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3CEA446D-810A-418B-8787-69116A74D16A}" xr6:coauthVersionLast="47" xr6:coauthVersionMax="47" xr10:uidLastSave="{00000000-0000-0000-0000-000000000000}"/>
  <bookViews>
    <workbookView xWindow="28680" yWindow="-120" windowWidth="24240" windowHeight="13020" activeTab="3" xr2:uid="{B3C659B4-7F4F-4D93-A2C6-974B58CA93F6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heet6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/>
  <c r="F42" i="4"/>
  <c r="F43" i="4"/>
  <c r="F44" i="4"/>
  <c r="F45" i="4" s="1"/>
  <c r="F46" i="4" s="1"/>
  <c r="F47" i="4" s="1"/>
  <c r="F48" i="4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P2693" i="7"/>
  <c r="O2693" i="7"/>
  <c r="N2693" i="7"/>
  <c r="M2693" i="7"/>
  <c r="P2692" i="7"/>
  <c r="O2692" i="7"/>
  <c r="N2692" i="7"/>
  <c r="M2692" i="7"/>
  <c r="S2691" i="7"/>
  <c r="P2691" i="7"/>
  <c r="O2691" i="7"/>
  <c r="T2691" i="7" s="1"/>
  <c r="N2691" i="7"/>
  <c r="M2691" i="7"/>
  <c r="R2691" i="7" s="1"/>
  <c r="P2690" i="7"/>
  <c r="O2690" i="7"/>
  <c r="N2690" i="7"/>
  <c r="M2690" i="7"/>
  <c r="T2689" i="7"/>
  <c r="P2689" i="7"/>
  <c r="O2689" i="7"/>
  <c r="S2689" i="7" s="1"/>
  <c r="N2689" i="7"/>
  <c r="M2689" i="7"/>
  <c r="P2688" i="7"/>
  <c r="O2688" i="7"/>
  <c r="N2688" i="7"/>
  <c r="S2688" i="7" s="1"/>
  <c r="M2688" i="7"/>
  <c r="P2687" i="7"/>
  <c r="O2687" i="7"/>
  <c r="N2687" i="7"/>
  <c r="M2687" i="7"/>
  <c r="P2686" i="7"/>
  <c r="O2686" i="7"/>
  <c r="N2686" i="7"/>
  <c r="Q2686" i="7" s="1"/>
  <c r="M2686" i="7"/>
  <c r="P2685" i="7"/>
  <c r="O2685" i="7"/>
  <c r="N2685" i="7"/>
  <c r="M2685" i="7"/>
  <c r="V2684" i="7"/>
  <c r="U2684" i="7"/>
  <c r="T2684" i="7"/>
  <c r="S2684" i="7"/>
  <c r="R2684" i="7"/>
  <c r="P2684" i="7"/>
  <c r="O2684" i="7"/>
  <c r="N2684" i="7"/>
  <c r="M2684" i="7"/>
  <c r="Q2684" i="7" s="1"/>
  <c r="P2683" i="7"/>
  <c r="O2683" i="7"/>
  <c r="N2683" i="7"/>
  <c r="M2683" i="7"/>
  <c r="S2682" i="7"/>
  <c r="P2682" i="7"/>
  <c r="O2682" i="7"/>
  <c r="N2682" i="7"/>
  <c r="M2682" i="7"/>
  <c r="P2681" i="7"/>
  <c r="O2681" i="7"/>
  <c r="N2681" i="7"/>
  <c r="M2681" i="7"/>
  <c r="Q2680" i="7"/>
  <c r="P2680" i="7"/>
  <c r="O2680" i="7"/>
  <c r="N2680" i="7"/>
  <c r="M2680" i="7"/>
  <c r="P2679" i="7"/>
  <c r="O2679" i="7"/>
  <c r="N2679" i="7"/>
  <c r="M2679" i="7"/>
  <c r="U2678" i="7"/>
  <c r="T2678" i="7"/>
  <c r="V2678" i="7" s="1"/>
  <c r="S2678" i="7"/>
  <c r="R2678" i="7"/>
  <c r="P2678" i="7"/>
  <c r="O2678" i="7"/>
  <c r="N2678" i="7"/>
  <c r="M2678" i="7"/>
  <c r="Q2678" i="7" s="1"/>
  <c r="T2677" i="7"/>
  <c r="S2677" i="7"/>
  <c r="R2677" i="7"/>
  <c r="Q2677" i="7"/>
  <c r="P2677" i="7"/>
  <c r="O2677" i="7"/>
  <c r="N2677" i="7"/>
  <c r="M2677" i="7"/>
  <c r="P2676" i="7"/>
  <c r="O2676" i="7"/>
  <c r="N2676" i="7"/>
  <c r="M2676" i="7"/>
  <c r="Q2675" i="7"/>
  <c r="P2675" i="7"/>
  <c r="O2675" i="7"/>
  <c r="N2675" i="7"/>
  <c r="M2675" i="7"/>
  <c r="P2674" i="7"/>
  <c r="O2674" i="7"/>
  <c r="N2674" i="7"/>
  <c r="Q2674" i="7" s="1"/>
  <c r="M2674" i="7"/>
  <c r="P2673" i="7"/>
  <c r="O2673" i="7"/>
  <c r="N2673" i="7"/>
  <c r="M2673" i="7"/>
  <c r="T2672" i="7"/>
  <c r="S2672" i="7"/>
  <c r="R2672" i="7"/>
  <c r="P2672" i="7"/>
  <c r="O2672" i="7"/>
  <c r="N2672" i="7"/>
  <c r="M2672" i="7"/>
  <c r="Q2672" i="7" s="1"/>
  <c r="T2671" i="7"/>
  <c r="P2671" i="7"/>
  <c r="O2671" i="7"/>
  <c r="S2671" i="7" s="1"/>
  <c r="N2671" i="7"/>
  <c r="M2671" i="7"/>
  <c r="T2670" i="7"/>
  <c r="R2670" i="7"/>
  <c r="P2670" i="7"/>
  <c r="O2670" i="7"/>
  <c r="Q2670" i="7" s="1"/>
  <c r="N2670" i="7"/>
  <c r="M2670" i="7"/>
  <c r="P2669" i="7"/>
  <c r="O2669" i="7"/>
  <c r="N2669" i="7"/>
  <c r="M2669" i="7"/>
  <c r="Q2668" i="7"/>
  <c r="P2668" i="7"/>
  <c r="O2668" i="7"/>
  <c r="N2668" i="7"/>
  <c r="M2668" i="7"/>
  <c r="P2667" i="7"/>
  <c r="O2667" i="7"/>
  <c r="N2667" i="7"/>
  <c r="M2667" i="7"/>
  <c r="T2666" i="7"/>
  <c r="P2666" i="7"/>
  <c r="O2666" i="7"/>
  <c r="N2666" i="7"/>
  <c r="M2666" i="7"/>
  <c r="T2665" i="7"/>
  <c r="S2665" i="7"/>
  <c r="R2665" i="7"/>
  <c r="P2665" i="7"/>
  <c r="O2665" i="7"/>
  <c r="Q2665" i="7" s="1"/>
  <c r="N2665" i="7"/>
  <c r="M2665" i="7"/>
  <c r="T2664" i="7"/>
  <c r="P2664" i="7"/>
  <c r="O2664" i="7"/>
  <c r="S2664" i="7" s="1"/>
  <c r="N2664" i="7"/>
  <c r="M2664" i="7"/>
  <c r="P2663" i="7"/>
  <c r="O2663" i="7"/>
  <c r="N2663" i="7"/>
  <c r="M2663" i="7"/>
  <c r="P2662" i="7"/>
  <c r="O2662" i="7"/>
  <c r="N2662" i="7"/>
  <c r="M2662" i="7"/>
  <c r="P2661" i="7"/>
  <c r="O2661" i="7"/>
  <c r="N2661" i="7"/>
  <c r="M2661" i="7"/>
  <c r="P2660" i="7"/>
  <c r="O2660" i="7"/>
  <c r="N2660" i="7"/>
  <c r="M2660" i="7"/>
  <c r="P2659" i="7"/>
  <c r="O2659" i="7"/>
  <c r="N2659" i="7"/>
  <c r="M2659" i="7"/>
  <c r="P2658" i="7"/>
  <c r="O2658" i="7"/>
  <c r="N2658" i="7"/>
  <c r="M2658" i="7"/>
  <c r="S2657" i="7"/>
  <c r="R2657" i="7"/>
  <c r="Q2657" i="7"/>
  <c r="P2657" i="7"/>
  <c r="O2657" i="7"/>
  <c r="N2657" i="7"/>
  <c r="M2657" i="7"/>
  <c r="P2656" i="7"/>
  <c r="O2656" i="7"/>
  <c r="N2656" i="7"/>
  <c r="M2656" i="7"/>
  <c r="T2655" i="7"/>
  <c r="S2655" i="7"/>
  <c r="P2655" i="7"/>
  <c r="O2655" i="7"/>
  <c r="N2655" i="7"/>
  <c r="M2655" i="7"/>
  <c r="T2654" i="7"/>
  <c r="S2654" i="7"/>
  <c r="R2654" i="7"/>
  <c r="Q2654" i="7"/>
  <c r="P2654" i="7"/>
  <c r="O2654" i="7"/>
  <c r="N2654" i="7"/>
  <c r="M2654" i="7"/>
  <c r="P2653" i="7"/>
  <c r="O2653" i="7"/>
  <c r="S2653" i="7" s="1"/>
  <c r="N2653" i="7"/>
  <c r="M2653" i="7"/>
  <c r="P2652" i="7"/>
  <c r="O2652" i="7"/>
  <c r="N2652" i="7"/>
  <c r="Q2652" i="7" s="1"/>
  <c r="M2652" i="7"/>
  <c r="P2651" i="7"/>
  <c r="Q2651" i="7" s="1"/>
  <c r="O2651" i="7"/>
  <c r="N2651" i="7"/>
  <c r="M2651" i="7"/>
  <c r="P2650" i="7"/>
  <c r="O2650" i="7"/>
  <c r="N2650" i="7"/>
  <c r="M2650" i="7"/>
  <c r="P2649" i="7"/>
  <c r="O2649" i="7"/>
  <c r="N2649" i="7"/>
  <c r="M2649" i="7"/>
  <c r="T2648" i="7"/>
  <c r="S2648" i="7"/>
  <c r="Q2648" i="7"/>
  <c r="P2648" i="7"/>
  <c r="O2648" i="7"/>
  <c r="N2648" i="7"/>
  <c r="M2648" i="7"/>
  <c r="R2648" i="7" s="1"/>
  <c r="S2647" i="7"/>
  <c r="R2647" i="7"/>
  <c r="Q2647" i="7"/>
  <c r="P2647" i="7"/>
  <c r="O2647" i="7"/>
  <c r="T2647" i="7" s="1"/>
  <c r="N2647" i="7"/>
  <c r="M2647" i="7"/>
  <c r="P2646" i="7"/>
  <c r="O2646" i="7"/>
  <c r="N2646" i="7"/>
  <c r="M2646" i="7"/>
  <c r="S2646" i="7" s="1"/>
  <c r="P2645" i="7"/>
  <c r="O2645" i="7"/>
  <c r="S2645" i="7" s="1"/>
  <c r="N2645" i="7"/>
  <c r="M2645" i="7"/>
  <c r="P2644" i="7"/>
  <c r="O2644" i="7"/>
  <c r="N2644" i="7"/>
  <c r="Q2644" i="7" s="1"/>
  <c r="M2644" i="7"/>
  <c r="P2643" i="7"/>
  <c r="O2643" i="7"/>
  <c r="N2643" i="7"/>
  <c r="M2643" i="7"/>
  <c r="P2642" i="7"/>
  <c r="O2642" i="7"/>
  <c r="N2642" i="7"/>
  <c r="M2642" i="7"/>
  <c r="T2641" i="7"/>
  <c r="S2641" i="7"/>
  <c r="R2641" i="7"/>
  <c r="V2641" i="7" s="1"/>
  <c r="P2641" i="7"/>
  <c r="O2641" i="7"/>
  <c r="Q2641" i="7" s="1"/>
  <c r="N2641" i="7"/>
  <c r="M2641" i="7"/>
  <c r="S2640" i="7"/>
  <c r="P2640" i="7"/>
  <c r="O2640" i="7"/>
  <c r="T2640" i="7" s="1"/>
  <c r="N2640" i="7"/>
  <c r="M2640" i="7"/>
  <c r="P2639" i="7"/>
  <c r="O2639" i="7"/>
  <c r="N2639" i="7"/>
  <c r="M2639" i="7"/>
  <c r="Q2638" i="7"/>
  <c r="P2638" i="7"/>
  <c r="O2638" i="7"/>
  <c r="N2638" i="7"/>
  <c r="M2638" i="7"/>
  <c r="P2637" i="7"/>
  <c r="O2637" i="7"/>
  <c r="N2637" i="7"/>
  <c r="M2637" i="7"/>
  <c r="S2636" i="7"/>
  <c r="Q2636" i="7"/>
  <c r="P2636" i="7"/>
  <c r="O2636" i="7"/>
  <c r="N2636" i="7"/>
  <c r="M2636" i="7"/>
  <c r="P2635" i="7"/>
  <c r="O2635" i="7"/>
  <c r="N2635" i="7"/>
  <c r="M2635" i="7"/>
  <c r="T2634" i="7"/>
  <c r="R2634" i="7"/>
  <c r="P2634" i="7"/>
  <c r="O2634" i="7"/>
  <c r="N2634" i="7"/>
  <c r="S2634" i="7" s="1"/>
  <c r="M2634" i="7"/>
  <c r="P2633" i="7"/>
  <c r="O2633" i="7"/>
  <c r="N2633" i="7"/>
  <c r="M2633" i="7"/>
  <c r="P2632" i="7"/>
  <c r="O2632" i="7"/>
  <c r="N2632" i="7"/>
  <c r="M2632" i="7"/>
  <c r="T2631" i="7"/>
  <c r="S2631" i="7"/>
  <c r="P2631" i="7"/>
  <c r="O2631" i="7"/>
  <c r="N2631" i="7"/>
  <c r="M2631" i="7"/>
  <c r="T2630" i="7"/>
  <c r="S2630" i="7"/>
  <c r="R2630" i="7"/>
  <c r="V2630" i="7" s="1"/>
  <c r="Q2630" i="7"/>
  <c r="P2630" i="7"/>
  <c r="O2630" i="7"/>
  <c r="N2630" i="7"/>
  <c r="M2630" i="7"/>
  <c r="P2629" i="7"/>
  <c r="R2629" i="7" s="1"/>
  <c r="O2629" i="7"/>
  <c r="N2629" i="7"/>
  <c r="M2629" i="7"/>
  <c r="P2628" i="7"/>
  <c r="O2628" i="7"/>
  <c r="N2628" i="7"/>
  <c r="M2628" i="7"/>
  <c r="P2627" i="7"/>
  <c r="Q2627" i="7" s="1"/>
  <c r="O2627" i="7"/>
  <c r="N2627" i="7"/>
  <c r="M2627" i="7"/>
  <c r="P2626" i="7"/>
  <c r="O2626" i="7"/>
  <c r="N2626" i="7"/>
  <c r="M2626" i="7"/>
  <c r="P2625" i="7"/>
  <c r="O2625" i="7"/>
  <c r="N2625" i="7"/>
  <c r="M2625" i="7"/>
  <c r="P2624" i="7"/>
  <c r="O2624" i="7"/>
  <c r="N2624" i="7"/>
  <c r="M2624" i="7"/>
  <c r="T2623" i="7"/>
  <c r="S2623" i="7"/>
  <c r="R2623" i="7"/>
  <c r="U2623" i="7" s="1"/>
  <c r="P2623" i="7"/>
  <c r="O2623" i="7"/>
  <c r="Q2623" i="7" s="1"/>
  <c r="N2623" i="7"/>
  <c r="M2623" i="7"/>
  <c r="P2622" i="7"/>
  <c r="T2622" i="7" s="1"/>
  <c r="O2622" i="7"/>
  <c r="N2622" i="7"/>
  <c r="M2622" i="7"/>
  <c r="P2621" i="7"/>
  <c r="O2621" i="7"/>
  <c r="N2621" i="7"/>
  <c r="M2621" i="7"/>
  <c r="P2620" i="7"/>
  <c r="O2620" i="7"/>
  <c r="N2620" i="7"/>
  <c r="Q2620" i="7" s="1"/>
  <c r="M2620" i="7"/>
  <c r="P2619" i="7"/>
  <c r="O2619" i="7"/>
  <c r="N2619" i="7"/>
  <c r="M2619" i="7"/>
  <c r="P2618" i="7"/>
  <c r="O2618" i="7"/>
  <c r="N2618" i="7"/>
  <c r="M2618" i="7"/>
  <c r="V2617" i="7"/>
  <c r="T2617" i="7"/>
  <c r="S2617" i="7"/>
  <c r="R2617" i="7"/>
  <c r="P2617" i="7"/>
  <c r="O2617" i="7"/>
  <c r="Q2617" i="7" s="1"/>
  <c r="U2617" i="7" s="1"/>
  <c r="N2617" i="7"/>
  <c r="M2617" i="7"/>
  <c r="T2616" i="7"/>
  <c r="S2616" i="7"/>
  <c r="R2616" i="7"/>
  <c r="P2616" i="7"/>
  <c r="O2616" i="7"/>
  <c r="Q2616" i="7" s="1"/>
  <c r="N2616" i="7"/>
  <c r="M2616" i="7"/>
  <c r="P2615" i="7"/>
  <c r="O2615" i="7"/>
  <c r="N2615" i="7"/>
  <c r="M2615" i="7"/>
  <c r="Q2614" i="7"/>
  <c r="P2614" i="7"/>
  <c r="O2614" i="7"/>
  <c r="N2614" i="7"/>
  <c r="M2614" i="7"/>
  <c r="T2613" i="7"/>
  <c r="P2613" i="7"/>
  <c r="O2613" i="7"/>
  <c r="N2613" i="7"/>
  <c r="M2613" i="7"/>
  <c r="S2612" i="7"/>
  <c r="P2612" i="7"/>
  <c r="O2612" i="7"/>
  <c r="N2612" i="7"/>
  <c r="M2612" i="7"/>
  <c r="Q2611" i="7"/>
  <c r="P2611" i="7"/>
  <c r="O2611" i="7"/>
  <c r="N2611" i="7"/>
  <c r="M2611" i="7"/>
  <c r="P2610" i="7"/>
  <c r="O2610" i="7"/>
  <c r="N2610" i="7"/>
  <c r="S2610" i="7" s="1"/>
  <c r="M2610" i="7"/>
  <c r="Q2610" i="7" s="1"/>
  <c r="S2609" i="7"/>
  <c r="R2609" i="7"/>
  <c r="Q2609" i="7"/>
  <c r="P2609" i="7"/>
  <c r="O2609" i="7"/>
  <c r="N2609" i="7"/>
  <c r="M2609" i="7"/>
  <c r="P2608" i="7"/>
  <c r="O2608" i="7"/>
  <c r="N2608" i="7"/>
  <c r="M2608" i="7"/>
  <c r="T2607" i="7"/>
  <c r="S2607" i="7"/>
  <c r="P2607" i="7"/>
  <c r="O2607" i="7"/>
  <c r="N2607" i="7"/>
  <c r="M2607" i="7"/>
  <c r="T2606" i="7"/>
  <c r="S2606" i="7"/>
  <c r="R2606" i="7"/>
  <c r="Q2606" i="7"/>
  <c r="P2606" i="7"/>
  <c r="O2606" i="7"/>
  <c r="N2606" i="7"/>
  <c r="M2606" i="7"/>
  <c r="T2605" i="7"/>
  <c r="R2605" i="7"/>
  <c r="Q2605" i="7"/>
  <c r="P2605" i="7"/>
  <c r="O2605" i="7"/>
  <c r="S2605" i="7" s="1"/>
  <c r="N2605" i="7"/>
  <c r="M2605" i="7"/>
  <c r="P2604" i="7"/>
  <c r="O2604" i="7"/>
  <c r="N2604" i="7"/>
  <c r="Q2604" i="7" s="1"/>
  <c r="M2604" i="7"/>
  <c r="S2603" i="7"/>
  <c r="R2603" i="7"/>
  <c r="P2603" i="7"/>
  <c r="Q2603" i="7" s="1"/>
  <c r="O2603" i="7"/>
  <c r="N2603" i="7"/>
  <c r="M2603" i="7"/>
  <c r="Q2602" i="7"/>
  <c r="P2602" i="7"/>
  <c r="O2602" i="7"/>
  <c r="N2602" i="7"/>
  <c r="M2602" i="7"/>
  <c r="P2601" i="7"/>
  <c r="O2601" i="7"/>
  <c r="N2601" i="7"/>
  <c r="M2601" i="7"/>
  <c r="T2600" i="7"/>
  <c r="S2600" i="7"/>
  <c r="Q2600" i="7"/>
  <c r="P2600" i="7"/>
  <c r="O2600" i="7"/>
  <c r="N2600" i="7"/>
  <c r="M2600" i="7"/>
  <c r="R2600" i="7" s="1"/>
  <c r="P2599" i="7"/>
  <c r="O2599" i="7"/>
  <c r="N2599" i="7"/>
  <c r="M2599" i="7"/>
  <c r="T2598" i="7"/>
  <c r="R2598" i="7"/>
  <c r="P2598" i="7"/>
  <c r="O2598" i="7"/>
  <c r="N2598" i="7"/>
  <c r="Q2598" i="7" s="1"/>
  <c r="M2598" i="7"/>
  <c r="S2598" i="7" s="1"/>
  <c r="P2597" i="7"/>
  <c r="O2597" i="7"/>
  <c r="N2597" i="7"/>
  <c r="M2597" i="7"/>
  <c r="P2596" i="7"/>
  <c r="O2596" i="7"/>
  <c r="N2596" i="7"/>
  <c r="Q2596" i="7" s="1"/>
  <c r="M2596" i="7"/>
  <c r="P2595" i="7"/>
  <c r="O2595" i="7"/>
  <c r="N2595" i="7"/>
  <c r="M2595" i="7"/>
  <c r="T2594" i="7"/>
  <c r="P2594" i="7"/>
  <c r="O2594" i="7"/>
  <c r="N2594" i="7"/>
  <c r="M2594" i="7"/>
  <c r="T2593" i="7"/>
  <c r="S2593" i="7"/>
  <c r="R2593" i="7"/>
  <c r="P2593" i="7"/>
  <c r="O2593" i="7"/>
  <c r="Q2593" i="7" s="1"/>
  <c r="N2593" i="7"/>
  <c r="M2593" i="7"/>
  <c r="Q2592" i="7"/>
  <c r="P2592" i="7"/>
  <c r="O2592" i="7"/>
  <c r="N2592" i="7"/>
  <c r="M2592" i="7"/>
  <c r="P2591" i="7"/>
  <c r="R2591" i="7" s="1"/>
  <c r="O2591" i="7"/>
  <c r="N2591" i="7"/>
  <c r="M2591" i="7"/>
  <c r="P2590" i="7"/>
  <c r="O2590" i="7"/>
  <c r="N2590" i="7"/>
  <c r="M2590" i="7"/>
  <c r="T2589" i="7"/>
  <c r="S2589" i="7"/>
  <c r="P2589" i="7"/>
  <c r="O2589" i="7"/>
  <c r="N2589" i="7"/>
  <c r="M2589" i="7"/>
  <c r="Q2588" i="7"/>
  <c r="P2588" i="7"/>
  <c r="O2588" i="7"/>
  <c r="N2588" i="7"/>
  <c r="M2588" i="7"/>
  <c r="Q2587" i="7"/>
  <c r="P2587" i="7"/>
  <c r="O2587" i="7"/>
  <c r="N2587" i="7"/>
  <c r="M2587" i="7"/>
  <c r="P2586" i="7"/>
  <c r="O2586" i="7"/>
  <c r="N2586" i="7"/>
  <c r="M2586" i="7"/>
  <c r="S2585" i="7"/>
  <c r="P2585" i="7"/>
  <c r="O2585" i="7"/>
  <c r="N2585" i="7"/>
  <c r="M2585" i="7"/>
  <c r="P2584" i="7"/>
  <c r="O2584" i="7"/>
  <c r="N2584" i="7"/>
  <c r="M2584" i="7"/>
  <c r="T2583" i="7"/>
  <c r="S2583" i="7"/>
  <c r="P2583" i="7"/>
  <c r="O2583" i="7"/>
  <c r="N2583" i="7"/>
  <c r="M2583" i="7"/>
  <c r="T2582" i="7"/>
  <c r="S2582" i="7"/>
  <c r="R2582" i="7"/>
  <c r="Q2582" i="7"/>
  <c r="P2582" i="7"/>
  <c r="O2582" i="7"/>
  <c r="N2582" i="7"/>
  <c r="M2582" i="7"/>
  <c r="Q2581" i="7"/>
  <c r="P2581" i="7"/>
  <c r="O2581" i="7"/>
  <c r="N2581" i="7"/>
  <c r="M2581" i="7"/>
  <c r="Q2580" i="7"/>
  <c r="P2580" i="7"/>
  <c r="O2580" i="7"/>
  <c r="N2580" i="7"/>
  <c r="M2580" i="7"/>
  <c r="R2579" i="7"/>
  <c r="P2579" i="7"/>
  <c r="O2579" i="7"/>
  <c r="N2579" i="7"/>
  <c r="M2579" i="7"/>
  <c r="Q2578" i="7"/>
  <c r="P2578" i="7"/>
  <c r="O2578" i="7"/>
  <c r="N2578" i="7"/>
  <c r="M2578" i="7"/>
  <c r="P2577" i="7"/>
  <c r="O2577" i="7"/>
  <c r="N2577" i="7"/>
  <c r="M2577" i="7"/>
  <c r="P2576" i="7"/>
  <c r="O2576" i="7"/>
  <c r="N2576" i="7"/>
  <c r="M2576" i="7"/>
  <c r="T2575" i="7"/>
  <c r="S2575" i="7"/>
  <c r="R2575" i="7"/>
  <c r="U2575" i="7" s="1"/>
  <c r="Q2575" i="7"/>
  <c r="P2575" i="7"/>
  <c r="O2575" i="7"/>
  <c r="N2575" i="7"/>
  <c r="M2575" i="7"/>
  <c r="P2574" i="7"/>
  <c r="O2574" i="7"/>
  <c r="N2574" i="7"/>
  <c r="M2574" i="7"/>
  <c r="S2574" i="7" s="1"/>
  <c r="S2573" i="7"/>
  <c r="P2573" i="7"/>
  <c r="O2573" i="7"/>
  <c r="N2573" i="7"/>
  <c r="M2573" i="7"/>
  <c r="P2572" i="7"/>
  <c r="O2572" i="7"/>
  <c r="N2572" i="7"/>
  <c r="M2572" i="7"/>
  <c r="T2571" i="7"/>
  <c r="P2571" i="7"/>
  <c r="O2571" i="7"/>
  <c r="N2571" i="7"/>
  <c r="M2571" i="7"/>
  <c r="P2570" i="7"/>
  <c r="O2570" i="7"/>
  <c r="N2570" i="7"/>
  <c r="M2570" i="7"/>
  <c r="U2569" i="7"/>
  <c r="T2569" i="7"/>
  <c r="V2569" i="7" s="1"/>
  <c r="S2569" i="7"/>
  <c r="R2569" i="7"/>
  <c r="P2569" i="7"/>
  <c r="O2569" i="7"/>
  <c r="Q2569" i="7" s="1"/>
  <c r="N2569" i="7"/>
  <c r="M2569" i="7"/>
  <c r="T2568" i="7"/>
  <c r="S2568" i="7"/>
  <c r="R2568" i="7"/>
  <c r="Q2568" i="7"/>
  <c r="P2568" i="7"/>
  <c r="O2568" i="7"/>
  <c r="N2568" i="7"/>
  <c r="M2568" i="7"/>
  <c r="P2567" i="7"/>
  <c r="O2567" i="7"/>
  <c r="N2567" i="7"/>
  <c r="M2567" i="7"/>
  <c r="Q2566" i="7"/>
  <c r="P2566" i="7"/>
  <c r="O2566" i="7"/>
  <c r="N2566" i="7"/>
  <c r="M2566" i="7"/>
  <c r="T2565" i="7"/>
  <c r="S2565" i="7"/>
  <c r="P2565" i="7"/>
  <c r="O2565" i="7"/>
  <c r="N2565" i="7"/>
  <c r="M2565" i="7"/>
  <c r="S2564" i="7"/>
  <c r="Q2564" i="7"/>
  <c r="P2564" i="7"/>
  <c r="O2564" i="7"/>
  <c r="N2564" i="7"/>
  <c r="M2564" i="7"/>
  <c r="P2563" i="7"/>
  <c r="O2563" i="7"/>
  <c r="N2563" i="7"/>
  <c r="M2563" i="7"/>
  <c r="P2562" i="7"/>
  <c r="O2562" i="7"/>
  <c r="N2562" i="7"/>
  <c r="M2562" i="7"/>
  <c r="Q2562" i="7" s="1"/>
  <c r="S2561" i="7"/>
  <c r="R2561" i="7"/>
  <c r="P2561" i="7"/>
  <c r="O2561" i="7"/>
  <c r="Q2561" i="7" s="1"/>
  <c r="N2561" i="7"/>
  <c r="M2561" i="7"/>
  <c r="P2560" i="7"/>
  <c r="O2560" i="7"/>
  <c r="N2560" i="7"/>
  <c r="M2560" i="7"/>
  <c r="T2559" i="7"/>
  <c r="S2559" i="7"/>
  <c r="P2559" i="7"/>
  <c r="O2559" i="7"/>
  <c r="N2559" i="7"/>
  <c r="M2559" i="7"/>
  <c r="T2558" i="7"/>
  <c r="S2558" i="7"/>
  <c r="R2558" i="7"/>
  <c r="Q2558" i="7"/>
  <c r="P2558" i="7"/>
  <c r="O2558" i="7"/>
  <c r="N2558" i="7"/>
  <c r="M2558" i="7"/>
  <c r="T2557" i="7"/>
  <c r="P2557" i="7"/>
  <c r="O2557" i="7"/>
  <c r="S2557" i="7" s="1"/>
  <c r="N2557" i="7"/>
  <c r="M2557" i="7"/>
  <c r="P2556" i="7"/>
  <c r="O2556" i="7"/>
  <c r="N2556" i="7"/>
  <c r="M2556" i="7"/>
  <c r="P2555" i="7"/>
  <c r="S2555" i="7" s="1"/>
  <c r="O2555" i="7"/>
  <c r="N2555" i="7"/>
  <c r="M2555" i="7"/>
  <c r="P2554" i="7"/>
  <c r="O2554" i="7"/>
  <c r="N2554" i="7"/>
  <c r="M2554" i="7"/>
  <c r="P2553" i="7"/>
  <c r="O2553" i="7"/>
  <c r="N2553" i="7"/>
  <c r="M2553" i="7"/>
  <c r="T2552" i="7"/>
  <c r="P2552" i="7"/>
  <c r="O2552" i="7"/>
  <c r="N2552" i="7"/>
  <c r="M2552" i="7"/>
  <c r="P2551" i="7"/>
  <c r="R2551" i="7" s="1"/>
  <c r="O2551" i="7"/>
  <c r="T2551" i="7" s="1"/>
  <c r="N2551" i="7"/>
  <c r="M2551" i="7"/>
  <c r="P2550" i="7"/>
  <c r="O2550" i="7"/>
  <c r="N2550" i="7"/>
  <c r="Q2550" i="7" s="1"/>
  <c r="M2550" i="7"/>
  <c r="P2549" i="7"/>
  <c r="O2549" i="7"/>
  <c r="S2549" i="7" s="1"/>
  <c r="N2549" i="7"/>
  <c r="M2549" i="7"/>
  <c r="P2548" i="7"/>
  <c r="O2548" i="7"/>
  <c r="N2548" i="7"/>
  <c r="Q2548" i="7" s="1"/>
  <c r="M2548" i="7"/>
  <c r="T2547" i="7"/>
  <c r="P2547" i="7"/>
  <c r="O2547" i="7"/>
  <c r="N2547" i="7"/>
  <c r="M2547" i="7"/>
  <c r="P2546" i="7"/>
  <c r="O2546" i="7"/>
  <c r="N2546" i="7"/>
  <c r="M2546" i="7"/>
  <c r="U2545" i="7"/>
  <c r="T2545" i="7"/>
  <c r="V2545" i="7" s="1"/>
  <c r="S2545" i="7"/>
  <c r="R2545" i="7"/>
  <c r="P2545" i="7"/>
  <c r="O2545" i="7"/>
  <c r="Q2545" i="7" s="1"/>
  <c r="N2545" i="7"/>
  <c r="M2545" i="7"/>
  <c r="R2544" i="7"/>
  <c r="Q2544" i="7"/>
  <c r="P2544" i="7"/>
  <c r="T2544" i="7" s="1"/>
  <c r="O2544" i="7"/>
  <c r="N2544" i="7"/>
  <c r="M2544" i="7"/>
  <c r="P2543" i="7"/>
  <c r="O2543" i="7"/>
  <c r="N2543" i="7"/>
  <c r="M2543" i="7"/>
  <c r="Q2542" i="7"/>
  <c r="P2542" i="7"/>
  <c r="O2542" i="7"/>
  <c r="N2542" i="7"/>
  <c r="M2542" i="7"/>
  <c r="T2541" i="7"/>
  <c r="P2541" i="7"/>
  <c r="O2541" i="7"/>
  <c r="N2541" i="7"/>
  <c r="M2541" i="7"/>
  <c r="T2540" i="7"/>
  <c r="P2540" i="7"/>
  <c r="O2540" i="7"/>
  <c r="N2540" i="7"/>
  <c r="M2540" i="7"/>
  <c r="P2539" i="7"/>
  <c r="O2539" i="7"/>
  <c r="N2539" i="7"/>
  <c r="M2539" i="7"/>
  <c r="S2538" i="7"/>
  <c r="P2538" i="7"/>
  <c r="O2538" i="7"/>
  <c r="N2538" i="7"/>
  <c r="M2538" i="7"/>
  <c r="Q2538" i="7" s="1"/>
  <c r="P2537" i="7"/>
  <c r="O2537" i="7"/>
  <c r="N2537" i="7"/>
  <c r="M2537" i="7"/>
  <c r="Q2536" i="7"/>
  <c r="P2536" i="7"/>
  <c r="O2536" i="7"/>
  <c r="N2536" i="7"/>
  <c r="M2536" i="7"/>
  <c r="P2535" i="7"/>
  <c r="O2535" i="7"/>
  <c r="N2535" i="7"/>
  <c r="M2535" i="7"/>
  <c r="V2534" i="7"/>
  <c r="U2534" i="7"/>
  <c r="T2534" i="7"/>
  <c r="S2534" i="7"/>
  <c r="R2534" i="7"/>
  <c r="Q2534" i="7"/>
  <c r="P2534" i="7"/>
  <c r="O2534" i="7"/>
  <c r="N2534" i="7"/>
  <c r="M2534" i="7"/>
  <c r="T2533" i="7"/>
  <c r="S2533" i="7"/>
  <c r="R2533" i="7"/>
  <c r="U2533" i="7" s="1"/>
  <c r="P2533" i="7"/>
  <c r="O2533" i="7"/>
  <c r="Q2533" i="7" s="1"/>
  <c r="N2533" i="7"/>
  <c r="M2533" i="7"/>
  <c r="P2532" i="7"/>
  <c r="O2532" i="7"/>
  <c r="N2532" i="7"/>
  <c r="M2532" i="7"/>
  <c r="S2531" i="7"/>
  <c r="R2531" i="7"/>
  <c r="Q2531" i="7"/>
  <c r="P2531" i="7"/>
  <c r="O2531" i="7"/>
  <c r="N2531" i="7"/>
  <c r="M2531" i="7"/>
  <c r="P2530" i="7"/>
  <c r="O2530" i="7"/>
  <c r="N2530" i="7"/>
  <c r="M2530" i="7"/>
  <c r="P2529" i="7"/>
  <c r="O2529" i="7"/>
  <c r="N2529" i="7"/>
  <c r="M2529" i="7"/>
  <c r="T2528" i="7"/>
  <c r="S2528" i="7"/>
  <c r="R2528" i="7"/>
  <c r="Q2528" i="7"/>
  <c r="P2528" i="7"/>
  <c r="O2528" i="7"/>
  <c r="N2528" i="7"/>
  <c r="M2528" i="7"/>
  <c r="R2527" i="7"/>
  <c r="P2527" i="7"/>
  <c r="O2527" i="7"/>
  <c r="N2527" i="7"/>
  <c r="M2527" i="7"/>
  <c r="Q2526" i="7"/>
  <c r="P2526" i="7"/>
  <c r="O2526" i="7"/>
  <c r="N2526" i="7"/>
  <c r="M2526" i="7"/>
  <c r="Q2525" i="7"/>
  <c r="P2525" i="7"/>
  <c r="O2525" i="7"/>
  <c r="N2525" i="7"/>
  <c r="M2525" i="7"/>
  <c r="P2524" i="7"/>
  <c r="O2524" i="7"/>
  <c r="N2524" i="7"/>
  <c r="M2524" i="7"/>
  <c r="P2523" i="7"/>
  <c r="O2523" i="7"/>
  <c r="N2523" i="7"/>
  <c r="M2523" i="7"/>
  <c r="P2522" i="7"/>
  <c r="O2522" i="7"/>
  <c r="N2522" i="7"/>
  <c r="M2522" i="7"/>
  <c r="T2521" i="7"/>
  <c r="S2521" i="7"/>
  <c r="R2521" i="7"/>
  <c r="P2521" i="7"/>
  <c r="O2521" i="7"/>
  <c r="N2521" i="7"/>
  <c r="M2521" i="7"/>
  <c r="Q2521" i="7" s="1"/>
  <c r="P2520" i="7"/>
  <c r="O2520" i="7"/>
  <c r="N2520" i="7"/>
  <c r="M2520" i="7"/>
  <c r="P2519" i="7"/>
  <c r="O2519" i="7"/>
  <c r="Q2519" i="7" s="1"/>
  <c r="N2519" i="7"/>
  <c r="M2519" i="7"/>
  <c r="T2518" i="7"/>
  <c r="P2518" i="7"/>
  <c r="O2518" i="7"/>
  <c r="N2518" i="7"/>
  <c r="M2518" i="7"/>
  <c r="U2517" i="7"/>
  <c r="T2517" i="7"/>
  <c r="V2517" i="7" s="1"/>
  <c r="S2517" i="7"/>
  <c r="R2517" i="7"/>
  <c r="Q2517" i="7"/>
  <c r="P2517" i="7"/>
  <c r="O2517" i="7"/>
  <c r="N2517" i="7"/>
  <c r="M2517" i="7"/>
  <c r="T2516" i="7"/>
  <c r="S2516" i="7"/>
  <c r="R2516" i="7"/>
  <c r="P2516" i="7"/>
  <c r="O2516" i="7"/>
  <c r="Q2516" i="7" s="1"/>
  <c r="N2516" i="7"/>
  <c r="M2516" i="7"/>
  <c r="P2515" i="7"/>
  <c r="Q2515" i="7" s="1"/>
  <c r="O2515" i="7"/>
  <c r="N2515" i="7"/>
  <c r="M2515" i="7"/>
  <c r="P2514" i="7"/>
  <c r="O2514" i="7"/>
  <c r="N2514" i="7"/>
  <c r="M2514" i="7"/>
  <c r="P2513" i="7"/>
  <c r="O2513" i="7"/>
  <c r="N2513" i="7"/>
  <c r="M2513" i="7"/>
  <c r="P2512" i="7"/>
  <c r="O2512" i="7"/>
  <c r="N2512" i="7"/>
  <c r="M2512" i="7"/>
  <c r="Q2511" i="7"/>
  <c r="P2511" i="7"/>
  <c r="R2511" i="7" s="1"/>
  <c r="O2511" i="7"/>
  <c r="N2511" i="7"/>
  <c r="M2511" i="7"/>
  <c r="P2510" i="7"/>
  <c r="O2510" i="7"/>
  <c r="N2510" i="7"/>
  <c r="M2510" i="7"/>
  <c r="P2509" i="7"/>
  <c r="O2509" i="7"/>
  <c r="N2509" i="7"/>
  <c r="M2509" i="7"/>
  <c r="P2508" i="7"/>
  <c r="O2508" i="7"/>
  <c r="N2508" i="7"/>
  <c r="M2508" i="7"/>
  <c r="P2507" i="7"/>
  <c r="O2507" i="7"/>
  <c r="N2507" i="7"/>
  <c r="M2507" i="7"/>
  <c r="T2506" i="7"/>
  <c r="P2506" i="7"/>
  <c r="O2506" i="7"/>
  <c r="N2506" i="7"/>
  <c r="M2506" i="7"/>
  <c r="T2505" i="7"/>
  <c r="S2505" i="7"/>
  <c r="R2505" i="7"/>
  <c r="Q2505" i="7"/>
  <c r="P2505" i="7"/>
  <c r="O2505" i="7"/>
  <c r="N2505" i="7"/>
  <c r="M2505" i="7"/>
  <c r="Q2504" i="7"/>
  <c r="P2504" i="7"/>
  <c r="O2504" i="7"/>
  <c r="T2504" i="7" s="1"/>
  <c r="N2504" i="7"/>
  <c r="M2504" i="7"/>
  <c r="S2503" i="7"/>
  <c r="R2503" i="7"/>
  <c r="Q2503" i="7"/>
  <c r="P2503" i="7"/>
  <c r="O2503" i="7"/>
  <c r="N2503" i="7"/>
  <c r="M2503" i="7"/>
  <c r="P2502" i="7"/>
  <c r="O2502" i="7"/>
  <c r="N2502" i="7"/>
  <c r="M2502" i="7"/>
  <c r="T2501" i="7"/>
  <c r="P2501" i="7"/>
  <c r="Q2501" i="7" s="1"/>
  <c r="O2501" i="7"/>
  <c r="N2501" i="7"/>
  <c r="M2501" i="7"/>
  <c r="P2500" i="7"/>
  <c r="O2500" i="7"/>
  <c r="N2500" i="7"/>
  <c r="M2500" i="7"/>
  <c r="P2499" i="7"/>
  <c r="O2499" i="7"/>
  <c r="N2499" i="7"/>
  <c r="M2499" i="7"/>
  <c r="P2498" i="7"/>
  <c r="O2498" i="7"/>
  <c r="N2498" i="7"/>
  <c r="M2498" i="7"/>
  <c r="P2497" i="7"/>
  <c r="O2497" i="7"/>
  <c r="N2497" i="7"/>
  <c r="M2497" i="7"/>
  <c r="S2496" i="7"/>
  <c r="R2496" i="7"/>
  <c r="P2496" i="7"/>
  <c r="O2496" i="7"/>
  <c r="N2496" i="7"/>
  <c r="Q2496" i="7" s="1"/>
  <c r="M2496" i="7"/>
  <c r="P2495" i="7"/>
  <c r="O2495" i="7"/>
  <c r="N2495" i="7"/>
  <c r="M2495" i="7"/>
  <c r="P2494" i="7"/>
  <c r="O2494" i="7"/>
  <c r="N2494" i="7"/>
  <c r="M2494" i="7"/>
  <c r="T2493" i="7"/>
  <c r="S2493" i="7"/>
  <c r="R2493" i="7"/>
  <c r="Q2493" i="7"/>
  <c r="P2493" i="7"/>
  <c r="O2493" i="7"/>
  <c r="N2493" i="7"/>
  <c r="M2493" i="7"/>
  <c r="P2492" i="7"/>
  <c r="O2492" i="7"/>
  <c r="N2492" i="7"/>
  <c r="M2492" i="7"/>
  <c r="P2491" i="7"/>
  <c r="O2491" i="7"/>
  <c r="N2491" i="7"/>
  <c r="M2491" i="7"/>
  <c r="P2490" i="7"/>
  <c r="O2490" i="7"/>
  <c r="N2490" i="7"/>
  <c r="M2490" i="7"/>
  <c r="Q2489" i="7"/>
  <c r="P2489" i="7"/>
  <c r="T2489" i="7" s="1"/>
  <c r="O2489" i="7"/>
  <c r="N2489" i="7"/>
  <c r="M2489" i="7"/>
  <c r="T2488" i="7"/>
  <c r="S2488" i="7"/>
  <c r="P2488" i="7"/>
  <c r="O2488" i="7"/>
  <c r="N2488" i="7"/>
  <c r="M2488" i="7"/>
  <c r="P2487" i="7"/>
  <c r="O2487" i="7"/>
  <c r="N2487" i="7"/>
  <c r="M2487" i="7"/>
  <c r="P2486" i="7"/>
  <c r="O2486" i="7"/>
  <c r="N2486" i="7"/>
  <c r="M2486" i="7"/>
  <c r="P2485" i="7"/>
  <c r="O2485" i="7"/>
  <c r="N2485" i="7"/>
  <c r="T2485" i="7" s="1"/>
  <c r="M2485" i="7"/>
  <c r="T2484" i="7"/>
  <c r="S2484" i="7"/>
  <c r="R2484" i="7"/>
  <c r="Q2484" i="7"/>
  <c r="P2484" i="7"/>
  <c r="O2484" i="7"/>
  <c r="N2484" i="7"/>
  <c r="M2484" i="7"/>
  <c r="Q2483" i="7"/>
  <c r="P2483" i="7"/>
  <c r="O2483" i="7"/>
  <c r="T2483" i="7" s="1"/>
  <c r="N2483" i="7"/>
  <c r="M2483" i="7"/>
  <c r="T2482" i="7"/>
  <c r="S2482" i="7"/>
  <c r="R2482" i="7"/>
  <c r="P2482" i="7"/>
  <c r="O2482" i="7"/>
  <c r="N2482" i="7"/>
  <c r="M2482" i="7"/>
  <c r="Q2482" i="7" s="1"/>
  <c r="P2481" i="7"/>
  <c r="O2481" i="7"/>
  <c r="N2481" i="7"/>
  <c r="M2481" i="7"/>
  <c r="P2480" i="7"/>
  <c r="O2480" i="7"/>
  <c r="N2480" i="7"/>
  <c r="M2480" i="7"/>
  <c r="P2479" i="7"/>
  <c r="O2479" i="7"/>
  <c r="N2479" i="7"/>
  <c r="T2479" i="7" s="1"/>
  <c r="M2479" i="7"/>
  <c r="T2478" i="7"/>
  <c r="S2478" i="7"/>
  <c r="R2478" i="7"/>
  <c r="Q2478" i="7"/>
  <c r="P2478" i="7"/>
  <c r="O2478" i="7"/>
  <c r="N2478" i="7"/>
  <c r="M2478" i="7"/>
  <c r="Q2477" i="7"/>
  <c r="P2477" i="7"/>
  <c r="O2477" i="7"/>
  <c r="T2477" i="7" s="1"/>
  <c r="N2477" i="7"/>
  <c r="M2477" i="7"/>
  <c r="T2476" i="7"/>
  <c r="S2476" i="7"/>
  <c r="R2476" i="7"/>
  <c r="P2476" i="7"/>
  <c r="O2476" i="7"/>
  <c r="N2476" i="7"/>
  <c r="M2476" i="7"/>
  <c r="Q2476" i="7" s="1"/>
  <c r="P2475" i="7"/>
  <c r="O2475" i="7"/>
  <c r="N2475" i="7"/>
  <c r="M2475" i="7"/>
  <c r="P2474" i="7"/>
  <c r="O2474" i="7"/>
  <c r="N2474" i="7"/>
  <c r="M2474" i="7"/>
  <c r="P2473" i="7"/>
  <c r="O2473" i="7"/>
  <c r="N2473" i="7"/>
  <c r="T2473" i="7" s="1"/>
  <c r="M2473" i="7"/>
  <c r="T2472" i="7"/>
  <c r="S2472" i="7"/>
  <c r="R2472" i="7"/>
  <c r="Q2472" i="7"/>
  <c r="V2472" i="7" s="1"/>
  <c r="P2472" i="7"/>
  <c r="O2472" i="7"/>
  <c r="N2472" i="7"/>
  <c r="M2472" i="7"/>
  <c r="Q2471" i="7"/>
  <c r="P2471" i="7"/>
  <c r="O2471" i="7"/>
  <c r="T2471" i="7" s="1"/>
  <c r="N2471" i="7"/>
  <c r="M2471" i="7"/>
  <c r="T2470" i="7"/>
  <c r="S2470" i="7"/>
  <c r="R2470" i="7"/>
  <c r="P2470" i="7"/>
  <c r="O2470" i="7"/>
  <c r="N2470" i="7"/>
  <c r="M2470" i="7"/>
  <c r="Q2470" i="7" s="1"/>
  <c r="P2469" i="7"/>
  <c r="O2469" i="7"/>
  <c r="N2469" i="7"/>
  <c r="M2469" i="7"/>
  <c r="P2468" i="7"/>
  <c r="O2468" i="7"/>
  <c r="N2468" i="7"/>
  <c r="M2468" i="7"/>
  <c r="P2467" i="7"/>
  <c r="O2467" i="7"/>
  <c r="N2467" i="7"/>
  <c r="T2467" i="7" s="1"/>
  <c r="M2467" i="7"/>
  <c r="T2466" i="7"/>
  <c r="S2466" i="7"/>
  <c r="R2466" i="7"/>
  <c r="Q2466" i="7"/>
  <c r="V2466" i="7" s="1"/>
  <c r="P2466" i="7"/>
  <c r="O2466" i="7"/>
  <c r="N2466" i="7"/>
  <c r="M2466" i="7"/>
  <c r="Q2465" i="7"/>
  <c r="P2465" i="7"/>
  <c r="O2465" i="7"/>
  <c r="T2465" i="7" s="1"/>
  <c r="N2465" i="7"/>
  <c r="M2465" i="7"/>
  <c r="T2464" i="7"/>
  <c r="S2464" i="7"/>
  <c r="R2464" i="7"/>
  <c r="P2464" i="7"/>
  <c r="O2464" i="7"/>
  <c r="N2464" i="7"/>
  <c r="M2464" i="7"/>
  <c r="Q2464" i="7" s="1"/>
  <c r="P2463" i="7"/>
  <c r="O2463" i="7"/>
  <c r="N2463" i="7"/>
  <c r="M2463" i="7"/>
  <c r="P2462" i="7"/>
  <c r="O2462" i="7"/>
  <c r="N2462" i="7"/>
  <c r="M2462" i="7"/>
  <c r="P2461" i="7"/>
  <c r="O2461" i="7"/>
  <c r="N2461" i="7"/>
  <c r="T2461" i="7" s="1"/>
  <c r="M2461" i="7"/>
  <c r="T2460" i="7"/>
  <c r="S2460" i="7"/>
  <c r="R2460" i="7"/>
  <c r="Q2460" i="7"/>
  <c r="P2460" i="7"/>
  <c r="O2460" i="7"/>
  <c r="N2460" i="7"/>
  <c r="M2460" i="7"/>
  <c r="Q2459" i="7"/>
  <c r="P2459" i="7"/>
  <c r="O2459" i="7"/>
  <c r="T2459" i="7" s="1"/>
  <c r="N2459" i="7"/>
  <c r="M2459" i="7"/>
  <c r="T2458" i="7"/>
  <c r="S2458" i="7"/>
  <c r="R2458" i="7"/>
  <c r="P2458" i="7"/>
  <c r="O2458" i="7"/>
  <c r="N2458" i="7"/>
  <c r="M2458" i="7"/>
  <c r="Q2458" i="7" s="1"/>
  <c r="P2457" i="7"/>
  <c r="O2457" i="7"/>
  <c r="N2457" i="7"/>
  <c r="M2457" i="7"/>
  <c r="P2456" i="7"/>
  <c r="O2456" i="7"/>
  <c r="N2456" i="7"/>
  <c r="M2456" i="7"/>
  <c r="P2455" i="7"/>
  <c r="O2455" i="7"/>
  <c r="N2455" i="7"/>
  <c r="T2455" i="7" s="1"/>
  <c r="M2455" i="7"/>
  <c r="T2454" i="7"/>
  <c r="S2454" i="7"/>
  <c r="R2454" i="7"/>
  <c r="Q2454" i="7"/>
  <c r="P2454" i="7"/>
  <c r="O2454" i="7"/>
  <c r="N2454" i="7"/>
  <c r="M2454" i="7"/>
  <c r="Q2453" i="7"/>
  <c r="P2453" i="7"/>
  <c r="O2453" i="7"/>
  <c r="T2453" i="7" s="1"/>
  <c r="N2453" i="7"/>
  <c r="M2453" i="7"/>
  <c r="T2452" i="7"/>
  <c r="S2452" i="7"/>
  <c r="R2452" i="7"/>
  <c r="P2452" i="7"/>
  <c r="O2452" i="7"/>
  <c r="N2452" i="7"/>
  <c r="M2452" i="7"/>
  <c r="Q2452" i="7" s="1"/>
  <c r="P2451" i="7"/>
  <c r="O2451" i="7"/>
  <c r="N2451" i="7"/>
  <c r="M2451" i="7"/>
  <c r="P2450" i="7"/>
  <c r="O2450" i="7"/>
  <c r="N2450" i="7"/>
  <c r="M2450" i="7"/>
  <c r="P2449" i="7"/>
  <c r="O2449" i="7"/>
  <c r="N2449" i="7"/>
  <c r="T2449" i="7" s="1"/>
  <c r="M2449" i="7"/>
  <c r="T2448" i="7"/>
  <c r="S2448" i="7"/>
  <c r="R2448" i="7"/>
  <c r="Q2448" i="7"/>
  <c r="V2448" i="7" s="1"/>
  <c r="P2448" i="7"/>
  <c r="O2448" i="7"/>
  <c r="N2448" i="7"/>
  <c r="M2448" i="7"/>
  <c r="Q2447" i="7"/>
  <c r="P2447" i="7"/>
  <c r="O2447" i="7"/>
  <c r="T2447" i="7" s="1"/>
  <c r="N2447" i="7"/>
  <c r="M2447" i="7"/>
  <c r="T2446" i="7"/>
  <c r="S2446" i="7"/>
  <c r="R2446" i="7"/>
  <c r="P2446" i="7"/>
  <c r="O2446" i="7"/>
  <c r="N2446" i="7"/>
  <c r="M2446" i="7"/>
  <c r="Q2446" i="7" s="1"/>
  <c r="P2445" i="7"/>
  <c r="O2445" i="7"/>
  <c r="N2445" i="7"/>
  <c r="M2445" i="7"/>
  <c r="P2444" i="7"/>
  <c r="O2444" i="7"/>
  <c r="N2444" i="7"/>
  <c r="M2444" i="7"/>
  <c r="P2443" i="7"/>
  <c r="O2443" i="7"/>
  <c r="N2443" i="7"/>
  <c r="T2443" i="7" s="1"/>
  <c r="M2443" i="7"/>
  <c r="T2442" i="7"/>
  <c r="S2442" i="7"/>
  <c r="R2442" i="7"/>
  <c r="Q2442" i="7"/>
  <c r="P2442" i="7"/>
  <c r="O2442" i="7"/>
  <c r="N2442" i="7"/>
  <c r="M2442" i="7"/>
  <c r="Q2441" i="7"/>
  <c r="P2441" i="7"/>
  <c r="O2441" i="7"/>
  <c r="T2441" i="7" s="1"/>
  <c r="N2441" i="7"/>
  <c r="M2441" i="7"/>
  <c r="T2440" i="7"/>
  <c r="S2440" i="7"/>
  <c r="R2440" i="7"/>
  <c r="P2440" i="7"/>
  <c r="O2440" i="7"/>
  <c r="N2440" i="7"/>
  <c r="M2440" i="7"/>
  <c r="Q2440" i="7" s="1"/>
  <c r="P2439" i="7"/>
  <c r="O2439" i="7"/>
  <c r="N2439" i="7"/>
  <c r="M2439" i="7"/>
  <c r="P2438" i="7"/>
  <c r="O2438" i="7"/>
  <c r="N2438" i="7"/>
  <c r="M2438" i="7"/>
  <c r="P2437" i="7"/>
  <c r="O2437" i="7"/>
  <c r="N2437" i="7"/>
  <c r="T2437" i="7" s="1"/>
  <c r="M2437" i="7"/>
  <c r="T2436" i="7"/>
  <c r="S2436" i="7"/>
  <c r="R2436" i="7"/>
  <c r="Q2436" i="7"/>
  <c r="P2436" i="7"/>
  <c r="O2436" i="7"/>
  <c r="N2436" i="7"/>
  <c r="M2436" i="7"/>
  <c r="Q2435" i="7"/>
  <c r="P2435" i="7"/>
  <c r="O2435" i="7"/>
  <c r="T2435" i="7" s="1"/>
  <c r="N2435" i="7"/>
  <c r="M2435" i="7"/>
  <c r="T2434" i="7"/>
  <c r="S2434" i="7"/>
  <c r="R2434" i="7"/>
  <c r="P2434" i="7"/>
  <c r="O2434" i="7"/>
  <c r="N2434" i="7"/>
  <c r="M2434" i="7"/>
  <c r="Q2434" i="7" s="1"/>
  <c r="P2433" i="7"/>
  <c r="O2433" i="7"/>
  <c r="N2433" i="7"/>
  <c r="M2433" i="7"/>
  <c r="P2432" i="7"/>
  <c r="O2432" i="7"/>
  <c r="N2432" i="7"/>
  <c r="M2432" i="7"/>
  <c r="P2431" i="7"/>
  <c r="O2431" i="7"/>
  <c r="N2431" i="7"/>
  <c r="T2431" i="7" s="1"/>
  <c r="M2431" i="7"/>
  <c r="T2430" i="7"/>
  <c r="S2430" i="7"/>
  <c r="R2430" i="7"/>
  <c r="Q2430" i="7"/>
  <c r="P2430" i="7"/>
  <c r="O2430" i="7"/>
  <c r="N2430" i="7"/>
  <c r="M2430" i="7"/>
  <c r="Q2429" i="7"/>
  <c r="P2429" i="7"/>
  <c r="O2429" i="7"/>
  <c r="T2429" i="7" s="1"/>
  <c r="N2429" i="7"/>
  <c r="M2429" i="7"/>
  <c r="T2428" i="7"/>
  <c r="S2428" i="7"/>
  <c r="R2428" i="7"/>
  <c r="P2428" i="7"/>
  <c r="O2428" i="7"/>
  <c r="N2428" i="7"/>
  <c r="M2428" i="7"/>
  <c r="Q2428" i="7" s="1"/>
  <c r="P2427" i="7"/>
  <c r="O2427" i="7"/>
  <c r="N2427" i="7"/>
  <c r="M2427" i="7"/>
  <c r="P2426" i="7"/>
  <c r="O2426" i="7"/>
  <c r="N2426" i="7"/>
  <c r="M2426" i="7"/>
  <c r="P2425" i="7"/>
  <c r="O2425" i="7"/>
  <c r="N2425" i="7"/>
  <c r="T2425" i="7" s="1"/>
  <c r="M2425" i="7"/>
  <c r="S2424" i="7"/>
  <c r="P2424" i="7"/>
  <c r="O2424" i="7"/>
  <c r="N2424" i="7"/>
  <c r="M2424" i="7"/>
  <c r="P2423" i="7"/>
  <c r="O2423" i="7"/>
  <c r="N2423" i="7"/>
  <c r="M2423" i="7"/>
  <c r="T2422" i="7"/>
  <c r="S2422" i="7"/>
  <c r="R2422" i="7"/>
  <c r="P2422" i="7"/>
  <c r="O2422" i="7"/>
  <c r="N2422" i="7"/>
  <c r="M2422" i="7"/>
  <c r="Q2422" i="7" s="1"/>
  <c r="P2421" i="7"/>
  <c r="O2421" i="7"/>
  <c r="N2421" i="7"/>
  <c r="M2421" i="7"/>
  <c r="P2420" i="7"/>
  <c r="O2420" i="7"/>
  <c r="N2420" i="7"/>
  <c r="M2420" i="7"/>
  <c r="T2419" i="7"/>
  <c r="S2419" i="7"/>
  <c r="R2419" i="7"/>
  <c r="P2419" i="7"/>
  <c r="O2419" i="7"/>
  <c r="N2419" i="7"/>
  <c r="M2419" i="7"/>
  <c r="S2418" i="7"/>
  <c r="R2418" i="7"/>
  <c r="Q2418" i="7"/>
  <c r="P2418" i="7"/>
  <c r="T2418" i="7" s="1"/>
  <c r="O2418" i="7"/>
  <c r="N2418" i="7"/>
  <c r="M2418" i="7"/>
  <c r="P2417" i="7"/>
  <c r="O2417" i="7"/>
  <c r="N2417" i="7"/>
  <c r="M2417" i="7"/>
  <c r="P2416" i="7"/>
  <c r="O2416" i="7"/>
  <c r="N2416" i="7"/>
  <c r="M2416" i="7"/>
  <c r="P2415" i="7"/>
  <c r="R2415" i="7" s="1"/>
  <c r="O2415" i="7"/>
  <c r="N2415" i="7"/>
  <c r="M2415" i="7"/>
  <c r="P2414" i="7"/>
  <c r="O2414" i="7"/>
  <c r="N2414" i="7"/>
  <c r="M2414" i="7"/>
  <c r="P2413" i="7"/>
  <c r="O2413" i="7"/>
  <c r="N2413" i="7"/>
  <c r="M2413" i="7"/>
  <c r="V2412" i="7"/>
  <c r="U2412" i="7"/>
  <c r="T2412" i="7"/>
  <c r="S2412" i="7"/>
  <c r="R2412" i="7"/>
  <c r="P2412" i="7"/>
  <c r="O2412" i="7"/>
  <c r="N2412" i="7"/>
  <c r="M2412" i="7"/>
  <c r="Q2412" i="7" s="1"/>
  <c r="T2411" i="7"/>
  <c r="R2411" i="7"/>
  <c r="Q2411" i="7"/>
  <c r="P2411" i="7"/>
  <c r="S2411" i="7" s="1"/>
  <c r="O2411" i="7"/>
  <c r="N2411" i="7"/>
  <c r="M2411" i="7"/>
  <c r="P2410" i="7"/>
  <c r="O2410" i="7"/>
  <c r="N2410" i="7"/>
  <c r="M2410" i="7"/>
  <c r="P2409" i="7"/>
  <c r="O2409" i="7"/>
  <c r="N2409" i="7"/>
  <c r="M2409" i="7"/>
  <c r="P2408" i="7"/>
  <c r="O2408" i="7"/>
  <c r="N2408" i="7"/>
  <c r="M2408" i="7"/>
  <c r="P2407" i="7"/>
  <c r="O2407" i="7"/>
  <c r="T2407" i="7" s="1"/>
  <c r="N2407" i="7"/>
  <c r="M2407" i="7"/>
  <c r="S2407" i="7" s="1"/>
  <c r="P2406" i="7"/>
  <c r="O2406" i="7"/>
  <c r="N2406" i="7"/>
  <c r="M2406" i="7"/>
  <c r="T2405" i="7"/>
  <c r="S2405" i="7"/>
  <c r="R2405" i="7"/>
  <c r="P2405" i="7"/>
  <c r="Q2405" i="7" s="1"/>
  <c r="O2405" i="7"/>
  <c r="N2405" i="7"/>
  <c r="M2405" i="7"/>
  <c r="P2404" i="7"/>
  <c r="O2404" i="7"/>
  <c r="N2404" i="7"/>
  <c r="M2404" i="7"/>
  <c r="P2403" i="7"/>
  <c r="O2403" i="7"/>
  <c r="N2403" i="7"/>
  <c r="M2403" i="7"/>
  <c r="P2402" i="7"/>
  <c r="O2402" i="7"/>
  <c r="N2402" i="7"/>
  <c r="M2402" i="7"/>
  <c r="P2401" i="7"/>
  <c r="O2401" i="7"/>
  <c r="T2401" i="7" s="1"/>
  <c r="N2401" i="7"/>
  <c r="M2401" i="7"/>
  <c r="S2401" i="7" s="1"/>
  <c r="V2400" i="7"/>
  <c r="U2400" i="7"/>
  <c r="T2400" i="7"/>
  <c r="S2400" i="7"/>
  <c r="R2400" i="7"/>
  <c r="P2400" i="7"/>
  <c r="O2400" i="7"/>
  <c r="N2400" i="7"/>
  <c r="M2400" i="7"/>
  <c r="Q2400" i="7" s="1"/>
  <c r="P2399" i="7"/>
  <c r="S2399" i="7" s="1"/>
  <c r="O2399" i="7"/>
  <c r="N2399" i="7"/>
  <c r="M2399" i="7"/>
  <c r="P2398" i="7"/>
  <c r="O2398" i="7"/>
  <c r="N2398" i="7"/>
  <c r="M2398" i="7"/>
  <c r="P2397" i="7"/>
  <c r="O2397" i="7"/>
  <c r="N2397" i="7"/>
  <c r="M2397" i="7"/>
  <c r="P2396" i="7"/>
  <c r="O2396" i="7"/>
  <c r="N2396" i="7"/>
  <c r="M2396" i="7"/>
  <c r="T2395" i="7"/>
  <c r="P2395" i="7"/>
  <c r="O2395" i="7"/>
  <c r="N2395" i="7"/>
  <c r="M2395" i="7"/>
  <c r="S2395" i="7" s="1"/>
  <c r="P2394" i="7"/>
  <c r="O2394" i="7"/>
  <c r="N2394" i="7"/>
  <c r="M2394" i="7"/>
  <c r="T2393" i="7"/>
  <c r="S2393" i="7"/>
  <c r="R2393" i="7"/>
  <c r="P2393" i="7"/>
  <c r="Q2393" i="7" s="1"/>
  <c r="O2393" i="7"/>
  <c r="N2393" i="7"/>
  <c r="M2393" i="7"/>
  <c r="P2392" i="7"/>
  <c r="O2392" i="7"/>
  <c r="N2392" i="7"/>
  <c r="M2392" i="7"/>
  <c r="P2391" i="7"/>
  <c r="O2391" i="7"/>
  <c r="N2391" i="7"/>
  <c r="M2391" i="7"/>
  <c r="P2390" i="7"/>
  <c r="O2390" i="7"/>
  <c r="N2390" i="7"/>
  <c r="M2390" i="7"/>
  <c r="P2389" i="7"/>
  <c r="O2389" i="7"/>
  <c r="T2389" i="7" s="1"/>
  <c r="N2389" i="7"/>
  <c r="M2389" i="7"/>
  <c r="V2388" i="7"/>
  <c r="U2388" i="7"/>
  <c r="T2388" i="7"/>
  <c r="S2388" i="7"/>
  <c r="R2388" i="7"/>
  <c r="P2388" i="7"/>
  <c r="O2388" i="7"/>
  <c r="N2388" i="7"/>
  <c r="M2388" i="7"/>
  <c r="Q2388" i="7" s="1"/>
  <c r="T2387" i="7"/>
  <c r="R2387" i="7"/>
  <c r="P2387" i="7"/>
  <c r="S2387" i="7" s="1"/>
  <c r="O2387" i="7"/>
  <c r="N2387" i="7"/>
  <c r="M2387" i="7"/>
  <c r="P2386" i="7"/>
  <c r="O2386" i="7"/>
  <c r="N2386" i="7"/>
  <c r="M2386" i="7"/>
  <c r="P2385" i="7"/>
  <c r="O2385" i="7"/>
  <c r="N2385" i="7"/>
  <c r="M2385" i="7"/>
  <c r="P2384" i="7"/>
  <c r="O2384" i="7"/>
  <c r="N2384" i="7"/>
  <c r="M2384" i="7"/>
  <c r="P2383" i="7"/>
  <c r="O2383" i="7"/>
  <c r="T2383" i="7" s="1"/>
  <c r="N2383" i="7"/>
  <c r="M2383" i="7"/>
  <c r="S2383" i="7" s="1"/>
  <c r="P2382" i="7"/>
  <c r="O2382" i="7"/>
  <c r="N2382" i="7"/>
  <c r="M2382" i="7"/>
  <c r="T2381" i="7"/>
  <c r="S2381" i="7"/>
  <c r="R2381" i="7"/>
  <c r="P2381" i="7"/>
  <c r="Q2381" i="7" s="1"/>
  <c r="O2381" i="7"/>
  <c r="N2381" i="7"/>
  <c r="M2381" i="7"/>
  <c r="P2380" i="7"/>
  <c r="O2380" i="7"/>
  <c r="N2380" i="7"/>
  <c r="M2380" i="7"/>
  <c r="P2379" i="7"/>
  <c r="O2379" i="7"/>
  <c r="N2379" i="7"/>
  <c r="M2379" i="7"/>
  <c r="P2378" i="7"/>
  <c r="O2378" i="7"/>
  <c r="N2378" i="7"/>
  <c r="M2378" i="7"/>
  <c r="P2377" i="7"/>
  <c r="O2377" i="7"/>
  <c r="T2377" i="7" s="1"/>
  <c r="N2377" i="7"/>
  <c r="M2377" i="7"/>
  <c r="V2376" i="7"/>
  <c r="U2376" i="7"/>
  <c r="T2376" i="7"/>
  <c r="S2376" i="7"/>
  <c r="R2376" i="7"/>
  <c r="P2376" i="7"/>
  <c r="O2376" i="7"/>
  <c r="N2376" i="7"/>
  <c r="M2376" i="7"/>
  <c r="Q2376" i="7" s="1"/>
  <c r="T2375" i="7"/>
  <c r="P2375" i="7"/>
  <c r="S2375" i="7" s="1"/>
  <c r="O2375" i="7"/>
  <c r="N2375" i="7"/>
  <c r="M2375" i="7"/>
  <c r="P2374" i="7"/>
  <c r="O2374" i="7"/>
  <c r="N2374" i="7"/>
  <c r="M2374" i="7"/>
  <c r="S2373" i="7"/>
  <c r="Q2373" i="7"/>
  <c r="P2373" i="7"/>
  <c r="O2373" i="7"/>
  <c r="N2373" i="7"/>
  <c r="M2373" i="7"/>
  <c r="P2372" i="7"/>
  <c r="O2372" i="7"/>
  <c r="N2372" i="7"/>
  <c r="M2372" i="7"/>
  <c r="T2371" i="7"/>
  <c r="P2371" i="7"/>
  <c r="O2371" i="7"/>
  <c r="N2371" i="7"/>
  <c r="M2371" i="7"/>
  <c r="P2370" i="7"/>
  <c r="O2370" i="7"/>
  <c r="N2370" i="7"/>
  <c r="M2370" i="7"/>
  <c r="T2369" i="7"/>
  <c r="P2369" i="7"/>
  <c r="O2369" i="7"/>
  <c r="N2369" i="7"/>
  <c r="M2369" i="7"/>
  <c r="R2368" i="7"/>
  <c r="P2368" i="7"/>
  <c r="S2368" i="7" s="1"/>
  <c r="O2368" i="7"/>
  <c r="N2368" i="7"/>
  <c r="M2368" i="7"/>
  <c r="P2367" i="7"/>
  <c r="O2367" i="7"/>
  <c r="N2367" i="7"/>
  <c r="M2367" i="7"/>
  <c r="Q2366" i="7"/>
  <c r="P2366" i="7"/>
  <c r="O2366" i="7"/>
  <c r="N2366" i="7"/>
  <c r="M2366" i="7"/>
  <c r="P2365" i="7"/>
  <c r="O2365" i="7"/>
  <c r="T2365" i="7" s="1"/>
  <c r="N2365" i="7"/>
  <c r="M2365" i="7"/>
  <c r="P2364" i="7"/>
  <c r="O2364" i="7"/>
  <c r="N2364" i="7"/>
  <c r="M2364" i="7"/>
  <c r="T2363" i="7"/>
  <c r="S2363" i="7"/>
  <c r="R2363" i="7"/>
  <c r="Q2363" i="7"/>
  <c r="P2363" i="7"/>
  <c r="O2363" i="7"/>
  <c r="N2363" i="7"/>
  <c r="M2363" i="7"/>
  <c r="R2362" i="7"/>
  <c r="P2362" i="7"/>
  <c r="O2362" i="7"/>
  <c r="N2362" i="7"/>
  <c r="M2362" i="7"/>
  <c r="P2361" i="7"/>
  <c r="O2361" i="7"/>
  <c r="N2361" i="7"/>
  <c r="M2361" i="7"/>
  <c r="P2360" i="7"/>
  <c r="O2360" i="7"/>
  <c r="N2360" i="7"/>
  <c r="M2360" i="7"/>
  <c r="P2359" i="7"/>
  <c r="O2359" i="7"/>
  <c r="T2359" i="7" s="1"/>
  <c r="N2359" i="7"/>
  <c r="M2359" i="7"/>
  <c r="T2358" i="7"/>
  <c r="S2358" i="7"/>
  <c r="P2358" i="7"/>
  <c r="O2358" i="7"/>
  <c r="N2358" i="7"/>
  <c r="M2358" i="7"/>
  <c r="Q2358" i="7" s="1"/>
  <c r="R2357" i="7"/>
  <c r="P2357" i="7"/>
  <c r="T2357" i="7" s="1"/>
  <c r="O2357" i="7"/>
  <c r="N2357" i="7"/>
  <c r="M2357" i="7"/>
  <c r="U2356" i="7"/>
  <c r="S2356" i="7"/>
  <c r="R2356" i="7"/>
  <c r="Q2356" i="7"/>
  <c r="P2356" i="7"/>
  <c r="O2356" i="7"/>
  <c r="N2356" i="7"/>
  <c r="T2356" i="7" s="1"/>
  <c r="M2356" i="7"/>
  <c r="P2355" i="7"/>
  <c r="O2355" i="7"/>
  <c r="N2355" i="7"/>
  <c r="M2355" i="7"/>
  <c r="P2354" i="7"/>
  <c r="Q2354" i="7" s="1"/>
  <c r="O2354" i="7"/>
  <c r="N2354" i="7"/>
  <c r="M2354" i="7"/>
  <c r="P2353" i="7"/>
  <c r="O2353" i="7"/>
  <c r="N2353" i="7"/>
  <c r="M2353" i="7"/>
  <c r="T2352" i="7"/>
  <c r="S2352" i="7"/>
  <c r="P2352" i="7"/>
  <c r="O2352" i="7"/>
  <c r="N2352" i="7"/>
  <c r="M2352" i="7"/>
  <c r="Q2352" i="7" s="1"/>
  <c r="Q2351" i="7"/>
  <c r="P2351" i="7"/>
  <c r="T2351" i="7" s="1"/>
  <c r="O2351" i="7"/>
  <c r="N2351" i="7"/>
  <c r="M2351" i="7"/>
  <c r="P2350" i="7"/>
  <c r="O2350" i="7"/>
  <c r="N2350" i="7"/>
  <c r="M2350" i="7"/>
  <c r="P2349" i="7"/>
  <c r="O2349" i="7"/>
  <c r="N2349" i="7"/>
  <c r="M2349" i="7"/>
  <c r="P2348" i="7"/>
  <c r="O2348" i="7"/>
  <c r="N2348" i="7"/>
  <c r="Q2348" i="7" s="1"/>
  <c r="M2348" i="7"/>
  <c r="P2347" i="7"/>
  <c r="O2347" i="7"/>
  <c r="T2347" i="7" s="1"/>
  <c r="N2347" i="7"/>
  <c r="M2347" i="7"/>
  <c r="T2346" i="7"/>
  <c r="S2346" i="7"/>
  <c r="P2346" i="7"/>
  <c r="O2346" i="7"/>
  <c r="N2346" i="7"/>
  <c r="M2346" i="7"/>
  <c r="Q2346" i="7" s="1"/>
  <c r="T2345" i="7"/>
  <c r="S2345" i="7"/>
  <c r="P2345" i="7"/>
  <c r="R2345" i="7" s="1"/>
  <c r="O2345" i="7"/>
  <c r="N2345" i="7"/>
  <c r="M2345" i="7"/>
  <c r="P2344" i="7"/>
  <c r="O2344" i="7"/>
  <c r="N2344" i="7"/>
  <c r="M2344" i="7"/>
  <c r="P2343" i="7"/>
  <c r="O2343" i="7"/>
  <c r="N2343" i="7"/>
  <c r="M2343" i="7"/>
  <c r="P2342" i="7"/>
  <c r="O2342" i="7"/>
  <c r="N2342" i="7"/>
  <c r="Q2342" i="7" s="1"/>
  <c r="M2342" i="7"/>
  <c r="P2341" i="7"/>
  <c r="O2341" i="7"/>
  <c r="N2341" i="7"/>
  <c r="M2341" i="7"/>
  <c r="T2340" i="7"/>
  <c r="S2340" i="7"/>
  <c r="P2340" i="7"/>
  <c r="O2340" i="7"/>
  <c r="N2340" i="7"/>
  <c r="M2340" i="7"/>
  <c r="Q2340" i="7" s="1"/>
  <c r="R2339" i="7"/>
  <c r="Q2339" i="7"/>
  <c r="P2339" i="7"/>
  <c r="O2339" i="7"/>
  <c r="N2339" i="7"/>
  <c r="M2339" i="7"/>
  <c r="P2338" i="7"/>
  <c r="O2338" i="7"/>
  <c r="N2338" i="7"/>
  <c r="M2338" i="7"/>
  <c r="P2337" i="7"/>
  <c r="O2337" i="7"/>
  <c r="N2337" i="7"/>
  <c r="M2337" i="7"/>
  <c r="P2336" i="7"/>
  <c r="O2336" i="7"/>
  <c r="N2336" i="7"/>
  <c r="Q2336" i="7" s="1"/>
  <c r="M2336" i="7"/>
  <c r="P2335" i="7"/>
  <c r="O2335" i="7"/>
  <c r="N2335" i="7"/>
  <c r="T2335" i="7" s="1"/>
  <c r="M2335" i="7"/>
  <c r="T2334" i="7"/>
  <c r="S2334" i="7"/>
  <c r="P2334" i="7"/>
  <c r="O2334" i="7"/>
  <c r="N2334" i="7"/>
  <c r="M2334" i="7"/>
  <c r="Q2334" i="7" s="1"/>
  <c r="V2333" i="7"/>
  <c r="T2333" i="7"/>
  <c r="S2333" i="7"/>
  <c r="U2333" i="7" s="1"/>
  <c r="R2333" i="7"/>
  <c r="Q2333" i="7"/>
  <c r="P2333" i="7"/>
  <c r="O2333" i="7"/>
  <c r="N2333" i="7"/>
  <c r="M2333" i="7"/>
  <c r="R2332" i="7"/>
  <c r="P2332" i="7"/>
  <c r="Q2332" i="7" s="1"/>
  <c r="O2332" i="7"/>
  <c r="N2332" i="7"/>
  <c r="M2332" i="7"/>
  <c r="P2331" i="7"/>
  <c r="O2331" i="7"/>
  <c r="N2331" i="7"/>
  <c r="M2331" i="7"/>
  <c r="P2330" i="7"/>
  <c r="O2330" i="7"/>
  <c r="N2330" i="7"/>
  <c r="Q2330" i="7" s="1"/>
  <c r="M2330" i="7"/>
  <c r="T2329" i="7"/>
  <c r="R2329" i="7"/>
  <c r="P2329" i="7"/>
  <c r="O2329" i="7"/>
  <c r="N2329" i="7"/>
  <c r="M2329" i="7"/>
  <c r="P2328" i="7"/>
  <c r="O2328" i="7"/>
  <c r="N2328" i="7"/>
  <c r="M2328" i="7"/>
  <c r="P2327" i="7"/>
  <c r="O2327" i="7"/>
  <c r="N2327" i="7"/>
  <c r="M2327" i="7"/>
  <c r="T2326" i="7"/>
  <c r="S2326" i="7"/>
  <c r="R2326" i="7"/>
  <c r="P2326" i="7"/>
  <c r="O2326" i="7"/>
  <c r="N2326" i="7"/>
  <c r="M2326" i="7"/>
  <c r="Q2326" i="7" s="1"/>
  <c r="T2325" i="7"/>
  <c r="P2325" i="7"/>
  <c r="S2325" i="7" s="1"/>
  <c r="O2325" i="7"/>
  <c r="N2325" i="7"/>
  <c r="M2325" i="7"/>
  <c r="Q2324" i="7"/>
  <c r="P2324" i="7"/>
  <c r="O2324" i="7"/>
  <c r="N2324" i="7"/>
  <c r="M2324" i="7"/>
  <c r="T2323" i="7"/>
  <c r="R2323" i="7"/>
  <c r="P2323" i="7"/>
  <c r="O2323" i="7"/>
  <c r="N2323" i="7"/>
  <c r="M2323" i="7"/>
  <c r="R2322" i="7"/>
  <c r="P2322" i="7"/>
  <c r="O2322" i="7"/>
  <c r="N2322" i="7"/>
  <c r="M2322" i="7"/>
  <c r="P2321" i="7"/>
  <c r="O2321" i="7"/>
  <c r="N2321" i="7"/>
  <c r="M2321" i="7"/>
  <c r="U2320" i="7"/>
  <c r="T2320" i="7"/>
  <c r="S2320" i="7"/>
  <c r="R2320" i="7"/>
  <c r="V2320" i="7" s="1"/>
  <c r="P2320" i="7"/>
  <c r="O2320" i="7"/>
  <c r="N2320" i="7"/>
  <c r="M2320" i="7"/>
  <c r="Q2320" i="7" s="1"/>
  <c r="P2319" i="7"/>
  <c r="O2319" i="7"/>
  <c r="N2319" i="7"/>
  <c r="M2319" i="7"/>
  <c r="Q2318" i="7"/>
  <c r="P2318" i="7"/>
  <c r="O2318" i="7"/>
  <c r="N2318" i="7"/>
  <c r="M2318" i="7"/>
  <c r="T2317" i="7"/>
  <c r="R2317" i="7"/>
  <c r="P2317" i="7"/>
  <c r="O2317" i="7"/>
  <c r="N2317" i="7"/>
  <c r="M2317" i="7"/>
  <c r="R2316" i="7"/>
  <c r="P2316" i="7"/>
  <c r="O2316" i="7"/>
  <c r="N2316" i="7"/>
  <c r="M2316" i="7"/>
  <c r="P2315" i="7"/>
  <c r="O2315" i="7"/>
  <c r="N2315" i="7"/>
  <c r="M2315" i="7"/>
  <c r="T2314" i="7"/>
  <c r="S2314" i="7"/>
  <c r="R2314" i="7"/>
  <c r="P2314" i="7"/>
  <c r="O2314" i="7"/>
  <c r="N2314" i="7"/>
  <c r="M2314" i="7"/>
  <c r="Q2314" i="7" s="1"/>
  <c r="P2313" i="7"/>
  <c r="O2313" i="7"/>
  <c r="N2313" i="7"/>
  <c r="M2313" i="7"/>
  <c r="P2312" i="7"/>
  <c r="O2312" i="7"/>
  <c r="N2312" i="7"/>
  <c r="M2312" i="7"/>
  <c r="T2311" i="7"/>
  <c r="R2311" i="7"/>
  <c r="P2311" i="7"/>
  <c r="O2311" i="7"/>
  <c r="N2311" i="7"/>
  <c r="M2311" i="7"/>
  <c r="P2310" i="7"/>
  <c r="O2310" i="7"/>
  <c r="N2310" i="7"/>
  <c r="M2310" i="7"/>
  <c r="P2309" i="7"/>
  <c r="O2309" i="7"/>
  <c r="N2309" i="7"/>
  <c r="M2309" i="7"/>
  <c r="V2308" i="7"/>
  <c r="T2308" i="7"/>
  <c r="S2308" i="7"/>
  <c r="R2308" i="7"/>
  <c r="U2308" i="7" s="1"/>
  <c r="P2308" i="7"/>
  <c r="O2308" i="7"/>
  <c r="N2308" i="7"/>
  <c r="M2308" i="7"/>
  <c r="Q2308" i="7" s="1"/>
  <c r="T2307" i="7"/>
  <c r="S2307" i="7"/>
  <c r="R2307" i="7"/>
  <c r="Q2307" i="7"/>
  <c r="P2307" i="7"/>
  <c r="O2307" i="7"/>
  <c r="N2307" i="7"/>
  <c r="M2307" i="7"/>
  <c r="P2306" i="7"/>
  <c r="O2306" i="7"/>
  <c r="N2306" i="7"/>
  <c r="M2306" i="7"/>
  <c r="T2305" i="7"/>
  <c r="R2305" i="7"/>
  <c r="P2305" i="7"/>
  <c r="O2305" i="7"/>
  <c r="N2305" i="7"/>
  <c r="M2305" i="7"/>
  <c r="P2304" i="7"/>
  <c r="O2304" i="7"/>
  <c r="N2304" i="7"/>
  <c r="M2304" i="7"/>
  <c r="P2303" i="7"/>
  <c r="O2303" i="7"/>
  <c r="N2303" i="7"/>
  <c r="M2303" i="7"/>
  <c r="T2302" i="7"/>
  <c r="S2302" i="7"/>
  <c r="R2302" i="7"/>
  <c r="P2302" i="7"/>
  <c r="O2302" i="7"/>
  <c r="N2302" i="7"/>
  <c r="M2302" i="7"/>
  <c r="Q2302" i="7" s="1"/>
  <c r="T2301" i="7"/>
  <c r="P2301" i="7"/>
  <c r="S2301" i="7" s="1"/>
  <c r="O2301" i="7"/>
  <c r="N2301" i="7"/>
  <c r="M2301" i="7"/>
  <c r="P2300" i="7"/>
  <c r="O2300" i="7"/>
  <c r="N2300" i="7"/>
  <c r="M2300" i="7"/>
  <c r="T2299" i="7"/>
  <c r="R2299" i="7"/>
  <c r="P2299" i="7"/>
  <c r="O2299" i="7"/>
  <c r="N2299" i="7"/>
  <c r="M2299" i="7"/>
  <c r="P2298" i="7"/>
  <c r="O2298" i="7"/>
  <c r="N2298" i="7"/>
  <c r="M2298" i="7"/>
  <c r="P2297" i="7"/>
  <c r="O2297" i="7"/>
  <c r="N2297" i="7"/>
  <c r="M2297" i="7"/>
  <c r="T2296" i="7"/>
  <c r="S2296" i="7"/>
  <c r="R2296" i="7"/>
  <c r="V2296" i="7" s="1"/>
  <c r="P2296" i="7"/>
  <c r="O2296" i="7"/>
  <c r="N2296" i="7"/>
  <c r="M2296" i="7"/>
  <c r="Q2296" i="7" s="1"/>
  <c r="P2295" i="7"/>
  <c r="O2295" i="7"/>
  <c r="N2295" i="7"/>
  <c r="M2295" i="7"/>
  <c r="P2294" i="7"/>
  <c r="Q2294" i="7" s="1"/>
  <c r="O2294" i="7"/>
  <c r="N2294" i="7"/>
  <c r="M2294" i="7"/>
  <c r="T2293" i="7"/>
  <c r="R2293" i="7"/>
  <c r="P2293" i="7"/>
  <c r="O2293" i="7"/>
  <c r="N2293" i="7"/>
  <c r="M2293" i="7"/>
  <c r="P2292" i="7"/>
  <c r="R2292" i="7" s="1"/>
  <c r="O2292" i="7"/>
  <c r="N2292" i="7"/>
  <c r="M2292" i="7"/>
  <c r="P2291" i="7"/>
  <c r="O2291" i="7"/>
  <c r="N2291" i="7"/>
  <c r="M2291" i="7"/>
  <c r="V2290" i="7"/>
  <c r="U2290" i="7"/>
  <c r="T2290" i="7"/>
  <c r="S2290" i="7"/>
  <c r="R2290" i="7"/>
  <c r="P2290" i="7"/>
  <c r="O2290" i="7"/>
  <c r="N2290" i="7"/>
  <c r="M2290" i="7"/>
  <c r="Q2290" i="7" s="1"/>
  <c r="P2289" i="7"/>
  <c r="O2289" i="7"/>
  <c r="N2289" i="7"/>
  <c r="M2289" i="7"/>
  <c r="P2288" i="7"/>
  <c r="O2288" i="7"/>
  <c r="N2288" i="7"/>
  <c r="M2288" i="7"/>
  <c r="T2287" i="7"/>
  <c r="R2287" i="7"/>
  <c r="P2287" i="7"/>
  <c r="O2287" i="7"/>
  <c r="N2287" i="7"/>
  <c r="M2287" i="7"/>
  <c r="P2286" i="7"/>
  <c r="O2286" i="7"/>
  <c r="N2286" i="7"/>
  <c r="M2286" i="7"/>
  <c r="P2285" i="7"/>
  <c r="O2285" i="7"/>
  <c r="N2285" i="7"/>
  <c r="M2285" i="7"/>
  <c r="V2284" i="7"/>
  <c r="T2284" i="7"/>
  <c r="S2284" i="7"/>
  <c r="R2284" i="7"/>
  <c r="U2284" i="7" s="1"/>
  <c r="P2284" i="7"/>
  <c r="O2284" i="7"/>
  <c r="N2284" i="7"/>
  <c r="M2284" i="7"/>
  <c r="Q2284" i="7" s="1"/>
  <c r="T2283" i="7"/>
  <c r="S2283" i="7"/>
  <c r="R2283" i="7"/>
  <c r="Q2283" i="7"/>
  <c r="P2283" i="7"/>
  <c r="O2283" i="7"/>
  <c r="N2283" i="7"/>
  <c r="M2283" i="7"/>
  <c r="P2282" i="7"/>
  <c r="O2282" i="7"/>
  <c r="N2282" i="7"/>
  <c r="M2282" i="7"/>
  <c r="T2281" i="7"/>
  <c r="R2281" i="7"/>
  <c r="P2281" i="7"/>
  <c r="O2281" i="7"/>
  <c r="N2281" i="7"/>
  <c r="M2281" i="7"/>
  <c r="P2280" i="7"/>
  <c r="O2280" i="7"/>
  <c r="N2280" i="7"/>
  <c r="M2280" i="7"/>
  <c r="P2279" i="7"/>
  <c r="O2279" i="7"/>
  <c r="N2279" i="7"/>
  <c r="M2279" i="7"/>
  <c r="T2278" i="7"/>
  <c r="S2278" i="7"/>
  <c r="R2278" i="7"/>
  <c r="P2278" i="7"/>
  <c r="O2278" i="7"/>
  <c r="N2278" i="7"/>
  <c r="M2278" i="7"/>
  <c r="Q2278" i="7" s="1"/>
  <c r="T2277" i="7"/>
  <c r="P2277" i="7"/>
  <c r="S2277" i="7" s="1"/>
  <c r="O2277" i="7"/>
  <c r="N2277" i="7"/>
  <c r="M2277" i="7"/>
  <c r="Q2276" i="7"/>
  <c r="P2276" i="7"/>
  <c r="O2276" i="7"/>
  <c r="N2276" i="7"/>
  <c r="M2276" i="7"/>
  <c r="T2275" i="7"/>
  <c r="R2275" i="7"/>
  <c r="P2275" i="7"/>
  <c r="O2275" i="7"/>
  <c r="N2275" i="7"/>
  <c r="M2275" i="7"/>
  <c r="P2274" i="7"/>
  <c r="O2274" i="7"/>
  <c r="N2274" i="7"/>
  <c r="M2274" i="7"/>
  <c r="P2273" i="7"/>
  <c r="O2273" i="7"/>
  <c r="N2273" i="7"/>
  <c r="M2273" i="7"/>
  <c r="T2272" i="7"/>
  <c r="S2272" i="7"/>
  <c r="R2272" i="7"/>
  <c r="P2272" i="7"/>
  <c r="O2272" i="7"/>
  <c r="N2272" i="7"/>
  <c r="M2272" i="7"/>
  <c r="Q2272" i="7" s="1"/>
  <c r="P2271" i="7"/>
  <c r="O2271" i="7"/>
  <c r="N2271" i="7"/>
  <c r="M2271" i="7"/>
  <c r="P2270" i="7"/>
  <c r="Q2270" i="7" s="1"/>
  <c r="O2270" i="7"/>
  <c r="N2270" i="7"/>
  <c r="M2270" i="7"/>
  <c r="T2269" i="7"/>
  <c r="R2269" i="7"/>
  <c r="P2269" i="7"/>
  <c r="O2269" i="7"/>
  <c r="N2269" i="7"/>
  <c r="M2269" i="7"/>
  <c r="P2268" i="7"/>
  <c r="R2268" i="7" s="1"/>
  <c r="O2268" i="7"/>
  <c r="N2268" i="7"/>
  <c r="M2268" i="7"/>
  <c r="P2267" i="7"/>
  <c r="O2267" i="7"/>
  <c r="N2267" i="7"/>
  <c r="M2267" i="7"/>
  <c r="U2266" i="7"/>
  <c r="T2266" i="7"/>
  <c r="S2266" i="7"/>
  <c r="V2266" i="7" s="1"/>
  <c r="R2266" i="7"/>
  <c r="P2266" i="7"/>
  <c r="O2266" i="7"/>
  <c r="N2266" i="7"/>
  <c r="M2266" i="7"/>
  <c r="Q2266" i="7" s="1"/>
  <c r="S2265" i="7"/>
  <c r="R2265" i="7"/>
  <c r="P2265" i="7"/>
  <c r="T2265" i="7" s="1"/>
  <c r="O2265" i="7"/>
  <c r="N2265" i="7"/>
  <c r="M2265" i="7"/>
  <c r="P2264" i="7"/>
  <c r="O2264" i="7"/>
  <c r="N2264" i="7"/>
  <c r="M2264" i="7"/>
  <c r="T2263" i="7"/>
  <c r="R2263" i="7"/>
  <c r="P2263" i="7"/>
  <c r="O2263" i="7"/>
  <c r="N2263" i="7"/>
  <c r="M2263" i="7"/>
  <c r="P2262" i="7"/>
  <c r="O2262" i="7"/>
  <c r="N2262" i="7"/>
  <c r="M2262" i="7"/>
  <c r="P2261" i="7"/>
  <c r="O2261" i="7"/>
  <c r="N2261" i="7"/>
  <c r="M2261" i="7"/>
  <c r="V2260" i="7"/>
  <c r="T2260" i="7"/>
  <c r="S2260" i="7"/>
  <c r="R2260" i="7"/>
  <c r="U2260" i="7" s="1"/>
  <c r="P2260" i="7"/>
  <c r="O2260" i="7"/>
  <c r="N2260" i="7"/>
  <c r="M2260" i="7"/>
  <c r="Q2260" i="7" s="1"/>
  <c r="T2259" i="7"/>
  <c r="S2259" i="7"/>
  <c r="R2259" i="7"/>
  <c r="Q2259" i="7"/>
  <c r="P2259" i="7"/>
  <c r="O2259" i="7"/>
  <c r="N2259" i="7"/>
  <c r="M2259" i="7"/>
  <c r="P2258" i="7"/>
  <c r="O2258" i="7"/>
  <c r="N2258" i="7"/>
  <c r="M2258" i="7"/>
  <c r="T2257" i="7"/>
  <c r="R2257" i="7"/>
  <c r="P2257" i="7"/>
  <c r="O2257" i="7"/>
  <c r="N2257" i="7"/>
  <c r="M2257" i="7"/>
  <c r="P2256" i="7"/>
  <c r="O2256" i="7"/>
  <c r="N2256" i="7"/>
  <c r="M2256" i="7"/>
  <c r="P2255" i="7"/>
  <c r="O2255" i="7"/>
  <c r="N2255" i="7"/>
  <c r="M2255" i="7"/>
  <c r="T2254" i="7"/>
  <c r="S2254" i="7"/>
  <c r="R2254" i="7"/>
  <c r="P2254" i="7"/>
  <c r="O2254" i="7"/>
  <c r="N2254" i="7"/>
  <c r="M2254" i="7"/>
  <c r="Q2254" i="7" s="1"/>
  <c r="T2253" i="7"/>
  <c r="P2253" i="7"/>
  <c r="S2253" i="7" s="1"/>
  <c r="O2253" i="7"/>
  <c r="N2253" i="7"/>
  <c r="M2253" i="7"/>
  <c r="Q2252" i="7"/>
  <c r="P2252" i="7"/>
  <c r="O2252" i="7"/>
  <c r="N2252" i="7"/>
  <c r="M2252" i="7"/>
  <c r="T2251" i="7"/>
  <c r="R2251" i="7"/>
  <c r="P2251" i="7"/>
  <c r="O2251" i="7"/>
  <c r="N2251" i="7"/>
  <c r="M2251" i="7"/>
  <c r="R2250" i="7"/>
  <c r="P2250" i="7"/>
  <c r="O2250" i="7"/>
  <c r="N2250" i="7"/>
  <c r="M2250" i="7"/>
  <c r="P2249" i="7"/>
  <c r="O2249" i="7"/>
  <c r="N2249" i="7"/>
  <c r="M2249" i="7"/>
  <c r="T2248" i="7"/>
  <c r="S2248" i="7"/>
  <c r="R2248" i="7"/>
  <c r="P2248" i="7"/>
  <c r="O2248" i="7"/>
  <c r="N2248" i="7"/>
  <c r="M2248" i="7"/>
  <c r="Q2248" i="7" s="1"/>
  <c r="P2247" i="7"/>
  <c r="O2247" i="7"/>
  <c r="N2247" i="7"/>
  <c r="M2247" i="7"/>
  <c r="P2246" i="7"/>
  <c r="Q2246" i="7" s="1"/>
  <c r="O2246" i="7"/>
  <c r="N2246" i="7"/>
  <c r="M2246" i="7"/>
  <c r="T2245" i="7"/>
  <c r="R2245" i="7"/>
  <c r="P2245" i="7"/>
  <c r="O2245" i="7"/>
  <c r="N2245" i="7"/>
  <c r="M2245" i="7"/>
  <c r="P2244" i="7"/>
  <c r="R2244" i="7" s="1"/>
  <c r="O2244" i="7"/>
  <c r="N2244" i="7"/>
  <c r="M2244" i="7"/>
  <c r="P2243" i="7"/>
  <c r="O2243" i="7"/>
  <c r="N2243" i="7"/>
  <c r="M2243" i="7"/>
  <c r="T2242" i="7"/>
  <c r="S2242" i="7"/>
  <c r="U2242" i="7" s="1"/>
  <c r="R2242" i="7"/>
  <c r="P2242" i="7"/>
  <c r="O2242" i="7"/>
  <c r="N2242" i="7"/>
  <c r="M2242" i="7"/>
  <c r="Q2242" i="7" s="1"/>
  <c r="P2241" i="7"/>
  <c r="O2241" i="7"/>
  <c r="N2241" i="7"/>
  <c r="M2241" i="7"/>
  <c r="P2240" i="7"/>
  <c r="O2240" i="7"/>
  <c r="N2240" i="7"/>
  <c r="M2240" i="7"/>
  <c r="T2239" i="7"/>
  <c r="R2239" i="7"/>
  <c r="P2239" i="7"/>
  <c r="O2239" i="7"/>
  <c r="N2239" i="7"/>
  <c r="M2239" i="7"/>
  <c r="P2238" i="7"/>
  <c r="O2238" i="7"/>
  <c r="N2238" i="7"/>
  <c r="M2238" i="7"/>
  <c r="P2237" i="7"/>
  <c r="O2237" i="7"/>
  <c r="N2237" i="7"/>
  <c r="M2237" i="7"/>
  <c r="V2236" i="7"/>
  <c r="T2236" i="7"/>
  <c r="S2236" i="7"/>
  <c r="R2236" i="7"/>
  <c r="U2236" i="7" s="1"/>
  <c r="P2236" i="7"/>
  <c r="O2236" i="7"/>
  <c r="N2236" i="7"/>
  <c r="M2236" i="7"/>
  <c r="Q2236" i="7" s="1"/>
  <c r="T2235" i="7"/>
  <c r="S2235" i="7"/>
  <c r="R2235" i="7"/>
  <c r="Q2235" i="7"/>
  <c r="P2235" i="7"/>
  <c r="O2235" i="7"/>
  <c r="N2235" i="7"/>
  <c r="M2235" i="7"/>
  <c r="P2234" i="7"/>
  <c r="O2234" i="7"/>
  <c r="N2234" i="7"/>
  <c r="M2234" i="7"/>
  <c r="T2233" i="7"/>
  <c r="R2233" i="7"/>
  <c r="P2233" i="7"/>
  <c r="O2233" i="7"/>
  <c r="N2233" i="7"/>
  <c r="M2233" i="7"/>
  <c r="P2232" i="7"/>
  <c r="O2232" i="7"/>
  <c r="N2232" i="7"/>
  <c r="M2232" i="7"/>
  <c r="P2231" i="7"/>
  <c r="O2231" i="7"/>
  <c r="N2231" i="7"/>
  <c r="M2231" i="7"/>
  <c r="T2230" i="7"/>
  <c r="S2230" i="7"/>
  <c r="R2230" i="7"/>
  <c r="P2230" i="7"/>
  <c r="O2230" i="7"/>
  <c r="N2230" i="7"/>
  <c r="M2230" i="7"/>
  <c r="Q2230" i="7" s="1"/>
  <c r="T2229" i="7"/>
  <c r="P2229" i="7"/>
  <c r="S2229" i="7" s="1"/>
  <c r="O2229" i="7"/>
  <c r="N2229" i="7"/>
  <c r="M2229" i="7"/>
  <c r="P2228" i="7"/>
  <c r="O2228" i="7"/>
  <c r="N2228" i="7"/>
  <c r="M2228" i="7"/>
  <c r="P2227" i="7"/>
  <c r="O2227" i="7"/>
  <c r="N2227" i="7"/>
  <c r="M2227" i="7"/>
  <c r="P2226" i="7"/>
  <c r="O2226" i="7"/>
  <c r="N2226" i="7"/>
  <c r="M2226" i="7"/>
  <c r="P2225" i="7"/>
  <c r="O2225" i="7"/>
  <c r="N2225" i="7"/>
  <c r="M2225" i="7"/>
  <c r="P2224" i="7"/>
  <c r="O2224" i="7"/>
  <c r="N2224" i="7"/>
  <c r="M2224" i="7"/>
  <c r="T2223" i="7"/>
  <c r="S2223" i="7"/>
  <c r="R2223" i="7"/>
  <c r="Q2223" i="7"/>
  <c r="V2223" i="7" s="1"/>
  <c r="P2223" i="7"/>
  <c r="O2223" i="7"/>
  <c r="N2223" i="7"/>
  <c r="M2223" i="7"/>
  <c r="T2222" i="7"/>
  <c r="P2222" i="7"/>
  <c r="O2222" i="7"/>
  <c r="S2222" i="7" s="1"/>
  <c r="N2222" i="7"/>
  <c r="M2222" i="7"/>
  <c r="P2221" i="7"/>
  <c r="O2221" i="7"/>
  <c r="Q2221" i="7" s="1"/>
  <c r="N2221" i="7"/>
  <c r="M2221" i="7"/>
  <c r="R2220" i="7"/>
  <c r="P2220" i="7"/>
  <c r="O2220" i="7"/>
  <c r="N2220" i="7"/>
  <c r="M2220" i="7"/>
  <c r="P2219" i="7"/>
  <c r="T2219" i="7" s="1"/>
  <c r="O2219" i="7"/>
  <c r="N2219" i="7"/>
  <c r="M2219" i="7"/>
  <c r="P2218" i="7"/>
  <c r="O2218" i="7"/>
  <c r="N2218" i="7"/>
  <c r="M2218" i="7"/>
  <c r="T2217" i="7"/>
  <c r="R2217" i="7"/>
  <c r="Q2217" i="7"/>
  <c r="P2217" i="7"/>
  <c r="S2217" i="7" s="1"/>
  <c r="O2217" i="7"/>
  <c r="N2217" i="7"/>
  <c r="M2217" i="7"/>
  <c r="T2216" i="7"/>
  <c r="S2216" i="7"/>
  <c r="R2216" i="7"/>
  <c r="P2216" i="7"/>
  <c r="O2216" i="7"/>
  <c r="N2216" i="7"/>
  <c r="Q2216" i="7" s="1"/>
  <c r="M2216" i="7"/>
  <c r="T2215" i="7"/>
  <c r="P2215" i="7"/>
  <c r="O2215" i="7"/>
  <c r="N2215" i="7"/>
  <c r="S2215" i="7" s="1"/>
  <c r="M2215" i="7"/>
  <c r="P2214" i="7"/>
  <c r="O2214" i="7"/>
  <c r="N2214" i="7"/>
  <c r="M2214" i="7"/>
  <c r="P2213" i="7"/>
  <c r="T2213" i="7" s="1"/>
  <c r="O2213" i="7"/>
  <c r="N2213" i="7"/>
  <c r="M2213" i="7"/>
  <c r="T2212" i="7"/>
  <c r="S2212" i="7"/>
  <c r="P2212" i="7"/>
  <c r="O2212" i="7"/>
  <c r="N2212" i="7"/>
  <c r="R2212" i="7" s="1"/>
  <c r="M2212" i="7"/>
  <c r="P2211" i="7"/>
  <c r="O2211" i="7"/>
  <c r="N2211" i="7"/>
  <c r="M2211" i="7"/>
  <c r="P2210" i="7"/>
  <c r="O2210" i="7"/>
  <c r="N2210" i="7"/>
  <c r="M2210" i="7"/>
  <c r="T2209" i="7"/>
  <c r="S2209" i="7"/>
  <c r="R2209" i="7"/>
  <c r="Q2209" i="7"/>
  <c r="P2209" i="7"/>
  <c r="O2209" i="7"/>
  <c r="N2209" i="7"/>
  <c r="M2209" i="7"/>
  <c r="R2208" i="7"/>
  <c r="P2208" i="7"/>
  <c r="O2208" i="7"/>
  <c r="Q2208" i="7" s="1"/>
  <c r="N2208" i="7"/>
  <c r="M2208" i="7"/>
  <c r="P2207" i="7"/>
  <c r="O2207" i="7"/>
  <c r="N2207" i="7"/>
  <c r="M2207" i="7"/>
  <c r="U2206" i="7"/>
  <c r="T2206" i="7"/>
  <c r="V2206" i="7" s="1"/>
  <c r="S2206" i="7"/>
  <c r="R2206" i="7"/>
  <c r="P2206" i="7"/>
  <c r="O2206" i="7"/>
  <c r="N2206" i="7"/>
  <c r="M2206" i="7"/>
  <c r="Q2206" i="7" s="1"/>
  <c r="P2205" i="7"/>
  <c r="O2205" i="7"/>
  <c r="N2205" i="7"/>
  <c r="M2205" i="7"/>
  <c r="P2204" i="7"/>
  <c r="O2204" i="7"/>
  <c r="N2204" i="7"/>
  <c r="M2204" i="7"/>
  <c r="P2203" i="7"/>
  <c r="O2203" i="7"/>
  <c r="N2203" i="7"/>
  <c r="M2203" i="7"/>
  <c r="P2202" i="7"/>
  <c r="O2202" i="7"/>
  <c r="R2202" i="7" s="1"/>
  <c r="N2202" i="7"/>
  <c r="M2202" i="7"/>
  <c r="P2201" i="7"/>
  <c r="O2201" i="7"/>
  <c r="N2201" i="7"/>
  <c r="M2201" i="7"/>
  <c r="P2200" i="7"/>
  <c r="O2200" i="7"/>
  <c r="N2200" i="7"/>
  <c r="M2200" i="7"/>
  <c r="T2199" i="7"/>
  <c r="S2199" i="7"/>
  <c r="R2199" i="7"/>
  <c r="Q2199" i="7"/>
  <c r="P2199" i="7"/>
  <c r="O2199" i="7"/>
  <c r="N2199" i="7"/>
  <c r="M2199" i="7"/>
  <c r="Q2198" i="7"/>
  <c r="P2198" i="7"/>
  <c r="R2198" i="7" s="1"/>
  <c r="O2198" i="7"/>
  <c r="N2198" i="7"/>
  <c r="M2198" i="7"/>
  <c r="P2197" i="7"/>
  <c r="O2197" i="7"/>
  <c r="N2197" i="7"/>
  <c r="M2197" i="7"/>
  <c r="P2196" i="7"/>
  <c r="O2196" i="7"/>
  <c r="N2196" i="7"/>
  <c r="M2196" i="7"/>
  <c r="P2195" i="7"/>
  <c r="O2195" i="7"/>
  <c r="N2195" i="7"/>
  <c r="M2195" i="7"/>
  <c r="T2194" i="7"/>
  <c r="S2194" i="7"/>
  <c r="P2194" i="7"/>
  <c r="O2194" i="7"/>
  <c r="N2194" i="7"/>
  <c r="M2194" i="7"/>
  <c r="T2193" i="7"/>
  <c r="S2193" i="7"/>
  <c r="R2193" i="7"/>
  <c r="Q2193" i="7"/>
  <c r="P2193" i="7"/>
  <c r="O2193" i="7"/>
  <c r="N2193" i="7"/>
  <c r="M2193" i="7"/>
  <c r="P2192" i="7"/>
  <c r="O2192" i="7"/>
  <c r="N2192" i="7"/>
  <c r="M2192" i="7"/>
  <c r="S2191" i="7"/>
  <c r="R2191" i="7"/>
  <c r="Q2191" i="7"/>
  <c r="P2191" i="7"/>
  <c r="O2191" i="7"/>
  <c r="N2191" i="7"/>
  <c r="M2191" i="7"/>
  <c r="T2191" i="7" s="1"/>
  <c r="P2190" i="7"/>
  <c r="O2190" i="7"/>
  <c r="N2190" i="7"/>
  <c r="M2190" i="7"/>
  <c r="P2189" i="7"/>
  <c r="O2189" i="7"/>
  <c r="N2189" i="7"/>
  <c r="M2189" i="7"/>
  <c r="P2188" i="7"/>
  <c r="O2188" i="7"/>
  <c r="N2188" i="7"/>
  <c r="M2188" i="7"/>
  <c r="S2188" i="7" s="1"/>
  <c r="V2187" i="7"/>
  <c r="T2187" i="7"/>
  <c r="S2187" i="7"/>
  <c r="R2187" i="7"/>
  <c r="Q2187" i="7"/>
  <c r="U2187" i="7" s="1"/>
  <c r="P2187" i="7"/>
  <c r="O2187" i="7"/>
  <c r="N2187" i="7"/>
  <c r="M2187" i="7"/>
  <c r="T2186" i="7"/>
  <c r="S2186" i="7"/>
  <c r="P2186" i="7"/>
  <c r="O2186" i="7"/>
  <c r="R2186" i="7" s="1"/>
  <c r="N2186" i="7"/>
  <c r="M2186" i="7"/>
  <c r="P2185" i="7"/>
  <c r="O2185" i="7"/>
  <c r="N2185" i="7"/>
  <c r="M2185" i="7"/>
  <c r="P2184" i="7"/>
  <c r="O2184" i="7"/>
  <c r="N2184" i="7"/>
  <c r="M2184" i="7"/>
  <c r="P2183" i="7"/>
  <c r="O2183" i="7"/>
  <c r="N2183" i="7"/>
  <c r="M2183" i="7"/>
  <c r="P2182" i="7"/>
  <c r="O2182" i="7"/>
  <c r="N2182" i="7"/>
  <c r="M2182" i="7"/>
  <c r="V2181" i="7"/>
  <c r="T2181" i="7"/>
  <c r="S2181" i="7"/>
  <c r="U2181" i="7" s="1"/>
  <c r="R2181" i="7"/>
  <c r="Q2181" i="7"/>
  <c r="P2181" i="7"/>
  <c r="O2181" i="7"/>
  <c r="N2181" i="7"/>
  <c r="M2181" i="7"/>
  <c r="T2180" i="7"/>
  <c r="S2180" i="7"/>
  <c r="P2180" i="7"/>
  <c r="R2180" i="7" s="1"/>
  <c r="O2180" i="7"/>
  <c r="N2180" i="7"/>
  <c r="M2180" i="7"/>
  <c r="P2179" i="7"/>
  <c r="O2179" i="7"/>
  <c r="N2179" i="7"/>
  <c r="M2179" i="7"/>
  <c r="P2178" i="7"/>
  <c r="Q2178" i="7" s="1"/>
  <c r="O2178" i="7"/>
  <c r="N2178" i="7"/>
  <c r="M2178" i="7"/>
  <c r="P2177" i="7"/>
  <c r="O2177" i="7"/>
  <c r="N2177" i="7"/>
  <c r="M2177" i="7"/>
  <c r="T2176" i="7"/>
  <c r="P2176" i="7"/>
  <c r="O2176" i="7"/>
  <c r="N2176" i="7"/>
  <c r="M2176" i="7"/>
  <c r="T2175" i="7"/>
  <c r="S2175" i="7"/>
  <c r="R2175" i="7"/>
  <c r="Q2175" i="7"/>
  <c r="P2175" i="7"/>
  <c r="O2175" i="7"/>
  <c r="N2175" i="7"/>
  <c r="M2175" i="7"/>
  <c r="R2174" i="7"/>
  <c r="P2174" i="7"/>
  <c r="O2174" i="7"/>
  <c r="N2174" i="7"/>
  <c r="M2174" i="7"/>
  <c r="P2173" i="7"/>
  <c r="O2173" i="7"/>
  <c r="N2173" i="7"/>
  <c r="M2173" i="7"/>
  <c r="P2172" i="7"/>
  <c r="O2172" i="7"/>
  <c r="N2172" i="7"/>
  <c r="M2172" i="7"/>
  <c r="P2171" i="7"/>
  <c r="O2171" i="7"/>
  <c r="N2171" i="7"/>
  <c r="M2171" i="7"/>
  <c r="T2170" i="7"/>
  <c r="S2170" i="7"/>
  <c r="P2170" i="7"/>
  <c r="O2170" i="7"/>
  <c r="N2170" i="7"/>
  <c r="M2170" i="7"/>
  <c r="T2169" i="7"/>
  <c r="S2169" i="7"/>
  <c r="R2169" i="7"/>
  <c r="Q2169" i="7"/>
  <c r="P2169" i="7"/>
  <c r="O2169" i="7"/>
  <c r="N2169" i="7"/>
  <c r="M2169" i="7"/>
  <c r="P2168" i="7"/>
  <c r="O2168" i="7"/>
  <c r="N2168" i="7"/>
  <c r="M2168" i="7"/>
  <c r="S2167" i="7"/>
  <c r="R2167" i="7"/>
  <c r="Q2167" i="7"/>
  <c r="P2167" i="7"/>
  <c r="O2167" i="7"/>
  <c r="N2167" i="7"/>
  <c r="M2167" i="7"/>
  <c r="T2167" i="7" s="1"/>
  <c r="P2166" i="7"/>
  <c r="O2166" i="7"/>
  <c r="N2166" i="7"/>
  <c r="M2166" i="7"/>
  <c r="P2165" i="7"/>
  <c r="O2165" i="7"/>
  <c r="N2165" i="7"/>
  <c r="M2165" i="7"/>
  <c r="P2164" i="7"/>
  <c r="O2164" i="7"/>
  <c r="N2164" i="7"/>
  <c r="M2164" i="7"/>
  <c r="V2163" i="7"/>
  <c r="T2163" i="7"/>
  <c r="S2163" i="7"/>
  <c r="R2163" i="7"/>
  <c r="Q2163" i="7"/>
  <c r="U2163" i="7" s="1"/>
  <c r="P2163" i="7"/>
  <c r="O2163" i="7"/>
  <c r="N2163" i="7"/>
  <c r="M2163" i="7"/>
  <c r="T2162" i="7"/>
  <c r="S2162" i="7"/>
  <c r="P2162" i="7"/>
  <c r="O2162" i="7"/>
  <c r="R2162" i="7" s="1"/>
  <c r="N2162" i="7"/>
  <c r="M2162" i="7"/>
  <c r="R2161" i="7"/>
  <c r="P2161" i="7"/>
  <c r="Q2161" i="7" s="1"/>
  <c r="O2161" i="7"/>
  <c r="N2161" i="7"/>
  <c r="M2161" i="7"/>
  <c r="P2160" i="7"/>
  <c r="O2160" i="7"/>
  <c r="N2160" i="7"/>
  <c r="M2160" i="7"/>
  <c r="P2159" i="7"/>
  <c r="O2159" i="7"/>
  <c r="N2159" i="7"/>
  <c r="M2159" i="7"/>
  <c r="P2158" i="7"/>
  <c r="O2158" i="7"/>
  <c r="N2158" i="7"/>
  <c r="M2158" i="7"/>
  <c r="U2157" i="7"/>
  <c r="T2157" i="7"/>
  <c r="S2157" i="7"/>
  <c r="V2157" i="7" s="1"/>
  <c r="R2157" i="7"/>
  <c r="Q2157" i="7"/>
  <c r="P2157" i="7"/>
  <c r="O2157" i="7"/>
  <c r="N2157" i="7"/>
  <c r="M2157" i="7"/>
  <c r="R2156" i="7"/>
  <c r="Q2156" i="7"/>
  <c r="P2156" i="7"/>
  <c r="T2156" i="7" s="1"/>
  <c r="O2156" i="7"/>
  <c r="N2156" i="7"/>
  <c r="M2156" i="7"/>
  <c r="P2155" i="7"/>
  <c r="O2155" i="7"/>
  <c r="N2155" i="7"/>
  <c r="M2155" i="7"/>
  <c r="P2154" i="7"/>
  <c r="Q2154" i="7" s="1"/>
  <c r="O2154" i="7"/>
  <c r="N2154" i="7"/>
  <c r="M2154" i="7"/>
  <c r="P2153" i="7"/>
  <c r="O2153" i="7"/>
  <c r="N2153" i="7"/>
  <c r="M2153" i="7"/>
  <c r="T2152" i="7"/>
  <c r="P2152" i="7"/>
  <c r="O2152" i="7"/>
  <c r="N2152" i="7"/>
  <c r="M2152" i="7"/>
  <c r="T2151" i="7"/>
  <c r="S2151" i="7"/>
  <c r="R2151" i="7"/>
  <c r="Q2151" i="7"/>
  <c r="P2151" i="7"/>
  <c r="O2151" i="7"/>
  <c r="N2151" i="7"/>
  <c r="M2151" i="7"/>
  <c r="P2150" i="7"/>
  <c r="Q2150" i="7" s="1"/>
  <c r="O2150" i="7"/>
  <c r="N2150" i="7"/>
  <c r="M2150" i="7"/>
  <c r="P2149" i="7"/>
  <c r="O2149" i="7"/>
  <c r="N2149" i="7"/>
  <c r="M2149" i="7"/>
  <c r="Q2148" i="7"/>
  <c r="P2148" i="7"/>
  <c r="O2148" i="7"/>
  <c r="N2148" i="7"/>
  <c r="M2148" i="7"/>
  <c r="P2147" i="7"/>
  <c r="O2147" i="7"/>
  <c r="N2147" i="7"/>
  <c r="M2147" i="7"/>
  <c r="T2146" i="7"/>
  <c r="S2146" i="7"/>
  <c r="P2146" i="7"/>
  <c r="O2146" i="7"/>
  <c r="N2146" i="7"/>
  <c r="M2146" i="7"/>
  <c r="T2145" i="7"/>
  <c r="S2145" i="7"/>
  <c r="R2145" i="7"/>
  <c r="Q2145" i="7"/>
  <c r="P2145" i="7"/>
  <c r="O2145" i="7"/>
  <c r="N2145" i="7"/>
  <c r="M2145" i="7"/>
  <c r="P2144" i="7"/>
  <c r="O2144" i="7"/>
  <c r="N2144" i="7"/>
  <c r="M2144" i="7"/>
  <c r="S2143" i="7"/>
  <c r="R2143" i="7"/>
  <c r="Q2143" i="7"/>
  <c r="P2143" i="7"/>
  <c r="O2143" i="7"/>
  <c r="N2143" i="7"/>
  <c r="M2143" i="7"/>
  <c r="T2143" i="7" s="1"/>
  <c r="P2142" i="7"/>
  <c r="O2142" i="7"/>
  <c r="N2142" i="7"/>
  <c r="M2142" i="7"/>
  <c r="P2141" i="7"/>
  <c r="O2141" i="7"/>
  <c r="N2141" i="7"/>
  <c r="M2141" i="7"/>
  <c r="S2140" i="7"/>
  <c r="P2140" i="7"/>
  <c r="O2140" i="7"/>
  <c r="N2140" i="7"/>
  <c r="M2140" i="7"/>
  <c r="V2139" i="7"/>
  <c r="T2139" i="7"/>
  <c r="S2139" i="7"/>
  <c r="R2139" i="7"/>
  <c r="Q2139" i="7"/>
  <c r="U2139" i="7" s="1"/>
  <c r="P2139" i="7"/>
  <c r="O2139" i="7"/>
  <c r="N2139" i="7"/>
  <c r="M2139" i="7"/>
  <c r="T2138" i="7"/>
  <c r="S2138" i="7"/>
  <c r="P2138" i="7"/>
  <c r="O2138" i="7"/>
  <c r="R2138" i="7" s="1"/>
  <c r="N2138" i="7"/>
  <c r="M2138" i="7"/>
  <c r="P2137" i="7"/>
  <c r="O2137" i="7"/>
  <c r="S2137" i="7" s="1"/>
  <c r="N2137" i="7"/>
  <c r="M2137" i="7"/>
  <c r="P2136" i="7"/>
  <c r="O2136" i="7"/>
  <c r="N2136" i="7"/>
  <c r="M2136" i="7"/>
  <c r="P2135" i="7"/>
  <c r="O2135" i="7"/>
  <c r="N2135" i="7"/>
  <c r="M2135" i="7"/>
  <c r="P2134" i="7"/>
  <c r="O2134" i="7"/>
  <c r="N2134" i="7"/>
  <c r="M2134" i="7"/>
  <c r="T2133" i="7"/>
  <c r="S2133" i="7"/>
  <c r="R2133" i="7"/>
  <c r="Q2133" i="7"/>
  <c r="P2133" i="7"/>
  <c r="O2133" i="7"/>
  <c r="N2133" i="7"/>
  <c r="M2133" i="7"/>
  <c r="P2132" i="7"/>
  <c r="O2132" i="7"/>
  <c r="N2132" i="7"/>
  <c r="M2132" i="7"/>
  <c r="P2131" i="7"/>
  <c r="O2131" i="7"/>
  <c r="N2131" i="7"/>
  <c r="M2131" i="7"/>
  <c r="P2130" i="7"/>
  <c r="Q2130" i="7" s="1"/>
  <c r="O2130" i="7"/>
  <c r="N2130" i="7"/>
  <c r="M2130" i="7"/>
  <c r="P2129" i="7"/>
  <c r="O2129" i="7"/>
  <c r="N2129" i="7"/>
  <c r="M2129" i="7"/>
  <c r="T2128" i="7"/>
  <c r="P2128" i="7"/>
  <c r="O2128" i="7"/>
  <c r="N2128" i="7"/>
  <c r="M2128" i="7"/>
  <c r="U2127" i="7"/>
  <c r="T2127" i="7"/>
  <c r="S2127" i="7"/>
  <c r="R2127" i="7"/>
  <c r="Q2127" i="7"/>
  <c r="V2127" i="7" s="1"/>
  <c r="P2127" i="7"/>
  <c r="O2127" i="7"/>
  <c r="N2127" i="7"/>
  <c r="M2127" i="7"/>
  <c r="P2126" i="7"/>
  <c r="O2126" i="7"/>
  <c r="N2126" i="7"/>
  <c r="M2126" i="7"/>
  <c r="P2125" i="7"/>
  <c r="O2125" i="7"/>
  <c r="N2125" i="7"/>
  <c r="M2125" i="7"/>
  <c r="P2124" i="7"/>
  <c r="O2124" i="7"/>
  <c r="N2124" i="7"/>
  <c r="M2124" i="7"/>
  <c r="P2123" i="7"/>
  <c r="O2123" i="7"/>
  <c r="N2123" i="7"/>
  <c r="M2123" i="7"/>
  <c r="T2122" i="7"/>
  <c r="S2122" i="7"/>
  <c r="P2122" i="7"/>
  <c r="O2122" i="7"/>
  <c r="N2122" i="7"/>
  <c r="M2122" i="7"/>
  <c r="T2121" i="7"/>
  <c r="S2121" i="7"/>
  <c r="R2121" i="7"/>
  <c r="Q2121" i="7"/>
  <c r="P2121" i="7"/>
  <c r="O2121" i="7"/>
  <c r="N2121" i="7"/>
  <c r="M2121" i="7"/>
  <c r="P2120" i="7"/>
  <c r="O2120" i="7"/>
  <c r="N2120" i="7"/>
  <c r="M2120" i="7"/>
  <c r="S2119" i="7"/>
  <c r="R2119" i="7"/>
  <c r="Q2119" i="7"/>
  <c r="P2119" i="7"/>
  <c r="O2119" i="7"/>
  <c r="N2119" i="7"/>
  <c r="M2119" i="7"/>
  <c r="T2119" i="7" s="1"/>
  <c r="P2118" i="7"/>
  <c r="O2118" i="7"/>
  <c r="N2118" i="7"/>
  <c r="M2118" i="7"/>
  <c r="P2117" i="7"/>
  <c r="O2117" i="7"/>
  <c r="N2117" i="7"/>
  <c r="M2117" i="7"/>
  <c r="S2116" i="7"/>
  <c r="P2116" i="7"/>
  <c r="O2116" i="7"/>
  <c r="N2116" i="7"/>
  <c r="M2116" i="7"/>
  <c r="V2115" i="7"/>
  <c r="T2115" i="7"/>
  <c r="S2115" i="7"/>
  <c r="R2115" i="7"/>
  <c r="Q2115" i="7"/>
  <c r="U2115" i="7" s="1"/>
  <c r="P2115" i="7"/>
  <c r="O2115" i="7"/>
  <c r="N2115" i="7"/>
  <c r="M2115" i="7"/>
  <c r="T2114" i="7"/>
  <c r="S2114" i="7"/>
  <c r="P2114" i="7"/>
  <c r="O2114" i="7"/>
  <c r="R2114" i="7" s="1"/>
  <c r="N2114" i="7"/>
  <c r="M2114" i="7"/>
  <c r="Q2113" i="7"/>
  <c r="P2113" i="7"/>
  <c r="S2113" i="7" s="1"/>
  <c r="O2113" i="7"/>
  <c r="N2113" i="7"/>
  <c r="M2113" i="7"/>
  <c r="P2112" i="7"/>
  <c r="O2112" i="7"/>
  <c r="N2112" i="7"/>
  <c r="M2112" i="7"/>
  <c r="P2111" i="7"/>
  <c r="O2111" i="7"/>
  <c r="N2111" i="7"/>
  <c r="M2111" i="7"/>
  <c r="P2110" i="7"/>
  <c r="O2110" i="7"/>
  <c r="N2110" i="7"/>
  <c r="M2110" i="7"/>
  <c r="V2109" i="7"/>
  <c r="U2109" i="7"/>
  <c r="T2109" i="7"/>
  <c r="S2109" i="7"/>
  <c r="R2109" i="7"/>
  <c r="Q2109" i="7"/>
  <c r="P2109" i="7"/>
  <c r="O2109" i="7"/>
  <c r="N2109" i="7"/>
  <c r="M2109" i="7"/>
  <c r="P2108" i="7"/>
  <c r="O2108" i="7"/>
  <c r="N2108" i="7"/>
  <c r="M2108" i="7"/>
  <c r="P2107" i="7"/>
  <c r="O2107" i="7"/>
  <c r="N2107" i="7"/>
  <c r="M2107" i="7"/>
  <c r="P2106" i="7"/>
  <c r="Q2106" i="7" s="1"/>
  <c r="O2106" i="7"/>
  <c r="N2106" i="7"/>
  <c r="M2106" i="7"/>
  <c r="P2105" i="7"/>
  <c r="O2105" i="7"/>
  <c r="N2105" i="7"/>
  <c r="M2105" i="7"/>
  <c r="T2104" i="7"/>
  <c r="P2104" i="7"/>
  <c r="O2104" i="7"/>
  <c r="N2104" i="7"/>
  <c r="M2104" i="7"/>
  <c r="T2103" i="7"/>
  <c r="S2103" i="7"/>
  <c r="R2103" i="7"/>
  <c r="U2103" i="7" s="1"/>
  <c r="Q2103" i="7"/>
  <c r="P2103" i="7"/>
  <c r="O2103" i="7"/>
  <c r="N2103" i="7"/>
  <c r="M2103" i="7"/>
  <c r="R2102" i="7"/>
  <c r="P2102" i="7"/>
  <c r="O2102" i="7"/>
  <c r="N2102" i="7"/>
  <c r="M2102" i="7"/>
  <c r="P2101" i="7"/>
  <c r="O2101" i="7"/>
  <c r="N2101" i="7"/>
  <c r="M2101" i="7"/>
  <c r="P2100" i="7"/>
  <c r="O2100" i="7"/>
  <c r="N2100" i="7"/>
  <c r="M2100" i="7"/>
  <c r="P2099" i="7"/>
  <c r="O2099" i="7"/>
  <c r="N2099" i="7"/>
  <c r="M2099" i="7"/>
  <c r="T2098" i="7"/>
  <c r="S2098" i="7"/>
  <c r="P2098" i="7"/>
  <c r="O2098" i="7"/>
  <c r="N2098" i="7"/>
  <c r="M2098" i="7"/>
  <c r="T2097" i="7"/>
  <c r="S2097" i="7"/>
  <c r="R2097" i="7"/>
  <c r="Q2097" i="7"/>
  <c r="P2097" i="7"/>
  <c r="O2097" i="7"/>
  <c r="N2097" i="7"/>
  <c r="M2097" i="7"/>
  <c r="P2096" i="7"/>
  <c r="O2096" i="7"/>
  <c r="N2096" i="7"/>
  <c r="M2096" i="7"/>
  <c r="S2095" i="7"/>
  <c r="R2095" i="7"/>
  <c r="Q2095" i="7"/>
  <c r="P2095" i="7"/>
  <c r="O2095" i="7"/>
  <c r="N2095" i="7"/>
  <c r="M2095" i="7"/>
  <c r="T2095" i="7" s="1"/>
  <c r="P2094" i="7"/>
  <c r="O2094" i="7"/>
  <c r="N2094" i="7"/>
  <c r="M2094" i="7"/>
  <c r="P2093" i="7"/>
  <c r="O2093" i="7"/>
  <c r="N2093" i="7"/>
  <c r="M2093" i="7"/>
  <c r="P2092" i="7"/>
  <c r="O2092" i="7"/>
  <c r="N2092" i="7"/>
  <c r="M2092" i="7"/>
  <c r="V2091" i="7"/>
  <c r="T2091" i="7"/>
  <c r="S2091" i="7"/>
  <c r="R2091" i="7"/>
  <c r="Q2091" i="7"/>
  <c r="U2091" i="7" s="1"/>
  <c r="P2091" i="7"/>
  <c r="O2091" i="7"/>
  <c r="N2091" i="7"/>
  <c r="M2091" i="7"/>
  <c r="T2090" i="7"/>
  <c r="S2090" i="7"/>
  <c r="P2090" i="7"/>
  <c r="O2090" i="7"/>
  <c r="R2090" i="7" s="1"/>
  <c r="N2090" i="7"/>
  <c r="M2090" i="7"/>
  <c r="S2089" i="7"/>
  <c r="R2089" i="7"/>
  <c r="P2089" i="7"/>
  <c r="O2089" i="7"/>
  <c r="N2089" i="7"/>
  <c r="Q2089" i="7" s="1"/>
  <c r="M2089" i="7"/>
  <c r="P2088" i="7"/>
  <c r="O2088" i="7"/>
  <c r="N2088" i="7"/>
  <c r="M2088" i="7"/>
  <c r="P2087" i="7"/>
  <c r="O2087" i="7"/>
  <c r="N2087" i="7"/>
  <c r="M2087" i="7"/>
  <c r="P2086" i="7"/>
  <c r="O2086" i="7"/>
  <c r="N2086" i="7"/>
  <c r="M2086" i="7"/>
  <c r="T2085" i="7"/>
  <c r="S2085" i="7"/>
  <c r="V2085" i="7" s="1"/>
  <c r="R2085" i="7"/>
  <c r="Q2085" i="7"/>
  <c r="P2085" i="7"/>
  <c r="O2085" i="7"/>
  <c r="N2085" i="7"/>
  <c r="M2085" i="7"/>
  <c r="Q2084" i="7"/>
  <c r="P2084" i="7"/>
  <c r="T2084" i="7" s="1"/>
  <c r="O2084" i="7"/>
  <c r="N2084" i="7"/>
  <c r="M2084" i="7"/>
  <c r="P2083" i="7"/>
  <c r="O2083" i="7"/>
  <c r="N2083" i="7"/>
  <c r="M2083" i="7"/>
  <c r="P2082" i="7"/>
  <c r="Q2082" i="7" s="1"/>
  <c r="O2082" i="7"/>
  <c r="N2082" i="7"/>
  <c r="M2082" i="7"/>
  <c r="P2081" i="7"/>
  <c r="O2081" i="7"/>
  <c r="N2081" i="7"/>
  <c r="M2081" i="7"/>
  <c r="T2080" i="7"/>
  <c r="P2080" i="7"/>
  <c r="O2080" i="7"/>
  <c r="N2080" i="7"/>
  <c r="M2080" i="7"/>
  <c r="U2079" i="7"/>
  <c r="T2079" i="7"/>
  <c r="S2079" i="7"/>
  <c r="R2079" i="7"/>
  <c r="Q2079" i="7"/>
  <c r="P2079" i="7"/>
  <c r="O2079" i="7"/>
  <c r="N2079" i="7"/>
  <c r="M2079" i="7"/>
  <c r="R2078" i="7"/>
  <c r="P2078" i="7"/>
  <c r="O2078" i="7"/>
  <c r="N2078" i="7"/>
  <c r="M2078" i="7"/>
  <c r="P2077" i="7"/>
  <c r="O2077" i="7"/>
  <c r="N2077" i="7"/>
  <c r="M2077" i="7"/>
  <c r="P2076" i="7"/>
  <c r="O2076" i="7"/>
  <c r="Q2076" i="7" s="1"/>
  <c r="N2076" i="7"/>
  <c r="M2076" i="7"/>
  <c r="P2075" i="7"/>
  <c r="O2075" i="7"/>
  <c r="N2075" i="7"/>
  <c r="M2075" i="7"/>
  <c r="T2074" i="7"/>
  <c r="S2074" i="7"/>
  <c r="P2074" i="7"/>
  <c r="O2074" i="7"/>
  <c r="N2074" i="7"/>
  <c r="M2074" i="7"/>
  <c r="T2073" i="7"/>
  <c r="S2073" i="7"/>
  <c r="R2073" i="7"/>
  <c r="Q2073" i="7"/>
  <c r="P2073" i="7"/>
  <c r="O2073" i="7"/>
  <c r="N2073" i="7"/>
  <c r="M2073" i="7"/>
  <c r="P2072" i="7"/>
  <c r="O2072" i="7"/>
  <c r="N2072" i="7"/>
  <c r="M2072" i="7"/>
  <c r="S2071" i="7"/>
  <c r="R2071" i="7"/>
  <c r="Q2071" i="7"/>
  <c r="P2071" i="7"/>
  <c r="O2071" i="7"/>
  <c r="N2071" i="7"/>
  <c r="M2071" i="7"/>
  <c r="T2071" i="7" s="1"/>
  <c r="P2070" i="7"/>
  <c r="O2070" i="7"/>
  <c r="N2070" i="7"/>
  <c r="M2070" i="7"/>
  <c r="P2069" i="7"/>
  <c r="O2069" i="7"/>
  <c r="N2069" i="7"/>
  <c r="M2069" i="7"/>
  <c r="P2068" i="7"/>
  <c r="O2068" i="7"/>
  <c r="N2068" i="7"/>
  <c r="M2068" i="7"/>
  <c r="V2067" i="7"/>
  <c r="T2067" i="7"/>
  <c r="S2067" i="7"/>
  <c r="R2067" i="7"/>
  <c r="Q2067" i="7"/>
  <c r="U2067" i="7" s="1"/>
  <c r="P2067" i="7"/>
  <c r="O2067" i="7"/>
  <c r="N2067" i="7"/>
  <c r="M2067" i="7"/>
  <c r="T2066" i="7"/>
  <c r="S2066" i="7"/>
  <c r="P2066" i="7"/>
  <c r="O2066" i="7"/>
  <c r="R2066" i="7" s="1"/>
  <c r="N2066" i="7"/>
  <c r="M2066" i="7"/>
  <c r="P2065" i="7"/>
  <c r="O2065" i="7"/>
  <c r="N2065" i="7"/>
  <c r="M2065" i="7"/>
  <c r="P2064" i="7"/>
  <c r="O2064" i="7"/>
  <c r="N2064" i="7"/>
  <c r="M2064" i="7"/>
  <c r="P2063" i="7"/>
  <c r="O2063" i="7"/>
  <c r="N2063" i="7"/>
  <c r="M2063" i="7"/>
  <c r="P2062" i="7"/>
  <c r="O2062" i="7"/>
  <c r="N2062" i="7"/>
  <c r="M2062" i="7"/>
  <c r="U2061" i="7"/>
  <c r="T2061" i="7"/>
  <c r="V2061" i="7" s="1"/>
  <c r="S2061" i="7"/>
  <c r="R2061" i="7"/>
  <c r="Q2061" i="7"/>
  <c r="P2061" i="7"/>
  <c r="O2061" i="7"/>
  <c r="N2061" i="7"/>
  <c r="M2061" i="7"/>
  <c r="T2060" i="7"/>
  <c r="S2060" i="7"/>
  <c r="R2060" i="7"/>
  <c r="Q2060" i="7"/>
  <c r="P2060" i="7"/>
  <c r="O2060" i="7"/>
  <c r="N2060" i="7"/>
  <c r="M2060" i="7"/>
  <c r="P2059" i="7"/>
  <c r="O2059" i="7"/>
  <c r="N2059" i="7"/>
  <c r="M2059" i="7"/>
  <c r="P2058" i="7"/>
  <c r="Q2058" i="7" s="1"/>
  <c r="O2058" i="7"/>
  <c r="N2058" i="7"/>
  <c r="M2058" i="7"/>
  <c r="P2057" i="7"/>
  <c r="O2057" i="7"/>
  <c r="N2057" i="7"/>
  <c r="M2057" i="7"/>
  <c r="T2056" i="7"/>
  <c r="P2056" i="7"/>
  <c r="O2056" i="7"/>
  <c r="N2056" i="7"/>
  <c r="M2056" i="7"/>
  <c r="T2055" i="7"/>
  <c r="S2055" i="7"/>
  <c r="R2055" i="7"/>
  <c r="U2055" i="7" s="1"/>
  <c r="Q2055" i="7"/>
  <c r="P2055" i="7"/>
  <c r="O2055" i="7"/>
  <c r="N2055" i="7"/>
  <c r="M2055" i="7"/>
  <c r="R2054" i="7"/>
  <c r="P2054" i="7"/>
  <c r="Q2054" i="7" s="1"/>
  <c r="O2054" i="7"/>
  <c r="N2054" i="7"/>
  <c r="M2054" i="7"/>
  <c r="P2053" i="7"/>
  <c r="O2053" i="7"/>
  <c r="N2053" i="7"/>
  <c r="M2053" i="7"/>
  <c r="Q2052" i="7"/>
  <c r="P2052" i="7"/>
  <c r="O2052" i="7"/>
  <c r="N2052" i="7"/>
  <c r="M2052" i="7"/>
  <c r="P2051" i="7"/>
  <c r="O2051" i="7"/>
  <c r="N2051" i="7"/>
  <c r="M2051" i="7"/>
  <c r="T2050" i="7"/>
  <c r="S2050" i="7"/>
  <c r="P2050" i="7"/>
  <c r="O2050" i="7"/>
  <c r="N2050" i="7"/>
  <c r="M2050" i="7"/>
  <c r="T2049" i="7"/>
  <c r="S2049" i="7"/>
  <c r="R2049" i="7"/>
  <c r="Q2049" i="7"/>
  <c r="P2049" i="7"/>
  <c r="O2049" i="7"/>
  <c r="N2049" i="7"/>
  <c r="M2049" i="7"/>
  <c r="P2048" i="7"/>
  <c r="O2048" i="7"/>
  <c r="N2048" i="7"/>
  <c r="M2048" i="7"/>
  <c r="S2047" i="7"/>
  <c r="R2047" i="7"/>
  <c r="Q2047" i="7"/>
  <c r="P2047" i="7"/>
  <c r="O2047" i="7"/>
  <c r="N2047" i="7"/>
  <c r="M2047" i="7"/>
  <c r="T2047" i="7" s="1"/>
  <c r="P2046" i="7"/>
  <c r="O2046" i="7"/>
  <c r="N2046" i="7"/>
  <c r="M2046" i="7"/>
  <c r="P2045" i="7"/>
  <c r="O2045" i="7"/>
  <c r="N2045" i="7"/>
  <c r="M2045" i="7"/>
  <c r="P2044" i="7"/>
  <c r="O2044" i="7"/>
  <c r="N2044" i="7"/>
  <c r="M2044" i="7"/>
  <c r="V2043" i="7"/>
  <c r="T2043" i="7"/>
  <c r="S2043" i="7"/>
  <c r="R2043" i="7"/>
  <c r="Q2043" i="7"/>
  <c r="U2043" i="7" s="1"/>
  <c r="P2043" i="7"/>
  <c r="O2043" i="7"/>
  <c r="N2043" i="7"/>
  <c r="M2043" i="7"/>
  <c r="T2042" i="7"/>
  <c r="S2042" i="7"/>
  <c r="P2042" i="7"/>
  <c r="O2042" i="7"/>
  <c r="R2042" i="7" s="1"/>
  <c r="N2042" i="7"/>
  <c r="M2042" i="7"/>
  <c r="P2041" i="7"/>
  <c r="O2041" i="7"/>
  <c r="N2041" i="7"/>
  <c r="M2041" i="7"/>
  <c r="P2040" i="7"/>
  <c r="O2040" i="7"/>
  <c r="N2040" i="7"/>
  <c r="M2040" i="7"/>
  <c r="P2039" i="7"/>
  <c r="O2039" i="7"/>
  <c r="N2039" i="7"/>
  <c r="M2039" i="7"/>
  <c r="P2038" i="7"/>
  <c r="O2038" i="7"/>
  <c r="N2038" i="7"/>
  <c r="M2038" i="7"/>
  <c r="V2037" i="7"/>
  <c r="T2037" i="7"/>
  <c r="S2037" i="7"/>
  <c r="U2037" i="7" s="1"/>
  <c r="R2037" i="7"/>
  <c r="Q2037" i="7"/>
  <c r="P2037" i="7"/>
  <c r="O2037" i="7"/>
  <c r="N2037" i="7"/>
  <c r="M2037" i="7"/>
  <c r="T2036" i="7"/>
  <c r="S2036" i="7"/>
  <c r="P2036" i="7"/>
  <c r="R2036" i="7" s="1"/>
  <c r="O2036" i="7"/>
  <c r="N2036" i="7"/>
  <c r="M2036" i="7"/>
  <c r="P2035" i="7"/>
  <c r="O2035" i="7"/>
  <c r="N2035" i="7"/>
  <c r="M2035" i="7"/>
  <c r="P2034" i="7"/>
  <c r="Q2034" i="7" s="1"/>
  <c r="O2034" i="7"/>
  <c r="N2034" i="7"/>
  <c r="M2034" i="7"/>
  <c r="P2033" i="7"/>
  <c r="O2033" i="7"/>
  <c r="N2033" i="7"/>
  <c r="M2033" i="7"/>
  <c r="P2032" i="7"/>
  <c r="O2032" i="7"/>
  <c r="N2032" i="7"/>
  <c r="M2032" i="7"/>
  <c r="P2031" i="7"/>
  <c r="O2031" i="7"/>
  <c r="N2031" i="7"/>
  <c r="M2031" i="7"/>
  <c r="U2030" i="7"/>
  <c r="T2030" i="7"/>
  <c r="S2030" i="7"/>
  <c r="V2030" i="7" s="1"/>
  <c r="R2030" i="7"/>
  <c r="P2030" i="7"/>
  <c r="O2030" i="7"/>
  <c r="N2030" i="7"/>
  <c r="M2030" i="7"/>
  <c r="Q2030" i="7" s="1"/>
  <c r="Q2029" i="7"/>
  <c r="P2029" i="7"/>
  <c r="T2029" i="7" s="1"/>
  <c r="O2029" i="7"/>
  <c r="N2029" i="7"/>
  <c r="M2029" i="7"/>
  <c r="P2028" i="7"/>
  <c r="O2028" i="7"/>
  <c r="N2028" i="7"/>
  <c r="M2028" i="7"/>
  <c r="P2027" i="7"/>
  <c r="O2027" i="7"/>
  <c r="Q2027" i="7" s="1"/>
  <c r="N2027" i="7"/>
  <c r="M2027" i="7"/>
  <c r="P2026" i="7"/>
  <c r="O2026" i="7"/>
  <c r="N2026" i="7"/>
  <c r="M2026" i="7"/>
  <c r="T2025" i="7"/>
  <c r="P2025" i="7"/>
  <c r="O2025" i="7"/>
  <c r="N2025" i="7"/>
  <c r="M2025" i="7"/>
  <c r="T2024" i="7"/>
  <c r="S2024" i="7"/>
  <c r="R2024" i="7"/>
  <c r="P2024" i="7"/>
  <c r="O2024" i="7"/>
  <c r="N2024" i="7"/>
  <c r="M2024" i="7"/>
  <c r="Q2024" i="7" s="1"/>
  <c r="U2023" i="7"/>
  <c r="T2023" i="7"/>
  <c r="R2023" i="7"/>
  <c r="Q2023" i="7"/>
  <c r="P2023" i="7"/>
  <c r="S2023" i="7" s="1"/>
  <c r="O2023" i="7"/>
  <c r="N2023" i="7"/>
  <c r="M2023" i="7"/>
  <c r="S2022" i="7"/>
  <c r="R2022" i="7"/>
  <c r="Q2022" i="7"/>
  <c r="P2022" i="7"/>
  <c r="O2022" i="7"/>
  <c r="N2022" i="7"/>
  <c r="M2022" i="7"/>
  <c r="P2021" i="7"/>
  <c r="O2021" i="7"/>
  <c r="N2021" i="7"/>
  <c r="M2021" i="7"/>
  <c r="P2020" i="7"/>
  <c r="O2020" i="7"/>
  <c r="N2020" i="7"/>
  <c r="M2020" i="7"/>
  <c r="P2019" i="7"/>
  <c r="O2019" i="7"/>
  <c r="N2019" i="7"/>
  <c r="M2019" i="7"/>
  <c r="T2018" i="7"/>
  <c r="S2018" i="7"/>
  <c r="R2018" i="7"/>
  <c r="P2018" i="7"/>
  <c r="O2018" i="7"/>
  <c r="N2018" i="7"/>
  <c r="M2018" i="7"/>
  <c r="Q2018" i="7" s="1"/>
  <c r="R2017" i="7"/>
  <c r="P2017" i="7"/>
  <c r="O2017" i="7"/>
  <c r="N2017" i="7"/>
  <c r="M2017" i="7"/>
  <c r="P2016" i="7"/>
  <c r="O2016" i="7"/>
  <c r="N2016" i="7"/>
  <c r="M2016" i="7"/>
  <c r="P2015" i="7"/>
  <c r="O2015" i="7"/>
  <c r="Q2015" i="7" s="1"/>
  <c r="N2015" i="7"/>
  <c r="M2015" i="7"/>
  <c r="P2014" i="7"/>
  <c r="O2014" i="7"/>
  <c r="N2014" i="7"/>
  <c r="M2014" i="7"/>
  <c r="T2013" i="7"/>
  <c r="P2013" i="7"/>
  <c r="O2013" i="7"/>
  <c r="N2013" i="7"/>
  <c r="M2013" i="7"/>
  <c r="T2012" i="7"/>
  <c r="S2012" i="7"/>
  <c r="R2012" i="7"/>
  <c r="P2012" i="7"/>
  <c r="O2012" i="7"/>
  <c r="N2012" i="7"/>
  <c r="M2012" i="7"/>
  <c r="Q2012" i="7" s="1"/>
  <c r="T2011" i="7"/>
  <c r="R2011" i="7"/>
  <c r="Q2011" i="7"/>
  <c r="P2011" i="7"/>
  <c r="S2011" i="7" s="1"/>
  <c r="U2011" i="7" s="1"/>
  <c r="O2011" i="7"/>
  <c r="N2011" i="7"/>
  <c r="M2011" i="7"/>
  <c r="S2010" i="7"/>
  <c r="R2010" i="7"/>
  <c r="P2010" i="7"/>
  <c r="Q2010" i="7" s="1"/>
  <c r="O2010" i="7"/>
  <c r="N2010" i="7"/>
  <c r="M2010" i="7"/>
  <c r="P2009" i="7"/>
  <c r="O2009" i="7"/>
  <c r="N2009" i="7"/>
  <c r="M2009" i="7"/>
  <c r="P2008" i="7"/>
  <c r="O2008" i="7"/>
  <c r="N2008" i="7"/>
  <c r="M2008" i="7"/>
  <c r="P2007" i="7"/>
  <c r="O2007" i="7"/>
  <c r="N2007" i="7"/>
  <c r="M2007" i="7"/>
  <c r="T2006" i="7"/>
  <c r="S2006" i="7"/>
  <c r="R2006" i="7"/>
  <c r="P2006" i="7"/>
  <c r="O2006" i="7"/>
  <c r="N2006" i="7"/>
  <c r="M2006" i="7"/>
  <c r="Q2006" i="7" s="1"/>
  <c r="P2005" i="7"/>
  <c r="O2005" i="7"/>
  <c r="N2005" i="7"/>
  <c r="M2005" i="7"/>
  <c r="P2004" i="7"/>
  <c r="O2004" i="7"/>
  <c r="N2004" i="7"/>
  <c r="M2004" i="7"/>
  <c r="P2003" i="7"/>
  <c r="Q2003" i="7" s="1"/>
  <c r="O2003" i="7"/>
  <c r="N2003" i="7"/>
  <c r="M2003" i="7"/>
  <c r="P2002" i="7"/>
  <c r="O2002" i="7"/>
  <c r="N2002" i="7"/>
  <c r="M2002" i="7"/>
  <c r="T2001" i="7"/>
  <c r="P2001" i="7"/>
  <c r="O2001" i="7"/>
  <c r="N2001" i="7"/>
  <c r="M2001" i="7"/>
  <c r="T2000" i="7"/>
  <c r="S2000" i="7"/>
  <c r="R2000" i="7"/>
  <c r="P2000" i="7"/>
  <c r="O2000" i="7"/>
  <c r="N2000" i="7"/>
  <c r="M2000" i="7"/>
  <c r="Q2000" i="7" s="1"/>
  <c r="T1999" i="7"/>
  <c r="R1999" i="7"/>
  <c r="Q1999" i="7"/>
  <c r="P1999" i="7"/>
  <c r="S1999" i="7" s="1"/>
  <c r="U1999" i="7" s="1"/>
  <c r="O1999" i="7"/>
  <c r="N1999" i="7"/>
  <c r="M1999" i="7"/>
  <c r="S1998" i="7"/>
  <c r="R1998" i="7"/>
  <c r="Q1998" i="7"/>
  <c r="P1998" i="7"/>
  <c r="O1998" i="7"/>
  <c r="N1998" i="7"/>
  <c r="M1998" i="7"/>
  <c r="P1997" i="7"/>
  <c r="O1997" i="7"/>
  <c r="N1997" i="7"/>
  <c r="M1997" i="7"/>
  <c r="P1996" i="7"/>
  <c r="O1996" i="7"/>
  <c r="N1996" i="7"/>
  <c r="M1996" i="7"/>
  <c r="P1995" i="7"/>
  <c r="O1995" i="7"/>
  <c r="N1995" i="7"/>
  <c r="M1995" i="7"/>
  <c r="V1994" i="7"/>
  <c r="T1994" i="7"/>
  <c r="S1994" i="7"/>
  <c r="U1994" i="7" s="1"/>
  <c r="R1994" i="7"/>
  <c r="P1994" i="7"/>
  <c r="O1994" i="7"/>
  <c r="N1994" i="7"/>
  <c r="M1994" i="7"/>
  <c r="Q1994" i="7" s="1"/>
  <c r="T1993" i="7"/>
  <c r="R1993" i="7"/>
  <c r="Q1993" i="7"/>
  <c r="P1993" i="7"/>
  <c r="S1993" i="7" s="1"/>
  <c r="O1993" i="7"/>
  <c r="N1993" i="7"/>
  <c r="M1993" i="7"/>
  <c r="P1992" i="7"/>
  <c r="O1992" i="7"/>
  <c r="N1992" i="7"/>
  <c r="M1992" i="7"/>
  <c r="P1991" i="7"/>
  <c r="O1991" i="7"/>
  <c r="Q1991" i="7" s="1"/>
  <c r="N1991" i="7"/>
  <c r="M1991" i="7"/>
  <c r="P1990" i="7"/>
  <c r="O1990" i="7"/>
  <c r="N1990" i="7"/>
  <c r="M1990" i="7"/>
  <c r="T1989" i="7"/>
  <c r="P1989" i="7"/>
  <c r="O1989" i="7"/>
  <c r="N1989" i="7"/>
  <c r="M1989" i="7"/>
  <c r="T1988" i="7"/>
  <c r="S1988" i="7"/>
  <c r="R1988" i="7"/>
  <c r="P1988" i="7"/>
  <c r="O1988" i="7"/>
  <c r="N1988" i="7"/>
  <c r="M1988" i="7"/>
  <c r="Q1988" i="7" s="1"/>
  <c r="T1987" i="7"/>
  <c r="R1987" i="7"/>
  <c r="Q1987" i="7"/>
  <c r="P1987" i="7"/>
  <c r="S1987" i="7" s="1"/>
  <c r="U1987" i="7" s="1"/>
  <c r="O1987" i="7"/>
  <c r="N1987" i="7"/>
  <c r="M1987" i="7"/>
  <c r="S1986" i="7"/>
  <c r="R1986" i="7"/>
  <c r="Q1986" i="7"/>
  <c r="P1986" i="7"/>
  <c r="O1986" i="7"/>
  <c r="N1986" i="7"/>
  <c r="M1986" i="7"/>
  <c r="P1985" i="7"/>
  <c r="O1985" i="7"/>
  <c r="N1985" i="7"/>
  <c r="M1985" i="7"/>
  <c r="P1984" i="7"/>
  <c r="O1984" i="7"/>
  <c r="N1984" i="7"/>
  <c r="M1984" i="7"/>
  <c r="P1983" i="7"/>
  <c r="O1983" i="7"/>
  <c r="N1983" i="7"/>
  <c r="M1983" i="7"/>
  <c r="V1982" i="7"/>
  <c r="U1982" i="7"/>
  <c r="T1982" i="7"/>
  <c r="S1982" i="7"/>
  <c r="R1982" i="7"/>
  <c r="P1982" i="7"/>
  <c r="O1982" i="7"/>
  <c r="N1982" i="7"/>
  <c r="M1982" i="7"/>
  <c r="Q1982" i="7" s="1"/>
  <c r="U1981" i="7"/>
  <c r="S1981" i="7"/>
  <c r="R1981" i="7"/>
  <c r="Q1981" i="7"/>
  <c r="P1981" i="7"/>
  <c r="T1981" i="7" s="1"/>
  <c r="O1981" i="7"/>
  <c r="N1981" i="7"/>
  <c r="M1981" i="7"/>
  <c r="P1980" i="7"/>
  <c r="O1980" i="7"/>
  <c r="N1980" i="7"/>
  <c r="M1980" i="7"/>
  <c r="P1979" i="7"/>
  <c r="O1979" i="7"/>
  <c r="N1979" i="7"/>
  <c r="M1979" i="7"/>
  <c r="P1978" i="7"/>
  <c r="O1978" i="7"/>
  <c r="N1978" i="7"/>
  <c r="M1978" i="7"/>
  <c r="T1977" i="7"/>
  <c r="P1977" i="7"/>
  <c r="O1977" i="7"/>
  <c r="N1977" i="7"/>
  <c r="M1977" i="7"/>
  <c r="T1976" i="7"/>
  <c r="S1976" i="7"/>
  <c r="R1976" i="7"/>
  <c r="P1976" i="7"/>
  <c r="O1976" i="7"/>
  <c r="N1976" i="7"/>
  <c r="M1976" i="7"/>
  <c r="Q1976" i="7" s="1"/>
  <c r="T1975" i="7"/>
  <c r="R1975" i="7"/>
  <c r="Q1975" i="7"/>
  <c r="P1975" i="7"/>
  <c r="S1975" i="7" s="1"/>
  <c r="U1975" i="7" s="1"/>
  <c r="O1975" i="7"/>
  <c r="N1975" i="7"/>
  <c r="M1975" i="7"/>
  <c r="S1974" i="7"/>
  <c r="P1974" i="7"/>
  <c r="R1974" i="7" s="1"/>
  <c r="O1974" i="7"/>
  <c r="N1974" i="7"/>
  <c r="M1974" i="7"/>
  <c r="P1973" i="7"/>
  <c r="O1973" i="7"/>
  <c r="N1973" i="7"/>
  <c r="M1973" i="7"/>
  <c r="P1972" i="7"/>
  <c r="O1972" i="7"/>
  <c r="N1972" i="7"/>
  <c r="M1972" i="7"/>
  <c r="P1971" i="7"/>
  <c r="O1971" i="7"/>
  <c r="N1971" i="7"/>
  <c r="M1971" i="7"/>
  <c r="U1970" i="7"/>
  <c r="T1970" i="7"/>
  <c r="V1970" i="7" s="1"/>
  <c r="S1970" i="7"/>
  <c r="R1970" i="7"/>
  <c r="P1970" i="7"/>
  <c r="O1970" i="7"/>
  <c r="N1970" i="7"/>
  <c r="M1970" i="7"/>
  <c r="Q1970" i="7" s="1"/>
  <c r="T1969" i="7"/>
  <c r="S1969" i="7"/>
  <c r="Q1969" i="7"/>
  <c r="P1969" i="7"/>
  <c r="R1969" i="7" s="1"/>
  <c r="O1969" i="7"/>
  <c r="N1969" i="7"/>
  <c r="M1969" i="7"/>
  <c r="P1968" i="7"/>
  <c r="O1968" i="7"/>
  <c r="N1968" i="7"/>
  <c r="M1968" i="7"/>
  <c r="Q1967" i="7"/>
  <c r="P1967" i="7"/>
  <c r="O1967" i="7"/>
  <c r="N1967" i="7"/>
  <c r="M1967" i="7"/>
  <c r="P1966" i="7"/>
  <c r="O1966" i="7"/>
  <c r="N1966" i="7"/>
  <c r="M1966" i="7"/>
  <c r="T1965" i="7"/>
  <c r="P1965" i="7"/>
  <c r="O1965" i="7"/>
  <c r="N1965" i="7"/>
  <c r="M1965" i="7"/>
  <c r="T1964" i="7"/>
  <c r="S1964" i="7"/>
  <c r="R1964" i="7"/>
  <c r="P1964" i="7"/>
  <c r="O1964" i="7"/>
  <c r="N1964" i="7"/>
  <c r="M1964" i="7"/>
  <c r="Q1964" i="7" s="1"/>
  <c r="T1963" i="7"/>
  <c r="R1963" i="7"/>
  <c r="Q1963" i="7"/>
  <c r="P1963" i="7"/>
  <c r="S1963" i="7" s="1"/>
  <c r="U1963" i="7" s="1"/>
  <c r="O1963" i="7"/>
  <c r="N1963" i="7"/>
  <c r="M1963" i="7"/>
  <c r="P1962" i="7"/>
  <c r="O1962" i="7"/>
  <c r="N1962" i="7"/>
  <c r="M1962" i="7"/>
  <c r="P1961" i="7"/>
  <c r="O1961" i="7"/>
  <c r="N1961" i="7"/>
  <c r="M1961" i="7"/>
  <c r="P1960" i="7"/>
  <c r="O1960" i="7"/>
  <c r="N1960" i="7"/>
  <c r="M1960" i="7"/>
  <c r="P1959" i="7"/>
  <c r="O1959" i="7"/>
  <c r="N1959" i="7"/>
  <c r="M1959" i="7"/>
  <c r="V1958" i="7"/>
  <c r="U1958" i="7"/>
  <c r="T1958" i="7"/>
  <c r="S1958" i="7"/>
  <c r="R1958" i="7"/>
  <c r="P1958" i="7"/>
  <c r="O1958" i="7"/>
  <c r="N1958" i="7"/>
  <c r="M1958" i="7"/>
  <c r="Q1958" i="7" s="1"/>
  <c r="U1957" i="7"/>
  <c r="T1957" i="7"/>
  <c r="S1957" i="7"/>
  <c r="R1957" i="7"/>
  <c r="Q1957" i="7"/>
  <c r="P1957" i="7"/>
  <c r="O1957" i="7"/>
  <c r="N1957" i="7"/>
  <c r="M1957" i="7"/>
  <c r="P1956" i="7"/>
  <c r="O1956" i="7"/>
  <c r="N1956" i="7"/>
  <c r="M1956" i="7"/>
  <c r="S1955" i="7"/>
  <c r="Q1955" i="7"/>
  <c r="P1955" i="7"/>
  <c r="O1955" i="7"/>
  <c r="N1955" i="7"/>
  <c r="M1955" i="7"/>
  <c r="P1954" i="7"/>
  <c r="O1954" i="7"/>
  <c r="N1954" i="7"/>
  <c r="M1954" i="7"/>
  <c r="P1953" i="7"/>
  <c r="O1953" i="7"/>
  <c r="T1953" i="7" s="1"/>
  <c r="N1953" i="7"/>
  <c r="M1953" i="7"/>
  <c r="T1952" i="7"/>
  <c r="S1952" i="7"/>
  <c r="R1952" i="7"/>
  <c r="P1952" i="7"/>
  <c r="O1952" i="7"/>
  <c r="N1952" i="7"/>
  <c r="M1952" i="7"/>
  <c r="Q1952" i="7" s="1"/>
  <c r="P1951" i="7"/>
  <c r="O1951" i="7"/>
  <c r="N1951" i="7"/>
  <c r="M1951" i="7"/>
  <c r="P1950" i="7"/>
  <c r="O1950" i="7"/>
  <c r="N1950" i="7"/>
  <c r="M1950" i="7"/>
  <c r="P1949" i="7"/>
  <c r="O1949" i="7"/>
  <c r="N1949" i="7"/>
  <c r="M1949" i="7"/>
  <c r="P1948" i="7"/>
  <c r="O1948" i="7"/>
  <c r="N1948" i="7"/>
  <c r="M1948" i="7"/>
  <c r="T1947" i="7"/>
  <c r="P1947" i="7"/>
  <c r="O1947" i="7"/>
  <c r="N1947" i="7"/>
  <c r="M1947" i="7"/>
  <c r="P1946" i="7"/>
  <c r="O1946" i="7"/>
  <c r="N1946" i="7"/>
  <c r="M1946" i="7"/>
  <c r="T1945" i="7"/>
  <c r="R1945" i="7"/>
  <c r="Q1945" i="7"/>
  <c r="P1945" i="7"/>
  <c r="S1945" i="7" s="1"/>
  <c r="U1945" i="7" s="1"/>
  <c r="O1945" i="7"/>
  <c r="N1945" i="7"/>
  <c r="M1945" i="7"/>
  <c r="U1944" i="7"/>
  <c r="S1944" i="7"/>
  <c r="R1944" i="7"/>
  <c r="Q1944" i="7"/>
  <c r="P1944" i="7"/>
  <c r="O1944" i="7"/>
  <c r="N1944" i="7"/>
  <c r="T1944" i="7" s="1"/>
  <c r="M1944" i="7"/>
  <c r="P1943" i="7"/>
  <c r="O1943" i="7"/>
  <c r="N1943" i="7"/>
  <c r="M1943" i="7"/>
  <c r="Q1942" i="7"/>
  <c r="P1942" i="7"/>
  <c r="O1942" i="7"/>
  <c r="N1942" i="7"/>
  <c r="M1942" i="7"/>
  <c r="P1941" i="7"/>
  <c r="O1941" i="7"/>
  <c r="N1941" i="7"/>
  <c r="M1941" i="7"/>
  <c r="P1940" i="7"/>
  <c r="O1940" i="7"/>
  <c r="N1940" i="7"/>
  <c r="M1940" i="7"/>
  <c r="U1939" i="7"/>
  <c r="T1939" i="7"/>
  <c r="S1939" i="7"/>
  <c r="R1939" i="7"/>
  <c r="Q1939" i="7"/>
  <c r="P1939" i="7"/>
  <c r="O1939" i="7"/>
  <c r="N1939" i="7"/>
  <c r="M1939" i="7"/>
  <c r="S1938" i="7"/>
  <c r="U1938" i="7" s="1"/>
  <c r="R1938" i="7"/>
  <c r="Q1938" i="7"/>
  <c r="P1938" i="7"/>
  <c r="O1938" i="7"/>
  <c r="N1938" i="7"/>
  <c r="M1938" i="7"/>
  <c r="P1937" i="7"/>
  <c r="O1937" i="7"/>
  <c r="N1937" i="7"/>
  <c r="M1937" i="7"/>
  <c r="Q1936" i="7"/>
  <c r="P1936" i="7"/>
  <c r="O1936" i="7"/>
  <c r="N1936" i="7"/>
  <c r="M1936" i="7"/>
  <c r="P1935" i="7"/>
  <c r="O1935" i="7"/>
  <c r="N1935" i="7"/>
  <c r="M1935" i="7"/>
  <c r="T1934" i="7"/>
  <c r="S1934" i="7"/>
  <c r="V1934" i="7" s="1"/>
  <c r="R1934" i="7"/>
  <c r="P1934" i="7"/>
  <c r="O1934" i="7"/>
  <c r="N1934" i="7"/>
  <c r="M1934" i="7"/>
  <c r="Q1934" i="7" s="1"/>
  <c r="P1933" i="7"/>
  <c r="O1933" i="7"/>
  <c r="N1933" i="7"/>
  <c r="M1933" i="7"/>
  <c r="P1932" i="7"/>
  <c r="Q1932" i="7" s="1"/>
  <c r="O1932" i="7"/>
  <c r="N1932" i="7"/>
  <c r="M1932" i="7"/>
  <c r="S1931" i="7"/>
  <c r="Q1931" i="7"/>
  <c r="P1931" i="7"/>
  <c r="O1931" i="7"/>
  <c r="N1931" i="7"/>
  <c r="M1931" i="7"/>
  <c r="P1930" i="7"/>
  <c r="O1930" i="7"/>
  <c r="Q1930" i="7" s="1"/>
  <c r="N1930" i="7"/>
  <c r="M1930" i="7"/>
  <c r="P1929" i="7"/>
  <c r="O1929" i="7"/>
  <c r="T1929" i="7" s="1"/>
  <c r="N1929" i="7"/>
  <c r="M1929" i="7"/>
  <c r="V1928" i="7"/>
  <c r="U1928" i="7"/>
  <c r="T1928" i="7"/>
  <c r="S1928" i="7"/>
  <c r="R1928" i="7"/>
  <c r="P1928" i="7"/>
  <c r="O1928" i="7"/>
  <c r="N1928" i="7"/>
  <c r="M1928" i="7"/>
  <c r="Q1928" i="7" s="1"/>
  <c r="P1927" i="7"/>
  <c r="O1927" i="7"/>
  <c r="N1927" i="7"/>
  <c r="M1927" i="7"/>
  <c r="P1926" i="7"/>
  <c r="O1926" i="7"/>
  <c r="N1926" i="7"/>
  <c r="M1926" i="7"/>
  <c r="P1925" i="7"/>
  <c r="O1925" i="7"/>
  <c r="N1925" i="7"/>
  <c r="M1925" i="7"/>
  <c r="P1924" i="7"/>
  <c r="O1924" i="7"/>
  <c r="N1924" i="7"/>
  <c r="M1924" i="7"/>
  <c r="P1923" i="7"/>
  <c r="O1923" i="7"/>
  <c r="T1923" i="7" s="1"/>
  <c r="N1923" i="7"/>
  <c r="M1923" i="7"/>
  <c r="S1922" i="7"/>
  <c r="P1922" i="7"/>
  <c r="O1922" i="7"/>
  <c r="N1922" i="7"/>
  <c r="M1922" i="7"/>
  <c r="R1922" i="7" s="1"/>
  <c r="U1921" i="7"/>
  <c r="T1921" i="7"/>
  <c r="R1921" i="7"/>
  <c r="Q1921" i="7"/>
  <c r="P1921" i="7"/>
  <c r="S1921" i="7" s="1"/>
  <c r="O1921" i="7"/>
  <c r="N1921" i="7"/>
  <c r="M1921" i="7"/>
  <c r="U1920" i="7"/>
  <c r="S1920" i="7"/>
  <c r="R1920" i="7"/>
  <c r="Q1920" i="7"/>
  <c r="V1920" i="7" s="1"/>
  <c r="P1920" i="7"/>
  <c r="O1920" i="7"/>
  <c r="N1920" i="7"/>
  <c r="T1920" i="7" s="1"/>
  <c r="M1920" i="7"/>
  <c r="P1919" i="7"/>
  <c r="O1919" i="7"/>
  <c r="N1919" i="7"/>
  <c r="M1919" i="7"/>
  <c r="Q1918" i="7"/>
  <c r="P1918" i="7"/>
  <c r="O1918" i="7"/>
  <c r="N1918" i="7"/>
  <c r="M1918" i="7"/>
  <c r="T1917" i="7"/>
  <c r="P1917" i="7"/>
  <c r="O1917" i="7"/>
  <c r="N1917" i="7"/>
  <c r="M1917" i="7"/>
  <c r="P1916" i="7"/>
  <c r="O1916" i="7"/>
  <c r="N1916" i="7"/>
  <c r="M1916" i="7"/>
  <c r="T1915" i="7"/>
  <c r="S1915" i="7"/>
  <c r="U1915" i="7" s="1"/>
  <c r="R1915" i="7"/>
  <c r="Q1915" i="7"/>
  <c r="P1915" i="7"/>
  <c r="O1915" i="7"/>
  <c r="N1915" i="7"/>
  <c r="M1915" i="7"/>
  <c r="S1914" i="7"/>
  <c r="Q1914" i="7"/>
  <c r="P1914" i="7"/>
  <c r="O1914" i="7"/>
  <c r="N1914" i="7"/>
  <c r="M1914" i="7"/>
  <c r="P1913" i="7"/>
  <c r="O1913" i="7"/>
  <c r="N1913" i="7"/>
  <c r="M1913" i="7"/>
  <c r="P1912" i="7"/>
  <c r="O1912" i="7"/>
  <c r="N1912" i="7"/>
  <c r="M1912" i="7"/>
  <c r="P1911" i="7"/>
  <c r="O1911" i="7"/>
  <c r="N1911" i="7"/>
  <c r="M1911" i="7"/>
  <c r="T1910" i="7"/>
  <c r="S1910" i="7"/>
  <c r="R1910" i="7"/>
  <c r="P1910" i="7"/>
  <c r="O1910" i="7"/>
  <c r="N1910" i="7"/>
  <c r="M1910" i="7"/>
  <c r="Q1910" i="7" s="1"/>
  <c r="S1909" i="7"/>
  <c r="P1909" i="7"/>
  <c r="R1909" i="7" s="1"/>
  <c r="O1909" i="7"/>
  <c r="N1909" i="7"/>
  <c r="M1909" i="7"/>
  <c r="P1908" i="7"/>
  <c r="O1908" i="7"/>
  <c r="N1908" i="7"/>
  <c r="M1908" i="7"/>
  <c r="S1907" i="7"/>
  <c r="Q1907" i="7"/>
  <c r="P1907" i="7"/>
  <c r="O1907" i="7"/>
  <c r="N1907" i="7"/>
  <c r="M1907" i="7"/>
  <c r="P1906" i="7"/>
  <c r="O1906" i="7"/>
  <c r="N1906" i="7"/>
  <c r="M1906" i="7"/>
  <c r="T1905" i="7"/>
  <c r="P1905" i="7"/>
  <c r="O1905" i="7"/>
  <c r="N1905" i="7"/>
  <c r="M1905" i="7"/>
  <c r="V1904" i="7"/>
  <c r="U1904" i="7"/>
  <c r="T1904" i="7"/>
  <c r="S1904" i="7"/>
  <c r="R1904" i="7"/>
  <c r="P1904" i="7"/>
  <c r="O1904" i="7"/>
  <c r="N1904" i="7"/>
  <c r="M1904" i="7"/>
  <c r="Q1904" i="7" s="1"/>
  <c r="R1903" i="7"/>
  <c r="Q1903" i="7"/>
  <c r="P1903" i="7"/>
  <c r="O1903" i="7"/>
  <c r="N1903" i="7"/>
  <c r="M1903" i="7"/>
  <c r="P1902" i="7"/>
  <c r="O1902" i="7"/>
  <c r="N1902" i="7"/>
  <c r="M1902" i="7"/>
  <c r="P1901" i="7"/>
  <c r="O1901" i="7"/>
  <c r="N1901" i="7"/>
  <c r="M1901" i="7"/>
  <c r="P1900" i="7"/>
  <c r="O1900" i="7"/>
  <c r="N1900" i="7"/>
  <c r="M1900" i="7"/>
  <c r="P1899" i="7"/>
  <c r="O1899" i="7"/>
  <c r="T1899" i="7" s="1"/>
  <c r="N1899" i="7"/>
  <c r="M1899" i="7"/>
  <c r="S1898" i="7"/>
  <c r="R1898" i="7"/>
  <c r="P1898" i="7"/>
  <c r="O1898" i="7"/>
  <c r="N1898" i="7"/>
  <c r="M1898" i="7"/>
  <c r="T1897" i="7"/>
  <c r="R1897" i="7"/>
  <c r="Q1897" i="7"/>
  <c r="P1897" i="7"/>
  <c r="S1897" i="7" s="1"/>
  <c r="U1897" i="7" s="1"/>
  <c r="O1897" i="7"/>
  <c r="N1897" i="7"/>
  <c r="M1897" i="7"/>
  <c r="U1896" i="7"/>
  <c r="S1896" i="7"/>
  <c r="R1896" i="7"/>
  <c r="Q1896" i="7"/>
  <c r="P1896" i="7"/>
  <c r="O1896" i="7"/>
  <c r="N1896" i="7"/>
  <c r="M1896" i="7"/>
  <c r="P1895" i="7"/>
  <c r="O1895" i="7"/>
  <c r="N1895" i="7"/>
  <c r="M1895" i="7"/>
  <c r="Q1894" i="7"/>
  <c r="P1894" i="7"/>
  <c r="O1894" i="7"/>
  <c r="N1894" i="7"/>
  <c r="M1894" i="7"/>
  <c r="P1893" i="7"/>
  <c r="O1893" i="7"/>
  <c r="N1893" i="7"/>
  <c r="M1893" i="7"/>
  <c r="P1892" i="7"/>
  <c r="O1892" i="7"/>
  <c r="N1892" i="7"/>
  <c r="M1892" i="7"/>
  <c r="T1891" i="7"/>
  <c r="S1891" i="7"/>
  <c r="R1891" i="7"/>
  <c r="U1891" i="7" s="1"/>
  <c r="Q1891" i="7"/>
  <c r="P1891" i="7"/>
  <c r="O1891" i="7"/>
  <c r="N1891" i="7"/>
  <c r="M1891" i="7"/>
  <c r="P1890" i="7"/>
  <c r="O1890" i="7"/>
  <c r="N1890" i="7"/>
  <c r="M1890" i="7"/>
  <c r="P1889" i="7"/>
  <c r="O1889" i="7"/>
  <c r="N1889" i="7"/>
  <c r="M1889" i="7"/>
  <c r="P1888" i="7"/>
  <c r="O1888" i="7"/>
  <c r="N1888" i="7"/>
  <c r="Q1888" i="7" s="1"/>
  <c r="M1888" i="7"/>
  <c r="P1887" i="7"/>
  <c r="O1887" i="7"/>
  <c r="N1887" i="7"/>
  <c r="M1887" i="7"/>
  <c r="U1886" i="7"/>
  <c r="T1886" i="7"/>
  <c r="V1886" i="7" s="1"/>
  <c r="S1886" i="7"/>
  <c r="R1886" i="7"/>
  <c r="P1886" i="7"/>
  <c r="O1886" i="7"/>
  <c r="N1886" i="7"/>
  <c r="M1886" i="7"/>
  <c r="Q1886" i="7" s="1"/>
  <c r="P1885" i="7"/>
  <c r="O1885" i="7"/>
  <c r="N1885" i="7"/>
  <c r="M1885" i="7"/>
  <c r="P1884" i="7"/>
  <c r="R1884" i="7" s="1"/>
  <c r="O1884" i="7"/>
  <c r="N1884" i="7"/>
  <c r="M1884" i="7"/>
  <c r="S1883" i="7"/>
  <c r="P1883" i="7"/>
  <c r="O1883" i="7"/>
  <c r="N1883" i="7"/>
  <c r="M1883" i="7"/>
  <c r="Q1882" i="7"/>
  <c r="P1882" i="7"/>
  <c r="O1882" i="7"/>
  <c r="N1882" i="7"/>
  <c r="M1882" i="7"/>
  <c r="P1881" i="7"/>
  <c r="O1881" i="7"/>
  <c r="N1881" i="7"/>
  <c r="M1881" i="7"/>
  <c r="P1880" i="7"/>
  <c r="O1880" i="7"/>
  <c r="N1880" i="7"/>
  <c r="M1880" i="7"/>
  <c r="V1879" i="7"/>
  <c r="U1879" i="7"/>
  <c r="T1879" i="7"/>
  <c r="S1879" i="7"/>
  <c r="R1879" i="7"/>
  <c r="Q1879" i="7"/>
  <c r="P1879" i="7"/>
  <c r="O1879" i="7"/>
  <c r="N1879" i="7"/>
  <c r="M1879" i="7"/>
  <c r="U1878" i="7"/>
  <c r="T1878" i="7"/>
  <c r="V1878" i="7" s="1"/>
  <c r="S1878" i="7"/>
  <c r="R1878" i="7"/>
  <c r="P1878" i="7"/>
  <c r="Q1878" i="7" s="1"/>
  <c r="O1878" i="7"/>
  <c r="N1878" i="7"/>
  <c r="M1878" i="7"/>
  <c r="P1877" i="7"/>
  <c r="O1877" i="7"/>
  <c r="N1877" i="7"/>
  <c r="M1877" i="7"/>
  <c r="R1876" i="7"/>
  <c r="P1876" i="7"/>
  <c r="O1876" i="7"/>
  <c r="N1876" i="7"/>
  <c r="M1876" i="7"/>
  <c r="P1875" i="7"/>
  <c r="O1875" i="7"/>
  <c r="N1875" i="7"/>
  <c r="M1875" i="7"/>
  <c r="P1874" i="7"/>
  <c r="O1874" i="7"/>
  <c r="N1874" i="7"/>
  <c r="M1874" i="7"/>
  <c r="T1873" i="7"/>
  <c r="S1873" i="7"/>
  <c r="R1873" i="7"/>
  <c r="Q1873" i="7"/>
  <c r="P1873" i="7"/>
  <c r="O1873" i="7"/>
  <c r="N1873" i="7"/>
  <c r="M1873" i="7"/>
  <c r="T1872" i="7"/>
  <c r="S1872" i="7"/>
  <c r="Q1872" i="7"/>
  <c r="P1872" i="7"/>
  <c r="R1872" i="7" s="1"/>
  <c r="V1872" i="7" s="1"/>
  <c r="O1872" i="7"/>
  <c r="N1872" i="7"/>
  <c r="M1872" i="7"/>
  <c r="P1871" i="7"/>
  <c r="O1871" i="7"/>
  <c r="N1871" i="7"/>
  <c r="M1871" i="7"/>
  <c r="R1870" i="7"/>
  <c r="P1870" i="7"/>
  <c r="O1870" i="7"/>
  <c r="N1870" i="7"/>
  <c r="M1870" i="7"/>
  <c r="Q1870" i="7" s="1"/>
  <c r="P1869" i="7"/>
  <c r="O1869" i="7"/>
  <c r="N1869" i="7"/>
  <c r="M1869" i="7"/>
  <c r="P1868" i="7"/>
  <c r="O1868" i="7"/>
  <c r="N1868" i="7"/>
  <c r="M1868" i="7"/>
  <c r="T1868" i="7" s="1"/>
  <c r="V1867" i="7"/>
  <c r="T1867" i="7"/>
  <c r="S1867" i="7"/>
  <c r="R1867" i="7"/>
  <c r="Q1867" i="7"/>
  <c r="P1867" i="7"/>
  <c r="O1867" i="7"/>
  <c r="N1867" i="7"/>
  <c r="M1867" i="7"/>
  <c r="P1866" i="7"/>
  <c r="O1866" i="7"/>
  <c r="N1866" i="7"/>
  <c r="M1866" i="7"/>
  <c r="T1865" i="7"/>
  <c r="P1865" i="7"/>
  <c r="Q1865" i="7" s="1"/>
  <c r="O1865" i="7"/>
  <c r="N1865" i="7"/>
  <c r="M1865" i="7"/>
  <c r="P1864" i="7"/>
  <c r="O1864" i="7"/>
  <c r="N1864" i="7"/>
  <c r="M1864" i="7"/>
  <c r="P1863" i="7"/>
  <c r="O1863" i="7"/>
  <c r="N1863" i="7"/>
  <c r="M1863" i="7"/>
  <c r="P1862" i="7"/>
  <c r="O1862" i="7"/>
  <c r="N1862" i="7"/>
  <c r="T1862" i="7" s="1"/>
  <c r="M1862" i="7"/>
  <c r="T1861" i="7"/>
  <c r="S1861" i="7"/>
  <c r="R1861" i="7"/>
  <c r="V1861" i="7" s="1"/>
  <c r="Q1861" i="7"/>
  <c r="P1861" i="7"/>
  <c r="O1861" i="7"/>
  <c r="N1861" i="7"/>
  <c r="M1861" i="7"/>
  <c r="P1860" i="7"/>
  <c r="O1860" i="7"/>
  <c r="N1860" i="7"/>
  <c r="M1860" i="7"/>
  <c r="T1859" i="7"/>
  <c r="R1859" i="7"/>
  <c r="P1859" i="7"/>
  <c r="O1859" i="7"/>
  <c r="N1859" i="7"/>
  <c r="M1859" i="7"/>
  <c r="Q1858" i="7"/>
  <c r="P1858" i="7"/>
  <c r="O1858" i="7"/>
  <c r="N1858" i="7"/>
  <c r="M1858" i="7"/>
  <c r="P1857" i="7"/>
  <c r="O1857" i="7"/>
  <c r="N1857" i="7"/>
  <c r="M1857" i="7"/>
  <c r="P1856" i="7"/>
  <c r="O1856" i="7"/>
  <c r="N1856" i="7"/>
  <c r="T1856" i="7" s="1"/>
  <c r="M1856" i="7"/>
  <c r="V1855" i="7"/>
  <c r="T1855" i="7"/>
  <c r="S1855" i="7"/>
  <c r="R1855" i="7"/>
  <c r="Q1855" i="7"/>
  <c r="P1855" i="7"/>
  <c r="O1855" i="7"/>
  <c r="N1855" i="7"/>
  <c r="M1855" i="7"/>
  <c r="T1854" i="7"/>
  <c r="Q1854" i="7"/>
  <c r="P1854" i="7"/>
  <c r="O1854" i="7"/>
  <c r="N1854" i="7"/>
  <c r="M1854" i="7"/>
  <c r="R1853" i="7"/>
  <c r="P1853" i="7"/>
  <c r="O1853" i="7"/>
  <c r="N1853" i="7"/>
  <c r="M1853" i="7"/>
  <c r="P1852" i="7"/>
  <c r="R1852" i="7" s="1"/>
  <c r="O1852" i="7"/>
  <c r="N1852" i="7"/>
  <c r="M1852" i="7"/>
  <c r="P1851" i="7"/>
  <c r="O1851" i="7"/>
  <c r="N1851" i="7"/>
  <c r="M1851" i="7"/>
  <c r="P1850" i="7"/>
  <c r="O1850" i="7"/>
  <c r="N1850" i="7"/>
  <c r="M1850" i="7"/>
  <c r="U1849" i="7"/>
  <c r="T1849" i="7"/>
  <c r="V1849" i="7" s="1"/>
  <c r="S1849" i="7"/>
  <c r="R1849" i="7"/>
  <c r="Q1849" i="7"/>
  <c r="P1849" i="7"/>
  <c r="O1849" i="7"/>
  <c r="N1849" i="7"/>
  <c r="M1849" i="7"/>
  <c r="V1848" i="7"/>
  <c r="U1848" i="7"/>
  <c r="T1848" i="7"/>
  <c r="S1848" i="7"/>
  <c r="R1848" i="7"/>
  <c r="Q1848" i="7"/>
  <c r="P1848" i="7"/>
  <c r="O1848" i="7"/>
  <c r="N1848" i="7"/>
  <c r="M1848" i="7"/>
  <c r="T1847" i="7"/>
  <c r="S1847" i="7"/>
  <c r="R1847" i="7"/>
  <c r="Q1847" i="7"/>
  <c r="P1847" i="7"/>
  <c r="O1847" i="7"/>
  <c r="N1847" i="7"/>
  <c r="M1847" i="7"/>
  <c r="Q1846" i="7"/>
  <c r="P1846" i="7"/>
  <c r="O1846" i="7"/>
  <c r="N1846" i="7"/>
  <c r="M1846" i="7"/>
  <c r="P1845" i="7"/>
  <c r="O1845" i="7"/>
  <c r="N1845" i="7"/>
  <c r="M1845" i="7"/>
  <c r="P1844" i="7"/>
  <c r="O1844" i="7"/>
  <c r="N1844" i="7"/>
  <c r="M1844" i="7"/>
  <c r="U1843" i="7"/>
  <c r="T1843" i="7"/>
  <c r="V1843" i="7" s="1"/>
  <c r="S1843" i="7"/>
  <c r="R1843" i="7"/>
  <c r="Q1843" i="7"/>
  <c r="P1843" i="7"/>
  <c r="O1843" i="7"/>
  <c r="N1843" i="7"/>
  <c r="M1843" i="7"/>
  <c r="V1842" i="7"/>
  <c r="T1842" i="7"/>
  <c r="S1842" i="7"/>
  <c r="R1842" i="7"/>
  <c r="U1842" i="7" s="1"/>
  <c r="P1842" i="7"/>
  <c r="Q1842" i="7" s="1"/>
  <c r="O1842" i="7"/>
  <c r="N1842" i="7"/>
  <c r="M1842" i="7"/>
  <c r="R1841" i="7"/>
  <c r="Q1841" i="7"/>
  <c r="P1841" i="7"/>
  <c r="O1841" i="7"/>
  <c r="N1841" i="7"/>
  <c r="M1841" i="7"/>
  <c r="R1840" i="7"/>
  <c r="P1840" i="7"/>
  <c r="O1840" i="7"/>
  <c r="N1840" i="7"/>
  <c r="M1840" i="7"/>
  <c r="P1839" i="7"/>
  <c r="O1839" i="7"/>
  <c r="N1839" i="7"/>
  <c r="M1839" i="7"/>
  <c r="P1838" i="7"/>
  <c r="O1838" i="7"/>
  <c r="N1838" i="7"/>
  <c r="M1838" i="7"/>
  <c r="T1837" i="7"/>
  <c r="S1837" i="7"/>
  <c r="R1837" i="7"/>
  <c r="P1837" i="7"/>
  <c r="O1837" i="7"/>
  <c r="N1837" i="7"/>
  <c r="M1837" i="7"/>
  <c r="Q1837" i="7" s="1"/>
  <c r="S1836" i="7"/>
  <c r="Q1836" i="7"/>
  <c r="P1836" i="7"/>
  <c r="T1836" i="7" s="1"/>
  <c r="O1836" i="7"/>
  <c r="N1836" i="7"/>
  <c r="M1836" i="7"/>
  <c r="P1835" i="7"/>
  <c r="O1835" i="7"/>
  <c r="N1835" i="7"/>
  <c r="M1835" i="7"/>
  <c r="P1834" i="7"/>
  <c r="O1834" i="7"/>
  <c r="N1834" i="7"/>
  <c r="M1834" i="7"/>
  <c r="P1833" i="7"/>
  <c r="O1833" i="7"/>
  <c r="N1833" i="7"/>
  <c r="M1833" i="7"/>
  <c r="T1832" i="7"/>
  <c r="P1832" i="7"/>
  <c r="O1832" i="7"/>
  <c r="N1832" i="7"/>
  <c r="M1832" i="7"/>
  <c r="T1831" i="7"/>
  <c r="S1831" i="7"/>
  <c r="R1831" i="7"/>
  <c r="P1831" i="7"/>
  <c r="O1831" i="7"/>
  <c r="N1831" i="7"/>
  <c r="M1831" i="7"/>
  <c r="Q1831" i="7" s="1"/>
  <c r="P1830" i="7"/>
  <c r="T1830" i="7" s="1"/>
  <c r="O1830" i="7"/>
  <c r="N1830" i="7"/>
  <c r="M1830" i="7"/>
  <c r="P1829" i="7"/>
  <c r="O1829" i="7"/>
  <c r="N1829" i="7"/>
  <c r="M1829" i="7"/>
  <c r="R1828" i="7"/>
  <c r="P1828" i="7"/>
  <c r="O1828" i="7"/>
  <c r="N1828" i="7"/>
  <c r="Q1828" i="7" s="1"/>
  <c r="M1828" i="7"/>
  <c r="P1827" i="7"/>
  <c r="O1827" i="7"/>
  <c r="N1827" i="7"/>
  <c r="M1827" i="7"/>
  <c r="T1826" i="7"/>
  <c r="P1826" i="7"/>
  <c r="O1826" i="7"/>
  <c r="N1826" i="7"/>
  <c r="M1826" i="7"/>
  <c r="T1825" i="7"/>
  <c r="S1825" i="7"/>
  <c r="R1825" i="7"/>
  <c r="P1825" i="7"/>
  <c r="O1825" i="7"/>
  <c r="N1825" i="7"/>
  <c r="M1825" i="7"/>
  <c r="Q1825" i="7" s="1"/>
  <c r="S1824" i="7"/>
  <c r="P1824" i="7"/>
  <c r="O1824" i="7"/>
  <c r="N1824" i="7"/>
  <c r="M1824" i="7"/>
  <c r="S1823" i="7"/>
  <c r="R1823" i="7"/>
  <c r="Q1823" i="7"/>
  <c r="P1823" i="7"/>
  <c r="O1823" i="7"/>
  <c r="T1823" i="7" s="1"/>
  <c r="N1823" i="7"/>
  <c r="M1823" i="7"/>
  <c r="P1822" i="7"/>
  <c r="O1822" i="7"/>
  <c r="N1822" i="7"/>
  <c r="M1822" i="7"/>
  <c r="P1821" i="7"/>
  <c r="O1821" i="7"/>
  <c r="N1821" i="7"/>
  <c r="M1821" i="7"/>
  <c r="T1820" i="7"/>
  <c r="P1820" i="7"/>
  <c r="O1820" i="7"/>
  <c r="N1820" i="7"/>
  <c r="M1820" i="7"/>
  <c r="T1819" i="7"/>
  <c r="S1819" i="7"/>
  <c r="R1819" i="7"/>
  <c r="P1819" i="7"/>
  <c r="O1819" i="7"/>
  <c r="N1819" i="7"/>
  <c r="M1819" i="7"/>
  <c r="Q1819" i="7" s="1"/>
  <c r="P1818" i="7"/>
  <c r="O1818" i="7"/>
  <c r="N1818" i="7"/>
  <c r="M1818" i="7"/>
  <c r="T1817" i="7"/>
  <c r="P1817" i="7"/>
  <c r="O1817" i="7"/>
  <c r="N1817" i="7"/>
  <c r="M1817" i="7"/>
  <c r="P1816" i="7"/>
  <c r="O1816" i="7"/>
  <c r="N1816" i="7"/>
  <c r="M1816" i="7"/>
  <c r="P1815" i="7"/>
  <c r="O1815" i="7"/>
  <c r="N1815" i="7"/>
  <c r="M1815" i="7"/>
  <c r="P1814" i="7"/>
  <c r="O1814" i="7"/>
  <c r="N1814" i="7"/>
  <c r="M1814" i="7"/>
  <c r="V1813" i="7"/>
  <c r="U1813" i="7"/>
  <c r="T1813" i="7"/>
  <c r="S1813" i="7"/>
  <c r="R1813" i="7"/>
  <c r="Q1813" i="7"/>
  <c r="P1813" i="7"/>
  <c r="O1813" i="7"/>
  <c r="N1813" i="7"/>
  <c r="M1813" i="7"/>
  <c r="T1812" i="7"/>
  <c r="S1812" i="7"/>
  <c r="V1812" i="7" s="1"/>
  <c r="R1812" i="7"/>
  <c r="Q1812" i="7"/>
  <c r="P1812" i="7"/>
  <c r="O1812" i="7"/>
  <c r="N1812" i="7"/>
  <c r="M1812" i="7"/>
  <c r="S1811" i="7"/>
  <c r="R1811" i="7"/>
  <c r="P1811" i="7"/>
  <c r="O1811" i="7"/>
  <c r="N1811" i="7"/>
  <c r="T1811" i="7" s="1"/>
  <c r="M1811" i="7"/>
  <c r="P1810" i="7"/>
  <c r="O1810" i="7"/>
  <c r="N1810" i="7"/>
  <c r="M1810" i="7"/>
  <c r="P1809" i="7"/>
  <c r="O1809" i="7"/>
  <c r="N1809" i="7"/>
  <c r="M1809" i="7"/>
  <c r="P1808" i="7"/>
  <c r="O1808" i="7"/>
  <c r="N1808" i="7"/>
  <c r="M1808" i="7"/>
  <c r="V1807" i="7"/>
  <c r="U1807" i="7"/>
  <c r="T1807" i="7"/>
  <c r="S1807" i="7"/>
  <c r="R1807" i="7"/>
  <c r="P1807" i="7"/>
  <c r="O1807" i="7"/>
  <c r="N1807" i="7"/>
  <c r="M1807" i="7"/>
  <c r="Q1807" i="7" s="1"/>
  <c r="P1806" i="7"/>
  <c r="O1806" i="7"/>
  <c r="N1806" i="7"/>
  <c r="M1806" i="7"/>
  <c r="S1805" i="7"/>
  <c r="P1805" i="7"/>
  <c r="O1805" i="7"/>
  <c r="N1805" i="7"/>
  <c r="M1805" i="7"/>
  <c r="P1804" i="7"/>
  <c r="O1804" i="7"/>
  <c r="N1804" i="7"/>
  <c r="M1804" i="7"/>
  <c r="P1803" i="7"/>
  <c r="O1803" i="7"/>
  <c r="N1803" i="7"/>
  <c r="M1803" i="7"/>
  <c r="P1802" i="7"/>
  <c r="O1802" i="7"/>
  <c r="N1802" i="7"/>
  <c r="M1802" i="7"/>
  <c r="T1801" i="7"/>
  <c r="S1801" i="7"/>
  <c r="R1801" i="7"/>
  <c r="P1801" i="7"/>
  <c r="O1801" i="7"/>
  <c r="N1801" i="7"/>
  <c r="M1801" i="7"/>
  <c r="Q1801" i="7" s="1"/>
  <c r="Q1800" i="7"/>
  <c r="P1800" i="7"/>
  <c r="O1800" i="7"/>
  <c r="N1800" i="7"/>
  <c r="M1800" i="7"/>
  <c r="T1799" i="7"/>
  <c r="S1799" i="7"/>
  <c r="R1799" i="7"/>
  <c r="P1799" i="7"/>
  <c r="Q1799" i="7" s="1"/>
  <c r="O1799" i="7"/>
  <c r="N1799" i="7"/>
  <c r="M1799" i="7"/>
  <c r="R1798" i="7"/>
  <c r="P1798" i="7"/>
  <c r="Q1798" i="7" s="1"/>
  <c r="O1798" i="7"/>
  <c r="N1798" i="7"/>
  <c r="M1798" i="7"/>
  <c r="P1797" i="7"/>
  <c r="O1797" i="7"/>
  <c r="N1797" i="7"/>
  <c r="M1797" i="7"/>
  <c r="T1796" i="7"/>
  <c r="P1796" i="7"/>
  <c r="O1796" i="7"/>
  <c r="N1796" i="7"/>
  <c r="M1796" i="7"/>
  <c r="T1795" i="7"/>
  <c r="S1795" i="7"/>
  <c r="R1795" i="7"/>
  <c r="P1795" i="7"/>
  <c r="O1795" i="7"/>
  <c r="N1795" i="7"/>
  <c r="M1795" i="7"/>
  <c r="Q1795" i="7" s="1"/>
  <c r="V1794" i="7"/>
  <c r="U1794" i="7"/>
  <c r="T1794" i="7"/>
  <c r="S1794" i="7"/>
  <c r="R1794" i="7"/>
  <c r="Q1794" i="7"/>
  <c r="P1794" i="7"/>
  <c r="O1794" i="7"/>
  <c r="N1794" i="7"/>
  <c r="M1794" i="7"/>
  <c r="T1793" i="7"/>
  <c r="S1793" i="7"/>
  <c r="R1793" i="7"/>
  <c r="Q1793" i="7"/>
  <c r="P1793" i="7"/>
  <c r="O1793" i="7"/>
  <c r="N1793" i="7"/>
  <c r="M1793" i="7"/>
  <c r="P1792" i="7"/>
  <c r="O1792" i="7"/>
  <c r="N1792" i="7"/>
  <c r="M1792" i="7"/>
  <c r="P1791" i="7"/>
  <c r="O1791" i="7"/>
  <c r="N1791" i="7"/>
  <c r="M1791" i="7"/>
  <c r="P1790" i="7"/>
  <c r="O1790" i="7"/>
  <c r="N1790" i="7"/>
  <c r="M1790" i="7"/>
  <c r="T1789" i="7"/>
  <c r="S1789" i="7"/>
  <c r="R1789" i="7"/>
  <c r="P1789" i="7"/>
  <c r="O1789" i="7"/>
  <c r="N1789" i="7"/>
  <c r="M1789" i="7"/>
  <c r="Q1789" i="7" s="1"/>
  <c r="Q1788" i="7"/>
  <c r="P1788" i="7"/>
  <c r="O1788" i="7"/>
  <c r="N1788" i="7"/>
  <c r="M1788" i="7"/>
  <c r="S1787" i="7"/>
  <c r="R1787" i="7"/>
  <c r="Q1787" i="7"/>
  <c r="P1787" i="7"/>
  <c r="O1787" i="7"/>
  <c r="N1787" i="7"/>
  <c r="M1787" i="7"/>
  <c r="P1786" i="7"/>
  <c r="O1786" i="7"/>
  <c r="N1786" i="7"/>
  <c r="M1786" i="7"/>
  <c r="P1785" i="7"/>
  <c r="O1785" i="7"/>
  <c r="N1785" i="7"/>
  <c r="M1785" i="7"/>
  <c r="P1784" i="7"/>
  <c r="O1784" i="7"/>
  <c r="N1784" i="7"/>
  <c r="M1784" i="7"/>
  <c r="T1783" i="7"/>
  <c r="S1783" i="7"/>
  <c r="R1783" i="7"/>
  <c r="P1783" i="7"/>
  <c r="O1783" i="7"/>
  <c r="N1783" i="7"/>
  <c r="M1783" i="7"/>
  <c r="Q1783" i="7" s="1"/>
  <c r="P1782" i="7"/>
  <c r="T1782" i="7" s="1"/>
  <c r="O1782" i="7"/>
  <c r="N1782" i="7"/>
  <c r="M1782" i="7"/>
  <c r="P1781" i="7"/>
  <c r="O1781" i="7"/>
  <c r="N1781" i="7"/>
  <c r="M1781" i="7"/>
  <c r="P1780" i="7"/>
  <c r="O1780" i="7"/>
  <c r="R1780" i="7" s="1"/>
  <c r="N1780" i="7"/>
  <c r="M1780" i="7"/>
  <c r="P1779" i="7"/>
  <c r="O1779" i="7"/>
  <c r="N1779" i="7"/>
  <c r="M1779" i="7"/>
  <c r="P1778" i="7"/>
  <c r="O1778" i="7"/>
  <c r="N1778" i="7"/>
  <c r="M1778" i="7"/>
  <c r="T1777" i="7"/>
  <c r="S1777" i="7"/>
  <c r="R1777" i="7"/>
  <c r="Q1777" i="7"/>
  <c r="P1777" i="7"/>
  <c r="O1777" i="7"/>
  <c r="N1777" i="7"/>
  <c r="M1777" i="7"/>
  <c r="P1776" i="7"/>
  <c r="O1776" i="7"/>
  <c r="N1776" i="7"/>
  <c r="M1776" i="7"/>
  <c r="P1775" i="7"/>
  <c r="O1775" i="7"/>
  <c r="N1775" i="7"/>
  <c r="M1775" i="7"/>
  <c r="R1774" i="7"/>
  <c r="Q1774" i="7"/>
  <c r="P1774" i="7"/>
  <c r="O1774" i="7"/>
  <c r="N1774" i="7"/>
  <c r="M1774" i="7"/>
  <c r="P1773" i="7"/>
  <c r="O1773" i="7"/>
  <c r="N1773" i="7"/>
  <c r="M1773" i="7"/>
  <c r="T1772" i="7"/>
  <c r="P1772" i="7"/>
  <c r="O1772" i="7"/>
  <c r="N1772" i="7"/>
  <c r="M1772" i="7"/>
  <c r="T1771" i="7"/>
  <c r="S1771" i="7"/>
  <c r="R1771" i="7"/>
  <c r="P1771" i="7"/>
  <c r="O1771" i="7"/>
  <c r="N1771" i="7"/>
  <c r="M1771" i="7"/>
  <c r="Q1771" i="7" s="1"/>
  <c r="V1770" i="7"/>
  <c r="U1770" i="7"/>
  <c r="T1770" i="7"/>
  <c r="S1770" i="7"/>
  <c r="R1770" i="7"/>
  <c r="P1770" i="7"/>
  <c r="Q1770" i="7" s="1"/>
  <c r="O1770" i="7"/>
  <c r="N1770" i="7"/>
  <c r="M1770" i="7"/>
  <c r="T1769" i="7"/>
  <c r="S1769" i="7"/>
  <c r="R1769" i="7"/>
  <c r="Q1769" i="7"/>
  <c r="P1769" i="7"/>
  <c r="O1769" i="7"/>
  <c r="N1769" i="7"/>
  <c r="M1769" i="7"/>
  <c r="P1768" i="7"/>
  <c r="O1768" i="7"/>
  <c r="N1768" i="7"/>
  <c r="M1768" i="7"/>
  <c r="P1767" i="7"/>
  <c r="O1767" i="7"/>
  <c r="N1767" i="7"/>
  <c r="M1767" i="7"/>
  <c r="P1766" i="7"/>
  <c r="O1766" i="7"/>
  <c r="N1766" i="7"/>
  <c r="M1766" i="7"/>
  <c r="T1765" i="7"/>
  <c r="S1765" i="7"/>
  <c r="R1765" i="7"/>
  <c r="Q1765" i="7"/>
  <c r="P1765" i="7"/>
  <c r="O1765" i="7"/>
  <c r="N1765" i="7"/>
  <c r="M1765" i="7"/>
  <c r="V1764" i="7"/>
  <c r="T1764" i="7"/>
  <c r="S1764" i="7"/>
  <c r="R1764" i="7"/>
  <c r="U1764" i="7" s="1"/>
  <c r="P1764" i="7"/>
  <c r="Q1764" i="7" s="1"/>
  <c r="O1764" i="7"/>
  <c r="N1764" i="7"/>
  <c r="M1764" i="7"/>
  <c r="P1763" i="7"/>
  <c r="O1763" i="7"/>
  <c r="N1763" i="7"/>
  <c r="M1763" i="7"/>
  <c r="R1762" i="7"/>
  <c r="P1762" i="7"/>
  <c r="O1762" i="7"/>
  <c r="N1762" i="7"/>
  <c r="M1762" i="7"/>
  <c r="P1761" i="7"/>
  <c r="O1761" i="7"/>
  <c r="N1761" i="7"/>
  <c r="M1761" i="7"/>
  <c r="P1760" i="7"/>
  <c r="O1760" i="7"/>
  <c r="N1760" i="7"/>
  <c r="M1760" i="7"/>
  <c r="T1759" i="7"/>
  <c r="S1759" i="7"/>
  <c r="R1759" i="7"/>
  <c r="P1759" i="7"/>
  <c r="O1759" i="7"/>
  <c r="N1759" i="7"/>
  <c r="M1759" i="7"/>
  <c r="Q1759" i="7" s="1"/>
  <c r="U1758" i="7"/>
  <c r="T1758" i="7"/>
  <c r="S1758" i="7"/>
  <c r="Q1758" i="7"/>
  <c r="P1758" i="7"/>
  <c r="R1758" i="7" s="1"/>
  <c r="V1758" i="7" s="1"/>
  <c r="O1758" i="7"/>
  <c r="N1758" i="7"/>
  <c r="M1758" i="7"/>
  <c r="P1757" i="7"/>
  <c r="O1757" i="7"/>
  <c r="R1757" i="7" s="1"/>
  <c r="N1757" i="7"/>
  <c r="M1757" i="7"/>
  <c r="P1756" i="7"/>
  <c r="O1756" i="7"/>
  <c r="N1756" i="7"/>
  <c r="M1756" i="7"/>
  <c r="P1755" i="7"/>
  <c r="O1755" i="7"/>
  <c r="N1755" i="7"/>
  <c r="M1755" i="7"/>
  <c r="T1754" i="7"/>
  <c r="P1754" i="7"/>
  <c r="O1754" i="7"/>
  <c r="N1754" i="7"/>
  <c r="M1754" i="7"/>
  <c r="V1753" i="7"/>
  <c r="U1753" i="7"/>
  <c r="T1753" i="7"/>
  <c r="S1753" i="7"/>
  <c r="R1753" i="7"/>
  <c r="P1753" i="7"/>
  <c r="O1753" i="7"/>
  <c r="N1753" i="7"/>
  <c r="M1753" i="7"/>
  <c r="Q1753" i="7" s="1"/>
  <c r="S1752" i="7"/>
  <c r="R1752" i="7"/>
  <c r="V1752" i="7" s="1"/>
  <c r="Q1752" i="7"/>
  <c r="P1752" i="7"/>
  <c r="T1752" i="7" s="1"/>
  <c r="O1752" i="7"/>
  <c r="N1752" i="7"/>
  <c r="M1752" i="7"/>
  <c r="P1751" i="7"/>
  <c r="O1751" i="7"/>
  <c r="N1751" i="7"/>
  <c r="M1751" i="7"/>
  <c r="P1750" i="7"/>
  <c r="O1750" i="7"/>
  <c r="N1750" i="7"/>
  <c r="M1750" i="7"/>
  <c r="P1749" i="7"/>
  <c r="O1749" i="7"/>
  <c r="N1749" i="7"/>
  <c r="M1749" i="7"/>
  <c r="P1748" i="7"/>
  <c r="O1748" i="7"/>
  <c r="N1748" i="7"/>
  <c r="T1748" i="7" s="1"/>
  <c r="M1748" i="7"/>
  <c r="T1747" i="7"/>
  <c r="S1747" i="7"/>
  <c r="R1747" i="7"/>
  <c r="P1747" i="7"/>
  <c r="O1747" i="7"/>
  <c r="N1747" i="7"/>
  <c r="M1747" i="7"/>
  <c r="Q1747" i="7" s="1"/>
  <c r="S1746" i="7"/>
  <c r="P1746" i="7"/>
  <c r="O1746" i="7"/>
  <c r="N1746" i="7"/>
  <c r="M1746" i="7"/>
  <c r="P1745" i="7"/>
  <c r="O1745" i="7"/>
  <c r="N1745" i="7"/>
  <c r="M1745" i="7"/>
  <c r="P1744" i="7"/>
  <c r="O1744" i="7"/>
  <c r="N1744" i="7"/>
  <c r="M1744" i="7"/>
  <c r="P1743" i="7"/>
  <c r="O1743" i="7"/>
  <c r="N1743" i="7"/>
  <c r="M1743" i="7"/>
  <c r="T1742" i="7"/>
  <c r="P1742" i="7"/>
  <c r="O1742" i="7"/>
  <c r="N1742" i="7"/>
  <c r="M1742" i="7"/>
  <c r="V1741" i="7"/>
  <c r="U1741" i="7"/>
  <c r="T1741" i="7"/>
  <c r="S1741" i="7"/>
  <c r="R1741" i="7"/>
  <c r="P1741" i="7"/>
  <c r="O1741" i="7"/>
  <c r="N1741" i="7"/>
  <c r="M1741" i="7"/>
  <c r="Q1741" i="7" s="1"/>
  <c r="S1740" i="7"/>
  <c r="R1740" i="7"/>
  <c r="P1740" i="7"/>
  <c r="O1740" i="7"/>
  <c r="N1740" i="7"/>
  <c r="M1740" i="7"/>
  <c r="P1739" i="7"/>
  <c r="O1739" i="7"/>
  <c r="N1739" i="7"/>
  <c r="M1739" i="7"/>
  <c r="P1738" i="7"/>
  <c r="O1738" i="7"/>
  <c r="N1738" i="7"/>
  <c r="M1738" i="7"/>
  <c r="P1737" i="7"/>
  <c r="O1737" i="7"/>
  <c r="N1737" i="7"/>
  <c r="M1737" i="7"/>
  <c r="P1736" i="7"/>
  <c r="O1736" i="7"/>
  <c r="N1736" i="7"/>
  <c r="M1736" i="7"/>
  <c r="V1735" i="7"/>
  <c r="U1735" i="7"/>
  <c r="T1735" i="7"/>
  <c r="S1735" i="7"/>
  <c r="R1735" i="7"/>
  <c r="P1735" i="7"/>
  <c r="O1735" i="7"/>
  <c r="N1735" i="7"/>
  <c r="M1735" i="7"/>
  <c r="Q1735" i="7" s="1"/>
  <c r="T1734" i="7"/>
  <c r="S1734" i="7"/>
  <c r="V1734" i="7" s="1"/>
  <c r="R1734" i="7"/>
  <c r="Q1734" i="7"/>
  <c r="P1734" i="7"/>
  <c r="O1734" i="7"/>
  <c r="N1734" i="7"/>
  <c r="M1734" i="7"/>
  <c r="P1733" i="7"/>
  <c r="Q1733" i="7" s="1"/>
  <c r="O1733" i="7"/>
  <c r="N1733" i="7"/>
  <c r="M1733" i="7"/>
  <c r="R1732" i="7"/>
  <c r="Q1732" i="7"/>
  <c r="P1732" i="7"/>
  <c r="O1732" i="7"/>
  <c r="N1732" i="7"/>
  <c r="M1732" i="7"/>
  <c r="P1731" i="7"/>
  <c r="O1731" i="7"/>
  <c r="N1731" i="7"/>
  <c r="M1731" i="7"/>
  <c r="T1730" i="7"/>
  <c r="P1730" i="7"/>
  <c r="O1730" i="7"/>
  <c r="N1730" i="7"/>
  <c r="M1730" i="7"/>
  <c r="U1729" i="7"/>
  <c r="T1729" i="7"/>
  <c r="S1729" i="7"/>
  <c r="R1729" i="7"/>
  <c r="P1729" i="7"/>
  <c r="O1729" i="7"/>
  <c r="N1729" i="7"/>
  <c r="M1729" i="7"/>
  <c r="Q1729" i="7" s="1"/>
  <c r="P1728" i="7"/>
  <c r="O1728" i="7"/>
  <c r="N1728" i="7"/>
  <c r="M1728" i="7"/>
  <c r="T1727" i="7"/>
  <c r="R1727" i="7"/>
  <c r="P1727" i="7"/>
  <c r="O1727" i="7"/>
  <c r="N1727" i="7"/>
  <c r="M1727" i="7"/>
  <c r="P1726" i="7"/>
  <c r="O1726" i="7"/>
  <c r="N1726" i="7"/>
  <c r="R1726" i="7" s="1"/>
  <c r="M1726" i="7"/>
  <c r="P1725" i="7"/>
  <c r="O1725" i="7"/>
  <c r="N1725" i="7"/>
  <c r="M1725" i="7"/>
  <c r="T1724" i="7"/>
  <c r="P1724" i="7"/>
  <c r="O1724" i="7"/>
  <c r="N1724" i="7"/>
  <c r="M1724" i="7"/>
  <c r="T1723" i="7"/>
  <c r="S1723" i="7"/>
  <c r="R1723" i="7"/>
  <c r="P1723" i="7"/>
  <c r="O1723" i="7"/>
  <c r="N1723" i="7"/>
  <c r="M1723" i="7"/>
  <c r="Q1723" i="7" s="1"/>
  <c r="U1723" i="7" s="1"/>
  <c r="S1722" i="7"/>
  <c r="P1722" i="7"/>
  <c r="O1722" i="7"/>
  <c r="N1722" i="7"/>
  <c r="M1722" i="7"/>
  <c r="P1721" i="7"/>
  <c r="O1721" i="7"/>
  <c r="N1721" i="7"/>
  <c r="M1721" i="7"/>
  <c r="R1720" i="7"/>
  <c r="Q1720" i="7"/>
  <c r="P1720" i="7"/>
  <c r="O1720" i="7"/>
  <c r="N1720" i="7"/>
  <c r="M1720" i="7"/>
  <c r="P1719" i="7"/>
  <c r="O1719" i="7"/>
  <c r="N1719" i="7"/>
  <c r="M1719" i="7"/>
  <c r="T1718" i="7"/>
  <c r="P1718" i="7"/>
  <c r="O1718" i="7"/>
  <c r="N1718" i="7"/>
  <c r="M1718" i="7"/>
  <c r="T1717" i="7"/>
  <c r="S1717" i="7"/>
  <c r="R1717" i="7"/>
  <c r="P1717" i="7"/>
  <c r="O1717" i="7"/>
  <c r="N1717" i="7"/>
  <c r="Q1717" i="7" s="1"/>
  <c r="M1717" i="7"/>
  <c r="T1716" i="7"/>
  <c r="R1716" i="7"/>
  <c r="P1716" i="7"/>
  <c r="Q1716" i="7" s="1"/>
  <c r="O1716" i="7"/>
  <c r="N1716" i="7"/>
  <c r="M1716" i="7"/>
  <c r="T1715" i="7"/>
  <c r="S1715" i="7"/>
  <c r="R1715" i="7"/>
  <c r="Q1715" i="7"/>
  <c r="P1715" i="7"/>
  <c r="O1715" i="7"/>
  <c r="N1715" i="7"/>
  <c r="M1715" i="7"/>
  <c r="P1714" i="7"/>
  <c r="O1714" i="7"/>
  <c r="N1714" i="7"/>
  <c r="M1714" i="7"/>
  <c r="R1713" i="7"/>
  <c r="P1713" i="7"/>
  <c r="O1713" i="7"/>
  <c r="N1713" i="7"/>
  <c r="M1713" i="7"/>
  <c r="S1712" i="7"/>
  <c r="P1712" i="7"/>
  <c r="O1712" i="7"/>
  <c r="N1712" i="7"/>
  <c r="M1712" i="7"/>
  <c r="P1711" i="7"/>
  <c r="O1711" i="7"/>
  <c r="N1711" i="7"/>
  <c r="M1711" i="7"/>
  <c r="P1710" i="7"/>
  <c r="O1710" i="7"/>
  <c r="S1710" i="7" s="1"/>
  <c r="N1710" i="7"/>
  <c r="M1710" i="7"/>
  <c r="S1709" i="7"/>
  <c r="Q1709" i="7"/>
  <c r="P1709" i="7"/>
  <c r="O1709" i="7"/>
  <c r="N1709" i="7"/>
  <c r="M1709" i="7"/>
  <c r="P1708" i="7"/>
  <c r="O1708" i="7"/>
  <c r="N1708" i="7"/>
  <c r="M1708" i="7"/>
  <c r="T1707" i="7"/>
  <c r="P1707" i="7"/>
  <c r="O1707" i="7"/>
  <c r="N1707" i="7"/>
  <c r="M1707" i="7"/>
  <c r="T1706" i="7"/>
  <c r="P1706" i="7"/>
  <c r="S1706" i="7" s="1"/>
  <c r="O1706" i="7"/>
  <c r="N1706" i="7"/>
  <c r="M1706" i="7"/>
  <c r="P1705" i="7"/>
  <c r="Q1705" i="7" s="1"/>
  <c r="O1705" i="7"/>
  <c r="N1705" i="7"/>
  <c r="M1705" i="7"/>
  <c r="S1704" i="7"/>
  <c r="P1704" i="7"/>
  <c r="O1704" i="7"/>
  <c r="N1704" i="7"/>
  <c r="M1704" i="7"/>
  <c r="T1703" i="7"/>
  <c r="S1703" i="7"/>
  <c r="Q1703" i="7"/>
  <c r="P1703" i="7"/>
  <c r="O1703" i="7"/>
  <c r="N1703" i="7"/>
  <c r="M1703" i="7"/>
  <c r="P1702" i="7"/>
  <c r="O1702" i="7"/>
  <c r="N1702" i="7"/>
  <c r="M1702" i="7"/>
  <c r="Q1701" i="7"/>
  <c r="P1701" i="7"/>
  <c r="O1701" i="7"/>
  <c r="N1701" i="7"/>
  <c r="M1701" i="7"/>
  <c r="P1700" i="7"/>
  <c r="O1700" i="7"/>
  <c r="N1700" i="7"/>
  <c r="M1700" i="7"/>
  <c r="R1699" i="7"/>
  <c r="P1699" i="7"/>
  <c r="O1699" i="7"/>
  <c r="N1699" i="7"/>
  <c r="Q1699" i="7" s="1"/>
  <c r="M1699" i="7"/>
  <c r="P1698" i="7"/>
  <c r="O1698" i="7"/>
  <c r="N1698" i="7"/>
  <c r="M1698" i="7"/>
  <c r="T1697" i="7"/>
  <c r="S1697" i="7"/>
  <c r="Q1697" i="7"/>
  <c r="P1697" i="7"/>
  <c r="O1697" i="7"/>
  <c r="N1697" i="7"/>
  <c r="M1697" i="7"/>
  <c r="T1696" i="7"/>
  <c r="S1696" i="7"/>
  <c r="R1696" i="7"/>
  <c r="Q1696" i="7"/>
  <c r="P1696" i="7"/>
  <c r="O1696" i="7"/>
  <c r="N1696" i="7"/>
  <c r="M1696" i="7"/>
  <c r="S1695" i="7"/>
  <c r="R1695" i="7"/>
  <c r="Q1695" i="7"/>
  <c r="P1695" i="7"/>
  <c r="O1695" i="7"/>
  <c r="N1695" i="7"/>
  <c r="M1695" i="7"/>
  <c r="P1694" i="7"/>
  <c r="O1694" i="7"/>
  <c r="N1694" i="7"/>
  <c r="M1694" i="7"/>
  <c r="R1693" i="7"/>
  <c r="Q1693" i="7"/>
  <c r="P1693" i="7"/>
  <c r="O1693" i="7"/>
  <c r="N1693" i="7"/>
  <c r="M1693" i="7"/>
  <c r="P1692" i="7"/>
  <c r="O1692" i="7"/>
  <c r="N1692" i="7"/>
  <c r="M1692" i="7"/>
  <c r="P1691" i="7"/>
  <c r="O1691" i="7"/>
  <c r="N1691" i="7"/>
  <c r="M1691" i="7"/>
  <c r="V1690" i="7"/>
  <c r="U1690" i="7"/>
  <c r="T1690" i="7"/>
  <c r="S1690" i="7"/>
  <c r="R1690" i="7"/>
  <c r="Q1690" i="7"/>
  <c r="P1690" i="7"/>
  <c r="O1690" i="7"/>
  <c r="N1690" i="7"/>
  <c r="M1690" i="7"/>
  <c r="V1689" i="7"/>
  <c r="U1689" i="7"/>
  <c r="T1689" i="7"/>
  <c r="S1689" i="7"/>
  <c r="R1689" i="7"/>
  <c r="Q1689" i="7"/>
  <c r="P1689" i="7"/>
  <c r="O1689" i="7"/>
  <c r="N1689" i="7"/>
  <c r="M1689" i="7"/>
  <c r="S1688" i="7"/>
  <c r="R1688" i="7"/>
  <c r="Q1688" i="7"/>
  <c r="P1688" i="7"/>
  <c r="O1688" i="7"/>
  <c r="N1688" i="7"/>
  <c r="M1688" i="7"/>
  <c r="P1687" i="7"/>
  <c r="O1687" i="7"/>
  <c r="N1687" i="7"/>
  <c r="M1687" i="7"/>
  <c r="P1686" i="7"/>
  <c r="S1686" i="7" s="1"/>
  <c r="O1686" i="7"/>
  <c r="N1686" i="7"/>
  <c r="M1686" i="7"/>
  <c r="P1685" i="7"/>
  <c r="O1685" i="7"/>
  <c r="N1685" i="7"/>
  <c r="M1685" i="7"/>
  <c r="P1684" i="7"/>
  <c r="O1684" i="7"/>
  <c r="N1684" i="7"/>
  <c r="M1684" i="7"/>
  <c r="P1683" i="7"/>
  <c r="O1683" i="7"/>
  <c r="N1683" i="7"/>
  <c r="M1683" i="7"/>
  <c r="T1682" i="7"/>
  <c r="S1682" i="7"/>
  <c r="R1682" i="7"/>
  <c r="Q1682" i="7"/>
  <c r="P1682" i="7"/>
  <c r="O1682" i="7"/>
  <c r="N1682" i="7"/>
  <c r="M1682" i="7"/>
  <c r="P1681" i="7"/>
  <c r="O1681" i="7"/>
  <c r="N1681" i="7"/>
  <c r="M1681" i="7"/>
  <c r="S1680" i="7"/>
  <c r="P1680" i="7"/>
  <c r="O1680" i="7"/>
  <c r="N1680" i="7"/>
  <c r="M1680" i="7"/>
  <c r="T1679" i="7"/>
  <c r="S1679" i="7"/>
  <c r="Q1679" i="7"/>
  <c r="P1679" i="7"/>
  <c r="O1679" i="7"/>
  <c r="N1679" i="7"/>
  <c r="M1679" i="7"/>
  <c r="S1678" i="7"/>
  <c r="P1678" i="7"/>
  <c r="O1678" i="7"/>
  <c r="T1678" i="7" s="1"/>
  <c r="N1678" i="7"/>
  <c r="M1678" i="7"/>
  <c r="Q1677" i="7"/>
  <c r="P1677" i="7"/>
  <c r="O1677" i="7"/>
  <c r="N1677" i="7"/>
  <c r="M1677" i="7"/>
  <c r="T1676" i="7"/>
  <c r="P1676" i="7"/>
  <c r="O1676" i="7"/>
  <c r="N1676" i="7"/>
  <c r="M1676" i="7"/>
  <c r="R1675" i="7"/>
  <c r="Q1675" i="7"/>
  <c r="P1675" i="7"/>
  <c r="O1675" i="7"/>
  <c r="N1675" i="7"/>
  <c r="M1675" i="7"/>
  <c r="P1674" i="7"/>
  <c r="O1674" i="7"/>
  <c r="N1674" i="7"/>
  <c r="M1674" i="7"/>
  <c r="T1673" i="7"/>
  <c r="S1673" i="7"/>
  <c r="Q1673" i="7"/>
  <c r="P1673" i="7"/>
  <c r="O1673" i="7"/>
  <c r="N1673" i="7"/>
  <c r="M1673" i="7"/>
  <c r="Q1672" i="7"/>
  <c r="P1672" i="7"/>
  <c r="O1672" i="7"/>
  <c r="N1672" i="7"/>
  <c r="M1672" i="7"/>
  <c r="T1671" i="7"/>
  <c r="P1671" i="7"/>
  <c r="O1671" i="7"/>
  <c r="N1671" i="7"/>
  <c r="M1671" i="7"/>
  <c r="Q1670" i="7"/>
  <c r="P1670" i="7"/>
  <c r="O1670" i="7"/>
  <c r="N1670" i="7"/>
  <c r="R1670" i="7" s="1"/>
  <c r="M1670" i="7"/>
  <c r="P1669" i="7"/>
  <c r="O1669" i="7"/>
  <c r="N1669" i="7"/>
  <c r="M1669" i="7"/>
  <c r="P1668" i="7"/>
  <c r="O1668" i="7"/>
  <c r="N1668" i="7"/>
  <c r="T1668" i="7" s="1"/>
  <c r="M1668" i="7"/>
  <c r="T1667" i="7"/>
  <c r="S1667" i="7"/>
  <c r="R1667" i="7"/>
  <c r="Q1667" i="7"/>
  <c r="P1667" i="7"/>
  <c r="O1667" i="7"/>
  <c r="N1667" i="7"/>
  <c r="M1667" i="7"/>
  <c r="P1666" i="7"/>
  <c r="O1666" i="7"/>
  <c r="N1666" i="7"/>
  <c r="M1666" i="7"/>
  <c r="T1665" i="7"/>
  <c r="S1665" i="7"/>
  <c r="R1665" i="7"/>
  <c r="P1665" i="7"/>
  <c r="O1665" i="7"/>
  <c r="N1665" i="7"/>
  <c r="Q1665" i="7" s="1"/>
  <c r="M1665" i="7"/>
  <c r="P1664" i="7"/>
  <c r="O1664" i="7"/>
  <c r="N1664" i="7"/>
  <c r="M1664" i="7"/>
  <c r="P1663" i="7"/>
  <c r="O1663" i="7"/>
  <c r="N1663" i="7"/>
  <c r="M1663" i="7"/>
  <c r="T1662" i="7"/>
  <c r="P1662" i="7"/>
  <c r="O1662" i="7"/>
  <c r="N1662" i="7"/>
  <c r="M1662" i="7"/>
  <c r="V1661" i="7"/>
  <c r="T1661" i="7"/>
  <c r="S1661" i="7"/>
  <c r="R1661" i="7"/>
  <c r="U1661" i="7" s="1"/>
  <c r="Q1661" i="7"/>
  <c r="P1661" i="7"/>
  <c r="O1661" i="7"/>
  <c r="N1661" i="7"/>
  <c r="M1661" i="7"/>
  <c r="T1660" i="7"/>
  <c r="P1660" i="7"/>
  <c r="S1660" i="7" s="1"/>
  <c r="O1660" i="7"/>
  <c r="N1660" i="7"/>
  <c r="M1660" i="7"/>
  <c r="P1659" i="7"/>
  <c r="Q1659" i="7" s="1"/>
  <c r="O1659" i="7"/>
  <c r="N1659" i="7"/>
  <c r="M1659" i="7"/>
  <c r="P1658" i="7"/>
  <c r="O1658" i="7"/>
  <c r="N1658" i="7"/>
  <c r="M1658" i="7"/>
  <c r="P1657" i="7"/>
  <c r="O1657" i="7"/>
  <c r="N1657" i="7"/>
  <c r="M1657" i="7"/>
  <c r="P1656" i="7"/>
  <c r="O1656" i="7"/>
  <c r="N1656" i="7"/>
  <c r="M1656" i="7"/>
  <c r="V1655" i="7"/>
  <c r="U1655" i="7"/>
  <c r="T1655" i="7"/>
  <c r="S1655" i="7"/>
  <c r="R1655" i="7"/>
  <c r="Q1655" i="7"/>
  <c r="P1655" i="7"/>
  <c r="O1655" i="7"/>
  <c r="N1655" i="7"/>
  <c r="M1655" i="7"/>
  <c r="V1654" i="7"/>
  <c r="T1654" i="7"/>
  <c r="S1654" i="7"/>
  <c r="R1654" i="7"/>
  <c r="U1654" i="7" s="1"/>
  <c r="P1654" i="7"/>
  <c r="Q1654" i="7" s="1"/>
  <c r="O1654" i="7"/>
  <c r="N1654" i="7"/>
  <c r="M1654" i="7"/>
  <c r="R1653" i="7"/>
  <c r="P1653" i="7"/>
  <c r="S1653" i="7" s="1"/>
  <c r="O1653" i="7"/>
  <c r="N1653" i="7"/>
  <c r="M1653" i="7"/>
  <c r="P1652" i="7"/>
  <c r="O1652" i="7"/>
  <c r="N1652" i="7"/>
  <c r="M1652" i="7"/>
  <c r="P1651" i="7"/>
  <c r="O1651" i="7"/>
  <c r="N1651" i="7"/>
  <c r="M1651" i="7"/>
  <c r="P1650" i="7"/>
  <c r="O1650" i="7"/>
  <c r="N1650" i="7"/>
  <c r="M1650" i="7"/>
  <c r="T1649" i="7"/>
  <c r="S1649" i="7"/>
  <c r="R1649" i="7"/>
  <c r="Q1649" i="7"/>
  <c r="P1649" i="7"/>
  <c r="O1649" i="7"/>
  <c r="N1649" i="7"/>
  <c r="M1649" i="7"/>
  <c r="P1648" i="7"/>
  <c r="Q1648" i="7" s="1"/>
  <c r="O1648" i="7"/>
  <c r="N1648" i="7"/>
  <c r="M1648" i="7"/>
  <c r="P1647" i="7"/>
  <c r="O1647" i="7"/>
  <c r="N1647" i="7"/>
  <c r="M1647" i="7"/>
  <c r="R1646" i="7"/>
  <c r="P1646" i="7"/>
  <c r="O1646" i="7"/>
  <c r="N1646" i="7"/>
  <c r="M1646" i="7"/>
  <c r="P1645" i="7"/>
  <c r="O1645" i="7"/>
  <c r="N1645" i="7"/>
  <c r="M1645" i="7"/>
  <c r="P1644" i="7"/>
  <c r="O1644" i="7"/>
  <c r="N1644" i="7"/>
  <c r="M1644" i="7"/>
  <c r="U1643" i="7"/>
  <c r="T1643" i="7"/>
  <c r="S1643" i="7"/>
  <c r="R1643" i="7"/>
  <c r="V1643" i="7" s="1"/>
  <c r="Q1643" i="7"/>
  <c r="P1643" i="7"/>
  <c r="O1643" i="7"/>
  <c r="N1643" i="7"/>
  <c r="M1643" i="7"/>
  <c r="R1642" i="7"/>
  <c r="Q1642" i="7"/>
  <c r="P1642" i="7"/>
  <c r="O1642" i="7"/>
  <c r="N1642" i="7"/>
  <c r="M1642" i="7"/>
  <c r="P1641" i="7"/>
  <c r="O1641" i="7"/>
  <c r="N1641" i="7"/>
  <c r="M1641" i="7"/>
  <c r="P1640" i="7"/>
  <c r="Q1640" i="7" s="1"/>
  <c r="O1640" i="7"/>
  <c r="N1640" i="7"/>
  <c r="M1640" i="7"/>
  <c r="P1639" i="7"/>
  <c r="O1639" i="7"/>
  <c r="N1639" i="7"/>
  <c r="M1639" i="7"/>
  <c r="T1638" i="7"/>
  <c r="P1638" i="7"/>
  <c r="O1638" i="7"/>
  <c r="N1638" i="7"/>
  <c r="M1638" i="7"/>
  <c r="T1637" i="7"/>
  <c r="S1637" i="7"/>
  <c r="R1637" i="7"/>
  <c r="Q1637" i="7"/>
  <c r="P1637" i="7"/>
  <c r="O1637" i="7"/>
  <c r="N1637" i="7"/>
  <c r="M1637" i="7"/>
  <c r="P1636" i="7"/>
  <c r="O1636" i="7"/>
  <c r="N1636" i="7"/>
  <c r="M1636" i="7"/>
  <c r="T1635" i="7"/>
  <c r="P1635" i="7"/>
  <c r="O1635" i="7"/>
  <c r="N1635" i="7"/>
  <c r="M1635" i="7"/>
  <c r="P1634" i="7"/>
  <c r="O1634" i="7"/>
  <c r="N1634" i="7"/>
  <c r="M1634" i="7"/>
  <c r="P1633" i="7"/>
  <c r="O1633" i="7"/>
  <c r="N1633" i="7"/>
  <c r="M1633" i="7"/>
  <c r="P1632" i="7"/>
  <c r="O1632" i="7"/>
  <c r="N1632" i="7"/>
  <c r="T1632" i="7" s="1"/>
  <c r="M1632" i="7"/>
  <c r="T1631" i="7"/>
  <c r="S1631" i="7"/>
  <c r="R1631" i="7"/>
  <c r="Q1631" i="7"/>
  <c r="P1631" i="7"/>
  <c r="O1631" i="7"/>
  <c r="N1631" i="7"/>
  <c r="M1631" i="7"/>
  <c r="P1630" i="7"/>
  <c r="O1630" i="7"/>
  <c r="N1630" i="7"/>
  <c r="M1630" i="7"/>
  <c r="T1629" i="7"/>
  <c r="S1629" i="7"/>
  <c r="R1629" i="7"/>
  <c r="P1629" i="7"/>
  <c r="O1629" i="7"/>
  <c r="N1629" i="7"/>
  <c r="Q1629" i="7" s="1"/>
  <c r="M1629" i="7"/>
  <c r="P1628" i="7"/>
  <c r="O1628" i="7"/>
  <c r="N1628" i="7"/>
  <c r="M1628" i="7"/>
  <c r="P1627" i="7"/>
  <c r="O1627" i="7"/>
  <c r="N1627" i="7"/>
  <c r="M1627" i="7"/>
  <c r="P1626" i="7"/>
  <c r="O1626" i="7"/>
  <c r="N1626" i="7"/>
  <c r="T1626" i="7" s="1"/>
  <c r="M1626" i="7"/>
  <c r="V1625" i="7"/>
  <c r="T1625" i="7"/>
  <c r="S1625" i="7"/>
  <c r="R1625" i="7"/>
  <c r="U1625" i="7" s="1"/>
  <c r="Q1625" i="7"/>
  <c r="P1625" i="7"/>
  <c r="O1625" i="7"/>
  <c r="N1625" i="7"/>
  <c r="M1625" i="7"/>
  <c r="T1624" i="7"/>
  <c r="P1624" i="7"/>
  <c r="S1624" i="7" s="1"/>
  <c r="O1624" i="7"/>
  <c r="N1624" i="7"/>
  <c r="M1624" i="7"/>
  <c r="T1623" i="7"/>
  <c r="S1623" i="7"/>
  <c r="R1623" i="7"/>
  <c r="P1623" i="7"/>
  <c r="Q1623" i="7" s="1"/>
  <c r="O1623" i="7"/>
  <c r="N1623" i="7"/>
  <c r="M1623" i="7"/>
  <c r="P1622" i="7"/>
  <c r="O1622" i="7"/>
  <c r="N1622" i="7"/>
  <c r="M1622" i="7"/>
  <c r="P1621" i="7"/>
  <c r="O1621" i="7"/>
  <c r="N1621" i="7"/>
  <c r="M1621" i="7"/>
  <c r="P1620" i="7"/>
  <c r="O1620" i="7"/>
  <c r="N1620" i="7"/>
  <c r="M1620" i="7"/>
  <c r="U1619" i="7"/>
  <c r="T1619" i="7"/>
  <c r="V1619" i="7" s="1"/>
  <c r="S1619" i="7"/>
  <c r="R1619" i="7"/>
  <c r="Q1619" i="7"/>
  <c r="P1619" i="7"/>
  <c r="O1619" i="7"/>
  <c r="N1619" i="7"/>
  <c r="M1619" i="7"/>
  <c r="T1618" i="7"/>
  <c r="S1618" i="7"/>
  <c r="R1618" i="7"/>
  <c r="P1618" i="7"/>
  <c r="Q1618" i="7" s="1"/>
  <c r="O1618" i="7"/>
  <c r="N1618" i="7"/>
  <c r="M1618" i="7"/>
  <c r="P1617" i="7"/>
  <c r="Q1617" i="7" s="1"/>
  <c r="O1617" i="7"/>
  <c r="N1617" i="7"/>
  <c r="M1617" i="7"/>
  <c r="P1616" i="7"/>
  <c r="O1616" i="7"/>
  <c r="N1616" i="7"/>
  <c r="M1616" i="7"/>
  <c r="P1615" i="7"/>
  <c r="O1615" i="7"/>
  <c r="N1615" i="7"/>
  <c r="M1615" i="7"/>
  <c r="P1614" i="7"/>
  <c r="O1614" i="7"/>
  <c r="N1614" i="7"/>
  <c r="M1614" i="7"/>
  <c r="V1613" i="7"/>
  <c r="T1613" i="7"/>
  <c r="S1613" i="7"/>
  <c r="R1613" i="7"/>
  <c r="U1613" i="7" s="1"/>
  <c r="Q1613" i="7"/>
  <c r="P1613" i="7"/>
  <c r="O1613" i="7"/>
  <c r="N1613" i="7"/>
  <c r="M1613" i="7"/>
  <c r="T1612" i="7"/>
  <c r="S1612" i="7"/>
  <c r="P1612" i="7"/>
  <c r="Q1612" i="7" s="1"/>
  <c r="O1612" i="7"/>
  <c r="N1612" i="7"/>
  <c r="M1612" i="7"/>
  <c r="Q1611" i="7"/>
  <c r="P1611" i="7"/>
  <c r="O1611" i="7"/>
  <c r="R1611" i="7" s="1"/>
  <c r="N1611" i="7"/>
  <c r="M1611" i="7"/>
  <c r="R1610" i="7"/>
  <c r="P1610" i="7"/>
  <c r="O1610" i="7"/>
  <c r="N1610" i="7"/>
  <c r="M1610" i="7"/>
  <c r="P1609" i="7"/>
  <c r="O1609" i="7"/>
  <c r="N1609" i="7"/>
  <c r="M1609" i="7"/>
  <c r="P1608" i="7"/>
  <c r="O1608" i="7"/>
  <c r="N1608" i="7"/>
  <c r="M1608" i="7"/>
  <c r="T1607" i="7"/>
  <c r="S1607" i="7"/>
  <c r="R1607" i="7"/>
  <c r="Q1607" i="7"/>
  <c r="P1607" i="7"/>
  <c r="O1607" i="7"/>
  <c r="N1607" i="7"/>
  <c r="M1607" i="7"/>
  <c r="P1606" i="7"/>
  <c r="O1606" i="7"/>
  <c r="N1606" i="7"/>
  <c r="M1606" i="7"/>
  <c r="P1605" i="7"/>
  <c r="O1605" i="7"/>
  <c r="N1605" i="7"/>
  <c r="M1605" i="7"/>
  <c r="P1604" i="7"/>
  <c r="Q1604" i="7" s="1"/>
  <c r="O1604" i="7"/>
  <c r="N1604" i="7"/>
  <c r="M1604" i="7"/>
  <c r="P1603" i="7"/>
  <c r="O1603" i="7"/>
  <c r="N1603" i="7"/>
  <c r="M1603" i="7"/>
  <c r="T1602" i="7"/>
  <c r="P1602" i="7"/>
  <c r="O1602" i="7"/>
  <c r="N1602" i="7"/>
  <c r="M1602" i="7"/>
  <c r="T1601" i="7"/>
  <c r="S1601" i="7"/>
  <c r="R1601" i="7"/>
  <c r="Q1601" i="7"/>
  <c r="P1601" i="7"/>
  <c r="O1601" i="7"/>
  <c r="N1601" i="7"/>
  <c r="M1601" i="7"/>
  <c r="P1600" i="7"/>
  <c r="O1600" i="7"/>
  <c r="N1600" i="7"/>
  <c r="M1600" i="7"/>
  <c r="T1599" i="7"/>
  <c r="P1599" i="7"/>
  <c r="O1599" i="7"/>
  <c r="N1599" i="7"/>
  <c r="M1599" i="7"/>
  <c r="P1598" i="7"/>
  <c r="O1598" i="7"/>
  <c r="N1598" i="7"/>
  <c r="R1598" i="7" s="1"/>
  <c r="M1598" i="7"/>
  <c r="P1597" i="7"/>
  <c r="O1597" i="7"/>
  <c r="N1597" i="7"/>
  <c r="M1597" i="7"/>
  <c r="P1596" i="7"/>
  <c r="O1596" i="7"/>
  <c r="N1596" i="7"/>
  <c r="T1596" i="7" s="1"/>
  <c r="M1596" i="7"/>
  <c r="T1595" i="7"/>
  <c r="S1595" i="7"/>
  <c r="R1595" i="7"/>
  <c r="Q1595" i="7"/>
  <c r="P1595" i="7"/>
  <c r="O1595" i="7"/>
  <c r="N1595" i="7"/>
  <c r="M1595" i="7"/>
  <c r="P1594" i="7"/>
  <c r="O1594" i="7"/>
  <c r="N1594" i="7"/>
  <c r="M1594" i="7"/>
  <c r="T1593" i="7"/>
  <c r="S1593" i="7"/>
  <c r="R1593" i="7"/>
  <c r="P1593" i="7"/>
  <c r="O1593" i="7"/>
  <c r="N1593" i="7"/>
  <c r="Q1593" i="7" s="1"/>
  <c r="M1593" i="7"/>
  <c r="P1592" i="7"/>
  <c r="O1592" i="7"/>
  <c r="N1592" i="7"/>
  <c r="M1592" i="7"/>
  <c r="P1591" i="7"/>
  <c r="O1591" i="7"/>
  <c r="N1591" i="7"/>
  <c r="M1591" i="7"/>
  <c r="P1590" i="7"/>
  <c r="O1590" i="7"/>
  <c r="N1590" i="7"/>
  <c r="T1590" i="7" s="1"/>
  <c r="M1590" i="7"/>
  <c r="V1589" i="7"/>
  <c r="T1589" i="7"/>
  <c r="S1589" i="7"/>
  <c r="R1589" i="7"/>
  <c r="U1589" i="7" s="1"/>
  <c r="Q1589" i="7"/>
  <c r="P1589" i="7"/>
  <c r="O1589" i="7"/>
  <c r="N1589" i="7"/>
  <c r="M1589" i="7"/>
  <c r="T1588" i="7"/>
  <c r="P1588" i="7"/>
  <c r="S1588" i="7" s="1"/>
  <c r="O1588" i="7"/>
  <c r="N1588" i="7"/>
  <c r="M1588" i="7"/>
  <c r="T1587" i="7"/>
  <c r="S1587" i="7"/>
  <c r="R1587" i="7"/>
  <c r="P1587" i="7"/>
  <c r="Q1587" i="7" s="1"/>
  <c r="O1587" i="7"/>
  <c r="N1587" i="7"/>
  <c r="M1587" i="7"/>
  <c r="P1586" i="7"/>
  <c r="O1586" i="7"/>
  <c r="N1586" i="7"/>
  <c r="M1586" i="7"/>
  <c r="P1585" i="7"/>
  <c r="O1585" i="7"/>
  <c r="N1585" i="7"/>
  <c r="M1585" i="7"/>
  <c r="P1584" i="7"/>
  <c r="O1584" i="7"/>
  <c r="N1584" i="7"/>
  <c r="M1584" i="7"/>
  <c r="V1583" i="7"/>
  <c r="U1583" i="7"/>
  <c r="T1583" i="7"/>
  <c r="S1583" i="7"/>
  <c r="R1583" i="7"/>
  <c r="Q1583" i="7"/>
  <c r="P1583" i="7"/>
  <c r="O1583" i="7"/>
  <c r="N1583" i="7"/>
  <c r="M1583" i="7"/>
  <c r="T1582" i="7"/>
  <c r="S1582" i="7"/>
  <c r="R1582" i="7"/>
  <c r="P1582" i="7"/>
  <c r="Q1582" i="7" s="1"/>
  <c r="O1582" i="7"/>
  <c r="N1582" i="7"/>
  <c r="M1582" i="7"/>
  <c r="P1581" i="7"/>
  <c r="O1581" i="7"/>
  <c r="N1581" i="7"/>
  <c r="M1581" i="7"/>
  <c r="P1580" i="7"/>
  <c r="O1580" i="7"/>
  <c r="N1580" i="7"/>
  <c r="M1580" i="7"/>
  <c r="P1579" i="7"/>
  <c r="O1579" i="7"/>
  <c r="N1579" i="7"/>
  <c r="M1579" i="7"/>
  <c r="P1578" i="7"/>
  <c r="O1578" i="7"/>
  <c r="N1578" i="7"/>
  <c r="M1578" i="7"/>
  <c r="U1577" i="7"/>
  <c r="T1577" i="7"/>
  <c r="V1577" i="7" s="1"/>
  <c r="S1577" i="7"/>
  <c r="R1577" i="7"/>
  <c r="Q1577" i="7"/>
  <c r="P1577" i="7"/>
  <c r="O1577" i="7"/>
  <c r="N1577" i="7"/>
  <c r="M1577" i="7"/>
  <c r="T1576" i="7"/>
  <c r="S1576" i="7"/>
  <c r="R1576" i="7"/>
  <c r="P1576" i="7"/>
  <c r="Q1576" i="7" s="1"/>
  <c r="O1576" i="7"/>
  <c r="N1576" i="7"/>
  <c r="M1576" i="7"/>
  <c r="P1575" i="7"/>
  <c r="O1575" i="7"/>
  <c r="N1575" i="7"/>
  <c r="M1575" i="7"/>
  <c r="R1574" i="7"/>
  <c r="P1574" i="7"/>
  <c r="O1574" i="7"/>
  <c r="N1574" i="7"/>
  <c r="M1574" i="7"/>
  <c r="P1573" i="7"/>
  <c r="O1573" i="7"/>
  <c r="N1573" i="7"/>
  <c r="M1573" i="7"/>
  <c r="P1572" i="7"/>
  <c r="O1572" i="7"/>
  <c r="N1572" i="7"/>
  <c r="M1572" i="7"/>
  <c r="T1571" i="7"/>
  <c r="S1571" i="7"/>
  <c r="R1571" i="7"/>
  <c r="Q1571" i="7"/>
  <c r="P1571" i="7"/>
  <c r="O1571" i="7"/>
  <c r="N1571" i="7"/>
  <c r="M1571" i="7"/>
  <c r="T1570" i="7"/>
  <c r="P1570" i="7"/>
  <c r="S1570" i="7" s="1"/>
  <c r="O1570" i="7"/>
  <c r="N1570" i="7"/>
  <c r="M1570" i="7"/>
  <c r="P1569" i="7"/>
  <c r="O1569" i="7"/>
  <c r="N1569" i="7"/>
  <c r="M1569" i="7"/>
  <c r="R1568" i="7"/>
  <c r="P1568" i="7"/>
  <c r="Q1568" i="7" s="1"/>
  <c r="O1568" i="7"/>
  <c r="N1568" i="7"/>
  <c r="M1568" i="7"/>
  <c r="P1567" i="7"/>
  <c r="O1567" i="7"/>
  <c r="N1567" i="7"/>
  <c r="M1567" i="7"/>
  <c r="T1566" i="7"/>
  <c r="P1566" i="7"/>
  <c r="O1566" i="7"/>
  <c r="N1566" i="7"/>
  <c r="M1566" i="7"/>
  <c r="T1565" i="7"/>
  <c r="S1565" i="7"/>
  <c r="R1565" i="7"/>
  <c r="Q1565" i="7"/>
  <c r="P1565" i="7"/>
  <c r="O1565" i="7"/>
  <c r="N1565" i="7"/>
  <c r="M1565" i="7"/>
  <c r="R1564" i="7"/>
  <c r="Q1564" i="7"/>
  <c r="P1564" i="7"/>
  <c r="O1564" i="7"/>
  <c r="N1564" i="7"/>
  <c r="M1564" i="7"/>
  <c r="P1563" i="7"/>
  <c r="O1563" i="7"/>
  <c r="N1563" i="7"/>
  <c r="T1563" i="7" s="1"/>
  <c r="M1563" i="7"/>
  <c r="R1562" i="7"/>
  <c r="Q1562" i="7"/>
  <c r="P1562" i="7"/>
  <c r="O1562" i="7"/>
  <c r="N1562" i="7"/>
  <c r="M1562" i="7"/>
  <c r="P1561" i="7"/>
  <c r="O1561" i="7"/>
  <c r="N1561" i="7"/>
  <c r="M1561" i="7"/>
  <c r="T1560" i="7"/>
  <c r="P1560" i="7"/>
  <c r="O1560" i="7"/>
  <c r="N1560" i="7"/>
  <c r="M1560" i="7"/>
  <c r="T1559" i="7"/>
  <c r="S1559" i="7"/>
  <c r="R1559" i="7"/>
  <c r="Q1559" i="7"/>
  <c r="P1559" i="7"/>
  <c r="O1559" i="7"/>
  <c r="N1559" i="7"/>
  <c r="M1559" i="7"/>
  <c r="P1558" i="7"/>
  <c r="O1558" i="7"/>
  <c r="N1558" i="7"/>
  <c r="M1558" i="7"/>
  <c r="T1557" i="7"/>
  <c r="S1557" i="7"/>
  <c r="R1557" i="7"/>
  <c r="P1557" i="7"/>
  <c r="O1557" i="7"/>
  <c r="N1557" i="7"/>
  <c r="Q1557" i="7" s="1"/>
  <c r="M1557" i="7"/>
  <c r="R1556" i="7"/>
  <c r="Q1556" i="7"/>
  <c r="P1556" i="7"/>
  <c r="O1556" i="7"/>
  <c r="N1556" i="7"/>
  <c r="M1556" i="7"/>
  <c r="P1555" i="7"/>
  <c r="O1555" i="7"/>
  <c r="N1555" i="7"/>
  <c r="M1555" i="7"/>
  <c r="T1554" i="7"/>
  <c r="P1554" i="7"/>
  <c r="O1554" i="7"/>
  <c r="N1554" i="7"/>
  <c r="M1554" i="7"/>
  <c r="V1553" i="7"/>
  <c r="T1553" i="7"/>
  <c r="S1553" i="7"/>
  <c r="R1553" i="7"/>
  <c r="U1553" i="7" s="1"/>
  <c r="Q1553" i="7"/>
  <c r="P1553" i="7"/>
  <c r="O1553" i="7"/>
  <c r="N1553" i="7"/>
  <c r="M1553" i="7"/>
  <c r="T1552" i="7"/>
  <c r="P1552" i="7"/>
  <c r="S1552" i="7" s="1"/>
  <c r="O1552" i="7"/>
  <c r="N1552" i="7"/>
  <c r="M1552" i="7"/>
  <c r="T1551" i="7"/>
  <c r="S1551" i="7"/>
  <c r="R1551" i="7"/>
  <c r="P1551" i="7"/>
  <c r="Q1551" i="7" s="1"/>
  <c r="O1551" i="7"/>
  <c r="N1551" i="7"/>
  <c r="M1551" i="7"/>
  <c r="P1550" i="7"/>
  <c r="O1550" i="7"/>
  <c r="N1550" i="7"/>
  <c r="M1550" i="7"/>
  <c r="P1549" i="7"/>
  <c r="O1549" i="7"/>
  <c r="N1549" i="7"/>
  <c r="M1549" i="7"/>
  <c r="P1548" i="7"/>
  <c r="O1548" i="7"/>
  <c r="N1548" i="7"/>
  <c r="M1548" i="7"/>
  <c r="U1547" i="7"/>
  <c r="T1547" i="7"/>
  <c r="V1547" i="7" s="1"/>
  <c r="S1547" i="7"/>
  <c r="R1547" i="7"/>
  <c r="Q1547" i="7"/>
  <c r="P1547" i="7"/>
  <c r="O1547" i="7"/>
  <c r="N1547" i="7"/>
  <c r="M1547" i="7"/>
  <c r="T1546" i="7"/>
  <c r="S1546" i="7"/>
  <c r="R1546" i="7"/>
  <c r="P1546" i="7"/>
  <c r="Q1546" i="7" s="1"/>
  <c r="O1546" i="7"/>
  <c r="N1546" i="7"/>
  <c r="M1546" i="7"/>
  <c r="T1545" i="7"/>
  <c r="S1545" i="7"/>
  <c r="P1545" i="7"/>
  <c r="O1545" i="7"/>
  <c r="N1545" i="7"/>
  <c r="R1545" i="7" s="1"/>
  <c r="M1545" i="7"/>
  <c r="P1544" i="7"/>
  <c r="O1544" i="7"/>
  <c r="N1544" i="7"/>
  <c r="M1544" i="7"/>
  <c r="P1543" i="7"/>
  <c r="O1543" i="7"/>
  <c r="N1543" i="7"/>
  <c r="M1543" i="7"/>
  <c r="P1542" i="7"/>
  <c r="O1542" i="7"/>
  <c r="N1542" i="7"/>
  <c r="M1542" i="7"/>
  <c r="T1541" i="7"/>
  <c r="S1541" i="7"/>
  <c r="R1541" i="7"/>
  <c r="Q1541" i="7"/>
  <c r="P1541" i="7"/>
  <c r="O1541" i="7"/>
  <c r="N1541" i="7"/>
  <c r="M1541" i="7"/>
  <c r="T1540" i="7"/>
  <c r="S1540" i="7"/>
  <c r="U1540" i="7" s="1"/>
  <c r="R1540" i="7"/>
  <c r="P1540" i="7"/>
  <c r="Q1540" i="7" s="1"/>
  <c r="O1540" i="7"/>
  <c r="N1540" i="7"/>
  <c r="M1540" i="7"/>
  <c r="P1539" i="7"/>
  <c r="O1539" i="7"/>
  <c r="N1539" i="7"/>
  <c r="M1539" i="7"/>
  <c r="R1538" i="7"/>
  <c r="P1538" i="7"/>
  <c r="O1538" i="7"/>
  <c r="N1538" i="7"/>
  <c r="M1538" i="7"/>
  <c r="P1537" i="7"/>
  <c r="O1537" i="7"/>
  <c r="N1537" i="7"/>
  <c r="M1537" i="7"/>
  <c r="P1536" i="7"/>
  <c r="O1536" i="7"/>
  <c r="N1536" i="7"/>
  <c r="M1536" i="7"/>
  <c r="V1535" i="7"/>
  <c r="T1535" i="7"/>
  <c r="S1535" i="7"/>
  <c r="R1535" i="7"/>
  <c r="U1535" i="7" s="1"/>
  <c r="Q1535" i="7"/>
  <c r="P1535" i="7"/>
  <c r="O1535" i="7"/>
  <c r="N1535" i="7"/>
  <c r="M1535" i="7"/>
  <c r="T1534" i="7"/>
  <c r="S1534" i="7"/>
  <c r="R1534" i="7"/>
  <c r="Q1534" i="7"/>
  <c r="P1534" i="7"/>
  <c r="O1534" i="7"/>
  <c r="N1534" i="7"/>
  <c r="M1534" i="7"/>
  <c r="P1533" i="7"/>
  <c r="O1533" i="7"/>
  <c r="N1533" i="7"/>
  <c r="M1533" i="7"/>
  <c r="R1532" i="7"/>
  <c r="P1532" i="7"/>
  <c r="Q1532" i="7" s="1"/>
  <c r="O1532" i="7"/>
  <c r="N1532" i="7"/>
  <c r="M1532" i="7"/>
  <c r="P1531" i="7"/>
  <c r="O1531" i="7"/>
  <c r="N1531" i="7"/>
  <c r="M1531" i="7"/>
  <c r="T1530" i="7"/>
  <c r="P1530" i="7"/>
  <c r="O1530" i="7"/>
  <c r="N1530" i="7"/>
  <c r="M1530" i="7"/>
  <c r="T1529" i="7"/>
  <c r="S1529" i="7"/>
  <c r="R1529" i="7"/>
  <c r="Q1529" i="7"/>
  <c r="P1529" i="7"/>
  <c r="O1529" i="7"/>
  <c r="N1529" i="7"/>
  <c r="M1529" i="7"/>
  <c r="P1528" i="7"/>
  <c r="O1528" i="7"/>
  <c r="N1528" i="7"/>
  <c r="M1528" i="7"/>
  <c r="P1527" i="7"/>
  <c r="O1527" i="7"/>
  <c r="N1527" i="7"/>
  <c r="M1527" i="7"/>
  <c r="R1526" i="7"/>
  <c r="Q1526" i="7"/>
  <c r="P1526" i="7"/>
  <c r="O1526" i="7"/>
  <c r="N1526" i="7"/>
  <c r="M1526" i="7"/>
  <c r="P1525" i="7"/>
  <c r="O1525" i="7"/>
  <c r="N1525" i="7"/>
  <c r="M1525" i="7"/>
  <c r="T1524" i="7"/>
  <c r="P1524" i="7"/>
  <c r="O1524" i="7"/>
  <c r="N1524" i="7"/>
  <c r="M1524" i="7"/>
  <c r="T1523" i="7"/>
  <c r="S1523" i="7"/>
  <c r="R1523" i="7"/>
  <c r="Q1523" i="7"/>
  <c r="P1523" i="7"/>
  <c r="O1523" i="7"/>
  <c r="N1523" i="7"/>
  <c r="M1523" i="7"/>
  <c r="P1522" i="7"/>
  <c r="O1522" i="7"/>
  <c r="N1522" i="7"/>
  <c r="M1522" i="7"/>
  <c r="T1521" i="7"/>
  <c r="S1521" i="7"/>
  <c r="R1521" i="7"/>
  <c r="P1521" i="7"/>
  <c r="O1521" i="7"/>
  <c r="N1521" i="7"/>
  <c r="Q1521" i="7" s="1"/>
  <c r="M1521" i="7"/>
  <c r="R1520" i="7"/>
  <c r="P1520" i="7"/>
  <c r="Q1520" i="7" s="1"/>
  <c r="O1520" i="7"/>
  <c r="N1520" i="7"/>
  <c r="M1520" i="7"/>
  <c r="P1519" i="7"/>
  <c r="O1519" i="7"/>
  <c r="N1519" i="7"/>
  <c r="M1519" i="7"/>
  <c r="T1518" i="7"/>
  <c r="P1518" i="7"/>
  <c r="O1518" i="7"/>
  <c r="N1518" i="7"/>
  <c r="M1518" i="7"/>
  <c r="V1517" i="7"/>
  <c r="T1517" i="7"/>
  <c r="S1517" i="7"/>
  <c r="R1517" i="7"/>
  <c r="U1517" i="7" s="1"/>
  <c r="Q1517" i="7"/>
  <c r="P1517" i="7"/>
  <c r="O1517" i="7"/>
  <c r="N1517" i="7"/>
  <c r="M1517" i="7"/>
  <c r="T1516" i="7"/>
  <c r="P1516" i="7"/>
  <c r="S1516" i="7" s="1"/>
  <c r="O1516" i="7"/>
  <c r="N1516" i="7"/>
  <c r="M1516" i="7"/>
  <c r="P1515" i="7"/>
  <c r="O1515" i="7"/>
  <c r="N1515" i="7"/>
  <c r="M1515" i="7"/>
  <c r="P1514" i="7"/>
  <c r="O1514" i="7"/>
  <c r="N1514" i="7"/>
  <c r="M1514" i="7"/>
  <c r="P1513" i="7"/>
  <c r="O1513" i="7"/>
  <c r="N1513" i="7"/>
  <c r="M1513" i="7"/>
  <c r="P1512" i="7"/>
  <c r="O1512" i="7"/>
  <c r="N1512" i="7"/>
  <c r="M1512" i="7"/>
  <c r="U1511" i="7"/>
  <c r="T1511" i="7"/>
  <c r="V1511" i="7" s="1"/>
  <c r="S1511" i="7"/>
  <c r="R1511" i="7"/>
  <c r="Q1511" i="7"/>
  <c r="P1511" i="7"/>
  <c r="O1511" i="7"/>
  <c r="N1511" i="7"/>
  <c r="M1511" i="7"/>
  <c r="V1510" i="7"/>
  <c r="T1510" i="7"/>
  <c r="S1510" i="7"/>
  <c r="R1510" i="7"/>
  <c r="P1510" i="7"/>
  <c r="Q1510" i="7" s="1"/>
  <c r="U1510" i="7" s="1"/>
  <c r="O1510" i="7"/>
  <c r="N1510" i="7"/>
  <c r="M1510" i="7"/>
  <c r="T1509" i="7"/>
  <c r="S1509" i="7"/>
  <c r="R1509" i="7"/>
  <c r="Q1509" i="7"/>
  <c r="P1509" i="7"/>
  <c r="O1509" i="7"/>
  <c r="N1509" i="7"/>
  <c r="M1509" i="7"/>
  <c r="P1508" i="7"/>
  <c r="O1508" i="7"/>
  <c r="N1508" i="7"/>
  <c r="M1508" i="7"/>
  <c r="P1507" i="7"/>
  <c r="O1507" i="7"/>
  <c r="N1507" i="7"/>
  <c r="M1507" i="7"/>
  <c r="P1506" i="7"/>
  <c r="O1506" i="7"/>
  <c r="N1506" i="7"/>
  <c r="M1506" i="7"/>
  <c r="T1505" i="7"/>
  <c r="S1505" i="7"/>
  <c r="R1505" i="7"/>
  <c r="U1505" i="7" s="1"/>
  <c r="Q1505" i="7"/>
  <c r="P1505" i="7"/>
  <c r="O1505" i="7"/>
  <c r="N1505" i="7"/>
  <c r="M1505" i="7"/>
  <c r="T1504" i="7"/>
  <c r="S1504" i="7"/>
  <c r="R1504" i="7"/>
  <c r="P1504" i="7"/>
  <c r="Q1504" i="7" s="1"/>
  <c r="O1504" i="7"/>
  <c r="N1504" i="7"/>
  <c r="M1504" i="7"/>
  <c r="P1503" i="7"/>
  <c r="O1503" i="7"/>
  <c r="N1503" i="7"/>
  <c r="M1503" i="7"/>
  <c r="R1502" i="7"/>
  <c r="P1502" i="7"/>
  <c r="O1502" i="7"/>
  <c r="N1502" i="7"/>
  <c r="M1502" i="7"/>
  <c r="P1501" i="7"/>
  <c r="O1501" i="7"/>
  <c r="N1501" i="7"/>
  <c r="M1501" i="7"/>
  <c r="P1500" i="7"/>
  <c r="O1500" i="7"/>
  <c r="N1500" i="7"/>
  <c r="M1500" i="7"/>
  <c r="V1499" i="7"/>
  <c r="U1499" i="7"/>
  <c r="T1499" i="7"/>
  <c r="S1499" i="7"/>
  <c r="R1499" i="7"/>
  <c r="Q1499" i="7"/>
  <c r="P1499" i="7"/>
  <c r="O1499" i="7"/>
  <c r="N1499" i="7"/>
  <c r="M1499" i="7"/>
  <c r="P1498" i="7"/>
  <c r="O1498" i="7"/>
  <c r="N1498" i="7"/>
  <c r="M1498" i="7"/>
  <c r="P1497" i="7"/>
  <c r="O1497" i="7"/>
  <c r="N1497" i="7"/>
  <c r="M1497" i="7"/>
  <c r="R1496" i="7"/>
  <c r="P1496" i="7"/>
  <c r="Q1496" i="7" s="1"/>
  <c r="O1496" i="7"/>
  <c r="N1496" i="7"/>
  <c r="M1496" i="7"/>
  <c r="P1495" i="7"/>
  <c r="O1495" i="7"/>
  <c r="N1495" i="7"/>
  <c r="M1495" i="7"/>
  <c r="T1494" i="7"/>
  <c r="P1494" i="7"/>
  <c r="O1494" i="7"/>
  <c r="N1494" i="7"/>
  <c r="M1494" i="7"/>
  <c r="T1493" i="7"/>
  <c r="S1493" i="7"/>
  <c r="R1493" i="7"/>
  <c r="P1493" i="7"/>
  <c r="O1493" i="7"/>
  <c r="N1493" i="7"/>
  <c r="Q1493" i="7" s="1"/>
  <c r="M1493" i="7"/>
  <c r="Q1492" i="7"/>
  <c r="P1492" i="7"/>
  <c r="O1492" i="7"/>
  <c r="N1492" i="7"/>
  <c r="M1492" i="7"/>
  <c r="S1491" i="7"/>
  <c r="P1491" i="7"/>
  <c r="O1491" i="7"/>
  <c r="N1491" i="7"/>
  <c r="R1491" i="7" s="1"/>
  <c r="M1491" i="7"/>
  <c r="P1490" i="7"/>
  <c r="O1490" i="7"/>
  <c r="N1490" i="7"/>
  <c r="M1490" i="7"/>
  <c r="P1489" i="7"/>
  <c r="O1489" i="7"/>
  <c r="N1489" i="7"/>
  <c r="M1489" i="7"/>
  <c r="P1488" i="7"/>
  <c r="O1488" i="7"/>
  <c r="N1488" i="7"/>
  <c r="M1488" i="7"/>
  <c r="T1487" i="7"/>
  <c r="S1487" i="7"/>
  <c r="R1487" i="7"/>
  <c r="P1487" i="7"/>
  <c r="O1487" i="7"/>
  <c r="N1487" i="7"/>
  <c r="M1487" i="7"/>
  <c r="Q1487" i="7" s="1"/>
  <c r="T1486" i="7"/>
  <c r="P1486" i="7"/>
  <c r="S1486" i="7" s="1"/>
  <c r="O1486" i="7"/>
  <c r="N1486" i="7"/>
  <c r="M1486" i="7"/>
  <c r="T1485" i="7"/>
  <c r="S1485" i="7"/>
  <c r="R1485" i="7"/>
  <c r="P1485" i="7"/>
  <c r="Q1485" i="7" s="1"/>
  <c r="O1485" i="7"/>
  <c r="N1485" i="7"/>
  <c r="M1485" i="7"/>
  <c r="P1484" i="7"/>
  <c r="O1484" i="7"/>
  <c r="N1484" i="7"/>
  <c r="M1484" i="7"/>
  <c r="P1483" i="7"/>
  <c r="O1483" i="7"/>
  <c r="N1483" i="7"/>
  <c r="M1483" i="7"/>
  <c r="P1482" i="7"/>
  <c r="O1482" i="7"/>
  <c r="N1482" i="7"/>
  <c r="M1482" i="7"/>
  <c r="T1481" i="7"/>
  <c r="V1481" i="7" s="1"/>
  <c r="S1481" i="7"/>
  <c r="R1481" i="7"/>
  <c r="P1481" i="7"/>
  <c r="O1481" i="7"/>
  <c r="N1481" i="7"/>
  <c r="Q1481" i="7" s="1"/>
  <c r="U1481" i="7" s="1"/>
  <c r="M1481" i="7"/>
  <c r="T1480" i="7"/>
  <c r="S1480" i="7"/>
  <c r="R1480" i="7"/>
  <c r="Q1480" i="7"/>
  <c r="P1480" i="7"/>
  <c r="O1480" i="7"/>
  <c r="N1480" i="7"/>
  <c r="M1480" i="7"/>
  <c r="P1479" i="7"/>
  <c r="O1479" i="7"/>
  <c r="S1479" i="7" s="1"/>
  <c r="N1479" i="7"/>
  <c r="T1479" i="7" s="1"/>
  <c r="M1479" i="7"/>
  <c r="P1478" i="7"/>
  <c r="O1478" i="7"/>
  <c r="N1478" i="7"/>
  <c r="M1478" i="7"/>
  <c r="P1477" i="7"/>
  <c r="O1477" i="7"/>
  <c r="N1477" i="7"/>
  <c r="M1477" i="7"/>
  <c r="P1476" i="7"/>
  <c r="O1476" i="7"/>
  <c r="N1476" i="7"/>
  <c r="M1476" i="7"/>
  <c r="U1475" i="7"/>
  <c r="T1475" i="7"/>
  <c r="V1475" i="7" s="1"/>
  <c r="S1475" i="7"/>
  <c r="R1475" i="7"/>
  <c r="P1475" i="7"/>
  <c r="O1475" i="7"/>
  <c r="N1475" i="7"/>
  <c r="M1475" i="7"/>
  <c r="Q1475" i="7" s="1"/>
  <c r="T1474" i="7"/>
  <c r="S1474" i="7"/>
  <c r="R1474" i="7"/>
  <c r="Q1474" i="7"/>
  <c r="P1474" i="7"/>
  <c r="O1474" i="7"/>
  <c r="N1474" i="7"/>
  <c r="M1474" i="7"/>
  <c r="P1473" i="7"/>
  <c r="O1473" i="7"/>
  <c r="N1473" i="7"/>
  <c r="M1473" i="7"/>
  <c r="P1472" i="7"/>
  <c r="O1472" i="7"/>
  <c r="N1472" i="7"/>
  <c r="M1472" i="7"/>
  <c r="P1471" i="7"/>
  <c r="O1471" i="7"/>
  <c r="N1471" i="7"/>
  <c r="M1471" i="7"/>
  <c r="T1470" i="7"/>
  <c r="P1470" i="7"/>
  <c r="O1470" i="7"/>
  <c r="N1470" i="7"/>
  <c r="M1470" i="7"/>
  <c r="T1469" i="7"/>
  <c r="S1469" i="7"/>
  <c r="R1469" i="7"/>
  <c r="P1469" i="7"/>
  <c r="O1469" i="7"/>
  <c r="N1469" i="7"/>
  <c r="Q1469" i="7" s="1"/>
  <c r="M1469" i="7"/>
  <c r="Q1468" i="7"/>
  <c r="P1468" i="7"/>
  <c r="O1468" i="7"/>
  <c r="N1468" i="7"/>
  <c r="M1468" i="7"/>
  <c r="T1467" i="7"/>
  <c r="P1467" i="7"/>
  <c r="O1467" i="7"/>
  <c r="N1467" i="7"/>
  <c r="M1467" i="7"/>
  <c r="R1466" i="7"/>
  <c r="P1466" i="7"/>
  <c r="O1466" i="7"/>
  <c r="N1466" i="7"/>
  <c r="M1466" i="7"/>
  <c r="S1465" i="7"/>
  <c r="P1465" i="7"/>
  <c r="O1465" i="7"/>
  <c r="N1465" i="7"/>
  <c r="R1465" i="7" s="1"/>
  <c r="M1465" i="7"/>
  <c r="P1464" i="7"/>
  <c r="R1464" i="7" s="1"/>
  <c r="O1464" i="7"/>
  <c r="N1464" i="7"/>
  <c r="M1464" i="7"/>
  <c r="T1464" i="7" s="1"/>
  <c r="P1463" i="7"/>
  <c r="O1463" i="7"/>
  <c r="N1463" i="7"/>
  <c r="M1463" i="7"/>
  <c r="P1462" i="7"/>
  <c r="O1462" i="7"/>
  <c r="N1462" i="7"/>
  <c r="T1462" i="7" s="1"/>
  <c r="M1462" i="7"/>
  <c r="V1461" i="7"/>
  <c r="T1461" i="7"/>
  <c r="S1461" i="7"/>
  <c r="R1461" i="7"/>
  <c r="P1461" i="7"/>
  <c r="O1461" i="7"/>
  <c r="N1461" i="7"/>
  <c r="M1461" i="7"/>
  <c r="Q1461" i="7" s="1"/>
  <c r="U1461" i="7" s="1"/>
  <c r="T1460" i="7"/>
  <c r="S1460" i="7"/>
  <c r="R1460" i="7"/>
  <c r="P1460" i="7"/>
  <c r="Q1460" i="7" s="1"/>
  <c r="O1460" i="7"/>
  <c r="N1460" i="7"/>
  <c r="M1460" i="7"/>
  <c r="P1459" i="7"/>
  <c r="O1459" i="7"/>
  <c r="N1459" i="7"/>
  <c r="M1459" i="7"/>
  <c r="P1458" i="7"/>
  <c r="O1458" i="7"/>
  <c r="N1458" i="7"/>
  <c r="M1458" i="7"/>
  <c r="T1458" i="7" s="1"/>
  <c r="P1457" i="7"/>
  <c r="O1457" i="7"/>
  <c r="N1457" i="7"/>
  <c r="M1457" i="7"/>
  <c r="P1456" i="7"/>
  <c r="O1456" i="7"/>
  <c r="N1456" i="7"/>
  <c r="M1456" i="7"/>
  <c r="U1455" i="7"/>
  <c r="T1455" i="7"/>
  <c r="V1455" i="7" s="1"/>
  <c r="S1455" i="7"/>
  <c r="R1455" i="7"/>
  <c r="P1455" i="7"/>
  <c r="O1455" i="7"/>
  <c r="N1455" i="7"/>
  <c r="M1455" i="7"/>
  <c r="Q1455" i="7" s="1"/>
  <c r="P1454" i="7"/>
  <c r="O1454" i="7"/>
  <c r="N1454" i="7"/>
  <c r="M1454" i="7"/>
  <c r="P1453" i="7"/>
  <c r="O1453" i="7"/>
  <c r="N1453" i="7"/>
  <c r="M1453" i="7"/>
  <c r="P1452" i="7"/>
  <c r="O1452" i="7"/>
  <c r="R1452" i="7" s="1"/>
  <c r="N1452" i="7"/>
  <c r="M1452" i="7"/>
  <c r="P1451" i="7"/>
  <c r="O1451" i="7"/>
  <c r="N1451" i="7"/>
  <c r="M1451" i="7"/>
  <c r="P1450" i="7"/>
  <c r="O1450" i="7"/>
  <c r="N1450" i="7"/>
  <c r="T1450" i="7" s="1"/>
  <c r="M1450" i="7"/>
  <c r="T1449" i="7"/>
  <c r="S1449" i="7"/>
  <c r="R1449" i="7"/>
  <c r="P1449" i="7"/>
  <c r="O1449" i="7"/>
  <c r="N1449" i="7"/>
  <c r="M1449" i="7"/>
  <c r="Q1449" i="7" s="1"/>
  <c r="P1448" i="7"/>
  <c r="Q1448" i="7" s="1"/>
  <c r="O1448" i="7"/>
  <c r="N1448" i="7"/>
  <c r="M1448" i="7"/>
  <c r="T1447" i="7"/>
  <c r="R1447" i="7"/>
  <c r="P1447" i="7"/>
  <c r="Q1447" i="7" s="1"/>
  <c r="O1447" i="7"/>
  <c r="N1447" i="7"/>
  <c r="M1447" i="7"/>
  <c r="P1446" i="7"/>
  <c r="O1446" i="7"/>
  <c r="N1446" i="7"/>
  <c r="M1446" i="7"/>
  <c r="P1445" i="7"/>
  <c r="O1445" i="7"/>
  <c r="N1445" i="7"/>
  <c r="M1445" i="7"/>
  <c r="P1444" i="7"/>
  <c r="O1444" i="7"/>
  <c r="N1444" i="7"/>
  <c r="M1444" i="7"/>
  <c r="V1443" i="7"/>
  <c r="U1443" i="7"/>
  <c r="T1443" i="7"/>
  <c r="S1443" i="7"/>
  <c r="R1443" i="7"/>
  <c r="P1443" i="7"/>
  <c r="O1443" i="7"/>
  <c r="N1443" i="7"/>
  <c r="M1443" i="7"/>
  <c r="Q1443" i="7" s="1"/>
  <c r="U1442" i="7"/>
  <c r="T1442" i="7"/>
  <c r="S1442" i="7"/>
  <c r="R1442" i="7"/>
  <c r="P1442" i="7"/>
  <c r="Q1442" i="7" s="1"/>
  <c r="O1442" i="7"/>
  <c r="N1442" i="7"/>
  <c r="M1442" i="7"/>
  <c r="Q1441" i="7"/>
  <c r="P1441" i="7"/>
  <c r="O1441" i="7"/>
  <c r="N1441" i="7"/>
  <c r="M1441" i="7"/>
  <c r="R1440" i="7"/>
  <c r="Q1440" i="7"/>
  <c r="P1440" i="7"/>
  <c r="O1440" i="7"/>
  <c r="N1440" i="7"/>
  <c r="M1440" i="7"/>
  <c r="P1439" i="7"/>
  <c r="O1439" i="7"/>
  <c r="N1439" i="7"/>
  <c r="M1439" i="7"/>
  <c r="T1438" i="7"/>
  <c r="P1438" i="7"/>
  <c r="O1438" i="7"/>
  <c r="N1438" i="7"/>
  <c r="M1438" i="7"/>
  <c r="T1437" i="7"/>
  <c r="S1437" i="7"/>
  <c r="R1437" i="7"/>
  <c r="P1437" i="7"/>
  <c r="O1437" i="7"/>
  <c r="N1437" i="7"/>
  <c r="M1437" i="7"/>
  <c r="Q1437" i="7" s="1"/>
  <c r="P1436" i="7"/>
  <c r="O1436" i="7"/>
  <c r="N1436" i="7"/>
  <c r="M1436" i="7"/>
  <c r="T1435" i="7"/>
  <c r="S1435" i="7"/>
  <c r="R1435" i="7"/>
  <c r="P1435" i="7"/>
  <c r="O1435" i="7"/>
  <c r="N1435" i="7"/>
  <c r="Q1435" i="7" s="1"/>
  <c r="M1435" i="7"/>
  <c r="P1434" i="7"/>
  <c r="O1434" i="7"/>
  <c r="N1434" i="7"/>
  <c r="M1434" i="7"/>
  <c r="P1433" i="7"/>
  <c r="O1433" i="7"/>
  <c r="N1433" i="7"/>
  <c r="M1433" i="7"/>
  <c r="P1432" i="7"/>
  <c r="O1432" i="7"/>
  <c r="N1432" i="7"/>
  <c r="M1432" i="7"/>
  <c r="U1431" i="7"/>
  <c r="T1431" i="7"/>
  <c r="S1431" i="7"/>
  <c r="R1431" i="7"/>
  <c r="P1431" i="7"/>
  <c r="O1431" i="7"/>
  <c r="N1431" i="7"/>
  <c r="M1431" i="7"/>
  <c r="Q1431" i="7" s="1"/>
  <c r="V1431" i="7" s="1"/>
  <c r="T1430" i="7"/>
  <c r="S1430" i="7"/>
  <c r="R1430" i="7"/>
  <c r="V1430" i="7" s="1"/>
  <c r="P1430" i="7"/>
  <c r="Q1430" i="7" s="1"/>
  <c r="O1430" i="7"/>
  <c r="N1430" i="7"/>
  <c r="M1430" i="7"/>
  <c r="S1429" i="7"/>
  <c r="R1429" i="7"/>
  <c r="P1429" i="7"/>
  <c r="Q1429" i="7" s="1"/>
  <c r="O1429" i="7"/>
  <c r="N1429" i="7"/>
  <c r="M1429" i="7"/>
  <c r="P1428" i="7"/>
  <c r="O1428" i="7"/>
  <c r="N1428" i="7"/>
  <c r="R1428" i="7" s="1"/>
  <c r="M1428" i="7"/>
  <c r="T1428" i="7" s="1"/>
  <c r="P1427" i="7"/>
  <c r="O1427" i="7"/>
  <c r="N1427" i="7"/>
  <c r="M1427" i="7"/>
  <c r="P1426" i="7"/>
  <c r="O1426" i="7"/>
  <c r="N1426" i="7"/>
  <c r="M1426" i="7"/>
  <c r="V1425" i="7"/>
  <c r="U1425" i="7"/>
  <c r="T1425" i="7"/>
  <c r="S1425" i="7"/>
  <c r="R1425" i="7"/>
  <c r="P1425" i="7"/>
  <c r="O1425" i="7"/>
  <c r="N1425" i="7"/>
  <c r="M1425" i="7"/>
  <c r="Q1425" i="7" s="1"/>
  <c r="P1424" i="7"/>
  <c r="O1424" i="7"/>
  <c r="N1424" i="7"/>
  <c r="M1424" i="7"/>
  <c r="T1423" i="7"/>
  <c r="P1423" i="7"/>
  <c r="O1423" i="7"/>
  <c r="N1423" i="7"/>
  <c r="M1423" i="7"/>
  <c r="P1422" i="7"/>
  <c r="O1422" i="7"/>
  <c r="N1422" i="7"/>
  <c r="M1422" i="7"/>
  <c r="P1421" i="7"/>
  <c r="O1421" i="7"/>
  <c r="N1421" i="7"/>
  <c r="M1421" i="7"/>
  <c r="T1420" i="7"/>
  <c r="P1420" i="7"/>
  <c r="O1420" i="7"/>
  <c r="N1420" i="7"/>
  <c r="M1420" i="7"/>
  <c r="T1419" i="7"/>
  <c r="S1419" i="7"/>
  <c r="R1419" i="7"/>
  <c r="P1419" i="7"/>
  <c r="O1419" i="7"/>
  <c r="N1419" i="7"/>
  <c r="M1419" i="7"/>
  <c r="Q1419" i="7" s="1"/>
  <c r="T1418" i="7"/>
  <c r="S1418" i="7"/>
  <c r="P1418" i="7"/>
  <c r="Q1418" i="7" s="1"/>
  <c r="O1418" i="7"/>
  <c r="N1418" i="7"/>
  <c r="M1418" i="7"/>
  <c r="T1417" i="7"/>
  <c r="S1417" i="7"/>
  <c r="R1417" i="7"/>
  <c r="Q1417" i="7"/>
  <c r="P1417" i="7"/>
  <c r="O1417" i="7"/>
  <c r="N1417" i="7"/>
  <c r="M1417" i="7"/>
  <c r="P1416" i="7"/>
  <c r="O1416" i="7"/>
  <c r="N1416" i="7"/>
  <c r="M1416" i="7"/>
  <c r="P1415" i="7"/>
  <c r="O1415" i="7"/>
  <c r="N1415" i="7"/>
  <c r="M1415" i="7"/>
  <c r="P1414" i="7"/>
  <c r="O1414" i="7"/>
  <c r="N1414" i="7"/>
  <c r="M1414" i="7"/>
  <c r="T1413" i="7"/>
  <c r="S1413" i="7"/>
  <c r="R1413" i="7"/>
  <c r="V1413" i="7" s="1"/>
  <c r="P1413" i="7"/>
  <c r="O1413" i="7"/>
  <c r="N1413" i="7"/>
  <c r="M1413" i="7"/>
  <c r="Q1413" i="7" s="1"/>
  <c r="T1412" i="7"/>
  <c r="S1412" i="7"/>
  <c r="P1412" i="7"/>
  <c r="Q1412" i="7" s="1"/>
  <c r="O1412" i="7"/>
  <c r="N1412" i="7"/>
  <c r="M1412" i="7"/>
  <c r="P1411" i="7"/>
  <c r="O1411" i="7"/>
  <c r="N1411" i="7"/>
  <c r="M1411" i="7"/>
  <c r="P1410" i="7"/>
  <c r="O1410" i="7"/>
  <c r="N1410" i="7"/>
  <c r="M1410" i="7"/>
  <c r="P1409" i="7"/>
  <c r="O1409" i="7"/>
  <c r="N1409" i="7"/>
  <c r="M1409" i="7"/>
  <c r="T1408" i="7"/>
  <c r="P1408" i="7"/>
  <c r="O1408" i="7"/>
  <c r="N1408" i="7"/>
  <c r="M1408" i="7"/>
  <c r="T1407" i="7"/>
  <c r="S1407" i="7"/>
  <c r="R1407" i="7"/>
  <c r="P1407" i="7"/>
  <c r="O1407" i="7"/>
  <c r="N1407" i="7"/>
  <c r="M1407" i="7"/>
  <c r="Q1407" i="7" s="1"/>
  <c r="P1406" i="7"/>
  <c r="Q1406" i="7" s="1"/>
  <c r="O1406" i="7"/>
  <c r="N1406" i="7"/>
  <c r="M1406" i="7"/>
  <c r="T1405" i="7"/>
  <c r="S1405" i="7"/>
  <c r="R1405" i="7"/>
  <c r="Q1405" i="7"/>
  <c r="P1405" i="7"/>
  <c r="O1405" i="7"/>
  <c r="N1405" i="7"/>
  <c r="M1405" i="7"/>
  <c r="Q1404" i="7"/>
  <c r="P1404" i="7"/>
  <c r="O1404" i="7"/>
  <c r="N1404" i="7"/>
  <c r="M1404" i="7"/>
  <c r="P1403" i="7"/>
  <c r="O1403" i="7"/>
  <c r="N1403" i="7"/>
  <c r="M1403" i="7"/>
  <c r="P1402" i="7"/>
  <c r="O1402" i="7"/>
  <c r="N1402" i="7"/>
  <c r="M1402" i="7"/>
  <c r="T1401" i="7"/>
  <c r="S1401" i="7"/>
  <c r="R1401" i="7"/>
  <c r="P1401" i="7"/>
  <c r="O1401" i="7"/>
  <c r="N1401" i="7"/>
  <c r="M1401" i="7"/>
  <c r="Q1401" i="7" s="1"/>
  <c r="T1400" i="7"/>
  <c r="S1400" i="7"/>
  <c r="P1400" i="7"/>
  <c r="O1400" i="7"/>
  <c r="N1400" i="7"/>
  <c r="M1400" i="7"/>
  <c r="R1399" i="7"/>
  <c r="Q1399" i="7"/>
  <c r="P1399" i="7"/>
  <c r="O1399" i="7"/>
  <c r="N1399" i="7"/>
  <c r="M1399" i="7"/>
  <c r="R1398" i="7"/>
  <c r="Q1398" i="7"/>
  <c r="P1398" i="7"/>
  <c r="O1398" i="7"/>
  <c r="N1398" i="7"/>
  <c r="M1398" i="7"/>
  <c r="T1398" i="7" s="1"/>
  <c r="P1397" i="7"/>
  <c r="O1397" i="7"/>
  <c r="N1397" i="7"/>
  <c r="M1397" i="7"/>
  <c r="T1396" i="7"/>
  <c r="P1396" i="7"/>
  <c r="O1396" i="7"/>
  <c r="N1396" i="7"/>
  <c r="M1396" i="7"/>
  <c r="U1395" i="7"/>
  <c r="T1395" i="7"/>
  <c r="S1395" i="7"/>
  <c r="R1395" i="7"/>
  <c r="V1395" i="7" s="1"/>
  <c r="P1395" i="7"/>
  <c r="O1395" i="7"/>
  <c r="N1395" i="7"/>
  <c r="M1395" i="7"/>
  <c r="Q1395" i="7" s="1"/>
  <c r="P1394" i="7"/>
  <c r="O1394" i="7"/>
  <c r="N1394" i="7"/>
  <c r="M1394" i="7"/>
  <c r="T1393" i="7"/>
  <c r="S1393" i="7"/>
  <c r="P1393" i="7"/>
  <c r="O1393" i="7"/>
  <c r="N1393" i="7"/>
  <c r="R1393" i="7" s="1"/>
  <c r="M1393" i="7"/>
  <c r="P1392" i="7"/>
  <c r="Q1392" i="7" s="1"/>
  <c r="O1392" i="7"/>
  <c r="N1392" i="7"/>
  <c r="M1392" i="7"/>
  <c r="T1392" i="7" s="1"/>
  <c r="P1391" i="7"/>
  <c r="O1391" i="7"/>
  <c r="N1391" i="7"/>
  <c r="M1391" i="7"/>
  <c r="P1390" i="7"/>
  <c r="O1390" i="7"/>
  <c r="N1390" i="7"/>
  <c r="T1390" i="7" s="1"/>
  <c r="M1390" i="7"/>
  <c r="V1389" i="7"/>
  <c r="T1389" i="7"/>
  <c r="S1389" i="7"/>
  <c r="R1389" i="7"/>
  <c r="P1389" i="7"/>
  <c r="O1389" i="7"/>
  <c r="N1389" i="7"/>
  <c r="M1389" i="7"/>
  <c r="Q1389" i="7" s="1"/>
  <c r="U1389" i="7" s="1"/>
  <c r="U1388" i="7"/>
  <c r="T1388" i="7"/>
  <c r="S1388" i="7"/>
  <c r="V1388" i="7" s="1"/>
  <c r="R1388" i="7"/>
  <c r="P1388" i="7"/>
  <c r="Q1388" i="7" s="1"/>
  <c r="O1388" i="7"/>
  <c r="N1388" i="7"/>
  <c r="M1388" i="7"/>
  <c r="S1387" i="7"/>
  <c r="R1387" i="7"/>
  <c r="P1387" i="7"/>
  <c r="O1387" i="7"/>
  <c r="N1387" i="7"/>
  <c r="Q1387" i="7" s="1"/>
  <c r="M1387" i="7"/>
  <c r="P1386" i="7"/>
  <c r="O1386" i="7"/>
  <c r="N1386" i="7"/>
  <c r="M1386" i="7"/>
  <c r="T1386" i="7" s="1"/>
  <c r="P1385" i="7"/>
  <c r="O1385" i="7"/>
  <c r="N1385" i="7"/>
  <c r="M1385" i="7"/>
  <c r="P1384" i="7"/>
  <c r="O1384" i="7"/>
  <c r="N1384" i="7"/>
  <c r="M1384" i="7"/>
  <c r="V1383" i="7"/>
  <c r="U1383" i="7"/>
  <c r="T1383" i="7"/>
  <c r="S1383" i="7"/>
  <c r="R1383" i="7"/>
  <c r="P1383" i="7"/>
  <c r="O1383" i="7"/>
  <c r="N1383" i="7"/>
  <c r="M1383" i="7"/>
  <c r="Q1383" i="7" s="1"/>
  <c r="S1382" i="7"/>
  <c r="R1382" i="7"/>
  <c r="P1382" i="7"/>
  <c r="O1382" i="7"/>
  <c r="N1382" i="7"/>
  <c r="M1382" i="7"/>
  <c r="P1381" i="7"/>
  <c r="O1381" i="7"/>
  <c r="N1381" i="7"/>
  <c r="M1381" i="7"/>
  <c r="R1380" i="7"/>
  <c r="P1380" i="7"/>
  <c r="O1380" i="7"/>
  <c r="Q1380" i="7" s="1"/>
  <c r="N1380" i="7"/>
  <c r="M1380" i="7"/>
  <c r="P1379" i="7"/>
  <c r="O1379" i="7"/>
  <c r="N1379" i="7"/>
  <c r="M1379" i="7"/>
  <c r="P1378" i="7"/>
  <c r="O1378" i="7"/>
  <c r="N1378" i="7"/>
  <c r="T1378" i="7" s="1"/>
  <c r="M1378" i="7"/>
  <c r="T1377" i="7"/>
  <c r="S1377" i="7"/>
  <c r="R1377" i="7"/>
  <c r="P1377" i="7"/>
  <c r="O1377" i="7"/>
  <c r="N1377" i="7"/>
  <c r="M1377" i="7"/>
  <c r="Q1377" i="7" s="1"/>
  <c r="P1376" i="7"/>
  <c r="Q1376" i="7" s="1"/>
  <c r="O1376" i="7"/>
  <c r="N1376" i="7"/>
  <c r="M1376" i="7"/>
  <c r="T1375" i="7"/>
  <c r="S1375" i="7"/>
  <c r="R1375" i="7"/>
  <c r="P1375" i="7"/>
  <c r="Q1375" i="7" s="1"/>
  <c r="O1375" i="7"/>
  <c r="N1375" i="7"/>
  <c r="M1375" i="7"/>
  <c r="P1374" i="7"/>
  <c r="O1374" i="7"/>
  <c r="N1374" i="7"/>
  <c r="M1374" i="7"/>
  <c r="T1374" i="7" s="1"/>
  <c r="P1373" i="7"/>
  <c r="O1373" i="7"/>
  <c r="N1373" i="7"/>
  <c r="M1373" i="7"/>
  <c r="P1372" i="7"/>
  <c r="O1372" i="7"/>
  <c r="N1372" i="7"/>
  <c r="M1372" i="7"/>
  <c r="V1371" i="7"/>
  <c r="U1371" i="7"/>
  <c r="T1371" i="7"/>
  <c r="S1371" i="7"/>
  <c r="R1371" i="7"/>
  <c r="P1371" i="7"/>
  <c r="O1371" i="7"/>
  <c r="N1371" i="7"/>
  <c r="M1371" i="7"/>
  <c r="Q1371" i="7" s="1"/>
  <c r="T1370" i="7"/>
  <c r="S1370" i="7"/>
  <c r="V1370" i="7" s="1"/>
  <c r="R1370" i="7"/>
  <c r="P1370" i="7"/>
  <c r="Q1370" i="7" s="1"/>
  <c r="O1370" i="7"/>
  <c r="N1370" i="7"/>
  <c r="M1370" i="7"/>
  <c r="Q1369" i="7"/>
  <c r="P1369" i="7"/>
  <c r="O1369" i="7"/>
  <c r="N1369" i="7"/>
  <c r="M1369" i="7"/>
  <c r="R1368" i="7"/>
  <c r="Q1368" i="7"/>
  <c r="P1368" i="7"/>
  <c r="O1368" i="7"/>
  <c r="N1368" i="7"/>
  <c r="M1368" i="7"/>
  <c r="P1367" i="7"/>
  <c r="O1367" i="7"/>
  <c r="N1367" i="7"/>
  <c r="M1367" i="7"/>
  <c r="T1366" i="7"/>
  <c r="P1366" i="7"/>
  <c r="O1366" i="7"/>
  <c r="N1366" i="7"/>
  <c r="M1366" i="7"/>
  <c r="T1365" i="7"/>
  <c r="S1365" i="7"/>
  <c r="R1365" i="7"/>
  <c r="P1365" i="7"/>
  <c r="O1365" i="7"/>
  <c r="N1365" i="7"/>
  <c r="M1365" i="7"/>
  <c r="Q1365" i="7" s="1"/>
  <c r="P1364" i="7"/>
  <c r="O1364" i="7"/>
  <c r="N1364" i="7"/>
  <c r="M1364" i="7"/>
  <c r="T1363" i="7"/>
  <c r="S1363" i="7"/>
  <c r="R1363" i="7"/>
  <c r="P1363" i="7"/>
  <c r="O1363" i="7"/>
  <c r="N1363" i="7"/>
  <c r="Q1363" i="7" s="1"/>
  <c r="M1363" i="7"/>
  <c r="P1362" i="7"/>
  <c r="O1362" i="7"/>
  <c r="R1362" i="7" s="1"/>
  <c r="N1362" i="7"/>
  <c r="M1362" i="7"/>
  <c r="P1361" i="7"/>
  <c r="O1361" i="7"/>
  <c r="N1361" i="7"/>
  <c r="M1361" i="7"/>
  <c r="P1360" i="7"/>
  <c r="O1360" i="7"/>
  <c r="N1360" i="7"/>
  <c r="M1360" i="7"/>
  <c r="T1359" i="7"/>
  <c r="S1359" i="7"/>
  <c r="R1359" i="7"/>
  <c r="P1359" i="7"/>
  <c r="O1359" i="7"/>
  <c r="N1359" i="7"/>
  <c r="M1359" i="7"/>
  <c r="Q1359" i="7" s="1"/>
  <c r="V1358" i="7"/>
  <c r="T1358" i="7"/>
  <c r="S1358" i="7"/>
  <c r="R1358" i="7"/>
  <c r="U1358" i="7" s="1"/>
  <c r="P1358" i="7"/>
  <c r="Q1358" i="7" s="1"/>
  <c r="O1358" i="7"/>
  <c r="N1358" i="7"/>
  <c r="M1358" i="7"/>
  <c r="S1357" i="7"/>
  <c r="Q1357" i="7"/>
  <c r="P1357" i="7"/>
  <c r="R1357" i="7" s="1"/>
  <c r="O1357" i="7"/>
  <c r="N1357" i="7"/>
  <c r="M1357" i="7"/>
  <c r="P1356" i="7"/>
  <c r="O1356" i="7"/>
  <c r="N1356" i="7"/>
  <c r="R1356" i="7" s="1"/>
  <c r="M1356" i="7"/>
  <c r="T1356" i="7" s="1"/>
  <c r="P1355" i="7"/>
  <c r="O1355" i="7"/>
  <c r="N1355" i="7"/>
  <c r="M1355" i="7"/>
  <c r="P1354" i="7"/>
  <c r="O1354" i="7"/>
  <c r="N1354" i="7"/>
  <c r="M1354" i="7"/>
  <c r="V1353" i="7"/>
  <c r="U1353" i="7"/>
  <c r="T1353" i="7"/>
  <c r="S1353" i="7"/>
  <c r="R1353" i="7"/>
  <c r="P1353" i="7"/>
  <c r="O1353" i="7"/>
  <c r="N1353" i="7"/>
  <c r="M1353" i="7"/>
  <c r="Q1353" i="7" s="1"/>
  <c r="P1352" i="7"/>
  <c r="O1352" i="7"/>
  <c r="N1352" i="7"/>
  <c r="M1352" i="7"/>
  <c r="P1351" i="7"/>
  <c r="O1351" i="7"/>
  <c r="N1351" i="7"/>
  <c r="M1351" i="7"/>
  <c r="Q1350" i="7"/>
  <c r="P1350" i="7"/>
  <c r="O1350" i="7"/>
  <c r="R1350" i="7" s="1"/>
  <c r="N1350" i="7"/>
  <c r="M1350" i="7"/>
  <c r="P1349" i="7"/>
  <c r="O1349" i="7"/>
  <c r="N1349" i="7"/>
  <c r="M1349" i="7"/>
  <c r="T1348" i="7"/>
  <c r="P1348" i="7"/>
  <c r="O1348" i="7"/>
  <c r="N1348" i="7"/>
  <c r="M1348" i="7"/>
  <c r="T1347" i="7"/>
  <c r="S1347" i="7"/>
  <c r="R1347" i="7"/>
  <c r="P1347" i="7"/>
  <c r="O1347" i="7"/>
  <c r="N1347" i="7"/>
  <c r="M1347" i="7"/>
  <c r="Q1347" i="7" s="1"/>
  <c r="P1346" i="7"/>
  <c r="O1346" i="7"/>
  <c r="N1346" i="7"/>
  <c r="M1346" i="7"/>
  <c r="T1345" i="7"/>
  <c r="S1345" i="7"/>
  <c r="R1345" i="7"/>
  <c r="Q1345" i="7"/>
  <c r="P1345" i="7"/>
  <c r="O1345" i="7"/>
  <c r="N1345" i="7"/>
  <c r="M1345" i="7"/>
  <c r="P1344" i="7"/>
  <c r="O1344" i="7"/>
  <c r="N1344" i="7"/>
  <c r="M1344" i="7"/>
  <c r="P1343" i="7"/>
  <c r="O1343" i="7"/>
  <c r="N1343" i="7"/>
  <c r="M1343" i="7"/>
  <c r="T1342" i="7"/>
  <c r="P1342" i="7"/>
  <c r="O1342" i="7"/>
  <c r="N1342" i="7"/>
  <c r="M1342" i="7"/>
  <c r="V1341" i="7"/>
  <c r="T1341" i="7"/>
  <c r="S1341" i="7"/>
  <c r="R1341" i="7"/>
  <c r="P1341" i="7"/>
  <c r="O1341" i="7"/>
  <c r="N1341" i="7"/>
  <c r="M1341" i="7"/>
  <c r="Q1341" i="7" s="1"/>
  <c r="U1341" i="7" s="1"/>
  <c r="U1340" i="7"/>
  <c r="T1340" i="7"/>
  <c r="S1340" i="7"/>
  <c r="R1340" i="7"/>
  <c r="P1340" i="7"/>
  <c r="Q1340" i="7" s="1"/>
  <c r="V1340" i="7" s="1"/>
  <c r="O1340" i="7"/>
  <c r="N1340" i="7"/>
  <c r="M1340" i="7"/>
  <c r="R1339" i="7"/>
  <c r="P1339" i="7"/>
  <c r="O1339" i="7"/>
  <c r="N1339" i="7"/>
  <c r="M1339" i="7"/>
  <c r="P1338" i="7"/>
  <c r="O1338" i="7"/>
  <c r="N1338" i="7"/>
  <c r="M1338" i="7"/>
  <c r="P1337" i="7"/>
  <c r="O1337" i="7"/>
  <c r="N1337" i="7"/>
  <c r="M1337" i="7"/>
  <c r="P1336" i="7"/>
  <c r="O1336" i="7"/>
  <c r="N1336" i="7"/>
  <c r="M1336" i="7"/>
  <c r="V1335" i="7"/>
  <c r="U1335" i="7"/>
  <c r="T1335" i="7"/>
  <c r="S1335" i="7"/>
  <c r="R1335" i="7"/>
  <c r="P1335" i="7"/>
  <c r="O1335" i="7"/>
  <c r="N1335" i="7"/>
  <c r="M1335" i="7"/>
  <c r="Q1335" i="7" s="1"/>
  <c r="T1334" i="7"/>
  <c r="R1334" i="7"/>
  <c r="P1334" i="7"/>
  <c r="Q1334" i="7" s="1"/>
  <c r="O1334" i="7"/>
  <c r="N1334" i="7"/>
  <c r="M1334" i="7"/>
  <c r="Q1333" i="7"/>
  <c r="P1333" i="7"/>
  <c r="O1333" i="7"/>
  <c r="N1333" i="7"/>
  <c r="M1333" i="7"/>
  <c r="R1332" i="7"/>
  <c r="Q1332" i="7"/>
  <c r="P1332" i="7"/>
  <c r="O1332" i="7"/>
  <c r="N1332" i="7"/>
  <c r="M1332" i="7"/>
  <c r="P1331" i="7"/>
  <c r="O1331" i="7"/>
  <c r="N1331" i="7"/>
  <c r="M1331" i="7"/>
  <c r="T1330" i="7"/>
  <c r="P1330" i="7"/>
  <c r="O1330" i="7"/>
  <c r="N1330" i="7"/>
  <c r="M1330" i="7"/>
  <c r="T1329" i="7"/>
  <c r="S1329" i="7"/>
  <c r="R1329" i="7"/>
  <c r="P1329" i="7"/>
  <c r="O1329" i="7"/>
  <c r="N1329" i="7"/>
  <c r="M1329" i="7"/>
  <c r="Q1329" i="7" s="1"/>
  <c r="P1328" i="7"/>
  <c r="O1328" i="7"/>
  <c r="N1328" i="7"/>
  <c r="M1328" i="7"/>
  <c r="P1327" i="7"/>
  <c r="O1327" i="7"/>
  <c r="N1327" i="7"/>
  <c r="M1327" i="7"/>
  <c r="R1326" i="7"/>
  <c r="Q1326" i="7"/>
  <c r="P1326" i="7"/>
  <c r="O1326" i="7"/>
  <c r="N1326" i="7"/>
  <c r="M1326" i="7"/>
  <c r="P1325" i="7"/>
  <c r="O1325" i="7"/>
  <c r="N1325" i="7"/>
  <c r="M1325" i="7"/>
  <c r="T1324" i="7"/>
  <c r="P1324" i="7"/>
  <c r="O1324" i="7"/>
  <c r="N1324" i="7"/>
  <c r="M1324" i="7"/>
  <c r="T1323" i="7"/>
  <c r="S1323" i="7"/>
  <c r="R1323" i="7"/>
  <c r="P1323" i="7"/>
  <c r="O1323" i="7"/>
  <c r="N1323" i="7"/>
  <c r="M1323" i="7"/>
  <c r="Q1323" i="7" s="1"/>
  <c r="P1322" i="7"/>
  <c r="O1322" i="7"/>
  <c r="N1322" i="7"/>
  <c r="M1322" i="7"/>
  <c r="T1321" i="7"/>
  <c r="S1321" i="7"/>
  <c r="R1321" i="7"/>
  <c r="Q1321" i="7"/>
  <c r="P1321" i="7"/>
  <c r="O1321" i="7"/>
  <c r="N1321" i="7"/>
  <c r="M1321" i="7"/>
  <c r="P1320" i="7"/>
  <c r="O1320" i="7"/>
  <c r="R1320" i="7" s="1"/>
  <c r="N1320" i="7"/>
  <c r="M1320" i="7"/>
  <c r="P1319" i="7"/>
  <c r="O1319" i="7"/>
  <c r="N1319" i="7"/>
  <c r="M1319" i="7"/>
  <c r="P1318" i="7"/>
  <c r="O1318" i="7"/>
  <c r="N1318" i="7"/>
  <c r="T1318" i="7" s="1"/>
  <c r="M1318" i="7"/>
  <c r="V1317" i="7"/>
  <c r="T1317" i="7"/>
  <c r="S1317" i="7"/>
  <c r="R1317" i="7"/>
  <c r="P1317" i="7"/>
  <c r="O1317" i="7"/>
  <c r="N1317" i="7"/>
  <c r="M1317" i="7"/>
  <c r="Q1317" i="7" s="1"/>
  <c r="U1317" i="7" s="1"/>
  <c r="T1316" i="7"/>
  <c r="S1316" i="7"/>
  <c r="R1316" i="7"/>
  <c r="P1316" i="7"/>
  <c r="Q1316" i="7" s="1"/>
  <c r="O1316" i="7"/>
  <c r="N1316" i="7"/>
  <c r="M1316" i="7"/>
  <c r="S1315" i="7"/>
  <c r="P1315" i="7"/>
  <c r="O1315" i="7"/>
  <c r="N1315" i="7"/>
  <c r="M1315" i="7"/>
  <c r="P1314" i="7"/>
  <c r="O1314" i="7"/>
  <c r="N1314" i="7"/>
  <c r="M1314" i="7"/>
  <c r="P1313" i="7"/>
  <c r="O1313" i="7"/>
  <c r="N1313" i="7"/>
  <c r="M1313" i="7"/>
  <c r="P1312" i="7"/>
  <c r="O1312" i="7"/>
  <c r="N1312" i="7"/>
  <c r="M1312" i="7"/>
  <c r="V1311" i="7"/>
  <c r="U1311" i="7"/>
  <c r="T1311" i="7"/>
  <c r="S1311" i="7"/>
  <c r="R1311" i="7"/>
  <c r="P1311" i="7"/>
  <c r="O1311" i="7"/>
  <c r="N1311" i="7"/>
  <c r="M1311" i="7"/>
  <c r="Q1311" i="7" s="1"/>
  <c r="P1310" i="7"/>
  <c r="O1310" i="7"/>
  <c r="N1310" i="7"/>
  <c r="M1310" i="7"/>
  <c r="P1309" i="7"/>
  <c r="O1309" i="7"/>
  <c r="N1309" i="7"/>
  <c r="M1309" i="7"/>
  <c r="R1308" i="7"/>
  <c r="Q1308" i="7"/>
  <c r="P1308" i="7"/>
  <c r="O1308" i="7"/>
  <c r="N1308" i="7"/>
  <c r="M1308" i="7"/>
  <c r="P1307" i="7"/>
  <c r="O1307" i="7"/>
  <c r="N1307" i="7"/>
  <c r="M1307" i="7"/>
  <c r="T1306" i="7"/>
  <c r="P1306" i="7"/>
  <c r="O1306" i="7"/>
  <c r="N1306" i="7"/>
  <c r="M1306" i="7"/>
  <c r="T1305" i="7"/>
  <c r="S1305" i="7"/>
  <c r="V1305" i="7" s="1"/>
  <c r="R1305" i="7"/>
  <c r="U1305" i="7" s="1"/>
  <c r="P1305" i="7"/>
  <c r="O1305" i="7"/>
  <c r="N1305" i="7"/>
  <c r="M1305" i="7"/>
  <c r="Q1305" i="7" s="1"/>
  <c r="S1304" i="7"/>
  <c r="Q1304" i="7"/>
  <c r="P1304" i="7"/>
  <c r="T1304" i="7" s="1"/>
  <c r="O1304" i="7"/>
  <c r="N1304" i="7"/>
  <c r="M1304" i="7"/>
  <c r="P1303" i="7"/>
  <c r="O1303" i="7"/>
  <c r="N1303" i="7"/>
  <c r="M1303" i="7"/>
  <c r="S1302" i="7"/>
  <c r="Q1302" i="7"/>
  <c r="P1302" i="7"/>
  <c r="R1302" i="7" s="1"/>
  <c r="O1302" i="7"/>
  <c r="N1302" i="7"/>
  <c r="M1302" i="7"/>
  <c r="P1301" i="7"/>
  <c r="O1301" i="7"/>
  <c r="N1301" i="7"/>
  <c r="M1301" i="7"/>
  <c r="T1300" i="7"/>
  <c r="P1300" i="7"/>
  <c r="O1300" i="7"/>
  <c r="N1300" i="7"/>
  <c r="M1300" i="7"/>
  <c r="T1299" i="7"/>
  <c r="S1299" i="7"/>
  <c r="R1299" i="7"/>
  <c r="P1299" i="7"/>
  <c r="O1299" i="7"/>
  <c r="N1299" i="7"/>
  <c r="M1299" i="7"/>
  <c r="Q1299" i="7" s="1"/>
  <c r="S1298" i="7"/>
  <c r="R1298" i="7"/>
  <c r="Q1298" i="7"/>
  <c r="P1298" i="7"/>
  <c r="T1298" i="7" s="1"/>
  <c r="O1298" i="7"/>
  <c r="N1298" i="7"/>
  <c r="M1298" i="7"/>
  <c r="P1297" i="7"/>
  <c r="O1297" i="7"/>
  <c r="N1297" i="7"/>
  <c r="M1297" i="7"/>
  <c r="S1296" i="7"/>
  <c r="Q1296" i="7"/>
  <c r="P1296" i="7"/>
  <c r="R1296" i="7" s="1"/>
  <c r="O1296" i="7"/>
  <c r="N1296" i="7"/>
  <c r="M1296" i="7"/>
  <c r="P1295" i="7"/>
  <c r="O1295" i="7"/>
  <c r="N1295" i="7"/>
  <c r="M1295" i="7"/>
  <c r="P1294" i="7"/>
  <c r="O1294" i="7"/>
  <c r="N1294" i="7"/>
  <c r="M1294" i="7"/>
  <c r="T1293" i="7"/>
  <c r="R1293" i="7"/>
  <c r="Q1293" i="7"/>
  <c r="P1293" i="7"/>
  <c r="O1293" i="7"/>
  <c r="N1293" i="7"/>
  <c r="M1293" i="7"/>
  <c r="S1293" i="7" s="1"/>
  <c r="U1293" i="7" s="1"/>
  <c r="P1292" i="7"/>
  <c r="O1292" i="7"/>
  <c r="N1292" i="7"/>
  <c r="M1292" i="7"/>
  <c r="P1291" i="7"/>
  <c r="O1291" i="7"/>
  <c r="N1291" i="7"/>
  <c r="M1291" i="7"/>
  <c r="R1290" i="7"/>
  <c r="P1290" i="7"/>
  <c r="O1290" i="7"/>
  <c r="N1290" i="7"/>
  <c r="M1290" i="7"/>
  <c r="T1290" i="7" s="1"/>
  <c r="P1289" i="7"/>
  <c r="O1289" i="7"/>
  <c r="N1289" i="7"/>
  <c r="M1289" i="7"/>
  <c r="P1288" i="7"/>
  <c r="O1288" i="7"/>
  <c r="N1288" i="7"/>
  <c r="M1288" i="7"/>
  <c r="V1287" i="7"/>
  <c r="U1287" i="7"/>
  <c r="T1287" i="7"/>
  <c r="S1287" i="7"/>
  <c r="R1287" i="7"/>
  <c r="Q1287" i="7"/>
  <c r="P1287" i="7"/>
  <c r="O1287" i="7"/>
  <c r="N1287" i="7"/>
  <c r="M1287" i="7"/>
  <c r="T1286" i="7"/>
  <c r="S1286" i="7"/>
  <c r="P1286" i="7"/>
  <c r="R1286" i="7" s="1"/>
  <c r="O1286" i="7"/>
  <c r="N1286" i="7"/>
  <c r="M1286" i="7"/>
  <c r="P1285" i="7"/>
  <c r="O1285" i="7"/>
  <c r="N1285" i="7"/>
  <c r="M1285" i="7"/>
  <c r="R1284" i="7"/>
  <c r="P1284" i="7"/>
  <c r="O1284" i="7"/>
  <c r="N1284" i="7"/>
  <c r="Q1284" i="7" s="1"/>
  <c r="M1284" i="7"/>
  <c r="P1283" i="7"/>
  <c r="O1283" i="7"/>
  <c r="N1283" i="7"/>
  <c r="M1283" i="7"/>
  <c r="T1282" i="7"/>
  <c r="P1282" i="7"/>
  <c r="O1282" i="7"/>
  <c r="N1282" i="7"/>
  <c r="M1282" i="7"/>
  <c r="T1281" i="7"/>
  <c r="S1281" i="7"/>
  <c r="R1281" i="7"/>
  <c r="Q1281" i="7"/>
  <c r="P1281" i="7"/>
  <c r="O1281" i="7"/>
  <c r="N1281" i="7"/>
  <c r="M1281" i="7"/>
  <c r="S1280" i="7"/>
  <c r="P1280" i="7"/>
  <c r="T1280" i="7" s="1"/>
  <c r="O1280" i="7"/>
  <c r="Q1280" i="7" s="1"/>
  <c r="N1280" i="7"/>
  <c r="M1280" i="7"/>
  <c r="T1279" i="7"/>
  <c r="P1279" i="7"/>
  <c r="O1279" i="7"/>
  <c r="N1279" i="7"/>
  <c r="M1279" i="7"/>
  <c r="P1278" i="7"/>
  <c r="O1278" i="7"/>
  <c r="N1278" i="7"/>
  <c r="M1278" i="7"/>
  <c r="P1277" i="7"/>
  <c r="O1277" i="7"/>
  <c r="N1277" i="7"/>
  <c r="M1277" i="7"/>
  <c r="T1276" i="7"/>
  <c r="P1276" i="7"/>
  <c r="O1276" i="7"/>
  <c r="N1276" i="7"/>
  <c r="M1276" i="7"/>
  <c r="T1275" i="7"/>
  <c r="V1275" i="7" s="1"/>
  <c r="S1275" i="7"/>
  <c r="R1275" i="7"/>
  <c r="U1275" i="7" s="1"/>
  <c r="Q1275" i="7"/>
  <c r="P1275" i="7"/>
  <c r="O1275" i="7"/>
  <c r="N1275" i="7"/>
  <c r="M1275" i="7"/>
  <c r="P1274" i="7"/>
  <c r="O1274" i="7"/>
  <c r="N1274" i="7"/>
  <c r="M1274" i="7"/>
  <c r="S1273" i="7"/>
  <c r="P1273" i="7"/>
  <c r="O1273" i="7"/>
  <c r="N1273" i="7"/>
  <c r="M1273" i="7"/>
  <c r="R1272" i="7"/>
  <c r="P1272" i="7"/>
  <c r="O1272" i="7"/>
  <c r="N1272" i="7"/>
  <c r="M1272" i="7"/>
  <c r="T1272" i="7" s="1"/>
  <c r="P1271" i="7"/>
  <c r="O1271" i="7"/>
  <c r="N1271" i="7"/>
  <c r="M1271" i="7"/>
  <c r="T1270" i="7"/>
  <c r="P1270" i="7"/>
  <c r="O1270" i="7"/>
  <c r="N1270" i="7"/>
  <c r="M1270" i="7"/>
  <c r="V1269" i="7"/>
  <c r="U1269" i="7"/>
  <c r="T1269" i="7"/>
  <c r="S1269" i="7"/>
  <c r="R1269" i="7"/>
  <c r="Q1269" i="7"/>
  <c r="P1269" i="7"/>
  <c r="O1269" i="7"/>
  <c r="N1269" i="7"/>
  <c r="M1269" i="7"/>
  <c r="S1268" i="7"/>
  <c r="P1268" i="7"/>
  <c r="R1268" i="7" s="1"/>
  <c r="O1268" i="7"/>
  <c r="N1268" i="7"/>
  <c r="M1268" i="7"/>
  <c r="T1267" i="7"/>
  <c r="R1267" i="7"/>
  <c r="P1267" i="7"/>
  <c r="Q1267" i="7" s="1"/>
  <c r="O1267" i="7"/>
  <c r="N1267" i="7"/>
  <c r="M1267" i="7"/>
  <c r="R1266" i="7"/>
  <c r="P1266" i="7"/>
  <c r="O1266" i="7"/>
  <c r="N1266" i="7"/>
  <c r="Q1266" i="7" s="1"/>
  <c r="M1266" i="7"/>
  <c r="P1265" i="7"/>
  <c r="O1265" i="7"/>
  <c r="N1265" i="7"/>
  <c r="M1265" i="7"/>
  <c r="P1264" i="7"/>
  <c r="O1264" i="7"/>
  <c r="N1264" i="7"/>
  <c r="M1264" i="7"/>
  <c r="T1263" i="7"/>
  <c r="S1263" i="7"/>
  <c r="R1263" i="7"/>
  <c r="Q1263" i="7"/>
  <c r="P1263" i="7"/>
  <c r="O1263" i="7"/>
  <c r="N1263" i="7"/>
  <c r="M1263" i="7"/>
  <c r="R1262" i="7"/>
  <c r="P1262" i="7"/>
  <c r="O1262" i="7"/>
  <c r="N1262" i="7"/>
  <c r="M1262" i="7"/>
  <c r="P1261" i="7"/>
  <c r="T1261" i="7" s="1"/>
  <c r="O1261" i="7"/>
  <c r="N1261" i="7"/>
  <c r="M1261" i="7"/>
  <c r="R1260" i="7"/>
  <c r="P1260" i="7"/>
  <c r="O1260" i="7"/>
  <c r="N1260" i="7"/>
  <c r="M1260" i="7"/>
  <c r="P1259" i="7"/>
  <c r="O1259" i="7"/>
  <c r="N1259" i="7"/>
  <c r="M1259" i="7"/>
  <c r="P1258" i="7"/>
  <c r="O1258" i="7"/>
  <c r="N1258" i="7"/>
  <c r="M1258" i="7"/>
  <c r="T1257" i="7"/>
  <c r="V1257" i="7" s="1"/>
  <c r="S1257" i="7"/>
  <c r="R1257" i="7"/>
  <c r="U1257" i="7" s="1"/>
  <c r="Q1257" i="7"/>
  <c r="P1257" i="7"/>
  <c r="O1257" i="7"/>
  <c r="N1257" i="7"/>
  <c r="M1257" i="7"/>
  <c r="P1256" i="7"/>
  <c r="O1256" i="7"/>
  <c r="N1256" i="7"/>
  <c r="M1256" i="7"/>
  <c r="T1255" i="7"/>
  <c r="S1255" i="7"/>
  <c r="P1255" i="7"/>
  <c r="O1255" i="7"/>
  <c r="N1255" i="7"/>
  <c r="M1255" i="7"/>
  <c r="P1254" i="7"/>
  <c r="O1254" i="7"/>
  <c r="N1254" i="7"/>
  <c r="M1254" i="7"/>
  <c r="T1254" i="7" s="1"/>
  <c r="P1253" i="7"/>
  <c r="O1253" i="7"/>
  <c r="N1253" i="7"/>
  <c r="M1253" i="7"/>
  <c r="P1252" i="7"/>
  <c r="O1252" i="7"/>
  <c r="N1252" i="7"/>
  <c r="M1252" i="7"/>
  <c r="V1251" i="7"/>
  <c r="U1251" i="7"/>
  <c r="T1251" i="7"/>
  <c r="S1251" i="7"/>
  <c r="R1251" i="7"/>
  <c r="Q1251" i="7"/>
  <c r="P1251" i="7"/>
  <c r="O1251" i="7"/>
  <c r="N1251" i="7"/>
  <c r="M1251" i="7"/>
  <c r="P1250" i="7"/>
  <c r="R1250" i="7" s="1"/>
  <c r="O1250" i="7"/>
  <c r="N1250" i="7"/>
  <c r="M1250" i="7"/>
  <c r="P1249" i="7"/>
  <c r="O1249" i="7"/>
  <c r="N1249" i="7"/>
  <c r="M1249" i="7"/>
  <c r="R1248" i="7"/>
  <c r="P1248" i="7"/>
  <c r="O1248" i="7"/>
  <c r="N1248" i="7"/>
  <c r="Q1248" i="7" s="1"/>
  <c r="M1248" i="7"/>
  <c r="P1247" i="7"/>
  <c r="O1247" i="7"/>
  <c r="N1247" i="7"/>
  <c r="M1247" i="7"/>
  <c r="P1246" i="7"/>
  <c r="O1246" i="7"/>
  <c r="N1246" i="7"/>
  <c r="M1246" i="7"/>
  <c r="U1245" i="7"/>
  <c r="T1245" i="7"/>
  <c r="S1245" i="7"/>
  <c r="R1245" i="7"/>
  <c r="Q1245" i="7"/>
  <c r="P1245" i="7"/>
  <c r="O1245" i="7"/>
  <c r="N1245" i="7"/>
  <c r="M1245" i="7"/>
  <c r="S1244" i="7"/>
  <c r="R1244" i="7"/>
  <c r="P1244" i="7"/>
  <c r="T1244" i="7" s="1"/>
  <c r="O1244" i="7"/>
  <c r="Q1244" i="7" s="1"/>
  <c r="N1244" i="7"/>
  <c r="M1244" i="7"/>
  <c r="P1243" i="7"/>
  <c r="O1243" i="7"/>
  <c r="N1243" i="7"/>
  <c r="M1243" i="7"/>
  <c r="P1242" i="7"/>
  <c r="O1242" i="7"/>
  <c r="N1242" i="7"/>
  <c r="M1242" i="7"/>
  <c r="P1241" i="7"/>
  <c r="O1241" i="7"/>
  <c r="N1241" i="7"/>
  <c r="M1241" i="7"/>
  <c r="T1240" i="7"/>
  <c r="P1240" i="7"/>
  <c r="O1240" i="7"/>
  <c r="N1240" i="7"/>
  <c r="M1240" i="7"/>
  <c r="T1239" i="7"/>
  <c r="V1239" i="7" s="1"/>
  <c r="S1239" i="7"/>
  <c r="R1239" i="7"/>
  <c r="U1239" i="7" s="1"/>
  <c r="Q1239" i="7"/>
  <c r="P1239" i="7"/>
  <c r="O1239" i="7"/>
  <c r="N1239" i="7"/>
  <c r="M1239" i="7"/>
  <c r="P1238" i="7"/>
  <c r="O1238" i="7"/>
  <c r="N1238" i="7"/>
  <c r="M1238" i="7"/>
  <c r="P1237" i="7"/>
  <c r="O1237" i="7"/>
  <c r="N1237" i="7"/>
  <c r="M1237" i="7"/>
  <c r="P1236" i="7"/>
  <c r="R1236" i="7" s="1"/>
  <c r="O1236" i="7"/>
  <c r="N1236" i="7"/>
  <c r="M1236" i="7"/>
  <c r="P1235" i="7"/>
  <c r="O1235" i="7"/>
  <c r="N1235" i="7"/>
  <c r="M1235" i="7"/>
  <c r="T1234" i="7"/>
  <c r="P1234" i="7"/>
  <c r="O1234" i="7"/>
  <c r="N1234" i="7"/>
  <c r="M1234" i="7"/>
  <c r="V1233" i="7"/>
  <c r="U1233" i="7"/>
  <c r="T1233" i="7"/>
  <c r="S1233" i="7"/>
  <c r="R1233" i="7"/>
  <c r="Q1233" i="7"/>
  <c r="P1233" i="7"/>
  <c r="O1233" i="7"/>
  <c r="N1233" i="7"/>
  <c r="M1233" i="7"/>
  <c r="T1232" i="7"/>
  <c r="S1232" i="7"/>
  <c r="P1232" i="7"/>
  <c r="R1232" i="7" s="1"/>
  <c r="O1232" i="7"/>
  <c r="N1232" i="7"/>
  <c r="M1232" i="7"/>
  <c r="R1231" i="7"/>
  <c r="P1231" i="7"/>
  <c r="Q1231" i="7" s="1"/>
  <c r="O1231" i="7"/>
  <c r="N1231" i="7"/>
  <c r="M1231" i="7"/>
  <c r="R1230" i="7"/>
  <c r="P1230" i="7"/>
  <c r="O1230" i="7"/>
  <c r="N1230" i="7"/>
  <c r="Q1230" i="7" s="1"/>
  <c r="M1230" i="7"/>
  <c r="P1229" i="7"/>
  <c r="O1229" i="7"/>
  <c r="N1229" i="7"/>
  <c r="M1229" i="7"/>
  <c r="T1228" i="7"/>
  <c r="P1228" i="7"/>
  <c r="O1228" i="7"/>
  <c r="N1228" i="7"/>
  <c r="M1228" i="7"/>
  <c r="T1227" i="7"/>
  <c r="S1227" i="7"/>
  <c r="R1227" i="7"/>
  <c r="Q1227" i="7"/>
  <c r="P1227" i="7"/>
  <c r="O1227" i="7"/>
  <c r="N1227" i="7"/>
  <c r="M1227" i="7"/>
  <c r="S1226" i="7"/>
  <c r="P1226" i="7"/>
  <c r="T1226" i="7" s="1"/>
  <c r="O1226" i="7"/>
  <c r="Q1226" i="7" s="1"/>
  <c r="N1226" i="7"/>
  <c r="M1226" i="7"/>
  <c r="P1225" i="7"/>
  <c r="O1225" i="7"/>
  <c r="N1225" i="7"/>
  <c r="M1225" i="7"/>
  <c r="R1224" i="7"/>
  <c r="P1224" i="7"/>
  <c r="O1224" i="7"/>
  <c r="N1224" i="7"/>
  <c r="Q1224" i="7" s="1"/>
  <c r="M1224" i="7"/>
  <c r="P1223" i="7"/>
  <c r="O1223" i="7"/>
  <c r="N1223" i="7"/>
  <c r="M1223" i="7"/>
  <c r="T1222" i="7"/>
  <c r="P1222" i="7"/>
  <c r="O1222" i="7"/>
  <c r="N1222" i="7"/>
  <c r="M1222" i="7"/>
  <c r="T1221" i="7"/>
  <c r="V1221" i="7" s="1"/>
  <c r="S1221" i="7"/>
  <c r="R1221" i="7"/>
  <c r="U1221" i="7" s="1"/>
  <c r="Q1221" i="7"/>
  <c r="P1221" i="7"/>
  <c r="O1221" i="7"/>
  <c r="N1221" i="7"/>
  <c r="M1221" i="7"/>
  <c r="P1220" i="7"/>
  <c r="O1220" i="7"/>
  <c r="N1220" i="7"/>
  <c r="M1220" i="7"/>
  <c r="P1219" i="7"/>
  <c r="O1219" i="7"/>
  <c r="N1219" i="7"/>
  <c r="M1219" i="7"/>
  <c r="R1218" i="7"/>
  <c r="P1218" i="7"/>
  <c r="O1218" i="7"/>
  <c r="N1218" i="7"/>
  <c r="M1218" i="7"/>
  <c r="T1218" i="7" s="1"/>
  <c r="P1217" i="7"/>
  <c r="O1217" i="7"/>
  <c r="N1217" i="7"/>
  <c r="M1217" i="7"/>
  <c r="T1216" i="7"/>
  <c r="P1216" i="7"/>
  <c r="O1216" i="7"/>
  <c r="N1216" i="7"/>
  <c r="M1216" i="7"/>
  <c r="V1215" i="7"/>
  <c r="U1215" i="7"/>
  <c r="T1215" i="7"/>
  <c r="S1215" i="7"/>
  <c r="R1215" i="7"/>
  <c r="Q1215" i="7"/>
  <c r="P1215" i="7"/>
  <c r="O1215" i="7"/>
  <c r="N1215" i="7"/>
  <c r="M1215" i="7"/>
  <c r="S1214" i="7"/>
  <c r="P1214" i="7"/>
  <c r="R1214" i="7" s="1"/>
  <c r="O1214" i="7"/>
  <c r="N1214" i="7"/>
  <c r="M1214" i="7"/>
  <c r="P1213" i="7"/>
  <c r="Q1213" i="7" s="1"/>
  <c r="O1213" i="7"/>
  <c r="N1213" i="7"/>
  <c r="M1213" i="7"/>
  <c r="P1212" i="7"/>
  <c r="O1212" i="7"/>
  <c r="N1212" i="7"/>
  <c r="M1212" i="7"/>
  <c r="P1211" i="7"/>
  <c r="O1211" i="7"/>
  <c r="N1211" i="7"/>
  <c r="M1211" i="7"/>
  <c r="P1210" i="7"/>
  <c r="O1210" i="7"/>
  <c r="N1210" i="7"/>
  <c r="M1210" i="7"/>
  <c r="T1209" i="7"/>
  <c r="S1209" i="7"/>
  <c r="R1209" i="7"/>
  <c r="Q1209" i="7"/>
  <c r="P1209" i="7"/>
  <c r="O1209" i="7"/>
  <c r="N1209" i="7"/>
  <c r="M1209" i="7"/>
  <c r="R1208" i="7"/>
  <c r="P1208" i="7"/>
  <c r="O1208" i="7"/>
  <c r="Q1208" i="7" s="1"/>
  <c r="N1208" i="7"/>
  <c r="M1208" i="7"/>
  <c r="P1207" i="7"/>
  <c r="T1207" i="7" s="1"/>
  <c r="O1207" i="7"/>
  <c r="N1207" i="7"/>
  <c r="M1207" i="7"/>
  <c r="P1206" i="7"/>
  <c r="O1206" i="7"/>
  <c r="N1206" i="7"/>
  <c r="Q1206" i="7" s="1"/>
  <c r="M1206" i="7"/>
  <c r="P1205" i="7"/>
  <c r="O1205" i="7"/>
  <c r="N1205" i="7"/>
  <c r="M1205" i="7"/>
  <c r="P1204" i="7"/>
  <c r="O1204" i="7"/>
  <c r="N1204" i="7"/>
  <c r="M1204" i="7"/>
  <c r="T1203" i="7"/>
  <c r="V1203" i="7" s="1"/>
  <c r="S1203" i="7"/>
  <c r="R1203" i="7"/>
  <c r="U1203" i="7" s="1"/>
  <c r="Q1203" i="7"/>
  <c r="P1203" i="7"/>
  <c r="O1203" i="7"/>
  <c r="N1203" i="7"/>
  <c r="M1203" i="7"/>
  <c r="P1202" i="7"/>
  <c r="O1202" i="7"/>
  <c r="N1202" i="7"/>
  <c r="M1202" i="7"/>
  <c r="P1201" i="7"/>
  <c r="O1201" i="7"/>
  <c r="N1201" i="7"/>
  <c r="M1201" i="7"/>
  <c r="R1200" i="7"/>
  <c r="P1200" i="7"/>
  <c r="O1200" i="7"/>
  <c r="N1200" i="7"/>
  <c r="Q1200" i="7" s="1"/>
  <c r="M1200" i="7"/>
  <c r="T1200" i="7" s="1"/>
  <c r="P1199" i="7"/>
  <c r="O1199" i="7"/>
  <c r="N1199" i="7"/>
  <c r="M1199" i="7"/>
  <c r="P1198" i="7"/>
  <c r="O1198" i="7"/>
  <c r="N1198" i="7"/>
  <c r="M1198" i="7"/>
  <c r="V1197" i="7"/>
  <c r="U1197" i="7"/>
  <c r="T1197" i="7"/>
  <c r="S1197" i="7"/>
  <c r="R1197" i="7"/>
  <c r="Q1197" i="7"/>
  <c r="P1197" i="7"/>
  <c r="O1197" i="7"/>
  <c r="N1197" i="7"/>
  <c r="M1197" i="7"/>
  <c r="P1196" i="7"/>
  <c r="O1196" i="7"/>
  <c r="N1196" i="7"/>
  <c r="M1196" i="7"/>
  <c r="P1195" i="7"/>
  <c r="O1195" i="7"/>
  <c r="N1195" i="7"/>
  <c r="M1195" i="7"/>
  <c r="R1194" i="7"/>
  <c r="P1194" i="7"/>
  <c r="O1194" i="7"/>
  <c r="N1194" i="7"/>
  <c r="Q1194" i="7" s="1"/>
  <c r="M1194" i="7"/>
  <c r="P1193" i="7"/>
  <c r="O1193" i="7"/>
  <c r="N1193" i="7"/>
  <c r="M1193" i="7"/>
  <c r="P1192" i="7"/>
  <c r="O1192" i="7"/>
  <c r="N1192" i="7"/>
  <c r="M1192" i="7"/>
  <c r="U1191" i="7"/>
  <c r="T1191" i="7"/>
  <c r="S1191" i="7"/>
  <c r="R1191" i="7"/>
  <c r="Q1191" i="7"/>
  <c r="P1191" i="7"/>
  <c r="O1191" i="7"/>
  <c r="N1191" i="7"/>
  <c r="M1191" i="7"/>
  <c r="S1190" i="7"/>
  <c r="R1190" i="7"/>
  <c r="P1190" i="7"/>
  <c r="O1190" i="7"/>
  <c r="N1190" i="7"/>
  <c r="M1190" i="7"/>
  <c r="P1189" i="7"/>
  <c r="O1189" i="7"/>
  <c r="N1189" i="7"/>
  <c r="M1189" i="7"/>
  <c r="R1188" i="7"/>
  <c r="Q1188" i="7"/>
  <c r="P1188" i="7"/>
  <c r="O1188" i="7"/>
  <c r="N1188" i="7"/>
  <c r="M1188" i="7"/>
  <c r="P1187" i="7"/>
  <c r="O1187" i="7"/>
  <c r="N1187" i="7"/>
  <c r="M1187" i="7"/>
  <c r="T1186" i="7"/>
  <c r="P1186" i="7"/>
  <c r="O1186" i="7"/>
  <c r="N1186" i="7"/>
  <c r="M1186" i="7"/>
  <c r="T1185" i="7"/>
  <c r="V1185" i="7" s="1"/>
  <c r="S1185" i="7"/>
  <c r="R1185" i="7"/>
  <c r="U1185" i="7" s="1"/>
  <c r="Q1185" i="7"/>
  <c r="P1185" i="7"/>
  <c r="O1185" i="7"/>
  <c r="N1185" i="7"/>
  <c r="M1185" i="7"/>
  <c r="P1184" i="7"/>
  <c r="O1184" i="7"/>
  <c r="N1184" i="7"/>
  <c r="M1184" i="7"/>
  <c r="P1183" i="7"/>
  <c r="O1183" i="7"/>
  <c r="N1183" i="7"/>
  <c r="M1183" i="7"/>
  <c r="P1182" i="7"/>
  <c r="R1182" i="7" s="1"/>
  <c r="O1182" i="7"/>
  <c r="N1182" i="7"/>
  <c r="M1182" i="7"/>
  <c r="P1181" i="7"/>
  <c r="O1181" i="7"/>
  <c r="N1181" i="7"/>
  <c r="M1181" i="7"/>
  <c r="P1180" i="7"/>
  <c r="O1180" i="7"/>
  <c r="N1180" i="7"/>
  <c r="M1180" i="7"/>
  <c r="V1179" i="7"/>
  <c r="U1179" i="7"/>
  <c r="T1179" i="7"/>
  <c r="S1179" i="7"/>
  <c r="R1179" i="7"/>
  <c r="Q1179" i="7"/>
  <c r="P1179" i="7"/>
  <c r="O1179" i="7"/>
  <c r="N1179" i="7"/>
  <c r="M1179" i="7"/>
  <c r="T1178" i="7"/>
  <c r="S1178" i="7"/>
  <c r="P1178" i="7"/>
  <c r="O1178" i="7"/>
  <c r="N1178" i="7"/>
  <c r="M1178" i="7"/>
  <c r="P1177" i="7"/>
  <c r="O1177" i="7"/>
  <c r="N1177" i="7"/>
  <c r="M1177" i="7"/>
  <c r="R1176" i="7"/>
  <c r="P1176" i="7"/>
  <c r="O1176" i="7"/>
  <c r="N1176" i="7"/>
  <c r="Q1176" i="7" s="1"/>
  <c r="M1176" i="7"/>
  <c r="P1175" i="7"/>
  <c r="O1175" i="7"/>
  <c r="N1175" i="7"/>
  <c r="M1175" i="7"/>
  <c r="T1174" i="7"/>
  <c r="P1174" i="7"/>
  <c r="O1174" i="7"/>
  <c r="N1174" i="7"/>
  <c r="M1174" i="7"/>
  <c r="T1173" i="7"/>
  <c r="S1173" i="7"/>
  <c r="R1173" i="7"/>
  <c r="Q1173" i="7"/>
  <c r="P1173" i="7"/>
  <c r="O1173" i="7"/>
  <c r="N1173" i="7"/>
  <c r="M1173" i="7"/>
  <c r="S1172" i="7"/>
  <c r="P1172" i="7"/>
  <c r="O1172" i="7"/>
  <c r="N1172" i="7"/>
  <c r="M1172" i="7"/>
  <c r="T1171" i="7"/>
  <c r="P1171" i="7"/>
  <c r="O1171" i="7"/>
  <c r="N1171" i="7"/>
  <c r="M1171" i="7"/>
  <c r="P1170" i="7"/>
  <c r="O1170" i="7"/>
  <c r="N1170" i="7"/>
  <c r="M1170" i="7"/>
  <c r="P1169" i="7"/>
  <c r="O1169" i="7"/>
  <c r="N1169" i="7"/>
  <c r="M1169" i="7"/>
  <c r="T1168" i="7"/>
  <c r="P1168" i="7"/>
  <c r="O1168" i="7"/>
  <c r="N1168" i="7"/>
  <c r="M1168" i="7"/>
  <c r="T1167" i="7"/>
  <c r="V1167" i="7" s="1"/>
  <c r="S1167" i="7"/>
  <c r="R1167" i="7"/>
  <c r="U1167" i="7" s="1"/>
  <c r="Q1167" i="7"/>
  <c r="P1167" i="7"/>
  <c r="O1167" i="7"/>
  <c r="N1167" i="7"/>
  <c r="M1167" i="7"/>
  <c r="P1166" i="7"/>
  <c r="O1166" i="7"/>
  <c r="N1166" i="7"/>
  <c r="M1166" i="7"/>
  <c r="S1165" i="7"/>
  <c r="R1165" i="7"/>
  <c r="P1165" i="7"/>
  <c r="O1165" i="7"/>
  <c r="N1165" i="7"/>
  <c r="M1165" i="7"/>
  <c r="R1164" i="7"/>
  <c r="P1164" i="7"/>
  <c r="O1164" i="7"/>
  <c r="N1164" i="7"/>
  <c r="M1164" i="7"/>
  <c r="T1164" i="7" s="1"/>
  <c r="P1163" i="7"/>
  <c r="O1163" i="7"/>
  <c r="N1163" i="7"/>
  <c r="M1163" i="7"/>
  <c r="T1162" i="7"/>
  <c r="P1162" i="7"/>
  <c r="O1162" i="7"/>
  <c r="N1162" i="7"/>
  <c r="M1162" i="7"/>
  <c r="V1161" i="7"/>
  <c r="U1161" i="7"/>
  <c r="T1161" i="7"/>
  <c r="S1161" i="7"/>
  <c r="R1161" i="7"/>
  <c r="Q1161" i="7"/>
  <c r="P1161" i="7"/>
  <c r="O1161" i="7"/>
  <c r="N1161" i="7"/>
  <c r="M1161" i="7"/>
  <c r="S1160" i="7"/>
  <c r="P1160" i="7"/>
  <c r="O1160" i="7"/>
  <c r="N1160" i="7"/>
  <c r="M1160" i="7"/>
  <c r="P1159" i="7"/>
  <c r="O1159" i="7"/>
  <c r="N1159" i="7"/>
  <c r="M1159" i="7"/>
  <c r="P1158" i="7"/>
  <c r="O1158" i="7"/>
  <c r="N1158" i="7"/>
  <c r="Q1158" i="7" s="1"/>
  <c r="M1158" i="7"/>
  <c r="P1157" i="7"/>
  <c r="O1157" i="7"/>
  <c r="N1157" i="7"/>
  <c r="M1157" i="7"/>
  <c r="P1156" i="7"/>
  <c r="O1156" i="7"/>
  <c r="N1156" i="7"/>
  <c r="M1156" i="7"/>
  <c r="T1155" i="7"/>
  <c r="S1155" i="7"/>
  <c r="R1155" i="7"/>
  <c r="V1155" i="7" s="1"/>
  <c r="Q1155" i="7"/>
  <c r="P1155" i="7"/>
  <c r="O1155" i="7"/>
  <c r="N1155" i="7"/>
  <c r="M1155" i="7"/>
  <c r="P1154" i="7"/>
  <c r="O1154" i="7"/>
  <c r="N1154" i="7"/>
  <c r="M1154" i="7"/>
  <c r="P1153" i="7"/>
  <c r="T1153" i="7" s="1"/>
  <c r="O1153" i="7"/>
  <c r="N1153" i="7"/>
  <c r="M1153" i="7"/>
  <c r="P1152" i="7"/>
  <c r="R1152" i="7" s="1"/>
  <c r="O1152" i="7"/>
  <c r="N1152" i="7"/>
  <c r="M1152" i="7"/>
  <c r="P1151" i="7"/>
  <c r="O1151" i="7"/>
  <c r="N1151" i="7"/>
  <c r="M1151" i="7"/>
  <c r="P1150" i="7"/>
  <c r="O1150" i="7"/>
  <c r="N1150" i="7"/>
  <c r="M1150" i="7"/>
  <c r="T1149" i="7"/>
  <c r="V1149" i="7" s="1"/>
  <c r="S1149" i="7"/>
  <c r="R1149" i="7"/>
  <c r="U1149" i="7" s="1"/>
  <c r="Q1149" i="7"/>
  <c r="P1149" i="7"/>
  <c r="O1149" i="7"/>
  <c r="N1149" i="7"/>
  <c r="M1149" i="7"/>
  <c r="P1148" i="7"/>
  <c r="O1148" i="7"/>
  <c r="N1148" i="7"/>
  <c r="M1148" i="7"/>
  <c r="P1147" i="7"/>
  <c r="O1147" i="7"/>
  <c r="N1147" i="7"/>
  <c r="M1147" i="7"/>
  <c r="P1146" i="7"/>
  <c r="O1146" i="7"/>
  <c r="N1146" i="7"/>
  <c r="Q1146" i="7" s="1"/>
  <c r="M1146" i="7"/>
  <c r="P1145" i="7"/>
  <c r="O1145" i="7"/>
  <c r="N1145" i="7"/>
  <c r="M1145" i="7"/>
  <c r="P1144" i="7"/>
  <c r="O1144" i="7"/>
  <c r="N1144" i="7"/>
  <c r="M1144" i="7"/>
  <c r="V1143" i="7"/>
  <c r="U1143" i="7"/>
  <c r="T1143" i="7"/>
  <c r="S1143" i="7"/>
  <c r="R1143" i="7"/>
  <c r="Q1143" i="7"/>
  <c r="P1143" i="7"/>
  <c r="O1143" i="7"/>
  <c r="N1143" i="7"/>
  <c r="M1143" i="7"/>
  <c r="P1142" i="7"/>
  <c r="T1142" i="7" s="1"/>
  <c r="O1142" i="7"/>
  <c r="N1142" i="7"/>
  <c r="M1142" i="7"/>
  <c r="P1141" i="7"/>
  <c r="O1141" i="7"/>
  <c r="N1141" i="7"/>
  <c r="M1141" i="7"/>
  <c r="R1140" i="7"/>
  <c r="P1140" i="7"/>
  <c r="O1140" i="7"/>
  <c r="N1140" i="7"/>
  <c r="Q1140" i="7" s="1"/>
  <c r="M1140" i="7"/>
  <c r="P1139" i="7"/>
  <c r="O1139" i="7"/>
  <c r="N1139" i="7"/>
  <c r="M1139" i="7"/>
  <c r="P1138" i="7"/>
  <c r="O1138" i="7"/>
  <c r="N1138" i="7"/>
  <c r="M1138" i="7"/>
  <c r="U1137" i="7"/>
  <c r="T1137" i="7"/>
  <c r="S1137" i="7"/>
  <c r="R1137" i="7"/>
  <c r="Q1137" i="7"/>
  <c r="P1137" i="7"/>
  <c r="O1137" i="7"/>
  <c r="N1137" i="7"/>
  <c r="M1137" i="7"/>
  <c r="S1136" i="7"/>
  <c r="R1136" i="7"/>
  <c r="P1136" i="7"/>
  <c r="O1136" i="7"/>
  <c r="N1136" i="7"/>
  <c r="M1136" i="7"/>
  <c r="P1135" i="7"/>
  <c r="O1135" i="7"/>
  <c r="N1135" i="7"/>
  <c r="M1135" i="7"/>
  <c r="P1134" i="7"/>
  <c r="R1134" i="7" s="1"/>
  <c r="O1134" i="7"/>
  <c r="N1134" i="7"/>
  <c r="M1134" i="7"/>
  <c r="P1133" i="7"/>
  <c r="O1133" i="7"/>
  <c r="N1133" i="7"/>
  <c r="M1133" i="7"/>
  <c r="T1132" i="7"/>
  <c r="P1132" i="7"/>
  <c r="O1132" i="7"/>
  <c r="N1132" i="7"/>
  <c r="M1132" i="7"/>
  <c r="T1131" i="7"/>
  <c r="V1131" i="7" s="1"/>
  <c r="S1131" i="7"/>
  <c r="R1131" i="7"/>
  <c r="U1131" i="7" s="1"/>
  <c r="Q1131" i="7"/>
  <c r="P1131" i="7"/>
  <c r="O1131" i="7"/>
  <c r="N1131" i="7"/>
  <c r="M1131" i="7"/>
  <c r="P1130" i="7"/>
  <c r="O1130" i="7"/>
  <c r="N1130" i="7"/>
  <c r="M1130" i="7"/>
  <c r="P1129" i="7"/>
  <c r="O1129" i="7"/>
  <c r="N1129" i="7"/>
  <c r="M1129" i="7"/>
  <c r="P1128" i="7"/>
  <c r="O1128" i="7"/>
  <c r="R1128" i="7" s="1"/>
  <c r="N1128" i="7"/>
  <c r="M1128" i="7"/>
  <c r="T1128" i="7" s="1"/>
  <c r="P1127" i="7"/>
  <c r="O1127" i="7"/>
  <c r="N1127" i="7"/>
  <c r="M1127" i="7"/>
  <c r="T1126" i="7"/>
  <c r="P1126" i="7"/>
  <c r="O1126" i="7"/>
  <c r="N1126" i="7"/>
  <c r="M1126" i="7"/>
  <c r="V1125" i="7"/>
  <c r="U1125" i="7"/>
  <c r="T1125" i="7"/>
  <c r="S1125" i="7"/>
  <c r="R1125" i="7"/>
  <c r="Q1125" i="7"/>
  <c r="P1125" i="7"/>
  <c r="O1125" i="7"/>
  <c r="N1125" i="7"/>
  <c r="M1125" i="7"/>
  <c r="T1124" i="7"/>
  <c r="S1124" i="7"/>
  <c r="P1124" i="7"/>
  <c r="O1124" i="7"/>
  <c r="N1124" i="7"/>
  <c r="M1124" i="7"/>
  <c r="R1123" i="7"/>
  <c r="Q1123" i="7"/>
  <c r="P1123" i="7"/>
  <c r="O1123" i="7"/>
  <c r="N1123" i="7"/>
  <c r="M1123" i="7"/>
  <c r="R1122" i="7"/>
  <c r="P1122" i="7"/>
  <c r="O1122" i="7"/>
  <c r="N1122" i="7"/>
  <c r="Q1122" i="7" s="1"/>
  <c r="M1122" i="7"/>
  <c r="P1121" i="7"/>
  <c r="O1121" i="7"/>
  <c r="N1121" i="7"/>
  <c r="M1121" i="7"/>
  <c r="T1120" i="7"/>
  <c r="P1120" i="7"/>
  <c r="O1120" i="7"/>
  <c r="N1120" i="7"/>
  <c r="M1120" i="7"/>
  <c r="T1119" i="7"/>
  <c r="S1119" i="7"/>
  <c r="R1119" i="7"/>
  <c r="Q1119" i="7"/>
  <c r="P1119" i="7"/>
  <c r="O1119" i="7"/>
  <c r="N1119" i="7"/>
  <c r="M1119" i="7"/>
  <c r="S1118" i="7"/>
  <c r="P1118" i="7"/>
  <c r="O1118" i="7"/>
  <c r="N1118" i="7"/>
  <c r="M1118" i="7"/>
  <c r="P1117" i="7"/>
  <c r="O1117" i="7"/>
  <c r="N1117" i="7"/>
  <c r="M1117" i="7"/>
  <c r="R1116" i="7"/>
  <c r="P1116" i="7"/>
  <c r="O1116" i="7"/>
  <c r="N1116" i="7"/>
  <c r="Q1116" i="7" s="1"/>
  <c r="M1116" i="7"/>
  <c r="P1115" i="7"/>
  <c r="O1115" i="7"/>
  <c r="N1115" i="7"/>
  <c r="M1115" i="7"/>
  <c r="T1114" i="7"/>
  <c r="P1114" i="7"/>
  <c r="O1114" i="7"/>
  <c r="N1114" i="7"/>
  <c r="M1114" i="7"/>
  <c r="T1113" i="7"/>
  <c r="V1113" i="7" s="1"/>
  <c r="S1113" i="7"/>
  <c r="R1113" i="7"/>
  <c r="U1113" i="7" s="1"/>
  <c r="Q1113" i="7"/>
  <c r="P1113" i="7"/>
  <c r="O1113" i="7"/>
  <c r="N1113" i="7"/>
  <c r="M1113" i="7"/>
  <c r="P1112" i="7"/>
  <c r="O1112" i="7"/>
  <c r="N1112" i="7"/>
  <c r="M1112" i="7"/>
  <c r="P1111" i="7"/>
  <c r="O1111" i="7"/>
  <c r="N1111" i="7"/>
  <c r="M1111" i="7"/>
  <c r="R1110" i="7"/>
  <c r="P1110" i="7"/>
  <c r="O1110" i="7"/>
  <c r="N1110" i="7"/>
  <c r="M1110" i="7"/>
  <c r="T1110" i="7" s="1"/>
  <c r="P1109" i="7"/>
  <c r="O1109" i="7"/>
  <c r="N1109" i="7"/>
  <c r="M1109" i="7"/>
  <c r="T1108" i="7"/>
  <c r="P1108" i="7"/>
  <c r="O1108" i="7"/>
  <c r="N1108" i="7"/>
  <c r="M1108" i="7"/>
  <c r="V1107" i="7"/>
  <c r="U1107" i="7"/>
  <c r="T1107" i="7"/>
  <c r="S1107" i="7"/>
  <c r="R1107" i="7"/>
  <c r="Q1107" i="7"/>
  <c r="P1107" i="7"/>
  <c r="O1107" i="7"/>
  <c r="N1107" i="7"/>
  <c r="M1107" i="7"/>
  <c r="S1106" i="7"/>
  <c r="P1106" i="7"/>
  <c r="O1106" i="7"/>
  <c r="N1106" i="7"/>
  <c r="M1106" i="7"/>
  <c r="R1105" i="7"/>
  <c r="P1105" i="7"/>
  <c r="Q1105" i="7" s="1"/>
  <c r="O1105" i="7"/>
  <c r="N1105" i="7"/>
  <c r="M1105" i="7"/>
  <c r="P1104" i="7"/>
  <c r="O1104" i="7"/>
  <c r="N1104" i="7"/>
  <c r="M1104" i="7"/>
  <c r="P1103" i="7"/>
  <c r="O1103" i="7"/>
  <c r="N1103" i="7"/>
  <c r="M1103" i="7"/>
  <c r="P1102" i="7"/>
  <c r="O1102" i="7"/>
  <c r="N1102" i="7"/>
  <c r="M1102" i="7"/>
  <c r="U1101" i="7"/>
  <c r="T1101" i="7"/>
  <c r="S1101" i="7"/>
  <c r="R1101" i="7"/>
  <c r="Q1101" i="7"/>
  <c r="P1101" i="7"/>
  <c r="O1101" i="7"/>
  <c r="N1101" i="7"/>
  <c r="M1101" i="7"/>
  <c r="P1100" i="7"/>
  <c r="R1100" i="7" s="1"/>
  <c r="O1100" i="7"/>
  <c r="N1100" i="7"/>
  <c r="M1100" i="7"/>
  <c r="P1099" i="7"/>
  <c r="T1099" i="7" s="1"/>
  <c r="O1099" i="7"/>
  <c r="N1099" i="7"/>
  <c r="M1099" i="7"/>
  <c r="R1098" i="7"/>
  <c r="P1098" i="7"/>
  <c r="O1098" i="7"/>
  <c r="N1098" i="7"/>
  <c r="Q1098" i="7" s="1"/>
  <c r="M1098" i="7"/>
  <c r="P1097" i="7"/>
  <c r="O1097" i="7"/>
  <c r="N1097" i="7"/>
  <c r="M1097" i="7"/>
  <c r="P1096" i="7"/>
  <c r="O1096" i="7"/>
  <c r="N1096" i="7"/>
  <c r="M1096" i="7"/>
  <c r="T1095" i="7"/>
  <c r="V1095" i="7" s="1"/>
  <c r="S1095" i="7"/>
  <c r="R1095" i="7"/>
  <c r="U1095" i="7" s="1"/>
  <c r="Q1095" i="7"/>
  <c r="P1095" i="7"/>
  <c r="O1095" i="7"/>
  <c r="N1095" i="7"/>
  <c r="M1095" i="7"/>
  <c r="P1094" i="7"/>
  <c r="O1094" i="7"/>
  <c r="N1094" i="7"/>
  <c r="M1094" i="7"/>
  <c r="P1093" i="7"/>
  <c r="O1093" i="7"/>
  <c r="N1093" i="7"/>
  <c r="M1093" i="7"/>
  <c r="P1092" i="7"/>
  <c r="O1092" i="7"/>
  <c r="N1092" i="7"/>
  <c r="M1092" i="7"/>
  <c r="T1092" i="7" s="1"/>
  <c r="P1091" i="7"/>
  <c r="O1091" i="7"/>
  <c r="N1091" i="7"/>
  <c r="M1091" i="7"/>
  <c r="P1090" i="7"/>
  <c r="O1090" i="7"/>
  <c r="N1090" i="7"/>
  <c r="M1090" i="7"/>
  <c r="V1089" i="7"/>
  <c r="U1089" i="7"/>
  <c r="T1089" i="7"/>
  <c r="S1089" i="7"/>
  <c r="R1089" i="7"/>
  <c r="Q1089" i="7"/>
  <c r="P1089" i="7"/>
  <c r="O1089" i="7"/>
  <c r="N1089" i="7"/>
  <c r="M1089" i="7"/>
  <c r="S1088" i="7"/>
  <c r="P1088" i="7"/>
  <c r="O1088" i="7"/>
  <c r="N1088" i="7"/>
  <c r="M1088" i="7"/>
  <c r="P1087" i="7"/>
  <c r="O1087" i="7"/>
  <c r="N1087" i="7"/>
  <c r="M1087" i="7"/>
  <c r="R1086" i="7"/>
  <c r="P1086" i="7"/>
  <c r="O1086" i="7"/>
  <c r="N1086" i="7"/>
  <c r="Q1086" i="7" s="1"/>
  <c r="M1086" i="7"/>
  <c r="P1085" i="7"/>
  <c r="O1085" i="7"/>
  <c r="N1085" i="7"/>
  <c r="M1085" i="7"/>
  <c r="T1084" i="7"/>
  <c r="P1084" i="7"/>
  <c r="O1084" i="7"/>
  <c r="N1084" i="7"/>
  <c r="M1084" i="7"/>
  <c r="U1083" i="7"/>
  <c r="T1083" i="7"/>
  <c r="S1083" i="7"/>
  <c r="R1083" i="7"/>
  <c r="Q1083" i="7"/>
  <c r="P1083" i="7"/>
  <c r="O1083" i="7"/>
  <c r="N1083" i="7"/>
  <c r="M1083" i="7"/>
  <c r="S1082" i="7"/>
  <c r="R1082" i="7"/>
  <c r="P1082" i="7"/>
  <c r="O1082" i="7"/>
  <c r="N1082" i="7"/>
  <c r="M1082" i="7"/>
  <c r="P1081" i="7"/>
  <c r="O1081" i="7"/>
  <c r="N1081" i="7"/>
  <c r="M1081" i="7"/>
  <c r="R1080" i="7"/>
  <c r="Q1080" i="7"/>
  <c r="P1080" i="7"/>
  <c r="O1080" i="7"/>
  <c r="N1080" i="7"/>
  <c r="M1080" i="7"/>
  <c r="P1079" i="7"/>
  <c r="O1079" i="7"/>
  <c r="N1079" i="7"/>
  <c r="M1079" i="7"/>
  <c r="T1078" i="7"/>
  <c r="P1078" i="7"/>
  <c r="O1078" i="7"/>
  <c r="N1078" i="7"/>
  <c r="M1078" i="7"/>
  <c r="T1077" i="7"/>
  <c r="V1077" i="7" s="1"/>
  <c r="S1077" i="7"/>
  <c r="R1077" i="7"/>
  <c r="U1077" i="7" s="1"/>
  <c r="Q1077" i="7"/>
  <c r="P1077" i="7"/>
  <c r="O1077" i="7"/>
  <c r="N1077" i="7"/>
  <c r="M1077" i="7"/>
  <c r="P1076" i="7"/>
  <c r="O1076" i="7"/>
  <c r="N1076" i="7"/>
  <c r="M1076" i="7"/>
  <c r="P1075" i="7"/>
  <c r="O1075" i="7"/>
  <c r="N1075" i="7"/>
  <c r="M1075" i="7"/>
  <c r="P1074" i="7"/>
  <c r="R1074" i="7" s="1"/>
  <c r="O1074" i="7"/>
  <c r="N1074" i="7"/>
  <c r="M1074" i="7"/>
  <c r="P1073" i="7"/>
  <c r="O1073" i="7"/>
  <c r="N1073" i="7"/>
  <c r="M1073" i="7"/>
  <c r="P1072" i="7"/>
  <c r="O1072" i="7"/>
  <c r="N1072" i="7"/>
  <c r="M1072" i="7"/>
  <c r="V1071" i="7"/>
  <c r="U1071" i="7"/>
  <c r="T1071" i="7"/>
  <c r="S1071" i="7"/>
  <c r="R1071" i="7"/>
  <c r="Q1071" i="7"/>
  <c r="P1071" i="7"/>
  <c r="O1071" i="7"/>
  <c r="N1071" i="7"/>
  <c r="M1071" i="7"/>
  <c r="T1070" i="7"/>
  <c r="S1070" i="7"/>
  <c r="P1070" i="7"/>
  <c r="O1070" i="7"/>
  <c r="N1070" i="7"/>
  <c r="M1070" i="7"/>
  <c r="P1069" i="7"/>
  <c r="O1069" i="7"/>
  <c r="N1069" i="7"/>
  <c r="M1069" i="7"/>
  <c r="R1068" i="7"/>
  <c r="P1068" i="7"/>
  <c r="O1068" i="7"/>
  <c r="N1068" i="7"/>
  <c r="Q1068" i="7" s="1"/>
  <c r="M1068" i="7"/>
  <c r="P1067" i="7"/>
  <c r="O1067" i="7"/>
  <c r="N1067" i="7"/>
  <c r="M1067" i="7"/>
  <c r="T1066" i="7"/>
  <c r="P1066" i="7"/>
  <c r="O1066" i="7"/>
  <c r="N1066" i="7"/>
  <c r="M1066" i="7"/>
  <c r="T1065" i="7"/>
  <c r="S1065" i="7"/>
  <c r="R1065" i="7"/>
  <c r="Q1065" i="7"/>
  <c r="P1065" i="7"/>
  <c r="O1065" i="7"/>
  <c r="N1065" i="7"/>
  <c r="M1065" i="7"/>
  <c r="S1064" i="7"/>
  <c r="P1064" i="7"/>
  <c r="O1064" i="7"/>
  <c r="N1064" i="7"/>
  <c r="M1064" i="7"/>
  <c r="P1063" i="7"/>
  <c r="O1063" i="7"/>
  <c r="N1063" i="7"/>
  <c r="M1063" i="7"/>
  <c r="P1062" i="7"/>
  <c r="O1062" i="7"/>
  <c r="N1062" i="7"/>
  <c r="M1062" i="7"/>
  <c r="P1061" i="7"/>
  <c r="O1061" i="7"/>
  <c r="N1061" i="7"/>
  <c r="M1061" i="7"/>
  <c r="T1060" i="7"/>
  <c r="P1060" i="7"/>
  <c r="O1060" i="7"/>
  <c r="N1060" i="7"/>
  <c r="M1060" i="7"/>
  <c r="T1059" i="7"/>
  <c r="S1059" i="7"/>
  <c r="R1059" i="7"/>
  <c r="P1059" i="7"/>
  <c r="O1059" i="7"/>
  <c r="N1059" i="7"/>
  <c r="M1059" i="7"/>
  <c r="Q1059" i="7" s="1"/>
  <c r="T1058" i="7"/>
  <c r="P1058" i="7"/>
  <c r="Q1058" i="7" s="1"/>
  <c r="O1058" i="7"/>
  <c r="N1058" i="7"/>
  <c r="M1058" i="7"/>
  <c r="T1057" i="7"/>
  <c r="S1057" i="7"/>
  <c r="R1057" i="7"/>
  <c r="Q1057" i="7"/>
  <c r="P1057" i="7"/>
  <c r="O1057" i="7"/>
  <c r="N1057" i="7"/>
  <c r="M1057" i="7"/>
  <c r="P1056" i="7"/>
  <c r="O1056" i="7"/>
  <c r="N1056" i="7"/>
  <c r="M1056" i="7"/>
  <c r="P1055" i="7"/>
  <c r="O1055" i="7"/>
  <c r="N1055" i="7"/>
  <c r="M1055" i="7"/>
  <c r="P1054" i="7"/>
  <c r="O1054" i="7"/>
  <c r="N1054" i="7"/>
  <c r="M1054" i="7"/>
  <c r="T1053" i="7"/>
  <c r="S1053" i="7"/>
  <c r="R1053" i="7"/>
  <c r="U1053" i="7" s="1"/>
  <c r="P1053" i="7"/>
  <c r="O1053" i="7"/>
  <c r="N1053" i="7"/>
  <c r="M1053" i="7"/>
  <c r="Q1053" i="7" s="1"/>
  <c r="P1052" i="7"/>
  <c r="O1052" i="7"/>
  <c r="N1052" i="7"/>
  <c r="M1052" i="7"/>
  <c r="P1051" i="7"/>
  <c r="R1051" i="7" s="1"/>
  <c r="O1051" i="7"/>
  <c r="N1051" i="7"/>
  <c r="M1051" i="7"/>
  <c r="R1050" i="7"/>
  <c r="P1050" i="7"/>
  <c r="O1050" i="7"/>
  <c r="N1050" i="7"/>
  <c r="M1050" i="7"/>
  <c r="P1049" i="7"/>
  <c r="O1049" i="7"/>
  <c r="N1049" i="7"/>
  <c r="M1049" i="7"/>
  <c r="T1048" i="7"/>
  <c r="P1048" i="7"/>
  <c r="O1048" i="7"/>
  <c r="N1048" i="7"/>
  <c r="M1048" i="7"/>
  <c r="T1047" i="7"/>
  <c r="S1047" i="7"/>
  <c r="R1047" i="7"/>
  <c r="P1047" i="7"/>
  <c r="O1047" i="7"/>
  <c r="N1047" i="7"/>
  <c r="M1047" i="7"/>
  <c r="Q1047" i="7" s="1"/>
  <c r="S1046" i="7"/>
  <c r="R1046" i="7"/>
  <c r="U1046" i="7" s="1"/>
  <c r="P1046" i="7"/>
  <c r="Q1046" i="7" s="1"/>
  <c r="O1046" i="7"/>
  <c r="N1046" i="7"/>
  <c r="M1046" i="7"/>
  <c r="T1045" i="7"/>
  <c r="S1045" i="7"/>
  <c r="Q1045" i="7"/>
  <c r="P1045" i="7"/>
  <c r="O1045" i="7"/>
  <c r="N1045" i="7"/>
  <c r="R1045" i="7" s="1"/>
  <c r="M1045" i="7"/>
  <c r="P1044" i="7"/>
  <c r="O1044" i="7"/>
  <c r="N1044" i="7"/>
  <c r="M1044" i="7"/>
  <c r="P1043" i="7"/>
  <c r="O1043" i="7"/>
  <c r="N1043" i="7"/>
  <c r="M1043" i="7"/>
  <c r="P1042" i="7"/>
  <c r="O1042" i="7"/>
  <c r="N1042" i="7"/>
  <c r="M1042" i="7"/>
  <c r="T1041" i="7"/>
  <c r="S1041" i="7"/>
  <c r="R1041" i="7"/>
  <c r="P1041" i="7"/>
  <c r="O1041" i="7"/>
  <c r="N1041" i="7"/>
  <c r="M1041" i="7"/>
  <c r="Q1041" i="7" s="1"/>
  <c r="S1040" i="7"/>
  <c r="P1040" i="7"/>
  <c r="O1040" i="7"/>
  <c r="N1040" i="7"/>
  <c r="M1040" i="7"/>
  <c r="P1039" i="7"/>
  <c r="Q1039" i="7" s="1"/>
  <c r="O1039" i="7"/>
  <c r="N1039" i="7"/>
  <c r="M1039" i="7"/>
  <c r="P1038" i="7"/>
  <c r="O1038" i="7"/>
  <c r="N1038" i="7"/>
  <c r="Q1038" i="7" s="1"/>
  <c r="M1038" i="7"/>
  <c r="P1037" i="7"/>
  <c r="O1037" i="7"/>
  <c r="N1037" i="7"/>
  <c r="M1037" i="7"/>
  <c r="P1036" i="7"/>
  <c r="O1036" i="7"/>
  <c r="N1036" i="7"/>
  <c r="M1036" i="7"/>
  <c r="T1035" i="7"/>
  <c r="S1035" i="7"/>
  <c r="R1035" i="7"/>
  <c r="U1035" i="7" s="1"/>
  <c r="P1035" i="7"/>
  <c r="O1035" i="7"/>
  <c r="N1035" i="7"/>
  <c r="M1035" i="7"/>
  <c r="Q1035" i="7" s="1"/>
  <c r="R1034" i="7"/>
  <c r="P1034" i="7"/>
  <c r="O1034" i="7"/>
  <c r="N1034" i="7"/>
  <c r="M1034" i="7"/>
  <c r="S1033" i="7"/>
  <c r="P1033" i="7"/>
  <c r="R1033" i="7" s="1"/>
  <c r="O1033" i="7"/>
  <c r="N1033" i="7"/>
  <c r="Q1033" i="7" s="1"/>
  <c r="M1033" i="7"/>
  <c r="P1032" i="7"/>
  <c r="O1032" i="7"/>
  <c r="R1032" i="7" s="1"/>
  <c r="N1032" i="7"/>
  <c r="M1032" i="7"/>
  <c r="T1032" i="7" s="1"/>
  <c r="P1031" i="7"/>
  <c r="O1031" i="7"/>
  <c r="N1031" i="7"/>
  <c r="M1031" i="7"/>
  <c r="P1030" i="7"/>
  <c r="O1030" i="7"/>
  <c r="N1030" i="7"/>
  <c r="T1030" i="7" s="1"/>
  <c r="M1030" i="7"/>
  <c r="V1029" i="7"/>
  <c r="T1029" i="7"/>
  <c r="S1029" i="7"/>
  <c r="R1029" i="7"/>
  <c r="P1029" i="7"/>
  <c r="O1029" i="7"/>
  <c r="N1029" i="7"/>
  <c r="M1029" i="7"/>
  <c r="Q1029" i="7" s="1"/>
  <c r="T1028" i="7"/>
  <c r="S1028" i="7"/>
  <c r="V1028" i="7" s="1"/>
  <c r="R1028" i="7"/>
  <c r="P1028" i="7"/>
  <c r="Q1028" i="7" s="1"/>
  <c r="O1028" i="7"/>
  <c r="N1028" i="7"/>
  <c r="M1028" i="7"/>
  <c r="S1027" i="7"/>
  <c r="P1027" i="7"/>
  <c r="O1027" i="7"/>
  <c r="N1027" i="7"/>
  <c r="R1027" i="7" s="1"/>
  <c r="M1027" i="7"/>
  <c r="P1026" i="7"/>
  <c r="O1026" i="7"/>
  <c r="N1026" i="7"/>
  <c r="M1026" i="7"/>
  <c r="P1025" i="7"/>
  <c r="O1025" i="7"/>
  <c r="N1025" i="7"/>
  <c r="M1025" i="7"/>
  <c r="P1024" i="7"/>
  <c r="O1024" i="7"/>
  <c r="N1024" i="7"/>
  <c r="M1024" i="7"/>
  <c r="V1023" i="7"/>
  <c r="U1023" i="7"/>
  <c r="T1023" i="7"/>
  <c r="S1023" i="7"/>
  <c r="R1023" i="7"/>
  <c r="P1023" i="7"/>
  <c r="O1023" i="7"/>
  <c r="N1023" i="7"/>
  <c r="M1023" i="7"/>
  <c r="Q1023" i="7" s="1"/>
  <c r="T1022" i="7"/>
  <c r="S1022" i="7"/>
  <c r="P1022" i="7"/>
  <c r="O1022" i="7"/>
  <c r="N1022" i="7"/>
  <c r="M1022" i="7"/>
  <c r="P1021" i="7"/>
  <c r="O1021" i="7"/>
  <c r="N1021" i="7"/>
  <c r="M1021" i="7"/>
  <c r="R1020" i="7"/>
  <c r="Q1020" i="7"/>
  <c r="P1020" i="7"/>
  <c r="O1020" i="7"/>
  <c r="N1020" i="7"/>
  <c r="M1020" i="7"/>
  <c r="P1019" i="7"/>
  <c r="O1019" i="7"/>
  <c r="N1019" i="7"/>
  <c r="M1019" i="7"/>
  <c r="P1018" i="7"/>
  <c r="O1018" i="7"/>
  <c r="N1018" i="7"/>
  <c r="T1018" i="7" s="1"/>
  <c r="M1018" i="7"/>
  <c r="T1017" i="7"/>
  <c r="S1017" i="7"/>
  <c r="R1017" i="7"/>
  <c r="P1017" i="7"/>
  <c r="O1017" i="7"/>
  <c r="N1017" i="7"/>
  <c r="M1017" i="7"/>
  <c r="Q1017" i="7" s="1"/>
  <c r="P1016" i="7"/>
  <c r="O1016" i="7"/>
  <c r="N1016" i="7"/>
  <c r="M1016" i="7"/>
  <c r="T1015" i="7"/>
  <c r="S1015" i="7"/>
  <c r="R1015" i="7"/>
  <c r="P1015" i="7"/>
  <c r="Q1015" i="7" s="1"/>
  <c r="O1015" i="7"/>
  <c r="N1015" i="7"/>
  <c r="M1015" i="7"/>
  <c r="P1014" i="7"/>
  <c r="O1014" i="7"/>
  <c r="N1014" i="7"/>
  <c r="M1014" i="7"/>
  <c r="P1013" i="7"/>
  <c r="O1013" i="7"/>
  <c r="N1013" i="7"/>
  <c r="M1013" i="7"/>
  <c r="P1012" i="7"/>
  <c r="O1012" i="7"/>
  <c r="N1012" i="7"/>
  <c r="M1012" i="7"/>
  <c r="V1011" i="7"/>
  <c r="U1011" i="7"/>
  <c r="T1011" i="7"/>
  <c r="S1011" i="7"/>
  <c r="R1011" i="7"/>
  <c r="P1011" i="7"/>
  <c r="O1011" i="7"/>
  <c r="N1011" i="7"/>
  <c r="M1011" i="7"/>
  <c r="Q1011" i="7" s="1"/>
  <c r="T1010" i="7"/>
  <c r="S1010" i="7"/>
  <c r="R1010" i="7"/>
  <c r="P1010" i="7"/>
  <c r="Q1010" i="7" s="1"/>
  <c r="O1010" i="7"/>
  <c r="N1010" i="7"/>
  <c r="M1010" i="7"/>
  <c r="P1009" i="7"/>
  <c r="O1009" i="7"/>
  <c r="N1009" i="7"/>
  <c r="M1009" i="7"/>
  <c r="Q1008" i="7"/>
  <c r="P1008" i="7"/>
  <c r="O1008" i="7"/>
  <c r="N1008" i="7"/>
  <c r="R1008" i="7" s="1"/>
  <c r="M1008" i="7"/>
  <c r="T1008" i="7" s="1"/>
  <c r="P1007" i="7"/>
  <c r="O1007" i="7"/>
  <c r="N1007" i="7"/>
  <c r="M1007" i="7"/>
  <c r="P1006" i="7"/>
  <c r="O1006" i="7"/>
  <c r="N1006" i="7"/>
  <c r="M1006" i="7"/>
  <c r="T1006" i="7" s="1"/>
  <c r="V1005" i="7"/>
  <c r="T1005" i="7"/>
  <c r="S1005" i="7"/>
  <c r="R1005" i="7"/>
  <c r="P1005" i="7"/>
  <c r="O1005" i="7"/>
  <c r="N1005" i="7"/>
  <c r="M1005" i="7"/>
  <c r="Q1005" i="7" s="1"/>
  <c r="U1005" i="7" s="1"/>
  <c r="S1004" i="7"/>
  <c r="P1004" i="7"/>
  <c r="O1004" i="7"/>
  <c r="N1004" i="7"/>
  <c r="M1004" i="7"/>
  <c r="T1003" i="7"/>
  <c r="R1003" i="7"/>
  <c r="P1003" i="7"/>
  <c r="O1003" i="7"/>
  <c r="N1003" i="7"/>
  <c r="M1003" i="7"/>
  <c r="P1002" i="7"/>
  <c r="Q1002" i="7" s="1"/>
  <c r="O1002" i="7"/>
  <c r="N1002" i="7"/>
  <c r="M1002" i="7"/>
  <c r="P1001" i="7"/>
  <c r="O1001" i="7"/>
  <c r="N1001" i="7"/>
  <c r="M1001" i="7"/>
  <c r="P1000" i="7"/>
  <c r="O1000" i="7"/>
  <c r="N1000" i="7"/>
  <c r="M1000" i="7"/>
  <c r="T1000" i="7" s="1"/>
  <c r="T999" i="7"/>
  <c r="S999" i="7"/>
  <c r="R999" i="7"/>
  <c r="P999" i="7"/>
  <c r="O999" i="7"/>
  <c r="N999" i="7"/>
  <c r="M999" i="7"/>
  <c r="Q999" i="7" s="1"/>
  <c r="T998" i="7"/>
  <c r="R998" i="7"/>
  <c r="P998" i="7"/>
  <c r="Q998" i="7" s="1"/>
  <c r="O998" i="7"/>
  <c r="N998" i="7"/>
  <c r="M998" i="7"/>
  <c r="P997" i="7"/>
  <c r="O997" i="7"/>
  <c r="N997" i="7"/>
  <c r="T997" i="7" s="1"/>
  <c r="M997" i="7"/>
  <c r="P996" i="7"/>
  <c r="O996" i="7"/>
  <c r="R996" i="7" s="1"/>
  <c r="N996" i="7"/>
  <c r="Q996" i="7" s="1"/>
  <c r="M996" i="7"/>
  <c r="P995" i="7"/>
  <c r="O995" i="7"/>
  <c r="N995" i="7"/>
  <c r="M995" i="7"/>
  <c r="P994" i="7"/>
  <c r="O994" i="7"/>
  <c r="N994" i="7"/>
  <c r="T994" i="7" s="1"/>
  <c r="M994" i="7"/>
  <c r="V993" i="7"/>
  <c r="U993" i="7"/>
  <c r="T993" i="7"/>
  <c r="R993" i="7"/>
  <c r="P993" i="7"/>
  <c r="O993" i="7"/>
  <c r="S993" i="7" s="1"/>
  <c r="N993" i="7"/>
  <c r="M993" i="7"/>
  <c r="Q993" i="7" s="1"/>
  <c r="P992" i="7"/>
  <c r="O992" i="7"/>
  <c r="N992" i="7"/>
  <c r="M992" i="7"/>
  <c r="S991" i="7"/>
  <c r="P991" i="7"/>
  <c r="R991" i="7" s="1"/>
  <c r="O991" i="7"/>
  <c r="N991" i="7"/>
  <c r="Q991" i="7" s="1"/>
  <c r="M991" i="7"/>
  <c r="P990" i="7"/>
  <c r="O990" i="7"/>
  <c r="N990" i="7"/>
  <c r="M990" i="7"/>
  <c r="T990" i="7" s="1"/>
  <c r="P989" i="7"/>
  <c r="O989" i="7"/>
  <c r="N989" i="7"/>
  <c r="M989" i="7"/>
  <c r="P988" i="7"/>
  <c r="O988" i="7"/>
  <c r="N988" i="7"/>
  <c r="T988" i="7" s="1"/>
  <c r="M988" i="7"/>
  <c r="T987" i="7"/>
  <c r="R987" i="7"/>
  <c r="P987" i="7"/>
  <c r="O987" i="7"/>
  <c r="N987" i="7"/>
  <c r="M987" i="7"/>
  <c r="Q987" i="7" s="1"/>
  <c r="T986" i="7"/>
  <c r="R986" i="7"/>
  <c r="P986" i="7"/>
  <c r="S986" i="7" s="1"/>
  <c r="O986" i="7"/>
  <c r="N986" i="7"/>
  <c r="M986" i="7"/>
  <c r="Q986" i="7" s="1"/>
  <c r="S985" i="7"/>
  <c r="R985" i="7"/>
  <c r="P985" i="7"/>
  <c r="Q985" i="7" s="1"/>
  <c r="O985" i="7"/>
  <c r="N985" i="7"/>
  <c r="T985" i="7" s="1"/>
  <c r="M985" i="7"/>
  <c r="P984" i="7"/>
  <c r="O984" i="7"/>
  <c r="R984" i="7" s="1"/>
  <c r="N984" i="7"/>
  <c r="Q984" i="7" s="1"/>
  <c r="M984" i="7"/>
  <c r="T984" i="7" s="1"/>
  <c r="P983" i="7"/>
  <c r="O983" i="7"/>
  <c r="N983" i="7"/>
  <c r="M983" i="7"/>
  <c r="P982" i="7"/>
  <c r="O982" i="7"/>
  <c r="N982" i="7"/>
  <c r="T982" i="7" s="1"/>
  <c r="M982" i="7"/>
  <c r="T981" i="7"/>
  <c r="R981" i="7"/>
  <c r="V981" i="7" s="1"/>
  <c r="P981" i="7"/>
  <c r="O981" i="7"/>
  <c r="N981" i="7"/>
  <c r="Q981" i="7" s="1"/>
  <c r="M981" i="7"/>
  <c r="S981" i="7" s="1"/>
  <c r="P980" i="7"/>
  <c r="O980" i="7"/>
  <c r="N980" i="7"/>
  <c r="M980" i="7"/>
  <c r="S979" i="7"/>
  <c r="P979" i="7"/>
  <c r="R979" i="7" s="1"/>
  <c r="O979" i="7"/>
  <c r="N979" i="7"/>
  <c r="Q979" i="7" s="1"/>
  <c r="M979" i="7"/>
  <c r="P978" i="7"/>
  <c r="R978" i="7" s="1"/>
  <c r="O978" i="7"/>
  <c r="N978" i="7"/>
  <c r="M978" i="7"/>
  <c r="P977" i="7"/>
  <c r="O977" i="7"/>
  <c r="N977" i="7"/>
  <c r="M977" i="7"/>
  <c r="P976" i="7"/>
  <c r="O976" i="7"/>
  <c r="N976" i="7"/>
  <c r="T976" i="7" s="1"/>
  <c r="M976" i="7"/>
  <c r="T975" i="7"/>
  <c r="R975" i="7"/>
  <c r="P975" i="7"/>
  <c r="O975" i="7"/>
  <c r="N975" i="7"/>
  <c r="M975" i="7"/>
  <c r="Q975" i="7" s="1"/>
  <c r="T974" i="7"/>
  <c r="R974" i="7"/>
  <c r="P974" i="7"/>
  <c r="S974" i="7" s="1"/>
  <c r="O974" i="7"/>
  <c r="N974" i="7"/>
  <c r="Q974" i="7" s="1"/>
  <c r="M974" i="7"/>
  <c r="S973" i="7"/>
  <c r="R973" i="7"/>
  <c r="Q973" i="7"/>
  <c r="P973" i="7"/>
  <c r="O973" i="7"/>
  <c r="N973" i="7"/>
  <c r="T973" i="7" s="1"/>
  <c r="M973" i="7"/>
  <c r="P972" i="7"/>
  <c r="O972" i="7"/>
  <c r="R972" i="7" s="1"/>
  <c r="N972" i="7"/>
  <c r="M972" i="7"/>
  <c r="T972" i="7" s="1"/>
  <c r="P971" i="7"/>
  <c r="O971" i="7"/>
  <c r="N971" i="7"/>
  <c r="M971" i="7"/>
  <c r="P970" i="7"/>
  <c r="O970" i="7"/>
  <c r="N970" i="7"/>
  <c r="T970" i="7" s="1"/>
  <c r="M970" i="7"/>
  <c r="V969" i="7"/>
  <c r="U969" i="7"/>
  <c r="T969" i="7"/>
  <c r="R969" i="7"/>
  <c r="P969" i="7"/>
  <c r="O969" i="7"/>
  <c r="N969" i="7"/>
  <c r="Q969" i="7" s="1"/>
  <c r="M969" i="7"/>
  <c r="S969" i="7" s="1"/>
  <c r="T968" i="7"/>
  <c r="P968" i="7"/>
  <c r="O968" i="7"/>
  <c r="N968" i="7"/>
  <c r="M968" i="7"/>
  <c r="Q968" i="7" s="1"/>
  <c r="S967" i="7"/>
  <c r="P967" i="7"/>
  <c r="R967" i="7" s="1"/>
  <c r="O967" i="7"/>
  <c r="N967" i="7"/>
  <c r="Q967" i="7" s="1"/>
  <c r="M967" i="7"/>
  <c r="P966" i="7"/>
  <c r="O966" i="7"/>
  <c r="N966" i="7"/>
  <c r="M966" i="7"/>
  <c r="P965" i="7"/>
  <c r="O965" i="7"/>
  <c r="N965" i="7"/>
  <c r="M965" i="7"/>
  <c r="P964" i="7"/>
  <c r="O964" i="7"/>
  <c r="N964" i="7"/>
  <c r="T964" i="7" s="1"/>
  <c r="M964" i="7"/>
  <c r="T963" i="7"/>
  <c r="R963" i="7"/>
  <c r="P963" i="7"/>
  <c r="O963" i="7"/>
  <c r="N963" i="7"/>
  <c r="M963" i="7"/>
  <c r="Q963" i="7" s="1"/>
  <c r="T962" i="7"/>
  <c r="P962" i="7"/>
  <c r="O962" i="7"/>
  <c r="N962" i="7"/>
  <c r="M962" i="7"/>
  <c r="P961" i="7"/>
  <c r="O961" i="7"/>
  <c r="N961" i="7"/>
  <c r="M961" i="7"/>
  <c r="S960" i="7"/>
  <c r="R960" i="7"/>
  <c r="Q960" i="7"/>
  <c r="P960" i="7"/>
  <c r="O960" i="7"/>
  <c r="N960" i="7"/>
  <c r="M960" i="7"/>
  <c r="P959" i="7"/>
  <c r="O959" i="7"/>
  <c r="N959" i="7"/>
  <c r="M959" i="7"/>
  <c r="Q958" i="7"/>
  <c r="P958" i="7"/>
  <c r="O958" i="7"/>
  <c r="N958" i="7"/>
  <c r="M958" i="7"/>
  <c r="P957" i="7"/>
  <c r="O957" i="7"/>
  <c r="N957" i="7"/>
  <c r="M957" i="7"/>
  <c r="T956" i="7"/>
  <c r="P956" i="7"/>
  <c r="O956" i="7"/>
  <c r="N956" i="7"/>
  <c r="M956" i="7"/>
  <c r="T955" i="7"/>
  <c r="S955" i="7"/>
  <c r="R955" i="7"/>
  <c r="U955" i="7" s="1"/>
  <c r="Q955" i="7"/>
  <c r="P955" i="7"/>
  <c r="O955" i="7"/>
  <c r="N955" i="7"/>
  <c r="M955" i="7"/>
  <c r="P954" i="7"/>
  <c r="O954" i="7"/>
  <c r="N954" i="7"/>
  <c r="M954" i="7"/>
  <c r="S953" i="7"/>
  <c r="P953" i="7"/>
  <c r="O953" i="7"/>
  <c r="N953" i="7"/>
  <c r="M953" i="7"/>
  <c r="P952" i="7"/>
  <c r="O952" i="7"/>
  <c r="N952" i="7"/>
  <c r="Q952" i="7" s="1"/>
  <c r="M952" i="7"/>
  <c r="P951" i="7"/>
  <c r="O951" i="7"/>
  <c r="N951" i="7"/>
  <c r="M951" i="7"/>
  <c r="V950" i="7"/>
  <c r="U950" i="7"/>
  <c r="T950" i="7"/>
  <c r="S950" i="7"/>
  <c r="Q950" i="7"/>
  <c r="P950" i="7"/>
  <c r="O950" i="7"/>
  <c r="N950" i="7"/>
  <c r="M950" i="7"/>
  <c r="R950" i="7" s="1"/>
  <c r="S949" i="7"/>
  <c r="R949" i="7"/>
  <c r="U949" i="7" s="1"/>
  <c r="Q949" i="7"/>
  <c r="P949" i="7"/>
  <c r="O949" i="7"/>
  <c r="T949" i="7" s="1"/>
  <c r="N949" i="7"/>
  <c r="M949" i="7"/>
  <c r="P948" i="7"/>
  <c r="O948" i="7"/>
  <c r="N948" i="7"/>
  <c r="M948" i="7"/>
  <c r="S947" i="7"/>
  <c r="Q947" i="7"/>
  <c r="P947" i="7"/>
  <c r="O947" i="7"/>
  <c r="N947" i="7"/>
  <c r="M947" i="7"/>
  <c r="P946" i="7"/>
  <c r="O946" i="7"/>
  <c r="N946" i="7"/>
  <c r="M946" i="7"/>
  <c r="S945" i="7"/>
  <c r="P945" i="7"/>
  <c r="O945" i="7"/>
  <c r="N945" i="7"/>
  <c r="M945" i="7"/>
  <c r="P944" i="7"/>
  <c r="O944" i="7"/>
  <c r="N944" i="7"/>
  <c r="M944" i="7"/>
  <c r="R943" i="7"/>
  <c r="P943" i="7"/>
  <c r="O943" i="7"/>
  <c r="N943" i="7"/>
  <c r="M943" i="7"/>
  <c r="R942" i="7"/>
  <c r="P942" i="7"/>
  <c r="O942" i="7"/>
  <c r="N942" i="7"/>
  <c r="M942" i="7"/>
  <c r="T942" i="7" s="1"/>
  <c r="P941" i="7"/>
  <c r="O941" i="7"/>
  <c r="N941" i="7"/>
  <c r="M941" i="7"/>
  <c r="P940" i="7"/>
  <c r="O940" i="7"/>
  <c r="N940" i="7"/>
  <c r="M940" i="7"/>
  <c r="S939" i="7"/>
  <c r="P939" i="7"/>
  <c r="O939" i="7"/>
  <c r="N939" i="7"/>
  <c r="M939" i="7"/>
  <c r="P938" i="7"/>
  <c r="O938" i="7"/>
  <c r="N938" i="7"/>
  <c r="M938" i="7"/>
  <c r="S938" i="7" s="1"/>
  <c r="P937" i="7"/>
  <c r="O937" i="7"/>
  <c r="N937" i="7"/>
  <c r="M937" i="7"/>
  <c r="S936" i="7"/>
  <c r="Q936" i="7"/>
  <c r="P936" i="7"/>
  <c r="O936" i="7"/>
  <c r="R936" i="7" s="1"/>
  <c r="N936" i="7"/>
  <c r="M936" i="7"/>
  <c r="Q935" i="7"/>
  <c r="P935" i="7"/>
  <c r="O935" i="7"/>
  <c r="N935" i="7"/>
  <c r="M935" i="7"/>
  <c r="P934" i="7"/>
  <c r="O934" i="7"/>
  <c r="Q934" i="7" s="1"/>
  <c r="N934" i="7"/>
  <c r="M934" i="7"/>
  <c r="P933" i="7"/>
  <c r="O933" i="7"/>
  <c r="N933" i="7"/>
  <c r="M933" i="7"/>
  <c r="T932" i="7"/>
  <c r="P932" i="7"/>
  <c r="O932" i="7"/>
  <c r="N932" i="7"/>
  <c r="M932" i="7"/>
  <c r="U931" i="7"/>
  <c r="T931" i="7"/>
  <c r="S931" i="7"/>
  <c r="R931" i="7"/>
  <c r="Q931" i="7"/>
  <c r="P931" i="7"/>
  <c r="O931" i="7"/>
  <c r="N931" i="7"/>
  <c r="M931" i="7"/>
  <c r="R930" i="7"/>
  <c r="P930" i="7"/>
  <c r="Q930" i="7" s="1"/>
  <c r="O930" i="7"/>
  <c r="N930" i="7"/>
  <c r="M930" i="7"/>
  <c r="P929" i="7"/>
  <c r="O929" i="7"/>
  <c r="N929" i="7"/>
  <c r="S929" i="7" s="1"/>
  <c r="M929" i="7"/>
  <c r="Q928" i="7"/>
  <c r="P928" i="7"/>
  <c r="O928" i="7"/>
  <c r="N928" i="7"/>
  <c r="M928" i="7"/>
  <c r="P927" i="7"/>
  <c r="O927" i="7"/>
  <c r="N927" i="7"/>
  <c r="M927" i="7"/>
  <c r="U926" i="7"/>
  <c r="T926" i="7"/>
  <c r="S926" i="7"/>
  <c r="V926" i="7" s="1"/>
  <c r="Q926" i="7"/>
  <c r="P926" i="7"/>
  <c r="O926" i="7"/>
  <c r="N926" i="7"/>
  <c r="M926" i="7"/>
  <c r="R926" i="7" s="1"/>
  <c r="R925" i="7"/>
  <c r="P925" i="7"/>
  <c r="O925" i="7"/>
  <c r="N925" i="7"/>
  <c r="M925" i="7"/>
  <c r="Q924" i="7"/>
  <c r="P924" i="7"/>
  <c r="O924" i="7"/>
  <c r="N924" i="7"/>
  <c r="M924" i="7"/>
  <c r="P923" i="7"/>
  <c r="O923" i="7"/>
  <c r="S923" i="7" s="1"/>
  <c r="N923" i="7"/>
  <c r="M923" i="7"/>
  <c r="P922" i="7"/>
  <c r="O922" i="7"/>
  <c r="N922" i="7"/>
  <c r="Q922" i="7" s="1"/>
  <c r="M922" i="7"/>
  <c r="S921" i="7"/>
  <c r="P921" i="7"/>
  <c r="O921" i="7"/>
  <c r="N921" i="7"/>
  <c r="M921" i="7"/>
  <c r="P920" i="7"/>
  <c r="O920" i="7"/>
  <c r="N920" i="7"/>
  <c r="M920" i="7"/>
  <c r="P919" i="7"/>
  <c r="O919" i="7"/>
  <c r="N919" i="7"/>
  <c r="M919" i="7"/>
  <c r="R918" i="7"/>
  <c r="P918" i="7"/>
  <c r="O918" i="7"/>
  <c r="N918" i="7"/>
  <c r="M918" i="7"/>
  <c r="T918" i="7" s="1"/>
  <c r="P917" i="7"/>
  <c r="S917" i="7" s="1"/>
  <c r="O917" i="7"/>
  <c r="N917" i="7"/>
  <c r="M917" i="7"/>
  <c r="P916" i="7"/>
  <c r="O916" i="7"/>
  <c r="N916" i="7"/>
  <c r="M916" i="7"/>
  <c r="P915" i="7"/>
  <c r="O915" i="7"/>
  <c r="N915" i="7"/>
  <c r="M915" i="7"/>
  <c r="S914" i="7"/>
  <c r="P914" i="7"/>
  <c r="O914" i="7"/>
  <c r="N914" i="7"/>
  <c r="M914" i="7"/>
  <c r="P913" i="7"/>
  <c r="O913" i="7"/>
  <c r="N913" i="7"/>
  <c r="M913" i="7"/>
  <c r="U912" i="7"/>
  <c r="S912" i="7"/>
  <c r="R912" i="7"/>
  <c r="Q912" i="7"/>
  <c r="P912" i="7"/>
  <c r="O912" i="7"/>
  <c r="N912" i="7"/>
  <c r="M912" i="7"/>
  <c r="P911" i="7"/>
  <c r="O911" i="7"/>
  <c r="N911" i="7"/>
  <c r="M911" i="7"/>
  <c r="Q910" i="7"/>
  <c r="P910" i="7"/>
  <c r="O910" i="7"/>
  <c r="N910" i="7"/>
  <c r="M910" i="7"/>
  <c r="P909" i="7"/>
  <c r="O909" i="7"/>
  <c r="N909" i="7"/>
  <c r="M909" i="7"/>
  <c r="T908" i="7"/>
  <c r="P908" i="7"/>
  <c r="O908" i="7"/>
  <c r="N908" i="7"/>
  <c r="M908" i="7"/>
  <c r="T907" i="7"/>
  <c r="S907" i="7"/>
  <c r="R907" i="7"/>
  <c r="U907" i="7" s="1"/>
  <c r="Q907" i="7"/>
  <c r="P907" i="7"/>
  <c r="O907" i="7"/>
  <c r="N907" i="7"/>
  <c r="M907" i="7"/>
  <c r="P906" i="7"/>
  <c r="O906" i="7"/>
  <c r="N906" i="7"/>
  <c r="M906" i="7"/>
  <c r="P905" i="7"/>
  <c r="O905" i="7"/>
  <c r="N905" i="7"/>
  <c r="S905" i="7" s="1"/>
  <c r="M905" i="7"/>
  <c r="P904" i="7"/>
  <c r="O904" i="7"/>
  <c r="N904" i="7"/>
  <c r="Q904" i="7" s="1"/>
  <c r="M904" i="7"/>
  <c r="P903" i="7"/>
  <c r="O903" i="7"/>
  <c r="N903" i="7"/>
  <c r="M903" i="7"/>
  <c r="V902" i="7"/>
  <c r="U902" i="7"/>
  <c r="T902" i="7"/>
  <c r="S902" i="7"/>
  <c r="Q902" i="7"/>
  <c r="P902" i="7"/>
  <c r="O902" i="7"/>
  <c r="N902" i="7"/>
  <c r="M902" i="7"/>
  <c r="R902" i="7" s="1"/>
  <c r="S901" i="7"/>
  <c r="R901" i="7"/>
  <c r="U901" i="7" s="1"/>
  <c r="Q901" i="7"/>
  <c r="P901" i="7"/>
  <c r="O901" i="7"/>
  <c r="T901" i="7" s="1"/>
  <c r="N901" i="7"/>
  <c r="M901" i="7"/>
  <c r="Q900" i="7"/>
  <c r="P900" i="7"/>
  <c r="O900" i="7"/>
  <c r="N900" i="7"/>
  <c r="M900" i="7"/>
  <c r="P899" i="7"/>
  <c r="O899" i="7"/>
  <c r="N899" i="7"/>
  <c r="M899" i="7"/>
  <c r="P898" i="7"/>
  <c r="O898" i="7"/>
  <c r="N898" i="7"/>
  <c r="M898" i="7"/>
  <c r="S897" i="7"/>
  <c r="P897" i="7"/>
  <c r="O897" i="7"/>
  <c r="N897" i="7"/>
  <c r="M897" i="7"/>
  <c r="T896" i="7"/>
  <c r="P896" i="7"/>
  <c r="O896" i="7"/>
  <c r="N896" i="7"/>
  <c r="M896" i="7"/>
  <c r="Q896" i="7" s="1"/>
  <c r="R895" i="7"/>
  <c r="P895" i="7"/>
  <c r="O895" i="7"/>
  <c r="N895" i="7"/>
  <c r="M895" i="7"/>
  <c r="S894" i="7"/>
  <c r="R894" i="7"/>
  <c r="P894" i="7"/>
  <c r="O894" i="7"/>
  <c r="N894" i="7"/>
  <c r="M894" i="7"/>
  <c r="T894" i="7" s="1"/>
  <c r="S893" i="7"/>
  <c r="Q893" i="7"/>
  <c r="P893" i="7"/>
  <c r="O893" i="7"/>
  <c r="N893" i="7"/>
  <c r="M893" i="7"/>
  <c r="P892" i="7"/>
  <c r="O892" i="7"/>
  <c r="N892" i="7"/>
  <c r="M892" i="7"/>
  <c r="P891" i="7"/>
  <c r="O891" i="7"/>
  <c r="N891" i="7"/>
  <c r="M891" i="7"/>
  <c r="P890" i="7"/>
  <c r="O890" i="7"/>
  <c r="N890" i="7"/>
  <c r="M890" i="7"/>
  <c r="S889" i="7"/>
  <c r="P889" i="7"/>
  <c r="O889" i="7"/>
  <c r="N889" i="7"/>
  <c r="M889" i="7"/>
  <c r="R888" i="7"/>
  <c r="P888" i="7"/>
  <c r="O888" i="7"/>
  <c r="S888" i="7" s="1"/>
  <c r="N888" i="7"/>
  <c r="M888" i="7"/>
  <c r="P887" i="7"/>
  <c r="O887" i="7"/>
  <c r="N887" i="7"/>
  <c r="M887" i="7"/>
  <c r="P886" i="7"/>
  <c r="O886" i="7"/>
  <c r="Q886" i="7" s="1"/>
  <c r="N886" i="7"/>
  <c r="M886" i="7"/>
  <c r="P885" i="7"/>
  <c r="O885" i="7"/>
  <c r="N885" i="7"/>
  <c r="M885" i="7"/>
  <c r="P884" i="7"/>
  <c r="O884" i="7"/>
  <c r="N884" i="7"/>
  <c r="M884" i="7"/>
  <c r="T883" i="7"/>
  <c r="S883" i="7"/>
  <c r="U883" i="7" s="1"/>
  <c r="R883" i="7"/>
  <c r="Q883" i="7"/>
  <c r="P883" i="7"/>
  <c r="O883" i="7"/>
  <c r="N883" i="7"/>
  <c r="M883" i="7"/>
  <c r="P882" i="7"/>
  <c r="R882" i="7" s="1"/>
  <c r="O882" i="7"/>
  <c r="N882" i="7"/>
  <c r="M882" i="7"/>
  <c r="P881" i="7"/>
  <c r="O881" i="7"/>
  <c r="N881" i="7"/>
  <c r="S881" i="7" s="1"/>
  <c r="M881" i="7"/>
  <c r="P880" i="7"/>
  <c r="O880" i="7"/>
  <c r="Q880" i="7" s="1"/>
  <c r="N880" i="7"/>
  <c r="M880" i="7"/>
  <c r="P879" i="7"/>
  <c r="O879" i="7"/>
  <c r="N879" i="7"/>
  <c r="M879" i="7"/>
  <c r="U878" i="7"/>
  <c r="T878" i="7"/>
  <c r="S878" i="7"/>
  <c r="V878" i="7" s="1"/>
  <c r="Q878" i="7"/>
  <c r="P878" i="7"/>
  <c r="O878" i="7"/>
  <c r="N878" i="7"/>
  <c r="M878" i="7"/>
  <c r="R878" i="7" s="1"/>
  <c r="S877" i="7"/>
  <c r="Q877" i="7"/>
  <c r="P877" i="7"/>
  <c r="O877" i="7"/>
  <c r="N877" i="7"/>
  <c r="M877" i="7"/>
  <c r="Q876" i="7"/>
  <c r="P876" i="7"/>
  <c r="O876" i="7"/>
  <c r="N876" i="7"/>
  <c r="M876" i="7"/>
  <c r="S875" i="7"/>
  <c r="P875" i="7"/>
  <c r="O875" i="7"/>
  <c r="Q875" i="7" s="1"/>
  <c r="N875" i="7"/>
  <c r="M875" i="7"/>
  <c r="Q874" i="7"/>
  <c r="P874" i="7"/>
  <c r="O874" i="7"/>
  <c r="N874" i="7"/>
  <c r="M874" i="7"/>
  <c r="S873" i="7"/>
  <c r="P873" i="7"/>
  <c r="O873" i="7"/>
  <c r="N873" i="7"/>
  <c r="M873" i="7"/>
  <c r="S872" i="7"/>
  <c r="P872" i="7"/>
  <c r="O872" i="7"/>
  <c r="N872" i="7"/>
  <c r="M872" i="7"/>
  <c r="R872" i="7" s="1"/>
  <c r="R871" i="7"/>
  <c r="P871" i="7"/>
  <c r="O871" i="7"/>
  <c r="N871" i="7"/>
  <c r="M871" i="7"/>
  <c r="S870" i="7"/>
  <c r="R870" i="7"/>
  <c r="P870" i="7"/>
  <c r="O870" i="7"/>
  <c r="N870" i="7"/>
  <c r="M870" i="7"/>
  <c r="T870" i="7" s="1"/>
  <c r="Q869" i="7"/>
  <c r="P869" i="7"/>
  <c r="S869" i="7" s="1"/>
  <c r="O869" i="7"/>
  <c r="N869" i="7"/>
  <c r="M869" i="7"/>
  <c r="P868" i="7"/>
  <c r="O868" i="7"/>
  <c r="N868" i="7"/>
  <c r="M868" i="7"/>
  <c r="P867" i="7"/>
  <c r="O867" i="7"/>
  <c r="S867" i="7" s="1"/>
  <c r="N867" i="7"/>
  <c r="M867" i="7"/>
  <c r="S866" i="7"/>
  <c r="P866" i="7"/>
  <c r="O866" i="7"/>
  <c r="N866" i="7"/>
  <c r="M866" i="7"/>
  <c r="P865" i="7"/>
  <c r="O865" i="7"/>
  <c r="N865" i="7"/>
  <c r="M865" i="7"/>
  <c r="S864" i="7"/>
  <c r="P864" i="7"/>
  <c r="O864" i="7"/>
  <c r="N864" i="7"/>
  <c r="M864" i="7"/>
  <c r="P863" i="7"/>
  <c r="O863" i="7"/>
  <c r="N863" i="7"/>
  <c r="Q863" i="7" s="1"/>
  <c r="M863" i="7"/>
  <c r="P862" i="7"/>
  <c r="O862" i="7"/>
  <c r="Q862" i="7" s="1"/>
  <c r="N862" i="7"/>
  <c r="M862" i="7"/>
  <c r="P861" i="7"/>
  <c r="O861" i="7"/>
  <c r="N861" i="7"/>
  <c r="M861" i="7"/>
  <c r="P860" i="7"/>
  <c r="O860" i="7"/>
  <c r="N860" i="7"/>
  <c r="M860" i="7"/>
  <c r="T859" i="7"/>
  <c r="S859" i="7"/>
  <c r="R859" i="7"/>
  <c r="Q859" i="7"/>
  <c r="P859" i="7"/>
  <c r="O859" i="7"/>
  <c r="N859" i="7"/>
  <c r="M859" i="7"/>
  <c r="P858" i="7"/>
  <c r="O858" i="7"/>
  <c r="N858" i="7"/>
  <c r="M858" i="7"/>
  <c r="S857" i="7"/>
  <c r="P857" i="7"/>
  <c r="O857" i="7"/>
  <c r="N857" i="7"/>
  <c r="M857" i="7"/>
  <c r="P856" i="7"/>
  <c r="O856" i="7"/>
  <c r="N856" i="7"/>
  <c r="Q856" i="7" s="1"/>
  <c r="M856" i="7"/>
  <c r="P855" i="7"/>
  <c r="O855" i="7"/>
  <c r="N855" i="7"/>
  <c r="M855" i="7"/>
  <c r="T854" i="7"/>
  <c r="S854" i="7"/>
  <c r="Q854" i="7"/>
  <c r="P854" i="7"/>
  <c r="O854" i="7"/>
  <c r="N854" i="7"/>
  <c r="M854" i="7"/>
  <c r="R854" i="7" s="1"/>
  <c r="S853" i="7"/>
  <c r="R853" i="7"/>
  <c r="P853" i="7"/>
  <c r="O853" i="7"/>
  <c r="T853" i="7" s="1"/>
  <c r="N853" i="7"/>
  <c r="M853" i="7"/>
  <c r="P852" i="7"/>
  <c r="O852" i="7"/>
  <c r="N852" i="7"/>
  <c r="M852" i="7"/>
  <c r="S851" i="7"/>
  <c r="Q851" i="7"/>
  <c r="P851" i="7"/>
  <c r="O851" i="7"/>
  <c r="N851" i="7"/>
  <c r="M851" i="7"/>
  <c r="P850" i="7"/>
  <c r="O850" i="7"/>
  <c r="N850" i="7"/>
  <c r="M850" i="7"/>
  <c r="S849" i="7"/>
  <c r="P849" i="7"/>
  <c r="O849" i="7"/>
  <c r="N849" i="7"/>
  <c r="M849" i="7"/>
  <c r="P848" i="7"/>
  <c r="O848" i="7"/>
  <c r="N848" i="7"/>
  <c r="M848" i="7"/>
  <c r="P847" i="7"/>
  <c r="O847" i="7"/>
  <c r="N847" i="7"/>
  <c r="M847" i="7"/>
  <c r="S846" i="7"/>
  <c r="R846" i="7"/>
  <c r="P846" i="7"/>
  <c r="O846" i="7"/>
  <c r="N846" i="7"/>
  <c r="M846" i="7"/>
  <c r="T846" i="7" s="1"/>
  <c r="P845" i="7"/>
  <c r="O845" i="7"/>
  <c r="N845" i="7"/>
  <c r="M845" i="7"/>
  <c r="P844" i="7"/>
  <c r="O844" i="7"/>
  <c r="N844" i="7"/>
  <c r="M844" i="7"/>
  <c r="P843" i="7"/>
  <c r="O843" i="7"/>
  <c r="N843" i="7"/>
  <c r="M843" i="7"/>
  <c r="S842" i="7"/>
  <c r="P842" i="7"/>
  <c r="O842" i="7"/>
  <c r="N842" i="7"/>
  <c r="M842" i="7"/>
  <c r="P841" i="7"/>
  <c r="O841" i="7"/>
  <c r="N841" i="7"/>
  <c r="M841" i="7"/>
  <c r="S840" i="7"/>
  <c r="R840" i="7"/>
  <c r="Q840" i="7"/>
  <c r="P840" i="7"/>
  <c r="O840" i="7"/>
  <c r="N840" i="7"/>
  <c r="M840" i="7"/>
  <c r="P839" i="7"/>
  <c r="O839" i="7"/>
  <c r="N839" i="7"/>
  <c r="M839" i="7"/>
  <c r="P838" i="7"/>
  <c r="O838" i="7"/>
  <c r="Q838" i="7" s="1"/>
  <c r="N838" i="7"/>
  <c r="M838" i="7"/>
  <c r="P837" i="7"/>
  <c r="O837" i="7"/>
  <c r="N837" i="7"/>
  <c r="M837" i="7"/>
  <c r="T836" i="7"/>
  <c r="P836" i="7"/>
  <c r="O836" i="7"/>
  <c r="N836" i="7"/>
  <c r="M836" i="7"/>
  <c r="U835" i="7"/>
  <c r="T835" i="7"/>
  <c r="S835" i="7"/>
  <c r="R835" i="7"/>
  <c r="Q835" i="7"/>
  <c r="P835" i="7"/>
  <c r="O835" i="7"/>
  <c r="N835" i="7"/>
  <c r="M835" i="7"/>
  <c r="P834" i="7"/>
  <c r="Q834" i="7" s="1"/>
  <c r="O834" i="7"/>
  <c r="N834" i="7"/>
  <c r="M834" i="7"/>
  <c r="P833" i="7"/>
  <c r="O833" i="7"/>
  <c r="N833" i="7"/>
  <c r="S833" i="7" s="1"/>
  <c r="M833" i="7"/>
  <c r="Q832" i="7"/>
  <c r="P832" i="7"/>
  <c r="O832" i="7"/>
  <c r="N832" i="7"/>
  <c r="M832" i="7"/>
  <c r="P831" i="7"/>
  <c r="O831" i="7"/>
  <c r="N831" i="7"/>
  <c r="M831" i="7"/>
  <c r="U830" i="7"/>
  <c r="T830" i="7"/>
  <c r="V830" i="7" s="1"/>
  <c r="S830" i="7"/>
  <c r="Q830" i="7"/>
  <c r="P830" i="7"/>
  <c r="O830" i="7"/>
  <c r="N830" i="7"/>
  <c r="M830" i="7"/>
  <c r="R830" i="7" s="1"/>
  <c r="P829" i="7"/>
  <c r="O829" i="7"/>
  <c r="T829" i="7" s="1"/>
  <c r="N829" i="7"/>
  <c r="M829" i="7"/>
  <c r="P828" i="7"/>
  <c r="O828" i="7"/>
  <c r="N828" i="7"/>
  <c r="M828" i="7"/>
  <c r="P827" i="7"/>
  <c r="O827" i="7"/>
  <c r="S827" i="7" s="1"/>
  <c r="N827" i="7"/>
  <c r="M827" i="7"/>
  <c r="Q826" i="7"/>
  <c r="P826" i="7"/>
  <c r="O826" i="7"/>
  <c r="N826" i="7"/>
  <c r="M826" i="7"/>
  <c r="P825" i="7"/>
  <c r="O825" i="7"/>
  <c r="S825" i="7" s="1"/>
  <c r="N825" i="7"/>
  <c r="M825" i="7"/>
  <c r="P824" i="7"/>
  <c r="O824" i="7"/>
  <c r="N824" i="7"/>
  <c r="M824" i="7"/>
  <c r="R823" i="7"/>
  <c r="P823" i="7"/>
  <c r="O823" i="7"/>
  <c r="N823" i="7"/>
  <c r="M823" i="7"/>
  <c r="U822" i="7"/>
  <c r="S822" i="7"/>
  <c r="R822" i="7"/>
  <c r="Q822" i="7"/>
  <c r="P822" i="7"/>
  <c r="O822" i="7"/>
  <c r="N822" i="7"/>
  <c r="M822" i="7"/>
  <c r="T822" i="7" s="1"/>
  <c r="Q821" i="7"/>
  <c r="P821" i="7"/>
  <c r="O821" i="7"/>
  <c r="N821" i="7"/>
  <c r="S821" i="7" s="1"/>
  <c r="M821" i="7"/>
  <c r="P820" i="7"/>
  <c r="O820" i="7"/>
  <c r="N820" i="7"/>
  <c r="Q820" i="7" s="1"/>
  <c r="M820" i="7"/>
  <c r="S819" i="7"/>
  <c r="P819" i="7"/>
  <c r="O819" i="7"/>
  <c r="N819" i="7"/>
  <c r="M819" i="7"/>
  <c r="P818" i="7"/>
  <c r="O818" i="7"/>
  <c r="N818" i="7"/>
  <c r="M818" i="7"/>
  <c r="S817" i="7"/>
  <c r="P817" i="7"/>
  <c r="O817" i="7"/>
  <c r="N817" i="7"/>
  <c r="M817" i="7"/>
  <c r="P816" i="7"/>
  <c r="O816" i="7"/>
  <c r="Q816" i="7" s="1"/>
  <c r="N816" i="7"/>
  <c r="M816" i="7"/>
  <c r="P815" i="7"/>
  <c r="O815" i="7"/>
  <c r="N815" i="7"/>
  <c r="Q815" i="7" s="1"/>
  <c r="M815" i="7"/>
  <c r="P814" i="7"/>
  <c r="O814" i="7"/>
  <c r="Q814" i="7" s="1"/>
  <c r="N814" i="7"/>
  <c r="M814" i="7"/>
  <c r="P813" i="7"/>
  <c r="O813" i="7"/>
  <c r="N813" i="7"/>
  <c r="M813" i="7"/>
  <c r="P812" i="7"/>
  <c r="O812" i="7"/>
  <c r="N812" i="7"/>
  <c r="M812" i="7"/>
  <c r="T811" i="7"/>
  <c r="S811" i="7"/>
  <c r="R811" i="7"/>
  <c r="P811" i="7"/>
  <c r="O811" i="7"/>
  <c r="Q811" i="7" s="1"/>
  <c r="V811" i="7" s="1"/>
  <c r="N811" i="7"/>
  <c r="M811" i="7"/>
  <c r="R810" i="7"/>
  <c r="P810" i="7"/>
  <c r="O810" i="7"/>
  <c r="N810" i="7"/>
  <c r="M810" i="7"/>
  <c r="S809" i="7"/>
  <c r="P809" i="7"/>
  <c r="O809" i="7"/>
  <c r="N809" i="7"/>
  <c r="Q809" i="7" s="1"/>
  <c r="M809" i="7"/>
  <c r="Q808" i="7"/>
  <c r="P808" i="7"/>
  <c r="O808" i="7"/>
  <c r="N808" i="7"/>
  <c r="M808" i="7"/>
  <c r="P807" i="7"/>
  <c r="O807" i="7"/>
  <c r="N807" i="7"/>
  <c r="M807" i="7"/>
  <c r="T806" i="7"/>
  <c r="S806" i="7"/>
  <c r="V806" i="7" s="1"/>
  <c r="Q806" i="7"/>
  <c r="P806" i="7"/>
  <c r="O806" i="7"/>
  <c r="N806" i="7"/>
  <c r="M806" i="7"/>
  <c r="R806" i="7" s="1"/>
  <c r="S805" i="7"/>
  <c r="P805" i="7"/>
  <c r="O805" i="7"/>
  <c r="N805" i="7"/>
  <c r="M805" i="7"/>
  <c r="P804" i="7"/>
  <c r="O804" i="7"/>
  <c r="Q804" i="7" s="1"/>
  <c r="N804" i="7"/>
  <c r="M804" i="7"/>
  <c r="S803" i="7"/>
  <c r="P803" i="7"/>
  <c r="O803" i="7"/>
  <c r="Q803" i="7" s="1"/>
  <c r="N803" i="7"/>
  <c r="M803" i="7"/>
  <c r="P802" i="7"/>
  <c r="O802" i="7"/>
  <c r="N802" i="7"/>
  <c r="M802" i="7"/>
  <c r="P801" i="7"/>
  <c r="O801" i="7"/>
  <c r="S801" i="7" s="1"/>
  <c r="N801" i="7"/>
  <c r="M801" i="7"/>
  <c r="P800" i="7"/>
  <c r="O800" i="7"/>
  <c r="N800" i="7"/>
  <c r="M800" i="7"/>
  <c r="P799" i="7"/>
  <c r="O799" i="7"/>
  <c r="N799" i="7"/>
  <c r="M799" i="7"/>
  <c r="U798" i="7"/>
  <c r="S798" i="7"/>
  <c r="R798" i="7"/>
  <c r="Q798" i="7"/>
  <c r="P798" i="7"/>
  <c r="O798" i="7"/>
  <c r="N798" i="7"/>
  <c r="M798" i="7"/>
  <c r="T798" i="7" s="1"/>
  <c r="P797" i="7"/>
  <c r="O797" i="7"/>
  <c r="N797" i="7"/>
  <c r="M797" i="7"/>
  <c r="P796" i="7"/>
  <c r="O796" i="7"/>
  <c r="N796" i="7"/>
  <c r="Q796" i="7" s="1"/>
  <c r="M796" i="7"/>
  <c r="P795" i="7"/>
  <c r="O795" i="7"/>
  <c r="N795" i="7"/>
  <c r="M795" i="7"/>
  <c r="S794" i="7"/>
  <c r="P794" i="7"/>
  <c r="O794" i="7"/>
  <c r="N794" i="7"/>
  <c r="M794" i="7"/>
  <c r="P793" i="7"/>
  <c r="O793" i="7"/>
  <c r="N793" i="7"/>
  <c r="M793" i="7"/>
  <c r="S792" i="7"/>
  <c r="R792" i="7"/>
  <c r="Q792" i="7"/>
  <c r="P792" i="7"/>
  <c r="O792" i="7"/>
  <c r="N792" i="7"/>
  <c r="M792" i="7"/>
  <c r="P791" i="7"/>
  <c r="O791" i="7"/>
  <c r="N791" i="7"/>
  <c r="M791" i="7"/>
  <c r="Q790" i="7"/>
  <c r="P790" i="7"/>
  <c r="O790" i="7"/>
  <c r="N790" i="7"/>
  <c r="M790" i="7"/>
  <c r="P789" i="7"/>
  <c r="O789" i="7"/>
  <c r="N789" i="7"/>
  <c r="M789" i="7"/>
  <c r="P788" i="7"/>
  <c r="O788" i="7"/>
  <c r="N788" i="7"/>
  <c r="M788" i="7"/>
  <c r="T787" i="7"/>
  <c r="S787" i="7"/>
  <c r="R787" i="7"/>
  <c r="P787" i="7"/>
  <c r="O787" i="7"/>
  <c r="Q787" i="7" s="1"/>
  <c r="N787" i="7"/>
  <c r="M787" i="7"/>
  <c r="P786" i="7"/>
  <c r="O786" i="7"/>
  <c r="N786" i="7"/>
  <c r="M786" i="7"/>
  <c r="S785" i="7"/>
  <c r="P785" i="7"/>
  <c r="O785" i="7"/>
  <c r="N785" i="7"/>
  <c r="Q785" i="7" s="1"/>
  <c r="M785" i="7"/>
  <c r="P784" i="7"/>
  <c r="O784" i="7"/>
  <c r="Q784" i="7" s="1"/>
  <c r="N784" i="7"/>
  <c r="M784" i="7"/>
  <c r="P783" i="7"/>
  <c r="O783" i="7"/>
  <c r="N783" i="7"/>
  <c r="M783" i="7"/>
  <c r="U782" i="7"/>
  <c r="T782" i="7"/>
  <c r="V782" i="7" s="1"/>
  <c r="S782" i="7"/>
  <c r="Q782" i="7"/>
  <c r="P782" i="7"/>
  <c r="O782" i="7"/>
  <c r="N782" i="7"/>
  <c r="M782" i="7"/>
  <c r="R782" i="7" s="1"/>
  <c r="R781" i="7"/>
  <c r="P781" i="7"/>
  <c r="O781" i="7"/>
  <c r="Q781" i="7" s="1"/>
  <c r="N781" i="7"/>
  <c r="M781" i="7"/>
  <c r="P780" i="7"/>
  <c r="O780" i="7"/>
  <c r="N780" i="7"/>
  <c r="M780" i="7"/>
  <c r="P779" i="7"/>
  <c r="S779" i="7" s="1"/>
  <c r="O779" i="7"/>
  <c r="N779" i="7"/>
  <c r="M779" i="7"/>
  <c r="P778" i="7"/>
  <c r="O778" i="7"/>
  <c r="N778" i="7"/>
  <c r="M778" i="7"/>
  <c r="P777" i="7"/>
  <c r="O777" i="7"/>
  <c r="N777" i="7"/>
  <c r="M777" i="7"/>
  <c r="P776" i="7"/>
  <c r="Q776" i="7" s="1"/>
  <c r="O776" i="7"/>
  <c r="N776" i="7"/>
  <c r="M776" i="7"/>
  <c r="S775" i="7"/>
  <c r="R775" i="7"/>
  <c r="Q775" i="7"/>
  <c r="P775" i="7"/>
  <c r="O775" i="7"/>
  <c r="N775" i="7"/>
  <c r="M775" i="7"/>
  <c r="P774" i="7"/>
  <c r="O774" i="7"/>
  <c r="N774" i="7"/>
  <c r="M774" i="7"/>
  <c r="P773" i="7"/>
  <c r="S773" i="7" s="1"/>
  <c r="O773" i="7"/>
  <c r="N773" i="7"/>
  <c r="M773" i="7"/>
  <c r="P772" i="7"/>
  <c r="O772" i="7"/>
  <c r="N772" i="7"/>
  <c r="M772" i="7"/>
  <c r="P771" i="7"/>
  <c r="O771" i="7"/>
  <c r="N771" i="7"/>
  <c r="M771" i="7"/>
  <c r="S770" i="7"/>
  <c r="P770" i="7"/>
  <c r="Q770" i="7" s="1"/>
  <c r="O770" i="7"/>
  <c r="N770" i="7"/>
  <c r="M770" i="7"/>
  <c r="S769" i="7"/>
  <c r="R769" i="7"/>
  <c r="Q769" i="7"/>
  <c r="V769" i="7" s="1"/>
  <c r="P769" i="7"/>
  <c r="O769" i="7"/>
  <c r="N769" i="7"/>
  <c r="T769" i="7" s="1"/>
  <c r="M769" i="7"/>
  <c r="P768" i="7"/>
  <c r="O768" i="7"/>
  <c r="N768" i="7"/>
  <c r="M768" i="7"/>
  <c r="P767" i="7"/>
  <c r="S767" i="7" s="1"/>
  <c r="O767" i="7"/>
  <c r="N767" i="7"/>
  <c r="M767" i="7"/>
  <c r="P766" i="7"/>
  <c r="O766" i="7"/>
  <c r="N766" i="7"/>
  <c r="M766" i="7"/>
  <c r="P765" i="7"/>
  <c r="O765" i="7"/>
  <c r="N765" i="7"/>
  <c r="M765" i="7"/>
  <c r="P764" i="7"/>
  <c r="O764" i="7"/>
  <c r="N764" i="7"/>
  <c r="M764" i="7"/>
  <c r="S763" i="7"/>
  <c r="P763" i="7"/>
  <c r="O763" i="7"/>
  <c r="N763" i="7"/>
  <c r="M763" i="7"/>
  <c r="P762" i="7"/>
  <c r="O762" i="7"/>
  <c r="Q762" i="7" s="1"/>
  <c r="N762" i="7"/>
  <c r="M762" i="7"/>
  <c r="S761" i="7"/>
  <c r="P761" i="7"/>
  <c r="O761" i="7"/>
  <c r="Q761" i="7" s="1"/>
  <c r="N761" i="7"/>
  <c r="M761" i="7"/>
  <c r="P760" i="7"/>
  <c r="O760" i="7"/>
  <c r="N760" i="7"/>
  <c r="Q760" i="7" s="1"/>
  <c r="M760" i="7"/>
  <c r="P759" i="7"/>
  <c r="O759" i="7"/>
  <c r="N759" i="7"/>
  <c r="M759" i="7"/>
  <c r="P758" i="7"/>
  <c r="Q758" i="7" s="1"/>
  <c r="O758" i="7"/>
  <c r="N758" i="7"/>
  <c r="M758" i="7"/>
  <c r="Q757" i="7"/>
  <c r="P757" i="7"/>
  <c r="O757" i="7"/>
  <c r="N757" i="7"/>
  <c r="M757" i="7"/>
  <c r="Q756" i="7"/>
  <c r="P756" i="7"/>
  <c r="O756" i="7"/>
  <c r="N756" i="7"/>
  <c r="M756" i="7"/>
  <c r="P755" i="7"/>
  <c r="S755" i="7" s="1"/>
  <c r="O755" i="7"/>
  <c r="N755" i="7"/>
  <c r="M755" i="7"/>
  <c r="P754" i="7"/>
  <c r="O754" i="7"/>
  <c r="N754" i="7"/>
  <c r="Q754" i="7" s="1"/>
  <c r="M754" i="7"/>
  <c r="P753" i="7"/>
  <c r="O753" i="7"/>
  <c r="N753" i="7"/>
  <c r="M753" i="7"/>
  <c r="T752" i="7"/>
  <c r="S752" i="7"/>
  <c r="P752" i="7"/>
  <c r="Q752" i="7" s="1"/>
  <c r="O752" i="7"/>
  <c r="N752" i="7"/>
  <c r="M752" i="7"/>
  <c r="Q751" i="7"/>
  <c r="P751" i="7"/>
  <c r="O751" i="7"/>
  <c r="N751" i="7"/>
  <c r="M751" i="7"/>
  <c r="Q750" i="7"/>
  <c r="P750" i="7"/>
  <c r="O750" i="7"/>
  <c r="N750" i="7"/>
  <c r="M750" i="7"/>
  <c r="P749" i="7"/>
  <c r="S749" i="7" s="1"/>
  <c r="O749" i="7"/>
  <c r="Q749" i="7" s="1"/>
  <c r="N749" i="7"/>
  <c r="M749" i="7"/>
  <c r="Q748" i="7"/>
  <c r="P748" i="7"/>
  <c r="O748" i="7"/>
  <c r="N748" i="7"/>
  <c r="M748" i="7"/>
  <c r="P747" i="7"/>
  <c r="O747" i="7"/>
  <c r="N747" i="7"/>
  <c r="M747" i="7"/>
  <c r="T746" i="7"/>
  <c r="S746" i="7"/>
  <c r="P746" i="7"/>
  <c r="Q746" i="7" s="1"/>
  <c r="O746" i="7"/>
  <c r="N746" i="7"/>
  <c r="M746" i="7"/>
  <c r="P745" i="7"/>
  <c r="O745" i="7"/>
  <c r="Q745" i="7" s="1"/>
  <c r="N745" i="7"/>
  <c r="M745" i="7"/>
  <c r="P744" i="7"/>
  <c r="O744" i="7"/>
  <c r="N744" i="7"/>
  <c r="M744" i="7"/>
  <c r="P743" i="7"/>
  <c r="S743" i="7" s="1"/>
  <c r="O743" i="7"/>
  <c r="Q743" i="7" s="1"/>
  <c r="N743" i="7"/>
  <c r="M743" i="7"/>
  <c r="P742" i="7"/>
  <c r="O742" i="7"/>
  <c r="N742" i="7"/>
  <c r="M742" i="7"/>
  <c r="P741" i="7"/>
  <c r="O741" i="7"/>
  <c r="N741" i="7"/>
  <c r="M741" i="7"/>
  <c r="P740" i="7"/>
  <c r="Q740" i="7" s="1"/>
  <c r="O740" i="7"/>
  <c r="N740" i="7"/>
  <c r="M740" i="7"/>
  <c r="P739" i="7"/>
  <c r="O739" i="7"/>
  <c r="Q739" i="7" s="1"/>
  <c r="N739" i="7"/>
  <c r="M739" i="7"/>
  <c r="P738" i="7"/>
  <c r="O738" i="7"/>
  <c r="N738" i="7"/>
  <c r="M738" i="7"/>
  <c r="P737" i="7"/>
  <c r="S737" i="7" s="1"/>
  <c r="O737" i="7"/>
  <c r="N737" i="7"/>
  <c r="M737" i="7"/>
  <c r="P736" i="7"/>
  <c r="O736" i="7"/>
  <c r="N736" i="7"/>
  <c r="M736" i="7"/>
  <c r="P735" i="7"/>
  <c r="O735" i="7"/>
  <c r="N735" i="7"/>
  <c r="M735" i="7"/>
  <c r="S734" i="7"/>
  <c r="P734" i="7"/>
  <c r="Q734" i="7" s="1"/>
  <c r="O734" i="7"/>
  <c r="N734" i="7"/>
  <c r="M734" i="7"/>
  <c r="S733" i="7"/>
  <c r="U733" i="7" s="1"/>
  <c r="R733" i="7"/>
  <c r="Q733" i="7"/>
  <c r="P733" i="7"/>
  <c r="O733" i="7"/>
  <c r="N733" i="7"/>
  <c r="T733" i="7" s="1"/>
  <c r="M733" i="7"/>
  <c r="P732" i="7"/>
  <c r="O732" i="7"/>
  <c r="N732" i="7"/>
  <c r="M732" i="7"/>
  <c r="P731" i="7"/>
  <c r="S731" i="7" s="1"/>
  <c r="O731" i="7"/>
  <c r="N731" i="7"/>
  <c r="M731" i="7"/>
  <c r="P730" i="7"/>
  <c r="O730" i="7"/>
  <c r="N730" i="7"/>
  <c r="M730" i="7"/>
  <c r="P729" i="7"/>
  <c r="O729" i="7"/>
  <c r="N729" i="7"/>
  <c r="M729" i="7"/>
  <c r="P728" i="7"/>
  <c r="O728" i="7"/>
  <c r="N728" i="7"/>
  <c r="M728" i="7"/>
  <c r="P727" i="7"/>
  <c r="O727" i="7"/>
  <c r="N727" i="7"/>
  <c r="M727" i="7"/>
  <c r="Q726" i="7"/>
  <c r="P726" i="7"/>
  <c r="O726" i="7"/>
  <c r="N726" i="7"/>
  <c r="M726" i="7"/>
  <c r="S725" i="7"/>
  <c r="P725" i="7"/>
  <c r="O725" i="7"/>
  <c r="Q725" i="7" s="1"/>
  <c r="N725" i="7"/>
  <c r="M725" i="7"/>
  <c r="Q724" i="7"/>
  <c r="P724" i="7"/>
  <c r="O724" i="7"/>
  <c r="N724" i="7"/>
  <c r="M724" i="7"/>
  <c r="P723" i="7"/>
  <c r="O723" i="7"/>
  <c r="N723" i="7"/>
  <c r="M723" i="7"/>
  <c r="T722" i="7"/>
  <c r="P722" i="7"/>
  <c r="Q722" i="7" s="1"/>
  <c r="O722" i="7"/>
  <c r="N722" i="7"/>
  <c r="M722" i="7"/>
  <c r="P721" i="7"/>
  <c r="O721" i="7"/>
  <c r="N721" i="7"/>
  <c r="T721" i="7" s="1"/>
  <c r="M721" i="7"/>
  <c r="Q720" i="7"/>
  <c r="P720" i="7"/>
  <c r="O720" i="7"/>
  <c r="N720" i="7"/>
  <c r="M720" i="7"/>
  <c r="P719" i="7"/>
  <c r="S719" i="7" s="1"/>
  <c r="O719" i="7"/>
  <c r="N719" i="7"/>
  <c r="M719" i="7"/>
  <c r="Q718" i="7"/>
  <c r="P718" i="7"/>
  <c r="O718" i="7"/>
  <c r="N718" i="7"/>
  <c r="M718" i="7"/>
  <c r="P717" i="7"/>
  <c r="O717" i="7"/>
  <c r="N717" i="7"/>
  <c r="M717" i="7"/>
  <c r="T716" i="7"/>
  <c r="S716" i="7"/>
  <c r="P716" i="7"/>
  <c r="Q716" i="7" s="1"/>
  <c r="O716" i="7"/>
  <c r="N716" i="7"/>
  <c r="M716" i="7"/>
  <c r="S715" i="7"/>
  <c r="P715" i="7"/>
  <c r="O715" i="7"/>
  <c r="R715" i="7" s="1"/>
  <c r="N715" i="7"/>
  <c r="T715" i="7" s="1"/>
  <c r="M715" i="7"/>
  <c r="Q714" i="7"/>
  <c r="P714" i="7"/>
  <c r="O714" i="7"/>
  <c r="N714" i="7"/>
  <c r="M714" i="7"/>
  <c r="P713" i="7"/>
  <c r="S713" i="7" s="1"/>
  <c r="O713" i="7"/>
  <c r="N713" i="7"/>
  <c r="M713" i="7"/>
  <c r="Q712" i="7"/>
  <c r="P712" i="7"/>
  <c r="O712" i="7"/>
  <c r="N712" i="7"/>
  <c r="M712" i="7"/>
  <c r="P711" i="7"/>
  <c r="O711" i="7"/>
  <c r="N711" i="7"/>
  <c r="M711" i="7"/>
  <c r="T710" i="7"/>
  <c r="S710" i="7"/>
  <c r="P710" i="7"/>
  <c r="Q710" i="7" s="1"/>
  <c r="O710" i="7"/>
  <c r="N710" i="7"/>
  <c r="M710" i="7"/>
  <c r="U709" i="7"/>
  <c r="S709" i="7"/>
  <c r="R709" i="7"/>
  <c r="Q709" i="7"/>
  <c r="P709" i="7"/>
  <c r="O709" i="7"/>
  <c r="N709" i="7"/>
  <c r="T709" i="7" s="1"/>
  <c r="M709" i="7"/>
  <c r="P708" i="7"/>
  <c r="O708" i="7"/>
  <c r="N708" i="7"/>
  <c r="M708" i="7"/>
  <c r="P707" i="7"/>
  <c r="S707" i="7" s="1"/>
  <c r="O707" i="7"/>
  <c r="N707" i="7"/>
  <c r="M707" i="7"/>
  <c r="P706" i="7"/>
  <c r="O706" i="7"/>
  <c r="N706" i="7"/>
  <c r="M706" i="7"/>
  <c r="S705" i="7"/>
  <c r="P705" i="7"/>
  <c r="O705" i="7"/>
  <c r="N705" i="7"/>
  <c r="M705" i="7"/>
  <c r="P704" i="7"/>
  <c r="O704" i="7"/>
  <c r="N704" i="7"/>
  <c r="M704" i="7"/>
  <c r="U703" i="7"/>
  <c r="S703" i="7"/>
  <c r="R703" i="7"/>
  <c r="P703" i="7"/>
  <c r="O703" i="7"/>
  <c r="Q703" i="7" s="1"/>
  <c r="N703" i="7"/>
  <c r="T703" i="7" s="1"/>
  <c r="M703" i="7"/>
  <c r="Q702" i="7"/>
  <c r="P702" i="7"/>
  <c r="O702" i="7"/>
  <c r="N702" i="7"/>
  <c r="M702" i="7"/>
  <c r="P701" i="7"/>
  <c r="O701" i="7"/>
  <c r="Q701" i="7" s="1"/>
  <c r="N701" i="7"/>
  <c r="M701" i="7"/>
  <c r="P700" i="7"/>
  <c r="O700" i="7"/>
  <c r="N700" i="7"/>
  <c r="Q700" i="7" s="1"/>
  <c r="M700" i="7"/>
  <c r="P699" i="7"/>
  <c r="O699" i="7"/>
  <c r="N699" i="7"/>
  <c r="M699" i="7"/>
  <c r="P698" i="7"/>
  <c r="Q698" i="7" s="1"/>
  <c r="O698" i="7"/>
  <c r="N698" i="7"/>
  <c r="M698" i="7"/>
  <c r="P697" i="7"/>
  <c r="O697" i="7"/>
  <c r="R697" i="7" s="1"/>
  <c r="N697" i="7"/>
  <c r="M697" i="7"/>
  <c r="Q696" i="7"/>
  <c r="P696" i="7"/>
  <c r="O696" i="7"/>
  <c r="N696" i="7"/>
  <c r="M696" i="7"/>
  <c r="P695" i="7"/>
  <c r="O695" i="7"/>
  <c r="N695" i="7"/>
  <c r="M695" i="7"/>
  <c r="Q694" i="7"/>
  <c r="P694" i="7"/>
  <c r="O694" i="7"/>
  <c r="N694" i="7"/>
  <c r="M694" i="7"/>
  <c r="P693" i="7"/>
  <c r="O693" i="7"/>
  <c r="N693" i="7"/>
  <c r="M693" i="7"/>
  <c r="T692" i="7"/>
  <c r="S692" i="7"/>
  <c r="P692" i="7"/>
  <c r="Q692" i="7" s="1"/>
  <c r="O692" i="7"/>
  <c r="N692" i="7"/>
  <c r="M692" i="7"/>
  <c r="S691" i="7"/>
  <c r="R691" i="7"/>
  <c r="Q691" i="7"/>
  <c r="P691" i="7"/>
  <c r="O691" i="7"/>
  <c r="N691" i="7"/>
  <c r="T691" i="7" s="1"/>
  <c r="M691" i="7"/>
  <c r="P690" i="7"/>
  <c r="O690" i="7"/>
  <c r="N690" i="7"/>
  <c r="M690" i="7"/>
  <c r="P689" i="7"/>
  <c r="S689" i="7" s="1"/>
  <c r="O689" i="7"/>
  <c r="N689" i="7"/>
  <c r="M689" i="7"/>
  <c r="P688" i="7"/>
  <c r="O688" i="7"/>
  <c r="N688" i="7"/>
  <c r="M688" i="7"/>
  <c r="S687" i="7"/>
  <c r="P687" i="7"/>
  <c r="O687" i="7"/>
  <c r="N687" i="7"/>
  <c r="M687" i="7"/>
  <c r="T686" i="7"/>
  <c r="P686" i="7"/>
  <c r="O686" i="7"/>
  <c r="N686" i="7"/>
  <c r="M686" i="7"/>
  <c r="S685" i="7"/>
  <c r="R685" i="7"/>
  <c r="P685" i="7"/>
  <c r="O685" i="7"/>
  <c r="Q685" i="7" s="1"/>
  <c r="N685" i="7"/>
  <c r="T685" i="7" s="1"/>
  <c r="M685" i="7"/>
  <c r="Q684" i="7"/>
  <c r="P684" i="7"/>
  <c r="O684" i="7"/>
  <c r="N684" i="7"/>
  <c r="M684" i="7"/>
  <c r="P683" i="7"/>
  <c r="O683" i="7"/>
  <c r="Q683" i="7" s="1"/>
  <c r="N683" i="7"/>
  <c r="M683" i="7"/>
  <c r="Q682" i="7"/>
  <c r="P682" i="7"/>
  <c r="O682" i="7"/>
  <c r="N682" i="7"/>
  <c r="M682" i="7"/>
  <c r="P681" i="7"/>
  <c r="O681" i="7"/>
  <c r="N681" i="7"/>
  <c r="M681" i="7"/>
  <c r="T680" i="7"/>
  <c r="P680" i="7"/>
  <c r="Q680" i="7" s="1"/>
  <c r="O680" i="7"/>
  <c r="N680" i="7"/>
  <c r="M680" i="7"/>
  <c r="P679" i="7"/>
  <c r="O679" i="7"/>
  <c r="N679" i="7"/>
  <c r="T679" i="7" s="1"/>
  <c r="M679" i="7"/>
  <c r="Q678" i="7"/>
  <c r="P678" i="7"/>
  <c r="O678" i="7"/>
  <c r="N678" i="7"/>
  <c r="M678" i="7"/>
  <c r="P677" i="7"/>
  <c r="O677" i="7"/>
  <c r="N677" i="7"/>
  <c r="M677" i="7"/>
  <c r="Q676" i="7"/>
  <c r="P676" i="7"/>
  <c r="O676" i="7"/>
  <c r="N676" i="7"/>
  <c r="M676" i="7"/>
  <c r="P675" i="7"/>
  <c r="O675" i="7"/>
  <c r="N675" i="7"/>
  <c r="M675" i="7"/>
  <c r="T674" i="7"/>
  <c r="S674" i="7"/>
  <c r="P674" i="7"/>
  <c r="Q674" i="7" s="1"/>
  <c r="O674" i="7"/>
  <c r="N674" i="7"/>
  <c r="M674" i="7"/>
  <c r="S673" i="7"/>
  <c r="R673" i="7"/>
  <c r="Q673" i="7"/>
  <c r="P673" i="7"/>
  <c r="O673" i="7"/>
  <c r="N673" i="7"/>
  <c r="T673" i="7" s="1"/>
  <c r="M673" i="7"/>
  <c r="P672" i="7"/>
  <c r="O672" i="7"/>
  <c r="N672" i="7"/>
  <c r="M672" i="7"/>
  <c r="P671" i="7"/>
  <c r="S671" i="7" s="1"/>
  <c r="O671" i="7"/>
  <c r="N671" i="7"/>
  <c r="M671" i="7"/>
  <c r="P670" i="7"/>
  <c r="O670" i="7"/>
  <c r="N670" i="7"/>
  <c r="M670" i="7"/>
  <c r="S669" i="7"/>
  <c r="P669" i="7"/>
  <c r="O669" i="7"/>
  <c r="N669" i="7"/>
  <c r="M669" i="7"/>
  <c r="P668" i="7"/>
  <c r="O668" i="7"/>
  <c r="N668" i="7"/>
  <c r="M668" i="7"/>
  <c r="S667" i="7"/>
  <c r="R667" i="7"/>
  <c r="P667" i="7"/>
  <c r="O667" i="7"/>
  <c r="Q667" i="7" s="1"/>
  <c r="U667" i="7" s="1"/>
  <c r="N667" i="7"/>
  <c r="T667" i="7" s="1"/>
  <c r="M667" i="7"/>
  <c r="Q666" i="7"/>
  <c r="P666" i="7"/>
  <c r="O666" i="7"/>
  <c r="N666" i="7"/>
  <c r="M666" i="7"/>
  <c r="P665" i="7"/>
  <c r="O665" i="7"/>
  <c r="Q665" i="7" s="1"/>
  <c r="N665" i="7"/>
  <c r="M665" i="7"/>
  <c r="P664" i="7"/>
  <c r="O664" i="7"/>
  <c r="N664" i="7"/>
  <c r="Q664" i="7" s="1"/>
  <c r="M664" i="7"/>
  <c r="P663" i="7"/>
  <c r="O663" i="7"/>
  <c r="N663" i="7"/>
  <c r="M663" i="7"/>
  <c r="S662" i="7"/>
  <c r="P662" i="7"/>
  <c r="O662" i="7"/>
  <c r="N662" i="7"/>
  <c r="M662" i="7"/>
  <c r="R661" i="7"/>
  <c r="P661" i="7"/>
  <c r="O661" i="7"/>
  <c r="N661" i="7"/>
  <c r="T661" i="7" s="1"/>
  <c r="M661" i="7"/>
  <c r="Q660" i="7"/>
  <c r="P660" i="7"/>
  <c r="O660" i="7"/>
  <c r="N660" i="7"/>
  <c r="M660" i="7"/>
  <c r="P659" i="7"/>
  <c r="O659" i="7"/>
  <c r="N659" i="7"/>
  <c r="M659" i="7"/>
  <c r="Q658" i="7"/>
  <c r="P658" i="7"/>
  <c r="O658" i="7"/>
  <c r="N658" i="7"/>
  <c r="M658" i="7"/>
  <c r="P657" i="7"/>
  <c r="O657" i="7"/>
  <c r="N657" i="7"/>
  <c r="M657" i="7"/>
  <c r="T656" i="7"/>
  <c r="S656" i="7"/>
  <c r="P656" i="7"/>
  <c r="Q656" i="7" s="1"/>
  <c r="O656" i="7"/>
  <c r="N656" i="7"/>
  <c r="M656" i="7"/>
  <c r="U655" i="7"/>
  <c r="S655" i="7"/>
  <c r="R655" i="7"/>
  <c r="Q655" i="7"/>
  <c r="P655" i="7"/>
  <c r="O655" i="7"/>
  <c r="N655" i="7"/>
  <c r="T655" i="7" s="1"/>
  <c r="M655" i="7"/>
  <c r="P654" i="7"/>
  <c r="O654" i="7"/>
  <c r="N654" i="7"/>
  <c r="M654" i="7"/>
  <c r="P653" i="7"/>
  <c r="S653" i="7" s="1"/>
  <c r="O653" i="7"/>
  <c r="N653" i="7"/>
  <c r="M653" i="7"/>
  <c r="P652" i="7"/>
  <c r="O652" i="7"/>
  <c r="N652" i="7"/>
  <c r="M652" i="7"/>
  <c r="S651" i="7"/>
  <c r="P651" i="7"/>
  <c r="O651" i="7"/>
  <c r="N651" i="7"/>
  <c r="M651" i="7"/>
  <c r="P650" i="7"/>
  <c r="O650" i="7"/>
  <c r="N650" i="7"/>
  <c r="M650" i="7"/>
  <c r="U649" i="7"/>
  <c r="S649" i="7"/>
  <c r="R649" i="7"/>
  <c r="P649" i="7"/>
  <c r="O649" i="7"/>
  <c r="Q649" i="7" s="1"/>
  <c r="N649" i="7"/>
  <c r="T649" i="7" s="1"/>
  <c r="M649" i="7"/>
  <c r="Q648" i="7"/>
  <c r="P648" i="7"/>
  <c r="O648" i="7"/>
  <c r="N648" i="7"/>
  <c r="M648" i="7"/>
  <c r="P647" i="7"/>
  <c r="O647" i="7"/>
  <c r="Q647" i="7" s="1"/>
  <c r="N647" i="7"/>
  <c r="M647" i="7"/>
  <c r="P646" i="7"/>
  <c r="O646" i="7"/>
  <c r="N646" i="7"/>
  <c r="Q646" i="7" s="1"/>
  <c r="M646" i="7"/>
  <c r="P645" i="7"/>
  <c r="O645" i="7"/>
  <c r="N645" i="7"/>
  <c r="M645" i="7"/>
  <c r="P644" i="7"/>
  <c r="Q644" i="7" s="1"/>
  <c r="O644" i="7"/>
  <c r="N644" i="7"/>
  <c r="M644" i="7"/>
  <c r="P643" i="7"/>
  <c r="O643" i="7"/>
  <c r="N643" i="7"/>
  <c r="M643" i="7"/>
  <c r="Q642" i="7"/>
  <c r="P642" i="7"/>
  <c r="O642" i="7"/>
  <c r="N642" i="7"/>
  <c r="M642" i="7"/>
  <c r="P641" i="7"/>
  <c r="O641" i="7"/>
  <c r="N641" i="7"/>
  <c r="M641" i="7"/>
  <c r="Q640" i="7"/>
  <c r="P640" i="7"/>
  <c r="O640" i="7"/>
  <c r="N640" i="7"/>
  <c r="M640" i="7"/>
  <c r="P639" i="7"/>
  <c r="O639" i="7"/>
  <c r="N639" i="7"/>
  <c r="M639" i="7"/>
  <c r="T638" i="7"/>
  <c r="S638" i="7"/>
  <c r="P638" i="7"/>
  <c r="Q638" i="7" s="1"/>
  <c r="O638" i="7"/>
  <c r="N638" i="7"/>
  <c r="M638" i="7"/>
  <c r="S637" i="7"/>
  <c r="R637" i="7"/>
  <c r="Q637" i="7"/>
  <c r="P637" i="7"/>
  <c r="O637" i="7"/>
  <c r="N637" i="7"/>
  <c r="T637" i="7" s="1"/>
  <c r="M637" i="7"/>
  <c r="P636" i="7"/>
  <c r="O636" i="7"/>
  <c r="N636" i="7"/>
  <c r="M636" i="7"/>
  <c r="S635" i="7"/>
  <c r="Q635" i="7"/>
  <c r="P635" i="7"/>
  <c r="O635" i="7"/>
  <c r="N635" i="7"/>
  <c r="M635" i="7"/>
  <c r="P634" i="7"/>
  <c r="O634" i="7"/>
  <c r="N634" i="7"/>
  <c r="M634" i="7"/>
  <c r="S633" i="7"/>
  <c r="P633" i="7"/>
  <c r="O633" i="7"/>
  <c r="N633" i="7"/>
  <c r="M633" i="7"/>
  <c r="P632" i="7"/>
  <c r="T632" i="7" s="1"/>
  <c r="O632" i="7"/>
  <c r="N632" i="7"/>
  <c r="M632" i="7"/>
  <c r="S631" i="7"/>
  <c r="Q631" i="7"/>
  <c r="P631" i="7"/>
  <c r="O631" i="7"/>
  <c r="N631" i="7"/>
  <c r="M631" i="7"/>
  <c r="P630" i="7"/>
  <c r="O630" i="7"/>
  <c r="N630" i="7"/>
  <c r="M630" i="7"/>
  <c r="S629" i="7"/>
  <c r="Q629" i="7"/>
  <c r="P629" i="7"/>
  <c r="O629" i="7"/>
  <c r="N629" i="7"/>
  <c r="M629" i="7"/>
  <c r="P628" i="7"/>
  <c r="O628" i="7"/>
  <c r="N628" i="7"/>
  <c r="M628" i="7"/>
  <c r="R627" i="7"/>
  <c r="Q627" i="7"/>
  <c r="P627" i="7"/>
  <c r="O627" i="7"/>
  <c r="N627" i="7"/>
  <c r="M627" i="7"/>
  <c r="P626" i="7"/>
  <c r="O626" i="7"/>
  <c r="T626" i="7" s="1"/>
  <c r="N626" i="7"/>
  <c r="M626" i="7"/>
  <c r="Q625" i="7"/>
  <c r="P625" i="7"/>
  <c r="O625" i="7"/>
  <c r="N625" i="7"/>
  <c r="M625" i="7"/>
  <c r="P624" i="7"/>
  <c r="O624" i="7"/>
  <c r="N624" i="7"/>
  <c r="M624" i="7"/>
  <c r="P623" i="7"/>
  <c r="O623" i="7"/>
  <c r="N623" i="7"/>
  <c r="M623" i="7"/>
  <c r="T622" i="7"/>
  <c r="P622" i="7"/>
  <c r="O622" i="7"/>
  <c r="N622" i="7"/>
  <c r="M622" i="7"/>
  <c r="S621" i="7"/>
  <c r="V621" i="7" s="1"/>
  <c r="R621" i="7"/>
  <c r="Q621" i="7"/>
  <c r="P621" i="7"/>
  <c r="O621" i="7"/>
  <c r="N621" i="7"/>
  <c r="M621" i="7"/>
  <c r="T621" i="7" s="1"/>
  <c r="P620" i="7"/>
  <c r="O620" i="7"/>
  <c r="N620" i="7"/>
  <c r="M620" i="7"/>
  <c r="P619" i="7"/>
  <c r="O619" i="7"/>
  <c r="N619" i="7"/>
  <c r="M619" i="7"/>
  <c r="T619" i="7" s="1"/>
  <c r="P618" i="7"/>
  <c r="O618" i="7"/>
  <c r="N618" i="7"/>
  <c r="M618" i="7"/>
  <c r="T617" i="7"/>
  <c r="P617" i="7"/>
  <c r="O617" i="7"/>
  <c r="N617" i="7"/>
  <c r="M617" i="7"/>
  <c r="P616" i="7"/>
  <c r="O616" i="7"/>
  <c r="N616" i="7"/>
  <c r="T616" i="7" s="1"/>
  <c r="M616" i="7"/>
  <c r="U615" i="7"/>
  <c r="S615" i="7"/>
  <c r="R615" i="7"/>
  <c r="Q615" i="7"/>
  <c r="V615" i="7" s="1"/>
  <c r="P615" i="7"/>
  <c r="O615" i="7"/>
  <c r="N615" i="7"/>
  <c r="M615" i="7"/>
  <c r="T615" i="7" s="1"/>
  <c r="S614" i="7"/>
  <c r="Q614" i="7"/>
  <c r="P614" i="7"/>
  <c r="O614" i="7"/>
  <c r="N614" i="7"/>
  <c r="M614" i="7"/>
  <c r="P613" i="7"/>
  <c r="O613" i="7"/>
  <c r="N613" i="7"/>
  <c r="M613" i="7"/>
  <c r="Q612" i="7"/>
  <c r="P612" i="7"/>
  <c r="O612" i="7"/>
  <c r="N612" i="7"/>
  <c r="M612" i="7"/>
  <c r="P611" i="7"/>
  <c r="O611" i="7"/>
  <c r="N611" i="7"/>
  <c r="M611" i="7"/>
  <c r="Q610" i="7"/>
  <c r="P610" i="7"/>
  <c r="O610" i="7"/>
  <c r="N610" i="7"/>
  <c r="M610" i="7"/>
  <c r="P609" i="7"/>
  <c r="O609" i="7"/>
  <c r="N609" i="7"/>
  <c r="M609" i="7"/>
  <c r="Q608" i="7"/>
  <c r="P608" i="7"/>
  <c r="O608" i="7"/>
  <c r="N608" i="7"/>
  <c r="M608" i="7"/>
  <c r="P607" i="7"/>
  <c r="O607" i="7"/>
  <c r="N607" i="7"/>
  <c r="M607" i="7"/>
  <c r="U606" i="7"/>
  <c r="S606" i="7"/>
  <c r="R606" i="7"/>
  <c r="P606" i="7"/>
  <c r="O606" i="7"/>
  <c r="Q606" i="7" s="1"/>
  <c r="N606" i="7"/>
  <c r="M606" i="7"/>
  <c r="T605" i="7"/>
  <c r="S605" i="7"/>
  <c r="Q605" i="7"/>
  <c r="P605" i="7"/>
  <c r="O605" i="7"/>
  <c r="N605" i="7"/>
  <c r="M605" i="7"/>
  <c r="P604" i="7"/>
  <c r="O604" i="7"/>
  <c r="N604" i="7"/>
  <c r="M604" i="7"/>
  <c r="S603" i="7"/>
  <c r="R603" i="7"/>
  <c r="P603" i="7"/>
  <c r="O603" i="7"/>
  <c r="N603" i="7"/>
  <c r="M603" i="7"/>
  <c r="T603" i="7" s="1"/>
  <c r="P602" i="7"/>
  <c r="O602" i="7"/>
  <c r="N602" i="7"/>
  <c r="M602" i="7"/>
  <c r="P601" i="7"/>
  <c r="O601" i="7"/>
  <c r="N601" i="7"/>
  <c r="M601" i="7"/>
  <c r="P600" i="7"/>
  <c r="O600" i="7"/>
  <c r="N600" i="7"/>
  <c r="M600" i="7"/>
  <c r="T599" i="7"/>
  <c r="S599" i="7"/>
  <c r="Q599" i="7"/>
  <c r="P599" i="7"/>
  <c r="O599" i="7"/>
  <c r="N599" i="7"/>
  <c r="M599" i="7"/>
  <c r="T598" i="7"/>
  <c r="R598" i="7"/>
  <c r="Q598" i="7"/>
  <c r="P598" i="7"/>
  <c r="O598" i="7"/>
  <c r="N598" i="7"/>
  <c r="M598" i="7"/>
  <c r="P597" i="7"/>
  <c r="O597" i="7"/>
  <c r="N597" i="7"/>
  <c r="M597" i="7"/>
  <c r="Q596" i="7"/>
  <c r="P596" i="7"/>
  <c r="O596" i="7"/>
  <c r="N596" i="7"/>
  <c r="M596" i="7"/>
  <c r="P595" i="7"/>
  <c r="O595" i="7"/>
  <c r="N595" i="7"/>
  <c r="M595" i="7"/>
  <c r="Q594" i="7"/>
  <c r="P594" i="7"/>
  <c r="O594" i="7"/>
  <c r="N594" i="7"/>
  <c r="M594" i="7"/>
  <c r="T593" i="7"/>
  <c r="Q593" i="7"/>
  <c r="P593" i="7"/>
  <c r="O593" i="7"/>
  <c r="N593" i="7"/>
  <c r="M593" i="7"/>
  <c r="T592" i="7"/>
  <c r="P592" i="7"/>
  <c r="O592" i="7"/>
  <c r="N592" i="7"/>
  <c r="Q592" i="7" s="1"/>
  <c r="M592" i="7"/>
  <c r="Q591" i="7"/>
  <c r="P591" i="7"/>
  <c r="O591" i="7"/>
  <c r="N591" i="7"/>
  <c r="M591" i="7"/>
  <c r="P590" i="7"/>
  <c r="O590" i="7"/>
  <c r="N590" i="7"/>
  <c r="M590" i="7"/>
  <c r="T589" i="7"/>
  <c r="S589" i="7"/>
  <c r="R589" i="7"/>
  <c r="Q589" i="7"/>
  <c r="P589" i="7"/>
  <c r="O589" i="7"/>
  <c r="N589" i="7"/>
  <c r="M589" i="7"/>
  <c r="P588" i="7"/>
  <c r="O588" i="7"/>
  <c r="N588" i="7"/>
  <c r="M588" i="7"/>
  <c r="S587" i="7"/>
  <c r="P587" i="7"/>
  <c r="O587" i="7"/>
  <c r="N587" i="7"/>
  <c r="M587" i="7"/>
  <c r="Q586" i="7"/>
  <c r="P586" i="7"/>
  <c r="O586" i="7"/>
  <c r="N586" i="7"/>
  <c r="M586" i="7"/>
  <c r="S585" i="7"/>
  <c r="P585" i="7"/>
  <c r="O585" i="7"/>
  <c r="N585" i="7"/>
  <c r="M585" i="7"/>
  <c r="P584" i="7"/>
  <c r="O584" i="7"/>
  <c r="N584" i="7"/>
  <c r="M584" i="7"/>
  <c r="T583" i="7"/>
  <c r="S583" i="7"/>
  <c r="R583" i="7"/>
  <c r="Q583" i="7"/>
  <c r="U583" i="7" s="1"/>
  <c r="P583" i="7"/>
  <c r="O583" i="7"/>
  <c r="N583" i="7"/>
  <c r="M583" i="7"/>
  <c r="R582" i="7"/>
  <c r="Q582" i="7"/>
  <c r="P582" i="7"/>
  <c r="O582" i="7"/>
  <c r="S582" i="7" s="1"/>
  <c r="N582" i="7"/>
  <c r="M582" i="7"/>
  <c r="P581" i="7"/>
  <c r="O581" i="7"/>
  <c r="N581" i="7"/>
  <c r="M581" i="7"/>
  <c r="T580" i="7"/>
  <c r="Q580" i="7"/>
  <c r="P580" i="7"/>
  <c r="O580" i="7"/>
  <c r="N580" i="7"/>
  <c r="M580" i="7"/>
  <c r="S579" i="7"/>
  <c r="R579" i="7"/>
  <c r="Q579" i="7"/>
  <c r="V579" i="7" s="1"/>
  <c r="P579" i="7"/>
  <c r="O579" i="7"/>
  <c r="N579" i="7"/>
  <c r="M579" i="7"/>
  <c r="T579" i="7" s="1"/>
  <c r="Q578" i="7"/>
  <c r="P578" i="7"/>
  <c r="O578" i="7"/>
  <c r="N578" i="7"/>
  <c r="M578" i="7"/>
  <c r="T577" i="7"/>
  <c r="S577" i="7"/>
  <c r="Q577" i="7"/>
  <c r="P577" i="7"/>
  <c r="O577" i="7"/>
  <c r="N577" i="7"/>
  <c r="M577" i="7"/>
  <c r="R577" i="7" s="1"/>
  <c r="P576" i="7"/>
  <c r="O576" i="7"/>
  <c r="Q576" i="7" s="1"/>
  <c r="N576" i="7"/>
  <c r="M576" i="7"/>
  <c r="Q575" i="7"/>
  <c r="P575" i="7"/>
  <c r="O575" i="7"/>
  <c r="N575" i="7"/>
  <c r="M575" i="7"/>
  <c r="P574" i="7"/>
  <c r="O574" i="7"/>
  <c r="N574" i="7"/>
  <c r="M574" i="7"/>
  <c r="U573" i="7"/>
  <c r="S573" i="7"/>
  <c r="R573" i="7"/>
  <c r="Q573" i="7"/>
  <c r="P573" i="7"/>
  <c r="O573" i="7"/>
  <c r="N573" i="7"/>
  <c r="M573" i="7"/>
  <c r="P572" i="7"/>
  <c r="O572" i="7"/>
  <c r="N572" i="7"/>
  <c r="M572" i="7"/>
  <c r="T571" i="7"/>
  <c r="R571" i="7"/>
  <c r="P571" i="7"/>
  <c r="O571" i="7"/>
  <c r="N571" i="7"/>
  <c r="M571" i="7"/>
  <c r="Q571" i="7" s="1"/>
  <c r="P570" i="7"/>
  <c r="O570" i="7"/>
  <c r="Q570" i="7" s="1"/>
  <c r="N570" i="7"/>
  <c r="M570" i="7"/>
  <c r="T569" i="7"/>
  <c r="P569" i="7"/>
  <c r="O569" i="7"/>
  <c r="N569" i="7"/>
  <c r="M569" i="7"/>
  <c r="P568" i="7"/>
  <c r="O568" i="7"/>
  <c r="N568" i="7"/>
  <c r="T568" i="7" s="1"/>
  <c r="M568" i="7"/>
  <c r="U567" i="7"/>
  <c r="S567" i="7"/>
  <c r="R567" i="7"/>
  <c r="Q567" i="7"/>
  <c r="V567" i="7" s="1"/>
  <c r="P567" i="7"/>
  <c r="O567" i="7"/>
  <c r="N567" i="7"/>
  <c r="M567" i="7"/>
  <c r="T567" i="7" s="1"/>
  <c r="S566" i="7"/>
  <c r="Q566" i="7"/>
  <c r="P566" i="7"/>
  <c r="O566" i="7"/>
  <c r="N566" i="7"/>
  <c r="M566" i="7"/>
  <c r="P565" i="7"/>
  <c r="O565" i="7"/>
  <c r="N565" i="7"/>
  <c r="M565" i="7"/>
  <c r="Q564" i="7"/>
  <c r="P564" i="7"/>
  <c r="O564" i="7"/>
  <c r="N564" i="7"/>
  <c r="M564" i="7"/>
  <c r="P563" i="7"/>
  <c r="O563" i="7"/>
  <c r="N563" i="7"/>
  <c r="M563" i="7"/>
  <c r="Q562" i="7"/>
  <c r="P562" i="7"/>
  <c r="O562" i="7"/>
  <c r="N562" i="7"/>
  <c r="M562" i="7"/>
  <c r="P561" i="7"/>
  <c r="O561" i="7"/>
  <c r="N561" i="7"/>
  <c r="M561" i="7"/>
  <c r="Q560" i="7"/>
  <c r="P560" i="7"/>
  <c r="O560" i="7"/>
  <c r="N560" i="7"/>
  <c r="M560" i="7"/>
  <c r="P559" i="7"/>
  <c r="O559" i="7"/>
  <c r="N559" i="7"/>
  <c r="M559" i="7"/>
  <c r="U558" i="7"/>
  <c r="S558" i="7"/>
  <c r="R558" i="7"/>
  <c r="P558" i="7"/>
  <c r="O558" i="7"/>
  <c r="Q558" i="7" s="1"/>
  <c r="N558" i="7"/>
  <c r="M558" i="7"/>
  <c r="T557" i="7"/>
  <c r="S557" i="7"/>
  <c r="Q557" i="7"/>
  <c r="P557" i="7"/>
  <c r="O557" i="7"/>
  <c r="N557" i="7"/>
  <c r="M557" i="7"/>
  <c r="P556" i="7"/>
  <c r="O556" i="7"/>
  <c r="N556" i="7"/>
  <c r="M556" i="7"/>
  <c r="S555" i="7"/>
  <c r="R555" i="7"/>
  <c r="P555" i="7"/>
  <c r="O555" i="7"/>
  <c r="N555" i="7"/>
  <c r="M555" i="7"/>
  <c r="T555" i="7" s="1"/>
  <c r="P554" i="7"/>
  <c r="O554" i="7"/>
  <c r="T554" i="7" s="1"/>
  <c r="N554" i="7"/>
  <c r="M554" i="7"/>
  <c r="P553" i="7"/>
  <c r="O553" i="7"/>
  <c r="N553" i="7"/>
  <c r="M553" i="7"/>
  <c r="P552" i="7"/>
  <c r="O552" i="7"/>
  <c r="N552" i="7"/>
  <c r="M552" i="7"/>
  <c r="T551" i="7"/>
  <c r="S551" i="7"/>
  <c r="Q551" i="7"/>
  <c r="P551" i="7"/>
  <c r="O551" i="7"/>
  <c r="N551" i="7"/>
  <c r="M551" i="7"/>
  <c r="T550" i="7"/>
  <c r="R550" i="7"/>
  <c r="Q550" i="7"/>
  <c r="P550" i="7"/>
  <c r="O550" i="7"/>
  <c r="N550" i="7"/>
  <c r="S550" i="7" s="1"/>
  <c r="M550" i="7"/>
  <c r="P549" i="7"/>
  <c r="O549" i="7"/>
  <c r="N549" i="7"/>
  <c r="M549" i="7"/>
  <c r="Q548" i="7"/>
  <c r="P548" i="7"/>
  <c r="O548" i="7"/>
  <c r="N548" i="7"/>
  <c r="M548" i="7"/>
  <c r="P547" i="7"/>
  <c r="O547" i="7"/>
  <c r="N547" i="7"/>
  <c r="M547" i="7"/>
  <c r="S547" i="7" s="1"/>
  <c r="Q546" i="7"/>
  <c r="P546" i="7"/>
  <c r="O546" i="7"/>
  <c r="N546" i="7"/>
  <c r="M546" i="7"/>
  <c r="T545" i="7"/>
  <c r="Q545" i="7"/>
  <c r="P545" i="7"/>
  <c r="O545" i="7"/>
  <c r="N545" i="7"/>
  <c r="M545" i="7"/>
  <c r="T544" i="7"/>
  <c r="P544" i="7"/>
  <c r="O544" i="7"/>
  <c r="N544" i="7"/>
  <c r="Q544" i="7" s="1"/>
  <c r="M544" i="7"/>
  <c r="Q543" i="7"/>
  <c r="P543" i="7"/>
  <c r="O543" i="7"/>
  <c r="N543" i="7"/>
  <c r="M543" i="7"/>
  <c r="P542" i="7"/>
  <c r="O542" i="7"/>
  <c r="N542" i="7"/>
  <c r="M542" i="7"/>
  <c r="T541" i="7"/>
  <c r="S541" i="7"/>
  <c r="R541" i="7"/>
  <c r="Q541" i="7"/>
  <c r="P541" i="7"/>
  <c r="O541" i="7"/>
  <c r="N541" i="7"/>
  <c r="M541" i="7"/>
  <c r="P540" i="7"/>
  <c r="O540" i="7"/>
  <c r="N540" i="7"/>
  <c r="M540" i="7"/>
  <c r="S539" i="7"/>
  <c r="P539" i="7"/>
  <c r="O539" i="7"/>
  <c r="N539" i="7"/>
  <c r="M539" i="7"/>
  <c r="P538" i="7"/>
  <c r="O538" i="7"/>
  <c r="N538" i="7"/>
  <c r="M538" i="7"/>
  <c r="T537" i="7"/>
  <c r="P537" i="7"/>
  <c r="O537" i="7"/>
  <c r="N537" i="7"/>
  <c r="R537" i="7" s="1"/>
  <c r="M537" i="7"/>
  <c r="S537" i="7" s="1"/>
  <c r="P536" i="7"/>
  <c r="O536" i="7"/>
  <c r="N536" i="7"/>
  <c r="M536" i="7"/>
  <c r="P535" i="7"/>
  <c r="Q535" i="7" s="1"/>
  <c r="O535" i="7"/>
  <c r="N535" i="7"/>
  <c r="M535" i="7"/>
  <c r="T534" i="7"/>
  <c r="S534" i="7"/>
  <c r="R534" i="7"/>
  <c r="P534" i="7"/>
  <c r="O534" i="7"/>
  <c r="N534" i="7"/>
  <c r="M534" i="7"/>
  <c r="P533" i="7"/>
  <c r="O533" i="7"/>
  <c r="N533" i="7"/>
  <c r="M533" i="7"/>
  <c r="Q532" i="7"/>
  <c r="P532" i="7"/>
  <c r="O532" i="7"/>
  <c r="N532" i="7"/>
  <c r="M532" i="7"/>
  <c r="P531" i="7"/>
  <c r="O531" i="7"/>
  <c r="N531" i="7"/>
  <c r="M531" i="7"/>
  <c r="Q531" i="7" s="1"/>
  <c r="R530" i="7"/>
  <c r="P530" i="7"/>
  <c r="O530" i="7"/>
  <c r="N530" i="7"/>
  <c r="Q530" i="7" s="1"/>
  <c r="M530" i="7"/>
  <c r="P529" i="7"/>
  <c r="O529" i="7"/>
  <c r="N529" i="7"/>
  <c r="M529" i="7"/>
  <c r="T528" i="7"/>
  <c r="P528" i="7"/>
  <c r="O528" i="7"/>
  <c r="N528" i="7"/>
  <c r="M528" i="7"/>
  <c r="T527" i="7"/>
  <c r="S527" i="7"/>
  <c r="Q527" i="7"/>
  <c r="P527" i="7"/>
  <c r="O527" i="7"/>
  <c r="N527" i="7"/>
  <c r="M527" i="7"/>
  <c r="R527" i="7" s="1"/>
  <c r="P526" i="7"/>
  <c r="O526" i="7"/>
  <c r="N526" i="7"/>
  <c r="M526" i="7"/>
  <c r="R525" i="7"/>
  <c r="P525" i="7"/>
  <c r="O525" i="7"/>
  <c r="N525" i="7"/>
  <c r="Q525" i="7" s="1"/>
  <c r="M525" i="7"/>
  <c r="P524" i="7"/>
  <c r="O524" i="7"/>
  <c r="N524" i="7"/>
  <c r="M524" i="7"/>
  <c r="P523" i="7"/>
  <c r="Q523" i="7" s="1"/>
  <c r="O523" i="7"/>
  <c r="N523" i="7"/>
  <c r="M523" i="7"/>
  <c r="T522" i="7"/>
  <c r="S522" i="7"/>
  <c r="R522" i="7"/>
  <c r="P522" i="7"/>
  <c r="O522" i="7"/>
  <c r="N522" i="7"/>
  <c r="M522" i="7"/>
  <c r="P521" i="7"/>
  <c r="O521" i="7"/>
  <c r="N521" i="7"/>
  <c r="M521" i="7"/>
  <c r="Q520" i="7"/>
  <c r="P520" i="7"/>
  <c r="O520" i="7"/>
  <c r="N520" i="7"/>
  <c r="M520" i="7"/>
  <c r="P519" i="7"/>
  <c r="O519" i="7"/>
  <c r="N519" i="7"/>
  <c r="M519" i="7"/>
  <c r="Q519" i="7" s="1"/>
  <c r="S518" i="7"/>
  <c r="Q518" i="7"/>
  <c r="P518" i="7"/>
  <c r="O518" i="7"/>
  <c r="N518" i="7"/>
  <c r="R518" i="7" s="1"/>
  <c r="M518" i="7"/>
  <c r="P517" i="7"/>
  <c r="O517" i="7"/>
  <c r="N517" i="7"/>
  <c r="M517" i="7"/>
  <c r="P516" i="7"/>
  <c r="O516" i="7"/>
  <c r="N516" i="7"/>
  <c r="M516" i="7"/>
  <c r="T516" i="7" s="1"/>
  <c r="S515" i="7"/>
  <c r="Q515" i="7"/>
  <c r="P515" i="7"/>
  <c r="O515" i="7"/>
  <c r="N515" i="7"/>
  <c r="M515" i="7"/>
  <c r="R515" i="7" s="1"/>
  <c r="P514" i="7"/>
  <c r="O514" i="7"/>
  <c r="N514" i="7"/>
  <c r="M514" i="7"/>
  <c r="T513" i="7"/>
  <c r="Q513" i="7"/>
  <c r="P513" i="7"/>
  <c r="O513" i="7"/>
  <c r="N513" i="7"/>
  <c r="R513" i="7" s="1"/>
  <c r="M513" i="7"/>
  <c r="S513" i="7" s="1"/>
  <c r="P512" i="7"/>
  <c r="O512" i="7"/>
  <c r="N512" i="7"/>
  <c r="M512" i="7"/>
  <c r="T511" i="7"/>
  <c r="P511" i="7"/>
  <c r="Q511" i="7" s="1"/>
  <c r="O511" i="7"/>
  <c r="N511" i="7"/>
  <c r="M511" i="7"/>
  <c r="S510" i="7"/>
  <c r="P510" i="7"/>
  <c r="O510" i="7"/>
  <c r="R510" i="7" s="1"/>
  <c r="N510" i="7"/>
  <c r="M510" i="7"/>
  <c r="P509" i="7"/>
  <c r="O509" i="7"/>
  <c r="N509" i="7"/>
  <c r="M509" i="7"/>
  <c r="P508" i="7"/>
  <c r="O508" i="7"/>
  <c r="Q508" i="7" s="1"/>
  <c r="N508" i="7"/>
  <c r="M508" i="7"/>
  <c r="P507" i="7"/>
  <c r="O507" i="7"/>
  <c r="N507" i="7"/>
  <c r="T507" i="7" s="1"/>
  <c r="M507" i="7"/>
  <c r="Q507" i="7" s="1"/>
  <c r="S506" i="7"/>
  <c r="R506" i="7"/>
  <c r="P506" i="7"/>
  <c r="Q506" i="7" s="1"/>
  <c r="O506" i="7"/>
  <c r="N506" i="7"/>
  <c r="M506" i="7"/>
  <c r="P505" i="7"/>
  <c r="O505" i="7"/>
  <c r="N505" i="7"/>
  <c r="M505" i="7"/>
  <c r="T504" i="7"/>
  <c r="P504" i="7"/>
  <c r="O504" i="7"/>
  <c r="N504" i="7"/>
  <c r="M504" i="7"/>
  <c r="T503" i="7"/>
  <c r="S503" i="7"/>
  <c r="Q503" i="7"/>
  <c r="P503" i="7"/>
  <c r="O503" i="7"/>
  <c r="N503" i="7"/>
  <c r="M503" i="7"/>
  <c r="R503" i="7" s="1"/>
  <c r="P502" i="7"/>
  <c r="O502" i="7"/>
  <c r="T502" i="7" s="1"/>
  <c r="N502" i="7"/>
  <c r="M502" i="7"/>
  <c r="T501" i="7"/>
  <c r="R501" i="7"/>
  <c r="P501" i="7"/>
  <c r="Q501" i="7" s="1"/>
  <c r="O501" i="7"/>
  <c r="N501" i="7"/>
  <c r="M501" i="7"/>
  <c r="P500" i="7"/>
  <c r="O500" i="7"/>
  <c r="N500" i="7"/>
  <c r="M500" i="7"/>
  <c r="P499" i="7"/>
  <c r="Q499" i="7" s="1"/>
  <c r="O499" i="7"/>
  <c r="N499" i="7"/>
  <c r="M499" i="7"/>
  <c r="P498" i="7"/>
  <c r="O498" i="7"/>
  <c r="N498" i="7"/>
  <c r="M498" i="7"/>
  <c r="S497" i="7"/>
  <c r="P497" i="7"/>
  <c r="O497" i="7"/>
  <c r="N497" i="7"/>
  <c r="M497" i="7"/>
  <c r="P496" i="7"/>
  <c r="O496" i="7"/>
  <c r="N496" i="7"/>
  <c r="Q496" i="7" s="1"/>
  <c r="M496" i="7"/>
  <c r="P495" i="7"/>
  <c r="O495" i="7"/>
  <c r="N495" i="7"/>
  <c r="T495" i="7" s="1"/>
  <c r="M495" i="7"/>
  <c r="Q495" i="7" s="1"/>
  <c r="S494" i="7"/>
  <c r="R494" i="7"/>
  <c r="Q494" i="7"/>
  <c r="U494" i="7" s="1"/>
  <c r="P494" i="7"/>
  <c r="O494" i="7"/>
  <c r="N494" i="7"/>
  <c r="M494" i="7"/>
  <c r="P493" i="7"/>
  <c r="O493" i="7"/>
  <c r="N493" i="7"/>
  <c r="M493" i="7"/>
  <c r="T492" i="7"/>
  <c r="P492" i="7"/>
  <c r="O492" i="7"/>
  <c r="N492" i="7"/>
  <c r="M492" i="7"/>
  <c r="Q491" i="7"/>
  <c r="P491" i="7"/>
  <c r="O491" i="7"/>
  <c r="N491" i="7"/>
  <c r="M491" i="7"/>
  <c r="T490" i="7"/>
  <c r="Q490" i="7"/>
  <c r="P490" i="7"/>
  <c r="O490" i="7"/>
  <c r="S490" i="7" s="1"/>
  <c r="N490" i="7"/>
  <c r="M490" i="7"/>
  <c r="T489" i="7"/>
  <c r="R489" i="7"/>
  <c r="Q489" i="7"/>
  <c r="P489" i="7"/>
  <c r="O489" i="7"/>
  <c r="N489" i="7"/>
  <c r="M489" i="7"/>
  <c r="P488" i="7"/>
  <c r="O488" i="7"/>
  <c r="N488" i="7"/>
  <c r="M488" i="7"/>
  <c r="T487" i="7"/>
  <c r="P487" i="7"/>
  <c r="Q487" i="7" s="1"/>
  <c r="O487" i="7"/>
  <c r="N487" i="7"/>
  <c r="M487" i="7"/>
  <c r="P486" i="7"/>
  <c r="O486" i="7"/>
  <c r="N486" i="7"/>
  <c r="M486" i="7"/>
  <c r="Q485" i="7"/>
  <c r="P485" i="7"/>
  <c r="O485" i="7"/>
  <c r="N485" i="7"/>
  <c r="M485" i="7"/>
  <c r="S485" i="7" s="1"/>
  <c r="P484" i="7"/>
  <c r="O484" i="7"/>
  <c r="N484" i="7"/>
  <c r="M484" i="7"/>
  <c r="T483" i="7"/>
  <c r="P483" i="7"/>
  <c r="O483" i="7"/>
  <c r="N483" i="7"/>
  <c r="R483" i="7" s="1"/>
  <c r="M483" i="7"/>
  <c r="S482" i="7"/>
  <c r="P482" i="7"/>
  <c r="O482" i="7"/>
  <c r="N482" i="7"/>
  <c r="R482" i="7" s="1"/>
  <c r="M482" i="7"/>
  <c r="P481" i="7"/>
  <c r="O481" i="7"/>
  <c r="N481" i="7"/>
  <c r="M481" i="7"/>
  <c r="T480" i="7"/>
  <c r="P480" i="7"/>
  <c r="O480" i="7"/>
  <c r="N480" i="7"/>
  <c r="M480" i="7"/>
  <c r="P479" i="7"/>
  <c r="O479" i="7"/>
  <c r="N479" i="7"/>
  <c r="M479" i="7"/>
  <c r="S478" i="7"/>
  <c r="P478" i="7"/>
  <c r="O478" i="7"/>
  <c r="R478" i="7" s="1"/>
  <c r="N478" i="7"/>
  <c r="M478" i="7"/>
  <c r="P477" i="7"/>
  <c r="O477" i="7"/>
  <c r="N477" i="7"/>
  <c r="R477" i="7" s="1"/>
  <c r="M477" i="7"/>
  <c r="P476" i="7"/>
  <c r="O476" i="7"/>
  <c r="N476" i="7"/>
  <c r="M476" i="7"/>
  <c r="T475" i="7"/>
  <c r="P475" i="7"/>
  <c r="Q475" i="7" s="1"/>
  <c r="O475" i="7"/>
  <c r="N475" i="7"/>
  <c r="M475" i="7"/>
  <c r="P474" i="7"/>
  <c r="O474" i="7"/>
  <c r="N474" i="7"/>
  <c r="M474" i="7"/>
  <c r="S473" i="7"/>
  <c r="P473" i="7"/>
  <c r="O473" i="7"/>
  <c r="N473" i="7"/>
  <c r="M473" i="7"/>
  <c r="Q473" i="7" s="1"/>
  <c r="P472" i="7"/>
  <c r="O472" i="7"/>
  <c r="N472" i="7"/>
  <c r="M472" i="7"/>
  <c r="R471" i="7"/>
  <c r="P471" i="7"/>
  <c r="O471" i="7"/>
  <c r="N471" i="7"/>
  <c r="T471" i="7" s="1"/>
  <c r="M471" i="7"/>
  <c r="Q471" i="7" s="1"/>
  <c r="S470" i="7"/>
  <c r="P470" i="7"/>
  <c r="R470" i="7" s="1"/>
  <c r="O470" i="7"/>
  <c r="N470" i="7"/>
  <c r="M470" i="7"/>
  <c r="P469" i="7"/>
  <c r="O469" i="7"/>
  <c r="N469" i="7"/>
  <c r="M469" i="7"/>
  <c r="T468" i="7"/>
  <c r="P468" i="7"/>
  <c r="O468" i="7"/>
  <c r="N468" i="7"/>
  <c r="M468" i="7"/>
  <c r="P467" i="7"/>
  <c r="O467" i="7"/>
  <c r="N467" i="7"/>
  <c r="M467" i="7"/>
  <c r="T466" i="7"/>
  <c r="R466" i="7"/>
  <c r="P466" i="7"/>
  <c r="O466" i="7"/>
  <c r="Q466" i="7" s="1"/>
  <c r="N466" i="7"/>
  <c r="M466" i="7"/>
  <c r="Q465" i="7"/>
  <c r="P465" i="7"/>
  <c r="T465" i="7" s="1"/>
  <c r="O465" i="7"/>
  <c r="N465" i="7"/>
  <c r="M465" i="7"/>
  <c r="P464" i="7"/>
  <c r="O464" i="7"/>
  <c r="N464" i="7"/>
  <c r="M464" i="7"/>
  <c r="P463" i="7"/>
  <c r="Q463" i="7" s="1"/>
  <c r="O463" i="7"/>
  <c r="N463" i="7"/>
  <c r="M463" i="7"/>
  <c r="P462" i="7"/>
  <c r="O462" i="7"/>
  <c r="N462" i="7"/>
  <c r="M462" i="7"/>
  <c r="S461" i="7"/>
  <c r="Q461" i="7"/>
  <c r="P461" i="7"/>
  <c r="O461" i="7"/>
  <c r="N461" i="7"/>
  <c r="M461" i="7"/>
  <c r="P460" i="7"/>
  <c r="O460" i="7"/>
  <c r="N460" i="7"/>
  <c r="M460" i="7"/>
  <c r="T459" i="7"/>
  <c r="R459" i="7"/>
  <c r="P459" i="7"/>
  <c r="O459" i="7"/>
  <c r="N459" i="7"/>
  <c r="M459" i="7"/>
  <c r="Q459" i="7" s="1"/>
  <c r="R458" i="7"/>
  <c r="P458" i="7"/>
  <c r="O458" i="7"/>
  <c r="N458" i="7"/>
  <c r="S458" i="7" s="1"/>
  <c r="M458" i="7"/>
  <c r="T457" i="7"/>
  <c r="P457" i="7"/>
  <c r="O457" i="7"/>
  <c r="N457" i="7"/>
  <c r="M457" i="7"/>
  <c r="T456" i="7"/>
  <c r="P456" i="7"/>
  <c r="O456" i="7"/>
  <c r="N456" i="7"/>
  <c r="M456" i="7"/>
  <c r="P455" i="7"/>
  <c r="O455" i="7"/>
  <c r="N455" i="7"/>
  <c r="M455" i="7"/>
  <c r="T454" i="7"/>
  <c r="S454" i="7"/>
  <c r="U454" i="7" s="1"/>
  <c r="R454" i="7"/>
  <c r="Q454" i="7"/>
  <c r="P454" i="7"/>
  <c r="O454" i="7"/>
  <c r="N454" i="7"/>
  <c r="M454" i="7"/>
  <c r="P453" i="7"/>
  <c r="O453" i="7"/>
  <c r="N453" i="7"/>
  <c r="M453" i="7"/>
  <c r="P452" i="7"/>
  <c r="O452" i="7"/>
  <c r="N452" i="7"/>
  <c r="M452" i="7"/>
  <c r="P451" i="7"/>
  <c r="Q451" i="7" s="1"/>
  <c r="O451" i="7"/>
  <c r="N451" i="7"/>
  <c r="M451" i="7"/>
  <c r="P450" i="7"/>
  <c r="O450" i="7"/>
  <c r="N450" i="7"/>
  <c r="M450" i="7"/>
  <c r="S449" i="7"/>
  <c r="Q449" i="7"/>
  <c r="P449" i="7"/>
  <c r="O449" i="7"/>
  <c r="N449" i="7"/>
  <c r="M449" i="7"/>
  <c r="P448" i="7"/>
  <c r="O448" i="7"/>
  <c r="N448" i="7"/>
  <c r="M448" i="7"/>
  <c r="T447" i="7"/>
  <c r="R447" i="7"/>
  <c r="P447" i="7"/>
  <c r="O447" i="7"/>
  <c r="N447" i="7"/>
  <c r="M447" i="7"/>
  <c r="Q447" i="7" s="1"/>
  <c r="P446" i="7"/>
  <c r="O446" i="7"/>
  <c r="N446" i="7"/>
  <c r="M446" i="7"/>
  <c r="P445" i="7"/>
  <c r="O445" i="7"/>
  <c r="N445" i="7"/>
  <c r="M445" i="7"/>
  <c r="T445" i="7" s="1"/>
  <c r="P444" i="7"/>
  <c r="O444" i="7"/>
  <c r="N444" i="7"/>
  <c r="M444" i="7"/>
  <c r="T443" i="7"/>
  <c r="P443" i="7"/>
  <c r="O443" i="7"/>
  <c r="N443" i="7"/>
  <c r="M443" i="7"/>
  <c r="U442" i="7"/>
  <c r="T442" i="7"/>
  <c r="S442" i="7"/>
  <c r="R442" i="7"/>
  <c r="Q442" i="7"/>
  <c r="P442" i="7"/>
  <c r="O442" i="7"/>
  <c r="N442" i="7"/>
  <c r="M442" i="7"/>
  <c r="P441" i="7"/>
  <c r="O441" i="7"/>
  <c r="N441" i="7"/>
  <c r="M441" i="7"/>
  <c r="P440" i="7"/>
  <c r="O440" i="7"/>
  <c r="N440" i="7"/>
  <c r="M440" i="7"/>
  <c r="T439" i="7"/>
  <c r="P439" i="7"/>
  <c r="Q439" i="7" s="1"/>
  <c r="O439" i="7"/>
  <c r="N439" i="7"/>
  <c r="M439" i="7"/>
  <c r="P438" i="7"/>
  <c r="O438" i="7"/>
  <c r="N438" i="7"/>
  <c r="M438" i="7"/>
  <c r="P437" i="7"/>
  <c r="O437" i="7"/>
  <c r="N437" i="7"/>
  <c r="M437" i="7"/>
  <c r="P436" i="7"/>
  <c r="O436" i="7"/>
  <c r="N436" i="7"/>
  <c r="M436" i="7"/>
  <c r="P435" i="7"/>
  <c r="O435" i="7"/>
  <c r="N435" i="7"/>
  <c r="M435" i="7"/>
  <c r="P434" i="7"/>
  <c r="O434" i="7"/>
  <c r="N434" i="7"/>
  <c r="M434" i="7"/>
  <c r="P433" i="7"/>
  <c r="O433" i="7"/>
  <c r="T433" i="7" s="1"/>
  <c r="N433" i="7"/>
  <c r="M433" i="7"/>
  <c r="P432" i="7"/>
  <c r="O432" i="7"/>
  <c r="N432" i="7"/>
  <c r="M432" i="7"/>
  <c r="S431" i="7"/>
  <c r="P431" i="7"/>
  <c r="O431" i="7"/>
  <c r="N431" i="7"/>
  <c r="M431" i="7"/>
  <c r="R431" i="7" s="1"/>
  <c r="T430" i="7"/>
  <c r="S430" i="7"/>
  <c r="R430" i="7"/>
  <c r="U430" i="7" s="1"/>
  <c r="Q430" i="7"/>
  <c r="P430" i="7"/>
  <c r="O430" i="7"/>
  <c r="N430" i="7"/>
  <c r="M430" i="7"/>
  <c r="P429" i="7"/>
  <c r="O429" i="7"/>
  <c r="N429" i="7"/>
  <c r="M429" i="7"/>
  <c r="S429" i="7" s="1"/>
  <c r="P428" i="7"/>
  <c r="O428" i="7"/>
  <c r="N428" i="7"/>
  <c r="M428" i="7"/>
  <c r="P427" i="7"/>
  <c r="O427" i="7"/>
  <c r="N427" i="7"/>
  <c r="M427" i="7"/>
  <c r="S426" i="7"/>
  <c r="P426" i="7"/>
  <c r="O426" i="7"/>
  <c r="N426" i="7"/>
  <c r="M426" i="7"/>
  <c r="T426" i="7" s="1"/>
  <c r="S425" i="7"/>
  <c r="P425" i="7"/>
  <c r="Q425" i="7" s="1"/>
  <c r="O425" i="7"/>
  <c r="N425" i="7"/>
  <c r="M425" i="7"/>
  <c r="P424" i="7"/>
  <c r="O424" i="7"/>
  <c r="N424" i="7"/>
  <c r="M424" i="7"/>
  <c r="T423" i="7"/>
  <c r="R423" i="7"/>
  <c r="P423" i="7"/>
  <c r="O423" i="7"/>
  <c r="N423" i="7"/>
  <c r="M423" i="7"/>
  <c r="Q423" i="7" s="1"/>
  <c r="P422" i="7"/>
  <c r="O422" i="7"/>
  <c r="N422" i="7"/>
  <c r="M422" i="7"/>
  <c r="T421" i="7"/>
  <c r="P421" i="7"/>
  <c r="O421" i="7"/>
  <c r="N421" i="7"/>
  <c r="M421" i="7"/>
  <c r="P420" i="7"/>
  <c r="O420" i="7"/>
  <c r="N420" i="7"/>
  <c r="M420" i="7"/>
  <c r="T419" i="7"/>
  <c r="Q419" i="7"/>
  <c r="P419" i="7"/>
  <c r="O419" i="7"/>
  <c r="N419" i="7"/>
  <c r="M419" i="7"/>
  <c r="R419" i="7" s="1"/>
  <c r="T418" i="7"/>
  <c r="S418" i="7"/>
  <c r="R418" i="7"/>
  <c r="Q418" i="7"/>
  <c r="P418" i="7"/>
  <c r="O418" i="7"/>
  <c r="N418" i="7"/>
  <c r="M418" i="7"/>
  <c r="P417" i="7"/>
  <c r="O417" i="7"/>
  <c r="N417" i="7"/>
  <c r="M417" i="7"/>
  <c r="P416" i="7"/>
  <c r="O416" i="7"/>
  <c r="N416" i="7"/>
  <c r="M416" i="7"/>
  <c r="T415" i="7"/>
  <c r="P415" i="7"/>
  <c r="Q415" i="7" s="1"/>
  <c r="O415" i="7"/>
  <c r="N415" i="7"/>
  <c r="M415" i="7"/>
  <c r="T414" i="7"/>
  <c r="R414" i="7"/>
  <c r="P414" i="7"/>
  <c r="O414" i="7"/>
  <c r="N414" i="7"/>
  <c r="M414" i="7"/>
  <c r="Q414" i="7" s="1"/>
  <c r="P413" i="7"/>
  <c r="Q413" i="7" s="1"/>
  <c r="O413" i="7"/>
  <c r="N413" i="7"/>
  <c r="M413" i="7"/>
  <c r="Q412" i="7"/>
  <c r="P412" i="7"/>
  <c r="O412" i="7"/>
  <c r="N412" i="7"/>
  <c r="M412" i="7"/>
  <c r="P411" i="7"/>
  <c r="O411" i="7"/>
  <c r="N411" i="7"/>
  <c r="M411" i="7"/>
  <c r="P410" i="7"/>
  <c r="O410" i="7"/>
  <c r="N410" i="7"/>
  <c r="M410" i="7"/>
  <c r="P409" i="7"/>
  <c r="O409" i="7"/>
  <c r="N409" i="7"/>
  <c r="M409" i="7"/>
  <c r="P408" i="7"/>
  <c r="O408" i="7"/>
  <c r="N408" i="7"/>
  <c r="M408" i="7"/>
  <c r="T407" i="7"/>
  <c r="S407" i="7"/>
  <c r="P407" i="7"/>
  <c r="O407" i="7"/>
  <c r="N407" i="7"/>
  <c r="M407" i="7"/>
  <c r="R407" i="7" s="1"/>
  <c r="S406" i="7"/>
  <c r="R406" i="7"/>
  <c r="Q406" i="7"/>
  <c r="P406" i="7"/>
  <c r="O406" i="7"/>
  <c r="T406" i="7" s="1"/>
  <c r="N406" i="7"/>
  <c r="M406" i="7"/>
  <c r="P405" i="7"/>
  <c r="O405" i="7"/>
  <c r="N405" i="7"/>
  <c r="M405" i="7"/>
  <c r="S405" i="7" s="1"/>
  <c r="P404" i="7"/>
  <c r="O404" i="7"/>
  <c r="N404" i="7"/>
  <c r="M404" i="7"/>
  <c r="P403" i="7"/>
  <c r="Q403" i="7" s="1"/>
  <c r="O403" i="7"/>
  <c r="N403" i="7"/>
  <c r="M403" i="7"/>
  <c r="T402" i="7"/>
  <c r="S402" i="7"/>
  <c r="P402" i="7"/>
  <c r="O402" i="7"/>
  <c r="N402" i="7"/>
  <c r="M402" i="7"/>
  <c r="Q402" i="7" s="1"/>
  <c r="P401" i="7"/>
  <c r="O401" i="7"/>
  <c r="N401" i="7"/>
  <c r="M401" i="7"/>
  <c r="Q400" i="7"/>
  <c r="P400" i="7"/>
  <c r="O400" i="7"/>
  <c r="N400" i="7"/>
  <c r="M400" i="7"/>
  <c r="R399" i="7"/>
  <c r="P399" i="7"/>
  <c r="O399" i="7"/>
  <c r="N399" i="7"/>
  <c r="T399" i="7" s="1"/>
  <c r="M399" i="7"/>
  <c r="Q399" i="7" s="1"/>
  <c r="S398" i="7"/>
  <c r="P398" i="7"/>
  <c r="O398" i="7"/>
  <c r="N398" i="7"/>
  <c r="R398" i="7" s="1"/>
  <c r="M398" i="7"/>
  <c r="T397" i="7"/>
  <c r="P397" i="7"/>
  <c r="O397" i="7"/>
  <c r="N397" i="7"/>
  <c r="M397" i="7"/>
  <c r="P396" i="7"/>
  <c r="O396" i="7"/>
  <c r="N396" i="7"/>
  <c r="M396" i="7"/>
  <c r="T395" i="7"/>
  <c r="S395" i="7"/>
  <c r="Q395" i="7"/>
  <c r="P395" i="7"/>
  <c r="O395" i="7"/>
  <c r="N395" i="7"/>
  <c r="M395" i="7"/>
  <c r="R395" i="7" s="1"/>
  <c r="P394" i="7"/>
  <c r="O394" i="7"/>
  <c r="Q394" i="7" s="1"/>
  <c r="N394" i="7"/>
  <c r="M394" i="7"/>
  <c r="T393" i="7"/>
  <c r="P393" i="7"/>
  <c r="O393" i="7"/>
  <c r="N393" i="7"/>
  <c r="R393" i="7" s="1"/>
  <c r="M393" i="7"/>
  <c r="S393" i="7" s="1"/>
  <c r="P392" i="7"/>
  <c r="O392" i="7"/>
  <c r="N392" i="7"/>
  <c r="M392" i="7"/>
  <c r="P391" i="7"/>
  <c r="Q391" i="7" s="1"/>
  <c r="O391" i="7"/>
  <c r="N391" i="7"/>
  <c r="M391" i="7"/>
  <c r="P390" i="7"/>
  <c r="O390" i="7"/>
  <c r="T390" i="7" s="1"/>
  <c r="N390" i="7"/>
  <c r="M390" i="7"/>
  <c r="P389" i="7"/>
  <c r="O389" i="7"/>
  <c r="N389" i="7"/>
  <c r="M389" i="7"/>
  <c r="P388" i="7"/>
  <c r="O388" i="7"/>
  <c r="Q388" i="7" s="1"/>
  <c r="N388" i="7"/>
  <c r="M388" i="7"/>
  <c r="P387" i="7"/>
  <c r="O387" i="7"/>
  <c r="N387" i="7"/>
  <c r="M387" i="7"/>
  <c r="Q387" i="7" s="1"/>
  <c r="R386" i="7"/>
  <c r="P386" i="7"/>
  <c r="O386" i="7"/>
  <c r="N386" i="7"/>
  <c r="Q386" i="7" s="1"/>
  <c r="M386" i="7"/>
  <c r="P385" i="7"/>
  <c r="O385" i="7"/>
  <c r="N385" i="7"/>
  <c r="M385" i="7"/>
  <c r="T384" i="7"/>
  <c r="P384" i="7"/>
  <c r="O384" i="7"/>
  <c r="N384" i="7"/>
  <c r="M384" i="7"/>
  <c r="T383" i="7"/>
  <c r="S383" i="7"/>
  <c r="Q383" i="7"/>
  <c r="V383" i="7" s="1"/>
  <c r="P383" i="7"/>
  <c r="O383" i="7"/>
  <c r="N383" i="7"/>
  <c r="M383" i="7"/>
  <c r="R383" i="7" s="1"/>
  <c r="Q382" i="7"/>
  <c r="P382" i="7"/>
  <c r="O382" i="7"/>
  <c r="N382" i="7"/>
  <c r="M382" i="7"/>
  <c r="R381" i="7"/>
  <c r="P381" i="7"/>
  <c r="O381" i="7"/>
  <c r="N381" i="7"/>
  <c r="Q381" i="7" s="1"/>
  <c r="M381" i="7"/>
  <c r="P380" i="7"/>
  <c r="O380" i="7"/>
  <c r="N380" i="7"/>
  <c r="M380" i="7"/>
  <c r="P379" i="7"/>
  <c r="Q379" i="7" s="1"/>
  <c r="O379" i="7"/>
  <c r="N379" i="7"/>
  <c r="M379" i="7"/>
  <c r="T378" i="7"/>
  <c r="S378" i="7"/>
  <c r="R378" i="7"/>
  <c r="P378" i="7"/>
  <c r="O378" i="7"/>
  <c r="N378" i="7"/>
  <c r="M378" i="7"/>
  <c r="P377" i="7"/>
  <c r="O377" i="7"/>
  <c r="N377" i="7"/>
  <c r="M377" i="7"/>
  <c r="P376" i="7"/>
  <c r="O376" i="7"/>
  <c r="N376" i="7"/>
  <c r="M376" i="7"/>
  <c r="P375" i="7"/>
  <c r="O375" i="7"/>
  <c r="N375" i="7"/>
  <c r="M375" i="7"/>
  <c r="S374" i="7"/>
  <c r="Q374" i="7"/>
  <c r="P374" i="7"/>
  <c r="O374" i="7"/>
  <c r="N374" i="7"/>
  <c r="R374" i="7" s="1"/>
  <c r="M374" i="7"/>
  <c r="P373" i="7"/>
  <c r="O373" i="7"/>
  <c r="N373" i="7"/>
  <c r="M373" i="7"/>
  <c r="P372" i="7"/>
  <c r="O372" i="7"/>
  <c r="N372" i="7"/>
  <c r="M372" i="7"/>
  <c r="T372" i="7" s="1"/>
  <c r="T371" i="7"/>
  <c r="S371" i="7"/>
  <c r="Q371" i="7"/>
  <c r="P371" i="7"/>
  <c r="O371" i="7"/>
  <c r="N371" i="7"/>
  <c r="M371" i="7"/>
  <c r="R371" i="7" s="1"/>
  <c r="P370" i="7"/>
  <c r="O370" i="7"/>
  <c r="N370" i="7"/>
  <c r="M370" i="7"/>
  <c r="T369" i="7"/>
  <c r="Q369" i="7"/>
  <c r="P369" i="7"/>
  <c r="O369" i="7"/>
  <c r="N369" i="7"/>
  <c r="R369" i="7" s="1"/>
  <c r="M369" i="7"/>
  <c r="S369" i="7" s="1"/>
  <c r="P368" i="7"/>
  <c r="O368" i="7"/>
  <c r="N368" i="7"/>
  <c r="M368" i="7"/>
  <c r="T367" i="7"/>
  <c r="P367" i="7"/>
  <c r="Q367" i="7" s="1"/>
  <c r="O367" i="7"/>
  <c r="N367" i="7"/>
  <c r="M367" i="7"/>
  <c r="P366" i="7"/>
  <c r="O366" i="7"/>
  <c r="N366" i="7"/>
  <c r="M366" i="7"/>
  <c r="Q366" i="7" s="1"/>
  <c r="P365" i="7"/>
  <c r="O365" i="7"/>
  <c r="N365" i="7"/>
  <c r="M365" i="7"/>
  <c r="Q364" i="7"/>
  <c r="P364" i="7"/>
  <c r="O364" i="7"/>
  <c r="N364" i="7"/>
  <c r="M364" i="7"/>
  <c r="P363" i="7"/>
  <c r="O363" i="7"/>
  <c r="N363" i="7"/>
  <c r="M363" i="7"/>
  <c r="Q363" i="7" s="1"/>
  <c r="S362" i="7"/>
  <c r="R362" i="7"/>
  <c r="P362" i="7"/>
  <c r="Q362" i="7" s="1"/>
  <c r="O362" i="7"/>
  <c r="N362" i="7"/>
  <c r="M362" i="7"/>
  <c r="P361" i="7"/>
  <c r="O361" i="7"/>
  <c r="N361" i="7"/>
  <c r="M361" i="7"/>
  <c r="P360" i="7"/>
  <c r="O360" i="7"/>
  <c r="T360" i="7" s="1"/>
  <c r="N360" i="7"/>
  <c r="M360" i="7"/>
  <c r="S359" i="7"/>
  <c r="Q359" i="7"/>
  <c r="P359" i="7"/>
  <c r="O359" i="7"/>
  <c r="N359" i="7"/>
  <c r="M359" i="7"/>
  <c r="R359" i="7" s="1"/>
  <c r="P358" i="7"/>
  <c r="O358" i="7"/>
  <c r="N358" i="7"/>
  <c r="M358" i="7"/>
  <c r="P357" i="7"/>
  <c r="Q357" i="7" s="1"/>
  <c r="O357" i="7"/>
  <c r="N357" i="7"/>
  <c r="M357" i="7"/>
  <c r="P356" i="7"/>
  <c r="O356" i="7"/>
  <c r="N356" i="7"/>
  <c r="M356" i="7"/>
  <c r="P355" i="7"/>
  <c r="O355" i="7"/>
  <c r="N355" i="7"/>
  <c r="M355" i="7"/>
  <c r="P354" i="7"/>
  <c r="O354" i="7"/>
  <c r="R354" i="7" s="1"/>
  <c r="N354" i="7"/>
  <c r="M354" i="7"/>
  <c r="S353" i="7"/>
  <c r="P353" i="7"/>
  <c r="O353" i="7"/>
  <c r="N353" i="7"/>
  <c r="M353" i="7"/>
  <c r="P352" i="7"/>
  <c r="O352" i="7"/>
  <c r="N352" i="7"/>
  <c r="Q352" i="7" s="1"/>
  <c r="M352" i="7"/>
  <c r="P351" i="7"/>
  <c r="O351" i="7"/>
  <c r="N351" i="7"/>
  <c r="T351" i="7" s="1"/>
  <c r="M351" i="7"/>
  <c r="Q351" i="7" s="1"/>
  <c r="S350" i="7"/>
  <c r="R350" i="7"/>
  <c r="Q350" i="7"/>
  <c r="U350" i="7" s="1"/>
  <c r="P350" i="7"/>
  <c r="O350" i="7"/>
  <c r="N350" i="7"/>
  <c r="M350" i="7"/>
  <c r="P349" i="7"/>
  <c r="O349" i="7"/>
  <c r="N349" i="7"/>
  <c r="M349" i="7"/>
  <c r="T348" i="7"/>
  <c r="P348" i="7"/>
  <c r="O348" i="7"/>
  <c r="N348" i="7"/>
  <c r="M348" i="7"/>
  <c r="Q347" i="7"/>
  <c r="P347" i="7"/>
  <c r="O347" i="7"/>
  <c r="N347" i="7"/>
  <c r="M347" i="7"/>
  <c r="T346" i="7"/>
  <c r="Q346" i="7"/>
  <c r="P346" i="7"/>
  <c r="O346" i="7"/>
  <c r="S346" i="7" s="1"/>
  <c r="N346" i="7"/>
  <c r="M346" i="7"/>
  <c r="T345" i="7"/>
  <c r="R345" i="7"/>
  <c r="Q345" i="7"/>
  <c r="P345" i="7"/>
  <c r="O345" i="7"/>
  <c r="N345" i="7"/>
  <c r="M345" i="7"/>
  <c r="P344" i="7"/>
  <c r="O344" i="7"/>
  <c r="N344" i="7"/>
  <c r="M344" i="7"/>
  <c r="T343" i="7"/>
  <c r="P343" i="7"/>
  <c r="Q343" i="7" s="1"/>
  <c r="O343" i="7"/>
  <c r="N343" i="7"/>
  <c r="M343" i="7"/>
  <c r="P342" i="7"/>
  <c r="O342" i="7"/>
  <c r="N342" i="7"/>
  <c r="M342" i="7"/>
  <c r="Q341" i="7"/>
  <c r="P341" i="7"/>
  <c r="O341" i="7"/>
  <c r="N341" i="7"/>
  <c r="M341" i="7"/>
  <c r="S341" i="7" s="1"/>
  <c r="P340" i="7"/>
  <c r="O340" i="7"/>
  <c r="N340" i="7"/>
  <c r="M340" i="7"/>
  <c r="T339" i="7"/>
  <c r="P339" i="7"/>
  <c r="O339" i="7"/>
  <c r="N339" i="7"/>
  <c r="S339" i="7" s="1"/>
  <c r="M339" i="7"/>
  <c r="S338" i="7"/>
  <c r="P338" i="7"/>
  <c r="O338" i="7"/>
  <c r="N338" i="7"/>
  <c r="R338" i="7" s="1"/>
  <c r="M338" i="7"/>
  <c r="P337" i="7"/>
  <c r="O337" i="7"/>
  <c r="N337" i="7"/>
  <c r="M337" i="7"/>
  <c r="T336" i="7"/>
  <c r="P336" i="7"/>
  <c r="O336" i="7"/>
  <c r="N336" i="7"/>
  <c r="M336" i="7"/>
  <c r="P335" i="7"/>
  <c r="O335" i="7"/>
  <c r="N335" i="7"/>
  <c r="M335" i="7"/>
  <c r="S334" i="7"/>
  <c r="P334" i="7"/>
  <c r="O334" i="7"/>
  <c r="R334" i="7" s="1"/>
  <c r="N334" i="7"/>
  <c r="M334" i="7"/>
  <c r="P333" i="7"/>
  <c r="O333" i="7"/>
  <c r="N333" i="7"/>
  <c r="T333" i="7" s="1"/>
  <c r="M333" i="7"/>
  <c r="P332" i="7"/>
  <c r="O332" i="7"/>
  <c r="N332" i="7"/>
  <c r="M332" i="7"/>
  <c r="T331" i="7"/>
  <c r="P331" i="7"/>
  <c r="Q331" i="7" s="1"/>
  <c r="O331" i="7"/>
  <c r="N331" i="7"/>
  <c r="M331" i="7"/>
  <c r="P330" i="7"/>
  <c r="O330" i="7"/>
  <c r="N330" i="7"/>
  <c r="M330" i="7"/>
  <c r="S329" i="7"/>
  <c r="P329" i="7"/>
  <c r="O329" i="7"/>
  <c r="N329" i="7"/>
  <c r="M329" i="7"/>
  <c r="Q329" i="7" s="1"/>
  <c r="P328" i="7"/>
  <c r="O328" i="7"/>
  <c r="N328" i="7"/>
  <c r="M328" i="7"/>
  <c r="U327" i="7"/>
  <c r="R327" i="7"/>
  <c r="P327" i="7"/>
  <c r="O327" i="7"/>
  <c r="N327" i="7"/>
  <c r="S327" i="7" s="1"/>
  <c r="M327" i="7"/>
  <c r="Q327" i="7" s="1"/>
  <c r="P326" i="7"/>
  <c r="S326" i="7" s="1"/>
  <c r="O326" i="7"/>
  <c r="N326" i="7"/>
  <c r="M326" i="7"/>
  <c r="P325" i="7"/>
  <c r="O325" i="7"/>
  <c r="N325" i="7"/>
  <c r="M325" i="7"/>
  <c r="T324" i="7"/>
  <c r="P324" i="7"/>
  <c r="O324" i="7"/>
  <c r="N324" i="7"/>
  <c r="M324" i="7"/>
  <c r="P323" i="7"/>
  <c r="O323" i="7"/>
  <c r="N323" i="7"/>
  <c r="M323" i="7"/>
  <c r="T322" i="7"/>
  <c r="R322" i="7"/>
  <c r="P322" i="7"/>
  <c r="O322" i="7"/>
  <c r="Q322" i="7" s="1"/>
  <c r="N322" i="7"/>
  <c r="M322" i="7"/>
  <c r="P321" i="7"/>
  <c r="T321" i="7" s="1"/>
  <c r="O321" i="7"/>
  <c r="N321" i="7"/>
  <c r="M321" i="7"/>
  <c r="P320" i="7"/>
  <c r="O320" i="7"/>
  <c r="N320" i="7"/>
  <c r="M320" i="7"/>
  <c r="P319" i="7"/>
  <c r="Q319" i="7" s="1"/>
  <c r="O319" i="7"/>
  <c r="N319" i="7"/>
  <c r="M319" i="7"/>
  <c r="P318" i="7"/>
  <c r="O318" i="7"/>
  <c r="N318" i="7"/>
  <c r="M318" i="7"/>
  <c r="S317" i="7"/>
  <c r="Q317" i="7"/>
  <c r="P317" i="7"/>
  <c r="O317" i="7"/>
  <c r="N317" i="7"/>
  <c r="M317" i="7"/>
  <c r="P316" i="7"/>
  <c r="O316" i="7"/>
  <c r="N316" i="7"/>
  <c r="M316" i="7"/>
  <c r="T315" i="7"/>
  <c r="R315" i="7"/>
  <c r="P315" i="7"/>
  <c r="O315" i="7"/>
  <c r="N315" i="7"/>
  <c r="M315" i="7"/>
  <c r="Q315" i="7" s="1"/>
  <c r="R314" i="7"/>
  <c r="P314" i="7"/>
  <c r="O314" i="7"/>
  <c r="N314" i="7"/>
  <c r="S314" i="7" s="1"/>
  <c r="M314" i="7"/>
  <c r="T313" i="7"/>
  <c r="P313" i="7"/>
  <c r="O313" i="7"/>
  <c r="N313" i="7"/>
  <c r="M313" i="7"/>
  <c r="T312" i="7"/>
  <c r="P312" i="7"/>
  <c r="O312" i="7"/>
  <c r="N312" i="7"/>
  <c r="M312" i="7"/>
  <c r="P311" i="7"/>
  <c r="O311" i="7"/>
  <c r="N311" i="7"/>
  <c r="M311" i="7"/>
  <c r="T310" i="7"/>
  <c r="S310" i="7"/>
  <c r="U310" i="7" s="1"/>
  <c r="R310" i="7"/>
  <c r="Q310" i="7"/>
  <c r="P310" i="7"/>
  <c r="O310" i="7"/>
  <c r="N310" i="7"/>
  <c r="M310" i="7"/>
  <c r="P309" i="7"/>
  <c r="O309" i="7"/>
  <c r="N309" i="7"/>
  <c r="M309" i="7"/>
  <c r="P308" i="7"/>
  <c r="O308" i="7"/>
  <c r="N308" i="7"/>
  <c r="M308" i="7"/>
  <c r="P307" i="7"/>
  <c r="Q307" i="7" s="1"/>
  <c r="O307" i="7"/>
  <c r="N307" i="7"/>
  <c r="M307" i="7"/>
  <c r="P306" i="7"/>
  <c r="O306" i="7"/>
  <c r="N306" i="7"/>
  <c r="M306" i="7"/>
  <c r="T305" i="7"/>
  <c r="R305" i="7"/>
  <c r="P305" i="7"/>
  <c r="Q305" i="7" s="1"/>
  <c r="O305" i="7"/>
  <c r="N305" i="7"/>
  <c r="M305" i="7"/>
  <c r="P304" i="7"/>
  <c r="O304" i="7"/>
  <c r="N304" i="7"/>
  <c r="M304" i="7"/>
  <c r="P303" i="7"/>
  <c r="O303" i="7"/>
  <c r="N303" i="7"/>
  <c r="M303" i="7"/>
  <c r="T303" i="7" s="1"/>
  <c r="P302" i="7"/>
  <c r="O302" i="7"/>
  <c r="N302" i="7"/>
  <c r="M302" i="7"/>
  <c r="S301" i="7"/>
  <c r="R301" i="7"/>
  <c r="P301" i="7"/>
  <c r="Q301" i="7" s="1"/>
  <c r="U301" i="7" s="1"/>
  <c r="O301" i="7"/>
  <c r="N301" i="7"/>
  <c r="M301" i="7"/>
  <c r="T300" i="7"/>
  <c r="R300" i="7"/>
  <c r="P300" i="7"/>
  <c r="O300" i="7"/>
  <c r="N300" i="7"/>
  <c r="Q300" i="7" s="1"/>
  <c r="M300" i="7"/>
  <c r="P299" i="7"/>
  <c r="O299" i="7"/>
  <c r="R299" i="7" s="1"/>
  <c r="N299" i="7"/>
  <c r="M299" i="7"/>
  <c r="S299" i="7" s="1"/>
  <c r="P298" i="7"/>
  <c r="O298" i="7"/>
  <c r="N298" i="7"/>
  <c r="M298" i="7"/>
  <c r="P297" i="7"/>
  <c r="O297" i="7"/>
  <c r="N297" i="7"/>
  <c r="M297" i="7"/>
  <c r="P296" i="7"/>
  <c r="O296" i="7"/>
  <c r="N296" i="7"/>
  <c r="M296" i="7"/>
  <c r="Q296" i="7" s="1"/>
  <c r="T295" i="7"/>
  <c r="S295" i="7"/>
  <c r="P295" i="7"/>
  <c r="Q295" i="7" s="1"/>
  <c r="O295" i="7"/>
  <c r="N295" i="7"/>
  <c r="M295" i="7"/>
  <c r="T294" i="7"/>
  <c r="S294" i="7"/>
  <c r="R294" i="7"/>
  <c r="Q294" i="7"/>
  <c r="P294" i="7"/>
  <c r="O294" i="7"/>
  <c r="N294" i="7"/>
  <c r="M294" i="7"/>
  <c r="P293" i="7"/>
  <c r="O293" i="7"/>
  <c r="N293" i="7"/>
  <c r="M293" i="7"/>
  <c r="P292" i="7"/>
  <c r="O292" i="7"/>
  <c r="N292" i="7"/>
  <c r="M292" i="7"/>
  <c r="P291" i="7"/>
  <c r="O291" i="7"/>
  <c r="N291" i="7"/>
  <c r="M291" i="7"/>
  <c r="T290" i="7"/>
  <c r="P290" i="7"/>
  <c r="O290" i="7"/>
  <c r="N290" i="7"/>
  <c r="R290" i="7" s="1"/>
  <c r="M290" i="7"/>
  <c r="V289" i="7"/>
  <c r="T289" i="7"/>
  <c r="S289" i="7"/>
  <c r="R289" i="7"/>
  <c r="U289" i="7" s="1"/>
  <c r="P289" i="7"/>
  <c r="Q289" i="7" s="1"/>
  <c r="O289" i="7"/>
  <c r="N289" i="7"/>
  <c r="M289" i="7"/>
  <c r="P288" i="7"/>
  <c r="R288" i="7" s="1"/>
  <c r="O288" i="7"/>
  <c r="N288" i="7"/>
  <c r="M288" i="7"/>
  <c r="T287" i="7"/>
  <c r="P287" i="7"/>
  <c r="O287" i="7"/>
  <c r="N287" i="7"/>
  <c r="R287" i="7" s="1"/>
  <c r="M287" i="7"/>
  <c r="S287" i="7" s="1"/>
  <c r="P286" i="7"/>
  <c r="O286" i="7"/>
  <c r="R286" i="7" s="1"/>
  <c r="N286" i="7"/>
  <c r="M286" i="7"/>
  <c r="P285" i="7"/>
  <c r="O285" i="7"/>
  <c r="N285" i="7"/>
  <c r="M285" i="7"/>
  <c r="T284" i="7"/>
  <c r="R284" i="7"/>
  <c r="P284" i="7"/>
  <c r="O284" i="7"/>
  <c r="N284" i="7"/>
  <c r="M284" i="7"/>
  <c r="Q284" i="7" s="1"/>
  <c r="P283" i="7"/>
  <c r="O283" i="7"/>
  <c r="N283" i="7"/>
  <c r="M283" i="7"/>
  <c r="P282" i="7"/>
  <c r="O282" i="7"/>
  <c r="N282" i="7"/>
  <c r="M282" i="7"/>
  <c r="T281" i="7"/>
  <c r="P281" i="7"/>
  <c r="Q281" i="7" s="1"/>
  <c r="O281" i="7"/>
  <c r="N281" i="7"/>
  <c r="M281" i="7"/>
  <c r="P280" i="7"/>
  <c r="O280" i="7"/>
  <c r="N280" i="7"/>
  <c r="M280" i="7"/>
  <c r="P279" i="7"/>
  <c r="O279" i="7"/>
  <c r="N279" i="7"/>
  <c r="M279" i="7"/>
  <c r="P278" i="7"/>
  <c r="O278" i="7"/>
  <c r="N278" i="7"/>
  <c r="T278" i="7" s="1"/>
  <c r="M278" i="7"/>
  <c r="S277" i="7"/>
  <c r="R277" i="7"/>
  <c r="P277" i="7"/>
  <c r="Q277" i="7" s="1"/>
  <c r="U277" i="7" s="1"/>
  <c r="O277" i="7"/>
  <c r="N277" i="7"/>
  <c r="M277" i="7"/>
  <c r="T276" i="7"/>
  <c r="R276" i="7"/>
  <c r="P276" i="7"/>
  <c r="O276" i="7"/>
  <c r="N276" i="7"/>
  <c r="Q276" i="7" s="1"/>
  <c r="M276" i="7"/>
  <c r="T275" i="7"/>
  <c r="P275" i="7"/>
  <c r="O275" i="7"/>
  <c r="R275" i="7" s="1"/>
  <c r="N275" i="7"/>
  <c r="M275" i="7"/>
  <c r="P274" i="7"/>
  <c r="O274" i="7"/>
  <c r="N274" i="7"/>
  <c r="M274" i="7"/>
  <c r="T273" i="7"/>
  <c r="P273" i="7"/>
  <c r="O273" i="7"/>
  <c r="N273" i="7"/>
  <c r="M273" i="7"/>
  <c r="P272" i="7"/>
  <c r="O272" i="7"/>
  <c r="N272" i="7"/>
  <c r="M272" i="7"/>
  <c r="Q272" i="7" s="1"/>
  <c r="T271" i="7"/>
  <c r="S271" i="7"/>
  <c r="P271" i="7"/>
  <c r="Q271" i="7" s="1"/>
  <c r="O271" i="7"/>
  <c r="N271" i="7"/>
  <c r="M271" i="7"/>
  <c r="T270" i="7"/>
  <c r="S270" i="7"/>
  <c r="R270" i="7"/>
  <c r="Q270" i="7"/>
  <c r="U270" i="7" s="1"/>
  <c r="P270" i="7"/>
  <c r="O270" i="7"/>
  <c r="N270" i="7"/>
  <c r="M270" i="7"/>
  <c r="P269" i="7"/>
  <c r="O269" i="7"/>
  <c r="N269" i="7"/>
  <c r="M269" i="7"/>
  <c r="P268" i="7"/>
  <c r="O268" i="7"/>
  <c r="N268" i="7"/>
  <c r="M268" i="7"/>
  <c r="R268" i="7" s="1"/>
  <c r="P267" i="7"/>
  <c r="O267" i="7"/>
  <c r="N267" i="7"/>
  <c r="M267" i="7"/>
  <c r="T266" i="7"/>
  <c r="P266" i="7"/>
  <c r="O266" i="7"/>
  <c r="N266" i="7"/>
  <c r="R266" i="7" s="1"/>
  <c r="M266" i="7"/>
  <c r="T265" i="7"/>
  <c r="S265" i="7"/>
  <c r="V265" i="7" s="1"/>
  <c r="R265" i="7"/>
  <c r="P265" i="7"/>
  <c r="Q265" i="7" s="1"/>
  <c r="O265" i="7"/>
  <c r="N265" i="7"/>
  <c r="M265" i="7"/>
  <c r="P264" i="7"/>
  <c r="O264" i="7"/>
  <c r="N264" i="7"/>
  <c r="M264" i="7"/>
  <c r="T263" i="7"/>
  <c r="P263" i="7"/>
  <c r="O263" i="7"/>
  <c r="N263" i="7"/>
  <c r="M263" i="7"/>
  <c r="P262" i="7"/>
  <c r="O262" i="7"/>
  <c r="N262" i="7"/>
  <c r="M262" i="7"/>
  <c r="P261" i="7"/>
  <c r="O261" i="7"/>
  <c r="N261" i="7"/>
  <c r="M261" i="7"/>
  <c r="T260" i="7"/>
  <c r="R260" i="7"/>
  <c r="P260" i="7"/>
  <c r="O260" i="7"/>
  <c r="N260" i="7"/>
  <c r="M260" i="7"/>
  <c r="Q260" i="7" s="1"/>
  <c r="S259" i="7"/>
  <c r="R259" i="7"/>
  <c r="P259" i="7"/>
  <c r="O259" i="7"/>
  <c r="N259" i="7"/>
  <c r="M259" i="7"/>
  <c r="P258" i="7"/>
  <c r="O258" i="7"/>
  <c r="N258" i="7"/>
  <c r="M258" i="7"/>
  <c r="P257" i="7"/>
  <c r="Q257" i="7" s="1"/>
  <c r="O257" i="7"/>
  <c r="N257" i="7"/>
  <c r="M257" i="7"/>
  <c r="P256" i="7"/>
  <c r="O256" i="7"/>
  <c r="N256" i="7"/>
  <c r="M256" i="7"/>
  <c r="P255" i="7"/>
  <c r="O255" i="7"/>
  <c r="N255" i="7"/>
  <c r="M255" i="7"/>
  <c r="T255" i="7" s="1"/>
  <c r="P254" i="7"/>
  <c r="O254" i="7"/>
  <c r="N254" i="7"/>
  <c r="T254" i="7" s="1"/>
  <c r="M254" i="7"/>
  <c r="S253" i="7"/>
  <c r="R253" i="7"/>
  <c r="P253" i="7"/>
  <c r="Q253" i="7" s="1"/>
  <c r="U253" i="7" s="1"/>
  <c r="O253" i="7"/>
  <c r="N253" i="7"/>
  <c r="M253" i="7"/>
  <c r="T252" i="7"/>
  <c r="R252" i="7"/>
  <c r="P252" i="7"/>
  <c r="O252" i="7"/>
  <c r="N252" i="7"/>
  <c r="Q252" i="7" s="1"/>
  <c r="M252" i="7"/>
  <c r="P251" i="7"/>
  <c r="T251" i="7" s="1"/>
  <c r="O251" i="7"/>
  <c r="N251" i="7"/>
  <c r="M251" i="7"/>
  <c r="P250" i="7"/>
  <c r="O250" i="7"/>
  <c r="N250" i="7"/>
  <c r="M250" i="7"/>
  <c r="P249" i="7"/>
  <c r="T249" i="7" s="1"/>
  <c r="O249" i="7"/>
  <c r="N249" i="7"/>
  <c r="M249" i="7"/>
  <c r="P248" i="7"/>
  <c r="O248" i="7"/>
  <c r="N248" i="7"/>
  <c r="M248" i="7"/>
  <c r="T247" i="7"/>
  <c r="S247" i="7"/>
  <c r="P247" i="7"/>
  <c r="Q247" i="7" s="1"/>
  <c r="O247" i="7"/>
  <c r="N247" i="7"/>
  <c r="M247" i="7"/>
  <c r="T246" i="7"/>
  <c r="S246" i="7"/>
  <c r="R246" i="7"/>
  <c r="Q246" i="7"/>
  <c r="P246" i="7"/>
  <c r="O246" i="7"/>
  <c r="N246" i="7"/>
  <c r="M246" i="7"/>
  <c r="P245" i="7"/>
  <c r="O245" i="7"/>
  <c r="N245" i="7"/>
  <c r="M245" i="7"/>
  <c r="P244" i="7"/>
  <c r="O244" i="7"/>
  <c r="N244" i="7"/>
  <c r="M244" i="7"/>
  <c r="R244" i="7" s="1"/>
  <c r="P243" i="7"/>
  <c r="O243" i="7"/>
  <c r="N243" i="7"/>
  <c r="M243" i="7"/>
  <c r="T242" i="7"/>
  <c r="P242" i="7"/>
  <c r="O242" i="7"/>
  <c r="N242" i="7"/>
  <c r="R242" i="7" s="1"/>
  <c r="M242" i="7"/>
  <c r="T241" i="7"/>
  <c r="S241" i="7"/>
  <c r="R241" i="7"/>
  <c r="P241" i="7"/>
  <c r="Q241" i="7" s="1"/>
  <c r="O241" i="7"/>
  <c r="N241" i="7"/>
  <c r="M241" i="7"/>
  <c r="Q240" i="7"/>
  <c r="P240" i="7"/>
  <c r="O240" i="7"/>
  <c r="N240" i="7"/>
  <c r="M240" i="7"/>
  <c r="T239" i="7"/>
  <c r="P239" i="7"/>
  <c r="O239" i="7"/>
  <c r="N239" i="7"/>
  <c r="M239" i="7"/>
  <c r="P238" i="7"/>
  <c r="O238" i="7"/>
  <c r="N238" i="7"/>
  <c r="M238" i="7"/>
  <c r="P237" i="7"/>
  <c r="O237" i="7"/>
  <c r="N237" i="7"/>
  <c r="M237" i="7"/>
  <c r="T236" i="7"/>
  <c r="R236" i="7"/>
  <c r="P236" i="7"/>
  <c r="O236" i="7"/>
  <c r="N236" i="7"/>
  <c r="M236" i="7"/>
  <c r="Q236" i="7" s="1"/>
  <c r="P235" i="7"/>
  <c r="O235" i="7"/>
  <c r="N235" i="7"/>
  <c r="M235" i="7"/>
  <c r="P234" i="7"/>
  <c r="O234" i="7"/>
  <c r="N234" i="7"/>
  <c r="M234" i="7"/>
  <c r="P233" i="7"/>
  <c r="Q233" i="7" s="1"/>
  <c r="O233" i="7"/>
  <c r="N233" i="7"/>
  <c r="M233" i="7"/>
  <c r="P232" i="7"/>
  <c r="O232" i="7"/>
  <c r="N232" i="7"/>
  <c r="M232" i="7"/>
  <c r="P231" i="7"/>
  <c r="O231" i="7"/>
  <c r="N231" i="7"/>
  <c r="M231" i="7"/>
  <c r="T231" i="7" s="1"/>
  <c r="T230" i="7"/>
  <c r="R230" i="7"/>
  <c r="P230" i="7"/>
  <c r="O230" i="7"/>
  <c r="N230" i="7"/>
  <c r="M230" i="7"/>
  <c r="S229" i="7"/>
  <c r="R229" i="7"/>
  <c r="P229" i="7"/>
  <c r="Q229" i="7" s="1"/>
  <c r="U229" i="7" s="1"/>
  <c r="O229" i="7"/>
  <c r="N229" i="7"/>
  <c r="M229" i="7"/>
  <c r="T228" i="7"/>
  <c r="R228" i="7"/>
  <c r="P228" i="7"/>
  <c r="O228" i="7"/>
  <c r="N228" i="7"/>
  <c r="Q228" i="7" s="1"/>
  <c r="M228" i="7"/>
  <c r="P227" i="7"/>
  <c r="O227" i="7"/>
  <c r="N227" i="7"/>
  <c r="M227" i="7"/>
  <c r="P226" i="7"/>
  <c r="O226" i="7"/>
  <c r="N226" i="7"/>
  <c r="M226" i="7"/>
  <c r="P225" i="7"/>
  <c r="O225" i="7"/>
  <c r="N225" i="7"/>
  <c r="M225" i="7"/>
  <c r="P224" i="7"/>
  <c r="O224" i="7"/>
  <c r="N224" i="7"/>
  <c r="M224" i="7"/>
  <c r="T223" i="7"/>
  <c r="S223" i="7"/>
  <c r="P223" i="7"/>
  <c r="Q223" i="7" s="1"/>
  <c r="O223" i="7"/>
  <c r="N223" i="7"/>
  <c r="M223" i="7"/>
  <c r="T222" i="7"/>
  <c r="V222" i="7" s="1"/>
  <c r="S222" i="7"/>
  <c r="R222" i="7"/>
  <c r="Q222" i="7"/>
  <c r="P222" i="7"/>
  <c r="O222" i="7"/>
  <c r="N222" i="7"/>
  <c r="M222" i="7"/>
  <c r="P221" i="7"/>
  <c r="O221" i="7"/>
  <c r="N221" i="7"/>
  <c r="M221" i="7"/>
  <c r="P220" i="7"/>
  <c r="O220" i="7"/>
  <c r="N220" i="7"/>
  <c r="M220" i="7"/>
  <c r="R220" i="7" s="1"/>
  <c r="P219" i="7"/>
  <c r="O219" i="7"/>
  <c r="N219" i="7"/>
  <c r="M219" i="7"/>
  <c r="T218" i="7"/>
  <c r="P218" i="7"/>
  <c r="O218" i="7"/>
  <c r="N218" i="7"/>
  <c r="R218" i="7" s="1"/>
  <c r="M218" i="7"/>
  <c r="T217" i="7"/>
  <c r="S217" i="7"/>
  <c r="R217" i="7"/>
  <c r="V217" i="7" s="1"/>
  <c r="P217" i="7"/>
  <c r="Q217" i="7" s="1"/>
  <c r="O217" i="7"/>
  <c r="N217" i="7"/>
  <c r="M217" i="7"/>
  <c r="R216" i="7"/>
  <c r="P216" i="7"/>
  <c r="O216" i="7"/>
  <c r="N216" i="7"/>
  <c r="M216" i="7"/>
  <c r="T215" i="7"/>
  <c r="P215" i="7"/>
  <c r="O215" i="7"/>
  <c r="N215" i="7"/>
  <c r="M215" i="7"/>
  <c r="R214" i="7"/>
  <c r="P214" i="7"/>
  <c r="O214" i="7"/>
  <c r="N214" i="7"/>
  <c r="M214" i="7"/>
  <c r="P213" i="7"/>
  <c r="O213" i="7"/>
  <c r="N213" i="7"/>
  <c r="M213" i="7"/>
  <c r="T212" i="7"/>
  <c r="R212" i="7"/>
  <c r="P212" i="7"/>
  <c r="O212" i="7"/>
  <c r="N212" i="7"/>
  <c r="M212" i="7"/>
  <c r="Q212" i="7" s="1"/>
  <c r="P211" i="7"/>
  <c r="O211" i="7"/>
  <c r="N211" i="7"/>
  <c r="M211" i="7"/>
  <c r="P210" i="7"/>
  <c r="O210" i="7"/>
  <c r="N210" i="7"/>
  <c r="M210" i="7"/>
  <c r="T209" i="7"/>
  <c r="R209" i="7"/>
  <c r="P209" i="7"/>
  <c r="Q209" i="7" s="1"/>
  <c r="O209" i="7"/>
  <c r="N209" i="7"/>
  <c r="M209" i="7"/>
  <c r="P208" i="7"/>
  <c r="O208" i="7"/>
  <c r="N208" i="7"/>
  <c r="M208" i="7"/>
  <c r="P207" i="7"/>
  <c r="O207" i="7"/>
  <c r="N207" i="7"/>
  <c r="M207" i="7"/>
  <c r="T207" i="7" s="1"/>
  <c r="P206" i="7"/>
  <c r="O206" i="7"/>
  <c r="N206" i="7"/>
  <c r="M206" i="7"/>
  <c r="S205" i="7"/>
  <c r="R205" i="7"/>
  <c r="P205" i="7"/>
  <c r="Q205" i="7" s="1"/>
  <c r="U205" i="7" s="1"/>
  <c r="O205" i="7"/>
  <c r="N205" i="7"/>
  <c r="M205" i="7"/>
  <c r="T204" i="7"/>
  <c r="R204" i="7"/>
  <c r="P204" i="7"/>
  <c r="O204" i="7"/>
  <c r="N204" i="7"/>
  <c r="Q204" i="7" s="1"/>
  <c r="M204" i="7"/>
  <c r="P203" i="7"/>
  <c r="O203" i="7"/>
  <c r="R203" i="7" s="1"/>
  <c r="N203" i="7"/>
  <c r="M203" i="7"/>
  <c r="P202" i="7"/>
  <c r="O202" i="7"/>
  <c r="N202" i="7"/>
  <c r="M202" i="7"/>
  <c r="P201" i="7"/>
  <c r="O201" i="7"/>
  <c r="N201" i="7"/>
  <c r="M201" i="7"/>
  <c r="P200" i="7"/>
  <c r="O200" i="7"/>
  <c r="N200" i="7"/>
  <c r="M200" i="7"/>
  <c r="T199" i="7"/>
  <c r="S199" i="7"/>
  <c r="P199" i="7"/>
  <c r="Q199" i="7" s="1"/>
  <c r="O199" i="7"/>
  <c r="N199" i="7"/>
  <c r="M199" i="7"/>
  <c r="T198" i="7"/>
  <c r="S198" i="7"/>
  <c r="R198" i="7"/>
  <c r="Q198" i="7"/>
  <c r="P198" i="7"/>
  <c r="O198" i="7"/>
  <c r="N198" i="7"/>
  <c r="M198" i="7"/>
  <c r="P197" i="7"/>
  <c r="O197" i="7"/>
  <c r="N197" i="7"/>
  <c r="M197" i="7"/>
  <c r="S197" i="7" s="1"/>
  <c r="P196" i="7"/>
  <c r="O196" i="7"/>
  <c r="N196" i="7"/>
  <c r="M196" i="7"/>
  <c r="P195" i="7"/>
  <c r="O195" i="7"/>
  <c r="N195" i="7"/>
  <c r="M195" i="7"/>
  <c r="T194" i="7"/>
  <c r="P194" i="7"/>
  <c r="O194" i="7"/>
  <c r="N194" i="7"/>
  <c r="R194" i="7" s="1"/>
  <c r="M194" i="7"/>
  <c r="V193" i="7"/>
  <c r="T193" i="7"/>
  <c r="S193" i="7"/>
  <c r="R193" i="7"/>
  <c r="U193" i="7" s="1"/>
  <c r="P193" i="7"/>
  <c r="Q193" i="7" s="1"/>
  <c r="O193" i="7"/>
  <c r="N193" i="7"/>
  <c r="M193" i="7"/>
  <c r="P192" i="7"/>
  <c r="R192" i="7" s="1"/>
  <c r="O192" i="7"/>
  <c r="N192" i="7"/>
  <c r="M192" i="7"/>
  <c r="T191" i="7"/>
  <c r="P191" i="7"/>
  <c r="O191" i="7"/>
  <c r="N191" i="7"/>
  <c r="R191" i="7" s="1"/>
  <c r="M191" i="7"/>
  <c r="S191" i="7" s="1"/>
  <c r="P190" i="7"/>
  <c r="O190" i="7"/>
  <c r="R190" i="7" s="1"/>
  <c r="N190" i="7"/>
  <c r="M190" i="7"/>
  <c r="P189" i="7"/>
  <c r="O189" i="7"/>
  <c r="N189" i="7"/>
  <c r="M189" i="7"/>
  <c r="T188" i="7"/>
  <c r="R188" i="7"/>
  <c r="V188" i="7" s="1"/>
  <c r="P188" i="7"/>
  <c r="O188" i="7"/>
  <c r="N188" i="7"/>
  <c r="S188" i="7" s="1"/>
  <c r="M188" i="7"/>
  <c r="Q188" i="7" s="1"/>
  <c r="P187" i="7"/>
  <c r="R187" i="7" s="1"/>
  <c r="O187" i="7"/>
  <c r="N187" i="7"/>
  <c r="M187" i="7"/>
  <c r="P186" i="7"/>
  <c r="O186" i="7"/>
  <c r="N186" i="7"/>
  <c r="M186" i="7"/>
  <c r="T185" i="7"/>
  <c r="P185" i="7"/>
  <c r="Q185" i="7" s="1"/>
  <c r="O185" i="7"/>
  <c r="N185" i="7"/>
  <c r="M185" i="7"/>
  <c r="P184" i="7"/>
  <c r="O184" i="7"/>
  <c r="N184" i="7"/>
  <c r="M184" i="7"/>
  <c r="P183" i="7"/>
  <c r="O183" i="7"/>
  <c r="N183" i="7"/>
  <c r="M183" i="7"/>
  <c r="P182" i="7"/>
  <c r="O182" i="7"/>
  <c r="N182" i="7"/>
  <c r="T182" i="7" s="1"/>
  <c r="M182" i="7"/>
  <c r="S181" i="7"/>
  <c r="R181" i="7"/>
  <c r="P181" i="7"/>
  <c r="Q181" i="7" s="1"/>
  <c r="U181" i="7" s="1"/>
  <c r="O181" i="7"/>
  <c r="N181" i="7"/>
  <c r="M181" i="7"/>
  <c r="T180" i="7"/>
  <c r="R180" i="7"/>
  <c r="P180" i="7"/>
  <c r="O180" i="7"/>
  <c r="N180" i="7"/>
  <c r="Q180" i="7" s="1"/>
  <c r="M180" i="7"/>
  <c r="T179" i="7"/>
  <c r="P179" i="7"/>
  <c r="O179" i="7"/>
  <c r="R179" i="7" s="1"/>
  <c r="N179" i="7"/>
  <c r="M179" i="7"/>
  <c r="P178" i="7"/>
  <c r="O178" i="7"/>
  <c r="N178" i="7"/>
  <c r="M178" i="7"/>
  <c r="T177" i="7"/>
  <c r="P177" i="7"/>
  <c r="O177" i="7"/>
  <c r="N177" i="7"/>
  <c r="M177" i="7"/>
  <c r="P176" i="7"/>
  <c r="O176" i="7"/>
  <c r="N176" i="7"/>
  <c r="M176" i="7"/>
  <c r="Q176" i="7" s="1"/>
  <c r="T175" i="7"/>
  <c r="S175" i="7"/>
  <c r="P175" i="7"/>
  <c r="Q175" i="7" s="1"/>
  <c r="O175" i="7"/>
  <c r="N175" i="7"/>
  <c r="M175" i="7"/>
  <c r="T174" i="7"/>
  <c r="S174" i="7"/>
  <c r="R174" i="7"/>
  <c r="Q174" i="7"/>
  <c r="U174" i="7" s="1"/>
  <c r="P174" i="7"/>
  <c r="O174" i="7"/>
  <c r="N174" i="7"/>
  <c r="M174" i="7"/>
  <c r="P173" i="7"/>
  <c r="O173" i="7"/>
  <c r="N173" i="7"/>
  <c r="M173" i="7"/>
  <c r="P172" i="7"/>
  <c r="O172" i="7"/>
  <c r="N172" i="7"/>
  <c r="M172" i="7"/>
  <c r="R172" i="7" s="1"/>
  <c r="P171" i="7"/>
  <c r="O171" i="7"/>
  <c r="N171" i="7"/>
  <c r="M171" i="7"/>
  <c r="T170" i="7"/>
  <c r="P170" i="7"/>
  <c r="O170" i="7"/>
  <c r="N170" i="7"/>
  <c r="S170" i="7" s="1"/>
  <c r="M170" i="7"/>
  <c r="T169" i="7"/>
  <c r="S169" i="7"/>
  <c r="V169" i="7" s="1"/>
  <c r="R169" i="7"/>
  <c r="P169" i="7"/>
  <c r="Q169" i="7" s="1"/>
  <c r="O169" i="7"/>
  <c r="N169" i="7"/>
  <c r="M169" i="7"/>
  <c r="P168" i="7"/>
  <c r="O168" i="7"/>
  <c r="N168" i="7"/>
  <c r="M168" i="7"/>
  <c r="T167" i="7"/>
  <c r="P167" i="7"/>
  <c r="O167" i="7"/>
  <c r="N167" i="7"/>
  <c r="R167" i="7" s="1"/>
  <c r="M167" i="7"/>
  <c r="S167" i="7" s="1"/>
  <c r="P166" i="7"/>
  <c r="O166" i="7"/>
  <c r="N166" i="7"/>
  <c r="M166" i="7"/>
  <c r="P165" i="7"/>
  <c r="O165" i="7"/>
  <c r="N165" i="7"/>
  <c r="M165" i="7"/>
  <c r="U164" i="7"/>
  <c r="T164" i="7"/>
  <c r="R164" i="7"/>
  <c r="V164" i="7" s="1"/>
  <c r="P164" i="7"/>
  <c r="O164" i="7"/>
  <c r="N164" i="7"/>
  <c r="S164" i="7" s="1"/>
  <c r="M164" i="7"/>
  <c r="Q164" i="7" s="1"/>
  <c r="S163" i="7"/>
  <c r="R163" i="7"/>
  <c r="P163" i="7"/>
  <c r="O163" i="7"/>
  <c r="N163" i="7"/>
  <c r="M163" i="7"/>
  <c r="P162" i="7"/>
  <c r="O162" i="7"/>
  <c r="N162" i="7"/>
  <c r="M162" i="7"/>
  <c r="P161" i="7"/>
  <c r="Q161" i="7" s="1"/>
  <c r="O161" i="7"/>
  <c r="N161" i="7"/>
  <c r="M161" i="7"/>
  <c r="P160" i="7"/>
  <c r="O160" i="7"/>
  <c r="N160" i="7"/>
  <c r="M160" i="7"/>
  <c r="P159" i="7"/>
  <c r="O159" i="7"/>
  <c r="N159" i="7"/>
  <c r="M159" i="7"/>
  <c r="T159" i="7" s="1"/>
  <c r="T158" i="7"/>
  <c r="P158" i="7"/>
  <c r="O158" i="7"/>
  <c r="N158" i="7"/>
  <c r="R158" i="7" s="1"/>
  <c r="M158" i="7"/>
  <c r="S157" i="7"/>
  <c r="R157" i="7"/>
  <c r="P157" i="7"/>
  <c r="Q157" i="7" s="1"/>
  <c r="U157" i="7" s="1"/>
  <c r="O157" i="7"/>
  <c r="N157" i="7"/>
  <c r="M157" i="7"/>
  <c r="T156" i="7"/>
  <c r="R156" i="7"/>
  <c r="P156" i="7"/>
  <c r="O156" i="7"/>
  <c r="N156" i="7"/>
  <c r="Q156" i="7" s="1"/>
  <c r="M156" i="7"/>
  <c r="P155" i="7"/>
  <c r="T155" i="7" s="1"/>
  <c r="O155" i="7"/>
  <c r="N155" i="7"/>
  <c r="M155" i="7"/>
  <c r="P154" i="7"/>
  <c r="O154" i="7"/>
  <c r="N154" i="7"/>
  <c r="M154" i="7"/>
  <c r="P153" i="7"/>
  <c r="T153" i="7" s="1"/>
  <c r="O153" i="7"/>
  <c r="N153" i="7"/>
  <c r="M153" i="7"/>
  <c r="P152" i="7"/>
  <c r="O152" i="7"/>
  <c r="N152" i="7"/>
  <c r="M152" i="7"/>
  <c r="T151" i="7"/>
  <c r="S151" i="7"/>
  <c r="P151" i="7"/>
  <c r="Q151" i="7" s="1"/>
  <c r="O151" i="7"/>
  <c r="N151" i="7"/>
  <c r="M151" i="7"/>
  <c r="T150" i="7"/>
  <c r="S150" i="7"/>
  <c r="R150" i="7"/>
  <c r="Q150" i="7"/>
  <c r="P150" i="7"/>
  <c r="O150" i="7"/>
  <c r="N150" i="7"/>
  <c r="M150" i="7"/>
  <c r="P149" i="7"/>
  <c r="O149" i="7"/>
  <c r="N149" i="7"/>
  <c r="M149" i="7"/>
  <c r="P148" i="7"/>
  <c r="O148" i="7"/>
  <c r="N148" i="7"/>
  <c r="M148" i="7"/>
  <c r="R148" i="7" s="1"/>
  <c r="P147" i="7"/>
  <c r="O147" i="7"/>
  <c r="N147" i="7"/>
  <c r="M147" i="7"/>
  <c r="T146" i="7"/>
  <c r="P146" i="7"/>
  <c r="O146" i="7"/>
  <c r="N146" i="7"/>
  <c r="R146" i="7" s="1"/>
  <c r="M146" i="7"/>
  <c r="T145" i="7"/>
  <c r="S145" i="7"/>
  <c r="R145" i="7"/>
  <c r="P145" i="7"/>
  <c r="Q145" i="7" s="1"/>
  <c r="O145" i="7"/>
  <c r="N145" i="7"/>
  <c r="M145" i="7"/>
  <c r="P144" i="7"/>
  <c r="O144" i="7"/>
  <c r="N144" i="7"/>
  <c r="M144" i="7"/>
  <c r="T143" i="7"/>
  <c r="P143" i="7"/>
  <c r="O143" i="7"/>
  <c r="N143" i="7"/>
  <c r="R143" i="7" s="1"/>
  <c r="M143" i="7"/>
  <c r="S143" i="7" s="1"/>
  <c r="P142" i="7"/>
  <c r="O142" i="7"/>
  <c r="N142" i="7"/>
  <c r="M142" i="7"/>
  <c r="P141" i="7"/>
  <c r="O141" i="7"/>
  <c r="N141" i="7"/>
  <c r="M141" i="7"/>
  <c r="T140" i="7"/>
  <c r="R140" i="7"/>
  <c r="P140" i="7"/>
  <c r="O140" i="7"/>
  <c r="N140" i="7"/>
  <c r="M140" i="7"/>
  <c r="Q140" i="7" s="1"/>
  <c r="P139" i="7"/>
  <c r="O139" i="7"/>
  <c r="N139" i="7"/>
  <c r="M139" i="7"/>
  <c r="P138" i="7"/>
  <c r="O138" i="7"/>
  <c r="N138" i="7"/>
  <c r="M138" i="7"/>
  <c r="P137" i="7"/>
  <c r="O137" i="7"/>
  <c r="N137" i="7"/>
  <c r="M137" i="7"/>
  <c r="P136" i="7"/>
  <c r="O136" i="7"/>
  <c r="N136" i="7"/>
  <c r="M136" i="7"/>
  <c r="P135" i="7"/>
  <c r="O135" i="7"/>
  <c r="N135" i="7"/>
  <c r="M135" i="7"/>
  <c r="T135" i="7" s="1"/>
  <c r="T134" i="7"/>
  <c r="R134" i="7"/>
  <c r="P134" i="7"/>
  <c r="O134" i="7"/>
  <c r="N134" i="7"/>
  <c r="S134" i="7" s="1"/>
  <c r="M134" i="7"/>
  <c r="S133" i="7"/>
  <c r="R133" i="7"/>
  <c r="P133" i="7"/>
  <c r="Q133" i="7" s="1"/>
  <c r="U133" i="7" s="1"/>
  <c r="O133" i="7"/>
  <c r="N133" i="7"/>
  <c r="M133" i="7"/>
  <c r="T132" i="7"/>
  <c r="R132" i="7"/>
  <c r="P132" i="7"/>
  <c r="O132" i="7"/>
  <c r="N132" i="7"/>
  <c r="Q132" i="7" s="1"/>
  <c r="M132" i="7"/>
  <c r="P131" i="7"/>
  <c r="O131" i="7"/>
  <c r="N131" i="7"/>
  <c r="M131" i="7"/>
  <c r="S131" i="7" s="1"/>
  <c r="P130" i="7"/>
  <c r="O130" i="7"/>
  <c r="N130" i="7"/>
  <c r="M130" i="7"/>
  <c r="P129" i="7"/>
  <c r="O129" i="7"/>
  <c r="N129" i="7"/>
  <c r="M129" i="7"/>
  <c r="P128" i="7"/>
  <c r="O128" i="7"/>
  <c r="N128" i="7"/>
  <c r="M128" i="7"/>
  <c r="T127" i="7"/>
  <c r="S127" i="7"/>
  <c r="P127" i="7"/>
  <c r="R127" i="7" s="1"/>
  <c r="V127" i="7" s="1"/>
  <c r="O127" i="7"/>
  <c r="N127" i="7"/>
  <c r="M127" i="7"/>
  <c r="Q127" i="7" s="1"/>
  <c r="T126" i="7"/>
  <c r="V126" i="7" s="1"/>
  <c r="S126" i="7"/>
  <c r="R126" i="7"/>
  <c r="Q126" i="7"/>
  <c r="P126" i="7"/>
  <c r="O126" i="7"/>
  <c r="N126" i="7"/>
  <c r="M126" i="7"/>
  <c r="P125" i="7"/>
  <c r="O125" i="7"/>
  <c r="N125" i="7"/>
  <c r="M125" i="7"/>
  <c r="P124" i="7"/>
  <c r="O124" i="7"/>
  <c r="N124" i="7"/>
  <c r="M124" i="7"/>
  <c r="R124" i="7" s="1"/>
  <c r="P123" i="7"/>
  <c r="O123" i="7"/>
  <c r="N123" i="7"/>
  <c r="M123" i="7"/>
  <c r="T122" i="7"/>
  <c r="P122" i="7"/>
  <c r="O122" i="7"/>
  <c r="N122" i="7"/>
  <c r="R122" i="7" s="1"/>
  <c r="M122" i="7"/>
  <c r="T121" i="7"/>
  <c r="S121" i="7"/>
  <c r="R121" i="7"/>
  <c r="P121" i="7"/>
  <c r="O121" i="7"/>
  <c r="N121" i="7"/>
  <c r="M121" i="7"/>
  <c r="T120" i="7"/>
  <c r="R120" i="7"/>
  <c r="P120" i="7"/>
  <c r="O120" i="7"/>
  <c r="N120" i="7"/>
  <c r="S120" i="7" s="1"/>
  <c r="M120" i="7"/>
  <c r="P119" i="7"/>
  <c r="O119" i="7"/>
  <c r="T119" i="7" s="1"/>
  <c r="N119" i="7"/>
  <c r="R119" i="7" s="1"/>
  <c r="M119" i="7"/>
  <c r="S119" i="7" s="1"/>
  <c r="R118" i="7"/>
  <c r="P118" i="7"/>
  <c r="O118" i="7"/>
  <c r="N118" i="7"/>
  <c r="M118" i="7"/>
  <c r="P117" i="7"/>
  <c r="O117" i="7"/>
  <c r="N117" i="7"/>
  <c r="M117" i="7"/>
  <c r="T116" i="7"/>
  <c r="R116" i="7"/>
  <c r="P116" i="7"/>
  <c r="O116" i="7"/>
  <c r="N116" i="7"/>
  <c r="M116" i="7"/>
  <c r="P115" i="7"/>
  <c r="O115" i="7"/>
  <c r="Q115" i="7" s="1"/>
  <c r="N115" i="7"/>
  <c r="M115" i="7"/>
  <c r="P114" i="7"/>
  <c r="O114" i="7"/>
  <c r="N114" i="7"/>
  <c r="M114" i="7"/>
  <c r="P113" i="7"/>
  <c r="O113" i="7"/>
  <c r="N113" i="7"/>
  <c r="Q113" i="7" s="1"/>
  <c r="M113" i="7"/>
  <c r="P112" i="7"/>
  <c r="O112" i="7"/>
  <c r="N112" i="7"/>
  <c r="M112" i="7"/>
  <c r="V111" i="7"/>
  <c r="T111" i="7"/>
  <c r="S111" i="7"/>
  <c r="U111" i="7" s="1"/>
  <c r="Q111" i="7"/>
  <c r="P111" i="7"/>
  <c r="O111" i="7"/>
  <c r="N111" i="7"/>
  <c r="M111" i="7"/>
  <c r="R111" i="7" s="1"/>
  <c r="P110" i="7"/>
  <c r="O110" i="7"/>
  <c r="R110" i="7" s="1"/>
  <c r="N110" i="7"/>
  <c r="M110" i="7"/>
  <c r="P109" i="7"/>
  <c r="O109" i="7"/>
  <c r="N109" i="7"/>
  <c r="M109" i="7"/>
  <c r="S108" i="7"/>
  <c r="Q108" i="7"/>
  <c r="P108" i="7"/>
  <c r="O108" i="7"/>
  <c r="N108" i="7"/>
  <c r="M108" i="7"/>
  <c r="P107" i="7"/>
  <c r="O107" i="7"/>
  <c r="N107" i="7"/>
  <c r="M107" i="7"/>
  <c r="S106" i="7"/>
  <c r="P106" i="7"/>
  <c r="O106" i="7"/>
  <c r="N106" i="7"/>
  <c r="M106" i="7"/>
  <c r="T105" i="7"/>
  <c r="S105" i="7"/>
  <c r="Q105" i="7"/>
  <c r="P105" i="7"/>
  <c r="O105" i="7"/>
  <c r="N105" i="7"/>
  <c r="M105" i="7"/>
  <c r="R105" i="7" s="1"/>
  <c r="P104" i="7"/>
  <c r="O104" i="7"/>
  <c r="N104" i="7"/>
  <c r="M104" i="7"/>
  <c r="P103" i="7"/>
  <c r="O103" i="7"/>
  <c r="N103" i="7"/>
  <c r="M103" i="7"/>
  <c r="T103" i="7" s="1"/>
  <c r="P102" i="7"/>
  <c r="O102" i="7"/>
  <c r="N102" i="7"/>
  <c r="S102" i="7" s="1"/>
  <c r="M102" i="7"/>
  <c r="P101" i="7"/>
  <c r="O101" i="7"/>
  <c r="N101" i="7"/>
  <c r="M101" i="7"/>
  <c r="P100" i="7"/>
  <c r="O100" i="7"/>
  <c r="S100" i="7" s="1"/>
  <c r="N100" i="7"/>
  <c r="M100" i="7"/>
  <c r="P99" i="7"/>
  <c r="O99" i="7"/>
  <c r="N99" i="7"/>
  <c r="M99" i="7"/>
  <c r="T98" i="7"/>
  <c r="Q98" i="7"/>
  <c r="P98" i="7"/>
  <c r="O98" i="7"/>
  <c r="S98" i="7" s="1"/>
  <c r="N98" i="7"/>
  <c r="M98" i="7"/>
  <c r="S97" i="7"/>
  <c r="R97" i="7"/>
  <c r="Q97" i="7"/>
  <c r="V97" i="7" s="1"/>
  <c r="P97" i="7"/>
  <c r="O97" i="7"/>
  <c r="N97" i="7"/>
  <c r="M97" i="7"/>
  <c r="T97" i="7" s="1"/>
  <c r="P96" i="7"/>
  <c r="O96" i="7"/>
  <c r="N96" i="7"/>
  <c r="M96" i="7"/>
  <c r="Q95" i="7"/>
  <c r="P95" i="7"/>
  <c r="O95" i="7"/>
  <c r="N95" i="7"/>
  <c r="M95" i="7"/>
  <c r="P94" i="7"/>
  <c r="O94" i="7"/>
  <c r="N94" i="7"/>
  <c r="M94" i="7"/>
  <c r="P93" i="7"/>
  <c r="O93" i="7"/>
  <c r="N93" i="7"/>
  <c r="M93" i="7"/>
  <c r="R93" i="7" s="1"/>
  <c r="T92" i="7"/>
  <c r="S92" i="7"/>
  <c r="R92" i="7"/>
  <c r="U92" i="7" s="1"/>
  <c r="Q92" i="7"/>
  <c r="P92" i="7"/>
  <c r="O92" i="7"/>
  <c r="N92" i="7"/>
  <c r="M92" i="7"/>
  <c r="P91" i="7"/>
  <c r="O91" i="7"/>
  <c r="Q91" i="7" s="1"/>
  <c r="N91" i="7"/>
  <c r="M91" i="7"/>
  <c r="P90" i="7"/>
  <c r="O90" i="7"/>
  <c r="N90" i="7"/>
  <c r="M90" i="7"/>
  <c r="P89" i="7"/>
  <c r="O89" i="7"/>
  <c r="N89" i="7"/>
  <c r="Q89" i="7" s="1"/>
  <c r="M89" i="7"/>
  <c r="P88" i="7"/>
  <c r="O88" i="7"/>
  <c r="N88" i="7"/>
  <c r="M88" i="7"/>
  <c r="S88" i="7" s="1"/>
  <c r="V87" i="7"/>
  <c r="T87" i="7"/>
  <c r="S87" i="7"/>
  <c r="U87" i="7" s="1"/>
  <c r="Q87" i="7"/>
  <c r="P87" i="7"/>
  <c r="O87" i="7"/>
  <c r="N87" i="7"/>
  <c r="M87" i="7"/>
  <c r="R87" i="7" s="1"/>
  <c r="P86" i="7"/>
  <c r="O86" i="7"/>
  <c r="N86" i="7"/>
  <c r="M86" i="7"/>
  <c r="P85" i="7"/>
  <c r="O85" i="7"/>
  <c r="N85" i="7"/>
  <c r="M85" i="7"/>
  <c r="S84" i="7"/>
  <c r="Q84" i="7"/>
  <c r="P84" i="7"/>
  <c r="O84" i="7"/>
  <c r="N84" i="7"/>
  <c r="M84" i="7"/>
  <c r="P83" i="7"/>
  <c r="O83" i="7"/>
  <c r="N83" i="7"/>
  <c r="M83" i="7"/>
  <c r="S82" i="7"/>
  <c r="P82" i="7"/>
  <c r="O82" i="7"/>
  <c r="N82" i="7"/>
  <c r="M82" i="7"/>
  <c r="T81" i="7"/>
  <c r="S81" i="7"/>
  <c r="Q81" i="7"/>
  <c r="P81" i="7"/>
  <c r="O81" i="7"/>
  <c r="N81" i="7"/>
  <c r="M81" i="7"/>
  <c r="R81" i="7" s="1"/>
  <c r="P80" i="7"/>
  <c r="O80" i="7"/>
  <c r="N80" i="7"/>
  <c r="M80" i="7"/>
  <c r="P79" i="7"/>
  <c r="O79" i="7"/>
  <c r="N79" i="7"/>
  <c r="M79" i="7"/>
  <c r="T79" i="7" s="1"/>
  <c r="P78" i="7"/>
  <c r="O78" i="7"/>
  <c r="N78" i="7"/>
  <c r="S78" i="7" s="1"/>
  <c r="M78" i="7"/>
  <c r="P77" i="7"/>
  <c r="O77" i="7"/>
  <c r="N77" i="7"/>
  <c r="M77" i="7"/>
  <c r="P76" i="7"/>
  <c r="O76" i="7"/>
  <c r="S76" i="7" s="1"/>
  <c r="N76" i="7"/>
  <c r="M76" i="7"/>
  <c r="P75" i="7"/>
  <c r="O75" i="7"/>
  <c r="N75" i="7"/>
  <c r="M75" i="7"/>
  <c r="T74" i="7"/>
  <c r="Q74" i="7"/>
  <c r="P74" i="7"/>
  <c r="O74" i="7"/>
  <c r="S74" i="7" s="1"/>
  <c r="N74" i="7"/>
  <c r="M74" i="7"/>
  <c r="S73" i="7"/>
  <c r="R73" i="7"/>
  <c r="Q73" i="7"/>
  <c r="V73" i="7" s="1"/>
  <c r="P73" i="7"/>
  <c r="O73" i="7"/>
  <c r="N73" i="7"/>
  <c r="M73" i="7"/>
  <c r="T73" i="7" s="1"/>
  <c r="P72" i="7"/>
  <c r="O72" i="7"/>
  <c r="N72" i="7"/>
  <c r="M72" i="7"/>
  <c r="Q71" i="7"/>
  <c r="P71" i="7"/>
  <c r="O71" i="7"/>
  <c r="N71" i="7"/>
  <c r="M71" i="7"/>
  <c r="P70" i="7"/>
  <c r="O70" i="7"/>
  <c r="N70" i="7"/>
  <c r="M70" i="7"/>
  <c r="P69" i="7"/>
  <c r="O69" i="7"/>
  <c r="N69" i="7"/>
  <c r="M69" i="7"/>
  <c r="R69" i="7" s="1"/>
  <c r="T68" i="7"/>
  <c r="S68" i="7"/>
  <c r="R68" i="7"/>
  <c r="U68" i="7" s="1"/>
  <c r="Q68" i="7"/>
  <c r="P68" i="7"/>
  <c r="O68" i="7"/>
  <c r="N68" i="7"/>
  <c r="M68" i="7"/>
  <c r="P67" i="7"/>
  <c r="O67" i="7"/>
  <c r="Q67" i="7" s="1"/>
  <c r="N67" i="7"/>
  <c r="M67" i="7"/>
  <c r="P66" i="7"/>
  <c r="O66" i="7"/>
  <c r="N66" i="7"/>
  <c r="M66" i="7"/>
  <c r="P65" i="7"/>
  <c r="O65" i="7"/>
  <c r="N65" i="7"/>
  <c r="Q65" i="7" s="1"/>
  <c r="M65" i="7"/>
  <c r="P64" i="7"/>
  <c r="O64" i="7"/>
  <c r="N64" i="7"/>
  <c r="M64" i="7"/>
  <c r="V63" i="7"/>
  <c r="T63" i="7"/>
  <c r="S63" i="7"/>
  <c r="U63" i="7" s="1"/>
  <c r="Q63" i="7"/>
  <c r="P63" i="7"/>
  <c r="O63" i="7"/>
  <c r="N63" i="7"/>
  <c r="M63" i="7"/>
  <c r="R63" i="7" s="1"/>
  <c r="P62" i="7"/>
  <c r="O62" i="7"/>
  <c r="N62" i="7"/>
  <c r="M62" i="7"/>
  <c r="P61" i="7"/>
  <c r="O61" i="7"/>
  <c r="N61" i="7"/>
  <c r="M61" i="7"/>
  <c r="S60" i="7"/>
  <c r="Q60" i="7"/>
  <c r="P60" i="7"/>
  <c r="O60" i="7"/>
  <c r="N60" i="7"/>
  <c r="M60" i="7"/>
  <c r="P59" i="7"/>
  <c r="O59" i="7"/>
  <c r="N59" i="7"/>
  <c r="M59" i="7"/>
  <c r="S58" i="7"/>
  <c r="P58" i="7"/>
  <c r="O58" i="7"/>
  <c r="N58" i="7"/>
  <c r="M58" i="7"/>
  <c r="T57" i="7"/>
  <c r="S57" i="7"/>
  <c r="Q57" i="7"/>
  <c r="P57" i="7"/>
  <c r="O57" i="7"/>
  <c r="N57" i="7"/>
  <c r="M57" i="7"/>
  <c r="R57" i="7" s="1"/>
  <c r="P56" i="7"/>
  <c r="O56" i="7"/>
  <c r="N56" i="7"/>
  <c r="M56" i="7"/>
  <c r="P55" i="7"/>
  <c r="O55" i="7"/>
  <c r="N55" i="7"/>
  <c r="M55" i="7"/>
  <c r="T55" i="7" s="1"/>
  <c r="P54" i="7"/>
  <c r="O54" i="7"/>
  <c r="N54" i="7"/>
  <c r="S54" i="7" s="1"/>
  <c r="M54" i="7"/>
  <c r="P53" i="7"/>
  <c r="O53" i="7"/>
  <c r="N53" i="7"/>
  <c r="M53" i="7"/>
  <c r="P52" i="7"/>
  <c r="O52" i="7"/>
  <c r="S52" i="7" s="1"/>
  <c r="N52" i="7"/>
  <c r="M52" i="7"/>
  <c r="P51" i="7"/>
  <c r="O51" i="7"/>
  <c r="N51" i="7"/>
  <c r="M51" i="7"/>
  <c r="T50" i="7"/>
  <c r="Q50" i="7"/>
  <c r="P50" i="7"/>
  <c r="O50" i="7"/>
  <c r="S50" i="7" s="1"/>
  <c r="N50" i="7"/>
  <c r="M50" i="7"/>
  <c r="S49" i="7"/>
  <c r="R49" i="7"/>
  <c r="Q49" i="7"/>
  <c r="V49" i="7" s="1"/>
  <c r="P49" i="7"/>
  <c r="O49" i="7"/>
  <c r="N49" i="7"/>
  <c r="M49" i="7"/>
  <c r="T49" i="7" s="1"/>
  <c r="P48" i="7"/>
  <c r="O48" i="7"/>
  <c r="N48" i="7"/>
  <c r="M48" i="7"/>
  <c r="Q47" i="7"/>
  <c r="P47" i="7"/>
  <c r="O47" i="7"/>
  <c r="N47" i="7"/>
  <c r="M47" i="7"/>
  <c r="P46" i="7"/>
  <c r="O46" i="7"/>
  <c r="N46" i="7"/>
  <c r="M46" i="7"/>
  <c r="P45" i="7"/>
  <c r="O45" i="7"/>
  <c r="N45" i="7"/>
  <c r="M45" i="7"/>
  <c r="R45" i="7" s="1"/>
  <c r="T44" i="7"/>
  <c r="S44" i="7"/>
  <c r="R44" i="7"/>
  <c r="U44" i="7" s="1"/>
  <c r="Q44" i="7"/>
  <c r="P44" i="7"/>
  <c r="O44" i="7"/>
  <c r="N44" i="7"/>
  <c r="M44" i="7"/>
  <c r="P43" i="7"/>
  <c r="O43" i="7"/>
  <c r="Q43" i="7" s="1"/>
  <c r="N43" i="7"/>
  <c r="M43" i="7"/>
  <c r="P42" i="7"/>
  <c r="O42" i="7"/>
  <c r="N42" i="7"/>
  <c r="M42" i="7"/>
  <c r="P41" i="7"/>
  <c r="O41" i="7"/>
  <c r="N41" i="7"/>
  <c r="Q41" i="7" s="1"/>
  <c r="M41" i="7"/>
  <c r="P40" i="7"/>
  <c r="O40" i="7"/>
  <c r="N40" i="7"/>
  <c r="M40" i="7"/>
  <c r="V39" i="7"/>
  <c r="T39" i="7"/>
  <c r="S39" i="7"/>
  <c r="U39" i="7" s="1"/>
  <c r="Q39" i="7"/>
  <c r="P39" i="7"/>
  <c r="O39" i="7"/>
  <c r="N39" i="7"/>
  <c r="M39" i="7"/>
  <c r="R39" i="7" s="1"/>
  <c r="P38" i="7"/>
  <c r="O38" i="7"/>
  <c r="N38" i="7"/>
  <c r="M38" i="7"/>
  <c r="P37" i="7"/>
  <c r="O37" i="7"/>
  <c r="N37" i="7"/>
  <c r="M37" i="7"/>
  <c r="S36" i="7"/>
  <c r="Q36" i="7"/>
  <c r="P36" i="7"/>
  <c r="O36" i="7"/>
  <c r="N36" i="7"/>
  <c r="M36" i="7"/>
  <c r="P35" i="7"/>
  <c r="O35" i="7"/>
  <c r="N35" i="7"/>
  <c r="M35" i="7"/>
  <c r="S34" i="7"/>
  <c r="P34" i="7"/>
  <c r="O34" i="7"/>
  <c r="N34" i="7"/>
  <c r="M34" i="7"/>
  <c r="T33" i="7"/>
  <c r="S33" i="7"/>
  <c r="Q33" i="7"/>
  <c r="P33" i="7"/>
  <c r="O33" i="7"/>
  <c r="N33" i="7"/>
  <c r="M33" i="7"/>
  <c r="R33" i="7" s="1"/>
  <c r="P32" i="7"/>
  <c r="O32" i="7"/>
  <c r="N32" i="7"/>
  <c r="M32" i="7"/>
  <c r="P31" i="7"/>
  <c r="O31" i="7"/>
  <c r="N31" i="7"/>
  <c r="M31" i="7"/>
  <c r="T31" i="7" s="1"/>
  <c r="P30" i="7"/>
  <c r="O30" i="7"/>
  <c r="N30" i="7"/>
  <c r="S30" i="7" s="1"/>
  <c r="M30" i="7"/>
  <c r="P29" i="7"/>
  <c r="O29" i="7"/>
  <c r="N29" i="7"/>
  <c r="M29" i="7"/>
  <c r="P28" i="7"/>
  <c r="O28" i="7"/>
  <c r="S28" i="7" s="1"/>
  <c r="N28" i="7"/>
  <c r="M28" i="7"/>
  <c r="P27" i="7"/>
  <c r="O27" i="7"/>
  <c r="N27" i="7"/>
  <c r="M27" i="7"/>
  <c r="T26" i="7"/>
  <c r="Q26" i="7"/>
  <c r="P26" i="7"/>
  <c r="O26" i="7"/>
  <c r="S26" i="7" s="1"/>
  <c r="N26" i="7"/>
  <c r="M26" i="7"/>
  <c r="S25" i="7"/>
  <c r="R25" i="7"/>
  <c r="Q25" i="7"/>
  <c r="V25" i="7" s="1"/>
  <c r="P25" i="7"/>
  <c r="O25" i="7"/>
  <c r="N25" i="7"/>
  <c r="M25" i="7"/>
  <c r="T25" i="7" s="1"/>
  <c r="P24" i="7"/>
  <c r="O24" i="7"/>
  <c r="N24" i="7"/>
  <c r="M24" i="7"/>
  <c r="Q23" i="7"/>
  <c r="P23" i="7"/>
  <c r="O23" i="7"/>
  <c r="N23" i="7"/>
  <c r="M23" i="7"/>
  <c r="P22" i="7"/>
  <c r="O22" i="7"/>
  <c r="N22" i="7"/>
  <c r="M22" i="7"/>
  <c r="P21" i="7"/>
  <c r="O21" i="7"/>
  <c r="N21" i="7"/>
  <c r="M21" i="7"/>
  <c r="R21" i="7" s="1"/>
  <c r="T20" i="7"/>
  <c r="S20" i="7"/>
  <c r="R20" i="7"/>
  <c r="U20" i="7" s="1"/>
  <c r="Q20" i="7"/>
  <c r="P20" i="7"/>
  <c r="O20" i="7"/>
  <c r="N20" i="7"/>
  <c r="M20" i="7"/>
  <c r="P19" i="7"/>
  <c r="O19" i="7"/>
  <c r="Q19" i="7" s="1"/>
  <c r="N19" i="7"/>
  <c r="M19" i="7"/>
  <c r="P18" i="7"/>
  <c r="O18" i="7"/>
  <c r="N18" i="7"/>
  <c r="M18" i="7"/>
  <c r="P17" i="7"/>
  <c r="O17" i="7"/>
  <c r="N17" i="7"/>
  <c r="Q17" i="7" s="1"/>
  <c r="M17" i="7"/>
  <c r="P16" i="7"/>
  <c r="O16" i="7"/>
  <c r="N16" i="7"/>
  <c r="M16" i="7"/>
  <c r="V15" i="7"/>
  <c r="T15" i="7"/>
  <c r="S15" i="7"/>
  <c r="U15" i="7" s="1"/>
  <c r="Q15" i="7"/>
  <c r="P15" i="7"/>
  <c r="O15" i="7"/>
  <c r="N15" i="7"/>
  <c r="M15" i="7"/>
  <c r="R15" i="7" s="1"/>
  <c r="P14" i="7"/>
  <c r="O14" i="7"/>
  <c r="N14" i="7"/>
  <c r="M14" i="7"/>
  <c r="P13" i="7"/>
  <c r="O13" i="7"/>
  <c r="N13" i="7"/>
  <c r="M13" i="7"/>
  <c r="S12" i="7"/>
  <c r="Q12" i="7"/>
  <c r="P12" i="7"/>
  <c r="O12" i="7"/>
  <c r="N12" i="7"/>
  <c r="M12" i="7"/>
  <c r="P11" i="7"/>
  <c r="O11" i="7"/>
  <c r="N11" i="7"/>
  <c r="M11" i="7"/>
  <c r="S10" i="7"/>
  <c r="P10" i="7"/>
  <c r="O10" i="7"/>
  <c r="N10" i="7"/>
  <c r="M10" i="7"/>
  <c r="T9" i="7"/>
  <c r="S9" i="7"/>
  <c r="Q9" i="7"/>
  <c r="P9" i="7"/>
  <c r="O9" i="7"/>
  <c r="N9" i="7"/>
  <c r="M9" i="7"/>
  <c r="R9" i="7" s="1"/>
  <c r="P8" i="7"/>
  <c r="O8" i="7"/>
  <c r="N8" i="7"/>
  <c r="M8" i="7"/>
  <c r="P7" i="7"/>
  <c r="O7" i="7"/>
  <c r="N7" i="7"/>
  <c r="M7" i="7"/>
  <c r="T7" i="7" s="1"/>
  <c r="P6" i="7"/>
  <c r="O6" i="7"/>
  <c r="N6" i="7"/>
  <c r="S6" i="7" s="1"/>
  <c r="M6" i="7"/>
  <c r="P5" i="7"/>
  <c r="O5" i="7"/>
  <c r="N5" i="7"/>
  <c r="M5" i="7"/>
  <c r="P4" i="7"/>
  <c r="O4" i="7"/>
  <c r="S4" i="7" s="1"/>
  <c r="N4" i="7"/>
  <c r="M4" i="7"/>
  <c r="P3" i="7"/>
  <c r="O3" i="7"/>
  <c r="N3" i="7"/>
  <c r="M3" i="7"/>
  <c r="T2" i="7"/>
  <c r="Q2" i="7"/>
  <c r="P2" i="7"/>
  <c r="O2" i="7"/>
  <c r="S2" i="7" s="1"/>
  <c r="N2" i="7"/>
  <c r="M2" i="7"/>
  <c r="E3" i="5"/>
  <c r="E4" i="5" s="1"/>
  <c r="E5" i="5" s="1"/>
  <c r="E6" i="5" s="1"/>
  <c r="E2" i="5"/>
  <c r="D27" i="4"/>
  <c r="C13" i="4"/>
  <c r="D4" i="4"/>
  <c r="C4" i="4"/>
  <c r="C2693" i="3"/>
  <c r="E2692" i="3"/>
  <c r="C2692" i="3"/>
  <c r="D2692" i="3" s="1"/>
  <c r="C2691" i="3"/>
  <c r="D2691" i="3" s="1"/>
  <c r="C2690" i="3"/>
  <c r="E2689" i="3"/>
  <c r="C2689" i="3"/>
  <c r="D2689" i="3" s="1"/>
  <c r="E2688" i="3"/>
  <c r="D2688" i="3"/>
  <c r="C2688" i="3"/>
  <c r="E2687" i="3"/>
  <c r="D2687" i="3"/>
  <c r="C2687" i="3"/>
  <c r="C2686" i="3"/>
  <c r="D2686" i="3" s="1"/>
  <c r="C2685" i="3"/>
  <c r="C2684" i="3"/>
  <c r="D2684" i="3" s="1"/>
  <c r="E2683" i="3"/>
  <c r="C2683" i="3"/>
  <c r="D2683" i="3" s="1"/>
  <c r="C2682" i="3"/>
  <c r="C2681" i="3"/>
  <c r="E2681" i="3" s="1"/>
  <c r="E2680" i="3"/>
  <c r="C2680" i="3"/>
  <c r="D2680" i="3" s="1"/>
  <c r="C2679" i="3"/>
  <c r="C2678" i="3"/>
  <c r="E2677" i="3"/>
  <c r="D2677" i="3"/>
  <c r="C2677" i="3"/>
  <c r="C2676" i="3"/>
  <c r="E2675" i="3"/>
  <c r="D2675" i="3"/>
  <c r="C2675" i="3"/>
  <c r="E2674" i="3"/>
  <c r="C2674" i="3"/>
  <c r="D2674" i="3" s="1"/>
  <c r="C2673" i="3"/>
  <c r="C2672" i="3"/>
  <c r="E2671" i="3"/>
  <c r="D2671" i="3"/>
  <c r="C2671" i="3"/>
  <c r="E2670" i="3"/>
  <c r="D2670" i="3"/>
  <c r="C2670" i="3"/>
  <c r="D2669" i="3"/>
  <c r="C2669" i="3"/>
  <c r="E2669" i="3" s="1"/>
  <c r="E2668" i="3"/>
  <c r="C2668" i="3"/>
  <c r="D2668" i="3" s="1"/>
  <c r="E2667" i="3"/>
  <c r="C2667" i="3"/>
  <c r="D2667" i="3" s="1"/>
  <c r="D2666" i="3"/>
  <c r="C2666" i="3"/>
  <c r="E2666" i="3" s="1"/>
  <c r="C2665" i="3"/>
  <c r="C2664" i="3"/>
  <c r="E2663" i="3"/>
  <c r="D2663" i="3"/>
  <c r="C2663" i="3"/>
  <c r="E2662" i="3"/>
  <c r="D2662" i="3"/>
  <c r="C2662" i="3"/>
  <c r="C2661" i="3"/>
  <c r="C2660" i="3"/>
  <c r="D2660" i="3" s="1"/>
  <c r="E2659" i="3"/>
  <c r="D2659" i="3"/>
  <c r="C2659" i="3"/>
  <c r="E2658" i="3"/>
  <c r="C2658" i="3"/>
  <c r="D2658" i="3" s="1"/>
  <c r="C2657" i="3"/>
  <c r="E2657" i="3" s="1"/>
  <c r="E2656" i="3"/>
  <c r="C2656" i="3"/>
  <c r="D2656" i="3" s="1"/>
  <c r="E2655" i="3"/>
  <c r="C2655" i="3"/>
  <c r="D2655" i="3" s="1"/>
  <c r="D2654" i="3"/>
  <c r="C2654" i="3"/>
  <c r="E2654" i="3" s="1"/>
  <c r="E2653" i="3"/>
  <c r="D2653" i="3"/>
  <c r="C2653" i="3"/>
  <c r="C2652" i="3"/>
  <c r="E2651" i="3"/>
  <c r="D2651" i="3"/>
  <c r="C2651" i="3"/>
  <c r="E2650" i="3"/>
  <c r="D2650" i="3"/>
  <c r="C2650" i="3"/>
  <c r="C2649" i="3"/>
  <c r="C2648" i="3"/>
  <c r="D2648" i="3" s="1"/>
  <c r="E2647" i="3"/>
  <c r="C2647" i="3"/>
  <c r="D2647" i="3" s="1"/>
  <c r="C2646" i="3"/>
  <c r="C2645" i="3"/>
  <c r="E2645" i="3" s="1"/>
  <c r="E2644" i="3"/>
  <c r="C2644" i="3"/>
  <c r="D2644" i="3" s="1"/>
  <c r="C2643" i="3"/>
  <c r="D2643" i="3" s="1"/>
  <c r="C2642" i="3"/>
  <c r="E2642" i="3" s="1"/>
  <c r="E2641" i="3"/>
  <c r="D2641" i="3"/>
  <c r="C2641" i="3"/>
  <c r="C2640" i="3"/>
  <c r="E2640" i="3" s="1"/>
  <c r="E2639" i="3"/>
  <c r="D2639" i="3"/>
  <c r="C2639" i="3"/>
  <c r="C2638" i="3"/>
  <c r="C2637" i="3"/>
  <c r="E2636" i="3"/>
  <c r="C2636" i="3"/>
  <c r="D2636" i="3" s="1"/>
  <c r="C2635" i="3"/>
  <c r="C2634" i="3"/>
  <c r="D2633" i="3"/>
  <c r="C2633" i="3"/>
  <c r="E2633" i="3" s="1"/>
  <c r="E2632" i="3"/>
  <c r="C2632" i="3"/>
  <c r="D2632" i="3" s="1"/>
  <c r="E2631" i="3"/>
  <c r="C2631" i="3"/>
  <c r="D2631" i="3" s="1"/>
  <c r="D2630" i="3"/>
  <c r="C2630" i="3"/>
  <c r="E2630" i="3" s="1"/>
  <c r="C2629" i="3"/>
  <c r="E2628" i="3"/>
  <c r="D2628" i="3"/>
  <c r="C2628" i="3"/>
  <c r="E2627" i="3"/>
  <c r="D2627" i="3"/>
  <c r="C2627" i="3"/>
  <c r="C2626" i="3"/>
  <c r="C2625" i="3"/>
  <c r="C2624" i="3"/>
  <c r="E2623" i="3"/>
  <c r="D2623" i="3"/>
  <c r="C2623" i="3"/>
  <c r="E2622" i="3"/>
  <c r="D2622" i="3"/>
  <c r="C2622" i="3"/>
  <c r="C2621" i="3"/>
  <c r="E2620" i="3"/>
  <c r="C2620" i="3"/>
  <c r="D2620" i="3" s="1"/>
  <c r="E2619" i="3"/>
  <c r="C2619" i="3"/>
  <c r="D2619" i="3" s="1"/>
  <c r="C2618" i="3"/>
  <c r="E2618" i="3" s="1"/>
  <c r="C2617" i="3"/>
  <c r="E2617" i="3" s="1"/>
  <c r="E2616" i="3"/>
  <c r="C2616" i="3"/>
  <c r="D2616" i="3" s="1"/>
  <c r="E2615" i="3"/>
  <c r="D2615" i="3"/>
  <c r="C2615" i="3"/>
  <c r="C2614" i="3"/>
  <c r="C2613" i="3"/>
  <c r="C2612" i="3"/>
  <c r="C2611" i="3"/>
  <c r="E2611" i="3" s="1"/>
  <c r="D2610" i="3"/>
  <c r="C2610" i="3"/>
  <c r="E2610" i="3" s="1"/>
  <c r="C2609" i="3"/>
  <c r="E2608" i="3"/>
  <c r="C2608" i="3"/>
  <c r="D2608" i="3" s="1"/>
  <c r="C2607" i="3"/>
  <c r="D2607" i="3" s="1"/>
  <c r="D2606" i="3"/>
  <c r="C2606" i="3"/>
  <c r="E2606" i="3" s="1"/>
  <c r="E2605" i="3"/>
  <c r="D2605" i="3"/>
  <c r="C2605" i="3"/>
  <c r="E2604" i="3"/>
  <c r="C2604" i="3"/>
  <c r="D2604" i="3" s="1"/>
  <c r="E2603" i="3"/>
  <c r="D2603" i="3"/>
  <c r="C2603" i="3"/>
  <c r="E2602" i="3"/>
  <c r="C2602" i="3"/>
  <c r="D2602" i="3" s="1"/>
  <c r="C2601" i="3"/>
  <c r="E2600" i="3"/>
  <c r="C2600" i="3"/>
  <c r="D2600" i="3" s="1"/>
  <c r="E2599" i="3"/>
  <c r="D2599" i="3"/>
  <c r="C2599" i="3"/>
  <c r="E2598" i="3"/>
  <c r="D2598" i="3"/>
  <c r="C2598" i="3"/>
  <c r="C2597" i="3"/>
  <c r="E2597" i="3" s="1"/>
  <c r="E2596" i="3"/>
  <c r="C2596" i="3"/>
  <c r="D2596" i="3" s="1"/>
  <c r="C2595" i="3"/>
  <c r="D2595" i="3" s="1"/>
  <c r="D2594" i="3"/>
  <c r="C2594" i="3"/>
  <c r="E2594" i="3" s="1"/>
  <c r="C2593" i="3"/>
  <c r="C2592" i="3"/>
  <c r="D2592" i="3" s="1"/>
  <c r="E2591" i="3"/>
  <c r="D2591" i="3"/>
  <c r="C2591" i="3"/>
  <c r="C2590" i="3"/>
  <c r="C2589" i="3"/>
  <c r="E2588" i="3"/>
  <c r="C2588" i="3"/>
  <c r="D2588" i="3" s="1"/>
  <c r="D2587" i="3"/>
  <c r="C2587" i="3"/>
  <c r="E2587" i="3" s="1"/>
  <c r="C2586" i="3"/>
  <c r="C2585" i="3"/>
  <c r="E2585" i="3" s="1"/>
  <c r="E2584" i="3"/>
  <c r="C2584" i="3"/>
  <c r="D2584" i="3" s="1"/>
  <c r="C2583" i="3"/>
  <c r="C2582" i="3"/>
  <c r="E2582" i="3" s="1"/>
  <c r="E2581" i="3"/>
  <c r="D2581" i="3"/>
  <c r="C2581" i="3"/>
  <c r="D2580" i="3"/>
  <c r="C2580" i="3"/>
  <c r="E2580" i="3" s="1"/>
  <c r="E2579" i="3"/>
  <c r="D2579" i="3"/>
  <c r="C2579" i="3"/>
  <c r="E2578" i="3"/>
  <c r="C2578" i="3"/>
  <c r="D2578" i="3" s="1"/>
  <c r="C2577" i="3"/>
  <c r="C2576" i="3"/>
  <c r="D2576" i="3" s="1"/>
  <c r="E2575" i="3"/>
  <c r="C2575" i="3"/>
  <c r="D2575" i="3" s="1"/>
  <c r="E2574" i="3"/>
  <c r="D2574" i="3"/>
  <c r="C2574" i="3"/>
  <c r="C2573" i="3"/>
  <c r="E2572" i="3"/>
  <c r="C2572" i="3"/>
  <c r="D2572" i="3" s="1"/>
  <c r="C2571" i="3"/>
  <c r="C2570" i="3"/>
  <c r="E2569" i="3"/>
  <c r="D2569" i="3"/>
  <c r="C2569" i="3"/>
  <c r="E2568" i="3"/>
  <c r="D2568" i="3"/>
  <c r="C2568" i="3"/>
  <c r="E2567" i="3"/>
  <c r="D2567" i="3"/>
  <c r="C2567" i="3"/>
  <c r="E2566" i="3"/>
  <c r="D2566" i="3"/>
  <c r="C2566" i="3"/>
  <c r="C2565" i="3"/>
  <c r="C2564" i="3"/>
  <c r="D2564" i="3" s="1"/>
  <c r="E2563" i="3"/>
  <c r="C2563" i="3"/>
  <c r="D2563" i="3" s="1"/>
  <c r="C2562" i="3"/>
  <c r="C2561" i="3"/>
  <c r="E2561" i="3" s="1"/>
  <c r="E2560" i="3"/>
  <c r="C2560" i="3"/>
  <c r="D2560" i="3" s="1"/>
  <c r="C2559" i="3"/>
  <c r="D2559" i="3" s="1"/>
  <c r="C2558" i="3"/>
  <c r="C2557" i="3"/>
  <c r="D2557" i="3" s="1"/>
  <c r="C2556" i="3"/>
  <c r="E2555" i="3"/>
  <c r="D2555" i="3"/>
  <c r="C2555" i="3"/>
  <c r="C2554" i="3"/>
  <c r="C2553" i="3"/>
  <c r="E2552" i="3"/>
  <c r="C2552" i="3"/>
  <c r="D2552" i="3" s="1"/>
  <c r="C2551" i="3"/>
  <c r="C2550" i="3"/>
  <c r="D2549" i="3"/>
  <c r="C2549" i="3"/>
  <c r="E2549" i="3" s="1"/>
  <c r="E2548" i="3"/>
  <c r="C2548" i="3"/>
  <c r="D2548" i="3" s="1"/>
  <c r="E2547" i="3"/>
  <c r="C2547" i="3"/>
  <c r="D2547" i="3" s="1"/>
  <c r="C2546" i="3"/>
  <c r="E2546" i="3" s="1"/>
  <c r="C2545" i="3"/>
  <c r="E2544" i="3"/>
  <c r="D2544" i="3"/>
  <c r="C2544" i="3"/>
  <c r="E2543" i="3"/>
  <c r="D2543" i="3"/>
  <c r="C2543" i="3"/>
  <c r="C2542" i="3"/>
  <c r="E2542" i="3" s="1"/>
  <c r="C2541" i="3"/>
  <c r="C2540" i="3"/>
  <c r="D2540" i="3" s="1"/>
  <c r="E2539" i="3"/>
  <c r="C2539" i="3"/>
  <c r="D2539" i="3" s="1"/>
  <c r="C2538" i="3"/>
  <c r="D2537" i="3"/>
  <c r="C2537" i="3"/>
  <c r="E2537" i="3" s="1"/>
  <c r="E2536" i="3"/>
  <c r="C2536" i="3"/>
  <c r="D2536" i="3" s="1"/>
  <c r="E2535" i="3"/>
  <c r="C2535" i="3"/>
  <c r="D2535" i="3" s="1"/>
  <c r="C2534" i="3"/>
  <c r="E2533" i="3"/>
  <c r="C2533" i="3"/>
  <c r="D2533" i="3" s="1"/>
  <c r="C2532" i="3"/>
  <c r="E2532" i="3" s="1"/>
  <c r="E2531" i="3"/>
  <c r="D2531" i="3"/>
  <c r="C2531" i="3"/>
  <c r="E2530" i="3"/>
  <c r="C2530" i="3"/>
  <c r="D2530" i="3" s="1"/>
  <c r="C2529" i="3"/>
  <c r="E2528" i="3"/>
  <c r="C2528" i="3"/>
  <c r="D2528" i="3" s="1"/>
  <c r="C2527" i="3"/>
  <c r="E2526" i="3"/>
  <c r="D2526" i="3"/>
  <c r="C2526" i="3"/>
  <c r="D2525" i="3"/>
  <c r="C2525" i="3"/>
  <c r="E2525" i="3" s="1"/>
  <c r="E2524" i="3"/>
  <c r="D2524" i="3"/>
  <c r="C2524" i="3"/>
  <c r="C2523" i="3"/>
  <c r="E2522" i="3"/>
  <c r="C2522" i="3"/>
  <c r="D2522" i="3" s="1"/>
  <c r="C2521" i="3"/>
  <c r="C2520" i="3"/>
  <c r="E2520" i="3" s="1"/>
  <c r="E2519" i="3"/>
  <c r="D2519" i="3"/>
  <c r="C2519" i="3"/>
  <c r="E2518" i="3"/>
  <c r="D2518" i="3"/>
  <c r="C2518" i="3"/>
  <c r="E2517" i="3"/>
  <c r="D2517" i="3"/>
  <c r="C2517" i="3"/>
  <c r="C2516" i="3"/>
  <c r="E2516" i="3" s="1"/>
  <c r="C2515" i="3"/>
  <c r="C2514" i="3"/>
  <c r="E2514" i="3" s="1"/>
  <c r="C2513" i="3"/>
  <c r="E2513" i="3" s="1"/>
  <c r="E2512" i="3"/>
  <c r="C2512" i="3"/>
  <c r="D2512" i="3" s="1"/>
  <c r="D2511" i="3"/>
  <c r="C2511" i="3"/>
  <c r="E2511" i="3" s="1"/>
  <c r="E2510" i="3"/>
  <c r="C2510" i="3"/>
  <c r="D2510" i="3" s="1"/>
  <c r="C2509" i="3"/>
  <c r="E2509" i="3" s="1"/>
  <c r="D2508" i="3"/>
  <c r="C2508" i="3"/>
  <c r="E2508" i="3" s="1"/>
  <c r="E2507" i="3"/>
  <c r="D2507" i="3"/>
  <c r="C2507" i="3"/>
  <c r="E2506" i="3"/>
  <c r="D2506" i="3"/>
  <c r="C2506" i="3"/>
  <c r="E2505" i="3"/>
  <c r="D2505" i="3"/>
  <c r="C2505" i="3"/>
  <c r="C2504" i="3"/>
  <c r="E2504" i="3" s="1"/>
  <c r="C2503" i="3"/>
  <c r="C2502" i="3"/>
  <c r="D2501" i="3"/>
  <c r="C2501" i="3"/>
  <c r="E2501" i="3" s="1"/>
  <c r="C2500" i="3"/>
  <c r="C2499" i="3"/>
  <c r="E2498" i="3"/>
  <c r="C2498" i="3"/>
  <c r="D2498" i="3" s="1"/>
  <c r="C2497" i="3"/>
  <c r="D2497" i="3" s="1"/>
  <c r="C2496" i="3"/>
  <c r="E2496" i="3" s="1"/>
  <c r="E2495" i="3"/>
  <c r="D2495" i="3"/>
  <c r="C2495" i="3"/>
  <c r="C2494" i="3"/>
  <c r="E2494" i="3" s="1"/>
  <c r="E2493" i="3"/>
  <c r="D2493" i="3"/>
  <c r="C2493" i="3"/>
  <c r="E2492" i="3"/>
  <c r="C2492" i="3"/>
  <c r="D2492" i="3" s="1"/>
  <c r="C2491" i="3"/>
  <c r="E2490" i="3"/>
  <c r="C2490" i="3"/>
  <c r="D2490" i="3" s="1"/>
  <c r="C2489" i="3"/>
  <c r="E2489" i="3" s="1"/>
  <c r="D2488" i="3"/>
  <c r="C2488" i="3"/>
  <c r="E2488" i="3" s="1"/>
  <c r="C2487" i="3"/>
  <c r="E2487" i="3" s="1"/>
  <c r="E2486" i="3"/>
  <c r="C2486" i="3"/>
  <c r="D2486" i="3" s="1"/>
  <c r="E2485" i="3"/>
  <c r="C2485" i="3"/>
  <c r="D2485" i="3" s="1"/>
  <c r="D2484" i="3"/>
  <c r="C2484" i="3"/>
  <c r="E2484" i="3" s="1"/>
  <c r="C2483" i="3"/>
  <c r="E2482" i="3"/>
  <c r="C2482" i="3"/>
  <c r="D2482" i="3" s="1"/>
  <c r="E2481" i="3"/>
  <c r="D2481" i="3"/>
  <c r="C2481" i="3"/>
  <c r="E2480" i="3"/>
  <c r="D2480" i="3"/>
  <c r="C2480" i="3"/>
  <c r="C2479" i="3"/>
  <c r="E2478" i="3"/>
  <c r="C2478" i="3"/>
  <c r="D2478" i="3" s="1"/>
  <c r="C2477" i="3"/>
  <c r="E2477" i="3" s="1"/>
  <c r="C2476" i="3"/>
  <c r="E2476" i="3" s="1"/>
  <c r="C2475" i="3"/>
  <c r="E2474" i="3"/>
  <c r="C2474" i="3"/>
  <c r="D2474" i="3" s="1"/>
  <c r="C2473" i="3"/>
  <c r="D2473" i="3" s="1"/>
  <c r="D2472" i="3"/>
  <c r="C2472" i="3"/>
  <c r="E2472" i="3" s="1"/>
  <c r="E2471" i="3"/>
  <c r="D2471" i="3"/>
  <c r="C2471" i="3"/>
  <c r="C2470" i="3"/>
  <c r="E2469" i="3"/>
  <c r="D2469" i="3"/>
  <c r="C2469" i="3"/>
  <c r="E2468" i="3"/>
  <c r="C2468" i="3"/>
  <c r="D2468" i="3" s="1"/>
  <c r="C2467" i="3"/>
  <c r="C2466" i="3"/>
  <c r="C2465" i="3"/>
  <c r="E2464" i="3"/>
  <c r="C2464" i="3"/>
  <c r="D2464" i="3" s="1"/>
  <c r="C2463" i="3"/>
  <c r="E2463" i="3" s="1"/>
  <c r="E2462" i="3"/>
  <c r="C2462" i="3"/>
  <c r="D2462" i="3" s="1"/>
  <c r="E2461" i="3"/>
  <c r="C2461" i="3"/>
  <c r="D2461" i="3" s="1"/>
  <c r="D2460" i="3"/>
  <c r="C2460" i="3"/>
  <c r="E2460" i="3" s="1"/>
  <c r="E2459" i="3"/>
  <c r="D2459" i="3"/>
  <c r="C2459" i="3"/>
  <c r="D2458" i="3"/>
  <c r="C2458" i="3"/>
  <c r="E2458" i="3" s="1"/>
  <c r="E2457" i="3"/>
  <c r="D2457" i="3"/>
  <c r="C2457" i="3"/>
  <c r="E2456" i="3"/>
  <c r="D2456" i="3"/>
  <c r="C2456" i="3"/>
  <c r="C2455" i="3"/>
  <c r="C2454" i="3"/>
  <c r="D2453" i="3"/>
  <c r="C2453" i="3"/>
  <c r="E2453" i="3" s="1"/>
  <c r="E2452" i="3"/>
  <c r="D2452" i="3"/>
  <c r="C2452" i="3"/>
  <c r="C2451" i="3"/>
  <c r="E2450" i="3"/>
  <c r="C2450" i="3"/>
  <c r="D2450" i="3" s="1"/>
  <c r="C2449" i="3"/>
  <c r="D2448" i="3"/>
  <c r="C2448" i="3"/>
  <c r="E2448" i="3" s="1"/>
  <c r="E2447" i="3"/>
  <c r="D2447" i="3"/>
  <c r="C2447" i="3"/>
  <c r="E2446" i="3"/>
  <c r="D2446" i="3"/>
  <c r="C2446" i="3"/>
  <c r="E2445" i="3"/>
  <c r="D2445" i="3"/>
  <c r="C2445" i="3"/>
  <c r="C2444" i="3"/>
  <c r="C2443" i="3"/>
  <c r="D2442" i="3"/>
  <c r="C2442" i="3"/>
  <c r="E2442" i="3" s="1"/>
  <c r="D2441" i="3"/>
  <c r="C2441" i="3"/>
  <c r="E2441" i="3" s="1"/>
  <c r="E2440" i="3"/>
  <c r="C2440" i="3"/>
  <c r="D2440" i="3" s="1"/>
  <c r="D2439" i="3"/>
  <c r="C2439" i="3"/>
  <c r="E2439" i="3" s="1"/>
  <c r="E2438" i="3"/>
  <c r="C2438" i="3"/>
  <c r="D2438" i="3" s="1"/>
  <c r="C2437" i="3"/>
  <c r="D2436" i="3"/>
  <c r="C2436" i="3"/>
  <c r="E2436" i="3" s="1"/>
  <c r="E2435" i="3"/>
  <c r="D2435" i="3"/>
  <c r="C2435" i="3"/>
  <c r="C2434" i="3"/>
  <c r="E2433" i="3"/>
  <c r="D2433" i="3"/>
  <c r="C2433" i="3"/>
  <c r="D2432" i="3"/>
  <c r="C2432" i="3"/>
  <c r="E2432" i="3" s="1"/>
  <c r="C2431" i="3"/>
  <c r="E2430" i="3"/>
  <c r="C2430" i="3"/>
  <c r="D2430" i="3" s="1"/>
  <c r="C2429" i="3"/>
  <c r="E2428" i="3"/>
  <c r="C2428" i="3"/>
  <c r="D2428" i="3" s="1"/>
  <c r="C2427" i="3"/>
  <c r="E2426" i="3"/>
  <c r="C2426" i="3"/>
  <c r="D2426" i="3" s="1"/>
  <c r="E2425" i="3"/>
  <c r="C2425" i="3"/>
  <c r="D2425" i="3" s="1"/>
  <c r="C2424" i="3"/>
  <c r="E2423" i="3"/>
  <c r="D2423" i="3"/>
  <c r="C2423" i="3"/>
  <c r="E2422" i="3"/>
  <c r="D2422" i="3"/>
  <c r="C2422" i="3"/>
  <c r="E2421" i="3"/>
  <c r="D2421" i="3"/>
  <c r="C2421" i="3"/>
  <c r="C2420" i="3"/>
  <c r="E2420" i="3" s="1"/>
  <c r="C2419" i="3"/>
  <c r="E2418" i="3"/>
  <c r="C2418" i="3"/>
  <c r="D2418" i="3" s="1"/>
  <c r="C2417" i="3"/>
  <c r="E2416" i="3"/>
  <c r="C2416" i="3"/>
  <c r="D2416" i="3" s="1"/>
  <c r="D2415" i="3"/>
  <c r="C2415" i="3"/>
  <c r="E2415" i="3" s="1"/>
  <c r="E2414" i="3"/>
  <c r="C2414" i="3"/>
  <c r="D2414" i="3" s="1"/>
  <c r="C2413" i="3"/>
  <c r="E2413" i="3" s="1"/>
  <c r="D2412" i="3"/>
  <c r="C2412" i="3"/>
  <c r="E2412" i="3" s="1"/>
  <c r="E2411" i="3"/>
  <c r="C2411" i="3"/>
  <c r="D2411" i="3" s="1"/>
  <c r="E2410" i="3"/>
  <c r="C2410" i="3"/>
  <c r="D2410" i="3" s="1"/>
  <c r="E2409" i="3"/>
  <c r="D2409" i="3"/>
  <c r="C2409" i="3"/>
  <c r="E2408" i="3"/>
  <c r="D2408" i="3"/>
  <c r="C2408" i="3"/>
  <c r="C2407" i="3"/>
  <c r="E2406" i="3"/>
  <c r="C2406" i="3"/>
  <c r="D2406" i="3" s="1"/>
  <c r="C2405" i="3"/>
  <c r="E2405" i="3" s="1"/>
  <c r="C2404" i="3"/>
  <c r="E2404" i="3" s="1"/>
  <c r="C2403" i="3"/>
  <c r="E2402" i="3"/>
  <c r="C2402" i="3"/>
  <c r="D2402" i="3" s="1"/>
  <c r="C2401" i="3"/>
  <c r="D2401" i="3" s="1"/>
  <c r="C2400" i="3"/>
  <c r="E2400" i="3" s="1"/>
  <c r="E2399" i="3"/>
  <c r="D2399" i="3"/>
  <c r="C2399" i="3"/>
  <c r="C2398" i="3"/>
  <c r="E2397" i="3"/>
  <c r="D2397" i="3"/>
  <c r="C2397" i="3"/>
  <c r="E2396" i="3"/>
  <c r="C2396" i="3"/>
  <c r="D2396" i="3" s="1"/>
  <c r="C2395" i="3"/>
  <c r="D2394" i="3"/>
  <c r="C2394" i="3"/>
  <c r="E2394" i="3" s="1"/>
  <c r="C2393" i="3"/>
  <c r="E2393" i="3" s="1"/>
  <c r="C2392" i="3"/>
  <c r="C2391" i="3"/>
  <c r="E2391" i="3" s="1"/>
  <c r="E2390" i="3"/>
  <c r="C2390" i="3"/>
  <c r="D2390" i="3" s="1"/>
  <c r="E2389" i="3"/>
  <c r="C2389" i="3"/>
  <c r="D2389" i="3" s="1"/>
  <c r="D2388" i="3"/>
  <c r="C2388" i="3"/>
  <c r="E2388" i="3" s="1"/>
  <c r="E2387" i="3"/>
  <c r="D2387" i="3"/>
  <c r="C2387" i="3"/>
  <c r="C2386" i="3"/>
  <c r="E2386" i="3" s="1"/>
  <c r="E2385" i="3"/>
  <c r="D2385" i="3"/>
  <c r="C2385" i="3"/>
  <c r="C2384" i="3"/>
  <c r="E2384" i="3" s="1"/>
  <c r="C2383" i="3"/>
  <c r="C2382" i="3"/>
  <c r="C2381" i="3"/>
  <c r="E2381" i="3" s="1"/>
  <c r="E2380" i="3"/>
  <c r="D2380" i="3"/>
  <c r="C2380" i="3"/>
  <c r="C2379" i="3"/>
  <c r="E2378" i="3"/>
  <c r="D2378" i="3"/>
  <c r="C2378" i="3"/>
  <c r="D2377" i="3"/>
  <c r="C2377" i="3"/>
  <c r="E2377" i="3" s="1"/>
  <c r="C2376" i="3"/>
  <c r="E2376" i="3" s="1"/>
  <c r="C2375" i="3"/>
  <c r="D2375" i="3" s="1"/>
  <c r="E2374" i="3"/>
  <c r="D2374" i="3"/>
  <c r="C2374" i="3"/>
  <c r="E2373" i="3"/>
  <c r="D2373" i="3"/>
  <c r="C2373" i="3"/>
  <c r="C2372" i="3"/>
  <c r="E2372" i="3" s="1"/>
  <c r="C2371" i="3"/>
  <c r="C2370" i="3"/>
  <c r="E2370" i="3" s="1"/>
  <c r="C2369" i="3"/>
  <c r="C2368" i="3"/>
  <c r="C2367" i="3"/>
  <c r="E2367" i="3" s="1"/>
  <c r="E2366" i="3"/>
  <c r="D2366" i="3"/>
  <c r="C2366" i="3"/>
  <c r="C2365" i="3"/>
  <c r="E2365" i="3" s="1"/>
  <c r="D2364" i="3"/>
  <c r="C2364" i="3"/>
  <c r="E2364" i="3" s="1"/>
  <c r="C2363" i="3"/>
  <c r="C2362" i="3"/>
  <c r="D2362" i="3" s="1"/>
  <c r="E2361" i="3"/>
  <c r="D2361" i="3"/>
  <c r="C2361" i="3"/>
  <c r="C2360" i="3"/>
  <c r="D2360" i="3" s="1"/>
  <c r="E2359" i="3"/>
  <c r="C2359" i="3"/>
  <c r="D2359" i="3" s="1"/>
  <c r="E2358" i="3"/>
  <c r="D2358" i="3"/>
  <c r="C2358" i="3"/>
  <c r="E2357" i="3"/>
  <c r="C2357" i="3"/>
  <c r="D2357" i="3" s="1"/>
  <c r="C2356" i="3"/>
  <c r="E2355" i="3"/>
  <c r="D2355" i="3"/>
  <c r="C2355" i="3"/>
  <c r="C2354" i="3"/>
  <c r="E2353" i="3"/>
  <c r="D2353" i="3"/>
  <c r="C2353" i="3"/>
  <c r="C2352" i="3"/>
  <c r="E2352" i="3" s="1"/>
  <c r="E2351" i="3"/>
  <c r="D2351" i="3"/>
  <c r="C2351" i="3"/>
  <c r="C2350" i="3"/>
  <c r="E2349" i="3"/>
  <c r="C2349" i="3"/>
  <c r="D2349" i="3" s="1"/>
  <c r="C2348" i="3"/>
  <c r="E2348" i="3" s="1"/>
  <c r="C2347" i="3"/>
  <c r="C2346" i="3"/>
  <c r="E2346" i="3" s="1"/>
  <c r="E2345" i="3"/>
  <c r="D2345" i="3"/>
  <c r="C2345" i="3"/>
  <c r="E2344" i="3"/>
  <c r="D2344" i="3"/>
  <c r="C2344" i="3"/>
  <c r="E2343" i="3"/>
  <c r="C2343" i="3"/>
  <c r="D2343" i="3" s="1"/>
  <c r="C2342" i="3"/>
  <c r="C2341" i="3"/>
  <c r="E2341" i="3" s="1"/>
  <c r="E2340" i="3"/>
  <c r="D2340" i="3"/>
  <c r="C2340" i="3"/>
  <c r="C2339" i="3"/>
  <c r="E2338" i="3"/>
  <c r="C2338" i="3"/>
  <c r="D2338" i="3" s="1"/>
  <c r="C2337" i="3"/>
  <c r="C2336" i="3"/>
  <c r="E2335" i="3"/>
  <c r="C2335" i="3"/>
  <c r="D2335" i="3" s="1"/>
  <c r="C2334" i="3"/>
  <c r="E2333" i="3"/>
  <c r="D2333" i="3"/>
  <c r="C2333" i="3"/>
  <c r="E2332" i="3"/>
  <c r="D2332" i="3"/>
  <c r="C2332" i="3"/>
  <c r="E2331" i="3"/>
  <c r="D2331" i="3"/>
  <c r="C2331" i="3"/>
  <c r="C2330" i="3"/>
  <c r="E2329" i="3"/>
  <c r="D2329" i="3"/>
  <c r="C2329" i="3"/>
  <c r="C2328" i="3"/>
  <c r="E2327" i="3"/>
  <c r="D2327" i="3"/>
  <c r="C2327" i="3"/>
  <c r="E2326" i="3"/>
  <c r="C2326" i="3"/>
  <c r="D2326" i="3" s="1"/>
  <c r="E2325" i="3"/>
  <c r="D2325" i="3"/>
  <c r="C2325" i="3"/>
  <c r="E2324" i="3"/>
  <c r="C2324" i="3"/>
  <c r="D2324" i="3" s="1"/>
  <c r="E2323" i="3"/>
  <c r="D2323" i="3"/>
  <c r="C2323" i="3"/>
  <c r="D2322" i="3"/>
  <c r="C2322" i="3"/>
  <c r="E2322" i="3" s="1"/>
  <c r="C2321" i="3"/>
  <c r="C2320" i="3"/>
  <c r="C2319" i="3"/>
  <c r="E2319" i="3" s="1"/>
  <c r="E2318" i="3"/>
  <c r="C2318" i="3"/>
  <c r="D2318" i="3" s="1"/>
  <c r="C2317" i="3"/>
  <c r="C2316" i="3"/>
  <c r="C2315" i="3"/>
  <c r="E2315" i="3" s="1"/>
  <c r="E2314" i="3"/>
  <c r="D2314" i="3"/>
  <c r="C2314" i="3"/>
  <c r="D2313" i="3"/>
  <c r="C2313" i="3"/>
  <c r="E2313" i="3" s="1"/>
  <c r="E2312" i="3"/>
  <c r="D2312" i="3"/>
  <c r="C2312" i="3"/>
  <c r="E2311" i="3"/>
  <c r="D2311" i="3"/>
  <c r="C2311" i="3"/>
  <c r="C2310" i="3"/>
  <c r="C2309" i="3"/>
  <c r="C2308" i="3"/>
  <c r="E2308" i="3" s="1"/>
  <c r="E2307" i="3"/>
  <c r="C2307" i="3"/>
  <c r="D2307" i="3" s="1"/>
  <c r="C2306" i="3"/>
  <c r="E2305" i="3"/>
  <c r="D2305" i="3"/>
  <c r="C2305" i="3"/>
  <c r="C2304" i="3"/>
  <c r="C2303" i="3"/>
  <c r="C2302" i="3"/>
  <c r="E2302" i="3" s="1"/>
  <c r="E2301" i="3"/>
  <c r="D2301" i="3"/>
  <c r="C2301" i="3"/>
  <c r="C2300" i="3"/>
  <c r="E2300" i="3" s="1"/>
  <c r="E2299" i="3"/>
  <c r="D2299" i="3"/>
  <c r="C2299" i="3"/>
  <c r="C2298" i="3"/>
  <c r="E2298" i="3" s="1"/>
  <c r="C2297" i="3"/>
  <c r="D2296" i="3"/>
  <c r="C2296" i="3"/>
  <c r="E2296" i="3" s="1"/>
  <c r="C2295" i="3"/>
  <c r="E2295" i="3" s="1"/>
  <c r="D2294" i="3"/>
  <c r="C2294" i="3"/>
  <c r="E2294" i="3" s="1"/>
  <c r="C2293" i="3"/>
  <c r="E2293" i="3" s="1"/>
  <c r="C2292" i="3"/>
  <c r="D2292" i="3" s="1"/>
  <c r="C2291" i="3"/>
  <c r="E2290" i="3"/>
  <c r="D2290" i="3"/>
  <c r="C2290" i="3"/>
  <c r="E2289" i="3"/>
  <c r="D2289" i="3"/>
  <c r="C2289" i="3"/>
  <c r="E2288" i="3"/>
  <c r="D2288" i="3"/>
  <c r="C2288" i="3"/>
  <c r="E2287" i="3"/>
  <c r="D2287" i="3"/>
  <c r="C2287" i="3"/>
  <c r="C2286" i="3"/>
  <c r="C2285" i="3"/>
  <c r="E2285" i="3" s="1"/>
  <c r="D2284" i="3"/>
  <c r="C2284" i="3"/>
  <c r="E2284" i="3" s="1"/>
  <c r="C2283" i="3"/>
  <c r="E2282" i="3"/>
  <c r="D2282" i="3"/>
  <c r="C2282" i="3"/>
  <c r="C2281" i="3"/>
  <c r="C2280" i="3"/>
  <c r="E2279" i="3"/>
  <c r="C2279" i="3"/>
  <c r="D2279" i="3" s="1"/>
  <c r="D2278" i="3"/>
  <c r="C2278" i="3"/>
  <c r="E2278" i="3" s="1"/>
  <c r="E2277" i="3"/>
  <c r="D2277" i="3"/>
  <c r="C2277" i="3"/>
  <c r="C2276" i="3"/>
  <c r="E2275" i="3"/>
  <c r="D2275" i="3"/>
  <c r="C2275" i="3"/>
  <c r="C2274" i="3"/>
  <c r="C2273" i="3"/>
  <c r="E2272" i="3"/>
  <c r="D2272" i="3"/>
  <c r="C2272" i="3"/>
  <c r="C2271" i="3"/>
  <c r="E2271" i="3" s="1"/>
  <c r="E2270" i="3"/>
  <c r="D2270" i="3"/>
  <c r="C2270" i="3"/>
  <c r="E2269" i="3"/>
  <c r="C2269" i="3"/>
  <c r="D2269" i="3" s="1"/>
  <c r="C2268" i="3"/>
  <c r="D2268" i="3" s="1"/>
  <c r="E2267" i="3"/>
  <c r="D2267" i="3"/>
  <c r="C2267" i="3"/>
  <c r="C2266" i="3"/>
  <c r="E2265" i="3"/>
  <c r="D2265" i="3"/>
  <c r="C2265" i="3"/>
  <c r="E2264" i="3"/>
  <c r="D2264" i="3"/>
  <c r="C2264" i="3"/>
  <c r="E2263" i="3"/>
  <c r="D2263" i="3"/>
  <c r="C2263" i="3"/>
  <c r="C2262" i="3"/>
  <c r="D2261" i="3"/>
  <c r="C2261" i="3"/>
  <c r="E2261" i="3" s="1"/>
  <c r="C2260" i="3"/>
  <c r="E2260" i="3" s="1"/>
  <c r="C2259" i="3"/>
  <c r="C2258" i="3"/>
  <c r="E2258" i="3" s="1"/>
  <c r="C2257" i="3"/>
  <c r="D2257" i="3" s="1"/>
  <c r="C2256" i="3"/>
  <c r="C2255" i="3"/>
  <c r="E2254" i="3"/>
  <c r="D2254" i="3"/>
  <c r="C2254" i="3"/>
  <c r="E2253" i="3"/>
  <c r="D2253" i="3"/>
  <c r="C2253" i="3"/>
  <c r="E2252" i="3"/>
  <c r="D2252" i="3"/>
  <c r="C2252" i="3"/>
  <c r="E2251" i="3"/>
  <c r="D2251" i="3"/>
  <c r="C2251" i="3"/>
  <c r="C2250" i="3"/>
  <c r="C2249" i="3"/>
  <c r="E2248" i="3"/>
  <c r="D2248" i="3"/>
  <c r="C2248" i="3"/>
  <c r="D2247" i="3"/>
  <c r="C2247" i="3"/>
  <c r="E2247" i="3" s="1"/>
  <c r="E2246" i="3"/>
  <c r="D2246" i="3"/>
  <c r="C2246" i="3"/>
  <c r="C2245" i="3"/>
  <c r="C2244" i="3"/>
  <c r="D2244" i="3" s="1"/>
  <c r="C2243" i="3"/>
  <c r="E2243" i="3" s="1"/>
  <c r="C2242" i="3"/>
  <c r="E2242" i="3" s="1"/>
  <c r="E2241" i="3"/>
  <c r="D2241" i="3"/>
  <c r="C2241" i="3"/>
  <c r="E2240" i="3"/>
  <c r="D2240" i="3"/>
  <c r="C2240" i="3"/>
  <c r="E2239" i="3"/>
  <c r="D2239" i="3"/>
  <c r="C2239" i="3"/>
  <c r="C2238" i="3"/>
  <c r="D2237" i="3"/>
  <c r="C2237" i="3"/>
  <c r="E2237" i="3" s="1"/>
  <c r="C2236" i="3"/>
  <c r="E2236" i="3" s="1"/>
  <c r="C2235" i="3"/>
  <c r="E2234" i="3"/>
  <c r="D2234" i="3"/>
  <c r="C2234" i="3"/>
  <c r="E2233" i="3"/>
  <c r="D2233" i="3"/>
  <c r="C2233" i="3"/>
  <c r="C2232" i="3"/>
  <c r="C2231" i="3"/>
  <c r="E2231" i="3" s="1"/>
  <c r="E2230" i="3"/>
  <c r="C2230" i="3"/>
  <c r="D2230" i="3" s="1"/>
  <c r="E2229" i="3"/>
  <c r="D2229" i="3"/>
  <c r="C2229" i="3"/>
  <c r="C2228" i="3"/>
  <c r="E2227" i="3"/>
  <c r="D2227" i="3"/>
  <c r="C2227" i="3"/>
  <c r="E2226" i="3"/>
  <c r="C2226" i="3"/>
  <c r="D2226" i="3" s="1"/>
  <c r="C2225" i="3"/>
  <c r="E2224" i="3"/>
  <c r="D2224" i="3"/>
  <c r="C2224" i="3"/>
  <c r="C2223" i="3"/>
  <c r="C2222" i="3"/>
  <c r="E2222" i="3" s="1"/>
  <c r="E2221" i="3"/>
  <c r="C2221" i="3"/>
  <c r="D2221" i="3" s="1"/>
  <c r="C2220" i="3"/>
  <c r="E2219" i="3"/>
  <c r="D2219" i="3"/>
  <c r="C2219" i="3"/>
  <c r="E2218" i="3"/>
  <c r="D2218" i="3"/>
  <c r="C2218" i="3"/>
  <c r="E2217" i="3"/>
  <c r="C2217" i="3"/>
  <c r="D2217" i="3" s="1"/>
  <c r="E2216" i="3"/>
  <c r="D2216" i="3"/>
  <c r="C2216" i="3"/>
  <c r="E2215" i="3"/>
  <c r="D2215" i="3"/>
  <c r="C2215" i="3"/>
  <c r="C2214" i="3"/>
  <c r="D2213" i="3"/>
  <c r="C2213" i="3"/>
  <c r="E2213" i="3" s="1"/>
  <c r="C2212" i="3"/>
  <c r="E2212" i="3" s="1"/>
  <c r="C2211" i="3"/>
  <c r="C2210" i="3"/>
  <c r="E2209" i="3"/>
  <c r="D2209" i="3"/>
  <c r="C2209" i="3"/>
  <c r="E2208" i="3"/>
  <c r="C2208" i="3"/>
  <c r="D2208" i="3" s="1"/>
  <c r="C2207" i="3"/>
  <c r="E2207" i="3" s="1"/>
  <c r="E2206" i="3"/>
  <c r="D2206" i="3"/>
  <c r="C2206" i="3"/>
  <c r="E2205" i="3"/>
  <c r="D2205" i="3"/>
  <c r="C2205" i="3"/>
  <c r="C2204" i="3"/>
  <c r="E2204" i="3" s="1"/>
  <c r="E2203" i="3"/>
  <c r="D2203" i="3"/>
  <c r="C2203" i="3"/>
  <c r="E2202" i="3"/>
  <c r="C2202" i="3"/>
  <c r="D2202" i="3" s="1"/>
  <c r="C2201" i="3"/>
  <c r="E2200" i="3"/>
  <c r="D2200" i="3"/>
  <c r="C2200" i="3"/>
  <c r="C2199" i="3"/>
  <c r="E2199" i="3" s="1"/>
  <c r="C2198" i="3"/>
  <c r="C2197" i="3"/>
  <c r="E2197" i="3" s="1"/>
  <c r="C2196" i="3"/>
  <c r="D2196" i="3" s="1"/>
  <c r="C2195" i="3"/>
  <c r="C2194" i="3"/>
  <c r="E2193" i="3"/>
  <c r="C2193" i="3"/>
  <c r="D2193" i="3" s="1"/>
  <c r="E2192" i="3"/>
  <c r="D2192" i="3"/>
  <c r="C2192" i="3"/>
  <c r="E2191" i="3"/>
  <c r="D2191" i="3"/>
  <c r="C2191" i="3"/>
  <c r="C2190" i="3"/>
  <c r="D2189" i="3"/>
  <c r="C2189" i="3"/>
  <c r="E2189" i="3" s="1"/>
  <c r="C2188" i="3"/>
  <c r="D2187" i="3"/>
  <c r="C2187" i="3"/>
  <c r="E2187" i="3" s="1"/>
  <c r="E2186" i="3"/>
  <c r="C2186" i="3"/>
  <c r="D2186" i="3" s="1"/>
  <c r="C2185" i="3"/>
  <c r="E2185" i="3" s="1"/>
  <c r="C2184" i="3"/>
  <c r="C2183" i="3"/>
  <c r="E2182" i="3"/>
  <c r="C2182" i="3"/>
  <c r="D2182" i="3" s="1"/>
  <c r="E2181" i="3"/>
  <c r="D2181" i="3"/>
  <c r="C2181" i="3"/>
  <c r="E2180" i="3"/>
  <c r="C2180" i="3"/>
  <c r="D2180" i="3" s="1"/>
  <c r="E2179" i="3"/>
  <c r="D2179" i="3"/>
  <c r="C2179" i="3"/>
  <c r="C2178" i="3"/>
  <c r="C2177" i="3"/>
  <c r="C2176" i="3"/>
  <c r="C2175" i="3"/>
  <c r="E2175" i="3" s="1"/>
  <c r="E2174" i="3"/>
  <c r="C2174" i="3"/>
  <c r="D2174" i="3" s="1"/>
  <c r="C2173" i="3"/>
  <c r="E2173" i="3" s="1"/>
  <c r="C2172" i="3"/>
  <c r="D2172" i="3" s="1"/>
  <c r="E2171" i="3"/>
  <c r="D2171" i="3"/>
  <c r="C2171" i="3"/>
  <c r="C2170" i="3"/>
  <c r="E2170" i="3" s="1"/>
  <c r="D2169" i="3"/>
  <c r="C2169" i="3"/>
  <c r="E2169" i="3" s="1"/>
  <c r="E2168" i="3"/>
  <c r="D2168" i="3"/>
  <c r="C2168" i="3"/>
  <c r="E2167" i="3"/>
  <c r="D2167" i="3"/>
  <c r="C2167" i="3"/>
  <c r="C2166" i="3"/>
  <c r="C2165" i="3"/>
  <c r="C2164" i="3"/>
  <c r="E2163" i="3"/>
  <c r="C2163" i="3"/>
  <c r="D2163" i="3" s="1"/>
  <c r="C2162" i="3"/>
  <c r="E2162" i="3" s="1"/>
  <c r="E2161" i="3"/>
  <c r="D2161" i="3"/>
  <c r="C2161" i="3"/>
  <c r="C2160" i="3"/>
  <c r="E2159" i="3"/>
  <c r="D2159" i="3"/>
  <c r="C2159" i="3"/>
  <c r="C2158" i="3"/>
  <c r="E2157" i="3"/>
  <c r="D2157" i="3"/>
  <c r="C2157" i="3"/>
  <c r="D2156" i="3"/>
  <c r="C2156" i="3"/>
  <c r="E2156" i="3" s="1"/>
  <c r="E2155" i="3"/>
  <c r="D2155" i="3"/>
  <c r="C2155" i="3"/>
  <c r="E2154" i="3"/>
  <c r="D2154" i="3"/>
  <c r="C2154" i="3"/>
  <c r="C2153" i="3"/>
  <c r="C2152" i="3"/>
  <c r="C2151" i="3"/>
  <c r="E2151" i="3" s="1"/>
  <c r="C2150" i="3"/>
  <c r="E2150" i="3" s="1"/>
  <c r="C2149" i="3"/>
  <c r="E2149" i="3" s="1"/>
  <c r="C2148" i="3"/>
  <c r="D2148" i="3" s="1"/>
  <c r="E2147" i="3"/>
  <c r="C2147" i="3"/>
  <c r="D2147" i="3" s="1"/>
  <c r="E2146" i="3"/>
  <c r="D2146" i="3"/>
  <c r="C2146" i="3"/>
  <c r="C2145" i="3"/>
  <c r="E2145" i="3" s="1"/>
  <c r="E2144" i="3"/>
  <c r="D2144" i="3"/>
  <c r="C2144" i="3"/>
  <c r="E2143" i="3"/>
  <c r="D2143" i="3"/>
  <c r="C2143" i="3"/>
  <c r="C2142" i="3"/>
  <c r="C2141" i="3"/>
  <c r="E2141" i="3" s="1"/>
  <c r="D2140" i="3"/>
  <c r="C2140" i="3"/>
  <c r="E2140" i="3" s="1"/>
  <c r="C2139" i="3"/>
  <c r="E2139" i="3" s="1"/>
  <c r="D2138" i="3"/>
  <c r="C2138" i="3"/>
  <c r="E2138" i="3" s="1"/>
  <c r="C2137" i="3"/>
  <c r="E2136" i="3"/>
  <c r="C2136" i="3"/>
  <c r="D2136" i="3" s="1"/>
  <c r="E2135" i="3"/>
  <c r="C2135" i="3"/>
  <c r="D2135" i="3" s="1"/>
  <c r="E2134" i="3"/>
  <c r="D2134" i="3"/>
  <c r="C2134" i="3"/>
  <c r="E2133" i="3"/>
  <c r="D2133" i="3"/>
  <c r="C2133" i="3"/>
  <c r="C2132" i="3"/>
  <c r="E2132" i="3" s="1"/>
  <c r="E2131" i="3"/>
  <c r="D2131" i="3"/>
  <c r="C2131" i="3"/>
  <c r="E2130" i="3"/>
  <c r="D2130" i="3"/>
  <c r="C2130" i="3"/>
  <c r="C2129" i="3"/>
  <c r="E2128" i="3"/>
  <c r="C2128" i="3"/>
  <c r="D2128" i="3" s="1"/>
  <c r="D2127" i="3"/>
  <c r="C2127" i="3"/>
  <c r="E2127" i="3" s="1"/>
  <c r="C2126" i="3"/>
  <c r="E2126" i="3" s="1"/>
  <c r="E2125" i="3"/>
  <c r="D2125" i="3"/>
  <c r="C2125" i="3"/>
  <c r="E2124" i="3"/>
  <c r="C2124" i="3"/>
  <c r="D2124" i="3" s="1"/>
  <c r="C2123" i="3"/>
  <c r="E2123" i="3" s="1"/>
  <c r="C2122" i="3"/>
  <c r="E2121" i="3"/>
  <c r="C2121" i="3"/>
  <c r="D2121" i="3" s="1"/>
  <c r="E2120" i="3"/>
  <c r="D2120" i="3"/>
  <c r="C2120" i="3"/>
  <c r="E2119" i="3"/>
  <c r="D2119" i="3"/>
  <c r="C2119" i="3"/>
  <c r="C2118" i="3"/>
  <c r="C2117" i="3"/>
  <c r="E2117" i="3" s="1"/>
  <c r="C2116" i="3"/>
  <c r="E2116" i="3" s="1"/>
  <c r="C2115" i="3"/>
  <c r="E2115" i="3" s="1"/>
  <c r="E2114" i="3"/>
  <c r="C2114" i="3"/>
  <c r="D2114" i="3" s="1"/>
  <c r="D2113" i="3"/>
  <c r="C2113" i="3"/>
  <c r="E2113" i="3" s="1"/>
  <c r="C2112" i="3"/>
  <c r="C2111" i="3"/>
  <c r="C2110" i="3"/>
  <c r="E2109" i="3"/>
  <c r="D2109" i="3"/>
  <c r="C2109" i="3"/>
  <c r="C2108" i="3"/>
  <c r="E2107" i="3"/>
  <c r="D2107" i="3"/>
  <c r="C2107" i="3"/>
  <c r="C2106" i="3"/>
  <c r="C2105" i="3"/>
  <c r="E2104" i="3"/>
  <c r="C2104" i="3"/>
  <c r="D2104" i="3" s="1"/>
  <c r="D2103" i="3"/>
  <c r="C2103" i="3"/>
  <c r="E2103" i="3" s="1"/>
  <c r="E2102" i="3"/>
  <c r="C2102" i="3"/>
  <c r="D2102" i="3" s="1"/>
  <c r="E2101" i="3"/>
  <c r="C2101" i="3"/>
  <c r="D2101" i="3" s="1"/>
  <c r="E2100" i="3"/>
  <c r="C2100" i="3"/>
  <c r="D2100" i="3" s="1"/>
  <c r="C2099" i="3"/>
  <c r="E2098" i="3"/>
  <c r="C2098" i="3"/>
  <c r="D2098" i="3" s="1"/>
  <c r="C2097" i="3"/>
  <c r="E2096" i="3"/>
  <c r="D2096" i="3"/>
  <c r="C2096" i="3"/>
  <c r="E2095" i="3"/>
  <c r="D2095" i="3"/>
  <c r="C2095" i="3"/>
  <c r="C2094" i="3"/>
  <c r="D2093" i="3"/>
  <c r="C2093" i="3"/>
  <c r="E2093" i="3" s="1"/>
  <c r="C2092" i="3"/>
  <c r="E2092" i="3" s="1"/>
  <c r="C2091" i="3"/>
  <c r="E2091" i="3" s="1"/>
  <c r="E2090" i="3"/>
  <c r="D2090" i="3"/>
  <c r="C2090" i="3"/>
  <c r="E2089" i="3"/>
  <c r="D2089" i="3"/>
  <c r="C2089" i="3"/>
  <c r="E2088" i="3"/>
  <c r="C2088" i="3"/>
  <c r="D2088" i="3" s="1"/>
  <c r="C2087" i="3"/>
  <c r="E2087" i="3" s="1"/>
  <c r="C2086" i="3"/>
  <c r="E2086" i="3" s="1"/>
  <c r="E2085" i="3"/>
  <c r="D2085" i="3"/>
  <c r="C2085" i="3"/>
  <c r="C2084" i="3"/>
  <c r="E2084" i="3" s="1"/>
  <c r="E2083" i="3"/>
  <c r="D2083" i="3"/>
  <c r="C2083" i="3"/>
  <c r="E2082" i="3"/>
  <c r="D2082" i="3"/>
  <c r="C2082" i="3"/>
  <c r="C2081" i="3"/>
  <c r="C2080" i="3"/>
  <c r="C2079" i="3"/>
  <c r="D2078" i="3"/>
  <c r="C2078" i="3"/>
  <c r="E2078" i="3" s="1"/>
  <c r="E2077" i="3"/>
  <c r="C2077" i="3"/>
  <c r="D2077" i="3" s="1"/>
  <c r="E2076" i="3"/>
  <c r="C2076" i="3"/>
  <c r="D2076" i="3" s="1"/>
  <c r="E2075" i="3"/>
  <c r="D2075" i="3"/>
  <c r="C2075" i="3"/>
  <c r="C2074" i="3"/>
  <c r="E2074" i="3" s="1"/>
  <c r="C2073" i="3"/>
  <c r="E2072" i="3"/>
  <c r="D2072" i="3"/>
  <c r="C2072" i="3"/>
  <c r="E2071" i="3"/>
  <c r="D2071" i="3"/>
  <c r="C2071" i="3"/>
  <c r="C2070" i="3"/>
  <c r="C2069" i="3"/>
  <c r="E2069" i="3" s="1"/>
  <c r="D2068" i="3"/>
  <c r="C2068" i="3"/>
  <c r="E2068" i="3" s="1"/>
  <c r="C2067" i="3"/>
  <c r="C2066" i="3"/>
  <c r="E2065" i="3"/>
  <c r="D2065" i="3"/>
  <c r="C2065" i="3"/>
  <c r="E2064" i="3"/>
  <c r="C2064" i="3"/>
  <c r="D2064" i="3" s="1"/>
  <c r="C2063" i="3"/>
  <c r="C2062" i="3"/>
  <c r="E2061" i="3"/>
  <c r="D2061" i="3"/>
  <c r="C2061" i="3"/>
  <c r="E2060" i="3"/>
  <c r="D2060" i="3"/>
  <c r="C2060" i="3"/>
  <c r="E2059" i="3"/>
  <c r="D2059" i="3"/>
  <c r="C2059" i="3"/>
  <c r="E2058" i="3"/>
  <c r="C2058" i="3"/>
  <c r="D2058" i="3" s="1"/>
  <c r="C2057" i="3"/>
  <c r="E2056" i="3"/>
  <c r="D2056" i="3"/>
  <c r="C2056" i="3"/>
  <c r="C2055" i="3"/>
  <c r="E2055" i="3" s="1"/>
  <c r="E2054" i="3"/>
  <c r="C2054" i="3"/>
  <c r="D2054" i="3" s="1"/>
  <c r="C2053" i="3"/>
  <c r="C2052" i="3"/>
  <c r="D2052" i="3" s="1"/>
  <c r="C2051" i="3"/>
  <c r="E2050" i="3"/>
  <c r="C2050" i="3"/>
  <c r="D2050" i="3" s="1"/>
  <c r="E2049" i="3"/>
  <c r="C2049" i="3"/>
  <c r="D2049" i="3" s="1"/>
  <c r="E2048" i="3"/>
  <c r="D2048" i="3"/>
  <c r="C2048" i="3"/>
  <c r="E2047" i="3"/>
  <c r="D2047" i="3"/>
  <c r="C2047" i="3"/>
  <c r="C2046" i="3"/>
  <c r="D2045" i="3"/>
  <c r="C2045" i="3"/>
  <c r="E2045" i="3" s="1"/>
  <c r="C2044" i="3"/>
  <c r="E2044" i="3" s="1"/>
  <c r="C2043" i="3"/>
  <c r="E2042" i="3"/>
  <c r="C2042" i="3"/>
  <c r="D2042" i="3" s="1"/>
  <c r="E2041" i="3"/>
  <c r="C2041" i="3"/>
  <c r="D2041" i="3" s="1"/>
  <c r="C2040" i="3"/>
  <c r="C2039" i="3"/>
  <c r="E2038" i="3"/>
  <c r="C2038" i="3"/>
  <c r="D2038" i="3" s="1"/>
  <c r="E2037" i="3"/>
  <c r="D2037" i="3"/>
  <c r="C2037" i="3"/>
  <c r="E2036" i="3"/>
  <c r="C2036" i="3"/>
  <c r="D2036" i="3" s="1"/>
  <c r="E2035" i="3"/>
  <c r="D2035" i="3"/>
  <c r="C2035" i="3"/>
  <c r="C2034" i="3"/>
  <c r="E2034" i="3" s="1"/>
  <c r="C2033" i="3"/>
  <c r="C2032" i="3"/>
  <c r="D2031" i="3"/>
  <c r="C2031" i="3"/>
  <c r="E2031" i="3" s="1"/>
  <c r="E2030" i="3"/>
  <c r="C2030" i="3"/>
  <c r="D2030" i="3" s="1"/>
  <c r="D2029" i="3"/>
  <c r="C2029" i="3"/>
  <c r="E2029" i="3" s="1"/>
  <c r="E2028" i="3"/>
  <c r="C2028" i="3"/>
  <c r="D2028" i="3" s="1"/>
  <c r="C2027" i="3"/>
  <c r="E2026" i="3"/>
  <c r="D2026" i="3"/>
  <c r="C2026" i="3"/>
  <c r="C2025" i="3"/>
  <c r="E2025" i="3" s="1"/>
  <c r="E2024" i="3"/>
  <c r="D2024" i="3"/>
  <c r="C2024" i="3"/>
  <c r="E2023" i="3"/>
  <c r="D2023" i="3"/>
  <c r="C2023" i="3"/>
  <c r="C2022" i="3"/>
  <c r="C2021" i="3"/>
  <c r="C2020" i="3"/>
  <c r="E2019" i="3"/>
  <c r="C2019" i="3"/>
  <c r="D2019" i="3" s="1"/>
  <c r="C2018" i="3"/>
  <c r="E2017" i="3"/>
  <c r="D2017" i="3"/>
  <c r="C2017" i="3"/>
  <c r="C2016" i="3"/>
  <c r="D2015" i="3"/>
  <c r="C2015" i="3"/>
  <c r="E2015" i="3" s="1"/>
  <c r="D2014" i="3"/>
  <c r="C2014" i="3"/>
  <c r="E2014" i="3" s="1"/>
  <c r="E2013" i="3"/>
  <c r="D2013" i="3"/>
  <c r="C2013" i="3"/>
  <c r="C2012" i="3"/>
  <c r="E2012" i="3" s="1"/>
  <c r="E2011" i="3"/>
  <c r="D2011" i="3"/>
  <c r="C2011" i="3"/>
  <c r="C2010" i="3"/>
  <c r="E2010" i="3" s="1"/>
  <c r="C2009" i="3"/>
  <c r="C2008" i="3"/>
  <c r="E2008" i="3" s="1"/>
  <c r="D2007" i="3"/>
  <c r="C2007" i="3"/>
  <c r="E2007" i="3" s="1"/>
  <c r="D2006" i="3"/>
  <c r="C2006" i="3"/>
  <c r="E2006" i="3" s="1"/>
  <c r="C2005" i="3"/>
  <c r="E2005" i="3" s="1"/>
  <c r="C2004" i="3"/>
  <c r="D2004" i="3" s="1"/>
  <c r="C2003" i="3"/>
  <c r="E2002" i="3"/>
  <c r="D2002" i="3"/>
  <c r="C2002" i="3"/>
  <c r="E2001" i="3"/>
  <c r="D2001" i="3"/>
  <c r="C2001" i="3"/>
  <c r="E2000" i="3"/>
  <c r="D2000" i="3"/>
  <c r="C2000" i="3"/>
  <c r="E1999" i="3"/>
  <c r="D1999" i="3"/>
  <c r="C1999" i="3"/>
  <c r="C1998" i="3"/>
  <c r="D1997" i="3"/>
  <c r="C1997" i="3"/>
  <c r="E1997" i="3" s="1"/>
  <c r="D1996" i="3"/>
  <c r="C1996" i="3"/>
  <c r="E1996" i="3" s="1"/>
  <c r="C1995" i="3"/>
  <c r="E1995" i="3" s="1"/>
  <c r="E1994" i="3"/>
  <c r="C1994" i="3"/>
  <c r="D1994" i="3" s="1"/>
  <c r="C1993" i="3"/>
  <c r="C1992" i="3"/>
  <c r="E1991" i="3"/>
  <c r="C1991" i="3"/>
  <c r="D1991" i="3" s="1"/>
  <c r="C1990" i="3"/>
  <c r="E1990" i="3" s="1"/>
  <c r="E1989" i="3"/>
  <c r="D1989" i="3"/>
  <c r="C1989" i="3"/>
  <c r="C1988" i="3"/>
  <c r="E1987" i="3"/>
  <c r="D1987" i="3"/>
  <c r="C1987" i="3"/>
  <c r="D1986" i="3"/>
  <c r="C1986" i="3"/>
  <c r="E1986" i="3" s="1"/>
  <c r="C1985" i="3"/>
  <c r="E1984" i="3"/>
  <c r="D1984" i="3"/>
  <c r="C1984" i="3"/>
  <c r="D1983" i="3"/>
  <c r="C1983" i="3"/>
  <c r="E1983" i="3" s="1"/>
  <c r="E1982" i="3"/>
  <c r="D1982" i="3"/>
  <c r="C1982" i="3"/>
  <c r="E1981" i="3"/>
  <c r="C1981" i="3"/>
  <c r="D1981" i="3" s="1"/>
  <c r="E1980" i="3"/>
  <c r="C1980" i="3"/>
  <c r="D1980" i="3" s="1"/>
  <c r="C1979" i="3"/>
  <c r="C1978" i="3"/>
  <c r="E1977" i="3"/>
  <c r="D1977" i="3"/>
  <c r="C1977" i="3"/>
  <c r="E1976" i="3"/>
  <c r="D1976" i="3"/>
  <c r="C1976" i="3"/>
  <c r="E1975" i="3"/>
  <c r="D1975" i="3"/>
  <c r="C1975" i="3"/>
  <c r="C1974" i="3"/>
  <c r="C1973" i="3"/>
  <c r="C1972" i="3"/>
  <c r="E1972" i="3" s="1"/>
  <c r="C1971" i="3"/>
  <c r="C1970" i="3"/>
  <c r="E1970" i="3" s="1"/>
  <c r="E1969" i="3"/>
  <c r="C1969" i="3"/>
  <c r="D1969" i="3" s="1"/>
  <c r="C1968" i="3"/>
  <c r="C1967" i="3"/>
  <c r="E1966" i="3"/>
  <c r="D1966" i="3"/>
  <c r="C1966" i="3"/>
  <c r="E1965" i="3"/>
  <c r="D1965" i="3"/>
  <c r="C1965" i="3"/>
  <c r="E1964" i="3"/>
  <c r="D1964" i="3"/>
  <c r="C1964" i="3"/>
  <c r="E1963" i="3"/>
  <c r="D1963" i="3"/>
  <c r="C1963" i="3"/>
  <c r="C1962" i="3"/>
  <c r="C1961" i="3"/>
  <c r="E1960" i="3"/>
  <c r="D1960" i="3"/>
  <c r="C1960" i="3"/>
  <c r="D1959" i="3"/>
  <c r="C1959" i="3"/>
  <c r="E1959" i="3" s="1"/>
  <c r="C1958" i="3"/>
  <c r="E1958" i="3" s="1"/>
  <c r="C1957" i="3"/>
  <c r="C1956" i="3"/>
  <c r="D1955" i="3"/>
  <c r="C1955" i="3"/>
  <c r="E1955" i="3" s="1"/>
  <c r="D1954" i="3"/>
  <c r="C1954" i="3"/>
  <c r="E1954" i="3" s="1"/>
  <c r="E1953" i="3"/>
  <c r="C1953" i="3"/>
  <c r="D1953" i="3" s="1"/>
  <c r="E1952" i="3"/>
  <c r="D1952" i="3"/>
  <c r="C1952" i="3"/>
  <c r="E1951" i="3"/>
  <c r="D1951" i="3"/>
  <c r="C1951" i="3"/>
  <c r="C1950" i="3"/>
  <c r="C1949" i="3"/>
  <c r="E1949" i="3" s="1"/>
  <c r="C1948" i="3"/>
  <c r="E1948" i="3" s="1"/>
  <c r="C1947" i="3"/>
  <c r="E1946" i="3"/>
  <c r="D1946" i="3"/>
  <c r="C1946" i="3"/>
  <c r="E1945" i="3"/>
  <c r="D1945" i="3"/>
  <c r="C1945" i="3"/>
  <c r="C1944" i="3"/>
  <c r="D1944" i="3" s="1"/>
  <c r="E1943" i="3"/>
  <c r="C1943" i="3"/>
  <c r="D1943" i="3" s="1"/>
  <c r="E1942" i="3"/>
  <c r="C1942" i="3"/>
  <c r="D1942" i="3" s="1"/>
  <c r="E1941" i="3"/>
  <c r="D1941" i="3"/>
  <c r="C1941" i="3"/>
  <c r="E1940" i="3"/>
  <c r="C1940" i="3"/>
  <c r="D1940" i="3" s="1"/>
  <c r="E1939" i="3"/>
  <c r="D1939" i="3"/>
  <c r="C1939" i="3"/>
  <c r="E1938" i="3"/>
  <c r="D1938" i="3"/>
  <c r="C1938" i="3"/>
  <c r="C1937" i="3"/>
  <c r="C1936" i="3"/>
  <c r="E1936" i="3" s="1"/>
  <c r="C1935" i="3"/>
  <c r="E1934" i="3"/>
  <c r="D1934" i="3"/>
  <c r="C1934" i="3"/>
  <c r="E1933" i="3"/>
  <c r="C1933" i="3"/>
  <c r="D1933" i="3" s="1"/>
  <c r="C1932" i="3"/>
  <c r="E1931" i="3"/>
  <c r="D1931" i="3"/>
  <c r="C1931" i="3"/>
  <c r="E1930" i="3"/>
  <c r="D1930" i="3"/>
  <c r="C1930" i="3"/>
  <c r="C1929" i="3"/>
  <c r="E1928" i="3"/>
  <c r="D1928" i="3"/>
  <c r="C1928" i="3"/>
  <c r="E1927" i="3"/>
  <c r="D1927" i="3"/>
  <c r="C1927" i="3"/>
  <c r="C1926" i="3"/>
  <c r="D1925" i="3"/>
  <c r="C1925" i="3"/>
  <c r="E1925" i="3" s="1"/>
  <c r="C1924" i="3"/>
  <c r="E1924" i="3" s="1"/>
  <c r="C1923" i="3"/>
  <c r="C1922" i="3"/>
  <c r="C1921" i="3"/>
  <c r="E1921" i="3" s="1"/>
  <c r="E1920" i="3"/>
  <c r="C1920" i="3"/>
  <c r="D1920" i="3" s="1"/>
  <c r="E1919" i="3"/>
  <c r="D1919" i="3"/>
  <c r="C1919" i="3"/>
  <c r="C1918" i="3"/>
  <c r="E1918" i="3" s="1"/>
  <c r="E1917" i="3"/>
  <c r="D1917" i="3"/>
  <c r="C1917" i="3"/>
  <c r="C1916" i="3"/>
  <c r="E1916" i="3" s="1"/>
  <c r="E1915" i="3"/>
  <c r="D1915" i="3"/>
  <c r="C1915" i="3"/>
  <c r="E1914" i="3"/>
  <c r="C1914" i="3"/>
  <c r="D1914" i="3" s="1"/>
  <c r="C1913" i="3"/>
  <c r="E1912" i="3"/>
  <c r="D1912" i="3"/>
  <c r="C1912" i="3"/>
  <c r="C1911" i="3"/>
  <c r="C1910" i="3"/>
  <c r="C1909" i="3"/>
  <c r="E1909" i="3" s="1"/>
  <c r="E1908" i="3"/>
  <c r="C1908" i="3"/>
  <c r="D1908" i="3" s="1"/>
  <c r="C1907" i="3"/>
  <c r="C1906" i="3"/>
  <c r="E1906" i="3" s="1"/>
  <c r="E1905" i="3"/>
  <c r="C1905" i="3"/>
  <c r="D1905" i="3" s="1"/>
  <c r="E1904" i="3"/>
  <c r="D1904" i="3"/>
  <c r="C1904" i="3"/>
  <c r="E1903" i="3"/>
  <c r="D1903" i="3"/>
  <c r="C1903" i="3"/>
  <c r="C1902" i="3"/>
  <c r="D1901" i="3"/>
  <c r="C1901" i="3"/>
  <c r="E1901" i="3" s="1"/>
  <c r="C1900" i="3"/>
  <c r="C1899" i="3"/>
  <c r="C1898" i="3"/>
  <c r="D1898" i="3" s="1"/>
  <c r="E1897" i="3"/>
  <c r="C1897" i="3"/>
  <c r="D1897" i="3" s="1"/>
  <c r="C1896" i="3"/>
  <c r="C1895" i="3"/>
  <c r="E1894" i="3"/>
  <c r="C1894" i="3"/>
  <c r="D1894" i="3" s="1"/>
  <c r="E1893" i="3"/>
  <c r="D1893" i="3"/>
  <c r="C1893" i="3"/>
  <c r="E1892" i="3"/>
  <c r="C1892" i="3"/>
  <c r="D1892" i="3" s="1"/>
  <c r="E1891" i="3"/>
  <c r="D1891" i="3"/>
  <c r="C1891" i="3"/>
  <c r="D1890" i="3"/>
  <c r="C1890" i="3"/>
  <c r="E1890" i="3" s="1"/>
  <c r="C1889" i="3"/>
  <c r="C1888" i="3"/>
  <c r="C1887" i="3"/>
  <c r="E1886" i="3"/>
  <c r="C1886" i="3"/>
  <c r="D1886" i="3" s="1"/>
  <c r="D1885" i="3"/>
  <c r="C1885" i="3"/>
  <c r="E1885" i="3" s="1"/>
  <c r="E1884" i="3"/>
  <c r="C1884" i="3"/>
  <c r="D1884" i="3" s="1"/>
  <c r="E1883" i="3"/>
  <c r="D1883" i="3"/>
  <c r="C1883" i="3"/>
  <c r="C1882" i="3"/>
  <c r="E1882" i="3" s="1"/>
  <c r="D1881" i="3"/>
  <c r="C1881" i="3"/>
  <c r="E1881" i="3" s="1"/>
  <c r="E1880" i="3"/>
  <c r="C1880" i="3"/>
  <c r="D1880" i="3" s="1"/>
  <c r="C1879" i="3"/>
  <c r="E1879" i="3" s="1"/>
  <c r="C1878" i="3"/>
  <c r="E1878" i="3" s="1"/>
  <c r="C1877" i="3"/>
  <c r="E1877" i="3" s="1"/>
  <c r="C1876" i="3"/>
  <c r="E1876" i="3" s="1"/>
  <c r="E1875" i="3"/>
  <c r="D1875" i="3"/>
  <c r="C1875" i="3"/>
  <c r="E1874" i="3"/>
  <c r="C1874" i="3"/>
  <c r="D1874" i="3" s="1"/>
  <c r="C1873" i="3"/>
  <c r="C1872" i="3"/>
  <c r="C1871" i="3"/>
  <c r="E1871" i="3" s="1"/>
  <c r="C1870" i="3"/>
  <c r="C1869" i="3"/>
  <c r="E1869" i="3" s="1"/>
  <c r="E1868" i="3"/>
  <c r="C1868" i="3"/>
  <c r="D1868" i="3" s="1"/>
  <c r="E1867" i="3"/>
  <c r="D1867" i="3"/>
  <c r="C1867" i="3"/>
  <c r="C1866" i="3"/>
  <c r="E1866" i="3" s="1"/>
  <c r="C1865" i="3"/>
  <c r="E1864" i="3"/>
  <c r="D1864" i="3"/>
  <c r="C1864" i="3"/>
  <c r="E1863" i="3"/>
  <c r="D1863" i="3"/>
  <c r="C1863" i="3"/>
  <c r="C1862" i="3"/>
  <c r="E1862" i="3" s="1"/>
  <c r="C1861" i="3"/>
  <c r="C1860" i="3"/>
  <c r="E1860" i="3" s="1"/>
  <c r="E1859" i="3"/>
  <c r="D1859" i="3"/>
  <c r="C1859" i="3"/>
  <c r="E1858" i="3"/>
  <c r="D1858" i="3"/>
  <c r="C1858" i="3"/>
  <c r="C1857" i="3"/>
  <c r="E1857" i="3" s="1"/>
  <c r="C1856" i="3"/>
  <c r="D1856" i="3" s="1"/>
  <c r="E1855" i="3"/>
  <c r="C1855" i="3"/>
  <c r="D1855" i="3" s="1"/>
  <c r="E1854" i="3"/>
  <c r="D1854" i="3"/>
  <c r="C1854" i="3"/>
  <c r="C1853" i="3"/>
  <c r="E1853" i="3" s="1"/>
  <c r="E1852" i="3"/>
  <c r="C1852" i="3"/>
  <c r="D1852" i="3" s="1"/>
  <c r="E1851" i="3"/>
  <c r="D1851" i="3"/>
  <c r="C1851" i="3"/>
  <c r="D1850" i="3"/>
  <c r="C1850" i="3"/>
  <c r="E1850" i="3" s="1"/>
  <c r="C1849" i="3"/>
  <c r="E1849" i="3" s="1"/>
  <c r="C1848" i="3"/>
  <c r="C1847" i="3"/>
  <c r="E1846" i="3"/>
  <c r="C1846" i="3"/>
  <c r="D1846" i="3" s="1"/>
  <c r="E1845" i="3"/>
  <c r="C1845" i="3"/>
  <c r="D1845" i="3" s="1"/>
  <c r="C1844" i="3"/>
  <c r="D1844" i="3" s="1"/>
  <c r="E1843" i="3"/>
  <c r="D1843" i="3"/>
  <c r="C1843" i="3"/>
  <c r="C1842" i="3"/>
  <c r="E1841" i="3"/>
  <c r="C1841" i="3"/>
  <c r="D1841" i="3" s="1"/>
  <c r="E1840" i="3"/>
  <c r="C1840" i="3"/>
  <c r="D1840" i="3" s="1"/>
  <c r="E1839" i="3"/>
  <c r="D1839" i="3"/>
  <c r="C1839" i="3"/>
  <c r="E1838" i="3"/>
  <c r="C1838" i="3"/>
  <c r="D1838" i="3" s="1"/>
  <c r="C1837" i="3"/>
  <c r="E1836" i="3"/>
  <c r="D1836" i="3"/>
  <c r="C1836" i="3"/>
  <c r="C1835" i="3"/>
  <c r="E1835" i="3" s="1"/>
  <c r="E1834" i="3"/>
  <c r="D1834" i="3"/>
  <c r="C1834" i="3"/>
  <c r="D1833" i="3"/>
  <c r="C1833" i="3"/>
  <c r="E1833" i="3" s="1"/>
  <c r="C1832" i="3"/>
  <c r="D1832" i="3" s="1"/>
  <c r="C1831" i="3"/>
  <c r="E1830" i="3"/>
  <c r="D1830" i="3"/>
  <c r="C1830" i="3"/>
  <c r="C1829" i="3"/>
  <c r="E1828" i="3"/>
  <c r="C1828" i="3"/>
  <c r="D1828" i="3" s="1"/>
  <c r="E1827" i="3"/>
  <c r="D1827" i="3"/>
  <c r="C1827" i="3"/>
  <c r="C1826" i="3"/>
  <c r="C1825" i="3"/>
  <c r="E1825" i="3" s="1"/>
  <c r="E1824" i="3"/>
  <c r="D1824" i="3"/>
  <c r="C1824" i="3"/>
  <c r="E1823" i="3"/>
  <c r="D1823" i="3"/>
  <c r="C1823" i="3"/>
  <c r="C1822" i="3"/>
  <c r="E1822" i="3" s="1"/>
  <c r="E1821" i="3"/>
  <c r="C1821" i="3"/>
  <c r="D1821" i="3" s="1"/>
  <c r="C1820" i="3"/>
  <c r="E1819" i="3"/>
  <c r="D1819" i="3"/>
  <c r="C1819" i="3"/>
  <c r="C1818" i="3"/>
  <c r="E1818" i="3" s="1"/>
  <c r="E1817" i="3"/>
  <c r="C1817" i="3"/>
  <c r="D1817" i="3" s="1"/>
  <c r="C1816" i="3"/>
  <c r="E1815" i="3"/>
  <c r="D1815" i="3"/>
  <c r="C1815" i="3"/>
  <c r="D1814" i="3"/>
  <c r="C1814" i="3"/>
  <c r="E1814" i="3" s="1"/>
  <c r="C1813" i="3"/>
  <c r="C1812" i="3"/>
  <c r="E1811" i="3"/>
  <c r="D1811" i="3"/>
  <c r="C1811" i="3"/>
  <c r="C1810" i="3"/>
  <c r="E1810" i="3" s="1"/>
  <c r="E1809" i="3"/>
  <c r="C1809" i="3"/>
  <c r="D1809" i="3" s="1"/>
  <c r="C1808" i="3"/>
  <c r="D1808" i="3" s="1"/>
  <c r="E1807" i="3"/>
  <c r="C1807" i="3"/>
  <c r="D1807" i="3" s="1"/>
  <c r="E1806" i="3"/>
  <c r="D1806" i="3"/>
  <c r="C1806" i="3"/>
  <c r="C1805" i="3"/>
  <c r="E1804" i="3"/>
  <c r="C1804" i="3"/>
  <c r="D1804" i="3" s="1"/>
  <c r="E1803" i="3"/>
  <c r="D1803" i="3"/>
  <c r="C1803" i="3"/>
  <c r="D1802" i="3"/>
  <c r="C1802" i="3"/>
  <c r="E1802" i="3" s="1"/>
  <c r="C1801" i="3"/>
  <c r="E1801" i="3" s="1"/>
  <c r="E1800" i="3"/>
  <c r="D1800" i="3"/>
  <c r="C1800" i="3"/>
  <c r="C1799" i="3"/>
  <c r="C1798" i="3"/>
  <c r="C1797" i="3"/>
  <c r="E1797" i="3" s="1"/>
  <c r="C1796" i="3"/>
  <c r="D1796" i="3" s="1"/>
  <c r="E1795" i="3"/>
  <c r="D1795" i="3"/>
  <c r="C1795" i="3"/>
  <c r="C1794" i="3"/>
  <c r="E1793" i="3"/>
  <c r="C1793" i="3"/>
  <c r="D1793" i="3" s="1"/>
  <c r="E1792" i="3"/>
  <c r="D1792" i="3"/>
  <c r="C1792" i="3"/>
  <c r="E1791" i="3"/>
  <c r="D1791" i="3"/>
  <c r="C1791" i="3"/>
  <c r="E1790" i="3"/>
  <c r="C1790" i="3"/>
  <c r="D1790" i="3" s="1"/>
  <c r="C1789" i="3"/>
  <c r="E1789" i="3" s="1"/>
  <c r="C1788" i="3"/>
  <c r="E1788" i="3" s="1"/>
  <c r="E1787" i="3"/>
  <c r="D1787" i="3"/>
  <c r="C1787" i="3"/>
  <c r="E1786" i="3"/>
  <c r="D1786" i="3"/>
  <c r="C1786" i="3"/>
  <c r="E1785" i="3"/>
  <c r="C1785" i="3"/>
  <c r="D1785" i="3" s="1"/>
  <c r="C1784" i="3"/>
  <c r="D1784" i="3" s="1"/>
  <c r="C1783" i="3"/>
  <c r="E1783" i="3" s="1"/>
  <c r="E1782" i="3"/>
  <c r="D1782" i="3"/>
  <c r="C1782" i="3"/>
  <c r="C1781" i="3"/>
  <c r="E1781" i="3" s="1"/>
  <c r="E1780" i="3"/>
  <c r="C1780" i="3"/>
  <c r="D1780" i="3" s="1"/>
  <c r="E1779" i="3"/>
  <c r="D1779" i="3"/>
  <c r="C1779" i="3"/>
  <c r="D1778" i="3"/>
  <c r="C1778" i="3"/>
  <c r="E1778" i="3" s="1"/>
  <c r="C1777" i="3"/>
  <c r="C1776" i="3"/>
  <c r="E1775" i="3"/>
  <c r="D1775" i="3"/>
  <c r="C1775" i="3"/>
  <c r="E1774" i="3"/>
  <c r="C1774" i="3"/>
  <c r="D1774" i="3" s="1"/>
  <c r="C1773" i="3"/>
  <c r="E1773" i="3" s="1"/>
  <c r="C1772" i="3"/>
  <c r="D1772" i="3" s="1"/>
  <c r="E1771" i="3"/>
  <c r="D1771" i="3"/>
  <c r="C1771" i="3"/>
  <c r="E1770" i="3"/>
  <c r="D1770" i="3"/>
  <c r="C1770" i="3"/>
  <c r="E1769" i="3"/>
  <c r="C1769" i="3"/>
  <c r="D1769" i="3" s="1"/>
  <c r="E1768" i="3"/>
  <c r="D1768" i="3"/>
  <c r="C1768" i="3"/>
  <c r="E1767" i="3"/>
  <c r="D1767" i="3"/>
  <c r="C1767" i="3"/>
  <c r="E1766" i="3"/>
  <c r="C1766" i="3"/>
  <c r="D1766" i="3" s="1"/>
  <c r="C1765" i="3"/>
  <c r="E1765" i="3" s="1"/>
  <c r="E1764" i="3"/>
  <c r="D1764" i="3"/>
  <c r="C1764" i="3"/>
  <c r="C1763" i="3"/>
  <c r="E1762" i="3"/>
  <c r="C1762" i="3"/>
  <c r="D1762" i="3" s="1"/>
  <c r="C1761" i="3"/>
  <c r="E1761" i="3" s="1"/>
  <c r="C1760" i="3"/>
  <c r="D1760" i="3" s="1"/>
  <c r="C1759" i="3"/>
  <c r="E1758" i="3"/>
  <c r="D1758" i="3"/>
  <c r="C1758" i="3"/>
  <c r="C1757" i="3"/>
  <c r="E1756" i="3"/>
  <c r="C1756" i="3"/>
  <c r="D1756" i="3" s="1"/>
  <c r="E1755" i="3"/>
  <c r="D1755" i="3"/>
  <c r="C1755" i="3"/>
  <c r="C1754" i="3"/>
  <c r="E1754" i="3" s="1"/>
  <c r="C1753" i="3"/>
  <c r="E1753" i="3" s="1"/>
  <c r="D1752" i="3"/>
  <c r="C1752" i="3"/>
  <c r="E1752" i="3" s="1"/>
  <c r="E1751" i="3"/>
  <c r="D1751" i="3"/>
  <c r="C1751" i="3"/>
  <c r="C1750" i="3"/>
  <c r="E1750" i="3" s="1"/>
  <c r="E1749" i="3"/>
  <c r="D1749" i="3"/>
  <c r="C1749" i="3"/>
  <c r="E1748" i="3"/>
  <c r="C1748" i="3"/>
  <c r="D1748" i="3" s="1"/>
  <c r="E1747" i="3"/>
  <c r="D1747" i="3"/>
  <c r="C1747" i="3"/>
  <c r="C1746" i="3"/>
  <c r="E1746" i="3" s="1"/>
  <c r="E1745" i="3"/>
  <c r="C1745" i="3"/>
  <c r="D1745" i="3" s="1"/>
  <c r="D1744" i="3"/>
  <c r="C1744" i="3"/>
  <c r="E1744" i="3" s="1"/>
  <c r="E1743" i="3"/>
  <c r="D1743" i="3"/>
  <c r="C1743" i="3"/>
  <c r="C1742" i="3"/>
  <c r="E1742" i="3" s="1"/>
  <c r="D1741" i="3"/>
  <c r="C1741" i="3"/>
  <c r="E1741" i="3" s="1"/>
  <c r="C1740" i="3"/>
  <c r="C1739" i="3"/>
  <c r="D1739" i="3" s="1"/>
  <c r="C1738" i="3"/>
  <c r="E1738" i="3" s="1"/>
  <c r="C1737" i="3"/>
  <c r="E1737" i="3" s="1"/>
  <c r="C1736" i="3"/>
  <c r="D1736" i="3" s="1"/>
  <c r="D1735" i="3"/>
  <c r="C1735" i="3"/>
  <c r="E1735" i="3" s="1"/>
  <c r="E1734" i="3"/>
  <c r="D1734" i="3"/>
  <c r="C1734" i="3"/>
  <c r="C1733" i="3"/>
  <c r="E1732" i="3"/>
  <c r="C1732" i="3"/>
  <c r="D1732" i="3" s="1"/>
  <c r="E1731" i="3"/>
  <c r="D1731" i="3"/>
  <c r="C1731" i="3"/>
  <c r="D1730" i="3"/>
  <c r="C1730" i="3"/>
  <c r="E1730" i="3" s="1"/>
  <c r="C1729" i="3"/>
  <c r="E1729" i="3" s="1"/>
  <c r="C1728" i="3"/>
  <c r="D1727" i="3"/>
  <c r="C1727" i="3"/>
  <c r="E1727" i="3" s="1"/>
  <c r="E1726" i="3"/>
  <c r="D1726" i="3"/>
  <c r="C1726" i="3"/>
  <c r="C1725" i="3"/>
  <c r="E1725" i="3" s="1"/>
  <c r="C1724" i="3"/>
  <c r="E1723" i="3"/>
  <c r="D1723" i="3"/>
  <c r="C1723" i="3"/>
  <c r="E1722" i="3"/>
  <c r="D1722" i="3"/>
  <c r="C1722" i="3"/>
  <c r="E1721" i="3"/>
  <c r="C1721" i="3"/>
  <c r="D1721" i="3" s="1"/>
  <c r="C1720" i="3"/>
  <c r="E1720" i="3" s="1"/>
  <c r="E1719" i="3"/>
  <c r="D1719" i="3"/>
  <c r="C1719" i="3"/>
  <c r="E1718" i="3"/>
  <c r="D1718" i="3"/>
  <c r="C1718" i="3"/>
  <c r="C1717" i="3"/>
  <c r="E1717" i="3" s="1"/>
  <c r="C1716" i="3"/>
  <c r="E1716" i="3" s="1"/>
  <c r="E1715" i="3"/>
  <c r="D1715" i="3"/>
  <c r="C1715" i="3"/>
  <c r="E1714" i="3"/>
  <c r="C1714" i="3"/>
  <c r="D1714" i="3" s="1"/>
  <c r="E1713" i="3"/>
  <c r="D1713" i="3"/>
  <c r="C1713" i="3"/>
  <c r="E1712" i="3"/>
  <c r="C1712" i="3"/>
  <c r="D1712" i="3" s="1"/>
  <c r="E1711" i="3"/>
  <c r="C1711" i="3"/>
  <c r="D1711" i="3" s="1"/>
  <c r="C1710" i="3"/>
  <c r="E1709" i="3"/>
  <c r="C1709" i="3"/>
  <c r="D1709" i="3" s="1"/>
  <c r="C1708" i="3"/>
  <c r="E1708" i="3" s="1"/>
  <c r="E1707" i="3"/>
  <c r="D1707" i="3"/>
  <c r="C1707" i="3"/>
  <c r="C1706" i="3"/>
  <c r="C1705" i="3"/>
  <c r="C1704" i="3"/>
  <c r="E1704" i="3" s="1"/>
  <c r="E1703" i="3"/>
  <c r="D1703" i="3"/>
  <c r="C1703" i="3"/>
  <c r="E1702" i="3"/>
  <c r="C1702" i="3"/>
  <c r="D1702" i="3" s="1"/>
  <c r="E1701" i="3"/>
  <c r="D1701" i="3"/>
  <c r="C1701" i="3"/>
  <c r="E1700" i="3"/>
  <c r="C1700" i="3"/>
  <c r="D1700" i="3" s="1"/>
  <c r="E1699" i="3"/>
  <c r="C1699" i="3"/>
  <c r="D1699" i="3" s="1"/>
  <c r="D1698" i="3"/>
  <c r="C1698" i="3"/>
  <c r="E1698" i="3" s="1"/>
  <c r="E1697" i="3"/>
  <c r="C1697" i="3"/>
  <c r="D1697" i="3" s="1"/>
  <c r="C1696" i="3"/>
  <c r="E1695" i="3"/>
  <c r="D1695" i="3"/>
  <c r="C1695" i="3"/>
  <c r="C1694" i="3"/>
  <c r="E1694" i="3" s="1"/>
  <c r="C1693" i="3"/>
  <c r="C1692" i="3"/>
  <c r="E1692" i="3" s="1"/>
  <c r="E1691" i="3"/>
  <c r="D1691" i="3"/>
  <c r="C1691" i="3"/>
  <c r="E1690" i="3"/>
  <c r="C1690" i="3"/>
  <c r="D1690" i="3" s="1"/>
  <c r="E1689" i="3"/>
  <c r="D1689" i="3"/>
  <c r="C1689" i="3"/>
  <c r="E1688" i="3"/>
  <c r="C1688" i="3"/>
  <c r="D1688" i="3" s="1"/>
  <c r="E1687" i="3"/>
  <c r="C1687" i="3"/>
  <c r="D1687" i="3" s="1"/>
  <c r="C1686" i="3"/>
  <c r="E1685" i="3"/>
  <c r="C1685" i="3"/>
  <c r="D1685" i="3" s="1"/>
  <c r="D1684" i="3"/>
  <c r="C1684" i="3"/>
  <c r="E1684" i="3" s="1"/>
  <c r="E1683" i="3"/>
  <c r="D1683" i="3"/>
  <c r="C1683" i="3"/>
  <c r="C1682" i="3"/>
  <c r="C1681" i="3"/>
  <c r="C1680" i="3"/>
  <c r="E1680" i="3" s="1"/>
  <c r="E1679" i="3"/>
  <c r="D1679" i="3"/>
  <c r="C1679" i="3"/>
  <c r="C1678" i="3"/>
  <c r="E1677" i="3"/>
  <c r="D1677" i="3"/>
  <c r="C1677" i="3"/>
  <c r="E1676" i="3"/>
  <c r="C1676" i="3"/>
  <c r="D1676" i="3" s="1"/>
  <c r="E1675" i="3"/>
  <c r="C1675" i="3"/>
  <c r="D1675" i="3" s="1"/>
  <c r="D1674" i="3"/>
  <c r="C1674" i="3"/>
  <c r="E1674" i="3" s="1"/>
  <c r="E1673" i="3"/>
  <c r="C1673" i="3"/>
  <c r="D1673" i="3" s="1"/>
  <c r="C1672" i="3"/>
  <c r="D1672" i="3" s="1"/>
  <c r="E1671" i="3"/>
  <c r="D1671" i="3"/>
  <c r="C1671" i="3"/>
  <c r="E1670" i="3"/>
  <c r="D1670" i="3"/>
  <c r="C1670" i="3"/>
  <c r="C1669" i="3"/>
  <c r="C1668" i="3"/>
  <c r="E1668" i="3" s="1"/>
  <c r="E1667" i="3"/>
  <c r="D1667" i="3"/>
  <c r="C1667" i="3"/>
  <c r="C1666" i="3"/>
  <c r="D1666" i="3" s="1"/>
  <c r="E1665" i="3"/>
  <c r="D1665" i="3"/>
  <c r="C1665" i="3"/>
  <c r="E1664" i="3"/>
  <c r="C1664" i="3"/>
  <c r="D1664" i="3" s="1"/>
  <c r="E1663" i="3"/>
  <c r="C1663" i="3"/>
  <c r="D1663" i="3" s="1"/>
  <c r="C1662" i="3"/>
  <c r="E1661" i="3"/>
  <c r="C1661" i="3"/>
  <c r="D1661" i="3" s="1"/>
  <c r="C1660" i="3"/>
  <c r="E1659" i="3"/>
  <c r="D1659" i="3"/>
  <c r="C1659" i="3"/>
  <c r="C1658" i="3"/>
  <c r="C1657" i="3"/>
  <c r="E1656" i="3"/>
  <c r="C1656" i="3"/>
  <c r="D1656" i="3" s="1"/>
  <c r="E1655" i="3"/>
  <c r="D1655" i="3"/>
  <c r="C1655" i="3"/>
  <c r="C1654" i="3"/>
  <c r="D1654" i="3" s="1"/>
  <c r="E1653" i="3"/>
  <c r="D1653" i="3"/>
  <c r="C1653" i="3"/>
  <c r="E1652" i="3"/>
  <c r="C1652" i="3"/>
  <c r="D1652" i="3" s="1"/>
  <c r="E1651" i="3"/>
  <c r="C1651" i="3"/>
  <c r="D1651" i="3" s="1"/>
  <c r="C1650" i="3"/>
  <c r="E1650" i="3" s="1"/>
  <c r="E1649" i="3"/>
  <c r="C1649" i="3"/>
  <c r="D1649" i="3" s="1"/>
  <c r="E1648" i="3"/>
  <c r="C1648" i="3"/>
  <c r="D1648" i="3" s="1"/>
  <c r="E1647" i="3"/>
  <c r="D1647" i="3"/>
  <c r="C1647" i="3"/>
  <c r="C1646" i="3"/>
  <c r="E1646" i="3" s="1"/>
  <c r="C1645" i="3"/>
  <c r="E1644" i="3"/>
  <c r="C1644" i="3"/>
  <c r="D1644" i="3" s="1"/>
  <c r="E1643" i="3"/>
  <c r="D1643" i="3"/>
  <c r="C1643" i="3"/>
  <c r="E1642" i="3"/>
  <c r="D1642" i="3"/>
  <c r="C1642" i="3"/>
  <c r="E1641" i="3"/>
  <c r="D1641" i="3"/>
  <c r="C1641" i="3"/>
  <c r="E1640" i="3"/>
  <c r="C1640" i="3"/>
  <c r="D1640" i="3" s="1"/>
  <c r="E1639" i="3"/>
  <c r="C1639" i="3"/>
  <c r="D1639" i="3" s="1"/>
  <c r="C1638" i="3"/>
  <c r="E1637" i="3"/>
  <c r="C1637" i="3"/>
  <c r="D1637" i="3" s="1"/>
  <c r="E1636" i="3"/>
  <c r="D1636" i="3"/>
  <c r="C1636" i="3"/>
  <c r="E1635" i="3"/>
  <c r="D1635" i="3"/>
  <c r="C1635" i="3"/>
  <c r="C1634" i="3"/>
  <c r="D1634" i="3" s="1"/>
  <c r="C1633" i="3"/>
  <c r="C1632" i="3"/>
  <c r="E1631" i="3"/>
  <c r="D1631" i="3"/>
  <c r="C1631" i="3"/>
  <c r="C1630" i="3"/>
  <c r="E1630" i="3" s="1"/>
  <c r="E1629" i="3"/>
  <c r="D1629" i="3"/>
  <c r="C1629" i="3"/>
  <c r="E1628" i="3"/>
  <c r="C1628" i="3"/>
  <c r="D1628" i="3" s="1"/>
  <c r="E1627" i="3"/>
  <c r="C1627" i="3"/>
  <c r="D1627" i="3" s="1"/>
  <c r="C1626" i="3"/>
  <c r="E1626" i="3" s="1"/>
  <c r="E1625" i="3"/>
  <c r="C1625" i="3"/>
  <c r="D1625" i="3" s="1"/>
  <c r="C1624" i="3"/>
  <c r="E1623" i="3"/>
  <c r="D1623" i="3"/>
  <c r="C1623" i="3"/>
  <c r="D1622" i="3"/>
  <c r="C1622" i="3"/>
  <c r="E1622" i="3" s="1"/>
  <c r="C1621" i="3"/>
  <c r="C1620" i="3"/>
  <c r="E1619" i="3"/>
  <c r="D1619" i="3"/>
  <c r="C1619" i="3"/>
  <c r="C1618" i="3"/>
  <c r="E1618" i="3" s="1"/>
  <c r="E1617" i="3"/>
  <c r="D1617" i="3"/>
  <c r="C1617" i="3"/>
  <c r="E1616" i="3"/>
  <c r="C1616" i="3"/>
  <c r="D1616" i="3" s="1"/>
  <c r="E1615" i="3"/>
  <c r="C1615" i="3"/>
  <c r="D1615" i="3" s="1"/>
  <c r="D1614" i="3"/>
  <c r="C1614" i="3"/>
  <c r="E1614" i="3" s="1"/>
  <c r="E1613" i="3"/>
  <c r="C1613" i="3"/>
  <c r="D1613" i="3" s="1"/>
  <c r="E1612" i="3"/>
  <c r="D1612" i="3"/>
  <c r="C1612" i="3"/>
  <c r="E1611" i="3"/>
  <c r="D1611" i="3"/>
  <c r="C1611" i="3"/>
  <c r="C1610" i="3"/>
  <c r="D1610" i="3" s="1"/>
  <c r="C1609" i="3"/>
  <c r="C1608" i="3"/>
  <c r="E1608" i="3" s="1"/>
  <c r="E1607" i="3"/>
  <c r="D1607" i="3"/>
  <c r="C1607" i="3"/>
  <c r="E1606" i="3"/>
  <c r="D1606" i="3"/>
  <c r="C1606" i="3"/>
  <c r="E1605" i="3"/>
  <c r="D1605" i="3"/>
  <c r="C1605" i="3"/>
  <c r="E1604" i="3"/>
  <c r="C1604" i="3"/>
  <c r="D1604" i="3" s="1"/>
  <c r="E1603" i="3"/>
  <c r="C1603" i="3"/>
  <c r="D1603" i="3" s="1"/>
  <c r="C1602" i="3"/>
  <c r="E1602" i="3" s="1"/>
  <c r="E1601" i="3"/>
  <c r="C1601" i="3"/>
  <c r="D1601" i="3" s="1"/>
  <c r="D1600" i="3"/>
  <c r="C1600" i="3"/>
  <c r="E1600" i="3" s="1"/>
  <c r="E1599" i="3"/>
  <c r="D1599" i="3"/>
  <c r="C1599" i="3"/>
  <c r="C1598" i="3"/>
  <c r="C1597" i="3"/>
  <c r="E1596" i="3"/>
  <c r="D1596" i="3"/>
  <c r="C1596" i="3"/>
  <c r="E1595" i="3"/>
  <c r="D1595" i="3"/>
  <c r="C1595" i="3"/>
  <c r="C1594" i="3"/>
  <c r="E1593" i="3"/>
  <c r="D1593" i="3"/>
  <c r="C1593" i="3"/>
  <c r="E1592" i="3"/>
  <c r="C1592" i="3"/>
  <c r="D1592" i="3" s="1"/>
  <c r="E1591" i="3"/>
  <c r="C1591" i="3"/>
  <c r="D1591" i="3" s="1"/>
  <c r="C1590" i="3"/>
  <c r="E1590" i="3" s="1"/>
  <c r="E1589" i="3"/>
  <c r="C1589" i="3"/>
  <c r="D1589" i="3" s="1"/>
  <c r="E1588" i="3"/>
  <c r="D1588" i="3"/>
  <c r="C1588" i="3"/>
  <c r="E1587" i="3"/>
  <c r="D1587" i="3"/>
  <c r="C1587" i="3"/>
  <c r="E1586" i="3"/>
  <c r="C1586" i="3"/>
  <c r="D1586" i="3" s="1"/>
  <c r="C1585" i="3"/>
  <c r="E1584" i="3"/>
  <c r="D1584" i="3"/>
  <c r="C1584" i="3"/>
  <c r="E1583" i="3"/>
  <c r="D1583" i="3"/>
  <c r="C1583" i="3"/>
  <c r="E1582" i="3"/>
  <c r="D1582" i="3"/>
  <c r="C1582" i="3"/>
  <c r="E1581" i="3"/>
  <c r="D1581" i="3"/>
  <c r="C1581" i="3"/>
  <c r="E1580" i="3"/>
  <c r="C1580" i="3"/>
  <c r="D1580" i="3" s="1"/>
  <c r="E1579" i="3"/>
  <c r="C1579" i="3"/>
  <c r="D1579" i="3" s="1"/>
  <c r="D1578" i="3"/>
  <c r="C1578" i="3"/>
  <c r="E1578" i="3" s="1"/>
  <c r="E1577" i="3"/>
  <c r="C1577" i="3"/>
  <c r="D1577" i="3" s="1"/>
  <c r="C1576" i="3"/>
  <c r="E1575" i="3"/>
  <c r="D1575" i="3"/>
  <c r="C1575" i="3"/>
  <c r="E1574" i="3"/>
  <c r="D1574" i="3"/>
  <c r="C1574" i="3"/>
  <c r="C1573" i="3"/>
  <c r="C1572" i="3"/>
  <c r="E1572" i="3" s="1"/>
  <c r="E1571" i="3"/>
  <c r="D1571" i="3"/>
  <c r="C1571" i="3"/>
  <c r="C1570" i="3"/>
  <c r="E1569" i="3"/>
  <c r="D1569" i="3"/>
  <c r="C1569" i="3"/>
  <c r="E1568" i="3"/>
  <c r="C1568" i="3"/>
  <c r="D1568" i="3" s="1"/>
  <c r="E1567" i="3"/>
  <c r="C1567" i="3"/>
  <c r="D1567" i="3" s="1"/>
  <c r="C1566" i="3"/>
  <c r="E1565" i="3"/>
  <c r="C1565" i="3"/>
  <c r="D1565" i="3" s="1"/>
  <c r="C1564" i="3"/>
  <c r="E1564" i="3" s="1"/>
  <c r="E1563" i="3"/>
  <c r="D1563" i="3"/>
  <c r="C1563" i="3"/>
  <c r="C1562" i="3"/>
  <c r="C1561" i="3"/>
  <c r="C1560" i="3"/>
  <c r="E1560" i="3" s="1"/>
  <c r="E1559" i="3"/>
  <c r="D1559" i="3"/>
  <c r="C1559" i="3"/>
  <c r="E1558" i="3"/>
  <c r="C1558" i="3"/>
  <c r="D1558" i="3" s="1"/>
  <c r="E1557" i="3"/>
  <c r="D1557" i="3"/>
  <c r="C1557" i="3"/>
  <c r="E1556" i="3"/>
  <c r="C1556" i="3"/>
  <c r="D1556" i="3" s="1"/>
  <c r="E1555" i="3"/>
  <c r="C1555" i="3"/>
  <c r="D1555" i="3" s="1"/>
  <c r="C1554" i="3"/>
  <c r="E1554" i="3" s="1"/>
  <c r="E1553" i="3"/>
  <c r="C1553" i="3"/>
  <c r="D1553" i="3" s="1"/>
  <c r="E1552" i="3"/>
  <c r="D1552" i="3"/>
  <c r="C1552" i="3"/>
  <c r="E1551" i="3"/>
  <c r="D1551" i="3"/>
  <c r="C1551" i="3"/>
  <c r="C1550" i="3"/>
  <c r="E1550" i="3" s="1"/>
  <c r="C1549" i="3"/>
  <c r="C1548" i="3"/>
  <c r="E1547" i="3"/>
  <c r="D1547" i="3"/>
  <c r="C1547" i="3"/>
  <c r="C1546" i="3"/>
  <c r="E1545" i="3"/>
  <c r="D1545" i="3"/>
  <c r="C1545" i="3"/>
  <c r="E1544" i="3"/>
  <c r="C1544" i="3"/>
  <c r="D1544" i="3" s="1"/>
  <c r="E1543" i="3"/>
  <c r="C1543" i="3"/>
  <c r="D1543" i="3" s="1"/>
  <c r="C1542" i="3"/>
  <c r="E1542" i="3" s="1"/>
  <c r="E1541" i="3"/>
  <c r="C1541" i="3"/>
  <c r="D1541" i="3" s="1"/>
  <c r="C1540" i="3"/>
  <c r="E1540" i="3" s="1"/>
  <c r="E1539" i="3"/>
  <c r="D1539" i="3"/>
  <c r="C1539" i="3"/>
  <c r="C1538" i="3"/>
  <c r="C1537" i="3"/>
  <c r="D1536" i="3"/>
  <c r="C1536" i="3"/>
  <c r="E1536" i="3" s="1"/>
  <c r="E1535" i="3"/>
  <c r="D1535" i="3"/>
  <c r="C1535" i="3"/>
  <c r="C1534" i="3"/>
  <c r="E1533" i="3"/>
  <c r="D1533" i="3"/>
  <c r="C1533" i="3"/>
  <c r="E1532" i="3"/>
  <c r="C1532" i="3"/>
  <c r="D1532" i="3" s="1"/>
  <c r="E1531" i="3"/>
  <c r="C1531" i="3"/>
  <c r="D1531" i="3" s="1"/>
  <c r="D1530" i="3"/>
  <c r="C1530" i="3"/>
  <c r="E1530" i="3" s="1"/>
  <c r="E1529" i="3"/>
  <c r="C1529" i="3"/>
  <c r="D1529" i="3" s="1"/>
  <c r="E1528" i="3"/>
  <c r="C1528" i="3"/>
  <c r="D1528" i="3" s="1"/>
  <c r="E1527" i="3"/>
  <c r="D1527" i="3"/>
  <c r="C1527" i="3"/>
  <c r="E1526" i="3"/>
  <c r="D1526" i="3"/>
  <c r="C1526" i="3"/>
  <c r="C1525" i="3"/>
  <c r="C1524" i="3"/>
  <c r="E1523" i="3"/>
  <c r="D1523" i="3"/>
  <c r="C1523" i="3"/>
  <c r="C1522" i="3"/>
  <c r="E1522" i="3" s="1"/>
  <c r="E1521" i="3"/>
  <c r="D1521" i="3"/>
  <c r="C1521" i="3"/>
  <c r="E1520" i="3"/>
  <c r="C1520" i="3"/>
  <c r="D1520" i="3" s="1"/>
  <c r="E1519" i="3"/>
  <c r="C1519" i="3"/>
  <c r="D1519" i="3" s="1"/>
  <c r="D1518" i="3"/>
  <c r="C1518" i="3"/>
  <c r="E1518" i="3" s="1"/>
  <c r="E1517" i="3"/>
  <c r="C1517" i="3"/>
  <c r="D1517" i="3" s="1"/>
  <c r="C1516" i="3"/>
  <c r="E1516" i="3" s="1"/>
  <c r="E1515" i="3"/>
  <c r="D1515" i="3"/>
  <c r="C1515" i="3"/>
  <c r="E1514" i="3"/>
  <c r="C1514" i="3"/>
  <c r="D1514" i="3" s="1"/>
  <c r="C1513" i="3"/>
  <c r="C1512" i="3"/>
  <c r="E1512" i="3" s="1"/>
  <c r="E1511" i="3"/>
  <c r="D1511" i="3"/>
  <c r="C1511" i="3"/>
  <c r="C1510" i="3"/>
  <c r="E1510" i="3" s="1"/>
  <c r="E1509" i="3"/>
  <c r="D1509" i="3"/>
  <c r="C1509" i="3"/>
  <c r="E1508" i="3"/>
  <c r="C1508" i="3"/>
  <c r="D1508" i="3" s="1"/>
  <c r="E1507" i="3"/>
  <c r="C1507" i="3"/>
  <c r="D1507" i="3" s="1"/>
  <c r="C1506" i="3"/>
  <c r="E1506" i="3" s="1"/>
  <c r="E1505" i="3"/>
  <c r="C1505" i="3"/>
  <c r="D1505" i="3" s="1"/>
  <c r="E1504" i="3"/>
  <c r="C1504" i="3"/>
  <c r="D1504" i="3" s="1"/>
  <c r="E1503" i="3"/>
  <c r="D1503" i="3"/>
  <c r="C1503" i="3"/>
  <c r="C1502" i="3"/>
  <c r="E1502" i="3" s="1"/>
  <c r="C1501" i="3"/>
  <c r="E1500" i="3"/>
  <c r="C1500" i="3"/>
  <c r="D1500" i="3" s="1"/>
  <c r="E1499" i="3"/>
  <c r="D1499" i="3"/>
  <c r="C1499" i="3"/>
  <c r="E1498" i="3"/>
  <c r="D1498" i="3"/>
  <c r="C1498" i="3"/>
  <c r="E1497" i="3"/>
  <c r="D1497" i="3"/>
  <c r="C1497" i="3"/>
  <c r="E1496" i="3"/>
  <c r="C1496" i="3"/>
  <c r="D1496" i="3" s="1"/>
  <c r="E1495" i="3"/>
  <c r="C1495" i="3"/>
  <c r="D1495" i="3" s="1"/>
  <c r="C1494" i="3"/>
  <c r="E1493" i="3"/>
  <c r="C1493" i="3"/>
  <c r="D1493" i="3" s="1"/>
  <c r="E1492" i="3"/>
  <c r="C1492" i="3"/>
  <c r="D1492" i="3" s="1"/>
  <c r="E1491" i="3"/>
  <c r="D1491" i="3"/>
  <c r="C1491" i="3"/>
  <c r="E1490" i="3"/>
  <c r="C1490" i="3"/>
  <c r="D1490" i="3" s="1"/>
  <c r="C1489" i="3"/>
  <c r="C1488" i="3"/>
  <c r="E1488" i="3" s="1"/>
  <c r="E1487" i="3"/>
  <c r="D1487" i="3"/>
  <c r="C1487" i="3"/>
  <c r="C1486" i="3"/>
  <c r="D1486" i="3" s="1"/>
  <c r="E1485" i="3"/>
  <c r="D1485" i="3"/>
  <c r="C1485" i="3"/>
  <c r="E1484" i="3"/>
  <c r="C1484" i="3"/>
  <c r="D1484" i="3" s="1"/>
  <c r="E1483" i="3"/>
  <c r="C1483" i="3"/>
  <c r="D1483" i="3" s="1"/>
  <c r="D1482" i="3"/>
  <c r="C1482" i="3"/>
  <c r="E1482" i="3" s="1"/>
  <c r="E1481" i="3"/>
  <c r="C1481" i="3"/>
  <c r="D1481" i="3" s="1"/>
  <c r="C1480" i="3"/>
  <c r="E1479" i="3"/>
  <c r="D1479" i="3"/>
  <c r="C1479" i="3"/>
  <c r="D1478" i="3"/>
  <c r="C1478" i="3"/>
  <c r="E1478" i="3" s="1"/>
  <c r="C1477" i="3"/>
  <c r="C1476" i="3"/>
  <c r="E1475" i="3"/>
  <c r="D1475" i="3"/>
  <c r="C1475" i="3"/>
  <c r="C1474" i="3"/>
  <c r="E1474" i="3" s="1"/>
  <c r="E1473" i="3"/>
  <c r="D1473" i="3"/>
  <c r="C1473" i="3"/>
  <c r="E1472" i="3"/>
  <c r="C1472" i="3"/>
  <c r="D1472" i="3" s="1"/>
  <c r="E1471" i="3"/>
  <c r="C1471" i="3"/>
  <c r="D1471" i="3" s="1"/>
  <c r="C1470" i="3"/>
  <c r="E1470" i="3" s="1"/>
  <c r="E1469" i="3"/>
  <c r="C1469" i="3"/>
  <c r="D1469" i="3" s="1"/>
  <c r="C1468" i="3"/>
  <c r="E1468" i="3" s="1"/>
  <c r="E1467" i="3"/>
  <c r="D1467" i="3"/>
  <c r="C1467" i="3"/>
  <c r="E1466" i="3"/>
  <c r="D1466" i="3"/>
  <c r="C1466" i="3"/>
  <c r="C1465" i="3"/>
  <c r="C1464" i="3"/>
  <c r="E1464" i="3" s="1"/>
  <c r="E1463" i="3"/>
  <c r="D1463" i="3"/>
  <c r="C1463" i="3"/>
  <c r="D1462" i="3"/>
  <c r="C1462" i="3"/>
  <c r="E1462" i="3" s="1"/>
  <c r="E1461" i="3"/>
  <c r="D1461" i="3"/>
  <c r="C1461" i="3"/>
  <c r="E1460" i="3"/>
  <c r="C1460" i="3"/>
  <c r="D1460" i="3" s="1"/>
  <c r="E1459" i="3"/>
  <c r="C1459" i="3"/>
  <c r="D1459" i="3" s="1"/>
  <c r="C1458" i="3"/>
  <c r="E1458" i="3" s="1"/>
  <c r="E1457" i="3"/>
  <c r="C1457" i="3"/>
  <c r="D1457" i="3" s="1"/>
  <c r="C1456" i="3"/>
  <c r="D1456" i="3" s="1"/>
  <c r="E1455" i="3"/>
  <c r="D1455" i="3"/>
  <c r="C1455" i="3"/>
  <c r="C1454" i="3"/>
  <c r="D1454" i="3" s="1"/>
  <c r="C1453" i="3"/>
  <c r="E1452" i="3"/>
  <c r="D1452" i="3"/>
  <c r="C1452" i="3"/>
  <c r="E1451" i="3"/>
  <c r="D1451" i="3"/>
  <c r="C1451" i="3"/>
  <c r="C1450" i="3"/>
  <c r="E1450" i="3" s="1"/>
  <c r="E1449" i="3"/>
  <c r="D1449" i="3"/>
  <c r="C1449" i="3"/>
  <c r="E1448" i="3"/>
  <c r="C1448" i="3"/>
  <c r="D1448" i="3" s="1"/>
  <c r="E1447" i="3"/>
  <c r="C1447" i="3"/>
  <c r="D1447" i="3" s="1"/>
  <c r="C1446" i="3"/>
  <c r="E1446" i="3" s="1"/>
  <c r="E1445" i="3"/>
  <c r="C1445" i="3"/>
  <c r="D1445" i="3" s="1"/>
  <c r="E1444" i="3"/>
  <c r="D1444" i="3"/>
  <c r="C1444" i="3"/>
  <c r="E1443" i="3"/>
  <c r="D1443" i="3"/>
  <c r="C1443" i="3"/>
  <c r="E1442" i="3"/>
  <c r="C1442" i="3"/>
  <c r="D1442" i="3" s="1"/>
  <c r="C1441" i="3"/>
  <c r="E1440" i="3"/>
  <c r="D1440" i="3"/>
  <c r="C1440" i="3"/>
  <c r="E1439" i="3"/>
  <c r="D1439" i="3"/>
  <c r="C1439" i="3"/>
  <c r="E1438" i="3"/>
  <c r="D1438" i="3"/>
  <c r="C1438" i="3"/>
  <c r="E1437" i="3"/>
  <c r="D1437" i="3"/>
  <c r="C1437" i="3"/>
  <c r="E1436" i="3"/>
  <c r="C1436" i="3"/>
  <c r="D1436" i="3" s="1"/>
  <c r="E1435" i="3"/>
  <c r="C1435" i="3"/>
  <c r="D1435" i="3" s="1"/>
  <c r="C1434" i="3"/>
  <c r="E1434" i="3" s="1"/>
  <c r="E1433" i="3"/>
  <c r="C1433" i="3"/>
  <c r="D1433" i="3" s="1"/>
  <c r="C1432" i="3"/>
  <c r="E1432" i="3" s="1"/>
  <c r="E1431" i="3"/>
  <c r="D1431" i="3"/>
  <c r="C1431" i="3"/>
  <c r="C1430" i="3"/>
  <c r="C1429" i="3"/>
  <c r="E1428" i="3"/>
  <c r="C1428" i="3"/>
  <c r="D1428" i="3" s="1"/>
  <c r="E1427" i="3"/>
  <c r="D1427" i="3"/>
  <c r="C1427" i="3"/>
  <c r="C1426" i="3"/>
  <c r="E1426" i="3" s="1"/>
  <c r="E1425" i="3"/>
  <c r="D1425" i="3"/>
  <c r="C1425" i="3"/>
  <c r="E1424" i="3"/>
  <c r="C1424" i="3"/>
  <c r="D1424" i="3" s="1"/>
  <c r="E1423" i="3"/>
  <c r="C1423" i="3"/>
  <c r="D1423" i="3" s="1"/>
  <c r="C1422" i="3"/>
  <c r="E1421" i="3"/>
  <c r="C1421" i="3"/>
  <c r="D1421" i="3" s="1"/>
  <c r="C1420" i="3"/>
  <c r="E1420" i="3" s="1"/>
  <c r="E1419" i="3"/>
  <c r="D1419" i="3"/>
  <c r="C1419" i="3"/>
  <c r="C1418" i="3"/>
  <c r="C1417" i="3"/>
  <c r="C1416" i="3"/>
  <c r="E1416" i="3" s="1"/>
  <c r="E1415" i="3"/>
  <c r="D1415" i="3"/>
  <c r="C1415" i="3"/>
  <c r="E1414" i="3"/>
  <c r="C1414" i="3"/>
  <c r="D1414" i="3" s="1"/>
  <c r="E1413" i="3"/>
  <c r="D1413" i="3"/>
  <c r="C1413" i="3"/>
  <c r="E1412" i="3"/>
  <c r="C1412" i="3"/>
  <c r="D1412" i="3" s="1"/>
  <c r="E1411" i="3"/>
  <c r="C1411" i="3"/>
  <c r="D1411" i="3" s="1"/>
  <c r="D1410" i="3"/>
  <c r="C1410" i="3"/>
  <c r="E1410" i="3" s="1"/>
  <c r="E1409" i="3"/>
  <c r="C1409" i="3"/>
  <c r="D1409" i="3" s="1"/>
  <c r="C1408" i="3"/>
  <c r="E1407" i="3"/>
  <c r="D1407" i="3"/>
  <c r="C1407" i="3"/>
  <c r="C1406" i="3"/>
  <c r="E1406" i="3" s="1"/>
  <c r="C1405" i="3"/>
  <c r="E1404" i="3"/>
  <c r="D1404" i="3"/>
  <c r="C1404" i="3"/>
  <c r="E1403" i="3"/>
  <c r="D1403" i="3"/>
  <c r="C1403" i="3"/>
  <c r="E1402" i="3"/>
  <c r="D1402" i="3"/>
  <c r="C1402" i="3"/>
  <c r="E1401" i="3"/>
  <c r="D1401" i="3"/>
  <c r="C1401" i="3"/>
  <c r="E1400" i="3"/>
  <c r="C1400" i="3"/>
  <c r="D1400" i="3" s="1"/>
  <c r="E1399" i="3"/>
  <c r="C1399" i="3"/>
  <c r="D1399" i="3" s="1"/>
  <c r="C1398" i="3"/>
  <c r="E1397" i="3"/>
  <c r="C1397" i="3"/>
  <c r="D1397" i="3" s="1"/>
  <c r="D1396" i="3"/>
  <c r="C1396" i="3"/>
  <c r="E1396" i="3" s="1"/>
  <c r="E1395" i="3"/>
  <c r="D1395" i="3"/>
  <c r="C1395" i="3"/>
  <c r="C1394" i="3"/>
  <c r="D1394" i="3" s="1"/>
  <c r="C1393" i="3"/>
  <c r="C1392" i="3"/>
  <c r="E1392" i="3" s="1"/>
  <c r="E1391" i="3"/>
  <c r="D1391" i="3"/>
  <c r="C1391" i="3"/>
  <c r="C1390" i="3"/>
  <c r="E1389" i="3"/>
  <c r="D1389" i="3"/>
  <c r="C1389" i="3"/>
  <c r="E1388" i="3"/>
  <c r="C1388" i="3"/>
  <c r="D1388" i="3" s="1"/>
  <c r="E1387" i="3"/>
  <c r="C1387" i="3"/>
  <c r="D1387" i="3" s="1"/>
  <c r="D1386" i="3"/>
  <c r="C1386" i="3"/>
  <c r="E1386" i="3" s="1"/>
  <c r="E1385" i="3"/>
  <c r="C1385" i="3"/>
  <c r="D1385" i="3" s="1"/>
  <c r="C1384" i="3"/>
  <c r="E1384" i="3" s="1"/>
  <c r="E1383" i="3"/>
  <c r="D1383" i="3"/>
  <c r="C1383" i="3"/>
  <c r="E1382" i="3"/>
  <c r="D1382" i="3"/>
  <c r="C1382" i="3"/>
  <c r="C1381" i="3"/>
  <c r="C1380" i="3"/>
  <c r="E1380" i="3" s="1"/>
  <c r="E1379" i="3"/>
  <c r="D1379" i="3"/>
  <c r="C1379" i="3"/>
  <c r="C1378" i="3"/>
  <c r="E1378" i="3" s="1"/>
  <c r="E1377" i="3"/>
  <c r="D1377" i="3"/>
  <c r="C1377" i="3"/>
  <c r="E1376" i="3"/>
  <c r="C1376" i="3"/>
  <c r="D1376" i="3" s="1"/>
  <c r="E1375" i="3"/>
  <c r="C1375" i="3"/>
  <c r="D1375" i="3" s="1"/>
  <c r="C1374" i="3"/>
  <c r="E1374" i="3" s="1"/>
  <c r="E1373" i="3"/>
  <c r="C1373" i="3"/>
  <c r="D1373" i="3" s="1"/>
  <c r="C1372" i="3"/>
  <c r="E1371" i="3"/>
  <c r="D1371" i="3"/>
  <c r="C1371" i="3"/>
  <c r="C1370" i="3"/>
  <c r="C1369" i="3"/>
  <c r="E1368" i="3"/>
  <c r="C1368" i="3"/>
  <c r="D1368" i="3" s="1"/>
  <c r="E1367" i="3"/>
  <c r="D1367" i="3"/>
  <c r="C1367" i="3"/>
  <c r="E1366" i="3"/>
  <c r="D1366" i="3"/>
  <c r="C1366" i="3"/>
  <c r="E1365" i="3"/>
  <c r="D1365" i="3"/>
  <c r="C1365" i="3"/>
  <c r="E1364" i="3"/>
  <c r="C1364" i="3"/>
  <c r="D1364" i="3" s="1"/>
  <c r="E1363" i="3"/>
  <c r="C1363" i="3"/>
  <c r="D1363" i="3" s="1"/>
  <c r="C1362" i="3"/>
  <c r="E1362" i="3" s="1"/>
  <c r="E1361" i="3"/>
  <c r="C1361" i="3"/>
  <c r="D1361" i="3" s="1"/>
  <c r="E1360" i="3"/>
  <c r="C1360" i="3"/>
  <c r="D1360" i="3" s="1"/>
  <c r="E1359" i="3"/>
  <c r="D1359" i="3"/>
  <c r="C1359" i="3"/>
  <c r="C1358" i="3"/>
  <c r="E1358" i="3" s="1"/>
  <c r="C1357" i="3"/>
  <c r="E1356" i="3"/>
  <c r="C1356" i="3"/>
  <c r="D1356" i="3" s="1"/>
  <c r="E1355" i="3"/>
  <c r="D1355" i="3"/>
  <c r="C1355" i="3"/>
  <c r="E1354" i="3"/>
  <c r="D1354" i="3"/>
  <c r="C1354" i="3"/>
  <c r="E1353" i="3"/>
  <c r="D1353" i="3"/>
  <c r="C1353" i="3"/>
  <c r="E1352" i="3"/>
  <c r="D1352" i="3"/>
  <c r="C1352" i="3"/>
  <c r="C1351" i="3"/>
  <c r="C1350" i="3"/>
  <c r="E1350" i="3" s="1"/>
  <c r="C1349" i="3"/>
  <c r="C1348" i="3"/>
  <c r="D1348" i="3" s="1"/>
  <c r="E1347" i="3"/>
  <c r="D1347" i="3"/>
  <c r="C1347" i="3"/>
  <c r="C1346" i="3"/>
  <c r="D1346" i="3" s="1"/>
  <c r="C1345" i="3"/>
  <c r="C1344" i="3"/>
  <c r="E1343" i="3"/>
  <c r="C1343" i="3"/>
  <c r="D1343" i="3" s="1"/>
  <c r="E1342" i="3"/>
  <c r="D1342" i="3"/>
  <c r="C1342" i="3"/>
  <c r="E1341" i="3"/>
  <c r="C1341" i="3"/>
  <c r="D1341" i="3" s="1"/>
  <c r="E1340" i="3"/>
  <c r="D1340" i="3"/>
  <c r="C1340" i="3"/>
  <c r="C1339" i="3"/>
  <c r="E1339" i="3" s="1"/>
  <c r="C1338" i="3"/>
  <c r="C1337" i="3"/>
  <c r="E1337" i="3" s="1"/>
  <c r="E1336" i="3"/>
  <c r="C1336" i="3"/>
  <c r="D1336" i="3" s="1"/>
  <c r="E1335" i="3"/>
  <c r="D1335" i="3"/>
  <c r="C1335" i="3"/>
  <c r="E1334" i="3"/>
  <c r="C1334" i="3"/>
  <c r="D1334" i="3" s="1"/>
  <c r="C1333" i="3"/>
  <c r="C1332" i="3"/>
  <c r="E1332" i="3" s="1"/>
  <c r="C1331" i="3"/>
  <c r="C1330" i="3"/>
  <c r="E1330" i="3" s="1"/>
  <c r="C1329" i="3"/>
  <c r="E1328" i="3"/>
  <c r="C1328" i="3"/>
  <c r="D1328" i="3" s="1"/>
  <c r="C1327" i="3"/>
  <c r="E1327" i="3" s="1"/>
  <c r="C1326" i="3"/>
  <c r="C1325" i="3"/>
  <c r="E1325" i="3" s="1"/>
  <c r="C1324" i="3"/>
  <c r="E1324" i="3" s="1"/>
  <c r="E1323" i="3"/>
  <c r="D1323" i="3"/>
  <c r="C1323" i="3"/>
  <c r="C1322" i="3"/>
  <c r="E1322" i="3" s="1"/>
  <c r="C1321" i="3"/>
  <c r="E1320" i="3"/>
  <c r="D1320" i="3"/>
  <c r="C1320" i="3"/>
  <c r="C1319" i="3"/>
  <c r="C1318" i="3"/>
  <c r="C1317" i="3"/>
  <c r="E1316" i="3"/>
  <c r="C1316" i="3"/>
  <c r="D1316" i="3" s="1"/>
  <c r="D1315" i="3"/>
  <c r="C1315" i="3"/>
  <c r="E1315" i="3" s="1"/>
  <c r="D1314" i="3"/>
  <c r="C1314" i="3"/>
  <c r="E1314" i="3" s="1"/>
  <c r="C1313" i="3"/>
  <c r="E1313" i="3" s="1"/>
  <c r="C1312" i="3"/>
  <c r="E1311" i="3"/>
  <c r="D1311" i="3"/>
  <c r="C1311" i="3"/>
  <c r="C1310" i="3"/>
  <c r="C1309" i="3"/>
  <c r="E1308" i="3"/>
  <c r="C1308" i="3"/>
  <c r="D1308" i="3" s="1"/>
  <c r="C1307" i="3"/>
  <c r="C1306" i="3"/>
  <c r="D1306" i="3" s="1"/>
  <c r="C1305" i="3"/>
  <c r="E1304" i="3"/>
  <c r="C1304" i="3"/>
  <c r="D1304" i="3" s="1"/>
  <c r="C1303" i="3"/>
  <c r="E1303" i="3" s="1"/>
  <c r="C1302" i="3"/>
  <c r="C1301" i="3"/>
  <c r="E1301" i="3" s="1"/>
  <c r="C1300" i="3"/>
  <c r="E1299" i="3"/>
  <c r="D1299" i="3"/>
  <c r="C1299" i="3"/>
  <c r="C1298" i="3"/>
  <c r="E1298" i="3" s="1"/>
  <c r="C1297" i="3"/>
  <c r="C1296" i="3"/>
  <c r="E1296" i="3" s="1"/>
  <c r="C1295" i="3"/>
  <c r="E1294" i="3"/>
  <c r="D1294" i="3"/>
  <c r="C1294" i="3"/>
  <c r="C1293" i="3"/>
  <c r="E1292" i="3"/>
  <c r="C1292" i="3"/>
  <c r="D1292" i="3" s="1"/>
  <c r="C1291" i="3"/>
  <c r="E1291" i="3" s="1"/>
  <c r="C1290" i="3"/>
  <c r="D1289" i="3"/>
  <c r="C1289" i="3"/>
  <c r="E1289" i="3" s="1"/>
  <c r="C1288" i="3"/>
  <c r="E1288" i="3" s="1"/>
  <c r="E1287" i="3"/>
  <c r="D1287" i="3"/>
  <c r="C1287" i="3"/>
  <c r="C1286" i="3"/>
  <c r="E1286" i="3" s="1"/>
  <c r="C1285" i="3"/>
  <c r="C1284" i="3"/>
  <c r="C1283" i="3"/>
  <c r="E1282" i="3"/>
  <c r="C1282" i="3"/>
  <c r="D1282" i="3" s="1"/>
  <c r="C1281" i="3"/>
  <c r="E1280" i="3"/>
  <c r="C1280" i="3"/>
  <c r="D1280" i="3" s="1"/>
  <c r="C1279" i="3"/>
  <c r="D1278" i="3"/>
  <c r="C1278" i="3"/>
  <c r="E1278" i="3" s="1"/>
  <c r="C1277" i="3"/>
  <c r="E1277" i="3" s="1"/>
  <c r="D1276" i="3"/>
  <c r="C1276" i="3"/>
  <c r="E1276" i="3" s="1"/>
  <c r="E1275" i="3"/>
  <c r="D1275" i="3"/>
  <c r="C1275" i="3"/>
  <c r="C1274" i="3"/>
  <c r="C1273" i="3"/>
  <c r="D1272" i="3"/>
  <c r="C1272" i="3"/>
  <c r="E1272" i="3" s="1"/>
  <c r="C1271" i="3"/>
  <c r="C1270" i="3"/>
  <c r="E1270" i="3" s="1"/>
  <c r="C1269" i="3"/>
  <c r="E1268" i="3"/>
  <c r="C1268" i="3"/>
  <c r="D1268" i="3" s="1"/>
  <c r="D1267" i="3"/>
  <c r="C1267" i="3"/>
  <c r="E1267" i="3" s="1"/>
  <c r="D1266" i="3"/>
  <c r="C1266" i="3"/>
  <c r="E1266" i="3" s="1"/>
  <c r="C1265" i="3"/>
  <c r="E1265" i="3" s="1"/>
  <c r="C1264" i="3"/>
  <c r="E1264" i="3" s="1"/>
  <c r="E1263" i="3"/>
  <c r="D1263" i="3"/>
  <c r="C1263" i="3"/>
  <c r="C1262" i="3"/>
  <c r="D1262" i="3" s="1"/>
  <c r="C1261" i="3"/>
  <c r="E1260" i="3"/>
  <c r="C1260" i="3"/>
  <c r="D1260" i="3" s="1"/>
  <c r="C1259" i="3"/>
  <c r="C1258" i="3"/>
  <c r="C1257" i="3"/>
  <c r="E1256" i="3"/>
  <c r="C1256" i="3"/>
  <c r="D1256" i="3" s="1"/>
  <c r="C1255" i="3"/>
  <c r="E1255" i="3" s="1"/>
  <c r="C1254" i="3"/>
  <c r="E1254" i="3" s="1"/>
  <c r="C1253" i="3"/>
  <c r="E1252" i="3"/>
  <c r="D1252" i="3"/>
  <c r="C1252" i="3"/>
  <c r="E1251" i="3"/>
  <c r="D1251" i="3"/>
  <c r="C1251" i="3"/>
  <c r="E1250" i="3"/>
  <c r="D1250" i="3"/>
  <c r="C1250" i="3"/>
  <c r="C1249" i="3"/>
  <c r="C1248" i="3"/>
  <c r="C1247" i="3"/>
  <c r="C1246" i="3"/>
  <c r="E1246" i="3" s="1"/>
  <c r="C1245" i="3"/>
  <c r="E1244" i="3"/>
  <c r="C1244" i="3"/>
  <c r="D1244" i="3" s="1"/>
  <c r="C1243" i="3"/>
  <c r="E1243" i="3" s="1"/>
  <c r="D1242" i="3"/>
  <c r="C1242" i="3"/>
  <c r="E1242" i="3" s="1"/>
  <c r="C1241" i="3"/>
  <c r="E1241" i="3" s="1"/>
  <c r="C1240" i="3"/>
  <c r="D1240" i="3" s="1"/>
  <c r="E1239" i="3"/>
  <c r="D1239" i="3"/>
  <c r="C1239" i="3"/>
  <c r="C1238" i="3"/>
  <c r="D1238" i="3" s="1"/>
  <c r="C1237" i="3"/>
  <c r="C1236" i="3"/>
  <c r="D1236" i="3" s="1"/>
  <c r="C1235" i="3"/>
  <c r="E1234" i="3"/>
  <c r="C1234" i="3"/>
  <c r="D1234" i="3" s="1"/>
  <c r="C1233" i="3"/>
  <c r="E1232" i="3"/>
  <c r="C1232" i="3"/>
  <c r="D1232" i="3" s="1"/>
  <c r="C1231" i="3"/>
  <c r="E1231" i="3" s="1"/>
  <c r="D1230" i="3"/>
  <c r="C1230" i="3"/>
  <c r="E1230" i="3" s="1"/>
  <c r="C1229" i="3"/>
  <c r="C1228" i="3"/>
  <c r="E1227" i="3"/>
  <c r="D1227" i="3"/>
  <c r="C1227" i="3"/>
  <c r="E1226" i="3"/>
  <c r="C1226" i="3"/>
  <c r="D1226" i="3" s="1"/>
  <c r="C1225" i="3"/>
  <c r="C1224" i="3"/>
  <c r="E1224" i="3" s="1"/>
  <c r="C1223" i="3"/>
  <c r="C1222" i="3"/>
  <c r="E1222" i="3" s="1"/>
  <c r="C1221" i="3"/>
  <c r="E1220" i="3"/>
  <c r="C1220" i="3"/>
  <c r="D1220" i="3" s="1"/>
  <c r="C1219" i="3"/>
  <c r="E1219" i="3" s="1"/>
  <c r="C1218" i="3"/>
  <c r="E1218" i="3" s="1"/>
  <c r="D1217" i="3"/>
  <c r="C1217" i="3"/>
  <c r="E1217" i="3" s="1"/>
  <c r="C1216" i="3"/>
  <c r="E1216" i="3" s="1"/>
  <c r="E1215" i="3"/>
  <c r="D1215" i="3"/>
  <c r="C1215" i="3"/>
  <c r="C1214" i="3"/>
  <c r="E1214" i="3" s="1"/>
  <c r="C1213" i="3"/>
  <c r="C1212" i="3"/>
  <c r="D1212" i="3" s="1"/>
  <c r="C1211" i="3"/>
  <c r="D1210" i="3"/>
  <c r="C1210" i="3"/>
  <c r="E1210" i="3" s="1"/>
  <c r="C1209" i="3"/>
  <c r="E1208" i="3"/>
  <c r="C1208" i="3"/>
  <c r="D1208" i="3" s="1"/>
  <c r="C1207" i="3"/>
  <c r="E1207" i="3" s="1"/>
  <c r="C1206" i="3"/>
  <c r="E1206" i="3" s="1"/>
  <c r="C1205" i="3"/>
  <c r="E1205" i="3" s="1"/>
  <c r="E1204" i="3"/>
  <c r="D1204" i="3"/>
  <c r="C1204" i="3"/>
  <c r="E1203" i="3"/>
  <c r="D1203" i="3"/>
  <c r="C1203" i="3"/>
  <c r="E1202" i="3"/>
  <c r="D1202" i="3"/>
  <c r="C1202" i="3"/>
  <c r="C1201" i="3"/>
  <c r="E1200" i="3"/>
  <c r="D1200" i="3"/>
  <c r="C1200" i="3"/>
  <c r="C1199" i="3"/>
  <c r="C1198" i="3"/>
  <c r="E1198" i="3" s="1"/>
  <c r="C1197" i="3"/>
  <c r="E1196" i="3"/>
  <c r="C1196" i="3"/>
  <c r="D1196" i="3" s="1"/>
  <c r="C1195" i="3"/>
  <c r="E1195" i="3" s="1"/>
  <c r="C1194" i="3"/>
  <c r="C1193" i="3"/>
  <c r="E1193" i="3" s="1"/>
  <c r="E1192" i="3"/>
  <c r="C1192" i="3"/>
  <c r="D1192" i="3" s="1"/>
  <c r="E1191" i="3"/>
  <c r="D1191" i="3"/>
  <c r="C1191" i="3"/>
  <c r="E1190" i="3"/>
  <c r="C1190" i="3"/>
  <c r="D1190" i="3" s="1"/>
  <c r="C1189" i="3"/>
  <c r="E1188" i="3"/>
  <c r="C1188" i="3"/>
  <c r="D1188" i="3" s="1"/>
  <c r="C1187" i="3"/>
  <c r="E1186" i="3"/>
  <c r="D1186" i="3"/>
  <c r="C1186" i="3"/>
  <c r="C1185" i="3"/>
  <c r="E1184" i="3"/>
  <c r="C1184" i="3"/>
  <c r="D1184" i="3" s="1"/>
  <c r="C1183" i="3"/>
  <c r="D1182" i="3"/>
  <c r="C1182" i="3"/>
  <c r="E1182" i="3" s="1"/>
  <c r="C1181" i="3"/>
  <c r="C1180" i="3"/>
  <c r="E1180" i="3" s="1"/>
  <c r="E1179" i="3"/>
  <c r="D1179" i="3"/>
  <c r="C1179" i="3"/>
  <c r="C1178" i="3"/>
  <c r="E1178" i="3" s="1"/>
  <c r="C1177" i="3"/>
  <c r="E1176" i="3"/>
  <c r="D1176" i="3"/>
  <c r="C1176" i="3"/>
  <c r="C1175" i="3"/>
  <c r="C1174" i="3"/>
  <c r="E1174" i="3" s="1"/>
  <c r="C1173" i="3"/>
  <c r="E1172" i="3"/>
  <c r="C1172" i="3"/>
  <c r="D1172" i="3" s="1"/>
  <c r="D1171" i="3"/>
  <c r="C1171" i="3"/>
  <c r="E1171" i="3" s="1"/>
  <c r="C1170" i="3"/>
  <c r="E1170" i="3" s="1"/>
  <c r="C1169" i="3"/>
  <c r="E1169" i="3" s="1"/>
  <c r="C1168" i="3"/>
  <c r="E1167" i="3"/>
  <c r="D1167" i="3"/>
  <c r="C1167" i="3"/>
  <c r="C1166" i="3"/>
  <c r="C1165" i="3"/>
  <c r="E1164" i="3"/>
  <c r="C1164" i="3"/>
  <c r="D1164" i="3" s="1"/>
  <c r="C1163" i="3"/>
  <c r="E1162" i="3"/>
  <c r="D1162" i="3"/>
  <c r="C1162" i="3"/>
  <c r="C1161" i="3"/>
  <c r="E1160" i="3"/>
  <c r="C1160" i="3"/>
  <c r="D1160" i="3" s="1"/>
  <c r="C1159" i="3"/>
  <c r="E1159" i="3" s="1"/>
  <c r="C1158" i="3"/>
  <c r="D1157" i="3"/>
  <c r="C1157" i="3"/>
  <c r="E1157" i="3" s="1"/>
  <c r="D1156" i="3"/>
  <c r="C1156" i="3"/>
  <c r="E1156" i="3" s="1"/>
  <c r="E1155" i="3"/>
  <c r="D1155" i="3"/>
  <c r="C1155" i="3"/>
  <c r="D1154" i="3"/>
  <c r="C1154" i="3"/>
  <c r="E1154" i="3" s="1"/>
  <c r="C1153" i="3"/>
  <c r="C1152" i="3"/>
  <c r="E1152" i="3" s="1"/>
  <c r="C1151" i="3"/>
  <c r="E1150" i="3"/>
  <c r="D1150" i="3"/>
  <c r="C1150" i="3"/>
  <c r="C1149" i="3"/>
  <c r="E1148" i="3"/>
  <c r="C1148" i="3"/>
  <c r="D1148" i="3" s="1"/>
  <c r="C1147" i="3"/>
  <c r="E1147" i="3" s="1"/>
  <c r="D1146" i="3"/>
  <c r="C1146" i="3"/>
  <c r="E1146" i="3" s="1"/>
  <c r="D1145" i="3"/>
  <c r="C1145" i="3"/>
  <c r="E1145" i="3" s="1"/>
  <c r="E1144" i="3"/>
  <c r="D1144" i="3"/>
  <c r="C1144" i="3"/>
  <c r="E1143" i="3"/>
  <c r="D1143" i="3"/>
  <c r="C1143" i="3"/>
  <c r="C1142" i="3"/>
  <c r="D1142" i="3" s="1"/>
  <c r="C1141" i="3"/>
  <c r="C1140" i="3"/>
  <c r="C1139" i="3"/>
  <c r="E1138" i="3"/>
  <c r="C1138" i="3"/>
  <c r="D1138" i="3" s="1"/>
  <c r="C1137" i="3"/>
  <c r="E1136" i="3"/>
  <c r="C1136" i="3"/>
  <c r="D1136" i="3" s="1"/>
  <c r="C1135" i="3"/>
  <c r="D1134" i="3"/>
  <c r="C1134" i="3"/>
  <c r="E1134" i="3" s="1"/>
  <c r="C1133" i="3"/>
  <c r="E1133" i="3" s="1"/>
  <c r="E1132" i="3"/>
  <c r="D1132" i="3"/>
  <c r="C1132" i="3"/>
  <c r="E1131" i="3"/>
  <c r="D1131" i="3"/>
  <c r="C1131" i="3"/>
  <c r="C1130" i="3"/>
  <c r="E1130" i="3" s="1"/>
  <c r="C1129" i="3"/>
  <c r="C1128" i="3"/>
  <c r="E1128" i="3" s="1"/>
  <c r="C1127" i="3"/>
  <c r="C1126" i="3"/>
  <c r="E1126" i="3" s="1"/>
  <c r="C1125" i="3"/>
  <c r="E1124" i="3"/>
  <c r="C1124" i="3"/>
  <c r="D1124" i="3" s="1"/>
  <c r="D1123" i="3"/>
  <c r="C1123" i="3"/>
  <c r="E1123" i="3" s="1"/>
  <c r="D1122" i="3"/>
  <c r="C1122" i="3"/>
  <c r="E1122" i="3" s="1"/>
  <c r="C1121" i="3"/>
  <c r="E1121" i="3" s="1"/>
  <c r="E1120" i="3"/>
  <c r="C1120" i="3"/>
  <c r="D1120" i="3" s="1"/>
  <c r="E1119" i="3"/>
  <c r="D1119" i="3"/>
  <c r="C1119" i="3"/>
  <c r="E1118" i="3"/>
  <c r="D1118" i="3"/>
  <c r="C1118" i="3"/>
  <c r="C1117" i="3"/>
  <c r="C1116" i="3"/>
  <c r="D1116" i="3" s="1"/>
  <c r="C1115" i="3"/>
  <c r="C1114" i="3"/>
  <c r="C1113" i="3"/>
  <c r="E1112" i="3"/>
  <c r="C1112" i="3"/>
  <c r="D1112" i="3" s="1"/>
  <c r="C1111" i="3"/>
  <c r="E1111" i="3" s="1"/>
  <c r="D1110" i="3"/>
  <c r="C1110" i="3"/>
  <c r="E1110" i="3" s="1"/>
  <c r="C1109" i="3"/>
  <c r="C1108" i="3"/>
  <c r="E1108" i="3" s="1"/>
  <c r="E1107" i="3"/>
  <c r="D1107" i="3"/>
  <c r="C1107" i="3"/>
  <c r="C1106" i="3"/>
  <c r="E1106" i="3" s="1"/>
  <c r="C1105" i="3"/>
  <c r="C1104" i="3"/>
  <c r="E1104" i="3" s="1"/>
  <c r="C1103" i="3"/>
  <c r="C1102" i="3"/>
  <c r="E1102" i="3" s="1"/>
  <c r="C1101" i="3"/>
  <c r="E1100" i="3"/>
  <c r="C1100" i="3"/>
  <c r="D1100" i="3" s="1"/>
  <c r="C1099" i="3"/>
  <c r="E1099" i="3" s="1"/>
  <c r="C1098" i="3"/>
  <c r="D1097" i="3"/>
  <c r="C1097" i="3"/>
  <c r="E1097" i="3" s="1"/>
  <c r="E1096" i="3"/>
  <c r="D1096" i="3"/>
  <c r="C1096" i="3"/>
  <c r="E1095" i="3"/>
  <c r="D1095" i="3"/>
  <c r="C1095" i="3"/>
  <c r="D1094" i="3"/>
  <c r="C1094" i="3"/>
  <c r="E1094" i="3" s="1"/>
  <c r="C1093" i="3"/>
  <c r="E1092" i="3"/>
  <c r="D1092" i="3"/>
  <c r="C1092" i="3"/>
  <c r="C1091" i="3"/>
  <c r="C1090" i="3"/>
  <c r="E1090" i="3" s="1"/>
  <c r="C1089" i="3"/>
  <c r="E1088" i="3"/>
  <c r="C1088" i="3"/>
  <c r="D1088" i="3" s="1"/>
  <c r="C1087" i="3"/>
  <c r="D1086" i="3"/>
  <c r="C1086" i="3"/>
  <c r="E1086" i="3" s="1"/>
  <c r="C1085" i="3"/>
  <c r="E1085" i="3" s="1"/>
  <c r="C1084" i="3"/>
  <c r="D1084" i="3" s="1"/>
  <c r="E1083" i="3"/>
  <c r="D1083" i="3"/>
  <c r="C1083" i="3"/>
  <c r="E1082" i="3"/>
  <c r="D1082" i="3"/>
  <c r="C1082" i="3"/>
  <c r="C1081" i="3"/>
  <c r="C1080" i="3"/>
  <c r="C1079" i="3"/>
  <c r="C1078" i="3"/>
  <c r="E1078" i="3" s="1"/>
  <c r="C1077" i="3"/>
  <c r="E1076" i="3"/>
  <c r="C1076" i="3"/>
  <c r="D1076" i="3" s="1"/>
  <c r="D1075" i="3"/>
  <c r="C1075" i="3"/>
  <c r="E1075" i="3" s="1"/>
  <c r="C1074" i="3"/>
  <c r="E1074" i="3" s="1"/>
  <c r="C1073" i="3"/>
  <c r="C1072" i="3"/>
  <c r="D1072" i="3" s="1"/>
  <c r="E1071" i="3"/>
  <c r="D1071" i="3"/>
  <c r="C1071" i="3"/>
  <c r="C1070" i="3"/>
  <c r="E1070" i="3" s="1"/>
  <c r="C1069" i="3"/>
  <c r="C1068" i="3"/>
  <c r="E1068" i="3" s="1"/>
  <c r="C1067" i="3"/>
  <c r="E1066" i="3"/>
  <c r="D1066" i="3"/>
  <c r="C1066" i="3"/>
  <c r="C1065" i="3"/>
  <c r="E1064" i="3"/>
  <c r="C1064" i="3"/>
  <c r="D1064" i="3" s="1"/>
  <c r="C1063" i="3"/>
  <c r="C1062" i="3"/>
  <c r="E1062" i="3" s="1"/>
  <c r="C1061" i="3"/>
  <c r="E1061" i="3" s="1"/>
  <c r="E1060" i="3"/>
  <c r="D1060" i="3"/>
  <c r="C1060" i="3"/>
  <c r="E1059" i="3"/>
  <c r="D1059" i="3"/>
  <c r="C1059" i="3"/>
  <c r="E1058" i="3"/>
  <c r="D1058" i="3"/>
  <c r="C1058" i="3"/>
  <c r="C1057" i="3"/>
  <c r="C1056" i="3"/>
  <c r="E1056" i="3" s="1"/>
  <c r="C1055" i="3"/>
  <c r="C1054" i="3"/>
  <c r="E1054" i="3" s="1"/>
  <c r="C1053" i="3"/>
  <c r="E1052" i="3"/>
  <c r="C1052" i="3"/>
  <c r="D1052" i="3" s="1"/>
  <c r="C1051" i="3"/>
  <c r="E1051" i="3" s="1"/>
  <c r="C1050" i="3"/>
  <c r="D1049" i="3"/>
  <c r="C1049" i="3"/>
  <c r="E1049" i="3" s="1"/>
  <c r="E1048" i="3"/>
  <c r="C1048" i="3"/>
  <c r="D1048" i="3" s="1"/>
  <c r="E1047" i="3"/>
  <c r="D1047" i="3"/>
  <c r="C1047" i="3"/>
  <c r="E1046" i="3"/>
  <c r="C1046" i="3"/>
  <c r="D1046" i="3" s="1"/>
  <c r="C1045" i="3"/>
  <c r="C1044" i="3"/>
  <c r="E1044" i="3" s="1"/>
  <c r="C1043" i="3"/>
  <c r="C1042" i="3"/>
  <c r="C1041" i="3"/>
  <c r="E1040" i="3"/>
  <c r="C1040" i="3"/>
  <c r="D1040" i="3" s="1"/>
  <c r="C1039" i="3"/>
  <c r="C1038" i="3"/>
  <c r="C1037" i="3"/>
  <c r="E1037" i="3" s="1"/>
  <c r="C1036" i="3"/>
  <c r="E1036" i="3" s="1"/>
  <c r="E1035" i="3"/>
  <c r="D1035" i="3"/>
  <c r="C1035" i="3"/>
  <c r="C1034" i="3"/>
  <c r="E1034" i="3" s="1"/>
  <c r="C1033" i="3"/>
  <c r="E1032" i="3"/>
  <c r="D1032" i="3"/>
  <c r="C1032" i="3"/>
  <c r="C1031" i="3"/>
  <c r="C1030" i="3"/>
  <c r="E1030" i="3" s="1"/>
  <c r="C1029" i="3"/>
  <c r="E1028" i="3"/>
  <c r="C1028" i="3"/>
  <c r="D1028" i="3" s="1"/>
  <c r="D1027" i="3"/>
  <c r="C1027" i="3"/>
  <c r="E1027" i="3" s="1"/>
  <c r="C1026" i="3"/>
  <c r="E1026" i="3" s="1"/>
  <c r="C1025" i="3"/>
  <c r="E1025" i="3" s="1"/>
  <c r="C1024" i="3"/>
  <c r="E1023" i="3"/>
  <c r="D1023" i="3"/>
  <c r="C1023" i="3"/>
  <c r="C1022" i="3"/>
  <c r="C1021" i="3"/>
  <c r="E1020" i="3"/>
  <c r="C1020" i="3"/>
  <c r="D1020" i="3" s="1"/>
  <c r="C1019" i="3"/>
  <c r="C1018" i="3"/>
  <c r="E1018" i="3" s="1"/>
  <c r="C1017" i="3"/>
  <c r="E1016" i="3"/>
  <c r="C1016" i="3"/>
  <c r="D1016" i="3" s="1"/>
  <c r="C1015" i="3"/>
  <c r="E1015" i="3" s="1"/>
  <c r="D1014" i="3"/>
  <c r="C1014" i="3"/>
  <c r="E1014" i="3" s="1"/>
  <c r="C1013" i="3"/>
  <c r="E1013" i="3" s="1"/>
  <c r="C1012" i="3"/>
  <c r="E1012" i="3" s="1"/>
  <c r="E1011" i="3"/>
  <c r="D1011" i="3"/>
  <c r="C1011" i="3"/>
  <c r="C1010" i="3"/>
  <c r="E1010" i="3" s="1"/>
  <c r="C1009" i="3"/>
  <c r="C1008" i="3"/>
  <c r="E1008" i="3" s="1"/>
  <c r="C1007" i="3"/>
  <c r="E1006" i="3"/>
  <c r="D1006" i="3"/>
  <c r="C1006" i="3"/>
  <c r="C1005" i="3"/>
  <c r="E1004" i="3"/>
  <c r="C1004" i="3"/>
  <c r="D1004" i="3" s="1"/>
  <c r="C1003" i="3"/>
  <c r="E1003" i="3" s="1"/>
  <c r="C1002" i="3"/>
  <c r="E1002" i="3" s="1"/>
  <c r="D1001" i="3"/>
  <c r="C1001" i="3"/>
  <c r="E1001" i="3" s="1"/>
  <c r="E1000" i="3"/>
  <c r="D1000" i="3"/>
  <c r="C1000" i="3"/>
  <c r="E999" i="3"/>
  <c r="D999" i="3"/>
  <c r="C999" i="3"/>
  <c r="C998" i="3"/>
  <c r="E997" i="3"/>
  <c r="D997" i="3"/>
  <c r="C997" i="3"/>
  <c r="E996" i="3"/>
  <c r="D996" i="3"/>
  <c r="C996" i="3"/>
  <c r="C995" i="3"/>
  <c r="E995" i="3" s="1"/>
  <c r="E994" i="3"/>
  <c r="C994" i="3"/>
  <c r="D994" i="3" s="1"/>
  <c r="C993" i="3"/>
  <c r="D992" i="3"/>
  <c r="C992" i="3"/>
  <c r="E992" i="3" s="1"/>
  <c r="E991" i="3"/>
  <c r="D991" i="3"/>
  <c r="C991" i="3"/>
  <c r="C990" i="3"/>
  <c r="E990" i="3" s="1"/>
  <c r="E989" i="3"/>
  <c r="D989" i="3"/>
  <c r="C989" i="3"/>
  <c r="E988" i="3"/>
  <c r="D988" i="3"/>
  <c r="C988" i="3"/>
  <c r="C987" i="3"/>
  <c r="C986" i="3"/>
  <c r="E986" i="3" s="1"/>
  <c r="C985" i="3"/>
  <c r="E985" i="3" s="1"/>
  <c r="E984" i="3"/>
  <c r="D984" i="3"/>
  <c r="C984" i="3"/>
  <c r="C983" i="3"/>
  <c r="D983" i="3" s="1"/>
  <c r="E982" i="3"/>
  <c r="C982" i="3"/>
  <c r="D982" i="3" s="1"/>
  <c r="D981" i="3"/>
  <c r="C981" i="3"/>
  <c r="E981" i="3" s="1"/>
  <c r="C980" i="3"/>
  <c r="E980" i="3" s="1"/>
  <c r="C979" i="3"/>
  <c r="E979" i="3" s="1"/>
  <c r="C978" i="3"/>
  <c r="E978" i="3" s="1"/>
  <c r="E977" i="3"/>
  <c r="D977" i="3"/>
  <c r="C977" i="3"/>
  <c r="C976" i="3"/>
  <c r="D976" i="3" s="1"/>
  <c r="C975" i="3"/>
  <c r="C974" i="3"/>
  <c r="C973" i="3"/>
  <c r="E973" i="3" s="1"/>
  <c r="E972" i="3"/>
  <c r="D972" i="3"/>
  <c r="C972" i="3"/>
  <c r="C971" i="3"/>
  <c r="D971" i="3" s="1"/>
  <c r="E970" i="3"/>
  <c r="C970" i="3"/>
  <c r="D970" i="3" s="1"/>
  <c r="C969" i="3"/>
  <c r="C968" i="3"/>
  <c r="E968" i="3" s="1"/>
  <c r="E967" i="3"/>
  <c r="D967" i="3"/>
  <c r="C967" i="3"/>
  <c r="C966" i="3"/>
  <c r="E966" i="3" s="1"/>
  <c r="E965" i="3"/>
  <c r="D965" i="3"/>
  <c r="C965" i="3"/>
  <c r="E964" i="3"/>
  <c r="D964" i="3"/>
  <c r="C964" i="3"/>
  <c r="C963" i="3"/>
  <c r="C962" i="3"/>
  <c r="E962" i="3" s="1"/>
  <c r="C961" i="3"/>
  <c r="E961" i="3" s="1"/>
  <c r="D960" i="3"/>
  <c r="C960" i="3"/>
  <c r="E960" i="3" s="1"/>
  <c r="C959" i="3"/>
  <c r="E959" i="3" s="1"/>
  <c r="E958" i="3"/>
  <c r="C958" i="3"/>
  <c r="D958" i="3" s="1"/>
  <c r="C957" i="3"/>
  <c r="E957" i="3" s="1"/>
  <c r="C956" i="3"/>
  <c r="E956" i="3" s="1"/>
  <c r="D955" i="3"/>
  <c r="C955" i="3"/>
  <c r="E955" i="3" s="1"/>
  <c r="C954" i="3"/>
  <c r="E954" i="3" s="1"/>
  <c r="E953" i="3"/>
  <c r="D953" i="3"/>
  <c r="C953" i="3"/>
  <c r="C952" i="3"/>
  <c r="D952" i="3" s="1"/>
  <c r="C951" i="3"/>
  <c r="C950" i="3"/>
  <c r="E949" i="3"/>
  <c r="D949" i="3"/>
  <c r="C949" i="3"/>
  <c r="E948" i="3"/>
  <c r="D948" i="3"/>
  <c r="C948" i="3"/>
  <c r="C947" i="3"/>
  <c r="E947" i="3" s="1"/>
  <c r="E946" i="3"/>
  <c r="C946" i="3"/>
  <c r="D946" i="3" s="1"/>
  <c r="C945" i="3"/>
  <c r="C944" i="3"/>
  <c r="E944" i="3" s="1"/>
  <c r="E943" i="3"/>
  <c r="D943" i="3"/>
  <c r="C943" i="3"/>
  <c r="C942" i="3"/>
  <c r="E942" i="3" s="1"/>
  <c r="E941" i="3"/>
  <c r="D941" i="3"/>
  <c r="C941" i="3"/>
  <c r="E940" i="3"/>
  <c r="D940" i="3"/>
  <c r="C940" i="3"/>
  <c r="C939" i="3"/>
  <c r="C938" i="3"/>
  <c r="D938" i="3" s="1"/>
  <c r="C937" i="3"/>
  <c r="E937" i="3" s="1"/>
  <c r="E936" i="3"/>
  <c r="D936" i="3"/>
  <c r="C936" i="3"/>
  <c r="C935" i="3"/>
  <c r="E935" i="3" s="1"/>
  <c r="E934" i="3"/>
  <c r="C934" i="3"/>
  <c r="D934" i="3" s="1"/>
  <c r="D933" i="3"/>
  <c r="C933" i="3"/>
  <c r="E933" i="3" s="1"/>
  <c r="D932" i="3"/>
  <c r="C932" i="3"/>
  <c r="E932" i="3" s="1"/>
  <c r="C931" i="3"/>
  <c r="E931" i="3" s="1"/>
  <c r="C930" i="3"/>
  <c r="E930" i="3" s="1"/>
  <c r="E929" i="3"/>
  <c r="D929" i="3"/>
  <c r="C929" i="3"/>
  <c r="C928" i="3"/>
  <c r="E928" i="3" s="1"/>
  <c r="C927" i="3"/>
  <c r="C926" i="3"/>
  <c r="D925" i="3"/>
  <c r="C925" i="3"/>
  <c r="E925" i="3" s="1"/>
  <c r="E924" i="3"/>
  <c r="D924" i="3"/>
  <c r="C924" i="3"/>
  <c r="C923" i="3"/>
  <c r="D923" i="3" s="1"/>
  <c r="E922" i="3"/>
  <c r="C922" i="3"/>
  <c r="D922" i="3" s="1"/>
  <c r="C921" i="3"/>
  <c r="C920" i="3"/>
  <c r="E920" i="3" s="1"/>
  <c r="E919" i="3"/>
  <c r="D919" i="3"/>
  <c r="C919" i="3"/>
  <c r="C918" i="3"/>
  <c r="E918" i="3" s="1"/>
  <c r="E917" i="3"/>
  <c r="D917" i="3"/>
  <c r="C917" i="3"/>
  <c r="E916" i="3"/>
  <c r="D916" i="3"/>
  <c r="C916" i="3"/>
  <c r="C915" i="3"/>
  <c r="C914" i="3"/>
  <c r="E914" i="3" s="1"/>
  <c r="C913" i="3"/>
  <c r="E913" i="3" s="1"/>
  <c r="C912" i="3"/>
  <c r="D912" i="3" s="1"/>
  <c r="D911" i="3"/>
  <c r="C911" i="3"/>
  <c r="E911" i="3" s="1"/>
  <c r="E910" i="3"/>
  <c r="C910" i="3"/>
  <c r="D910" i="3" s="1"/>
  <c r="C909" i="3"/>
  <c r="E909" i="3" s="1"/>
  <c r="D908" i="3"/>
  <c r="C908" i="3"/>
  <c r="E908" i="3" s="1"/>
  <c r="D907" i="3"/>
  <c r="C907" i="3"/>
  <c r="E907" i="3" s="1"/>
  <c r="C906" i="3"/>
  <c r="E906" i="3" s="1"/>
  <c r="E905" i="3"/>
  <c r="D905" i="3"/>
  <c r="C905" i="3"/>
  <c r="C904" i="3"/>
  <c r="D904" i="3" s="1"/>
  <c r="C903" i="3"/>
  <c r="C902" i="3"/>
  <c r="E901" i="3"/>
  <c r="D901" i="3"/>
  <c r="C901" i="3"/>
  <c r="E900" i="3"/>
  <c r="D900" i="3"/>
  <c r="C900" i="3"/>
  <c r="C899" i="3"/>
  <c r="E899" i="3" s="1"/>
  <c r="E898" i="3"/>
  <c r="C898" i="3"/>
  <c r="D898" i="3" s="1"/>
  <c r="C897" i="3"/>
  <c r="D896" i="3"/>
  <c r="C896" i="3"/>
  <c r="E896" i="3" s="1"/>
  <c r="E895" i="3"/>
  <c r="D895" i="3"/>
  <c r="C895" i="3"/>
  <c r="C894" i="3"/>
  <c r="E894" i="3" s="1"/>
  <c r="E893" i="3"/>
  <c r="D893" i="3"/>
  <c r="C893" i="3"/>
  <c r="E892" i="3"/>
  <c r="D892" i="3"/>
  <c r="C892" i="3"/>
  <c r="C891" i="3"/>
  <c r="E890" i="3"/>
  <c r="D890" i="3"/>
  <c r="C890" i="3"/>
  <c r="C889" i="3"/>
  <c r="E889" i="3" s="1"/>
  <c r="E888" i="3"/>
  <c r="D888" i="3"/>
  <c r="C888" i="3"/>
  <c r="C887" i="3"/>
  <c r="E887" i="3" s="1"/>
  <c r="E886" i="3"/>
  <c r="C886" i="3"/>
  <c r="D886" i="3" s="1"/>
  <c r="D885" i="3"/>
  <c r="C885" i="3"/>
  <c r="E885" i="3" s="1"/>
  <c r="C884" i="3"/>
  <c r="E884" i="3" s="1"/>
  <c r="E883" i="3"/>
  <c r="C883" i="3"/>
  <c r="D883" i="3" s="1"/>
  <c r="C882" i="3"/>
  <c r="E882" i="3" s="1"/>
  <c r="E881" i="3"/>
  <c r="D881" i="3"/>
  <c r="C881" i="3"/>
  <c r="C880" i="3"/>
  <c r="E880" i="3" s="1"/>
  <c r="C879" i="3"/>
  <c r="C878" i="3"/>
  <c r="C877" i="3"/>
  <c r="D877" i="3" s="1"/>
  <c r="E876" i="3"/>
  <c r="D876" i="3"/>
  <c r="C876" i="3"/>
  <c r="C875" i="3"/>
  <c r="D875" i="3" s="1"/>
  <c r="E874" i="3"/>
  <c r="C874" i="3"/>
  <c r="D874" i="3" s="1"/>
  <c r="C873" i="3"/>
  <c r="C872" i="3"/>
  <c r="E872" i="3" s="1"/>
  <c r="E871" i="3"/>
  <c r="D871" i="3"/>
  <c r="C871" i="3"/>
  <c r="C870" i="3"/>
  <c r="E870" i="3" s="1"/>
  <c r="E869" i="3"/>
  <c r="D869" i="3"/>
  <c r="C869" i="3"/>
  <c r="E868" i="3"/>
  <c r="D868" i="3"/>
  <c r="C868" i="3"/>
  <c r="C867" i="3"/>
  <c r="C866" i="3"/>
  <c r="E866" i="3" s="1"/>
  <c r="C865" i="3"/>
  <c r="E865" i="3" s="1"/>
  <c r="C864" i="3"/>
  <c r="E864" i="3" s="1"/>
  <c r="C863" i="3"/>
  <c r="D863" i="3" s="1"/>
  <c r="E862" i="3"/>
  <c r="C862" i="3"/>
  <c r="D862" i="3" s="1"/>
  <c r="C861" i="3"/>
  <c r="D861" i="3" s="1"/>
  <c r="C860" i="3"/>
  <c r="E860" i="3" s="1"/>
  <c r="D859" i="3"/>
  <c r="C859" i="3"/>
  <c r="E859" i="3" s="1"/>
  <c r="D858" i="3"/>
  <c r="C858" i="3"/>
  <c r="E858" i="3" s="1"/>
  <c r="E857" i="3"/>
  <c r="D857" i="3"/>
  <c r="C857" i="3"/>
  <c r="C856" i="3"/>
  <c r="D856" i="3" s="1"/>
  <c r="C855" i="3"/>
  <c r="C854" i="3"/>
  <c r="E853" i="3"/>
  <c r="D853" i="3"/>
  <c r="C853" i="3"/>
  <c r="E852" i="3"/>
  <c r="D852" i="3"/>
  <c r="C852" i="3"/>
  <c r="E851" i="3"/>
  <c r="C851" i="3"/>
  <c r="D851" i="3" s="1"/>
  <c r="E850" i="3"/>
  <c r="C850" i="3"/>
  <c r="D850" i="3" s="1"/>
  <c r="C849" i="3"/>
  <c r="C848" i="3"/>
  <c r="E848" i="3" s="1"/>
  <c r="E847" i="3"/>
  <c r="D847" i="3"/>
  <c r="C847" i="3"/>
  <c r="C846" i="3"/>
  <c r="E846" i="3" s="1"/>
  <c r="E845" i="3"/>
  <c r="D845" i="3"/>
  <c r="C845" i="3"/>
  <c r="E844" i="3"/>
  <c r="D844" i="3"/>
  <c r="C844" i="3"/>
  <c r="C843" i="3"/>
  <c r="C842" i="3"/>
  <c r="E842" i="3" s="1"/>
  <c r="C841" i="3"/>
  <c r="E840" i="3"/>
  <c r="D840" i="3"/>
  <c r="C840" i="3"/>
  <c r="E839" i="3"/>
  <c r="D839" i="3"/>
  <c r="C839" i="3"/>
  <c r="C838" i="3"/>
  <c r="D838" i="3" s="1"/>
  <c r="E837" i="3"/>
  <c r="C837" i="3"/>
  <c r="D837" i="3" s="1"/>
  <c r="C836" i="3"/>
  <c r="E836" i="3" s="1"/>
  <c r="C835" i="3"/>
  <c r="E835" i="3" s="1"/>
  <c r="C834" i="3"/>
  <c r="E833" i="3"/>
  <c r="D833" i="3"/>
  <c r="C833" i="3"/>
  <c r="C832" i="3"/>
  <c r="E832" i="3" s="1"/>
  <c r="D831" i="3"/>
  <c r="C831" i="3"/>
  <c r="E831" i="3" s="1"/>
  <c r="C830" i="3"/>
  <c r="E830" i="3" s="1"/>
  <c r="C829" i="3"/>
  <c r="E829" i="3" s="1"/>
  <c r="E828" i="3"/>
  <c r="D828" i="3"/>
  <c r="C828" i="3"/>
  <c r="D827" i="3"/>
  <c r="C827" i="3"/>
  <c r="E827" i="3" s="1"/>
  <c r="E826" i="3"/>
  <c r="C826" i="3"/>
  <c r="D826" i="3" s="1"/>
  <c r="C825" i="3"/>
  <c r="E824" i="3"/>
  <c r="C824" i="3"/>
  <c r="D824" i="3" s="1"/>
  <c r="C823" i="3"/>
  <c r="E823" i="3" s="1"/>
  <c r="C822" i="3"/>
  <c r="E822" i="3" s="1"/>
  <c r="E821" i="3"/>
  <c r="D821" i="3"/>
  <c r="C821" i="3"/>
  <c r="D820" i="3"/>
  <c r="C820" i="3"/>
  <c r="E820" i="3" s="1"/>
  <c r="D819" i="3"/>
  <c r="C819" i="3"/>
  <c r="E819" i="3" s="1"/>
  <c r="C818" i="3"/>
  <c r="C817" i="3"/>
  <c r="D817" i="3" s="1"/>
  <c r="E816" i="3"/>
  <c r="C816" i="3"/>
  <c r="D816" i="3" s="1"/>
  <c r="E815" i="3"/>
  <c r="D815" i="3"/>
  <c r="C815" i="3"/>
  <c r="C814" i="3"/>
  <c r="E813" i="3"/>
  <c r="C813" i="3"/>
  <c r="D813" i="3" s="1"/>
  <c r="C812" i="3"/>
  <c r="E812" i="3" s="1"/>
  <c r="C811" i="3"/>
  <c r="E811" i="3" s="1"/>
  <c r="C810" i="3"/>
  <c r="D810" i="3" s="1"/>
  <c r="E809" i="3"/>
  <c r="D809" i="3"/>
  <c r="C809" i="3"/>
  <c r="C808" i="3"/>
  <c r="E808" i="3" s="1"/>
  <c r="C807" i="3"/>
  <c r="E807" i="3" s="1"/>
  <c r="C806" i="3"/>
  <c r="D806" i="3" s="1"/>
  <c r="E805" i="3"/>
  <c r="C805" i="3"/>
  <c r="D805" i="3" s="1"/>
  <c r="E804" i="3"/>
  <c r="D804" i="3"/>
  <c r="C804" i="3"/>
  <c r="D803" i="3"/>
  <c r="C803" i="3"/>
  <c r="E803" i="3" s="1"/>
  <c r="E802" i="3"/>
  <c r="C802" i="3"/>
  <c r="D802" i="3" s="1"/>
  <c r="C801" i="3"/>
  <c r="E801" i="3" s="1"/>
  <c r="E800" i="3"/>
  <c r="C800" i="3"/>
  <c r="D800" i="3" s="1"/>
  <c r="E799" i="3"/>
  <c r="C799" i="3"/>
  <c r="D799" i="3" s="1"/>
  <c r="C798" i="3"/>
  <c r="E798" i="3" s="1"/>
  <c r="E797" i="3"/>
  <c r="D797" i="3"/>
  <c r="C797" i="3"/>
  <c r="C796" i="3"/>
  <c r="E796" i="3" s="1"/>
  <c r="D795" i="3"/>
  <c r="C795" i="3"/>
  <c r="E795" i="3" s="1"/>
  <c r="C794" i="3"/>
  <c r="E794" i="3" s="1"/>
  <c r="C793" i="3"/>
  <c r="D792" i="3"/>
  <c r="C792" i="3"/>
  <c r="E792" i="3" s="1"/>
  <c r="E791" i="3"/>
  <c r="D791" i="3"/>
  <c r="C791" i="3"/>
  <c r="C790" i="3"/>
  <c r="D790" i="3" s="1"/>
  <c r="E789" i="3"/>
  <c r="C789" i="3"/>
  <c r="D789" i="3" s="1"/>
  <c r="C788" i="3"/>
  <c r="E788" i="3" s="1"/>
  <c r="C787" i="3"/>
  <c r="E787" i="3" s="1"/>
  <c r="C786" i="3"/>
  <c r="E785" i="3"/>
  <c r="D785" i="3"/>
  <c r="C785" i="3"/>
  <c r="C784" i="3"/>
  <c r="E784" i="3" s="1"/>
  <c r="C783" i="3"/>
  <c r="C782" i="3"/>
  <c r="E782" i="3" s="1"/>
  <c r="C781" i="3"/>
  <c r="E781" i="3" s="1"/>
  <c r="E780" i="3"/>
  <c r="D780" i="3"/>
  <c r="C780" i="3"/>
  <c r="D779" i="3"/>
  <c r="C779" i="3"/>
  <c r="E779" i="3" s="1"/>
  <c r="E778" i="3"/>
  <c r="C778" i="3"/>
  <c r="D778" i="3" s="1"/>
  <c r="C777" i="3"/>
  <c r="E776" i="3"/>
  <c r="C776" i="3"/>
  <c r="D776" i="3" s="1"/>
  <c r="C775" i="3"/>
  <c r="E775" i="3" s="1"/>
  <c r="C774" i="3"/>
  <c r="E774" i="3" s="1"/>
  <c r="E773" i="3"/>
  <c r="D773" i="3"/>
  <c r="C773" i="3"/>
  <c r="C772" i="3"/>
  <c r="C771" i="3"/>
  <c r="E771" i="3" s="1"/>
  <c r="C770" i="3"/>
  <c r="D769" i="3"/>
  <c r="C769" i="3"/>
  <c r="E769" i="3" s="1"/>
  <c r="E768" i="3"/>
  <c r="C768" i="3"/>
  <c r="D768" i="3" s="1"/>
  <c r="E767" i="3"/>
  <c r="D767" i="3"/>
  <c r="C767" i="3"/>
  <c r="E766" i="3"/>
  <c r="C766" i="3"/>
  <c r="D766" i="3" s="1"/>
  <c r="E765" i="3"/>
  <c r="C765" i="3"/>
  <c r="D765" i="3" s="1"/>
  <c r="E764" i="3"/>
  <c r="D764" i="3"/>
  <c r="C764" i="3"/>
  <c r="C763" i="3"/>
  <c r="E763" i="3" s="1"/>
  <c r="C762" i="3"/>
  <c r="E762" i="3" s="1"/>
  <c r="E761" i="3"/>
  <c r="D761" i="3"/>
  <c r="C761" i="3"/>
  <c r="C760" i="3"/>
  <c r="D760" i="3" s="1"/>
  <c r="C759" i="3"/>
  <c r="E759" i="3" s="1"/>
  <c r="D758" i="3"/>
  <c r="C758" i="3"/>
  <c r="E758" i="3" s="1"/>
  <c r="C757" i="3"/>
  <c r="E757" i="3" s="1"/>
  <c r="E756" i="3"/>
  <c r="D756" i="3"/>
  <c r="C756" i="3"/>
  <c r="C755" i="3"/>
  <c r="D755" i="3" s="1"/>
  <c r="E754" i="3"/>
  <c r="C754" i="3"/>
  <c r="D754" i="3" s="1"/>
  <c r="C753" i="3"/>
  <c r="D753" i="3" s="1"/>
  <c r="E752" i="3"/>
  <c r="C752" i="3"/>
  <c r="D752" i="3" s="1"/>
  <c r="D751" i="3"/>
  <c r="C751" i="3"/>
  <c r="E751" i="3" s="1"/>
  <c r="C750" i="3"/>
  <c r="E750" i="3" s="1"/>
  <c r="E749" i="3"/>
  <c r="D749" i="3"/>
  <c r="C749" i="3"/>
  <c r="D748" i="3"/>
  <c r="C748" i="3"/>
  <c r="E748" i="3" s="1"/>
  <c r="C747" i="3"/>
  <c r="E747" i="3" s="1"/>
  <c r="C746" i="3"/>
  <c r="D746" i="3" s="1"/>
  <c r="C745" i="3"/>
  <c r="D744" i="3"/>
  <c r="C744" i="3"/>
  <c r="E744" i="3" s="1"/>
  <c r="E743" i="3"/>
  <c r="D743" i="3"/>
  <c r="C743" i="3"/>
  <c r="C742" i="3"/>
  <c r="D742" i="3" s="1"/>
  <c r="E741" i="3"/>
  <c r="C741" i="3"/>
  <c r="D741" i="3" s="1"/>
  <c r="C740" i="3"/>
  <c r="C739" i="3"/>
  <c r="E739" i="3" s="1"/>
  <c r="C738" i="3"/>
  <c r="E737" i="3"/>
  <c r="D737" i="3"/>
  <c r="C737" i="3"/>
  <c r="C736" i="3"/>
  <c r="E736" i="3" s="1"/>
  <c r="D735" i="3"/>
  <c r="C735" i="3"/>
  <c r="E735" i="3" s="1"/>
  <c r="C734" i="3"/>
  <c r="E734" i="3" s="1"/>
  <c r="C733" i="3"/>
  <c r="E733" i="3" s="1"/>
  <c r="E732" i="3"/>
  <c r="D732" i="3"/>
  <c r="C732" i="3"/>
  <c r="C731" i="3"/>
  <c r="E731" i="3" s="1"/>
  <c r="E730" i="3"/>
  <c r="C730" i="3"/>
  <c r="D730" i="3" s="1"/>
  <c r="C729" i="3"/>
  <c r="E728" i="3"/>
  <c r="C728" i="3"/>
  <c r="D728" i="3" s="1"/>
  <c r="C727" i="3"/>
  <c r="E727" i="3" s="1"/>
  <c r="C726" i="3"/>
  <c r="E726" i="3" s="1"/>
  <c r="E725" i="3"/>
  <c r="D725" i="3"/>
  <c r="C725" i="3"/>
  <c r="D724" i="3"/>
  <c r="C724" i="3"/>
  <c r="E724" i="3" s="1"/>
  <c r="D723" i="3"/>
  <c r="C723" i="3"/>
  <c r="E723" i="3" s="1"/>
  <c r="C722" i="3"/>
  <c r="C721" i="3"/>
  <c r="D721" i="3" s="1"/>
  <c r="E720" i="3"/>
  <c r="C720" i="3"/>
  <c r="D720" i="3" s="1"/>
  <c r="E719" i="3"/>
  <c r="D719" i="3"/>
  <c r="C719" i="3"/>
  <c r="C718" i="3"/>
  <c r="E717" i="3"/>
  <c r="C717" i="3"/>
  <c r="D717" i="3" s="1"/>
  <c r="C716" i="3"/>
  <c r="E716" i="3" s="1"/>
  <c r="C715" i="3"/>
  <c r="E715" i="3" s="1"/>
  <c r="C714" i="3"/>
  <c r="D714" i="3" s="1"/>
  <c r="E713" i="3"/>
  <c r="D713" i="3"/>
  <c r="C713" i="3"/>
  <c r="C712" i="3"/>
  <c r="E712" i="3" s="1"/>
  <c r="C711" i="3"/>
  <c r="E711" i="3" s="1"/>
  <c r="C710" i="3"/>
  <c r="D710" i="3" s="1"/>
  <c r="D709" i="3"/>
  <c r="C709" i="3"/>
  <c r="E709" i="3" s="1"/>
  <c r="E708" i="3"/>
  <c r="D708" i="3"/>
  <c r="C708" i="3"/>
  <c r="E707" i="3"/>
  <c r="D707" i="3"/>
  <c r="C707" i="3"/>
  <c r="E706" i="3"/>
  <c r="C706" i="3"/>
  <c r="D706" i="3" s="1"/>
  <c r="C705" i="3"/>
  <c r="E705" i="3" s="1"/>
  <c r="E704" i="3"/>
  <c r="C704" i="3"/>
  <c r="D704" i="3" s="1"/>
  <c r="E703" i="3"/>
  <c r="C703" i="3"/>
  <c r="D703" i="3" s="1"/>
  <c r="C702" i="3"/>
  <c r="E702" i="3" s="1"/>
  <c r="E701" i="3"/>
  <c r="D701" i="3"/>
  <c r="C701" i="3"/>
  <c r="C700" i="3"/>
  <c r="E700" i="3" s="1"/>
  <c r="C699" i="3"/>
  <c r="E699" i="3" s="1"/>
  <c r="D698" i="3"/>
  <c r="C698" i="3"/>
  <c r="E698" i="3" s="1"/>
  <c r="C697" i="3"/>
  <c r="D696" i="3"/>
  <c r="C696" i="3"/>
  <c r="E696" i="3" s="1"/>
  <c r="E695" i="3"/>
  <c r="D695" i="3"/>
  <c r="C695" i="3"/>
  <c r="C694" i="3"/>
  <c r="D694" i="3" s="1"/>
  <c r="E693" i="3"/>
  <c r="C693" i="3"/>
  <c r="D693" i="3" s="1"/>
  <c r="D692" i="3"/>
  <c r="C692" i="3"/>
  <c r="E692" i="3" s="1"/>
  <c r="C691" i="3"/>
  <c r="E691" i="3" s="1"/>
  <c r="C690" i="3"/>
  <c r="E689" i="3"/>
  <c r="D689" i="3"/>
  <c r="C689" i="3"/>
  <c r="C688" i="3"/>
  <c r="E688" i="3" s="1"/>
  <c r="D687" i="3"/>
  <c r="C687" i="3"/>
  <c r="E687" i="3" s="1"/>
  <c r="C686" i="3"/>
  <c r="E686" i="3" s="1"/>
  <c r="C685" i="3"/>
  <c r="E685" i="3" s="1"/>
  <c r="E684" i="3"/>
  <c r="D684" i="3"/>
  <c r="C684" i="3"/>
  <c r="C683" i="3"/>
  <c r="E683" i="3" s="1"/>
  <c r="E682" i="3"/>
  <c r="C682" i="3"/>
  <c r="D682" i="3" s="1"/>
  <c r="C681" i="3"/>
  <c r="E680" i="3"/>
  <c r="C680" i="3"/>
  <c r="D680" i="3" s="1"/>
  <c r="C679" i="3"/>
  <c r="E679" i="3" s="1"/>
  <c r="C678" i="3"/>
  <c r="E678" i="3" s="1"/>
  <c r="E677" i="3"/>
  <c r="D677" i="3"/>
  <c r="C677" i="3"/>
  <c r="C676" i="3"/>
  <c r="E676" i="3" s="1"/>
  <c r="C675" i="3"/>
  <c r="E675" i="3" s="1"/>
  <c r="C674" i="3"/>
  <c r="E673" i="3"/>
  <c r="D673" i="3"/>
  <c r="C673" i="3"/>
  <c r="E672" i="3"/>
  <c r="C672" i="3"/>
  <c r="D672" i="3" s="1"/>
  <c r="E671" i="3"/>
  <c r="D671" i="3"/>
  <c r="C671" i="3"/>
  <c r="E670" i="3"/>
  <c r="C670" i="3"/>
  <c r="D670" i="3" s="1"/>
  <c r="E669" i="3"/>
  <c r="C669" i="3"/>
  <c r="D669" i="3" s="1"/>
  <c r="C668" i="3"/>
  <c r="E668" i="3" s="1"/>
  <c r="C667" i="3"/>
  <c r="E667" i="3" s="1"/>
  <c r="C666" i="3"/>
  <c r="E666" i="3" s="1"/>
  <c r="E665" i="3"/>
  <c r="D665" i="3"/>
  <c r="C665" i="3"/>
  <c r="C664" i="3"/>
  <c r="E664" i="3" s="1"/>
  <c r="C663" i="3"/>
  <c r="E663" i="3" s="1"/>
  <c r="E662" i="3"/>
  <c r="D662" i="3"/>
  <c r="C662" i="3"/>
  <c r="C661" i="3"/>
  <c r="D661" i="3" s="1"/>
  <c r="E660" i="3"/>
  <c r="D660" i="3"/>
  <c r="C660" i="3"/>
  <c r="D659" i="3"/>
  <c r="C659" i="3"/>
  <c r="E659" i="3" s="1"/>
  <c r="E658" i="3"/>
  <c r="C658" i="3"/>
  <c r="D658" i="3" s="1"/>
  <c r="C657" i="3"/>
  <c r="D657" i="3" s="1"/>
  <c r="E656" i="3"/>
  <c r="C656" i="3"/>
  <c r="D656" i="3" s="1"/>
  <c r="C655" i="3"/>
  <c r="D655" i="3" s="1"/>
  <c r="C654" i="3"/>
  <c r="E654" i="3" s="1"/>
  <c r="E653" i="3"/>
  <c r="D653" i="3"/>
  <c r="C653" i="3"/>
  <c r="C652" i="3"/>
  <c r="E652" i="3" s="1"/>
  <c r="C651" i="3"/>
  <c r="E651" i="3" s="1"/>
  <c r="E650" i="3"/>
  <c r="C650" i="3"/>
  <c r="D650" i="3" s="1"/>
  <c r="C649" i="3"/>
  <c r="C648" i="3"/>
  <c r="E648" i="3" s="1"/>
  <c r="E647" i="3"/>
  <c r="D647" i="3"/>
  <c r="C647" i="3"/>
  <c r="C646" i="3"/>
  <c r="D646" i="3" s="1"/>
  <c r="E645" i="3"/>
  <c r="C645" i="3"/>
  <c r="D645" i="3" s="1"/>
  <c r="C644" i="3"/>
  <c r="C643" i="3"/>
  <c r="E643" i="3" s="1"/>
  <c r="C642" i="3"/>
  <c r="E641" i="3"/>
  <c r="D641" i="3"/>
  <c r="C641" i="3"/>
  <c r="D640" i="3"/>
  <c r="C640" i="3"/>
  <c r="E640" i="3" s="1"/>
  <c r="C639" i="3"/>
  <c r="E639" i="3" s="1"/>
  <c r="C638" i="3"/>
  <c r="E638" i="3" s="1"/>
  <c r="C637" i="3"/>
  <c r="E637" i="3" s="1"/>
  <c r="E636" i="3"/>
  <c r="D636" i="3"/>
  <c r="C636" i="3"/>
  <c r="C635" i="3"/>
  <c r="E635" i="3" s="1"/>
  <c r="C634" i="3"/>
  <c r="E634" i="3" s="1"/>
  <c r="C633" i="3"/>
  <c r="D633" i="3" s="1"/>
  <c r="C632" i="3"/>
  <c r="E632" i="3" s="1"/>
  <c r="C631" i="3"/>
  <c r="E631" i="3" s="1"/>
  <c r="E630" i="3"/>
  <c r="C630" i="3"/>
  <c r="D630" i="3" s="1"/>
  <c r="E629" i="3"/>
  <c r="C629" i="3"/>
  <c r="D629" i="3" s="1"/>
  <c r="E628" i="3"/>
  <c r="D628" i="3"/>
  <c r="C628" i="3"/>
  <c r="C627" i="3"/>
  <c r="C626" i="3"/>
  <c r="E626" i="3" s="1"/>
  <c r="C625" i="3"/>
  <c r="D625" i="3" s="1"/>
  <c r="E624" i="3"/>
  <c r="D624" i="3"/>
  <c r="C624" i="3"/>
  <c r="C623" i="3"/>
  <c r="E623" i="3" s="1"/>
  <c r="C622" i="3"/>
  <c r="E622" i="3" s="1"/>
  <c r="C621" i="3"/>
  <c r="E621" i="3" s="1"/>
  <c r="C620" i="3"/>
  <c r="C619" i="3"/>
  <c r="D619" i="3" s="1"/>
  <c r="C618" i="3"/>
  <c r="E618" i="3" s="1"/>
  <c r="E617" i="3"/>
  <c r="C617" i="3"/>
  <c r="D617" i="3" s="1"/>
  <c r="C616" i="3"/>
  <c r="E616" i="3" s="1"/>
  <c r="C615" i="3"/>
  <c r="E614" i="3"/>
  <c r="C614" i="3"/>
  <c r="D614" i="3" s="1"/>
  <c r="C613" i="3"/>
  <c r="E613" i="3" s="1"/>
  <c r="E612" i="3"/>
  <c r="D612" i="3"/>
  <c r="C612" i="3"/>
  <c r="D611" i="3"/>
  <c r="C611" i="3"/>
  <c r="E611" i="3" s="1"/>
  <c r="C610" i="3"/>
  <c r="E610" i="3" s="1"/>
  <c r="E609" i="3"/>
  <c r="C609" i="3"/>
  <c r="D609" i="3" s="1"/>
  <c r="C608" i="3"/>
  <c r="C607" i="3"/>
  <c r="E607" i="3" s="1"/>
  <c r="C606" i="3"/>
  <c r="E606" i="3" s="1"/>
  <c r="E605" i="3"/>
  <c r="C605" i="3"/>
  <c r="D605" i="3" s="1"/>
  <c r="C604" i="3"/>
  <c r="E604" i="3" s="1"/>
  <c r="C603" i="3"/>
  <c r="C602" i="3"/>
  <c r="E602" i="3" s="1"/>
  <c r="C601" i="3"/>
  <c r="E601" i="3" s="1"/>
  <c r="E600" i="3"/>
  <c r="D600" i="3"/>
  <c r="C600" i="3"/>
  <c r="C599" i="3"/>
  <c r="E599" i="3" s="1"/>
  <c r="C598" i="3"/>
  <c r="E598" i="3" s="1"/>
  <c r="C597" i="3"/>
  <c r="E597" i="3" s="1"/>
  <c r="C596" i="3"/>
  <c r="C595" i="3"/>
  <c r="D595" i="3" s="1"/>
  <c r="C594" i="3"/>
  <c r="E594" i="3" s="1"/>
  <c r="E593" i="3"/>
  <c r="C593" i="3"/>
  <c r="D593" i="3" s="1"/>
  <c r="C592" i="3"/>
  <c r="E592" i="3" s="1"/>
  <c r="C591" i="3"/>
  <c r="E590" i="3"/>
  <c r="C590" i="3"/>
  <c r="D590" i="3" s="1"/>
  <c r="D589" i="3"/>
  <c r="C589" i="3"/>
  <c r="E589" i="3" s="1"/>
  <c r="E588" i="3"/>
  <c r="D588" i="3"/>
  <c r="C588" i="3"/>
  <c r="E587" i="3"/>
  <c r="D587" i="3"/>
  <c r="C587" i="3"/>
  <c r="C586" i="3"/>
  <c r="E586" i="3" s="1"/>
  <c r="C585" i="3"/>
  <c r="E585" i="3" s="1"/>
  <c r="C584" i="3"/>
  <c r="C583" i="3"/>
  <c r="E583" i="3" s="1"/>
  <c r="C582" i="3"/>
  <c r="E582" i="3" s="1"/>
  <c r="E581" i="3"/>
  <c r="C581" i="3"/>
  <c r="D581" i="3" s="1"/>
  <c r="C580" i="3"/>
  <c r="D580" i="3" s="1"/>
  <c r="C579" i="3"/>
  <c r="E578" i="3"/>
  <c r="C578" i="3"/>
  <c r="D578" i="3" s="1"/>
  <c r="C577" i="3"/>
  <c r="D577" i="3" s="1"/>
  <c r="E576" i="3"/>
  <c r="D576" i="3"/>
  <c r="C576" i="3"/>
  <c r="E575" i="3"/>
  <c r="C575" i="3"/>
  <c r="D575" i="3" s="1"/>
  <c r="C574" i="3"/>
  <c r="E574" i="3" s="1"/>
  <c r="C573" i="3"/>
  <c r="D573" i="3" s="1"/>
  <c r="C572" i="3"/>
  <c r="C571" i="3"/>
  <c r="E571" i="3" s="1"/>
  <c r="C570" i="3"/>
  <c r="E570" i="3" s="1"/>
  <c r="E569" i="3"/>
  <c r="C569" i="3"/>
  <c r="D569" i="3" s="1"/>
  <c r="C568" i="3"/>
  <c r="E568" i="3" s="1"/>
  <c r="C567" i="3"/>
  <c r="E566" i="3"/>
  <c r="C566" i="3"/>
  <c r="D566" i="3" s="1"/>
  <c r="E565" i="3"/>
  <c r="D565" i="3"/>
  <c r="C565" i="3"/>
  <c r="E564" i="3"/>
  <c r="D564" i="3"/>
  <c r="C564" i="3"/>
  <c r="C563" i="3"/>
  <c r="E563" i="3" s="1"/>
  <c r="C562" i="3"/>
  <c r="E562" i="3" s="1"/>
  <c r="C561" i="3"/>
  <c r="D561" i="3" s="1"/>
  <c r="C560" i="3"/>
  <c r="E560" i="3" s="1"/>
  <c r="C559" i="3"/>
  <c r="C558" i="3"/>
  <c r="E558" i="3" s="1"/>
  <c r="E557" i="3"/>
  <c r="C557" i="3"/>
  <c r="D557" i="3" s="1"/>
  <c r="E556" i="3"/>
  <c r="C556" i="3"/>
  <c r="D556" i="3" s="1"/>
  <c r="C555" i="3"/>
  <c r="C554" i="3"/>
  <c r="D554" i="3" s="1"/>
  <c r="E553" i="3"/>
  <c r="D553" i="3"/>
  <c r="C553" i="3"/>
  <c r="E552" i="3"/>
  <c r="D552" i="3"/>
  <c r="C552" i="3"/>
  <c r="C551" i="3"/>
  <c r="E551" i="3" s="1"/>
  <c r="C550" i="3"/>
  <c r="E550" i="3" s="1"/>
  <c r="C549" i="3"/>
  <c r="D549" i="3" s="1"/>
  <c r="C548" i="3"/>
  <c r="C547" i="3"/>
  <c r="E547" i="3" s="1"/>
  <c r="C546" i="3"/>
  <c r="E546" i="3" s="1"/>
  <c r="E545" i="3"/>
  <c r="C545" i="3"/>
  <c r="D545" i="3" s="1"/>
  <c r="C544" i="3"/>
  <c r="E544" i="3" s="1"/>
  <c r="C543" i="3"/>
  <c r="E542" i="3"/>
  <c r="C542" i="3"/>
  <c r="D542" i="3" s="1"/>
  <c r="C541" i="3"/>
  <c r="E541" i="3" s="1"/>
  <c r="E540" i="3"/>
  <c r="D540" i="3"/>
  <c r="C540" i="3"/>
  <c r="C539" i="3"/>
  <c r="E539" i="3" s="1"/>
  <c r="C538" i="3"/>
  <c r="E538" i="3" s="1"/>
  <c r="C537" i="3"/>
  <c r="E537" i="3" s="1"/>
  <c r="C536" i="3"/>
  <c r="E536" i="3" s="1"/>
  <c r="C535" i="3"/>
  <c r="C534" i="3"/>
  <c r="E534" i="3" s="1"/>
  <c r="E533" i="3"/>
  <c r="C533" i="3"/>
  <c r="D533" i="3" s="1"/>
  <c r="C532" i="3"/>
  <c r="E532" i="3" s="1"/>
  <c r="C531" i="3"/>
  <c r="E530" i="3"/>
  <c r="C530" i="3"/>
  <c r="D530" i="3" s="1"/>
  <c r="C529" i="3"/>
  <c r="D529" i="3" s="1"/>
  <c r="E528" i="3"/>
  <c r="D528" i="3"/>
  <c r="C528" i="3"/>
  <c r="D527" i="3"/>
  <c r="C527" i="3"/>
  <c r="E527" i="3" s="1"/>
  <c r="C526" i="3"/>
  <c r="E526" i="3" s="1"/>
  <c r="C525" i="3"/>
  <c r="E525" i="3" s="1"/>
  <c r="C524" i="3"/>
  <c r="C523" i="3"/>
  <c r="D523" i="3" s="1"/>
  <c r="C522" i="3"/>
  <c r="E522" i="3" s="1"/>
  <c r="E521" i="3"/>
  <c r="C521" i="3"/>
  <c r="D521" i="3" s="1"/>
  <c r="C520" i="3"/>
  <c r="E520" i="3" s="1"/>
  <c r="C519" i="3"/>
  <c r="E518" i="3"/>
  <c r="C518" i="3"/>
  <c r="D518" i="3" s="1"/>
  <c r="C517" i="3"/>
  <c r="E517" i="3" s="1"/>
  <c r="E516" i="3"/>
  <c r="D516" i="3"/>
  <c r="C516" i="3"/>
  <c r="E515" i="3"/>
  <c r="D515" i="3"/>
  <c r="C515" i="3"/>
  <c r="C514" i="3"/>
  <c r="E514" i="3" s="1"/>
  <c r="C513" i="3"/>
  <c r="D513" i="3" s="1"/>
  <c r="C512" i="3"/>
  <c r="E512" i="3" s="1"/>
  <c r="C511" i="3"/>
  <c r="E511" i="3" s="1"/>
  <c r="C510" i="3"/>
  <c r="D510" i="3" s="1"/>
  <c r="E509" i="3"/>
  <c r="C509" i="3"/>
  <c r="D509" i="3" s="1"/>
  <c r="D508" i="3"/>
  <c r="C508" i="3"/>
  <c r="E508" i="3" s="1"/>
  <c r="C507" i="3"/>
  <c r="E506" i="3"/>
  <c r="D506" i="3"/>
  <c r="C506" i="3"/>
  <c r="E505" i="3"/>
  <c r="C505" i="3"/>
  <c r="D505" i="3" s="1"/>
  <c r="E504" i="3"/>
  <c r="D504" i="3"/>
  <c r="C504" i="3"/>
  <c r="E503" i="3"/>
  <c r="D503" i="3"/>
  <c r="C503" i="3"/>
  <c r="C502" i="3"/>
  <c r="E502" i="3" s="1"/>
  <c r="C501" i="3"/>
  <c r="E501" i="3" s="1"/>
  <c r="C500" i="3"/>
  <c r="D499" i="3"/>
  <c r="C499" i="3"/>
  <c r="E499" i="3" s="1"/>
  <c r="C498" i="3"/>
  <c r="E498" i="3" s="1"/>
  <c r="E497" i="3"/>
  <c r="C497" i="3"/>
  <c r="D497" i="3" s="1"/>
  <c r="C496" i="3"/>
  <c r="E496" i="3" s="1"/>
  <c r="C495" i="3"/>
  <c r="E494" i="3"/>
  <c r="C494" i="3"/>
  <c r="D494" i="3" s="1"/>
  <c r="E493" i="3"/>
  <c r="C493" i="3"/>
  <c r="D493" i="3" s="1"/>
  <c r="E492" i="3"/>
  <c r="D492" i="3"/>
  <c r="C492" i="3"/>
  <c r="C491" i="3"/>
  <c r="E491" i="3" s="1"/>
  <c r="C490" i="3"/>
  <c r="E490" i="3" s="1"/>
  <c r="C489" i="3"/>
  <c r="D489" i="3" s="1"/>
  <c r="C488" i="3"/>
  <c r="E488" i="3" s="1"/>
  <c r="C487" i="3"/>
  <c r="E487" i="3" s="1"/>
  <c r="C486" i="3"/>
  <c r="D486" i="3" s="1"/>
  <c r="E485" i="3"/>
  <c r="C485" i="3"/>
  <c r="D485" i="3" s="1"/>
  <c r="E484" i="3"/>
  <c r="D484" i="3"/>
  <c r="C484" i="3"/>
  <c r="C483" i="3"/>
  <c r="C482" i="3"/>
  <c r="E482" i="3" s="1"/>
  <c r="C481" i="3"/>
  <c r="D481" i="3" s="1"/>
  <c r="E480" i="3"/>
  <c r="D480" i="3"/>
  <c r="C480" i="3"/>
  <c r="C479" i="3"/>
  <c r="E479" i="3" s="1"/>
  <c r="C478" i="3"/>
  <c r="E478" i="3" s="1"/>
  <c r="C477" i="3"/>
  <c r="D477" i="3" s="1"/>
  <c r="C476" i="3"/>
  <c r="C475" i="3"/>
  <c r="D475" i="3" s="1"/>
  <c r="C474" i="3"/>
  <c r="E474" i="3" s="1"/>
  <c r="E473" i="3"/>
  <c r="C473" i="3"/>
  <c r="D473" i="3" s="1"/>
  <c r="C472" i="3"/>
  <c r="E472" i="3" s="1"/>
  <c r="C471" i="3"/>
  <c r="E470" i="3"/>
  <c r="C470" i="3"/>
  <c r="D470" i="3" s="1"/>
  <c r="C469" i="3"/>
  <c r="E469" i="3" s="1"/>
  <c r="E468" i="3"/>
  <c r="D468" i="3"/>
  <c r="C468" i="3"/>
  <c r="D467" i="3"/>
  <c r="C467" i="3"/>
  <c r="E467" i="3" s="1"/>
  <c r="C466" i="3"/>
  <c r="E466" i="3" s="1"/>
  <c r="C465" i="3"/>
  <c r="E465" i="3" s="1"/>
  <c r="C464" i="3"/>
  <c r="C463" i="3"/>
  <c r="E463" i="3" s="1"/>
  <c r="E462" i="3"/>
  <c r="C462" i="3"/>
  <c r="D462" i="3" s="1"/>
  <c r="E461" i="3"/>
  <c r="C461" i="3"/>
  <c r="D461" i="3" s="1"/>
  <c r="C460" i="3"/>
  <c r="D460" i="3" s="1"/>
  <c r="C459" i="3"/>
  <c r="C458" i="3"/>
  <c r="E458" i="3" s="1"/>
  <c r="C457" i="3"/>
  <c r="E457" i="3" s="1"/>
  <c r="E456" i="3"/>
  <c r="D456" i="3"/>
  <c r="C456" i="3"/>
  <c r="C455" i="3"/>
  <c r="E455" i="3" s="1"/>
  <c r="C454" i="3"/>
  <c r="E454" i="3" s="1"/>
  <c r="E453" i="3"/>
  <c r="C453" i="3"/>
  <c r="D453" i="3" s="1"/>
  <c r="C452" i="3"/>
  <c r="C451" i="3"/>
  <c r="D451" i="3" s="1"/>
  <c r="C450" i="3"/>
  <c r="E450" i="3" s="1"/>
  <c r="E449" i="3"/>
  <c r="C449" i="3"/>
  <c r="D449" i="3" s="1"/>
  <c r="C448" i="3"/>
  <c r="E448" i="3" s="1"/>
  <c r="C447" i="3"/>
  <c r="E446" i="3"/>
  <c r="C446" i="3"/>
  <c r="D446" i="3" s="1"/>
  <c r="D445" i="3"/>
  <c r="C445" i="3"/>
  <c r="E445" i="3" s="1"/>
  <c r="E444" i="3"/>
  <c r="D444" i="3"/>
  <c r="C444" i="3"/>
  <c r="E443" i="3"/>
  <c r="D443" i="3"/>
  <c r="C443" i="3"/>
  <c r="C442" i="3"/>
  <c r="E442" i="3" s="1"/>
  <c r="C441" i="3"/>
  <c r="E441" i="3" s="1"/>
  <c r="C440" i="3"/>
  <c r="C439" i="3"/>
  <c r="E439" i="3" s="1"/>
  <c r="C438" i="3"/>
  <c r="D438" i="3" s="1"/>
  <c r="E437" i="3"/>
  <c r="C437" i="3"/>
  <c r="D437" i="3" s="1"/>
  <c r="C436" i="3"/>
  <c r="E436" i="3" s="1"/>
  <c r="C435" i="3"/>
  <c r="C434" i="3"/>
  <c r="E434" i="3" s="1"/>
  <c r="C433" i="3"/>
  <c r="E433" i="3" s="1"/>
  <c r="E432" i="3"/>
  <c r="D432" i="3"/>
  <c r="C432" i="3"/>
  <c r="C431" i="3"/>
  <c r="E431" i="3" s="1"/>
  <c r="C430" i="3"/>
  <c r="E430" i="3" s="1"/>
  <c r="C429" i="3"/>
  <c r="D429" i="3" s="1"/>
  <c r="C428" i="3"/>
  <c r="C427" i="3"/>
  <c r="E427" i="3" s="1"/>
  <c r="C426" i="3"/>
  <c r="E426" i="3" s="1"/>
  <c r="E425" i="3"/>
  <c r="C425" i="3"/>
  <c r="D425" i="3" s="1"/>
  <c r="C424" i="3"/>
  <c r="E424" i="3" s="1"/>
  <c r="C423" i="3"/>
  <c r="E422" i="3"/>
  <c r="C422" i="3"/>
  <c r="D422" i="3" s="1"/>
  <c r="E421" i="3"/>
  <c r="D421" i="3"/>
  <c r="C421" i="3"/>
  <c r="E420" i="3"/>
  <c r="D420" i="3"/>
  <c r="C420" i="3"/>
  <c r="E419" i="3"/>
  <c r="D419" i="3"/>
  <c r="C419" i="3"/>
  <c r="C418" i="3"/>
  <c r="E418" i="3" s="1"/>
  <c r="C417" i="3"/>
  <c r="E417" i="3" s="1"/>
  <c r="C416" i="3"/>
  <c r="E416" i="3" s="1"/>
  <c r="C415" i="3"/>
  <c r="C414" i="3"/>
  <c r="D414" i="3" s="1"/>
  <c r="E413" i="3"/>
  <c r="C413" i="3"/>
  <c r="D413" i="3" s="1"/>
  <c r="C412" i="3"/>
  <c r="E412" i="3" s="1"/>
  <c r="C411" i="3"/>
  <c r="C410" i="3"/>
  <c r="D410" i="3" s="1"/>
  <c r="D409" i="3"/>
  <c r="C409" i="3"/>
  <c r="E409" i="3" s="1"/>
  <c r="E408" i="3"/>
  <c r="D408" i="3"/>
  <c r="C408" i="3"/>
  <c r="C407" i="3"/>
  <c r="E407" i="3" s="1"/>
  <c r="C406" i="3"/>
  <c r="E406" i="3" s="1"/>
  <c r="C405" i="3"/>
  <c r="D405" i="3" s="1"/>
  <c r="C404" i="3"/>
  <c r="E403" i="3"/>
  <c r="C403" i="3"/>
  <c r="D403" i="3" s="1"/>
  <c r="C402" i="3"/>
  <c r="E402" i="3" s="1"/>
  <c r="E401" i="3"/>
  <c r="C401" i="3"/>
  <c r="D401" i="3" s="1"/>
  <c r="C400" i="3"/>
  <c r="E400" i="3" s="1"/>
  <c r="C399" i="3"/>
  <c r="E398" i="3"/>
  <c r="C398" i="3"/>
  <c r="D398" i="3" s="1"/>
  <c r="C397" i="3"/>
  <c r="D397" i="3" s="1"/>
  <c r="E396" i="3"/>
  <c r="D396" i="3"/>
  <c r="C396" i="3"/>
  <c r="C395" i="3"/>
  <c r="E395" i="3" s="1"/>
  <c r="C394" i="3"/>
  <c r="E394" i="3" s="1"/>
  <c r="E393" i="3"/>
  <c r="C393" i="3"/>
  <c r="D393" i="3" s="1"/>
  <c r="C392" i="3"/>
  <c r="E392" i="3" s="1"/>
  <c r="C391" i="3"/>
  <c r="C390" i="3"/>
  <c r="E390" i="3" s="1"/>
  <c r="E389" i="3"/>
  <c r="C389" i="3"/>
  <c r="D389" i="3" s="1"/>
  <c r="C388" i="3"/>
  <c r="E388" i="3" s="1"/>
  <c r="C387" i="3"/>
  <c r="C386" i="3"/>
  <c r="D386" i="3" s="1"/>
  <c r="C385" i="3"/>
  <c r="E385" i="3" s="1"/>
  <c r="E384" i="3"/>
  <c r="D384" i="3"/>
  <c r="C384" i="3"/>
  <c r="D383" i="3"/>
  <c r="C383" i="3"/>
  <c r="E383" i="3" s="1"/>
  <c r="C382" i="3"/>
  <c r="E382" i="3" s="1"/>
  <c r="E381" i="3"/>
  <c r="D381" i="3"/>
  <c r="C381" i="3"/>
  <c r="C380" i="3"/>
  <c r="C379" i="3"/>
  <c r="E379" i="3" s="1"/>
  <c r="C378" i="3"/>
  <c r="E378" i="3" s="1"/>
  <c r="E377" i="3"/>
  <c r="C377" i="3"/>
  <c r="D377" i="3" s="1"/>
  <c r="C376" i="3"/>
  <c r="E376" i="3" s="1"/>
  <c r="C375" i="3"/>
  <c r="E374" i="3"/>
  <c r="C374" i="3"/>
  <c r="D374" i="3" s="1"/>
  <c r="C373" i="3"/>
  <c r="D373" i="3" s="1"/>
  <c r="E372" i="3"/>
  <c r="D372" i="3"/>
  <c r="C372" i="3"/>
  <c r="D371" i="3"/>
  <c r="C371" i="3"/>
  <c r="E371" i="3" s="1"/>
  <c r="C370" i="3"/>
  <c r="E370" i="3" s="1"/>
  <c r="C369" i="3"/>
  <c r="D369" i="3" s="1"/>
  <c r="C368" i="3"/>
  <c r="E368" i="3" s="1"/>
  <c r="C367" i="3"/>
  <c r="E367" i="3" s="1"/>
  <c r="C366" i="3"/>
  <c r="D366" i="3" s="1"/>
  <c r="E365" i="3"/>
  <c r="C365" i="3"/>
  <c r="D365" i="3" s="1"/>
  <c r="D364" i="3"/>
  <c r="C364" i="3"/>
  <c r="E364" i="3" s="1"/>
  <c r="C363" i="3"/>
  <c r="D362" i="3"/>
  <c r="C362" i="3"/>
  <c r="E362" i="3" s="1"/>
  <c r="C361" i="3"/>
  <c r="D361" i="3" s="1"/>
  <c r="E360" i="3"/>
  <c r="D360" i="3"/>
  <c r="C360" i="3"/>
  <c r="E359" i="3"/>
  <c r="D359" i="3"/>
  <c r="C359" i="3"/>
  <c r="C358" i="3"/>
  <c r="E358" i="3" s="1"/>
  <c r="C357" i="3"/>
  <c r="D357" i="3" s="1"/>
  <c r="C356" i="3"/>
  <c r="C355" i="3"/>
  <c r="E355" i="3" s="1"/>
  <c r="C354" i="3"/>
  <c r="E354" i="3" s="1"/>
  <c r="E353" i="3"/>
  <c r="C353" i="3"/>
  <c r="D353" i="3" s="1"/>
  <c r="C352" i="3"/>
  <c r="E352" i="3" s="1"/>
  <c r="C351" i="3"/>
  <c r="E350" i="3"/>
  <c r="C350" i="3"/>
  <c r="D350" i="3" s="1"/>
  <c r="C349" i="3"/>
  <c r="E349" i="3" s="1"/>
  <c r="E348" i="3"/>
  <c r="D348" i="3"/>
  <c r="C348" i="3"/>
  <c r="D347" i="3"/>
  <c r="C347" i="3"/>
  <c r="E347" i="3" s="1"/>
  <c r="C346" i="3"/>
  <c r="E346" i="3" s="1"/>
  <c r="C345" i="3"/>
  <c r="D345" i="3" s="1"/>
  <c r="C344" i="3"/>
  <c r="E344" i="3" s="1"/>
  <c r="C343" i="3"/>
  <c r="E343" i="3" s="1"/>
  <c r="C342" i="3"/>
  <c r="D342" i="3" s="1"/>
  <c r="E341" i="3"/>
  <c r="C341" i="3"/>
  <c r="D341" i="3" s="1"/>
  <c r="E340" i="3"/>
  <c r="D340" i="3"/>
  <c r="C340" i="3"/>
  <c r="C339" i="3"/>
  <c r="E338" i="3"/>
  <c r="D338" i="3"/>
  <c r="C338" i="3"/>
  <c r="C337" i="3"/>
  <c r="D337" i="3" s="1"/>
  <c r="E336" i="3"/>
  <c r="D336" i="3"/>
  <c r="C336" i="3"/>
  <c r="C335" i="3"/>
  <c r="E335" i="3" s="1"/>
  <c r="C334" i="3"/>
  <c r="E334" i="3" s="1"/>
  <c r="C333" i="3"/>
  <c r="E333" i="3" s="1"/>
  <c r="C332" i="3"/>
  <c r="C331" i="3"/>
  <c r="D331" i="3" s="1"/>
  <c r="C330" i="3"/>
  <c r="E330" i="3" s="1"/>
  <c r="E329" i="3"/>
  <c r="C329" i="3"/>
  <c r="D329" i="3" s="1"/>
  <c r="C328" i="3"/>
  <c r="E328" i="3" s="1"/>
  <c r="C327" i="3"/>
  <c r="E326" i="3"/>
  <c r="C326" i="3"/>
  <c r="D326" i="3" s="1"/>
  <c r="C325" i="3"/>
  <c r="E325" i="3" s="1"/>
  <c r="E324" i="3"/>
  <c r="D324" i="3"/>
  <c r="C324" i="3"/>
  <c r="D323" i="3"/>
  <c r="C323" i="3"/>
  <c r="E323" i="3" s="1"/>
  <c r="C322" i="3"/>
  <c r="E322" i="3" s="1"/>
  <c r="C321" i="3"/>
  <c r="D321" i="3" s="1"/>
  <c r="C320" i="3"/>
  <c r="C319" i="3"/>
  <c r="E319" i="3" s="1"/>
  <c r="C318" i="3"/>
  <c r="E318" i="3" s="1"/>
  <c r="E317" i="3"/>
  <c r="C317" i="3"/>
  <c r="D317" i="3" s="1"/>
  <c r="E316" i="3"/>
  <c r="D316" i="3"/>
  <c r="C316" i="3"/>
  <c r="C315" i="3"/>
  <c r="C314" i="3"/>
  <c r="E314" i="3" s="1"/>
  <c r="E313" i="3"/>
  <c r="D313" i="3"/>
  <c r="C313" i="3"/>
  <c r="E312" i="3"/>
  <c r="D312" i="3"/>
  <c r="C312" i="3"/>
  <c r="C311" i="3"/>
  <c r="E311" i="3" s="1"/>
  <c r="C310" i="3"/>
  <c r="E310" i="3" s="1"/>
  <c r="C309" i="3"/>
  <c r="E309" i="3" s="1"/>
  <c r="C308" i="3"/>
  <c r="C307" i="3"/>
  <c r="D307" i="3" s="1"/>
  <c r="C306" i="3"/>
  <c r="E306" i="3" s="1"/>
  <c r="E305" i="3"/>
  <c r="C305" i="3"/>
  <c r="D305" i="3" s="1"/>
  <c r="C304" i="3"/>
  <c r="E304" i="3" s="1"/>
  <c r="C303" i="3"/>
  <c r="E302" i="3"/>
  <c r="C302" i="3"/>
  <c r="D302" i="3" s="1"/>
  <c r="D301" i="3"/>
  <c r="C301" i="3"/>
  <c r="E301" i="3" s="1"/>
  <c r="E300" i="3"/>
  <c r="D300" i="3"/>
  <c r="C300" i="3"/>
  <c r="E299" i="3"/>
  <c r="D299" i="3"/>
  <c r="C299" i="3"/>
  <c r="C298" i="3"/>
  <c r="E298" i="3" s="1"/>
  <c r="E297" i="3"/>
  <c r="C297" i="3"/>
  <c r="D297" i="3" s="1"/>
  <c r="C296" i="3"/>
  <c r="C295" i="3"/>
  <c r="E295" i="3" s="1"/>
  <c r="C294" i="3"/>
  <c r="E294" i="3" s="1"/>
  <c r="E293" i="3"/>
  <c r="C293" i="3"/>
  <c r="D293" i="3" s="1"/>
  <c r="C292" i="3"/>
  <c r="E292" i="3" s="1"/>
  <c r="C291" i="3"/>
  <c r="C290" i="3"/>
  <c r="D290" i="3" s="1"/>
  <c r="C289" i="3"/>
  <c r="D289" i="3" s="1"/>
  <c r="E288" i="3"/>
  <c r="D288" i="3"/>
  <c r="C288" i="3"/>
  <c r="C287" i="3"/>
  <c r="D287" i="3" s="1"/>
  <c r="C286" i="3"/>
  <c r="E286" i="3" s="1"/>
  <c r="E285" i="3"/>
  <c r="C285" i="3"/>
  <c r="D285" i="3" s="1"/>
  <c r="C284" i="3"/>
  <c r="C283" i="3"/>
  <c r="E283" i="3" s="1"/>
  <c r="C282" i="3"/>
  <c r="E282" i="3" s="1"/>
  <c r="E281" i="3"/>
  <c r="C281" i="3"/>
  <c r="D281" i="3" s="1"/>
  <c r="C280" i="3"/>
  <c r="E280" i="3" s="1"/>
  <c r="C279" i="3"/>
  <c r="E278" i="3"/>
  <c r="C278" i="3"/>
  <c r="D278" i="3" s="1"/>
  <c r="E277" i="3"/>
  <c r="D277" i="3"/>
  <c r="C277" i="3"/>
  <c r="E276" i="3"/>
  <c r="D276" i="3"/>
  <c r="C276" i="3"/>
  <c r="D275" i="3"/>
  <c r="C275" i="3"/>
  <c r="E275" i="3" s="1"/>
  <c r="C274" i="3"/>
  <c r="E274" i="3" s="1"/>
  <c r="C273" i="3"/>
  <c r="E273" i="3" s="1"/>
  <c r="C272" i="3"/>
  <c r="E272" i="3" s="1"/>
  <c r="C271" i="3"/>
  <c r="C270" i="3"/>
  <c r="E270" i="3" s="1"/>
  <c r="E269" i="3"/>
  <c r="C269" i="3"/>
  <c r="D269" i="3" s="1"/>
  <c r="C268" i="3"/>
  <c r="D268" i="3" s="1"/>
  <c r="C267" i="3"/>
  <c r="E266" i="3"/>
  <c r="C266" i="3"/>
  <c r="D266" i="3" s="1"/>
  <c r="C265" i="3"/>
  <c r="E265" i="3" s="1"/>
  <c r="E264" i="3"/>
  <c r="D264" i="3"/>
  <c r="C264" i="3"/>
  <c r="C263" i="3"/>
  <c r="E263" i="3" s="1"/>
  <c r="C262" i="3"/>
  <c r="E262" i="3" s="1"/>
  <c r="C261" i="3"/>
  <c r="D261" i="3" s="1"/>
  <c r="C260" i="3"/>
  <c r="C259" i="3"/>
  <c r="E259" i="3" s="1"/>
  <c r="C258" i="3"/>
  <c r="E258" i="3" s="1"/>
  <c r="E257" i="3"/>
  <c r="C257" i="3"/>
  <c r="D257" i="3" s="1"/>
  <c r="C256" i="3"/>
  <c r="E256" i="3" s="1"/>
  <c r="C255" i="3"/>
  <c r="E254" i="3"/>
  <c r="C254" i="3"/>
  <c r="D254" i="3" s="1"/>
  <c r="E253" i="3"/>
  <c r="D253" i="3"/>
  <c r="C253" i="3"/>
  <c r="E252" i="3"/>
  <c r="D252" i="3"/>
  <c r="C252" i="3"/>
  <c r="C251" i="3"/>
  <c r="E251" i="3" s="1"/>
  <c r="C250" i="3"/>
  <c r="E250" i="3" s="1"/>
  <c r="C249" i="3"/>
  <c r="E249" i="3" s="1"/>
  <c r="C248" i="3"/>
  <c r="E248" i="3" s="1"/>
  <c r="C247" i="3"/>
  <c r="E246" i="3"/>
  <c r="C246" i="3"/>
  <c r="D246" i="3" s="1"/>
  <c r="E245" i="3"/>
  <c r="C245" i="3"/>
  <c r="D245" i="3" s="1"/>
  <c r="C244" i="3"/>
  <c r="E244" i="3" s="1"/>
  <c r="C243" i="3"/>
  <c r="C242" i="3"/>
  <c r="D242" i="3" s="1"/>
  <c r="C241" i="3"/>
  <c r="D241" i="3" s="1"/>
  <c r="E240" i="3"/>
  <c r="D240" i="3"/>
  <c r="C240" i="3"/>
  <c r="D239" i="3"/>
  <c r="C239" i="3"/>
  <c r="E239" i="3" s="1"/>
  <c r="C238" i="3"/>
  <c r="E238" i="3" s="1"/>
  <c r="D237" i="3"/>
  <c r="C237" i="3"/>
  <c r="E237" i="3" s="1"/>
  <c r="C236" i="3"/>
  <c r="C235" i="3"/>
  <c r="E235" i="3" s="1"/>
  <c r="C234" i="3"/>
  <c r="E234" i="3" s="1"/>
  <c r="E233" i="3"/>
  <c r="C233" i="3"/>
  <c r="D233" i="3" s="1"/>
  <c r="C232" i="3"/>
  <c r="E232" i="3" s="1"/>
  <c r="C231" i="3"/>
  <c r="E230" i="3"/>
  <c r="C230" i="3"/>
  <c r="D230" i="3" s="1"/>
  <c r="C229" i="3"/>
  <c r="E229" i="3" s="1"/>
  <c r="E228" i="3"/>
  <c r="D228" i="3"/>
  <c r="C228" i="3"/>
  <c r="C227" i="3"/>
  <c r="E227" i="3" s="1"/>
  <c r="C226" i="3"/>
  <c r="E226" i="3" s="1"/>
  <c r="C225" i="3"/>
  <c r="D225" i="3" s="1"/>
  <c r="C224" i="3"/>
  <c r="E224" i="3" s="1"/>
  <c r="C223" i="3"/>
  <c r="E223" i="3" s="1"/>
  <c r="C222" i="3"/>
  <c r="D222" i="3" s="1"/>
  <c r="E221" i="3"/>
  <c r="C221" i="3"/>
  <c r="D221" i="3" s="1"/>
  <c r="C220" i="3"/>
  <c r="E220" i="3" s="1"/>
  <c r="C219" i="3"/>
  <c r="C218" i="3"/>
  <c r="E218" i="3" s="1"/>
  <c r="C217" i="3"/>
  <c r="E217" i="3" s="1"/>
  <c r="E216" i="3"/>
  <c r="D216" i="3"/>
  <c r="C216" i="3"/>
  <c r="E215" i="3"/>
  <c r="D215" i="3"/>
  <c r="C215" i="3"/>
  <c r="C214" i="3"/>
  <c r="E214" i="3" s="1"/>
  <c r="E213" i="3"/>
  <c r="C213" i="3"/>
  <c r="D213" i="3" s="1"/>
  <c r="C212" i="3"/>
  <c r="C211" i="3"/>
  <c r="E211" i="3" s="1"/>
  <c r="C210" i="3"/>
  <c r="E210" i="3" s="1"/>
  <c r="E209" i="3"/>
  <c r="C209" i="3"/>
  <c r="D209" i="3" s="1"/>
  <c r="C208" i="3"/>
  <c r="E208" i="3" s="1"/>
  <c r="C207" i="3"/>
  <c r="E206" i="3"/>
  <c r="C206" i="3"/>
  <c r="D206" i="3" s="1"/>
  <c r="C205" i="3"/>
  <c r="E205" i="3" s="1"/>
  <c r="E204" i="3"/>
  <c r="D204" i="3"/>
  <c r="C204" i="3"/>
  <c r="C203" i="3"/>
  <c r="E203" i="3" s="1"/>
  <c r="C202" i="3"/>
  <c r="E202" i="3" s="1"/>
  <c r="E201" i="3"/>
  <c r="C201" i="3"/>
  <c r="D201" i="3" s="1"/>
  <c r="C200" i="3"/>
  <c r="E200" i="3" s="1"/>
  <c r="C199" i="3"/>
  <c r="E199" i="3" s="1"/>
  <c r="C198" i="3"/>
  <c r="D198" i="3" s="1"/>
  <c r="E197" i="3"/>
  <c r="C197" i="3"/>
  <c r="D197" i="3" s="1"/>
  <c r="E196" i="3"/>
  <c r="D196" i="3"/>
  <c r="C196" i="3"/>
  <c r="C195" i="3"/>
  <c r="C194" i="3"/>
  <c r="D194" i="3" s="1"/>
  <c r="E193" i="3"/>
  <c r="C193" i="3"/>
  <c r="D193" i="3" s="1"/>
  <c r="E192" i="3"/>
  <c r="D192" i="3"/>
  <c r="C192" i="3"/>
  <c r="C191" i="3"/>
  <c r="D191" i="3" s="1"/>
  <c r="C190" i="3"/>
  <c r="E190" i="3" s="1"/>
  <c r="C189" i="3"/>
  <c r="E189" i="3" s="1"/>
  <c r="C188" i="3"/>
  <c r="E187" i="3"/>
  <c r="C187" i="3"/>
  <c r="D187" i="3" s="1"/>
  <c r="C186" i="3"/>
  <c r="E186" i="3" s="1"/>
  <c r="E185" i="3"/>
  <c r="C185" i="3"/>
  <c r="D185" i="3" s="1"/>
  <c r="C184" i="3"/>
  <c r="E184" i="3" s="1"/>
  <c r="C183" i="3"/>
  <c r="E182" i="3"/>
  <c r="C182" i="3"/>
  <c r="D182" i="3" s="1"/>
  <c r="E181" i="3"/>
  <c r="C181" i="3"/>
  <c r="D181" i="3" s="1"/>
  <c r="E180" i="3"/>
  <c r="D180" i="3"/>
  <c r="C180" i="3"/>
  <c r="C179" i="3"/>
  <c r="E179" i="3" s="1"/>
  <c r="C178" i="3"/>
  <c r="E178" i="3" s="1"/>
  <c r="C177" i="3"/>
  <c r="E177" i="3" s="1"/>
  <c r="C176" i="3"/>
  <c r="E176" i="3" s="1"/>
  <c r="D175" i="3"/>
  <c r="C175" i="3"/>
  <c r="E175" i="3" s="1"/>
  <c r="C174" i="3"/>
  <c r="E174" i="3" s="1"/>
  <c r="E173" i="3"/>
  <c r="C173" i="3"/>
  <c r="D173" i="3" s="1"/>
  <c r="C172" i="3"/>
  <c r="E172" i="3" s="1"/>
  <c r="C171" i="3"/>
  <c r="E170" i="3"/>
  <c r="D170" i="3"/>
  <c r="C170" i="3"/>
  <c r="C169" i="3"/>
  <c r="E169" i="3" s="1"/>
  <c r="E168" i="3"/>
  <c r="D168" i="3"/>
  <c r="C168" i="3"/>
  <c r="E167" i="3"/>
  <c r="D167" i="3"/>
  <c r="C167" i="3"/>
  <c r="C166" i="3"/>
  <c r="E166" i="3" s="1"/>
  <c r="C165" i="3"/>
  <c r="E165" i="3" s="1"/>
  <c r="C164" i="3"/>
  <c r="C163" i="3"/>
  <c r="D163" i="3" s="1"/>
  <c r="C162" i="3"/>
  <c r="E162" i="3" s="1"/>
  <c r="E161" i="3"/>
  <c r="C161" i="3"/>
  <c r="D161" i="3" s="1"/>
  <c r="C160" i="3"/>
  <c r="E160" i="3" s="1"/>
  <c r="C159" i="3"/>
  <c r="E158" i="3"/>
  <c r="C158" i="3"/>
  <c r="D158" i="3" s="1"/>
  <c r="D157" i="3"/>
  <c r="C157" i="3"/>
  <c r="E157" i="3" s="1"/>
  <c r="E156" i="3"/>
  <c r="D156" i="3"/>
  <c r="C156" i="3"/>
  <c r="E155" i="3"/>
  <c r="D155" i="3"/>
  <c r="C155" i="3"/>
  <c r="C154" i="3"/>
  <c r="E154" i="3" s="1"/>
  <c r="C153" i="3"/>
  <c r="D153" i="3" s="1"/>
  <c r="C152" i="3"/>
  <c r="C151" i="3"/>
  <c r="E151" i="3" s="1"/>
  <c r="C150" i="3"/>
  <c r="E150" i="3" s="1"/>
  <c r="E149" i="3"/>
  <c r="C149" i="3"/>
  <c r="D149" i="3" s="1"/>
  <c r="C148" i="3"/>
  <c r="E148" i="3" s="1"/>
  <c r="C147" i="3"/>
  <c r="C146" i="3"/>
  <c r="E146" i="3" s="1"/>
  <c r="C145" i="3"/>
  <c r="E145" i="3" s="1"/>
  <c r="E144" i="3"/>
  <c r="D144" i="3"/>
  <c r="C144" i="3"/>
  <c r="C143" i="3"/>
  <c r="E143" i="3" s="1"/>
  <c r="C142" i="3"/>
  <c r="E142" i="3" s="1"/>
  <c r="E141" i="3"/>
  <c r="D141" i="3"/>
  <c r="C141" i="3"/>
  <c r="C140" i="3"/>
  <c r="C139" i="3"/>
  <c r="E139" i="3" s="1"/>
  <c r="C138" i="3"/>
  <c r="E138" i="3" s="1"/>
  <c r="E137" i="3"/>
  <c r="C137" i="3"/>
  <c r="D137" i="3" s="1"/>
  <c r="C136" i="3"/>
  <c r="E136" i="3" s="1"/>
  <c r="C135" i="3"/>
  <c r="E135" i="3" s="1"/>
  <c r="C134" i="3"/>
  <c r="E134" i="3" s="1"/>
  <c r="C133" i="3"/>
  <c r="E133" i="3" s="1"/>
  <c r="E132" i="3"/>
  <c r="D132" i="3"/>
  <c r="C132" i="3"/>
  <c r="C131" i="3"/>
  <c r="E131" i="3" s="1"/>
  <c r="C130" i="3"/>
  <c r="C129" i="3"/>
  <c r="D129" i="3" s="1"/>
  <c r="E128" i="3"/>
  <c r="C128" i="3"/>
  <c r="D128" i="3" s="1"/>
  <c r="C127" i="3"/>
  <c r="E127" i="3" s="1"/>
  <c r="E126" i="3"/>
  <c r="C126" i="3"/>
  <c r="D126" i="3" s="1"/>
  <c r="E125" i="3"/>
  <c r="C125" i="3"/>
  <c r="D125" i="3" s="1"/>
  <c r="C124" i="3"/>
  <c r="E124" i="3" s="1"/>
  <c r="C123" i="3"/>
  <c r="E123" i="3" s="1"/>
  <c r="C122" i="3"/>
  <c r="E122" i="3" s="1"/>
  <c r="C121" i="3"/>
  <c r="D121" i="3" s="1"/>
  <c r="E120" i="3"/>
  <c r="D120" i="3"/>
  <c r="C120" i="3"/>
  <c r="C119" i="3"/>
  <c r="D119" i="3" s="1"/>
  <c r="C118" i="3"/>
  <c r="D117" i="3"/>
  <c r="C117" i="3"/>
  <c r="E117" i="3" s="1"/>
  <c r="E116" i="3"/>
  <c r="C116" i="3"/>
  <c r="D116" i="3" s="1"/>
  <c r="C115" i="3"/>
  <c r="D115" i="3" s="1"/>
  <c r="E114" i="3"/>
  <c r="C114" i="3"/>
  <c r="D114" i="3" s="1"/>
  <c r="E113" i="3"/>
  <c r="C113" i="3"/>
  <c r="D113" i="3" s="1"/>
  <c r="C112" i="3"/>
  <c r="E112" i="3" s="1"/>
  <c r="C111" i="3"/>
  <c r="E111" i="3" s="1"/>
  <c r="C110" i="3"/>
  <c r="E110" i="3" s="1"/>
  <c r="D109" i="3"/>
  <c r="C109" i="3"/>
  <c r="E109" i="3" s="1"/>
  <c r="E108" i="3"/>
  <c r="D108" i="3"/>
  <c r="C108" i="3"/>
  <c r="C107" i="3"/>
  <c r="E107" i="3" s="1"/>
  <c r="C106" i="3"/>
  <c r="E105" i="3"/>
  <c r="D105" i="3"/>
  <c r="C105" i="3"/>
  <c r="E104" i="3"/>
  <c r="C104" i="3"/>
  <c r="D104" i="3" s="1"/>
  <c r="C103" i="3"/>
  <c r="D103" i="3" s="1"/>
  <c r="E102" i="3"/>
  <c r="C102" i="3"/>
  <c r="D102" i="3" s="1"/>
  <c r="E101" i="3"/>
  <c r="C101" i="3"/>
  <c r="D101" i="3" s="1"/>
  <c r="C100" i="3"/>
  <c r="E100" i="3" s="1"/>
  <c r="C99" i="3"/>
  <c r="E99" i="3" s="1"/>
  <c r="C98" i="3"/>
  <c r="E98" i="3" s="1"/>
  <c r="E97" i="3"/>
  <c r="C97" i="3"/>
  <c r="D97" i="3" s="1"/>
  <c r="E96" i="3"/>
  <c r="D96" i="3"/>
  <c r="C96" i="3"/>
  <c r="E95" i="3"/>
  <c r="C95" i="3"/>
  <c r="D95" i="3" s="1"/>
  <c r="C94" i="3"/>
  <c r="C93" i="3"/>
  <c r="E93" i="3" s="1"/>
  <c r="E92" i="3"/>
  <c r="C92" i="3"/>
  <c r="D92" i="3" s="1"/>
  <c r="C91" i="3"/>
  <c r="E91" i="3" s="1"/>
  <c r="E90" i="3"/>
  <c r="C90" i="3"/>
  <c r="D90" i="3" s="1"/>
  <c r="E89" i="3"/>
  <c r="C89" i="3"/>
  <c r="D89" i="3" s="1"/>
  <c r="C88" i="3"/>
  <c r="E88" i="3" s="1"/>
  <c r="D87" i="3"/>
  <c r="C87" i="3"/>
  <c r="E87" i="3" s="1"/>
  <c r="C86" i="3"/>
  <c r="E86" i="3" s="1"/>
  <c r="C85" i="3"/>
  <c r="E85" i="3" s="1"/>
  <c r="E84" i="3"/>
  <c r="D84" i="3"/>
  <c r="C84" i="3"/>
  <c r="C83" i="3"/>
  <c r="E83" i="3" s="1"/>
  <c r="C82" i="3"/>
  <c r="C81" i="3"/>
  <c r="E81" i="3" s="1"/>
  <c r="E80" i="3"/>
  <c r="C80" i="3"/>
  <c r="D80" i="3" s="1"/>
  <c r="C79" i="3"/>
  <c r="E79" i="3" s="1"/>
  <c r="E78" i="3"/>
  <c r="C78" i="3"/>
  <c r="D78" i="3" s="1"/>
  <c r="E77" i="3"/>
  <c r="C77" i="3"/>
  <c r="D77" i="3" s="1"/>
  <c r="C76" i="3"/>
  <c r="E76" i="3" s="1"/>
  <c r="C75" i="3"/>
  <c r="E75" i="3" s="1"/>
  <c r="C74" i="3"/>
  <c r="E74" i="3" s="1"/>
  <c r="E73" i="3"/>
  <c r="D73" i="3"/>
  <c r="C73" i="3"/>
  <c r="E72" i="3"/>
  <c r="D72" i="3"/>
  <c r="C72" i="3"/>
  <c r="C71" i="3"/>
  <c r="D71" i="3" s="1"/>
  <c r="C70" i="3"/>
  <c r="C69" i="3"/>
  <c r="E69" i="3" s="1"/>
  <c r="E68" i="3"/>
  <c r="C68" i="3"/>
  <c r="D68" i="3" s="1"/>
  <c r="C67" i="3"/>
  <c r="E67" i="3" s="1"/>
  <c r="E66" i="3"/>
  <c r="C66" i="3"/>
  <c r="D66" i="3" s="1"/>
  <c r="E65" i="3"/>
  <c r="C65" i="3"/>
  <c r="D65" i="3" s="1"/>
  <c r="C64" i="3"/>
  <c r="E64" i="3" s="1"/>
  <c r="C63" i="3"/>
  <c r="E63" i="3" s="1"/>
  <c r="C62" i="3"/>
  <c r="E62" i="3" s="1"/>
  <c r="C61" i="3"/>
  <c r="E61" i="3" s="1"/>
  <c r="E60" i="3"/>
  <c r="D60" i="3"/>
  <c r="C60" i="3"/>
  <c r="C59" i="3"/>
  <c r="E59" i="3" s="1"/>
  <c r="C58" i="3"/>
  <c r="C57" i="3"/>
  <c r="D57" i="3" s="1"/>
  <c r="E56" i="3"/>
  <c r="C56" i="3"/>
  <c r="D56" i="3" s="1"/>
  <c r="D55" i="3"/>
  <c r="C55" i="3"/>
  <c r="E55" i="3" s="1"/>
  <c r="E54" i="3"/>
  <c r="C54" i="3"/>
  <c r="D54" i="3" s="1"/>
  <c r="E53" i="3"/>
  <c r="C53" i="3"/>
  <c r="D53" i="3" s="1"/>
  <c r="C52" i="3"/>
  <c r="E52" i="3" s="1"/>
  <c r="C51" i="3"/>
  <c r="E51" i="3" s="1"/>
  <c r="C50" i="3"/>
  <c r="E50" i="3" s="1"/>
  <c r="C49" i="3"/>
  <c r="E49" i="3" s="1"/>
  <c r="E48" i="3"/>
  <c r="D48" i="3"/>
  <c r="C48" i="3"/>
  <c r="C47" i="3"/>
  <c r="E47" i="3" s="1"/>
  <c r="C46" i="3"/>
  <c r="E45" i="3"/>
  <c r="C45" i="3"/>
  <c r="D45" i="3" s="1"/>
  <c r="E44" i="3"/>
  <c r="C44" i="3"/>
  <c r="D44" i="3" s="1"/>
  <c r="C43" i="3"/>
  <c r="D43" i="3" s="1"/>
  <c r="E42" i="3"/>
  <c r="C42" i="3"/>
  <c r="D42" i="3" s="1"/>
  <c r="E41" i="3"/>
  <c r="C41" i="3"/>
  <c r="D41" i="3" s="1"/>
  <c r="C40" i="3"/>
  <c r="E40" i="3" s="1"/>
  <c r="C39" i="3"/>
  <c r="E39" i="3" s="1"/>
  <c r="C38" i="3"/>
  <c r="E38" i="3" s="1"/>
  <c r="E37" i="3"/>
  <c r="C37" i="3"/>
  <c r="D37" i="3" s="1"/>
  <c r="E36" i="3"/>
  <c r="D36" i="3"/>
  <c r="C36" i="3"/>
  <c r="D35" i="3"/>
  <c r="C35" i="3"/>
  <c r="E35" i="3" s="1"/>
  <c r="C34" i="3"/>
  <c r="C33" i="3"/>
  <c r="E33" i="3" s="1"/>
  <c r="E32" i="3"/>
  <c r="C32" i="3"/>
  <c r="D32" i="3" s="1"/>
  <c r="C31" i="3"/>
  <c r="E31" i="3" s="1"/>
  <c r="E30" i="3"/>
  <c r="C30" i="3"/>
  <c r="D30" i="3" s="1"/>
  <c r="E29" i="3"/>
  <c r="C29" i="3"/>
  <c r="D29" i="3" s="1"/>
  <c r="C28" i="3"/>
  <c r="E28" i="3" s="1"/>
  <c r="C27" i="3"/>
  <c r="E27" i="3" s="1"/>
  <c r="C26" i="3"/>
  <c r="E26" i="3" s="1"/>
  <c r="E25" i="3"/>
  <c r="D25" i="3"/>
  <c r="C25" i="3"/>
  <c r="E24" i="3"/>
  <c r="D24" i="3"/>
  <c r="C24" i="3"/>
  <c r="E23" i="3"/>
  <c r="D23" i="3"/>
  <c r="C23" i="3"/>
  <c r="C22" i="3"/>
  <c r="C21" i="3"/>
  <c r="E21" i="3" s="1"/>
  <c r="E20" i="3"/>
  <c r="C20" i="3"/>
  <c r="D20" i="3" s="1"/>
  <c r="C19" i="3"/>
  <c r="E19" i="3" s="1"/>
  <c r="E18" i="3"/>
  <c r="C18" i="3"/>
  <c r="D18" i="3" s="1"/>
  <c r="E17" i="3"/>
  <c r="C17" i="3"/>
  <c r="D17" i="3" s="1"/>
  <c r="C16" i="3"/>
  <c r="E16" i="3" s="1"/>
  <c r="C15" i="3"/>
  <c r="E15" i="3" s="1"/>
  <c r="C14" i="3"/>
  <c r="C13" i="3"/>
  <c r="E13" i="3" s="1"/>
  <c r="E12" i="3"/>
  <c r="D12" i="3"/>
  <c r="C12" i="3"/>
  <c r="C11" i="3"/>
  <c r="C10" i="3"/>
  <c r="C9" i="3"/>
  <c r="D9" i="3" s="1"/>
  <c r="C8" i="3"/>
  <c r="D8" i="3" s="1"/>
  <c r="E7" i="3"/>
  <c r="C7" i="3"/>
  <c r="D7" i="3" s="1"/>
  <c r="C6" i="3"/>
  <c r="C5" i="3"/>
  <c r="D5" i="3" s="1"/>
  <c r="C4" i="3"/>
  <c r="E4" i="3" s="1"/>
  <c r="C3" i="3"/>
  <c r="D3" i="3" s="1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/>
  <c r="I2684" i="2" a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/>
  <c r="I2679" i="2" a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/>
  <c r="I2677" i="2" a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/>
  <c r="I2671" i="2" a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/>
  <c r="I2667" i="2" a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/>
  <c r="I2665" i="2" a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/>
  <c r="I2659" i="2" a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/>
  <c r="I2655" i="2" a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/>
  <c r="I2649" i="2" a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/>
  <c r="I2647" i="2" a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/>
  <c r="I2643" i="2" a="1"/>
  <c r="H2643" i="2"/>
  <c r="G2643" i="2"/>
  <c r="F2643" i="2"/>
  <c r="E2643" i="2"/>
  <c r="D2643" i="2"/>
  <c r="C2643" i="2"/>
  <c r="I2642" i="2"/>
  <c r="I2642" i="2" a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/>
  <c r="I2635" i="2" a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/>
  <c r="I2631" i="2" a="1"/>
  <c r="H2631" i="2"/>
  <c r="G2631" i="2"/>
  <c r="F2631" i="2"/>
  <c r="E2631" i="2"/>
  <c r="D2631" i="2"/>
  <c r="C2631" i="2"/>
  <c r="I2630" i="2"/>
  <c r="I2630" i="2" a="1"/>
  <c r="H2630" i="2"/>
  <c r="G2630" i="2"/>
  <c r="F2630" i="2"/>
  <c r="E2630" i="2"/>
  <c r="D2630" i="2"/>
  <c r="C2630" i="2"/>
  <c r="I2629" i="2"/>
  <c r="I2629" i="2" a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/>
  <c r="I2623" i="2" a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/>
  <c r="I2619" i="2" a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/>
  <c r="I2612" i="2" a="1"/>
  <c r="H2612" i="2"/>
  <c r="G2612" i="2"/>
  <c r="F2612" i="2"/>
  <c r="E2612" i="2"/>
  <c r="D2612" i="2"/>
  <c r="C2612" i="2"/>
  <c r="I2611" i="2"/>
  <c r="I2611" i="2" a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/>
  <c r="I2607" i="2" a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/>
  <c r="I2605" i="2" a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/>
  <c r="I2601" i="2" a="1"/>
  <c r="H2601" i="2"/>
  <c r="G2601" i="2"/>
  <c r="F2601" i="2"/>
  <c r="E2601" i="2"/>
  <c r="D2601" i="2"/>
  <c r="C2601" i="2"/>
  <c r="I2600" i="2"/>
  <c r="I2600" i="2" a="1"/>
  <c r="H2600" i="2"/>
  <c r="G2600" i="2"/>
  <c r="F2600" i="2"/>
  <c r="E2600" i="2"/>
  <c r="D2600" i="2"/>
  <c r="C2600" i="2"/>
  <c r="I2599" i="2"/>
  <c r="I2599" i="2" a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/>
  <c r="I2595" i="2" a="1"/>
  <c r="H2595" i="2"/>
  <c r="G2595" i="2"/>
  <c r="F2595" i="2"/>
  <c r="E2595" i="2"/>
  <c r="D2595" i="2"/>
  <c r="C2595" i="2"/>
  <c r="I2594" i="2"/>
  <c r="I2594" i="2" a="1"/>
  <c r="H2594" i="2"/>
  <c r="G2594" i="2"/>
  <c r="F2594" i="2"/>
  <c r="E2594" i="2"/>
  <c r="D2594" i="2"/>
  <c r="C2594" i="2"/>
  <c r="I2593" i="2"/>
  <c r="I2593" i="2" a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/>
  <c r="I2588" i="2" a="1"/>
  <c r="H2588" i="2"/>
  <c r="G2588" i="2"/>
  <c r="F2588" i="2"/>
  <c r="E2588" i="2"/>
  <c r="D2588" i="2"/>
  <c r="C2588" i="2"/>
  <c r="I2587" i="2"/>
  <c r="I2587" i="2" a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/>
  <c r="I2583" i="2" a="1"/>
  <c r="H2583" i="2"/>
  <c r="G2583" i="2"/>
  <c r="F2583" i="2"/>
  <c r="E2583" i="2"/>
  <c r="D2583" i="2"/>
  <c r="C2583" i="2"/>
  <c r="I2582" i="2"/>
  <c r="I2582" i="2" a="1"/>
  <c r="H2582" i="2"/>
  <c r="G2582" i="2"/>
  <c r="F2582" i="2"/>
  <c r="E2582" i="2"/>
  <c r="D2582" i="2"/>
  <c r="C2582" i="2"/>
  <c r="I2581" i="2"/>
  <c r="I2581" i="2" a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/>
  <c r="I2577" i="2" a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/>
  <c r="I2575" i="2" a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/>
  <c r="I2571" i="2" a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/>
  <c r="I2569" i="2" a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/>
  <c r="I2563" i="2" a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/>
  <c r="I2559" i="2" a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/>
  <c r="I2557" i="2" a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/>
  <c r="I2553" i="2" a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/>
  <c r="I2551" i="2" a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/>
  <c r="I2547" i="2" a="1"/>
  <c r="H2547" i="2"/>
  <c r="G2547" i="2"/>
  <c r="F2547" i="2"/>
  <c r="E2547" i="2"/>
  <c r="D2547" i="2"/>
  <c r="C2547" i="2"/>
  <c r="I2546" i="2" a="1"/>
  <c r="I2546" i="2" s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/>
  <c r="I2539" i="2" a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/>
  <c r="I2535" i="2" a="1"/>
  <c r="H2535" i="2"/>
  <c r="G2535" i="2"/>
  <c r="F2535" i="2"/>
  <c r="E2535" i="2"/>
  <c r="D2535" i="2"/>
  <c r="C2535" i="2"/>
  <c r="I2534" i="2"/>
  <c r="I2534" i="2" a="1"/>
  <c r="H2534" i="2"/>
  <c r="G2534" i="2"/>
  <c r="F2534" i="2"/>
  <c r="E2534" i="2"/>
  <c r="D2534" i="2"/>
  <c r="C2534" i="2"/>
  <c r="I2533" i="2"/>
  <c r="I2533" i="2" a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/>
  <c r="I2529" i="2" a="1"/>
  <c r="H2529" i="2"/>
  <c r="G2529" i="2"/>
  <c r="F2529" i="2"/>
  <c r="E2529" i="2"/>
  <c r="D2529" i="2"/>
  <c r="C2529" i="2"/>
  <c r="I2528" i="2"/>
  <c r="I2528" i="2" a="1"/>
  <c r="H2528" i="2"/>
  <c r="G2528" i="2"/>
  <c r="F2528" i="2"/>
  <c r="E2528" i="2"/>
  <c r="D2528" i="2"/>
  <c r="C2528" i="2"/>
  <c r="I2527" i="2"/>
  <c r="I2527" i="2" a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/>
  <c r="I2523" i="2" a="1"/>
  <c r="H2523" i="2"/>
  <c r="G2523" i="2"/>
  <c r="F2523" i="2"/>
  <c r="E2523" i="2"/>
  <c r="D2523" i="2"/>
  <c r="C2523" i="2"/>
  <c r="I2522" i="2" a="1"/>
  <c r="I2522" i="2" s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/>
  <c r="I2517" i="2" a="1"/>
  <c r="H2517" i="2"/>
  <c r="G2517" i="2"/>
  <c r="F2517" i="2"/>
  <c r="E2517" i="2"/>
  <c r="D2517" i="2"/>
  <c r="C2517" i="2"/>
  <c r="I2516" i="2"/>
  <c r="I2516" i="2" a="1"/>
  <c r="H2516" i="2"/>
  <c r="G2516" i="2"/>
  <c r="F2516" i="2"/>
  <c r="E2516" i="2"/>
  <c r="D2516" i="2"/>
  <c r="C2516" i="2"/>
  <c r="I2515" i="2"/>
  <c r="I2515" i="2" a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/>
  <c r="I2511" i="2" a="1"/>
  <c r="H2511" i="2"/>
  <c r="G2511" i="2"/>
  <c r="F2511" i="2"/>
  <c r="E2511" i="2"/>
  <c r="D2511" i="2"/>
  <c r="C2511" i="2"/>
  <c r="I2510" i="2"/>
  <c r="I2510" i="2" a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/>
  <c r="I2505" i="2" a="1"/>
  <c r="H2505" i="2"/>
  <c r="G2505" i="2"/>
  <c r="F2505" i="2"/>
  <c r="E2505" i="2"/>
  <c r="D2505" i="2"/>
  <c r="C2505" i="2"/>
  <c r="I2504" i="2"/>
  <c r="I2504" i="2" a="1"/>
  <c r="H2504" i="2"/>
  <c r="G2504" i="2"/>
  <c r="F2504" i="2"/>
  <c r="E2504" i="2"/>
  <c r="D2504" i="2"/>
  <c r="C2504" i="2"/>
  <c r="I2503" i="2"/>
  <c r="I2503" i="2" a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/>
  <c r="I2499" i="2" a="1"/>
  <c r="H2499" i="2"/>
  <c r="G2499" i="2"/>
  <c r="F2499" i="2"/>
  <c r="E2499" i="2"/>
  <c r="D2499" i="2"/>
  <c r="C2499" i="2"/>
  <c r="I2498" i="2"/>
  <c r="I2498" i="2" a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/>
  <c r="I2491" i="2" a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/>
  <c r="I2487" i="2" a="1"/>
  <c r="H2487" i="2"/>
  <c r="G2487" i="2"/>
  <c r="F2487" i="2"/>
  <c r="E2487" i="2"/>
  <c r="D2487" i="2"/>
  <c r="C2487" i="2"/>
  <c r="I2486" i="2" a="1"/>
  <c r="I2486" i="2" s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/>
  <c r="I2479" i="2" a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/>
  <c r="I2475" i="2" a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/>
  <c r="I2473" i="2" a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/>
  <c r="I2469" i="2" a="1"/>
  <c r="H2469" i="2"/>
  <c r="G2469" i="2"/>
  <c r="F2469" i="2"/>
  <c r="E2469" i="2"/>
  <c r="D2469" i="2"/>
  <c r="C2469" i="2"/>
  <c r="I2468" i="2"/>
  <c r="I2468" i="2" a="1"/>
  <c r="H2468" i="2"/>
  <c r="G2468" i="2"/>
  <c r="F2468" i="2"/>
  <c r="E2468" i="2"/>
  <c r="D2468" i="2"/>
  <c r="C2468" i="2"/>
  <c r="I2467" i="2"/>
  <c r="I2467" i="2" a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/>
  <c r="I2463" i="2" a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/>
  <c r="I2461" i="2" a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/>
  <c r="I2456" i="2" a="1"/>
  <c r="H2456" i="2"/>
  <c r="G2456" i="2"/>
  <c r="F2456" i="2"/>
  <c r="E2456" i="2"/>
  <c r="D2456" i="2"/>
  <c r="C2456" i="2"/>
  <c r="I2455" i="2"/>
  <c r="I2455" i="2" a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/>
  <c r="I2450" i="2" a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/>
  <c r="I2445" i="2" a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/>
  <c r="I2441" i="2" a="1"/>
  <c r="H2441" i="2"/>
  <c r="G2441" i="2"/>
  <c r="F2441" i="2"/>
  <c r="E2441" i="2"/>
  <c r="D2441" i="2"/>
  <c r="C2441" i="2"/>
  <c r="I2440" i="2"/>
  <c r="I2440" i="2" a="1"/>
  <c r="H2440" i="2"/>
  <c r="G2440" i="2"/>
  <c r="F2440" i="2"/>
  <c r="E2440" i="2"/>
  <c r="D2440" i="2"/>
  <c r="C2440" i="2"/>
  <c r="I2439" i="2" a="1"/>
  <c r="I2439" i="2" s="1"/>
  <c r="H2439" i="2"/>
  <c r="G2439" i="2"/>
  <c r="F2439" i="2"/>
  <c r="E2439" i="2"/>
  <c r="D2439" i="2"/>
  <c r="C2439" i="2"/>
  <c r="I2438" i="2"/>
  <c r="I2438" i="2" a="1"/>
  <c r="H2438" i="2"/>
  <c r="G2438" i="2"/>
  <c r="F2438" i="2"/>
  <c r="E2438" i="2"/>
  <c r="D2438" i="2"/>
  <c r="C2438" i="2"/>
  <c r="I2437" i="2" a="1"/>
  <c r="I2437" i="2" s="1"/>
  <c r="H2437" i="2"/>
  <c r="G2437" i="2"/>
  <c r="F2437" i="2"/>
  <c r="E2437" i="2"/>
  <c r="D2437" i="2"/>
  <c r="C2437" i="2"/>
  <c r="I2436" i="2"/>
  <c r="I2436" i="2" a="1"/>
  <c r="H2436" i="2"/>
  <c r="G2436" i="2"/>
  <c r="F2436" i="2"/>
  <c r="E2436" i="2"/>
  <c r="D2436" i="2"/>
  <c r="C2436" i="2"/>
  <c r="I2435" i="2" a="1"/>
  <c r="I2435" i="2" s="1"/>
  <c r="H2435" i="2"/>
  <c r="G2435" i="2"/>
  <c r="F2435" i="2"/>
  <c r="E2435" i="2"/>
  <c r="D2435" i="2"/>
  <c r="C2435" i="2"/>
  <c r="I2434" i="2"/>
  <c r="I2434" i="2" a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/>
  <c r="I2432" i="2" a="1"/>
  <c r="H2432" i="2"/>
  <c r="G2432" i="2"/>
  <c r="F2432" i="2"/>
  <c r="E2432" i="2"/>
  <c r="D2432" i="2"/>
  <c r="C2432" i="2"/>
  <c r="I2431" i="2" a="1"/>
  <c r="I2431" i="2" s="1"/>
  <c r="H2431" i="2"/>
  <c r="G2431" i="2"/>
  <c r="F2431" i="2"/>
  <c r="E2431" i="2"/>
  <c r="D2431" i="2"/>
  <c r="C2431" i="2"/>
  <c r="I2430" i="2"/>
  <c r="I2430" i="2" a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/>
  <c r="I2427" i="2" a="1"/>
  <c r="H2427" i="2"/>
  <c r="G2427" i="2"/>
  <c r="F2427" i="2"/>
  <c r="E2427" i="2"/>
  <c r="D2427" i="2"/>
  <c r="C2427" i="2"/>
  <c r="I2426" i="2"/>
  <c r="I2426" i="2" a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/>
  <c r="I2424" i="2" a="1"/>
  <c r="H2424" i="2"/>
  <c r="G2424" i="2"/>
  <c r="F2424" i="2"/>
  <c r="E2424" i="2"/>
  <c r="D2424" i="2"/>
  <c r="C2424" i="2"/>
  <c r="I2423" i="2"/>
  <c r="I2423" i="2" a="1"/>
  <c r="H2423" i="2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/>
  <c r="I2420" i="2" a="1"/>
  <c r="H2420" i="2"/>
  <c r="G2420" i="2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/>
  <c r="I2418" i="2" a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/>
  <c r="I2415" i="2" a="1"/>
  <c r="H2415" i="2"/>
  <c r="G2415" i="2"/>
  <c r="F2415" i="2"/>
  <c r="E2415" i="2"/>
  <c r="D2415" i="2"/>
  <c r="C2415" i="2"/>
  <c r="I2414" i="2"/>
  <c r="I2414" i="2" a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E2413" i="2"/>
  <c r="D2413" i="2"/>
  <c r="C2413" i="2"/>
  <c r="I2412" i="2"/>
  <c r="I2412" i="2" a="1"/>
  <c r="H2412" i="2"/>
  <c r="G2412" i="2"/>
  <c r="F2412" i="2"/>
  <c r="E2412" i="2"/>
  <c r="D2412" i="2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/>
  <c r="I2409" i="2" a="1"/>
  <c r="H2409" i="2"/>
  <c r="G2409" i="2"/>
  <c r="F2409" i="2"/>
  <c r="E2409" i="2"/>
  <c r="D2409" i="2"/>
  <c r="C2409" i="2"/>
  <c r="I2408" i="2"/>
  <c r="I2408" i="2" a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/>
  <c r="I2406" i="2" a="1"/>
  <c r="H2406" i="2"/>
  <c r="G2406" i="2"/>
  <c r="F2406" i="2"/>
  <c r="E2406" i="2"/>
  <c r="D2406" i="2"/>
  <c r="C2406" i="2"/>
  <c r="I2405" i="2"/>
  <c r="I2405" i="2" a="1"/>
  <c r="H2405" i="2"/>
  <c r="G2405" i="2"/>
  <c r="F2405" i="2"/>
  <c r="E2405" i="2"/>
  <c r="D2405" i="2"/>
  <c r="C2405" i="2"/>
  <c r="I2404" i="2"/>
  <c r="I2404" i="2" a="1"/>
  <c r="H2404" i="2"/>
  <c r="G2404" i="2"/>
  <c r="F2404" i="2"/>
  <c r="E2404" i="2"/>
  <c r="D2404" i="2"/>
  <c r="C2404" i="2"/>
  <c r="I2403" i="2"/>
  <c r="I2403" i="2" a="1"/>
  <c r="H2403" i="2"/>
  <c r="G2403" i="2"/>
  <c r="F2403" i="2"/>
  <c r="E2403" i="2"/>
  <c r="D2403" i="2"/>
  <c r="C2403" i="2"/>
  <c r="I2402" i="2"/>
  <c r="I2402" i="2" a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E2401" i="2"/>
  <c r="D2401" i="2"/>
  <c r="C2401" i="2"/>
  <c r="I2400" i="2"/>
  <c r="I2400" i="2" a="1"/>
  <c r="H2400" i="2"/>
  <c r="G2400" i="2"/>
  <c r="F2400" i="2"/>
  <c r="E2400" i="2"/>
  <c r="D2400" i="2"/>
  <c r="C2400" i="2"/>
  <c r="I2399" i="2"/>
  <c r="I2399" i="2" a="1"/>
  <c r="H2399" i="2"/>
  <c r="G2399" i="2"/>
  <c r="F2399" i="2"/>
  <c r="E2399" i="2"/>
  <c r="D2399" i="2"/>
  <c r="C2399" i="2"/>
  <c r="I2398" i="2"/>
  <c r="I2398" i="2" a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/>
  <c r="I2396" i="2" a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/>
  <c r="I2394" i="2" a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/>
  <c r="I2391" i="2" a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/>
  <c r="I2388" i="2" a="1"/>
  <c r="H2388" i="2"/>
  <c r="G2388" i="2"/>
  <c r="F2388" i="2"/>
  <c r="E2388" i="2"/>
  <c r="D2388" i="2"/>
  <c r="C2388" i="2"/>
  <c r="I2387" i="2"/>
  <c r="I2387" i="2" a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/>
  <c r="I2382" i="2" a="1"/>
  <c r="H2382" i="2"/>
  <c r="G2382" i="2"/>
  <c r="F2382" i="2"/>
  <c r="E2382" i="2"/>
  <c r="D2382" i="2"/>
  <c r="C2382" i="2"/>
  <c r="I2381" i="2"/>
  <c r="I2381" i="2" a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/>
  <c r="I2379" i="2" a="1"/>
  <c r="H2379" i="2"/>
  <c r="G2379" i="2"/>
  <c r="F2379" i="2"/>
  <c r="E2379" i="2"/>
  <c r="D2379" i="2"/>
  <c r="C2379" i="2"/>
  <c r="I2378" i="2"/>
  <c r="I2378" i="2" a="1"/>
  <c r="H2378" i="2"/>
  <c r="G2378" i="2"/>
  <c r="F2378" i="2"/>
  <c r="E2378" i="2"/>
  <c r="D2378" i="2"/>
  <c r="C2378" i="2"/>
  <c r="I2377" i="2" a="1"/>
  <c r="I2377" i="2" s="1"/>
  <c r="H2377" i="2"/>
  <c r="G2377" i="2"/>
  <c r="F2377" i="2"/>
  <c r="E2377" i="2"/>
  <c r="D2377" i="2"/>
  <c r="C2377" i="2"/>
  <c r="I2376" i="2"/>
  <c r="I2376" i="2" a="1"/>
  <c r="H2376" i="2"/>
  <c r="G2376" i="2"/>
  <c r="F2376" i="2"/>
  <c r="E2376" i="2"/>
  <c r="D2376" i="2"/>
  <c r="C2376" i="2"/>
  <c r="I2375" i="2"/>
  <c r="I2375" i="2" a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/>
  <c r="I2373" i="2" a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/>
  <c r="I2367" i="2" a="1"/>
  <c r="H2367" i="2"/>
  <c r="G2367" i="2"/>
  <c r="F2367" i="2"/>
  <c r="E2367" i="2"/>
  <c r="D2367" i="2"/>
  <c r="C2367" i="2"/>
  <c r="I2366" i="2"/>
  <c r="I2366" i="2" a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/>
  <c r="I2363" i="2" a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/>
  <c r="I2360" i="2" a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/>
  <c r="I2357" i="2" a="1"/>
  <c r="H2357" i="2"/>
  <c r="G2357" i="2"/>
  <c r="F2357" i="2"/>
  <c r="E2357" i="2"/>
  <c r="D2357" i="2"/>
  <c r="C2357" i="2"/>
  <c r="I2356" i="2"/>
  <c r="I2356" i="2" a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/>
  <c r="I2354" i="2" a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/>
  <c r="I2351" i="2" a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/>
  <c r="I2348" i="2" a="1"/>
  <c r="H2348" i="2"/>
  <c r="G2348" i="2"/>
  <c r="F2348" i="2"/>
  <c r="E2348" i="2"/>
  <c r="D2348" i="2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/>
  <c r="I2345" i="2" a="1"/>
  <c r="H2345" i="2"/>
  <c r="G2345" i="2"/>
  <c r="F2345" i="2"/>
  <c r="E2345" i="2"/>
  <c r="D2345" i="2"/>
  <c r="C2345" i="2"/>
  <c r="I2344" i="2"/>
  <c r="I2344" i="2" a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/>
  <c r="I2337" i="2" a="1"/>
  <c r="H2337" i="2"/>
  <c r="G2337" i="2"/>
  <c r="F2337" i="2"/>
  <c r="E2337" i="2"/>
  <c r="D2337" i="2"/>
  <c r="C2337" i="2"/>
  <c r="I2336" i="2"/>
  <c r="I2336" i="2" a="1"/>
  <c r="H2336" i="2"/>
  <c r="G2336" i="2"/>
  <c r="F2336" i="2"/>
  <c r="E2336" i="2"/>
  <c r="D2336" i="2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/>
  <c r="I2331" i="2" a="1"/>
  <c r="H2331" i="2"/>
  <c r="G2331" i="2"/>
  <c r="F2331" i="2"/>
  <c r="E2331" i="2"/>
  <c r="D2331" i="2"/>
  <c r="C2331" i="2"/>
  <c r="I2330" i="2"/>
  <c r="I2330" i="2" a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/>
  <c r="I2327" i="2" a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/>
  <c r="I2325" i="2" a="1"/>
  <c r="H2325" i="2"/>
  <c r="G2325" i="2"/>
  <c r="F2325" i="2"/>
  <c r="E2325" i="2"/>
  <c r="D2325" i="2"/>
  <c r="C2325" i="2"/>
  <c r="I2324" i="2"/>
  <c r="I2324" i="2" a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/>
  <c r="I2321" i="2" a="1"/>
  <c r="H2321" i="2"/>
  <c r="G2321" i="2"/>
  <c r="F2321" i="2"/>
  <c r="E2321" i="2"/>
  <c r="D2321" i="2"/>
  <c r="C2321" i="2"/>
  <c r="I2320" i="2"/>
  <c r="I2320" i="2" a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/>
  <c r="I2318" i="2" a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 a="1"/>
  <c r="I2315" i="2" s="1"/>
  <c r="H2315" i="2"/>
  <c r="G2315" i="2"/>
  <c r="F2315" i="2"/>
  <c r="E2315" i="2"/>
  <c r="D2315" i="2"/>
  <c r="C2315" i="2"/>
  <c r="I2314" i="2"/>
  <c r="I2314" i="2" a="1"/>
  <c r="H2314" i="2"/>
  <c r="G2314" i="2"/>
  <c r="F2314" i="2"/>
  <c r="E2314" i="2"/>
  <c r="D2314" i="2"/>
  <c r="C2314" i="2"/>
  <c r="I2313" i="2"/>
  <c r="I2313" i="2" a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/>
  <c r="I2309" i="2" a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 a="1"/>
  <c r="I2307" i="2" s="1"/>
  <c r="H2307" i="2"/>
  <c r="G2307" i="2"/>
  <c r="F2307" i="2"/>
  <c r="E2307" i="2"/>
  <c r="D2307" i="2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/>
  <c r="I2303" i="2" a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/>
  <c r="I2299" i="2" a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/>
  <c r="I2297" i="2" a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/>
  <c r="I2295" i="2" a="1"/>
  <c r="H2295" i="2"/>
  <c r="G2295" i="2"/>
  <c r="F2295" i="2"/>
  <c r="E2295" i="2"/>
  <c r="D2295" i="2"/>
  <c r="C2295" i="2"/>
  <c r="I2294" i="2"/>
  <c r="I2294" i="2" a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 a="1"/>
  <c r="I2292" i="2" s="1"/>
  <c r="H2292" i="2"/>
  <c r="G2292" i="2"/>
  <c r="F2292" i="2"/>
  <c r="E2292" i="2"/>
  <c r="D2292" i="2"/>
  <c r="C2292" i="2"/>
  <c r="I2291" i="2"/>
  <c r="I2291" i="2" a="1"/>
  <c r="H2291" i="2"/>
  <c r="G2291" i="2"/>
  <c r="F2291" i="2"/>
  <c r="E2291" i="2"/>
  <c r="D2291" i="2"/>
  <c r="C2291" i="2"/>
  <c r="I2290" i="2"/>
  <c r="I2290" i="2" a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/>
  <c r="I2285" i="2" a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F2283" i="2"/>
  <c r="E2283" i="2"/>
  <c r="D2283" i="2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/>
  <c r="I2277" i="2" a="1"/>
  <c r="H2277" i="2"/>
  <c r="G2277" i="2"/>
  <c r="F2277" i="2"/>
  <c r="E2277" i="2"/>
  <c r="D2277" i="2"/>
  <c r="C2277" i="2"/>
  <c r="I2276" i="2"/>
  <c r="I2276" i="2" a="1"/>
  <c r="H2276" i="2"/>
  <c r="G2276" i="2"/>
  <c r="F2276" i="2"/>
  <c r="E2276" i="2"/>
  <c r="D2276" i="2"/>
  <c r="C2276" i="2"/>
  <c r="I2275" i="2"/>
  <c r="I2275" i="2" a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/>
  <c r="I2273" i="2" a="1"/>
  <c r="H2273" i="2"/>
  <c r="G2273" i="2"/>
  <c r="F2273" i="2"/>
  <c r="E2273" i="2"/>
  <c r="D2273" i="2"/>
  <c r="C2273" i="2"/>
  <c r="I2272" i="2"/>
  <c r="I2272" i="2" a="1"/>
  <c r="H2272" i="2"/>
  <c r="G2272" i="2"/>
  <c r="F2272" i="2"/>
  <c r="E2272" i="2"/>
  <c r="D2272" i="2"/>
  <c r="C2272" i="2"/>
  <c r="I2271" i="2" a="1"/>
  <c r="I2271" i="2" s="1"/>
  <c r="H2271" i="2"/>
  <c r="G2271" i="2"/>
  <c r="F2271" i="2"/>
  <c r="E2271" i="2"/>
  <c r="D2271" i="2"/>
  <c r="C2271" i="2"/>
  <c r="I2270" i="2"/>
  <c r="I2270" i="2" a="1"/>
  <c r="H2270" i="2"/>
  <c r="G2270" i="2"/>
  <c r="F2270" i="2"/>
  <c r="E2270" i="2"/>
  <c r="D2270" i="2"/>
  <c r="C2270" i="2"/>
  <c r="I2269" i="2"/>
  <c r="I2269" i="2" a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 a="1"/>
  <c r="I2267" i="2" s="1"/>
  <c r="H2267" i="2"/>
  <c r="G2267" i="2"/>
  <c r="F2267" i="2"/>
  <c r="E2267" i="2"/>
  <c r="D2267" i="2"/>
  <c r="C2267" i="2"/>
  <c r="I2266" i="2"/>
  <c r="I2266" i="2" a="1"/>
  <c r="H2266" i="2"/>
  <c r="G2266" i="2"/>
  <c r="F2266" i="2"/>
  <c r="E2266" i="2"/>
  <c r="D2266" i="2"/>
  <c r="C2266" i="2"/>
  <c r="I2265" i="2"/>
  <c r="I2265" i="2" a="1"/>
  <c r="H2265" i="2"/>
  <c r="G2265" i="2"/>
  <c r="F2265" i="2"/>
  <c r="E2265" i="2"/>
  <c r="D2265" i="2"/>
  <c r="C2265" i="2"/>
  <c r="I2264" i="2"/>
  <c r="I2264" i="2" a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/>
  <c r="I2261" i="2" a="1"/>
  <c r="H2261" i="2"/>
  <c r="G2261" i="2"/>
  <c r="F2261" i="2"/>
  <c r="E2261" i="2"/>
  <c r="D2261" i="2"/>
  <c r="C2261" i="2"/>
  <c r="I2260" i="2"/>
  <c r="I2260" i="2" a="1"/>
  <c r="H2260" i="2"/>
  <c r="G2260" i="2"/>
  <c r="F2260" i="2"/>
  <c r="E2260" i="2"/>
  <c r="D2260" i="2"/>
  <c r="C2260" i="2"/>
  <c r="I2259" i="2"/>
  <c r="I2259" i="2" a="1"/>
  <c r="H2259" i="2"/>
  <c r="G2259" i="2"/>
  <c r="F2259" i="2"/>
  <c r="E2259" i="2"/>
  <c r="D2259" i="2"/>
  <c r="C2259" i="2"/>
  <c r="I2258" i="2"/>
  <c r="I2258" i="2" a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 a="1"/>
  <c r="I2255" i="2" s="1"/>
  <c r="H2255" i="2"/>
  <c r="G2255" i="2"/>
  <c r="F2255" i="2"/>
  <c r="E2255" i="2"/>
  <c r="D2255" i="2"/>
  <c r="C2255" i="2"/>
  <c r="I2254" i="2"/>
  <c r="I2254" i="2" a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/>
  <c r="I2252" i="2" a="1"/>
  <c r="H2252" i="2"/>
  <c r="G2252" i="2"/>
  <c r="F2252" i="2"/>
  <c r="E2252" i="2"/>
  <c r="D2252" i="2"/>
  <c r="C2252" i="2"/>
  <c r="I2251" i="2"/>
  <c r="I2251" i="2" a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/>
  <c r="I2249" i="2" a="1"/>
  <c r="H2249" i="2"/>
  <c r="G2249" i="2"/>
  <c r="F2249" i="2"/>
  <c r="E2249" i="2"/>
  <c r="D2249" i="2"/>
  <c r="C2249" i="2"/>
  <c r="I2248" i="2"/>
  <c r="I2248" i="2" a="1"/>
  <c r="H2248" i="2"/>
  <c r="G2248" i="2"/>
  <c r="F2248" i="2"/>
  <c r="E2248" i="2"/>
  <c r="D2248" i="2"/>
  <c r="C2248" i="2"/>
  <c r="I2247" i="2" a="1"/>
  <c r="I2247" i="2" s="1"/>
  <c r="H2247" i="2"/>
  <c r="G2247" i="2"/>
  <c r="F2247" i="2"/>
  <c r="E2247" i="2"/>
  <c r="D2247" i="2"/>
  <c r="C2247" i="2"/>
  <c r="I2246" i="2"/>
  <c r="I2246" i="2" a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 a="1"/>
  <c r="I2243" i="2" s="1"/>
  <c r="H2243" i="2"/>
  <c r="G2243" i="2"/>
  <c r="F2243" i="2"/>
  <c r="E2243" i="2"/>
  <c r="D2243" i="2"/>
  <c r="C2243" i="2"/>
  <c r="I2242" i="2"/>
  <c r="I2242" i="2" a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/>
  <c r="I2239" i="2" a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 a="1"/>
  <c r="I2234" i="2" s="1"/>
  <c r="H2234" i="2"/>
  <c r="G2234" i="2"/>
  <c r="F2234" i="2"/>
  <c r="E2234" i="2"/>
  <c r="D2234" i="2"/>
  <c r="C2234" i="2"/>
  <c r="I2233" i="2"/>
  <c r="I2233" i="2" a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/>
  <c r="I2231" i="2" a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/>
  <c r="I2228" i="2" a="1"/>
  <c r="H2228" i="2"/>
  <c r="G2228" i="2"/>
  <c r="F2228" i="2"/>
  <c r="E2228" i="2"/>
  <c r="D2228" i="2"/>
  <c r="C2228" i="2"/>
  <c r="I2227" i="2"/>
  <c r="I2227" i="2" a="1"/>
  <c r="H2227" i="2"/>
  <c r="G2227" i="2"/>
  <c r="F2227" i="2"/>
  <c r="E2227" i="2"/>
  <c r="D2227" i="2"/>
  <c r="C2227" i="2"/>
  <c r="I2226" i="2" a="1"/>
  <c r="I2226" i="2" s="1"/>
  <c r="H2226" i="2"/>
  <c r="G2226" i="2"/>
  <c r="F2226" i="2"/>
  <c r="E2226" i="2"/>
  <c r="D2226" i="2"/>
  <c r="C2226" i="2"/>
  <c r="I2225" i="2" a="1"/>
  <c r="I2225" i="2" s="1"/>
  <c r="H2225" i="2"/>
  <c r="G2225" i="2"/>
  <c r="F2225" i="2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/>
  <c r="I2223" i="2" a="1"/>
  <c r="H2223" i="2"/>
  <c r="G2223" i="2"/>
  <c r="F2223" i="2"/>
  <c r="E2223" i="2"/>
  <c r="D2223" i="2"/>
  <c r="C2223" i="2"/>
  <c r="I2222" i="2"/>
  <c r="I2222" i="2" a="1"/>
  <c r="H2222" i="2"/>
  <c r="G2222" i="2"/>
  <c r="F2222" i="2"/>
  <c r="E2222" i="2"/>
  <c r="D2222" i="2"/>
  <c r="C2222" i="2"/>
  <c r="I2221" i="2" a="1"/>
  <c r="I2221" i="2" s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 a="1"/>
  <c r="I2219" i="2" s="1"/>
  <c r="H2219" i="2"/>
  <c r="G2219" i="2"/>
  <c r="F2219" i="2"/>
  <c r="E2219" i="2"/>
  <c r="D2219" i="2"/>
  <c r="C2219" i="2"/>
  <c r="I2218" i="2"/>
  <c r="I2218" i="2" a="1"/>
  <c r="H2218" i="2"/>
  <c r="G2218" i="2"/>
  <c r="F2218" i="2"/>
  <c r="E2218" i="2"/>
  <c r="D2218" i="2"/>
  <c r="C2218" i="2"/>
  <c r="I2217" i="2"/>
  <c r="I2217" i="2" a="1"/>
  <c r="H2217" i="2"/>
  <c r="G2217" i="2"/>
  <c r="F2217" i="2"/>
  <c r="E2217" i="2"/>
  <c r="D2217" i="2"/>
  <c r="C2217" i="2"/>
  <c r="I2216" i="2"/>
  <c r="I2216" i="2" a="1"/>
  <c r="H2216" i="2"/>
  <c r="G2216" i="2"/>
  <c r="F2216" i="2"/>
  <c r="E2216" i="2"/>
  <c r="D2216" i="2"/>
  <c r="C2216" i="2"/>
  <c r="I2215" i="2"/>
  <c r="I2215" i="2" a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/>
  <c r="I2213" i="2" a="1"/>
  <c r="H2213" i="2"/>
  <c r="G2213" i="2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E2211" i="2"/>
  <c r="D2211" i="2"/>
  <c r="C2211" i="2"/>
  <c r="I2210" i="2"/>
  <c r="I2210" i="2" a="1"/>
  <c r="H2210" i="2"/>
  <c r="G2210" i="2"/>
  <c r="F2210" i="2"/>
  <c r="E2210" i="2"/>
  <c r="D2210" i="2"/>
  <c r="C2210" i="2"/>
  <c r="I2209" i="2"/>
  <c r="I2209" i="2" a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/>
  <c r="I2207" i="2" a="1"/>
  <c r="H2207" i="2"/>
  <c r="G2207" i="2"/>
  <c r="F2207" i="2"/>
  <c r="E2207" i="2"/>
  <c r="D2207" i="2"/>
  <c r="C2207" i="2"/>
  <c r="I2206" i="2"/>
  <c r="I2206" i="2" a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/>
  <c r="I2203" i="2" a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/>
  <c r="I2201" i="2" a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 a="1"/>
  <c r="I2198" i="2" s="1"/>
  <c r="H2198" i="2"/>
  <c r="G2198" i="2"/>
  <c r="F2198" i="2"/>
  <c r="E2198" i="2"/>
  <c r="D2198" i="2"/>
  <c r="C2198" i="2"/>
  <c r="I2197" i="2"/>
  <c r="I2197" i="2" a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/>
  <c r="I2195" i="2" a="1"/>
  <c r="H2195" i="2"/>
  <c r="G2195" i="2"/>
  <c r="F2195" i="2"/>
  <c r="E2195" i="2"/>
  <c r="D2195" i="2"/>
  <c r="C2195" i="2"/>
  <c r="I2194" i="2"/>
  <c r="I2194" i="2" a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/>
  <c r="I2192" i="2" a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C2190" i="2"/>
  <c r="I2189" i="2"/>
  <c r="I2189" i="2" a="1"/>
  <c r="H2189" i="2"/>
  <c r="G2189" i="2"/>
  <c r="F2189" i="2"/>
  <c r="E2189" i="2"/>
  <c r="D2189" i="2"/>
  <c r="C2189" i="2"/>
  <c r="I2188" i="2"/>
  <c r="I2188" i="2" a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/>
  <c r="I2186" i="2" a="1"/>
  <c r="H2186" i="2"/>
  <c r="G2186" i="2"/>
  <c r="F2186" i="2"/>
  <c r="E2186" i="2"/>
  <c r="D2186" i="2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/>
  <c r="I2183" i="2" a="1"/>
  <c r="H2183" i="2"/>
  <c r="G2183" i="2"/>
  <c r="F2183" i="2"/>
  <c r="E2183" i="2"/>
  <c r="D2183" i="2"/>
  <c r="C2183" i="2"/>
  <c r="I2182" i="2"/>
  <c r="I2182" i="2" a="1"/>
  <c r="H2182" i="2"/>
  <c r="G2182" i="2"/>
  <c r="F2182" i="2"/>
  <c r="E2182" i="2"/>
  <c r="D2182" i="2"/>
  <c r="C2182" i="2"/>
  <c r="I2181" i="2"/>
  <c r="I2181" i="2" a="1"/>
  <c r="H2181" i="2"/>
  <c r="G2181" i="2"/>
  <c r="F2181" i="2"/>
  <c r="E2181" i="2"/>
  <c r="D2181" i="2"/>
  <c r="C2181" i="2"/>
  <c r="I2180" i="2"/>
  <c r="I2180" i="2" a="1"/>
  <c r="H2180" i="2"/>
  <c r="G2180" i="2"/>
  <c r="F2180" i="2"/>
  <c r="E2180" i="2"/>
  <c r="D2180" i="2"/>
  <c r="C2180" i="2"/>
  <c r="I2179" i="2"/>
  <c r="I2179" i="2" a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/>
  <c r="I2177" i="2" a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/>
  <c r="I2174" i="2" a="1"/>
  <c r="H2174" i="2"/>
  <c r="G2174" i="2"/>
  <c r="F2174" i="2"/>
  <c r="E2174" i="2"/>
  <c r="D2174" i="2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C2172" i="2"/>
  <c r="I2171" i="2"/>
  <c r="I2171" i="2" a="1"/>
  <c r="H2171" i="2"/>
  <c r="G2171" i="2"/>
  <c r="F2171" i="2"/>
  <c r="E2171" i="2"/>
  <c r="D2171" i="2"/>
  <c r="C2171" i="2"/>
  <c r="I2170" i="2"/>
  <c r="I2170" i="2" a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/>
  <c r="I2165" i="2" a="1"/>
  <c r="H2165" i="2"/>
  <c r="G2165" i="2"/>
  <c r="F2165" i="2"/>
  <c r="E2165" i="2"/>
  <c r="D2165" i="2"/>
  <c r="C2165" i="2"/>
  <c r="I2164" i="2"/>
  <c r="I2164" i="2" a="1"/>
  <c r="H2164" i="2"/>
  <c r="G2164" i="2"/>
  <c r="F2164" i="2"/>
  <c r="E2164" i="2"/>
  <c r="D2164" i="2"/>
  <c r="C2164" i="2"/>
  <c r="I2163" i="2"/>
  <c r="I2163" i="2" a="1"/>
  <c r="H2163" i="2"/>
  <c r="G2163" i="2"/>
  <c r="F2163" i="2"/>
  <c r="E2163" i="2"/>
  <c r="D2163" i="2"/>
  <c r="C2163" i="2"/>
  <c r="I2162" i="2"/>
  <c r="I2162" i="2" a="1"/>
  <c r="H2162" i="2"/>
  <c r="G2162" i="2"/>
  <c r="F2162" i="2"/>
  <c r="E2162" i="2"/>
  <c r="D2162" i="2"/>
  <c r="C2162" i="2"/>
  <c r="I2161" i="2"/>
  <c r="I2161" i="2" a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C2160" i="2"/>
  <c r="I2159" i="2"/>
  <c r="I2159" i="2" a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/>
  <c r="I2157" i="2" a="1"/>
  <c r="H2157" i="2"/>
  <c r="G2157" i="2"/>
  <c r="F2157" i="2"/>
  <c r="E2157" i="2"/>
  <c r="D2157" i="2"/>
  <c r="C2157" i="2"/>
  <c r="I2156" i="2"/>
  <c r="I2156" i="2" a="1"/>
  <c r="H2156" i="2"/>
  <c r="G2156" i="2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/>
  <c r="I2153" i="2" a="1"/>
  <c r="H2153" i="2"/>
  <c r="G2153" i="2"/>
  <c r="F2153" i="2"/>
  <c r="E2153" i="2"/>
  <c r="D2153" i="2"/>
  <c r="C2153" i="2"/>
  <c r="I2152" i="2"/>
  <c r="I2152" i="2" a="1"/>
  <c r="H2152" i="2"/>
  <c r="G2152" i="2"/>
  <c r="F2152" i="2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/>
  <c r="I2150" i="2" a="1"/>
  <c r="H2150" i="2"/>
  <c r="G2150" i="2"/>
  <c r="F2150" i="2"/>
  <c r="E2150" i="2"/>
  <c r="D2150" i="2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/>
  <c r="I2147" i="2" a="1"/>
  <c r="H2147" i="2"/>
  <c r="G2147" i="2"/>
  <c r="F2147" i="2"/>
  <c r="E2147" i="2"/>
  <c r="D2147" i="2"/>
  <c r="C2147" i="2"/>
  <c r="I2146" i="2"/>
  <c r="I2146" i="2" a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/>
  <c r="I2144" i="2" a="1"/>
  <c r="H2144" i="2"/>
  <c r="G2144" i="2"/>
  <c r="F2144" i="2"/>
  <c r="E2144" i="2"/>
  <c r="D2144" i="2"/>
  <c r="C2144" i="2"/>
  <c r="I2143" i="2"/>
  <c r="I2143" i="2" a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/>
  <c r="I2141" i="2" a="1"/>
  <c r="H2141" i="2"/>
  <c r="G2141" i="2"/>
  <c r="F2141" i="2"/>
  <c r="E2141" i="2"/>
  <c r="D2141" i="2"/>
  <c r="C2141" i="2"/>
  <c r="I2140" i="2" a="1"/>
  <c r="I2140" i="2" s="1"/>
  <c r="H2140" i="2"/>
  <c r="G2140" i="2"/>
  <c r="F2140" i="2"/>
  <c r="E2140" i="2"/>
  <c r="D2140" i="2"/>
  <c r="C2140" i="2"/>
  <c r="I2139" i="2"/>
  <c r="I2139" i="2" a="1"/>
  <c r="H2139" i="2"/>
  <c r="G2139" i="2"/>
  <c r="F2139" i="2"/>
  <c r="E2139" i="2"/>
  <c r="D2139" i="2"/>
  <c r="C2139" i="2"/>
  <c r="I2138" i="2"/>
  <c r="I2138" i="2" a="1"/>
  <c r="H2138" i="2"/>
  <c r="G2138" i="2"/>
  <c r="F2138" i="2"/>
  <c r="E2138" i="2"/>
  <c r="D2138" i="2"/>
  <c r="C2138" i="2"/>
  <c r="I2137" i="2"/>
  <c r="I2137" i="2" a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/>
  <c r="I2135" i="2" a="1"/>
  <c r="H2135" i="2"/>
  <c r="G2135" i="2"/>
  <c r="F2135" i="2"/>
  <c r="E2135" i="2"/>
  <c r="D2135" i="2"/>
  <c r="C2135" i="2"/>
  <c r="I2134" i="2"/>
  <c r="I2134" i="2" a="1"/>
  <c r="H2134" i="2"/>
  <c r="G2134" i="2"/>
  <c r="F2134" i="2"/>
  <c r="E2134" i="2"/>
  <c r="D2134" i="2"/>
  <c r="C2134" i="2"/>
  <c r="I2133" i="2"/>
  <c r="I2133" i="2" a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/>
  <c r="I2129" i="2" a="1"/>
  <c r="H2129" i="2"/>
  <c r="G2129" i="2"/>
  <c r="F2129" i="2"/>
  <c r="E2129" i="2"/>
  <c r="D2129" i="2"/>
  <c r="C2129" i="2"/>
  <c r="I2128" i="2" a="1"/>
  <c r="I2128" i="2" s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/>
  <c r="I2126" i="2" a="1"/>
  <c r="H2126" i="2"/>
  <c r="G2126" i="2"/>
  <c r="F2126" i="2"/>
  <c r="E2126" i="2"/>
  <c r="D2126" i="2"/>
  <c r="C2126" i="2"/>
  <c r="I2125" i="2"/>
  <c r="I2125" i="2" a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/>
  <c r="I2123" i="2" a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/>
  <c r="I2121" i="2" a="1"/>
  <c r="H2121" i="2"/>
  <c r="G2121" i="2"/>
  <c r="F2121" i="2"/>
  <c r="E2121" i="2"/>
  <c r="D2121" i="2"/>
  <c r="C2121" i="2"/>
  <c r="I2120" i="2"/>
  <c r="I2120" i="2" a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/>
  <c r="I2117" i="2" a="1"/>
  <c r="H2117" i="2"/>
  <c r="G2117" i="2"/>
  <c r="F2117" i="2"/>
  <c r="E2117" i="2"/>
  <c r="D2117" i="2"/>
  <c r="C2117" i="2"/>
  <c r="I2116" i="2"/>
  <c r="I2116" i="2" a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/>
  <c r="I2114" i="2" a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/>
  <c r="I2111" i="2" a="1"/>
  <c r="H2111" i="2"/>
  <c r="G2111" i="2"/>
  <c r="F2111" i="2"/>
  <c r="E2111" i="2"/>
  <c r="D2111" i="2"/>
  <c r="C2111" i="2"/>
  <c r="I2110" i="2"/>
  <c r="I2110" i="2" a="1"/>
  <c r="H2110" i="2"/>
  <c r="G2110" i="2"/>
  <c r="F2110" i="2"/>
  <c r="E2110" i="2"/>
  <c r="D2110" i="2"/>
  <c r="C2110" i="2"/>
  <c r="I2109" i="2"/>
  <c r="I2109" i="2" a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/>
  <c r="I2107" i="2" a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/>
  <c r="I2105" i="2" a="1"/>
  <c r="H2105" i="2"/>
  <c r="G2105" i="2"/>
  <c r="F2105" i="2"/>
  <c r="E2105" i="2"/>
  <c r="D2105" i="2"/>
  <c r="C2105" i="2"/>
  <c r="I2104" i="2"/>
  <c r="I2104" i="2" a="1"/>
  <c r="H2104" i="2"/>
  <c r="G2104" i="2"/>
  <c r="F2104" i="2"/>
  <c r="E2104" i="2"/>
  <c r="D2104" i="2"/>
  <c r="C2104" i="2"/>
  <c r="I2103" i="2"/>
  <c r="I2103" i="2" a="1"/>
  <c r="H2103" i="2"/>
  <c r="G2103" i="2"/>
  <c r="F2103" i="2"/>
  <c r="E2103" i="2"/>
  <c r="D2103" i="2"/>
  <c r="C2103" i="2"/>
  <c r="I2102" i="2"/>
  <c r="I2102" i="2" a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/>
  <c r="I2099" i="2" a="1"/>
  <c r="H2099" i="2"/>
  <c r="G2099" i="2"/>
  <c r="F2099" i="2"/>
  <c r="E2099" i="2"/>
  <c r="D2099" i="2"/>
  <c r="C2099" i="2"/>
  <c r="I2098" i="2"/>
  <c r="I2098" i="2" a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/>
  <c r="I2093" i="2" a="1"/>
  <c r="H2093" i="2"/>
  <c r="G2093" i="2"/>
  <c r="F2093" i="2"/>
  <c r="E2093" i="2"/>
  <c r="D2093" i="2"/>
  <c r="C2093" i="2"/>
  <c r="I2092" i="2"/>
  <c r="I2092" i="2" a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/>
  <c r="I2090" i="2" a="1"/>
  <c r="H2090" i="2"/>
  <c r="G2090" i="2"/>
  <c r="F2090" i="2"/>
  <c r="E2090" i="2"/>
  <c r="D2090" i="2"/>
  <c r="C2090" i="2"/>
  <c r="I2089" i="2"/>
  <c r="I2089" i="2" a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/>
  <c r="I2087" i="2" a="1"/>
  <c r="H2087" i="2"/>
  <c r="G2087" i="2"/>
  <c r="F2087" i="2"/>
  <c r="E2087" i="2"/>
  <c r="D2087" i="2"/>
  <c r="C2087" i="2"/>
  <c r="I2086" i="2"/>
  <c r="I2086" i="2" a="1"/>
  <c r="H2086" i="2"/>
  <c r="G2086" i="2"/>
  <c r="F2086" i="2"/>
  <c r="E2086" i="2"/>
  <c r="D2086" i="2"/>
  <c r="C2086" i="2"/>
  <c r="I2085" i="2"/>
  <c r="I2085" i="2" a="1"/>
  <c r="H2085" i="2"/>
  <c r="G2085" i="2"/>
  <c r="F2085" i="2"/>
  <c r="E2085" i="2"/>
  <c r="D2085" i="2"/>
  <c r="C2085" i="2"/>
  <c r="I2084" i="2"/>
  <c r="I2084" i="2" a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/>
  <c r="I2081" i="2" a="1"/>
  <c r="H2081" i="2"/>
  <c r="G2081" i="2"/>
  <c r="F2081" i="2"/>
  <c r="E2081" i="2"/>
  <c r="D2081" i="2"/>
  <c r="C2081" i="2"/>
  <c r="I2080" i="2"/>
  <c r="I2080" i="2" a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/>
  <c r="I2078" i="2" a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/>
  <c r="I2075" i="2" a="1"/>
  <c r="H2075" i="2"/>
  <c r="G2075" i="2"/>
  <c r="F2075" i="2"/>
  <c r="E2075" i="2"/>
  <c r="D2075" i="2"/>
  <c r="C2075" i="2"/>
  <c r="I2074" i="2"/>
  <c r="I2074" i="2" a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/>
  <c r="I2071" i="2" a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/>
  <c r="I2069" i="2" a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/>
  <c r="I2067" i="2" a="1"/>
  <c r="H2067" i="2"/>
  <c r="G2067" i="2"/>
  <c r="F2067" i="2"/>
  <c r="E2067" i="2"/>
  <c r="D2067" i="2"/>
  <c r="C2067" i="2"/>
  <c r="I2066" i="2"/>
  <c r="I2066" i="2" a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/>
  <c r="I2063" i="2" a="1"/>
  <c r="H2063" i="2"/>
  <c r="G2063" i="2"/>
  <c r="F2063" i="2"/>
  <c r="E2063" i="2"/>
  <c r="D2063" i="2"/>
  <c r="C2063" i="2"/>
  <c r="I2062" i="2"/>
  <c r="I2062" i="2" a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/>
  <c r="I2060" i="2" a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/>
  <c r="I2057" i="2" a="1"/>
  <c r="H2057" i="2"/>
  <c r="G2057" i="2"/>
  <c r="F2057" i="2"/>
  <c r="E2057" i="2"/>
  <c r="D2057" i="2"/>
  <c r="C2057" i="2"/>
  <c r="I2056" i="2"/>
  <c r="I2056" i="2" a="1"/>
  <c r="H2056" i="2"/>
  <c r="G2056" i="2"/>
  <c r="F2056" i="2"/>
  <c r="E2056" i="2"/>
  <c r="D2056" i="2"/>
  <c r="C2056" i="2"/>
  <c r="I2055" i="2" a="1"/>
  <c r="I2055" i="2" s="1"/>
  <c r="H2055" i="2"/>
  <c r="G2055" i="2"/>
  <c r="F2055" i="2"/>
  <c r="E2055" i="2"/>
  <c r="D2055" i="2"/>
  <c r="C2055" i="2"/>
  <c r="I2054" i="2"/>
  <c r="I2054" i="2" a="1"/>
  <c r="H2054" i="2"/>
  <c r="G2054" i="2"/>
  <c r="F2054" i="2"/>
  <c r="E2054" i="2"/>
  <c r="D2054" i="2"/>
  <c r="C2054" i="2"/>
  <c r="I2053" i="2"/>
  <c r="I2053" i="2" a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/>
  <c r="I2051" i="2" a="1"/>
  <c r="H2051" i="2"/>
  <c r="G2051" i="2"/>
  <c r="F2051" i="2"/>
  <c r="E2051" i="2"/>
  <c r="D2051" i="2"/>
  <c r="C2051" i="2"/>
  <c r="I2050" i="2"/>
  <c r="I2050" i="2" a="1"/>
  <c r="H2050" i="2"/>
  <c r="G2050" i="2"/>
  <c r="F2050" i="2"/>
  <c r="E2050" i="2"/>
  <c r="D2050" i="2"/>
  <c r="C2050" i="2"/>
  <c r="I2049" i="2"/>
  <c r="I2049" i="2" a="1"/>
  <c r="H2049" i="2"/>
  <c r="G2049" i="2"/>
  <c r="F2049" i="2"/>
  <c r="E2049" i="2"/>
  <c r="D2049" i="2"/>
  <c r="C2049" i="2"/>
  <c r="I2048" i="2"/>
  <c r="I2048" i="2" a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/>
  <c r="I2045" i="2" a="1"/>
  <c r="H2045" i="2"/>
  <c r="G2045" i="2"/>
  <c r="F2045" i="2"/>
  <c r="E2045" i="2"/>
  <c r="D2045" i="2"/>
  <c r="C2045" i="2"/>
  <c r="I2044" i="2"/>
  <c r="I2044" i="2" a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/>
  <c r="I2042" i="2" a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/>
  <c r="I2039" i="2" a="1"/>
  <c r="H2039" i="2"/>
  <c r="G2039" i="2"/>
  <c r="F2039" i="2"/>
  <c r="E2039" i="2"/>
  <c r="D2039" i="2"/>
  <c r="C2039" i="2"/>
  <c r="I2038" i="2"/>
  <c r="I2038" i="2" a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/>
  <c r="I2035" i="2" a="1"/>
  <c r="H2035" i="2"/>
  <c r="G2035" i="2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/>
  <c r="I2033" i="2" a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/>
  <c r="I2031" i="2" a="1"/>
  <c r="H2031" i="2"/>
  <c r="G2031" i="2"/>
  <c r="F2031" i="2"/>
  <c r="E2031" i="2"/>
  <c r="D2031" i="2"/>
  <c r="C2031" i="2"/>
  <c r="I2030" i="2"/>
  <c r="I2030" i="2" a="1"/>
  <c r="H2030" i="2"/>
  <c r="G2030" i="2"/>
  <c r="F2030" i="2"/>
  <c r="E2030" i="2"/>
  <c r="D2030" i="2"/>
  <c r="C2030" i="2"/>
  <c r="I2029" i="2"/>
  <c r="I2029" i="2" a="1"/>
  <c r="H2029" i="2"/>
  <c r="G2029" i="2"/>
  <c r="F2029" i="2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/>
  <c r="I2027" i="2" a="1"/>
  <c r="H2027" i="2"/>
  <c r="G2027" i="2"/>
  <c r="F2027" i="2"/>
  <c r="E2027" i="2"/>
  <c r="D2027" i="2"/>
  <c r="C2027" i="2"/>
  <c r="I2026" i="2"/>
  <c r="I2026" i="2" a="1"/>
  <c r="H2026" i="2"/>
  <c r="G2026" i="2"/>
  <c r="F2026" i="2"/>
  <c r="E2026" i="2"/>
  <c r="D2026" i="2"/>
  <c r="C2026" i="2"/>
  <c r="I2025" i="2"/>
  <c r="I2025" i="2" a="1"/>
  <c r="H2025" i="2"/>
  <c r="G2025" i="2"/>
  <c r="F2025" i="2"/>
  <c r="E2025" i="2"/>
  <c r="D2025" i="2"/>
  <c r="C2025" i="2"/>
  <c r="I2024" i="2"/>
  <c r="I2024" i="2" a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/>
  <c r="I2020" i="2" a="1"/>
  <c r="H2020" i="2"/>
  <c r="G2020" i="2"/>
  <c r="F2020" i="2"/>
  <c r="E2020" i="2"/>
  <c r="D2020" i="2"/>
  <c r="C2020" i="2"/>
  <c r="I2019" i="2" a="1"/>
  <c r="I2019" i="2" s="1"/>
  <c r="H2019" i="2"/>
  <c r="G2019" i="2"/>
  <c r="F2019" i="2"/>
  <c r="E2019" i="2"/>
  <c r="D2019" i="2"/>
  <c r="C2019" i="2"/>
  <c r="I2018" i="2"/>
  <c r="I2018" i="2" a="1"/>
  <c r="H2018" i="2"/>
  <c r="G2018" i="2"/>
  <c r="F2018" i="2"/>
  <c r="E2018" i="2"/>
  <c r="D2018" i="2"/>
  <c r="C2018" i="2"/>
  <c r="I2017" i="2"/>
  <c r="I2017" i="2" a="1"/>
  <c r="H2017" i="2"/>
  <c r="G2017" i="2"/>
  <c r="F2017" i="2"/>
  <c r="E2017" i="2"/>
  <c r="D2017" i="2"/>
  <c r="C2017" i="2"/>
  <c r="I2016" i="2" a="1"/>
  <c r="I2016" i="2" s="1"/>
  <c r="H2016" i="2"/>
  <c r="G2016" i="2"/>
  <c r="F2016" i="2"/>
  <c r="E2016" i="2"/>
  <c r="D2016" i="2"/>
  <c r="C2016" i="2"/>
  <c r="I2015" i="2"/>
  <c r="I2015" i="2" a="1"/>
  <c r="H2015" i="2"/>
  <c r="G2015" i="2"/>
  <c r="F2015" i="2"/>
  <c r="E2015" i="2"/>
  <c r="D2015" i="2"/>
  <c r="C2015" i="2"/>
  <c r="I2014" i="2"/>
  <c r="I2014" i="2" a="1"/>
  <c r="H2014" i="2"/>
  <c r="G2014" i="2"/>
  <c r="F2014" i="2"/>
  <c r="E2014" i="2"/>
  <c r="D2014" i="2"/>
  <c r="C2014" i="2"/>
  <c r="I2013" i="2"/>
  <c r="I2013" i="2" a="1"/>
  <c r="H2013" i="2"/>
  <c r="G2013" i="2"/>
  <c r="F2013" i="2"/>
  <c r="E2013" i="2"/>
  <c r="D2013" i="2"/>
  <c r="C2013" i="2"/>
  <c r="I2012" i="2"/>
  <c r="I2012" i="2" a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/>
  <c r="I2009" i="2" a="1"/>
  <c r="H2009" i="2"/>
  <c r="G2009" i="2"/>
  <c r="F2009" i="2"/>
  <c r="E2009" i="2"/>
  <c r="D2009" i="2"/>
  <c r="C2009" i="2"/>
  <c r="I2008" i="2"/>
  <c r="I2008" i="2" a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/>
  <c r="I2006" i="2" a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 a="1"/>
  <c r="I2004" i="2" s="1"/>
  <c r="H2004" i="2"/>
  <c r="G2004" i="2"/>
  <c r="F2004" i="2"/>
  <c r="E2004" i="2"/>
  <c r="D2004" i="2"/>
  <c r="C2004" i="2"/>
  <c r="I2003" i="2"/>
  <c r="I2003" i="2" a="1"/>
  <c r="H2003" i="2"/>
  <c r="G2003" i="2"/>
  <c r="F2003" i="2"/>
  <c r="E2003" i="2"/>
  <c r="D2003" i="2"/>
  <c r="C2003" i="2"/>
  <c r="I2002" i="2"/>
  <c r="I2002" i="2" a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C2001" i="2"/>
  <c r="I2000" i="2" a="1"/>
  <c r="I2000" i="2" s="1"/>
  <c r="H2000" i="2"/>
  <c r="G2000" i="2"/>
  <c r="F2000" i="2"/>
  <c r="E2000" i="2"/>
  <c r="D2000" i="2"/>
  <c r="C2000" i="2"/>
  <c r="I1999" i="2"/>
  <c r="I1999" i="2" a="1"/>
  <c r="H1999" i="2"/>
  <c r="G1999" i="2"/>
  <c r="F1999" i="2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/>
  <c r="I1997" i="2" a="1"/>
  <c r="H1997" i="2"/>
  <c r="G1997" i="2"/>
  <c r="F1997" i="2"/>
  <c r="E1997" i="2"/>
  <c r="D1997" i="2"/>
  <c r="C1997" i="2"/>
  <c r="I1996" i="2"/>
  <c r="I1996" i="2" a="1"/>
  <c r="H1996" i="2"/>
  <c r="G1996" i="2"/>
  <c r="F1996" i="2"/>
  <c r="E1996" i="2"/>
  <c r="D1996" i="2"/>
  <c r="C1996" i="2"/>
  <c r="I1995" i="2"/>
  <c r="I1995" i="2" a="1"/>
  <c r="H1995" i="2"/>
  <c r="G1995" i="2"/>
  <c r="F1995" i="2"/>
  <c r="E1995" i="2"/>
  <c r="D1995" i="2"/>
  <c r="C1995" i="2"/>
  <c r="I1994" i="2"/>
  <c r="I1994" i="2" a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/>
  <c r="I1988" i="2" a="1"/>
  <c r="H1988" i="2"/>
  <c r="G1988" i="2"/>
  <c r="F1988" i="2"/>
  <c r="E1988" i="2"/>
  <c r="D1988" i="2"/>
  <c r="C1988" i="2"/>
  <c r="I1987" i="2"/>
  <c r="I1987" i="2" a="1"/>
  <c r="H1987" i="2"/>
  <c r="G1987" i="2"/>
  <c r="F1987" i="2"/>
  <c r="E1987" i="2"/>
  <c r="D1987" i="2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/>
  <c r="I1982" i="2" a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/>
  <c r="I1978" i="2" a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/>
  <c r="I1976" i="2" a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/>
  <c r="I1972" i="2" a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/>
  <c r="I1969" i="2" a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/>
  <c r="I1965" i="2" a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/>
  <c r="I1963" i="2" a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/>
  <c r="I1960" i="2" a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 a="1"/>
  <c r="I1955" i="2" s="1"/>
  <c r="H1955" i="2"/>
  <c r="G1955" i="2"/>
  <c r="F1955" i="2"/>
  <c r="E1955" i="2"/>
  <c r="D1955" i="2"/>
  <c r="C1955" i="2"/>
  <c r="I1954" i="2"/>
  <c r="I1954" i="2" a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/>
  <c r="I1952" i="2" a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/>
  <c r="I1948" i="2" a="1"/>
  <c r="H1948" i="2"/>
  <c r="G1948" i="2"/>
  <c r="F1948" i="2"/>
  <c r="E1948" i="2"/>
  <c r="D1948" i="2"/>
  <c r="C1948" i="2"/>
  <c r="I1947" i="2"/>
  <c r="I1947" i="2" a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 a="1"/>
  <c r="I1944" i="2" s="1"/>
  <c r="H1944" i="2"/>
  <c r="G1944" i="2"/>
  <c r="F1944" i="2"/>
  <c r="E1944" i="2"/>
  <c r="D1944" i="2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/>
  <c r="I1941" i="2" a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/>
  <c r="I1939" i="2" a="1"/>
  <c r="H1939" i="2"/>
  <c r="G1939" i="2"/>
  <c r="F1939" i="2"/>
  <c r="E1939" i="2"/>
  <c r="D1939" i="2"/>
  <c r="C1939" i="2"/>
  <c r="I1938" i="2" a="1"/>
  <c r="I1938" i="2" s="1"/>
  <c r="H1938" i="2"/>
  <c r="G1938" i="2"/>
  <c r="F1938" i="2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/>
  <c r="I1936" i="2" a="1"/>
  <c r="H1936" i="2"/>
  <c r="G1936" i="2"/>
  <c r="F1936" i="2"/>
  <c r="E1936" i="2"/>
  <c r="D1936" i="2"/>
  <c r="C1936" i="2"/>
  <c r="I1935" i="2"/>
  <c r="I1935" i="2" a="1"/>
  <c r="H1935" i="2"/>
  <c r="G1935" i="2"/>
  <c r="F1935" i="2"/>
  <c r="E1935" i="2"/>
  <c r="D1935" i="2"/>
  <c r="C1935" i="2"/>
  <c r="I1934" i="2" a="1"/>
  <c r="I1934" i="2" s="1"/>
  <c r="H1934" i="2"/>
  <c r="G1934" i="2"/>
  <c r="F1934" i="2"/>
  <c r="E1934" i="2"/>
  <c r="D1934" i="2"/>
  <c r="C1934" i="2"/>
  <c r="I1933" i="2"/>
  <c r="I1933" i="2" a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 a="1"/>
  <c r="I1931" i="2" s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/>
  <c r="I1928" i="2" a="1"/>
  <c r="H1928" i="2"/>
  <c r="G1928" i="2"/>
  <c r="F1928" i="2"/>
  <c r="E1928" i="2"/>
  <c r="D1928" i="2"/>
  <c r="C1928" i="2"/>
  <c r="I1927" i="2"/>
  <c r="I1927" i="2" a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 a="1"/>
  <c r="I1925" i="2" s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/>
  <c r="I1923" i="2" a="1"/>
  <c r="H1923" i="2"/>
  <c r="G1923" i="2"/>
  <c r="F1923" i="2"/>
  <c r="E1923" i="2"/>
  <c r="D1923" i="2"/>
  <c r="C1923" i="2"/>
  <c r="I1922" i="2"/>
  <c r="I1922" i="2" a="1"/>
  <c r="H1922" i="2"/>
  <c r="G1922" i="2"/>
  <c r="F1922" i="2"/>
  <c r="E1922" i="2"/>
  <c r="D1922" i="2"/>
  <c r="C1922" i="2"/>
  <c r="I1921" i="2"/>
  <c r="I1921" i="2" a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/>
  <c r="I1917" i="2" a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/>
  <c r="I1912" i="2" a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/>
  <c r="I1909" i="2" a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/>
  <c r="I1905" i="2" a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C1902" i="2"/>
  <c r="I1901" i="2" a="1"/>
  <c r="I1901" i="2" s="1"/>
  <c r="H1901" i="2"/>
  <c r="G1901" i="2"/>
  <c r="F1901" i="2"/>
  <c r="E1901" i="2"/>
  <c r="D1901" i="2"/>
  <c r="C1901" i="2"/>
  <c r="I1900" i="2"/>
  <c r="I1900" i="2" a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/>
  <c r="I1898" i="2" a="1"/>
  <c r="H1898" i="2"/>
  <c r="G1898" i="2"/>
  <c r="F1898" i="2"/>
  <c r="E1898" i="2"/>
  <c r="D1898" i="2"/>
  <c r="C1898" i="2"/>
  <c r="I1897" i="2"/>
  <c r="I1897" i="2" a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 a="1"/>
  <c r="I1895" i="2" s="1"/>
  <c r="H1895" i="2"/>
  <c r="G1895" i="2"/>
  <c r="F1895" i="2"/>
  <c r="E1895" i="2"/>
  <c r="D1895" i="2"/>
  <c r="C1895" i="2"/>
  <c r="I1894" i="2"/>
  <c r="I1894" i="2" a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/>
  <c r="I1891" i="2" a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/>
  <c r="I1885" i="2" a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/>
  <c r="I1880" i="2" a="1"/>
  <c r="H1880" i="2"/>
  <c r="G1880" i="2"/>
  <c r="F1880" i="2"/>
  <c r="E1880" i="2"/>
  <c r="D1880" i="2"/>
  <c r="C1880" i="2"/>
  <c r="I1879" i="2"/>
  <c r="I1879" i="2" a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/>
  <c r="I1877" i="2" a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/>
  <c r="I1874" i="2" a="1"/>
  <c r="H1874" i="2"/>
  <c r="G1874" i="2"/>
  <c r="F1874" i="2"/>
  <c r="E1874" i="2"/>
  <c r="D1874" i="2"/>
  <c r="C1874" i="2"/>
  <c r="I1873" i="2"/>
  <c r="I1873" i="2" a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/>
  <c r="I1868" i="2" a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/>
  <c r="I1865" i="2" a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/>
  <c r="I1862" i="2" a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/>
  <c r="I1859" i="2" a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/>
  <c r="I1856" i="2" a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 a="1"/>
  <c r="I1852" i="2" s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/>
  <c r="I1850" i="2" a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/>
  <c r="I1848" i="2" a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/>
  <c r="I1844" i="2" a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/>
  <c r="I1838" i="2" a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/>
  <c r="I1836" i="2" a="1"/>
  <c r="H1836" i="2"/>
  <c r="G1836" i="2"/>
  <c r="F1836" i="2"/>
  <c r="E1836" i="2"/>
  <c r="D1836" i="2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/>
  <c r="I1832" i="2" a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/>
  <c r="I1830" i="2" a="1"/>
  <c r="H1830" i="2"/>
  <c r="G1830" i="2"/>
  <c r="F1830" i="2"/>
  <c r="E1830" i="2"/>
  <c r="D1830" i="2"/>
  <c r="C1830" i="2"/>
  <c r="I1829" i="2" a="1"/>
  <c r="I1829" i="2" s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/>
  <c r="I1826" i="2" a="1"/>
  <c r="H1826" i="2"/>
  <c r="G1826" i="2"/>
  <c r="F1826" i="2"/>
  <c r="E1826" i="2"/>
  <c r="D1826" i="2"/>
  <c r="C1826" i="2"/>
  <c r="I1825" i="2"/>
  <c r="I1825" i="2" a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 a="1"/>
  <c r="I1823" i="2" s="1"/>
  <c r="H1823" i="2"/>
  <c r="G1823" i="2"/>
  <c r="F1823" i="2"/>
  <c r="E1823" i="2"/>
  <c r="D1823" i="2"/>
  <c r="C1823" i="2"/>
  <c r="I1822" i="2"/>
  <c r="I1822" i="2" a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/>
  <c r="I1820" i="2" a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/>
  <c r="I1816" i="2" a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/>
  <c r="I1814" i="2" a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/>
  <c r="I1808" i="2" a="1"/>
  <c r="H1808" i="2"/>
  <c r="G1808" i="2"/>
  <c r="F1808" i="2"/>
  <c r="E1808" i="2"/>
  <c r="D1808" i="2"/>
  <c r="C1808" i="2"/>
  <c r="I1807" i="2"/>
  <c r="I1807" i="2" a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/>
  <c r="I1802" i="2" a="1"/>
  <c r="H1802" i="2"/>
  <c r="G1802" i="2"/>
  <c r="F1802" i="2"/>
  <c r="E1802" i="2"/>
  <c r="D1802" i="2"/>
  <c r="C1802" i="2"/>
  <c r="I1801" i="2" a="1"/>
  <c r="I1801" i="2" s="1"/>
  <c r="H1801" i="2"/>
  <c r="G1801" i="2"/>
  <c r="F1801" i="2"/>
  <c r="E1801" i="2"/>
  <c r="D1801" i="2"/>
  <c r="C1801" i="2"/>
  <c r="I1800" i="2"/>
  <c r="I1800" i="2" a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/>
  <c r="I1796" i="2" a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C1794" i="2"/>
  <c r="I1793" i="2"/>
  <c r="I1793" i="2" a="1"/>
  <c r="H1793" i="2"/>
  <c r="G1793" i="2"/>
  <c r="F1793" i="2"/>
  <c r="E1793" i="2"/>
  <c r="D1793" i="2"/>
  <c r="C1793" i="2"/>
  <c r="I1792" i="2" a="1"/>
  <c r="I1792" i="2" s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/>
  <c r="I1790" i="2" a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/>
  <c r="I1784" i="2" a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F1781" i="2"/>
  <c r="E1781" i="2"/>
  <c r="D1781" i="2"/>
  <c r="C1781" i="2"/>
  <c r="I1780" i="2" a="1"/>
  <c r="I1780" i="2" s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/>
  <c r="I1778" i="2" a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/>
  <c r="I1775" i="2" a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/>
  <c r="I1772" i="2" a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 a="1"/>
  <c r="I1768" i="2" s="1"/>
  <c r="H1768" i="2"/>
  <c r="G1768" i="2"/>
  <c r="F1768" i="2"/>
  <c r="E1768" i="2"/>
  <c r="D1768" i="2"/>
  <c r="C1768" i="2"/>
  <c r="I1767" i="2" a="1"/>
  <c r="I1767" i="2" s="1"/>
  <c r="H1767" i="2"/>
  <c r="G1767" i="2"/>
  <c r="F1767" i="2"/>
  <c r="E1767" i="2"/>
  <c r="D1767" i="2"/>
  <c r="C1767" i="2"/>
  <c r="I1766" i="2"/>
  <c r="I1766" i="2" a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/>
  <c r="I1763" i="2" a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/>
  <c r="I1760" i="2" a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/>
  <c r="I1754" i="2" a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/>
  <c r="I1748" i="2" a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/>
  <c r="I1742" i="2" a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G1737" i="2"/>
  <c r="F1737" i="2"/>
  <c r="E1737" i="2"/>
  <c r="D1737" i="2"/>
  <c r="C1737" i="2"/>
  <c r="I1736" i="2"/>
  <c r="I1736" i="2" a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F1733" i="2"/>
  <c r="E1733" i="2"/>
  <c r="D1733" i="2"/>
  <c r="C1733" i="2"/>
  <c r="I1732" i="2"/>
  <c r="I1732" i="2" a="1"/>
  <c r="H1732" i="2"/>
  <c r="G1732" i="2"/>
  <c r="F1732" i="2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/>
  <c r="I1730" i="2" a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/>
  <c r="I1727" i="2" a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/>
  <c r="I1724" i="2" a="1"/>
  <c r="H1724" i="2"/>
  <c r="G1724" i="2"/>
  <c r="F1724" i="2"/>
  <c r="E1724" i="2"/>
  <c r="D1724" i="2"/>
  <c r="C1724" i="2"/>
  <c r="I1723" i="2"/>
  <c r="I1723" i="2" a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 a="1"/>
  <c r="I1720" i="2" s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/>
  <c r="I1718" i="2" a="1"/>
  <c r="H1718" i="2"/>
  <c r="G1718" i="2"/>
  <c r="F1718" i="2"/>
  <c r="E1718" i="2"/>
  <c r="D1718" i="2"/>
  <c r="C1718" i="2"/>
  <c r="I1717" i="2"/>
  <c r="I1717" i="2" a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/>
  <c r="I1712" i="2" a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 a="1"/>
  <c r="I1708" i="2" s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/>
  <c r="I1706" i="2" a="1"/>
  <c r="H1706" i="2"/>
  <c r="G1706" i="2"/>
  <c r="F1706" i="2"/>
  <c r="E1706" i="2"/>
  <c r="D1706" i="2"/>
  <c r="C1706" i="2"/>
  <c r="I1705" i="2"/>
  <c r="I1705" i="2" a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/>
  <c r="I1703" i="2" a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/>
  <c r="I1700" i="2" a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 a="1"/>
  <c r="I1696" i="2" s="1"/>
  <c r="H1696" i="2"/>
  <c r="G1696" i="2"/>
  <c r="F1696" i="2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/>
  <c r="I1694" i="2" a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/>
  <c r="I1692" i="2" a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/>
  <c r="I1688" i="2" a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/>
  <c r="I1686" i="2" a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/>
  <c r="I1682" i="2" a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/>
  <c r="I1676" i="2" a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/>
  <c r="I1673" i="2" a="1"/>
  <c r="H1673" i="2"/>
  <c r="G1673" i="2"/>
  <c r="F1673" i="2"/>
  <c r="E1673" i="2"/>
  <c r="D1673" i="2"/>
  <c r="C1673" i="2"/>
  <c r="I1672" i="2"/>
  <c r="I1672" i="2" a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/>
  <c r="I1670" i="2" a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/>
  <c r="I1667" i="2" a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/>
  <c r="I1664" i="2" a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F1661" i="2"/>
  <c r="E1661" i="2"/>
  <c r="D1661" i="2"/>
  <c r="C1661" i="2"/>
  <c r="I1660" i="2" a="1"/>
  <c r="I1660" i="2" s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/>
  <c r="I1658" i="2" a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/>
  <c r="I1655" i="2" a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/>
  <c r="I1652" i="2" a="1"/>
  <c r="H1652" i="2"/>
  <c r="G1652" i="2"/>
  <c r="F1652" i="2"/>
  <c r="E1652" i="2"/>
  <c r="D1652" i="2"/>
  <c r="C1652" i="2"/>
  <c r="I1651" i="2"/>
  <c r="I1651" i="2" a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F1648" i="2"/>
  <c r="E1648" i="2"/>
  <c r="D1648" i="2"/>
  <c r="C1648" i="2"/>
  <c r="I1647" i="2" a="1"/>
  <c r="I1647" i="2" s="1"/>
  <c r="H1647" i="2"/>
  <c r="G1647" i="2"/>
  <c r="F1647" i="2"/>
  <c r="E1647" i="2"/>
  <c r="D1647" i="2"/>
  <c r="C1647" i="2"/>
  <c r="I1646" i="2"/>
  <c r="I1646" i="2" a="1"/>
  <c r="H1646" i="2"/>
  <c r="G1646" i="2"/>
  <c r="F1646" i="2"/>
  <c r="E1646" i="2"/>
  <c r="D1646" i="2"/>
  <c r="C1646" i="2"/>
  <c r="I1645" i="2"/>
  <c r="I1645" i="2" a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/>
  <c r="I1640" i="2" a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 a="1"/>
  <c r="I1635" i="2" s="1"/>
  <c r="H1635" i="2"/>
  <c r="G1635" i="2"/>
  <c r="F1635" i="2"/>
  <c r="E1635" i="2"/>
  <c r="D1635" i="2"/>
  <c r="C1635" i="2"/>
  <c r="I1634" i="2"/>
  <c r="I1634" i="2" a="1"/>
  <c r="H1634" i="2"/>
  <c r="G1634" i="2"/>
  <c r="F1634" i="2"/>
  <c r="E1634" i="2"/>
  <c r="D1634" i="2"/>
  <c r="C1634" i="2"/>
  <c r="I1633" i="2" a="1"/>
  <c r="I1633" i="2" s="1"/>
  <c r="H1633" i="2"/>
  <c r="G1633" i="2"/>
  <c r="F1633" i="2"/>
  <c r="E1633" i="2"/>
  <c r="D1633" i="2"/>
  <c r="C1633" i="2"/>
  <c r="I1632" i="2"/>
  <c r="I1632" i="2" a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/>
  <c r="I1628" i="2" a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/>
  <c r="I1624" i="2" a="1"/>
  <c r="H1624" i="2"/>
  <c r="G1624" i="2"/>
  <c r="F1624" i="2"/>
  <c r="E1624" i="2"/>
  <c r="D1624" i="2"/>
  <c r="C1624" i="2"/>
  <c r="I1623" i="2" a="1"/>
  <c r="I1623" i="2" s="1"/>
  <c r="H1623" i="2"/>
  <c r="G1623" i="2"/>
  <c r="F1623" i="2"/>
  <c r="E1623" i="2"/>
  <c r="D1623" i="2"/>
  <c r="C1623" i="2"/>
  <c r="I1622" i="2"/>
  <c r="I1622" i="2" a="1"/>
  <c r="H1622" i="2"/>
  <c r="G1622" i="2"/>
  <c r="F1622" i="2"/>
  <c r="E1622" i="2"/>
  <c r="D1622" i="2"/>
  <c r="C1622" i="2"/>
  <c r="I1621" i="2" a="1"/>
  <c r="I1621" i="2" s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/>
  <c r="I1616" i="2" a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/>
  <c r="I1614" i="2" a="1"/>
  <c r="H1614" i="2"/>
  <c r="G1614" i="2"/>
  <c r="F1614" i="2"/>
  <c r="E1614" i="2"/>
  <c r="D1614" i="2"/>
  <c r="C1614" i="2"/>
  <c r="I1613" i="2"/>
  <c r="I1613" i="2" a="1"/>
  <c r="H1613" i="2"/>
  <c r="G1613" i="2"/>
  <c r="F1613" i="2"/>
  <c r="E1613" i="2"/>
  <c r="D1613" i="2"/>
  <c r="C1613" i="2"/>
  <c r="I1612" i="2" a="1"/>
  <c r="I1612" i="2" s="1"/>
  <c r="H1612" i="2"/>
  <c r="G1612" i="2"/>
  <c r="F1612" i="2"/>
  <c r="E1612" i="2"/>
  <c r="D1612" i="2"/>
  <c r="C1612" i="2"/>
  <c r="I1611" i="2" a="1"/>
  <c r="I1611" i="2" s="1"/>
  <c r="H1611" i="2"/>
  <c r="G1611" i="2"/>
  <c r="F1611" i="2"/>
  <c r="E1611" i="2"/>
  <c r="D1611" i="2"/>
  <c r="C1611" i="2"/>
  <c r="I1610" i="2"/>
  <c r="I1610" i="2" a="1"/>
  <c r="H1610" i="2"/>
  <c r="G1610" i="2"/>
  <c r="F1610" i="2"/>
  <c r="E1610" i="2"/>
  <c r="D1610" i="2"/>
  <c r="C1610" i="2"/>
  <c r="I1609" i="2" a="1"/>
  <c r="I1609" i="2" s="1"/>
  <c r="H1609" i="2"/>
  <c r="G1609" i="2"/>
  <c r="F1609" i="2"/>
  <c r="E1609" i="2"/>
  <c r="D1609" i="2"/>
  <c r="C1609" i="2"/>
  <c r="I1608" i="2"/>
  <c r="I1608" i="2" a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E1605" i="2"/>
  <c r="D1605" i="2"/>
  <c r="C1605" i="2"/>
  <c r="I1604" i="2"/>
  <c r="I1604" i="2" a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/>
  <c r="I1602" i="2" a="1"/>
  <c r="H1602" i="2"/>
  <c r="G1602" i="2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 a="1"/>
  <c r="I1599" i="2" s="1"/>
  <c r="H1599" i="2"/>
  <c r="G1599" i="2"/>
  <c r="F1599" i="2"/>
  <c r="E1599" i="2"/>
  <c r="D1599" i="2"/>
  <c r="C1599" i="2"/>
  <c r="I1598" i="2"/>
  <c r="I1598" i="2" a="1"/>
  <c r="H1598" i="2"/>
  <c r="G1598" i="2"/>
  <c r="F1598" i="2"/>
  <c r="E1598" i="2"/>
  <c r="D1598" i="2"/>
  <c r="C1598" i="2"/>
  <c r="I1597" i="2" a="1"/>
  <c r="I1597" i="2" s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G1595" i="2"/>
  <c r="F1595" i="2"/>
  <c r="E1595" i="2"/>
  <c r="D1595" i="2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/>
  <c r="I1592" i="2" a="1"/>
  <c r="H1592" i="2"/>
  <c r="G1592" i="2"/>
  <c r="F1592" i="2"/>
  <c r="E1592" i="2"/>
  <c r="D1592" i="2"/>
  <c r="C1592" i="2"/>
  <c r="I1591" i="2"/>
  <c r="I1591" i="2" a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 a="1"/>
  <c r="I1587" i="2" s="1"/>
  <c r="H1587" i="2"/>
  <c r="G1587" i="2"/>
  <c r="F1587" i="2"/>
  <c r="E1587" i="2"/>
  <c r="D1587" i="2"/>
  <c r="C1587" i="2"/>
  <c r="I1586" i="2"/>
  <c r="I1586" i="2" a="1"/>
  <c r="H1586" i="2"/>
  <c r="G1586" i="2"/>
  <c r="F1586" i="2"/>
  <c r="E1586" i="2"/>
  <c r="D1586" i="2"/>
  <c r="C1586" i="2"/>
  <c r="I1585" i="2" a="1"/>
  <c r="I1585" i="2" s="1"/>
  <c r="H1585" i="2"/>
  <c r="G1585" i="2"/>
  <c r="F1585" i="2"/>
  <c r="E1585" i="2"/>
  <c r="D1585" i="2"/>
  <c r="C1585" i="2"/>
  <c r="I1584" i="2"/>
  <c r="I1584" i="2" a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/>
  <c r="I1582" i="2" a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/>
  <c r="I1580" i="2" a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/>
  <c r="I1577" i="2" a="1"/>
  <c r="H1577" i="2"/>
  <c r="G1577" i="2"/>
  <c r="F1577" i="2"/>
  <c r="E1577" i="2"/>
  <c r="D1577" i="2"/>
  <c r="C1577" i="2"/>
  <c r="I1576" i="2" a="1"/>
  <c r="I1576" i="2" s="1"/>
  <c r="H1576" i="2"/>
  <c r="G1576" i="2"/>
  <c r="F1576" i="2"/>
  <c r="E1576" i="2"/>
  <c r="D1576" i="2"/>
  <c r="C1576" i="2"/>
  <c r="I1575" i="2" a="1"/>
  <c r="I1575" i="2" s="1"/>
  <c r="H1575" i="2"/>
  <c r="G1575" i="2"/>
  <c r="F1575" i="2"/>
  <c r="E1575" i="2"/>
  <c r="D1575" i="2"/>
  <c r="C1575" i="2"/>
  <c r="I1574" i="2"/>
  <c r="I1574" i="2" a="1"/>
  <c r="H1574" i="2"/>
  <c r="G1574" i="2"/>
  <c r="F1574" i="2"/>
  <c r="E1574" i="2"/>
  <c r="D1574" i="2"/>
  <c r="C1574" i="2"/>
  <c r="I1573" i="2"/>
  <c r="I1573" i="2" a="1"/>
  <c r="H1573" i="2"/>
  <c r="G1573" i="2"/>
  <c r="F1573" i="2"/>
  <c r="E1573" i="2"/>
  <c r="D1573" i="2"/>
  <c r="C1573" i="2"/>
  <c r="I1572" i="2"/>
  <c r="I1572" i="2" a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/>
  <c r="I1568" i="2" a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 a="1"/>
  <c r="I1563" i="2" s="1"/>
  <c r="H1563" i="2"/>
  <c r="G1563" i="2"/>
  <c r="F1563" i="2"/>
  <c r="E1563" i="2"/>
  <c r="D1563" i="2"/>
  <c r="C1563" i="2"/>
  <c r="I1562" i="2"/>
  <c r="I1562" i="2" a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/>
  <c r="I1560" i="2" a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/>
  <c r="I1553" i="2" a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 a="1"/>
  <c r="I1551" i="2" s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/>
  <c r="I1549" i="2" a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 a="1"/>
  <c r="I1539" i="2" s="1"/>
  <c r="H1539" i="2"/>
  <c r="G1539" i="2"/>
  <c r="F1539" i="2"/>
  <c r="E1539" i="2"/>
  <c r="D1539" i="2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/>
  <c r="I1534" i="2" a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/>
  <c r="I1530" i="2" a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F1528" i="2"/>
  <c r="E1528" i="2"/>
  <c r="D1528" i="2"/>
  <c r="C1528" i="2"/>
  <c r="I1527" i="2" a="1"/>
  <c r="I1527" i="2" s="1"/>
  <c r="H1527" i="2"/>
  <c r="G1527" i="2"/>
  <c r="F1527" i="2"/>
  <c r="E1527" i="2"/>
  <c r="D1527" i="2"/>
  <c r="C1527" i="2"/>
  <c r="I1526" i="2" a="1"/>
  <c r="I1526" i="2" s="1"/>
  <c r="H1526" i="2"/>
  <c r="G1526" i="2"/>
  <c r="F1526" i="2"/>
  <c r="E1526" i="2"/>
  <c r="D1526" i="2"/>
  <c r="C1526" i="2"/>
  <c r="I1525" i="2"/>
  <c r="I1525" i="2" a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/>
  <c r="I1518" i="2" a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 a="1"/>
  <c r="I1514" i="2" s="1"/>
  <c r="H1514" i="2"/>
  <c r="G1514" i="2"/>
  <c r="F1514" i="2"/>
  <c r="E1514" i="2"/>
  <c r="D1514" i="2"/>
  <c r="C1514" i="2"/>
  <c r="I1513" i="2"/>
  <c r="I1513" i="2" a="1"/>
  <c r="H1513" i="2"/>
  <c r="G1513" i="2"/>
  <c r="F1513" i="2"/>
  <c r="E1513" i="2"/>
  <c r="D1513" i="2"/>
  <c r="C1513" i="2"/>
  <c r="I1512" i="2"/>
  <c r="I1512" i="2" a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/>
  <c r="I1507" i="2" a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 a="1"/>
  <c r="I1505" i="2" s="1"/>
  <c r="H1505" i="2"/>
  <c r="G1505" i="2"/>
  <c r="F1505" i="2"/>
  <c r="E1505" i="2"/>
  <c r="D1505" i="2"/>
  <c r="C1505" i="2"/>
  <c r="I1504" i="2"/>
  <c r="I1504" i="2" a="1"/>
  <c r="H1504" i="2"/>
  <c r="G1504" i="2"/>
  <c r="F1504" i="2"/>
  <c r="E1504" i="2"/>
  <c r="D1504" i="2"/>
  <c r="C1504" i="2"/>
  <c r="I1503" i="2" a="1"/>
  <c r="I1503" i="2" s="1"/>
  <c r="H1503" i="2"/>
  <c r="G1503" i="2"/>
  <c r="F1503" i="2"/>
  <c r="E1503" i="2"/>
  <c r="D1503" i="2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/>
  <c r="I1500" i="2" a="1"/>
  <c r="H1500" i="2"/>
  <c r="G1500" i="2"/>
  <c r="F1500" i="2"/>
  <c r="E1500" i="2"/>
  <c r="D1500" i="2"/>
  <c r="C1500" i="2"/>
  <c r="I1499" i="2" a="1"/>
  <c r="I1499" i="2" s="1"/>
  <c r="H1499" i="2"/>
  <c r="G1499" i="2"/>
  <c r="F1499" i="2"/>
  <c r="E1499" i="2"/>
  <c r="D1499" i="2"/>
  <c r="C1499" i="2"/>
  <c r="I1498" i="2"/>
  <c r="I1498" i="2" a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/>
  <c r="I1494" i="2" a="1"/>
  <c r="H1494" i="2"/>
  <c r="G1494" i="2"/>
  <c r="F1494" i="2"/>
  <c r="E1494" i="2"/>
  <c r="D1494" i="2"/>
  <c r="C1494" i="2"/>
  <c r="I1493" i="2"/>
  <c r="I1493" i="2" a="1"/>
  <c r="H1493" i="2"/>
  <c r="G1493" i="2"/>
  <c r="F1493" i="2"/>
  <c r="E1493" i="2"/>
  <c r="D1493" i="2"/>
  <c r="C1493" i="2"/>
  <c r="I1492" i="2"/>
  <c r="I1492" i="2" a="1"/>
  <c r="H1492" i="2"/>
  <c r="G1492" i="2"/>
  <c r="F1492" i="2"/>
  <c r="E1492" i="2"/>
  <c r="D1492" i="2"/>
  <c r="C1492" i="2"/>
  <c r="I1491" i="2" a="1"/>
  <c r="I1491" i="2" s="1"/>
  <c r="H1491" i="2"/>
  <c r="G1491" i="2"/>
  <c r="F1491" i="2"/>
  <c r="E1491" i="2"/>
  <c r="D1491" i="2"/>
  <c r="C1491" i="2"/>
  <c r="I1490" i="2" a="1"/>
  <c r="I1490" i="2" s="1"/>
  <c r="H1490" i="2"/>
  <c r="G1490" i="2"/>
  <c r="F1490" i="2"/>
  <c r="E1490" i="2"/>
  <c r="D1490" i="2"/>
  <c r="C1490" i="2"/>
  <c r="I1489" i="2"/>
  <c r="I1489" i="2" a="1"/>
  <c r="H1489" i="2"/>
  <c r="G1489" i="2"/>
  <c r="F1489" i="2"/>
  <c r="E1489" i="2"/>
  <c r="D1489" i="2"/>
  <c r="C1489" i="2"/>
  <c r="I1488" i="2"/>
  <c r="I1488" i="2" a="1"/>
  <c r="H1488" i="2"/>
  <c r="G1488" i="2"/>
  <c r="F1488" i="2"/>
  <c r="E1488" i="2"/>
  <c r="D1488" i="2"/>
  <c r="C1488" i="2"/>
  <c r="I1487" i="2"/>
  <c r="I1487" i="2" a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/>
  <c r="I1483" i="2" a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/>
  <c r="I1481" i="2" a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F1479" i="2"/>
  <c r="E1479" i="2"/>
  <c r="D1479" i="2"/>
  <c r="C1479" i="2"/>
  <c r="I1478" i="2" a="1"/>
  <c r="I1478" i="2" s="1"/>
  <c r="H1478" i="2"/>
  <c r="G1478" i="2"/>
  <c r="F1478" i="2"/>
  <c r="E1478" i="2"/>
  <c r="D1478" i="2"/>
  <c r="C1478" i="2"/>
  <c r="I1477" i="2"/>
  <c r="I1477" i="2" a="1"/>
  <c r="H1477" i="2"/>
  <c r="G1477" i="2"/>
  <c r="F1477" i="2"/>
  <c r="E1477" i="2"/>
  <c r="D1477" i="2"/>
  <c r="C1477" i="2"/>
  <c r="I1476" i="2"/>
  <c r="I1476" i="2" a="1"/>
  <c r="H1476" i="2"/>
  <c r="G1476" i="2"/>
  <c r="F1476" i="2"/>
  <c r="E1476" i="2"/>
  <c r="D1476" i="2"/>
  <c r="C1476" i="2"/>
  <c r="I1475" i="2" a="1"/>
  <c r="I1475" i="2" s="1"/>
  <c r="H1475" i="2"/>
  <c r="G1475" i="2"/>
  <c r="F1475" i="2"/>
  <c r="E1475" i="2"/>
  <c r="D1475" i="2"/>
  <c r="C1475" i="2"/>
  <c r="I1474" i="2"/>
  <c r="I1474" i="2" a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/>
  <c r="I1470" i="2" a="1"/>
  <c r="H1470" i="2"/>
  <c r="G1470" i="2"/>
  <c r="F1470" i="2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F1467" i="2"/>
  <c r="E1467" i="2"/>
  <c r="D1467" i="2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/>
  <c r="I1463" i="2" a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/>
  <c r="I1459" i="2" a="1"/>
  <c r="H1459" i="2"/>
  <c r="G1459" i="2"/>
  <c r="F1459" i="2"/>
  <c r="E1459" i="2"/>
  <c r="D1459" i="2"/>
  <c r="C1459" i="2"/>
  <c r="I1458" i="2"/>
  <c r="I1458" i="2" a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/>
  <c r="I1456" i="2" a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 a="1"/>
  <c r="I1454" i="2" s="1"/>
  <c r="H1454" i="2"/>
  <c r="G1454" i="2"/>
  <c r="F1454" i="2"/>
  <c r="E1454" i="2"/>
  <c r="D1454" i="2"/>
  <c r="C1454" i="2"/>
  <c r="I1453" i="2"/>
  <c r="I1453" i="2" a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 a="1"/>
  <c r="I1451" i="2" s="1"/>
  <c r="H1451" i="2"/>
  <c r="G1451" i="2"/>
  <c r="F1451" i="2"/>
  <c r="E1451" i="2"/>
  <c r="D1451" i="2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/>
  <c r="I1447" i="2" a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/>
  <c r="I1445" i="2" a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F1443" i="2"/>
  <c r="E1443" i="2"/>
  <c r="D1443" i="2"/>
  <c r="C1443" i="2"/>
  <c r="I1442" i="2"/>
  <c r="I1442" i="2" a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/>
  <c r="I1440" i="2" a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/>
  <c r="I1438" i="2" a="1"/>
  <c r="H1438" i="2"/>
  <c r="G1438" i="2"/>
  <c r="F1438" i="2"/>
  <c r="E1438" i="2"/>
  <c r="D1438" i="2"/>
  <c r="C1438" i="2"/>
  <c r="I1437" i="2" a="1"/>
  <c r="I1437" i="2" s="1"/>
  <c r="H1437" i="2"/>
  <c r="G1437" i="2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/>
  <c r="I1435" i="2" a="1"/>
  <c r="H1435" i="2"/>
  <c r="G1435" i="2"/>
  <c r="F1435" i="2"/>
  <c r="E1435" i="2"/>
  <c r="D1435" i="2"/>
  <c r="C1435" i="2"/>
  <c r="I1434" i="2"/>
  <c r="I1434" i="2" a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/>
  <c r="I1430" i="2" a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/>
  <c r="I1427" i="2" a="1"/>
  <c r="H1427" i="2"/>
  <c r="G1427" i="2"/>
  <c r="F1427" i="2"/>
  <c r="E1427" i="2"/>
  <c r="D1427" i="2"/>
  <c r="C1427" i="2"/>
  <c r="I1426" i="2"/>
  <c r="I1426" i="2" a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/>
  <c r="I1423" i="2" a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/>
  <c r="I1421" i="2" a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 a="1"/>
  <c r="I1418" i="2" s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/>
  <c r="I1416" i="2" a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/>
  <c r="I1409" i="2" a="1"/>
  <c r="H1409" i="2"/>
  <c r="G1409" i="2"/>
  <c r="F1409" i="2"/>
  <c r="E1409" i="2"/>
  <c r="D1409" i="2"/>
  <c r="C1409" i="2"/>
  <c r="I1408" i="2"/>
  <c r="I1408" i="2" a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/>
  <c r="I1403" i="2" a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F1401" i="2"/>
  <c r="E1401" i="2"/>
  <c r="D1401" i="2"/>
  <c r="C1401" i="2"/>
  <c r="I1400" i="2"/>
  <c r="I1400" i="2" a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/>
  <c r="I1397" i="2" a="1"/>
  <c r="H1397" i="2"/>
  <c r="G1397" i="2"/>
  <c r="F1397" i="2"/>
  <c r="E1397" i="2"/>
  <c r="D1397" i="2"/>
  <c r="C1397" i="2"/>
  <c r="I1396" i="2"/>
  <c r="I1396" i="2" a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 a="1"/>
  <c r="I1394" i="2" s="1"/>
  <c r="H1394" i="2"/>
  <c r="G1394" i="2"/>
  <c r="F1394" i="2"/>
  <c r="E1394" i="2"/>
  <c r="D1394" i="2"/>
  <c r="C1394" i="2"/>
  <c r="I1393" i="2"/>
  <c r="I1393" i="2" a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/>
  <c r="I1391" i="2" a="1"/>
  <c r="H1391" i="2"/>
  <c r="G1391" i="2"/>
  <c r="F1391" i="2"/>
  <c r="E1391" i="2"/>
  <c r="D1391" i="2"/>
  <c r="C1391" i="2"/>
  <c r="I1390" i="2"/>
  <c r="I1390" i="2" a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/>
  <c r="I1385" i="2" a="1"/>
  <c r="H1385" i="2"/>
  <c r="G1385" i="2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E1383" i="2"/>
  <c r="D1383" i="2"/>
  <c r="C1383" i="2"/>
  <c r="I1382" i="2"/>
  <c r="I1382" i="2" a="1"/>
  <c r="H1382" i="2"/>
  <c r="G1382" i="2"/>
  <c r="F1382" i="2"/>
  <c r="E1382" i="2"/>
  <c r="D1382" i="2"/>
  <c r="C1382" i="2"/>
  <c r="I1381" i="2" a="1"/>
  <c r="I1381" i="2" s="1"/>
  <c r="H1381" i="2"/>
  <c r="G1381" i="2"/>
  <c r="F1381" i="2"/>
  <c r="E1381" i="2"/>
  <c r="D1381" i="2"/>
  <c r="C1381" i="2"/>
  <c r="I1380" i="2"/>
  <c r="I1380" i="2" a="1"/>
  <c r="H1380" i="2"/>
  <c r="G1380" i="2"/>
  <c r="F1380" i="2"/>
  <c r="E1380" i="2"/>
  <c r="D1380" i="2"/>
  <c r="C1380" i="2"/>
  <c r="I1379" i="2"/>
  <c r="I1379" i="2" a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/>
  <c r="I1376" i="2" a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/>
  <c r="I1374" i="2" a="1"/>
  <c r="H1374" i="2"/>
  <c r="G1374" i="2"/>
  <c r="F1374" i="2"/>
  <c r="E1374" i="2"/>
  <c r="D1374" i="2"/>
  <c r="C1374" i="2"/>
  <c r="I1373" i="2"/>
  <c r="I1373" i="2" a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/>
  <c r="I1371" i="2" a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 a="1"/>
  <c r="I1369" i="2" s="1"/>
  <c r="H1369" i="2"/>
  <c r="G1369" i="2"/>
  <c r="F1369" i="2"/>
  <c r="E1369" i="2"/>
  <c r="D1369" i="2"/>
  <c r="C1369" i="2"/>
  <c r="I1368" i="2"/>
  <c r="I1368" i="2" a="1"/>
  <c r="H1368" i="2"/>
  <c r="G1368" i="2"/>
  <c r="F1368" i="2"/>
  <c r="E1368" i="2"/>
  <c r="D1368" i="2"/>
  <c r="C1368" i="2"/>
  <c r="I1367" i="2"/>
  <c r="I1367" i="2" a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/>
  <c r="I1363" i="2" a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/>
  <c r="I1361" i="2" a="1"/>
  <c r="H1361" i="2"/>
  <c r="G1361" i="2"/>
  <c r="F1361" i="2"/>
  <c r="E1361" i="2"/>
  <c r="D1361" i="2"/>
  <c r="C1361" i="2"/>
  <c r="I1360" i="2"/>
  <c r="I1360" i="2" a="1"/>
  <c r="H1360" i="2"/>
  <c r="G1360" i="2"/>
  <c r="F1360" i="2"/>
  <c r="E1360" i="2"/>
  <c r="D1360" i="2"/>
  <c r="C1360" i="2"/>
  <c r="I1359" i="2"/>
  <c r="I1359" i="2" a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C1356" i="2"/>
  <c r="I1355" i="2"/>
  <c r="I1355" i="2" a="1"/>
  <c r="H1355" i="2"/>
  <c r="G1355" i="2"/>
  <c r="F1355" i="2"/>
  <c r="E1355" i="2"/>
  <c r="D1355" i="2"/>
  <c r="C1355" i="2"/>
  <c r="I1354" i="2"/>
  <c r="I1354" i="2" a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C1350" i="2"/>
  <c r="I1349" i="2"/>
  <c r="I1349" i="2" a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E1347" i="2"/>
  <c r="D1347" i="2"/>
  <c r="C1347" i="2"/>
  <c r="I1346" i="2" a="1"/>
  <c r="I1346" i="2" s="1"/>
  <c r="H1346" i="2"/>
  <c r="G1346" i="2"/>
  <c r="F1346" i="2"/>
  <c r="E1346" i="2"/>
  <c r="D1346" i="2"/>
  <c r="C1346" i="2"/>
  <c r="I1345" i="2"/>
  <c r="I1345" i="2" a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C1344" i="2"/>
  <c r="I1343" i="2"/>
  <c r="I1343" i="2" a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F1341" i="2"/>
  <c r="E1341" i="2"/>
  <c r="D1341" i="2"/>
  <c r="C1341" i="2"/>
  <c r="I1340" i="2"/>
  <c r="I1340" i="2" a="1"/>
  <c r="H1340" i="2"/>
  <c r="G1340" i="2"/>
  <c r="F1340" i="2"/>
  <c r="E1340" i="2"/>
  <c r="D1340" i="2"/>
  <c r="C1340" i="2"/>
  <c r="I1339" i="2" a="1"/>
  <c r="I1339" i="2" s="1"/>
  <c r="H1339" i="2"/>
  <c r="G1339" i="2"/>
  <c r="F1339" i="2"/>
  <c r="E1339" i="2"/>
  <c r="D1339" i="2"/>
  <c r="C1339" i="2"/>
  <c r="I1338" i="2"/>
  <c r="I1338" i="2" a="1"/>
  <c r="H1338" i="2"/>
  <c r="G1338" i="2"/>
  <c r="F1338" i="2"/>
  <c r="E1338" i="2"/>
  <c r="D1338" i="2"/>
  <c r="C1338" i="2"/>
  <c r="I1337" i="2"/>
  <c r="I1337" i="2" a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E1335" i="2"/>
  <c r="D1335" i="2"/>
  <c r="C1335" i="2"/>
  <c r="I1334" i="2"/>
  <c r="I1334" i="2" a="1"/>
  <c r="H1334" i="2"/>
  <c r="G1334" i="2"/>
  <c r="F1334" i="2"/>
  <c r="E1334" i="2"/>
  <c r="D1334" i="2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/>
  <c r="I1331" i="2" a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/>
  <c r="I1327" i="2" a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/>
  <c r="I1325" i="2" a="1"/>
  <c r="H1325" i="2"/>
  <c r="G1325" i="2"/>
  <c r="F1325" i="2"/>
  <c r="E1325" i="2"/>
  <c r="D1325" i="2"/>
  <c r="C1325" i="2"/>
  <c r="I1324" i="2"/>
  <c r="I1324" i="2" a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/>
  <c r="I1321" i="2" a="1"/>
  <c r="H1321" i="2"/>
  <c r="G1321" i="2"/>
  <c r="F1321" i="2"/>
  <c r="E1321" i="2"/>
  <c r="D1321" i="2"/>
  <c r="C1321" i="2"/>
  <c r="I1320" i="2"/>
  <c r="I1320" i="2" a="1"/>
  <c r="H1320" i="2"/>
  <c r="G1320" i="2"/>
  <c r="F1320" i="2"/>
  <c r="E1320" i="2"/>
  <c r="D1320" i="2"/>
  <c r="C1320" i="2"/>
  <c r="I1319" i="2"/>
  <c r="I1319" i="2" a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/>
  <c r="I1314" i="2" a="1"/>
  <c r="H1314" i="2"/>
  <c r="G1314" i="2"/>
  <c r="F1314" i="2"/>
  <c r="E1314" i="2"/>
  <c r="D1314" i="2"/>
  <c r="C1314" i="2"/>
  <c r="I1313" i="2"/>
  <c r="I1313" i="2" a="1"/>
  <c r="H1313" i="2"/>
  <c r="G1313" i="2"/>
  <c r="F1313" i="2"/>
  <c r="E1313" i="2"/>
  <c r="D1313" i="2"/>
  <c r="C1313" i="2"/>
  <c r="I1312" i="2"/>
  <c r="I1312" i="2" a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/>
  <c r="I1310" i="2" a="1"/>
  <c r="H1310" i="2"/>
  <c r="G1310" i="2"/>
  <c r="F1310" i="2"/>
  <c r="E1310" i="2"/>
  <c r="D1310" i="2"/>
  <c r="C1310" i="2"/>
  <c r="I1309" i="2"/>
  <c r="I1309" i="2" a="1"/>
  <c r="H1309" i="2"/>
  <c r="G1309" i="2"/>
  <c r="F1309" i="2"/>
  <c r="E1309" i="2"/>
  <c r="D1309" i="2"/>
  <c r="C1309" i="2"/>
  <c r="I1308" i="2"/>
  <c r="I1308" i="2" a="1"/>
  <c r="H1308" i="2"/>
  <c r="G1308" i="2"/>
  <c r="F1308" i="2"/>
  <c r="E1308" i="2"/>
  <c r="D1308" i="2"/>
  <c r="C1308" i="2"/>
  <c r="I1307" i="2"/>
  <c r="I1307" i="2" a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/>
  <c r="I1304" i="2" a="1"/>
  <c r="H1304" i="2"/>
  <c r="G1304" i="2"/>
  <c r="F1304" i="2"/>
  <c r="E1304" i="2"/>
  <c r="D1304" i="2"/>
  <c r="C1304" i="2"/>
  <c r="I1303" i="2"/>
  <c r="I1303" i="2" a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/>
  <c r="I1301" i="2" a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/>
  <c r="I1299" i="2" a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/>
  <c r="I1295" i="2" a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/>
  <c r="I1290" i="2" a="1"/>
  <c r="H1290" i="2"/>
  <c r="G1290" i="2"/>
  <c r="F1290" i="2"/>
  <c r="E1290" i="2"/>
  <c r="D1290" i="2"/>
  <c r="C1290" i="2"/>
  <c r="I1289" i="2"/>
  <c r="I1289" i="2" a="1"/>
  <c r="H1289" i="2"/>
  <c r="G1289" i="2"/>
  <c r="F1289" i="2"/>
  <c r="E1289" i="2"/>
  <c r="D1289" i="2"/>
  <c r="C1289" i="2"/>
  <c r="I1288" i="2"/>
  <c r="I1288" i="2" a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/>
  <c r="I1286" i="2" a="1"/>
  <c r="H1286" i="2"/>
  <c r="G1286" i="2"/>
  <c r="F1286" i="2"/>
  <c r="E1286" i="2"/>
  <c r="D1286" i="2"/>
  <c r="C1286" i="2"/>
  <c r="I1285" i="2"/>
  <c r="I1285" i="2" a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/>
  <c r="I1283" i="2" a="1"/>
  <c r="H1283" i="2"/>
  <c r="G1283" i="2"/>
  <c r="F1283" i="2"/>
  <c r="E1283" i="2"/>
  <c r="D1283" i="2"/>
  <c r="C1283" i="2"/>
  <c r="I1282" i="2"/>
  <c r="I1282" i="2" a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/>
  <c r="I1277" i="2" a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/>
  <c r="I1275" i="2" a="1"/>
  <c r="H1275" i="2"/>
  <c r="G1275" i="2"/>
  <c r="F1275" i="2"/>
  <c r="E1275" i="2"/>
  <c r="D1275" i="2"/>
  <c r="C1275" i="2"/>
  <c r="I1274" i="2"/>
  <c r="I1274" i="2" a="1"/>
  <c r="H1274" i="2"/>
  <c r="G1274" i="2"/>
  <c r="F1274" i="2"/>
  <c r="E1274" i="2"/>
  <c r="D1274" i="2"/>
  <c r="C1274" i="2"/>
  <c r="I1273" i="2"/>
  <c r="I1273" i="2" a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/>
  <c r="I1271" i="2" a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/>
  <c r="I1268" i="2" a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/>
  <c r="I1266" i="2" a="1"/>
  <c r="H1266" i="2"/>
  <c r="G1266" i="2"/>
  <c r="F1266" i="2"/>
  <c r="E1266" i="2"/>
  <c r="D1266" i="2"/>
  <c r="C1266" i="2"/>
  <c r="I1265" i="2"/>
  <c r="I1265" i="2" a="1"/>
  <c r="H1265" i="2"/>
  <c r="G1265" i="2"/>
  <c r="F1265" i="2"/>
  <c r="E1265" i="2"/>
  <c r="D1265" i="2"/>
  <c r="C1265" i="2"/>
  <c r="I1264" i="2"/>
  <c r="I1264" i="2" a="1"/>
  <c r="H1264" i="2"/>
  <c r="G1264" i="2"/>
  <c r="F1264" i="2"/>
  <c r="E1264" i="2"/>
  <c r="D1264" i="2"/>
  <c r="C1264" i="2"/>
  <c r="I1263" i="2"/>
  <c r="I1263" i="2" a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/>
  <c r="I1260" i="2" a="1"/>
  <c r="H1260" i="2"/>
  <c r="G1260" i="2"/>
  <c r="F1260" i="2"/>
  <c r="E1260" i="2"/>
  <c r="D1260" i="2"/>
  <c r="C1260" i="2"/>
  <c r="I1259" i="2"/>
  <c r="I1259" i="2" a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/>
  <c r="I1257" i="2" a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/>
  <c r="I1254" i="2" a="1"/>
  <c r="H1254" i="2"/>
  <c r="G1254" i="2"/>
  <c r="F1254" i="2"/>
  <c r="E1254" i="2"/>
  <c r="D1254" i="2"/>
  <c r="C1254" i="2"/>
  <c r="I1253" i="2"/>
  <c r="I1253" i="2" a="1"/>
  <c r="H1253" i="2"/>
  <c r="G1253" i="2"/>
  <c r="F1253" i="2"/>
  <c r="E1253" i="2"/>
  <c r="D1253" i="2"/>
  <c r="C1253" i="2"/>
  <c r="I1252" i="2"/>
  <c r="I1252" i="2" a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/>
  <c r="I1248" i="2" a="1"/>
  <c r="H1248" i="2"/>
  <c r="G1248" i="2"/>
  <c r="F1248" i="2"/>
  <c r="E1248" i="2"/>
  <c r="D1248" i="2"/>
  <c r="C1248" i="2"/>
  <c r="I1247" i="2"/>
  <c r="I1247" i="2" a="1"/>
  <c r="H1247" i="2"/>
  <c r="G1247" i="2"/>
  <c r="F1247" i="2"/>
  <c r="E1247" i="2"/>
  <c r="D1247" i="2"/>
  <c r="C1247" i="2"/>
  <c r="I1246" i="2"/>
  <c r="I1246" i="2" a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/>
  <c r="I1243" i="2" a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/>
  <c r="I1235" i="2" a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/>
  <c r="I1230" i="2" a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/>
  <c r="I1219" i="2" a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/>
  <c r="I1213" i="2" a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/>
  <c r="I1210" i="2" a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/>
  <c r="I1207" i="2" a="1"/>
  <c r="H1207" i="2"/>
  <c r="G1207" i="2"/>
  <c r="F1207" i="2"/>
  <c r="E1207" i="2"/>
  <c r="D1207" i="2"/>
  <c r="C1207" i="2"/>
  <c r="I1206" i="2"/>
  <c r="I1206" i="2" a="1"/>
  <c r="H1206" i="2"/>
  <c r="G1206" i="2"/>
  <c r="F1206" i="2"/>
  <c r="E1206" i="2"/>
  <c r="D1206" i="2"/>
  <c r="C1206" i="2"/>
  <c r="I1205" i="2"/>
  <c r="I1205" i="2" a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/>
  <c r="I1195" i="2" a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/>
  <c r="I1189" i="2" a="1"/>
  <c r="H1189" i="2"/>
  <c r="G1189" i="2"/>
  <c r="F1189" i="2"/>
  <c r="E1189" i="2"/>
  <c r="D1189" i="2"/>
  <c r="C1189" i="2"/>
  <c r="I1188" i="2"/>
  <c r="I1188" i="2" a="1"/>
  <c r="H1188" i="2"/>
  <c r="G1188" i="2"/>
  <c r="F1188" i="2"/>
  <c r="E1188" i="2"/>
  <c r="D1188" i="2"/>
  <c r="C1188" i="2"/>
  <c r="I1187" i="2"/>
  <c r="I1187" i="2" a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/>
  <c r="I1183" i="2" a="1"/>
  <c r="H1183" i="2"/>
  <c r="G1183" i="2"/>
  <c r="F1183" i="2"/>
  <c r="E1183" i="2"/>
  <c r="D1183" i="2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C1181" i="2"/>
  <c r="I1180" i="2"/>
  <c r="I1180" i="2" a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/>
  <c r="I1176" i="2" a="1"/>
  <c r="H1176" i="2"/>
  <c r="G1176" i="2"/>
  <c r="F1176" i="2"/>
  <c r="E1176" i="2"/>
  <c r="D1176" i="2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C1173" i="2"/>
  <c r="I1172" i="2" a="1"/>
  <c r="I1172" i="2" s="1"/>
  <c r="H1172" i="2"/>
  <c r="G1172" i="2"/>
  <c r="F1172" i="2"/>
  <c r="E1172" i="2"/>
  <c r="D1172" i="2"/>
  <c r="C1172" i="2"/>
  <c r="I1171" i="2"/>
  <c r="I1171" i="2" a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/>
  <c r="I1163" i="2" a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/>
  <c r="I1157" i="2" a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C1154" i="2"/>
  <c r="I1153" i="2"/>
  <c r="I1153" i="2" a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/>
  <c r="I1150" i="2" a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/>
  <c r="I1147" i="2" a="1"/>
  <c r="H1147" i="2"/>
  <c r="G1147" i="2"/>
  <c r="F1147" i="2"/>
  <c r="E1147" i="2"/>
  <c r="D1147" i="2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/>
  <c r="I1138" i="2" a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/>
  <c r="I1135" i="2" a="1"/>
  <c r="H1135" i="2"/>
  <c r="G1135" i="2"/>
  <c r="F1135" i="2"/>
  <c r="E1135" i="2"/>
  <c r="D1135" i="2"/>
  <c r="C1135" i="2"/>
  <c r="I1134" i="2"/>
  <c r="I1134" i="2" a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/>
  <c r="I1132" i="2" a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/>
  <c r="I1117" i="2" a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C1110" i="2"/>
  <c r="I1109" i="2"/>
  <c r="I1109" i="2" a="1"/>
  <c r="H1109" i="2"/>
  <c r="G1109" i="2"/>
  <c r="F1109" i="2"/>
  <c r="E1109" i="2"/>
  <c r="D1109" i="2"/>
  <c r="C1109" i="2"/>
  <c r="I1108" i="2"/>
  <c r="I1108" i="2" a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 a="1"/>
  <c r="I1105" i="2" s="1"/>
  <c r="H1105" i="2"/>
  <c r="G1105" i="2"/>
  <c r="F1105" i="2"/>
  <c r="E1105" i="2"/>
  <c r="D1105" i="2"/>
  <c r="C1105" i="2"/>
  <c r="I1104" i="2"/>
  <c r="I1104" i="2" a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/>
  <c r="I1102" i="2" a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/>
  <c r="I1098" i="2" a="1"/>
  <c r="H1098" i="2"/>
  <c r="G1098" i="2"/>
  <c r="F1098" i="2"/>
  <c r="E1098" i="2"/>
  <c r="D1098" i="2"/>
  <c r="C1098" i="2"/>
  <c r="I1097" i="2"/>
  <c r="I1097" i="2" a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E1094" i="2"/>
  <c r="D1094" i="2"/>
  <c r="C1094" i="2"/>
  <c r="I1093" i="2"/>
  <c r="I1093" i="2" a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/>
  <c r="I1091" i="2" a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G1087" i="2"/>
  <c r="F1087" i="2"/>
  <c r="E1087" i="2"/>
  <c r="D1087" i="2"/>
  <c r="C1087" i="2"/>
  <c r="I1086" i="2" a="1"/>
  <c r="I1086" i="2" s="1"/>
  <c r="H1086" i="2"/>
  <c r="G1086" i="2"/>
  <c r="F1086" i="2"/>
  <c r="E1086" i="2"/>
  <c r="D1086" i="2"/>
  <c r="C1086" i="2"/>
  <c r="I1085" i="2"/>
  <c r="I1085" i="2" a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/>
  <c r="I1075" i="2" a="1"/>
  <c r="H1075" i="2"/>
  <c r="G1075" i="2"/>
  <c r="F1075" i="2"/>
  <c r="E1075" i="2"/>
  <c r="D1075" i="2"/>
  <c r="C1075" i="2"/>
  <c r="I1074" i="2"/>
  <c r="I1074" i="2" a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/>
  <c r="I1072" i="2" a="1"/>
  <c r="H1072" i="2"/>
  <c r="G1072" i="2"/>
  <c r="F1072" i="2"/>
  <c r="E1072" i="2"/>
  <c r="D1072" i="2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/>
  <c r="I1068" i="2" a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/>
  <c r="I1066" i="2" a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/>
  <c r="I1045" i="2" a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/>
  <c r="I1039" i="2" a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/>
  <c r="I1036" i="2" a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F1033" i="2"/>
  <c r="E1033" i="2"/>
  <c r="D1033" i="2"/>
  <c r="C1033" i="2"/>
  <c r="I1032" i="2"/>
  <c r="I1032" i="2" a="1"/>
  <c r="H1032" i="2"/>
  <c r="G1032" i="2"/>
  <c r="F1032" i="2"/>
  <c r="E1032" i="2"/>
  <c r="D1032" i="2"/>
  <c r="C1032" i="2"/>
  <c r="I1031" i="2"/>
  <c r="I1031" i="2" a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G1029" i="2"/>
  <c r="F1029" i="2"/>
  <c r="E1029" i="2"/>
  <c r="D1029" i="2"/>
  <c r="C1029" i="2"/>
  <c r="I1028" i="2" a="1"/>
  <c r="I1028" i="2" s="1"/>
  <c r="H1028" i="2"/>
  <c r="G1028" i="2"/>
  <c r="F1028" i="2"/>
  <c r="E1028" i="2"/>
  <c r="D1028" i="2"/>
  <c r="C1028" i="2"/>
  <c r="I1027" i="2"/>
  <c r="I1027" i="2" a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/>
  <c r="I1021" i="2" a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/>
  <c r="I1019" i="2" a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/>
  <c r="I1013" i="2" a="1"/>
  <c r="H1013" i="2"/>
  <c r="G1013" i="2"/>
  <c r="F1013" i="2"/>
  <c r="E1013" i="2"/>
  <c r="D1013" i="2"/>
  <c r="C1013" i="2"/>
  <c r="I1012" i="2"/>
  <c r="I1012" i="2" a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/>
  <c r="I1003" i="2" a="1"/>
  <c r="H1003" i="2"/>
  <c r="G1003" i="2"/>
  <c r="F1003" i="2"/>
  <c r="E1003" i="2"/>
  <c r="D1003" i="2"/>
  <c r="C1003" i="2"/>
  <c r="I1002" i="2"/>
  <c r="I1002" i="2" a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/>
  <c r="I997" i="2" a="1"/>
  <c r="H997" i="2"/>
  <c r="G997" i="2"/>
  <c r="F997" i="2"/>
  <c r="E997" i="2"/>
  <c r="D997" i="2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/>
  <c r="I994" i="2" a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 a="1"/>
  <c r="I986" i="2" s="1"/>
  <c r="H986" i="2"/>
  <c r="G986" i="2"/>
  <c r="F986" i="2"/>
  <c r="E986" i="2"/>
  <c r="D986" i="2"/>
  <c r="C986" i="2"/>
  <c r="I985" i="2" a="1"/>
  <c r="I985" i="2" s="1"/>
  <c r="H985" i="2"/>
  <c r="G985" i="2"/>
  <c r="F985" i="2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/>
  <c r="I982" i="2" a="1"/>
  <c r="H982" i="2"/>
  <c r="G982" i="2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/>
  <c r="I978" i="2" a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/>
  <c r="I973" i="2" a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/>
  <c r="I964" i="2" a="1"/>
  <c r="H964" i="2"/>
  <c r="G964" i="2"/>
  <c r="F964" i="2"/>
  <c r="E964" i="2"/>
  <c r="D964" i="2"/>
  <c r="C964" i="2"/>
  <c r="I963" i="2" a="1"/>
  <c r="I963" i="2" s="1"/>
  <c r="H963" i="2"/>
  <c r="G963" i="2"/>
  <c r="F963" i="2"/>
  <c r="E963" i="2"/>
  <c r="D963" i="2"/>
  <c r="C963" i="2"/>
  <c r="I962" i="2" a="1"/>
  <c r="I962" i="2" s="1"/>
  <c r="H962" i="2"/>
  <c r="G962" i="2"/>
  <c r="F962" i="2"/>
  <c r="E962" i="2"/>
  <c r="D962" i="2"/>
  <c r="C962" i="2"/>
  <c r="I961" i="2" a="1"/>
  <c r="I961" i="2" s="1"/>
  <c r="H961" i="2"/>
  <c r="G961" i="2"/>
  <c r="F961" i="2"/>
  <c r="E961" i="2"/>
  <c r="D961" i="2"/>
  <c r="C961" i="2"/>
  <c r="I960" i="2"/>
  <c r="I960" i="2" a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/>
  <c r="I953" i="2" a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F951" i="2"/>
  <c r="E951" i="2"/>
  <c r="D951" i="2"/>
  <c r="C951" i="2"/>
  <c r="I950" i="2" a="1"/>
  <c r="I950" i="2" s="1"/>
  <c r="H950" i="2"/>
  <c r="G950" i="2"/>
  <c r="F950" i="2"/>
  <c r="E950" i="2"/>
  <c r="D950" i="2"/>
  <c r="C950" i="2"/>
  <c r="I949" i="2"/>
  <c r="I949" i="2" a="1"/>
  <c r="H949" i="2"/>
  <c r="G949" i="2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/>
  <c r="I947" i="2" a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/>
  <c r="I943" i="2" a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/>
  <c r="I941" i="2" a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/>
  <c r="I931" i="2" a="1"/>
  <c r="H931" i="2"/>
  <c r="G931" i="2"/>
  <c r="F931" i="2"/>
  <c r="E931" i="2"/>
  <c r="D931" i="2"/>
  <c r="C931" i="2"/>
  <c r="I930" i="2"/>
  <c r="I930" i="2" a="1"/>
  <c r="H930" i="2"/>
  <c r="G930" i="2"/>
  <c r="F930" i="2"/>
  <c r="E930" i="2"/>
  <c r="D930" i="2"/>
  <c r="C930" i="2"/>
  <c r="I929" i="2"/>
  <c r="I929" i="2" a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/>
  <c r="I922" i="2" a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/>
  <c r="I916" i="2" a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 a="1"/>
  <c r="I914" i="2" s="1"/>
  <c r="H914" i="2"/>
  <c r="G914" i="2"/>
  <c r="F914" i="2"/>
  <c r="E914" i="2"/>
  <c r="D914" i="2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G904" i="2"/>
  <c r="F904" i="2"/>
  <c r="E904" i="2"/>
  <c r="D904" i="2"/>
  <c r="C904" i="2"/>
  <c r="I903" i="2" a="1"/>
  <c r="I903" i="2" s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/>
  <c r="I901" i="2" a="1"/>
  <c r="H901" i="2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G896" i="2"/>
  <c r="F896" i="2"/>
  <c r="E896" i="2"/>
  <c r="D896" i="2"/>
  <c r="C896" i="2"/>
  <c r="I895" i="2"/>
  <c r="I895" i="2" a="1"/>
  <c r="H895" i="2"/>
  <c r="G895" i="2"/>
  <c r="F895" i="2"/>
  <c r="E895" i="2"/>
  <c r="D895" i="2"/>
  <c r="C895" i="2"/>
  <c r="I894" i="2" a="1"/>
  <c r="I894" i="2" s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/>
  <c r="I892" i="2" a="1"/>
  <c r="H892" i="2"/>
  <c r="G892" i="2"/>
  <c r="F892" i="2"/>
  <c r="E892" i="2"/>
  <c r="D892" i="2"/>
  <c r="C892" i="2"/>
  <c r="I891" i="2" a="1"/>
  <c r="I891" i="2" s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/>
  <c r="I888" i="2" a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/>
  <c r="I886" i="2" a="1"/>
  <c r="H886" i="2"/>
  <c r="G886" i="2"/>
  <c r="F886" i="2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/>
  <c r="I882" i="2" a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/>
  <c r="I877" i="2" a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/>
  <c r="I875" i="2" a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/>
  <c r="I869" i="2" a="1"/>
  <c r="H869" i="2"/>
  <c r="G869" i="2"/>
  <c r="F869" i="2"/>
  <c r="E869" i="2"/>
  <c r="D869" i="2"/>
  <c r="C869" i="2"/>
  <c r="I868" i="2" a="1"/>
  <c r="I868" i="2" s="1"/>
  <c r="H868" i="2"/>
  <c r="G868" i="2"/>
  <c r="F868" i="2"/>
  <c r="E868" i="2"/>
  <c r="D868" i="2"/>
  <c r="C868" i="2"/>
  <c r="I867" i="2" a="1"/>
  <c r="I867" i="2" s="1"/>
  <c r="H867" i="2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C866" i="2"/>
  <c r="I865" i="2" a="1"/>
  <c r="I865" i="2" s="1"/>
  <c r="H865" i="2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/>
  <c r="I859" i="2" a="1"/>
  <c r="H859" i="2"/>
  <c r="G859" i="2"/>
  <c r="F859" i="2"/>
  <c r="E859" i="2"/>
  <c r="D859" i="2"/>
  <c r="C859" i="2"/>
  <c r="I858" i="2"/>
  <c r="I858" i="2" a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/>
  <c r="I856" i="2" a="1"/>
  <c r="H856" i="2"/>
  <c r="G856" i="2"/>
  <c r="F856" i="2"/>
  <c r="E856" i="2"/>
  <c r="D856" i="2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 a="1"/>
  <c r="I853" i="2" s="1"/>
  <c r="H853" i="2"/>
  <c r="G853" i="2"/>
  <c r="F853" i="2"/>
  <c r="E853" i="2"/>
  <c r="D853" i="2"/>
  <c r="C853" i="2"/>
  <c r="I852" i="2"/>
  <c r="I852" i="2" a="1"/>
  <c r="H852" i="2"/>
  <c r="G852" i="2"/>
  <c r="F852" i="2"/>
  <c r="E852" i="2"/>
  <c r="D852" i="2"/>
  <c r="C852" i="2"/>
  <c r="I851" i="2"/>
  <c r="I851" i="2" a="1"/>
  <c r="H851" i="2"/>
  <c r="G851" i="2"/>
  <c r="F851" i="2"/>
  <c r="E851" i="2"/>
  <c r="D851" i="2"/>
  <c r="C851" i="2"/>
  <c r="I850" i="2"/>
  <c r="I850" i="2" a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/>
  <c r="I845" i="2" a="1"/>
  <c r="H845" i="2"/>
  <c r="G845" i="2"/>
  <c r="F845" i="2"/>
  <c r="E845" i="2"/>
  <c r="D845" i="2"/>
  <c r="C845" i="2"/>
  <c r="I844" i="2"/>
  <c r="I844" i="2" a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/>
  <c r="I838" i="2" a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/>
  <c r="I829" i="2" a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/>
  <c r="I823" i="2" a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/>
  <c r="I821" i="2" a="1"/>
  <c r="H821" i="2"/>
  <c r="G821" i="2"/>
  <c r="F821" i="2"/>
  <c r="E821" i="2"/>
  <c r="D821" i="2"/>
  <c r="C821" i="2"/>
  <c r="I820" i="2"/>
  <c r="I820" i="2" a="1"/>
  <c r="H820" i="2"/>
  <c r="G820" i="2"/>
  <c r="F820" i="2"/>
  <c r="E820" i="2"/>
  <c r="D820" i="2"/>
  <c r="C820" i="2"/>
  <c r="I819" i="2" a="1"/>
  <c r="I819" i="2" s="1"/>
  <c r="H819" i="2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C817" i="2"/>
  <c r="I816" i="2"/>
  <c r="I816" i="2" a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/>
  <c r="I814" i="2" a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/>
  <c r="I805" i="2" a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/>
  <c r="I803" i="2" a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/>
  <c r="I799" i="2" a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/>
  <c r="I797" i="2" a="1"/>
  <c r="H797" i="2"/>
  <c r="G797" i="2"/>
  <c r="F797" i="2"/>
  <c r="E797" i="2"/>
  <c r="D797" i="2"/>
  <c r="C797" i="2"/>
  <c r="I796" i="2"/>
  <c r="I796" i="2" a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 a="1"/>
  <c r="I791" i="2" s="1"/>
  <c r="H791" i="2"/>
  <c r="G791" i="2"/>
  <c r="F791" i="2"/>
  <c r="E791" i="2"/>
  <c r="D791" i="2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C788" i="2"/>
  <c r="I787" i="2"/>
  <c r="I787" i="2" a="1"/>
  <c r="H787" i="2"/>
  <c r="G787" i="2"/>
  <c r="F787" i="2"/>
  <c r="E787" i="2"/>
  <c r="D787" i="2"/>
  <c r="C787" i="2"/>
  <c r="I786" i="2"/>
  <c r="I786" i="2" a="1"/>
  <c r="H786" i="2"/>
  <c r="G786" i="2"/>
  <c r="F786" i="2"/>
  <c r="E786" i="2"/>
  <c r="D786" i="2"/>
  <c r="C786" i="2"/>
  <c r="I785" i="2" a="1"/>
  <c r="I785" i="2" s="1"/>
  <c r="H785" i="2"/>
  <c r="G785" i="2"/>
  <c r="F785" i="2"/>
  <c r="E785" i="2"/>
  <c r="D785" i="2"/>
  <c r="C785" i="2"/>
  <c r="I784" i="2"/>
  <c r="I784" i="2" a="1"/>
  <c r="H784" i="2"/>
  <c r="G784" i="2"/>
  <c r="F784" i="2"/>
  <c r="E784" i="2"/>
  <c r="D784" i="2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C781" i="2"/>
  <c r="I780" i="2"/>
  <c r="I780" i="2" a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/>
  <c r="I775" i="2" a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/>
  <c r="I768" i="2" a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/>
  <c r="I763" i="2" a="1"/>
  <c r="H763" i="2"/>
  <c r="G763" i="2"/>
  <c r="F763" i="2"/>
  <c r="E763" i="2"/>
  <c r="D763" i="2"/>
  <c r="C763" i="2"/>
  <c r="I762" i="2"/>
  <c r="I762" i="2" a="1"/>
  <c r="H762" i="2"/>
  <c r="G762" i="2"/>
  <c r="F762" i="2"/>
  <c r="E762" i="2"/>
  <c r="D762" i="2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 a="1"/>
  <c r="I758" i="2" s="1"/>
  <c r="H758" i="2"/>
  <c r="G758" i="2"/>
  <c r="F758" i="2"/>
  <c r="E758" i="2"/>
  <c r="D758" i="2"/>
  <c r="C758" i="2"/>
  <c r="I757" i="2"/>
  <c r="I757" i="2" a="1"/>
  <c r="H757" i="2"/>
  <c r="G757" i="2"/>
  <c r="F757" i="2"/>
  <c r="E757" i="2"/>
  <c r="D757" i="2"/>
  <c r="C757" i="2"/>
  <c r="I756" i="2"/>
  <c r="I756" i="2" a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 a="1"/>
  <c r="I749" i="2" s="1"/>
  <c r="H749" i="2"/>
  <c r="G749" i="2"/>
  <c r="F749" i="2"/>
  <c r="E749" i="2"/>
  <c r="D749" i="2"/>
  <c r="C749" i="2"/>
  <c r="I748" i="2"/>
  <c r="I748" i="2" a="1"/>
  <c r="H748" i="2"/>
  <c r="G748" i="2"/>
  <c r="F748" i="2"/>
  <c r="E748" i="2"/>
  <c r="D748" i="2"/>
  <c r="C748" i="2"/>
  <c r="I747" i="2" a="1"/>
  <c r="I747" i="2" s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/>
  <c r="I744" i="2" a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/>
  <c r="I739" i="2" a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/>
  <c r="I736" i="2" a="1"/>
  <c r="H736" i="2"/>
  <c r="G736" i="2"/>
  <c r="F736" i="2"/>
  <c r="E736" i="2"/>
  <c r="D736" i="2"/>
  <c r="C736" i="2"/>
  <c r="I735" i="2" a="1"/>
  <c r="I735" i="2" s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/>
  <c r="I733" i="2" a="1"/>
  <c r="H733" i="2"/>
  <c r="G733" i="2"/>
  <c r="F733" i="2"/>
  <c r="E733" i="2"/>
  <c r="D733" i="2"/>
  <c r="C733" i="2"/>
  <c r="I732" i="2"/>
  <c r="I732" i="2" a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C731" i="2"/>
  <c r="I730" i="2"/>
  <c r="I730" i="2" a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/>
  <c r="I725" i="2" a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/>
  <c r="I720" i="2" a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/>
  <c r="I715" i="2" a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/>
  <c r="I713" i="2" a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 a="1"/>
  <c r="I711" i="2" s="1"/>
  <c r="H711" i="2"/>
  <c r="G711" i="2"/>
  <c r="F711" i="2"/>
  <c r="E711" i="2"/>
  <c r="D711" i="2"/>
  <c r="C711" i="2"/>
  <c r="I710" i="2" a="1"/>
  <c r="I710" i="2" s="1"/>
  <c r="H710" i="2"/>
  <c r="G710" i="2"/>
  <c r="F710" i="2"/>
  <c r="E710" i="2"/>
  <c r="D710" i="2"/>
  <c r="C710" i="2"/>
  <c r="I709" i="2"/>
  <c r="I709" i="2" a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/>
  <c r="I707" i="2" a="1"/>
  <c r="H707" i="2"/>
  <c r="G707" i="2"/>
  <c r="F707" i="2"/>
  <c r="E707" i="2"/>
  <c r="D707" i="2"/>
  <c r="C707" i="2"/>
  <c r="I706" i="2" a="1"/>
  <c r="I706" i="2" s="1"/>
  <c r="H706" i="2"/>
  <c r="G706" i="2"/>
  <c r="F706" i="2"/>
  <c r="E706" i="2"/>
  <c r="D706" i="2"/>
  <c r="C706" i="2"/>
  <c r="I705" i="2"/>
  <c r="I705" i="2" a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/>
  <c r="I703" i="2" a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/>
  <c r="I701" i="2" a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C700" i="2"/>
  <c r="I699" i="2" a="1"/>
  <c r="I699" i="2" s="1"/>
  <c r="H699" i="2"/>
  <c r="G699" i="2"/>
  <c r="F699" i="2"/>
  <c r="E699" i="2"/>
  <c r="D699" i="2"/>
  <c r="C699" i="2"/>
  <c r="I698" i="2" a="1"/>
  <c r="I698" i="2" s="1"/>
  <c r="H698" i="2"/>
  <c r="G698" i="2"/>
  <c r="F698" i="2"/>
  <c r="E698" i="2"/>
  <c r="D698" i="2"/>
  <c r="C698" i="2"/>
  <c r="I697" i="2"/>
  <c r="I697" i="2" a="1"/>
  <c r="H697" i="2"/>
  <c r="G697" i="2"/>
  <c r="F697" i="2"/>
  <c r="E697" i="2"/>
  <c r="D697" i="2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/>
  <c r="I694" i="2" a="1"/>
  <c r="H694" i="2"/>
  <c r="G694" i="2"/>
  <c r="F694" i="2"/>
  <c r="E694" i="2"/>
  <c r="D694" i="2"/>
  <c r="C694" i="2"/>
  <c r="I693" i="2"/>
  <c r="I693" i="2" a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/>
  <c r="I689" i="2" a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C688" i="2"/>
  <c r="I687" i="2" a="1"/>
  <c r="I687" i="2" s="1"/>
  <c r="H687" i="2"/>
  <c r="G687" i="2"/>
  <c r="F687" i="2"/>
  <c r="E687" i="2"/>
  <c r="D687" i="2"/>
  <c r="C687" i="2"/>
  <c r="I686" i="2"/>
  <c r="I686" i="2" a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/>
  <c r="I684" i="2" a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/>
  <c r="I682" i="2" a="1"/>
  <c r="H682" i="2"/>
  <c r="G682" i="2"/>
  <c r="F682" i="2"/>
  <c r="E682" i="2"/>
  <c r="D682" i="2"/>
  <c r="C682" i="2"/>
  <c r="I681" i="2"/>
  <c r="I681" i="2" a="1"/>
  <c r="H681" i="2"/>
  <c r="G681" i="2"/>
  <c r="F681" i="2"/>
  <c r="E681" i="2"/>
  <c r="D681" i="2"/>
  <c r="C681" i="2"/>
  <c r="I680" i="2" a="1"/>
  <c r="I680" i="2" s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/>
  <c r="I678" i="2" a="1"/>
  <c r="H678" i="2"/>
  <c r="G678" i="2"/>
  <c r="F678" i="2"/>
  <c r="E678" i="2"/>
  <c r="D678" i="2"/>
  <c r="C678" i="2"/>
  <c r="I677" i="2"/>
  <c r="I677" i="2" a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C676" i="2"/>
  <c r="I675" i="2" a="1"/>
  <c r="I675" i="2" s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/>
  <c r="I672" i="2" a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 a="1"/>
  <c r="I667" i="2" s="1"/>
  <c r="H667" i="2"/>
  <c r="G667" i="2"/>
  <c r="F667" i="2"/>
  <c r="E667" i="2"/>
  <c r="D667" i="2"/>
  <c r="C667" i="2"/>
  <c r="I666" i="2"/>
  <c r="I666" i="2" a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/>
  <c r="I663" i="2" a="1"/>
  <c r="H663" i="2"/>
  <c r="G663" i="2"/>
  <c r="F663" i="2"/>
  <c r="E663" i="2"/>
  <c r="D663" i="2"/>
  <c r="C663" i="2"/>
  <c r="I662" i="2" a="1"/>
  <c r="I662" i="2" s="1"/>
  <c r="H662" i="2"/>
  <c r="G662" i="2"/>
  <c r="F662" i="2"/>
  <c r="E662" i="2"/>
  <c r="D662" i="2"/>
  <c r="C662" i="2"/>
  <c r="I661" i="2"/>
  <c r="I661" i="2" a="1"/>
  <c r="H661" i="2"/>
  <c r="G661" i="2"/>
  <c r="F661" i="2"/>
  <c r="E661" i="2"/>
  <c r="D661" i="2"/>
  <c r="C661" i="2"/>
  <c r="I660" i="2"/>
  <c r="I660" i="2" a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C659" i="2"/>
  <c r="I658" i="2" a="1"/>
  <c r="I658" i="2" s="1"/>
  <c r="H658" i="2"/>
  <c r="G658" i="2"/>
  <c r="F658" i="2"/>
  <c r="E658" i="2"/>
  <c r="D658" i="2"/>
  <c r="C658" i="2"/>
  <c r="I657" i="2"/>
  <c r="I657" i="2" a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 a="1"/>
  <c r="I655" i="2" s="1"/>
  <c r="H655" i="2"/>
  <c r="G655" i="2"/>
  <c r="F655" i="2"/>
  <c r="E655" i="2"/>
  <c r="D655" i="2"/>
  <c r="C655" i="2"/>
  <c r="I654" i="2"/>
  <c r="I654" i="2" a="1"/>
  <c r="H654" i="2"/>
  <c r="G654" i="2"/>
  <c r="F654" i="2"/>
  <c r="E654" i="2"/>
  <c r="D654" i="2"/>
  <c r="C654" i="2"/>
  <c r="I653" i="2" a="1"/>
  <c r="I653" i="2" s="1"/>
  <c r="H653" i="2"/>
  <c r="G653" i="2"/>
  <c r="F653" i="2"/>
  <c r="E653" i="2"/>
  <c r="D653" i="2"/>
  <c r="C653" i="2"/>
  <c r="I652" i="2"/>
  <c r="I652" i="2" a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C651" i="2"/>
  <c r="I650" i="2"/>
  <c r="I650" i="2" a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/>
  <c r="I648" i="2" a="1"/>
  <c r="H648" i="2"/>
  <c r="G648" i="2"/>
  <c r="F648" i="2"/>
  <c r="E648" i="2"/>
  <c r="D648" i="2"/>
  <c r="C648" i="2"/>
  <c r="I647" i="2"/>
  <c r="I647" i="2" a="1"/>
  <c r="H647" i="2"/>
  <c r="G647" i="2"/>
  <c r="F647" i="2"/>
  <c r="E647" i="2"/>
  <c r="D647" i="2"/>
  <c r="C647" i="2"/>
  <c r="I646" i="2"/>
  <c r="I646" i="2" a="1"/>
  <c r="H646" i="2"/>
  <c r="G646" i="2"/>
  <c r="F646" i="2"/>
  <c r="E646" i="2"/>
  <c r="D646" i="2"/>
  <c r="C646" i="2"/>
  <c r="I645" i="2"/>
  <c r="I645" i="2" a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/>
  <c r="I643" i="2" a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C639" i="2"/>
  <c r="I638" i="2"/>
  <c r="I638" i="2" a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C635" i="2"/>
  <c r="I634" i="2" a="1"/>
  <c r="I634" i="2" s="1"/>
  <c r="H634" i="2"/>
  <c r="G634" i="2"/>
  <c r="F634" i="2"/>
  <c r="E634" i="2"/>
  <c r="D634" i="2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/>
  <c r="I631" i="2" a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/>
  <c r="I629" i="2" a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/>
  <c r="I627" i="2" a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/>
  <c r="I623" i="2" a="1"/>
  <c r="H623" i="2"/>
  <c r="G623" i="2"/>
  <c r="F623" i="2"/>
  <c r="E623" i="2"/>
  <c r="D623" i="2"/>
  <c r="C623" i="2"/>
  <c r="I622" i="2"/>
  <c r="I622" i="2" a="1"/>
  <c r="H622" i="2"/>
  <c r="G622" i="2"/>
  <c r="F622" i="2"/>
  <c r="E622" i="2"/>
  <c r="D622" i="2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/>
  <c r="I619" i="2" a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C615" i="2"/>
  <c r="I614" i="2"/>
  <c r="I614" i="2" a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 a="1"/>
  <c r="I612" i="2" s="1"/>
  <c r="H612" i="2"/>
  <c r="G612" i="2"/>
  <c r="F612" i="2"/>
  <c r="E612" i="2"/>
  <c r="D612" i="2"/>
  <c r="C612" i="2"/>
  <c r="I611" i="2"/>
  <c r="I611" i="2" a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 a="1"/>
  <c r="I609" i="2" s="1"/>
  <c r="H609" i="2"/>
  <c r="G609" i="2"/>
  <c r="F609" i="2"/>
  <c r="E609" i="2"/>
  <c r="D609" i="2"/>
  <c r="C609" i="2"/>
  <c r="I608" i="2"/>
  <c r="I608" i="2" a="1"/>
  <c r="H608" i="2"/>
  <c r="G608" i="2"/>
  <c r="F608" i="2"/>
  <c r="E608" i="2"/>
  <c r="D608" i="2"/>
  <c r="C608" i="2"/>
  <c r="I607" i="2"/>
  <c r="I607" i="2" a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/>
  <c r="I605" i="2" a="1"/>
  <c r="H605" i="2"/>
  <c r="G605" i="2"/>
  <c r="F605" i="2"/>
  <c r="E605" i="2"/>
  <c r="D605" i="2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C603" i="2"/>
  <c r="I602" i="2"/>
  <c r="I602" i="2" a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/>
  <c r="I598" i="2" a="1"/>
  <c r="H598" i="2"/>
  <c r="G598" i="2"/>
  <c r="F598" i="2"/>
  <c r="E598" i="2"/>
  <c r="D598" i="2"/>
  <c r="C598" i="2"/>
  <c r="I597" i="2" a="1"/>
  <c r="I597" i="2" s="1"/>
  <c r="H597" i="2"/>
  <c r="G597" i="2"/>
  <c r="F597" i="2"/>
  <c r="E597" i="2"/>
  <c r="D597" i="2"/>
  <c r="C597" i="2"/>
  <c r="I596" i="2"/>
  <c r="I596" i="2" a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C591" i="2"/>
  <c r="I590" i="2"/>
  <c r="I590" i="2" a="1"/>
  <c r="H590" i="2"/>
  <c r="G590" i="2"/>
  <c r="F590" i="2"/>
  <c r="E590" i="2"/>
  <c r="D590" i="2"/>
  <c r="C590" i="2"/>
  <c r="I589" i="2"/>
  <c r="I589" i="2" a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/>
  <c r="I587" i="2" a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/>
  <c r="I581" i="2" a="1"/>
  <c r="H581" i="2"/>
  <c r="G581" i="2"/>
  <c r="F581" i="2"/>
  <c r="E581" i="2"/>
  <c r="D581" i="2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/>
  <c r="I578" i="2" a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 a="1"/>
  <c r="I575" i="2" s="1"/>
  <c r="H575" i="2"/>
  <c r="G575" i="2"/>
  <c r="F575" i="2"/>
  <c r="E575" i="2"/>
  <c r="D575" i="2"/>
  <c r="C575" i="2"/>
  <c r="I574" i="2"/>
  <c r="I574" i="2" a="1"/>
  <c r="H574" i="2"/>
  <c r="G574" i="2"/>
  <c r="F574" i="2"/>
  <c r="E574" i="2"/>
  <c r="D574" i="2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C569" i="2"/>
  <c r="I568" i="2"/>
  <c r="I568" i="2" a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C567" i="2"/>
  <c r="I566" i="2"/>
  <c r="I566" i="2" a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/>
  <c r="I561" i="2" a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/>
  <c r="I557" i="2" a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/>
  <c r="I553" i="2" a="1"/>
  <c r="H553" i="2"/>
  <c r="G553" i="2"/>
  <c r="F553" i="2"/>
  <c r="E553" i="2"/>
  <c r="D553" i="2"/>
  <c r="C553" i="2"/>
  <c r="I552" i="2" a="1"/>
  <c r="I552" i="2" s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/>
  <c r="I550" i="2" a="1"/>
  <c r="H550" i="2"/>
  <c r="G550" i="2"/>
  <c r="F550" i="2"/>
  <c r="E550" i="2"/>
  <c r="D550" i="2"/>
  <c r="C550" i="2"/>
  <c r="I549" i="2" a="1"/>
  <c r="I549" i="2" s="1"/>
  <c r="H549" i="2"/>
  <c r="G549" i="2"/>
  <c r="F549" i="2"/>
  <c r="E549" i="2"/>
  <c r="D549" i="2"/>
  <c r="C549" i="2"/>
  <c r="I548" i="2"/>
  <c r="I548" i="2" a="1"/>
  <c r="H548" i="2"/>
  <c r="G548" i="2"/>
  <c r="F548" i="2"/>
  <c r="E548" i="2"/>
  <c r="D548" i="2"/>
  <c r="C548" i="2"/>
  <c r="I547" i="2"/>
  <c r="I547" i="2" a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C545" i="2"/>
  <c r="I544" i="2"/>
  <c r="I544" i="2" a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/>
  <c r="I542" i="2" a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G540" i="2"/>
  <c r="F540" i="2"/>
  <c r="E540" i="2"/>
  <c r="D540" i="2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/>
  <c r="I535" i="2" a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/>
  <c r="I529" i="2" a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/>
  <c r="I525" i="2" a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/>
  <c r="I520" i="2" a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/>
  <c r="I515" i="2" a="1"/>
  <c r="H515" i="2"/>
  <c r="G515" i="2"/>
  <c r="F515" i="2"/>
  <c r="E515" i="2"/>
  <c r="D515" i="2"/>
  <c r="C515" i="2"/>
  <c r="I514" i="2"/>
  <c r="I514" i="2" a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/>
  <c r="I511" i="2" a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/>
  <c r="I501" i="2" a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/>
  <c r="I499" i="2" a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/>
  <c r="I496" i="2" a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/>
  <c r="I488" i="2" a="1"/>
  <c r="H488" i="2"/>
  <c r="G488" i="2"/>
  <c r="F488" i="2"/>
  <c r="E488" i="2"/>
  <c r="D488" i="2"/>
  <c r="C488" i="2"/>
  <c r="I487" i="2"/>
  <c r="I487" i="2" a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/>
  <c r="I485" i="2" a="1"/>
  <c r="H485" i="2"/>
  <c r="G485" i="2"/>
  <c r="F485" i="2"/>
  <c r="E485" i="2"/>
  <c r="D485" i="2"/>
  <c r="C485" i="2"/>
  <c r="I484" i="2"/>
  <c r="I484" i="2" a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/>
  <c r="I477" i="2" a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/>
  <c r="I475" i="2" a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/>
  <c r="I472" i="2" a="1"/>
  <c r="H472" i="2"/>
  <c r="G472" i="2"/>
  <c r="F472" i="2"/>
  <c r="E472" i="2"/>
  <c r="D472" i="2"/>
  <c r="C472" i="2"/>
  <c r="I471" i="2" a="1"/>
  <c r="I471" i="2" s="1"/>
  <c r="H471" i="2"/>
  <c r="G471" i="2"/>
  <c r="F471" i="2"/>
  <c r="E471" i="2"/>
  <c r="D471" i="2"/>
  <c r="C471" i="2"/>
  <c r="I470" i="2"/>
  <c r="I470" i="2" a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G468" i="2"/>
  <c r="F468" i="2"/>
  <c r="E468" i="2"/>
  <c r="D468" i="2"/>
  <c r="C468" i="2"/>
  <c r="I467" i="2"/>
  <c r="I467" i="2" a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/>
  <c r="I463" i="2" a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/>
  <c r="I461" i="2" a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/>
  <c r="I459" i="2" a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/>
  <c r="I455" i="2" a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/>
  <c r="I451" i="2" a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/>
  <c r="I448" i="2" a="1"/>
  <c r="H448" i="2"/>
  <c r="G448" i="2"/>
  <c r="F448" i="2"/>
  <c r="E448" i="2"/>
  <c r="D448" i="2"/>
  <c r="C448" i="2"/>
  <c r="I447" i="2"/>
  <c r="I447" i="2" a="1"/>
  <c r="H447" i="2"/>
  <c r="G447" i="2"/>
  <c r="F447" i="2"/>
  <c r="E447" i="2"/>
  <c r="D447" i="2"/>
  <c r="C447" i="2"/>
  <c r="I446" i="2"/>
  <c r="I446" i="2" a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/>
  <c r="I443" i="2" a="1"/>
  <c r="H443" i="2"/>
  <c r="G443" i="2"/>
  <c r="F443" i="2"/>
  <c r="E443" i="2"/>
  <c r="D443" i="2"/>
  <c r="C443" i="2"/>
  <c r="I442" i="2"/>
  <c r="I442" i="2" a="1"/>
  <c r="H442" i="2"/>
  <c r="G442" i="2"/>
  <c r="F442" i="2"/>
  <c r="E442" i="2"/>
  <c r="D442" i="2"/>
  <c r="C442" i="2"/>
  <c r="I441" i="2" a="1"/>
  <c r="I441" i="2" s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/>
  <c r="I439" i="2" a="1"/>
  <c r="H439" i="2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/>
  <c r="I430" i="2" a="1"/>
  <c r="H430" i="2"/>
  <c r="G430" i="2"/>
  <c r="F430" i="2"/>
  <c r="E430" i="2"/>
  <c r="D430" i="2"/>
  <c r="C430" i="2"/>
  <c r="I429" i="2"/>
  <c r="I429" i="2" a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/>
  <c r="I424" i="2" a="1"/>
  <c r="H424" i="2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/>
  <c r="I422" i="2" a="1"/>
  <c r="H422" i="2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/>
  <c r="I418" i="2" a="1"/>
  <c r="H418" i="2"/>
  <c r="G418" i="2"/>
  <c r="F418" i="2"/>
  <c r="E418" i="2"/>
  <c r="D418" i="2"/>
  <c r="C418" i="2"/>
  <c r="I417" i="2"/>
  <c r="I417" i="2" a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/>
  <c r="I415" i="2" a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/>
  <c r="I412" i="2" a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G410" i="2"/>
  <c r="F410" i="2"/>
  <c r="E410" i="2"/>
  <c r="D410" i="2"/>
  <c r="C410" i="2"/>
  <c r="I409" i="2"/>
  <c r="I409" i="2" a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/>
  <c r="I405" i="2" a="1"/>
  <c r="H405" i="2"/>
  <c r="G405" i="2"/>
  <c r="F405" i="2"/>
  <c r="E405" i="2"/>
  <c r="D405" i="2"/>
  <c r="C405" i="2"/>
  <c r="I404" i="2"/>
  <c r="I404" i="2" a="1"/>
  <c r="H404" i="2"/>
  <c r="G404" i="2"/>
  <c r="F404" i="2"/>
  <c r="E404" i="2"/>
  <c r="D404" i="2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/>
  <c r="I400" i="2" a="1"/>
  <c r="H400" i="2"/>
  <c r="G400" i="2"/>
  <c r="F400" i="2"/>
  <c r="E400" i="2"/>
  <c r="D400" i="2"/>
  <c r="C400" i="2"/>
  <c r="I399" i="2"/>
  <c r="I399" i="2" a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/>
  <c r="I397" i="2" a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G393" i="2"/>
  <c r="F393" i="2"/>
  <c r="E393" i="2"/>
  <c r="D393" i="2"/>
  <c r="C393" i="2"/>
  <c r="I392" i="2"/>
  <c r="I392" i="2" a="1"/>
  <c r="H392" i="2"/>
  <c r="G392" i="2"/>
  <c r="F392" i="2"/>
  <c r="E392" i="2"/>
  <c r="D392" i="2"/>
  <c r="C392" i="2"/>
  <c r="I391" i="2"/>
  <c r="I391" i="2" a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/>
  <c r="I387" i="2" a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 a="1"/>
  <c r="I384" i="2" s="1"/>
  <c r="H384" i="2"/>
  <c r="G384" i="2"/>
  <c r="F384" i="2"/>
  <c r="E384" i="2"/>
  <c r="D384" i="2"/>
  <c r="C384" i="2"/>
  <c r="I383" i="2"/>
  <c r="I383" i="2" a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/>
  <c r="I381" i="2" a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/>
  <c r="I379" i="2" a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/>
  <c r="I376" i="2" a="1"/>
  <c r="H376" i="2"/>
  <c r="G376" i="2"/>
  <c r="F376" i="2"/>
  <c r="E376" i="2"/>
  <c r="D376" i="2"/>
  <c r="C376" i="2"/>
  <c r="I375" i="2"/>
  <c r="I375" i="2" a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/>
  <c r="I371" i="2" a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/>
  <c r="I367" i="2" a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 a="1"/>
  <c r="I363" i="2" s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/>
  <c r="I358" i="2" a="1"/>
  <c r="H358" i="2"/>
  <c r="G358" i="2"/>
  <c r="F358" i="2"/>
  <c r="E358" i="2"/>
  <c r="D358" i="2"/>
  <c r="C358" i="2"/>
  <c r="I357" i="2"/>
  <c r="I357" i="2" a="1"/>
  <c r="H357" i="2"/>
  <c r="G357" i="2"/>
  <c r="F357" i="2"/>
  <c r="E357" i="2"/>
  <c r="D357" i="2"/>
  <c r="C357" i="2"/>
  <c r="I356" i="2"/>
  <c r="I356" i="2" a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/>
  <c r="I352" i="2" a="1"/>
  <c r="H352" i="2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C351" i="2"/>
  <c r="I350" i="2"/>
  <c r="I350" i="2" a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/>
  <c r="I345" i="2" a="1"/>
  <c r="H345" i="2"/>
  <c r="G345" i="2"/>
  <c r="F345" i="2"/>
  <c r="E345" i="2"/>
  <c r="D345" i="2"/>
  <c r="C345" i="2"/>
  <c r="I344" i="2"/>
  <c r="I344" i="2" a="1"/>
  <c r="H344" i="2"/>
  <c r="G344" i="2"/>
  <c r="F344" i="2"/>
  <c r="E344" i="2"/>
  <c r="D344" i="2"/>
  <c r="C344" i="2"/>
  <c r="I343" i="2"/>
  <c r="I343" i="2" a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/>
  <c r="I341" i="2" a="1"/>
  <c r="H341" i="2"/>
  <c r="G341" i="2"/>
  <c r="F341" i="2"/>
  <c r="E341" i="2"/>
  <c r="D341" i="2"/>
  <c r="C341" i="2"/>
  <c r="I340" i="2"/>
  <c r="I340" i="2" a="1"/>
  <c r="H340" i="2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/>
  <c r="I337" i="2" a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/>
  <c r="I333" i="2" a="1"/>
  <c r="H333" i="2"/>
  <c r="G333" i="2"/>
  <c r="F333" i="2"/>
  <c r="E333" i="2"/>
  <c r="D333" i="2"/>
  <c r="C333" i="2"/>
  <c r="I332" i="2"/>
  <c r="I332" i="2" a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/>
  <c r="I328" i="2" a="1"/>
  <c r="H328" i="2"/>
  <c r="G328" i="2"/>
  <c r="F328" i="2"/>
  <c r="E328" i="2"/>
  <c r="D328" i="2"/>
  <c r="C328" i="2"/>
  <c r="I327" i="2"/>
  <c r="I327" i="2" a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/>
  <c r="I323" i="2" a="1"/>
  <c r="H323" i="2"/>
  <c r="G323" i="2"/>
  <c r="F323" i="2"/>
  <c r="E323" i="2"/>
  <c r="D323" i="2"/>
  <c r="C323" i="2"/>
  <c r="I322" i="2"/>
  <c r="I322" i="2" a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/>
  <c r="I319" i="2" a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/>
  <c r="I310" i="2" a="1"/>
  <c r="H310" i="2"/>
  <c r="G310" i="2"/>
  <c r="F310" i="2"/>
  <c r="E310" i="2"/>
  <c r="D310" i="2"/>
  <c r="C310" i="2"/>
  <c r="I309" i="2"/>
  <c r="I309" i="2" a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/>
  <c r="I301" i="2" a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G299" i="2"/>
  <c r="F299" i="2"/>
  <c r="E299" i="2"/>
  <c r="D299" i="2"/>
  <c r="C299" i="2"/>
  <c r="I298" i="2"/>
  <c r="I298" i="2" a="1"/>
  <c r="H298" i="2"/>
  <c r="G298" i="2"/>
  <c r="F298" i="2"/>
  <c r="E298" i="2"/>
  <c r="D298" i="2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/>
  <c r="I295" i="2" a="1"/>
  <c r="H295" i="2"/>
  <c r="G295" i="2"/>
  <c r="F295" i="2"/>
  <c r="E295" i="2"/>
  <c r="D295" i="2"/>
  <c r="C295" i="2"/>
  <c r="I294" i="2" a="1"/>
  <c r="I294" i="2" s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/>
  <c r="I291" i="2" a="1"/>
  <c r="H291" i="2"/>
  <c r="G291" i="2"/>
  <c r="F291" i="2"/>
  <c r="E291" i="2"/>
  <c r="D291" i="2"/>
  <c r="C291" i="2"/>
  <c r="I290" i="2"/>
  <c r="I290" i="2" a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G287" i="2"/>
  <c r="F287" i="2"/>
  <c r="E287" i="2"/>
  <c r="D287" i="2"/>
  <c r="C287" i="2"/>
  <c r="I286" i="2"/>
  <c r="I286" i="2" a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/>
  <c r="I281" i="2" a="1"/>
  <c r="H281" i="2"/>
  <c r="G281" i="2"/>
  <c r="F281" i="2"/>
  <c r="E281" i="2"/>
  <c r="D281" i="2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/>
  <c r="I277" i="2" a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/>
  <c r="I271" i="2" a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/>
  <c r="I267" i="2" a="1"/>
  <c r="H267" i="2"/>
  <c r="G267" i="2"/>
  <c r="F267" i="2"/>
  <c r="E267" i="2"/>
  <c r="D267" i="2"/>
  <c r="C267" i="2"/>
  <c r="I266" i="2"/>
  <c r="I266" i="2" a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/>
  <c r="I262" i="2" a="1"/>
  <c r="H262" i="2"/>
  <c r="G262" i="2"/>
  <c r="F262" i="2"/>
  <c r="E262" i="2"/>
  <c r="D262" i="2"/>
  <c r="C262" i="2"/>
  <c r="I261" i="2"/>
  <c r="I261" i="2" a="1"/>
  <c r="H261" i="2"/>
  <c r="G261" i="2"/>
  <c r="F261" i="2"/>
  <c r="E261" i="2"/>
  <c r="D261" i="2"/>
  <c r="C261" i="2"/>
  <c r="I260" i="2"/>
  <c r="I260" i="2" a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/>
  <c r="I257" i="2" a="1"/>
  <c r="H257" i="2"/>
  <c r="G257" i="2"/>
  <c r="F257" i="2"/>
  <c r="E257" i="2"/>
  <c r="D257" i="2"/>
  <c r="C257" i="2"/>
  <c r="I256" i="2"/>
  <c r="I256" i="2" a="1"/>
  <c r="H256" i="2"/>
  <c r="G256" i="2"/>
  <c r="F256" i="2"/>
  <c r="E256" i="2"/>
  <c r="D256" i="2"/>
  <c r="C256" i="2"/>
  <c r="I255" i="2" a="1"/>
  <c r="I255" i="2" s="1"/>
  <c r="H255" i="2"/>
  <c r="G255" i="2"/>
  <c r="F255" i="2"/>
  <c r="E255" i="2"/>
  <c r="D255" i="2"/>
  <c r="C255" i="2"/>
  <c r="I254" i="2" a="1"/>
  <c r="I254" i="2" s="1"/>
  <c r="H254" i="2"/>
  <c r="G254" i="2"/>
  <c r="F254" i="2"/>
  <c r="E254" i="2"/>
  <c r="D254" i="2"/>
  <c r="C254" i="2"/>
  <c r="I253" i="2"/>
  <c r="I253" i="2" a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 a="1"/>
  <c r="I250" i="2" s="1"/>
  <c r="H250" i="2"/>
  <c r="G250" i="2"/>
  <c r="F250" i="2"/>
  <c r="E250" i="2"/>
  <c r="D250" i="2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/>
  <c r="I247" i="2" a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F243" i="2"/>
  <c r="E243" i="2"/>
  <c r="D243" i="2"/>
  <c r="C243" i="2"/>
  <c r="I242" i="2"/>
  <c r="I242" i="2" a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/>
  <c r="I238" i="2" a="1"/>
  <c r="H238" i="2"/>
  <c r="G238" i="2"/>
  <c r="F238" i="2"/>
  <c r="E238" i="2"/>
  <c r="D238" i="2"/>
  <c r="C238" i="2"/>
  <c r="I237" i="2"/>
  <c r="I237" i="2" a="1"/>
  <c r="H237" i="2"/>
  <c r="G237" i="2"/>
  <c r="F237" i="2"/>
  <c r="E237" i="2"/>
  <c r="D237" i="2"/>
  <c r="C237" i="2"/>
  <c r="I236" i="2"/>
  <c r="I236" i="2" a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 a="1"/>
  <c r="I234" i="2" s="1"/>
  <c r="H234" i="2"/>
  <c r="G234" i="2"/>
  <c r="F234" i="2"/>
  <c r="E234" i="2"/>
  <c r="D234" i="2"/>
  <c r="C234" i="2"/>
  <c r="I233" i="2"/>
  <c r="I233" i="2" a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F231" i="2"/>
  <c r="E231" i="2"/>
  <c r="D231" i="2"/>
  <c r="C231" i="2"/>
  <c r="I230" i="2" a="1"/>
  <c r="I230" i="2" s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G227" i="2"/>
  <c r="F227" i="2"/>
  <c r="E227" i="2"/>
  <c r="D227" i="2"/>
  <c r="C227" i="2"/>
  <c r="I226" i="2" a="1"/>
  <c r="I226" i="2" s="1"/>
  <c r="H226" i="2"/>
  <c r="G226" i="2"/>
  <c r="F226" i="2"/>
  <c r="E226" i="2"/>
  <c r="D226" i="2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/>
  <c r="I223" i="2" a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G219" i="2"/>
  <c r="F219" i="2"/>
  <c r="E219" i="2"/>
  <c r="D219" i="2"/>
  <c r="C219" i="2"/>
  <c r="I218" i="2" a="1"/>
  <c r="I218" i="2" s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/>
  <c r="I214" i="2" a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G207" i="2"/>
  <c r="F207" i="2"/>
  <c r="E207" i="2"/>
  <c r="D207" i="2"/>
  <c r="C207" i="2"/>
  <c r="I206" i="2" a="1"/>
  <c r="I206" i="2" s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/>
  <c r="I203" i="2" a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 a="1"/>
  <c r="I201" i="2" s="1"/>
  <c r="H201" i="2"/>
  <c r="G201" i="2"/>
  <c r="F201" i="2"/>
  <c r="E201" i="2"/>
  <c r="D201" i="2"/>
  <c r="C201" i="2"/>
  <c r="I200" i="2" a="1"/>
  <c r="I200" i="2" s="1"/>
  <c r="G200" i="2"/>
  <c r="F200" i="2"/>
  <c r="E200" i="2"/>
  <c r="D200" i="2"/>
  <c r="C200" i="2"/>
  <c r="I199" i="2" a="1"/>
  <c r="I199" i="2" s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/>
  <c r="I197" i="2" a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/>
  <c r="I195" i="2" a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 a="1"/>
  <c r="I193" i="2" s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 a="1"/>
  <c r="I191" i="2" s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 a="1"/>
  <c r="I189" i="2" s="1"/>
  <c r="G189" i="2"/>
  <c r="F189" i="2"/>
  <c r="E189" i="2"/>
  <c r="D189" i="2"/>
  <c r="C189" i="2"/>
  <c r="I188" i="2"/>
  <c r="I188" i="2" a="1"/>
  <c r="G188" i="2"/>
  <c r="F188" i="2"/>
  <c r="E188" i="2"/>
  <c r="D188" i="2"/>
  <c r="C188" i="2"/>
  <c r="I187" i="2"/>
  <c r="I187" i="2" a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 a="1"/>
  <c r="I183" i="2" s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/>
  <c r="I180" i="2" a="1"/>
  <c r="G180" i="2"/>
  <c r="F180" i="2"/>
  <c r="E180" i="2"/>
  <c r="D180" i="2"/>
  <c r="C180" i="2"/>
  <c r="I179" i="2" a="1"/>
  <c r="I179" i="2" s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/>
  <c r="I177" i="2" a="1"/>
  <c r="G177" i="2"/>
  <c r="F177" i="2"/>
  <c r="E177" i="2"/>
  <c r="D177" i="2"/>
  <c r="C177" i="2"/>
  <c r="I176" i="2" a="1"/>
  <c r="I176" i="2" s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 a="1"/>
  <c r="I173" i="2" s="1"/>
  <c r="G173" i="2"/>
  <c r="F173" i="2"/>
  <c r="E173" i="2"/>
  <c r="D173" i="2"/>
  <c r="C173" i="2"/>
  <c r="I172" i="2" a="1"/>
  <c r="I172" i="2" s="1"/>
  <c r="G172" i="2"/>
  <c r="F172" i="2"/>
  <c r="E172" i="2"/>
  <c r="D172" i="2"/>
  <c r="C172" i="2"/>
  <c r="I171" i="2" a="1"/>
  <c r="I171" i="2" s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/>
  <c r="I169" i="2" a="1"/>
  <c r="G169" i="2"/>
  <c r="F169" i="2"/>
  <c r="E169" i="2"/>
  <c r="D169" i="2"/>
  <c r="C169" i="2"/>
  <c r="I168" i="2" a="1"/>
  <c r="I168" i="2" s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/>
  <c r="I166" i="2" a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 a="1"/>
  <c r="I164" i="2" s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/>
  <c r="I158" i="2" a="1"/>
  <c r="G158" i="2"/>
  <c r="F158" i="2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E156" i="2"/>
  <c r="D156" i="2"/>
  <c r="C156" i="2"/>
  <c r="I155" i="2"/>
  <c r="I155" i="2" a="1"/>
  <c r="G155" i="2"/>
  <c r="F155" i="2"/>
  <c r="E155" i="2"/>
  <c r="D155" i="2"/>
  <c r="C155" i="2"/>
  <c r="I154" i="2" a="1"/>
  <c r="I154" i="2" s="1"/>
  <c r="G154" i="2"/>
  <c r="F154" i="2"/>
  <c r="E154" i="2"/>
  <c r="D154" i="2"/>
  <c r="C154" i="2"/>
  <c r="I153" i="2" a="1"/>
  <c r="I153" i="2" s="1"/>
  <c r="G153" i="2"/>
  <c r="F153" i="2"/>
  <c r="E153" i="2"/>
  <c r="D153" i="2"/>
  <c r="C153" i="2"/>
  <c r="I152" i="2" a="1"/>
  <c r="I152" i="2" s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 a="1"/>
  <c r="I149" i="2" s="1"/>
  <c r="G149" i="2"/>
  <c r="F149" i="2"/>
  <c r="E149" i="2"/>
  <c r="D149" i="2"/>
  <c r="C149" i="2"/>
  <c r="I148" i="2" a="1"/>
  <c r="I148" i="2" s="1"/>
  <c r="G148" i="2"/>
  <c r="F148" i="2"/>
  <c r="E148" i="2"/>
  <c r="D148" i="2"/>
  <c r="C148" i="2"/>
  <c r="I147" i="2"/>
  <c r="I147" i="2" a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 a="1"/>
  <c r="I144" i="2" s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/>
  <c r="I142" i="2" a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/>
  <c r="I140" i="2" a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 a="1"/>
  <c r="I133" i="2" s="1"/>
  <c r="G133" i="2"/>
  <c r="F133" i="2"/>
  <c r="E133" i="2"/>
  <c r="D133" i="2"/>
  <c r="C133" i="2"/>
  <c r="I132" i="2"/>
  <c r="I132" i="2" a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/>
  <c r="I128" i="2" a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/>
  <c r="I124" i="2" a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/>
  <c r="I120" i="2" a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/>
  <c r="I116" i="2" a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/>
  <c r="I112" i="2" a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/>
  <c r="I108" i="2" a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/>
  <c r="I104" i="2" a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/>
  <c r="I100" i="2" a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/>
  <c r="I96" i="2" a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/>
  <c r="I92" i="2" a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/>
  <c r="I88" i="2" a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/>
  <c r="I84" i="2" a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/>
  <c r="I80" i="2" a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/>
  <c r="I76" i="2" a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/>
  <c r="I72" i="2" a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/>
  <c r="I68" i="2" a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/>
  <c r="I64" i="2" a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/>
  <c r="I60" i="2" a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/>
  <c r="I56" i="2" a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K52" i="2"/>
  <c r="K53" i="2" s="1"/>
  <c r="K54" i="2" s="1"/>
  <c r="K55" i="2" s="1"/>
  <c r="K56" i="2" s="1"/>
  <c r="K57" i="2" s="1"/>
  <c r="K58" i="2" s="1"/>
  <c r="K59" i="2" s="1"/>
  <c r="K60" i="2" s="1"/>
  <c r="K61" i="2" s="1"/>
  <c r="I52" i="2"/>
  <c r="I52" i="2" a="1"/>
  <c r="G52" i="2"/>
  <c r="F52" i="2"/>
  <c r="E52" i="2"/>
  <c r="D52" i="2"/>
  <c r="C52" i="2"/>
  <c r="K51" i="2"/>
  <c r="I51" i="2" a="1"/>
  <c r="I51" i="2" s="1"/>
  <c r="G51" i="2"/>
  <c r="F51" i="2"/>
  <c r="E51" i="2"/>
  <c r="D51" i="2"/>
  <c r="C51" i="2"/>
  <c r="I50" i="2" a="1"/>
  <c r="I50" i="2" s="1"/>
  <c r="G50" i="2"/>
  <c r="K50" i="2" s="1"/>
  <c r="F50" i="2"/>
  <c r="E50" i="2"/>
  <c r="D50" i="2"/>
  <c r="C50" i="2"/>
  <c r="I49" i="2"/>
  <c r="I49" i="2" a="1"/>
  <c r="F49" i="2"/>
  <c r="E49" i="2"/>
  <c r="D49" i="2"/>
  <c r="C49" i="2"/>
  <c r="I48" i="2" a="1"/>
  <c r="I48" i="2" s="1"/>
  <c r="F48" i="2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C46" i="2"/>
  <c r="I45" i="2" a="1"/>
  <c r="I45" i="2" s="1"/>
  <c r="F45" i="2"/>
  <c r="E45" i="2"/>
  <c r="D45" i="2"/>
  <c r="C45" i="2"/>
  <c r="I44" i="2"/>
  <c r="I44" i="2" a="1"/>
  <c r="F44" i="2"/>
  <c r="E44" i="2"/>
  <c r="D44" i="2"/>
  <c r="C44" i="2"/>
  <c r="I43" i="2"/>
  <c r="I43" i="2" a="1"/>
  <c r="F43" i="2"/>
  <c r="E43" i="2"/>
  <c r="D43" i="2"/>
  <c r="C43" i="2"/>
  <c r="I42" i="2" a="1"/>
  <c r="I42" i="2" s="1"/>
  <c r="F42" i="2"/>
  <c r="E42" i="2"/>
  <c r="D42" i="2"/>
  <c r="C42" i="2"/>
  <c r="I41" i="2"/>
  <c r="I41" i="2" a="1"/>
  <c r="F41" i="2"/>
  <c r="E41" i="2"/>
  <c r="D41" i="2"/>
  <c r="C41" i="2"/>
  <c r="I40" i="2" a="1"/>
  <c r="I40" i="2" s="1"/>
  <c r="F40" i="2"/>
  <c r="E40" i="2"/>
  <c r="D40" i="2"/>
  <c r="C40" i="2"/>
  <c r="I39" i="2"/>
  <c r="I39" i="2" a="1"/>
  <c r="F39" i="2"/>
  <c r="E39" i="2"/>
  <c r="D39" i="2"/>
  <c r="C39" i="2"/>
  <c r="I38" i="2" a="1"/>
  <c r="I38" i="2" s="1"/>
  <c r="F38" i="2"/>
  <c r="E38" i="2"/>
  <c r="D38" i="2"/>
  <c r="C38" i="2"/>
  <c r="I37" i="2"/>
  <c r="I37" i="2" a="1"/>
  <c r="F37" i="2"/>
  <c r="E37" i="2"/>
  <c r="D37" i="2"/>
  <c r="C37" i="2"/>
  <c r="I36" i="2" a="1"/>
  <c r="I36" i="2" s="1"/>
  <c r="F36" i="2"/>
  <c r="E36" i="2"/>
  <c r="D36" i="2"/>
  <c r="C36" i="2"/>
  <c r="I35" i="2" a="1"/>
  <c r="I35" i="2" s="1"/>
  <c r="F35" i="2"/>
  <c r="E35" i="2"/>
  <c r="D35" i="2"/>
  <c r="C35" i="2"/>
  <c r="I34" i="2" a="1"/>
  <c r="I34" i="2" s="1"/>
  <c r="F34" i="2"/>
  <c r="E34" i="2"/>
  <c r="D34" i="2"/>
  <c r="C34" i="2"/>
  <c r="I33" i="2" a="1"/>
  <c r="I33" i="2" s="1"/>
  <c r="F33" i="2"/>
  <c r="E33" i="2"/>
  <c r="D33" i="2"/>
  <c r="C33" i="2"/>
  <c r="I32" i="2"/>
  <c r="I32" i="2" a="1"/>
  <c r="F32" i="2"/>
  <c r="E32" i="2"/>
  <c r="D32" i="2"/>
  <c r="C32" i="2"/>
  <c r="I31" i="2" a="1"/>
  <c r="I31" i="2" s="1"/>
  <c r="F31" i="2"/>
  <c r="E31" i="2"/>
  <c r="D31" i="2"/>
  <c r="C31" i="2"/>
  <c r="I30" i="2" a="1"/>
  <c r="I30" i="2" s="1"/>
  <c r="F30" i="2"/>
  <c r="E30" i="2"/>
  <c r="D30" i="2"/>
  <c r="C30" i="2"/>
  <c r="I29" i="2" a="1"/>
  <c r="I29" i="2" s="1"/>
  <c r="F29" i="2"/>
  <c r="E29" i="2"/>
  <c r="D29" i="2"/>
  <c r="C29" i="2"/>
  <c r="I28" i="2" a="1"/>
  <c r="I28" i="2" s="1"/>
  <c r="F28" i="2"/>
  <c r="E28" i="2"/>
  <c r="D28" i="2"/>
  <c r="C28" i="2"/>
  <c r="I27" i="2"/>
  <c r="I27" i="2" a="1"/>
  <c r="F27" i="2"/>
  <c r="E27" i="2"/>
  <c r="D27" i="2"/>
  <c r="C27" i="2"/>
  <c r="I26" i="2" a="1"/>
  <c r="I26" i="2" s="1"/>
  <c r="F26" i="2"/>
  <c r="E26" i="2"/>
  <c r="D26" i="2"/>
  <c r="C26" i="2"/>
  <c r="I25" i="2"/>
  <c r="I25" i="2" a="1"/>
  <c r="F25" i="2"/>
  <c r="E25" i="2"/>
  <c r="D25" i="2"/>
  <c r="C25" i="2"/>
  <c r="I24" i="2" a="1"/>
  <c r="I24" i="2" s="1"/>
  <c r="F24" i="2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C22" i="2"/>
  <c r="I21" i="2" a="1"/>
  <c r="I21" i="2" s="1"/>
  <c r="F21" i="2"/>
  <c r="E21" i="2"/>
  <c r="D21" i="2"/>
  <c r="C21" i="2"/>
  <c r="J20" i="2"/>
  <c r="J21" i="2" s="1"/>
  <c r="J22" i="2" s="1"/>
  <c r="I20" i="2"/>
  <c r="I20" i="2" a="1"/>
  <c r="F20" i="2"/>
  <c r="E20" i="2"/>
  <c r="D20" i="2"/>
  <c r="C20" i="2"/>
  <c r="I19" i="2" a="1"/>
  <c r="I19" i="2" s="1"/>
  <c r="E19" i="2"/>
  <c r="D19" i="2"/>
  <c r="C19" i="2"/>
  <c r="I18" i="2"/>
  <c r="I18" i="2" a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6" i="1"/>
  <c r="H2696" i="1"/>
  <c r="H2695" i="1"/>
  <c r="K8" i="1"/>
  <c r="K9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G2689" i="1"/>
  <c r="G2690" i="1"/>
  <c r="G2691" i="1"/>
  <c r="G2692" i="1"/>
  <c r="G2693" i="1"/>
  <c r="G2694" i="1"/>
  <c r="G2695" i="1"/>
  <c r="G2696" i="1"/>
  <c r="G2688" i="1"/>
  <c r="V67" i="7" l="1"/>
  <c r="U67" i="7"/>
  <c r="V43" i="7"/>
  <c r="U43" i="7"/>
  <c r="U113" i="7"/>
  <c r="V91" i="7"/>
  <c r="U91" i="7"/>
  <c r="T104" i="7"/>
  <c r="S104" i="7"/>
  <c r="Q104" i="7"/>
  <c r="R104" i="7"/>
  <c r="V816" i="7"/>
  <c r="U816" i="7"/>
  <c r="R860" i="7"/>
  <c r="S860" i="7"/>
  <c r="Q860" i="7"/>
  <c r="T860" i="7"/>
  <c r="S1225" i="7"/>
  <c r="R1225" i="7"/>
  <c r="Q1225" i="7"/>
  <c r="T1225" i="7"/>
  <c r="T13" i="7"/>
  <c r="S13" i="7"/>
  <c r="R13" i="7"/>
  <c r="Q13" i="7"/>
  <c r="U25" i="7"/>
  <c r="T37" i="7"/>
  <c r="S37" i="7"/>
  <c r="R37" i="7"/>
  <c r="Q37" i="7"/>
  <c r="U49" i="7"/>
  <c r="T61" i="7"/>
  <c r="S61" i="7"/>
  <c r="R61" i="7"/>
  <c r="Q61" i="7"/>
  <c r="U73" i="7"/>
  <c r="T85" i="7"/>
  <c r="S85" i="7"/>
  <c r="R85" i="7"/>
  <c r="Q85" i="7"/>
  <c r="U97" i="7"/>
  <c r="T109" i="7"/>
  <c r="S109" i="7"/>
  <c r="R109" i="7"/>
  <c r="Q109" i="7"/>
  <c r="Q131" i="7"/>
  <c r="R131" i="7"/>
  <c r="T131" i="7"/>
  <c r="T178" i="7"/>
  <c r="S178" i="7"/>
  <c r="Q178" i="7"/>
  <c r="R178" i="7"/>
  <c r="S221" i="7"/>
  <c r="R221" i="7"/>
  <c r="T221" i="7"/>
  <c r="Q221" i="7"/>
  <c r="Q235" i="7"/>
  <c r="T235" i="7"/>
  <c r="S235" i="7"/>
  <c r="R235" i="7"/>
  <c r="Q321" i="7"/>
  <c r="S337" i="7"/>
  <c r="R337" i="7"/>
  <c r="Q337" i="7"/>
  <c r="T337" i="7"/>
  <c r="T624" i="7"/>
  <c r="R624" i="7"/>
  <c r="S624" i="7"/>
  <c r="Q624" i="7"/>
  <c r="V739" i="7"/>
  <c r="V23" i="7"/>
  <c r="T24" i="7"/>
  <c r="R24" i="7"/>
  <c r="S24" i="7"/>
  <c r="Q24" i="7"/>
  <c r="T48" i="7"/>
  <c r="R48" i="7"/>
  <c r="S48" i="7"/>
  <c r="Q48" i="7"/>
  <c r="T72" i="7"/>
  <c r="R72" i="7"/>
  <c r="S72" i="7"/>
  <c r="Q72" i="7"/>
  <c r="T96" i="7"/>
  <c r="R96" i="7"/>
  <c r="S96" i="7"/>
  <c r="Q96" i="7"/>
  <c r="S141" i="7"/>
  <c r="R141" i="7"/>
  <c r="Q141" i="7"/>
  <c r="T141" i="7"/>
  <c r="T262" i="7"/>
  <c r="S262" i="7"/>
  <c r="Q262" i="7"/>
  <c r="R262" i="7"/>
  <c r="R302" i="7"/>
  <c r="T302" i="7"/>
  <c r="R321" i="7"/>
  <c r="V371" i="7"/>
  <c r="U371" i="7"/>
  <c r="S446" i="7"/>
  <c r="R446" i="7"/>
  <c r="Q446" i="7"/>
  <c r="U570" i="7"/>
  <c r="V570" i="7"/>
  <c r="S604" i="7"/>
  <c r="R604" i="7"/>
  <c r="T604" i="7"/>
  <c r="Q604" i="7"/>
  <c r="U621" i="7"/>
  <c r="T732" i="7"/>
  <c r="S732" i="7"/>
  <c r="R732" i="7"/>
  <c r="Q732" i="7"/>
  <c r="Q786" i="7"/>
  <c r="R786" i="7"/>
  <c r="V851" i="7"/>
  <c r="U851" i="7"/>
  <c r="R858" i="7"/>
  <c r="Q858" i="7"/>
  <c r="Q1170" i="7"/>
  <c r="R1170" i="7"/>
  <c r="S14" i="7"/>
  <c r="T14" i="7"/>
  <c r="S38" i="7"/>
  <c r="T38" i="7"/>
  <c r="T86" i="7"/>
  <c r="S86" i="7"/>
  <c r="T365" i="7"/>
  <c r="R365" i="7"/>
  <c r="S365" i="7"/>
  <c r="Q365" i="7"/>
  <c r="U419" i="7"/>
  <c r="V419" i="7"/>
  <c r="T498" i="7"/>
  <c r="S498" i="7"/>
  <c r="R498" i="7"/>
  <c r="U382" i="7"/>
  <c r="U395" i="7"/>
  <c r="V395" i="7"/>
  <c r="Q474" i="7"/>
  <c r="T474" i="7"/>
  <c r="S474" i="7"/>
  <c r="R474" i="7"/>
  <c r="V985" i="7"/>
  <c r="U985" i="7"/>
  <c r="S1360" i="7"/>
  <c r="R1360" i="7"/>
  <c r="Q1360" i="7"/>
  <c r="T1360" i="7"/>
  <c r="Q14" i="7"/>
  <c r="Q38" i="7"/>
  <c r="R99" i="7"/>
  <c r="T99" i="7"/>
  <c r="Q99" i="7"/>
  <c r="S99" i="7"/>
  <c r="Q137" i="7"/>
  <c r="R137" i="7"/>
  <c r="T137" i="7"/>
  <c r="T358" i="7"/>
  <c r="Q358" i="7"/>
  <c r="S358" i="7"/>
  <c r="R358" i="7"/>
  <c r="V586" i="7"/>
  <c r="U586" i="7"/>
  <c r="R86" i="7"/>
  <c r="S117" i="7"/>
  <c r="R117" i="7"/>
  <c r="Q117" i="7"/>
  <c r="T117" i="7"/>
  <c r="T166" i="7"/>
  <c r="S166" i="7"/>
  <c r="Q166" i="7"/>
  <c r="R166" i="7"/>
  <c r="R206" i="7"/>
  <c r="T206" i="7"/>
  <c r="T296" i="7"/>
  <c r="R296" i="7"/>
  <c r="T309" i="7"/>
  <c r="Q309" i="7"/>
  <c r="R309" i="7"/>
  <c r="T435" i="7"/>
  <c r="R435" i="7"/>
  <c r="V576" i="7"/>
  <c r="U576" i="7"/>
  <c r="U749" i="7"/>
  <c r="V749" i="7"/>
  <c r="U1302" i="7"/>
  <c r="T32" i="7"/>
  <c r="S32" i="7"/>
  <c r="Q32" i="7"/>
  <c r="R32" i="7"/>
  <c r="R43" i="7"/>
  <c r="S43" i="7"/>
  <c r="V60" i="7"/>
  <c r="U60" i="7"/>
  <c r="R67" i="7"/>
  <c r="S67" i="7"/>
  <c r="R91" i="7"/>
  <c r="S91" i="7"/>
  <c r="U108" i="7"/>
  <c r="V145" i="7"/>
  <c r="U145" i="7"/>
  <c r="R161" i="7"/>
  <c r="V161" i="7" s="1"/>
  <c r="U180" i="7"/>
  <c r="V180" i="7"/>
  <c r="T521" i="7"/>
  <c r="R521" i="7"/>
  <c r="S521" i="7"/>
  <c r="Q521" i="7"/>
  <c r="V580" i="7"/>
  <c r="U580" i="7"/>
  <c r="Q6" i="7"/>
  <c r="T11" i="7"/>
  <c r="S11" i="7"/>
  <c r="R11" i="7"/>
  <c r="Q11" i="7"/>
  <c r="Q30" i="7"/>
  <c r="T35" i="7"/>
  <c r="S35" i="7"/>
  <c r="R35" i="7"/>
  <c r="Q35" i="7"/>
  <c r="Q54" i="7"/>
  <c r="T59" i="7"/>
  <c r="S59" i="7"/>
  <c r="R59" i="7"/>
  <c r="Q59" i="7"/>
  <c r="Q78" i="7"/>
  <c r="T83" i="7"/>
  <c r="S83" i="7"/>
  <c r="R83" i="7"/>
  <c r="Q83" i="7"/>
  <c r="Q102" i="7"/>
  <c r="T107" i="7"/>
  <c r="S107" i="7"/>
  <c r="R107" i="7"/>
  <c r="Q107" i="7"/>
  <c r="S129" i="7"/>
  <c r="R129" i="7"/>
  <c r="Q129" i="7"/>
  <c r="T129" i="7"/>
  <c r="Q155" i="7"/>
  <c r="S409" i="7"/>
  <c r="R409" i="7"/>
  <c r="Q409" i="7"/>
  <c r="T409" i="7"/>
  <c r="V465" i="7"/>
  <c r="T561" i="7"/>
  <c r="R561" i="7"/>
  <c r="S561" i="7"/>
  <c r="Q561" i="7"/>
  <c r="S613" i="7"/>
  <c r="R613" i="7"/>
  <c r="Q613" i="7"/>
  <c r="T613" i="7"/>
  <c r="Q1159" i="7"/>
  <c r="T1159" i="7"/>
  <c r="S1177" i="7"/>
  <c r="T1177" i="7"/>
  <c r="R1177" i="7"/>
  <c r="Q1177" i="7"/>
  <c r="S62" i="7"/>
  <c r="T62" i="7"/>
  <c r="S147" i="7"/>
  <c r="R147" i="7"/>
  <c r="Q147" i="7"/>
  <c r="T147" i="7"/>
  <c r="U832" i="7"/>
  <c r="Q86" i="7"/>
  <c r="U296" i="7"/>
  <c r="U466" i="7"/>
  <c r="U635" i="7"/>
  <c r="V635" i="7"/>
  <c r="V751" i="7"/>
  <c r="U751" i="7"/>
  <c r="R990" i="7"/>
  <c r="Q990" i="7"/>
  <c r="T948" i="7"/>
  <c r="S948" i="7"/>
  <c r="R948" i="7"/>
  <c r="Q948" i="7"/>
  <c r="V47" i="7"/>
  <c r="T161" i="7"/>
  <c r="T264" i="7"/>
  <c r="S264" i="7"/>
  <c r="Q264" i="7"/>
  <c r="R264" i="7"/>
  <c r="T280" i="7"/>
  <c r="S280" i="7"/>
  <c r="Q280" i="7"/>
  <c r="R280" i="7"/>
  <c r="R411" i="7"/>
  <c r="T411" i="7"/>
  <c r="T448" i="7"/>
  <c r="S448" i="7"/>
  <c r="R448" i="7"/>
  <c r="Q448" i="7"/>
  <c r="R22" i="7"/>
  <c r="Q22" i="7"/>
  <c r="T22" i="7"/>
  <c r="S22" i="7"/>
  <c r="R46" i="7"/>
  <c r="Q46" i="7"/>
  <c r="T46" i="7"/>
  <c r="S46" i="7"/>
  <c r="R70" i="7"/>
  <c r="Q70" i="7"/>
  <c r="T70" i="7"/>
  <c r="S70" i="7"/>
  <c r="R94" i="7"/>
  <c r="Q94" i="7"/>
  <c r="T94" i="7"/>
  <c r="S94" i="7"/>
  <c r="S125" i="7"/>
  <c r="R155" i="7"/>
  <c r="S243" i="7"/>
  <c r="R243" i="7"/>
  <c r="Q243" i="7"/>
  <c r="T243" i="7"/>
  <c r="R257" i="7"/>
  <c r="V257" i="7" s="1"/>
  <c r="Q288" i="7"/>
  <c r="T319" i="7"/>
  <c r="V369" i="7"/>
  <c r="U369" i="7"/>
  <c r="R465" i="7"/>
  <c r="U465" i="7" s="1"/>
  <c r="S481" i="7"/>
  <c r="R481" i="7"/>
  <c r="Q481" i="7"/>
  <c r="T481" i="7"/>
  <c r="S505" i="7"/>
  <c r="R505" i="7"/>
  <c r="Q505" i="7"/>
  <c r="T505" i="7"/>
  <c r="S652" i="7"/>
  <c r="R652" i="7"/>
  <c r="T652" i="7"/>
  <c r="Q652" i="7"/>
  <c r="S1117" i="7"/>
  <c r="R1117" i="7"/>
  <c r="Q1117" i="7"/>
  <c r="T1117" i="7"/>
  <c r="R1159" i="7"/>
  <c r="S110" i="7"/>
  <c r="T110" i="7"/>
  <c r="U241" i="7"/>
  <c r="V241" i="7"/>
  <c r="S697" i="7"/>
  <c r="Q697" i="7"/>
  <c r="U815" i="7"/>
  <c r="S992" i="7"/>
  <c r="T992" i="7"/>
  <c r="T387" i="7"/>
  <c r="R387" i="7"/>
  <c r="S237" i="7"/>
  <c r="R237" i="7"/>
  <c r="Q237" i="7"/>
  <c r="T237" i="7"/>
  <c r="V2670" i="7"/>
  <c r="U2670" i="7"/>
  <c r="R14" i="7"/>
  <c r="R38" i="7"/>
  <c r="R62" i="7"/>
  <c r="Q251" i="7"/>
  <c r="U265" i="7"/>
  <c r="T282" i="7"/>
  <c r="S282" i="7"/>
  <c r="R282" i="7"/>
  <c r="Q282" i="7"/>
  <c r="U294" i="7"/>
  <c r="V294" i="7"/>
  <c r="Q695" i="7"/>
  <c r="S695" i="7"/>
  <c r="R966" i="7"/>
  <c r="Q966" i="7"/>
  <c r="T1309" i="7"/>
  <c r="S1309" i="7"/>
  <c r="R1309" i="7"/>
  <c r="Q1309" i="7"/>
  <c r="T8" i="7"/>
  <c r="S8" i="7"/>
  <c r="R8" i="7"/>
  <c r="Q8" i="7"/>
  <c r="R19" i="7"/>
  <c r="U19" i="7" s="1"/>
  <c r="S19" i="7"/>
  <c r="U36" i="7"/>
  <c r="T56" i="7"/>
  <c r="S56" i="7"/>
  <c r="Q56" i="7"/>
  <c r="R56" i="7"/>
  <c r="T80" i="7"/>
  <c r="S80" i="7"/>
  <c r="Q80" i="7"/>
  <c r="R80" i="7"/>
  <c r="R115" i="7"/>
  <c r="V115" i="7" s="1"/>
  <c r="S115" i="7"/>
  <c r="S225" i="7"/>
  <c r="R225" i="7"/>
  <c r="Q225" i="7"/>
  <c r="T225" i="7"/>
  <c r="R251" i="7"/>
  <c r="T356" i="7"/>
  <c r="S356" i="7"/>
  <c r="R356" i="7"/>
  <c r="Q356" i="7"/>
  <c r="T533" i="7"/>
  <c r="R533" i="7"/>
  <c r="Q533" i="7"/>
  <c r="S533" i="7"/>
  <c r="R572" i="7"/>
  <c r="T572" i="7"/>
  <c r="S572" i="7"/>
  <c r="Q572" i="7"/>
  <c r="U582" i="7"/>
  <c r="Q747" i="7"/>
  <c r="T747" i="7"/>
  <c r="S747" i="7"/>
  <c r="R747" i="7"/>
  <c r="R961" i="7"/>
  <c r="Q961" i="7"/>
  <c r="T961" i="7"/>
  <c r="S961" i="7"/>
  <c r="U9" i="7"/>
  <c r="V9" i="7"/>
  <c r="U33" i="7"/>
  <c r="V33" i="7"/>
  <c r="V57" i="7"/>
  <c r="U57" i="7"/>
  <c r="U81" i="7"/>
  <c r="V81" i="7"/>
  <c r="V105" i="7"/>
  <c r="U105" i="7"/>
  <c r="R125" i="7"/>
  <c r="T125" i="7"/>
  <c r="Q125" i="7"/>
  <c r="Q139" i="7"/>
  <c r="T139" i="7"/>
  <c r="S139" i="7"/>
  <c r="Q200" i="7"/>
  <c r="T257" i="7"/>
  <c r="T274" i="7"/>
  <c r="S274" i="7"/>
  <c r="Q274" i="7"/>
  <c r="R274" i="7"/>
  <c r="Q330" i="7"/>
  <c r="T330" i="7"/>
  <c r="S330" i="7"/>
  <c r="R330" i="7"/>
  <c r="T602" i="7"/>
  <c r="Q602" i="7"/>
  <c r="S602" i="7"/>
  <c r="V387" i="7"/>
  <c r="T168" i="7"/>
  <c r="S168" i="7"/>
  <c r="Q168" i="7"/>
  <c r="R168" i="7"/>
  <c r="T184" i="7"/>
  <c r="S184" i="7"/>
  <c r="Q184" i="7"/>
  <c r="R184" i="7"/>
  <c r="Q437" i="7"/>
  <c r="S437" i="7"/>
  <c r="Q764" i="7"/>
  <c r="T764" i="7"/>
  <c r="S764" i="7"/>
  <c r="R992" i="7"/>
  <c r="R3" i="7"/>
  <c r="T3" i="7"/>
  <c r="S3" i="7"/>
  <c r="Q3" i="7"/>
  <c r="R27" i="7"/>
  <c r="T27" i="7"/>
  <c r="Q27" i="7"/>
  <c r="S27" i="7"/>
  <c r="R51" i="7"/>
  <c r="T51" i="7"/>
  <c r="Q51" i="7"/>
  <c r="S51" i="7"/>
  <c r="Q62" i="7"/>
  <c r="R75" i="7"/>
  <c r="T75" i="7"/>
  <c r="Q75" i="7"/>
  <c r="S75" i="7"/>
  <c r="Q110" i="7"/>
  <c r="Q227" i="7"/>
  <c r="T227" i="7"/>
  <c r="R227" i="7"/>
  <c r="S385" i="7"/>
  <c r="R385" i="7"/>
  <c r="Q385" i="7"/>
  <c r="T385" i="7"/>
  <c r="V754" i="7"/>
  <c r="U754" i="7"/>
  <c r="U886" i="7"/>
  <c r="S980" i="7"/>
  <c r="T980" i="7"/>
  <c r="R980" i="7"/>
  <c r="T1349" i="7"/>
  <c r="S1349" i="7"/>
  <c r="R1349" i="7"/>
  <c r="Q1349" i="7"/>
  <c r="Q192" i="7"/>
  <c r="V331" i="7"/>
  <c r="T376" i="7"/>
  <c r="S376" i="7"/>
  <c r="R376" i="7"/>
  <c r="Q376" i="7"/>
  <c r="T453" i="7"/>
  <c r="R453" i="7"/>
  <c r="Q453" i="7"/>
  <c r="R865" i="7"/>
  <c r="Q865" i="7"/>
  <c r="T865" i="7"/>
  <c r="S865" i="7"/>
  <c r="R139" i="7"/>
  <c r="U169" i="7"/>
  <c r="T186" i="7"/>
  <c r="Q186" i="7"/>
  <c r="S186" i="7"/>
  <c r="R186" i="7"/>
  <c r="U198" i="7"/>
  <c r="V198" i="7"/>
  <c r="R200" i="7"/>
  <c r="T200" i="7"/>
  <c r="U212" i="7"/>
  <c r="V345" i="7"/>
  <c r="T463" i="7"/>
  <c r="Q1062" i="7"/>
  <c r="R1062" i="7"/>
  <c r="S1069" i="7"/>
  <c r="T1069" i="7"/>
  <c r="Q1069" i="7"/>
  <c r="R1069" i="7"/>
  <c r="S1402" i="7"/>
  <c r="R1402" i="7"/>
  <c r="Q1402" i="7"/>
  <c r="T1402" i="7"/>
  <c r="R1434" i="7"/>
  <c r="Q1434" i="7"/>
  <c r="U856" i="7"/>
  <c r="V2686" i="7"/>
  <c r="V317" i="7"/>
  <c r="S361" i="7"/>
  <c r="R361" i="7"/>
  <c r="Q361" i="7"/>
  <c r="T361" i="7"/>
  <c r="R429" i="7"/>
  <c r="T429" i="7"/>
  <c r="Q429" i="7"/>
  <c r="R455" i="7"/>
  <c r="T455" i="7"/>
  <c r="S455" i="7"/>
  <c r="Q455" i="7"/>
  <c r="U485" i="7"/>
  <c r="T524" i="7"/>
  <c r="S524" i="7"/>
  <c r="R524" i="7"/>
  <c r="Q524" i="7"/>
  <c r="T531" i="7"/>
  <c r="R531" i="7"/>
  <c r="V531" i="7" s="1"/>
  <c r="S797" i="7"/>
  <c r="Q797" i="7"/>
  <c r="S899" i="7"/>
  <c r="Q899" i="7"/>
  <c r="R920" i="7"/>
  <c r="S920" i="7"/>
  <c r="T920" i="7"/>
  <c r="Q920" i="7"/>
  <c r="Q1278" i="7"/>
  <c r="R1278" i="7"/>
  <c r="T5" i="7"/>
  <c r="S5" i="7"/>
  <c r="R5" i="7"/>
  <c r="T18" i="7"/>
  <c r="R18" i="7"/>
  <c r="T42" i="7"/>
  <c r="R42" i="7"/>
  <c r="T90" i="7"/>
  <c r="R90" i="7"/>
  <c r="T142" i="7"/>
  <c r="S142" i="7"/>
  <c r="Q142" i="7"/>
  <c r="T160" i="7"/>
  <c r="S160" i="7"/>
  <c r="Q160" i="7"/>
  <c r="R160" i="7"/>
  <c r="T176" i="7"/>
  <c r="R176" i="7"/>
  <c r="V176" i="7" s="1"/>
  <c r="U188" i="7"/>
  <c r="T197" i="7"/>
  <c r="R197" i="7"/>
  <c r="Q197" i="7"/>
  <c r="S201" i="7"/>
  <c r="R201" i="7"/>
  <c r="Q201" i="7"/>
  <c r="Q211" i="7"/>
  <c r="T211" i="7"/>
  <c r="T233" i="7"/>
  <c r="T240" i="7"/>
  <c r="S240" i="7"/>
  <c r="V240" i="7" s="1"/>
  <c r="T250" i="7"/>
  <c r="S250" i="7"/>
  <c r="Q250" i="7"/>
  <c r="R250" i="7"/>
  <c r="R272" i="7"/>
  <c r="T272" i="7"/>
  <c r="S297" i="7"/>
  <c r="R297" i="7"/>
  <c r="Q297" i="7"/>
  <c r="Q342" i="7"/>
  <c r="T342" i="7"/>
  <c r="S342" i="7"/>
  <c r="V418" i="7"/>
  <c r="U418" i="7"/>
  <c r="Q486" i="7"/>
  <c r="T486" i="7"/>
  <c r="S486" i="7"/>
  <c r="T538" i="7"/>
  <c r="S538" i="7"/>
  <c r="R538" i="7"/>
  <c r="Q941" i="7"/>
  <c r="S941" i="7"/>
  <c r="S1285" i="7"/>
  <c r="T1285" i="7"/>
  <c r="Q1285" i="7"/>
  <c r="R1285" i="7"/>
  <c r="V1509" i="7"/>
  <c r="U1509" i="7"/>
  <c r="Q1515" i="7"/>
  <c r="T1515" i="7"/>
  <c r="T1537" i="7"/>
  <c r="S1537" i="7"/>
  <c r="R1537" i="7"/>
  <c r="Q1537" i="7"/>
  <c r="T1544" i="7"/>
  <c r="S1544" i="7"/>
  <c r="R1544" i="7"/>
  <c r="Q1544" i="7"/>
  <c r="R1628" i="7"/>
  <c r="Q1628" i="7"/>
  <c r="V1642" i="7"/>
  <c r="U1642" i="7"/>
  <c r="T2416" i="7"/>
  <c r="S2416" i="7"/>
  <c r="R2416" i="7"/>
  <c r="Q2416" i="7"/>
  <c r="U150" i="7"/>
  <c r="S179" i="7"/>
  <c r="R211" i="7"/>
  <c r="U246" i="7"/>
  <c r="S275" i="7"/>
  <c r="V305" i="7"/>
  <c r="U305" i="7"/>
  <c r="T307" i="7"/>
  <c r="Q318" i="7"/>
  <c r="R318" i="7"/>
  <c r="T318" i="7"/>
  <c r="S318" i="7"/>
  <c r="Q326" i="7"/>
  <c r="S354" i="7"/>
  <c r="T368" i="7"/>
  <c r="S368" i="7"/>
  <c r="R368" i="7"/>
  <c r="Q368" i="7"/>
  <c r="R370" i="7"/>
  <c r="T370" i="7"/>
  <c r="S370" i="7"/>
  <c r="Q370" i="7"/>
  <c r="T451" i="7"/>
  <c r="Q462" i="7"/>
  <c r="T462" i="7"/>
  <c r="S462" i="7"/>
  <c r="R462" i="7"/>
  <c r="V466" i="7"/>
  <c r="Q470" i="7"/>
  <c r="U501" i="7"/>
  <c r="V577" i="7"/>
  <c r="U577" i="7"/>
  <c r="V646" i="7"/>
  <c r="U646" i="7"/>
  <c r="Q662" i="7"/>
  <c r="T662" i="7"/>
  <c r="V691" i="7"/>
  <c r="U691" i="7"/>
  <c r="R727" i="7"/>
  <c r="Q727" i="7"/>
  <c r="S727" i="7"/>
  <c r="U757" i="7"/>
  <c r="S845" i="7"/>
  <c r="T871" i="7"/>
  <c r="S871" i="7"/>
  <c r="Q871" i="7"/>
  <c r="R1515" i="7"/>
  <c r="V1541" i="7"/>
  <c r="U1541" i="7"/>
  <c r="S2409" i="7"/>
  <c r="S2570" i="7"/>
  <c r="R2570" i="7"/>
  <c r="Q2570" i="7"/>
  <c r="T2570" i="7"/>
  <c r="V2648" i="7"/>
  <c r="U2648" i="7"/>
  <c r="R16" i="7"/>
  <c r="Q16" i="7"/>
  <c r="T16" i="7"/>
  <c r="R112" i="7"/>
  <c r="Q112" i="7"/>
  <c r="T112" i="7"/>
  <c r="T258" i="7"/>
  <c r="S258" i="7"/>
  <c r="Q258" i="7"/>
  <c r="R258" i="7"/>
  <c r="T328" i="7"/>
  <c r="S328" i="7"/>
  <c r="R328" i="7"/>
  <c r="Q328" i="7"/>
  <c r="T363" i="7"/>
  <c r="R363" i="7"/>
  <c r="U374" i="7"/>
  <c r="V381" i="7"/>
  <c r="U381" i="7"/>
  <c r="T394" i="7"/>
  <c r="S394" i="7"/>
  <c r="T405" i="7"/>
  <c r="R405" i="7"/>
  <c r="Q405" i="7"/>
  <c r="T472" i="7"/>
  <c r="S472" i="7"/>
  <c r="R472" i="7"/>
  <c r="Q472" i="7"/>
  <c r="R479" i="7"/>
  <c r="S479" i="7"/>
  <c r="T479" i="7"/>
  <c r="Q479" i="7"/>
  <c r="R519" i="7"/>
  <c r="V519" i="7" s="1"/>
  <c r="T519" i="7"/>
  <c r="R581" i="7"/>
  <c r="T581" i="7"/>
  <c r="S581" i="7"/>
  <c r="Q581" i="7"/>
  <c r="V589" i="7"/>
  <c r="U589" i="7"/>
  <c r="S611" i="7"/>
  <c r="Q611" i="7"/>
  <c r="T708" i="7"/>
  <c r="S708" i="7"/>
  <c r="R708" i="7"/>
  <c r="Q708" i="7"/>
  <c r="T802" i="7"/>
  <c r="S802" i="7"/>
  <c r="R802" i="7"/>
  <c r="Q802" i="7"/>
  <c r="S1042" i="7"/>
  <c r="R1042" i="7"/>
  <c r="Q1042" i="7"/>
  <c r="T1042" i="7"/>
  <c r="Q1104" i="7"/>
  <c r="R1104" i="7"/>
  <c r="Q1212" i="7"/>
  <c r="R1212" i="7"/>
  <c r="Q1291" i="7"/>
  <c r="T1291" i="7"/>
  <c r="S1291" i="7"/>
  <c r="R1291" i="7"/>
  <c r="U1576" i="7"/>
  <c r="V1576" i="7"/>
  <c r="T2692" i="7"/>
  <c r="S2692" i="7"/>
  <c r="R2692" i="7"/>
  <c r="Q2692" i="7"/>
  <c r="T29" i="7"/>
  <c r="S29" i="7"/>
  <c r="R29" i="7"/>
  <c r="T53" i="7"/>
  <c r="S53" i="7"/>
  <c r="R53" i="7"/>
  <c r="T66" i="7"/>
  <c r="R66" i="7"/>
  <c r="T77" i="7"/>
  <c r="S77" i="7"/>
  <c r="R77" i="7"/>
  <c r="T101" i="7"/>
  <c r="S101" i="7"/>
  <c r="R101" i="7"/>
  <c r="T114" i="7"/>
  <c r="R114" i="7"/>
  <c r="T144" i="7"/>
  <c r="S144" i="7"/>
  <c r="T154" i="7"/>
  <c r="S154" i="7"/>
  <c r="Q154" i="7"/>
  <c r="R154" i="7"/>
  <c r="T238" i="7"/>
  <c r="S238" i="7"/>
  <c r="Q238" i="7"/>
  <c r="T256" i="7"/>
  <c r="S256" i="7"/>
  <c r="Q256" i="7"/>
  <c r="R256" i="7"/>
  <c r="S293" i="7"/>
  <c r="T293" i="7"/>
  <c r="R293" i="7"/>
  <c r="Q293" i="7"/>
  <c r="T344" i="7"/>
  <c r="S344" i="7"/>
  <c r="R344" i="7"/>
  <c r="Q344" i="7"/>
  <c r="T377" i="7"/>
  <c r="R377" i="7"/>
  <c r="S377" i="7"/>
  <c r="Q377" i="7"/>
  <c r="Q420" i="7"/>
  <c r="S420" i="7"/>
  <c r="R420" i="7"/>
  <c r="T420" i="7"/>
  <c r="Q438" i="7"/>
  <c r="S438" i="7"/>
  <c r="R438" i="7"/>
  <c r="T488" i="7"/>
  <c r="S488" i="7"/>
  <c r="R488" i="7"/>
  <c r="Q488" i="7"/>
  <c r="U503" i="7"/>
  <c r="V503" i="7"/>
  <c r="S529" i="7"/>
  <c r="R529" i="7"/>
  <c r="Q529" i="7"/>
  <c r="T529" i="7"/>
  <c r="T547" i="7"/>
  <c r="R547" i="7"/>
  <c r="Q547" i="7"/>
  <c r="T609" i="7"/>
  <c r="R609" i="7"/>
  <c r="S609" i="7"/>
  <c r="Q609" i="7"/>
  <c r="S643" i="7"/>
  <c r="Q643" i="7"/>
  <c r="V760" i="7"/>
  <c r="Q882" i="7"/>
  <c r="T1049" i="7"/>
  <c r="S1049" i="7"/>
  <c r="R1049" i="7"/>
  <c r="Q1049" i="7"/>
  <c r="T1528" i="7"/>
  <c r="S1528" i="7"/>
  <c r="Q1528" i="7"/>
  <c r="R1528" i="7"/>
  <c r="T1581" i="7"/>
  <c r="S1581" i="7"/>
  <c r="R1581" i="7"/>
  <c r="Q1581" i="7"/>
  <c r="V1637" i="7"/>
  <c r="U1637" i="7"/>
  <c r="V2411" i="7"/>
  <c r="U2411" i="7"/>
  <c r="U2418" i="7"/>
  <c r="V2418" i="7"/>
  <c r="V2611" i="7"/>
  <c r="U2611" i="7"/>
  <c r="R10" i="7"/>
  <c r="Q10" i="7"/>
  <c r="T10" i="7"/>
  <c r="R34" i="7"/>
  <c r="Q34" i="7"/>
  <c r="T34" i="7"/>
  <c r="R58" i="7"/>
  <c r="Q58" i="7"/>
  <c r="T58" i="7"/>
  <c r="R82" i="7"/>
  <c r="Q82" i="7"/>
  <c r="T82" i="7"/>
  <c r="R106" i="7"/>
  <c r="Q106" i="7"/>
  <c r="T106" i="7"/>
  <c r="T118" i="7"/>
  <c r="S118" i="7"/>
  <c r="Q118" i="7"/>
  <c r="T138" i="7"/>
  <c r="S138" i="7"/>
  <c r="R138" i="7"/>
  <c r="Q138" i="7"/>
  <c r="Q152" i="7"/>
  <c r="S173" i="7"/>
  <c r="V174" i="7"/>
  <c r="R182" i="7"/>
  <c r="S189" i="7"/>
  <c r="R189" i="7"/>
  <c r="Q189" i="7"/>
  <c r="T189" i="7"/>
  <c r="S195" i="7"/>
  <c r="R195" i="7"/>
  <c r="Q195" i="7"/>
  <c r="T195" i="7"/>
  <c r="Q203" i="7"/>
  <c r="S211" i="7"/>
  <c r="T234" i="7"/>
  <c r="Q234" i="7"/>
  <c r="S234" i="7"/>
  <c r="R234" i="7"/>
  <c r="Q248" i="7"/>
  <c r="S269" i="7"/>
  <c r="V270" i="7"/>
  <c r="R278" i="7"/>
  <c r="S285" i="7"/>
  <c r="R285" i="7"/>
  <c r="Q285" i="7"/>
  <c r="T285" i="7"/>
  <c r="S291" i="7"/>
  <c r="R291" i="7"/>
  <c r="Q291" i="7"/>
  <c r="T291" i="7"/>
  <c r="Q299" i="7"/>
  <c r="R326" i="7"/>
  <c r="Q333" i="7"/>
  <c r="Q375" i="7"/>
  <c r="R390" i="7"/>
  <c r="R394" i="7"/>
  <c r="V394" i="7" s="1"/>
  <c r="T401" i="7"/>
  <c r="R401" i="7"/>
  <c r="S401" i="7"/>
  <c r="Q401" i="7"/>
  <c r="S441" i="7"/>
  <c r="V473" i="7"/>
  <c r="U473" i="7"/>
  <c r="Q477" i="7"/>
  <c r="Q538" i="7"/>
  <c r="U557" i="7"/>
  <c r="Q641" i="7"/>
  <c r="S641" i="7"/>
  <c r="R643" i="7"/>
  <c r="S706" i="7"/>
  <c r="R706" i="7"/>
  <c r="T706" i="7"/>
  <c r="Q706" i="7"/>
  <c r="U743" i="7"/>
  <c r="V775" i="7"/>
  <c r="U792" i="7"/>
  <c r="R795" i="7"/>
  <c r="Q795" i="7"/>
  <c r="T795" i="7"/>
  <c r="S795" i="7"/>
  <c r="R800" i="7"/>
  <c r="T800" i="7"/>
  <c r="S800" i="7"/>
  <c r="Q800" i="7"/>
  <c r="R824" i="7"/>
  <c r="S824" i="7"/>
  <c r="Q824" i="7"/>
  <c r="T824" i="7"/>
  <c r="R848" i="7"/>
  <c r="T848" i="7"/>
  <c r="S848" i="7"/>
  <c r="Q848" i="7"/>
  <c r="V880" i="7"/>
  <c r="U880" i="7"/>
  <c r="V1010" i="7"/>
  <c r="U1010" i="7"/>
  <c r="S1258" i="7"/>
  <c r="R1258" i="7"/>
  <c r="Q1258" i="7"/>
  <c r="T1258" i="7"/>
  <c r="S1515" i="7"/>
  <c r="T352" i="7"/>
  <c r="S352" i="7"/>
  <c r="R352" i="7"/>
  <c r="U352" i="7" s="1"/>
  <c r="U363" i="7"/>
  <c r="Q422" i="7"/>
  <c r="S422" i="7"/>
  <c r="R422" i="7"/>
  <c r="Q444" i="7"/>
  <c r="S444" i="7"/>
  <c r="R444" i="7"/>
  <c r="T444" i="7"/>
  <c r="T496" i="7"/>
  <c r="S496" i="7"/>
  <c r="R496" i="7"/>
  <c r="U496" i="7" s="1"/>
  <c r="T512" i="7"/>
  <c r="S512" i="7"/>
  <c r="R512" i="7"/>
  <c r="Q512" i="7"/>
  <c r="S526" i="7"/>
  <c r="T526" i="7"/>
  <c r="R526" i="7"/>
  <c r="Q526" i="7"/>
  <c r="T559" i="7"/>
  <c r="S559" i="7"/>
  <c r="R559" i="7"/>
  <c r="Q559" i="7"/>
  <c r="Q693" i="7"/>
  <c r="T693" i="7"/>
  <c r="R693" i="7"/>
  <c r="S693" i="7"/>
  <c r="R884" i="7"/>
  <c r="S884" i="7"/>
  <c r="Q884" i="7"/>
  <c r="T884" i="7"/>
  <c r="R40" i="7"/>
  <c r="Q40" i="7"/>
  <c r="T40" i="7"/>
  <c r="R64" i="7"/>
  <c r="Q64" i="7"/>
  <c r="T64" i="7"/>
  <c r="S123" i="7"/>
  <c r="R123" i="7"/>
  <c r="Q123" i="7"/>
  <c r="T123" i="7"/>
  <c r="S213" i="7"/>
  <c r="R213" i="7"/>
  <c r="Q213" i="7"/>
  <c r="T213" i="7"/>
  <c r="R233" i="7"/>
  <c r="U233" i="7" s="1"/>
  <c r="T23" i="7"/>
  <c r="S23" i="7"/>
  <c r="R23" i="7"/>
  <c r="U23" i="7" s="1"/>
  <c r="T36" i="7"/>
  <c r="R36" i="7"/>
  <c r="V36" i="7" s="1"/>
  <c r="S40" i="7"/>
  <c r="Q45" i="7"/>
  <c r="V50" i="7"/>
  <c r="T71" i="7"/>
  <c r="V71" i="7" s="1"/>
  <c r="S71" i="7"/>
  <c r="R71" i="7"/>
  <c r="U71" i="7" s="1"/>
  <c r="T84" i="7"/>
  <c r="R84" i="7"/>
  <c r="V84" i="7" s="1"/>
  <c r="Q93" i="7"/>
  <c r="U127" i="7"/>
  <c r="T130" i="7"/>
  <c r="S130" i="7"/>
  <c r="Q130" i="7"/>
  <c r="R130" i="7"/>
  <c r="Q144" i="7"/>
  <c r="R152" i="7"/>
  <c r="T152" i="7"/>
  <c r="R173" i="7"/>
  <c r="T173" i="7"/>
  <c r="Q173" i="7"/>
  <c r="S177" i="7"/>
  <c r="R177" i="7"/>
  <c r="Q177" i="7"/>
  <c r="T216" i="7"/>
  <c r="S216" i="7"/>
  <c r="U217" i="7"/>
  <c r="T226" i="7"/>
  <c r="S226" i="7"/>
  <c r="Q226" i="7"/>
  <c r="R226" i="7"/>
  <c r="Q283" i="7"/>
  <c r="T283" i="7"/>
  <c r="R333" i="7"/>
  <c r="Q336" i="7"/>
  <c r="S336" i="7"/>
  <c r="R336" i="7"/>
  <c r="U346" i="7"/>
  <c r="U357" i="7"/>
  <c r="S373" i="7"/>
  <c r="R373" i="7"/>
  <c r="Q373" i="7"/>
  <c r="T373" i="7"/>
  <c r="U383" i="7"/>
  <c r="S390" i="7"/>
  <c r="U399" i="7"/>
  <c r="Q480" i="7"/>
  <c r="S480" i="7"/>
  <c r="R480" i="7"/>
  <c r="U490" i="7"/>
  <c r="T588" i="7"/>
  <c r="S588" i="7"/>
  <c r="R588" i="7"/>
  <c r="Q588" i="7"/>
  <c r="T597" i="7"/>
  <c r="S597" i="7"/>
  <c r="R597" i="7"/>
  <c r="Q597" i="7"/>
  <c r="T607" i="7"/>
  <c r="S607" i="7"/>
  <c r="R607" i="7"/>
  <c r="Q607" i="7"/>
  <c r="Q639" i="7"/>
  <c r="T639" i="7"/>
  <c r="R639" i="7"/>
  <c r="S639" i="7"/>
  <c r="Q723" i="7"/>
  <c r="T723" i="7"/>
  <c r="S723" i="7"/>
  <c r="R723" i="7"/>
  <c r="Q741" i="7"/>
  <c r="T741" i="7"/>
  <c r="S741" i="7"/>
  <c r="R741" i="7"/>
  <c r="T911" i="7"/>
  <c r="R911" i="7"/>
  <c r="S911" i="7"/>
  <c r="Q911" i="7"/>
  <c r="V999" i="7"/>
  <c r="U999" i="7"/>
  <c r="R2" i="7"/>
  <c r="U2" i="7" s="1"/>
  <c r="Q5" i="7"/>
  <c r="Q7" i="7"/>
  <c r="Q18" i="7"/>
  <c r="S21" i="7"/>
  <c r="R26" i="7"/>
  <c r="U26" i="7" s="1"/>
  <c r="Q29" i="7"/>
  <c r="Q31" i="7"/>
  <c r="Q42" i="7"/>
  <c r="S45" i="7"/>
  <c r="R50" i="7"/>
  <c r="U50" i="7" s="1"/>
  <c r="Q53" i="7"/>
  <c r="Q55" i="7"/>
  <c r="Q66" i="7"/>
  <c r="S69" i="7"/>
  <c r="R74" i="7"/>
  <c r="U74" i="7" s="1"/>
  <c r="Q77" i="7"/>
  <c r="Q79" i="7"/>
  <c r="Q90" i="7"/>
  <c r="S93" i="7"/>
  <c r="R98" i="7"/>
  <c r="U98" i="7" s="1"/>
  <c r="Q101" i="7"/>
  <c r="Q103" i="7"/>
  <c r="Q114" i="7"/>
  <c r="U126" i="7"/>
  <c r="R142" i="7"/>
  <c r="R144" i="7"/>
  <c r="S155" i="7"/>
  <c r="T183" i="7"/>
  <c r="T201" i="7"/>
  <c r="T203" i="7"/>
  <c r="U222" i="7"/>
  <c r="R238" i="7"/>
  <c r="R240" i="7"/>
  <c r="U240" i="7" s="1"/>
  <c r="T279" i="7"/>
  <c r="R283" i="7"/>
  <c r="T297" i="7"/>
  <c r="T299" i="7"/>
  <c r="Q312" i="7"/>
  <c r="S312" i="7"/>
  <c r="R312" i="7"/>
  <c r="T316" i="7"/>
  <c r="S316" i="7"/>
  <c r="R316" i="7"/>
  <c r="Q316" i="7"/>
  <c r="S321" i="7"/>
  <c r="U331" i="7"/>
  <c r="R342" i="7"/>
  <c r="S349" i="7"/>
  <c r="R349" i="7"/>
  <c r="Q349" i="7"/>
  <c r="T349" i="7"/>
  <c r="R357" i="7"/>
  <c r="R366" i="7"/>
  <c r="S417" i="7"/>
  <c r="Q427" i="7"/>
  <c r="T427" i="7"/>
  <c r="R434" i="7"/>
  <c r="S434" i="7"/>
  <c r="Q434" i="7"/>
  <c r="T438" i="7"/>
  <c r="R443" i="7"/>
  <c r="S443" i="7"/>
  <c r="Q443" i="7"/>
  <c r="Q450" i="7"/>
  <c r="T450" i="7"/>
  <c r="S450" i="7"/>
  <c r="R450" i="7"/>
  <c r="Q456" i="7"/>
  <c r="S456" i="7"/>
  <c r="R456" i="7"/>
  <c r="T460" i="7"/>
  <c r="S460" i="7"/>
  <c r="R460" i="7"/>
  <c r="Q460" i="7"/>
  <c r="S465" i="7"/>
  <c r="T477" i="7"/>
  <c r="R486" i="7"/>
  <c r="S493" i="7"/>
  <c r="R493" i="7"/>
  <c r="Q493" i="7"/>
  <c r="T493" i="7"/>
  <c r="U506" i="7"/>
  <c r="U515" i="7"/>
  <c r="V527" i="7"/>
  <c r="U527" i="7"/>
  <c r="S565" i="7"/>
  <c r="R565" i="7"/>
  <c r="Q565" i="7"/>
  <c r="T565" i="7"/>
  <c r="S595" i="7"/>
  <c r="U629" i="7"/>
  <c r="T654" i="7"/>
  <c r="S654" i="7"/>
  <c r="R654" i="7"/>
  <c r="Q654" i="7"/>
  <c r="Q753" i="7"/>
  <c r="T753" i="7"/>
  <c r="S753" i="7"/>
  <c r="R753" i="7"/>
  <c r="Q771" i="7"/>
  <c r="T771" i="7"/>
  <c r="S771" i="7"/>
  <c r="R771" i="7"/>
  <c r="R843" i="7"/>
  <c r="Q843" i="7"/>
  <c r="T843" i="7"/>
  <c r="S843" i="7"/>
  <c r="R951" i="7"/>
  <c r="Q951" i="7"/>
  <c r="T951" i="7"/>
  <c r="S951" i="7"/>
  <c r="S1072" i="7"/>
  <c r="R1072" i="7"/>
  <c r="Q1072" i="7"/>
  <c r="T1072" i="7"/>
  <c r="S1141" i="7"/>
  <c r="T1141" i="7"/>
  <c r="R1141" i="7"/>
  <c r="Q1141" i="7"/>
  <c r="S1482" i="7"/>
  <c r="R1482" i="7"/>
  <c r="Q1482" i="7"/>
  <c r="T1482" i="7"/>
  <c r="T1973" i="7"/>
  <c r="S1973" i="7"/>
  <c r="R1973" i="7"/>
  <c r="Q1973" i="7"/>
  <c r="T2094" i="7"/>
  <c r="S2094" i="7"/>
  <c r="R2094" i="7"/>
  <c r="Q2094" i="7"/>
  <c r="T2328" i="7"/>
  <c r="S2328" i="7"/>
  <c r="Q2328" i="7"/>
  <c r="R2328" i="7"/>
  <c r="T514" i="7"/>
  <c r="S514" i="7"/>
  <c r="R514" i="7"/>
  <c r="Q514" i="7"/>
  <c r="T540" i="7"/>
  <c r="S540" i="7"/>
  <c r="R540" i="7"/>
  <c r="Q540" i="7"/>
  <c r="T549" i="7"/>
  <c r="S549" i="7"/>
  <c r="R549" i="7"/>
  <c r="Q549" i="7"/>
  <c r="S570" i="7"/>
  <c r="R570" i="7"/>
  <c r="R620" i="7"/>
  <c r="T620" i="7"/>
  <c r="S620" i="7"/>
  <c r="Q620" i="7"/>
  <c r="S745" i="7"/>
  <c r="R745" i="7"/>
  <c r="U745" i="7" s="1"/>
  <c r="T852" i="7"/>
  <c r="S852" i="7"/>
  <c r="R852" i="7"/>
  <c r="Q852" i="7"/>
  <c r="V1209" i="7"/>
  <c r="U1209" i="7"/>
  <c r="T1223" i="7"/>
  <c r="S1223" i="7"/>
  <c r="R1223" i="7"/>
  <c r="Q1223" i="7"/>
  <c r="R88" i="7"/>
  <c r="Q88" i="7"/>
  <c r="T88" i="7"/>
  <c r="T162" i="7"/>
  <c r="S162" i="7"/>
  <c r="R162" i="7"/>
  <c r="Q162" i="7"/>
  <c r="S219" i="7"/>
  <c r="R219" i="7"/>
  <c r="Q219" i="7"/>
  <c r="T219" i="7"/>
  <c r="V272" i="7"/>
  <c r="U272" i="7"/>
  <c r="R311" i="7"/>
  <c r="T311" i="7"/>
  <c r="S311" i="7"/>
  <c r="Q311" i="7"/>
  <c r="R335" i="7"/>
  <c r="T335" i="7"/>
  <c r="S335" i="7"/>
  <c r="Q335" i="7"/>
  <c r="S517" i="7"/>
  <c r="R517" i="7"/>
  <c r="Q517" i="7"/>
  <c r="T517" i="7"/>
  <c r="T12" i="7"/>
  <c r="R12" i="7"/>
  <c r="V12" i="7" s="1"/>
  <c r="S16" i="7"/>
  <c r="Q21" i="7"/>
  <c r="T47" i="7"/>
  <c r="S47" i="7"/>
  <c r="R47" i="7"/>
  <c r="U47" i="7" s="1"/>
  <c r="T60" i="7"/>
  <c r="R60" i="7"/>
  <c r="S64" i="7"/>
  <c r="Q69" i="7"/>
  <c r="T95" i="7"/>
  <c r="V95" i="7" s="1"/>
  <c r="S95" i="7"/>
  <c r="R95" i="7"/>
  <c r="U95" i="7" s="1"/>
  <c r="T108" i="7"/>
  <c r="R108" i="7"/>
  <c r="V108" i="7" s="1"/>
  <c r="S112" i="7"/>
  <c r="T136" i="7"/>
  <c r="S136" i="7"/>
  <c r="Q136" i="7"/>
  <c r="R136" i="7"/>
  <c r="Q187" i="7"/>
  <c r="T187" i="7"/>
  <c r="T214" i="7"/>
  <c r="S214" i="7"/>
  <c r="Q214" i="7"/>
  <c r="T232" i="7"/>
  <c r="S232" i="7"/>
  <c r="Q232" i="7"/>
  <c r="R232" i="7"/>
  <c r="R248" i="7"/>
  <c r="T248" i="7"/>
  <c r="T269" i="7"/>
  <c r="R269" i="7"/>
  <c r="Q269" i="7"/>
  <c r="S273" i="7"/>
  <c r="R273" i="7"/>
  <c r="Q273" i="7"/>
  <c r="T340" i="7"/>
  <c r="S340" i="7"/>
  <c r="R340" i="7"/>
  <c r="U359" i="7"/>
  <c r="V359" i="7"/>
  <c r="R375" i="7"/>
  <c r="T375" i="7"/>
  <c r="S410" i="7"/>
  <c r="R410" i="7"/>
  <c r="Q410" i="7"/>
  <c r="T441" i="7"/>
  <c r="R441" i="7"/>
  <c r="T484" i="7"/>
  <c r="S484" i="7"/>
  <c r="R484" i="7"/>
  <c r="S556" i="7"/>
  <c r="R556" i="7"/>
  <c r="T556" i="7"/>
  <c r="Q556" i="7"/>
  <c r="S618" i="7"/>
  <c r="R618" i="7"/>
  <c r="T1459" i="7"/>
  <c r="S1459" i="7"/>
  <c r="R1459" i="7"/>
  <c r="Q1459" i="7"/>
  <c r="V2221" i="7"/>
  <c r="T2350" i="7"/>
  <c r="S2350" i="7"/>
  <c r="R2350" i="7"/>
  <c r="Q2350" i="7"/>
  <c r="R4" i="7"/>
  <c r="Q4" i="7"/>
  <c r="T4" i="7"/>
  <c r="R7" i="7"/>
  <c r="S18" i="7"/>
  <c r="T21" i="7"/>
  <c r="R28" i="7"/>
  <c r="Q28" i="7"/>
  <c r="T28" i="7"/>
  <c r="R31" i="7"/>
  <c r="S42" i="7"/>
  <c r="T45" i="7"/>
  <c r="R52" i="7"/>
  <c r="Q52" i="7"/>
  <c r="T52" i="7"/>
  <c r="R55" i="7"/>
  <c r="S66" i="7"/>
  <c r="T69" i="7"/>
  <c r="R76" i="7"/>
  <c r="Q76" i="7"/>
  <c r="T76" i="7"/>
  <c r="R79" i="7"/>
  <c r="S90" i="7"/>
  <c r="T93" i="7"/>
  <c r="R100" i="7"/>
  <c r="Q100" i="7"/>
  <c r="T100" i="7"/>
  <c r="R103" i="7"/>
  <c r="S114" i="7"/>
  <c r="Q120" i="7"/>
  <c r="Q128" i="7"/>
  <c r="S149" i="7"/>
  <c r="V150" i="7"/>
  <c r="S165" i="7"/>
  <c r="R165" i="7"/>
  <c r="Q165" i="7"/>
  <c r="T165" i="7"/>
  <c r="S171" i="7"/>
  <c r="R171" i="7"/>
  <c r="Q171" i="7"/>
  <c r="T171" i="7"/>
  <c r="Q179" i="7"/>
  <c r="R185" i="7"/>
  <c r="U185" i="7" s="1"/>
  <c r="S187" i="7"/>
  <c r="T210" i="7"/>
  <c r="Q210" i="7"/>
  <c r="S210" i="7"/>
  <c r="R210" i="7"/>
  <c r="Q224" i="7"/>
  <c r="V246" i="7"/>
  <c r="V252" i="7"/>
  <c r="R254" i="7"/>
  <c r="S261" i="7"/>
  <c r="R261" i="7"/>
  <c r="Q261" i="7"/>
  <c r="T261" i="7"/>
  <c r="S267" i="7"/>
  <c r="R267" i="7"/>
  <c r="Q267" i="7"/>
  <c r="T267" i="7"/>
  <c r="Q275" i="7"/>
  <c r="R281" i="7"/>
  <c r="S283" i="7"/>
  <c r="T306" i="7"/>
  <c r="Q306" i="7"/>
  <c r="S306" i="7"/>
  <c r="R306" i="7"/>
  <c r="Q338" i="7"/>
  <c r="R347" i="7"/>
  <c r="V347" i="7" s="1"/>
  <c r="T347" i="7"/>
  <c r="S347" i="7"/>
  <c r="Q355" i="7"/>
  <c r="T355" i="7"/>
  <c r="T357" i="7"/>
  <c r="S366" i="7"/>
  <c r="U366" i="7" s="1"/>
  <c r="T380" i="7"/>
  <c r="S380" i="7"/>
  <c r="R380" i="7"/>
  <c r="Q380" i="7"/>
  <c r="T382" i="7"/>
  <c r="V382" i="7" s="1"/>
  <c r="S382" i="7"/>
  <c r="R382" i="7"/>
  <c r="T404" i="7"/>
  <c r="S404" i="7"/>
  <c r="R404" i="7"/>
  <c r="Q404" i="7"/>
  <c r="Q408" i="7"/>
  <c r="S408" i="7"/>
  <c r="R408" i="7"/>
  <c r="T408" i="7"/>
  <c r="V412" i="7"/>
  <c r="U412" i="7"/>
  <c r="T417" i="7"/>
  <c r="Q417" i="7"/>
  <c r="R417" i="7"/>
  <c r="Q482" i="7"/>
  <c r="R491" i="7"/>
  <c r="V491" i="7" s="1"/>
  <c r="T491" i="7"/>
  <c r="S491" i="7"/>
  <c r="U491" i="7" s="1"/>
  <c r="U530" i="7"/>
  <c r="Q554" i="7"/>
  <c r="V558" i="7"/>
  <c r="T586" i="7"/>
  <c r="S586" i="7"/>
  <c r="R586" i="7"/>
  <c r="T595" i="7"/>
  <c r="R595" i="7"/>
  <c r="Q595" i="7"/>
  <c r="Q618" i="7"/>
  <c r="Q668" i="7"/>
  <c r="S668" i="7"/>
  <c r="T668" i="7"/>
  <c r="T751" i="7"/>
  <c r="U775" i="7"/>
  <c r="R788" i="7"/>
  <c r="S788" i="7"/>
  <c r="Q788" i="7"/>
  <c r="T788" i="7"/>
  <c r="V790" i="7"/>
  <c r="U790" i="7"/>
  <c r="R818" i="7"/>
  <c r="T818" i="7"/>
  <c r="Q818" i="7"/>
  <c r="S818" i="7"/>
  <c r="R834" i="7"/>
  <c r="V834" i="7" s="1"/>
  <c r="R891" i="7"/>
  <c r="Q891" i="7"/>
  <c r="T891" i="7"/>
  <c r="S891" i="7"/>
  <c r="R909" i="7"/>
  <c r="Q909" i="7"/>
  <c r="T909" i="7"/>
  <c r="S909" i="7"/>
  <c r="R913" i="7"/>
  <c r="Q913" i="7"/>
  <c r="T913" i="7"/>
  <c r="S913" i="7"/>
  <c r="U1231" i="7"/>
  <c r="Q1254" i="7"/>
  <c r="R1254" i="7"/>
  <c r="V1333" i="7"/>
  <c r="U1333" i="7"/>
  <c r="Q1454" i="7"/>
  <c r="T1454" i="7"/>
  <c r="R1454" i="7"/>
  <c r="S1454" i="7"/>
  <c r="U2270" i="7"/>
  <c r="V2270" i="7"/>
  <c r="V2" i="7"/>
  <c r="V98" i="7"/>
  <c r="T6" i="7"/>
  <c r="R6" i="7"/>
  <c r="S7" i="7"/>
  <c r="T17" i="7"/>
  <c r="S17" i="7"/>
  <c r="R17" i="7"/>
  <c r="V17" i="7" s="1"/>
  <c r="T19" i="7"/>
  <c r="V20" i="7"/>
  <c r="T30" i="7"/>
  <c r="R30" i="7"/>
  <c r="S31" i="7"/>
  <c r="T41" i="7"/>
  <c r="S41" i="7"/>
  <c r="R41" i="7"/>
  <c r="V41" i="7" s="1"/>
  <c r="T43" i="7"/>
  <c r="V44" i="7"/>
  <c r="T54" i="7"/>
  <c r="R54" i="7"/>
  <c r="S55" i="7"/>
  <c r="T65" i="7"/>
  <c r="S65" i="7"/>
  <c r="R65" i="7"/>
  <c r="U65" i="7" s="1"/>
  <c r="T67" i="7"/>
  <c r="V68" i="7"/>
  <c r="T78" i="7"/>
  <c r="R78" i="7"/>
  <c r="S79" i="7"/>
  <c r="T89" i="7"/>
  <c r="S89" i="7"/>
  <c r="R89" i="7"/>
  <c r="V89" i="7" s="1"/>
  <c r="T91" i="7"/>
  <c r="V92" i="7"/>
  <c r="T102" i="7"/>
  <c r="R102" i="7"/>
  <c r="S103" i="7"/>
  <c r="T113" i="7"/>
  <c r="S113" i="7"/>
  <c r="R113" i="7"/>
  <c r="V113" i="7" s="1"/>
  <c r="T115" i="7"/>
  <c r="T128" i="7"/>
  <c r="R128" i="7"/>
  <c r="T149" i="7"/>
  <c r="R149" i="7"/>
  <c r="Q149" i="7"/>
  <c r="S153" i="7"/>
  <c r="R153" i="7"/>
  <c r="Q153" i="7"/>
  <c r="Q163" i="7"/>
  <c r="T163" i="7"/>
  <c r="T190" i="7"/>
  <c r="S190" i="7"/>
  <c r="Q190" i="7"/>
  <c r="T192" i="7"/>
  <c r="S192" i="7"/>
  <c r="R196" i="7"/>
  <c r="T202" i="7"/>
  <c r="S202" i="7"/>
  <c r="Q202" i="7"/>
  <c r="R202" i="7"/>
  <c r="U204" i="7"/>
  <c r="T208" i="7"/>
  <c r="S208" i="7"/>
  <c r="Q208" i="7"/>
  <c r="R208" i="7"/>
  <c r="Q216" i="7"/>
  <c r="T224" i="7"/>
  <c r="R224" i="7"/>
  <c r="S245" i="7"/>
  <c r="R245" i="7"/>
  <c r="T245" i="7"/>
  <c r="Q245" i="7"/>
  <c r="S249" i="7"/>
  <c r="R249" i="7"/>
  <c r="Q249" i="7"/>
  <c r="Q259" i="7"/>
  <c r="T259" i="7"/>
  <c r="T286" i="7"/>
  <c r="S286" i="7"/>
  <c r="Q286" i="7"/>
  <c r="T288" i="7"/>
  <c r="S288" i="7"/>
  <c r="R292" i="7"/>
  <c r="T298" i="7"/>
  <c r="S298" i="7"/>
  <c r="Q298" i="7"/>
  <c r="R298" i="7"/>
  <c r="T304" i="7"/>
  <c r="S304" i="7"/>
  <c r="Q304" i="7"/>
  <c r="R304" i="7"/>
  <c r="V310" i="7"/>
  <c r="Q314" i="7"/>
  <c r="R323" i="7"/>
  <c r="T323" i="7"/>
  <c r="Q323" i="7"/>
  <c r="S323" i="7"/>
  <c r="T332" i="7"/>
  <c r="S332" i="7"/>
  <c r="R332" i="7"/>
  <c r="Q332" i="7"/>
  <c r="Q340" i="7"/>
  <c r="U362" i="7"/>
  <c r="V364" i="7"/>
  <c r="T366" i="7"/>
  <c r="T389" i="7"/>
  <c r="R389" i="7"/>
  <c r="S389" i="7"/>
  <c r="Q389" i="7"/>
  <c r="V406" i="7"/>
  <c r="U406" i="7"/>
  <c r="T413" i="7"/>
  <c r="R413" i="7"/>
  <c r="U413" i="7" s="1"/>
  <c r="S413" i="7"/>
  <c r="V413" i="7" s="1"/>
  <c r="V430" i="7"/>
  <c r="Q432" i="7"/>
  <c r="S432" i="7"/>
  <c r="R432" i="7"/>
  <c r="T432" i="7"/>
  <c r="T437" i="7"/>
  <c r="R437" i="7"/>
  <c r="Q441" i="7"/>
  <c r="V454" i="7"/>
  <c r="Q458" i="7"/>
  <c r="R467" i="7"/>
  <c r="T467" i="7"/>
  <c r="Q467" i="7"/>
  <c r="S467" i="7"/>
  <c r="T476" i="7"/>
  <c r="S476" i="7"/>
  <c r="R476" i="7"/>
  <c r="Q476" i="7"/>
  <c r="Q484" i="7"/>
  <c r="T500" i="7"/>
  <c r="S500" i="7"/>
  <c r="R500" i="7"/>
  <c r="Q500" i="7"/>
  <c r="V541" i="7"/>
  <c r="U541" i="7"/>
  <c r="U543" i="7"/>
  <c r="S554" i="7"/>
  <c r="T563" i="7"/>
  <c r="S563" i="7"/>
  <c r="Q563" i="7"/>
  <c r="V637" i="7"/>
  <c r="U637" i="7"/>
  <c r="V685" i="7"/>
  <c r="U685" i="7"/>
  <c r="S736" i="7"/>
  <c r="R736" i="7"/>
  <c r="T736" i="7"/>
  <c r="Q736" i="7"/>
  <c r="R751" i="7"/>
  <c r="S751" i="7"/>
  <c r="R813" i="7"/>
  <c r="Q813" i="7"/>
  <c r="T813" i="7"/>
  <c r="S813" i="7"/>
  <c r="U834" i="7"/>
  <c r="U840" i="7"/>
  <c r="Q888" i="7"/>
  <c r="R937" i="7"/>
  <c r="Q937" i="7"/>
  <c r="T937" i="7"/>
  <c r="S937" i="7"/>
  <c r="V1123" i="7"/>
  <c r="U1123" i="7"/>
  <c r="S1243" i="7"/>
  <c r="R1243" i="7"/>
  <c r="Q1243" i="7"/>
  <c r="T1243" i="7"/>
  <c r="T1367" i="7"/>
  <c r="S1367" i="7"/>
  <c r="R1367" i="7"/>
  <c r="Q1367" i="7"/>
  <c r="R2044" i="7"/>
  <c r="Q2044" i="7"/>
  <c r="T2044" i="7"/>
  <c r="S2044" i="7"/>
  <c r="Q510" i="7"/>
  <c r="V513" i="7"/>
  <c r="U513" i="7"/>
  <c r="U518" i="7"/>
  <c r="T520" i="7"/>
  <c r="V520" i="7" s="1"/>
  <c r="S520" i="7"/>
  <c r="R520" i="7"/>
  <c r="U520" i="7" s="1"/>
  <c r="V608" i="7"/>
  <c r="T625" i="7"/>
  <c r="S625" i="7"/>
  <c r="R625" i="7"/>
  <c r="U625" i="7" s="1"/>
  <c r="V733" i="7"/>
  <c r="T738" i="7"/>
  <c r="S738" i="7"/>
  <c r="R738" i="7"/>
  <c r="Q738" i="7"/>
  <c r="S757" i="7"/>
  <c r="R757" i="7"/>
  <c r="V757" i="7" s="1"/>
  <c r="S766" i="7"/>
  <c r="R766" i="7"/>
  <c r="T766" i="7"/>
  <c r="Q766" i="7"/>
  <c r="R812" i="7"/>
  <c r="S812" i="7"/>
  <c r="Q812" i="7"/>
  <c r="T812" i="7"/>
  <c r="U821" i="7"/>
  <c r="T823" i="7"/>
  <c r="S823" i="7"/>
  <c r="Q823" i="7"/>
  <c r="R864" i="7"/>
  <c r="Q864" i="7"/>
  <c r="V875" i="7"/>
  <c r="Q917" i="7"/>
  <c r="T919" i="7"/>
  <c r="S919" i="7"/>
  <c r="Q919" i="7"/>
  <c r="R919" i="7"/>
  <c r="T959" i="7"/>
  <c r="R959" i="7"/>
  <c r="S959" i="7"/>
  <c r="Q959" i="7"/>
  <c r="T966" i="7"/>
  <c r="U996" i="7"/>
  <c r="Q1014" i="7"/>
  <c r="R1014" i="7"/>
  <c r="S1096" i="7"/>
  <c r="R1096" i="7"/>
  <c r="Q1096" i="7"/>
  <c r="T1096" i="7"/>
  <c r="S1138" i="7"/>
  <c r="R1138" i="7"/>
  <c r="Q1138" i="7"/>
  <c r="T1138" i="7"/>
  <c r="S1189" i="7"/>
  <c r="R1189" i="7"/>
  <c r="Q1189" i="7"/>
  <c r="T1189" i="7"/>
  <c r="T1229" i="7"/>
  <c r="S1229" i="7"/>
  <c r="R1229" i="7"/>
  <c r="Q1229" i="7"/>
  <c r="Q1237" i="7"/>
  <c r="T1237" i="7"/>
  <c r="S1237" i="7"/>
  <c r="R1237" i="7"/>
  <c r="R1242" i="7"/>
  <c r="Q1242" i="7"/>
  <c r="Q1260" i="7"/>
  <c r="Q1273" i="7"/>
  <c r="T1273" i="7"/>
  <c r="V1280" i="7"/>
  <c r="Q1424" i="7"/>
  <c r="T1424" i="7"/>
  <c r="R1424" i="7"/>
  <c r="S1424" i="7"/>
  <c r="V1696" i="7"/>
  <c r="U1696" i="7"/>
  <c r="V1705" i="7"/>
  <c r="U1705" i="7"/>
  <c r="S132" i="7"/>
  <c r="V132" i="7" s="1"/>
  <c r="Q134" i="7"/>
  <c r="S156" i="7"/>
  <c r="V156" i="7" s="1"/>
  <c r="Q158" i="7"/>
  <c r="S180" i="7"/>
  <c r="Q182" i="7"/>
  <c r="S203" i="7"/>
  <c r="S204" i="7"/>
  <c r="V204" i="7" s="1"/>
  <c r="Q206" i="7"/>
  <c r="S227" i="7"/>
  <c r="S228" i="7"/>
  <c r="V228" i="7" s="1"/>
  <c r="Q230" i="7"/>
  <c r="S251" i="7"/>
  <c r="S252" i="7"/>
  <c r="U252" i="7" s="1"/>
  <c r="Q254" i="7"/>
  <c r="S276" i="7"/>
  <c r="U276" i="7" s="1"/>
  <c r="Q278" i="7"/>
  <c r="S300" i="7"/>
  <c r="U300" i="7" s="1"/>
  <c r="Q302" i="7"/>
  <c r="S309" i="7"/>
  <c r="S322" i="7"/>
  <c r="U322" i="7" s="1"/>
  <c r="Q324" i="7"/>
  <c r="S324" i="7"/>
  <c r="R324" i="7"/>
  <c r="T327" i="7"/>
  <c r="V327" i="7" s="1"/>
  <c r="T334" i="7"/>
  <c r="Q354" i="7"/>
  <c r="T364" i="7"/>
  <c r="S364" i="7"/>
  <c r="R364" i="7"/>
  <c r="U364" i="7" s="1"/>
  <c r="T381" i="7"/>
  <c r="S386" i="7"/>
  <c r="U386" i="7" s="1"/>
  <c r="T392" i="7"/>
  <c r="S392" i="7"/>
  <c r="R392" i="7"/>
  <c r="Q392" i="7"/>
  <c r="S397" i="7"/>
  <c r="R397" i="7"/>
  <c r="Q397" i="7"/>
  <c r="R402" i="7"/>
  <c r="V402" i="7" s="1"/>
  <c r="Q407" i="7"/>
  <c r="Q411" i="7"/>
  <c r="S414" i="7"/>
  <c r="V414" i="7" s="1"/>
  <c r="S419" i="7"/>
  <c r="T425" i="7"/>
  <c r="R425" i="7"/>
  <c r="V425" i="7" s="1"/>
  <c r="T431" i="7"/>
  <c r="V442" i="7"/>
  <c r="S453" i="7"/>
  <c r="S466" i="7"/>
  <c r="Q468" i="7"/>
  <c r="S468" i="7"/>
  <c r="R468" i="7"/>
  <c r="T478" i="7"/>
  <c r="Q498" i="7"/>
  <c r="T499" i="7"/>
  <c r="T508" i="7"/>
  <c r="S508" i="7"/>
  <c r="R508" i="7"/>
  <c r="V508" i="7" s="1"/>
  <c r="T525" i="7"/>
  <c r="S530" i="7"/>
  <c r="T536" i="7"/>
  <c r="S536" i="7"/>
  <c r="R536" i="7"/>
  <c r="Q536" i="7"/>
  <c r="T543" i="7"/>
  <c r="S543" i="7"/>
  <c r="R543" i="7"/>
  <c r="V543" i="7" s="1"/>
  <c r="R545" i="7"/>
  <c r="V545" i="7" s="1"/>
  <c r="S545" i="7"/>
  <c r="U545" i="7" s="1"/>
  <c r="V550" i="7"/>
  <c r="U550" i="7"/>
  <c r="R575" i="7"/>
  <c r="U575" i="7" s="1"/>
  <c r="T575" i="7"/>
  <c r="V575" i="7" s="1"/>
  <c r="S575" i="7"/>
  <c r="T591" i="7"/>
  <c r="S591" i="7"/>
  <c r="R591" i="7"/>
  <c r="U591" i="7" s="1"/>
  <c r="R593" i="7"/>
  <c r="V593" i="7" s="1"/>
  <c r="S593" i="7"/>
  <c r="Q633" i="7"/>
  <c r="T633" i="7"/>
  <c r="R633" i="7"/>
  <c r="T643" i="7"/>
  <c r="V649" i="7"/>
  <c r="S670" i="7"/>
  <c r="R670" i="7"/>
  <c r="T670" i="7"/>
  <c r="Q670" i="7"/>
  <c r="S680" i="7"/>
  <c r="Q686" i="7"/>
  <c r="S686" i="7"/>
  <c r="T697" i="7"/>
  <c r="V703" i="7"/>
  <c r="S722" i="7"/>
  <c r="V724" i="7"/>
  <c r="V726" i="7"/>
  <c r="S781" i="7"/>
  <c r="U781" i="7" s="1"/>
  <c r="Q810" i="7"/>
  <c r="R817" i="7"/>
  <c r="Q817" i="7"/>
  <c r="T817" i="7"/>
  <c r="T826" i="7"/>
  <c r="S826" i="7"/>
  <c r="R826" i="7"/>
  <c r="V826" i="7" s="1"/>
  <c r="R890" i="7"/>
  <c r="T890" i="7"/>
  <c r="Q890" i="7"/>
  <c r="S890" i="7"/>
  <c r="R915" i="7"/>
  <c r="Q915" i="7"/>
  <c r="T915" i="7"/>
  <c r="S915" i="7"/>
  <c r="R932" i="7"/>
  <c r="S932" i="7"/>
  <c r="Q932" i="7"/>
  <c r="V934" i="7"/>
  <c r="V936" i="7"/>
  <c r="U936" i="7"/>
  <c r="R957" i="7"/>
  <c r="Q957" i="7"/>
  <c r="T957" i="7"/>
  <c r="S957" i="7"/>
  <c r="Q1016" i="7"/>
  <c r="T1016" i="7"/>
  <c r="S1016" i="7"/>
  <c r="R1016" i="7"/>
  <c r="T1021" i="7"/>
  <c r="S1021" i="7"/>
  <c r="R1021" i="7"/>
  <c r="Q1021" i="7"/>
  <c r="S1081" i="7"/>
  <c r="R1081" i="7"/>
  <c r="Q1081" i="7"/>
  <c r="T1081" i="7"/>
  <c r="Q1129" i="7"/>
  <c r="T1129" i="7"/>
  <c r="S1129" i="7"/>
  <c r="R1129" i="7"/>
  <c r="Q1134" i="7"/>
  <c r="S1180" i="7"/>
  <c r="R1180" i="7"/>
  <c r="Q1180" i="7"/>
  <c r="T1180" i="7"/>
  <c r="R1273" i="7"/>
  <c r="U1387" i="7"/>
  <c r="U1399" i="7"/>
  <c r="R1404" i="7"/>
  <c r="V1404" i="7" s="1"/>
  <c r="R1446" i="7"/>
  <c r="Q1446" i="7"/>
  <c r="T1651" i="7"/>
  <c r="S1651" i="7"/>
  <c r="R1651" i="7"/>
  <c r="Q1651" i="7"/>
  <c r="Q1653" i="7"/>
  <c r="T509" i="7"/>
  <c r="R509" i="7"/>
  <c r="T510" i="7"/>
  <c r="T515" i="7"/>
  <c r="V515" i="7" s="1"/>
  <c r="T553" i="7"/>
  <c r="R553" i="7"/>
  <c r="T601" i="7"/>
  <c r="R601" i="7"/>
  <c r="R628" i="7"/>
  <c r="T628" i="7"/>
  <c r="S628" i="7"/>
  <c r="T630" i="7"/>
  <c r="S630" i="7"/>
  <c r="R630" i="7"/>
  <c r="Q675" i="7"/>
  <c r="T675" i="7"/>
  <c r="R675" i="7"/>
  <c r="S675" i="7"/>
  <c r="S679" i="7"/>
  <c r="Q679" i="7"/>
  <c r="S721" i="7"/>
  <c r="R721" i="7"/>
  <c r="S730" i="7"/>
  <c r="R730" i="7"/>
  <c r="T730" i="7"/>
  <c r="Q730" i="7"/>
  <c r="T774" i="7"/>
  <c r="S774" i="7"/>
  <c r="R774" i="7"/>
  <c r="Q774" i="7"/>
  <c r="T839" i="7"/>
  <c r="R839" i="7"/>
  <c r="S839" i="7"/>
  <c r="Q839" i="7"/>
  <c r="T850" i="7"/>
  <c r="S850" i="7"/>
  <c r="R850" i="7"/>
  <c r="Q850" i="7"/>
  <c r="R903" i="7"/>
  <c r="Q903" i="7"/>
  <c r="T903" i="7"/>
  <c r="S903" i="7"/>
  <c r="R927" i="7"/>
  <c r="Q927" i="7"/>
  <c r="T927" i="7"/>
  <c r="S927" i="7"/>
  <c r="R944" i="7"/>
  <c r="S944" i="7"/>
  <c r="S997" i="7"/>
  <c r="R997" i="7"/>
  <c r="Q997" i="7"/>
  <c r="R1056" i="7"/>
  <c r="Q1056" i="7"/>
  <c r="T1115" i="7"/>
  <c r="S1115" i="7"/>
  <c r="R1115" i="7"/>
  <c r="Q1115" i="7"/>
  <c r="V1119" i="7"/>
  <c r="U1119" i="7"/>
  <c r="T1175" i="7"/>
  <c r="S1175" i="7"/>
  <c r="R1175" i="7"/>
  <c r="Q1175" i="7"/>
  <c r="T1325" i="7"/>
  <c r="S1325" i="7"/>
  <c r="R1325" i="7"/>
  <c r="Q1325" i="7"/>
  <c r="S1336" i="7"/>
  <c r="R1336" i="7"/>
  <c r="Q1336" i="7"/>
  <c r="T1336" i="7"/>
  <c r="U1795" i="7"/>
  <c r="V1795" i="7"/>
  <c r="S1925" i="7"/>
  <c r="Q1925" i="7"/>
  <c r="V2154" i="7"/>
  <c r="V2248" i="7"/>
  <c r="U2248" i="7"/>
  <c r="V2314" i="7"/>
  <c r="U2314" i="7"/>
  <c r="Q122" i="7"/>
  <c r="Q146" i="7"/>
  <c r="Q170" i="7"/>
  <c r="Q194" i="7"/>
  <c r="S215" i="7"/>
  <c r="Q218" i="7"/>
  <c r="S239" i="7"/>
  <c r="Q242" i="7"/>
  <c r="S263" i="7"/>
  <c r="Q266" i="7"/>
  <c r="Q290" i="7"/>
  <c r="T320" i="7"/>
  <c r="S320" i="7"/>
  <c r="R320" i="7"/>
  <c r="Q320" i="7"/>
  <c r="S325" i="7"/>
  <c r="R325" i="7"/>
  <c r="Q325" i="7"/>
  <c r="Q339" i="7"/>
  <c r="T353" i="7"/>
  <c r="R353" i="7"/>
  <c r="T354" i="7"/>
  <c r="T359" i="7"/>
  <c r="S381" i="7"/>
  <c r="Q396" i="7"/>
  <c r="S396" i="7"/>
  <c r="R396" i="7"/>
  <c r="Q426" i="7"/>
  <c r="T436" i="7"/>
  <c r="S436" i="7"/>
  <c r="R436" i="7"/>
  <c r="T464" i="7"/>
  <c r="S464" i="7"/>
  <c r="R464" i="7"/>
  <c r="Q464" i="7"/>
  <c r="S469" i="7"/>
  <c r="R469" i="7"/>
  <c r="Q469" i="7"/>
  <c r="Q483" i="7"/>
  <c r="T497" i="7"/>
  <c r="R497" i="7"/>
  <c r="S525" i="7"/>
  <c r="V525" i="7" s="1"/>
  <c r="Q542" i="7"/>
  <c r="T542" i="7"/>
  <c r="R569" i="7"/>
  <c r="S569" i="7"/>
  <c r="Q574" i="7"/>
  <c r="S574" i="7"/>
  <c r="T585" i="7"/>
  <c r="R585" i="7"/>
  <c r="Q590" i="7"/>
  <c r="T590" i="7"/>
  <c r="R617" i="7"/>
  <c r="S617" i="7"/>
  <c r="S622" i="7"/>
  <c r="Q622" i="7"/>
  <c r="S634" i="7"/>
  <c r="R634" i="7"/>
  <c r="Q634" i="7"/>
  <c r="T636" i="7"/>
  <c r="S636" i="7"/>
  <c r="R636" i="7"/>
  <c r="Q636" i="7"/>
  <c r="V673" i="7"/>
  <c r="Q677" i="7"/>
  <c r="S677" i="7"/>
  <c r="T690" i="7"/>
  <c r="S690" i="7"/>
  <c r="R690" i="7"/>
  <c r="Q690" i="7"/>
  <c r="S758" i="7"/>
  <c r="T791" i="7"/>
  <c r="R791" i="7"/>
  <c r="S791" i="7"/>
  <c r="Q791" i="7"/>
  <c r="R861" i="7"/>
  <c r="Q861" i="7"/>
  <c r="T861" i="7"/>
  <c r="S861" i="7"/>
  <c r="T887" i="7"/>
  <c r="R887" i="7"/>
  <c r="S887" i="7"/>
  <c r="U893" i="7"/>
  <c r="T925" i="7"/>
  <c r="S925" i="7"/>
  <c r="Q925" i="7"/>
  <c r="T946" i="7"/>
  <c r="S946" i="7"/>
  <c r="R946" i="7"/>
  <c r="Q946" i="7"/>
  <c r="Q972" i="7"/>
  <c r="Q1022" i="7"/>
  <c r="R1022" i="7"/>
  <c r="T1067" i="7"/>
  <c r="S1067" i="7"/>
  <c r="R1067" i="7"/>
  <c r="Q1067" i="7"/>
  <c r="Q1075" i="7"/>
  <c r="T1075" i="7"/>
  <c r="S1075" i="7"/>
  <c r="R1075" i="7"/>
  <c r="S1192" i="7"/>
  <c r="R1192" i="7"/>
  <c r="Q1192" i="7"/>
  <c r="T1208" i="7"/>
  <c r="S1208" i="7"/>
  <c r="V1208" i="7" s="1"/>
  <c r="S1210" i="7"/>
  <c r="R1210" i="7"/>
  <c r="Q1210" i="7"/>
  <c r="T1210" i="7"/>
  <c r="S1250" i="7"/>
  <c r="S1252" i="7"/>
  <c r="R1252" i="7"/>
  <c r="Q1252" i="7"/>
  <c r="T1252" i="7"/>
  <c r="T1303" i="7"/>
  <c r="S1303" i="7"/>
  <c r="R1303" i="7"/>
  <c r="Q1303" i="7"/>
  <c r="Q1436" i="7"/>
  <c r="T1436" i="7"/>
  <c r="S1436" i="7"/>
  <c r="R1436" i="7"/>
  <c r="Q1464" i="7"/>
  <c r="T1508" i="7"/>
  <c r="S1508" i="7"/>
  <c r="R1508" i="7"/>
  <c r="Q1508" i="7"/>
  <c r="T308" i="7"/>
  <c r="S308" i="7"/>
  <c r="R308" i="7"/>
  <c r="Q308" i="7"/>
  <c r="S313" i="7"/>
  <c r="R313" i="7"/>
  <c r="Q313" i="7"/>
  <c r="T341" i="7"/>
  <c r="R341" i="7"/>
  <c r="V341" i="7" s="1"/>
  <c r="Q384" i="7"/>
  <c r="S384" i="7"/>
  <c r="R384" i="7"/>
  <c r="T424" i="7"/>
  <c r="S424" i="7"/>
  <c r="R424" i="7"/>
  <c r="S457" i="7"/>
  <c r="R457" i="7"/>
  <c r="Q457" i="7"/>
  <c r="T485" i="7"/>
  <c r="R485" i="7"/>
  <c r="V485" i="7" s="1"/>
  <c r="Q502" i="7"/>
  <c r="Q528" i="7"/>
  <c r="S528" i="7"/>
  <c r="R528" i="7"/>
  <c r="S626" i="7"/>
  <c r="R679" i="7"/>
  <c r="S772" i="7"/>
  <c r="R772" i="7"/>
  <c r="T772" i="7"/>
  <c r="Q772" i="7"/>
  <c r="Q829" i="7"/>
  <c r="R866" i="7"/>
  <c r="T866" i="7"/>
  <c r="Q866" i="7"/>
  <c r="T900" i="7"/>
  <c r="S900" i="7"/>
  <c r="R900" i="7"/>
  <c r="V900" i="7" s="1"/>
  <c r="V960" i="7"/>
  <c r="V1045" i="7"/>
  <c r="U1045" i="7"/>
  <c r="S1102" i="7"/>
  <c r="R1102" i="7"/>
  <c r="Q1102" i="7"/>
  <c r="T1102" i="7"/>
  <c r="Q1201" i="7"/>
  <c r="R1201" i="7"/>
  <c r="S1234" i="7"/>
  <c r="R1234" i="7"/>
  <c r="Q1234" i="7"/>
  <c r="T1250" i="7"/>
  <c r="S1312" i="7"/>
  <c r="R1312" i="7"/>
  <c r="Q1312" i="7"/>
  <c r="T1312" i="7"/>
  <c r="S1432" i="7"/>
  <c r="R1432" i="7"/>
  <c r="Q1432" i="7"/>
  <c r="T1432" i="7"/>
  <c r="S1542" i="7"/>
  <c r="R1542" i="7"/>
  <c r="Q1542" i="7"/>
  <c r="T1542" i="7"/>
  <c r="U1930" i="7"/>
  <c r="T124" i="7"/>
  <c r="S124" i="7"/>
  <c r="Q124" i="7"/>
  <c r="S135" i="7"/>
  <c r="R135" i="7"/>
  <c r="Q135" i="7"/>
  <c r="S137" i="7"/>
  <c r="T148" i="7"/>
  <c r="S148" i="7"/>
  <c r="Q148" i="7"/>
  <c r="S159" i="7"/>
  <c r="R159" i="7"/>
  <c r="Q159" i="7"/>
  <c r="S161" i="7"/>
  <c r="T172" i="7"/>
  <c r="S172" i="7"/>
  <c r="Q172" i="7"/>
  <c r="S183" i="7"/>
  <c r="R183" i="7"/>
  <c r="Q183" i="7"/>
  <c r="S185" i="7"/>
  <c r="V185" i="7" s="1"/>
  <c r="T196" i="7"/>
  <c r="S196" i="7"/>
  <c r="Q196" i="7"/>
  <c r="S207" i="7"/>
  <c r="R207" i="7"/>
  <c r="Q207" i="7"/>
  <c r="T220" i="7"/>
  <c r="S220" i="7"/>
  <c r="Q220" i="7"/>
  <c r="S231" i="7"/>
  <c r="R231" i="7"/>
  <c r="Q231" i="7"/>
  <c r="T244" i="7"/>
  <c r="S244" i="7"/>
  <c r="Q244" i="7"/>
  <c r="S255" i="7"/>
  <c r="R255" i="7"/>
  <c r="Q255" i="7"/>
  <c r="T268" i="7"/>
  <c r="S268" i="7"/>
  <c r="Q268" i="7"/>
  <c r="S279" i="7"/>
  <c r="R279" i="7"/>
  <c r="Q279" i="7"/>
  <c r="S281" i="7"/>
  <c r="V281" i="7" s="1"/>
  <c r="T292" i="7"/>
  <c r="S292" i="7"/>
  <c r="Q292" i="7"/>
  <c r="S303" i="7"/>
  <c r="R303" i="7"/>
  <c r="Q303" i="7"/>
  <c r="S305" i="7"/>
  <c r="T329" i="7"/>
  <c r="R329" i="7"/>
  <c r="V329" i="7" s="1"/>
  <c r="V346" i="7"/>
  <c r="S357" i="7"/>
  <c r="V357" i="7" s="1"/>
  <c r="Q372" i="7"/>
  <c r="S372" i="7"/>
  <c r="R372" i="7"/>
  <c r="U402" i="7"/>
  <c r="T403" i="7"/>
  <c r="T412" i="7"/>
  <c r="S412" i="7"/>
  <c r="R412" i="7"/>
  <c r="T440" i="7"/>
  <c r="S440" i="7"/>
  <c r="R440" i="7"/>
  <c r="Q440" i="7"/>
  <c r="S445" i="7"/>
  <c r="R445" i="7"/>
  <c r="Q445" i="7"/>
  <c r="T473" i="7"/>
  <c r="R473" i="7"/>
  <c r="S501" i="7"/>
  <c r="V501" i="7" s="1"/>
  <c r="R502" i="7"/>
  <c r="R507" i="7"/>
  <c r="V507" i="7" s="1"/>
  <c r="Q516" i="7"/>
  <c r="S516" i="7"/>
  <c r="R516" i="7"/>
  <c r="T578" i="7"/>
  <c r="S578" i="7"/>
  <c r="U579" i="7"/>
  <c r="V583" i="7"/>
  <c r="Q619" i="7"/>
  <c r="S619" i="7"/>
  <c r="R619" i="7"/>
  <c r="Q632" i="7"/>
  <c r="S644" i="7"/>
  <c r="V648" i="7"/>
  <c r="Q650" i="7"/>
  <c r="S650" i="7"/>
  <c r="V667" i="7"/>
  <c r="S688" i="7"/>
  <c r="R688" i="7"/>
  <c r="T688" i="7"/>
  <c r="Q688" i="7"/>
  <c r="S698" i="7"/>
  <c r="Q704" i="7"/>
  <c r="S704" i="7"/>
  <c r="Q717" i="7"/>
  <c r="T717" i="7"/>
  <c r="S717" i="7"/>
  <c r="R717" i="7"/>
  <c r="Q735" i="7"/>
  <c r="T735" i="7"/>
  <c r="S735" i="7"/>
  <c r="R735" i="7"/>
  <c r="R739" i="7"/>
  <c r="U739" i="7" s="1"/>
  <c r="U758" i="7"/>
  <c r="U769" i="7"/>
  <c r="R789" i="7"/>
  <c r="Q789" i="7"/>
  <c r="T789" i="7"/>
  <c r="S789" i="7"/>
  <c r="R793" i="7"/>
  <c r="Q793" i="7"/>
  <c r="T793" i="7"/>
  <c r="S793" i="7"/>
  <c r="R829" i="7"/>
  <c r="V854" i="7"/>
  <c r="U854" i="7"/>
  <c r="V874" i="7"/>
  <c r="U874" i="7"/>
  <c r="R896" i="7"/>
  <c r="U896" i="7" s="1"/>
  <c r="S896" i="7"/>
  <c r="R938" i="7"/>
  <c r="T938" i="7"/>
  <c r="Q938" i="7"/>
  <c r="V974" i="7"/>
  <c r="U974" i="7"/>
  <c r="V984" i="7"/>
  <c r="U984" i="7"/>
  <c r="S1000" i="7"/>
  <c r="R1000" i="7"/>
  <c r="Q1000" i="7"/>
  <c r="S1036" i="7"/>
  <c r="R1036" i="7"/>
  <c r="Q1036" i="7"/>
  <c r="T1036" i="7"/>
  <c r="V1047" i="7"/>
  <c r="U1047" i="7"/>
  <c r="Q1093" i="7"/>
  <c r="R1093" i="7"/>
  <c r="S1142" i="7"/>
  <c r="U1155" i="7"/>
  <c r="T1182" i="7"/>
  <c r="Q1184" i="7"/>
  <c r="T1184" i="7"/>
  <c r="S1184" i="7"/>
  <c r="R1184" i="7"/>
  <c r="V1188" i="7"/>
  <c r="U1188" i="7"/>
  <c r="S1201" i="7"/>
  <c r="Q1219" i="7"/>
  <c r="T1219" i="7"/>
  <c r="S1219" i="7"/>
  <c r="R1219" i="7"/>
  <c r="V1244" i="7"/>
  <c r="U1244" i="7"/>
  <c r="V1281" i="7"/>
  <c r="U1281" i="7"/>
  <c r="T1297" i="7"/>
  <c r="S1297" i="7"/>
  <c r="R1297" i="7"/>
  <c r="Q1297" i="7"/>
  <c r="V1505" i="7"/>
  <c r="V1831" i="7"/>
  <c r="U1831" i="7"/>
  <c r="Q116" i="7"/>
  <c r="S116" i="7"/>
  <c r="Q119" i="7"/>
  <c r="T133" i="7"/>
  <c r="V133" i="7" s="1"/>
  <c r="Q143" i="7"/>
  <c r="T157" i="7"/>
  <c r="V157" i="7" s="1"/>
  <c r="Q167" i="7"/>
  <c r="T181" i="7"/>
  <c r="V181" i="7" s="1"/>
  <c r="Q191" i="7"/>
  <c r="T205" i="7"/>
  <c r="V205" i="7" s="1"/>
  <c r="S209" i="7"/>
  <c r="V209" i="7" s="1"/>
  <c r="Q215" i="7"/>
  <c r="T229" i="7"/>
  <c r="V229" i="7" s="1"/>
  <c r="S233" i="7"/>
  <c r="Q239" i="7"/>
  <c r="T253" i="7"/>
  <c r="V253" i="7" s="1"/>
  <c r="S257" i="7"/>
  <c r="Q263" i="7"/>
  <c r="T277" i="7"/>
  <c r="V277" i="7" s="1"/>
  <c r="Q287" i="7"/>
  <c r="T301" i="7"/>
  <c r="V301" i="7" s="1"/>
  <c r="T317" i="7"/>
  <c r="R317" i="7"/>
  <c r="U317" i="7" s="1"/>
  <c r="Q334" i="7"/>
  <c r="S345" i="7"/>
  <c r="U345" i="7" s="1"/>
  <c r="R346" i="7"/>
  <c r="R351" i="7"/>
  <c r="U351" i="7" s="1"/>
  <c r="Q360" i="7"/>
  <c r="S360" i="7"/>
  <c r="R360" i="7"/>
  <c r="Q390" i="7"/>
  <c r="T391" i="7"/>
  <c r="Q393" i="7"/>
  <c r="Q398" i="7"/>
  <c r="T400" i="7"/>
  <c r="S400" i="7"/>
  <c r="R400" i="7"/>
  <c r="U400" i="7" s="1"/>
  <c r="U403" i="7"/>
  <c r="T428" i="7"/>
  <c r="S428" i="7"/>
  <c r="R428" i="7"/>
  <c r="Q428" i="7"/>
  <c r="S433" i="7"/>
  <c r="R433" i="7"/>
  <c r="Q433" i="7"/>
  <c r="Q436" i="7"/>
  <c r="T461" i="7"/>
  <c r="R461" i="7"/>
  <c r="V461" i="7" s="1"/>
  <c r="Q478" i="7"/>
  <c r="S489" i="7"/>
  <c r="U489" i="7" s="1"/>
  <c r="R490" i="7"/>
  <c r="V490" i="7" s="1"/>
  <c r="R495" i="7"/>
  <c r="U495" i="7" s="1"/>
  <c r="S502" i="7"/>
  <c r="Q504" i="7"/>
  <c r="S504" i="7"/>
  <c r="R504" i="7"/>
  <c r="Q509" i="7"/>
  <c r="Q534" i="7"/>
  <c r="T535" i="7"/>
  <c r="Q537" i="7"/>
  <c r="T539" i="7"/>
  <c r="S542" i="7"/>
  <c r="S546" i="7"/>
  <c r="R546" i="7"/>
  <c r="U546" i="7" s="1"/>
  <c r="Q553" i="7"/>
  <c r="T562" i="7"/>
  <c r="S562" i="7"/>
  <c r="R562" i="7"/>
  <c r="U562" i="7" s="1"/>
  <c r="R574" i="7"/>
  <c r="T587" i="7"/>
  <c r="S590" i="7"/>
  <c r="S594" i="7"/>
  <c r="R594" i="7"/>
  <c r="U594" i="7" s="1"/>
  <c r="S598" i="7"/>
  <c r="V598" i="7" s="1"/>
  <c r="Q601" i="7"/>
  <c r="T610" i="7"/>
  <c r="S610" i="7"/>
  <c r="V610" i="7" s="1"/>
  <c r="R610" i="7"/>
  <c r="T623" i="7"/>
  <c r="R623" i="7"/>
  <c r="S623" i="7"/>
  <c r="Q623" i="7"/>
  <c r="Q628" i="7"/>
  <c r="Q630" i="7"/>
  <c r="S632" i="7"/>
  <c r="T644" i="7"/>
  <c r="U648" i="7"/>
  <c r="T650" i="7"/>
  <c r="Q657" i="7"/>
  <c r="T657" i="7"/>
  <c r="R657" i="7"/>
  <c r="S657" i="7"/>
  <c r="S661" i="7"/>
  <c r="Q661" i="7"/>
  <c r="U673" i="7"/>
  <c r="T698" i="7"/>
  <c r="T704" i="7"/>
  <c r="Q711" i="7"/>
  <c r="T711" i="7"/>
  <c r="R711" i="7"/>
  <c r="S711" i="7"/>
  <c r="Q728" i="7"/>
  <c r="T728" i="7"/>
  <c r="S739" i="7"/>
  <c r="Q759" i="7"/>
  <c r="T759" i="7"/>
  <c r="S759" i="7"/>
  <c r="R759" i="7"/>
  <c r="R763" i="7"/>
  <c r="Q763" i="7"/>
  <c r="T768" i="7"/>
  <c r="S768" i="7"/>
  <c r="R768" i="7"/>
  <c r="Q768" i="7"/>
  <c r="V787" i="7"/>
  <c r="U787" i="7"/>
  <c r="T805" i="7"/>
  <c r="R805" i="7"/>
  <c r="Q805" i="7"/>
  <c r="Q827" i="7"/>
  <c r="S829" i="7"/>
  <c r="T877" i="7"/>
  <c r="R877" i="7"/>
  <c r="V877" i="7" s="1"/>
  <c r="T898" i="7"/>
  <c r="S898" i="7"/>
  <c r="R898" i="7"/>
  <c r="Q898" i="7"/>
  <c r="Q944" i="7"/>
  <c r="U981" i="7"/>
  <c r="R1038" i="7"/>
  <c r="U1038" i="7" s="1"/>
  <c r="V1059" i="7"/>
  <c r="U1059" i="7"/>
  <c r="S1093" i="7"/>
  <c r="Q1111" i="7"/>
  <c r="T1111" i="7"/>
  <c r="R1111" i="7"/>
  <c r="S1144" i="7"/>
  <c r="R1144" i="7"/>
  <c r="Q1144" i="7"/>
  <c r="T1144" i="7"/>
  <c r="V1173" i="7"/>
  <c r="U1173" i="7"/>
  <c r="S1195" i="7"/>
  <c r="T1195" i="7"/>
  <c r="R1195" i="7"/>
  <c r="Q1195" i="7"/>
  <c r="T1201" i="7"/>
  <c r="T1295" i="7"/>
  <c r="S1295" i="7"/>
  <c r="R1295" i="7"/>
  <c r="Q1295" i="7"/>
  <c r="Q1310" i="7"/>
  <c r="T1310" i="7"/>
  <c r="R1310" i="7"/>
  <c r="S1310" i="7"/>
  <c r="T1636" i="7"/>
  <c r="S1636" i="7"/>
  <c r="R1636" i="7"/>
  <c r="Q1636" i="7"/>
  <c r="U1672" i="7"/>
  <c r="V1783" i="7"/>
  <c r="U1783" i="7"/>
  <c r="T452" i="7"/>
  <c r="S452" i="7"/>
  <c r="R452" i="7"/>
  <c r="Q452" i="7"/>
  <c r="Q721" i="7"/>
  <c r="T758" i="7"/>
  <c r="S816" i="7"/>
  <c r="R816" i="7"/>
  <c r="R831" i="7"/>
  <c r="Q831" i="7"/>
  <c r="T831" i="7"/>
  <c r="S831" i="7"/>
  <c r="S954" i="7"/>
  <c r="R954" i="7"/>
  <c r="Q954" i="7"/>
  <c r="U1041" i="7"/>
  <c r="V1041" i="7"/>
  <c r="Q1100" i="7"/>
  <c r="T1100" i="7"/>
  <c r="S1100" i="7"/>
  <c r="Q1142" i="7"/>
  <c r="R1142" i="7"/>
  <c r="V1146" i="7"/>
  <c r="T1292" i="7"/>
  <c r="S1292" i="7"/>
  <c r="R1292" i="7"/>
  <c r="T1301" i="7"/>
  <c r="S1301" i="7"/>
  <c r="R1301" i="7"/>
  <c r="Q1301" i="7"/>
  <c r="T1352" i="7"/>
  <c r="R1352" i="7"/>
  <c r="S1352" i="7"/>
  <c r="Q1352" i="7"/>
  <c r="T1490" i="7"/>
  <c r="S1490" i="7"/>
  <c r="R1490" i="7"/>
  <c r="Q1490" i="7"/>
  <c r="T1919" i="7"/>
  <c r="R1919" i="7"/>
  <c r="S1919" i="7"/>
  <c r="Q1919" i="7"/>
  <c r="T1951" i="7"/>
  <c r="S1951" i="7"/>
  <c r="Q1951" i="7"/>
  <c r="R1951" i="7"/>
  <c r="T2129" i="7"/>
  <c r="S2129" i="7"/>
  <c r="R2129" i="7"/>
  <c r="Q2129" i="7"/>
  <c r="Q121" i="7"/>
  <c r="R151" i="7"/>
  <c r="R170" i="7"/>
  <c r="R175" i="7"/>
  <c r="R199" i="7"/>
  <c r="R215" i="7"/>
  <c r="R223" i="7"/>
  <c r="R239" i="7"/>
  <c r="R247" i="7"/>
  <c r="R263" i="7"/>
  <c r="R271" i="7"/>
  <c r="R295" i="7"/>
  <c r="T325" i="7"/>
  <c r="S333" i="7"/>
  <c r="R339" i="7"/>
  <c r="Q348" i="7"/>
  <c r="S348" i="7"/>
  <c r="R348" i="7"/>
  <c r="Q353" i="7"/>
  <c r="Q378" i="7"/>
  <c r="T379" i="7"/>
  <c r="T388" i="7"/>
  <c r="S388" i="7"/>
  <c r="R388" i="7"/>
  <c r="V388" i="7" s="1"/>
  <c r="T396" i="7"/>
  <c r="T416" i="7"/>
  <c r="S416" i="7"/>
  <c r="R416" i="7"/>
  <c r="Q416" i="7"/>
  <c r="S421" i="7"/>
  <c r="R421" i="7"/>
  <c r="Q421" i="7"/>
  <c r="Q424" i="7"/>
  <c r="R426" i="7"/>
  <c r="Q431" i="7"/>
  <c r="Q435" i="7"/>
  <c r="T449" i="7"/>
  <c r="R449" i="7"/>
  <c r="U449" i="7" s="1"/>
  <c r="T469" i="7"/>
  <c r="S477" i="7"/>
  <c r="Q492" i="7"/>
  <c r="S492" i="7"/>
  <c r="R492" i="7"/>
  <c r="Q497" i="7"/>
  <c r="S509" i="7"/>
  <c r="Q522" i="7"/>
  <c r="T523" i="7"/>
  <c r="T532" i="7"/>
  <c r="S532" i="7"/>
  <c r="R532" i="7"/>
  <c r="U532" i="7" s="1"/>
  <c r="S553" i="7"/>
  <c r="T566" i="7"/>
  <c r="V566" i="7" s="1"/>
  <c r="Q569" i="7"/>
  <c r="T574" i="7"/>
  <c r="Q585" i="7"/>
  <c r="S601" i="7"/>
  <c r="T614" i="7"/>
  <c r="Q617" i="7"/>
  <c r="T629" i="7"/>
  <c r="R629" i="7"/>
  <c r="V629" i="7" s="1"/>
  <c r="T631" i="7"/>
  <c r="R631" i="7"/>
  <c r="U631" i="7" s="1"/>
  <c r="T634" i="7"/>
  <c r="V655" i="7"/>
  <c r="Q659" i="7"/>
  <c r="S659" i="7"/>
  <c r="T672" i="7"/>
  <c r="S672" i="7"/>
  <c r="R672" i="7"/>
  <c r="Q672" i="7"/>
  <c r="V709" i="7"/>
  <c r="Q713" i="7"/>
  <c r="Q715" i="7"/>
  <c r="S728" i="7"/>
  <c r="T757" i="7"/>
  <c r="Q777" i="7"/>
  <c r="T777" i="7"/>
  <c r="S777" i="7"/>
  <c r="R777" i="7"/>
  <c r="Q779" i="7"/>
  <c r="R783" i="7"/>
  <c r="Q783" i="7"/>
  <c r="T783" i="7"/>
  <c r="S783" i="7"/>
  <c r="R794" i="7"/>
  <c r="T794" i="7"/>
  <c r="Q794" i="7"/>
  <c r="U811" i="7"/>
  <c r="R855" i="7"/>
  <c r="Q855" i="7"/>
  <c r="T855" i="7"/>
  <c r="S855" i="7"/>
  <c r="U859" i="7"/>
  <c r="Q887" i="7"/>
  <c r="R906" i="7"/>
  <c r="Q906" i="7"/>
  <c r="V912" i="7"/>
  <c r="Q923" i="7"/>
  <c r="S930" i="7"/>
  <c r="U930" i="7" s="1"/>
  <c r="T944" i="7"/>
  <c r="U960" i="7"/>
  <c r="T1014" i="7"/>
  <c r="Q1052" i="7"/>
  <c r="T1052" i="7"/>
  <c r="S1052" i="7"/>
  <c r="R1052" i="7"/>
  <c r="T1074" i="7"/>
  <c r="Q1076" i="7"/>
  <c r="T1076" i="7"/>
  <c r="S1076" i="7"/>
  <c r="R1076" i="7"/>
  <c r="T1093" i="7"/>
  <c r="S1111" i="7"/>
  <c r="R1146" i="7"/>
  <c r="T1192" i="7"/>
  <c r="S1204" i="7"/>
  <c r="R1204" i="7"/>
  <c r="Q1204" i="7"/>
  <c r="T1204" i="7"/>
  <c r="R1206" i="7"/>
  <c r="U1206" i="7" s="1"/>
  <c r="U1430" i="7"/>
  <c r="T1453" i="7"/>
  <c r="S1453" i="7"/>
  <c r="R1453" i="7"/>
  <c r="Q1453" i="7"/>
  <c r="U1460" i="7"/>
  <c r="V1460" i="7"/>
  <c r="V1593" i="7"/>
  <c r="U1593" i="7"/>
  <c r="U1747" i="7"/>
  <c r="V1747" i="7"/>
  <c r="S122" i="7"/>
  <c r="S128" i="7"/>
  <c r="S140" i="7"/>
  <c r="S146" i="7"/>
  <c r="S152" i="7"/>
  <c r="S158" i="7"/>
  <c r="S176" i="7"/>
  <c r="S182" i="7"/>
  <c r="S194" i="7"/>
  <c r="S200" i="7"/>
  <c r="S206" i="7"/>
  <c r="S212" i="7"/>
  <c r="V212" i="7" s="1"/>
  <c r="S218" i="7"/>
  <c r="S224" i="7"/>
  <c r="S230" i="7"/>
  <c r="S236" i="7"/>
  <c r="S242" i="7"/>
  <c r="S248" i="7"/>
  <c r="S254" i="7"/>
  <c r="S260" i="7"/>
  <c r="U260" i="7" s="1"/>
  <c r="S266" i="7"/>
  <c r="S272" i="7"/>
  <c r="S278" i="7"/>
  <c r="S284" i="7"/>
  <c r="U284" i="7" s="1"/>
  <c r="S290" i="7"/>
  <c r="S296" i="7"/>
  <c r="V296" i="7" s="1"/>
  <c r="S302" i="7"/>
  <c r="S315" i="7"/>
  <c r="U315" i="7" s="1"/>
  <c r="S351" i="7"/>
  <c r="S363" i="7"/>
  <c r="V363" i="7" s="1"/>
  <c r="S375" i="7"/>
  <c r="S387" i="7"/>
  <c r="U387" i="7" s="1"/>
  <c r="S399" i="7"/>
  <c r="V399" i="7" s="1"/>
  <c r="S411" i="7"/>
  <c r="S423" i="7"/>
  <c r="U423" i="7" s="1"/>
  <c r="S435" i="7"/>
  <c r="S447" i="7"/>
  <c r="U447" i="7" s="1"/>
  <c r="S459" i="7"/>
  <c r="U459" i="7" s="1"/>
  <c r="S471" i="7"/>
  <c r="V471" i="7" s="1"/>
  <c r="S483" i="7"/>
  <c r="S495" i="7"/>
  <c r="S507" i="7"/>
  <c r="S519" i="7"/>
  <c r="S531" i="7"/>
  <c r="S544" i="7"/>
  <c r="R544" i="7"/>
  <c r="V544" i="7" s="1"/>
  <c r="R560" i="7"/>
  <c r="U560" i="7" s="1"/>
  <c r="T560" i="7"/>
  <c r="S560" i="7"/>
  <c r="R563" i="7"/>
  <c r="S571" i="7"/>
  <c r="U571" i="7" s="1"/>
  <c r="T576" i="7"/>
  <c r="S576" i="7"/>
  <c r="R576" i="7"/>
  <c r="S592" i="7"/>
  <c r="R592" i="7"/>
  <c r="V592" i="7" s="1"/>
  <c r="R608" i="7"/>
  <c r="U608" i="7" s="1"/>
  <c r="T608" i="7"/>
  <c r="S608" i="7"/>
  <c r="R611" i="7"/>
  <c r="R626" i="7"/>
  <c r="Q626" i="7"/>
  <c r="U627" i="7"/>
  <c r="V640" i="7"/>
  <c r="S646" i="7"/>
  <c r="R646" i="7"/>
  <c r="T646" i="7"/>
  <c r="T648" i="7"/>
  <c r="S648" i="7"/>
  <c r="R648" i="7"/>
  <c r="Q653" i="7"/>
  <c r="V660" i="7"/>
  <c r="S664" i="7"/>
  <c r="R664" i="7"/>
  <c r="V664" i="7" s="1"/>
  <c r="T664" i="7"/>
  <c r="T666" i="7"/>
  <c r="S666" i="7"/>
  <c r="R666" i="7"/>
  <c r="V666" i="7" s="1"/>
  <c r="Q671" i="7"/>
  <c r="S682" i="7"/>
  <c r="R682" i="7"/>
  <c r="U682" i="7" s="1"/>
  <c r="T682" i="7"/>
  <c r="T684" i="7"/>
  <c r="S684" i="7"/>
  <c r="R684" i="7"/>
  <c r="U684" i="7" s="1"/>
  <c r="Q689" i="7"/>
  <c r="S700" i="7"/>
  <c r="R700" i="7"/>
  <c r="V700" i="7" s="1"/>
  <c r="T700" i="7"/>
  <c r="T702" i="7"/>
  <c r="S702" i="7"/>
  <c r="R702" i="7"/>
  <c r="U702" i="7" s="1"/>
  <c r="Q707" i="7"/>
  <c r="S724" i="7"/>
  <c r="R724" i="7"/>
  <c r="U724" i="7" s="1"/>
  <c r="T724" i="7"/>
  <c r="T726" i="7"/>
  <c r="S726" i="7"/>
  <c r="R726" i="7"/>
  <c r="U726" i="7" s="1"/>
  <c r="Q737" i="7"/>
  <c r="T745" i="7"/>
  <c r="V748" i="7"/>
  <c r="S760" i="7"/>
  <c r="R760" i="7"/>
  <c r="U760" i="7" s="1"/>
  <c r="T760" i="7"/>
  <c r="T762" i="7"/>
  <c r="S762" i="7"/>
  <c r="R762" i="7"/>
  <c r="V762" i="7" s="1"/>
  <c r="Q773" i="7"/>
  <c r="T781" i="7"/>
  <c r="V781" i="7" s="1"/>
  <c r="V796" i="7"/>
  <c r="T804" i="7"/>
  <c r="V804" i="7" s="1"/>
  <c r="S804" i="7"/>
  <c r="R804" i="7"/>
  <c r="U804" i="7" s="1"/>
  <c r="R836" i="7"/>
  <c r="S836" i="7"/>
  <c r="Q836" i="7"/>
  <c r="R842" i="7"/>
  <c r="T842" i="7"/>
  <c r="Q842" i="7"/>
  <c r="T863" i="7"/>
  <c r="R863" i="7"/>
  <c r="V863" i="7" s="1"/>
  <c r="S863" i="7"/>
  <c r="R867" i="7"/>
  <c r="Q867" i="7"/>
  <c r="T867" i="7"/>
  <c r="T872" i="7"/>
  <c r="V901" i="7"/>
  <c r="V935" i="7"/>
  <c r="U935" i="7"/>
  <c r="V949" i="7"/>
  <c r="Q978" i="7"/>
  <c r="T1007" i="7"/>
  <c r="S1007" i="7"/>
  <c r="R1007" i="7"/>
  <c r="Q1007" i="7"/>
  <c r="S1024" i="7"/>
  <c r="R1024" i="7"/>
  <c r="Q1024" i="7"/>
  <c r="T1024" i="7"/>
  <c r="S1087" i="7"/>
  <c r="T1087" i="7"/>
  <c r="R1087" i="7"/>
  <c r="Q1087" i="7"/>
  <c r="T1121" i="7"/>
  <c r="S1121" i="7"/>
  <c r="R1121" i="7"/>
  <c r="Q1121" i="7"/>
  <c r="T1146" i="7"/>
  <c r="S1150" i="7"/>
  <c r="R1150" i="7"/>
  <c r="Q1150" i="7"/>
  <c r="T1150" i="7"/>
  <c r="Q1165" i="7"/>
  <c r="T1165" i="7"/>
  <c r="S1231" i="7"/>
  <c r="V1231" i="7" s="1"/>
  <c r="T1231" i="7"/>
  <c r="T1277" i="7"/>
  <c r="S1277" i="7"/>
  <c r="R1277" i="7"/>
  <c r="Q1277" i="7"/>
  <c r="T1314" i="7"/>
  <c r="S1314" i="7"/>
  <c r="R1314" i="7"/>
  <c r="Q1314" i="7"/>
  <c r="V1316" i="7"/>
  <c r="U1316" i="7"/>
  <c r="U1329" i="7"/>
  <c r="V1329" i="7"/>
  <c r="Q1344" i="7"/>
  <c r="R1344" i="7"/>
  <c r="Q1498" i="7"/>
  <c r="T1498" i="7"/>
  <c r="S1498" i="7"/>
  <c r="R1498" i="7"/>
  <c r="V1618" i="7"/>
  <c r="U1618" i="7"/>
  <c r="V1709" i="7"/>
  <c r="U1709" i="7"/>
  <c r="S1877" i="7"/>
  <c r="T1877" i="7"/>
  <c r="R1877" i="7"/>
  <c r="Q1877" i="7"/>
  <c r="R539" i="7"/>
  <c r="T552" i="7"/>
  <c r="S552" i="7"/>
  <c r="R552" i="7"/>
  <c r="S568" i="7"/>
  <c r="R568" i="7"/>
  <c r="R584" i="7"/>
  <c r="T584" i="7"/>
  <c r="S584" i="7"/>
  <c r="R587" i="7"/>
  <c r="T600" i="7"/>
  <c r="S600" i="7"/>
  <c r="R600" i="7"/>
  <c r="T611" i="7"/>
  <c r="S616" i="7"/>
  <c r="R616" i="7"/>
  <c r="Q645" i="7"/>
  <c r="T645" i="7"/>
  <c r="R645" i="7"/>
  <c r="Q663" i="7"/>
  <c r="T663" i="7"/>
  <c r="R663" i="7"/>
  <c r="Q681" i="7"/>
  <c r="T681" i="7"/>
  <c r="R681" i="7"/>
  <c r="Q699" i="7"/>
  <c r="T699" i="7"/>
  <c r="R699" i="7"/>
  <c r="Q719" i="7"/>
  <c r="T727" i="7"/>
  <c r="S742" i="7"/>
  <c r="R742" i="7"/>
  <c r="T742" i="7"/>
  <c r="T744" i="7"/>
  <c r="S744" i="7"/>
  <c r="R744" i="7"/>
  <c r="Q755" i="7"/>
  <c r="T763" i="7"/>
  <c r="S778" i="7"/>
  <c r="R778" i="7"/>
  <c r="T778" i="7"/>
  <c r="T780" i="7"/>
  <c r="S780" i="7"/>
  <c r="R780" i="7"/>
  <c r="T828" i="7"/>
  <c r="S828" i="7"/>
  <c r="R828" i="7"/>
  <c r="R837" i="7"/>
  <c r="Q837" i="7"/>
  <c r="T837" i="7"/>
  <c r="S837" i="7"/>
  <c r="R879" i="7"/>
  <c r="Q879" i="7"/>
  <c r="T879" i="7"/>
  <c r="S879" i="7"/>
  <c r="S968" i="7"/>
  <c r="R968" i="7"/>
  <c r="V968" i="7" s="1"/>
  <c r="S1012" i="7"/>
  <c r="R1012" i="7"/>
  <c r="Q1012" i="7"/>
  <c r="T1012" i="7"/>
  <c r="V1017" i="7"/>
  <c r="U1017" i="7"/>
  <c r="S1063" i="7"/>
  <c r="R1063" i="7"/>
  <c r="Q1063" i="7"/>
  <c r="Q1088" i="7"/>
  <c r="R1088" i="7"/>
  <c r="Q1092" i="7"/>
  <c r="Q1130" i="7"/>
  <c r="T1130" i="7"/>
  <c r="S1130" i="7"/>
  <c r="R1130" i="7"/>
  <c r="V1227" i="7"/>
  <c r="U1227" i="7"/>
  <c r="S1246" i="7"/>
  <c r="R1246" i="7"/>
  <c r="Q1246" i="7"/>
  <c r="V1263" i="7"/>
  <c r="S1288" i="7"/>
  <c r="R1288" i="7"/>
  <c r="Q1288" i="7"/>
  <c r="T1339" i="7"/>
  <c r="S1339" i="7"/>
  <c r="Q1339" i="7"/>
  <c r="T1416" i="7"/>
  <c r="R1422" i="7"/>
  <c r="Q1422" i="7"/>
  <c r="T1497" i="7"/>
  <c r="S1497" i="7"/>
  <c r="R1497" i="7"/>
  <c r="Q1497" i="7"/>
  <c r="R1775" i="7"/>
  <c r="T1775" i="7"/>
  <c r="S1775" i="7"/>
  <c r="Q1775" i="7"/>
  <c r="S307" i="7"/>
  <c r="R307" i="7"/>
  <c r="V307" i="7" s="1"/>
  <c r="S319" i="7"/>
  <c r="V319" i="7" s="1"/>
  <c r="R319" i="7"/>
  <c r="S331" i="7"/>
  <c r="R331" i="7"/>
  <c r="S343" i="7"/>
  <c r="R343" i="7"/>
  <c r="S355" i="7"/>
  <c r="R355" i="7"/>
  <c r="S367" i="7"/>
  <c r="R367" i="7"/>
  <c r="S379" i="7"/>
  <c r="R379" i="7"/>
  <c r="S391" i="7"/>
  <c r="U391" i="7" s="1"/>
  <c r="R391" i="7"/>
  <c r="S403" i="7"/>
  <c r="V403" i="7" s="1"/>
  <c r="R403" i="7"/>
  <c r="S415" i="7"/>
  <c r="R415" i="7"/>
  <c r="U415" i="7" s="1"/>
  <c r="S427" i="7"/>
  <c r="R427" i="7"/>
  <c r="S439" i="7"/>
  <c r="R439" i="7"/>
  <c r="V439" i="7" s="1"/>
  <c r="S451" i="7"/>
  <c r="R451" i="7"/>
  <c r="V451" i="7" s="1"/>
  <c r="S463" i="7"/>
  <c r="V463" i="7" s="1"/>
  <c r="R463" i="7"/>
  <c r="U463" i="7" s="1"/>
  <c r="S475" i="7"/>
  <c r="R475" i="7"/>
  <c r="V475" i="7" s="1"/>
  <c r="S487" i="7"/>
  <c r="R487" i="7"/>
  <c r="S499" i="7"/>
  <c r="R499" i="7"/>
  <c r="S511" i="7"/>
  <c r="R511" i="7"/>
  <c r="S523" i="7"/>
  <c r="R523" i="7"/>
  <c r="S535" i="7"/>
  <c r="U535" i="7" s="1"/>
  <c r="R535" i="7"/>
  <c r="T627" i="7"/>
  <c r="S627" i="7"/>
  <c r="V627" i="7" s="1"/>
  <c r="S640" i="7"/>
  <c r="R640" i="7"/>
  <c r="U640" i="7" s="1"/>
  <c r="T640" i="7"/>
  <c r="T642" i="7"/>
  <c r="S642" i="7"/>
  <c r="R642" i="7"/>
  <c r="U642" i="7" s="1"/>
  <c r="U647" i="7"/>
  <c r="S658" i="7"/>
  <c r="R658" i="7"/>
  <c r="U658" i="7" s="1"/>
  <c r="T658" i="7"/>
  <c r="T660" i="7"/>
  <c r="S660" i="7"/>
  <c r="R660" i="7"/>
  <c r="U660" i="7" s="1"/>
  <c r="S676" i="7"/>
  <c r="R676" i="7"/>
  <c r="T676" i="7"/>
  <c r="T678" i="7"/>
  <c r="S678" i="7"/>
  <c r="R678" i="7"/>
  <c r="U678" i="7" s="1"/>
  <c r="S694" i="7"/>
  <c r="R694" i="7"/>
  <c r="U694" i="7" s="1"/>
  <c r="T694" i="7"/>
  <c r="T696" i="7"/>
  <c r="S696" i="7"/>
  <c r="R696" i="7"/>
  <c r="U696" i="7" s="1"/>
  <c r="S712" i="7"/>
  <c r="R712" i="7"/>
  <c r="U712" i="7" s="1"/>
  <c r="T712" i="7"/>
  <c r="T714" i="7"/>
  <c r="S714" i="7"/>
  <c r="V714" i="7" s="1"/>
  <c r="R714" i="7"/>
  <c r="U714" i="7" s="1"/>
  <c r="U725" i="7"/>
  <c r="T734" i="7"/>
  <c r="S748" i="7"/>
  <c r="R748" i="7"/>
  <c r="U748" i="7" s="1"/>
  <c r="T748" i="7"/>
  <c r="T750" i="7"/>
  <c r="S750" i="7"/>
  <c r="R750" i="7"/>
  <c r="V750" i="7" s="1"/>
  <c r="T770" i="7"/>
  <c r="T799" i="7"/>
  <c r="S799" i="7"/>
  <c r="Q799" i="7"/>
  <c r="U806" i="7"/>
  <c r="R841" i="7"/>
  <c r="Q841" i="7"/>
  <c r="T841" i="7"/>
  <c r="T847" i="7"/>
  <c r="S847" i="7"/>
  <c r="Q847" i="7"/>
  <c r="T876" i="7"/>
  <c r="S876" i="7"/>
  <c r="R876" i="7"/>
  <c r="V876" i="7" s="1"/>
  <c r="R885" i="7"/>
  <c r="Q885" i="7"/>
  <c r="T885" i="7"/>
  <c r="S885" i="7"/>
  <c r="T935" i="7"/>
  <c r="R935" i="7"/>
  <c r="S935" i="7"/>
  <c r="R939" i="7"/>
  <c r="Q939" i="7"/>
  <c r="T939" i="7"/>
  <c r="Q980" i="7"/>
  <c r="U986" i="7"/>
  <c r="T1026" i="7"/>
  <c r="T1044" i="7"/>
  <c r="T1061" i="7"/>
  <c r="S1061" i="7"/>
  <c r="R1061" i="7"/>
  <c r="Q1061" i="7"/>
  <c r="T1088" i="7"/>
  <c r="S1090" i="7"/>
  <c r="R1090" i="7"/>
  <c r="Q1090" i="7"/>
  <c r="T1090" i="7"/>
  <c r="T1105" i="7"/>
  <c r="Q1147" i="7"/>
  <c r="R1147" i="7"/>
  <c r="Q1154" i="7"/>
  <c r="T1154" i="7"/>
  <c r="S1154" i="7"/>
  <c r="S1156" i="7"/>
  <c r="R1156" i="7"/>
  <c r="Q1156" i="7"/>
  <c r="T1156" i="7"/>
  <c r="S1171" i="7"/>
  <c r="R1171" i="7"/>
  <c r="Q1171" i="7"/>
  <c r="Q1196" i="7"/>
  <c r="R1196" i="7"/>
  <c r="V1200" i="7"/>
  <c r="U1200" i="7"/>
  <c r="V1213" i="7"/>
  <c r="U1213" i="7"/>
  <c r="T1236" i="7"/>
  <c r="T1238" i="7"/>
  <c r="S1238" i="7"/>
  <c r="R1238" i="7"/>
  <c r="T1333" i="7"/>
  <c r="S1333" i="7"/>
  <c r="R1333" i="7"/>
  <c r="S1420" i="7"/>
  <c r="R1420" i="7"/>
  <c r="Q1420" i="7"/>
  <c r="T1622" i="7"/>
  <c r="S1622" i="7"/>
  <c r="R1622" i="7"/>
  <c r="Q1622" i="7"/>
  <c r="T1933" i="7"/>
  <c r="R1933" i="7"/>
  <c r="S1933" i="7"/>
  <c r="Q1933" i="7"/>
  <c r="S1949" i="7"/>
  <c r="Q1949" i="7"/>
  <c r="R548" i="7"/>
  <c r="T548" i="7"/>
  <c r="S548" i="7"/>
  <c r="R551" i="7"/>
  <c r="V551" i="7" s="1"/>
  <c r="T564" i="7"/>
  <c r="S564" i="7"/>
  <c r="R564" i="7"/>
  <c r="S580" i="7"/>
  <c r="R580" i="7"/>
  <c r="R596" i="7"/>
  <c r="T596" i="7"/>
  <c r="S596" i="7"/>
  <c r="R599" i="7"/>
  <c r="V599" i="7" s="1"/>
  <c r="T612" i="7"/>
  <c r="S612" i="7"/>
  <c r="R612" i="7"/>
  <c r="Q729" i="7"/>
  <c r="T729" i="7"/>
  <c r="S729" i="7"/>
  <c r="R729" i="7"/>
  <c r="S740" i="7"/>
  <c r="Q765" i="7"/>
  <c r="T765" i="7"/>
  <c r="S765" i="7"/>
  <c r="R765" i="7"/>
  <c r="S776" i="7"/>
  <c r="Q845" i="7"/>
  <c r="T874" i="7"/>
  <c r="S874" i="7"/>
  <c r="R874" i="7"/>
  <c r="R908" i="7"/>
  <c r="S908" i="7"/>
  <c r="Q908" i="7"/>
  <c r="R914" i="7"/>
  <c r="T914" i="7"/>
  <c r="Q914" i="7"/>
  <c r="T924" i="7"/>
  <c r="S924" i="7"/>
  <c r="R924" i="7"/>
  <c r="V924" i="7" s="1"/>
  <c r="R933" i="7"/>
  <c r="Q933" i="7"/>
  <c r="T933" i="7"/>
  <c r="S933" i="7"/>
  <c r="R956" i="7"/>
  <c r="S956" i="7"/>
  <c r="Q956" i="7"/>
  <c r="R1002" i="7"/>
  <c r="V1002" i="7" s="1"/>
  <c r="R1026" i="7"/>
  <c r="Q1026" i="7"/>
  <c r="R1039" i="7"/>
  <c r="V1039" i="7" s="1"/>
  <c r="R1044" i="7"/>
  <c r="Q1044" i="7"/>
  <c r="V1053" i="7"/>
  <c r="T1063" i="7"/>
  <c r="V1065" i="7"/>
  <c r="U1065" i="7"/>
  <c r="S1084" i="7"/>
  <c r="R1084" i="7"/>
  <c r="Q1084" i="7"/>
  <c r="R1092" i="7"/>
  <c r="V1101" i="7"/>
  <c r="S1126" i="7"/>
  <c r="R1126" i="7"/>
  <c r="Q1126" i="7"/>
  <c r="S1135" i="7"/>
  <c r="R1135" i="7"/>
  <c r="Q1135" i="7"/>
  <c r="T1135" i="7"/>
  <c r="S1147" i="7"/>
  <c r="Q1152" i="7"/>
  <c r="R1154" i="7"/>
  <c r="R1158" i="7"/>
  <c r="Q1183" i="7"/>
  <c r="T1183" i="7"/>
  <c r="S1183" i="7"/>
  <c r="R1183" i="7"/>
  <c r="S1196" i="7"/>
  <c r="R1213" i="7"/>
  <c r="V1226" i="7"/>
  <c r="S1249" i="7"/>
  <c r="T1249" i="7"/>
  <c r="R1249" i="7"/>
  <c r="Q1249" i="7"/>
  <c r="Q1262" i="7"/>
  <c r="U1263" i="7"/>
  <c r="T1283" i="7"/>
  <c r="S1283" i="7"/>
  <c r="R1283" i="7"/>
  <c r="Q1283" i="7"/>
  <c r="T1331" i="7"/>
  <c r="S1331" i="7"/>
  <c r="R1331" i="7"/>
  <c r="Q1331" i="7"/>
  <c r="U1413" i="7"/>
  <c r="Q1472" i="7"/>
  <c r="R1472" i="7"/>
  <c r="S1488" i="7"/>
  <c r="R1488" i="7"/>
  <c r="Q1488" i="7"/>
  <c r="T1488" i="7"/>
  <c r="T1525" i="7"/>
  <c r="S1525" i="7"/>
  <c r="R1525" i="7"/>
  <c r="Q1525" i="7"/>
  <c r="R1592" i="7"/>
  <c r="Q1592" i="7"/>
  <c r="T1633" i="7"/>
  <c r="S1633" i="7"/>
  <c r="R1633" i="7"/>
  <c r="Q1633" i="7"/>
  <c r="R1647" i="7"/>
  <c r="Q1647" i="7"/>
  <c r="T314" i="7"/>
  <c r="T326" i="7"/>
  <c r="T338" i="7"/>
  <c r="T350" i="7"/>
  <c r="V350" i="7" s="1"/>
  <c r="T362" i="7"/>
  <c r="V362" i="7" s="1"/>
  <c r="T374" i="7"/>
  <c r="V374" i="7" s="1"/>
  <c r="T386" i="7"/>
  <c r="T398" i="7"/>
  <c r="T410" i="7"/>
  <c r="T422" i="7"/>
  <c r="T434" i="7"/>
  <c r="T446" i="7"/>
  <c r="T458" i="7"/>
  <c r="T470" i="7"/>
  <c r="T482" i="7"/>
  <c r="T494" i="7"/>
  <c r="V494" i="7" s="1"/>
  <c r="T506" i="7"/>
  <c r="V506" i="7" s="1"/>
  <c r="T518" i="7"/>
  <c r="V518" i="7" s="1"/>
  <c r="T530" i="7"/>
  <c r="Q539" i="7"/>
  <c r="Q552" i="7"/>
  <c r="Q555" i="7"/>
  <c r="R557" i="7"/>
  <c r="V557" i="7" s="1"/>
  <c r="Q568" i="7"/>
  <c r="T573" i="7"/>
  <c r="V573" i="7" s="1"/>
  <c r="Q584" i="7"/>
  <c r="Q587" i="7"/>
  <c r="Q600" i="7"/>
  <c r="Q603" i="7"/>
  <c r="R605" i="7"/>
  <c r="U605" i="7" s="1"/>
  <c r="Q616" i="7"/>
  <c r="S645" i="7"/>
  <c r="S647" i="7"/>
  <c r="Q651" i="7"/>
  <c r="T651" i="7"/>
  <c r="R651" i="7"/>
  <c r="S663" i="7"/>
  <c r="S665" i="7"/>
  <c r="Q669" i="7"/>
  <c r="T669" i="7"/>
  <c r="R669" i="7"/>
  <c r="S681" i="7"/>
  <c r="S683" i="7"/>
  <c r="U683" i="7" s="1"/>
  <c r="Q687" i="7"/>
  <c r="T687" i="7"/>
  <c r="R687" i="7"/>
  <c r="S699" i="7"/>
  <c r="S701" i="7"/>
  <c r="Q705" i="7"/>
  <c r="T705" i="7"/>
  <c r="R705" i="7"/>
  <c r="S718" i="7"/>
  <c r="R718" i="7"/>
  <c r="V718" i="7" s="1"/>
  <c r="T718" i="7"/>
  <c r="T720" i="7"/>
  <c r="S720" i="7"/>
  <c r="R720" i="7"/>
  <c r="V720" i="7" s="1"/>
  <c r="Q731" i="7"/>
  <c r="T739" i="7"/>
  <c r="T740" i="7"/>
  <c r="Q742" i="7"/>
  <c r="Q744" i="7"/>
  <c r="S754" i="7"/>
  <c r="R754" i="7"/>
  <c r="T754" i="7"/>
  <c r="T756" i="7"/>
  <c r="S756" i="7"/>
  <c r="U756" i="7" s="1"/>
  <c r="R756" i="7"/>
  <c r="V756" i="7" s="1"/>
  <c r="Q767" i="7"/>
  <c r="T775" i="7"/>
  <c r="T776" i="7"/>
  <c r="Q778" i="7"/>
  <c r="Q780" i="7"/>
  <c r="R799" i="7"/>
  <c r="R807" i="7"/>
  <c r="Q807" i="7"/>
  <c r="T807" i="7"/>
  <c r="S807" i="7"/>
  <c r="T815" i="7"/>
  <c r="V815" i="7" s="1"/>
  <c r="R815" i="7"/>
  <c r="S815" i="7"/>
  <c r="R819" i="7"/>
  <c r="Q819" i="7"/>
  <c r="T819" i="7"/>
  <c r="Q828" i="7"/>
  <c r="S841" i="7"/>
  <c r="R847" i="7"/>
  <c r="Q853" i="7"/>
  <c r="Q872" i="7"/>
  <c r="R889" i="7"/>
  <c r="Q889" i="7"/>
  <c r="T889" i="7"/>
  <c r="T895" i="7"/>
  <c r="S895" i="7"/>
  <c r="Q895" i="7"/>
  <c r="T922" i="7"/>
  <c r="S922" i="7"/>
  <c r="R922" i="7"/>
  <c r="U922" i="7" s="1"/>
  <c r="T943" i="7"/>
  <c r="S943" i="7"/>
  <c r="Q943" i="7"/>
  <c r="Q962" i="7"/>
  <c r="S962" i="7"/>
  <c r="R962" i="7"/>
  <c r="T978" i="7"/>
  <c r="V986" i="7"/>
  <c r="Q1004" i="7"/>
  <c r="T1004" i="7"/>
  <c r="R1004" i="7"/>
  <c r="T1009" i="7"/>
  <c r="R1009" i="7"/>
  <c r="S1009" i="7"/>
  <c r="Q1009" i="7"/>
  <c r="V1033" i="7"/>
  <c r="U1033" i="7"/>
  <c r="T1039" i="7"/>
  <c r="V1057" i="7"/>
  <c r="U1057" i="7"/>
  <c r="S1123" i="7"/>
  <c r="T1123" i="7"/>
  <c r="T1147" i="7"/>
  <c r="T1169" i="7"/>
  <c r="S1169" i="7"/>
  <c r="R1169" i="7"/>
  <c r="Q1169" i="7"/>
  <c r="T1196" i="7"/>
  <c r="S1198" i="7"/>
  <c r="R1198" i="7"/>
  <c r="Q1198" i="7"/>
  <c r="T1198" i="7"/>
  <c r="T1213" i="7"/>
  <c r="T1246" i="7"/>
  <c r="Q1255" i="7"/>
  <c r="R1255" i="7"/>
  <c r="T1262" i="7"/>
  <c r="S1262" i="7"/>
  <c r="S1264" i="7"/>
  <c r="R1264" i="7"/>
  <c r="Q1264" i="7"/>
  <c r="T1264" i="7"/>
  <c r="S1279" i="7"/>
  <c r="R1279" i="7"/>
  <c r="Q1279" i="7"/>
  <c r="T1288" i="7"/>
  <c r="Q1320" i="7"/>
  <c r="U1440" i="7"/>
  <c r="T1573" i="7"/>
  <c r="S1573" i="7"/>
  <c r="R1573" i="7"/>
  <c r="Q1573" i="7"/>
  <c r="T784" i="7"/>
  <c r="S784" i="7"/>
  <c r="R784" i="7"/>
  <c r="V784" i="7" s="1"/>
  <c r="T786" i="7"/>
  <c r="T797" i="7"/>
  <c r="R797" i="7"/>
  <c r="T808" i="7"/>
  <c r="S808" i="7"/>
  <c r="U808" i="7" s="1"/>
  <c r="R808" i="7"/>
  <c r="V808" i="7" s="1"/>
  <c r="T810" i="7"/>
  <c r="T821" i="7"/>
  <c r="R821" i="7"/>
  <c r="V821" i="7" s="1"/>
  <c r="T832" i="7"/>
  <c r="S832" i="7"/>
  <c r="R832" i="7"/>
  <c r="V832" i="7" s="1"/>
  <c r="T834" i="7"/>
  <c r="V835" i="7"/>
  <c r="T845" i="7"/>
  <c r="R845" i="7"/>
  <c r="T856" i="7"/>
  <c r="V856" i="7" s="1"/>
  <c r="S856" i="7"/>
  <c r="R856" i="7"/>
  <c r="T858" i="7"/>
  <c r="V859" i="7"/>
  <c r="T869" i="7"/>
  <c r="R869" i="7"/>
  <c r="V869" i="7" s="1"/>
  <c r="T880" i="7"/>
  <c r="S880" i="7"/>
  <c r="R880" i="7"/>
  <c r="T882" i="7"/>
  <c r="V883" i="7"/>
  <c r="T893" i="7"/>
  <c r="R893" i="7"/>
  <c r="V893" i="7" s="1"/>
  <c r="T904" i="7"/>
  <c r="V904" i="7" s="1"/>
  <c r="S904" i="7"/>
  <c r="R904" i="7"/>
  <c r="U904" i="7" s="1"/>
  <c r="T906" i="7"/>
  <c r="V907" i="7"/>
  <c r="T917" i="7"/>
  <c r="R917" i="7"/>
  <c r="S918" i="7"/>
  <c r="T928" i="7"/>
  <c r="S928" i="7"/>
  <c r="R928" i="7"/>
  <c r="U928" i="7" s="1"/>
  <c r="T930" i="7"/>
  <c r="V931" i="7"/>
  <c r="T941" i="7"/>
  <c r="R941" i="7"/>
  <c r="S942" i="7"/>
  <c r="T952" i="7"/>
  <c r="S952" i="7"/>
  <c r="R952" i="7"/>
  <c r="U952" i="7" s="1"/>
  <c r="T954" i="7"/>
  <c r="V955" i="7"/>
  <c r="Q992" i="7"/>
  <c r="T996" i="7"/>
  <c r="T1027" i="7"/>
  <c r="T1051" i="7"/>
  <c r="S1051" i="7"/>
  <c r="Q1051" i="7"/>
  <c r="Q1074" i="7"/>
  <c r="S1078" i="7"/>
  <c r="R1078" i="7"/>
  <c r="Q1078" i="7"/>
  <c r="Q1082" i="7"/>
  <c r="T1082" i="7"/>
  <c r="V1086" i="7"/>
  <c r="U1086" i="7"/>
  <c r="Q1128" i="7"/>
  <c r="S1132" i="7"/>
  <c r="R1132" i="7"/>
  <c r="Q1132" i="7"/>
  <c r="Q1136" i="7"/>
  <c r="T1136" i="7"/>
  <c r="U1140" i="7"/>
  <c r="Q1182" i="7"/>
  <c r="S1186" i="7"/>
  <c r="R1186" i="7"/>
  <c r="Q1186" i="7"/>
  <c r="Q1190" i="7"/>
  <c r="T1190" i="7"/>
  <c r="Q1236" i="7"/>
  <c r="S1240" i="7"/>
  <c r="R1240" i="7"/>
  <c r="Q1240" i="7"/>
  <c r="V1248" i="7"/>
  <c r="U1248" i="7"/>
  <c r="Q1290" i="7"/>
  <c r="T1307" i="7"/>
  <c r="S1307" i="7"/>
  <c r="R1307" i="7"/>
  <c r="Q1307" i="7"/>
  <c r="T1328" i="7"/>
  <c r="S1328" i="7"/>
  <c r="R1328" i="7"/>
  <c r="Q1328" i="7"/>
  <c r="Q1362" i="7"/>
  <c r="Q1382" i="7"/>
  <c r="T1382" i="7"/>
  <c r="S1384" i="7"/>
  <c r="R1384" i="7"/>
  <c r="Q1384" i="7"/>
  <c r="T1384" i="7"/>
  <c r="T1404" i="7"/>
  <c r="Q1410" i="7"/>
  <c r="R1410" i="7"/>
  <c r="V1442" i="7"/>
  <c r="V1449" i="7"/>
  <c r="U1449" i="7"/>
  <c r="Q1466" i="7"/>
  <c r="T1466" i="7"/>
  <c r="V1480" i="7"/>
  <c r="U1480" i="7"/>
  <c r="T1575" i="7"/>
  <c r="S1575" i="7"/>
  <c r="R1575" i="7"/>
  <c r="Q1575" i="7"/>
  <c r="T1603" i="7"/>
  <c r="S1603" i="7"/>
  <c r="R1603" i="7"/>
  <c r="Q1603" i="7"/>
  <c r="T1653" i="7"/>
  <c r="V1667" i="7"/>
  <c r="U1667" i="7"/>
  <c r="T1672" i="7"/>
  <c r="V1672" i="7" s="1"/>
  <c r="S1672" i="7"/>
  <c r="R1672" i="7"/>
  <c r="T1804" i="7"/>
  <c r="S1804" i="7"/>
  <c r="R1804" i="7"/>
  <c r="Q1804" i="7"/>
  <c r="T1806" i="7"/>
  <c r="S1806" i="7"/>
  <c r="R1806" i="7"/>
  <c r="Q1806" i="7"/>
  <c r="V1819" i="7"/>
  <c r="U1819" i="7"/>
  <c r="T785" i="7"/>
  <c r="R785" i="7"/>
  <c r="V785" i="7" s="1"/>
  <c r="S786" i="7"/>
  <c r="T796" i="7"/>
  <c r="S796" i="7"/>
  <c r="R796" i="7"/>
  <c r="U796" i="7" s="1"/>
  <c r="T809" i="7"/>
  <c r="R809" i="7"/>
  <c r="V809" i="7" s="1"/>
  <c r="S810" i="7"/>
  <c r="T820" i="7"/>
  <c r="V820" i="7" s="1"/>
  <c r="S820" i="7"/>
  <c r="R820" i="7"/>
  <c r="U820" i="7" s="1"/>
  <c r="T833" i="7"/>
  <c r="R833" i="7"/>
  <c r="S834" i="7"/>
  <c r="T844" i="7"/>
  <c r="S844" i="7"/>
  <c r="R844" i="7"/>
  <c r="T857" i="7"/>
  <c r="R857" i="7"/>
  <c r="S858" i="7"/>
  <c r="T868" i="7"/>
  <c r="S868" i="7"/>
  <c r="R868" i="7"/>
  <c r="T881" i="7"/>
  <c r="R881" i="7"/>
  <c r="S882" i="7"/>
  <c r="T892" i="7"/>
  <c r="S892" i="7"/>
  <c r="R892" i="7"/>
  <c r="T905" i="7"/>
  <c r="R905" i="7"/>
  <c r="S906" i="7"/>
  <c r="T916" i="7"/>
  <c r="S916" i="7"/>
  <c r="R916" i="7"/>
  <c r="T929" i="7"/>
  <c r="R929" i="7"/>
  <c r="T940" i="7"/>
  <c r="S940" i="7"/>
  <c r="R940" i="7"/>
  <c r="T953" i="7"/>
  <c r="R953" i="7"/>
  <c r="Q1034" i="7"/>
  <c r="S1034" i="7"/>
  <c r="Q1040" i="7"/>
  <c r="R1040" i="7"/>
  <c r="T1056" i="7"/>
  <c r="T1079" i="7"/>
  <c r="S1079" i="7"/>
  <c r="R1079" i="7"/>
  <c r="Q1079" i="7"/>
  <c r="T1085" i="7"/>
  <c r="S1085" i="7"/>
  <c r="R1085" i="7"/>
  <c r="Q1085" i="7"/>
  <c r="Q1094" i="7"/>
  <c r="T1094" i="7"/>
  <c r="S1094" i="7"/>
  <c r="R1094" i="7"/>
  <c r="Q1106" i="7"/>
  <c r="R1106" i="7"/>
  <c r="T1133" i="7"/>
  <c r="S1133" i="7"/>
  <c r="R1133" i="7"/>
  <c r="Q1133" i="7"/>
  <c r="T1139" i="7"/>
  <c r="S1139" i="7"/>
  <c r="R1139" i="7"/>
  <c r="Q1139" i="7"/>
  <c r="Q1148" i="7"/>
  <c r="T1148" i="7"/>
  <c r="S1148" i="7"/>
  <c r="R1148" i="7"/>
  <c r="Q1160" i="7"/>
  <c r="R1160" i="7"/>
  <c r="T1187" i="7"/>
  <c r="S1187" i="7"/>
  <c r="R1187" i="7"/>
  <c r="Q1187" i="7"/>
  <c r="T1193" i="7"/>
  <c r="S1193" i="7"/>
  <c r="R1193" i="7"/>
  <c r="Q1193" i="7"/>
  <c r="T1202" i="7"/>
  <c r="S1202" i="7"/>
  <c r="R1202" i="7"/>
  <c r="T1241" i="7"/>
  <c r="S1241" i="7"/>
  <c r="R1241" i="7"/>
  <c r="Q1241" i="7"/>
  <c r="T1247" i="7"/>
  <c r="S1247" i="7"/>
  <c r="R1247" i="7"/>
  <c r="Q1247" i="7"/>
  <c r="T1256" i="7"/>
  <c r="S1256" i="7"/>
  <c r="R1256" i="7"/>
  <c r="V1299" i="7"/>
  <c r="U1299" i="7"/>
  <c r="T1327" i="7"/>
  <c r="S1327" i="7"/>
  <c r="R1327" i="7"/>
  <c r="Q1327" i="7"/>
  <c r="V1359" i="7"/>
  <c r="U1359" i="7"/>
  <c r="R1416" i="7"/>
  <c r="Q1416" i="7"/>
  <c r="S1456" i="7"/>
  <c r="R1456" i="7"/>
  <c r="Q1456" i="7"/>
  <c r="T1456" i="7"/>
  <c r="T1550" i="7"/>
  <c r="S1550" i="7"/>
  <c r="R1550" i="7"/>
  <c r="Q1550" i="7"/>
  <c r="R1664" i="7"/>
  <c r="Q1664" i="7"/>
  <c r="S1901" i="7"/>
  <c r="Q1901" i="7"/>
  <c r="T1956" i="7"/>
  <c r="S1956" i="7"/>
  <c r="R1956" i="7"/>
  <c r="Q1956" i="7"/>
  <c r="S1962" i="7"/>
  <c r="R1962" i="7"/>
  <c r="Q1962" i="7"/>
  <c r="R622" i="7"/>
  <c r="R632" i="7"/>
  <c r="T635" i="7"/>
  <c r="R635" i="7"/>
  <c r="R638" i="7"/>
  <c r="T641" i="7"/>
  <c r="R641" i="7"/>
  <c r="R644" i="7"/>
  <c r="V644" i="7" s="1"/>
  <c r="T647" i="7"/>
  <c r="R647" i="7"/>
  <c r="R650" i="7"/>
  <c r="T653" i="7"/>
  <c r="R653" i="7"/>
  <c r="R656" i="7"/>
  <c r="T659" i="7"/>
  <c r="R659" i="7"/>
  <c r="R662" i="7"/>
  <c r="T665" i="7"/>
  <c r="R665" i="7"/>
  <c r="V665" i="7" s="1"/>
  <c r="R668" i="7"/>
  <c r="T671" i="7"/>
  <c r="R671" i="7"/>
  <c r="R674" i="7"/>
  <c r="T677" i="7"/>
  <c r="R677" i="7"/>
  <c r="R680" i="7"/>
  <c r="T683" i="7"/>
  <c r="R683" i="7"/>
  <c r="R686" i="7"/>
  <c r="T689" i="7"/>
  <c r="R689" i="7"/>
  <c r="R692" i="7"/>
  <c r="T695" i="7"/>
  <c r="R695" i="7"/>
  <c r="R698" i="7"/>
  <c r="T701" i="7"/>
  <c r="R701" i="7"/>
  <c r="V701" i="7" s="1"/>
  <c r="R704" i="7"/>
  <c r="T707" i="7"/>
  <c r="R707" i="7"/>
  <c r="R710" i="7"/>
  <c r="T713" i="7"/>
  <c r="R713" i="7"/>
  <c r="R716" i="7"/>
  <c r="T719" i="7"/>
  <c r="R719" i="7"/>
  <c r="R722" i="7"/>
  <c r="T725" i="7"/>
  <c r="R725" i="7"/>
  <c r="V725" i="7" s="1"/>
  <c r="R728" i="7"/>
  <c r="T731" i="7"/>
  <c r="R731" i="7"/>
  <c r="R734" i="7"/>
  <c r="V734" i="7" s="1"/>
  <c r="T737" i="7"/>
  <c r="R737" i="7"/>
  <c r="R740" i="7"/>
  <c r="T743" i="7"/>
  <c r="R743" i="7"/>
  <c r="V743" i="7" s="1"/>
  <c r="R746" i="7"/>
  <c r="T749" i="7"/>
  <c r="R749" i="7"/>
  <c r="R752" i="7"/>
  <c r="T755" i="7"/>
  <c r="R755" i="7"/>
  <c r="R758" i="7"/>
  <c r="V758" i="7" s="1"/>
  <c r="T761" i="7"/>
  <c r="R761" i="7"/>
  <c r="V761" i="7" s="1"/>
  <c r="R764" i="7"/>
  <c r="T767" i="7"/>
  <c r="R767" i="7"/>
  <c r="R770" i="7"/>
  <c r="U770" i="7" s="1"/>
  <c r="T773" i="7"/>
  <c r="R773" i="7"/>
  <c r="R776" i="7"/>
  <c r="T779" i="7"/>
  <c r="R779" i="7"/>
  <c r="R801" i="7"/>
  <c r="Q801" i="7"/>
  <c r="T801" i="7"/>
  <c r="R825" i="7"/>
  <c r="Q825" i="7"/>
  <c r="T825" i="7"/>
  <c r="R849" i="7"/>
  <c r="Q849" i="7"/>
  <c r="T849" i="7"/>
  <c r="R873" i="7"/>
  <c r="Q873" i="7"/>
  <c r="T873" i="7"/>
  <c r="R897" i="7"/>
  <c r="Q897" i="7"/>
  <c r="T897" i="7"/>
  <c r="R921" i="7"/>
  <c r="Q921" i="7"/>
  <c r="T921" i="7"/>
  <c r="R945" i="7"/>
  <c r="Q945" i="7"/>
  <c r="T945" i="7"/>
  <c r="U991" i="7"/>
  <c r="T1001" i="7"/>
  <c r="S1001" i="7"/>
  <c r="R1001" i="7"/>
  <c r="Q1001" i="7"/>
  <c r="Q1003" i="7"/>
  <c r="S1003" i="7"/>
  <c r="T1019" i="7"/>
  <c r="S1019" i="7"/>
  <c r="R1019" i="7"/>
  <c r="Q1019" i="7"/>
  <c r="T1025" i="7"/>
  <c r="S1025" i="7"/>
  <c r="R1025" i="7"/>
  <c r="Q1025" i="7"/>
  <c r="U1028" i="7"/>
  <c r="Q1032" i="7"/>
  <c r="T1034" i="7"/>
  <c r="T1040" i="7"/>
  <c r="Q1050" i="7"/>
  <c r="S1060" i="7"/>
  <c r="R1060" i="7"/>
  <c r="Q1060" i="7"/>
  <c r="Q1064" i="7"/>
  <c r="T1064" i="7"/>
  <c r="U1068" i="7"/>
  <c r="T1106" i="7"/>
  <c r="Q1110" i="7"/>
  <c r="S1114" i="7"/>
  <c r="R1114" i="7"/>
  <c r="Q1114" i="7"/>
  <c r="Q1118" i="7"/>
  <c r="T1118" i="7"/>
  <c r="T1160" i="7"/>
  <c r="Q1164" i="7"/>
  <c r="S1168" i="7"/>
  <c r="R1168" i="7"/>
  <c r="Q1168" i="7"/>
  <c r="Q1172" i="7"/>
  <c r="T1172" i="7"/>
  <c r="V1176" i="7"/>
  <c r="T1214" i="7"/>
  <c r="Q1218" i="7"/>
  <c r="S1222" i="7"/>
  <c r="R1222" i="7"/>
  <c r="Q1222" i="7"/>
  <c r="T1268" i="7"/>
  <c r="Q1272" i="7"/>
  <c r="S1276" i="7"/>
  <c r="R1276" i="7"/>
  <c r="Q1276" i="7"/>
  <c r="U1357" i="7"/>
  <c r="Q1394" i="7"/>
  <c r="T1394" i="7"/>
  <c r="S1394" i="7"/>
  <c r="R1394" i="7"/>
  <c r="V1412" i="7"/>
  <c r="U1412" i="7"/>
  <c r="Q1452" i="7"/>
  <c r="T1484" i="7"/>
  <c r="S1484" i="7"/>
  <c r="R1484" i="7"/>
  <c r="Q1484" i="7"/>
  <c r="V1546" i="7"/>
  <c r="U1546" i="7"/>
  <c r="T1645" i="7"/>
  <c r="S1645" i="7"/>
  <c r="R1645" i="7"/>
  <c r="Q1645" i="7"/>
  <c r="V1649" i="7"/>
  <c r="U1649" i="7"/>
  <c r="R1750" i="7"/>
  <c r="Q1750" i="7"/>
  <c r="V1823" i="7"/>
  <c r="U1823" i="7"/>
  <c r="S1880" i="7"/>
  <c r="R1880" i="7"/>
  <c r="Q1880" i="7"/>
  <c r="T1880" i="7"/>
  <c r="R542" i="7"/>
  <c r="T546" i="7"/>
  <c r="R554" i="7"/>
  <c r="T558" i="7"/>
  <c r="R566" i="7"/>
  <c r="U566" i="7" s="1"/>
  <c r="T570" i="7"/>
  <c r="R578" i="7"/>
  <c r="V578" i="7" s="1"/>
  <c r="T582" i="7"/>
  <c r="V582" i="7" s="1"/>
  <c r="R590" i="7"/>
  <c r="T594" i="7"/>
  <c r="R602" i="7"/>
  <c r="T606" i="7"/>
  <c r="V606" i="7" s="1"/>
  <c r="R614" i="7"/>
  <c r="U614" i="7" s="1"/>
  <c r="T618" i="7"/>
  <c r="T790" i="7"/>
  <c r="S790" i="7"/>
  <c r="R790" i="7"/>
  <c r="T792" i="7"/>
  <c r="V792" i="7" s="1"/>
  <c r="T803" i="7"/>
  <c r="R803" i="7"/>
  <c r="V803" i="7" s="1"/>
  <c r="T814" i="7"/>
  <c r="S814" i="7"/>
  <c r="U814" i="7" s="1"/>
  <c r="R814" i="7"/>
  <c r="V814" i="7" s="1"/>
  <c r="T816" i="7"/>
  <c r="T827" i="7"/>
  <c r="R827" i="7"/>
  <c r="T838" i="7"/>
  <c r="S838" i="7"/>
  <c r="R838" i="7"/>
  <c r="V838" i="7" s="1"/>
  <c r="T840" i="7"/>
  <c r="V840" i="7" s="1"/>
  <c r="T851" i="7"/>
  <c r="R851" i="7"/>
  <c r="T862" i="7"/>
  <c r="S862" i="7"/>
  <c r="R862" i="7"/>
  <c r="T864" i="7"/>
  <c r="T875" i="7"/>
  <c r="R875" i="7"/>
  <c r="U875" i="7" s="1"/>
  <c r="T886" i="7"/>
  <c r="S886" i="7"/>
  <c r="R886" i="7"/>
  <c r="V886" i="7" s="1"/>
  <c r="T888" i="7"/>
  <c r="T899" i="7"/>
  <c r="R899" i="7"/>
  <c r="T910" i="7"/>
  <c r="S910" i="7"/>
  <c r="R910" i="7"/>
  <c r="T912" i="7"/>
  <c r="T923" i="7"/>
  <c r="R923" i="7"/>
  <c r="T934" i="7"/>
  <c r="S934" i="7"/>
  <c r="R934" i="7"/>
  <c r="U934" i="7" s="1"/>
  <c r="T936" i="7"/>
  <c r="T947" i="7"/>
  <c r="R947" i="7"/>
  <c r="V947" i="7" s="1"/>
  <c r="T958" i="7"/>
  <c r="S958" i="7"/>
  <c r="V958" i="7" s="1"/>
  <c r="R958" i="7"/>
  <c r="T960" i="7"/>
  <c r="U979" i="7"/>
  <c r="Q1027" i="7"/>
  <c r="V1035" i="7"/>
  <c r="S1039" i="7"/>
  <c r="S1054" i="7"/>
  <c r="R1054" i="7"/>
  <c r="Q1054" i="7"/>
  <c r="T1054" i="7"/>
  <c r="R1064" i="7"/>
  <c r="S1066" i="7"/>
  <c r="R1066" i="7"/>
  <c r="Q1066" i="7"/>
  <c r="V1083" i="7"/>
  <c r="S1099" i="7"/>
  <c r="R1099" i="7"/>
  <c r="Q1099" i="7"/>
  <c r="S1105" i="7"/>
  <c r="V1105" i="7" s="1"/>
  <c r="S1108" i="7"/>
  <c r="R1108" i="7"/>
  <c r="Q1108" i="7"/>
  <c r="R1118" i="7"/>
  <c r="S1120" i="7"/>
  <c r="R1120" i="7"/>
  <c r="Q1120" i="7"/>
  <c r="V1137" i="7"/>
  <c r="S1153" i="7"/>
  <c r="R1153" i="7"/>
  <c r="Q1153" i="7"/>
  <c r="S1159" i="7"/>
  <c r="S1162" i="7"/>
  <c r="R1162" i="7"/>
  <c r="Q1162" i="7"/>
  <c r="R1172" i="7"/>
  <c r="S1174" i="7"/>
  <c r="R1174" i="7"/>
  <c r="Q1174" i="7"/>
  <c r="V1191" i="7"/>
  <c r="S1207" i="7"/>
  <c r="R1207" i="7"/>
  <c r="Q1207" i="7"/>
  <c r="S1213" i="7"/>
  <c r="S1216" i="7"/>
  <c r="R1216" i="7"/>
  <c r="Q1216" i="7"/>
  <c r="R1226" i="7"/>
  <c r="U1226" i="7" s="1"/>
  <c r="S1228" i="7"/>
  <c r="R1228" i="7"/>
  <c r="Q1228" i="7"/>
  <c r="V1245" i="7"/>
  <c r="S1261" i="7"/>
  <c r="R1261" i="7"/>
  <c r="Q1261" i="7"/>
  <c r="S1267" i="7"/>
  <c r="U1267" i="7" s="1"/>
  <c r="S1270" i="7"/>
  <c r="R1270" i="7"/>
  <c r="Q1270" i="7"/>
  <c r="R1280" i="7"/>
  <c r="U1280" i="7" s="1"/>
  <c r="S1282" i="7"/>
  <c r="R1282" i="7"/>
  <c r="Q1282" i="7"/>
  <c r="V1293" i="7"/>
  <c r="R1315" i="7"/>
  <c r="Q1315" i="7"/>
  <c r="T1315" i="7"/>
  <c r="U1370" i="7"/>
  <c r="R1386" i="7"/>
  <c r="Q1386" i="7"/>
  <c r="R1392" i="7"/>
  <c r="V1392" i="7" s="1"/>
  <c r="U1401" i="7"/>
  <c r="V1401" i="7"/>
  <c r="R1412" i="7"/>
  <c r="S1414" i="7"/>
  <c r="R1414" i="7"/>
  <c r="Q1414" i="7"/>
  <c r="T1414" i="7"/>
  <c r="U1429" i="7"/>
  <c r="T1605" i="7"/>
  <c r="S1605" i="7"/>
  <c r="R1605" i="7"/>
  <c r="Q1605" i="7"/>
  <c r="V1607" i="7"/>
  <c r="U1607" i="7"/>
  <c r="S1620" i="7"/>
  <c r="R1620" i="7"/>
  <c r="Q1620" i="7"/>
  <c r="T1620" i="7"/>
  <c r="V1682" i="7"/>
  <c r="U1682" i="7"/>
  <c r="V798" i="7"/>
  <c r="V822" i="7"/>
  <c r="Q833" i="7"/>
  <c r="Q844" i="7"/>
  <c r="Q846" i="7"/>
  <c r="Q857" i="7"/>
  <c r="Q868" i="7"/>
  <c r="Q870" i="7"/>
  <c r="Q881" i="7"/>
  <c r="Q892" i="7"/>
  <c r="Q894" i="7"/>
  <c r="Q905" i="7"/>
  <c r="Q916" i="7"/>
  <c r="Q918" i="7"/>
  <c r="Q929" i="7"/>
  <c r="Q940" i="7"/>
  <c r="Q942" i="7"/>
  <c r="Q953" i="7"/>
  <c r="U967" i="7"/>
  <c r="V973" i="7"/>
  <c r="U973" i="7"/>
  <c r="V1015" i="7"/>
  <c r="U1015" i="7"/>
  <c r="U1029" i="7"/>
  <c r="T1037" i="7"/>
  <c r="S1037" i="7"/>
  <c r="R1037" i="7"/>
  <c r="Q1037" i="7"/>
  <c r="Q1070" i="7"/>
  <c r="R1070" i="7"/>
  <c r="T1097" i="7"/>
  <c r="S1097" i="7"/>
  <c r="R1097" i="7"/>
  <c r="Q1097" i="7"/>
  <c r="T1103" i="7"/>
  <c r="S1103" i="7"/>
  <c r="R1103" i="7"/>
  <c r="Q1103" i="7"/>
  <c r="Q1112" i="7"/>
  <c r="T1112" i="7"/>
  <c r="S1112" i="7"/>
  <c r="R1112" i="7"/>
  <c r="Q1124" i="7"/>
  <c r="R1124" i="7"/>
  <c r="T1151" i="7"/>
  <c r="S1151" i="7"/>
  <c r="R1151" i="7"/>
  <c r="Q1151" i="7"/>
  <c r="T1157" i="7"/>
  <c r="S1157" i="7"/>
  <c r="R1157" i="7"/>
  <c r="Q1157" i="7"/>
  <c r="Q1166" i="7"/>
  <c r="T1166" i="7"/>
  <c r="S1166" i="7"/>
  <c r="R1166" i="7"/>
  <c r="Q1178" i="7"/>
  <c r="R1178" i="7"/>
  <c r="T1205" i="7"/>
  <c r="S1205" i="7"/>
  <c r="R1205" i="7"/>
  <c r="Q1205" i="7"/>
  <c r="T1211" i="7"/>
  <c r="S1211" i="7"/>
  <c r="R1211" i="7"/>
  <c r="Q1211" i="7"/>
  <c r="T1220" i="7"/>
  <c r="S1220" i="7"/>
  <c r="R1220" i="7"/>
  <c r="T1259" i="7"/>
  <c r="S1259" i="7"/>
  <c r="R1259" i="7"/>
  <c r="Q1259" i="7"/>
  <c r="T1265" i="7"/>
  <c r="S1265" i="7"/>
  <c r="R1265" i="7"/>
  <c r="Q1265" i="7"/>
  <c r="T1274" i="7"/>
  <c r="S1274" i="7"/>
  <c r="R1274" i="7"/>
  <c r="T1346" i="7"/>
  <c r="S1346" i="7"/>
  <c r="R1346" i="7"/>
  <c r="Q1346" i="7"/>
  <c r="T1446" i="7"/>
  <c r="T1468" i="7"/>
  <c r="S1468" i="7"/>
  <c r="R1468" i="7"/>
  <c r="V1468" i="7" s="1"/>
  <c r="S1527" i="7"/>
  <c r="R1527" i="7"/>
  <c r="Q1527" i="7"/>
  <c r="T1527" i="7"/>
  <c r="V1540" i="7"/>
  <c r="S1578" i="7"/>
  <c r="R1578" i="7"/>
  <c r="Q1578" i="7"/>
  <c r="T1578" i="7"/>
  <c r="V1595" i="7"/>
  <c r="U1595" i="7"/>
  <c r="R1685" i="7"/>
  <c r="T1685" i="7"/>
  <c r="S1685" i="7"/>
  <c r="Q1685" i="7"/>
  <c r="T1860" i="7"/>
  <c r="Q1860" i="7"/>
  <c r="S1860" i="7"/>
  <c r="R1860" i="7"/>
  <c r="V1865" i="7"/>
  <c r="U1865" i="7"/>
  <c r="S964" i="7"/>
  <c r="R964" i="7"/>
  <c r="Q964" i="7"/>
  <c r="T967" i="7"/>
  <c r="V967" i="7" s="1"/>
  <c r="T971" i="7"/>
  <c r="S971" i="7"/>
  <c r="R971" i="7"/>
  <c r="Q971" i="7"/>
  <c r="S976" i="7"/>
  <c r="R976" i="7"/>
  <c r="Q976" i="7"/>
  <c r="T979" i="7"/>
  <c r="V979" i="7" s="1"/>
  <c r="T983" i="7"/>
  <c r="S983" i="7"/>
  <c r="R983" i="7"/>
  <c r="Q983" i="7"/>
  <c r="S988" i="7"/>
  <c r="R988" i="7"/>
  <c r="Q988" i="7"/>
  <c r="T991" i="7"/>
  <c r="V991" i="7" s="1"/>
  <c r="T995" i="7"/>
  <c r="S995" i="7"/>
  <c r="R995" i="7"/>
  <c r="Q995" i="7"/>
  <c r="S998" i="7"/>
  <c r="U998" i="7" s="1"/>
  <c r="T1002" i="7"/>
  <c r="S1030" i="7"/>
  <c r="R1030" i="7"/>
  <c r="Q1030" i="7"/>
  <c r="T1033" i="7"/>
  <c r="U1296" i="7"/>
  <c r="R1304" i="7"/>
  <c r="V1304" i="7" s="1"/>
  <c r="V1323" i="7"/>
  <c r="S1334" i="7"/>
  <c r="V1363" i="7"/>
  <c r="U1363" i="7"/>
  <c r="V1375" i="7"/>
  <c r="U1375" i="7"/>
  <c r="T1387" i="7"/>
  <c r="V1387" i="7" s="1"/>
  <c r="V1405" i="7"/>
  <c r="U1405" i="7"/>
  <c r="S1447" i="7"/>
  <c r="R1458" i="7"/>
  <c r="Q1458" i="7"/>
  <c r="T1492" i="7"/>
  <c r="S1492" i="7"/>
  <c r="R1492" i="7"/>
  <c r="U1492" i="7" s="1"/>
  <c r="V1521" i="7"/>
  <c r="U1521" i="7"/>
  <c r="T1531" i="7"/>
  <c r="S1531" i="7"/>
  <c r="R1531" i="7"/>
  <c r="Q1531" i="7"/>
  <c r="V1559" i="7"/>
  <c r="U1559" i="7"/>
  <c r="V1565" i="7"/>
  <c r="U1565" i="7"/>
  <c r="T1642" i="7"/>
  <c r="S1642" i="7"/>
  <c r="S1656" i="7"/>
  <c r="R1656" i="7"/>
  <c r="Q1656" i="7"/>
  <c r="T1656" i="7"/>
  <c r="T1684" i="7"/>
  <c r="S1684" i="7"/>
  <c r="R1684" i="7"/>
  <c r="Q1684" i="7"/>
  <c r="T1738" i="7"/>
  <c r="S1738" i="7"/>
  <c r="Q1738" i="7"/>
  <c r="R1738" i="7"/>
  <c r="R1835" i="7"/>
  <c r="Q1835" i="7"/>
  <c r="V1955" i="7"/>
  <c r="S1959" i="7"/>
  <c r="R1959" i="7"/>
  <c r="Q1959" i="7"/>
  <c r="T1959" i="7"/>
  <c r="V2006" i="7"/>
  <c r="U2006" i="7"/>
  <c r="T965" i="7"/>
  <c r="S965" i="7"/>
  <c r="R965" i="7"/>
  <c r="Q965" i="7"/>
  <c r="S970" i="7"/>
  <c r="R970" i="7"/>
  <c r="Q970" i="7"/>
  <c r="T977" i="7"/>
  <c r="S977" i="7"/>
  <c r="R977" i="7"/>
  <c r="Q977" i="7"/>
  <c r="S982" i="7"/>
  <c r="R982" i="7"/>
  <c r="Q982" i="7"/>
  <c r="T989" i="7"/>
  <c r="S989" i="7"/>
  <c r="R989" i="7"/>
  <c r="Q989" i="7"/>
  <c r="S994" i="7"/>
  <c r="R994" i="7"/>
  <c r="Q994" i="7"/>
  <c r="T1031" i="7"/>
  <c r="S1031" i="7"/>
  <c r="R1031" i="7"/>
  <c r="Q1031" i="7"/>
  <c r="T1038" i="7"/>
  <c r="T1068" i="7"/>
  <c r="V1068" i="7" s="1"/>
  <c r="T1086" i="7"/>
  <c r="T1104" i="7"/>
  <c r="T1122" i="7"/>
  <c r="T1140" i="7"/>
  <c r="T1158" i="7"/>
  <c r="T1176" i="7"/>
  <c r="T1194" i="7"/>
  <c r="Q1202" i="7"/>
  <c r="T1212" i="7"/>
  <c r="Q1220" i="7"/>
  <c r="T1230" i="7"/>
  <c r="Q1238" i="7"/>
  <c r="T1248" i="7"/>
  <c r="Q1256" i="7"/>
  <c r="T1266" i="7"/>
  <c r="Q1274" i="7"/>
  <c r="T1284" i="7"/>
  <c r="Q1292" i="7"/>
  <c r="R1374" i="7"/>
  <c r="Q1374" i="7"/>
  <c r="Q1400" i="7"/>
  <c r="R1400" i="7"/>
  <c r="T1429" i="7"/>
  <c r="V1429" i="7" s="1"/>
  <c r="S1444" i="7"/>
  <c r="R1444" i="7"/>
  <c r="Q1444" i="7"/>
  <c r="T1444" i="7"/>
  <c r="T1457" i="7"/>
  <c r="S1457" i="7"/>
  <c r="R1457" i="7"/>
  <c r="Q1457" i="7"/>
  <c r="V1504" i="7"/>
  <c r="U1504" i="7"/>
  <c r="U1562" i="7"/>
  <c r="T1617" i="7"/>
  <c r="S1617" i="7"/>
  <c r="R1617" i="7"/>
  <c r="V1617" i="7" s="1"/>
  <c r="V1715" i="7"/>
  <c r="U1715" i="7"/>
  <c r="V1717" i="7"/>
  <c r="U1717" i="7"/>
  <c r="T1721" i="7"/>
  <c r="S1721" i="7"/>
  <c r="R1721" i="7"/>
  <c r="Q1721" i="7"/>
  <c r="R1756" i="7"/>
  <c r="Q1756" i="7"/>
  <c r="Q1885" i="7"/>
  <c r="T1885" i="7"/>
  <c r="S1885" i="7"/>
  <c r="R1885" i="7"/>
  <c r="U2054" i="7"/>
  <c r="S1006" i="7"/>
  <c r="R1006" i="7"/>
  <c r="Q1006" i="7"/>
  <c r="T1043" i="7"/>
  <c r="S1043" i="7"/>
  <c r="R1043" i="7"/>
  <c r="Q1043" i="7"/>
  <c r="T1050" i="7"/>
  <c r="T1357" i="7"/>
  <c r="V1357" i="7" s="1"/>
  <c r="S1372" i="7"/>
  <c r="R1372" i="7"/>
  <c r="Q1372" i="7"/>
  <c r="T1372" i="7"/>
  <c r="T1385" i="7"/>
  <c r="S1385" i="7"/>
  <c r="R1385" i="7"/>
  <c r="Q1385" i="7"/>
  <c r="T1411" i="7"/>
  <c r="S1411" i="7"/>
  <c r="R1411" i="7"/>
  <c r="Q1411" i="7"/>
  <c r="V1419" i="7"/>
  <c r="U1419" i="7"/>
  <c r="S1423" i="7"/>
  <c r="R1423" i="7"/>
  <c r="Q1423" i="7"/>
  <c r="V1437" i="7"/>
  <c r="U1437" i="7"/>
  <c r="T1441" i="7"/>
  <c r="S1441" i="7"/>
  <c r="R1441" i="7"/>
  <c r="V1441" i="7" s="1"/>
  <c r="T1451" i="7"/>
  <c r="S1451" i="7"/>
  <c r="R1451" i="7"/>
  <c r="Q1451" i="7"/>
  <c r="V1557" i="7"/>
  <c r="U1557" i="7"/>
  <c r="T1569" i="7"/>
  <c r="S1569" i="7"/>
  <c r="R1569" i="7"/>
  <c r="Q1569" i="7"/>
  <c r="T1586" i="7"/>
  <c r="S1586" i="7"/>
  <c r="R1586" i="7"/>
  <c r="Q1586" i="7"/>
  <c r="V1601" i="7"/>
  <c r="U1601" i="7"/>
  <c r="T1606" i="7"/>
  <c r="S1606" i="7"/>
  <c r="R1606" i="7"/>
  <c r="Q1606" i="7"/>
  <c r="V1631" i="7"/>
  <c r="U1631" i="7"/>
  <c r="R1634" i="7"/>
  <c r="Q1634" i="7"/>
  <c r="T1658" i="7"/>
  <c r="S1658" i="7"/>
  <c r="R1658" i="7"/>
  <c r="Q1658" i="7"/>
  <c r="T1744" i="7"/>
  <c r="S1744" i="7"/>
  <c r="R1744" i="7"/>
  <c r="Q1744" i="7"/>
  <c r="T2132" i="7"/>
  <c r="S2132" i="7"/>
  <c r="R2132" i="7"/>
  <c r="Q2132" i="7"/>
  <c r="T1013" i="7"/>
  <c r="S1013" i="7"/>
  <c r="R1013" i="7"/>
  <c r="Q1013" i="7"/>
  <c r="T1020" i="7"/>
  <c r="T1046" i="7"/>
  <c r="V1046" i="7" s="1"/>
  <c r="S1048" i="7"/>
  <c r="R1048" i="7"/>
  <c r="Q1048" i="7"/>
  <c r="R1058" i="7"/>
  <c r="U1058" i="7" s="1"/>
  <c r="T1073" i="7"/>
  <c r="S1073" i="7"/>
  <c r="R1073" i="7"/>
  <c r="Q1073" i="7"/>
  <c r="T1091" i="7"/>
  <c r="S1091" i="7"/>
  <c r="R1091" i="7"/>
  <c r="Q1091" i="7"/>
  <c r="T1109" i="7"/>
  <c r="S1109" i="7"/>
  <c r="R1109" i="7"/>
  <c r="Q1109" i="7"/>
  <c r="T1127" i="7"/>
  <c r="S1127" i="7"/>
  <c r="R1127" i="7"/>
  <c r="Q1127" i="7"/>
  <c r="T1145" i="7"/>
  <c r="S1145" i="7"/>
  <c r="R1145" i="7"/>
  <c r="Q1145" i="7"/>
  <c r="T1163" i="7"/>
  <c r="S1163" i="7"/>
  <c r="R1163" i="7"/>
  <c r="Q1163" i="7"/>
  <c r="T1181" i="7"/>
  <c r="S1181" i="7"/>
  <c r="R1181" i="7"/>
  <c r="Q1181" i="7"/>
  <c r="T1199" i="7"/>
  <c r="S1199" i="7"/>
  <c r="R1199" i="7"/>
  <c r="Q1199" i="7"/>
  <c r="T1217" i="7"/>
  <c r="S1217" i="7"/>
  <c r="R1217" i="7"/>
  <c r="Q1217" i="7"/>
  <c r="T1235" i="7"/>
  <c r="S1235" i="7"/>
  <c r="R1235" i="7"/>
  <c r="Q1235" i="7"/>
  <c r="T1253" i="7"/>
  <c r="S1253" i="7"/>
  <c r="R1253" i="7"/>
  <c r="Q1253" i="7"/>
  <c r="T1271" i="7"/>
  <c r="S1271" i="7"/>
  <c r="R1271" i="7"/>
  <c r="Q1271" i="7"/>
  <c r="T1289" i="7"/>
  <c r="S1289" i="7"/>
  <c r="R1289" i="7"/>
  <c r="Q1289" i="7"/>
  <c r="V1347" i="7"/>
  <c r="Q1364" i="7"/>
  <c r="T1364" i="7"/>
  <c r="S1364" i="7"/>
  <c r="R1364" i="7"/>
  <c r="V1377" i="7"/>
  <c r="U1377" i="7"/>
  <c r="T1381" i="7"/>
  <c r="S1381" i="7"/>
  <c r="R1381" i="7"/>
  <c r="Q1381" i="7"/>
  <c r="V1407" i="7"/>
  <c r="V1417" i="7"/>
  <c r="U1417" i="7"/>
  <c r="T1421" i="7"/>
  <c r="S1421" i="7"/>
  <c r="R1421" i="7"/>
  <c r="Q1421" i="7"/>
  <c r="T1439" i="7"/>
  <c r="S1439" i="7"/>
  <c r="R1439" i="7"/>
  <c r="Q1439" i="7"/>
  <c r="V1474" i="7"/>
  <c r="U1474" i="7"/>
  <c r="V1520" i="7"/>
  <c r="U1520" i="7"/>
  <c r="T1539" i="7"/>
  <c r="S1539" i="7"/>
  <c r="R1539" i="7"/>
  <c r="Q1539" i="7"/>
  <c r="S1563" i="7"/>
  <c r="R1563" i="7"/>
  <c r="Q1563" i="7"/>
  <c r="V1571" i="7"/>
  <c r="U1571" i="7"/>
  <c r="V1582" i="7"/>
  <c r="U1582" i="7"/>
  <c r="T1609" i="7"/>
  <c r="S1609" i="7"/>
  <c r="R1609" i="7"/>
  <c r="Q1609" i="7"/>
  <c r="T1615" i="7"/>
  <c r="S1615" i="7"/>
  <c r="R1615" i="7"/>
  <c r="Q1615" i="7"/>
  <c r="T1639" i="7"/>
  <c r="S1639" i="7"/>
  <c r="R1639" i="7"/>
  <c r="Q1639" i="7"/>
  <c r="T1666" i="7"/>
  <c r="S1666" i="7"/>
  <c r="R1666" i="7"/>
  <c r="Q1666" i="7"/>
  <c r="U1688" i="7"/>
  <c r="T1702" i="7"/>
  <c r="S1702" i="7"/>
  <c r="R1702" i="7"/>
  <c r="Q1702" i="7"/>
  <c r="V1765" i="7"/>
  <c r="U1765" i="7"/>
  <c r="T2135" i="7"/>
  <c r="S2135" i="7"/>
  <c r="R2135" i="7"/>
  <c r="Q2135" i="7"/>
  <c r="S1018" i="7"/>
  <c r="R1018" i="7"/>
  <c r="Q1018" i="7"/>
  <c r="T1055" i="7"/>
  <c r="S1055" i="7"/>
  <c r="R1055" i="7"/>
  <c r="Q1055" i="7"/>
  <c r="S1058" i="7"/>
  <c r="T1062" i="7"/>
  <c r="T1080" i="7"/>
  <c r="T1098" i="7"/>
  <c r="T1116" i="7"/>
  <c r="T1134" i="7"/>
  <c r="T1152" i="7"/>
  <c r="T1170" i="7"/>
  <c r="T1188" i="7"/>
  <c r="T1206" i="7"/>
  <c r="Q1214" i="7"/>
  <c r="T1224" i="7"/>
  <c r="Q1232" i="7"/>
  <c r="T1242" i="7"/>
  <c r="Q1250" i="7"/>
  <c r="T1260" i="7"/>
  <c r="Q1268" i="7"/>
  <c r="T1278" i="7"/>
  <c r="Q1286" i="7"/>
  <c r="Q1294" i="7"/>
  <c r="T1294" i="7"/>
  <c r="S1294" i="7"/>
  <c r="R1294" i="7"/>
  <c r="V1298" i="7"/>
  <c r="U1298" i="7"/>
  <c r="T1322" i="7"/>
  <c r="S1322" i="7"/>
  <c r="R1322" i="7"/>
  <c r="Q1322" i="7"/>
  <c r="V1326" i="7"/>
  <c r="U1326" i="7"/>
  <c r="T1338" i="7"/>
  <c r="S1338" i="7"/>
  <c r="R1338" i="7"/>
  <c r="Q1338" i="7"/>
  <c r="T1351" i="7"/>
  <c r="S1351" i="7"/>
  <c r="R1351" i="7"/>
  <c r="Q1351" i="7"/>
  <c r="V1365" i="7"/>
  <c r="U1365" i="7"/>
  <c r="T1369" i="7"/>
  <c r="S1369" i="7"/>
  <c r="V1369" i="7" s="1"/>
  <c r="R1369" i="7"/>
  <c r="U1369" i="7" s="1"/>
  <c r="T1379" i="7"/>
  <c r="S1379" i="7"/>
  <c r="R1379" i="7"/>
  <c r="Q1379" i="7"/>
  <c r="T1397" i="7"/>
  <c r="S1397" i="7"/>
  <c r="R1397" i="7"/>
  <c r="Q1397" i="7"/>
  <c r="T1399" i="7"/>
  <c r="S1399" i="7"/>
  <c r="V1399" i="7" s="1"/>
  <c r="T1409" i="7"/>
  <c r="S1409" i="7"/>
  <c r="R1409" i="7"/>
  <c r="Q1409" i="7"/>
  <c r="V1435" i="7"/>
  <c r="U1435" i="7"/>
  <c r="V1447" i="7"/>
  <c r="U1447" i="7"/>
  <c r="S1476" i="7"/>
  <c r="R1476" i="7"/>
  <c r="Q1476" i="7"/>
  <c r="T1476" i="7"/>
  <c r="V1496" i="7"/>
  <c r="T1533" i="7"/>
  <c r="S1533" i="7"/>
  <c r="R1533" i="7"/>
  <c r="Q1533" i="7"/>
  <c r="T1561" i="7"/>
  <c r="S1561" i="7"/>
  <c r="R1561" i="7"/>
  <c r="Q1561" i="7"/>
  <c r="T1567" i="7"/>
  <c r="S1567" i="7"/>
  <c r="R1567" i="7"/>
  <c r="Q1567" i="7"/>
  <c r="T1580" i="7"/>
  <c r="S1580" i="7"/>
  <c r="R1580" i="7"/>
  <c r="Q1580" i="7"/>
  <c r="T1597" i="7"/>
  <c r="S1597" i="7"/>
  <c r="R1597" i="7"/>
  <c r="Q1597" i="7"/>
  <c r="R1700" i="7"/>
  <c r="Q1700" i="7"/>
  <c r="T1700" i="7"/>
  <c r="S1700" i="7"/>
  <c r="T2009" i="7"/>
  <c r="S2009" i="7"/>
  <c r="R2009" i="7"/>
  <c r="Q2009" i="7"/>
  <c r="S963" i="7"/>
  <c r="V963" i="7" s="1"/>
  <c r="S975" i="7"/>
  <c r="V975" i="7" s="1"/>
  <c r="S987" i="7"/>
  <c r="V987" i="7" s="1"/>
  <c r="S1318" i="7"/>
  <c r="R1318" i="7"/>
  <c r="Q1318" i="7"/>
  <c r="T1320" i="7"/>
  <c r="S1320" i="7"/>
  <c r="S1342" i="7"/>
  <c r="R1342" i="7"/>
  <c r="Q1342" i="7"/>
  <c r="T1344" i="7"/>
  <c r="S1344" i="7"/>
  <c r="T1355" i="7"/>
  <c r="S1355" i="7"/>
  <c r="R1355" i="7"/>
  <c r="Q1355" i="7"/>
  <c r="T1362" i="7"/>
  <c r="S1390" i="7"/>
  <c r="R1390" i="7"/>
  <c r="Q1390" i="7"/>
  <c r="T1427" i="7"/>
  <c r="S1427" i="7"/>
  <c r="R1427" i="7"/>
  <c r="Q1427" i="7"/>
  <c r="T1434" i="7"/>
  <c r="S1462" i="7"/>
  <c r="R1462" i="7"/>
  <c r="Q1462" i="7"/>
  <c r="T1465" i="7"/>
  <c r="T1478" i="7"/>
  <c r="S1478" i="7"/>
  <c r="R1478" i="7"/>
  <c r="Q1478" i="7"/>
  <c r="T1522" i="7"/>
  <c r="S1522" i="7"/>
  <c r="R1522" i="7"/>
  <c r="Q1522" i="7"/>
  <c r="V1551" i="7"/>
  <c r="U1551" i="7"/>
  <c r="S1599" i="7"/>
  <c r="R1599" i="7"/>
  <c r="Q1599" i="7"/>
  <c r="T1611" i="7"/>
  <c r="S1611" i="7"/>
  <c r="V1611" i="7" s="1"/>
  <c r="S1614" i="7"/>
  <c r="R1614" i="7"/>
  <c r="Q1614" i="7"/>
  <c r="T1614" i="7"/>
  <c r="U1699" i="7"/>
  <c r="V1729" i="7"/>
  <c r="U1752" i="7"/>
  <c r="T1763" i="7"/>
  <c r="S1763" i="7"/>
  <c r="R1763" i="7"/>
  <c r="Q1763" i="7"/>
  <c r="V1793" i="7"/>
  <c r="U1793" i="7"/>
  <c r="T1827" i="7"/>
  <c r="S1827" i="7"/>
  <c r="R1827" i="7"/>
  <c r="Q1827" i="7"/>
  <c r="S1854" i="7"/>
  <c r="R1854" i="7"/>
  <c r="U1854" i="7" s="1"/>
  <c r="V1903" i="7"/>
  <c r="U1903" i="7"/>
  <c r="Q1912" i="7"/>
  <c r="V1964" i="7"/>
  <c r="U1964" i="7"/>
  <c r="T1990" i="7"/>
  <c r="S1990" i="7"/>
  <c r="R1990" i="7"/>
  <c r="Q1990" i="7"/>
  <c r="U2208" i="7"/>
  <c r="V2208" i="7"/>
  <c r="V2217" i="7"/>
  <c r="U2217" i="7"/>
  <c r="S966" i="7"/>
  <c r="S972" i="7"/>
  <c r="S978" i="7"/>
  <c r="S984" i="7"/>
  <c r="S990" i="7"/>
  <c r="S996" i="7"/>
  <c r="V996" i="7" s="1"/>
  <c r="S1002" i="7"/>
  <c r="S1008" i="7"/>
  <c r="V1008" i="7" s="1"/>
  <c r="S1014" i="7"/>
  <c r="S1020" i="7"/>
  <c r="V1020" i="7" s="1"/>
  <c r="S1026" i="7"/>
  <c r="S1032" i="7"/>
  <c r="S1038" i="7"/>
  <c r="S1044" i="7"/>
  <c r="S1050" i="7"/>
  <c r="S1056" i="7"/>
  <c r="S1062" i="7"/>
  <c r="S1068" i="7"/>
  <c r="S1074" i="7"/>
  <c r="S1080" i="7"/>
  <c r="V1080" i="7" s="1"/>
  <c r="S1086" i="7"/>
  <c r="S1092" i="7"/>
  <c r="S1098" i="7"/>
  <c r="V1098" i="7" s="1"/>
  <c r="S1104" i="7"/>
  <c r="S1110" i="7"/>
  <c r="S1116" i="7"/>
  <c r="V1116" i="7" s="1"/>
  <c r="S1122" i="7"/>
  <c r="V1122" i="7" s="1"/>
  <c r="S1128" i="7"/>
  <c r="S1134" i="7"/>
  <c r="S1140" i="7"/>
  <c r="V1140" i="7" s="1"/>
  <c r="S1146" i="7"/>
  <c r="U1146" i="7" s="1"/>
  <c r="S1152" i="7"/>
  <c r="S1158" i="7"/>
  <c r="V1158" i="7" s="1"/>
  <c r="S1164" i="7"/>
  <c r="S1170" i="7"/>
  <c r="S1176" i="7"/>
  <c r="U1176" i="7" s="1"/>
  <c r="S1182" i="7"/>
  <c r="S1188" i="7"/>
  <c r="S1194" i="7"/>
  <c r="V1194" i="7" s="1"/>
  <c r="S1200" i="7"/>
  <c r="S1206" i="7"/>
  <c r="S1212" i="7"/>
  <c r="S1218" i="7"/>
  <c r="S1224" i="7"/>
  <c r="U1224" i="7" s="1"/>
  <c r="S1230" i="7"/>
  <c r="U1230" i="7" s="1"/>
  <c r="S1236" i="7"/>
  <c r="S1242" i="7"/>
  <c r="S1248" i="7"/>
  <c r="S1254" i="7"/>
  <c r="S1260" i="7"/>
  <c r="S1266" i="7"/>
  <c r="V1266" i="7" s="1"/>
  <c r="S1272" i="7"/>
  <c r="S1278" i="7"/>
  <c r="S1284" i="7"/>
  <c r="V1284" i="7" s="1"/>
  <c r="S1290" i="7"/>
  <c r="S1300" i="7"/>
  <c r="R1300" i="7"/>
  <c r="Q1300" i="7"/>
  <c r="S1306" i="7"/>
  <c r="R1306" i="7"/>
  <c r="Q1306" i="7"/>
  <c r="T1308" i="7"/>
  <c r="S1308" i="7"/>
  <c r="S1330" i="7"/>
  <c r="R1330" i="7"/>
  <c r="Q1330" i="7"/>
  <c r="T1332" i="7"/>
  <c r="S1332" i="7"/>
  <c r="S1354" i="7"/>
  <c r="R1354" i="7"/>
  <c r="Q1354" i="7"/>
  <c r="T1391" i="7"/>
  <c r="S1391" i="7"/>
  <c r="R1391" i="7"/>
  <c r="Q1391" i="7"/>
  <c r="S1426" i="7"/>
  <c r="R1426" i="7"/>
  <c r="Q1426" i="7"/>
  <c r="T1463" i="7"/>
  <c r="S1463" i="7"/>
  <c r="R1463" i="7"/>
  <c r="Q1463" i="7"/>
  <c r="T1473" i="7"/>
  <c r="S1473" i="7"/>
  <c r="R1473" i="7"/>
  <c r="Q1473" i="7"/>
  <c r="V1493" i="7"/>
  <c r="T1503" i="7"/>
  <c r="S1503" i="7"/>
  <c r="S1506" i="7"/>
  <c r="R1506" i="7"/>
  <c r="Q1506" i="7"/>
  <c r="T1506" i="7"/>
  <c r="T1579" i="7"/>
  <c r="S1579" i="7"/>
  <c r="R1579" i="7"/>
  <c r="Q1579" i="7"/>
  <c r="S1584" i="7"/>
  <c r="R1584" i="7"/>
  <c r="Q1584" i="7"/>
  <c r="T1584" i="7"/>
  <c r="T1630" i="7"/>
  <c r="S1630" i="7"/>
  <c r="R1630" i="7"/>
  <c r="Q1630" i="7"/>
  <c r="V1640" i="7"/>
  <c r="U1640" i="7"/>
  <c r="U1659" i="7"/>
  <c r="T1681" i="7"/>
  <c r="S1681" i="7"/>
  <c r="R1681" i="7"/>
  <c r="Q1681" i="7"/>
  <c r="S1683" i="7"/>
  <c r="R1683" i="7"/>
  <c r="Q1683" i="7"/>
  <c r="T1683" i="7"/>
  <c r="T1711" i="7"/>
  <c r="S1711" i="7"/>
  <c r="R1711" i="7"/>
  <c r="Q1711" i="7"/>
  <c r="T1768" i="7"/>
  <c r="S1768" i="7"/>
  <c r="R1768" i="7"/>
  <c r="Q1768" i="7"/>
  <c r="S1866" i="7"/>
  <c r="T1866" i="7"/>
  <c r="R1866" i="7"/>
  <c r="Q1866" i="7"/>
  <c r="U1942" i="7"/>
  <c r="V1942" i="7"/>
  <c r="V2060" i="7"/>
  <c r="U2060" i="7"/>
  <c r="T2289" i="7"/>
  <c r="S2289" i="7"/>
  <c r="R2289" i="7"/>
  <c r="Q2289" i="7"/>
  <c r="T1296" i="7"/>
  <c r="V1296" i="7" s="1"/>
  <c r="T1302" i="7"/>
  <c r="V1302" i="7" s="1"/>
  <c r="T1319" i="7"/>
  <c r="S1319" i="7"/>
  <c r="R1319" i="7"/>
  <c r="Q1319" i="7"/>
  <c r="U1323" i="7"/>
  <c r="T1343" i="7"/>
  <c r="S1343" i="7"/>
  <c r="R1343" i="7"/>
  <c r="Q1343" i="7"/>
  <c r="U1347" i="7"/>
  <c r="T1361" i="7"/>
  <c r="S1361" i="7"/>
  <c r="R1361" i="7"/>
  <c r="Q1361" i="7"/>
  <c r="T1368" i="7"/>
  <c r="S1396" i="7"/>
  <c r="R1396" i="7"/>
  <c r="Q1396" i="7"/>
  <c r="R1406" i="7"/>
  <c r="U1406" i="7" s="1"/>
  <c r="U1407" i="7"/>
  <c r="T1433" i="7"/>
  <c r="S1433" i="7"/>
  <c r="R1433" i="7"/>
  <c r="Q1433" i="7"/>
  <c r="T1440" i="7"/>
  <c r="V1440" i="7" s="1"/>
  <c r="V1469" i="7"/>
  <c r="V1487" i="7"/>
  <c r="U1487" i="7"/>
  <c r="T1495" i="7"/>
  <c r="S1495" i="7"/>
  <c r="R1495" i="7"/>
  <c r="Q1495" i="7"/>
  <c r="T1501" i="7"/>
  <c r="S1501" i="7"/>
  <c r="R1501" i="7"/>
  <c r="Q1501" i="7"/>
  <c r="T1514" i="7"/>
  <c r="S1514" i="7"/>
  <c r="R1514" i="7"/>
  <c r="Q1514" i="7"/>
  <c r="V1523" i="7"/>
  <c r="U1523" i="7"/>
  <c r="V1529" i="7"/>
  <c r="U1529" i="7"/>
  <c r="T1600" i="7"/>
  <c r="S1600" i="7"/>
  <c r="R1640" i="7"/>
  <c r="R1648" i="7"/>
  <c r="T1652" i="7"/>
  <c r="S1652" i="7"/>
  <c r="R1652" i="7"/>
  <c r="Q1652" i="7"/>
  <c r="R1659" i="7"/>
  <c r="V1665" i="7"/>
  <c r="U1665" i="7"/>
  <c r="R1698" i="7"/>
  <c r="Q1698" i="7"/>
  <c r="T1698" i="7"/>
  <c r="S1698" i="7"/>
  <c r="V1759" i="7"/>
  <c r="U1759" i="7"/>
  <c r="V1837" i="7"/>
  <c r="U1837" i="7"/>
  <c r="R1864" i="7"/>
  <c r="Q1864" i="7"/>
  <c r="T1871" i="7"/>
  <c r="S1871" i="7"/>
  <c r="Q1871" i="7"/>
  <c r="R1871" i="7"/>
  <c r="T1875" i="7"/>
  <c r="S1875" i="7"/>
  <c r="R1875" i="7"/>
  <c r="Q1875" i="7"/>
  <c r="T1943" i="7"/>
  <c r="R1943" i="7"/>
  <c r="S1943" i="7"/>
  <c r="Q1943" i="7"/>
  <c r="T2108" i="7"/>
  <c r="Q2108" i="7"/>
  <c r="S2108" i="7"/>
  <c r="R2108" i="7"/>
  <c r="S1366" i="7"/>
  <c r="R1366" i="7"/>
  <c r="Q1366" i="7"/>
  <c r="R1376" i="7"/>
  <c r="T1403" i="7"/>
  <c r="S1403" i="7"/>
  <c r="R1403" i="7"/>
  <c r="Q1403" i="7"/>
  <c r="S1406" i="7"/>
  <c r="T1410" i="7"/>
  <c r="S1438" i="7"/>
  <c r="R1438" i="7"/>
  <c r="Q1438" i="7"/>
  <c r="R1448" i="7"/>
  <c r="S1467" i="7"/>
  <c r="R1467" i="7"/>
  <c r="Q1467" i="7"/>
  <c r="T1471" i="7"/>
  <c r="S1471" i="7"/>
  <c r="R1471" i="7"/>
  <c r="Q1471" i="7"/>
  <c r="Q1479" i="7"/>
  <c r="T1543" i="7"/>
  <c r="S1543" i="7"/>
  <c r="R1543" i="7"/>
  <c r="Q1543" i="7"/>
  <c r="S1548" i="7"/>
  <c r="R1548" i="7"/>
  <c r="Q1548" i="7"/>
  <c r="T1548" i="7"/>
  <c r="Q1570" i="7"/>
  <c r="T1594" i="7"/>
  <c r="S1594" i="7"/>
  <c r="R1594" i="7"/>
  <c r="Q1594" i="7"/>
  <c r="Q1600" i="7"/>
  <c r="U1604" i="7"/>
  <c r="V1623" i="7"/>
  <c r="U1623" i="7"/>
  <c r="S1648" i="7"/>
  <c r="S1659" i="7"/>
  <c r="V1659" i="7" s="1"/>
  <c r="S1671" i="7"/>
  <c r="R1671" i="7"/>
  <c r="Q1671" i="7"/>
  <c r="T1695" i="7"/>
  <c r="S1736" i="7"/>
  <c r="R1736" i="7"/>
  <c r="Q1736" i="7"/>
  <c r="T1736" i="7"/>
  <c r="T1745" i="7"/>
  <c r="S1745" i="7"/>
  <c r="R1745" i="7"/>
  <c r="Q1745" i="7"/>
  <c r="T1786" i="7"/>
  <c r="S1786" i="7"/>
  <c r="Q1786" i="7"/>
  <c r="R1786" i="7"/>
  <c r="T2005" i="7"/>
  <c r="R2005" i="7"/>
  <c r="S2005" i="7"/>
  <c r="Q2005" i="7"/>
  <c r="S1324" i="7"/>
  <c r="R1324" i="7"/>
  <c r="Q1324" i="7"/>
  <c r="T1326" i="7"/>
  <c r="S1326" i="7"/>
  <c r="S1348" i="7"/>
  <c r="R1348" i="7"/>
  <c r="Q1348" i="7"/>
  <c r="T1350" i="7"/>
  <c r="S1350" i="7"/>
  <c r="V1350" i="7" s="1"/>
  <c r="Q1356" i="7"/>
  <c r="T1373" i="7"/>
  <c r="S1373" i="7"/>
  <c r="R1373" i="7"/>
  <c r="Q1373" i="7"/>
  <c r="S1376" i="7"/>
  <c r="T1380" i="7"/>
  <c r="Q1393" i="7"/>
  <c r="T1406" i="7"/>
  <c r="S1408" i="7"/>
  <c r="R1408" i="7"/>
  <c r="Q1408" i="7"/>
  <c r="R1418" i="7"/>
  <c r="Q1428" i="7"/>
  <c r="T1445" i="7"/>
  <c r="S1445" i="7"/>
  <c r="R1445" i="7"/>
  <c r="Q1445" i="7"/>
  <c r="S1448" i="7"/>
  <c r="T1452" i="7"/>
  <c r="Q1465" i="7"/>
  <c r="R1479" i="7"/>
  <c r="V1485" i="7"/>
  <c r="U1485" i="7"/>
  <c r="Q1503" i="7"/>
  <c r="Q1545" i="7"/>
  <c r="T1564" i="7"/>
  <c r="S1564" i="7"/>
  <c r="V1564" i="7" s="1"/>
  <c r="R1570" i="7"/>
  <c r="Q1598" i="7"/>
  <c r="R1600" i="7"/>
  <c r="R1604" i="7"/>
  <c r="R1612" i="7"/>
  <c r="T1616" i="7"/>
  <c r="S1616" i="7"/>
  <c r="R1616" i="7"/>
  <c r="Q1616" i="7"/>
  <c r="V1629" i="7"/>
  <c r="U1629" i="7"/>
  <c r="T1641" i="7"/>
  <c r="S1641" i="7"/>
  <c r="R1641" i="7"/>
  <c r="Q1641" i="7"/>
  <c r="T1648" i="7"/>
  <c r="T1659" i="7"/>
  <c r="T1669" i="7"/>
  <c r="S1669" i="7"/>
  <c r="R1669" i="7"/>
  <c r="Q1669" i="7"/>
  <c r="T1733" i="7"/>
  <c r="S1733" i="7"/>
  <c r="R1733" i="7"/>
  <c r="V1733" i="7" s="1"/>
  <c r="U1734" i="7"/>
  <c r="U1861" i="7"/>
  <c r="T1869" i="7"/>
  <c r="S1869" i="7"/>
  <c r="R1869" i="7"/>
  <c r="Q1869" i="7"/>
  <c r="U1936" i="7"/>
  <c r="V1936" i="7"/>
  <c r="V2058" i="7"/>
  <c r="U2058" i="7"/>
  <c r="V2076" i="7"/>
  <c r="V1308" i="7"/>
  <c r="U1308" i="7"/>
  <c r="T1313" i="7"/>
  <c r="S1313" i="7"/>
  <c r="R1313" i="7"/>
  <c r="Q1313" i="7"/>
  <c r="V1321" i="7"/>
  <c r="U1321" i="7"/>
  <c r="V1332" i="7"/>
  <c r="U1332" i="7"/>
  <c r="T1337" i="7"/>
  <c r="S1337" i="7"/>
  <c r="R1337" i="7"/>
  <c r="Q1337" i="7"/>
  <c r="V1345" i="7"/>
  <c r="U1345" i="7"/>
  <c r="T1354" i="7"/>
  <c r="T1376" i="7"/>
  <c r="S1378" i="7"/>
  <c r="R1378" i="7"/>
  <c r="Q1378" i="7"/>
  <c r="V1398" i="7"/>
  <c r="U1398" i="7"/>
  <c r="T1415" i="7"/>
  <c r="S1415" i="7"/>
  <c r="R1415" i="7"/>
  <c r="Q1415" i="7"/>
  <c r="T1422" i="7"/>
  <c r="T1426" i="7"/>
  <c r="T1448" i="7"/>
  <c r="S1450" i="7"/>
  <c r="R1450" i="7"/>
  <c r="Q1450" i="7"/>
  <c r="R1503" i="7"/>
  <c r="T1507" i="7"/>
  <c r="S1507" i="7"/>
  <c r="R1507" i="7"/>
  <c r="Q1507" i="7"/>
  <c r="S1512" i="7"/>
  <c r="R1512" i="7"/>
  <c r="Q1512" i="7"/>
  <c r="T1512" i="7"/>
  <c r="V1534" i="7"/>
  <c r="U1534" i="7"/>
  <c r="T1558" i="7"/>
  <c r="S1558" i="7"/>
  <c r="R1558" i="7"/>
  <c r="Q1558" i="7"/>
  <c r="V1587" i="7"/>
  <c r="U1587" i="7"/>
  <c r="S1635" i="7"/>
  <c r="R1635" i="7"/>
  <c r="Q1635" i="7"/>
  <c r="T1647" i="7"/>
  <c r="S1647" i="7"/>
  <c r="S1650" i="7"/>
  <c r="R1650" i="7"/>
  <c r="Q1650" i="7"/>
  <c r="T1650" i="7"/>
  <c r="V1677" i="7"/>
  <c r="U1677" i="7"/>
  <c r="R1691" i="7"/>
  <c r="T1691" i="7"/>
  <c r="S1691" i="7"/>
  <c r="Q1691" i="7"/>
  <c r="V1695" i="7"/>
  <c r="U1695" i="7"/>
  <c r="T1705" i="7"/>
  <c r="S1705" i="7"/>
  <c r="R1705" i="7"/>
  <c r="T1712" i="7"/>
  <c r="R1712" i="7"/>
  <c r="Q1712" i="7"/>
  <c r="T1731" i="7"/>
  <c r="S1731" i="7"/>
  <c r="R1731" i="7"/>
  <c r="Q1731" i="7"/>
  <c r="S1739" i="7"/>
  <c r="R1739" i="7"/>
  <c r="Q1739" i="7"/>
  <c r="T1739" i="7"/>
  <c r="S1766" i="7"/>
  <c r="R1766" i="7"/>
  <c r="Q1766" i="7"/>
  <c r="T1766" i="7"/>
  <c r="V1798" i="7"/>
  <c r="U1798" i="7"/>
  <c r="T1810" i="7"/>
  <c r="S1810" i="7"/>
  <c r="Q1810" i="7"/>
  <c r="R1810" i="7"/>
  <c r="Q1829" i="7"/>
  <c r="S1829" i="7"/>
  <c r="T1829" i="7"/>
  <c r="R1829" i="7"/>
  <c r="R1858" i="7"/>
  <c r="V1858" i="7" s="1"/>
  <c r="T1927" i="7"/>
  <c r="S1927" i="7"/>
  <c r="R1927" i="7"/>
  <c r="Q1927" i="7"/>
  <c r="S1983" i="7"/>
  <c r="R1983" i="7"/>
  <c r="Q1983" i="7"/>
  <c r="T1983" i="7"/>
  <c r="U2022" i="7"/>
  <c r="T2026" i="7"/>
  <c r="S2026" i="7"/>
  <c r="R2026" i="7"/>
  <c r="Q2026" i="7"/>
  <c r="R2038" i="7"/>
  <c r="Q2038" i="7"/>
  <c r="T2038" i="7"/>
  <c r="S2038" i="7"/>
  <c r="T2177" i="7"/>
  <c r="S2177" i="7"/>
  <c r="R2177" i="7"/>
  <c r="Q2177" i="7"/>
  <c r="R2226" i="7"/>
  <c r="Q2226" i="7"/>
  <c r="T1477" i="7"/>
  <c r="S1477" i="7"/>
  <c r="R1477" i="7"/>
  <c r="Q1477" i="7"/>
  <c r="T1491" i="7"/>
  <c r="S1518" i="7"/>
  <c r="R1518" i="7"/>
  <c r="Q1518" i="7"/>
  <c r="T1520" i="7"/>
  <c r="S1520" i="7"/>
  <c r="S1554" i="7"/>
  <c r="R1554" i="7"/>
  <c r="Q1554" i="7"/>
  <c r="T1556" i="7"/>
  <c r="S1556" i="7"/>
  <c r="V1556" i="7" s="1"/>
  <c r="S1590" i="7"/>
  <c r="R1590" i="7"/>
  <c r="Q1590" i="7"/>
  <c r="T1592" i="7"/>
  <c r="S1592" i="7"/>
  <c r="S1626" i="7"/>
  <c r="R1626" i="7"/>
  <c r="Q1626" i="7"/>
  <c r="T1628" i="7"/>
  <c r="S1628" i="7"/>
  <c r="S1662" i="7"/>
  <c r="R1662" i="7"/>
  <c r="Q1662" i="7"/>
  <c r="T1664" i="7"/>
  <c r="S1664" i="7"/>
  <c r="T1677" i="7"/>
  <c r="S1677" i="7"/>
  <c r="R1677" i="7"/>
  <c r="S1707" i="7"/>
  <c r="R1707" i="7"/>
  <c r="Q1707" i="7"/>
  <c r="R1709" i="7"/>
  <c r="T1709" i="7"/>
  <c r="Q1740" i="7"/>
  <c r="T1740" i="7"/>
  <c r="T1773" i="7"/>
  <c r="S1773" i="7"/>
  <c r="R1773" i="7"/>
  <c r="Q1773" i="7"/>
  <c r="R1781" i="7"/>
  <c r="Q1781" i="7"/>
  <c r="T1781" i="7"/>
  <c r="S1781" i="7"/>
  <c r="S1800" i="7"/>
  <c r="R1800" i="7"/>
  <c r="U1800" i="7" s="1"/>
  <c r="T1800" i="7"/>
  <c r="S1817" i="7"/>
  <c r="R1817" i="7"/>
  <c r="Q1817" i="7"/>
  <c r="U1825" i="7"/>
  <c r="V1825" i="7"/>
  <c r="T1839" i="7"/>
  <c r="S1839" i="7"/>
  <c r="R1839" i="7"/>
  <c r="Q1839" i="7"/>
  <c r="T1914" i="7"/>
  <c r="R1914" i="7"/>
  <c r="U1914" i="7" s="1"/>
  <c r="V1957" i="7"/>
  <c r="T1968" i="7"/>
  <c r="S1968" i="7"/>
  <c r="R1968" i="7"/>
  <c r="Q1968" i="7"/>
  <c r="Q1979" i="7"/>
  <c r="R2137" i="7"/>
  <c r="T2168" i="7"/>
  <c r="S2168" i="7"/>
  <c r="R2168" i="7"/>
  <c r="Q2168" i="7"/>
  <c r="T2173" i="7"/>
  <c r="S2173" i="7"/>
  <c r="R2173" i="7"/>
  <c r="Q2173" i="7"/>
  <c r="S2344" i="7"/>
  <c r="R2344" i="7"/>
  <c r="Q2344" i="7"/>
  <c r="S1356" i="7"/>
  <c r="S1362" i="7"/>
  <c r="S1368" i="7"/>
  <c r="V1368" i="7" s="1"/>
  <c r="S1374" i="7"/>
  <c r="S1380" i="7"/>
  <c r="V1380" i="7" s="1"/>
  <c r="S1386" i="7"/>
  <c r="S1392" i="7"/>
  <c r="S1398" i="7"/>
  <c r="S1404" i="7"/>
  <c r="S1410" i="7"/>
  <c r="S1416" i="7"/>
  <c r="S1422" i="7"/>
  <c r="S1428" i="7"/>
  <c r="S1434" i="7"/>
  <c r="S1440" i="7"/>
  <c r="S1446" i="7"/>
  <c r="S1452" i="7"/>
  <c r="S1458" i="7"/>
  <c r="S1464" i="7"/>
  <c r="U1469" i="7"/>
  <c r="T1489" i="7"/>
  <c r="S1489" i="7"/>
  <c r="R1489" i="7"/>
  <c r="Q1489" i="7"/>
  <c r="U1493" i="7"/>
  <c r="S1500" i="7"/>
  <c r="R1500" i="7"/>
  <c r="Q1500" i="7"/>
  <c r="T1502" i="7"/>
  <c r="S1502" i="7"/>
  <c r="S1536" i="7"/>
  <c r="R1536" i="7"/>
  <c r="Q1536" i="7"/>
  <c r="T1538" i="7"/>
  <c r="S1538" i="7"/>
  <c r="S1572" i="7"/>
  <c r="R1572" i="7"/>
  <c r="Q1572" i="7"/>
  <c r="T1574" i="7"/>
  <c r="S1574" i="7"/>
  <c r="S1608" i="7"/>
  <c r="R1608" i="7"/>
  <c r="Q1608" i="7"/>
  <c r="T1610" i="7"/>
  <c r="S1610" i="7"/>
  <c r="S1644" i="7"/>
  <c r="R1644" i="7"/>
  <c r="Q1644" i="7"/>
  <c r="T1646" i="7"/>
  <c r="S1646" i="7"/>
  <c r="R1676" i="7"/>
  <c r="Q1676" i="7"/>
  <c r="T1687" i="7"/>
  <c r="S1687" i="7"/>
  <c r="R1687" i="7"/>
  <c r="Q1687" i="7"/>
  <c r="R1692" i="7"/>
  <c r="Q1692" i="7"/>
  <c r="T1692" i="7"/>
  <c r="Q1751" i="7"/>
  <c r="S1751" i="7"/>
  <c r="T1751" i="7"/>
  <c r="R1751" i="7"/>
  <c r="T1776" i="7"/>
  <c r="S1776" i="7"/>
  <c r="S1778" i="7"/>
  <c r="R1778" i="7"/>
  <c r="Q1778" i="7"/>
  <c r="T1816" i="7"/>
  <c r="S1816" i="7"/>
  <c r="Q1816" i="7"/>
  <c r="T1822" i="7"/>
  <c r="S1822" i="7"/>
  <c r="R1822" i="7"/>
  <c r="Q1822" i="7"/>
  <c r="U1888" i="7"/>
  <c r="T1895" i="7"/>
  <c r="R1895" i="7"/>
  <c r="S1895" i="7"/>
  <c r="Q1895" i="7"/>
  <c r="T1954" i="7"/>
  <c r="S1954" i="7"/>
  <c r="R1954" i="7"/>
  <c r="Q1954" i="7"/>
  <c r="V2121" i="7"/>
  <c r="U2121" i="7"/>
  <c r="V2178" i="7"/>
  <c r="U2178" i="7"/>
  <c r="T2183" i="7"/>
  <c r="S2183" i="7"/>
  <c r="R2183" i="7"/>
  <c r="Q2183" i="7"/>
  <c r="T2192" i="7"/>
  <c r="S2192" i="7"/>
  <c r="R2192" i="7"/>
  <c r="Q2192" i="7"/>
  <c r="T2304" i="7"/>
  <c r="S2304" i="7"/>
  <c r="Q2304" i="7"/>
  <c r="R2304" i="7"/>
  <c r="T1519" i="7"/>
  <c r="S1519" i="7"/>
  <c r="R1519" i="7"/>
  <c r="Q1519" i="7"/>
  <c r="T1555" i="7"/>
  <c r="S1555" i="7"/>
  <c r="R1555" i="7"/>
  <c r="Q1555" i="7"/>
  <c r="T1591" i="7"/>
  <c r="S1591" i="7"/>
  <c r="R1591" i="7"/>
  <c r="Q1591" i="7"/>
  <c r="T1627" i="7"/>
  <c r="S1627" i="7"/>
  <c r="R1627" i="7"/>
  <c r="Q1627" i="7"/>
  <c r="T1663" i="7"/>
  <c r="S1663" i="7"/>
  <c r="R1663" i="7"/>
  <c r="Q1663" i="7"/>
  <c r="R1674" i="7"/>
  <c r="Q1674" i="7"/>
  <c r="T1674" i="7"/>
  <c r="S1674" i="7"/>
  <c r="T1694" i="7"/>
  <c r="S1694" i="7"/>
  <c r="R1694" i="7"/>
  <c r="Q1694" i="7"/>
  <c r="T1701" i="7"/>
  <c r="S1701" i="7"/>
  <c r="R1701" i="7"/>
  <c r="V1701" i="7" s="1"/>
  <c r="T1714" i="7"/>
  <c r="S1714" i="7"/>
  <c r="Q1714" i="7"/>
  <c r="R1714" i="7"/>
  <c r="V1723" i="7"/>
  <c r="T1749" i="7"/>
  <c r="S1749" i="7"/>
  <c r="R1749" i="7"/>
  <c r="Q1749" i="7"/>
  <c r="T1761" i="7"/>
  <c r="S1761" i="7"/>
  <c r="R1761" i="7"/>
  <c r="Q1761" i="7"/>
  <c r="Q1776" i="7"/>
  <c r="Q1782" i="7"/>
  <c r="Q1818" i="7"/>
  <c r="T1818" i="7"/>
  <c r="T1846" i="7"/>
  <c r="S1846" i="7"/>
  <c r="R1846" i="7"/>
  <c r="V1846" i="7" s="1"/>
  <c r="T1908" i="7"/>
  <c r="S1908" i="7"/>
  <c r="R1908" i="7"/>
  <c r="Q1908" i="7"/>
  <c r="T1937" i="7"/>
  <c r="R1937" i="7"/>
  <c r="S1937" i="7"/>
  <c r="Q1937" i="7"/>
  <c r="T1985" i="7"/>
  <c r="S1985" i="7"/>
  <c r="R1985" i="7"/>
  <c r="Q1985" i="7"/>
  <c r="T2016" i="7"/>
  <c r="S2016" i="7"/>
  <c r="R2016" i="7"/>
  <c r="Q2016" i="7"/>
  <c r="T2021" i="7"/>
  <c r="S2021" i="7"/>
  <c r="R2021" i="7"/>
  <c r="Q2021" i="7"/>
  <c r="V2029" i="7"/>
  <c r="U2029" i="7"/>
  <c r="T2179" i="7"/>
  <c r="S2179" i="7"/>
  <c r="R2179" i="7"/>
  <c r="Q2179" i="7"/>
  <c r="Q2224" i="7"/>
  <c r="S2224" i="7"/>
  <c r="R2224" i="7"/>
  <c r="T2224" i="7"/>
  <c r="T2234" i="7"/>
  <c r="S2234" i="7"/>
  <c r="R2234" i="7"/>
  <c r="Q2234" i="7"/>
  <c r="T2256" i="7"/>
  <c r="S2256" i="7"/>
  <c r="Q2256" i="7"/>
  <c r="R2256" i="7"/>
  <c r="T2274" i="7"/>
  <c r="S2274" i="7"/>
  <c r="Q2274" i="7"/>
  <c r="R2274" i="7"/>
  <c r="S1466" i="7"/>
  <c r="S1470" i="7"/>
  <c r="R1470" i="7"/>
  <c r="Q1470" i="7"/>
  <c r="T1472" i="7"/>
  <c r="S1472" i="7"/>
  <c r="Q1486" i="7"/>
  <c r="S1494" i="7"/>
  <c r="R1494" i="7"/>
  <c r="Q1494" i="7"/>
  <c r="T1496" i="7"/>
  <c r="S1496" i="7"/>
  <c r="U1496" i="7" s="1"/>
  <c r="Q1516" i="7"/>
  <c r="S1530" i="7"/>
  <c r="R1530" i="7"/>
  <c r="Q1530" i="7"/>
  <c r="T1532" i="7"/>
  <c r="S1532" i="7"/>
  <c r="V1532" i="7" s="1"/>
  <c r="Q1552" i="7"/>
  <c r="S1566" i="7"/>
  <c r="R1566" i="7"/>
  <c r="Q1566" i="7"/>
  <c r="T1568" i="7"/>
  <c r="S1568" i="7"/>
  <c r="V1568" i="7" s="1"/>
  <c r="Q1588" i="7"/>
  <c r="S1602" i="7"/>
  <c r="R1602" i="7"/>
  <c r="Q1602" i="7"/>
  <c r="T1604" i="7"/>
  <c r="S1604" i="7"/>
  <c r="V1604" i="7" s="1"/>
  <c r="Q1624" i="7"/>
  <c r="S1638" i="7"/>
  <c r="R1638" i="7"/>
  <c r="Q1638" i="7"/>
  <c r="T1640" i="7"/>
  <c r="S1640" i="7"/>
  <c r="Q1660" i="7"/>
  <c r="Q1706" i="7"/>
  <c r="R1722" i="7"/>
  <c r="Q1722" i="7"/>
  <c r="T1722" i="7"/>
  <c r="T1728" i="7"/>
  <c r="S1728" i="7"/>
  <c r="R1728" i="7"/>
  <c r="Q1757" i="7"/>
  <c r="R1776" i="7"/>
  <c r="R1782" i="7"/>
  <c r="S1784" i="7"/>
  <c r="R1784" i="7"/>
  <c r="Q1784" i="7"/>
  <c r="T1784" i="7"/>
  <c r="T1788" i="7"/>
  <c r="S1788" i="7"/>
  <c r="R1788" i="7"/>
  <c r="T1798" i="7"/>
  <c r="S1798" i="7"/>
  <c r="R1818" i="7"/>
  <c r="Q1830" i="7"/>
  <c r="U1867" i="7"/>
  <c r="S1893" i="7"/>
  <c r="R1893" i="7"/>
  <c r="Q1893" i="7"/>
  <c r="T1893" i="7"/>
  <c r="T1902" i="7"/>
  <c r="S1902" i="7"/>
  <c r="R1902" i="7"/>
  <c r="Q1902" i="7"/>
  <c r="T1906" i="7"/>
  <c r="S1906" i="7"/>
  <c r="R1906" i="7"/>
  <c r="Q1906" i="7"/>
  <c r="U1934" i="7"/>
  <c r="S1941" i="7"/>
  <c r="R1941" i="7"/>
  <c r="Q1941" i="7"/>
  <c r="T1941" i="7"/>
  <c r="S2007" i="7"/>
  <c r="R2007" i="7"/>
  <c r="Q2007" i="7"/>
  <c r="T2007" i="7"/>
  <c r="U2018" i="7"/>
  <c r="V2018" i="7"/>
  <c r="T2072" i="7"/>
  <c r="S2072" i="7"/>
  <c r="R2072" i="7"/>
  <c r="Q2072" i="7"/>
  <c r="V2216" i="7"/>
  <c r="U2216" i="7"/>
  <c r="V2242" i="7"/>
  <c r="T1483" i="7"/>
  <c r="S1483" i="7"/>
  <c r="R1483" i="7"/>
  <c r="Q1483" i="7"/>
  <c r="R1486" i="7"/>
  <c r="Q1491" i="7"/>
  <c r="T1513" i="7"/>
  <c r="S1513" i="7"/>
  <c r="R1513" i="7"/>
  <c r="Q1513" i="7"/>
  <c r="R1516" i="7"/>
  <c r="T1549" i="7"/>
  <c r="S1549" i="7"/>
  <c r="R1549" i="7"/>
  <c r="Q1549" i="7"/>
  <c r="R1552" i="7"/>
  <c r="T1585" i="7"/>
  <c r="S1585" i="7"/>
  <c r="R1585" i="7"/>
  <c r="Q1585" i="7"/>
  <c r="R1588" i="7"/>
  <c r="T1621" i="7"/>
  <c r="S1621" i="7"/>
  <c r="R1621" i="7"/>
  <c r="Q1621" i="7"/>
  <c r="R1624" i="7"/>
  <c r="T1657" i="7"/>
  <c r="S1657" i="7"/>
  <c r="R1657" i="7"/>
  <c r="Q1657" i="7"/>
  <c r="R1660" i="7"/>
  <c r="Q1678" i="7"/>
  <c r="R1706" i="7"/>
  <c r="T1708" i="7"/>
  <c r="S1708" i="7"/>
  <c r="R1708" i="7"/>
  <c r="Q1708" i="7"/>
  <c r="Q1728" i="7"/>
  <c r="V1769" i="7"/>
  <c r="U1769" i="7"/>
  <c r="Q1780" i="7"/>
  <c r="S1782" i="7"/>
  <c r="V1788" i="7"/>
  <c r="U1788" i="7"/>
  <c r="S1796" i="7"/>
  <c r="R1796" i="7"/>
  <c r="Q1796" i="7"/>
  <c r="S1802" i="7"/>
  <c r="R1802" i="7"/>
  <c r="Q1802" i="7"/>
  <c r="T1802" i="7"/>
  <c r="T1809" i="7"/>
  <c r="S1809" i="7"/>
  <c r="R1809" i="7"/>
  <c r="Q1809" i="7"/>
  <c r="U1812" i="7"/>
  <c r="S1814" i="7"/>
  <c r="R1814" i="7"/>
  <c r="Q1814" i="7"/>
  <c r="T1814" i="7"/>
  <c r="S1818" i="7"/>
  <c r="R1830" i="7"/>
  <c r="R1834" i="7"/>
  <c r="Q1834" i="7"/>
  <c r="Q1853" i="7"/>
  <c r="T1853" i="7"/>
  <c r="S1853" i="7"/>
  <c r="V1873" i="7"/>
  <c r="U1873" i="7"/>
  <c r="S1935" i="7"/>
  <c r="R1935" i="7"/>
  <c r="Q1935" i="7"/>
  <c r="T1935" i="7"/>
  <c r="U1998" i="7"/>
  <c r="T1500" i="7"/>
  <c r="Q1502" i="7"/>
  <c r="S1524" i="7"/>
  <c r="R1524" i="7"/>
  <c r="Q1524" i="7"/>
  <c r="T1526" i="7"/>
  <c r="S1526" i="7"/>
  <c r="V1526" i="7" s="1"/>
  <c r="T1536" i="7"/>
  <c r="Q1538" i="7"/>
  <c r="S1560" i="7"/>
  <c r="R1560" i="7"/>
  <c r="Q1560" i="7"/>
  <c r="T1562" i="7"/>
  <c r="V1562" i="7" s="1"/>
  <c r="S1562" i="7"/>
  <c r="T1572" i="7"/>
  <c r="Q1574" i="7"/>
  <c r="S1596" i="7"/>
  <c r="R1596" i="7"/>
  <c r="Q1596" i="7"/>
  <c r="T1598" i="7"/>
  <c r="S1598" i="7"/>
  <c r="T1608" i="7"/>
  <c r="Q1610" i="7"/>
  <c r="S1632" i="7"/>
  <c r="R1632" i="7"/>
  <c r="Q1632" i="7"/>
  <c r="T1634" i="7"/>
  <c r="S1634" i="7"/>
  <c r="T1644" i="7"/>
  <c r="Q1646" i="7"/>
  <c r="S1668" i="7"/>
  <c r="R1668" i="7"/>
  <c r="Q1668" i="7"/>
  <c r="T1670" i="7"/>
  <c r="S1670" i="7"/>
  <c r="V1670" i="7" s="1"/>
  <c r="S1676" i="7"/>
  <c r="R1678" i="7"/>
  <c r="T1688" i="7"/>
  <c r="V1688" i="7" s="1"/>
  <c r="S1692" i="7"/>
  <c r="Q1726" i="7"/>
  <c r="V1771" i="7"/>
  <c r="U1771" i="7"/>
  <c r="T1778" i="7"/>
  <c r="V1789" i="7"/>
  <c r="U1789" i="7"/>
  <c r="Q1811" i="7"/>
  <c r="R1816" i="7"/>
  <c r="S1830" i="7"/>
  <c r="S1841" i="7"/>
  <c r="U1841" i="7" s="1"/>
  <c r="T1841" i="7"/>
  <c r="S1844" i="7"/>
  <c r="R1844" i="7"/>
  <c r="Q1844" i="7"/>
  <c r="T1844" i="7"/>
  <c r="T1882" i="7"/>
  <c r="S1882" i="7"/>
  <c r="R1882" i="7"/>
  <c r="U1882" i="7" s="1"/>
  <c r="V1981" i="7"/>
  <c r="R2068" i="7"/>
  <c r="Q2068" i="7"/>
  <c r="T2068" i="7"/>
  <c r="S2068" i="7"/>
  <c r="Q2172" i="7"/>
  <c r="R1673" i="7"/>
  <c r="R1680" i="7"/>
  <c r="Q1680" i="7"/>
  <c r="T1680" i="7"/>
  <c r="R1697" i="7"/>
  <c r="R1704" i="7"/>
  <c r="Q1704" i="7"/>
  <c r="T1704" i="7"/>
  <c r="T1737" i="7"/>
  <c r="S1737" i="7"/>
  <c r="R1737" i="7"/>
  <c r="Q1737" i="7"/>
  <c r="S1742" i="7"/>
  <c r="R1742" i="7"/>
  <c r="Q1742" i="7"/>
  <c r="T1779" i="7"/>
  <c r="S1779" i="7"/>
  <c r="R1779" i="7"/>
  <c r="Q1779" i="7"/>
  <c r="T1792" i="7"/>
  <c r="S1792" i="7"/>
  <c r="R1792" i="7"/>
  <c r="Q1792" i="7"/>
  <c r="S1808" i="7"/>
  <c r="R1808" i="7"/>
  <c r="Q1808" i="7"/>
  <c r="T1808" i="7"/>
  <c r="T1815" i="7"/>
  <c r="S1815" i="7"/>
  <c r="R1815" i="7"/>
  <c r="Q1815" i="7"/>
  <c r="S1820" i="7"/>
  <c r="R1820" i="7"/>
  <c r="Q1820" i="7"/>
  <c r="T1857" i="7"/>
  <c r="S1857" i="7"/>
  <c r="R1857" i="7"/>
  <c r="Q1857" i="7"/>
  <c r="Q1859" i="7"/>
  <c r="S1859" i="7"/>
  <c r="S1917" i="7"/>
  <c r="R1917" i="7"/>
  <c r="Q1917" i="7"/>
  <c r="V2012" i="7"/>
  <c r="U2012" i="7"/>
  <c r="U2089" i="7"/>
  <c r="V2097" i="7"/>
  <c r="U2097" i="7"/>
  <c r="T2102" i="7"/>
  <c r="S2102" i="7"/>
  <c r="S2207" i="7"/>
  <c r="R2207" i="7"/>
  <c r="Q2207" i="7"/>
  <c r="T2207" i="7"/>
  <c r="S2414" i="7"/>
  <c r="R2414" i="7"/>
  <c r="Q2414" i="7"/>
  <c r="T2414" i="7"/>
  <c r="T1693" i="7"/>
  <c r="S1693" i="7"/>
  <c r="V1693" i="7" s="1"/>
  <c r="T1713" i="7"/>
  <c r="S1713" i="7"/>
  <c r="Q1713" i="7"/>
  <c r="T1774" i="7"/>
  <c r="S1774" i="7"/>
  <c r="V1774" i="7" s="1"/>
  <c r="T1787" i="7"/>
  <c r="T1845" i="7"/>
  <c r="S1845" i="7"/>
  <c r="R1845" i="7"/>
  <c r="Q1845" i="7"/>
  <c r="U1872" i="7"/>
  <c r="R1881" i="7"/>
  <c r="T1881" i="7"/>
  <c r="S1881" i="7"/>
  <c r="Q1881" i="7"/>
  <c r="S1887" i="7"/>
  <c r="R1887" i="7"/>
  <c r="Q1887" i="7"/>
  <c r="T1887" i="7"/>
  <c r="T1950" i="7"/>
  <c r="S1950" i="7"/>
  <c r="R1950" i="7"/>
  <c r="Q1950" i="7"/>
  <c r="V1969" i="7"/>
  <c r="U1969" i="7"/>
  <c r="T1997" i="7"/>
  <c r="S1997" i="7"/>
  <c r="R1997" i="7"/>
  <c r="Q1997" i="7"/>
  <c r="T2014" i="7"/>
  <c r="S2014" i="7"/>
  <c r="R2014" i="7"/>
  <c r="Q2014" i="7"/>
  <c r="T2052" i="7"/>
  <c r="S2052" i="7"/>
  <c r="R2052" i="7"/>
  <c r="V2052" i="7" s="1"/>
  <c r="R2062" i="7"/>
  <c r="Q2062" i="7"/>
  <c r="T2062" i="7"/>
  <c r="S2062" i="7"/>
  <c r="V2095" i="7"/>
  <c r="U2095" i="7"/>
  <c r="V2148" i="7"/>
  <c r="U2148" i="7"/>
  <c r="T2153" i="7"/>
  <c r="S2153" i="7"/>
  <c r="R2153" i="7"/>
  <c r="Q2153" i="7"/>
  <c r="T2205" i="7"/>
  <c r="S2205" i="7"/>
  <c r="Q2205" i="7"/>
  <c r="U2348" i="7"/>
  <c r="T2380" i="7"/>
  <c r="S2380" i="7"/>
  <c r="R2380" i="7"/>
  <c r="Q2380" i="7"/>
  <c r="S1716" i="7"/>
  <c r="T1720" i="7"/>
  <c r="S1720" i="7"/>
  <c r="V1720" i="7" s="1"/>
  <c r="T1725" i="7"/>
  <c r="S1725" i="7"/>
  <c r="R1725" i="7"/>
  <c r="Q1725" i="7"/>
  <c r="Q1727" i="7"/>
  <c r="S1727" i="7"/>
  <c r="T1762" i="7"/>
  <c r="S1762" i="7"/>
  <c r="Q1762" i="7"/>
  <c r="S1772" i="7"/>
  <c r="R1772" i="7"/>
  <c r="Q1772" i="7"/>
  <c r="V1777" i="7"/>
  <c r="U1777" i="7"/>
  <c r="T1785" i="7"/>
  <c r="S1785" i="7"/>
  <c r="R1785" i="7"/>
  <c r="Q1785" i="7"/>
  <c r="S1790" i="7"/>
  <c r="R1790" i="7"/>
  <c r="Q1790" i="7"/>
  <c r="T1790" i="7"/>
  <c r="V1801" i="7"/>
  <c r="U1801" i="7"/>
  <c r="R1836" i="7"/>
  <c r="T1852" i="7"/>
  <c r="S1852" i="7"/>
  <c r="Q1852" i="7"/>
  <c r="U1855" i="7"/>
  <c r="Q1898" i="7"/>
  <c r="T1898" i="7"/>
  <c r="V1910" i="7"/>
  <c r="U1910" i="7"/>
  <c r="T1948" i="7"/>
  <c r="S1948" i="7"/>
  <c r="R1948" i="7"/>
  <c r="Q1948" i="7"/>
  <c r="V1952" i="7"/>
  <c r="S1971" i="7"/>
  <c r="R1971" i="7"/>
  <c r="Q1971" i="7"/>
  <c r="T1971" i="7"/>
  <c r="U2010" i="7"/>
  <c r="T2100" i="7"/>
  <c r="S2100" i="7"/>
  <c r="R2100" i="7"/>
  <c r="Q2100" i="7"/>
  <c r="Q2102" i="7"/>
  <c r="V2113" i="7"/>
  <c r="U2113" i="7"/>
  <c r="T2124" i="7"/>
  <c r="S2124" i="7"/>
  <c r="R2124" i="7"/>
  <c r="Q2124" i="7"/>
  <c r="T2149" i="7"/>
  <c r="S2149" i="7"/>
  <c r="R2149" i="7"/>
  <c r="Q2149" i="7"/>
  <c r="V2151" i="7"/>
  <c r="U2151" i="7"/>
  <c r="S2185" i="7"/>
  <c r="R2185" i="7"/>
  <c r="Q2185" i="7"/>
  <c r="R2205" i="7"/>
  <c r="R1679" i="7"/>
  <c r="V1679" i="7" s="1"/>
  <c r="R1686" i="7"/>
  <c r="Q1686" i="7"/>
  <c r="T1686" i="7"/>
  <c r="R1703" i="7"/>
  <c r="R1710" i="7"/>
  <c r="Q1710" i="7"/>
  <c r="T1710" i="7"/>
  <c r="S1718" i="7"/>
  <c r="R1718" i="7"/>
  <c r="Q1718" i="7"/>
  <c r="T1767" i="7"/>
  <c r="S1767" i="7"/>
  <c r="R1767" i="7"/>
  <c r="Q1767" i="7"/>
  <c r="V1799" i="7"/>
  <c r="U1799" i="7"/>
  <c r="R1805" i="7"/>
  <c r="Q1805" i="7"/>
  <c r="T1805" i="7"/>
  <c r="V1847" i="7"/>
  <c r="U1847" i="7"/>
  <c r="S1850" i="7"/>
  <c r="R1850" i="7"/>
  <c r="Q1850" i="7"/>
  <c r="T1850" i="7"/>
  <c r="S1865" i="7"/>
  <c r="R1865" i="7"/>
  <c r="T1890" i="7"/>
  <c r="S1890" i="7"/>
  <c r="R1890" i="7"/>
  <c r="Q1890" i="7"/>
  <c r="V1896" i="7"/>
  <c r="V1944" i="7"/>
  <c r="Q1946" i="7"/>
  <c r="T1946" i="7"/>
  <c r="S1946" i="7"/>
  <c r="R1946" i="7"/>
  <c r="T2035" i="7"/>
  <c r="S2035" i="7"/>
  <c r="R2035" i="7"/>
  <c r="Q2035" i="7"/>
  <c r="T2039" i="7"/>
  <c r="S2039" i="7"/>
  <c r="R2039" i="7"/>
  <c r="Q2039" i="7"/>
  <c r="S2065" i="7"/>
  <c r="R2065" i="7"/>
  <c r="Q2065" i="7"/>
  <c r="V2133" i="7"/>
  <c r="U2133" i="7"/>
  <c r="T2196" i="7"/>
  <c r="S2196" i="7"/>
  <c r="R2196" i="7"/>
  <c r="Q2196" i="7"/>
  <c r="V2198" i="7"/>
  <c r="T2313" i="7"/>
  <c r="S2313" i="7"/>
  <c r="R2313" i="7"/>
  <c r="Q2313" i="7"/>
  <c r="U2515" i="7"/>
  <c r="T1675" i="7"/>
  <c r="S1675" i="7"/>
  <c r="U1675" i="7" s="1"/>
  <c r="T1699" i="7"/>
  <c r="S1699" i="7"/>
  <c r="V1699" i="7" s="1"/>
  <c r="R1746" i="7"/>
  <c r="Q1746" i="7"/>
  <c r="T1746" i="7"/>
  <c r="T1755" i="7"/>
  <c r="S1755" i="7"/>
  <c r="R1755" i="7"/>
  <c r="Q1755" i="7"/>
  <c r="T1757" i="7"/>
  <c r="S1757" i="7"/>
  <c r="S1760" i="7"/>
  <c r="R1760" i="7"/>
  <c r="Q1760" i="7"/>
  <c r="T1760" i="7"/>
  <c r="T1780" i="7"/>
  <c r="S1780" i="7"/>
  <c r="V1787" i="7"/>
  <c r="U1787" i="7"/>
  <c r="T1803" i="7"/>
  <c r="S1803" i="7"/>
  <c r="R1803" i="7"/>
  <c r="Q1803" i="7"/>
  <c r="R1824" i="7"/>
  <c r="Q1824" i="7"/>
  <c r="T1824" i="7"/>
  <c r="T1833" i="7"/>
  <c r="S1833" i="7"/>
  <c r="R1833" i="7"/>
  <c r="Q1833" i="7"/>
  <c r="T1835" i="7"/>
  <c r="S1835" i="7"/>
  <c r="T1863" i="7"/>
  <c r="S1863" i="7"/>
  <c r="R1863" i="7"/>
  <c r="Q1863" i="7"/>
  <c r="T1884" i="7"/>
  <c r="S1884" i="7"/>
  <c r="Q1884" i="7"/>
  <c r="S1911" i="7"/>
  <c r="R1911" i="7"/>
  <c r="Q1911" i="7"/>
  <c r="T1911" i="7"/>
  <c r="Q1940" i="7"/>
  <c r="T1940" i="7"/>
  <c r="S1940" i="7"/>
  <c r="R1940" i="7"/>
  <c r="V1993" i="7"/>
  <c r="U1993" i="7"/>
  <c r="T2017" i="7"/>
  <c r="S2017" i="7"/>
  <c r="Q2017" i="7"/>
  <c r="T2046" i="7"/>
  <c r="S2046" i="7"/>
  <c r="R2046" i="7"/>
  <c r="Q2046" i="7"/>
  <c r="T2083" i="7"/>
  <c r="S2083" i="7"/>
  <c r="R2083" i="7"/>
  <c r="Q2083" i="7"/>
  <c r="V2259" i="7"/>
  <c r="U2259" i="7"/>
  <c r="S2261" i="7"/>
  <c r="R2261" i="7"/>
  <c r="Q2261" i="7"/>
  <c r="T2261" i="7"/>
  <c r="T2300" i="7"/>
  <c r="S2300" i="7"/>
  <c r="R2300" i="7"/>
  <c r="Q2300" i="7"/>
  <c r="V2302" i="7"/>
  <c r="U2302" i="7"/>
  <c r="S1724" i="7"/>
  <c r="R1724" i="7"/>
  <c r="Q1724" i="7"/>
  <c r="T1726" i="7"/>
  <c r="S1726" i="7"/>
  <c r="S1748" i="7"/>
  <c r="R1748" i="7"/>
  <c r="Q1748" i="7"/>
  <c r="T1750" i="7"/>
  <c r="S1750" i="7"/>
  <c r="T1791" i="7"/>
  <c r="S1791" i="7"/>
  <c r="R1791" i="7"/>
  <c r="Q1791" i="7"/>
  <c r="S1826" i="7"/>
  <c r="R1826" i="7"/>
  <c r="Q1826" i="7"/>
  <c r="T1828" i="7"/>
  <c r="S1828" i="7"/>
  <c r="U1828" i="7" s="1"/>
  <c r="S1856" i="7"/>
  <c r="R1856" i="7"/>
  <c r="Q1856" i="7"/>
  <c r="T1858" i="7"/>
  <c r="S1858" i="7"/>
  <c r="T1889" i="7"/>
  <c r="R1889" i="7"/>
  <c r="S1889" i="7"/>
  <c r="Q1889" i="7"/>
  <c r="U1894" i="7"/>
  <c r="T1900" i="7"/>
  <c r="S1900" i="7"/>
  <c r="R1900" i="7"/>
  <c r="Q1900" i="7"/>
  <c r="T1909" i="7"/>
  <c r="T1961" i="7"/>
  <c r="S1961" i="7"/>
  <c r="R1961" i="7"/>
  <c r="Q1961" i="7"/>
  <c r="T2002" i="7"/>
  <c r="S2002" i="7"/>
  <c r="R2002" i="7"/>
  <c r="Q2002" i="7"/>
  <c r="V2024" i="7"/>
  <c r="U2024" i="7"/>
  <c r="T2028" i="7"/>
  <c r="S2028" i="7"/>
  <c r="R2028" i="7"/>
  <c r="Q2028" i="7"/>
  <c r="S2041" i="7"/>
  <c r="R2041" i="7"/>
  <c r="Q2041" i="7"/>
  <c r="T2070" i="7"/>
  <c r="S2070" i="7"/>
  <c r="R2070" i="7"/>
  <c r="Q2070" i="7"/>
  <c r="U2150" i="7"/>
  <c r="T2155" i="7"/>
  <c r="S2155" i="7"/>
  <c r="R2155" i="7"/>
  <c r="Q2155" i="7"/>
  <c r="T2159" i="7"/>
  <c r="S2159" i="7"/>
  <c r="R2159" i="7"/>
  <c r="Q2159" i="7"/>
  <c r="R2182" i="7"/>
  <c r="Q2182" i="7"/>
  <c r="T2182" i="7"/>
  <c r="S2182" i="7"/>
  <c r="V2272" i="7"/>
  <c r="U2272" i="7"/>
  <c r="T2306" i="7"/>
  <c r="S2306" i="7"/>
  <c r="R2306" i="7"/>
  <c r="Q2306" i="7"/>
  <c r="T2432" i="7"/>
  <c r="S2432" i="7"/>
  <c r="R2432" i="7"/>
  <c r="Q2432" i="7"/>
  <c r="T2468" i="7"/>
  <c r="S2468" i="7"/>
  <c r="R2468" i="7"/>
  <c r="Q2468" i="7"/>
  <c r="S1838" i="7"/>
  <c r="R1838" i="7"/>
  <c r="Q1838" i="7"/>
  <c r="T1840" i="7"/>
  <c r="S1840" i="7"/>
  <c r="S1874" i="7"/>
  <c r="R1874" i="7"/>
  <c r="Q1874" i="7"/>
  <c r="T1876" i="7"/>
  <c r="S1876" i="7"/>
  <c r="T1903" i="7"/>
  <c r="S1903" i="7"/>
  <c r="Q1916" i="7"/>
  <c r="T1916" i="7"/>
  <c r="S1916" i="7"/>
  <c r="R1916" i="7"/>
  <c r="U1931" i="7"/>
  <c r="S1995" i="7"/>
  <c r="R1995" i="7"/>
  <c r="Q1995" i="7"/>
  <c r="T1995" i="7"/>
  <c r="R2033" i="7"/>
  <c r="Q2033" i="7"/>
  <c r="T2033" i="7"/>
  <c r="S2033" i="7"/>
  <c r="T2048" i="7"/>
  <c r="S2048" i="7"/>
  <c r="R2048" i="7"/>
  <c r="Q2048" i="7"/>
  <c r="T2059" i="7"/>
  <c r="S2059" i="7"/>
  <c r="R2059" i="7"/>
  <c r="Q2059" i="7"/>
  <c r="R2164" i="7"/>
  <c r="Q2164" i="7"/>
  <c r="T2164" i="7"/>
  <c r="T2190" i="7"/>
  <c r="S2190" i="7"/>
  <c r="R2190" i="7"/>
  <c r="Q2190" i="7"/>
  <c r="S2203" i="7"/>
  <c r="R2203" i="7"/>
  <c r="Q2203" i="7"/>
  <c r="T2203" i="7"/>
  <c r="T2232" i="7"/>
  <c r="S2232" i="7"/>
  <c r="Q2232" i="7"/>
  <c r="R2232" i="7"/>
  <c r="T2258" i="7"/>
  <c r="S2258" i="7"/>
  <c r="R2258" i="7"/>
  <c r="Q2258" i="7"/>
  <c r="T2295" i="7"/>
  <c r="S2295" i="7"/>
  <c r="R2295" i="7"/>
  <c r="Q2295" i="7"/>
  <c r="T2298" i="7"/>
  <c r="S2298" i="7"/>
  <c r="Q2298" i="7"/>
  <c r="R2298" i="7"/>
  <c r="S1868" i="7"/>
  <c r="R1868" i="7"/>
  <c r="Q1868" i="7"/>
  <c r="T1870" i="7"/>
  <c r="S1870" i="7"/>
  <c r="V1870" i="7" s="1"/>
  <c r="Q1922" i="7"/>
  <c r="T1922" i="7"/>
  <c r="T1926" i="7"/>
  <c r="S1926" i="7"/>
  <c r="R1926" i="7"/>
  <c r="Q1926" i="7"/>
  <c r="V1976" i="7"/>
  <c r="U1976" i="7"/>
  <c r="T1980" i="7"/>
  <c r="S1980" i="7"/>
  <c r="R1980" i="7"/>
  <c r="Q1980" i="7"/>
  <c r="S2019" i="7"/>
  <c r="R2019" i="7"/>
  <c r="Q2019" i="7"/>
  <c r="T2019" i="7"/>
  <c r="R2029" i="7"/>
  <c r="T2053" i="7"/>
  <c r="S2053" i="7"/>
  <c r="R2053" i="7"/>
  <c r="Q2053" i="7"/>
  <c r="T2078" i="7"/>
  <c r="S2078" i="7"/>
  <c r="R2084" i="7"/>
  <c r="U2084" i="7" s="1"/>
  <c r="U2085" i="7"/>
  <c r="T2096" i="7"/>
  <c r="S2096" i="7"/>
  <c r="R2096" i="7"/>
  <c r="Q2096" i="7"/>
  <c r="R2113" i="7"/>
  <c r="V2119" i="7"/>
  <c r="U2119" i="7"/>
  <c r="V2145" i="7"/>
  <c r="U2145" i="7"/>
  <c r="V2175" i="7"/>
  <c r="U2175" i="7"/>
  <c r="R2188" i="7"/>
  <c r="Q2188" i="7"/>
  <c r="T2188" i="7"/>
  <c r="T2276" i="7"/>
  <c r="S2276" i="7"/>
  <c r="R2276" i="7"/>
  <c r="U2276" i="7" s="1"/>
  <c r="S2291" i="7"/>
  <c r="R2291" i="7"/>
  <c r="Q2291" i="7"/>
  <c r="T2291" i="7"/>
  <c r="U2324" i="7"/>
  <c r="V2324" i="7"/>
  <c r="T2338" i="7"/>
  <c r="S2338" i="7"/>
  <c r="R2338" i="7"/>
  <c r="Q2338" i="7"/>
  <c r="T2355" i="7"/>
  <c r="S2355" i="7"/>
  <c r="R2355" i="7"/>
  <c r="Q2355" i="7"/>
  <c r="S1730" i="7"/>
  <c r="R1730" i="7"/>
  <c r="Q1730" i="7"/>
  <c r="T1732" i="7"/>
  <c r="S1732" i="7"/>
  <c r="U1732" i="7" s="1"/>
  <c r="S1754" i="7"/>
  <c r="R1754" i="7"/>
  <c r="Q1754" i="7"/>
  <c r="T1756" i="7"/>
  <c r="S1756" i="7"/>
  <c r="T1797" i="7"/>
  <c r="S1797" i="7"/>
  <c r="R1797" i="7"/>
  <c r="Q1797" i="7"/>
  <c r="S1832" i="7"/>
  <c r="R1832" i="7"/>
  <c r="Q1832" i="7"/>
  <c r="T1834" i="7"/>
  <c r="S1834" i="7"/>
  <c r="T1851" i="7"/>
  <c r="S1851" i="7"/>
  <c r="R1851" i="7"/>
  <c r="Q1851" i="7"/>
  <c r="T1883" i="7"/>
  <c r="R1883" i="7"/>
  <c r="Q1883" i="7"/>
  <c r="Q1892" i="7"/>
  <c r="T1892" i="7"/>
  <c r="S1892" i="7"/>
  <c r="R1892" i="7"/>
  <c r="Q1909" i="7"/>
  <c r="T1913" i="7"/>
  <c r="R1913" i="7"/>
  <c r="S1913" i="7"/>
  <c r="Q1913" i="7"/>
  <c r="T1924" i="7"/>
  <c r="S1924" i="7"/>
  <c r="R1924" i="7"/>
  <c r="Q1924" i="7"/>
  <c r="T1930" i="7"/>
  <c r="S1930" i="7"/>
  <c r="R1930" i="7"/>
  <c r="V1930" i="7" s="1"/>
  <c r="T1932" i="7"/>
  <c r="S1932" i="7"/>
  <c r="R1932" i="7"/>
  <c r="V1932" i="7" s="1"/>
  <c r="U1952" i="7"/>
  <c r="T1966" i="7"/>
  <c r="S1966" i="7"/>
  <c r="R1966" i="7"/>
  <c r="Q1966" i="7"/>
  <c r="Q1974" i="7"/>
  <c r="V1988" i="7"/>
  <c r="U1988" i="7"/>
  <c r="T1992" i="7"/>
  <c r="S1992" i="7"/>
  <c r="R1992" i="7"/>
  <c r="Q1992" i="7"/>
  <c r="S2029" i="7"/>
  <c r="S2031" i="7"/>
  <c r="R2031" i="7"/>
  <c r="Q2031" i="7"/>
  <c r="T2031" i="7"/>
  <c r="T2076" i="7"/>
  <c r="S2076" i="7"/>
  <c r="R2076" i="7"/>
  <c r="U2076" i="7" s="1"/>
  <c r="S2084" i="7"/>
  <c r="R2092" i="7"/>
  <c r="Q2092" i="7"/>
  <c r="T2092" i="7"/>
  <c r="S2092" i="7"/>
  <c r="T2126" i="7"/>
  <c r="S2126" i="7"/>
  <c r="R2126" i="7"/>
  <c r="Q2126" i="7"/>
  <c r="Q2137" i="7"/>
  <c r="V2143" i="7"/>
  <c r="U2143" i="7"/>
  <c r="S2161" i="7"/>
  <c r="V2161" i="7" s="1"/>
  <c r="T2197" i="7"/>
  <c r="S2197" i="7"/>
  <c r="R2197" i="7"/>
  <c r="Q2197" i="7"/>
  <c r="S2201" i="7"/>
  <c r="R2201" i="7"/>
  <c r="Q2201" i="7"/>
  <c r="T2201" i="7"/>
  <c r="V2278" i="7"/>
  <c r="U2278" i="7"/>
  <c r="T2332" i="7"/>
  <c r="S2332" i="7"/>
  <c r="V2332" i="7" s="1"/>
  <c r="S2369" i="7"/>
  <c r="R2369" i="7"/>
  <c r="Q2369" i="7"/>
  <c r="T1719" i="7"/>
  <c r="S1719" i="7"/>
  <c r="R1719" i="7"/>
  <c r="Q1719" i="7"/>
  <c r="T1743" i="7"/>
  <c r="S1743" i="7"/>
  <c r="R1743" i="7"/>
  <c r="Q1743" i="7"/>
  <c r="T1821" i="7"/>
  <c r="S1821" i="7"/>
  <c r="R1821" i="7"/>
  <c r="Q1821" i="7"/>
  <c r="T1838" i="7"/>
  <c r="Q1840" i="7"/>
  <c r="S1862" i="7"/>
  <c r="R1862" i="7"/>
  <c r="Q1862" i="7"/>
  <c r="T1864" i="7"/>
  <c r="S1864" i="7"/>
  <c r="T1874" i="7"/>
  <c r="Q1876" i="7"/>
  <c r="V1907" i="7"/>
  <c r="U1907" i="7"/>
  <c r="T1938" i="7"/>
  <c r="V1938" i="7" s="1"/>
  <c r="T1978" i="7"/>
  <c r="S1978" i="7"/>
  <c r="R1978" i="7"/>
  <c r="Q1978" i="7"/>
  <c r="U1986" i="7"/>
  <c r="V2000" i="7"/>
  <c r="U2000" i="7"/>
  <c r="T2004" i="7"/>
  <c r="S2004" i="7"/>
  <c r="R2004" i="7"/>
  <c r="Q2004" i="7"/>
  <c r="Q2078" i="7"/>
  <c r="R2086" i="7"/>
  <c r="Q2086" i="7"/>
  <c r="T2086" i="7"/>
  <c r="S2086" i="7"/>
  <c r="S2164" i="7"/>
  <c r="V2169" i="7"/>
  <c r="U2169" i="7"/>
  <c r="T2228" i="7"/>
  <c r="S2228" i="7"/>
  <c r="R2228" i="7"/>
  <c r="Q2228" i="7"/>
  <c r="V2230" i="7"/>
  <c r="U2230" i="7"/>
  <c r="T2241" i="7"/>
  <c r="S2241" i="7"/>
  <c r="R2241" i="7"/>
  <c r="Q2241" i="7"/>
  <c r="V2283" i="7"/>
  <c r="U2283" i="7"/>
  <c r="S2285" i="7"/>
  <c r="R2285" i="7"/>
  <c r="Q2285" i="7"/>
  <c r="T2285" i="7"/>
  <c r="S2367" i="7"/>
  <c r="T2409" i="7"/>
  <c r="R2409" i="7"/>
  <c r="Q2409" i="7"/>
  <c r="T2424" i="7"/>
  <c r="R2424" i="7"/>
  <c r="Q2424" i="7"/>
  <c r="S1905" i="7"/>
  <c r="R1905" i="7"/>
  <c r="Q1905" i="7"/>
  <c r="S1929" i="7"/>
  <c r="R1929" i="7"/>
  <c r="Q1929" i="7"/>
  <c r="S1953" i="7"/>
  <c r="R1953" i="7"/>
  <c r="Q1953" i="7"/>
  <c r="V2055" i="7"/>
  <c r="T2057" i="7"/>
  <c r="S2057" i="7"/>
  <c r="R2057" i="7"/>
  <c r="Q2057" i="7"/>
  <c r="T2063" i="7"/>
  <c r="S2063" i="7"/>
  <c r="R2063" i="7"/>
  <c r="Q2063" i="7"/>
  <c r="T2077" i="7"/>
  <c r="S2077" i="7"/>
  <c r="R2077" i="7"/>
  <c r="Q2077" i="7"/>
  <c r="R2110" i="7"/>
  <c r="Q2110" i="7"/>
  <c r="T2110" i="7"/>
  <c r="S2110" i="7"/>
  <c r="T2118" i="7"/>
  <c r="S2118" i="7"/>
  <c r="R2118" i="7"/>
  <c r="Q2118" i="7"/>
  <c r="T2150" i="7"/>
  <c r="S2150" i="7"/>
  <c r="V2167" i="7"/>
  <c r="U2167" i="7"/>
  <c r="V2199" i="7"/>
  <c r="T2214" i="7"/>
  <c r="S2214" i="7"/>
  <c r="R2214" i="7"/>
  <c r="Q2214" i="7"/>
  <c r="S2243" i="7"/>
  <c r="R2243" i="7"/>
  <c r="Q2243" i="7"/>
  <c r="T2243" i="7"/>
  <c r="T2247" i="7"/>
  <c r="S2247" i="7"/>
  <c r="R2247" i="7"/>
  <c r="Q2247" i="7"/>
  <c r="S2315" i="7"/>
  <c r="R2315" i="7"/>
  <c r="Q2315" i="7"/>
  <c r="T2315" i="7"/>
  <c r="T2319" i="7"/>
  <c r="S2319" i="7"/>
  <c r="R2319" i="7"/>
  <c r="Q2319" i="7"/>
  <c r="Q2360" i="7"/>
  <c r="V2393" i="7"/>
  <c r="U2393" i="7"/>
  <c r="U2503" i="7"/>
  <c r="V2505" i="7"/>
  <c r="T2556" i="7"/>
  <c r="S2556" i="7"/>
  <c r="R2556" i="7"/>
  <c r="Q2556" i="7"/>
  <c r="T2562" i="7"/>
  <c r="S2562" i="7"/>
  <c r="R2562" i="7"/>
  <c r="V2562" i="7" s="1"/>
  <c r="T1894" i="7"/>
  <c r="S1894" i="7"/>
  <c r="R1894" i="7"/>
  <c r="V1894" i="7" s="1"/>
  <c r="V1897" i="7"/>
  <c r="T1907" i="7"/>
  <c r="R1907" i="7"/>
  <c r="T1918" i="7"/>
  <c r="S1918" i="7"/>
  <c r="R1918" i="7"/>
  <c r="V1918" i="7" s="1"/>
  <c r="V1921" i="7"/>
  <c r="T1931" i="7"/>
  <c r="R1931" i="7"/>
  <c r="V1931" i="7" s="1"/>
  <c r="T1942" i="7"/>
  <c r="S1942" i="7"/>
  <c r="R1942" i="7"/>
  <c r="V1945" i="7"/>
  <c r="T1955" i="7"/>
  <c r="R1955" i="7"/>
  <c r="U1955" i="7" s="1"/>
  <c r="V1963" i="7"/>
  <c r="V1975" i="7"/>
  <c r="V1987" i="7"/>
  <c r="V1999" i="7"/>
  <c r="V2011" i="7"/>
  <c r="V2023" i="7"/>
  <c r="V2049" i="7"/>
  <c r="U2049" i="7"/>
  <c r="T2107" i="7"/>
  <c r="S2107" i="7"/>
  <c r="R2107" i="7"/>
  <c r="Q2107" i="7"/>
  <c r="R2116" i="7"/>
  <c r="Q2116" i="7"/>
  <c r="T2116" i="7"/>
  <c r="T2120" i="7"/>
  <c r="S2120" i="7"/>
  <c r="R2120" i="7"/>
  <c r="Q2120" i="7"/>
  <c r="T2148" i="7"/>
  <c r="S2148" i="7"/>
  <c r="R2148" i="7"/>
  <c r="V2193" i="7"/>
  <c r="U2193" i="7"/>
  <c r="V2235" i="7"/>
  <c r="U2235" i="7"/>
  <c r="S2237" i="7"/>
  <c r="R2237" i="7"/>
  <c r="Q2237" i="7"/>
  <c r="T2237" i="7"/>
  <c r="T2250" i="7"/>
  <c r="S2250" i="7"/>
  <c r="Q2250" i="7"/>
  <c r="V2307" i="7"/>
  <c r="U2307" i="7"/>
  <c r="S2309" i="7"/>
  <c r="R2309" i="7"/>
  <c r="Q2309" i="7"/>
  <c r="T2309" i="7"/>
  <c r="T2322" i="7"/>
  <c r="S2322" i="7"/>
  <c r="Q2322" i="7"/>
  <c r="Q2370" i="7"/>
  <c r="S2370" i="7"/>
  <c r="T2370" i="7"/>
  <c r="R2370" i="7"/>
  <c r="V2405" i="7"/>
  <c r="U2405" i="7"/>
  <c r="T2513" i="7"/>
  <c r="Q2513" i="7"/>
  <c r="U2558" i="7"/>
  <c r="V2558" i="7"/>
  <c r="T2560" i="7"/>
  <c r="S2560" i="7"/>
  <c r="R2560" i="7"/>
  <c r="Q2560" i="7"/>
  <c r="T1896" i="7"/>
  <c r="V2047" i="7"/>
  <c r="U2047" i="7"/>
  <c r="V2079" i="7"/>
  <c r="T2081" i="7"/>
  <c r="S2081" i="7"/>
  <c r="R2081" i="7"/>
  <c r="Q2081" i="7"/>
  <c r="T2087" i="7"/>
  <c r="S2087" i="7"/>
  <c r="R2087" i="7"/>
  <c r="Q2087" i="7"/>
  <c r="T2101" i="7"/>
  <c r="S2101" i="7"/>
  <c r="R2101" i="7"/>
  <c r="Q2101" i="7"/>
  <c r="R2134" i="7"/>
  <c r="Q2134" i="7"/>
  <c r="T2134" i="7"/>
  <c r="S2134" i="7"/>
  <c r="T2142" i="7"/>
  <c r="S2142" i="7"/>
  <c r="R2142" i="7"/>
  <c r="Q2142" i="7"/>
  <c r="T2174" i="7"/>
  <c r="S2174" i="7"/>
  <c r="V2191" i="7"/>
  <c r="U2191" i="7"/>
  <c r="T2252" i="7"/>
  <c r="S2252" i="7"/>
  <c r="R2252" i="7"/>
  <c r="V2252" i="7" s="1"/>
  <c r="T2282" i="7"/>
  <c r="S2282" i="7"/>
  <c r="R2282" i="7"/>
  <c r="Q2282" i="7"/>
  <c r="T2324" i="7"/>
  <c r="S2324" i="7"/>
  <c r="R2324" i="7"/>
  <c r="V2342" i="7"/>
  <c r="T2530" i="7"/>
  <c r="S2530" i="7"/>
  <c r="R2530" i="7"/>
  <c r="Q2530" i="7"/>
  <c r="S1899" i="7"/>
  <c r="R1899" i="7"/>
  <c r="Q1899" i="7"/>
  <c r="S1923" i="7"/>
  <c r="R1923" i="7"/>
  <c r="Q1923" i="7"/>
  <c r="S1947" i="7"/>
  <c r="R1947" i="7"/>
  <c r="Q1947" i="7"/>
  <c r="T1962" i="7"/>
  <c r="S1965" i="7"/>
  <c r="R1965" i="7"/>
  <c r="Q1965" i="7"/>
  <c r="T1967" i="7"/>
  <c r="S1967" i="7"/>
  <c r="R1967" i="7"/>
  <c r="V1967" i="7" s="1"/>
  <c r="T1974" i="7"/>
  <c r="S1977" i="7"/>
  <c r="R1977" i="7"/>
  <c r="Q1977" i="7"/>
  <c r="T1979" i="7"/>
  <c r="S1979" i="7"/>
  <c r="R1979" i="7"/>
  <c r="T1986" i="7"/>
  <c r="V1986" i="7" s="1"/>
  <c r="S1989" i="7"/>
  <c r="R1989" i="7"/>
  <c r="Q1989" i="7"/>
  <c r="T1991" i="7"/>
  <c r="S1991" i="7"/>
  <c r="R1991" i="7"/>
  <c r="V1991" i="7" s="1"/>
  <c r="T1998" i="7"/>
  <c r="V1998" i="7" s="1"/>
  <c r="S2001" i="7"/>
  <c r="R2001" i="7"/>
  <c r="Q2001" i="7"/>
  <c r="T2003" i="7"/>
  <c r="S2003" i="7"/>
  <c r="R2003" i="7"/>
  <c r="V2003" i="7" s="1"/>
  <c r="T2010" i="7"/>
  <c r="V2010" i="7" s="1"/>
  <c r="S2013" i="7"/>
  <c r="R2013" i="7"/>
  <c r="Q2013" i="7"/>
  <c r="T2015" i="7"/>
  <c r="S2015" i="7"/>
  <c r="V2015" i="7" s="1"/>
  <c r="R2015" i="7"/>
  <c r="T2022" i="7"/>
  <c r="V2022" i="7" s="1"/>
  <c r="S2025" i="7"/>
  <c r="R2025" i="7"/>
  <c r="Q2025" i="7"/>
  <c r="T2027" i="7"/>
  <c r="S2027" i="7"/>
  <c r="R2027" i="7"/>
  <c r="V2027" i="7" s="1"/>
  <c r="Q2036" i="7"/>
  <c r="V2073" i="7"/>
  <c r="U2073" i="7"/>
  <c r="T2131" i="7"/>
  <c r="S2131" i="7"/>
  <c r="R2131" i="7"/>
  <c r="Q2131" i="7"/>
  <c r="R2140" i="7"/>
  <c r="Q2140" i="7"/>
  <c r="T2140" i="7"/>
  <c r="T2144" i="7"/>
  <c r="S2144" i="7"/>
  <c r="R2144" i="7"/>
  <c r="Q2144" i="7"/>
  <c r="R2150" i="7"/>
  <c r="V2150" i="7" s="1"/>
  <c r="S2156" i="7"/>
  <c r="U2156" i="7" s="1"/>
  <c r="T2172" i="7"/>
  <c r="S2172" i="7"/>
  <c r="R2172" i="7"/>
  <c r="Q2180" i="7"/>
  <c r="T2210" i="7"/>
  <c r="S2210" i="7"/>
  <c r="R2210" i="7"/>
  <c r="Q2210" i="7"/>
  <c r="V2254" i="7"/>
  <c r="U2254" i="7"/>
  <c r="T2280" i="7"/>
  <c r="S2280" i="7"/>
  <c r="Q2280" i="7"/>
  <c r="R2280" i="7"/>
  <c r="V2326" i="7"/>
  <c r="U2326" i="7"/>
  <c r="T1888" i="7"/>
  <c r="S1888" i="7"/>
  <c r="R1888" i="7"/>
  <c r="V1888" i="7" s="1"/>
  <c r="V1891" i="7"/>
  <c r="T1901" i="7"/>
  <c r="R1901" i="7"/>
  <c r="T1912" i="7"/>
  <c r="S1912" i="7"/>
  <c r="R1912" i="7"/>
  <c r="V1915" i="7"/>
  <c r="T1925" i="7"/>
  <c r="R1925" i="7"/>
  <c r="T1936" i="7"/>
  <c r="S1936" i="7"/>
  <c r="R1936" i="7"/>
  <c r="V1939" i="7"/>
  <c r="T1949" i="7"/>
  <c r="R1949" i="7"/>
  <c r="T1960" i="7"/>
  <c r="S1960" i="7"/>
  <c r="R1960" i="7"/>
  <c r="Q1960" i="7"/>
  <c r="T1972" i="7"/>
  <c r="S1972" i="7"/>
  <c r="R1972" i="7"/>
  <c r="Q1972" i="7"/>
  <c r="T1984" i="7"/>
  <c r="S1984" i="7"/>
  <c r="R1984" i="7"/>
  <c r="Q1984" i="7"/>
  <c r="T1996" i="7"/>
  <c r="S1996" i="7"/>
  <c r="R1996" i="7"/>
  <c r="Q1996" i="7"/>
  <c r="T2008" i="7"/>
  <c r="S2008" i="7"/>
  <c r="R2008" i="7"/>
  <c r="Q2008" i="7"/>
  <c r="T2020" i="7"/>
  <c r="S2020" i="7"/>
  <c r="R2020" i="7"/>
  <c r="Q2020" i="7"/>
  <c r="T2032" i="7"/>
  <c r="S2032" i="7"/>
  <c r="R2032" i="7"/>
  <c r="Q2032" i="7"/>
  <c r="T2054" i="7"/>
  <c r="S2054" i="7"/>
  <c r="V2054" i="7" s="1"/>
  <c r="V2071" i="7"/>
  <c r="U2071" i="7"/>
  <c r="V2103" i="7"/>
  <c r="T2105" i="7"/>
  <c r="S2105" i="7"/>
  <c r="R2105" i="7"/>
  <c r="Q2105" i="7"/>
  <c r="T2111" i="7"/>
  <c r="S2111" i="7"/>
  <c r="R2111" i="7"/>
  <c r="Q2111" i="7"/>
  <c r="T2125" i="7"/>
  <c r="S2125" i="7"/>
  <c r="R2125" i="7"/>
  <c r="Q2125" i="7"/>
  <c r="R2158" i="7"/>
  <c r="Q2158" i="7"/>
  <c r="T2158" i="7"/>
  <c r="S2158" i="7"/>
  <c r="T2166" i="7"/>
  <c r="S2166" i="7"/>
  <c r="R2166" i="7"/>
  <c r="Q2166" i="7"/>
  <c r="Q2174" i="7"/>
  <c r="T2198" i="7"/>
  <c r="S2198" i="7"/>
  <c r="U2198" i="7" s="1"/>
  <c r="U2199" i="7"/>
  <c r="T2221" i="7"/>
  <c r="S2221" i="7"/>
  <c r="R2221" i="7"/>
  <c r="U2221" i="7" s="1"/>
  <c r="Q2265" i="7"/>
  <c r="S2267" i="7"/>
  <c r="R2267" i="7"/>
  <c r="Q2267" i="7"/>
  <c r="T2267" i="7"/>
  <c r="T2271" i="7"/>
  <c r="S2271" i="7"/>
  <c r="R2271" i="7"/>
  <c r="Q2271" i="7"/>
  <c r="U2296" i="7"/>
  <c r="S2335" i="7"/>
  <c r="R2335" i="7"/>
  <c r="Q2335" i="7"/>
  <c r="V2356" i="7"/>
  <c r="V2363" i="7"/>
  <c r="U2363" i="7"/>
  <c r="T2385" i="7"/>
  <c r="R2385" i="7"/>
  <c r="Q2385" i="7"/>
  <c r="S2385" i="7"/>
  <c r="Q2387" i="7"/>
  <c r="S2389" i="7"/>
  <c r="T2445" i="7"/>
  <c r="S2445" i="7"/>
  <c r="R2445" i="7"/>
  <c r="Q2445" i="7"/>
  <c r="T2456" i="7"/>
  <c r="S2456" i="7"/>
  <c r="R2456" i="7"/>
  <c r="Q2456" i="7"/>
  <c r="T2040" i="7"/>
  <c r="S2040" i="7"/>
  <c r="R2040" i="7"/>
  <c r="T2051" i="7"/>
  <c r="S2051" i="7"/>
  <c r="R2051" i="7"/>
  <c r="Q2051" i="7"/>
  <c r="T2064" i="7"/>
  <c r="S2064" i="7"/>
  <c r="R2064" i="7"/>
  <c r="T2075" i="7"/>
  <c r="S2075" i="7"/>
  <c r="R2075" i="7"/>
  <c r="Q2075" i="7"/>
  <c r="T2088" i="7"/>
  <c r="S2088" i="7"/>
  <c r="R2088" i="7"/>
  <c r="T2099" i="7"/>
  <c r="S2099" i="7"/>
  <c r="R2099" i="7"/>
  <c r="Q2099" i="7"/>
  <c r="T2112" i="7"/>
  <c r="S2112" i="7"/>
  <c r="R2112" i="7"/>
  <c r="T2123" i="7"/>
  <c r="S2123" i="7"/>
  <c r="R2123" i="7"/>
  <c r="Q2123" i="7"/>
  <c r="T2136" i="7"/>
  <c r="S2136" i="7"/>
  <c r="R2136" i="7"/>
  <c r="T2147" i="7"/>
  <c r="S2147" i="7"/>
  <c r="R2147" i="7"/>
  <c r="Q2147" i="7"/>
  <c r="T2160" i="7"/>
  <c r="S2160" i="7"/>
  <c r="R2160" i="7"/>
  <c r="T2171" i="7"/>
  <c r="S2171" i="7"/>
  <c r="R2171" i="7"/>
  <c r="Q2171" i="7"/>
  <c r="T2184" i="7"/>
  <c r="S2184" i="7"/>
  <c r="R2184" i="7"/>
  <c r="T2195" i="7"/>
  <c r="S2195" i="7"/>
  <c r="R2195" i="7"/>
  <c r="Q2195" i="7"/>
  <c r="S2227" i="7"/>
  <c r="R2227" i="7"/>
  <c r="Q2227" i="7"/>
  <c r="T2238" i="7"/>
  <c r="S2238" i="7"/>
  <c r="Q2238" i="7"/>
  <c r="T2262" i="7"/>
  <c r="S2262" i="7"/>
  <c r="Q2262" i="7"/>
  <c r="T2286" i="7"/>
  <c r="S2286" i="7"/>
  <c r="Q2286" i="7"/>
  <c r="T2310" i="7"/>
  <c r="S2310" i="7"/>
  <c r="Q2310" i="7"/>
  <c r="T2392" i="7"/>
  <c r="S2392" i="7"/>
  <c r="R2392" i="7"/>
  <c r="Q2392" i="7"/>
  <c r="Q2497" i="7"/>
  <c r="T2497" i="7"/>
  <c r="S2497" i="7"/>
  <c r="R2497" i="7"/>
  <c r="T2502" i="7"/>
  <c r="S2502" i="7"/>
  <c r="R2502" i="7"/>
  <c r="Q2502" i="7"/>
  <c r="T2632" i="7"/>
  <c r="S2632" i="7"/>
  <c r="R2632" i="7"/>
  <c r="Q2632" i="7"/>
  <c r="Q2658" i="7"/>
  <c r="T2687" i="7"/>
  <c r="R2687" i="7"/>
  <c r="S2687" i="7"/>
  <c r="Q2687" i="7"/>
  <c r="R2056" i="7"/>
  <c r="Q2056" i="7"/>
  <c r="R2080" i="7"/>
  <c r="Q2080" i="7"/>
  <c r="R2104" i="7"/>
  <c r="Q2104" i="7"/>
  <c r="R2128" i="7"/>
  <c r="Q2128" i="7"/>
  <c r="R2152" i="7"/>
  <c r="Q2152" i="7"/>
  <c r="R2176" i="7"/>
  <c r="Q2176" i="7"/>
  <c r="Q2200" i="7"/>
  <c r="S2200" i="7"/>
  <c r="R2200" i="7"/>
  <c r="T2204" i="7"/>
  <c r="S2204" i="7"/>
  <c r="Q2218" i="7"/>
  <c r="T2218" i="7"/>
  <c r="S2218" i="7"/>
  <c r="R2218" i="7"/>
  <c r="S2225" i="7"/>
  <c r="R2225" i="7"/>
  <c r="Q2225" i="7"/>
  <c r="T2225" i="7"/>
  <c r="T2240" i="7"/>
  <c r="S2240" i="7"/>
  <c r="R2240" i="7"/>
  <c r="S2249" i="7"/>
  <c r="R2249" i="7"/>
  <c r="Q2249" i="7"/>
  <c r="T2249" i="7"/>
  <c r="T2264" i="7"/>
  <c r="S2264" i="7"/>
  <c r="R2264" i="7"/>
  <c r="S2273" i="7"/>
  <c r="R2273" i="7"/>
  <c r="Q2273" i="7"/>
  <c r="T2273" i="7"/>
  <c r="T2288" i="7"/>
  <c r="S2288" i="7"/>
  <c r="R2288" i="7"/>
  <c r="S2297" i="7"/>
  <c r="R2297" i="7"/>
  <c r="Q2297" i="7"/>
  <c r="T2297" i="7"/>
  <c r="T2312" i="7"/>
  <c r="S2312" i="7"/>
  <c r="R2312" i="7"/>
  <c r="S2321" i="7"/>
  <c r="R2321" i="7"/>
  <c r="Q2321" i="7"/>
  <c r="T2321" i="7"/>
  <c r="S2353" i="7"/>
  <c r="R2353" i="7"/>
  <c r="Q2353" i="7"/>
  <c r="T2353" i="7"/>
  <c r="V2381" i="7"/>
  <c r="U2381" i="7"/>
  <c r="T2397" i="7"/>
  <c r="R2397" i="7"/>
  <c r="Q2397" i="7"/>
  <c r="T2444" i="7"/>
  <c r="S2444" i="7"/>
  <c r="R2444" i="7"/>
  <c r="Q2444" i="7"/>
  <c r="T2475" i="7"/>
  <c r="S2475" i="7"/>
  <c r="R2475" i="7"/>
  <c r="Q2475" i="7"/>
  <c r="T2486" i="7"/>
  <c r="S2486" i="7"/>
  <c r="R2486" i="7"/>
  <c r="Q2486" i="7"/>
  <c r="S2495" i="7"/>
  <c r="R2495" i="7"/>
  <c r="T2495" i="7"/>
  <c r="Q2495" i="7"/>
  <c r="Q2509" i="7"/>
  <c r="R2509" i="7"/>
  <c r="T2509" i="7"/>
  <c r="S2509" i="7"/>
  <c r="R2637" i="7"/>
  <c r="Q2637" i="7"/>
  <c r="T2637" i="7"/>
  <c r="S2637" i="7"/>
  <c r="R2649" i="7"/>
  <c r="Q2649" i="7"/>
  <c r="T2649" i="7"/>
  <c r="S2649" i="7"/>
  <c r="U2654" i="7"/>
  <c r="V2654" i="7"/>
  <c r="T2656" i="7"/>
  <c r="S2656" i="7"/>
  <c r="R2656" i="7"/>
  <c r="Q2656" i="7"/>
  <c r="S2658" i="7"/>
  <c r="T2658" i="7"/>
  <c r="R2658" i="7"/>
  <c r="V2209" i="7"/>
  <c r="U2209" i="7"/>
  <c r="T2343" i="7"/>
  <c r="S2343" i="7"/>
  <c r="R2343" i="7"/>
  <c r="Q2343" i="7"/>
  <c r="R2351" i="7"/>
  <c r="V2351" i="7" s="1"/>
  <c r="T2362" i="7"/>
  <c r="S2362" i="7"/>
  <c r="Q2399" i="7"/>
  <c r="T2491" i="7"/>
  <c r="S2491" i="7"/>
  <c r="R2491" i="7"/>
  <c r="Q2491" i="7"/>
  <c r="T2500" i="7"/>
  <c r="S2500" i="7"/>
  <c r="R2500" i="7"/>
  <c r="V2620" i="7"/>
  <c r="T2628" i="7"/>
  <c r="S2628" i="7"/>
  <c r="R2628" i="7"/>
  <c r="Q2628" i="7"/>
  <c r="T2669" i="7"/>
  <c r="R2669" i="7"/>
  <c r="Q2669" i="7"/>
  <c r="S2669" i="7"/>
  <c r="T2034" i="7"/>
  <c r="S2034" i="7"/>
  <c r="R2034" i="7"/>
  <c r="V2034" i="7" s="1"/>
  <c r="T2045" i="7"/>
  <c r="S2045" i="7"/>
  <c r="R2045" i="7"/>
  <c r="Q2045" i="7"/>
  <c r="T2058" i="7"/>
  <c r="S2058" i="7"/>
  <c r="R2058" i="7"/>
  <c r="T2069" i="7"/>
  <c r="S2069" i="7"/>
  <c r="R2069" i="7"/>
  <c r="Q2069" i="7"/>
  <c r="T2082" i="7"/>
  <c r="S2082" i="7"/>
  <c r="R2082" i="7"/>
  <c r="V2082" i="7" s="1"/>
  <c r="T2093" i="7"/>
  <c r="S2093" i="7"/>
  <c r="R2093" i="7"/>
  <c r="Q2093" i="7"/>
  <c r="T2106" i="7"/>
  <c r="S2106" i="7"/>
  <c r="R2106" i="7"/>
  <c r="V2106" i="7" s="1"/>
  <c r="T2117" i="7"/>
  <c r="S2117" i="7"/>
  <c r="R2117" i="7"/>
  <c r="Q2117" i="7"/>
  <c r="T2130" i="7"/>
  <c r="S2130" i="7"/>
  <c r="U2130" i="7" s="1"/>
  <c r="R2130" i="7"/>
  <c r="V2130" i="7" s="1"/>
  <c r="T2141" i="7"/>
  <c r="S2141" i="7"/>
  <c r="R2141" i="7"/>
  <c r="Q2141" i="7"/>
  <c r="T2154" i="7"/>
  <c r="S2154" i="7"/>
  <c r="R2154" i="7"/>
  <c r="U2154" i="7" s="1"/>
  <c r="T2165" i="7"/>
  <c r="S2165" i="7"/>
  <c r="R2165" i="7"/>
  <c r="Q2165" i="7"/>
  <c r="T2178" i="7"/>
  <c r="S2178" i="7"/>
  <c r="R2178" i="7"/>
  <c r="T2189" i="7"/>
  <c r="S2189" i="7"/>
  <c r="R2189" i="7"/>
  <c r="Q2189" i="7"/>
  <c r="T2211" i="7"/>
  <c r="S2211" i="7"/>
  <c r="R2211" i="7"/>
  <c r="Q2215" i="7"/>
  <c r="Q2222" i="7"/>
  <c r="Q2229" i="7"/>
  <c r="T2244" i="7"/>
  <c r="S2244" i="7"/>
  <c r="Q2244" i="7"/>
  <c r="Q2253" i="7"/>
  <c r="T2268" i="7"/>
  <c r="S2268" i="7"/>
  <c r="Q2268" i="7"/>
  <c r="Q2277" i="7"/>
  <c r="T2292" i="7"/>
  <c r="S2292" i="7"/>
  <c r="Q2292" i="7"/>
  <c r="Q2301" i="7"/>
  <c r="T2316" i="7"/>
  <c r="S2316" i="7"/>
  <c r="Q2316" i="7"/>
  <c r="Q2325" i="7"/>
  <c r="S2351" i="7"/>
  <c r="R2399" i="7"/>
  <c r="T2451" i="7"/>
  <c r="S2451" i="7"/>
  <c r="R2451" i="7"/>
  <c r="Q2451" i="7"/>
  <c r="T2462" i="7"/>
  <c r="S2462" i="7"/>
  <c r="R2462" i="7"/>
  <c r="Q2462" i="7"/>
  <c r="V2493" i="7"/>
  <c r="U2493" i="7"/>
  <c r="U2528" i="7"/>
  <c r="V2528" i="7"/>
  <c r="V2536" i="7"/>
  <c r="U2536" i="7"/>
  <c r="T2539" i="7"/>
  <c r="S2539" i="7"/>
  <c r="R2539" i="7"/>
  <c r="Q2539" i="7"/>
  <c r="V2593" i="7"/>
  <c r="U2593" i="7"/>
  <c r="V2598" i="7"/>
  <c r="U2598" i="7"/>
  <c r="Q2040" i="7"/>
  <c r="Q2042" i="7"/>
  <c r="R2050" i="7"/>
  <c r="Q2050" i="7"/>
  <c r="Q2064" i="7"/>
  <c r="Q2066" i="7"/>
  <c r="R2074" i="7"/>
  <c r="Q2074" i="7"/>
  <c r="Q2088" i="7"/>
  <c r="Q2090" i="7"/>
  <c r="R2098" i="7"/>
  <c r="Q2098" i="7"/>
  <c r="Q2112" i="7"/>
  <c r="Q2114" i="7"/>
  <c r="R2122" i="7"/>
  <c r="Q2122" i="7"/>
  <c r="Q2136" i="7"/>
  <c r="Q2138" i="7"/>
  <c r="R2146" i="7"/>
  <c r="Q2146" i="7"/>
  <c r="Q2160" i="7"/>
  <c r="Q2162" i="7"/>
  <c r="R2170" i="7"/>
  <c r="Q2170" i="7"/>
  <c r="Q2184" i="7"/>
  <c r="Q2186" i="7"/>
  <c r="R2194" i="7"/>
  <c r="Q2194" i="7"/>
  <c r="Q2202" i="7"/>
  <c r="Q2204" i="7"/>
  <c r="T2208" i="7"/>
  <c r="S2208" i="7"/>
  <c r="Q2211" i="7"/>
  <c r="R2215" i="7"/>
  <c r="R2222" i="7"/>
  <c r="U2223" i="7"/>
  <c r="T2227" i="7"/>
  <c r="R2229" i="7"/>
  <c r="S2231" i="7"/>
  <c r="R2231" i="7"/>
  <c r="Q2231" i="7"/>
  <c r="T2231" i="7"/>
  <c r="R2238" i="7"/>
  <c r="Q2240" i="7"/>
  <c r="T2246" i="7"/>
  <c r="S2246" i="7"/>
  <c r="R2246" i="7"/>
  <c r="U2246" i="7" s="1"/>
  <c r="R2253" i="7"/>
  <c r="S2255" i="7"/>
  <c r="R2255" i="7"/>
  <c r="Q2255" i="7"/>
  <c r="T2255" i="7"/>
  <c r="R2262" i="7"/>
  <c r="Q2264" i="7"/>
  <c r="T2270" i="7"/>
  <c r="S2270" i="7"/>
  <c r="R2270" i="7"/>
  <c r="R2277" i="7"/>
  <c r="S2279" i="7"/>
  <c r="R2279" i="7"/>
  <c r="Q2279" i="7"/>
  <c r="T2279" i="7"/>
  <c r="R2286" i="7"/>
  <c r="Q2288" i="7"/>
  <c r="T2294" i="7"/>
  <c r="V2294" i="7" s="1"/>
  <c r="S2294" i="7"/>
  <c r="R2294" i="7"/>
  <c r="U2294" i="7" s="1"/>
  <c r="R2301" i="7"/>
  <c r="S2303" i="7"/>
  <c r="R2303" i="7"/>
  <c r="Q2303" i="7"/>
  <c r="T2303" i="7"/>
  <c r="R2310" i="7"/>
  <c r="Q2312" i="7"/>
  <c r="T2318" i="7"/>
  <c r="V2318" i="7" s="1"/>
  <c r="S2318" i="7"/>
  <c r="R2318" i="7"/>
  <c r="U2318" i="7" s="1"/>
  <c r="R2325" i="7"/>
  <c r="S2327" i="7"/>
  <c r="R2327" i="7"/>
  <c r="Q2327" i="7"/>
  <c r="T2327" i="7"/>
  <c r="V2336" i="7"/>
  <c r="S2347" i="7"/>
  <c r="R2347" i="7"/>
  <c r="Q2347" i="7"/>
  <c r="Q2364" i="7"/>
  <c r="T2364" i="7"/>
  <c r="S2364" i="7"/>
  <c r="R2364" i="7"/>
  <c r="Q2375" i="7"/>
  <c r="S2377" i="7"/>
  <c r="T2399" i="7"/>
  <c r="V2422" i="7"/>
  <c r="U2422" i="7"/>
  <c r="T2469" i="7"/>
  <c r="S2469" i="7"/>
  <c r="R2469" i="7"/>
  <c r="Q2469" i="7"/>
  <c r="Q2524" i="7"/>
  <c r="R2524" i="7"/>
  <c r="T2524" i="7"/>
  <c r="S2524" i="7"/>
  <c r="T2537" i="7"/>
  <c r="Q2537" i="7"/>
  <c r="S2537" i="7"/>
  <c r="R2537" i="7"/>
  <c r="V2616" i="7"/>
  <c r="U2616" i="7"/>
  <c r="T2041" i="7"/>
  <c r="S2056" i="7"/>
  <c r="T2065" i="7"/>
  <c r="S2080" i="7"/>
  <c r="T2089" i="7"/>
  <c r="V2089" i="7" s="1"/>
  <c r="S2104" i="7"/>
  <c r="T2113" i="7"/>
  <c r="S2128" i="7"/>
  <c r="T2137" i="7"/>
  <c r="S2152" i="7"/>
  <c r="T2161" i="7"/>
  <c r="S2176" i="7"/>
  <c r="T2185" i="7"/>
  <c r="T2200" i="7"/>
  <c r="R2204" i="7"/>
  <c r="Q2212" i="7"/>
  <c r="S2219" i="7"/>
  <c r="R2219" i="7"/>
  <c r="Q2219" i="7"/>
  <c r="T2337" i="7"/>
  <c r="S2337" i="7"/>
  <c r="R2337" i="7"/>
  <c r="Q2337" i="7"/>
  <c r="T2339" i="7"/>
  <c r="S2339" i="7"/>
  <c r="V2339" i="7" s="1"/>
  <c r="Q2362" i="7"/>
  <c r="R2375" i="7"/>
  <c r="S2397" i="7"/>
  <c r="T2404" i="7"/>
  <c r="S2404" i="7"/>
  <c r="R2404" i="7"/>
  <c r="Q2404" i="7"/>
  <c r="T2427" i="7"/>
  <c r="S2427" i="7"/>
  <c r="R2427" i="7"/>
  <c r="Q2427" i="7"/>
  <c r="T2438" i="7"/>
  <c r="S2438" i="7"/>
  <c r="R2438" i="7"/>
  <c r="Q2438" i="7"/>
  <c r="V2442" i="7"/>
  <c r="T2480" i="7"/>
  <c r="S2480" i="7"/>
  <c r="R2480" i="7"/>
  <c r="Q2480" i="7"/>
  <c r="U2521" i="7"/>
  <c r="S2586" i="7"/>
  <c r="T2586" i="7"/>
  <c r="R2586" i="7"/>
  <c r="S2618" i="7"/>
  <c r="R2618" i="7"/>
  <c r="Q2618" i="7"/>
  <c r="T2618" i="7"/>
  <c r="T2220" i="7"/>
  <c r="S2220" i="7"/>
  <c r="S2233" i="7"/>
  <c r="S2239" i="7"/>
  <c r="S2245" i="7"/>
  <c r="S2251" i="7"/>
  <c r="S2257" i="7"/>
  <c r="S2263" i="7"/>
  <c r="S2269" i="7"/>
  <c r="S2275" i="7"/>
  <c r="S2281" i="7"/>
  <c r="S2287" i="7"/>
  <c r="S2293" i="7"/>
  <c r="S2299" i="7"/>
  <c r="S2305" i="7"/>
  <c r="S2311" i="7"/>
  <c r="S2317" i="7"/>
  <c r="S2323" i="7"/>
  <c r="S2329" i="7"/>
  <c r="S2341" i="7"/>
  <c r="R2341" i="7"/>
  <c r="Q2341" i="7"/>
  <c r="T2372" i="7"/>
  <c r="S2372" i="7"/>
  <c r="R2372" i="7"/>
  <c r="Q2372" i="7"/>
  <c r="T2378" i="7"/>
  <c r="S2378" i="7"/>
  <c r="R2378" i="7"/>
  <c r="Q2382" i="7"/>
  <c r="T2382" i="7"/>
  <c r="R2382" i="7"/>
  <c r="T2390" i="7"/>
  <c r="S2390" i="7"/>
  <c r="R2390" i="7"/>
  <c r="Q2394" i="7"/>
  <c r="T2394" i="7"/>
  <c r="R2394" i="7"/>
  <c r="T2402" i="7"/>
  <c r="S2402" i="7"/>
  <c r="R2402" i="7"/>
  <c r="Q2406" i="7"/>
  <c r="T2406" i="7"/>
  <c r="R2406" i="7"/>
  <c r="V2436" i="7"/>
  <c r="V2460" i="7"/>
  <c r="V2484" i="7"/>
  <c r="T2592" i="7"/>
  <c r="S2592" i="7"/>
  <c r="R2592" i="7"/>
  <c r="V2592" i="7" s="1"/>
  <c r="T2599" i="7"/>
  <c r="S2599" i="7"/>
  <c r="R2599" i="7"/>
  <c r="Q2599" i="7"/>
  <c r="V2609" i="7"/>
  <c r="U2609" i="7"/>
  <c r="R2690" i="7"/>
  <c r="Q2690" i="7"/>
  <c r="T2690" i="7"/>
  <c r="S2690" i="7"/>
  <c r="T2331" i="7"/>
  <c r="S2331" i="7"/>
  <c r="R2331" i="7"/>
  <c r="Q2331" i="7"/>
  <c r="Q2357" i="7"/>
  <c r="Q2368" i="7"/>
  <c r="S2417" i="7"/>
  <c r="R2417" i="7"/>
  <c r="T2417" i="7"/>
  <c r="Q2417" i="7"/>
  <c r="T2439" i="7"/>
  <c r="S2439" i="7"/>
  <c r="R2439" i="7"/>
  <c r="Q2439" i="7"/>
  <c r="T2463" i="7"/>
  <c r="S2463" i="7"/>
  <c r="R2463" i="7"/>
  <c r="Q2463" i="7"/>
  <c r="T2487" i="7"/>
  <c r="S2487" i="7"/>
  <c r="R2487" i="7"/>
  <c r="Q2487" i="7"/>
  <c r="V2516" i="7"/>
  <c r="U2516" i="7"/>
  <c r="U2531" i="7"/>
  <c r="V2544" i="7"/>
  <c r="U2544" i="7"/>
  <c r="S2546" i="7"/>
  <c r="R2546" i="7"/>
  <c r="Q2546" i="7"/>
  <c r="T2546" i="7"/>
  <c r="S2213" i="7"/>
  <c r="R2213" i="7"/>
  <c r="Q2213" i="7"/>
  <c r="T2361" i="7"/>
  <c r="S2361" i="7"/>
  <c r="R2361" i="7"/>
  <c r="Q2361" i="7"/>
  <c r="U2366" i="7"/>
  <c r="T2426" i="7"/>
  <c r="S2426" i="7"/>
  <c r="R2426" i="7"/>
  <c r="Q2426" i="7"/>
  <c r="T2450" i="7"/>
  <c r="S2450" i="7"/>
  <c r="R2450" i="7"/>
  <c r="Q2450" i="7"/>
  <c r="T2474" i="7"/>
  <c r="S2474" i="7"/>
  <c r="R2474" i="7"/>
  <c r="Q2474" i="7"/>
  <c r="V2511" i="7"/>
  <c r="T2514" i="7"/>
  <c r="S2514" i="7"/>
  <c r="R2514" i="7"/>
  <c r="Q2514" i="7"/>
  <c r="R2535" i="7"/>
  <c r="Q2535" i="7"/>
  <c r="T2535" i="7"/>
  <c r="S2535" i="7"/>
  <c r="T2588" i="7"/>
  <c r="R2588" i="7"/>
  <c r="U2588" i="7" s="1"/>
  <c r="S2588" i="7"/>
  <c r="V2588" i="7" s="1"/>
  <c r="T2590" i="7"/>
  <c r="S2590" i="7"/>
  <c r="R2590" i="7"/>
  <c r="Q2590" i="7"/>
  <c r="R2667" i="7"/>
  <c r="Q2667" i="7"/>
  <c r="S2667" i="7"/>
  <c r="T2667" i="7"/>
  <c r="T2202" i="7"/>
  <c r="S2202" i="7"/>
  <c r="T2226" i="7"/>
  <c r="S2226" i="7"/>
  <c r="Q2345" i="7"/>
  <c r="S2357" i="7"/>
  <c r="S2359" i="7"/>
  <c r="R2359" i="7"/>
  <c r="Q2359" i="7"/>
  <c r="V2430" i="7"/>
  <c r="V2454" i="7"/>
  <c r="V2478" i="7"/>
  <c r="V2538" i="7"/>
  <c r="S2544" i="7"/>
  <c r="R2595" i="7"/>
  <c r="Q2595" i="7"/>
  <c r="S2595" i="7"/>
  <c r="T2595" i="7"/>
  <c r="V2610" i="7"/>
  <c r="U2610" i="7"/>
  <c r="Q2220" i="7"/>
  <c r="Q2233" i="7"/>
  <c r="Q2239" i="7"/>
  <c r="Q2245" i="7"/>
  <c r="Q2251" i="7"/>
  <c r="Q2257" i="7"/>
  <c r="Q2263" i="7"/>
  <c r="Q2269" i="7"/>
  <c r="Q2275" i="7"/>
  <c r="Q2281" i="7"/>
  <c r="Q2287" i="7"/>
  <c r="Q2293" i="7"/>
  <c r="Q2299" i="7"/>
  <c r="Q2305" i="7"/>
  <c r="Q2311" i="7"/>
  <c r="Q2317" i="7"/>
  <c r="Q2323" i="7"/>
  <c r="Q2329" i="7"/>
  <c r="T2341" i="7"/>
  <c r="T2344" i="7"/>
  <c r="T2349" i="7"/>
  <c r="S2349" i="7"/>
  <c r="R2349" i="7"/>
  <c r="Q2349" i="7"/>
  <c r="S2365" i="7"/>
  <c r="R2365" i="7"/>
  <c r="Q2365" i="7"/>
  <c r="T2367" i="7"/>
  <c r="R2367" i="7"/>
  <c r="Q2367" i="7"/>
  <c r="T2373" i="7"/>
  <c r="R2373" i="7"/>
  <c r="V2373" i="7" s="1"/>
  <c r="Q2378" i="7"/>
  <c r="S2382" i="7"/>
  <c r="Q2390" i="7"/>
  <c r="S2394" i="7"/>
  <c r="Q2402" i="7"/>
  <c r="S2406" i="7"/>
  <c r="T2433" i="7"/>
  <c r="S2433" i="7"/>
  <c r="R2433" i="7"/>
  <c r="Q2433" i="7"/>
  <c r="T2457" i="7"/>
  <c r="S2457" i="7"/>
  <c r="R2457" i="7"/>
  <c r="Q2457" i="7"/>
  <c r="T2481" i="7"/>
  <c r="S2481" i="7"/>
  <c r="R2481" i="7"/>
  <c r="Q2481" i="7"/>
  <c r="Q2512" i="7"/>
  <c r="T2512" i="7"/>
  <c r="S2512" i="7"/>
  <c r="R2512" i="7"/>
  <c r="T2523" i="7"/>
  <c r="S2523" i="7"/>
  <c r="R2523" i="7"/>
  <c r="Q2523" i="7"/>
  <c r="U2525" i="7"/>
  <c r="V2525" i="7"/>
  <c r="T2532" i="7"/>
  <c r="S2532" i="7"/>
  <c r="R2532" i="7"/>
  <c r="Q2532" i="7"/>
  <c r="Q2572" i="7"/>
  <c r="Q2579" i="7"/>
  <c r="S2579" i="7"/>
  <c r="Q2586" i="7"/>
  <c r="U2638" i="7"/>
  <c r="V2657" i="7"/>
  <c r="U2657" i="7"/>
  <c r="T2660" i="7"/>
  <c r="R2660" i="7"/>
  <c r="S2660" i="7"/>
  <c r="Q2660" i="7"/>
  <c r="T2663" i="7"/>
  <c r="S2663" i="7"/>
  <c r="Q2663" i="7"/>
  <c r="R2663" i="7"/>
  <c r="T2374" i="7"/>
  <c r="S2374" i="7"/>
  <c r="T2379" i="7"/>
  <c r="R2379" i="7"/>
  <c r="Q2379" i="7"/>
  <c r="T2384" i="7"/>
  <c r="S2384" i="7"/>
  <c r="R2384" i="7"/>
  <c r="T2386" i="7"/>
  <c r="S2386" i="7"/>
  <c r="T2391" i="7"/>
  <c r="R2391" i="7"/>
  <c r="Q2391" i="7"/>
  <c r="T2396" i="7"/>
  <c r="S2396" i="7"/>
  <c r="R2396" i="7"/>
  <c r="T2398" i="7"/>
  <c r="S2398" i="7"/>
  <c r="T2403" i="7"/>
  <c r="R2403" i="7"/>
  <c r="Q2403" i="7"/>
  <c r="T2408" i="7"/>
  <c r="S2408" i="7"/>
  <c r="R2408" i="7"/>
  <c r="T2410" i="7"/>
  <c r="S2410" i="7"/>
  <c r="T2421" i="7"/>
  <c r="S2421" i="7"/>
  <c r="R2421" i="7"/>
  <c r="S2508" i="7"/>
  <c r="Q2554" i="7"/>
  <c r="V2600" i="7"/>
  <c r="U2600" i="7"/>
  <c r="U2606" i="7"/>
  <c r="V2606" i="7"/>
  <c r="T2626" i="7"/>
  <c r="S2626" i="7"/>
  <c r="R2626" i="7"/>
  <c r="Q2626" i="7"/>
  <c r="V2647" i="7"/>
  <c r="U2647" i="7"/>
  <c r="T2683" i="7"/>
  <c r="S2683" i="7"/>
  <c r="T2423" i="7"/>
  <c r="S2423" i="7"/>
  <c r="R2423" i="7"/>
  <c r="U2441" i="7"/>
  <c r="U2447" i="7"/>
  <c r="U2453" i="7"/>
  <c r="U2459" i="7"/>
  <c r="U2465" i="7"/>
  <c r="T2492" i="7"/>
  <c r="S2492" i="7"/>
  <c r="U2496" i="7"/>
  <c r="T2498" i="7"/>
  <c r="S2498" i="7"/>
  <c r="R2498" i="7"/>
  <c r="Q2498" i="7"/>
  <c r="T2510" i="7"/>
  <c r="S2510" i="7"/>
  <c r="R2510" i="7"/>
  <c r="Q2510" i="7"/>
  <c r="S2520" i="7"/>
  <c r="R2520" i="7"/>
  <c r="R2541" i="7"/>
  <c r="Q2541" i="7"/>
  <c r="S2541" i="7"/>
  <c r="T2543" i="7"/>
  <c r="Q2543" i="7"/>
  <c r="S2543" i="7"/>
  <c r="R2543" i="7"/>
  <c r="T2615" i="7"/>
  <c r="S2615" i="7"/>
  <c r="Q2615" i="7"/>
  <c r="R2615" i="7"/>
  <c r="T2661" i="7"/>
  <c r="S2661" i="7"/>
  <c r="T2681" i="7"/>
  <c r="R2681" i="7"/>
  <c r="S2681" i="7"/>
  <c r="Q2681" i="7"/>
  <c r="T2366" i="7"/>
  <c r="V2366" i="7" s="1"/>
  <c r="S2366" i="7"/>
  <c r="R2366" i="7"/>
  <c r="Q2415" i="7"/>
  <c r="V2428" i="7"/>
  <c r="U2428" i="7"/>
  <c r="V2434" i="7"/>
  <c r="U2434" i="7"/>
  <c r="V2440" i="7"/>
  <c r="U2440" i="7"/>
  <c r="V2441" i="7"/>
  <c r="V2446" i="7"/>
  <c r="U2446" i="7"/>
  <c r="V2452" i="7"/>
  <c r="U2452" i="7"/>
  <c r="V2453" i="7"/>
  <c r="V2458" i="7"/>
  <c r="U2458" i="7"/>
  <c r="V2459" i="7"/>
  <c r="V2464" i="7"/>
  <c r="U2464" i="7"/>
  <c r="V2470" i="7"/>
  <c r="U2470" i="7"/>
  <c r="V2476" i="7"/>
  <c r="U2476" i="7"/>
  <c r="V2482" i="7"/>
  <c r="U2482" i="7"/>
  <c r="Q2488" i="7"/>
  <c r="R2488" i="7"/>
  <c r="Q2494" i="7"/>
  <c r="S2494" i="7"/>
  <c r="R2494" i="7"/>
  <c r="T2494" i="7"/>
  <c r="T2515" i="7"/>
  <c r="S2515" i="7"/>
  <c r="R2515" i="7"/>
  <c r="V2515" i="7" s="1"/>
  <c r="Q2518" i="7"/>
  <c r="S2518" i="7"/>
  <c r="R2518" i="7"/>
  <c r="Q2552" i="7"/>
  <c r="S2552" i="7"/>
  <c r="R2552" i="7"/>
  <c r="S2622" i="7"/>
  <c r="V2677" i="7"/>
  <c r="U2677" i="7"/>
  <c r="Q2683" i="7"/>
  <c r="T2368" i="7"/>
  <c r="Q2374" i="7"/>
  <c r="Q2386" i="7"/>
  <c r="Q2398" i="7"/>
  <c r="Q2410" i="7"/>
  <c r="S2425" i="7"/>
  <c r="S2431" i="7"/>
  <c r="S2437" i="7"/>
  <c r="S2443" i="7"/>
  <c r="S2449" i="7"/>
  <c r="S2455" i="7"/>
  <c r="S2461" i="7"/>
  <c r="S2467" i="7"/>
  <c r="S2473" i="7"/>
  <c r="S2479" i="7"/>
  <c r="S2485" i="7"/>
  <c r="Q2492" i="7"/>
  <c r="Q2508" i="7"/>
  <c r="T2574" i="7"/>
  <c r="R2574" i="7"/>
  <c r="Q2574" i="7"/>
  <c r="R2576" i="7"/>
  <c r="S2576" i="7"/>
  <c r="Q2576" i="7"/>
  <c r="T2576" i="7"/>
  <c r="U2578" i="7"/>
  <c r="V2578" i="7"/>
  <c r="R2613" i="7"/>
  <c r="Q2613" i="7"/>
  <c r="S2613" i="7"/>
  <c r="R2622" i="7"/>
  <c r="Q2622" i="7"/>
  <c r="R2624" i="7"/>
  <c r="T2624" i="7"/>
  <c r="S2624" i="7"/>
  <c r="Q2624" i="7"/>
  <c r="R2643" i="7"/>
  <c r="Q2643" i="7"/>
  <c r="S2643" i="7"/>
  <c r="T2643" i="7"/>
  <c r="Q2650" i="7"/>
  <c r="T2662" i="7"/>
  <c r="S2662" i="7"/>
  <c r="R2662" i="7"/>
  <c r="Q2662" i="7"/>
  <c r="R2679" i="7"/>
  <c r="Q2679" i="7"/>
  <c r="T2679" i="7"/>
  <c r="S2679" i="7"/>
  <c r="R2683" i="7"/>
  <c r="T2330" i="7"/>
  <c r="S2330" i="7"/>
  <c r="R2330" i="7"/>
  <c r="V2330" i="7" s="1"/>
  <c r="R2334" i="7"/>
  <c r="T2336" i="7"/>
  <c r="S2336" i="7"/>
  <c r="R2336" i="7"/>
  <c r="U2336" i="7" s="1"/>
  <c r="R2340" i="7"/>
  <c r="T2342" i="7"/>
  <c r="S2342" i="7"/>
  <c r="R2342" i="7"/>
  <c r="U2342" i="7" s="1"/>
  <c r="R2346" i="7"/>
  <c r="T2348" i="7"/>
  <c r="V2348" i="7" s="1"/>
  <c r="S2348" i="7"/>
  <c r="R2348" i="7"/>
  <c r="R2352" i="7"/>
  <c r="T2354" i="7"/>
  <c r="S2354" i="7"/>
  <c r="R2354" i="7"/>
  <c r="V2354" i="7" s="1"/>
  <c r="R2358" i="7"/>
  <c r="T2360" i="7"/>
  <c r="S2360" i="7"/>
  <c r="R2360" i="7"/>
  <c r="S2371" i="7"/>
  <c r="R2371" i="7"/>
  <c r="Q2371" i="7"/>
  <c r="R2374" i="7"/>
  <c r="S2379" i="7"/>
  <c r="Q2384" i="7"/>
  <c r="R2386" i="7"/>
  <c r="S2391" i="7"/>
  <c r="Q2396" i="7"/>
  <c r="R2398" i="7"/>
  <c r="S2403" i="7"/>
  <c r="Q2408" i="7"/>
  <c r="R2410" i="7"/>
  <c r="Q2421" i="7"/>
  <c r="Q2423" i="7"/>
  <c r="R2492" i="7"/>
  <c r="R2508" i="7"/>
  <c r="Q2520" i="7"/>
  <c r="T2527" i="7"/>
  <c r="S2527" i="7"/>
  <c r="Q2527" i="7"/>
  <c r="V2533" i="7"/>
  <c r="V2561" i="7"/>
  <c r="U2561" i="7"/>
  <c r="Q2413" i="7"/>
  <c r="S2420" i="7"/>
  <c r="R2420" i="7"/>
  <c r="Q2420" i="7"/>
  <c r="T2499" i="7"/>
  <c r="S2499" i="7"/>
  <c r="V2568" i="7"/>
  <c r="U2582" i="7"/>
  <c r="U2614" i="7"/>
  <c r="T2646" i="7"/>
  <c r="R2646" i="7"/>
  <c r="Q2646" i="7"/>
  <c r="V2665" i="7"/>
  <c r="U2665" i="7"/>
  <c r="T2676" i="7"/>
  <c r="R2676" i="7"/>
  <c r="S2676" i="7"/>
  <c r="Q2676" i="7"/>
  <c r="S2507" i="7"/>
  <c r="R2507" i="7"/>
  <c r="T2507" i="7"/>
  <c r="U2564" i="7"/>
  <c r="V2580" i="7"/>
  <c r="T2584" i="7"/>
  <c r="S2584" i="7"/>
  <c r="R2584" i="7"/>
  <c r="Q2584" i="7"/>
  <c r="T2597" i="7"/>
  <c r="R2597" i="7"/>
  <c r="Q2597" i="7"/>
  <c r="S2629" i="7"/>
  <c r="T2633" i="7"/>
  <c r="S2633" i="7"/>
  <c r="R2633" i="7"/>
  <c r="Q2633" i="7"/>
  <c r="Q2419" i="7"/>
  <c r="R2429" i="7"/>
  <c r="U2429" i="7" s="1"/>
  <c r="R2435" i="7"/>
  <c r="U2435" i="7" s="1"/>
  <c r="R2441" i="7"/>
  <c r="R2447" i="7"/>
  <c r="V2447" i="7" s="1"/>
  <c r="R2453" i="7"/>
  <c r="R2459" i="7"/>
  <c r="R2465" i="7"/>
  <c r="R2471" i="7"/>
  <c r="V2471" i="7" s="1"/>
  <c r="R2477" i="7"/>
  <c r="V2477" i="7" s="1"/>
  <c r="R2483" i="7"/>
  <c r="U2483" i="7" s="1"/>
  <c r="T2503" i="7"/>
  <c r="V2503" i="7" s="1"/>
  <c r="R2504" i="7"/>
  <c r="V2504" i="7" s="1"/>
  <c r="T2522" i="7"/>
  <c r="S2522" i="7"/>
  <c r="R2522" i="7"/>
  <c r="Q2522" i="7"/>
  <c r="T2536" i="7"/>
  <c r="S2536" i="7"/>
  <c r="R2536" i="7"/>
  <c r="T2538" i="7"/>
  <c r="Q2551" i="7"/>
  <c r="R2565" i="7"/>
  <c r="Q2565" i="7"/>
  <c r="Q2629" i="7"/>
  <c r="T2638" i="7"/>
  <c r="S2638" i="7"/>
  <c r="R2638" i="7"/>
  <c r="U2641" i="7"/>
  <c r="V2672" i="7"/>
  <c r="U2672" i="7"/>
  <c r="Q2688" i="7"/>
  <c r="Q2377" i="7"/>
  <c r="Q2383" i="7"/>
  <c r="Q2389" i="7"/>
  <c r="Q2395" i="7"/>
  <c r="Q2401" i="7"/>
  <c r="Q2407" i="7"/>
  <c r="R2413" i="7"/>
  <c r="T2415" i="7"/>
  <c r="S2415" i="7"/>
  <c r="T2420" i="7"/>
  <c r="S2429" i="7"/>
  <c r="U2430" i="7"/>
  <c r="S2435" i="7"/>
  <c r="V2435" i="7" s="1"/>
  <c r="U2436" i="7"/>
  <c r="S2441" i="7"/>
  <c r="U2442" i="7"/>
  <c r="S2447" i="7"/>
  <c r="U2448" i="7"/>
  <c r="S2453" i="7"/>
  <c r="U2454" i="7"/>
  <c r="S2459" i="7"/>
  <c r="U2460" i="7"/>
  <c r="S2465" i="7"/>
  <c r="V2465" i="7" s="1"/>
  <c r="U2466" i="7"/>
  <c r="S2471" i="7"/>
  <c r="U2472" i="7"/>
  <c r="S2477" i="7"/>
  <c r="U2478" i="7"/>
  <c r="S2483" i="7"/>
  <c r="U2484" i="7"/>
  <c r="Q2499" i="7"/>
  <c r="S2504" i="7"/>
  <c r="U2505" i="7"/>
  <c r="T2511" i="7"/>
  <c r="S2511" i="7"/>
  <c r="U2511" i="7" s="1"/>
  <c r="T2526" i="7"/>
  <c r="S2526" i="7"/>
  <c r="R2526" i="7"/>
  <c r="U2526" i="7" s="1"/>
  <c r="R2540" i="7"/>
  <c r="S2540" i="7"/>
  <c r="Q2540" i="7"/>
  <c r="T2563" i="7"/>
  <c r="S2563" i="7"/>
  <c r="R2563" i="7"/>
  <c r="T2567" i="7"/>
  <c r="S2567" i="7"/>
  <c r="Q2567" i="7"/>
  <c r="R2567" i="7"/>
  <c r="U2568" i="7"/>
  <c r="V2582" i="7"/>
  <c r="R2625" i="7"/>
  <c r="Q2625" i="7"/>
  <c r="T2625" i="7"/>
  <c r="S2625" i="7"/>
  <c r="T2636" i="7"/>
  <c r="R2636" i="7"/>
  <c r="V2636" i="7" s="1"/>
  <c r="T2659" i="7"/>
  <c r="S2659" i="7"/>
  <c r="R2659" i="7"/>
  <c r="V2674" i="7"/>
  <c r="R2377" i="7"/>
  <c r="R2383" i="7"/>
  <c r="R2389" i="7"/>
  <c r="R2395" i="7"/>
  <c r="R2401" i="7"/>
  <c r="R2407" i="7"/>
  <c r="S2413" i="7"/>
  <c r="R2499" i="7"/>
  <c r="Q2507" i="7"/>
  <c r="S2519" i="7"/>
  <c r="R2519" i="7"/>
  <c r="V2519" i="7" s="1"/>
  <c r="T2519" i="7"/>
  <c r="S2551" i="7"/>
  <c r="R2553" i="7"/>
  <c r="Q2553" i="7"/>
  <c r="T2553" i="7"/>
  <c r="S2553" i="7"/>
  <c r="S2581" i="7"/>
  <c r="T2581" i="7"/>
  <c r="R2581" i="7"/>
  <c r="V2581" i="7" s="1"/>
  <c r="T2585" i="7"/>
  <c r="R2585" i="7"/>
  <c r="Q2585" i="7"/>
  <c r="S2597" i="7"/>
  <c r="T2611" i="7"/>
  <c r="S2611" i="7"/>
  <c r="R2611" i="7"/>
  <c r="V2623" i="7"/>
  <c r="R2627" i="7"/>
  <c r="V2627" i="7" s="1"/>
  <c r="T2629" i="7"/>
  <c r="Q2640" i="7"/>
  <c r="S2642" i="7"/>
  <c r="R2642" i="7"/>
  <c r="Q2642" i="7"/>
  <c r="T2642" i="7"/>
  <c r="T2413" i="7"/>
  <c r="R2425" i="7"/>
  <c r="Q2425" i="7"/>
  <c r="R2431" i="7"/>
  <c r="Q2431" i="7"/>
  <c r="R2437" i="7"/>
  <c r="Q2437" i="7"/>
  <c r="R2443" i="7"/>
  <c r="Q2443" i="7"/>
  <c r="R2449" i="7"/>
  <c r="Q2449" i="7"/>
  <c r="R2455" i="7"/>
  <c r="Q2455" i="7"/>
  <c r="R2461" i="7"/>
  <c r="Q2461" i="7"/>
  <c r="R2467" i="7"/>
  <c r="Q2467" i="7"/>
  <c r="R2473" i="7"/>
  <c r="Q2473" i="7"/>
  <c r="R2479" i="7"/>
  <c r="Q2479" i="7"/>
  <c r="R2485" i="7"/>
  <c r="Q2485" i="7"/>
  <c r="T2490" i="7"/>
  <c r="S2490" i="7"/>
  <c r="R2490" i="7"/>
  <c r="Q2490" i="7"/>
  <c r="Q2500" i="7"/>
  <c r="Q2506" i="7"/>
  <c r="S2506" i="7"/>
  <c r="R2506" i="7"/>
  <c r="V2521" i="7"/>
  <c r="R2538" i="7"/>
  <c r="U2538" i="7" s="1"/>
  <c r="S2550" i="7"/>
  <c r="T2550" i="7"/>
  <c r="R2550" i="7"/>
  <c r="V2550" i="7" s="1"/>
  <c r="Q2563" i="7"/>
  <c r="V2575" i="7"/>
  <c r="R2577" i="7"/>
  <c r="Q2577" i="7"/>
  <c r="T2577" i="7"/>
  <c r="S2577" i="7"/>
  <c r="T2602" i="7"/>
  <c r="S2602" i="7"/>
  <c r="R2602" i="7"/>
  <c r="U2602" i="7" s="1"/>
  <c r="T2604" i="7"/>
  <c r="S2604" i="7"/>
  <c r="R2604" i="7"/>
  <c r="V2604" i="7" s="1"/>
  <c r="S2627" i="7"/>
  <c r="R2640" i="7"/>
  <c r="T2645" i="7"/>
  <c r="R2645" i="7"/>
  <c r="Q2645" i="7"/>
  <c r="Q2659" i="7"/>
  <c r="T2608" i="7"/>
  <c r="S2608" i="7"/>
  <c r="R2608" i="7"/>
  <c r="Q2608" i="7"/>
  <c r="T2612" i="7"/>
  <c r="R2612" i="7"/>
  <c r="R2619" i="7"/>
  <c r="Q2619" i="7"/>
  <c r="S2619" i="7"/>
  <c r="T2621" i="7"/>
  <c r="R2621" i="7"/>
  <c r="Q2621" i="7"/>
  <c r="T2639" i="7"/>
  <c r="S2639" i="7"/>
  <c r="Q2639" i="7"/>
  <c r="T2682" i="7"/>
  <c r="R2682" i="7"/>
  <c r="R2685" i="7"/>
  <c r="Q2685" i="7"/>
  <c r="T2685" i="7"/>
  <c r="S2685" i="7"/>
  <c r="R2529" i="7"/>
  <c r="Q2529" i="7"/>
  <c r="T2529" i="7"/>
  <c r="S2529" i="7"/>
  <c r="T2542" i="7"/>
  <c r="S2542" i="7"/>
  <c r="R2542" i="7"/>
  <c r="U2542" i="7" s="1"/>
  <c r="T2564" i="7"/>
  <c r="V2564" i="7" s="1"/>
  <c r="R2564" i="7"/>
  <c r="T2578" i="7"/>
  <c r="S2578" i="7"/>
  <c r="R2578" i="7"/>
  <c r="T2580" i="7"/>
  <c r="S2580" i="7"/>
  <c r="R2580" i="7"/>
  <c r="U2580" i="7" s="1"/>
  <c r="R2589" i="7"/>
  <c r="Q2589" i="7"/>
  <c r="S2594" i="7"/>
  <c r="R2594" i="7"/>
  <c r="Q2594" i="7"/>
  <c r="R2601" i="7"/>
  <c r="Q2601" i="7"/>
  <c r="T2601" i="7"/>
  <c r="S2601" i="7"/>
  <c r="T2614" i="7"/>
  <c r="S2614" i="7"/>
  <c r="R2614" i="7"/>
  <c r="V2614" i="7" s="1"/>
  <c r="T2635" i="7"/>
  <c r="S2635" i="7"/>
  <c r="R2635" i="7"/>
  <c r="S2489" i="7"/>
  <c r="R2489" i="7"/>
  <c r="V2489" i="7" s="1"/>
  <c r="S2501" i="7"/>
  <c r="R2501" i="7"/>
  <c r="U2501" i="7" s="1"/>
  <c r="S2513" i="7"/>
  <c r="R2513" i="7"/>
  <c r="T2525" i="7"/>
  <c r="S2525" i="7"/>
  <c r="R2525" i="7"/>
  <c r="T2531" i="7"/>
  <c r="V2531" i="7" s="1"/>
  <c r="Q2555" i="7"/>
  <c r="T2566" i="7"/>
  <c r="S2566" i="7"/>
  <c r="R2566" i="7"/>
  <c r="U2566" i="7" s="1"/>
  <c r="R2571" i="7"/>
  <c r="Q2571" i="7"/>
  <c r="S2571" i="7"/>
  <c r="T2573" i="7"/>
  <c r="R2573" i="7"/>
  <c r="Q2573" i="7"/>
  <c r="T2591" i="7"/>
  <c r="S2591" i="7"/>
  <c r="Q2591" i="7"/>
  <c r="R2651" i="7"/>
  <c r="V2651" i="7" s="1"/>
  <c r="Q2653" i="7"/>
  <c r="T2657" i="7"/>
  <c r="Q2664" i="7"/>
  <c r="Q2671" i="7"/>
  <c r="Q2689" i="7"/>
  <c r="R2547" i="7"/>
  <c r="Q2547" i="7"/>
  <c r="S2547" i="7"/>
  <c r="T2549" i="7"/>
  <c r="R2549" i="7"/>
  <c r="Q2549" i="7"/>
  <c r="R2555" i="7"/>
  <c r="Q2557" i="7"/>
  <c r="T2561" i="7"/>
  <c r="T2587" i="7"/>
  <c r="S2587" i="7"/>
  <c r="R2587" i="7"/>
  <c r="U2587" i="7" s="1"/>
  <c r="U2603" i="7"/>
  <c r="R2610" i="7"/>
  <c r="Q2635" i="7"/>
  <c r="S2651" i="7"/>
  <c r="R2653" i="7"/>
  <c r="R2664" i="7"/>
  <c r="S2670" i="7"/>
  <c r="R2671" i="7"/>
  <c r="T2675" i="7"/>
  <c r="R2675" i="7"/>
  <c r="V2675" i="7" s="1"/>
  <c r="S2675" i="7"/>
  <c r="R2689" i="7"/>
  <c r="T2496" i="7"/>
  <c r="V2496" i="7" s="1"/>
  <c r="T2508" i="7"/>
  <c r="T2520" i="7"/>
  <c r="T2554" i="7"/>
  <c r="S2554" i="7"/>
  <c r="R2554" i="7"/>
  <c r="R2557" i="7"/>
  <c r="V2605" i="7"/>
  <c r="U2605" i="7"/>
  <c r="T2609" i="7"/>
  <c r="T2610" i="7"/>
  <c r="Q2612" i="7"/>
  <c r="T2619" i="7"/>
  <c r="S2621" i="7"/>
  <c r="U2630" i="7"/>
  <c r="Q2634" i="7"/>
  <c r="R2639" i="7"/>
  <c r="T2650" i="7"/>
  <c r="S2650" i="7"/>
  <c r="R2650" i="7"/>
  <c r="T2652" i="7"/>
  <c r="S2652" i="7"/>
  <c r="R2652" i="7"/>
  <c r="V2652" i="7" s="1"/>
  <c r="T2653" i="7"/>
  <c r="R2661" i="7"/>
  <c r="Q2661" i="7"/>
  <c r="S2666" i="7"/>
  <c r="R2666" i="7"/>
  <c r="Q2666" i="7"/>
  <c r="R2673" i="7"/>
  <c r="Q2673" i="7"/>
  <c r="T2673" i="7"/>
  <c r="S2673" i="7"/>
  <c r="Q2682" i="7"/>
  <c r="T2688" i="7"/>
  <c r="R2688" i="7"/>
  <c r="T2674" i="7"/>
  <c r="S2674" i="7"/>
  <c r="R2674" i="7"/>
  <c r="U2674" i="7" s="1"/>
  <c r="T2680" i="7"/>
  <c r="S2680" i="7"/>
  <c r="R2680" i="7"/>
  <c r="U2680" i="7" s="1"/>
  <c r="T2686" i="7"/>
  <c r="S2686" i="7"/>
  <c r="R2686" i="7"/>
  <c r="U2686" i="7" s="1"/>
  <c r="T2693" i="7"/>
  <c r="R2693" i="7"/>
  <c r="Q2693" i="7"/>
  <c r="T2555" i="7"/>
  <c r="R2559" i="7"/>
  <c r="Q2559" i="7"/>
  <c r="T2579" i="7"/>
  <c r="R2583" i="7"/>
  <c r="Q2583" i="7"/>
  <c r="T2603" i="7"/>
  <c r="V2603" i="7" s="1"/>
  <c r="R2607" i="7"/>
  <c r="Q2607" i="7"/>
  <c r="T2627" i="7"/>
  <c r="R2631" i="7"/>
  <c r="Q2631" i="7"/>
  <c r="T2651" i="7"/>
  <c r="R2655" i="7"/>
  <c r="Q2655" i="7"/>
  <c r="T2548" i="7"/>
  <c r="S2548" i="7"/>
  <c r="R2548" i="7"/>
  <c r="U2548" i="7" s="1"/>
  <c r="T2572" i="7"/>
  <c r="S2572" i="7"/>
  <c r="R2572" i="7"/>
  <c r="T2596" i="7"/>
  <c r="S2596" i="7"/>
  <c r="R2596" i="7"/>
  <c r="U2596" i="7" s="1"/>
  <c r="T2620" i="7"/>
  <c r="S2620" i="7"/>
  <c r="R2620" i="7"/>
  <c r="U2620" i="7" s="1"/>
  <c r="T2644" i="7"/>
  <c r="S2644" i="7"/>
  <c r="R2644" i="7"/>
  <c r="V2644" i="7" s="1"/>
  <c r="T2668" i="7"/>
  <c r="S2668" i="7"/>
  <c r="R2668" i="7"/>
  <c r="V2668" i="7" s="1"/>
  <c r="S2693" i="7"/>
  <c r="Q2691" i="7"/>
  <c r="E7" i="5"/>
  <c r="H6" i="5"/>
  <c r="D28" i="4"/>
  <c r="D29" i="4" s="1"/>
  <c r="D30" i="4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C16" i="4"/>
  <c r="C17" i="4" s="1"/>
  <c r="C15" i="4"/>
  <c r="C14" i="4"/>
  <c r="C18" i="4"/>
  <c r="C19" i="4" s="1"/>
  <c r="C20" i="4" s="1"/>
  <c r="C21" i="4" s="1"/>
  <c r="C22" i="4" s="1"/>
  <c r="C23" i="4" s="1"/>
  <c r="C24" i="4" s="1"/>
  <c r="C25" i="4" s="1"/>
  <c r="C26" i="4" s="1"/>
  <c r="C27" i="4" s="1"/>
  <c r="D71" i="4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59" i="4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2679" i="3"/>
  <c r="E2679" i="3"/>
  <c r="E2691" i="3"/>
  <c r="E5" i="3"/>
  <c r="D39" i="3"/>
  <c r="D47" i="3"/>
  <c r="D49" i="3"/>
  <c r="E57" i="3"/>
  <c r="D67" i="3"/>
  <c r="D99" i="3"/>
  <c r="E119" i="3"/>
  <c r="E121" i="3"/>
  <c r="D143" i="3"/>
  <c r="D151" i="3"/>
  <c r="D169" i="3"/>
  <c r="D172" i="3"/>
  <c r="D218" i="3"/>
  <c r="D227" i="3"/>
  <c r="D265" i="3"/>
  <c r="E268" i="3"/>
  <c r="E271" i="3"/>
  <c r="D271" i="3"/>
  <c r="E287" i="3"/>
  <c r="E290" i="3"/>
  <c r="E321" i="3"/>
  <c r="D327" i="3"/>
  <c r="E327" i="3"/>
  <c r="D355" i="3"/>
  <c r="E361" i="3"/>
  <c r="E373" i="3"/>
  <c r="E386" i="3"/>
  <c r="E414" i="3"/>
  <c r="E477" i="3"/>
  <c r="E486" i="3"/>
  <c r="E523" i="3"/>
  <c r="E529" i="3"/>
  <c r="D539" i="3"/>
  <c r="E561" i="3"/>
  <c r="D571" i="3"/>
  <c r="E577" i="3"/>
  <c r="E580" i="3"/>
  <c r="D599" i="3"/>
  <c r="D602" i="3"/>
  <c r="E608" i="3"/>
  <c r="D608" i="3"/>
  <c r="E633" i="3"/>
  <c r="E655" i="3"/>
  <c r="D668" i="3"/>
  <c r="D699" i="3"/>
  <c r="D705" i="3"/>
  <c r="E714" i="3"/>
  <c r="E753" i="3"/>
  <c r="E760" i="3"/>
  <c r="D788" i="3"/>
  <c r="D801" i="3"/>
  <c r="D808" i="3"/>
  <c r="E810" i="3"/>
  <c r="D814" i="3"/>
  <c r="E814" i="3"/>
  <c r="E861" i="3"/>
  <c r="D864" i="3"/>
  <c r="D920" i="3"/>
  <c r="D928" i="3"/>
  <c r="D935" i="3"/>
  <c r="E938" i="3"/>
  <c r="E974" i="3"/>
  <c r="D974" i="3"/>
  <c r="D995" i="3"/>
  <c r="D1002" i="3"/>
  <c r="D1018" i="3"/>
  <c r="D1026" i="3"/>
  <c r="D1030" i="3"/>
  <c r="D1061" i="3"/>
  <c r="D1070" i="3"/>
  <c r="D1078" i="3"/>
  <c r="E1109" i="3"/>
  <c r="D1109" i="3"/>
  <c r="E1125" i="3"/>
  <c r="D1125" i="3"/>
  <c r="E1137" i="3"/>
  <c r="D1137" i="3"/>
  <c r="D1169" i="3"/>
  <c r="E1177" i="3"/>
  <c r="D1177" i="3"/>
  <c r="E1181" i="3"/>
  <c r="D1181" i="3"/>
  <c r="E1194" i="3"/>
  <c r="D1194" i="3"/>
  <c r="D1198" i="3"/>
  <c r="E1238" i="3"/>
  <c r="D1246" i="3"/>
  <c r="D1288" i="3"/>
  <c r="E1454" i="3"/>
  <c r="D1488" i="3"/>
  <c r="E1666" i="3"/>
  <c r="D1682" i="3"/>
  <c r="E1682" i="3"/>
  <c r="D1742" i="3"/>
  <c r="E1985" i="3"/>
  <c r="D1985" i="3"/>
  <c r="D1990" i="3"/>
  <c r="D2160" i="3"/>
  <c r="E2160" i="3"/>
  <c r="D2194" i="3"/>
  <c r="E2194" i="3"/>
  <c r="D2304" i="3"/>
  <c r="E2304" i="3"/>
  <c r="D2420" i="3"/>
  <c r="E2424" i="3"/>
  <c r="D2424" i="3"/>
  <c r="E2557" i="3"/>
  <c r="E2592" i="3"/>
  <c r="D27" i="3"/>
  <c r="D107" i="3"/>
  <c r="D127" i="3"/>
  <c r="D146" i="3"/>
  <c r="E163" i="3"/>
  <c r="E212" i="3"/>
  <c r="D212" i="3"/>
  <c r="D224" i="3"/>
  <c r="D249" i="3"/>
  <c r="D259" i="3"/>
  <c r="D309" i="3"/>
  <c r="D318" i="3"/>
  <c r="E337" i="3"/>
  <c r="D343" i="3"/>
  <c r="D349" i="3"/>
  <c r="D399" i="3"/>
  <c r="E399" i="3"/>
  <c r="D412" i="3"/>
  <c r="D431" i="3"/>
  <c r="D434" i="3"/>
  <c r="E440" i="3"/>
  <c r="D440" i="3"/>
  <c r="E452" i="3"/>
  <c r="D452" i="3"/>
  <c r="D465" i="3"/>
  <c r="D511" i="3"/>
  <c r="D517" i="3"/>
  <c r="D536" i="3"/>
  <c r="E549" i="3"/>
  <c r="D558" i="3"/>
  <c r="D583" i="3"/>
  <c r="D621" i="3"/>
  <c r="E646" i="3"/>
  <c r="E649" i="3"/>
  <c r="D649" i="3"/>
  <c r="E674" i="3"/>
  <c r="D674" i="3"/>
  <c r="E690" i="3"/>
  <c r="D690" i="3"/>
  <c r="D712" i="3"/>
  <c r="D731" i="3"/>
  <c r="D757" i="3"/>
  <c r="E875" i="3"/>
  <c r="D882" i="3"/>
  <c r="D914" i="3"/>
  <c r="E921" i="3"/>
  <c r="D921" i="3"/>
  <c r="E939" i="3"/>
  <c r="D939" i="3"/>
  <c r="D957" i="3"/>
  <c r="E1098" i="3"/>
  <c r="D1098" i="3"/>
  <c r="D1130" i="3"/>
  <c r="E1142" i="3"/>
  <c r="D1174" i="3"/>
  <c r="E1201" i="3"/>
  <c r="D1201" i="3"/>
  <c r="E1285" i="3"/>
  <c r="D1285" i="3"/>
  <c r="E1302" i="3"/>
  <c r="D1302" i="3"/>
  <c r="E1306" i="3"/>
  <c r="D1325" i="3"/>
  <c r="D1372" i="3"/>
  <c r="E1372" i="3"/>
  <c r="D1746" i="3"/>
  <c r="E1763" i="3"/>
  <c r="D1763" i="3"/>
  <c r="D1783" i="3"/>
  <c r="D1822" i="3"/>
  <c r="E1826" i="3"/>
  <c r="D1826" i="3"/>
  <c r="D1921" i="3"/>
  <c r="E1935" i="3"/>
  <c r="D1935" i="3"/>
  <c r="D2025" i="3"/>
  <c r="D2039" i="3"/>
  <c r="E2039" i="3"/>
  <c r="E2067" i="3"/>
  <c r="D2067" i="3"/>
  <c r="D2108" i="3"/>
  <c r="E2108" i="3"/>
  <c r="D2123" i="3"/>
  <c r="D2170" i="3"/>
  <c r="D2220" i="3"/>
  <c r="E2220" i="3"/>
  <c r="D2256" i="3"/>
  <c r="E2256" i="3"/>
  <c r="E2339" i="3"/>
  <c r="D2339" i="3"/>
  <c r="D2370" i="3"/>
  <c r="E2499" i="3"/>
  <c r="D2499" i="3"/>
  <c r="E2538" i="3"/>
  <c r="D2538" i="3"/>
  <c r="D2550" i="3"/>
  <c r="E2550" i="3"/>
  <c r="E14" i="3"/>
  <c r="D14" i="3"/>
  <c r="D303" i="3"/>
  <c r="E303" i="3"/>
  <c r="E615" i="3"/>
  <c r="D615" i="3"/>
  <c r="E915" i="3"/>
  <c r="D915" i="3"/>
  <c r="E1326" i="3"/>
  <c r="D1326" i="3"/>
  <c r="E1534" i="3"/>
  <c r="D1534" i="3"/>
  <c r="D1620" i="3"/>
  <c r="E1620" i="3"/>
  <c r="E2099" i="3"/>
  <c r="D2099" i="3"/>
  <c r="E2177" i="3"/>
  <c r="D2177" i="3"/>
  <c r="E2383" i="3"/>
  <c r="D2383" i="3"/>
  <c r="E8" i="3"/>
  <c r="D75" i="3"/>
  <c r="D85" i="3"/>
  <c r="D263" i="3"/>
  <c r="D294" i="3"/>
  <c r="D335" i="3"/>
  <c r="D416" i="3"/>
  <c r="D441" i="3"/>
  <c r="E475" i="3"/>
  <c r="D537" i="3"/>
  <c r="D597" i="3"/>
  <c r="D606" i="3"/>
  <c r="E625" i="3"/>
  <c r="E644" i="3"/>
  <c r="D644" i="3"/>
  <c r="D688" i="3"/>
  <c r="E697" i="3"/>
  <c r="D697" i="3"/>
  <c r="D716" i="3"/>
  <c r="E729" i="3"/>
  <c r="D729" i="3"/>
  <c r="E745" i="3"/>
  <c r="D745" i="3"/>
  <c r="D771" i="3"/>
  <c r="E793" i="3"/>
  <c r="D793" i="3"/>
  <c r="D872" i="3"/>
  <c r="D880" i="3"/>
  <c r="D887" i="3"/>
  <c r="E951" i="3"/>
  <c r="D951" i="3"/>
  <c r="D979" i="3"/>
  <c r="D1044" i="3"/>
  <c r="E1063" i="3"/>
  <c r="D1063" i="3"/>
  <c r="E1087" i="3"/>
  <c r="D1087" i="3"/>
  <c r="E1248" i="3"/>
  <c r="D1248" i="3"/>
  <c r="D1426" i="3"/>
  <c r="E1456" i="3"/>
  <c r="D1720" i="3"/>
  <c r="E1784" i="3"/>
  <c r="D1923" i="3"/>
  <c r="E1923" i="3"/>
  <c r="E2027" i="3"/>
  <c r="D2027" i="3"/>
  <c r="E2198" i="3"/>
  <c r="D2198" i="3"/>
  <c r="E3" i="3"/>
  <c r="D15" i="3"/>
  <c r="E43" i="3"/>
  <c r="D63" i="3"/>
  <c r="E164" i="3"/>
  <c r="D164" i="3"/>
  <c r="D176" i="3"/>
  <c r="D179" i="3"/>
  <c r="D199" i="3"/>
  <c r="D244" i="3"/>
  <c r="E307" i="3"/>
  <c r="E222" i="3"/>
  <c r="D273" i="3"/>
  <c r="D279" i="3"/>
  <c r="E279" i="3"/>
  <c r="D292" i="3"/>
  <c r="E332" i="3"/>
  <c r="D332" i="3"/>
  <c r="E357" i="3"/>
  <c r="E391" i="3"/>
  <c r="D391" i="3"/>
  <c r="E397" i="3"/>
  <c r="D407" i="3"/>
  <c r="E460" i="3"/>
  <c r="D479" i="3"/>
  <c r="D488" i="3"/>
  <c r="E519" i="3"/>
  <c r="D519" i="3"/>
  <c r="D534" i="3"/>
  <c r="D585" i="3"/>
  <c r="E619" i="3"/>
  <c r="D4" i="3"/>
  <c r="F16" i="3" s="1"/>
  <c r="E9" i="3"/>
  <c r="D31" i="3"/>
  <c r="D81" i="3"/>
  <c r="E103" i="3"/>
  <c r="D123" i="3"/>
  <c r="D131" i="3"/>
  <c r="D133" i="3"/>
  <c r="D139" i="3"/>
  <c r="D150" i="3"/>
  <c r="E153" i="3"/>
  <c r="D165" i="3"/>
  <c r="E188" i="3"/>
  <c r="D188" i="3"/>
  <c r="E191" i="3"/>
  <c r="E194" i="3"/>
  <c r="D205" i="3"/>
  <c r="D211" i="3"/>
  <c r="E241" i="3"/>
  <c r="D251" i="3"/>
  <c r="D283" i="3"/>
  <c r="E289" i="3"/>
  <c r="D311" i="3"/>
  <c r="D314" i="3"/>
  <c r="E320" i="3"/>
  <c r="D320" i="3"/>
  <c r="E345" i="3"/>
  <c r="E351" i="3"/>
  <c r="D351" i="3"/>
  <c r="D388" i="3"/>
  <c r="E438" i="3"/>
  <c r="E451" i="3"/>
  <c r="D501" i="3"/>
  <c r="D541" i="3"/>
  <c r="E554" i="3"/>
  <c r="E573" i="3"/>
  <c r="E591" i="3"/>
  <c r="D591" i="3"/>
  <c r="D601" i="3"/>
  <c r="D604" i="3"/>
  <c r="D626" i="3"/>
  <c r="D635" i="3"/>
  <c r="E657" i="3"/>
  <c r="D664" i="3"/>
  <c r="D685" i="3"/>
  <c r="E856" i="3"/>
  <c r="E863" i="3"/>
  <c r="E877" i="3"/>
  <c r="E912" i="3"/>
  <c r="E923" i="3"/>
  <c r="D930" i="3"/>
  <c r="D962" i="3"/>
  <c r="E969" i="3"/>
  <c r="D969" i="3"/>
  <c r="E976" i="3"/>
  <c r="E983" i="3"/>
  <c r="E987" i="3"/>
  <c r="D987" i="3"/>
  <c r="D1012" i="3"/>
  <c r="E1072" i="3"/>
  <c r="E1084" i="3"/>
  <c r="D1104" i="3"/>
  <c r="D1128" i="3"/>
  <c r="E1212" i="3"/>
  <c r="D1224" i="3"/>
  <c r="E1318" i="3"/>
  <c r="D1318" i="3"/>
  <c r="E1348" i="3"/>
  <c r="D1374" i="3"/>
  <c r="D1464" i="3"/>
  <c r="E1634" i="3"/>
  <c r="D1680" i="3"/>
  <c r="D1692" i="3"/>
  <c r="E1740" i="3"/>
  <c r="D1740" i="3"/>
  <c r="D1877" i="3"/>
  <c r="E1898" i="3"/>
  <c r="E1967" i="3"/>
  <c r="D1967" i="3"/>
  <c r="E2018" i="3"/>
  <c r="D2018" i="3"/>
  <c r="E2080" i="3"/>
  <c r="D2080" i="3"/>
  <c r="E2110" i="3"/>
  <c r="D2110" i="3"/>
  <c r="E2238" i="3"/>
  <c r="D2238" i="3"/>
  <c r="E2297" i="3"/>
  <c r="D2297" i="3"/>
  <c r="E2690" i="3"/>
  <c r="D2690" i="3"/>
  <c r="E10" i="3"/>
  <c r="D10" i="3"/>
  <c r="D51" i="3"/>
  <c r="D59" i="3"/>
  <c r="D61" i="3"/>
  <c r="D69" i="3"/>
  <c r="D91" i="3"/>
  <c r="D145" i="3"/>
  <c r="E159" i="3"/>
  <c r="D159" i="3"/>
  <c r="D177" i="3"/>
  <c r="D217" i="3"/>
  <c r="D220" i="3"/>
  <c r="D223" i="3"/>
  <c r="D229" i="3"/>
  <c r="D248" i="3"/>
  <c r="E261" i="3"/>
  <c r="D270" i="3"/>
  <c r="D295" i="3"/>
  <c r="D333" i="3"/>
  <c r="E366" i="3"/>
  <c r="D379" i="3"/>
  <c r="D385" i="3"/>
  <c r="D417" i="3"/>
  <c r="D423" i="3"/>
  <c r="E423" i="3"/>
  <c r="D433" i="3"/>
  <c r="D436" i="3"/>
  <c r="E476" i="3"/>
  <c r="D476" i="3"/>
  <c r="E513" i="3"/>
  <c r="E535" i="3"/>
  <c r="D535" i="3"/>
  <c r="D551" i="3"/>
  <c r="D582" i="3"/>
  <c r="D607" i="3"/>
  <c r="D613" i="3"/>
  <c r="D623" i="3"/>
  <c r="D632" i="3"/>
  <c r="D733" i="3"/>
  <c r="E746" i="3"/>
  <c r="D762" i="3"/>
  <c r="E772" i="3"/>
  <c r="D772" i="3"/>
  <c r="D794" i="3"/>
  <c r="D829" i="3"/>
  <c r="D842" i="3"/>
  <c r="D860" i="3"/>
  <c r="E867" i="3"/>
  <c r="D867" i="3"/>
  <c r="E902" i="3"/>
  <c r="D902" i="3"/>
  <c r="D944" i="3"/>
  <c r="D959" i="3"/>
  <c r="D973" i="3"/>
  <c r="D980" i="3"/>
  <c r="E1021" i="3"/>
  <c r="D1021" i="3"/>
  <c r="E1053" i="3"/>
  <c r="D1053" i="3"/>
  <c r="E1140" i="3"/>
  <c r="D1140" i="3"/>
  <c r="E1168" i="3"/>
  <c r="D1168" i="3"/>
  <c r="D1216" i="3"/>
  <c r="E1257" i="3"/>
  <c r="D1257" i="3"/>
  <c r="E1279" i="3"/>
  <c r="D1279" i="3"/>
  <c r="D1284" i="3"/>
  <c r="E1284" i="3"/>
  <c r="D1337" i="3"/>
  <c r="E1398" i="3"/>
  <c r="D1398" i="3"/>
  <c r="D1408" i="3"/>
  <c r="E1408" i="3"/>
  <c r="E1524" i="3"/>
  <c r="D1524" i="3"/>
  <c r="D1572" i="3"/>
  <c r="E1576" i="3"/>
  <c r="D1576" i="3"/>
  <c r="D1658" i="3"/>
  <c r="E1658" i="3"/>
  <c r="D1794" i="3"/>
  <c r="E1794" i="3"/>
  <c r="D1810" i="3"/>
  <c r="E1872" i="3"/>
  <c r="D1872" i="3"/>
  <c r="E1889" i="3"/>
  <c r="D1889" i="3"/>
  <c r="D1968" i="3"/>
  <c r="E1968" i="3"/>
  <c r="D1979" i="3"/>
  <c r="E1979" i="3"/>
  <c r="E2051" i="3"/>
  <c r="D2051" i="3"/>
  <c r="D2091" i="3"/>
  <c r="E2111" i="3"/>
  <c r="D2111" i="3"/>
  <c r="D2302" i="3"/>
  <c r="D2597" i="3"/>
  <c r="D2672" i="3"/>
  <c r="E2672" i="3"/>
  <c r="E11" i="3"/>
  <c r="D11" i="3"/>
  <c r="D19" i="3"/>
  <c r="D79" i="3"/>
  <c r="D148" i="3"/>
  <c r="D174" i="3"/>
  <c r="D189" i="3"/>
  <c r="D200" i="3"/>
  <c r="D203" i="3"/>
  <c r="E242" i="3"/>
  <c r="E342" i="3"/>
  <c r="D395" i="3"/>
  <c r="D427" i="3"/>
  <c r="D455" i="3"/>
  <c r="D458" i="3"/>
  <c r="E464" i="3"/>
  <c r="D464" i="3"/>
  <c r="E489" i="3"/>
  <c r="E495" i="3"/>
  <c r="D495" i="3"/>
  <c r="D532" i="3"/>
  <c r="E595" i="3"/>
  <c r="E642" i="3"/>
  <c r="D642" i="3"/>
  <c r="D648" i="3"/>
  <c r="D652" i="3"/>
  <c r="E661" i="3"/>
  <c r="E721" i="3"/>
  <c r="E740" i="3"/>
  <c r="D740" i="3"/>
  <c r="D781" i="3"/>
  <c r="E878" i="3"/>
  <c r="D878" i="3"/>
  <c r="D899" i="3"/>
  <c r="E903" i="3"/>
  <c r="D903" i="3"/>
  <c r="D931" i="3"/>
  <c r="E952" i="3"/>
  <c r="E1005" i="3"/>
  <c r="D1005" i="3"/>
  <c r="E1113" i="3"/>
  <c r="D1113" i="3"/>
  <c r="E1189" i="3"/>
  <c r="D1189" i="3"/>
  <c r="E1229" i="3"/>
  <c r="D1229" i="3"/>
  <c r="E1319" i="3"/>
  <c r="D1319" i="3"/>
  <c r="D1378" i="3"/>
  <c r="E1480" i="3"/>
  <c r="D1480" i="3"/>
  <c r="E1610" i="3"/>
  <c r="D1626" i="3"/>
  <c r="E1654" i="3"/>
  <c r="E1662" i="3"/>
  <c r="D1662" i="3"/>
  <c r="E1911" i="3"/>
  <c r="D1911" i="3"/>
  <c r="E2164" i="3"/>
  <c r="D2164" i="3"/>
  <c r="D2173" i="3"/>
  <c r="D2303" i="3"/>
  <c r="E2303" i="3"/>
  <c r="D2337" i="3"/>
  <c r="E2337" i="3"/>
  <c r="D2348" i="3"/>
  <c r="D2352" i="3"/>
  <c r="E2515" i="3"/>
  <c r="D2515" i="3"/>
  <c r="D2542" i="3"/>
  <c r="D2585" i="3"/>
  <c r="D111" i="3"/>
  <c r="E129" i="3"/>
  <c r="E183" i="3"/>
  <c r="D183" i="3"/>
  <c r="E255" i="3"/>
  <c r="D255" i="3"/>
  <c r="E296" i="3"/>
  <c r="D296" i="3"/>
  <c r="E308" i="3"/>
  <c r="D308" i="3"/>
  <c r="D367" i="3"/>
  <c r="D392" i="3"/>
  <c r="E405" i="3"/>
  <c r="D439" i="3"/>
  <c r="E510" i="3"/>
  <c r="E567" i="3"/>
  <c r="D567" i="3"/>
  <c r="E620" i="3"/>
  <c r="D620" i="3"/>
  <c r="D639" i="3"/>
  <c r="D683" i="3"/>
  <c r="D718" i="3"/>
  <c r="E718" i="3"/>
  <c r="D747" i="3"/>
  <c r="E817" i="3"/>
  <c r="D836" i="3"/>
  <c r="E843" i="3"/>
  <c r="D843" i="3"/>
  <c r="D906" i="3"/>
  <c r="D956" i="3"/>
  <c r="E963" i="3"/>
  <c r="D963" i="3"/>
  <c r="E998" i="3"/>
  <c r="D998" i="3"/>
  <c r="E1009" i="3"/>
  <c r="D1009" i="3"/>
  <c r="D1037" i="3"/>
  <c r="E1065" i="3"/>
  <c r="D1065" i="3"/>
  <c r="E1073" i="3"/>
  <c r="D1073" i="3"/>
  <c r="D1085" i="3"/>
  <c r="E1165" i="3"/>
  <c r="D1165" i="3"/>
  <c r="E1209" i="3"/>
  <c r="D1209" i="3"/>
  <c r="E1233" i="3"/>
  <c r="D1233" i="3"/>
  <c r="D1241" i="3"/>
  <c r="E1262" i="3"/>
  <c r="E1300" i="3"/>
  <c r="D1300" i="3"/>
  <c r="E1346" i="3"/>
  <c r="D1350" i="3"/>
  <c r="E1394" i="3"/>
  <c r="D1540" i="3"/>
  <c r="E1548" i="3"/>
  <c r="D1548" i="3"/>
  <c r="D1706" i="3"/>
  <c r="E1706" i="3"/>
  <c r="D1754" i="3"/>
  <c r="E1757" i="3"/>
  <c r="D1757" i="3"/>
  <c r="E1816" i="3"/>
  <c r="D1816" i="3"/>
  <c r="D1849" i="3"/>
  <c r="D1857" i="3"/>
  <c r="D1995" i="3"/>
  <c r="E2020" i="3"/>
  <c r="D2020" i="3"/>
  <c r="E2043" i="3"/>
  <c r="D2043" i="3"/>
  <c r="E2190" i="3"/>
  <c r="D2190" i="3"/>
  <c r="E2320" i="3"/>
  <c r="D2320" i="3"/>
  <c r="E2369" i="3"/>
  <c r="D2369" i="3"/>
  <c r="E2429" i="3"/>
  <c r="D2429" i="3"/>
  <c r="E2455" i="3"/>
  <c r="D2455" i="3"/>
  <c r="D2586" i="3"/>
  <c r="E2586" i="3"/>
  <c r="E2686" i="3"/>
  <c r="E140" i="3"/>
  <c r="D140" i="3"/>
  <c r="E284" i="3"/>
  <c r="D284" i="3"/>
  <c r="E818" i="3"/>
  <c r="D818" i="3"/>
  <c r="E1038" i="3"/>
  <c r="D1038" i="3"/>
  <c r="E1050" i="3"/>
  <c r="D1050" i="3"/>
  <c r="E1307" i="3"/>
  <c r="D1307" i="3"/>
  <c r="D1632" i="3"/>
  <c r="E1632" i="3"/>
  <c r="E1971" i="3"/>
  <c r="D1971" i="3"/>
  <c r="E2283" i="3"/>
  <c r="D2283" i="3"/>
  <c r="E2451" i="3"/>
  <c r="D2451" i="3"/>
  <c r="E2551" i="3"/>
  <c r="D2551" i="3"/>
  <c r="E356" i="3"/>
  <c r="D356" i="3"/>
  <c r="E428" i="3"/>
  <c r="D428" i="3"/>
  <c r="E559" i="3"/>
  <c r="D559" i="3"/>
  <c r="E783" i="3"/>
  <c r="D783" i="3"/>
  <c r="E950" i="3"/>
  <c r="D950" i="3"/>
  <c r="E1135" i="3"/>
  <c r="D1135" i="3"/>
  <c r="E1235" i="3"/>
  <c r="D1235" i="3"/>
  <c r="E1290" i="3"/>
  <c r="D1290" i="3"/>
  <c r="D1430" i="3"/>
  <c r="E1430" i="3"/>
  <c r="E1538" i="3"/>
  <c r="D1538" i="3"/>
  <c r="E1813" i="3"/>
  <c r="D1813" i="3"/>
  <c r="E2152" i="3"/>
  <c r="D2152" i="3"/>
  <c r="E2371" i="3"/>
  <c r="D2371" i="3"/>
  <c r="E2527" i="3"/>
  <c r="D2527" i="3"/>
  <c r="E2577" i="3"/>
  <c r="D2577" i="3"/>
  <c r="D33" i="3"/>
  <c r="D83" i="3"/>
  <c r="E115" i="3"/>
  <c r="D135" i="3"/>
  <c r="E225" i="3"/>
  <c r="E247" i="3"/>
  <c r="D247" i="3"/>
  <c r="D319" i="3"/>
  <c r="D325" i="3"/>
  <c r="D344" i="3"/>
  <c r="D375" i="3"/>
  <c r="E375" i="3"/>
  <c r="D390" i="3"/>
  <c r="D512" i="3"/>
  <c r="D547" i="3"/>
  <c r="D631" i="3"/>
  <c r="D637" i="3"/>
  <c r="D812" i="3"/>
  <c r="E841" i="3"/>
  <c r="D841" i="3"/>
  <c r="E926" i="3"/>
  <c r="D926" i="3"/>
  <c r="D947" i="3"/>
  <c r="E1080" i="3"/>
  <c r="D1080" i="3"/>
  <c r="D1099" i="3"/>
  <c r="E1175" i="3"/>
  <c r="D1175" i="3"/>
  <c r="E1273" i="3"/>
  <c r="D1273" i="3"/>
  <c r="D1332" i="3"/>
  <c r="E1486" i="3"/>
  <c r="D1522" i="3"/>
  <c r="E1566" i="3"/>
  <c r="D1566" i="3"/>
  <c r="D1781" i="3"/>
  <c r="E1887" i="3"/>
  <c r="D1887" i="3"/>
  <c r="D1918" i="3"/>
  <c r="E1973" i="3"/>
  <c r="D1973" i="3"/>
  <c r="D2115" i="3"/>
  <c r="E2334" i="3"/>
  <c r="D2334" i="3"/>
  <c r="E2401" i="3"/>
  <c r="E2649" i="3"/>
  <c r="D2649" i="3"/>
  <c r="D93" i="3"/>
  <c r="E410" i="3"/>
  <c r="E429" i="3"/>
  <c r="D447" i="3"/>
  <c r="E447" i="3"/>
  <c r="D457" i="3"/>
  <c r="D482" i="3"/>
  <c r="D491" i="3"/>
  <c r="E500" i="3"/>
  <c r="D500" i="3"/>
  <c r="D525" i="3"/>
  <c r="D563" i="3"/>
  <c r="E572" i="3"/>
  <c r="D572" i="3"/>
  <c r="D666" i="3"/>
  <c r="E694" i="3"/>
  <c r="E710" i="3"/>
  <c r="E742" i="3"/>
  <c r="E755" i="3"/>
  <c r="E806" i="3"/>
  <c r="E825" i="3"/>
  <c r="D825" i="3"/>
  <c r="E838" i="3"/>
  <c r="D866" i="3"/>
  <c r="E873" i="3"/>
  <c r="D873" i="3"/>
  <c r="E891" i="3"/>
  <c r="D891" i="3"/>
  <c r="D909" i="3"/>
  <c r="D954" i="3"/>
  <c r="D986" i="3"/>
  <c r="D1056" i="3"/>
  <c r="E1139" i="3"/>
  <c r="D1139" i="3"/>
  <c r="E1151" i="3"/>
  <c r="D1151" i="3"/>
  <c r="E1163" i="3"/>
  <c r="D1163" i="3"/>
  <c r="D1207" i="3"/>
  <c r="E1249" i="3"/>
  <c r="D1249" i="3"/>
  <c r="D1255" i="3"/>
  <c r="D1264" i="3"/>
  <c r="D1344" i="3"/>
  <c r="E1344" i="3"/>
  <c r="D1384" i="3"/>
  <c r="D1434" i="3"/>
  <c r="D1512" i="3"/>
  <c r="D1516" i="3"/>
  <c r="E1594" i="3"/>
  <c r="D1594" i="3"/>
  <c r="E1672" i="3"/>
  <c r="E1739" i="3"/>
  <c r="E1777" i="3"/>
  <c r="D1777" i="3"/>
  <c r="D1798" i="3"/>
  <c r="E1798" i="3"/>
  <c r="E1870" i="3"/>
  <c r="D1870" i="3"/>
  <c r="D1958" i="3"/>
  <c r="D2207" i="3"/>
  <c r="E2274" i="3"/>
  <c r="D2274" i="3"/>
  <c r="E2443" i="3"/>
  <c r="D2443" i="3"/>
  <c r="D2618" i="3"/>
  <c r="D21" i="3"/>
  <c r="E71" i="3"/>
  <c r="D235" i="3"/>
  <c r="E369" i="3"/>
  <c r="D463" i="3"/>
  <c r="D469" i="3"/>
  <c r="D560" i="3"/>
  <c r="D651" i="3"/>
  <c r="D676" i="3"/>
  <c r="D736" i="3"/>
  <c r="D784" i="3"/>
  <c r="E790" i="3"/>
  <c r="D832" i="3"/>
  <c r="D848" i="3"/>
  <c r="D884" i="3"/>
  <c r="D968" i="3"/>
  <c r="D1068" i="3"/>
  <c r="E1116" i="3"/>
  <c r="D1219" i="3"/>
  <c r="E1236" i="3"/>
  <c r="E1240" i="3"/>
  <c r="E1261" i="3"/>
  <c r="D1261" i="3"/>
  <c r="E1269" i="3"/>
  <c r="D1269" i="3"/>
  <c r="D1274" i="3"/>
  <c r="E1274" i="3"/>
  <c r="D1392" i="3"/>
  <c r="E1494" i="3"/>
  <c r="D1494" i="3"/>
  <c r="D1602" i="3"/>
  <c r="D1696" i="3"/>
  <c r="E1696" i="3"/>
  <c r="E1848" i="3"/>
  <c r="D1848" i="3"/>
  <c r="E1929" i="3"/>
  <c r="D1929" i="3"/>
  <c r="E1978" i="3"/>
  <c r="D1978" i="3"/>
  <c r="E2079" i="3"/>
  <c r="D2079" i="3"/>
  <c r="E2503" i="3"/>
  <c r="D2503" i="3"/>
  <c r="D2611" i="3"/>
  <c r="D2624" i="3"/>
  <c r="E2624" i="3"/>
  <c r="E415" i="3"/>
  <c r="D415" i="3"/>
  <c r="E471" i="3"/>
  <c r="D471" i="3"/>
  <c r="E722" i="3"/>
  <c r="D722" i="3"/>
  <c r="E738" i="3"/>
  <c r="D738" i="3"/>
  <c r="E854" i="3"/>
  <c r="D854" i="3"/>
  <c r="D13" i="3"/>
  <c r="E152" i="3"/>
  <c r="D152" i="3"/>
  <c r="E198" i="3"/>
  <c r="D207" i="3"/>
  <c r="E207" i="3"/>
  <c r="D231" i="3"/>
  <c r="E231" i="3"/>
  <c r="D272" i="3"/>
  <c r="E331" i="3"/>
  <c r="D368" i="3"/>
  <c r="E481" i="3"/>
  <c r="D487" i="3"/>
  <c r="E543" i="3"/>
  <c r="D543" i="3"/>
  <c r="E584" i="3"/>
  <c r="D584" i="3"/>
  <c r="E596" i="3"/>
  <c r="D596" i="3"/>
  <c r="D675" i="3"/>
  <c r="D700" i="3"/>
  <c r="E770" i="3"/>
  <c r="D770" i="3"/>
  <c r="D796" i="3"/>
  <c r="E834" i="3"/>
  <c r="D834" i="3"/>
  <c r="E855" i="3"/>
  <c r="D855" i="3"/>
  <c r="E904" i="3"/>
  <c r="E971" i="3"/>
  <c r="D978" i="3"/>
  <c r="E1019" i="3"/>
  <c r="D1019" i="3"/>
  <c r="E1039" i="3"/>
  <c r="D1039" i="3"/>
  <c r="E1079" i="3"/>
  <c r="D1079" i="3"/>
  <c r="D1090" i="3"/>
  <c r="D1102" i="3"/>
  <c r="E1115" i="3"/>
  <c r="D1115" i="3"/>
  <c r="E1158" i="3"/>
  <c r="D1158" i="3"/>
  <c r="E1183" i="3"/>
  <c r="D1183" i="3"/>
  <c r="D1195" i="3"/>
  <c r="D1222" i="3"/>
  <c r="D1243" i="3"/>
  <c r="E1259" i="3"/>
  <c r="D1259" i="3"/>
  <c r="E1281" i="3"/>
  <c r="D1281" i="3"/>
  <c r="E1351" i="3"/>
  <c r="D1351" i="3"/>
  <c r="D1470" i="3"/>
  <c r="D1542" i="3"/>
  <c r="D1550" i="3"/>
  <c r="D1737" i="3"/>
  <c r="E1962" i="3"/>
  <c r="D1962" i="3"/>
  <c r="D2211" i="3"/>
  <c r="E2211" i="3"/>
  <c r="E2235" i="3"/>
  <c r="D2235" i="3"/>
  <c r="E2257" i="3"/>
  <c r="D2316" i="3"/>
  <c r="E2316" i="3"/>
  <c r="E2500" i="3"/>
  <c r="D2500" i="3"/>
  <c r="E260" i="3"/>
  <c r="D260" i="3"/>
  <c r="E404" i="3"/>
  <c r="D404" i="3"/>
  <c r="E548" i="3"/>
  <c r="D548" i="3"/>
  <c r="E777" i="3"/>
  <c r="D777" i="3"/>
  <c r="E849" i="3"/>
  <c r="D849" i="3"/>
  <c r="E897" i="3"/>
  <c r="D897" i="3"/>
  <c r="E945" i="3"/>
  <c r="D945" i="3"/>
  <c r="E993" i="3"/>
  <c r="D993" i="3"/>
  <c r="E1031" i="3"/>
  <c r="D1031" i="3"/>
  <c r="E1042" i="3"/>
  <c r="D1042" i="3"/>
  <c r="E1101" i="3"/>
  <c r="D1101" i="3"/>
  <c r="E1105" i="3"/>
  <c r="D1105" i="3"/>
  <c r="E1247" i="3"/>
  <c r="D1247" i="3"/>
  <c r="E1253" i="3"/>
  <c r="D1253" i="3"/>
  <c r="D1258" i="3"/>
  <c r="E1258" i="3"/>
  <c r="E1293" i="3"/>
  <c r="D1293" i="3"/>
  <c r="D1546" i="3"/>
  <c r="E1546" i="3"/>
  <c r="E1638" i="3"/>
  <c r="D1638" i="3"/>
  <c r="D1660" i="3"/>
  <c r="E1660" i="3"/>
  <c r="E1686" i="3"/>
  <c r="D1686" i="3"/>
  <c r="D1724" i="3"/>
  <c r="E1724" i="3"/>
  <c r="D1733" i="3"/>
  <c r="E1733" i="3"/>
  <c r="D1799" i="3"/>
  <c r="E1799" i="3"/>
  <c r="E1910" i="3"/>
  <c r="D1910" i="3"/>
  <c r="E1998" i="3"/>
  <c r="D1998" i="3"/>
  <c r="E2022" i="3"/>
  <c r="D2022" i="3"/>
  <c r="E2062" i="3"/>
  <c r="D2062" i="3"/>
  <c r="E2286" i="3"/>
  <c r="D2286" i="3"/>
  <c r="E2321" i="3"/>
  <c r="D2321" i="3"/>
  <c r="E2407" i="3"/>
  <c r="D2407" i="3"/>
  <c r="E2554" i="3"/>
  <c r="D2554" i="3"/>
  <c r="E236" i="3"/>
  <c r="D236" i="3"/>
  <c r="E380" i="3"/>
  <c r="D380" i="3"/>
  <c r="E524" i="3"/>
  <c r="D524" i="3"/>
  <c r="E681" i="3"/>
  <c r="D681" i="3"/>
  <c r="E786" i="3"/>
  <c r="D786" i="3"/>
  <c r="E879" i="3"/>
  <c r="D879" i="3"/>
  <c r="E927" i="3"/>
  <c r="D927" i="3"/>
  <c r="E975" i="3"/>
  <c r="D975" i="3"/>
  <c r="D1024" i="3"/>
  <c r="E1024" i="3"/>
  <c r="E1057" i="3"/>
  <c r="D1057" i="3"/>
  <c r="E1091" i="3"/>
  <c r="D1091" i="3"/>
  <c r="E1117" i="3"/>
  <c r="D1117" i="3"/>
  <c r="E1153" i="3"/>
  <c r="D1153" i="3"/>
  <c r="D1370" i="3"/>
  <c r="E1370" i="3"/>
  <c r="E1418" i="3"/>
  <c r="D1418" i="3"/>
  <c r="E1598" i="3"/>
  <c r="D1598" i="3"/>
  <c r="E1837" i="3"/>
  <c r="D1837" i="3"/>
  <c r="E2063" i="3"/>
  <c r="D2063" i="3"/>
  <c r="E2178" i="3"/>
  <c r="D2178" i="3"/>
  <c r="E2363" i="3"/>
  <c r="D2363" i="3"/>
  <c r="E2562" i="3"/>
  <c r="D2562" i="3"/>
  <c r="E1089" i="3"/>
  <c r="D1089" i="3"/>
  <c r="E1127" i="3"/>
  <c r="D1127" i="3"/>
  <c r="D1166" i="3"/>
  <c r="E1166" i="3"/>
  <c r="E1197" i="3"/>
  <c r="D1197" i="3"/>
  <c r="E1221" i="3"/>
  <c r="D1221" i="3"/>
  <c r="E1228" i="3"/>
  <c r="D1228" i="3"/>
  <c r="E1297" i="3"/>
  <c r="D1297" i="3"/>
  <c r="D1570" i="3"/>
  <c r="E1570" i="3"/>
  <c r="E1759" i="3"/>
  <c r="D1759" i="3"/>
  <c r="E2009" i="3"/>
  <c r="D2009" i="3"/>
  <c r="E2032" i="3"/>
  <c r="D2032" i="3"/>
  <c r="E2427" i="3"/>
  <c r="D2427" i="3"/>
  <c r="E2470" i="3"/>
  <c r="D2470" i="3"/>
  <c r="E2534" i="3"/>
  <c r="D2534" i="3"/>
  <c r="E2553" i="3"/>
  <c r="D2553" i="3"/>
  <c r="E2570" i="3"/>
  <c r="D2570" i="3"/>
  <c r="E2601" i="3"/>
  <c r="D2601" i="3"/>
  <c r="D1728" i="3"/>
  <c r="E1728" i="3"/>
  <c r="E1812" i="3"/>
  <c r="D1812" i="3"/>
  <c r="E2046" i="3"/>
  <c r="D2046" i="3"/>
  <c r="D2112" i="3"/>
  <c r="E2112" i="3"/>
  <c r="E2250" i="3"/>
  <c r="D2250" i="3"/>
  <c r="E2330" i="3"/>
  <c r="D2330" i="3"/>
  <c r="D2571" i="3"/>
  <c r="E2571" i="3"/>
  <c r="E2614" i="3"/>
  <c r="D2614" i="3"/>
  <c r="E2638" i="3"/>
  <c r="D2638" i="3"/>
  <c r="E1842" i="3"/>
  <c r="D1842" i="3"/>
  <c r="D1865" i="3"/>
  <c r="E1865" i="3"/>
  <c r="D1956" i="3"/>
  <c r="E1956" i="3"/>
  <c r="D2228" i="3"/>
  <c r="E2228" i="3"/>
  <c r="D2232" i="3"/>
  <c r="E2232" i="3"/>
  <c r="E2310" i="3"/>
  <c r="D2310" i="3"/>
  <c r="D2317" i="3"/>
  <c r="E2317" i="3"/>
  <c r="E2342" i="3"/>
  <c r="D2342" i="3"/>
  <c r="E2431" i="3"/>
  <c r="D2431" i="3"/>
  <c r="E2465" i="3"/>
  <c r="D2465" i="3"/>
  <c r="E2475" i="3"/>
  <c r="D2475" i="3"/>
  <c r="E2593" i="3"/>
  <c r="D2593" i="3"/>
  <c r="D1805" i="3"/>
  <c r="E1805" i="3"/>
  <c r="E2052" i="3"/>
  <c r="D2069" i="3"/>
  <c r="E2094" i="3"/>
  <c r="D2094" i="3"/>
  <c r="E2097" i="3"/>
  <c r="D2097" i="3"/>
  <c r="D2106" i="3"/>
  <c r="E2106" i="3"/>
  <c r="D2145" i="3"/>
  <c r="D2184" i="3"/>
  <c r="E2184" i="3"/>
  <c r="E2201" i="3"/>
  <c r="D2201" i="3"/>
  <c r="D2204" i="3"/>
  <c r="E2244" i="3"/>
  <c r="D2260" i="3"/>
  <c r="E2276" i="3"/>
  <c r="D2276" i="3"/>
  <c r="D2293" i="3"/>
  <c r="E2362" i="3"/>
  <c r="D2386" i="3"/>
  <c r="D2444" i="3"/>
  <c r="E2444" i="3"/>
  <c r="D2504" i="3"/>
  <c r="D1797" i="3"/>
  <c r="E1831" i="3"/>
  <c r="D1831" i="3"/>
  <c r="D1992" i="3"/>
  <c r="E1992" i="3"/>
  <c r="E2021" i="3"/>
  <c r="D2021" i="3"/>
  <c r="D2073" i="3"/>
  <c r="E2073" i="3"/>
  <c r="D2086" i="3"/>
  <c r="E2137" i="3"/>
  <c r="D2137" i="3"/>
  <c r="E2255" i="3"/>
  <c r="D2255" i="3"/>
  <c r="E2273" i="3"/>
  <c r="D2273" i="3"/>
  <c r="D2280" i="3"/>
  <c r="E2280" i="3"/>
  <c r="D2413" i="3"/>
  <c r="E2417" i="3"/>
  <c r="D2417" i="3"/>
  <c r="E2558" i="3"/>
  <c r="D2558" i="3"/>
  <c r="E2589" i="3"/>
  <c r="D2589" i="3"/>
  <c r="E2682" i="3"/>
  <c r="D2682" i="3"/>
  <c r="D1899" i="3"/>
  <c r="E1899" i="3"/>
  <c r="E1926" i="3"/>
  <c r="D1926" i="3"/>
  <c r="E2053" i="3"/>
  <c r="D2053" i="3"/>
  <c r="E2479" i="3"/>
  <c r="D2479" i="3"/>
  <c r="E2523" i="3"/>
  <c r="D2523" i="3"/>
  <c r="E2629" i="3"/>
  <c r="D2629" i="3"/>
  <c r="E2634" i="3"/>
  <c r="D2634" i="3"/>
  <c r="E2673" i="3"/>
  <c r="D2673" i="3"/>
  <c r="E6" i="3"/>
  <c r="D6" i="3"/>
  <c r="E1033" i="3"/>
  <c r="D1033" i="3"/>
  <c r="D1114" i="3"/>
  <c r="E1114" i="3"/>
  <c r="E1149" i="3"/>
  <c r="D1149" i="3"/>
  <c r="E1271" i="3"/>
  <c r="D1271" i="3"/>
  <c r="D1286" i="3"/>
  <c r="E1321" i="3"/>
  <c r="D1321" i="3"/>
  <c r="D1327" i="3"/>
  <c r="D1330" i="3"/>
  <c r="E1390" i="3"/>
  <c r="D1390" i="3"/>
  <c r="D1406" i="3"/>
  <c r="D1432" i="3"/>
  <c r="D1476" i="3"/>
  <c r="E1476" i="3"/>
  <c r="D1510" i="3"/>
  <c r="D1562" i="3"/>
  <c r="E1562" i="3"/>
  <c r="D1624" i="3"/>
  <c r="E1624" i="3"/>
  <c r="D1678" i="3"/>
  <c r="E1678" i="3"/>
  <c r="D1694" i="3"/>
  <c r="D1725" i="3"/>
  <c r="D1761" i="3"/>
  <c r="D1773" i="3"/>
  <c r="D1788" i="3"/>
  <c r="D1820" i="3"/>
  <c r="E1820" i="3"/>
  <c r="E1829" i="3"/>
  <c r="D1829" i="3"/>
  <c r="D1853" i="3"/>
  <c r="D1862" i="3"/>
  <c r="D1932" i="3"/>
  <c r="E1932" i="3"/>
  <c r="D1949" i="3"/>
  <c r="E2033" i="3"/>
  <c r="D2033" i="3"/>
  <c r="E2066" i="3"/>
  <c r="D2066" i="3"/>
  <c r="E2122" i="3"/>
  <c r="D2122" i="3"/>
  <c r="D2132" i="3"/>
  <c r="D2149" i="3"/>
  <c r="E2165" i="3"/>
  <c r="D2165" i="3"/>
  <c r="D2175" i="3"/>
  <c r="D2258" i="3"/>
  <c r="E2291" i="3"/>
  <c r="D2291" i="3"/>
  <c r="D2308" i="3"/>
  <c r="D2346" i="3"/>
  <c r="D2367" i="3"/>
  <c r="D2376" i="3"/>
  <c r="D2404" i="3"/>
  <c r="D2494" i="3"/>
  <c r="E2497" i="3"/>
  <c r="D2513" i="3"/>
  <c r="D2520" i="3"/>
  <c r="E2573" i="3"/>
  <c r="D2573" i="3"/>
  <c r="E2590" i="3"/>
  <c r="D2590" i="3"/>
  <c r="D2612" i="3"/>
  <c r="E2612" i="3"/>
  <c r="D2617" i="3"/>
  <c r="E2648" i="3"/>
  <c r="E2678" i="3"/>
  <c r="D2678" i="3"/>
  <c r="D16" i="3"/>
  <c r="E22" i="3"/>
  <c r="D22" i="3"/>
  <c r="D26" i="3"/>
  <c r="D28" i="3"/>
  <c r="E34" i="3"/>
  <c r="D34" i="3"/>
  <c r="D38" i="3"/>
  <c r="D40" i="3"/>
  <c r="E46" i="3"/>
  <c r="D46" i="3"/>
  <c r="D50" i="3"/>
  <c r="D52" i="3"/>
  <c r="E58" i="3"/>
  <c r="D58" i="3"/>
  <c r="D62" i="3"/>
  <c r="D64" i="3"/>
  <c r="E70" i="3"/>
  <c r="D70" i="3"/>
  <c r="D74" i="3"/>
  <c r="D76" i="3"/>
  <c r="E82" i="3"/>
  <c r="D82" i="3"/>
  <c r="D86" i="3"/>
  <c r="D88" i="3"/>
  <c r="E94" i="3"/>
  <c r="D94" i="3"/>
  <c r="D98" i="3"/>
  <c r="D100" i="3"/>
  <c r="E106" i="3"/>
  <c r="D106" i="3"/>
  <c r="D110" i="3"/>
  <c r="D112" i="3"/>
  <c r="E118" i="3"/>
  <c r="D118" i="3"/>
  <c r="D122" i="3"/>
  <c r="D124" i="3"/>
  <c r="E130" i="3"/>
  <c r="D130" i="3"/>
  <c r="D134" i="3"/>
  <c r="D136" i="3"/>
  <c r="D138" i="3"/>
  <c r="D160" i="3"/>
  <c r="D162" i="3"/>
  <c r="D184" i="3"/>
  <c r="D186" i="3"/>
  <c r="D208" i="3"/>
  <c r="D210" i="3"/>
  <c r="D232" i="3"/>
  <c r="D234" i="3"/>
  <c r="D256" i="3"/>
  <c r="D258" i="3"/>
  <c r="D280" i="3"/>
  <c r="D282" i="3"/>
  <c r="D304" i="3"/>
  <c r="D306" i="3"/>
  <c r="D328" i="3"/>
  <c r="D330" i="3"/>
  <c r="D352" i="3"/>
  <c r="D354" i="3"/>
  <c r="D376" i="3"/>
  <c r="D378" i="3"/>
  <c r="D400" i="3"/>
  <c r="D402" i="3"/>
  <c r="D424" i="3"/>
  <c r="D426" i="3"/>
  <c r="D448" i="3"/>
  <c r="D450" i="3"/>
  <c r="D472" i="3"/>
  <c r="D474" i="3"/>
  <c r="D496" i="3"/>
  <c r="D498" i="3"/>
  <c r="D520" i="3"/>
  <c r="D522" i="3"/>
  <c r="D544" i="3"/>
  <c r="D546" i="3"/>
  <c r="D568" i="3"/>
  <c r="D570" i="3"/>
  <c r="D592" i="3"/>
  <c r="D594" i="3"/>
  <c r="D616" i="3"/>
  <c r="D618" i="3"/>
  <c r="D638" i="3"/>
  <c r="D679" i="3"/>
  <c r="D686" i="3"/>
  <c r="D727" i="3"/>
  <c r="D734" i="3"/>
  <c r="D775" i="3"/>
  <c r="D782" i="3"/>
  <c r="D823" i="3"/>
  <c r="D830" i="3"/>
  <c r="D846" i="3"/>
  <c r="D865" i="3"/>
  <c r="D870" i="3"/>
  <c r="D889" i="3"/>
  <c r="D894" i="3"/>
  <c r="D913" i="3"/>
  <c r="D918" i="3"/>
  <c r="D937" i="3"/>
  <c r="D942" i="3"/>
  <c r="D961" i="3"/>
  <c r="D966" i="3"/>
  <c r="D985" i="3"/>
  <c r="D990" i="3"/>
  <c r="D1013" i="3"/>
  <c r="D1054" i="3"/>
  <c r="E1077" i="3"/>
  <c r="D1077" i="3"/>
  <c r="D1106" i="3"/>
  <c r="D1108" i="3"/>
  <c r="D1111" i="3"/>
  <c r="E1129" i="3"/>
  <c r="D1129" i="3"/>
  <c r="D1170" i="3"/>
  <c r="D1193" i="3"/>
  <c r="D1214" i="3"/>
  <c r="D1231" i="3"/>
  <c r="E1245" i="3"/>
  <c r="D1245" i="3"/>
  <c r="E1283" i="3"/>
  <c r="D1283" i="3"/>
  <c r="D1301" i="3"/>
  <c r="D1380" i="3"/>
  <c r="E1422" i="3"/>
  <c r="D1422" i="3"/>
  <c r="D1450" i="3"/>
  <c r="D1458" i="3"/>
  <c r="D1468" i="3"/>
  <c r="D1554" i="3"/>
  <c r="D1608" i="3"/>
  <c r="D1630" i="3"/>
  <c r="D1668" i="3"/>
  <c r="E1710" i="3"/>
  <c r="D1710" i="3"/>
  <c r="D1716" i="3"/>
  <c r="D1729" i="3"/>
  <c r="E1776" i="3"/>
  <c r="D1776" i="3"/>
  <c r="E1796" i="3"/>
  <c r="D1847" i="3"/>
  <c r="E1847" i="3"/>
  <c r="E1856" i="3"/>
  <c r="D1869" i="3"/>
  <c r="D1906" i="3"/>
  <c r="E1913" i="3"/>
  <c r="D1913" i="3"/>
  <c r="D1970" i="3"/>
  <c r="E2003" i="3"/>
  <c r="D2003" i="3"/>
  <c r="D2010" i="3"/>
  <c r="D2012" i="3"/>
  <c r="D2044" i="3"/>
  <c r="E2057" i="3"/>
  <c r="D2057" i="3"/>
  <c r="D2074" i="3"/>
  <c r="D2116" i="3"/>
  <c r="D2162" i="3"/>
  <c r="D2185" i="3"/>
  <c r="D2199" i="3"/>
  <c r="D2222" i="3"/>
  <c r="D2243" i="3"/>
  <c r="E2259" i="3"/>
  <c r="D2259" i="3"/>
  <c r="D2271" i="3"/>
  <c r="D2315" i="3"/>
  <c r="D2319" i="3"/>
  <c r="E2336" i="3"/>
  <c r="D2336" i="3"/>
  <c r="E2360" i="3"/>
  <c r="D2384" i="3"/>
  <c r="E2392" i="3"/>
  <c r="D2392" i="3"/>
  <c r="D2434" i="3"/>
  <c r="E2434" i="3"/>
  <c r="D2502" i="3"/>
  <c r="E2502" i="3"/>
  <c r="D2546" i="3"/>
  <c r="E2635" i="3"/>
  <c r="D2635" i="3"/>
  <c r="E2652" i="3"/>
  <c r="D2652" i="3"/>
  <c r="E2660" i="3"/>
  <c r="E1309" i="3"/>
  <c r="D1309" i="3"/>
  <c r="E1312" i="3"/>
  <c r="D1312" i="3"/>
  <c r="E1338" i="3"/>
  <c r="D1338" i="3"/>
  <c r="E1895" i="3"/>
  <c r="D1895" i="3"/>
  <c r="E2188" i="3"/>
  <c r="D2188" i="3"/>
  <c r="E2350" i="3"/>
  <c r="D2350" i="3"/>
  <c r="E2437" i="3"/>
  <c r="D2437" i="3"/>
  <c r="D147" i="3"/>
  <c r="E147" i="3"/>
  <c r="D171" i="3"/>
  <c r="E171" i="3"/>
  <c r="E195" i="3"/>
  <c r="D195" i="3"/>
  <c r="E219" i="3"/>
  <c r="D219" i="3"/>
  <c r="D243" i="3"/>
  <c r="E243" i="3"/>
  <c r="D267" i="3"/>
  <c r="E267" i="3"/>
  <c r="D291" i="3"/>
  <c r="E291" i="3"/>
  <c r="D315" i="3"/>
  <c r="E315" i="3"/>
  <c r="D339" i="3"/>
  <c r="E339" i="3"/>
  <c r="D363" i="3"/>
  <c r="E363" i="3"/>
  <c r="E387" i="3"/>
  <c r="D387" i="3"/>
  <c r="D411" i="3"/>
  <c r="E411" i="3"/>
  <c r="D435" i="3"/>
  <c r="E435" i="3"/>
  <c r="E459" i="3"/>
  <c r="D459" i="3"/>
  <c r="E483" i="3"/>
  <c r="D483" i="3"/>
  <c r="E507" i="3"/>
  <c r="D507" i="3"/>
  <c r="E531" i="3"/>
  <c r="D531" i="3"/>
  <c r="E555" i="3"/>
  <c r="D555" i="3"/>
  <c r="E579" i="3"/>
  <c r="D579" i="3"/>
  <c r="E603" i="3"/>
  <c r="D603" i="3"/>
  <c r="E627" i="3"/>
  <c r="D627" i="3"/>
  <c r="D663" i="3"/>
  <c r="D711" i="3"/>
  <c r="D759" i="3"/>
  <c r="D807" i="3"/>
  <c r="E1007" i="3"/>
  <c r="D1007" i="3"/>
  <c r="D1010" i="3"/>
  <c r="E1022" i="3"/>
  <c r="D1022" i="3"/>
  <c r="D1025" i="3"/>
  <c r="E1045" i="3"/>
  <c r="D1045" i="3"/>
  <c r="D1051" i="3"/>
  <c r="E1103" i="3"/>
  <c r="D1103" i="3"/>
  <c r="E1141" i="3"/>
  <c r="D1141" i="3"/>
  <c r="D1205" i="3"/>
  <c r="E1223" i="3"/>
  <c r="D1223" i="3"/>
  <c r="D1254" i="3"/>
  <c r="E1295" i="3"/>
  <c r="D1295" i="3"/>
  <c r="D1298" i="3"/>
  <c r="E1310" i="3"/>
  <c r="D1310" i="3"/>
  <c r="D1313" i="3"/>
  <c r="E1333" i="3"/>
  <c r="D1333" i="3"/>
  <c r="D1339" i="3"/>
  <c r="D1750" i="3"/>
  <c r="E1832" i="3"/>
  <c r="E1844" i="3"/>
  <c r="D1876" i="3"/>
  <c r="E1900" i="3"/>
  <c r="D1900" i="3"/>
  <c r="D1909" i="3"/>
  <c r="E1957" i="3"/>
  <c r="D1957" i="3"/>
  <c r="D2016" i="3"/>
  <c r="E2016" i="3"/>
  <c r="D2126" i="3"/>
  <c r="E2196" i="3"/>
  <c r="D2212" i="3"/>
  <c r="E2223" i="3"/>
  <c r="D2223" i="3"/>
  <c r="E2268" i="3"/>
  <c r="D2285" i="3"/>
  <c r="D2449" i="3"/>
  <c r="E2449" i="3"/>
  <c r="D2476" i="3"/>
  <c r="D2514" i="3"/>
  <c r="E2607" i="3"/>
  <c r="E2621" i="3"/>
  <c r="D2621" i="3"/>
  <c r="D2665" i="3"/>
  <c r="E2665" i="3"/>
  <c r="E1017" i="3"/>
  <c r="D1017" i="3"/>
  <c r="E1187" i="3"/>
  <c r="D1187" i="3"/>
  <c r="E1213" i="3"/>
  <c r="D1213" i="3"/>
  <c r="E1305" i="3"/>
  <c r="D1305" i="3"/>
  <c r="E1331" i="3"/>
  <c r="D1331" i="3"/>
  <c r="D142" i="3"/>
  <c r="D154" i="3"/>
  <c r="D166" i="3"/>
  <c r="D178" i="3"/>
  <c r="D190" i="3"/>
  <c r="D202" i="3"/>
  <c r="D214" i="3"/>
  <c r="D226" i="3"/>
  <c r="D238" i="3"/>
  <c r="D250" i="3"/>
  <c r="D262" i="3"/>
  <c r="D274" i="3"/>
  <c r="D286" i="3"/>
  <c r="D298" i="3"/>
  <c r="D310" i="3"/>
  <c r="D322" i="3"/>
  <c r="D334" i="3"/>
  <c r="D346" i="3"/>
  <c r="D358" i="3"/>
  <c r="D370" i="3"/>
  <c r="D382" i="3"/>
  <c r="D394" i="3"/>
  <c r="D406" i="3"/>
  <c r="D418" i="3"/>
  <c r="D430" i="3"/>
  <c r="D442" i="3"/>
  <c r="D454" i="3"/>
  <c r="D466" i="3"/>
  <c r="D478" i="3"/>
  <c r="D490" i="3"/>
  <c r="D502" i="3"/>
  <c r="D514" i="3"/>
  <c r="D526" i="3"/>
  <c r="D538" i="3"/>
  <c r="D550" i="3"/>
  <c r="D562" i="3"/>
  <c r="D574" i="3"/>
  <c r="D586" i="3"/>
  <c r="D598" i="3"/>
  <c r="D610" i="3"/>
  <c r="D622" i="3"/>
  <c r="D634" i="3"/>
  <c r="D643" i="3"/>
  <c r="D654" i="3"/>
  <c r="D667" i="3"/>
  <c r="D678" i="3"/>
  <c r="D691" i="3"/>
  <c r="D702" i="3"/>
  <c r="D715" i="3"/>
  <c r="D726" i="3"/>
  <c r="D739" i="3"/>
  <c r="D750" i="3"/>
  <c r="D763" i="3"/>
  <c r="D774" i="3"/>
  <c r="D787" i="3"/>
  <c r="D798" i="3"/>
  <c r="D811" i="3"/>
  <c r="D822" i="3"/>
  <c r="D835" i="3"/>
  <c r="D1003" i="3"/>
  <c r="D1008" i="3"/>
  <c r="E1029" i="3"/>
  <c r="D1029" i="3"/>
  <c r="D1034" i="3"/>
  <c r="D1036" i="3"/>
  <c r="E1055" i="3"/>
  <c r="D1055" i="3"/>
  <c r="D1062" i="3"/>
  <c r="E1081" i="3"/>
  <c r="D1081" i="3"/>
  <c r="D1121" i="3"/>
  <c r="D1126" i="3"/>
  <c r="D1147" i="3"/>
  <c r="D1152" i="3"/>
  <c r="E1173" i="3"/>
  <c r="D1173" i="3"/>
  <c r="D1178" i="3"/>
  <c r="D1180" i="3"/>
  <c r="E1199" i="3"/>
  <c r="D1199" i="3"/>
  <c r="D1206" i="3"/>
  <c r="E1225" i="3"/>
  <c r="D1225" i="3"/>
  <c r="D1265" i="3"/>
  <c r="D1270" i="3"/>
  <c r="D1291" i="3"/>
  <c r="D1296" i="3"/>
  <c r="E1317" i="3"/>
  <c r="D1317" i="3"/>
  <c r="D1322" i="3"/>
  <c r="D1324" i="3"/>
  <c r="D1358" i="3"/>
  <c r="D1362" i="3"/>
  <c r="D1416" i="3"/>
  <c r="D1420" i="3"/>
  <c r="D1474" i="3"/>
  <c r="D1502" i="3"/>
  <c r="D1506" i="3"/>
  <c r="D1560" i="3"/>
  <c r="D1564" i="3"/>
  <c r="D1618" i="3"/>
  <c r="D1646" i="3"/>
  <c r="D1650" i="3"/>
  <c r="D1704" i="3"/>
  <c r="D1708" i="3"/>
  <c r="D1738" i="3"/>
  <c r="E1760" i="3"/>
  <c r="E1772" i="3"/>
  <c r="D1835" i="3"/>
  <c r="D1860" i="3"/>
  <c r="D1879" i="3"/>
  <c r="D1882" i="3"/>
  <c r="E1902" i="3"/>
  <c r="D1902" i="3"/>
  <c r="D1916" i="3"/>
  <c r="D1924" i="3"/>
  <c r="D1936" i="3"/>
  <c r="E1944" i="3"/>
  <c r="E1947" i="3"/>
  <c r="D1947" i="3"/>
  <c r="E1950" i="3"/>
  <c r="D1950" i="3"/>
  <c r="D1972" i="3"/>
  <c r="E1988" i="3"/>
  <c r="D1988" i="3"/>
  <c r="D2005" i="3"/>
  <c r="D2008" i="3"/>
  <c r="D2084" i="3"/>
  <c r="E2142" i="3"/>
  <c r="D2142" i="3"/>
  <c r="E2214" i="3"/>
  <c r="D2214" i="3"/>
  <c r="D2231" i="3"/>
  <c r="D2298" i="3"/>
  <c r="D2300" i="3"/>
  <c r="E2306" i="3"/>
  <c r="D2306" i="3"/>
  <c r="D2341" i="3"/>
  <c r="E2347" i="3"/>
  <c r="D2347" i="3"/>
  <c r="D2356" i="3"/>
  <c r="E2356" i="3"/>
  <c r="D2365" i="3"/>
  <c r="D2372" i="3"/>
  <c r="E2473" i="3"/>
  <c r="E2483" i="3"/>
  <c r="D2483" i="3"/>
  <c r="D2509" i="3"/>
  <c r="D2532" i="3"/>
  <c r="E2556" i="3"/>
  <c r="D2556" i="3"/>
  <c r="E2564" i="3"/>
  <c r="E2576" i="3"/>
  <c r="D2583" i="3"/>
  <c r="E2583" i="3"/>
  <c r="D2642" i="3"/>
  <c r="D2645" i="3"/>
  <c r="E2676" i="3"/>
  <c r="D2676" i="3"/>
  <c r="E2684" i="3"/>
  <c r="E1043" i="3"/>
  <c r="D1043" i="3"/>
  <c r="E1069" i="3"/>
  <c r="D1069" i="3"/>
  <c r="E1161" i="3"/>
  <c r="D1161" i="3"/>
  <c r="E1349" i="3"/>
  <c r="D1349" i="3"/>
  <c r="E2081" i="3"/>
  <c r="D2081" i="3"/>
  <c r="E2245" i="3"/>
  <c r="D2245" i="3"/>
  <c r="E2266" i="3"/>
  <c r="D2266" i="3"/>
  <c r="E2309" i="3"/>
  <c r="D2309" i="3"/>
  <c r="E2398" i="3"/>
  <c r="D2398" i="3"/>
  <c r="E2626" i="3"/>
  <c r="D2626" i="3"/>
  <c r="D1015" i="3"/>
  <c r="E1041" i="3"/>
  <c r="D1041" i="3"/>
  <c r="E1067" i="3"/>
  <c r="D1067" i="3"/>
  <c r="D1074" i="3"/>
  <c r="E1093" i="3"/>
  <c r="D1093" i="3"/>
  <c r="D1133" i="3"/>
  <c r="D1159" i="3"/>
  <c r="E1185" i="3"/>
  <c r="D1185" i="3"/>
  <c r="E1211" i="3"/>
  <c r="D1211" i="3"/>
  <c r="D1218" i="3"/>
  <c r="E1237" i="3"/>
  <c r="D1237" i="3"/>
  <c r="D1277" i="3"/>
  <c r="D1303" i="3"/>
  <c r="E1329" i="3"/>
  <c r="D1329" i="3"/>
  <c r="D1446" i="3"/>
  <c r="D1590" i="3"/>
  <c r="D1765" i="3"/>
  <c r="D1801" i="3"/>
  <c r="D1818" i="3"/>
  <c r="D1871" i="3"/>
  <c r="D1896" i="3"/>
  <c r="E1896" i="3"/>
  <c r="D2034" i="3"/>
  <c r="D2087" i="3"/>
  <c r="D2117" i="3"/>
  <c r="D2139" i="3"/>
  <c r="D2150" i="3"/>
  <c r="E2153" i="3"/>
  <c r="D2153" i="3"/>
  <c r="E2158" i="3"/>
  <c r="D2158" i="3"/>
  <c r="E2172" i="3"/>
  <c r="E2183" i="3"/>
  <c r="D2183" i="3"/>
  <c r="D2197" i="3"/>
  <c r="D2242" i="3"/>
  <c r="D2295" i="3"/>
  <c r="E2368" i="3"/>
  <c r="D2368" i="3"/>
  <c r="E2467" i="3"/>
  <c r="D2467" i="3"/>
  <c r="D2496" i="3"/>
  <c r="E2646" i="3"/>
  <c r="D2646" i="3"/>
  <c r="E1345" i="3"/>
  <c r="D1345" i="3"/>
  <c r="E1861" i="3"/>
  <c r="D1861" i="3"/>
  <c r="E1873" i="3"/>
  <c r="D1873" i="3"/>
  <c r="E1888" i="3"/>
  <c r="D1888" i="3"/>
  <c r="E1907" i="3"/>
  <c r="D1907" i="3"/>
  <c r="E1937" i="3"/>
  <c r="D1937" i="3"/>
  <c r="E1993" i="3"/>
  <c r="D1993" i="3"/>
  <c r="D2040" i="3"/>
  <c r="E2040" i="3"/>
  <c r="E2129" i="3"/>
  <c r="D2129" i="3"/>
  <c r="E2166" i="3"/>
  <c r="D2166" i="3"/>
  <c r="E2176" i="3"/>
  <c r="D2176" i="3"/>
  <c r="E2195" i="3"/>
  <c r="D2195" i="3"/>
  <c r="E2225" i="3"/>
  <c r="D2225" i="3"/>
  <c r="E2281" i="3"/>
  <c r="D2281" i="3"/>
  <c r="E2328" i="3"/>
  <c r="D2328" i="3"/>
  <c r="E2454" i="3"/>
  <c r="D2454" i="3"/>
  <c r="E2541" i="3"/>
  <c r="D2541" i="3"/>
  <c r="E2685" i="3"/>
  <c r="D2685" i="3"/>
  <c r="E1357" i="3"/>
  <c r="D1357" i="3"/>
  <c r="E1369" i="3"/>
  <c r="D1369" i="3"/>
  <c r="E1381" i="3"/>
  <c r="D1381" i="3"/>
  <c r="E1393" i="3"/>
  <c r="D1393" i="3"/>
  <c r="E1405" i="3"/>
  <c r="D1405" i="3"/>
  <c r="E1417" i="3"/>
  <c r="D1417" i="3"/>
  <c r="E1429" i="3"/>
  <c r="D1429" i="3"/>
  <c r="E1441" i="3"/>
  <c r="D1441" i="3"/>
  <c r="E1453" i="3"/>
  <c r="D1453" i="3"/>
  <c r="E1465" i="3"/>
  <c r="D1465" i="3"/>
  <c r="E1477" i="3"/>
  <c r="D1477" i="3"/>
  <c r="E1489" i="3"/>
  <c r="D1489" i="3"/>
  <c r="E1501" i="3"/>
  <c r="D1501" i="3"/>
  <c r="E1513" i="3"/>
  <c r="D1513" i="3"/>
  <c r="E1525" i="3"/>
  <c r="D1525" i="3"/>
  <c r="E1537" i="3"/>
  <c r="D1537" i="3"/>
  <c r="E1549" i="3"/>
  <c r="D1549" i="3"/>
  <c r="E1561" i="3"/>
  <c r="D1561" i="3"/>
  <c r="E1573" i="3"/>
  <c r="D1573" i="3"/>
  <c r="E1585" i="3"/>
  <c r="D1585" i="3"/>
  <c r="E1597" i="3"/>
  <c r="D1597" i="3"/>
  <c r="E1609" i="3"/>
  <c r="D1609" i="3"/>
  <c r="E1621" i="3"/>
  <c r="D1621" i="3"/>
  <c r="E1633" i="3"/>
  <c r="D1633" i="3"/>
  <c r="E1645" i="3"/>
  <c r="D1645" i="3"/>
  <c r="E1657" i="3"/>
  <c r="D1657" i="3"/>
  <c r="E1669" i="3"/>
  <c r="D1669" i="3"/>
  <c r="E1681" i="3"/>
  <c r="D1681" i="3"/>
  <c r="E1693" i="3"/>
  <c r="D1693" i="3"/>
  <c r="E1705" i="3"/>
  <c r="D1705" i="3"/>
  <c r="D1717" i="3"/>
  <c r="E1736" i="3"/>
  <c r="D1753" i="3"/>
  <c r="D1789" i="3"/>
  <c r="E1808" i="3"/>
  <c r="D1825" i="3"/>
  <c r="D1866" i="3"/>
  <c r="D1878" i="3"/>
  <c r="E1922" i="3"/>
  <c r="D1922" i="3"/>
  <c r="D2055" i="3"/>
  <c r="E2070" i="3"/>
  <c r="D2070" i="3"/>
  <c r="D2141" i="3"/>
  <c r="D2151" i="3"/>
  <c r="E2210" i="3"/>
  <c r="D2210" i="3"/>
  <c r="D2381" i="3"/>
  <c r="D2393" i="3"/>
  <c r="E2466" i="3"/>
  <c r="D2466" i="3"/>
  <c r="D2489" i="3"/>
  <c r="D2516" i="3"/>
  <c r="E2545" i="3"/>
  <c r="D2545" i="3"/>
  <c r="E2595" i="3"/>
  <c r="D2640" i="3"/>
  <c r="D2657" i="3"/>
  <c r="E2661" i="3"/>
  <c r="D2661" i="3"/>
  <c r="E2664" i="3"/>
  <c r="D2664" i="3"/>
  <c r="D2681" i="3"/>
  <c r="E1961" i="3"/>
  <c r="D1961" i="3"/>
  <c r="E2105" i="3"/>
  <c r="D2105" i="3"/>
  <c r="E2249" i="3"/>
  <c r="D2249" i="3"/>
  <c r="E2403" i="3"/>
  <c r="D2403" i="3"/>
  <c r="D2521" i="3"/>
  <c r="E2521" i="3"/>
  <c r="E2637" i="3"/>
  <c r="D2637" i="3"/>
  <c r="D1948" i="3"/>
  <c r="E1974" i="3"/>
  <c r="D1974" i="3"/>
  <c r="E2004" i="3"/>
  <c r="D2092" i="3"/>
  <c r="E2118" i="3"/>
  <c r="D2118" i="3"/>
  <c r="E2148" i="3"/>
  <c r="D2236" i="3"/>
  <c r="E2262" i="3"/>
  <c r="D2262" i="3"/>
  <c r="E2292" i="3"/>
  <c r="E2354" i="3"/>
  <c r="D2354" i="3"/>
  <c r="E2379" i="3"/>
  <c r="D2379" i="3"/>
  <c r="E2382" i="3"/>
  <c r="D2382" i="3"/>
  <c r="E2395" i="3"/>
  <c r="D2395" i="3"/>
  <c r="D2400" i="3"/>
  <c r="D2487" i="3"/>
  <c r="D2561" i="3"/>
  <c r="E2609" i="3"/>
  <c r="D2609" i="3"/>
  <c r="E2643" i="3"/>
  <c r="E2419" i="3"/>
  <c r="D2419" i="3"/>
  <c r="E2491" i="3"/>
  <c r="D2491" i="3"/>
  <c r="E2613" i="3"/>
  <c r="D2613" i="3"/>
  <c r="E2375" i="3"/>
  <c r="D2391" i="3"/>
  <c r="D2405" i="3"/>
  <c r="D2463" i="3"/>
  <c r="D2477" i="3"/>
  <c r="E2529" i="3"/>
  <c r="D2529" i="3"/>
  <c r="E2540" i="3"/>
  <c r="E2559" i="3"/>
  <c r="E2565" i="3"/>
  <c r="D2565" i="3"/>
  <c r="D2582" i="3"/>
  <c r="E2625" i="3"/>
  <c r="D2625" i="3"/>
  <c r="E2693" i="3"/>
  <c r="D2693" i="3"/>
  <c r="K62" i="2"/>
  <c r="K63" i="2" s="1"/>
  <c r="K64" i="2" s="1"/>
  <c r="K65" i="2" s="1"/>
  <c r="K66" i="2"/>
  <c r="K67" i="2" s="1"/>
  <c r="K68" i="2" s="1"/>
  <c r="K69" i="2" s="1"/>
  <c r="K70" i="2"/>
  <c r="K71" i="2" s="1"/>
  <c r="K72" i="2" s="1"/>
  <c r="K73" i="2" s="1"/>
  <c r="K74" i="2"/>
  <c r="K75" i="2" s="1"/>
  <c r="K76" i="2" s="1"/>
  <c r="K77" i="2" s="1"/>
  <c r="K78" i="2" s="1"/>
  <c r="K79" i="2" s="1"/>
  <c r="K80" i="2" s="1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81" i="2"/>
  <c r="K82" i="2" s="1"/>
  <c r="K83" i="2" s="1"/>
  <c r="K84" i="2" s="1"/>
  <c r="K85" i="2" s="1"/>
  <c r="K86" i="2" s="1"/>
  <c r="K87" i="2" s="1"/>
  <c r="K88" i="2" s="1"/>
  <c r="K89" i="2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V2583" i="7" l="1"/>
  <c r="U2583" i="7"/>
  <c r="U2651" i="7"/>
  <c r="V2552" i="7"/>
  <c r="U2552" i="7"/>
  <c r="V2357" i="7"/>
  <c r="U2357" i="7"/>
  <c r="V2362" i="7"/>
  <c r="U2362" i="7"/>
  <c r="V2364" i="7"/>
  <c r="U2364" i="7"/>
  <c r="V2637" i="7"/>
  <c r="U2637" i="7"/>
  <c r="V1929" i="7"/>
  <c r="U1929" i="7"/>
  <c r="U1730" i="7"/>
  <c r="V1730" i="7"/>
  <c r="V1922" i="7"/>
  <c r="U1922" i="7"/>
  <c r="V1995" i="7"/>
  <c r="U1995" i="7"/>
  <c r="V1881" i="7"/>
  <c r="U1881" i="7"/>
  <c r="U1809" i="7"/>
  <c r="V1809" i="7"/>
  <c r="V1784" i="7"/>
  <c r="U1784" i="7"/>
  <c r="V1470" i="7"/>
  <c r="U1470" i="7"/>
  <c r="V2038" i="7"/>
  <c r="U2038" i="7"/>
  <c r="U1354" i="7"/>
  <c r="V1354" i="7"/>
  <c r="V1342" i="7"/>
  <c r="U1342" i="7"/>
  <c r="V2135" i="7"/>
  <c r="U2135" i="7"/>
  <c r="U1097" i="7"/>
  <c r="V1097" i="7"/>
  <c r="U1162" i="7"/>
  <c r="V1162" i="7"/>
  <c r="V1172" i="7"/>
  <c r="U1172" i="7"/>
  <c r="V921" i="7"/>
  <c r="U921" i="7"/>
  <c r="V1956" i="7"/>
  <c r="U1956" i="7"/>
  <c r="U1187" i="7"/>
  <c r="V1187" i="7"/>
  <c r="V943" i="7"/>
  <c r="U943" i="7"/>
  <c r="V1472" i="7"/>
  <c r="U1472" i="7"/>
  <c r="U140" i="7"/>
  <c r="V140" i="7"/>
  <c r="V175" i="7"/>
  <c r="U175" i="7"/>
  <c r="V711" i="7"/>
  <c r="U711" i="7"/>
  <c r="V789" i="7"/>
  <c r="U789" i="7"/>
  <c r="V679" i="7"/>
  <c r="U679" i="7"/>
  <c r="V1021" i="7"/>
  <c r="U1021" i="7"/>
  <c r="V919" i="7"/>
  <c r="U919" i="7"/>
  <c r="U2377" i="7"/>
  <c r="V2377" i="7"/>
  <c r="V2646" i="7"/>
  <c r="U2646" i="7"/>
  <c r="U2312" i="7"/>
  <c r="V2312" i="7"/>
  <c r="U2238" i="7"/>
  <c r="V2238" i="7"/>
  <c r="V2051" i="7"/>
  <c r="U2051" i="7"/>
  <c r="V2228" i="7"/>
  <c r="U2228" i="7"/>
  <c r="U2550" i="7"/>
  <c r="V1980" i="7"/>
  <c r="U1980" i="7"/>
  <c r="V1560" i="7"/>
  <c r="U1560" i="7"/>
  <c r="V1428" i="7"/>
  <c r="U1428" i="7"/>
  <c r="U1875" i="7"/>
  <c r="V1875" i="7"/>
  <c r="V1478" i="7"/>
  <c r="U1478" i="7"/>
  <c r="U1397" i="7"/>
  <c r="V1397" i="7"/>
  <c r="U1199" i="7"/>
  <c r="V1199" i="7"/>
  <c r="V1744" i="7"/>
  <c r="U1744" i="7"/>
  <c r="U1178" i="7"/>
  <c r="V1178" i="7"/>
  <c r="V905" i="7"/>
  <c r="U905" i="7"/>
  <c r="U1054" i="7"/>
  <c r="V1054" i="7"/>
  <c r="V1110" i="7"/>
  <c r="U1110" i="7"/>
  <c r="U692" i="7"/>
  <c r="V692" i="7"/>
  <c r="V853" i="7"/>
  <c r="U853" i="7"/>
  <c r="V1592" i="7"/>
  <c r="U1592" i="7"/>
  <c r="V548" i="7"/>
  <c r="U548" i="7"/>
  <c r="V379" i="7"/>
  <c r="U379" i="7"/>
  <c r="V1165" i="7"/>
  <c r="U1165" i="7"/>
  <c r="U1144" i="7"/>
  <c r="V1144" i="7"/>
  <c r="U360" i="7"/>
  <c r="V360" i="7"/>
  <c r="V1093" i="7"/>
  <c r="U1093" i="7"/>
  <c r="V650" i="7"/>
  <c r="U650" i="7"/>
  <c r="U426" i="7"/>
  <c r="V426" i="7"/>
  <c r="V13" i="7"/>
  <c r="U13" i="7"/>
  <c r="V2639" i="7"/>
  <c r="U2639" i="7"/>
  <c r="U2626" i="7"/>
  <c r="V2626" i="7"/>
  <c r="V2361" i="7"/>
  <c r="U2361" i="7"/>
  <c r="U2285" i="7"/>
  <c r="V2285" i="7"/>
  <c r="U2432" i="7"/>
  <c r="V2432" i="7"/>
  <c r="V2035" i="7"/>
  <c r="U2035" i="7"/>
  <c r="V1853" i="7"/>
  <c r="U1853" i="7"/>
  <c r="V1937" i="7"/>
  <c r="U1937" i="7"/>
  <c r="V1356" i="7"/>
  <c r="U1356" i="7"/>
  <c r="U1501" i="7"/>
  <c r="V1501" i="7"/>
  <c r="U1031" i="7"/>
  <c r="V1031" i="7"/>
  <c r="V2601" i="7"/>
  <c r="U2601" i="7"/>
  <c r="U2685" i="7"/>
  <c r="V2685" i="7"/>
  <c r="V2625" i="7"/>
  <c r="U2625" i="7"/>
  <c r="V2395" i="7"/>
  <c r="U2395" i="7"/>
  <c r="U2508" i="7"/>
  <c r="V2508" i="7"/>
  <c r="V2494" i="7"/>
  <c r="U2494" i="7"/>
  <c r="U2477" i="7"/>
  <c r="U2554" i="7"/>
  <c r="V2554" i="7"/>
  <c r="V2512" i="7"/>
  <c r="U2512" i="7"/>
  <c r="U2365" i="7"/>
  <c r="V2365" i="7"/>
  <c r="V2311" i="7"/>
  <c r="U2311" i="7"/>
  <c r="V2239" i="7"/>
  <c r="U2239" i="7"/>
  <c r="V2542" i="7"/>
  <c r="V2546" i="7"/>
  <c r="U2546" i="7"/>
  <c r="U2438" i="7"/>
  <c r="V2438" i="7"/>
  <c r="V2212" i="7"/>
  <c r="U2212" i="7"/>
  <c r="U2231" i="7"/>
  <c r="V2231" i="7"/>
  <c r="U2202" i="7"/>
  <c r="V2202" i="7"/>
  <c r="V2136" i="7"/>
  <c r="U2136" i="7"/>
  <c r="V2064" i="7"/>
  <c r="U2064" i="7"/>
  <c r="U2292" i="7"/>
  <c r="V2292" i="7"/>
  <c r="V2222" i="7"/>
  <c r="U2222" i="7"/>
  <c r="V2165" i="7"/>
  <c r="U2165" i="7"/>
  <c r="V2628" i="7"/>
  <c r="U2628" i="7"/>
  <c r="V2399" i="7"/>
  <c r="U2399" i="7"/>
  <c r="U2486" i="7"/>
  <c r="V2486" i="7"/>
  <c r="V2397" i="7"/>
  <c r="U2397" i="7"/>
  <c r="V2632" i="7"/>
  <c r="U2632" i="7"/>
  <c r="U2262" i="7"/>
  <c r="V2262" i="7"/>
  <c r="U2267" i="7"/>
  <c r="V2267" i="7"/>
  <c r="U2032" i="7"/>
  <c r="V2032" i="7"/>
  <c r="U1996" i="7"/>
  <c r="V1996" i="7"/>
  <c r="U1960" i="7"/>
  <c r="V1960" i="7"/>
  <c r="V1947" i="7"/>
  <c r="U1947" i="7"/>
  <c r="U2237" i="7"/>
  <c r="V2237" i="7"/>
  <c r="U2360" i="7"/>
  <c r="V2360" i="7"/>
  <c r="V2086" i="7"/>
  <c r="U2086" i="7"/>
  <c r="V1832" i="7"/>
  <c r="U1832" i="7"/>
  <c r="V2019" i="7"/>
  <c r="U2019" i="7"/>
  <c r="U2468" i="7"/>
  <c r="V2468" i="7"/>
  <c r="U1967" i="7"/>
  <c r="U1824" i="7"/>
  <c r="V1824" i="7"/>
  <c r="V1732" i="7"/>
  <c r="V2039" i="7"/>
  <c r="U2039" i="7"/>
  <c r="V1850" i="7"/>
  <c r="U1850" i="7"/>
  <c r="V1898" i="7"/>
  <c r="U1898" i="7"/>
  <c r="U1785" i="7"/>
  <c r="V1785" i="7"/>
  <c r="V2380" i="7"/>
  <c r="U2380" i="7"/>
  <c r="V1997" i="7"/>
  <c r="U1997" i="7"/>
  <c r="V2072" i="7"/>
  <c r="U2072" i="7"/>
  <c r="V1985" i="7"/>
  <c r="U1985" i="7"/>
  <c r="V1536" i="7"/>
  <c r="U1536" i="7"/>
  <c r="V1817" i="7"/>
  <c r="U1817" i="7"/>
  <c r="V1590" i="7"/>
  <c r="U1590" i="7"/>
  <c r="V1810" i="7"/>
  <c r="U1810" i="7"/>
  <c r="U1373" i="7"/>
  <c r="V1373" i="7"/>
  <c r="U1324" i="7"/>
  <c r="V1324" i="7"/>
  <c r="V1570" i="7"/>
  <c r="U1570" i="7"/>
  <c r="V1652" i="7"/>
  <c r="U1652" i="7"/>
  <c r="V1514" i="7"/>
  <c r="U1514" i="7"/>
  <c r="U1319" i="7"/>
  <c r="V1319" i="7"/>
  <c r="U1991" i="7"/>
  <c r="V1711" i="7"/>
  <c r="U1711" i="7"/>
  <c r="U1579" i="7"/>
  <c r="V1579" i="7"/>
  <c r="V1306" i="7"/>
  <c r="U1306" i="7"/>
  <c r="V1763" i="7"/>
  <c r="U1763" i="7"/>
  <c r="U1427" i="7"/>
  <c r="V1427" i="7"/>
  <c r="U1286" i="7"/>
  <c r="V1286" i="7"/>
  <c r="U1048" i="7"/>
  <c r="V1048" i="7"/>
  <c r="V1756" i="7"/>
  <c r="U1756" i="7"/>
  <c r="U1444" i="7"/>
  <c r="V1444" i="7"/>
  <c r="V1256" i="7"/>
  <c r="U1256" i="7"/>
  <c r="U1030" i="7"/>
  <c r="V1030" i="7"/>
  <c r="V1828" i="7"/>
  <c r="U1346" i="7"/>
  <c r="V1346" i="7"/>
  <c r="U1151" i="7"/>
  <c r="V1151" i="7"/>
  <c r="V929" i="7"/>
  <c r="U929" i="7"/>
  <c r="V833" i="7"/>
  <c r="U833" i="7"/>
  <c r="V1882" i="7"/>
  <c r="V1452" i="7"/>
  <c r="U1452" i="7"/>
  <c r="U1114" i="7"/>
  <c r="V1114" i="7"/>
  <c r="V1050" i="7"/>
  <c r="U1050" i="7"/>
  <c r="U746" i="7"/>
  <c r="V746" i="7"/>
  <c r="U722" i="7"/>
  <c r="V698" i="7"/>
  <c r="U674" i="7"/>
  <c r="V674" i="7"/>
  <c r="U1611" i="7"/>
  <c r="U1139" i="7"/>
  <c r="V1139" i="7"/>
  <c r="V1040" i="7"/>
  <c r="U1040" i="7"/>
  <c r="U1846" i="7"/>
  <c r="V889" i="7"/>
  <c r="U889" i="7"/>
  <c r="U767" i="7"/>
  <c r="V767" i="7"/>
  <c r="V552" i="7"/>
  <c r="U552" i="7"/>
  <c r="V1183" i="7"/>
  <c r="U1183" i="7"/>
  <c r="V1026" i="7"/>
  <c r="U1026" i="7"/>
  <c r="V612" i="7"/>
  <c r="U612" i="7"/>
  <c r="U1156" i="7"/>
  <c r="V1156" i="7"/>
  <c r="U1090" i="7"/>
  <c r="V1090" i="7"/>
  <c r="U1008" i="7"/>
  <c r="V885" i="7"/>
  <c r="U885" i="7"/>
  <c r="V799" i="7"/>
  <c r="U799" i="7"/>
  <c r="V1092" i="7"/>
  <c r="U1092" i="7"/>
  <c r="U750" i="7"/>
  <c r="V642" i="7"/>
  <c r="V1352" i="7"/>
  <c r="U1352" i="7"/>
  <c r="V1206" i="7"/>
  <c r="V657" i="7"/>
  <c r="U657" i="7"/>
  <c r="U504" i="7"/>
  <c r="V504" i="7"/>
  <c r="U390" i="7"/>
  <c r="V390" i="7"/>
  <c r="V167" i="7"/>
  <c r="U167" i="7"/>
  <c r="V1492" i="7"/>
  <c r="V1219" i="7"/>
  <c r="U1219" i="7"/>
  <c r="U1098" i="7"/>
  <c r="U1000" i="7"/>
  <c r="V1000" i="7"/>
  <c r="V735" i="7"/>
  <c r="U735" i="7"/>
  <c r="V445" i="7"/>
  <c r="U445" i="7"/>
  <c r="U292" i="7"/>
  <c r="V292" i="7"/>
  <c r="U159" i="7"/>
  <c r="V159" i="7"/>
  <c r="V1312" i="7"/>
  <c r="U1312" i="7"/>
  <c r="V457" i="7"/>
  <c r="U457" i="7"/>
  <c r="V313" i="7"/>
  <c r="U313" i="7"/>
  <c r="U542" i="7"/>
  <c r="V542" i="7"/>
  <c r="V339" i="7"/>
  <c r="U339" i="7"/>
  <c r="U1115" i="7"/>
  <c r="V1115" i="7"/>
  <c r="V1267" i="7"/>
  <c r="V957" i="7"/>
  <c r="U957" i="7"/>
  <c r="V770" i="7"/>
  <c r="V594" i="7"/>
  <c r="V530" i="7"/>
  <c r="V134" i="7"/>
  <c r="U134" i="7"/>
  <c r="U1350" i="7"/>
  <c r="U1229" i="7"/>
  <c r="V1229" i="7"/>
  <c r="U803" i="7"/>
  <c r="V888" i="7"/>
  <c r="U888" i="7"/>
  <c r="U476" i="7"/>
  <c r="V476" i="7"/>
  <c r="U323" i="7"/>
  <c r="V323" i="7"/>
  <c r="U163" i="7"/>
  <c r="V163" i="7"/>
  <c r="U1380" i="7"/>
  <c r="U338" i="7"/>
  <c r="V338" i="7"/>
  <c r="V682" i="7"/>
  <c r="V565" i="7"/>
  <c r="U565" i="7"/>
  <c r="V495" i="7"/>
  <c r="U434" i="7"/>
  <c r="V434" i="7"/>
  <c r="V79" i="7"/>
  <c r="U79" i="7"/>
  <c r="U226" i="7"/>
  <c r="V226" i="7"/>
  <c r="V64" i="7"/>
  <c r="U64" i="7"/>
  <c r="V693" i="7"/>
  <c r="U693" i="7"/>
  <c r="U234" i="7"/>
  <c r="V234" i="7"/>
  <c r="V106" i="7"/>
  <c r="U106" i="7"/>
  <c r="V10" i="7"/>
  <c r="U10" i="7"/>
  <c r="V293" i="7"/>
  <c r="U293" i="7"/>
  <c r="V708" i="7"/>
  <c r="U708" i="7"/>
  <c r="V233" i="7"/>
  <c r="U318" i="7"/>
  <c r="V318" i="7"/>
  <c r="V366" i="7"/>
  <c r="V197" i="7"/>
  <c r="U197" i="7"/>
  <c r="V1278" i="7"/>
  <c r="U1278" i="7"/>
  <c r="V352" i="7"/>
  <c r="V51" i="7"/>
  <c r="U51" i="7"/>
  <c r="U330" i="7"/>
  <c r="V330" i="7"/>
  <c r="V966" i="7"/>
  <c r="U966" i="7"/>
  <c r="U161" i="7"/>
  <c r="V94" i="7"/>
  <c r="U94" i="7"/>
  <c r="V22" i="7"/>
  <c r="U22" i="7"/>
  <c r="V496" i="7"/>
  <c r="V1177" i="7"/>
  <c r="U1177" i="7"/>
  <c r="V11" i="7"/>
  <c r="U11" i="7"/>
  <c r="V99" i="7"/>
  <c r="U99" i="7"/>
  <c r="V858" i="7"/>
  <c r="U858" i="7"/>
  <c r="V745" i="7"/>
  <c r="U178" i="7"/>
  <c r="V178" i="7"/>
  <c r="V85" i="7"/>
  <c r="U85" i="7"/>
  <c r="U860" i="7"/>
  <c r="V860" i="7"/>
  <c r="V65" i="7"/>
  <c r="U115" i="7"/>
  <c r="U2673" i="7"/>
  <c r="V2673" i="7"/>
  <c r="V2557" i="7"/>
  <c r="U2557" i="7"/>
  <c r="V2653" i="7"/>
  <c r="U2653" i="7"/>
  <c r="U2563" i="7"/>
  <c r="V2563" i="7"/>
  <c r="V2455" i="7"/>
  <c r="U2455" i="7"/>
  <c r="U2389" i="7"/>
  <c r="V2389" i="7"/>
  <c r="V2629" i="7"/>
  <c r="U2629" i="7"/>
  <c r="U2419" i="7"/>
  <c r="V2419" i="7"/>
  <c r="U2423" i="7"/>
  <c r="V2423" i="7"/>
  <c r="V2371" i="7"/>
  <c r="U2371" i="7"/>
  <c r="U2650" i="7"/>
  <c r="V2650" i="7"/>
  <c r="V2613" i="7"/>
  <c r="U2613" i="7"/>
  <c r="U2504" i="7"/>
  <c r="V2681" i="7"/>
  <c r="U2681" i="7"/>
  <c r="V2543" i="7"/>
  <c r="U2543" i="7"/>
  <c r="U2471" i="7"/>
  <c r="V2481" i="7"/>
  <c r="U2481" i="7"/>
  <c r="V2305" i="7"/>
  <c r="U2305" i="7"/>
  <c r="V2233" i="7"/>
  <c r="U2233" i="7"/>
  <c r="V2463" i="7"/>
  <c r="U2463" i="7"/>
  <c r="V2368" i="7"/>
  <c r="U2368" i="7"/>
  <c r="V2599" i="7"/>
  <c r="U2599" i="7"/>
  <c r="V2524" i="7"/>
  <c r="U2524" i="7"/>
  <c r="U2288" i="7"/>
  <c r="V2288" i="7"/>
  <c r="V2194" i="7"/>
  <c r="U2194" i="7"/>
  <c r="V2122" i="7"/>
  <c r="U2122" i="7"/>
  <c r="V2050" i="7"/>
  <c r="U2050" i="7"/>
  <c r="V2451" i="7"/>
  <c r="U2451" i="7"/>
  <c r="V2215" i="7"/>
  <c r="U2215" i="7"/>
  <c r="U2321" i="7"/>
  <c r="V2321" i="7"/>
  <c r="V2080" i="7"/>
  <c r="U2080" i="7"/>
  <c r="V2497" i="7"/>
  <c r="U2497" i="7"/>
  <c r="V2099" i="7"/>
  <c r="U2099" i="7"/>
  <c r="U2280" i="7"/>
  <c r="V2280" i="7"/>
  <c r="V1977" i="7"/>
  <c r="U1977" i="7"/>
  <c r="V2134" i="7"/>
  <c r="U2134" i="7"/>
  <c r="V2513" i="7"/>
  <c r="U2513" i="7"/>
  <c r="V2319" i="7"/>
  <c r="U2319" i="7"/>
  <c r="V1840" i="7"/>
  <c r="U1840" i="7"/>
  <c r="V2201" i="7"/>
  <c r="U2201" i="7"/>
  <c r="V1974" i="7"/>
  <c r="U1974" i="7"/>
  <c r="U1924" i="7"/>
  <c r="V1924" i="7"/>
  <c r="V2188" i="7"/>
  <c r="U2188" i="7"/>
  <c r="V2059" i="7"/>
  <c r="U2059" i="7"/>
  <c r="V1856" i="7"/>
  <c r="U1856" i="7"/>
  <c r="U2300" i="7"/>
  <c r="V2300" i="7"/>
  <c r="U1863" i="7"/>
  <c r="V1863" i="7"/>
  <c r="V2196" i="7"/>
  <c r="U2196" i="7"/>
  <c r="V1946" i="7"/>
  <c r="U1946" i="7"/>
  <c r="V1971" i="7"/>
  <c r="U1971" i="7"/>
  <c r="V1727" i="7"/>
  <c r="U1727" i="7"/>
  <c r="V2153" i="7"/>
  <c r="U2153" i="7"/>
  <c r="V2062" i="7"/>
  <c r="U2062" i="7"/>
  <c r="U2207" i="7"/>
  <c r="V2207" i="7"/>
  <c r="V1917" i="7"/>
  <c r="U1917" i="7"/>
  <c r="U1815" i="7"/>
  <c r="V1815" i="7"/>
  <c r="U1779" i="7"/>
  <c r="V1779" i="7"/>
  <c r="V1704" i="7"/>
  <c r="U1704" i="7"/>
  <c r="V2068" i="7"/>
  <c r="U2068" i="7"/>
  <c r="V1632" i="7"/>
  <c r="U1632" i="7"/>
  <c r="V1502" i="7"/>
  <c r="U1502" i="7"/>
  <c r="V1678" i="7"/>
  <c r="U1678" i="7"/>
  <c r="U1585" i="7"/>
  <c r="V1585" i="7"/>
  <c r="V1941" i="7"/>
  <c r="U1941" i="7"/>
  <c r="U1749" i="7"/>
  <c r="V1749" i="7"/>
  <c r="V1694" i="7"/>
  <c r="U1694" i="7"/>
  <c r="U1627" i="7"/>
  <c r="V1627" i="7"/>
  <c r="U1519" i="7"/>
  <c r="V1519" i="7"/>
  <c r="V2183" i="7"/>
  <c r="U2183" i="7"/>
  <c r="V1895" i="7"/>
  <c r="U1895" i="7"/>
  <c r="V1778" i="7"/>
  <c r="U1778" i="7"/>
  <c r="V1687" i="7"/>
  <c r="U1687" i="7"/>
  <c r="V2173" i="7"/>
  <c r="U2173" i="7"/>
  <c r="U1731" i="7"/>
  <c r="V1731" i="7"/>
  <c r="U1691" i="7"/>
  <c r="V1691" i="7"/>
  <c r="U1912" i="7"/>
  <c r="V1912" i="7"/>
  <c r="V2009" i="7"/>
  <c r="U2009" i="7"/>
  <c r="U1597" i="7"/>
  <c r="V1597" i="7"/>
  <c r="U1561" i="7"/>
  <c r="V1561" i="7"/>
  <c r="V1539" i="7"/>
  <c r="U1539" i="7"/>
  <c r="U1421" i="7"/>
  <c r="V1421" i="7"/>
  <c r="V1569" i="7"/>
  <c r="U1569" i="7"/>
  <c r="U1385" i="7"/>
  <c r="V1385" i="7"/>
  <c r="U965" i="7"/>
  <c r="V965" i="7"/>
  <c r="V1835" i="7"/>
  <c r="U1835" i="7"/>
  <c r="V1656" i="7"/>
  <c r="U1656" i="7"/>
  <c r="U983" i="7"/>
  <c r="V983" i="7"/>
  <c r="V1685" i="7"/>
  <c r="U1685" i="7"/>
  <c r="V1527" i="7"/>
  <c r="U1527" i="7"/>
  <c r="V918" i="7"/>
  <c r="U918" i="7"/>
  <c r="V1386" i="7"/>
  <c r="U1386" i="7"/>
  <c r="U958" i="7"/>
  <c r="U910" i="7"/>
  <c r="U862" i="7"/>
  <c r="V647" i="7"/>
  <c r="V1094" i="7"/>
  <c r="U1094" i="7"/>
  <c r="U1384" i="7"/>
  <c r="V1384" i="7"/>
  <c r="V1190" i="7"/>
  <c r="U1190" i="7"/>
  <c r="V1128" i="7"/>
  <c r="U1128" i="7"/>
  <c r="V962" i="7"/>
  <c r="U962" i="7"/>
  <c r="U809" i="7"/>
  <c r="V687" i="7"/>
  <c r="U687" i="7"/>
  <c r="U539" i="7"/>
  <c r="V539" i="7"/>
  <c r="V1262" i="7"/>
  <c r="U1262" i="7"/>
  <c r="V914" i="7"/>
  <c r="U914" i="7"/>
  <c r="V535" i="7"/>
  <c r="V391" i="7"/>
  <c r="V1422" i="7"/>
  <c r="U1422" i="7"/>
  <c r="V1087" i="7"/>
  <c r="U1087" i="7"/>
  <c r="V998" i="7"/>
  <c r="V867" i="7"/>
  <c r="U867" i="7"/>
  <c r="V712" i="7"/>
  <c r="U236" i="7"/>
  <c r="V236" i="7"/>
  <c r="U659" i="7"/>
  <c r="V659" i="7"/>
  <c r="V569" i="7"/>
  <c r="U569" i="7"/>
  <c r="U492" i="7"/>
  <c r="V492" i="7"/>
  <c r="U416" i="7"/>
  <c r="V416" i="7"/>
  <c r="U199" i="7"/>
  <c r="V199" i="7"/>
  <c r="V553" i="7"/>
  <c r="U553" i="7"/>
  <c r="U428" i="7"/>
  <c r="V428" i="7"/>
  <c r="V263" i="7"/>
  <c r="U263" i="7"/>
  <c r="V1297" i="7"/>
  <c r="U1297" i="7"/>
  <c r="U1208" i="7"/>
  <c r="U244" i="7"/>
  <c r="V244" i="7"/>
  <c r="U196" i="7"/>
  <c r="V196" i="7"/>
  <c r="V1075" i="7"/>
  <c r="U1075" i="7"/>
  <c r="V861" i="7"/>
  <c r="U861" i="7"/>
  <c r="V325" i="7"/>
  <c r="U325" i="7"/>
  <c r="U218" i="7"/>
  <c r="V218" i="7"/>
  <c r="U1325" i="7"/>
  <c r="V1325" i="7"/>
  <c r="U927" i="7"/>
  <c r="V927" i="7"/>
  <c r="V890" i="7"/>
  <c r="U890" i="7"/>
  <c r="U1096" i="7"/>
  <c r="V1096" i="7"/>
  <c r="V864" i="7"/>
  <c r="U864" i="7"/>
  <c r="V722" i="7"/>
  <c r="V245" i="7"/>
  <c r="U245" i="7"/>
  <c r="U153" i="7"/>
  <c r="V153" i="7"/>
  <c r="V913" i="7"/>
  <c r="U913" i="7"/>
  <c r="U380" i="7"/>
  <c r="V380" i="7"/>
  <c r="U261" i="7"/>
  <c r="V261" i="7"/>
  <c r="V76" i="7"/>
  <c r="U76" i="7"/>
  <c r="V28" i="7"/>
  <c r="U28" i="7"/>
  <c r="V556" i="7"/>
  <c r="U556" i="7"/>
  <c r="V269" i="7"/>
  <c r="U269" i="7"/>
  <c r="V88" i="7"/>
  <c r="U88" i="7"/>
  <c r="V654" i="7"/>
  <c r="U654" i="7"/>
  <c r="V77" i="7"/>
  <c r="U77" i="7"/>
  <c r="V639" i="7"/>
  <c r="U639" i="7"/>
  <c r="V538" i="7"/>
  <c r="U538" i="7"/>
  <c r="V643" i="7"/>
  <c r="U643" i="7"/>
  <c r="U154" i="7"/>
  <c r="V154" i="7"/>
  <c r="U1042" i="7"/>
  <c r="V1042" i="7"/>
  <c r="V871" i="7"/>
  <c r="U871" i="7"/>
  <c r="U1537" i="7"/>
  <c r="V1537" i="7"/>
  <c r="U250" i="7"/>
  <c r="V250" i="7"/>
  <c r="U920" i="7"/>
  <c r="V920" i="7"/>
  <c r="V284" i="7"/>
  <c r="V300" i="7"/>
  <c r="U288" i="7"/>
  <c r="V288" i="7"/>
  <c r="U264" i="7"/>
  <c r="V264" i="7"/>
  <c r="V990" i="7"/>
  <c r="U990" i="7"/>
  <c r="V613" i="7"/>
  <c r="U613" i="7"/>
  <c r="U129" i="7"/>
  <c r="V129" i="7"/>
  <c r="V78" i="7"/>
  <c r="U78" i="7"/>
  <c r="V604" i="7"/>
  <c r="U604" i="7"/>
  <c r="V321" i="7"/>
  <c r="U321" i="7"/>
  <c r="U2421" i="7"/>
  <c r="V2421" i="7"/>
  <c r="V2488" i="7"/>
  <c r="U2488" i="7"/>
  <c r="U2498" i="7"/>
  <c r="V2498" i="7"/>
  <c r="U2220" i="7"/>
  <c r="V2220" i="7"/>
  <c r="V2406" i="7"/>
  <c r="U2406" i="7"/>
  <c r="U2117" i="7"/>
  <c r="V2117" i="7"/>
  <c r="U2063" i="7"/>
  <c r="V2063" i="7"/>
  <c r="V2078" i="7"/>
  <c r="U2078" i="7"/>
  <c r="U1892" i="7"/>
  <c r="V1892" i="7"/>
  <c r="V1718" i="7"/>
  <c r="U1718" i="7"/>
  <c r="V1852" i="7"/>
  <c r="U1852" i="7"/>
  <c r="V1713" i="7"/>
  <c r="U1713" i="7"/>
  <c r="U1722" i="7"/>
  <c r="V1722" i="7"/>
  <c r="U2234" i="7"/>
  <c r="V2234" i="7"/>
  <c r="V1608" i="7"/>
  <c r="U1608" i="7"/>
  <c r="V1662" i="7"/>
  <c r="U1662" i="7"/>
  <c r="V1927" i="7"/>
  <c r="U1927" i="7"/>
  <c r="V1268" i="7"/>
  <c r="U1268" i="7"/>
  <c r="U1609" i="7"/>
  <c r="V1609" i="7"/>
  <c r="V1721" i="7"/>
  <c r="U1721" i="7"/>
  <c r="U964" i="7"/>
  <c r="V964" i="7"/>
  <c r="U1216" i="7"/>
  <c r="V1216" i="7"/>
  <c r="V1272" i="7"/>
  <c r="U1272" i="7"/>
  <c r="V1550" i="7"/>
  <c r="U1550" i="7"/>
  <c r="V616" i="7"/>
  <c r="U616" i="7"/>
  <c r="V978" i="7"/>
  <c r="U978" i="7"/>
  <c r="U707" i="7"/>
  <c r="V707" i="7"/>
  <c r="V923" i="7"/>
  <c r="U923" i="7"/>
  <c r="U348" i="7"/>
  <c r="V348" i="7"/>
  <c r="V1310" i="7"/>
  <c r="U1310" i="7"/>
  <c r="V827" i="7"/>
  <c r="U827" i="7"/>
  <c r="V601" i="7"/>
  <c r="U601" i="7"/>
  <c r="U1210" i="7"/>
  <c r="V1210" i="7"/>
  <c r="U677" i="7"/>
  <c r="V677" i="7"/>
  <c r="U392" i="7"/>
  <c r="V392" i="7"/>
  <c r="V766" i="7"/>
  <c r="U766" i="7"/>
  <c r="V818" i="7"/>
  <c r="U818" i="7"/>
  <c r="U2666" i="7"/>
  <c r="V2666" i="7"/>
  <c r="V2549" i="7"/>
  <c r="U2549" i="7"/>
  <c r="U2642" i="7"/>
  <c r="V2642" i="7"/>
  <c r="V2349" i="7"/>
  <c r="U2349" i="7"/>
  <c r="V2347" i="7"/>
  <c r="U2347" i="7"/>
  <c r="V2186" i="7"/>
  <c r="U2186" i="7"/>
  <c r="V2335" i="7"/>
  <c r="U2335" i="7"/>
  <c r="U2309" i="7"/>
  <c r="V2309" i="7"/>
  <c r="U1821" i="7"/>
  <c r="V1821" i="7"/>
  <c r="V2031" i="7"/>
  <c r="U2031" i="7"/>
  <c r="U1797" i="7"/>
  <c r="V1797" i="7"/>
  <c r="V2203" i="7"/>
  <c r="U2203" i="7"/>
  <c r="V2046" i="7"/>
  <c r="U2046" i="7"/>
  <c r="U1697" i="7"/>
  <c r="V1697" i="7"/>
  <c r="V1491" i="7"/>
  <c r="U1491" i="7"/>
  <c r="V1740" i="7"/>
  <c r="U1740" i="7"/>
  <c r="V1545" i="7"/>
  <c r="U1545" i="7"/>
  <c r="V1376" i="7"/>
  <c r="U1376" i="7"/>
  <c r="U1463" i="7"/>
  <c r="V1463" i="7"/>
  <c r="U1145" i="7"/>
  <c r="V1145" i="7"/>
  <c r="U1001" i="7"/>
  <c r="V1001" i="7"/>
  <c r="V716" i="7"/>
  <c r="U716" i="7"/>
  <c r="U956" i="7"/>
  <c r="V956" i="7"/>
  <c r="V1063" i="7"/>
  <c r="U1063" i="7"/>
  <c r="U831" i="7"/>
  <c r="V831" i="7"/>
  <c r="U1020" i="7"/>
  <c r="U308" i="7"/>
  <c r="V308" i="7"/>
  <c r="V774" i="7"/>
  <c r="U774" i="7"/>
  <c r="U306" i="7"/>
  <c r="V306" i="7"/>
  <c r="U69" i="7"/>
  <c r="V69" i="7"/>
  <c r="U1223" i="7"/>
  <c r="V1223" i="7"/>
  <c r="V706" i="7"/>
  <c r="U706" i="7"/>
  <c r="U285" i="7"/>
  <c r="V285" i="7"/>
  <c r="V82" i="7"/>
  <c r="U82" i="7"/>
  <c r="V609" i="7"/>
  <c r="U609" i="7"/>
  <c r="V2688" i="7"/>
  <c r="U2688" i="7"/>
  <c r="V2386" i="7"/>
  <c r="U2386" i="7"/>
  <c r="V2287" i="7"/>
  <c r="U2287" i="7"/>
  <c r="V2427" i="7"/>
  <c r="U2427" i="7"/>
  <c r="U2069" i="7"/>
  <c r="V2069" i="7"/>
  <c r="U2020" i="7"/>
  <c r="V2020" i="7"/>
  <c r="V2182" i="7"/>
  <c r="U2182" i="7"/>
  <c r="U2034" i="7"/>
  <c r="U1450" i="7"/>
  <c r="V1450" i="7"/>
  <c r="V1616" i="7"/>
  <c r="U1616" i="7"/>
  <c r="V1736" i="7"/>
  <c r="U1736" i="7"/>
  <c r="V1866" i="7"/>
  <c r="U1866" i="7"/>
  <c r="V1423" i="7"/>
  <c r="U1423" i="7"/>
  <c r="V1220" i="7"/>
  <c r="U1220" i="7"/>
  <c r="V1738" i="7"/>
  <c r="U1738" i="7"/>
  <c r="V1806" i="7"/>
  <c r="U1806" i="7"/>
  <c r="U1158" i="7"/>
  <c r="V1076" i="7"/>
  <c r="U1076" i="7"/>
  <c r="V151" i="7"/>
  <c r="U151" i="7"/>
  <c r="V119" i="7"/>
  <c r="U119" i="7"/>
  <c r="U516" i="7"/>
  <c r="V516" i="7"/>
  <c r="U231" i="7"/>
  <c r="V231" i="7"/>
  <c r="U170" i="7"/>
  <c r="V170" i="7"/>
  <c r="V5" i="7"/>
  <c r="U5" i="7"/>
  <c r="U130" i="7"/>
  <c r="V130" i="7"/>
  <c r="V802" i="7"/>
  <c r="U802" i="7"/>
  <c r="V865" i="7"/>
  <c r="U865" i="7"/>
  <c r="U593" i="7"/>
  <c r="V437" i="7"/>
  <c r="U437" i="7"/>
  <c r="U243" i="7"/>
  <c r="V243" i="7"/>
  <c r="V70" i="7"/>
  <c r="U70" i="7"/>
  <c r="V86" i="7"/>
  <c r="U86" i="7"/>
  <c r="V561" i="7"/>
  <c r="U561" i="7"/>
  <c r="V107" i="7"/>
  <c r="U107" i="7"/>
  <c r="V6" i="7"/>
  <c r="U6" i="7"/>
  <c r="V14" i="7"/>
  <c r="U14" i="7"/>
  <c r="V2655" i="7"/>
  <c r="U2655" i="7"/>
  <c r="V2635" i="7"/>
  <c r="U2635" i="7"/>
  <c r="V2443" i="7"/>
  <c r="U2443" i="7"/>
  <c r="V2281" i="7"/>
  <c r="U2281" i="7"/>
  <c r="V2176" i="7"/>
  <c r="U2176" i="7"/>
  <c r="V1905" i="7"/>
  <c r="U1905" i="7"/>
  <c r="V2369" i="7"/>
  <c r="U2369" i="7"/>
  <c r="U1918" i="7"/>
  <c r="U1868" i="7"/>
  <c r="V1868" i="7"/>
  <c r="U1940" i="7"/>
  <c r="V1940" i="7"/>
  <c r="V2102" i="7"/>
  <c r="U2102" i="7"/>
  <c r="V1680" i="7"/>
  <c r="U1680" i="7"/>
  <c r="V1500" i="7"/>
  <c r="U1500" i="7"/>
  <c r="V1448" i="7"/>
  <c r="U1448" i="7"/>
  <c r="V1506" i="7"/>
  <c r="U1506" i="7"/>
  <c r="U2015" i="7"/>
  <c r="V1364" i="7"/>
  <c r="U1364" i="7"/>
  <c r="V1400" i="7"/>
  <c r="U1400" i="7"/>
  <c r="U1466" i="7"/>
  <c r="V1466" i="7"/>
  <c r="U367" i="7"/>
  <c r="V367" i="7"/>
  <c r="U1150" i="7"/>
  <c r="V1150" i="7"/>
  <c r="V478" i="7"/>
  <c r="U478" i="7"/>
  <c r="U146" i="7"/>
  <c r="V146" i="7"/>
  <c r="V917" i="7"/>
  <c r="U917" i="7"/>
  <c r="U467" i="7"/>
  <c r="V467" i="7"/>
  <c r="V2353" i="7"/>
  <c r="U2353" i="7"/>
  <c r="V2123" i="7"/>
  <c r="U2123" i="7"/>
  <c r="V1989" i="7"/>
  <c r="U1989" i="7"/>
  <c r="V2057" i="7"/>
  <c r="U2057" i="7"/>
  <c r="V2053" i="7"/>
  <c r="U2053" i="7"/>
  <c r="V1710" i="7"/>
  <c r="U1710" i="7"/>
  <c r="U2027" i="7"/>
  <c r="U1839" i="7"/>
  <c r="V1839" i="7"/>
  <c r="U2226" i="7"/>
  <c r="V2226" i="7"/>
  <c r="U1438" i="7"/>
  <c r="V1438" i="7"/>
  <c r="U1827" i="7"/>
  <c r="V1827" i="7"/>
  <c r="V1374" i="7"/>
  <c r="U1374" i="7"/>
  <c r="U1211" i="7"/>
  <c r="V1211" i="7"/>
  <c r="V881" i="7"/>
  <c r="U881" i="7"/>
  <c r="V1261" i="7"/>
  <c r="U1261" i="7"/>
  <c r="V1394" i="7"/>
  <c r="U1394" i="7"/>
  <c r="U710" i="7"/>
  <c r="V710" i="7"/>
  <c r="V1901" i="7"/>
  <c r="U1901" i="7"/>
  <c r="U1078" i="7"/>
  <c r="V1078" i="7"/>
  <c r="V842" i="7"/>
  <c r="U842" i="7"/>
  <c r="U295" i="7"/>
  <c r="V295" i="7"/>
  <c r="U944" i="7"/>
  <c r="V944" i="7"/>
  <c r="V628" i="7"/>
  <c r="U628" i="7"/>
  <c r="V704" i="7"/>
  <c r="U704" i="7"/>
  <c r="U396" i="7"/>
  <c r="V396" i="7"/>
  <c r="U1175" i="7"/>
  <c r="V1175" i="7"/>
  <c r="V386" i="7"/>
  <c r="U1670" i="7"/>
  <c r="V340" i="7"/>
  <c r="U340" i="7"/>
  <c r="U404" i="7"/>
  <c r="V404" i="7"/>
  <c r="U89" i="7"/>
  <c r="V2547" i="7"/>
  <c r="U2547" i="7"/>
  <c r="V2621" i="7"/>
  <c r="U2621" i="7"/>
  <c r="V2680" i="7"/>
  <c r="V2473" i="7"/>
  <c r="U2473" i="7"/>
  <c r="V2437" i="7"/>
  <c r="U2437" i="7"/>
  <c r="U2644" i="7"/>
  <c r="U2396" i="7"/>
  <c r="V2396" i="7"/>
  <c r="V2358" i="7"/>
  <c r="U2358" i="7"/>
  <c r="V2340" i="7"/>
  <c r="U2340" i="7"/>
  <c r="V2683" i="7"/>
  <c r="U2683" i="7"/>
  <c r="V2526" i="7"/>
  <c r="V2269" i="7"/>
  <c r="U2269" i="7"/>
  <c r="V2595" i="7"/>
  <c r="U2595" i="7"/>
  <c r="V2359" i="7"/>
  <c r="U2359" i="7"/>
  <c r="U2535" i="7"/>
  <c r="V2535" i="7"/>
  <c r="U2450" i="7"/>
  <c r="V2450" i="7"/>
  <c r="U2480" i="7"/>
  <c r="V2480" i="7"/>
  <c r="V2162" i="7"/>
  <c r="U2162" i="7"/>
  <c r="V2090" i="7"/>
  <c r="U2090" i="7"/>
  <c r="V2325" i="7"/>
  <c r="U2325" i="7"/>
  <c r="V2253" i="7"/>
  <c r="U2253" i="7"/>
  <c r="V2141" i="7"/>
  <c r="U2141" i="7"/>
  <c r="V2669" i="7"/>
  <c r="U2669" i="7"/>
  <c r="V2509" i="7"/>
  <c r="U2509" i="7"/>
  <c r="V2152" i="7"/>
  <c r="U2152" i="7"/>
  <c r="V2387" i="7"/>
  <c r="U2387" i="7"/>
  <c r="V2271" i="7"/>
  <c r="U2271" i="7"/>
  <c r="V2125" i="7"/>
  <c r="U2125" i="7"/>
  <c r="V2142" i="7"/>
  <c r="U2142" i="7"/>
  <c r="U2087" i="7"/>
  <c r="V2087" i="7"/>
  <c r="V2560" i="7"/>
  <c r="U2560" i="7"/>
  <c r="V2156" i="7"/>
  <c r="U1743" i="7"/>
  <c r="V1743" i="7"/>
  <c r="V1992" i="7"/>
  <c r="U1992" i="7"/>
  <c r="V2355" i="7"/>
  <c r="U2355" i="7"/>
  <c r="V1889" i="7"/>
  <c r="U1889" i="7"/>
  <c r="V2017" i="7"/>
  <c r="U2017" i="7"/>
  <c r="V1911" i="7"/>
  <c r="U1911" i="7"/>
  <c r="U1833" i="7"/>
  <c r="V1833" i="7"/>
  <c r="V2313" i="7"/>
  <c r="U2313" i="7"/>
  <c r="U2082" i="7"/>
  <c r="V2149" i="7"/>
  <c r="U2149" i="7"/>
  <c r="U2106" i="7"/>
  <c r="U1845" i="7"/>
  <c r="V1845" i="7"/>
  <c r="V1673" i="7"/>
  <c r="U1673" i="7"/>
  <c r="U1870" i="7"/>
  <c r="V1802" i="7"/>
  <c r="U1802" i="7"/>
  <c r="U1728" i="7"/>
  <c r="V1728" i="7"/>
  <c r="U1774" i="7"/>
  <c r="U2274" i="7"/>
  <c r="V2274" i="7"/>
  <c r="V1782" i="7"/>
  <c r="U1782" i="7"/>
  <c r="V1714" i="7"/>
  <c r="U1714" i="7"/>
  <c r="V1674" i="7"/>
  <c r="U1674" i="7"/>
  <c r="V1572" i="7"/>
  <c r="U1572" i="7"/>
  <c r="V1626" i="7"/>
  <c r="U1626" i="7"/>
  <c r="V1675" i="7"/>
  <c r="U1568" i="7"/>
  <c r="U1313" i="7"/>
  <c r="V1313" i="7"/>
  <c r="U1869" i="7"/>
  <c r="V1869" i="7"/>
  <c r="V1348" i="7"/>
  <c r="U1348" i="7"/>
  <c r="V1600" i="7"/>
  <c r="U1600" i="7"/>
  <c r="V1698" i="7"/>
  <c r="U1698" i="7"/>
  <c r="U1343" i="7"/>
  <c r="V1343" i="7"/>
  <c r="U1426" i="7"/>
  <c r="V1426" i="7"/>
  <c r="V1330" i="7"/>
  <c r="U1330" i="7"/>
  <c r="U1990" i="7"/>
  <c r="V1990" i="7"/>
  <c r="V1318" i="7"/>
  <c r="U1318" i="7"/>
  <c r="U1733" i="7"/>
  <c r="U1379" i="7"/>
  <c r="V1379" i="7"/>
  <c r="U1055" i="7"/>
  <c r="V1055" i="7"/>
  <c r="U1289" i="7"/>
  <c r="V1289" i="7"/>
  <c r="U1235" i="7"/>
  <c r="V1235" i="7"/>
  <c r="U1181" i="7"/>
  <c r="V1181" i="7"/>
  <c r="U1127" i="7"/>
  <c r="V1127" i="7"/>
  <c r="U1073" i="7"/>
  <c r="V1073" i="7"/>
  <c r="V1658" i="7"/>
  <c r="U1658" i="7"/>
  <c r="U1451" i="7"/>
  <c r="V1451" i="7"/>
  <c r="U1457" i="7"/>
  <c r="V1457" i="7"/>
  <c r="U1684" i="7"/>
  <c r="V1684" i="7"/>
  <c r="U1265" i="7"/>
  <c r="V1265" i="7"/>
  <c r="V1166" i="7"/>
  <c r="U1166" i="7"/>
  <c r="V1070" i="7"/>
  <c r="U1070" i="7"/>
  <c r="V870" i="7"/>
  <c r="U870" i="7"/>
  <c r="U1304" i="7"/>
  <c r="V683" i="7"/>
  <c r="U1456" i="7"/>
  <c r="V1456" i="7"/>
  <c r="V1160" i="7"/>
  <c r="U1160" i="7"/>
  <c r="V1328" i="7"/>
  <c r="U1328" i="7"/>
  <c r="V1224" i="7"/>
  <c r="V744" i="7"/>
  <c r="U744" i="7"/>
  <c r="V584" i="7"/>
  <c r="U584" i="7"/>
  <c r="U734" i="7"/>
  <c r="V1196" i="7"/>
  <c r="U1196" i="7"/>
  <c r="V1147" i="7"/>
  <c r="U1147" i="7"/>
  <c r="U701" i="7"/>
  <c r="U676" i="7"/>
  <c r="V499" i="7"/>
  <c r="U499" i="7"/>
  <c r="U1288" i="7"/>
  <c r="V1288" i="7"/>
  <c r="V910" i="7"/>
  <c r="V676" i="7"/>
  <c r="V431" i="7"/>
  <c r="U431" i="7"/>
  <c r="V271" i="7"/>
  <c r="U271" i="7"/>
  <c r="V1914" i="7"/>
  <c r="V1100" i="7"/>
  <c r="U1100" i="7"/>
  <c r="V898" i="7"/>
  <c r="U898" i="7"/>
  <c r="V759" i="7"/>
  <c r="U759" i="7"/>
  <c r="V661" i="7"/>
  <c r="U661" i="7"/>
  <c r="V623" i="7"/>
  <c r="U623" i="7"/>
  <c r="V334" i="7"/>
  <c r="U334" i="7"/>
  <c r="V215" i="7"/>
  <c r="U215" i="7"/>
  <c r="U414" i="7"/>
  <c r="U1036" i="7"/>
  <c r="V1036" i="7"/>
  <c r="U968" i="7"/>
  <c r="V702" i="7"/>
  <c r="V315" i="7"/>
  <c r="U268" i="7"/>
  <c r="V268" i="7"/>
  <c r="U220" i="7"/>
  <c r="V220" i="7"/>
  <c r="U135" i="7"/>
  <c r="V135" i="7"/>
  <c r="V866" i="7"/>
  <c r="U866" i="7"/>
  <c r="U528" i="7"/>
  <c r="V528" i="7"/>
  <c r="V1508" i="7"/>
  <c r="U1508" i="7"/>
  <c r="U1192" i="7"/>
  <c r="V1192" i="7"/>
  <c r="V1038" i="7"/>
  <c r="U2636" i="7"/>
  <c r="V850" i="7"/>
  <c r="U850" i="7"/>
  <c r="V675" i="7"/>
  <c r="U675" i="7"/>
  <c r="U633" i="7"/>
  <c r="V633" i="7"/>
  <c r="V411" i="7"/>
  <c r="U411" i="7"/>
  <c r="V302" i="7"/>
  <c r="U302" i="7"/>
  <c r="U900" i="7"/>
  <c r="U578" i="7"/>
  <c r="V2044" i="7"/>
  <c r="U2044" i="7"/>
  <c r="U500" i="7"/>
  <c r="V500" i="7"/>
  <c r="U332" i="7"/>
  <c r="V332" i="7"/>
  <c r="U216" i="7"/>
  <c r="V216" i="7"/>
  <c r="U2252" i="7"/>
  <c r="V614" i="7"/>
  <c r="V275" i="7"/>
  <c r="U275" i="7"/>
  <c r="V224" i="7"/>
  <c r="U224" i="7"/>
  <c r="V100" i="7"/>
  <c r="U100" i="7"/>
  <c r="V52" i="7"/>
  <c r="U52" i="7"/>
  <c r="V4" i="7"/>
  <c r="U4" i="7"/>
  <c r="V930" i="7"/>
  <c r="U232" i="7"/>
  <c r="V232" i="7"/>
  <c r="U531" i="7"/>
  <c r="V2094" i="7"/>
  <c r="U2094" i="7"/>
  <c r="U1468" i="7"/>
  <c r="U951" i="7"/>
  <c r="V951" i="7"/>
  <c r="U525" i="7"/>
  <c r="U475" i="7"/>
  <c r="U450" i="7"/>
  <c r="V450" i="7"/>
  <c r="V103" i="7"/>
  <c r="U103" i="7"/>
  <c r="U2330" i="7"/>
  <c r="U336" i="7"/>
  <c r="V336" i="7"/>
  <c r="V449" i="7"/>
  <c r="V547" i="7"/>
  <c r="U547" i="7"/>
  <c r="V1291" i="7"/>
  <c r="U1291" i="7"/>
  <c r="V472" i="7"/>
  <c r="U472" i="7"/>
  <c r="U592" i="7"/>
  <c r="U462" i="7"/>
  <c r="V462" i="7"/>
  <c r="U326" i="7"/>
  <c r="V326" i="7"/>
  <c r="U209" i="7"/>
  <c r="U1617" i="7"/>
  <c r="U160" i="7"/>
  <c r="V160" i="7"/>
  <c r="V797" i="7"/>
  <c r="U797" i="7"/>
  <c r="V1062" i="7"/>
  <c r="U1062" i="7"/>
  <c r="V489" i="7"/>
  <c r="V75" i="7"/>
  <c r="U75" i="7"/>
  <c r="V3" i="7"/>
  <c r="U3" i="7"/>
  <c r="V200" i="7"/>
  <c r="U200" i="7"/>
  <c r="V747" i="7"/>
  <c r="U747" i="7"/>
  <c r="V697" i="7"/>
  <c r="U697" i="7"/>
  <c r="U439" i="7"/>
  <c r="V948" i="7"/>
  <c r="U948" i="7"/>
  <c r="U544" i="7"/>
  <c r="U147" i="7"/>
  <c r="V147" i="7"/>
  <c r="V922" i="7"/>
  <c r="V276" i="7"/>
  <c r="V35" i="7"/>
  <c r="U35" i="7"/>
  <c r="V521" i="7"/>
  <c r="U521" i="7"/>
  <c r="V32" i="7"/>
  <c r="U32" i="7"/>
  <c r="V260" i="7"/>
  <c r="V1170" i="7"/>
  <c r="U1170" i="7"/>
  <c r="U446" i="7"/>
  <c r="V446" i="7"/>
  <c r="U262" i="7"/>
  <c r="V262" i="7"/>
  <c r="U388" i="7"/>
  <c r="V104" i="7"/>
  <c r="U104" i="7"/>
  <c r="V2042" i="7"/>
  <c r="U2042" i="7"/>
  <c r="U761" i="7"/>
  <c r="U879" i="7"/>
  <c r="V879" i="7"/>
  <c r="V1314" i="7"/>
  <c r="U1314" i="7"/>
  <c r="V717" i="7"/>
  <c r="U717" i="7"/>
  <c r="U279" i="7"/>
  <c r="V279" i="7"/>
  <c r="U1234" i="7"/>
  <c r="V1234" i="7"/>
  <c r="V483" i="7"/>
  <c r="U483" i="7"/>
  <c r="V149" i="7"/>
  <c r="U149" i="7"/>
  <c r="V66" i="7"/>
  <c r="U66" i="7"/>
  <c r="V2567" i="7"/>
  <c r="U2567" i="7"/>
  <c r="V2457" i="7"/>
  <c r="U2457" i="7"/>
  <c r="V2602" i="7"/>
  <c r="V2225" i="7"/>
  <c r="U2225" i="7"/>
  <c r="V2036" i="7"/>
  <c r="U2036" i="7"/>
  <c r="U1948" i="7"/>
  <c r="V1948" i="7"/>
  <c r="V1811" i="7"/>
  <c r="U1811" i="7"/>
  <c r="V1834" i="7"/>
  <c r="U1834" i="7"/>
  <c r="U1906" i="7"/>
  <c r="V1906" i="7"/>
  <c r="U1588" i="7"/>
  <c r="V1588" i="7"/>
  <c r="U1591" i="7"/>
  <c r="V1591" i="7"/>
  <c r="V1676" i="7"/>
  <c r="U1676" i="7"/>
  <c r="V1554" i="7"/>
  <c r="U1554" i="7"/>
  <c r="U1683" i="7"/>
  <c r="V1683" i="7"/>
  <c r="V1533" i="7"/>
  <c r="U1533" i="7"/>
  <c r="U995" i="7"/>
  <c r="V995" i="7"/>
  <c r="V600" i="7"/>
  <c r="U600" i="7"/>
  <c r="V765" i="7"/>
  <c r="U765" i="7"/>
  <c r="V939" i="7"/>
  <c r="U939" i="7"/>
  <c r="U511" i="7"/>
  <c r="V511" i="7"/>
  <c r="V1775" i="7"/>
  <c r="U1775" i="7"/>
  <c r="U719" i="7"/>
  <c r="V719" i="7"/>
  <c r="V630" i="7"/>
  <c r="U630" i="7"/>
  <c r="U183" i="7"/>
  <c r="V183" i="7"/>
  <c r="V1854" i="7"/>
  <c r="V206" i="7"/>
  <c r="U206" i="7"/>
  <c r="V1189" i="7"/>
  <c r="U1189" i="7"/>
  <c r="U644" i="7"/>
  <c r="U286" i="7"/>
  <c r="V286" i="7"/>
  <c r="V1254" i="7"/>
  <c r="U1254" i="7"/>
  <c r="V625" i="7"/>
  <c r="V316" i="7"/>
  <c r="U316" i="7"/>
  <c r="V55" i="7"/>
  <c r="U55" i="7"/>
  <c r="V741" i="7"/>
  <c r="U741" i="7"/>
  <c r="U480" i="7"/>
  <c r="V480" i="7"/>
  <c r="U176" i="7"/>
  <c r="U451" i="7"/>
  <c r="U195" i="7"/>
  <c r="V195" i="7"/>
  <c r="U256" i="7"/>
  <c r="V256" i="7"/>
  <c r="V2573" i="7"/>
  <c r="U2573" i="7"/>
  <c r="V2640" i="7"/>
  <c r="U2640" i="7"/>
  <c r="V2527" i="7"/>
  <c r="U2527" i="7"/>
  <c r="U2679" i="7"/>
  <c r="V2679" i="7"/>
  <c r="V2429" i="7"/>
  <c r="V2391" i="7"/>
  <c r="U2391" i="7"/>
  <c r="V2275" i="7"/>
  <c r="U2275" i="7"/>
  <c r="V2667" i="7"/>
  <c r="U2667" i="7"/>
  <c r="U2502" i="7"/>
  <c r="V2502" i="7"/>
  <c r="U1899" i="7"/>
  <c r="V1899" i="7"/>
  <c r="V2107" i="7"/>
  <c r="U2107" i="7"/>
  <c r="U2315" i="7"/>
  <c r="V2315" i="7"/>
  <c r="U1851" i="7"/>
  <c r="V1851" i="7"/>
  <c r="V2190" i="7"/>
  <c r="U2190" i="7"/>
  <c r="V2159" i="7"/>
  <c r="U2159" i="7"/>
  <c r="V2100" i="7"/>
  <c r="U2100" i="7"/>
  <c r="U1857" i="7"/>
  <c r="V1857" i="7"/>
  <c r="V1538" i="7"/>
  <c r="U1538" i="7"/>
  <c r="V1818" i="7"/>
  <c r="U1818" i="7"/>
  <c r="U2304" i="7"/>
  <c r="V2304" i="7"/>
  <c r="V1707" i="7"/>
  <c r="U1707" i="7"/>
  <c r="V1841" i="7"/>
  <c r="V1232" i="7"/>
  <c r="U1232" i="7"/>
  <c r="U976" i="7"/>
  <c r="V976" i="7"/>
  <c r="V1153" i="7"/>
  <c r="U1153" i="7"/>
  <c r="V1164" i="7"/>
  <c r="U1164" i="7"/>
  <c r="U638" i="7"/>
  <c r="V638" i="7"/>
  <c r="V1362" i="7"/>
  <c r="U1362" i="7"/>
  <c r="V828" i="7"/>
  <c r="U828" i="7"/>
  <c r="V1933" i="7"/>
  <c r="U1933" i="7"/>
  <c r="U1024" i="7"/>
  <c r="V1024" i="7"/>
  <c r="V678" i="7"/>
  <c r="V537" i="7"/>
  <c r="U537" i="7"/>
  <c r="V1242" i="7"/>
  <c r="U1242" i="7"/>
  <c r="U304" i="7"/>
  <c r="V304" i="7"/>
  <c r="U884" i="7"/>
  <c r="V884" i="7"/>
  <c r="V2631" i="7"/>
  <c r="U2631" i="7"/>
  <c r="V2693" i="7"/>
  <c r="U2693" i="7"/>
  <c r="V2612" i="7"/>
  <c r="U2612" i="7"/>
  <c r="V2529" i="7"/>
  <c r="U2529" i="7"/>
  <c r="V2659" i="7"/>
  <c r="U2659" i="7"/>
  <c r="U2627" i="7"/>
  <c r="V2597" i="7"/>
  <c r="U2597" i="7"/>
  <c r="U2668" i="7"/>
  <c r="V2615" i="7"/>
  <c r="U2615" i="7"/>
  <c r="V2663" i="7"/>
  <c r="U2663" i="7"/>
  <c r="V2579" i="7"/>
  <c r="U2579" i="7"/>
  <c r="V2263" i="7"/>
  <c r="U2263" i="7"/>
  <c r="U2592" i="7"/>
  <c r="U2213" i="7"/>
  <c r="V2213" i="7"/>
  <c r="V2587" i="7"/>
  <c r="V2394" i="7"/>
  <c r="U2394" i="7"/>
  <c r="V2404" i="7"/>
  <c r="U2404" i="7"/>
  <c r="V2537" i="7"/>
  <c r="U2537" i="7"/>
  <c r="U2327" i="7"/>
  <c r="V2327" i="7"/>
  <c r="V2211" i="7"/>
  <c r="U2211" i="7"/>
  <c r="V2160" i="7"/>
  <c r="U2160" i="7"/>
  <c r="V2088" i="7"/>
  <c r="U2088" i="7"/>
  <c r="U2316" i="7"/>
  <c r="V2316" i="7"/>
  <c r="U2244" i="7"/>
  <c r="V2244" i="7"/>
  <c r="V2491" i="7"/>
  <c r="U2491" i="7"/>
  <c r="V2495" i="7"/>
  <c r="U2495" i="7"/>
  <c r="U2444" i="7"/>
  <c r="V2444" i="7"/>
  <c r="U2297" i="7"/>
  <c r="V2297" i="7"/>
  <c r="V2075" i="7"/>
  <c r="U2075" i="7"/>
  <c r="U2008" i="7"/>
  <c r="V2008" i="7"/>
  <c r="U1972" i="7"/>
  <c r="V1972" i="7"/>
  <c r="V1965" i="7"/>
  <c r="U1965" i="7"/>
  <c r="U2282" i="7"/>
  <c r="V2282" i="7"/>
  <c r="V2370" i="7"/>
  <c r="U2370" i="7"/>
  <c r="U2250" i="7"/>
  <c r="V2250" i="7"/>
  <c r="V2110" i="7"/>
  <c r="U2110" i="7"/>
  <c r="V2424" i="7"/>
  <c r="U2424" i="7"/>
  <c r="V2092" i="7"/>
  <c r="U2092" i="7"/>
  <c r="U2373" i="7"/>
  <c r="V1838" i="7"/>
  <c r="U1838" i="7"/>
  <c r="U2306" i="7"/>
  <c r="V2306" i="7"/>
  <c r="V2041" i="7"/>
  <c r="U2041" i="7"/>
  <c r="V1724" i="7"/>
  <c r="U1724" i="7"/>
  <c r="U2003" i="7"/>
  <c r="U1703" i="7"/>
  <c r="V1703" i="7"/>
  <c r="U1716" i="7"/>
  <c r="V1716" i="7"/>
  <c r="V2276" i="7"/>
  <c r="U2014" i="7"/>
  <c r="V2014" i="7"/>
  <c r="U1737" i="7"/>
  <c r="V1737" i="7"/>
  <c r="V2172" i="7"/>
  <c r="U2172" i="7"/>
  <c r="V1596" i="7"/>
  <c r="U1596" i="7"/>
  <c r="V1935" i="7"/>
  <c r="U1935" i="7"/>
  <c r="U1708" i="7"/>
  <c r="V1708" i="7"/>
  <c r="U1621" i="7"/>
  <c r="V1621" i="7"/>
  <c r="V1638" i="7"/>
  <c r="U1638" i="7"/>
  <c r="V1566" i="7"/>
  <c r="U1566" i="7"/>
  <c r="V1494" i="7"/>
  <c r="U1494" i="7"/>
  <c r="V2016" i="7"/>
  <c r="U2016" i="7"/>
  <c r="U1932" i="7"/>
  <c r="V1776" i="7"/>
  <c r="U1776" i="7"/>
  <c r="V1781" i="7"/>
  <c r="U1781" i="7"/>
  <c r="V2177" i="7"/>
  <c r="U2177" i="7"/>
  <c r="V1512" i="7"/>
  <c r="U1512" i="7"/>
  <c r="U1612" i="7"/>
  <c r="V1612" i="7"/>
  <c r="V1465" i="7"/>
  <c r="U1465" i="7"/>
  <c r="V1786" i="7"/>
  <c r="U1786" i="7"/>
  <c r="U1679" i="7"/>
  <c r="U1594" i="7"/>
  <c r="V1594" i="7"/>
  <c r="V1871" i="7"/>
  <c r="U1871" i="7"/>
  <c r="U1495" i="7"/>
  <c r="V1495" i="7"/>
  <c r="V1768" i="7"/>
  <c r="U1768" i="7"/>
  <c r="V1681" i="7"/>
  <c r="U1681" i="7"/>
  <c r="U1693" i="7"/>
  <c r="U1462" i="7"/>
  <c r="V1462" i="7"/>
  <c r="U1355" i="7"/>
  <c r="V1355" i="7"/>
  <c r="V1338" i="7"/>
  <c r="U1338" i="7"/>
  <c r="V1214" i="7"/>
  <c r="U1214" i="7"/>
  <c r="V1702" i="7"/>
  <c r="U1702" i="7"/>
  <c r="V1381" i="7"/>
  <c r="U1381" i="7"/>
  <c r="V1292" i="7"/>
  <c r="U1292" i="7"/>
  <c r="U994" i="7"/>
  <c r="V994" i="7"/>
  <c r="V1959" i="7"/>
  <c r="U1959" i="7"/>
  <c r="V1458" i="7"/>
  <c r="U1458" i="7"/>
  <c r="V1578" i="7"/>
  <c r="U1578" i="7"/>
  <c r="U1392" i="7"/>
  <c r="U1157" i="7"/>
  <c r="V1157" i="7"/>
  <c r="U963" i="7"/>
  <c r="V868" i="7"/>
  <c r="U868" i="7"/>
  <c r="V1027" i="7"/>
  <c r="U1027" i="7"/>
  <c r="V1800" i="7"/>
  <c r="V1484" i="7"/>
  <c r="U1484" i="7"/>
  <c r="U1122" i="7"/>
  <c r="V1064" i="7"/>
  <c r="U1064" i="7"/>
  <c r="V873" i="7"/>
  <c r="U873" i="7"/>
  <c r="U1720" i="7"/>
  <c r="V1804" i="7"/>
  <c r="U1804" i="7"/>
  <c r="V1004" i="7"/>
  <c r="U1004" i="7"/>
  <c r="V895" i="7"/>
  <c r="U895" i="7"/>
  <c r="V819" i="7"/>
  <c r="U819" i="7"/>
  <c r="V780" i="7"/>
  <c r="U780" i="7"/>
  <c r="V742" i="7"/>
  <c r="U742" i="7"/>
  <c r="V705" i="7"/>
  <c r="U705" i="7"/>
  <c r="U1283" i="7"/>
  <c r="V1283" i="7"/>
  <c r="V933" i="7"/>
  <c r="U933" i="7"/>
  <c r="U1266" i="7"/>
  <c r="V1171" i="7"/>
  <c r="U1171" i="7"/>
  <c r="U1116" i="7"/>
  <c r="V837" i="7"/>
  <c r="U837" i="7"/>
  <c r="V699" i="7"/>
  <c r="U699" i="7"/>
  <c r="U1277" i="7"/>
  <c r="V1277" i="7"/>
  <c r="U671" i="7"/>
  <c r="V671" i="7"/>
  <c r="U783" i="7"/>
  <c r="V783" i="7"/>
  <c r="V672" i="7"/>
  <c r="U672" i="7"/>
  <c r="V617" i="7"/>
  <c r="U617" i="7"/>
  <c r="U522" i="7"/>
  <c r="V522" i="7"/>
  <c r="V1490" i="7"/>
  <c r="U1490" i="7"/>
  <c r="V721" i="7"/>
  <c r="U721" i="7"/>
  <c r="V1195" i="7"/>
  <c r="U1195" i="7"/>
  <c r="V1111" i="7"/>
  <c r="U1111" i="7"/>
  <c r="U785" i="7"/>
  <c r="U534" i="7"/>
  <c r="V534" i="7"/>
  <c r="V447" i="7"/>
  <c r="V1184" i="7"/>
  <c r="U1184" i="7"/>
  <c r="U172" i="7"/>
  <c r="V172" i="7"/>
  <c r="U1432" i="7"/>
  <c r="V1432" i="7"/>
  <c r="V1201" i="7"/>
  <c r="U1201" i="7"/>
  <c r="V502" i="7"/>
  <c r="U502" i="7"/>
  <c r="U384" i="7"/>
  <c r="V384" i="7"/>
  <c r="V634" i="7"/>
  <c r="U634" i="7"/>
  <c r="V574" i="7"/>
  <c r="U574" i="7"/>
  <c r="U464" i="7"/>
  <c r="V464" i="7"/>
  <c r="U290" i="7"/>
  <c r="V290" i="7"/>
  <c r="V730" i="7"/>
  <c r="U730" i="7"/>
  <c r="V817" i="7"/>
  <c r="U817" i="7"/>
  <c r="V686" i="7"/>
  <c r="U686" i="7"/>
  <c r="U536" i="7"/>
  <c r="V536" i="7"/>
  <c r="V407" i="7"/>
  <c r="U407" i="7"/>
  <c r="V182" i="7"/>
  <c r="U182" i="7"/>
  <c r="V738" i="7"/>
  <c r="U738" i="7"/>
  <c r="V560" i="7"/>
  <c r="U599" i="7"/>
  <c r="U458" i="7"/>
  <c r="V458" i="7"/>
  <c r="U190" i="7"/>
  <c r="V190" i="7"/>
  <c r="U947" i="7"/>
  <c r="U788" i="7"/>
  <c r="V788" i="7"/>
  <c r="V595" i="7"/>
  <c r="U595" i="7"/>
  <c r="U482" i="7"/>
  <c r="V482" i="7"/>
  <c r="U355" i="7"/>
  <c r="V355" i="7"/>
  <c r="U165" i="7"/>
  <c r="V165" i="7"/>
  <c r="U869" i="7"/>
  <c r="U132" i="7"/>
  <c r="U162" i="7"/>
  <c r="V162" i="7"/>
  <c r="U443" i="7"/>
  <c r="V443" i="7"/>
  <c r="V101" i="7"/>
  <c r="U101" i="7"/>
  <c r="U93" i="7"/>
  <c r="V93" i="7"/>
  <c r="V26" i="7"/>
  <c r="U123" i="7"/>
  <c r="V123" i="7"/>
  <c r="U444" i="7"/>
  <c r="V444" i="7"/>
  <c r="U826" i="7"/>
  <c r="V795" i="7"/>
  <c r="U795" i="7"/>
  <c r="U307" i="7"/>
  <c r="U118" i="7"/>
  <c r="V118" i="7"/>
  <c r="U344" i="7"/>
  <c r="V344" i="7"/>
  <c r="U784" i="7"/>
  <c r="V581" i="7"/>
  <c r="U581" i="7"/>
  <c r="U2332" i="7"/>
  <c r="V727" i="7"/>
  <c r="U727" i="7"/>
  <c r="V322" i="7"/>
  <c r="U211" i="7"/>
  <c r="V211" i="7"/>
  <c r="U461" i="7"/>
  <c r="U1404" i="7"/>
  <c r="V896" i="7"/>
  <c r="V1309" i="7"/>
  <c r="U1309" i="7"/>
  <c r="V415" i="7"/>
  <c r="V46" i="7"/>
  <c r="U46" i="7"/>
  <c r="U718" i="7"/>
  <c r="U507" i="7"/>
  <c r="V102" i="7"/>
  <c r="U102" i="7"/>
  <c r="U924" i="7"/>
  <c r="V1225" i="7"/>
  <c r="U1225" i="7"/>
  <c r="U41" i="7"/>
  <c r="U17" i="7"/>
  <c r="V2383" i="7"/>
  <c r="U2383" i="7"/>
  <c r="V2633" i="7"/>
  <c r="U2633" i="7"/>
  <c r="V2413" i="7"/>
  <c r="U2413" i="7"/>
  <c r="V2492" i="7"/>
  <c r="U2492" i="7"/>
  <c r="V2379" i="7"/>
  <c r="U2379" i="7"/>
  <c r="U2402" i="7"/>
  <c r="V2402" i="7"/>
  <c r="V2382" i="7"/>
  <c r="U2382" i="7"/>
  <c r="V2469" i="7"/>
  <c r="U2469" i="7"/>
  <c r="U2255" i="7"/>
  <c r="V2255" i="7"/>
  <c r="V2392" i="7"/>
  <c r="U2392" i="7"/>
  <c r="V2118" i="7"/>
  <c r="U2118" i="7"/>
  <c r="U1966" i="7"/>
  <c r="V1966" i="7"/>
  <c r="V2295" i="7"/>
  <c r="U2295" i="7"/>
  <c r="V2185" i="7"/>
  <c r="U2185" i="7"/>
  <c r="V1893" i="7"/>
  <c r="U1893" i="7"/>
  <c r="U1530" i="7"/>
  <c r="V1530" i="7"/>
  <c r="U1477" i="7"/>
  <c r="V1477" i="7"/>
  <c r="V1635" i="7"/>
  <c r="U1635" i="7"/>
  <c r="V1548" i="7"/>
  <c r="U1548" i="7"/>
  <c r="U1361" i="7"/>
  <c r="V1361" i="7"/>
  <c r="U1322" i="7"/>
  <c r="V1322" i="7"/>
  <c r="U1666" i="7"/>
  <c r="V1666" i="7"/>
  <c r="U1108" i="7"/>
  <c r="V1108" i="7"/>
  <c r="U1645" i="7"/>
  <c r="V1645" i="7"/>
  <c r="V825" i="7"/>
  <c r="U825" i="7"/>
  <c r="V1327" i="7"/>
  <c r="U1327" i="7"/>
  <c r="U1085" i="7"/>
  <c r="V1085" i="7"/>
  <c r="U1169" i="7"/>
  <c r="V1169" i="7"/>
  <c r="U872" i="7"/>
  <c r="V872" i="7"/>
  <c r="U1084" i="7"/>
  <c r="V1084" i="7"/>
  <c r="U1420" i="7"/>
  <c r="V1420" i="7"/>
  <c r="V1919" i="7"/>
  <c r="U1919" i="7"/>
  <c r="V763" i="7"/>
  <c r="U763" i="7"/>
  <c r="U372" i="7"/>
  <c r="V372" i="7"/>
  <c r="V546" i="7"/>
  <c r="V230" i="7"/>
  <c r="U230" i="7"/>
  <c r="U202" i="7"/>
  <c r="V202" i="7"/>
  <c r="V128" i="7"/>
  <c r="U128" i="7"/>
  <c r="U1072" i="7"/>
  <c r="V1072" i="7"/>
  <c r="V18" i="7"/>
  <c r="U18" i="7"/>
  <c r="V607" i="7"/>
  <c r="U607" i="7"/>
  <c r="U144" i="7"/>
  <c r="V144" i="7"/>
  <c r="V477" i="7"/>
  <c r="U477" i="7"/>
  <c r="V662" i="7"/>
  <c r="U662" i="7"/>
  <c r="U368" i="7"/>
  <c r="V368" i="7"/>
  <c r="V429" i="7"/>
  <c r="U429" i="7"/>
  <c r="V764" i="7"/>
  <c r="U764" i="7"/>
  <c r="V533" i="7"/>
  <c r="U533" i="7"/>
  <c r="V409" i="7"/>
  <c r="U409" i="7"/>
  <c r="V59" i="7"/>
  <c r="U59" i="7"/>
  <c r="V96" i="7"/>
  <c r="U96" i="7"/>
  <c r="V2591" i="7"/>
  <c r="U2591" i="7"/>
  <c r="V2449" i="7"/>
  <c r="U2449" i="7"/>
  <c r="V2483" i="7"/>
  <c r="U2474" i="7"/>
  <c r="V2474" i="7"/>
  <c r="V2331" i="7"/>
  <c r="U2331" i="7"/>
  <c r="V2114" i="7"/>
  <c r="U2114" i="7"/>
  <c r="U2273" i="7"/>
  <c r="V2273" i="7"/>
  <c r="V2105" i="7"/>
  <c r="U2105" i="7"/>
  <c r="V1923" i="7"/>
  <c r="U1923" i="7"/>
  <c r="V2101" i="7"/>
  <c r="U2101" i="7"/>
  <c r="V2556" i="7"/>
  <c r="U2556" i="7"/>
  <c r="V2004" i="7"/>
  <c r="U2004" i="7"/>
  <c r="V1748" i="7"/>
  <c r="U1748" i="7"/>
  <c r="V2005" i="7"/>
  <c r="U2005" i="7"/>
  <c r="U1253" i="7"/>
  <c r="V1253" i="7"/>
  <c r="U1091" i="7"/>
  <c r="V1091" i="7"/>
  <c r="V1606" i="7"/>
  <c r="U1606" i="7"/>
  <c r="U1006" i="7"/>
  <c r="V1006" i="7"/>
  <c r="V1880" i="7"/>
  <c r="U1880" i="7"/>
  <c r="U1168" i="7"/>
  <c r="V1168" i="7"/>
  <c r="V740" i="7"/>
  <c r="U740" i="7"/>
  <c r="V523" i="7"/>
  <c r="U523" i="7"/>
  <c r="U626" i="7"/>
  <c r="V626" i="7"/>
  <c r="V794" i="7"/>
  <c r="U794" i="7"/>
  <c r="U1295" i="7"/>
  <c r="V1295" i="7"/>
  <c r="U440" i="7"/>
  <c r="V440" i="7"/>
  <c r="U148" i="7"/>
  <c r="V148" i="7"/>
  <c r="V1436" i="7"/>
  <c r="U1436" i="7"/>
  <c r="V925" i="7"/>
  <c r="U925" i="7"/>
  <c r="V1925" i="7"/>
  <c r="U1925" i="7"/>
  <c r="V823" i="7"/>
  <c r="U823" i="7"/>
  <c r="U314" i="7"/>
  <c r="V314" i="7"/>
  <c r="U120" i="7"/>
  <c r="V120" i="7"/>
  <c r="V1459" i="7"/>
  <c r="U1459" i="7"/>
  <c r="U187" i="7"/>
  <c r="V187" i="7"/>
  <c r="V540" i="7"/>
  <c r="U540" i="7"/>
  <c r="V7" i="7"/>
  <c r="U7" i="7"/>
  <c r="V40" i="7"/>
  <c r="U40" i="7"/>
  <c r="V375" i="7"/>
  <c r="U375" i="7"/>
  <c r="V203" i="7"/>
  <c r="U203" i="7"/>
  <c r="V1069" i="7"/>
  <c r="U1069" i="7"/>
  <c r="U274" i="7"/>
  <c r="V274" i="7"/>
  <c r="U695" i="7"/>
  <c r="V695" i="7"/>
  <c r="V481" i="7"/>
  <c r="U481" i="7"/>
  <c r="V38" i="7"/>
  <c r="U38" i="7"/>
  <c r="V624" i="7"/>
  <c r="U624" i="7"/>
  <c r="U2408" i="7"/>
  <c r="V2408" i="7"/>
  <c r="U2279" i="7"/>
  <c r="V2279" i="7"/>
  <c r="V2040" i="7"/>
  <c r="U2040" i="7"/>
  <c r="V2013" i="7"/>
  <c r="U2013" i="7"/>
  <c r="V2116" i="7"/>
  <c r="U2116" i="7"/>
  <c r="V2197" i="7"/>
  <c r="U2197" i="7"/>
  <c r="V2070" i="7"/>
  <c r="U2070" i="7"/>
  <c r="U1378" i="7"/>
  <c r="V1378" i="7"/>
  <c r="U1418" i="7"/>
  <c r="V1418" i="7"/>
  <c r="U1433" i="7"/>
  <c r="V1433" i="7"/>
  <c r="U1630" i="7"/>
  <c r="V1630" i="7"/>
  <c r="V1599" i="7"/>
  <c r="U1599" i="7"/>
  <c r="V1320" i="7"/>
  <c r="U1320" i="7"/>
  <c r="V906" i="7"/>
  <c r="U906" i="7"/>
  <c r="V636" i="7"/>
  <c r="U636" i="7"/>
  <c r="U320" i="7"/>
  <c r="V320" i="7"/>
  <c r="V1056" i="7"/>
  <c r="U1056" i="7"/>
  <c r="V1273" i="7"/>
  <c r="U1273" i="7"/>
  <c r="U510" i="7"/>
  <c r="V510" i="7"/>
  <c r="U432" i="7"/>
  <c r="V432" i="7"/>
  <c r="U171" i="7"/>
  <c r="V171" i="7"/>
  <c r="V1482" i="7"/>
  <c r="U1482" i="7"/>
  <c r="V427" i="7"/>
  <c r="U427" i="7"/>
  <c r="U45" i="7"/>
  <c r="V45" i="7"/>
  <c r="V333" i="7"/>
  <c r="U333" i="7"/>
  <c r="V377" i="7"/>
  <c r="U377" i="7"/>
  <c r="U342" i="7"/>
  <c r="V342" i="7"/>
  <c r="U192" i="7"/>
  <c r="V192" i="7"/>
  <c r="V27" i="7"/>
  <c r="U27" i="7"/>
  <c r="V19" i="7"/>
  <c r="V2479" i="7"/>
  <c r="U2479" i="7"/>
  <c r="V2374" i="7"/>
  <c r="U2374" i="7"/>
  <c r="V2170" i="7"/>
  <c r="U2170" i="7"/>
  <c r="U2189" i="7"/>
  <c r="V2189" i="7"/>
  <c r="V2548" i="7"/>
  <c r="V2158" i="7"/>
  <c r="U2158" i="7"/>
  <c r="U2519" i="7"/>
  <c r="V2048" i="7"/>
  <c r="U2048" i="7"/>
  <c r="U2002" i="7"/>
  <c r="V2002" i="7"/>
  <c r="U1836" i="7"/>
  <c r="V1836" i="7"/>
  <c r="V1742" i="7"/>
  <c r="U1742" i="7"/>
  <c r="U1516" i="7"/>
  <c r="V1516" i="7"/>
  <c r="V2168" i="7"/>
  <c r="U2168" i="7"/>
  <c r="V1712" i="7"/>
  <c r="U1712" i="7"/>
  <c r="U1408" i="7"/>
  <c r="V1408" i="7"/>
  <c r="V1580" i="7"/>
  <c r="U1580" i="7"/>
  <c r="U1013" i="7"/>
  <c r="V1013" i="7"/>
  <c r="V1124" i="7"/>
  <c r="U1124" i="7"/>
  <c r="V892" i="7"/>
  <c r="U892" i="7"/>
  <c r="V1230" i="7"/>
  <c r="U1025" i="7"/>
  <c r="V1025" i="7"/>
  <c r="U897" i="7"/>
  <c r="V897" i="7"/>
  <c r="V801" i="7"/>
  <c r="U801" i="7"/>
  <c r="V1382" i="7"/>
  <c r="U1382" i="7"/>
  <c r="V1082" i="7"/>
  <c r="U1082" i="7"/>
  <c r="U1525" i="7"/>
  <c r="V1525" i="7"/>
  <c r="U773" i="7"/>
  <c r="V773" i="7"/>
  <c r="V469" i="7"/>
  <c r="U469" i="7"/>
  <c r="U903" i="7"/>
  <c r="V903" i="7"/>
  <c r="U932" i="7"/>
  <c r="V932" i="7"/>
  <c r="V1014" i="7"/>
  <c r="U1014" i="7"/>
  <c r="V813" i="7"/>
  <c r="U813" i="7"/>
  <c r="V909" i="7"/>
  <c r="U909" i="7"/>
  <c r="U136" i="7"/>
  <c r="V136" i="7"/>
  <c r="V1628" i="7"/>
  <c r="U1628" i="7"/>
  <c r="V899" i="7"/>
  <c r="U899" i="7"/>
  <c r="V1434" i="7"/>
  <c r="U1434" i="7"/>
  <c r="U1349" i="7"/>
  <c r="V1349" i="7"/>
  <c r="V110" i="7"/>
  <c r="U110" i="7"/>
  <c r="U356" i="7"/>
  <c r="V356" i="7"/>
  <c r="V80" i="7"/>
  <c r="U80" i="7"/>
  <c r="V1159" i="7"/>
  <c r="U1159" i="7"/>
  <c r="U319" i="7"/>
  <c r="V365" i="7"/>
  <c r="U365" i="7"/>
  <c r="V786" i="7"/>
  <c r="U786" i="7"/>
  <c r="V235" i="7"/>
  <c r="U235" i="7"/>
  <c r="V131" i="7"/>
  <c r="U131" i="7"/>
  <c r="U2624" i="7"/>
  <c r="V2624" i="7"/>
  <c r="U2372" i="7"/>
  <c r="V2372" i="7"/>
  <c r="U2310" i="7"/>
  <c r="V2310" i="7"/>
  <c r="U2261" i="7"/>
  <c r="V2261" i="7"/>
  <c r="U1772" i="7"/>
  <c r="V1772" i="7"/>
  <c r="V1950" i="7"/>
  <c r="U1950" i="7"/>
  <c r="U1808" i="7"/>
  <c r="V1808" i="7"/>
  <c r="V1766" i="7"/>
  <c r="U1766" i="7"/>
  <c r="V2289" i="7"/>
  <c r="U2289" i="7"/>
  <c r="V1202" i="7"/>
  <c r="U1202" i="7"/>
  <c r="U1414" i="7"/>
  <c r="V1414" i="7"/>
  <c r="V1099" i="7"/>
  <c r="U1099" i="7"/>
  <c r="U1079" i="7"/>
  <c r="V1079" i="7"/>
  <c r="U1603" i="7"/>
  <c r="V1603" i="7"/>
  <c r="V587" i="7"/>
  <c r="U587" i="7"/>
  <c r="V887" i="7"/>
  <c r="U887" i="7"/>
  <c r="V2129" i="7"/>
  <c r="U2129" i="7"/>
  <c r="V116" i="7"/>
  <c r="U116" i="7"/>
  <c r="U122" i="7"/>
  <c r="V122" i="7"/>
  <c r="V53" i="7"/>
  <c r="U53" i="7"/>
  <c r="V58" i="7"/>
  <c r="U58" i="7"/>
  <c r="U1049" i="7"/>
  <c r="V1049" i="7"/>
  <c r="V112" i="7"/>
  <c r="U112" i="7"/>
  <c r="V631" i="7"/>
  <c r="V1515" i="7"/>
  <c r="U1515" i="7"/>
  <c r="U297" i="7"/>
  <c r="V297" i="7"/>
  <c r="V361" i="7"/>
  <c r="U361" i="7"/>
  <c r="V453" i="7"/>
  <c r="U453" i="7"/>
  <c r="U184" i="7"/>
  <c r="V184" i="7"/>
  <c r="U282" i="7"/>
  <c r="V282" i="7"/>
  <c r="V652" i="7"/>
  <c r="U652" i="7"/>
  <c r="V54" i="7"/>
  <c r="U54" i="7"/>
  <c r="U166" i="7"/>
  <c r="V166" i="7"/>
  <c r="V358" i="7"/>
  <c r="U358" i="7"/>
  <c r="U1360" i="7"/>
  <c r="V1360" i="7"/>
  <c r="V732" i="7"/>
  <c r="U732" i="7"/>
  <c r="V72" i="7"/>
  <c r="U72" i="7"/>
  <c r="V221" i="7"/>
  <c r="U221" i="7"/>
  <c r="V109" i="7"/>
  <c r="U109" i="7"/>
  <c r="V2691" i="7"/>
  <c r="U2691" i="7"/>
  <c r="V2689" i="7"/>
  <c r="U2689" i="7"/>
  <c r="V2645" i="7"/>
  <c r="U2645" i="7"/>
  <c r="V2506" i="7"/>
  <c r="U2506" i="7"/>
  <c r="V2467" i="7"/>
  <c r="U2467" i="7"/>
  <c r="V2431" i="7"/>
  <c r="U2431" i="7"/>
  <c r="V2499" i="7"/>
  <c r="U2499" i="7"/>
  <c r="U2522" i="7"/>
  <c r="V2522" i="7"/>
  <c r="V2676" i="7"/>
  <c r="U2676" i="7"/>
  <c r="U2520" i="7"/>
  <c r="V2520" i="7"/>
  <c r="U2662" i="7"/>
  <c r="V2662" i="7"/>
  <c r="V2574" i="7"/>
  <c r="U2574" i="7"/>
  <c r="U2415" i="7"/>
  <c r="V2415" i="7"/>
  <c r="U2489" i="7"/>
  <c r="V2572" i="7"/>
  <c r="U2572" i="7"/>
  <c r="V2433" i="7"/>
  <c r="U2433" i="7"/>
  <c r="V2367" i="7"/>
  <c r="U2367" i="7"/>
  <c r="V2329" i="7"/>
  <c r="U2329" i="7"/>
  <c r="V2257" i="7"/>
  <c r="U2257" i="7"/>
  <c r="U2581" i="7"/>
  <c r="U2514" i="7"/>
  <c r="V2514" i="7"/>
  <c r="V2487" i="7"/>
  <c r="U2487" i="7"/>
  <c r="V2417" i="7"/>
  <c r="U2417" i="7"/>
  <c r="V2690" i="7"/>
  <c r="U2690" i="7"/>
  <c r="V2219" i="7"/>
  <c r="U2219" i="7"/>
  <c r="U2240" i="7"/>
  <c r="V2240" i="7"/>
  <c r="U2146" i="7"/>
  <c r="V2146" i="7"/>
  <c r="V2074" i="7"/>
  <c r="U2074" i="7"/>
  <c r="U2462" i="7"/>
  <c r="V2462" i="7"/>
  <c r="V2093" i="7"/>
  <c r="U2093" i="7"/>
  <c r="U2351" i="7"/>
  <c r="U2128" i="7"/>
  <c r="V2128" i="7"/>
  <c r="U2675" i="7"/>
  <c r="U2286" i="7"/>
  <c r="V2286" i="7"/>
  <c r="V2195" i="7"/>
  <c r="U2195" i="7"/>
  <c r="V2385" i="7"/>
  <c r="U2385" i="7"/>
  <c r="V2140" i="7"/>
  <c r="U2140" i="7"/>
  <c r="U2025" i="7"/>
  <c r="V2025" i="7"/>
  <c r="U2604" i="7"/>
  <c r="U2339" i="7"/>
  <c r="V2247" i="7"/>
  <c r="U2247" i="7"/>
  <c r="V2241" i="7"/>
  <c r="U2241" i="7"/>
  <c r="V1754" i="7"/>
  <c r="U1754" i="7"/>
  <c r="V1926" i="7"/>
  <c r="U1926" i="7"/>
  <c r="V1961" i="7"/>
  <c r="U1961" i="7"/>
  <c r="U1791" i="7"/>
  <c r="V1791" i="7"/>
  <c r="V1746" i="7"/>
  <c r="U1746" i="7"/>
  <c r="V2065" i="7"/>
  <c r="U2065" i="7"/>
  <c r="U1790" i="7"/>
  <c r="V1790" i="7"/>
  <c r="V1762" i="7"/>
  <c r="U1762" i="7"/>
  <c r="V2566" i="7"/>
  <c r="V2414" i="7"/>
  <c r="U2414" i="7"/>
  <c r="V1792" i="7"/>
  <c r="U1792" i="7"/>
  <c r="U2161" i="7"/>
  <c r="V1646" i="7"/>
  <c r="U1646" i="7"/>
  <c r="V2007" i="7"/>
  <c r="U2007" i="7"/>
  <c r="V1902" i="7"/>
  <c r="U1902" i="7"/>
  <c r="V1757" i="7"/>
  <c r="U1757" i="7"/>
  <c r="V2224" i="7"/>
  <c r="U2224" i="7"/>
  <c r="U1761" i="7"/>
  <c r="V1761" i="7"/>
  <c r="U1663" i="7"/>
  <c r="V1663" i="7"/>
  <c r="U1555" i="7"/>
  <c r="V1555" i="7"/>
  <c r="V2192" i="7"/>
  <c r="U2192" i="7"/>
  <c r="U1954" i="7"/>
  <c r="V1954" i="7"/>
  <c r="V1751" i="7"/>
  <c r="U1751" i="7"/>
  <c r="V1644" i="7"/>
  <c r="U1644" i="7"/>
  <c r="U1489" i="7"/>
  <c r="V1489" i="7"/>
  <c r="U2354" i="7"/>
  <c r="V1650" i="7"/>
  <c r="U1650" i="7"/>
  <c r="U1564" i="7"/>
  <c r="V1393" i="7"/>
  <c r="U1393" i="7"/>
  <c r="V1479" i="7"/>
  <c r="U1479" i="7"/>
  <c r="V2108" i="7"/>
  <c r="U2108" i="7"/>
  <c r="V1406" i="7"/>
  <c r="V1584" i="7"/>
  <c r="U1584" i="7"/>
  <c r="U1532" i="7"/>
  <c r="U1567" i="7"/>
  <c r="V1567" i="7"/>
  <c r="U1526" i="7"/>
  <c r="U1409" i="7"/>
  <c r="V1409" i="7"/>
  <c r="U1439" i="7"/>
  <c r="V1439" i="7"/>
  <c r="V2246" i="7"/>
  <c r="V1586" i="7"/>
  <c r="U1586" i="7"/>
  <c r="V1411" i="7"/>
  <c r="U1411" i="7"/>
  <c r="U971" i="7"/>
  <c r="V971" i="7"/>
  <c r="U1860" i="7"/>
  <c r="V1860" i="7"/>
  <c r="V1112" i="7"/>
  <c r="U1112" i="7"/>
  <c r="U1037" i="7"/>
  <c r="V1037" i="7"/>
  <c r="V953" i="7"/>
  <c r="U953" i="7"/>
  <c r="V857" i="7"/>
  <c r="U857" i="7"/>
  <c r="U1284" i="7"/>
  <c r="V1218" i="7"/>
  <c r="U1218" i="7"/>
  <c r="U1060" i="7"/>
  <c r="V1060" i="7"/>
  <c r="U1019" i="7"/>
  <c r="V1019" i="7"/>
  <c r="U987" i="7"/>
  <c r="V776" i="7"/>
  <c r="U776" i="7"/>
  <c r="U752" i="7"/>
  <c r="V752" i="7"/>
  <c r="U680" i="7"/>
  <c r="V680" i="7"/>
  <c r="U656" i="7"/>
  <c r="V656" i="7"/>
  <c r="V1106" i="7"/>
  <c r="U1106" i="7"/>
  <c r="V1236" i="7"/>
  <c r="U1236" i="7"/>
  <c r="V1136" i="7"/>
  <c r="U1136" i="7"/>
  <c r="V1074" i="7"/>
  <c r="U1074" i="7"/>
  <c r="V778" i="7"/>
  <c r="U778" i="7"/>
  <c r="V568" i="7"/>
  <c r="U568" i="7"/>
  <c r="V1647" i="7"/>
  <c r="U1647" i="7"/>
  <c r="U1126" i="7"/>
  <c r="V1126" i="7"/>
  <c r="V1044" i="7"/>
  <c r="U1044" i="7"/>
  <c r="V564" i="7"/>
  <c r="U564" i="7"/>
  <c r="U1039" i="7"/>
  <c r="V841" i="7"/>
  <c r="U841" i="7"/>
  <c r="U665" i="7"/>
  <c r="U487" i="7"/>
  <c r="V487" i="7"/>
  <c r="U343" i="7"/>
  <c r="V343" i="7"/>
  <c r="V1497" i="7"/>
  <c r="U1497" i="7"/>
  <c r="V1130" i="7"/>
  <c r="U1130" i="7"/>
  <c r="U1012" i="7"/>
  <c r="V1012" i="7"/>
  <c r="U755" i="7"/>
  <c r="V755" i="7"/>
  <c r="V1498" i="7"/>
  <c r="U1498" i="7"/>
  <c r="U1121" i="7"/>
  <c r="V1121" i="7"/>
  <c r="U1007" i="7"/>
  <c r="V1007" i="7"/>
  <c r="U876" i="7"/>
  <c r="U836" i="7"/>
  <c r="V836" i="7"/>
  <c r="V696" i="7"/>
  <c r="V1052" i="7"/>
  <c r="U1052" i="7"/>
  <c r="V424" i="7"/>
  <c r="U424" i="7"/>
  <c r="U247" i="7"/>
  <c r="V247" i="7"/>
  <c r="U452" i="7"/>
  <c r="V452" i="7"/>
  <c r="U1441" i="7"/>
  <c r="V571" i="7"/>
  <c r="V509" i="7"/>
  <c r="U509" i="7"/>
  <c r="V436" i="7"/>
  <c r="U436" i="7"/>
  <c r="U398" i="7"/>
  <c r="V398" i="7"/>
  <c r="V952" i="7"/>
  <c r="V688" i="7"/>
  <c r="U688" i="7"/>
  <c r="V619" i="7"/>
  <c r="U619" i="7"/>
  <c r="U303" i="7"/>
  <c r="V303" i="7"/>
  <c r="U1252" i="7"/>
  <c r="V1252" i="7"/>
  <c r="U1022" i="7"/>
  <c r="V1022" i="7"/>
  <c r="V690" i="7"/>
  <c r="U690" i="7"/>
  <c r="U266" i="7"/>
  <c r="V266" i="7"/>
  <c r="V1129" i="7"/>
  <c r="U1129" i="7"/>
  <c r="V1016" i="7"/>
  <c r="U1016" i="7"/>
  <c r="V684" i="7"/>
  <c r="V278" i="7"/>
  <c r="U278" i="7"/>
  <c r="U1138" i="7"/>
  <c r="V1138" i="7"/>
  <c r="V959" i="7"/>
  <c r="U959" i="7"/>
  <c r="U877" i="7"/>
  <c r="U812" i="7"/>
  <c r="V812" i="7"/>
  <c r="U1367" i="7"/>
  <c r="V1367" i="7"/>
  <c r="V937" i="7"/>
  <c r="U937" i="7"/>
  <c r="V563" i="7"/>
  <c r="U563" i="7"/>
  <c r="U259" i="7"/>
  <c r="V259" i="7"/>
  <c r="U208" i="7"/>
  <c r="V208" i="7"/>
  <c r="U891" i="7"/>
  <c r="V891" i="7"/>
  <c r="U267" i="7"/>
  <c r="V267" i="7"/>
  <c r="V2350" i="7"/>
  <c r="U2350" i="7"/>
  <c r="V852" i="7"/>
  <c r="U852" i="7"/>
  <c r="U519" i="7"/>
  <c r="V1141" i="7"/>
  <c r="U1141" i="7"/>
  <c r="V753" i="7"/>
  <c r="U753" i="7"/>
  <c r="V460" i="7"/>
  <c r="U460" i="7"/>
  <c r="V351" i="7"/>
  <c r="V42" i="7"/>
  <c r="U42" i="7"/>
  <c r="V723" i="7"/>
  <c r="U723" i="7"/>
  <c r="V173" i="7"/>
  <c r="U173" i="7"/>
  <c r="U1258" i="7"/>
  <c r="V1258" i="7"/>
  <c r="U641" i="7"/>
  <c r="V641" i="7"/>
  <c r="V401" i="7"/>
  <c r="U401" i="7"/>
  <c r="V299" i="7"/>
  <c r="U299" i="7"/>
  <c r="V248" i="7"/>
  <c r="U248" i="7"/>
  <c r="U189" i="7"/>
  <c r="V189" i="7"/>
  <c r="V34" i="7"/>
  <c r="U34" i="7"/>
  <c r="U238" i="7"/>
  <c r="V238" i="7"/>
  <c r="V1212" i="7"/>
  <c r="U1212" i="7"/>
  <c r="V328" i="7"/>
  <c r="U328" i="7"/>
  <c r="V16" i="7"/>
  <c r="U16" i="7"/>
  <c r="V423" i="7"/>
  <c r="V1544" i="7"/>
  <c r="U1544" i="7"/>
  <c r="U486" i="7"/>
  <c r="V486" i="7"/>
  <c r="U201" i="7"/>
  <c r="V201" i="7"/>
  <c r="V591" i="7"/>
  <c r="U341" i="7"/>
  <c r="U425" i="7"/>
  <c r="V572" i="7"/>
  <c r="U572" i="7"/>
  <c r="V56" i="7"/>
  <c r="U56" i="7"/>
  <c r="U280" i="7"/>
  <c r="V280" i="7"/>
  <c r="U508" i="7"/>
  <c r="U257" i="7"/>
  <c r="V83" i="7"/>
  <c r="U83" i="7"/>
  <c r="U700" i="7"/>
  <c r="U347" i="7"/>
  <c r="U838" i="7"/>
  <c r="U2594" i="7"/>
  <c r="V2594" i="7"/>
  <c r="V2585" i="7"/>
  <c r="U2585" i="7"/>
  <c r="V2565" i="7"/>
  <c r="U2565" i="7"/>
  <c r="V2410" i="7"/>
  <c r="U2410" i="7"/>
  <c r="V2299" i="7"/>
  <c r="U2299" i="7"/>
  <c r="V2656" i="7"/>
  <c r="U2656" i="7"/>
  <c r="V2445" i="7"/>
  <c r="U2445" i="7"/>
  <c r="U2243" i="7"/>
  <c r="V2243" i="7"/>
  <c r="V2126" i="7"/>
  <c r="U2126" i="7"/>
  <c r="U1900" i="7"/>
  <c r="V1900" i="7"/>
  <c r="U1803" i="7"/>
  <c r="V1803" i="7"/>
  <c r="U1725" i="7"/>
  <c r="V1725" i="7"/>
  <c r="V1602" i="7"/>
  <c r="U1602" i="7"/>
  <c r="U1467" i="7"/>
  <c r="V1467" i="7"/>
  <c r="U1476" i="7"/>
  <c r="V1476" i="7"/>
  <c r="V1238" i="7"/>
  <c r="U1238" i="7"/>
  <c r="V916" i="7"/>
  <c r="U916" i="7"/>
  <c r="U1270" i="7"/>
  <c r="V1270" i="7"/>
  <c r="V1003" i="7"/>
  <c r="U1003" i="7"/>
  <c r="V1034" i="7"/>
  <c r="U1034" i="7"/>
  <c r="U1186" i="7"/>
  <c r="V1186" i="7"/>
  <c r="V1009" i="7"/>
  <c r="U1009" i="7"/>
  <c r="V1249" i="7"/>
  <c r="U1249" i="7"/>
  <c r="V1088" i="7"/>
  <c r="U1088" i="7"/>
  <c r="V663" i="7"/>
  <c r="U663" i="7"/>
  <c r="V777" i="7"/>
  <c r="U777" i="7"/>
  <c r="V143" i="7"/>
  <c r="U143" i="7"/>
  <c r="U1067" i="7"/>
  <c r="V1067" i="7"/>
  <c r="U1180" i="7"/>
  <c r="V1180" i="7"/>
  <c r="V1243" i="7"/>
  <c r="U1243" i="7"/>
  <c r="V179" i="7"/>
  <c r="U179" i="7"/>
  <c r="V493" i="7"/>
  <c r="U493" i="7"/>
  <c r="U213" i="7"/>
  <c r="V213" i="7"/>
  <c r="V559" i="7"/>
  <c r="U559" i="7"/>
  <c r="U800" i="7"/>
  <c r="V800" i="7"/>
  <c r="U258" i="7"/>
  <c r="V258" i="7"/>
  <c r="U470" i="7"/>
  <c r="V470" i="7"/>
  <c r="V941" i="7"/>
  <c r="U941" i="7"/>
  <c r="U524" i="7"/>
  <c r="V524" i="7"/>
  <c r="U961" i="7"/>
  <c r="V961" i="7"/>
  <c r="V448" i="7"/>
  <c r="U448" i="7"/>
  <c r="U474" i="7"/>
  <c r="V474" i="7"/>
  <c r="V24" i="7"/>
  <c r="U24" i="7"/>
  <c r="V2555" i="7"/>
  <c r="U2555" i="7"/>
  <c r="V2608" i="7"/>
  <c r="U2608" i="7"/>
  <c r="V2485" i="7"/>
  <c r="U2485" i="7"/>
  <c r="V2346" i="7"/>
  <c r="U2346" i="7"/>
  <c r="V2398" i="7"/>
  <c r="U2398" i="7"/>
  <c r="V2293" i="7"/>
  <c r="U2293" i="7"/>
  <c r="V2277" i="7"/>
  <c r="U2277" i="7"/>
  <c r="V2056" i="7"/>
  <c r="U2056" i="7"/>
  <c r="V2265" i="7"/>
  <c r="U2265" i="7"/>
  <c r="V1883" i="7"/>
  <c r="U1883" i="7"/>
  <c r="V1874" i="7"/>
  <c r="U1874" i="7"/>
  <c r="U2052" i="7"/>
  <c r="U1657" i="7"/>
  <c r="V1657" i="7"/>
  <c r="U1556" i="7"/>
  <c r="V1300" i="7"/>
  <c r="U1300" i="7"/>
  <c r="U982" i="7"/>
  <c r="V982" i="7"/>
  <c r="V1032" i="7"/>
  <c r="U1032" i="7"/>
  <c r="U1241" i="7"/>
  <c r="V1241" i="7"/>
  <c r="V1290" i="7"/>
  <c r="U1290" i="7"/>
  <c r="V992" i="7"/>
  <c r="U992" i="7"/>
  <c r="V1152" i="7"/>
  <c r="U1152" i="7"/>
  <c r="V980" i="7"/>
  <c r="U980" i="7"/>
  <c r="V805" i="7"/>
  <c r="U805" i="7"/>
  <c r="V791" i="7"/>
  <c r="U791" i="7"/>
  <c r="U194" i="7"/>
  <c r="V194" i="7"/>
  <c r="V1446" i="7"/>
  <c r="U1446" i="7"/>
  <c r="V554" i="7"/>
  <c r="U554" i="7"/>
  <c r="V517" i="7"/>
  <c r="U517" i="7"/>
  <c r="U456" i="7"/>
  <c r="V456" i="7"/>
  <c r="U281" i="7"/>
  <c r="V152" i="7"/>
  <c r="U152" i="7"/>
  <c r="V1528" i="7"/>
  <c r="U1528" i="7"/>
  <c r="U420" i="7"/>
  <c r="V420" i="7"/>
  <c r="V479" i="7"/>
  <c r="U479" i="7"/>
  <c r="V1117" i="7"/>
  <c r="U1117" i="7"/>
  <c r="V2643" i="7"/>
  <c r="U2643" i="7"/>
  <c r="V2541" i="7"/>
  <c r="U2541" i="7"/>
  <c r="V2112" i="7"/>
  <c r="U2112" i="7"/>
  <c r="U2268" i="7"/>
  <c r="V2268" i="7"/>
  <c r="V2475" i="7"/>
  <c r="U2475" i="7"/>
  <c r="V2200" i="7"/>
  <c r="U2200" i="7"/>
  <c r="V2171" i="7"/>
  <c r="U2171" i="7"/>
  <c r="U1984" i="7"/>
  <c r="V1984" i="7"/>
  <c r="V2144" i="7"/>
  <c r="U2144" i="7"/>
  <c r="U1755" i="7"/>
  <c r="V1755" i="7"/>
  <c r="U2026" i="7"/>
  <c r="V2026" i="7"/>
  <c r="V1503" i="7"/>
  <c r="U1503" i="7"/>
  <c r="V1648" i="7"/>
  <c r="V1250" i="7"/>
  <c r="U1250" i="7"/>
  <c r="V1255" i="7"/>
  <c r="U1255" i="7"/>
  <c r="U1331" i="7"/>
  <c r="V1331" i="7"/>
  <c r="V1949" i="7"/>
  <c r="U1949" i="7"/>
  <c r="U1061" i="7"/>
  <c r="V1061" i="7"/>
  <c r="U737" i="7"/>
  <c r="V737" i="7"/>
  <c r="V1142" i="7"/>
  <c r="U1142" i="7"/>
  <c r="V1303" i="7"/>
  <c r="U1303" i="7"/>
  <c r="U590" i="7"/>
  <c r="V590" i="7"/>
  <c r="U324" i="7"/>
  <c r="V324" i="7"/>
  <c r="V668" i="7"/>
  <c r="U668" i="7"/>
  <c r="U848" i="7"/>
  <c r="V848" i="7"/>
  <c r="V611" i="7"/>
  <c r="U611" i="7"/>
  <c r="U2570" i="7"/>
  <c r="V2570" i="7"/>
  <c r="V227" i="7"/>
  <c r="U227" i="7"/>
  <c r="V8" i="7"/>
  <c r="U8" i="7"/>
  <c r="V2589" i="7"/>
  <c r="U2589" i="7"/>
  <c r="V2518" i="7"/>
  <c r="U2518" i="7"/>
  <c r="V61" i="7"/>
  <c r="U61" i="7"/>
  <c r="V2682" i="7"/>
  <c r="U2682" i="7"/>
  <c r="V2671" i="7"/>
  <c r="U2671" i="7"/>
  <c r="V2571" i="7"/>
  <c r="U2571" i="7"/>
  <c r="V2577" i="7"/>
  <c r="U2577" i="7"/>
  <c r="V2500" i="7"/>
  <c r="U2500" i="7"/>
  <c r="V2553" i="7"/>
  <c r="U2553" i="7"/>
  <c r="V2407" i="7"/>
  <c r="U2407" i="7"/>
  <c r="V2638" i="7"/>
  <c r="U2384" i="7"/>
  <c r="V2384" i="7"/>
  <c r="V2622" i="7"/>
  <c r="U2622" i="7"/>
  <c r="V2510" i="7"/>
  <c r="U2510" i="7"/>
  <c r="V2403" i="7"/>
  <c r="U2403" i="7"/>
  <c r="V2323" i="7"/>
  <c r="U2323" i="7"/>
  <c r="V2251" i="7"/>
  <c r="U2251" i="7"/>
  <c r="U2590" i="7"/>
  <c r="V2590" i="7"/>
  <c r="V2341" i="7"/>
  <c r="U2341" i="7"/>
  <c r="U2618" i="7"/>
  <c r="V2618" i="7"/>
  <c r="V2375" i="7"/>
  <c r="U2375" i="7"/>
  <c r="U2652" i="7"/>
  <c r="V2649" i="7"/>
  <c r="U2649" i="7"/>
  <c r="U2249" i="7"/>
  <c r="V2249" i="7"/>
  <c r="U2456" i="7"/>
  <c r="V2456" i="7"/>
  <c r="V2174" i="7"/>
  <c r="U2174" i="7"/>
  <c r="V2180" i="7"/>
  <c r="U2180" i="7"/>
  <c r="V2077" i="7"/>
  <c r="U2077" i="7"/>
  <c r="V1862" i="7"/>
  <c r="U1862" i="7"/>
  <c r="V1909" i="7"/>
  <c r="U1909" i="7"/>
  <c r="V2096" i="7"/>
  <c r="U2096" i="7"/>
  <c r="U1916" i="7"/>
  <c r="V1916" i="7"/>
  <c r="V2155" i="7"/>
  <c r="U2155" i="7"/>
  <c r="V1884" i="7"/>
  <c r="U1884" i="7"/>
  <c r="U1767" i="7"/>
  <c r="V1767" i="7"/>
  <c r="V1686" i="7"/>
  <c r="U1686" i="7"/>
  <c r="U2562" i="7"/>
  <c r="V2205" i="7"/>
  <c r="U2205" i="7"/>
  <c r="V2084" i="7"/>
  <c r="V1820" i="7"/>
  <c r="U1820" i="7"/>
  <c r="V1844" i="7"/>
  <c r="U1844" i="7"/>
  <c r="U1524" i="7"/>
  <c r="V1524" i="7"/>
  <c r="V1814" i="7"/>
  <c r="U1814" i="7"/>
  <c r="V1796" i="7"/>
  <c r="U1796" i="7"/>
  <c r="V2179" i="7"/>
  <c r="U2179" i="7"/>
  <c r="V1908" i="7"/>
  <c r="U1908" i="7"/>
  <c r="V1816" i="7"/>
  <c r="U1816" i="7"/>
  <c r="V2344" i="7"/>
  <c r="U2344" i="7"/>
  <c r="V1979" i="7"/>
  <c r="U1979" i="7"/>
  <c r="U1773" i="7"/>
  <c r="V1773" i="7"/>
  <c r="V1518" i="7"/>
  <c r="U1518" i="7"/>
  <c r="V1829" i="7"/>
  <c r="U1829" i="7"/>
  <c r="V1739" i="7"/>
  <c r="U1739" i="7"/>
  <c r="U1415" i="7"/>
  <c r="V1415" i="7"/>
  <c r="V1641" i="7"/>
  <c r="U1641" i="7"/>
  <c r="V1671" i="7"/>
  <c r="U1671" i="7"/>
  <c r="U1471" i="7"/>
  <c r="V1471" i="7"/>
  <c r="U1396" i="7"/>
  <c r="V1396" i="7"/>
  <c r="U1391" i="7"/>
  <c r="V1391" i="7"/>
  <c r="U1615" i="7"/>
  <c r="V1615" i="7"/>
  <c r="V1563" i="7"/>
  <c r="U1563" i="7"/>
  <c r="U1701" i="7"/>
  <c r="V1274" i="7"/>
  <c r="U1274" i="7"/>
  <c r="U970" i="7"/>
  <c r="V970" i="7"/>
  <c r="U988" i="7"/>
  <c r="V988" i="7"/>
  <c r="U1368" i="7"/>
  <c r="U1205" i="7"/>
  <c r="V1205" i="7"/>
  <c r="U1103" i="7"/>
  <c r="V1103" i="7"/>
  <c r="V942" i="7"/>
  <c r="U942" i="7"/>
  <c r="V846" i="7"/>
  <c r="U846" i="7"/>
  <c r="U1282" i="7"/>
  <c r="V1282" i="7"/>
  <c r="U1228" i="7"/>
  <c r="V1228" i="7"/>
  <c r="U1174" i="7"/>
  <c r="V1174" i="7"/>
  <c r="U1120" i="7"/>
  <c r="V1120" i="7"/>
  <c r="U1066" i="7"/>
  <c r="V1066" i="7"/>
  <c r="V1750" i="7"/>
  <c r="U1750" i="7"/>
  <c r="V1664" i="7"/>
  <c r="U1664" i="7"/>
  <c r="V1416" i="7"/>
  <c r="U1416" i="7"/>
  <c r="U1193" i="7"/>
  <c r="V1193" i="7"/>
  <c r="U1858" i="7"/>
  <c r="V1575" i="7"/>
  <c r="U1575" i="7"/>
  <c r="V1410" i="7"/>
  <c r="U1410" i="7"/>
  <c r="U1194" i="7"/>
  <c r="U1132" i="7"/>
  <c r="V1132" i="7"/>
  <c r="V1051" i="7"/>
  <c r="U1051" i="7"/>
  <c r="U1573" i="7"/>
  <c r="V1573" i="7"/>
  <c r="U1264" i="7"/>
  <c r="V1264" i="7"/>
  <c r="U1198" i="7"/>
  <c r="V1198" i="7"/>
  <c r="V1488" i="7"/>
  <c r="U1488" i="7"/>
  <c r="V845" i="7"/>
  <c r="U845" i="7"/>
  <c r="V1622" i="7"/>
  <c r="U1622" i="7"/>
  <c r="U1105" i="7"/>
  <c r="V1877" i="7"/>
  <c r="U1877" i="7"/>
  <c r="V694" i="7"/>
  <c r="U855" i="7"/>
  <c r="V855" i="7"/>
  <c r="U779" i="7"/>
  <c r="V779" i="7"/>
  <c r="V497" i="7"/>
  <c r="U497" i="7"/>
  <c r="V421" i="7"/>
  <c r="U421" i="7"/>
  <c r="U378" i="7"/>
  <c r="V378" i="7"/>
  <c r="V954" i="7"/>
  <c r="U954" i="7"/>
  <c r="U1080" i="7"/>
  <c r="V768" i="7"/>
  <c r="U768" i="7"/>
  <c r="V728" i="7"/>
  <c r="U728" i="7"/>
  <c r="V433" i="7"/>
  <c r="U433" i="7"/>
  <c r="V393" i="7"/>
  <c r="U393" i="7"/>
  <c r="V191" i="7"/>
  <c r="U191" i="7"/>
  <c r="U1002" i="7"/>
  <c r="V938" i="7"/>
  <c r="U938" i="7"/>
  <c r="V793" i="7"/>
  <c r="U793" i="7"/>
  <c r="U255" i="7"/>
  <c r="V255" i="7"/>
  <c r="U207" i="7"/>
  <c r="V207" i="7"/>
  <c r="U124" i="7"/>
  <c r="V124" i="7"/>
  <c r="U1102" i="7"/>
  <c r="V1102" i="7"/>
  <c r="V829" i="7"/>
  <c r="U829" i="7"/>
  <c r="V972" i="7"/>
  <c r="U972" i="7"/>
  <c r="V1336" i="7"/>
  <c r="U1336" i="7"/>
  <c r="V1653" i="7"/>
  <c r="U1653" i="7"/>
  <c r="V915" i="7"/>
  <c r="U915" i="7"/>
  <c r="V810" i="7"/>
  <c r="U810" i="7"/>
  <c r="U598" i="7"/>
  <c r="V562" i="7"/>
  <c r="U468" i="7"/>
  <c r="V468" i="7"/>
  <c r="V400" i="7"/>
  <c r="V158" i="7"/>
  <c r="U158" i="7"/>
  <c r="V441" i="7"/>
  <c r="U441" i="7"/>
  <c r="U249" i="7"/>
  <c r="V249" i="7"/>
  <c r="V417" i="7"/>
  <c r="U417" i="7"/>
  <c r="U210" i="7"/>
  <c r="V210" i="7"/>
  <c r="U410" i="7"/>
  <c r="V410" i="7"/>
  <c r="U273" i="7"/>
  <c r="V273" i="7"/>
  <c r="U228" i="7"/>
  <c r="U21" i="7"/>
  <c r="V21" i="7"/>
  <c r="V311" i="7"/>
  <c r="U311" i="7"/>
  <c r="U720" i="7"/>
  <c r="V31" i="7"/>
  <c r="U31" i="7"/>
  <c r="V911" i="7"/>
  <c r="U911" i="7"/>
  <c r="V588" i="7"/>
  <c r="U588" i="7"/>
  <c r="U283" i="7"/>
  <c r="V283" i="7"/>
  <c r="U512" i="7"/>
  <c r="V512" i="7"/>
  <c r="V1581" i="7"/>
  <c r="U1581" i="7"/>
  <c r="V882" i="7"/>
  <c r="U882" i="7"/>
  <c r="V2692" i="7"/>
  <c r="U2692" i="7"/>
  <c r="U762" i="7"/>
  <c r="U698" i="7"/>
  <c r="V370" i="7"/>
  <c r="U370" i="7"/>
  <c r="V1285" i="7"/>
  <c r="U1285" i="7"/>
  <c r="U156" i="7"/>
  <c r="V455" i="7"/>
  <c r="U455" i="7"/>
  <c r="U186" i="7"/>
  <c r="V186" i="7"/>
  <c r="V385" i="7"/>
  <c r="U385" i="7"/>
  <c r="V62" i="7"/>
  <c r="U62" i="7"/>
  <c r="U168" i="7"/>
  <c r="V168" i="7"/>
  <c r="U139" i="7"/>
  <c r="V139" i="7"/>
  <c r="U237" i="7"/>
  <c r="V237" i="7"/>
  <c r="U664" i="7"/>
  <c r="U84" i="7"/>
  <c r="U12" i="7"/>
  <c r="U117" i="7"/>
  <c r="V117" i="7"/>
  <c r="V137" i="7"/>
  <c r="U137" i="7"/>
  <c r="U863" i="7"/>
  <c r="U666" i="7"/>
  <c r="U394" i="7"/>
  <c r="V48" i="7"/>
  <c r="U48" i="7"/>
  <c r="V337" i="7"/>
  <c r="U337" i="7"/>
  <c r="V37" i="7"/>
  <c r="U37" i="7"/>
  <c r="U471" i="7"/>
  <c r="V2634" i="7"/>
  <c r="U2634" i="7"/>
  <c r="V2507" i="7"/>
  <c r="U2507" i="7"/>
  <c r="V2551" i="7"/>
  <c r="U2551" i="7"/>
  <c r="U2390" i="7"/>
  <c r="V2390" i="7"/>
  <c r="V2184" i="7"/>
  <c r="U2184" i="7"/>
  <c r="V2343" i="7"/>
  <c r="U2343" i="7"/>
  <c r="V1610" i="7"/>
  <c r="U1610" i="7"/>
  <c r="V1780" i="7"/>
  <c r="U1780" i="7"/>
  <c r="V1706" i="7"/>
  <c r="U1706" i="7"/>
  <c r="V2021" i="7"/>
  <c r="U2021" i="7"/>
  <c r="U1669" i="7"/>
  <c r="V1669" i="7"/>
  <c r="U1366" i="7"/>
  <c r="V1366" i="7"/>
  <c r="U1390" i="7"/>
  <c r="V1390" i="7"/>
  <c r="V1351" i="7"/>
  <c r="U1351" i="7"/>
  <c r="U1648" i="7"/>
  <c r="V894" i="7"/>
  <c r="U894" i="7"/>
  <c r="U1133" i="7"/>
  <c r="V1133" i="7"/>
  <c r="U603" i="7"/>
  <c r="V603" i="7"/>
  <c r="U908" i="7"/>
  <c r="V908" i="7"/>
  <c r="V1339" i="7"/>
  <c r="U1339" i="7"/>
  <c r="V658" i="7"/>
  <c r="U1301" i="7"/>
  <c r="V1301" i="7"/>
  <c r="V239" i="7"/>
  <c r="U239" i="7"/>
  <c r="V1542" i="7"/>
  <c r="U1542" i="7"/>
  <c r="U2328" i="7"/>
  <c r="V2328" i="7"/>
  <c r="U138" i="7"/>
  <c r="V138" i="7"/>
  <c r="U488" i="7"/>
  <c r="V488" i="7"/>
  <c r="V602" i="7"/>
  <c r="U602" i="7"/>
  <c r="V2559" i="7"/>
  <c r="U2559" i="7"/>
  <c r="V2523" i="7"/>
  <c r="U2523" i="7"/>
  <c r="V2439" i="7"/>
  <c r="U2439" i="7"/>
  <c r="V2337" i="7"/>
  <c r="U2337" i="7"/>
  <c r="V2098" i="7"/>
  <c r="U2098" i="7"/>
  <c r="V2687" i="7"/>
  <c r="U2687" i="7"/>
  <c r="U2214" i="7"/>
  <c r="V2214" i="7"/>
  <c r="V1890" i="7"/>
  <c r="U1890" i="7"/>
  <c r="V1859" i="7"/>
  <c r="U1859" i="7"/>
  <c r="U1483" i="7"/>
  <c r="V1483" i="7"/>
  <c r="U1660" i="7"/>
  <c r="V1660" i="7"/>
  <c r="U1543" i="7"/>
  <c r="V1543" i="7"/>
  <c r="V1315" i="7"/>
  <c r="U1315" i="7"/>
  <c r="V1182" i="7"/>
  <c r="U1182" i="7"/>
  <c r="U807" i="7"/>
  <c r="V807" i="7"/>
  <c r="V1154" i="7"/>
  <c r="U1154" i="7"/>
  <c r="V847" i="7"/>
  <c r="U847" i="7"/>
  <c r="V645" i="7"/>
  <c r="U645" i="7"/>
  <c r="U653" i="7"/>
  <c r="V653" i="7"/>
  <c r="V715" i="7"/>
  <c r="U715" i="7"/>
  <c r="V121" i="7"/>
  <c r="U121" i="7"/>
  <c r="V1636" i="7"/>
  <c r="U1636" i="7"/>
  <c r="V1134" i="7"/>
  <c r="U1134" i="7"/>
  <c r="V1260" i="7"/>
  <c r="U1260" i="7"/>
  <c r="V532" i="7"/>
  <c r="U408" i="7"/>
  <c r="V408" i="7"/>
  <c r="U219" i="7"/>
  <c r="V219" i="7"/>
  <c r="U620" i="7"/>
  <c r="V620" i="7"/>
  <c r="V771" i="7"/>
  <c r="U771" i="7"/>
  <c r="U329" i="7"/>
  <c r="V2661" i="7"/>
  <c r="U2661" i="7"/>
  <c r="V2576" i="7"/>
  <c r="U2576" i="7"/>
  <c r="V2586" i="7"/>
  <c r="U2586" i="7"/>
  <c r="U2378" i="7"/>
  <c r="V2378" i="7"/>
  <c r="U2303" i="7"/>
  <c r="V2303" i="7"/>
  <c r="V2227" i="7"/>
  <c r="U2227" i="7"/>
  <c r="V2210" i="7"/>
  <c r="U2210" i="7"/>
  <c r="V1876" i="7"/>
  <c r="U1876" i="7"/>
  <c r="V1913" i="7"/>
  <c r="U1913" i="7"/>
  <c r="U2291" i="7"/>
  <c r="V2291" i="7"/>
  <c r="U2258" i="7"/>
  <c r="V2258" i="7"/>
  <c r="U1826" i="7"/>
  <c r="V1826" i="7"/>
  <c r="V1805" i="7"/>
  <c r="U1805" i="7"/>
  <c r="V1668" i="7"/>
  <c r="U1668" i="7"/>
  <c r="U1549" i="7"/>
  <c r="V1549" i="7"/>
  <c r="U1830" i="7"/>
  <c r="V1830" i="7"/>
  <c r="V1822" i="7"/>
  <c r="U1822" i="7"/>
  <c r="U1639" i="7"/>
  <c r="V1639" i="7"/>
  <c r="U1372" i="7"/>
  <c r="V1372" i="7"/>
  <c r="U977" i="7"/>
  <c r="V977" i="7"/>
  <c r="U1334" i="7"/>
  <c r="V1334" i="7"/>
  <c r="V1620" i="7"/>
  <c r="U1620" i="7"/>
  <c r="V1207" i="7"/>
  <c r="U1207" i="7"/>
  <c r="U1222" i="7"/>
  <c r="V1222" i="7"/>
  <c r="U1240" i="7"/>
  <c r="V1240" i="7"/>
  <c r="V1279" i="7"/>
  <c r="U1279" i="7"/>
  <c r="V669" i="7"/>
  <c r="U669" i="7"/>
  <c r="V1135" i="7"/>
  <c r="U1135" i="7"/>
  <c r="V596" i="7"/>
  <c r="U596" i="7"/>
  <c r="U1204" i="7"/>
  <c r="V1204" i="7"/>
  <c r="U713" i="7"/>
  <c r="V713" i="7"/>
  <c r="V435" i="7"/>
  <c r="U435" i="7"/>
  <c r="V632" i="7"/>
  <c r="U632" i="7"/>
  <c r="V997" i="7"/>
  <c r="U997" i="7"/>
  <c r="U498" i="7"/>
  <c r="V498" i="7"/>
  <c r="V618" i="7"/>
  <c r="U618" i="7"/>
  <c r="V335" i="7"/>
  <c r="U335" i="7"/>
  <c r="V605" i="7"/>
  <c r="V114" i="7"/>
  <c r="U114" i="7"/>
  <c r="V597" i="7"/>
  <c r="U597" i="7"/>
  <c r="U177" i="7"/>
  <c r="V177" i="7"/>
  <c r="V526" i="7"/>
  <c r="U526" i="7"/>
  <c r="V2607" i="7"/>
  <c r="U2607" i="7"/>
  <c r="V2664" i="7"/>
  <c r="U2664" i="7"/>
  <c r="V2619" i="7"/>
  <c r="U2619" i="7"/>
  <c r="U2490" i="7"/>
  <c r="V2490" i="7"/>
  <c r="V2461" i="7"/>
  <c r="U2461" i="7"/>
  <c r="V2425" i="7"/>
  <c r="U2425" i="7"/>
  <c r="V2540" i="7"/>
  <c r="U2540" i="7"/>
  <c r="U2401" i="7"/>
  <c r="V2401" i="7"/>
  <c r="V2584" i="7"/>
  <c r="U2584" i="7"/>
  <c r="V2420" i="7"/>
  <c r="U2420" i="7"/>
  <c r="V2352" i="7"/>
  <c r="U2352" i="7"/>
  <c r="U2334" i="7"/>
  <c r="V2334" i="7"/>
  <c r="V2596" i="7"/>
  <c r="V2660" i="7"/>
  <c r="U2660" i="7"/>
  <c r="V2532" i="7"/>
  <c r="U2532" i="7"/>
  <c r="V2317" i="7"/>
  <c r="U2317" i="7"/>
  <c r="V2245" i="7"/>
  <c r="U2245" i="7"/>
  <c r="V2345" i="7"/>
  <c r="U2345" i="7"/>
  <c r="U2426" i="7"/>
  <c r="V2426" i="7"/>
  <c r="U2264" i="7"/>
  <c r="V2264" i="7"/>
  <c r="V2204" i="7"/>
  <c r="U2204" i="7"/>
  <c r="V2138" i="7"/>
  <c r="U2138" i="7"/>
  <c r="V2066" i="7"/>
  <c r="U2066" i="7"/>
  <c r="V2539" i="7"/>
  <c r="U2539" i="7"/>
  <c r="V2301" i="7"/>
  <c r="U2301" i="7"/>
  <c r="V2229" i="7"/>
  <c r="U2229" i="7"/>
  <c r="U2045" i="7"/>
  <c r="V2045" i="7"/>
  <c r="V2218" i="7"/>
  <c r="U2218" i="7"/>
  <c r="V2104" i="7"/>
  <c r="U2104" i="7"/>
  <c r="V2658" i="7"/>
  <c r="U2658" i="7"/>
  <c r="V2147" i="7"/>
  <c r="U2147" i="7"/>
  <c r="V2166" i="7"/>
  <c r="U2166" i="7"/>
  <c r="V2111" i="7"/>
  <c r="U2111" i="7"/>
  <c r="V2131" i="7"/>
  <c r="U2131" i="7"/>
  <c r="U2001" i="7"/>
  <c r="V2001" i="7"/>
  <c r="V2530" i="7"/>
  <c r="U2530" i="7"/>
  <c r="V2081" i="7"/>
  <c r="U2081" i="7"/>
  <c r="U2322" i="7"/>
  <c r="V2322" i="7"/>
  <c r="V2120" i="7"/>
  <c r="U2120" i="7"/>
  <c r="V1953" i="7"/>
  <c r="U1953" i="7"/>
  <c r="V2409" i="7"/>
  <c r="U2409" i="7"/>
  <c r="U1978" i="7"/>
  <c r="V1978" i="7"/>
  <c r="U1719" i="7"/>
  <c r="V1719" i="7"/>
  <c r="V2137" i="7"/>
  <c r="U2137" i="7"/>
  <c r="V2338" i="7"/>
  <c r="U2338" i="7"/>
  <c r="U2298" i="7"/>
  <c r="V2298" i="7"/>
  <c r="U2232" i="7"/>
  <c r="V2232" i="7"/>
  <c r="V2164" i="7"/>
  <c r="U2164" i="7"/>
  <c r="V2033" i="7"/>
  <c r="U2033" i="7"/>
  <c r="V2501" i="7"/>
  <c r="V2028" i="7"/>
  <c r="U2028" i="7"/>
  <c r="V2083" i="7"/>
  <c r="U2083" i="7"/>
  <c r="V1760" i="7"/>
  <c r="U1760" i="7"/>
  <c r="V2124" i="7"/>
  <c r="U2124" i="7"/>
  <c r="V1887" i="7"/>
  <c r="U1887" i="7"/>
  <c r="V1726" i="7"/>
  <c r="U1726" i="7"/>
  <c r="V1574" i="7"/>
  <c r="U1574" i="7"/>
  <c r="U1513" i="7"/>
  <c r="V1513" i="7"/>
  <c r="U1624" i="7"/>
  <c r="V1624" i="7"/>
  <c r="U1552" i="7"/>
  <c r="V1552" i="7"/>
  <c r="U1486" i="7"/>
  <c r="V1486" i="7"/>
  <c r="U2256" i="7"/>
  <c r="V2256" i="7"/>
  <c r="V1692" i="7"/>
  <c r="U1692" i="7"/>
  <c r="V1968" i="7"/>
  <c r="U1968" i="7"/>
  <c r="V1983" i="7"/>
  <c r="U1983" i="7"/>
  <c r="U1558" i="7"/>
  <c r="V1558" i="7"/>
  <c r="U1507" i="7"/>
  <c r="V1507" i="7"/>
  <c r="U1337" i="7"/>
  <c r="V1337" i="7"/>
  <c r="V1598" i="7"/>
  <c r="U1598" i="7"/>
  <c r="U1445" i="7"/>
  <c r="V1445" i="7"/>
  <c r="V1745" i="7"/>
  <c r="U1745" i="7"/>
  <c r="U1403" i="7"/>
  <c r="V1403" i="7"/>
  <c r="V1943" i="7"/>
  <c r="U1943" i="7"/>
  <c r="V1864" i="7"/>
  <c r="U1864" i="7"/>
  <c r="V1473" i="7"/>
  <c r="U1473" i="7"/>
  <c r="V1614" i="7"/>
  <c r="U1614" i="7"/>
  <c r="U1522" i="7"/>
  <c r="V1522" i="7"/>
  <c r="V1700" i="7"/>
  <c r="U1700" i="7"/>
  <c r="V1294" i="7"/>
  <c r="U1294" i="7"/>
  <c r="U1018" i="7"/>
  <c r="V1018" i="7"/>
  <c r="U1271" i="7"/>
  <c r="V1271" i="7"/>
  <c r="U1217" i="7"/>
  <c r="V1217" i="7"/>
  <c r="U1163" i="7"/>
  <c r="V1163" i="7"/>
  <c r="U1109" i="7"/>
  <c r="V1109" i="7"/>
  <c r="V1058" i="7"/>
  <c r="V2132" i="7"/>
  <c r="U2132" i="7"/>
  <c r="V1634" i="7"/>
  <c r="U1634" i="7"/>
  <c r="U1043" i="7"/>
  <c r="V1043" i="7"/>
  <c r="V1885" i="7"/>
  <c r="U1885" i="7"/>
  <c r="U989" i="7"/>
  <c r="V989" i="7"/>
  <c r="U1531" i="7"/>
  <c r="V1531" i="7"/>
  <c r="U1259" i="7"/>
  <c r="V1259" i="7"/>
  <c r="V940" i="7"/>
  <c r="U940" i="7"/>
  <c r="V844" i="7"/>
  <c r="U844" i="7"/>
  <c r="V1605" i="7"/>
  <c r="U1605" i="7"/>
  <c r="U975" i="7"/>
  <c r="U1276" i="7"/>
  <c r="V1276" i="7"/>
  <c r="V1118" i="7"/>
  <c r="U1118" i="7"/>
  <c r="V945" i="7"/>
  <c r="U945" i="7"/>
  <c r="U849" i="7"/>
  <c r="V849" i="7"/>
  <c r="V1962" i="7"/>
  <c r="U1962" i="7"/>
  <c r="U1247" i="7"/>
  <c r="V1247" i="7"/>
  <c r="V1148" i="7"/>
  <c r="U1148" i="7"/>
  <c r="U1307" i="7"/>
  <c r="V1307" i="7"/>
  <c r="U731" i="7"/>
  <c r="V731" i="7"/>
  <c r="V651" i="7"/>
  <c r="U651" i="7"/>
  <c r="V555" i="7"/>
  <c r="U555" i="7"/>
  <c r="U1633" i="7"/>
  <c r="V1633" i="7"/>
  <c r="V729" i="7"/>
  <c r="U729" i="7"/>
  <c r="U1246" i="7"/>
  <c r="V1246" i="7"/>
  <c r="V681" i="7"/>
  <c r="U681" i="7"/>
  <c r="V1344" i="7"/>
  <c r="U1344" i="7"/>
  <c r="U689" i="7"/>
  <c r="V689" i="7"/>
  <c r="V1453" i="7"/>
  <c r="U1453" i="7"/>
  <c r="V585" i="7"/>
  <c r="U585" i="7"/>
  <c r="V353" i="7"/>
  <c r="U353" i="7"/>
  <c r="V223" i="7"/>
  <c r="U223" i="7"/>
  <c r="V1951" i="7"/>
  <c r="U1951" i="7"/>
  <c r="U610" i="7"/>
  <c r="V287" i="7"/>
  <c r="U287" i="7"/>
  <c r="V459" i="7"/>
  <c r="V772" i="7"/>
  <c r="U772" i="7"/>
  <c r="V1464" i="7"/>
  <c r="U1464" i="7"/>
  <c r="V946" i="7"/>
  <c r="U946" i="7"/>
  <c r="V622" i="7"/>
  <c r="U622" i="7"/>
  <c r="U242" i="7"/>
  <c r="V242" i="7"/>
  <c r="V839" i="7"/>
  <c r="U839" i="7"/>
  <c r="U1651" i="7"/>
  <c r="V1651" i="7"/>
  <c r="V1081" i="7"/>
  <c r="U1081" i="7"/>
  <c r="V670" i="7"/>
  <c r="U670" i="7"/>
  <c r="V397" i="7"/>
  <c r="U397" i="7"/>
  <c r="U354" i="7"/>
  <c r="V354" i="7"/>
  <c r="V254" i="7"/>
  <c r="U254" i="7"/>
  <c r="V1424" i="7"/>
  <c r="U1424" i="7"/>
  <c r="V1237" i="7"/>
  <c r="U1237" i="7"/>
  <c r="V928" i="7"/>
  <c r="V736" i="7"/>
  <c r="U736" i="7"/>
  <c r="V484" i="7"/>
  <c r="U484" i="7"/>
  <c r="V389" i="7"/>
  <c r="U389" i="7"/>
  <c r="U298" i="7"/>
  <c r="V298" i="7"/>
  <c r="V1454" i="7"/>
  <c r="U1454" i="7"/>
  <c r="V862" i="7"/>
  <c r="U214" i="7"/>
  <c r="V214" i="7"/>
  <c r="V549" i="7"/>
  <c r="U549" i="7"/>
  <c r="V514" i="7"/>
  <c r="U514" i="7"/>
  <c r="V1973" i="7"/>
  <c r="U1973" i="7"/>
  <c r="U843" i="7"/>
  <c r="V843" i="7"/>
  <c r="V349" i="7"/>
  <c r="U349" i="7"/>
  <c r="U312" i="7"/>
  <c r="V312" i="7"/>
  <c r="V90" i="7"/>
  <c r="U90" i="7"/>
  <c r="V29" i="7"/>
  <c r="U29" i="7"/>
  <c r="V373" i="7"/>
  <c r="U373" i="7"/>
  <c r="V74" i="7"/>
  <c r="U422" i="7"/>
  <c r="V422" i="7"/>
  <c r="U824" i="7"/>
  <c r="V824" i="7"/>
  <c r="U291" i="7"/>
  <c r="V291" i="7"/>
  <c r="V529" i="7"/>
  <c r="U529" i="7"/>
  <c r="U438" i="7"/>
  <c r="V438" i="7"/>
  <c r="V1104" i="7"/>
  <c r="U1104" i="7"/>
  <c r="V405" i="7"/>
  <c r="U405" i="7"/>
  <c r="U551" i="7"/>
  <c r="V2416" i="7"/>
  <c r="U2416" i="7"/>
  <c r="U142" i="7"/>
  <c r="V142" i="7"/>
  <c r="U1402" i="7"/>
  <c r="V1402" i="7"/>
  <c r="V376" i="7"/>
  <c r="U376" i="7"/>
  <c r="V125" i="7"/>
  <c r="U125" i="7"/>
  <c r="U225" i="7"/>
  <c r="V225" i="7"/>
  <c r="V251" i="7"/>
  <c r="U251" i="7"/>
  <c r="V505" i="7"/>
  <c r="U505" i="7"/>
  <c r="V155" i="7"/>
  <c r="U155" i="7"/>
  <c r="V30" i="7"/>
  <c r="U30" i="7"/>
  <c r="V309" i="7"/>
  <c r="U309" i="7"/>
  <c r="U141" i="7"/>
  <c r="V141" i="7"/>
  <c r="H7" i="5"/>
  <c r="G7" i="5"/>
  <c r="F7" i="5"/>
  <c r="E8" i="5"/>
  <c r="E27" i="4"/>
  <c r="C28" i="4"/>
  <c r="F17" i="3"/>
  <c r="H16" i="3"/>
  <c r="G16" i="3"/>
  <c r="E9" i="5" l="1"/>
  <c r="H8" i="5"/>
  <c r="G8" i="5"/>
  <c r="F8" i="5"/>
  <c r="E28" i="4"/>
  <c r="C29" i="4"/>
  <c r="G17" i="3"/>
  <c r="I16" i="3"/>
  <c r="F18" i="3"/>
  <c r="H17" i="3"/>
  <c r="E10" i="5" l="1"/>
  <c r="H9" i="5"/>
  <c r="F9" i="5"/>
  <c r="G9" i="5"/>
  <c r="E29" i="4"/>
  <c r="C30" i="4"/>
  <c r="H18" i="3"/>
  <c r="F19" i="3"/>
  <c r="I17" i="3"/>
  <c r="G18" i="3"/>
  <c r="H10" i="5" l="1"/>
  <c r="G10" i="5"/>
  <c r="F10" i="5"/>
  <c r="E11" i="5"/>
  <c r="E30" i="4"/>
  <c r="C31" i="4"/>
  <c r="F20" i="3"/>
  <c r="H19" i="3"/>
  <c r="I18" i="3"/>
  <c r="G19" i="3"/>
  <c r="E12" i="5" l="1"/>
  <c r="H11" i="5"/>
  <c r="G11" i="5"/>
  <c r="F11" i="5"/>
  <c r="E31" i="4"/>
  <c r="C32" i="4"/>
  <c r="G20" i="3"/>
  <c r="I19" i="3"/>
  <c r="F21" i="3"/>
  <c r="H20" i="3"/>
  <c r="H12" i="5" l="1"/>
  <c r="G12" i="5"/>
  <c r="F12" i="5"/>
  <c r="E13" i="5"/>
  <c r="C33" i="4"/>
  <c r="E32" i="4"/>
  <c r="F22" i="3"/>
  <c r="G21" i="3"/>
  <c r="H21" i="3" s="1"/>
  <c r="I20" i="3"/>
  <c r="H13" i="5" l="1"/>
  <c r="G13" i="5"/>
  <c r="F13" i="5"/>
  <c r="E14" i="5"/>
  <c r="E33" i="4"/>
  <c r="C34" i="4"/>
  <c r="I21" i="3"/>
  <c r="G22" i="3"/>
  <c r="F23" i="3"/>
  <c r="E15" i="5" l="1"/>
  <c r="H14" i="5"/>
  <c r="G14" i="5"/>
  <c r="F14" i="5"/>
  <c r="E34" i="4"/>
  <c r="C35" i="4"/>
  <c r="I22" i="3"/>
  <c r="G23" i="3"/>
  <c r="H22" i="3"/>
  <c r="F24" i="3"/>
  <c r="E16" i="5" l="1"/>
  <c r="F15" i="5"/>
  <c r="H15" i="5"/>
  <c r="G15" i="5"/>
  <c r="E35" i="4"/>
  <c r="C36" i="4"/>
  <c r="G24" i="3"/>
  <c r="H24" i="3" s="1"/>
  <c r="F25" i="3"/>
  <c r="H23" i="3"/>
  <c r="I23" i="3" s="1"/>
  <c r="H16" i="5" l="1"/>
  <c r="G16" i="5"/>
  <c r="F16" i="5"/>
  <c r="E17" i="5"/>
  <c r="E36" i="4"/>
  <c r="C37" i="4"/>
  <c r="F35" i="4"/>
  <c r="G35" i="4" s="1"/>
  <c r="H35" i="4" s="1"/>
  <c r="F26" i="3"/>
  <c r="G25" i="3"/>
  <c r="I24" i="3"/>
  <c r="F17" i="5" l="1"/>
  <c r="E18" i="5"/>
  <c r="H17" i="5"/>
  <c r="G17" i="5"/>
  <c r="E37" i="4"/>
  <c r="C38" i="4"/>
  <c r="G26" i="3"/>
  <c r="F27" i="3"/>
  <c r="H26" i="3"/>
  <c r="H25" i="3"/>
  <c r="I25" i="3" s="1"/>
  <c r="F18" i="5" l="1"/>
  <c r="G18" i="5"/>
  <c r="H18" i="5"/>
  <c r="E19" i="5"/>
  <c r="E38" i="4"/>
  <c r="C39" i="4"/>
  <c r="F28" i="3"/>
  <c r="G27" i="3"/>
  <c r="I26" i="3"/>
  <c r="H19" i="5" l="1"/>
  <c r="G19" i="5"/>
  <c r="F19" i="5"/>
  <c r="E20" i="5"/>
  <c r="E39" i="4"/>
  <c r="C40" i="4"/>
  <c r="G28" i="3"/>
  <c r="H28" i="3"/>
  <c r="F29" i="3"/>
  <c r="H27" i="3"/>
  <c r="I27" i="3" s="1"/>
  <c r="E21" i="5" l="1"/>
  <c r="H20" i="5"/>
  <c r="G20" i="5"/>
  <c r="F20" i="5"/>
  <c r="E40" i="4"/>
  <c r="C41" i="4"/>
  <c r="F30" i="3"/>
  <c r="I28" i="3"/>
  <c r="G29" i="3"/>
  <c r="E22" i="5" l="1"/>
  <c r="H21" i="5"/>
  <c r="G21" i="5"/>
  <c r="F21" i="5"/>
  <c r="E41" i="4"/>
  <c r="C42" i="4"/>
  <c r="G30" i="3"/>
  <c r="H30" i="3"/>
  <c r="F31" i="3"/>
  <c r="H29" i="3"/>
  <c r="I29" i="3" s="1"/>
  <c r="H22" i="5" l="1"/>
  <c r="G22" i="5"/>
  <c r="F22" i="5"/>
  <c r="E23" i="5"/>
  <c r="E42" i="4"/>
  <c r="C43" i="4"/>
  <c r="F32" i="3"/>
  <c r="I30" i="3"/>
  <c r="G31" i="3"/>
  <c r="G23" i="5" l="1"/>
  <c r="F23" i="5"/>
  <c r="E24" i="5"/>
  <c r="H23" i="5"/>
  <c r="E43" i="4"/>
  <c r="C44" i="4"/>
  <c r="G32" i="3"/>
  <c r="H31" i="3"/>
  <c r="I31" i="3" s="1"/>
  <c r="F33" i="3"/>
  <c r="H24" i="5" l="1"/>
  <c r="G24" i="5"/>
  <c r="F24" i="5"/>
  <c r="E25" i="5"/>
  <c r="E44" i="4"/>
  <c r="C45" i="4"/>
  <c r="G33" i="3"/>
  <c r="H32" i="3"/>
  <c r="I32" i="3" s="1"/>
  <c r="F34" i="3"/>
  <c r="H33" i="3"/>
  <c r="H25" i="5" l="1"/>
  <c r="G25" i="5"/>
  <c r="F25" i="5"/>
  <c r="E26" i="5"/>
  <c r="E45" i="4"/>
  <c r="C46" i="4"/>
  <c r="F35" i="3"/>
  <c r="I33" i="3"/>
  <c r="G34" i="3"/>
  <c r="F26" i="5" l="1"/>
  <c r="H26" i="5"/>
  <c r="E27" i="5"/>
  <c r="G26" i="5"/>
  <c r="E46" i="4"/>
  <c r="C47" i="4"/>
  <c r="G35" i="3"/>
  <c r="H34" i="3"/>
  <c r="I34" i="3" s="1"/>
  <c r="F36" i="3"/>
  <c r="H35" i="3"/>
  <c r="E28" i="5" l="1"/>
  <c r="H27" i="5"/>
  <c r="G27" i="5"/>
  <c r="F27" i="5"/>
  <c r="E47" i="4"/>
  <c r="C48" i="4"/>
  <c r="F37" i="3"/>
  <c r="I35" i="3"/>
  <c r="G36" i="3"/>
  <c r="H28" i="5" l="1"/>
  <c r="G28" i="5"/>
  <c r="F28" i="5"/>
  <c r="E29" i="5"/>
  <c r="E48" i="4"/>
  <c r="C49" i="4"/>
  <c r="G37" i="3"/>
  <c r="H36" i="3"/>
  <c r="I36" i="3" s="1"/>
  <c r="H37" i="3"/>
  <c r="F38" i="3"/>
  <c r="F29" i="5" l="1"/>
  <c r="G29" i="5"/>
  <c r="E30" i="5"/>
  <c r="H29" i="5"/>
  <c r="E49" i="4"/>
  <c r="C50" i="4"/>
  <c r="F39" i="3"/>
  <c r="G38" i="3"/>
  <c r="I37" i="3"/>
  <c r="E31" i="5" l="1"/>
  <c r="H30" i="5"/>
  <c r="G30" i="5"/>
  <c r="F30" i="5"/>
  <c r="E50" i="4"/>
  <c r="C51" i="4"/>
  <c r="G39" i="3"/>
  <c r="H38" i="3"/>
  <c r="I38" i="3" s="1"/>
  <c r="H39" i="3"/>
  <c r="F40" i="3"/>
  <c r="H31" i="5" l="1"/>
  <c r="G31" i="5"/>
  <c r="F31" i="5"/>
  <c r="E32" i="5"/>
  <c r="E51" i="4"/>
  <c r="C52" i="4"/>
  <c r="F41" i="3"/>
  <c r="I39" i="3"/>
  <c r="G40" i="3"/>
  <c r="E33" i="5" l="1"/>
  <c r="H32" i="5"/>
  <c r="G32" i="5"/>
  <c r="F32" i="5"/>
  <c r="E52" i="4"/>
  <c r="C53" i="4"/>
  <c r="G41" i="3"/>
  <c r="F42" i="3"/>
  <c r="H41" i="3"/>
  <c r="H40" i="3"/>
  <c r="I40" i="3" s="1"/>
  <c r="E34" i="5" l="1"/>
  <c r="H33" i="5"/>
  <c r="G33" i="5"/>
  <c r="F33" i="5"/>
  <c r="E53" i="4"/>
  <c r="C54" i="4"/>
  <c r="I41" i="3"/>
  <c r="G42" i="3"/>
  <c r="F43" i="3"/>
  <c r="H34" i="5" l="1"/>
  <c r="G34" i="5"/>
  <c r="F34" i="5"/>
  <c r="E35" i="5"/>
  <c r="E54" i="4"/>
  <c r="C55" i="4"/>
  <c r="G43" i="3"/>
  <c r="F44" i="3"/>
  <c r="H43" i="3"/>
  <c r="H42" i="3"/>
  <c r="I42" i="3" s="1"/>
  <c r="E36" i="5" l="1"/>
  <c r="H35" i="5"/>
  <c r="F35" i="5"/>
  <c r="G35" i="5"/>
  <c r="E55" i="4"/>
  <c r="C56" i="4"/>
  <c r="G44" i="3"/>
  <c r="I43" i="3"/>
  <c r="F45" i="3"/>
  <c r="H44" i="3"/>
  <c r="H36" i="5" l="1"/>
  <c r="G36" i="5"/>
  <c r="F36" i="5"/>
  <c r="E37" i="5"/>
  <c r="E56" i="4"/>
  <c r="C57" i="4"/>
  <c r="F46" i="3"/>
  <c r="G45" i="3"/>
  <c r="I44" i="3"/>
  <c r="H37" i="5" l="1"/>
  <c r="G37" i="5"/>
  <c r="F37" i="5"/>
  <c r="E38" i="5"/>
  <c r="E57" i="4"/>
  <c r="C58" i="4"/>
  <c r="G46" i="3"/>
  <c r="H45" i="3"/>
  <c r="I45" i="3" s="1"/>
  <c r="F47" i="3"/>
  <c r="H46" i="3"/>
  <c r="E39" i="5" l="1"/>
  <c r="H38" i="5"/>
  <c r="G38" i="5"/>
  <c r="F38" i="5"/>
  <c r="E58" i="4"/>
  <c r="C59" i="4"/>
  <c r="G47" i="3"/>
  <c r="I46" i="3"/>
  <c r="H47" i="3"/>
  <c r="F48" i="3"/>
  <c r="E40" i="5" l="1"/>
  <c r="F39" i="5"/>
  <c r="H39" i="5"/>
  <c r="G39" i="5"/>
  <c r="C60" i="4"/>
  <c r="E59" i="4"/>
  <c r="F49" i="3"/>
  <c r="I47" i="3"/>
  <c r="G48" i="3"/>
  <c r="H40" i="5" l="1"/>
  <c r="G40" i="5"/>
  <c r="F40" i="5"/>
  <c r="E41" i="5"/>
  <c r="E60" i="4"/>
  <c r="C61" i="4"/>
  <c r="G49" i="3"/>
  <c r="I48" i="3"/>
  <c r="H48" i="3"/>
  <c r="H49" i="3"/>
  <c r="F50" i="3"/>
  <c r="F41" i="5" l="1"/>
  <c r="G41" i="5"/>
  <c r="E42" i="5"/>
  <c r="H41" i="5"/>
  <c r="E61" i="4"/>
  <c r="C62" i="4"/>
  <c r="F51" i="3"/>
  <c r="I49" i="3"/>
  <c r="G50" i="3"/>
  <c r="H50" i="3" s="1"/>
  <c r="E43" i="5" l="1"/>
  <c r="F42" i="5"/>
  <c r="G42" i="5"/>
  <c r="H42" i="5"/>
  <c r="E62" i="4"/>
  <c r="C63" i="4"/>
  <c r="I50" i="3"/>
  <c r="G51" i="3"/>
  <c r="F52" i="3"/>
  <c r="H51" i="3"/>
  <c r="H43" i="5" l="1"/>
  <c r="G43" i="5"/>
  <c r="F43" i="5"/>
  <c r="E44" i="5"/>
  <c r="E63" i="4"/>
  <c r="C64" i="4"/>
  <c r="F53" i="3"/>
  <c r="G52" i="3"/>
  <c r="I51" i="3"/>
  <c r="E45" i="5" l="1"/>
  <c r="H44" i="5"/>
  <c r="G44" i="5"/>
  <c r="F44" i="5"/>
  <c r="E64" i="4"/>
  <c r="C65" i="4"/>
  <c r="F54" i="3"/>
  <c r="G53" i="3"/>
  <c r="H52" i="3"/>
  <c r="I52" i="3" s="1"/>
  <c r="F45" i="5" l="1"/>
  <c r="E46" i="5"/>
  <c r="H45" i="5"/>
  <c r="G45" i="5"/>
  <c r="E65" i="4"/>
  <c r="C66" i="4"/>
  <c r="F55" i="3"/>
  <c r="G54" i="3"/>
  <c r="H53" i="3"/>
  <c r="I53" i="3" s="1"/>
  <c r="H46" i="5" l="1"/>
  <c r="G46" i="5"/>
  <c r="F46" i="5"/>
  <c r="E47" i="5"/>
  <c r="E66" i="4"/>
  <c r="C67" i="4"/>
  <c r="G55" i="3"/>
  <c r="F56" i="3"/>
  <c r="H55" i="3"/>
  <c r="H54" i="3"/>
  <c r="I54" i="3" s="1"/>
  <c r="G47" i="5" l="1"/>
  <c r="F47" i="5"/>
  <c r="E48" i="5"/>
  <c r="H47" i="5"/>
  <c r="E67" i="4"/>
  <c r="C68" i="4"/>
  <c r="G56" i="3"/>
  <c r="I55" i="3"/>
  <c r="H56" i="3"/>
  <c r="F57" i="3"/>
  <c r="H48" i="5" l="1"/>
  <c r="G48" i="5"/>
  <c r="F48" i="5"/>
  <c r="E49" i="5"/>
  <c r="E68" i="4"/>
  <c r="C69" i="4"/>
  <c r="F58" i="3"/>
  <c r="G57" i="3"/>
  <c r="I56" i="3"/>
  <c r="H49" i="5" l="1"/>
  <c r="G49" i="5"/>
  <c r="F49" i="5"/>
  <c r="E50" i="5"/>
  <c r="E69" i="4"/>
  <c r="C70" i="4"/>
  <c r="G58" i="3"/>
  <c r="H57" i="3"/>
  <c r="I57" i="3" s="1"/>
  <c r="F59" i="3"/>
  <c r="H58" i="3"/>
  <c r="G50" i="5" l="1"/>
  <c r="F50" i="5"/>
  <c r="E51" i="5"/>
  <c r="H50" i="5"/>
  <c r="E70" i="4"/>
  <c r="C71" i="4"/>
  <c r="I58" i="3"/>
  <c r="G59" i="3"/>
  <c r="F60" i="3"/>
  <c r="H59" i="3"/>
  <c r="E52" i="5" l="1"/>
  <c r="G51" i="5"/>
  <c r="F51" i="5"/>
  <c r="H51" i="5"/>
  <c r="E71" i="4"/>
  <c r="C72" i="4"/>
  <c r="F61" i="3"/>
  <c r="I59" i="3"/>
  <c r="G60" i="3"/>
  <c r="H52" i="5" l="1"/>
  <c r="G52" i="5"/>
  <c r="F52" i="5"/>
  <c r="E53" i="5"/>
  <c r="E72" i="4"/>
  <c r="C73" i="4"/>
  <c r="G61" i="3"/>
  <c r="H61" i="3"/>
  <c r="F62" i="3"/>
  <c r="H60" i="3"/>
  <c r="I60" i="3" s="1"/>
  <c r="F53" i="5" l="1"/>
  <c r="E54" i="5"/>
  <c r="H53" i="5"/>
  <c r="G53" i="5"/>
  <c r="E73" i="4"/>
  <c r="C74" i="4"/>
  <c r="F63" i="3"/>
  <c r="G62" i="3"/>
  <c r="I61" i="3"/>
  <c r="E55" i="5" l="1"/>
  <c r="H54" i="5"/>
  <c r="G54" i="5"/>
  <c r="F54" i="5"/>
  <c r="E74" i="4"/>
  <c r="C75" i="4"/>
  <c r="G63" i="3"/>
  <c r="H62" i="3"/>
  <c r="I62" i="3" s="1"/>
  <c r="F64" i="3"/>
  <c r="H63" i="3"/>
  <c r="H55" i="5" l="1"/>
  <c r="G55" i="5"/>
  <c r="F55" i="5"/>
  <c r="E56" i="5"/>
  <c r="E75" i="4"/>
  <c r="C76" i="4"/>
  <c r="F65" i="3"/>
  <c r="I63" i="3"/>
  <c r="G64" i="3"/>
  <c r="E57" i="5" l="1"/>
  <c r="H56" i="5"/>
  <c r="G56" i="5"/>
  <c r="F56" i="5"/>
  <c r="E76" i="4"/>
  <c r="C77" i="4"/>
  <c r="G65" i="3"/>
  <c r="I64" i="3"/>
  <c r="H64" i="3"/>
  <c r="F66" i="3"/>
  <c r="H65" i="3"/>
  <c r="F57" i="5" l="1"/>
  <c r="H57" i="5"/>
  <c r="G57" i="5"/>
  <c r="E58" i="5"/>
  <c r="E77" i="4"/>
  <c r="C78" i="4"/>
  <c r="F67" i="3"/>
  <c r="I65" i="3"/>
  <c r="G66" i="3"/>
  <c r="H58" i="5" l="1"/>
  <c r="G58" i="5"/>
  <c r="F58" i="5"/>
  <c r="E59" i="5"/>
  <c r="E78" i="4"/>
  <c r="C79" i="4"/>
  <c r="F68" i="3"/>
  <c r="G67" i="3"/>
  <c r="H67" i="3" s="1"/>
  <c r="H66" i="3"/>
  <c r="I66" i="3" s="1"/>
  <c r="E60" i="5" l="1"/>
  <c r="H59" i="5"/>
  <c r="G59" i="5"/>
  <c r="F59" i="5"/>
  <c r="E79" i="4"/>
  <c r="C80" i="4"/>
  <c r="G68" i="3"/>
  <c r="I67" i="3"/>
  <c r="H68" i="3"/>
  <c r="F69" i="3"/>
  <c r="H60" i="5" l="1"/>
  <c r="G60" i="5"/>
  <c r="F60" i="5"/>
  <c r="E61" i="5"/>
  <c r="E80" i="4"/>
  <c r="C81" i="4"/>
  <c r="F70" i="3"/>
  <c r="I68" i="3"/>
  <c r="G69" i="3"/>
  <c r="H61" i="5" l="1"/>
  <c r="G61" i="5"/>
  <c r="F61" i="5"/>
  <c r="E62" i="5"/>
  <c r="E81" i="4"/>
  <c r="C82" i="4"/>
  <c r="G70" i="3"/>
  <c r="H69" i="3"/>
  <c r="I69" i="3" s="1"/>
  <c r="F71" i="3"/>
  <c r="H70" i="3"/>
  <c r="E63" i="5" l="1"/>
  <c r="H62" i="5"/>
  <c r="G62" i="5"/>
  <c r="F62" i="5"/>
  <c r="E82" i="4"/>
  <c r="C83" i="4"/>
  <c r="F72" i="3"/>
  <c r="G71" i="3"/>
  <c r="I70" i="3"/>
  <c r="E64" i="5" l="1"/>
  <c r="F63" i="5"/>
  <c r="H63" i="5"/>
  <c r="G63" i="5"/>
  <c r="E83" i="4"/>
  <c r="C84" i="4"/>
  <c r="G72" i="3"/>
  <c r="H71" i="3"/>
  <c r="I71" i="3" s="1"/>
  <c r="H72" i="3"/>
  <c r="F73" i="3"/>
  <c r="H64" i="5" l="1"/>
  <c r="G64" i="5"/>
  <c r="F64" i="5"/>
  <c r="E65" i="5"/>
  <c r="E84" i="4"/>
  <c r="C85" i="4"/>
  <c r="F74" i="3"/>
  <c r="G73" i="3"/>
  <c r="I72" i="3"/>
  <c r="F65" i="5" l="1"/>
  <c r="E66" i="5"/>
  <c r="H65" i="5"/>
  <c r="G65" i="5"/>
  <c r="E85" i="4"/>
  <c r="C86" i="4"/>
  <c r="F75" i="3"/>
  <c r="G74" i="3"/>
  <c r="H74" i="3" s="1"/>
  <c r="H73" i="3"/>
  <c r="I73" i="3" s="1"/>
  <c r="F66" i="5" l="1"/>
  <c r="H66" i="5"/>
  <c r="G66" i="5"/>
  <c r="E67" i="5"/>
  <c r="E86" i="4"/>
  <c r="C87" i="4"/>
  <c r="G75" i="3"/>
  <c r="I74" i="3"/>
  <c r="F76" i="3"/>
  <c r="H75" i="3"/>
  <c r="H67" i="5" l="1"/>
  <c r="G67" i="5"/>
  <c r="F67" i="5"/>
  <c r="E68" i="5"/>
  <c r="E87" i="4"/>
  <c r="C88" i="4"/>
  <c r="F77" i="3"/>
  <c r="G76" i="3"/>
  <c r="H76" i="3" s="1"/>
  <c r="I75" i="3"/>
  <c r="E69" i="5" l="1"/>
  <c r="H68" i="5"/>
  <c r="G68" i="5"/>
  <c r="F68" i="5"/>
  <c r="E88" i="4"/>
  <c r="C89" i="4"/>
  <c r="G77" i="3"/>
  <c r="I76" i="3"/>
  <c r="H77" i="3"/>
  <c r="F78" i="3"/>
  <c r="E70" i="5" l="1"/>
  <c r="H69" i="5"/>
  <c r="G69" i="5"/>
  <c r="F69" i="5"/>
  <c r="E89" i="4"/>
  <c r="C90" i="4"/>
  <c r="F79" i="3"/>
  <c r="I77" i="3"/>
  <c r="G78" i="3"/>
  <c r="H70" i="5" l="1"/>
  <c r="G70" i="5"/>
  <c r="F70" i="5"/>
  <c r="E71" i="5"/>
  <c r="E90" i="4"/>
  <c r="C91" i="4"/>
  <c r="G79" i="3"/>
  <c r="F80" i="3"/>
  <c r="H79" i="3"/>
  <c r="H78" i="3"/>
  <c r="I78" i="3" s="1"/>
  <c r="G71" i="5" l="1"/>
  <c r="F71" i="5"/>
  <c r="E72" i="5"/>
  <c r="H71" i="5"/>
  <c r="E91" i="4"/>
  <c r="C92" i="4"/>
  <c r="F81" i="3"/>
  <c r="G80" i="3"/>
  <c r="I79" i="3"/>
  <c r="H72" i="5" l="1"/>
  <c r="G72" i="5"/>
  <c r="F72" i="5"/>
  <c r="E73" i="5"/>
  <c r="E92" i="4"/>
  <c r="C93" i="4"/>
  <c r="F82" i="3"/>
  <c r="G81" i="3"/>
  <c r="H80" i="3"/>
  <c r="I80" i="3" s="1"/>
  <c r="H73" i="5" l="1"/>
  <c r="G73" i="5"/>
  <c r="F73" i="5"/>
  <c r="E74" i="5"/>
  <c r="E93" i="4"/>
  <c r="C94" i="4"/>
  <c r="G82" i="3"/>
  <c r="H81" i="3"/>
  <c r="I81" i="3" s="1"/>
  <c r="H82" i="3"/>
  <c r="F83" i="3"/>
  <c r="H74" i="5" l="1"/>
  <c r="E75" i="5"/>
  <c r="G74" i="5"/>
  <c r="F74" i="5"/>
  <c r="E94" i="4"/>
  <c r="C95" i="4"/>
  <c r="F84" i="3"/>
  <c r="I82" i="3"/>
  <c r="G83" i="3"/>
  <c r="E76" i="5" l="1"/>
  <c r="H75" i="5"/>
  <c r="G75" i="5"/>
  <c r="F75" i="5"/>
  <c r="E95" i="4"/>
  <c r="C96" i="4"/>
  <c r="G84" i="3"/>
  <c r="H84" i="3"/>
  <c r="F85" i="3"/>
  <c r="H83" i="3"/>
  <c r="I83" i="3" s="1"/>
  <c r="H76" i="5" l="1"/>
  <c r="G76" i="5"/>
  <c r="F76" i="5"/>
  <c r="E77" i="5"/>
  <c r="E96" i="4"/>
  <c r="C97" i="4"/>
  <c r="F86" i="3"/>
  <c r="G85" i="3"/>
  <c r="I84" i="3"/>
  <c r="F77" i="5" l="1"/>
  <c r="G77" i="5"/>
  <c r="E78" i="5"/>
  <c r="H77" i="5"/>
  <c r="E97" i="4"/>
  <c r="C98" i="4"/>
  <c r="G86" i="3"/>
  <c r="F87" i="3"/>
  <c r="H86" i="3"/>
  <c r="H85" i="3"/>
  <c r="I85" i="3" s="1"/>
  <c r="E79" i="5" l="1"/>
  <c r="H78" i="5"/>
  <c r="G78" i="5"/>
  <c r="F78" i="5"/>
  <c r="E98" i="4"/>
  <c r="C99" i="4"/>
  <c r="F88" i="3"/>
  <c r="G87" i="3"/>
  <c r="I86" i="3"/>
  <c r="H79" i="5" l="1"/>
  <c r="G79" i="5"/>
  <c r="F79" i="5"/>
  <c r="E80" i="5"/>
  <c r="E99" i="4"/>
  <c r="C100" i="4"/>
  <c r="G88" i="3"/>
  <c r="F89" i="3"/>
  <c r="H88" i="3"/>
  <c r="H87" i="3"/>
  <c r="I87" i="3" s="1"/>
  <c r="E81" i="5" l="1"/>
  <c r="H80" i="5"/>
  <c r="G80" i="5"/>
  <c r="F80" i="5"/>
  <c r="E100" i="4"/>
  <c r="C101" i="4"/>
  <c r="F90" i="3"/>
  <c r="G89" i="3"/>
  <c r="I88" i="3"/>
  <c r="E82" i="5" l="1"/>
  <c r="H81" i="5"/>
  <c r="G81" i="5"/>
  <c r="F81" i="5"/>
  <c r="E101" i="4"/>
  <c r="C102" i="4"/>
  <c r="G90" i="3"/>
  <c r="H90" i="3"/>
  <c r="F91" i="3"/>
  <c r="H89" i="3"/>
  <c r="I89" i="3" s="1"/>
  <c r="H82" i="5" l="1"/>
  <c r="G82" i="5"/>
  <c r="F82" i="5"/>
  <c r="E83" i="5"/>
  <c r="E102" i="4"/>
  <c r="C103" i="4"/>
  <c r="F92" i="3"/>
  <c r="I90" i="3"/>
  <c r="G91" i="3"/>
  <c r="F83" i="5" l="1"/>
  <c r="E84" i="5"/>
  <c r="H83" i="5"/>
  <c r="G83" i="5"/>
  <c r="E103" i="4"/>
  <c r="C104" i="4"/>
  <c r="G92" i="3"/>
  <c r="H91" i="3"/>
  <c r="I91" i="3" s="1"/>
  <c r="H92" i="3"/>
  <c r="F93" i="3"/>
  <c r="H84" i="5" l="1"/>
  <c r="G84" i="5"/>
  <c r="F84" i="5"/>
  <c r="E85" i="5"/>
  <c r="E104" i="4"/>
  <c r="C105" i="4"/>
  <c r="F94" i="3"/>
  <c r="I92" i="3"/>
  <c r="G93" i="3"/>
  <c r="H85" i="5" l="1"/>
  <c r="G85" i="5"/>
  <c r="F85" i="5"/>
  <c r="E86" i="5"/>
  <c r="E105" i="4"/>
  <c r="C106" i="4"/>
  <c r="G94" i="3"/>
  <c r="H93" i="3"/>
  <c r="I93" i="3" s="1"/>
  <c r="F95" i="3"/>
  <c r="H94" i="3"/>
  <c r="E87" i="5" l="1"/>
  <c r="H86" i="5"/>
  <c r="G86" i="5"/>
  <c r="F86" i="5"/>
  <c r="E106" i="4"/>
  <c r="C107" i="4"/>
  <c r="F96" i="3"/>
  <c r="G95" i="3"/>
  <c r="I94" i="3"/>
  <c r="E88" i="5" l="1"/>
  <c r="F87" i="5"/>
  <c r="H87" i="5"/>
  <c r="G87" i="5"/>
  <c r="E107" i="4"/>
  <c r="C108" i="4"/>
  <c r="G96" i="3"/>
  <c r="H95" i="3"/>
  <c r="I95" i="3" s="1"/>
  <c r="F97" i="3"/>
  <c r="H96" i="3"/>
  <c r="H88" i="5" l="1"/>
  <c r="G88" i="5"/>
  <c r="F88" i="5"/>
  <c r="E89" i="5"/>
  <c r="E108" i="4"/>
  <c r="C109" i="4"/>
  <c r="F98" i="3"/>
  <c r="G97" i="3"/>
  <c r="I96" i="3"/>
  <c r="F89" i="5" l="1"/>
  <c r="E90" i="5"/>
  <c r="G89" i="5"/>
  <c r="H89" i="5"/>
  <c r="C110" i="4"/>
  <c r="E109" i="4"/>
  <c r="G98" i="3"/>
  <c r="I97" i="3"/>
  <c r="F99" i="3"/>
  <c r="H98" i="3"/>
  <c r="H97" i="3"/>
  <c r="E91" i="5" l="1"/>
  <c r="H90" i="5"/>
  <c r="G90" i="5"/>
  <c r="F90" i="5"/>
  <c r="E110" i="4"/>
  <c r="C111" i="4"/>
  <c r="F100" i="3"/>
  <c r="I98" i="3"/>
  <c r="G99" i="3"/>
  <c r="H91" i="5" l="1"/>
  <c r="G91" i="5"/>
  <c r="F91" i="5"/>
  <c r="E92" i="5"/>
  <c r="E111" i="4"/>
  <c r="C112" i="4"/>
  <c r="G100" i="3"/>
  <c r="H100" i="3"/>
  <c r="F101" i="3"/>
  <c r="H99" i="3"/>
  <c r="I99" i="3" s="1"/>
  <c r="E93" i="5" l="1"/>
  <c r="H92" i="5"/>
  <c r="G92" i="5"/>
  <c r="F92" i="5"/>
  <c r="E112" i="4"/>
  <c r="C113" i="4"/>
  <c r="F102" i="3"/>
  <c r="I100" i="3"/>
  <c r="G101" i="3"/>
  <c r="F93" i="5" l="1"/>
  <c r="E94" i="5"/>
  <c r="H93" i="5"/>
  <c r="G93" i="5"/>
  <c r="C114" i="4"/>
  <c r="E113" i="4"/>
  <c r="G102" i="3"/>
  <c r="H101" i="3"/>
  <c r="I101" i="3" s="1"/>
  <c r="H102" i="3"/>
  <c r="F103" i="3"/>
  <c r="H94" i="5" l="1"/>
  <c r="G94" i="5"/>
  <c r="F94" i="5"/>
  <c r="E95" i="5"/>
  <c r="E114" i="4"/>
  <c r="C115" i="4"/>
  <c r="F104" i="3"/>
  <c r="I102" i="3"/>
  <c r="G103" i="3"/>
  <c r="G95" i="5" l="1"/>
  <c r="F95" i="5"/>
  <c r="E96" i="5"/>
  <c r="H95" i="5"/>
  <c r="E115" i="4"/>
  <c r="C116" i="4"/>
  <c r="F105" i="3"/>
  <c r="G104" i="3"/>
  <c r="I103" i="3"/>
  <c r="H103" i="3"/>
  <c r="H96" i="5" l="1"/>
  <c r="G96" i="5"/>
  <c r="F96" i="5"/>
  <c r="E97" i="5"/>
  <c r="E116" i="4"/>
  <c r="C117" i="4"/>
  <c r="G105" i="3"/>
  <c r="H104" i="3"/>
  <c r="I104" i="3" s="1"/>
  <c r="F106" i="3"/>
  <c r="H105" i="3"/>
  <c r="H97" i="5" l="1"/>
  <c r="G97" i="5"/>
  <c r="F97" i="5"/>
  <c r="E98" i="5"/>
  <c r="E117" i="4"/>
  <c r="C118" i="4"/>
  <c r="I105" i="3"/>
  <c r="G106" i="3"/>
  <c r="F107" i="3"/>
  <c r="H106" i="3"/>
  <c r="G98" i="5" l="1"/>
  <c r="F98" i="5"/>
  <c r="E99" i="5"/>
  <c r="H98" i="5"/>
  <c r="E118" i="4"/>
  <c r="C119" i="4"/>
  <c r="F108" i="3"/>
  <c r="I106" i="3"/>
  <c r="G107" i="3"/>
  <c r="E100" i="5" l="1"/>
  <c r="G99" i="5"/>
  <c r="H99" i="5"/>
  <c r="F99" i="5"/>
  <c r="E119" i="4"/>
  <c r="C120" i="4"/>
  <c r="G108" i="3"/>
  <c r="H107" i="3"/>
  <c r="I107" i="3" s="1"/>
  <c r="H108" i="3"/>
  <c r="F109" i="3"/>
  <c r="H100" i="5" l="1"/>
  <c r="G100" i="5"/>
  <c r="F100" i="5"/>
  <c r="E101" i="5"/>
  <c r="E120" i="4"/>
  <c r="C121" i="4"/>
  <c r="F110" i="3"/>
  <c r="G109" i="3"/>
  <c r="I108" i="3"/>
  <c r="F101" i="5" l="1"/>
  <c r="E102" i="5"/>
  <c r="H101" i="5"/>
  <c r="G101" i="5"/>
  <c r="E121" i="4"/>
  <c r="C122" i="4"/>
  <c r="G110" i="3"/>
  <c r="F111" i="3"/>
  <c r="H110" i="3"/>
  <c r="H109" i="3"/>
  <c r="I109" i="3" s="1"/>
  <c r="E103" i="5" l="1"/>
  <c r="H102" i="5"/>
  <c r="G102" i="5"/>
  <c r="F102" i="5"/>
  <c r="E122" i="4"/>
  <c r="C123" i="4"/>
  <c r="F112" i="3"/>
  <c r="I110" i="3"/>
  <c r="G111" i="3"/>
  <c r="H103" i="5" l="1"/>
  <c r="G103" i="5"/>
  <c r="F103" i="5"/>
  <c r="E104" i="5"/>
  <c r="E123" i="4"/>
  <c r="C124" i="4"/>
  <c r="G112" i="3"/>
  <c r="H111" i="3"/>
  <c r="I111" i="3" s="1"/>
  <c r="H112" i="3"/>
  <c r="F113" i="3"/>
  <c r="E105" i="5" l="1"/>
  <c r="H104" i="5"/>
  <c r="G104" i="5"/>
  <c r="F104" i="5"/>
  <c r="E124" i="4"/>
  <c r="C125" i="4"/>
  <c r="F114" i="3"/>
  <c r="G113" i="3"/>
  <c r="I112" i="3"/>
  <c r="E106" i="5" l="1"/>
  <c r="H105" i="5"/>
  <c r="F105" i="5"/>
  <c r="G105" i="5"/>
  <c r="E125" i="4"/>
  <c r="C126" i="4"/>
  <c r="G114" i="3"/>
  <c r="H113" i="3"/>
  <c r="I113" i="3" s="1"/>
  <c r="H114" i="3"/>
  <c r="F115" i="3"/>
  <c r="H106" i="5" l="1"/>
  <c r="G106" i="5"/>
  <c r="F106" i="5"/>
  <c r="E107" i="5"/>
  <c r="E126" i="4"/>
  <c r="C127" i="4"/>
  <c r="F116" i="3"/>
  <c r="I114" i="3"/>
  <c r="G115" i="3"/>
  <c r="E108" i="5" l="1"/>
  <c r="H107" i="5"/>
  <c r="G107" i="5"/>
  <c r="F107" i="5"/>
  <c r="E127" i="4"/>
  <c r="C128" i="4"/>
  <c r="G116" i="3"/>
  <c r="H115" i="3"/>
  <c r="I115" i="3" s="1"/>
  <c r="F117" i="3"/>
  <c r="H116" i="3"/>
  <c r="H108" i="5" l="1"/>
  <c r="G108" i="5"/>
  <c r="F108" i="5"/>
  <c r="E109" i="5"/>
  <c r="E128" i="4"/>
  <c r="C129" i="4"/>
  <c r="F118" i="3"/>
  <c r="G117" i="3"/>
  <c r="I116" i="3"/>
  <c r="H109" i="5" l="1"/>
  <c r="G109" i="5"/>
  <c r="F109" i="5"/>
  <c r="E110" i="5"/>
  <c r="E129" i="4"/>
  <c r="C130" i="4"/>
  <c r="G118" i="3"/>
  <c r="H117" i="3"/>
  <c r="I117" i="3" s="1"/>
  <c r="H118" i="3"/>
  <c r="F119" i="3"/>
  <c r="E111" i="5" l="1"/>
  <c r="H110" i="5"/>
  <c r="G110" i="5"/>
  <c r="F110" i="5"/>
  <c r="E130" i="4"/>
  <c r="C131" i="4"/>
  <c r="F120" i="3"/>
  <c r="G119" i="3"/>
  <c r="I118" i="3"/>
  <c r="E112" i="5" l="1"/>
  <c r="F111" i="5"/>
  <c r="H111" i="5"/>
  <c r="G111" i="5"/>
  <c r="E131" i="4"/>
  <c r="C132" i="4"/>
  <c r="G120" i="3"/>
  <c r="H120" i="3"/>
  <c r="F121" i="3"/>
  <c r="H119" i="3"/>
  <c r="I119" i="3" s="1"/>
  <c r="H112" i="5" l="1"/>
  <c r="G112" i="5"/>
  <c r="F112" i="5"/>
  <c r="E113" i="5"/>
  <c r="E132" i="4"/>
  <c r="C133" i="4"/>
  <c r="F122" i="3"/>
  <c r="G121" i="3"/>
  <c r="I120" i="3"/>
  <c r="F113" i="5" l="1"/>
  <c r="E114" i="5"/>
  <c r="H113" i="5"/>
  <c r="G113" i="5"/>
  <c r="E133" i="4"/>
  <c r="C134" i="4"/>
  <c r="G122" i="3"/>
  <c r="F123" i="3"/>
  <c r="H122" i="3"/>
  <c r="H121" i="3"/>
  <c r="I121" i="3" s="1"/>
  <c r="F114" i="5" l="1"/>
  <c r="E115" i="5"/>
  <c r="G114" i="5"/>
  <c r="H114" i="5"/>
  <c r="E134" i="4"/>
  <c r="C135" i="4"/>
  <c r="F124" i="3"/>
  <c r="I122" i="3"/>
  <c r="G123" i="3"/>
  <c r="H115" i="5" l="1"/>
  <c r="G115" i="5"/>
  <c r="F115" i="5"/>
  <c r="E116" i="5"/>
  <c r="E135" i="4"/>
  <c r="C136" i="4"/>
  <c r="G124" i="3"/>
  <c r="H123" i="3"/>
  <c r="I123" i="3" s="1"/>
  <c r="F125" i="3"/>
  <c r="H124" i="3"/>
  <c r="E117" i="5" l="1"/>
  <c r="H116" i="5"/>
  <c r="G116" i="5"/>
  <c r="F116" i="5"/>
  <c r="E136" i="4"/>
  <c r="C137" i="4"/>
  <c r="F126" i="3"/>
  <c r="I124" i="3"/>
  <c r="G125" i="3"/>
  <c r="E118" i="5" l="1"/>
  <c r="H117" i="5"/>
  <c r="G117" i="5"/>
  <c r="F117" i="5"/>
  <c r="E137" i="4"/>
  <c r="C138" i="4"/>
  <c r="G126" i="3"/>
  <c r="H125" i="3"/>
  <c r="I125" i="3" s="1"/>
  <c r="H126" i="3"/>
  <c r="F127" i="3"/>
  <c r="H118" i="5" l="1"/>
  <c r="G118" i="5"/>
  <c r="F118" i="5"/>
  <c r="E119" i="5"/>
  <c r="E138" i="4"/>
  <c r="C139" i="4"/>
  <c r="F128" i="3"/>
  <c r="I126" i="3"/>
  <c r="G127" i="3"/>
  <c r="G119" i="5" l="1"/>
  <c r="F119" i="5"/>
  <c r="E120" i="5"/>
  <c r="H119" i="5"/>
  <c r="E139" i="4"/>
  <c r="C140" i="4"/>
  <c r="G128" i="3"/>
  <c r="H127" i="3"/>
  <c r="I127" i="3" s="1"/>
  <c r="H128" i="3"/>
  <c r="F129" i="3"/>
  <c r="H120" i="5" l="1"/>
  <c r="G120" i="5"/>
  <c r="F120" i="5"/>
  <c r="E121" i="5"/>
  <c r="E140" i="4"/>
  <c r="C141" i="4"/>
  <c r="F130" i="3"/>
  <c r="I128" i="3"/>
  <c r="G129" i="3"/>
  <c r="H121" i="5" l="1"/>
  <c r="G121" i="5"/>
  <c r="F121" i="5"/>
  <c r="E122" i="5"/>
  <c r="E141" i="4"/>
  <c r="C142" i="4"/>
  <c r="G130" i="3"/>
  <c r="H129" i="3"/>
  <c r="I129" i="3" s="1"/>
  <c r="F131" i="3"/>
  <c r="H130" i="3"/>
  <c r="F122" i="5" l="1"/>
  <c r="H122" i="5"/>
  <c r="E123" i="5"/>
  <c r="G122" i="5"/>
  <c r="E142" i="4"/>
  <c r="C143" i="4"/>
  <c r="F132" i="3"/>
  <c r="I130" i="3"/>
  <c r="G131" i="3"/>
  <c r="E124" i="5" l="1"/>
  <c r="H123" i="5"/>
  <c r="G123" i="5"/>
  <c r="F123" i="5"/>
  <c r="E143" i="4"/>
  <c r="C144" i="4"/>
  <c r="G132" i="3"/>
  <c r="H131" i="3"/>
  <c r="I131" i="3" s="1"/>
  <c r="F133" i="3"/>
  <c r="H132" i="3"/>
  <c r="H124" i="5" l="1"/>
  <c r="G124" i="5"/>
  <c r="F124" i="5"/>
  <c r="E125" i="5"/>
  <c r="E144" i="4"/>
  <c r="C145" i="4"/>
  <c r="F134" i="3"/>
  <c r="G133" i="3"/>
  <c r="I132" i="3"/>
  <c r="F125" i="5" l="1"/>
  <c r="G125" i="5"/>
  <c r="E126" i="5"/>
  <c r="H125" i="5"/>
  <c r="E145" i="4"/>
  <c r="C146" i="4"/>
  <c r="G134" i="3"/>
  <c r="F135" i="3"/>
  <c r="H134" i="3"/>
  <c r="H133" i="3"/>
  <c r="I133" i="3" s="1"/>
  <c r="E127" i="5" l="1"/>
  <c r="H126" i="5"/>
  <c r="G126" i="5"/>
  <c r="F126" i="5"/>
  <c r="E146" i="4"/>
  <c r="C147" i="4"/>
  <c r="F136" i="3"/>
  <c r="I134" i="3"/>
  <c r="G135" i="3"/>
  <c r="H127" i="5" l="1"/>
  <c r="G127" i="5"/>
  <c r="F127" i="5"/>
  <c r="E128" i="5"/>
  <c r="E147" i="4"/>
  <c r="C148" i="4"/>
  <c r="G136" i="3"/>
  <c r="F137" i="3"/>
  <c r="H136" i="3"/>
  <c r="H135" i="3"/>
  <c r="I135" i="3" s="1"/>
  <c r="E129" i="5" l="1"/>
  <c r="H128" i="5"/>
  <c r="G128" i="5"/>
  <c r="F128" i="5"/>
  <c r="E148" i="4"/>
  <c r="C149" i="4"/>
  <c r="F138" i="3"/>
  <c r="I136" i="3"/>
  <c r="G137" i="3"/>
  <c r="E130" i="5" l="1"/>
  <c r="H129" i="5"/>
  <c r="G129" i="5"/>
  <c r="F129" i="5"/>
  <c r="E149" i="4"/>
  <c r="C150" i="4"/>
  <c r="G138" i="3"/>
  <c r="H137" i="3"/>
  <c r="I137" i="3" s="1"/>
  <c r="H138" i="3"/>
  <c r="F139" i="3"/>
  <c r="H130" i="5" l="1"/>
  <c r="G130" i="5"/>
  <c r="F130" i="5"/>
  <c r="E131" i="5"/>
  <c r="E150" i="4"/>
  <c r="C151" i="4"/>
  <c r="F140" i="3"/>
  <c r="I138" i="3"/>
  <c r="G139" i="3"/>
  <c r="E132" i="5" l="1"/>
  <c r="H131" i="5"/>
  <c r="F131" i="5"/>
  <c r="G131" i="5"/>
  <c r="E151" i="4"/>
  <c r="C152" i="4"/>
  <c r="G140" i="3"/>
  <c r="H139" i="3"/>
  <c r="I139" i="3" s="1"/>
  <c r="H140" i="3"/>
  <c r="F141" i="3"/>
  <c r="H132" i="5" l="1"/>
  <c r="G132" i="5"/>
  <c r="F132" i="5"/>
  <c r="E133" i="5"/>
  <c r="E152" i="4"/>
  <c r="C153" i="4"/>
  <c r="F142" i="3"/>
  <c r="I140" i="3"/>
  <c r="G141" i="3"/>
  <c r="H133" i="5" l="1"/>
  <c r="G133" i="5"/>
  <c r="F133" i="5"/>
  <c r="E134" i="5"/>
  <c r="E153" i="4"/>
  <c r="C154" i="4"/>
  <c r="G142" i="3"/>
  <c r="H142" i="3"/>
  <c r="F143" i="3"/>
  <c r="H141" i="3"/>
  <c r="I141" i="3" s="1"/>
  <c r="E135" i="5" l="1"/>
  <c r="H134" i="5"/>
  <c r="G134" i="5"/>
  <c r="F134" i="5"/>
  <c r="E154" i="4"/>
  <c r="C155" i="4"/>
  <c r="F144" i="3"/>
  <c r="I142" i="3"/>
  <c r="G143" i="3"/>
  <c r="E136" i="5" l="1"/>
  <c r="F135" i="5"/>
  <c r="H135" i="5"/>
  <c r="G135" i="5"/>
  <c r="E155" i="4"/>
  <c r="C156" i="4"/>
  <c r="G144" i="3"/>
  <c r="F145" i="3"/>
  <c r="H144" i="3"/>
  <c r="H143" i="3"/>
  <c r="I143" i="3" s="1"/>
  <c r="H136" i="5" l="1"/>
  <c r="G136" i="5"/>
  <c r="F136" i="5"/>
  <c r="E137" i="5"/>
  <c r="E156" i="4"/>
  <c r="C157" i="4"/>
  <c r="F146" i="3"/>
  <c r="G145" i="3"/>
  <c r="I144" i="3"/>
  <c r="F137" i="5" l="1"/>
  <c r="G137" i="5"/>
  <c r="E138" i="5"/>
  <c r="H137" i="5"/>
  <c r="E157" i="4"/>
  <c r="C158" i="4"/>
  <c r="G146" i="3"/>
  <c r="F147" i="3"/>
  <c r="H146" i="3"/>
  <c r="H145" i="3"/>
  <c r="I145" i="3" s="1"/>
  <c r="E139" i="5" l="1"/>
  <c r="F138" i="5"/>
  <c r="H138" i="5"/>
  <c r="G138" i="5"/>
  <c r="E158" i="4"/>
  <c r="C159" i="4"/>
  <c r="F148" i="3"/>
  <c r="I146" i="3"/>
  <c r="G147" i="3"/>
  <c r="H139" i="5" l="1"/>
  <c r="G139" i="5"/>
  <c r="F139" i="5"/>
  <c r="E140" i="5"/>
  <c r="E159" i="4"/>
  <c r="C160" i="4"/>
  <c r="G148" i="3"/>
  <c r="F149" i="3"/>
  <c r="H148" i="3"/>
  <c r="H147" i="3"/>
  <c r="I147" i="3" s="1"/>
  <c r="E141" i="5" l="1"/>
  <c r="H140" i="5"/>
  <c r="G140" i="5"/>
  <c r="F140" i="5"/>
  <c r="E160" i="4"/>
  <c r="C161" i="4"/>
  <c r="F150" i="3"/>
  <c r="I148" i="3"/>
  <c r="G149" i="3"/>
  <c r="F141" i="5" l="1"/>
  <c r="E142" i="5"/>
  <c r="H141" i="5"/>
  <c r="G141" i="5"/>
  <c r="E161" i="4"/>
  <c r="C162" i="4"/>
  <c r="G150" i="3"/>
  <c r="H150" i="3"/>
  <c r="F151" i="3"/>
  <c r="H149" i="3"/>
  <c r="I149" i="3" s="1"/>
  <c r="H142" i="5" l="1"/>
  <c r="G142" i="5"/>
  <c r="F142" i="5"/>
  <c r="E143" i="5"/>
  <c r="E162" i="4"/>
  <c r="C163" i="4"/>
  <c r="F152" i="3"/>
  <c r="I150" i="3"/>
  <c r="G151" i="3"/>
  <c r="G143" i="5" l="1"/>
  <c r="F143" i="5"/>
  <c r="E144" i="5"/>
  <c r="H143" i="5"/>
  <c r="E163" i="4"/>
  <c r="C164" i="4"/>
  <c r="G152" i="3"/>
  <c r="H151" i="3"/>
  <c r="I151" i="3" s="1"/>
  <c r="F153" i="3"/>
  <c r="H152" i="3"/>
  <c r="H144" i="5" l="1"/>
  <c r="G144" i="5"/>
  <c r="F144" i="5"/>
  <c r="E145" i="5"/>
  <c r="E164" i="4"/>
  <c r="C165" i="4"/>
  <c r="F154" i="3"/>
  <c r="G153" i="3"/>
  <c r="I152" i="3"/>
  <c r="H145" i="5" l="1"/>
  <c r="G145" i="5"/>
  <c r="F145" i="5"/>
  <c r="E146" i="5"/>
  <c r="E165" i="4"/>
  <c r="C166" i="4"/>
  <c r="G154" i="3"/>
  <c r="F155" i="3"/>
  <c r="H154" i="3"/>
  <c r="H153" i="3"/>
  <c r="I153" i="3" s="1"/>
  <c r="G146" i="5" l="1"/>
  <c r="F146" i="5"/>
  <c r="E147" i="5"/>
  <c r="H146" i="5"/>
  <c r="E166" i="4"/>
  <c r="C167" i="4"/>
  <c r="F156" i="3"/>
  <c r="G155" i="3"/>
  <c r="I154" i="3"/>
  <c r="E148" i="5" l="1"/>
  <c r="G147" i="5"/>
  <c r="F147" i="5"/>
  <c r="H147" i="5"/>
  <c r="E167" i="4"/>
  <c r="C168" i="4"/>
  <c r="G156" i="3"/>
  <c r="F157" i="3"/>
  <c r="H156" i="3"/>
  <c r="H155" i="3"/>
  <c r="I155" i="3" s="1"/>
  <c r="H148" i="5" l="1"/>
  <c r="G148" i="5"/>
  <c r="F148" i="5"/>
  <c r="E149" i="5"/>
  <c r="E168" i="4"/>
  <c r="C169" i="4"/>
  <c r="F158" i="3"/>
  <c r="G157" i="3"/>
  <c r="I156" i="3"/>
  <c r="F149" i="5" l="1"/>
  <c r="E150" i="5"/>
  <c r="H149" i="5"/>
  <c r="G149" i="5"/>
  <c r="E169" i="4"/>
  <c r="C170" i="4"/>
  <c r="G158" i="3"/>
  <c r="F159" i="3"/>
  <c r="H158" i="3"/>
  <c r="H157" i="3"/>
  <c r="I157" i="3" s="1"/>
  <c r="E151" i="5" l="1"/>
  <c r="H150" i="5"/>
  <c r="G150" i="5"/>
  <c r="F150" i="5"/>
  <c r="E170" i="4"/>
  <c r="C171" i="4"/>
  <c r="F160" i="3"/>
  <c r="G159" i="3"/>
  <c r="I158" i="3"/>
  <c r="H151" i="5" l="1"/>
  <c r="G151" i="5"/>
  <c r="F151" i="5"/>
  <c r="E152" i="5"/>
  <c r="E171" i="4"/>
  <c r="C172" i="4"/>
  <c r="G160" i="3"/>
  <c r="H159" i="3"/>
  <c r="I159" i="3" s="1"/>
  <c r="H160" i="3"/>
  <c r="F161" i="3"/>
  <c r="E153" i="5" l="1"/>
  <c r="H152" i="5"/>
  <c r="G152" i="5"/>
  <c r="F152" i="5"/>
  <c r="E172" i="4"/>
  <c r="C173" i="4"/>
  <c r="F162" i="3"/>
  <c r="I160" i="3"/>
  <c r="G161" i="3"/>
  <c r="F153" i="5" l="1"/>
  <c r="E154" i="5"/>
  <c r="H153" i="5"/>
  <c r="G153" i="5"/>
  <c r="E173" i="4"/>
  <c r="C174" i="4"/>
  <c r="G162" i="3"/>
  <c r="H161" i="3"/>
  <c r="I161" i="3" s="1"/>
  <c r="H162" i="3"/>
  <c r="F163" i="3"/>
  <c r="H154" i="5" l="1"/>
  <c r="G154" i="5"/>
  <c r="F154" i="5"/>
  <c r="E155" i="5"/>
  <c r="E174" i="4"/>
  <c r="C175" i="4"/>
  <c r="F164" i="3"/>
  <c r="I162" i="3"/>
  <c r="G163" i="3"/>
  <c r="E156" i="5" l="1"/>
  <c r="H155" i="5"/>
  <c r="G155" i="5"/>
  <c r="F155" i="5"/>
  <c r="E175" i="4"/>
  <c r="C176" i="4"/>
  <c r="G164" i="3"/>
  <c r="H163" i="3"/>
  <c r="I163" i="3" s="1"/>
  <c r="H164" i="3"/>
  <c r="F165" i="3"/>
  <c r="H156" i="5" l="1"/>
  <c r="G156" i="5"/>
  <c r="F156" i="5"/>
  <c r="E157" i="5"/>
  <c r="E176" i="4"/>
  <c r="C177" i="4"/>
  <c r="F166" i="3"/>
  <c r="I164" i="3"/>
  <c r="G165" i="3"/>
  <c r="H157" i="5" l="1"/>
  <c r="G157" i="5"/>
  <c r="F157" i="5"/>
  <c r="E158" i="5"/>
  <c r="E177" i="4"/>
  <c r="C178" i="4"/>
  <c r="G166" i="3"/>
  <c r="H166" i="3"/>
  <c r="F167" i="3"/>
  <c r="H165" i="3"/>
  <c r="I165" i="3" s="1"/>
  <c r="E159" i="5" l="1"/>
  <c r="H158" i="5"/>
  <c r="G158" i="5"/>
  <c r="F158" i="5"/>
  <c r="E178" i="4"/>
  <c r="C179" i="4"/>
  <c r="F168" i="3"/>
  <c r="I166" i="3"/>
  <c r="G167" i="3"/>
  <c r="E160" i="5" l="1"/>
  <c r="F159" i="5"/>
  <c r="H159" i="5"/>
  <c r="G159" i="5"/>
  <c r="E179" i="4"/>
  <c r="C180" i="4"/>
  <c r="G168" i="3"/>
  <c r="F169" i="3"/>
  <c r="H168" i="3"/>
  <c r="H167" i="3"/>
  <c r="I167" i="3" s="1"/>
  <c r="H160" i="5" l="1"/>
  <c r="G160" i="5"/>
  <c r="F160" i="5"/>
  <c r="E161" i="5"/>
  <c r="E180" i="4"/>
  <c r="C181" i="4"/>
  <c r="F170" i="3"/>
  <c r="G169" i="3"/>
  <c r="I168" i="3"/>
  <c r="F161" i="5" l="1"/>
  <c r="E162" i="5"/>
  <c r="H161" i="5"/>
  <c r="G161" i="5"/>
  <c r="E181" i="4"/>
  <c r="C182" i="4"/>
  <c r="G170" i="3"/>
  <c r="F171" i="3"/>
  <c r="H170" i="3"/>
  <c r="H169" i="3"/>
  <c r="I169" i="3" s="1"/>
  <c r="F162" i="5" l="1"/>
  <c r="H162" i="5"/>
  <c r="G162" i="5"/>
  <c r="E163" i="5"/>
  <c r="E182" i="4"/>
  <c r="C183" i="4"/>
  <c r="F172" i="3"/>
  <c r="I170" i="3"/>
  <c r="G171" i="3"/>
  <c r="H163" i="5" l="1"/>
  <c r="G163" i="5"/>
  <c r="F163" i="5"/>
  <c r="E164" i="5"/>
  <c r="E183" i="4"/>
  <c r="C184" i="4"/>
  <c r="G172" i="3"/>
  <c r="F173" i="3"/>
  <c r="H172" i="3"/>
  <c r="H171" i="3"/>
  <c r="I171" i="3" s="1"/>
  <c r="E165" i="5" l="1"/>
  <c r="H164" i="5"/>
  <c r="G164" i="5"/>
  <c r="F164" i="5"/>
  <c r="E184" i="4"/>
  <c r="C185" i="4"/>
  <c r="F174" i="3"/>
  <c r="I172" i="3"/>
  <c r="G173" i="3"/>
  <c r="E166" i="5" l="1"/>
  <c r="H165" i="5"/>
  <c r="G165" i="5"/>
  <c r="F165" i="5"/>
  <c r="E185" i="4"/>
  <c r="C186" i="4"/>
  <c r="G174" i="3"/>
  <c r="H174" i="3"/>
  <c r="F175" i="3"/>
  <c r="H173" i="3"/>
  <c r="I173" i="3" s="1"/>
  <c r="H166" i="5" l="1"/>
  <c r="G166" i="5"/>
  <c r="F166" i="5"/>
  <c r="E167" i="5"/>
  <c r="E186" i="4"/>
  <c r="C187" i="4"/>
  <c r="F176" i="3"/>
  <c r="I174" i="3"/>
  <c r="G175" i="3"/>
  <c r="G167" i="5" l="1"/>
  <c r="F167" i="5"/>
  <c r="E168" i="5"/>
  <c r="H167" i="5"/>
  <c r="E187" i="4"/>
  <c r="C188" i="4"/>
  <c r="G176" i="3"/>
  <c r="H175" i="3"/>
  <c r="I175" i="3" s="1"/>
  <c r="F177" i="3"/>
  <c r="H176" i="3"/>
  <c r="H168" i="5" l="1"/>
  <c r="G168" i="5"/>
  <c r="F168" i="5"/>
  <c r="E169" i="5"/>
  <c r="E188" i="4"/>
  <c r="C189" i="4"/>
  <c r="F178" i="3"/>
  <c r="G177" i="3"/>
  <c r="I176" i="3"/>
  <c r="H169" i="5" l="1"/>
  <c r="G169" i="5"/>
  <c r="F169" i="5"/>
  <c r="E170" i="5"/>
  <c r="E189" i="4"/>
  <c r="C190" i="4"/>
  <c r="G178" i="3"/>
  <c r="F179" i="3"/>
  <c r="H178" i="3"/>
  <c r="H177" i="3"/>
  <c r="I177" i="3" s="1"/>
  <c r="H170" i="5" l="1"/>
  <c r="G170" i="5"/>
  <c r="E171" i="5"/>
  <c r="F170" i="5"/>
  <c r="E190" i="4"/>
  <c r="C191" i="4"/>
  <c r="F180" i="3"/>
  <c r="G179" i="3"/>
  <c r="I178" i="3"/>
  <c r="E172" i="5" l="1"/>
  <c r="H171" i="5"/>
  <c r="G171" i="5"/>
  <c r="F171" i="5"/>
  <c r="E191" i="4"/>
  <c r="C192" i="4"/>
  <c r="G180" i="3"/>
  <c r="F181" i="3"/>
  <c r="H180" i="3"/>
  <c r="H179" i="3"/>
  <c r="I179" i="3" s="1"/>
  <c r="H172" i="5" l="1"/>
  <c r="G172" i="5"/>
  <c r="F172" i="5"/>
  <c r="E173" i="5"/>
  <c r="E192" i="4"/>
  <c r="C193" i="4"/>
  <c r="F182" i="3"/>
  <c r="G181" i="3"/>
  <c r="I180" i="3"/>
  <c r="F173" i="5" l="1"/>
  <c r="G173" i="5"/>
  <c r="E174" i="5"/>
  <c r="H173" i="5"/>
  <c r="E193" i="4"/>
  <c r="C194" i="4"/>
  <c r="G182" i="3"/>
  <c r="F183" i="3"/>
  <c r="H182" i="3"/>
  <c r="H181" i="3"/>
  <c r="I181" i="3" s="1"/>
  <c r="E175" i="5" l="1"/>
  <c r="H174" i="5"/>
  <c r="G174" i="5"/>
  <c r="F174" i="5"/>
  <c r="E194" i="4"/>
  <c r="C195" i="4"/>
  <c r="I182" i="3"/>
  <c r="G183" i="3"/>
  <c r="F184" i="3"/>
  <c r="H183" i="3"/>
  <c r="H175" i="5" l="1"/>
  <c r="G175" i="5"/>
  <c r="F175" i="5"/>
  <c r="E176" i="5"/>
  <c r="E195" i="4"/>
  <c r="C196" i="4"/>
  <c r="F185" i="3"/>
  <c r="G184" i="3"/>
  <c r="I183" i="3"/>
  <c r="E177" i="5" l="1"/>
  <c r="H176" i="5"/>
  <c r="G176" i="5"/>
  <c r="F176" i="5"/>
  <c r="E196" i="4"/>
  <c r="C197" i="4"/>
  <c r="G185" i="3"/>
  <c r="H185" i="3"/>
  <c r="F186" i="3"/>
  <c r="H184" i="3"/>
  <c r="I184" i="3" s="1"/>
  <c r="E178" i="5" l="1"/>
  <c r="H177" i="5"/>
  <c r="G177" i="5"/>
  <c r="F177" i="5"/>
  <c r="E197" i="4"/>
  <c r="C198" i="4"/>
  <c r="F187" i="3"/>
  <c r="G186" i="3"/>
  <c r="I185" i="3"/>
  <c r="H178" i="5" l="1"/>
  <c r="G178" i="5"/>
  <c r="F178" i="5"/>
  <c r="E179" i="5"/>
  <c r="E198" i="4"/>
  <c r="C199" i="4"/>
  <c r="G187" i="3"/>
  <c r="F188" i="3"/>
  <c r="H187" i="3"/>
  <c r="H186" i="3"/>
  <c r="I186" i="3" s="1"/>
  <c r="F179" i="5" l="1"/>
  <c r="E180" i="5"/>
  <c r="H179" i="5"/>
  <c r="G179" i="5"/>
  <c r="E199" i="4"/>
  <c r="C200" i="4"/>
  <c r="G188" i="3"/>
  <c r="I187" i="3"/>
  <c r="H188" i="3"/>
  <c r="F189" i="3"/>
  <c r="H180" i="5" l="1"/>
  <c r="G180" i="5"/>
  <c r="F180" i="5"/>
  <c r="E181" i="5"/>
  <c r="E200" i="4"/>
  <c r="C201" i="4"/>
  <c r="F190" i="3"/>
  <c r="I188" i="3"/>
  <c r="G189" i="3"/>
  <c r="H181" i="5" l="1"/>
  <c r="G181" i="5"/>
  <c r="F181" i="5"/>
  <c r="E182" i="5"/>
  <c r="E201" i="4"/>
  <c r="C202" i="4"/>
  <c r="G190" i="3"/>
  <c r="H190" i="3"/>
  <c r="F191" i="3"/>
  <c r="H189" i="3"/>
  <c r="I189" i="3" s="1"/>
  <c r="E183" i="5" l="1"/>
  <c r="H182" i="5"/>
  <c r="G182" i="5"/>
  <c r="F182" i="5"/>
  <c r="E202" i="4"/>
  <c r="C203" i="4"/>
  <c r="F192" i="3"/>
  <c r="I190" i="3"/>
  <c r="G191" i="3"/>
  <c r="E184" i="5" l="1"/>
  <c r="F183" i="5"/>
  <c r="H183" i="5"/>
  <c r="G183" i="5"/>
  <c r="E203" i="4"/>
  <c r="C204" i="4"/>
  <c r="F193" i="3"/>
  <c r="G192" i="3"/>
  <c r="H191" i="3"/>
  <c r="I191" i="3" s="1"/>
  <c r="H184" i="5" l="1"/>
  <c r="G184" i="5"/>
  <c r="F184" i="5"/>
  <c r="E185" i="5"/>
  <c r="E204" i="4"/>
  <c r="C205" i="4"/>
  <c r="G193" i="3"/>
  <c r="H192" i="3"/>
  <c r="I192" i="3" s="1"/>
  <c r="H193" i="3"/>
  <c r="F194" i="3"/>
  <c r="F185" i="5" l="1"/>
  <c r="E186" i="5"/>
  <c r="G185" i="5"/>
  <c r="H185" i="5"/>
  <c r="E205" i="4"/>
  <c r="C206" i="4"/>
  <c r="F195" i="3"/>
  <c r="G194" i="3"/>
  <c r="I193" i="3"/>
  <c r="E187" i="5" l="1"/>
  <c r="H186" i="5"/>
  <c r="G186" i="5"/>
  <c r="F186" i="5"/>
  <c r="E206" i="4"/>
  <c r="C207" i="4"/>
  <c r="G195" i="3"/>
  <c r="H194" i="3"/>
  <c r="I194" i="3" s="1"/>
  <c r="F196" i="3"/>
  <c r="H195" i="3"/>
  <c r="H187" i="5" l="1"/>
  <c r="G187" i="5"/>
  <c r="F187" i="5"/>
  <c r="E188" i="5"/>
  <c r="E207" i="4"/>
  <c r="C208" i="4"/>
  <c r="F197" i="3"/>
  <c r="G196" i="3"/>
  <c r="I195" i="3"/>
  <c r="E189" i="5" l="1"/>
  <c r="H188" i="5"/>
  <c r="G188" i="5"/>
  <c r="F188" i="5"/>
  <c r="E208" i="4"/>
  <c r="C209" i="4"/>
  <c r="G197" i="3"/>
  <c r="H196" i="3"/>
  <c r="I196" i="3" s="1"/>
  <c r="F198" i="3"/>
  <c r="H197" i="3"/>
  <c r="F189" i="5" l="1"/>
  <c r="E190" i="5"/>
  <c r="H189" i="5"/>
  <c r="G189" i="5"/>
  <c r="E209" i="4"/>
  <c r="C210" i="4"/>
  <c r="F199" i="3"/>
  <c r="G198" i="3"/>
  <c r="I197" i="3"/>
  <c r="H190" i="5" l="1"/>
  <c r="G190" i="5"/>
  <c r="F190" i="5"/>
  <c r="E191" i="5"/>
  <c r="E210" i="4"/>
  <c r="C211" i="4"/>
  <c r="G199" i="3"/>
  <c r="F200" i="3"/>
  <c r="H199" i="3"/>
  <c r="H198" i="3"/>
  <c r="I198" i="3" s="1"/>
  <c r="G191" i="5" l="1"/>
  <c r="F191" i="5"/>
  <c r="E192" i="5"/>
  <c r="H191" i="5"/>
  <c r="E211" i="4"/>
  <c r="C212" i="4"/>
  <c r="F201" i="3"/>
  <c r="G200" i="3"/>
  <c r="I199" i="3"/>
  <c r="H192" i="5" l="1"/>
  <c r="G192" i="5"/>
  <c r="F192" i="5"/>
  <c r="E193" i="5"/>
  <c r="E212" i="4"/>
  <c r="C213" i="4"/>
  <c r="G201" i="3"/>
  <c r="H200" i="3"/>
  <c r="I200" i="3" s="1"/>
  <c r="H201" i="3"/>
  <c r="F202" i="3"/>
  <c r="H193" i="5" l="1"/>
  <c r="G193" i="5"/>
  <c r="F193" i="5"/>
  <c r="E194" i="5"/>
  <c r="E213" i="4"/>
  <c r="C214" i="4"/>
  <c r="F203" i="3"/>
  <c r="I201" i="3"/>
  <c r="G202" i="3"/>
  <c r="G194" i="5" l="1"/>
  <c r="F194" i="5"/>
  <c r="E195" i="5"/>
  <c r="H194" i="5"/>
  <c r="E214" i="4"/>
  <c r="C215" i="4"/>
  <c r="G203" i="3"/>
  <c r="I202" i="3"/>
  <c r="H202" i="3"/>
  <c r="H203" i="3"/>
  <c r="F204" i="3"/>
  <c r="E196" i="5" l="1"/>
  <c r="G195" i="5"/>
  <c r="F195" i="5"/>
  <c r="H195" i="5"/>
  <c r="E215" i="4"/>
  <c r="C216" i="4"/>
  <c r="F205" i="3"/>
  <c r="I203" i="3"/>
  <c r="G204" i="3"/>
  <c r="H204" i="3" s="1"/>
  <c r="H196" i="5" l="1"/>
  <c r="G196" i="5"/>
  <c r="F196" i="5"/>
  <c r="E197" i="5"/>
  <c r="E216" i="4"/>
  <c r="C217" i="4"/>
  <c r="G205" i="3"/>
  <c r="I204" i="3"/>
  <c r="H205" i="3"/>
  <c r="F206" i="3"/>
  <c r="F197" i="5" l="1"/>
  <c r="E198" i="5"/>
  <c r="H197" i="5"/>
  <c r="G197" i="5"/>
  <c r="E217" i="4"/>
  <c r="C218" i="4"/>
  <c r="F207" i="3"/>
  <c r="I205" i="3"/>
  <c r="G206" i="3"/>
  <c r="E199" i="5" l="1"/>
  <c r="H198" i="5"/>
  <c r="G198" i="5"/>
  <c r="F198" i="5"/>
  <c r="E218" i="4"/>
  <c r="C219" i="4"/>
  <c r="G207" i="3"/>
  <c r="H206" i="3"/>
  <c r="I206" i="3" s="1"/>
  <c r="F208" i="3"/>
  <c r="H207" i="3"/>
  <c r="H199" i="5" l="1"/>
  <c r="G199" i="5"/>
  <c r="F199" i="5"/>
  <c r="E200" i="5"/>
  <c r="E219" i="4"/>
  <c r="C220" i="4"/>
  <c r="F209" i="3"/>
  <c r="I207" i="3"/>
  <c r="G208" i="3"/>
  <c r="E201" i="5" l="1"/>
  <c r="H200" i="5"/>
  <c r="G200" i="5"/>
  <c r="F200" i="5"/>
  <c r="E220" i="4"/>
  <c r="C221" i="4"/>
  <c r="G209" i="3"/>
  <c r="H209" i="3"/>
  <c r="F210" i="3"/>
  <c r="H208" i="3"/>
  <c r="I208" i="3" s="1"/>
  <c r="E202" i="5" l="1"/>
  <c r="H201" i="5"/>
  <c r="F201" i="5"/>
  <c r="G201" i="5"/>
  <c r="E221" i="4"/>
  <c r="C222" i="4"/>
  <c r="F211" i="3"/>
  <c r="G210" i="3"/>
  <c r="I209" i="3"/>
  <c r="H202" i="5" l="1"/>
  <c r="G202" i="5"/>
  <c r="F202" i="5"/>
  <c r="E203" i="5"/>
  <c r="E222" i="4"/>
  <c r="C223" i="4"/>
  <c r="G211" i="3"/>
  <c r="F212" i="3"/>
  <c r="H211" i="3"/>
  <c r="H210" i="3"/>
  <c r="I210" i="3" s="1"/>
  <c r="E204" i="5" l="1"/>
  <c r="H203" i="5"/>
  <c r="G203" i="5"/>
  <c r="F203" i="5"/>
  <c r="E223" i="4"/>
  <c r="C224" i="4"/>
  <c r="F213" i="3"/>
  <c r="G212" i="3"/>
  <c r="I211" i="3"/>
  <c r="H204" i="5" l="1"/>
  <c r="G204" i="5"/>
  <c r="F204" i="5"/>
  <c r="E205" i="5"/>
  <c r="E224" i="4"/>
  <c r="C225" i="4"/>
  <c r="G213" i="3"/>
  <c r="F214" i="3"/>
  <c r="H212" i="3"/>
  <c r="I212" i="3" s="1"/>
  <c r="H205" i="5" l="1"/>
  <c r="G205" i="5"/>
  <c r="F205" i="5"/>
  <c r="E206" i="5"/>
  <c r="E225" i="4"/>
  <c r="C226" i="4"/>
  <c r="G214" i="3"/>
  <c r="H214" i="3"/>
  <c r="F215" i="3"/>
  <c r="H213" i="3"/>
  <c r="I213" i="3" s="1"/>
  <c r="E207" i="5" l="1"/>
  <c r="H206" i="5"/>
  <c r="G206" i="5"/>
  <c r="F206" i="5"/>
  <c r="E226" i="4"/>
  <c r="C227" i="4"/>
  <c r="F216" i="3"/>
  <c r="I214" i="3"/>
  <c r="G215" i="3"/>
  <c r="E208" i="5" l="1"/>
  <c r="F207" i="5"/>
  <c r="G207" i="5"/>
  <c r="H207" i="5"/>
  <c r="E227" i="4"/>
  <c r="C228" i="4"/>
  <c r="G216" i="3"/>
  <c r="F217" i="3"/>
  <c r="H216" i="3"/>
  <c r="H215" i="3"/>
  <c r="I215" i="3" s="1"/>
  <c r="H208" i="5" l="1"/>
  <c r="G208" i="5"/>
  <c r="F208" i="5"/>
  <c r="E209" i="5"/>
  <c r="E228" i="4"/>
  <c r="C229" i="4"/>
  <c r="F218" i="3"/>
  <c r="G217" i="3"/>
  <c r="I216" i="3"/>
  <c r="F209" i="5" l="1"/>
  <c r="E210" i="5"/>
  <c r="H209" i="5"/>
  <c r="G209" i="5"/>
  <c r="E229" i="4"/>
  <c r="C230" i="4"/>
  <c r="G218" i="3"/>
  <c r="F219" i="3"/>
  <c r="H218" i="3"/>
  <c r="H217" i="3"/>
  <c r="I217" i="3" s="1"/>
  <c r="F210" i="5" l="1"/>
  <c r="E211" i="5"/>
  <c r="H210" i="5"/>
  <c r="G210" i="5"/>
  <c r="E230" i="4"/>
  <c r="C231" i="4"/>
  <c r="F220" i="3"/>
  <c r="I218" i="3"/>
  <c r="G219" i="3"/>
  <c r="H211" i="5" l="1"/>
  <c r="G211" i="5"/>
  <c r="F211" i="5"/>
  <c r="E212" i="5"/>
  <c r="E231" i="4"/>
  <c r="C232" i="4"/>
  <c r="G220" i="3"/>
  <c r="H219" i="3"/>
  <c r="I219" i="3" s="1"/>
  <c r="F221" i="3"/>
  <c r="H220" i="3"/>
  <c r="E213" i="5" l="1"/>
  <c r="H212" i="5"/>
  <c r="G212" i="5"/>
  <c r="F212" i="5"/>
  <c r="E232" i="4"/>
  <c r="C233" i="4"/>
  <c r="F222" i="3"/>
  <c r="I220" i="3"/>
  <c r="G221" i="3"/>
  <c r="E214" i="5" l="1"/>
  <c r="H213" i="5"/>
  <c r="G213" i="5"/>
  <c r="F213" i="5"/>
  <c r="C234" i="4"/>
  <c r="E233" i="4"/>
  <c r="G222" i="3"/>
  <c r="H221" i="3"/>
  <c r="I221" i="3" s="1"/>
  <c r="H222" i="3"/>
  <c r="F223" i="3"/>
  <c r="H214" i="5" l="1"/>
  <c r="G214" i="5"/>
  <c r="F214" i="5"/>
  <c r="E215" i="5"/>
  <c r="E234" i="4"/>
  <c r="C235" i="4"/>
  <c r="F224" i="3"/>
  <c r="I222" i="3"/>
  <c r="G223" i="3"/>
  <c r="G215" i="5" l="1"/>
  <c r="F215" i="5"/>
  <c r="E216" i="5"/>
  <c r="H215" i="5"/>
  <c r="E235" i="4"/>
  <c r="C236" i="4"/>
  <c r="G224" i="3"/>
  <c r="H223" i="3"/>
  <c r="I223" i="3" s="1"/>
  <c r="F225" i="3"/>
  <c r="H224" i="3"/>
  <c r="H216" i="5" l="1"/>
  <c r="G216" i="5"/>
  <c r="F216" i="5"/>
  <c r="E217" i="5"/>
  <c r="E236" i="4"/>
  <c r="C237" i="4"/>
  <c r="F226" i="3"/>
  <c r="G225" i="3"/>
  <c r="I224" i="3"/>
  <c r="H217" i="5" l="1"/>
  <c r="G217" i="5"/>
  <c r="F217" i="5"/>
  <c r="E218" i="5"/>
  <c r="E237" i="4"/>
  <c r="C238" i="4"/>
  <c r="G226" i="3"/>
  <c r="F227" i="3"/>
  <c r="H226" i="3"/>
  <c r="H225" i="3"/>
  <c r="I225" i="3" s="1"/>
  <c r="F218" i="5" l="1"/>
  <c r="H218" i="5"/>
  <c r="E219" i="5"/>
  <c r="G218" i="5"/>
  <c r="E238" i="4"/>
  <c r="C239" i="4"/>
  <c r="F228" i="3"/>
  <c r="G227" i="3"/>
  <c r="I226" i="3"/>
  <c r="E220" i="5" l="1"/>
  <c r="H219" i="5"/>
  <c r="G219" i="5"/>
  <c r="F219" i="5"/>
  <c r="E239" i="4"/>
  <c r="C240" i="4"/>
  <c r="F229" i="3"/>
  <c r="G228" i="3"/>
  <c r="H227" i="3"/>
  <c r="I227" i="3" s="1"/>
  <c r="H220" i="5" l="1"/>
  <c r="G220" i="5"/>
  <c r="F220" i="5"/>
  <c r="E221" i="5"/>
  <c r="E240" i="4"/>
  <c r="C241" i="4"/>
  <c r="G229" i="3"/>
  <c r="H228" i="3"/>
  <c r="I228" i="3" s="1"/>
  <c r="H229" i="3"/>
  <c r="F230" i="3"/>
  <c r="F221" i="5" l="1"/>
  <c r="G221" i="5"/>
  <c r="E222" i="5"/>
  <c r="H221" i="5"/>
  <c r="E241" i="4"/>
  <c r="C242" i="4"/>
  <c r="F231" i="3"/>
  <c r="I229" i="3"/>
  <c r="G230" i="3"/>
  <c r="E223" i="5" l="1"/>
  <c r="H222" i="5"/>
  <c r="G222" i="5"/>
  <c r="F222" i="5"/>
  <c r="E242" i="4"/>
  <c r="C243" i="4"/>
  <c r="G231" i="3"/>
  <c r="H230" i="3"/>
  <c r="I230" i="3" s="1"/>
  <c r="H231" i="3"/>
  <c r="F232" i="3"/>
  <c r="H223" i="5" l="1"/>
  <c r="G223" i="5"/>
  <c r="F223" i="5"/>
  <c r="E224" i="5"/>
  <c r="E243" i="4"/>
  <c r="C244" i="4"/>
  <c r="F233" i="3"/>
  <c r="I231" i="3"/>
  <c r="G232" i="3"/>
  <c r="E225" i="5" l="1"/>
  <c r="H224" i="5"/>
  <c r="G224" i="5"/>
  <c r="F224" i="5"/>
  <c r="E244" i="4"/>
  <c r="C245" i="4"/>
  <c r="G233" i="3"/>
  <c r="H233" i="3"/>
  <c r="F234" i="3"/>
  <c r="H232" i="3"/>
  <c r="I232" i="3" s="1"/>
  <c r="E226" i="5" l="1"/>
  <c r="H225" i="5"/>
  <c r="G225" i="5"/>
  <c r="F225" i="5"/>
  <c r="E245" i="4"/>
  <c r="C246" i="4"/>
  <c r="F235" i="3"/>
  <c r="G234" i="3"/>
  <c r="I233" i="3"/>
  <c r="H226" i="5" l="1"/>
  <c r="G226" i="5"/>
  <c r="F226" i="5"/>
  <c r="E227" i="5"/>
  <c r="E246" i="4"/>
  <c r="C247" i="4"/>
  <c r="G235" i="3"/>
  <c r="F236" i="3"/>
  <c r="H235" i="3"/>
  <c r="H234" i="3"/>
  <c r="I234" i="3" s="1"/>
  <c r="E228" i="5" l="1"/>
  <c r="H227" i="5"/>
  <c r="F227" i="5"/>
  <c r="G227" i="5"/>
  <c r="E247" i="4"/>
  <c r="C248" i="4"/>
  <c r="F237" i="3"/>
  <c r="G236" i="3"/>
  <c r="I235" i="3"/>
  <c r="H228" i="5" l="1"/>
  <c r="G228" i="5"/>
  <c r="F228" i="5"/>
  <c r="E229" i="5"/>
  <c r="E248" i="4"/>
  <c r="C249" i="4"/>
  <c r="G237" i="3"/>
  <c r="F238" i="3"/>
  <c r="H237" i="3"/>
  <c r="H236" i="3"/>
  <c r="I236" i="3" s="1"/>
  <c r="H229" i="5" l="1"/>
  <c r="G229" i="5"/>
  <c r="F229" i="5"/>
  <c r="E230" i="5"/>
  <c r="E249" i="4"/>
  <c r="C250" i="4"/>
  <c r="F239" i="3"/>
  <c r="G238" i="3"/>
  <c r="I237" i="3"/>
  <c r="E231" i="5" l="1"/>
  <c r="H230" i="5"/>
  <c r="G230" i="5"/>
  <c r="F230" i="5"/>
  <c r="E250" i="4"/>
  <c r="C251" i="4"/>
  <c r="I238" i="3"/>
  <c r="G239" i="3"/>
  <c r="H239" i="3"/>
  <c r="F240" i="3"/>
  <c r="H238" i="3"/>
  <c r="E232" i="5" l="1"/>
  <c r="F231" i="5"/>
  <c r="H231" i="5"/>
  <c r="G231" i="5"/>
  <c r="E251" i="4"/>
  <c r="C252" i="4"/>
  <c r="F241" i="3"/>
  <c r="I239" i="3"/>
  <c r="G240" i="3"/>
  <c r="H232" i="5" l="1"/>
  <c r="G232" i="5"/>
  <c r="F232" i="5"/>
  <c r="E233" i="5"/>
  <c r="E252" i="4"/>
  <c r="C253" i="4"/>
  <c r="G241" i="3"/>
  <c r="H240" i="3"/>
  <c r="I240" i="3" s="1"/>
  <c r="H241" i="3"/>
  <c r="F242" i="3"/>
  <c r="F233" i="5" l="1"/>
  <c r="G233" i="5"/>
  <c r="E234" i="5"/>
  <c r="H233" i="5"/>
  <c r="E253" i="4"/>
  <c r="C254" i="4"/>
  <c r="F243" i="3"/>
  <c r="I241" i="3"/>
  <c r="G242" i="3"/>
  <c r="H242" i="3" s="1"/>
  <c r="E235" i="5" l="1"/>
  <c r="G234" i="5"/>
  <c r="H234" i="5"/>
  <c r="F234" i="5"/>
  <c r="E254" i="4"/>
  <c r="C255" i="4"/>
  <c r="I242" i="3"/>
  <c r="G243" i="3"/>
  <c r="H243" i="3"/>
  <c r="F244" i="3"/>
  <c r="H235" i="5" l="1"/>
  <c r="G235" i="5"/>
  <c r="F235" i="5"/>
  <c r="E236" i="5"/>
  <c r="E255" i="4"/>
  <c r="C256" i="4"/>
  <c r="F245" i="3"/>
  <c r="G244" i="3"/>
  <c r="I243" i="3"/>
  <c r="E237" i="5" l="1"/>
  <c r="H236" i="5"/>
  <c r="G236" i="5"/>
  <c r="F236" i="5"/>
  <c r="E256" i="4"/>
  <c r="C257" i="4"/>
  <c r="G245" i="3"/>
  <c r="H244" i="3"/>
  <c r="I244" i="3" s="1"/>
  <c r="F246" i="3"/>
  <c r="H245" i="3"/>
  <c r="F237" i="5" l="1"/>
  <c r="E238" i="5"/>
  <c r="H237" i="5"/>
  <c r="G237" i="5"/>
  <c r="E257" i="4"/>
  <c r="C258" i="4"/>
  <c r="F247" i="3"/>
  <c r="G246" i="3"/>
  <c r="I245" i="3"/>
  <c r="H238" i="5" l="1"/>
  <c r="G238" i="5"/>
  <c r="F238" i="5"/>
  <c r="E239" i="5"/>
  <c r="E258" i="4"/>
  <c r="C259" i="4"/>
  <c r="G247" i="3"/>
  <c r="F248" i="3"/>
  <c r="H247" i="3"/>
  <c r="H246" i="3"/>
  <c r="I246" i="3" s="1"/>
  <c r="G239" i="5" l="1"/>
  <c r="F239" i="5"/>
  <c r="E240" i="5"/>
  <c r="H239" i="5"/>
  <c r="E259" i="4"/>
  <c r="C260" i="4"/>
  <c r="G248" i="3"/>
  <c r="I247" i="3"/>
  <c r="F249" i="3"/>
  <c r="H248" i="3"/>
  <c r="H240" i="5" l="1"/>
  <c r="G240" i="5"/>
  <c r="F240" i="5"/>
  <c r="E241" i="5"/>
  <c r="E260" i="4"/>
  <c r="C261" i="4"/>
  <c r="F250" i="3"/>
  <c r="G249" i="3"/>
  <c r="I248" i="3"/>
  <c r="H241" i="5" l="1"/>
  <c r="G241" i="5"/>
  <c r="F241" i="5"/>
  <c r="E242" i="5"/>
  <c r="E261" i="4"/>
  <c r="C262" i="4"/>
  <c r="G250" i="3"/>
  <c r="F251" i="3"/>
  <c r="H250" i="3"/>
  <c r="H249" i="3"/>
  <c r="I249" i="3" s="1"/>
  <c r="G242" i="5" l="1"/>
  <c r="F242" i="5"/>
  <c r="E243" i="5"/>
  <c r="H242" i="5"/>
  <c r="E262" i="4"/>
  <c r="C263" i="4"/>
  <c r="F252" i="3"/>
  <c r="G251" i="3"/>
  <c r="I250" i="3"/>
  <c r="E244" i="5" l="1"/>
  <c r="G243" i="5"/>
  <c r="F243" i="5"/>
  <c r="H243" i="5"/>
  <c r="E263" i="4"/>
  <c r="C264" i="4"/>
  <c r="G252" i="3"/>
  <c r="F253" i="3"/>
  <c r="H252" i="3"/>
  <c r="H251" i="3"/>
  <c r="I251" i="3" s="1"/>
  <c r="H244" i="5" l="1"/>
  <c r="G244" i="5"/>
  <c r="F244" i="5"/>
  <c r="E245" i="5"/>
  <c r="E264" i="4"/>
  <c r="C265" i="4"/>
  <c r="F254" i="3"/>
  <c r="G253" i="3"/>
  <c r="I252" i="3"/>
  <c r="F245" i="5" l="1"/>
  <c r="E246" i="5"/>
  <c r="H245" i="5"/>
  <c r="G245" i="5"/>
  <c r="E265" i="4"/>
  <c r="C266" i="4"/>
  <c r="G254" i="3"/>
  <c r="F255" i="3"/>
  <c r="H254" i="3"/>
  <c r="H253" i="3"/>
  <c r="I253" i="3" s="1"/>
  <c r="E247" i="5" l="1"/>
  <c r="H246" i="5"/>
  <c r="G246" i="5"/>
  <c r="F246" i="5"/>
  <c r="E266" i="4"/>
  <c r="C267" i="4"/>
  <c r="F256" i="3"/>
  <c r="G255" i="3"/>
  <c r="I254" i="3"/>
  <c r="H247" i="5" l="1"/>
  <c r="G247" i="5"/>
  <c r="F247" i="5"/>
  <c r="E248" i="5"/>
  <c r="E267" i="4"/>
  <c r="C268" i="4"/>
  <c r="G256" i="3"/>
  <c r="H255" i="3"/>
  <c r="I255" i="3" s="1"/>
  <c r="H256" i="3"/>
  <c r="F257" i="3"/>
  <c r="E249" i="5" l="1"/>
  <c r="H248" i="5"/>
  <c r="G248" i="5"/>
  <c r="F248" i="5"/>
  <c r="E268" i="4"/>
  <c r="C269" i="4"/>
  <c r="F258" i="3"/>
  <c r="I256" i="3"/>
  <c r="G257" i="3"/>
  <c r="F249" i="5" l="1"/>
  <c r="E250" i="5"/>
  <c r="H249" i="5"/>
  <c r="G249" i="5"/>
  <c r="E269" i="4"/>
  <c r="C270" i="4"/>
  <c r="G258" i="3"/>
  <c r="H257" i="3"/>
  <c r="I257" i="3" s="1"/>
  <c r="H258" i="3"/>
  <c r="F259" i="3"/>
  <c r="H250" i="5" l="1"/>
  <c r="G250" i="5"/>
  <c r="F250" i="5"/>
  <c r="E251" i="5"/>
  <c r="E270" i="4"/>
  <c r="C271" i="4"/>
  <c r="F260" i="3"/>
  <c r="I258" i="3"/>
  <c r="G259" i="3"/>
  <c r="H259" i="3" s="1"/>
  <c r="E252" i="5" l="1"/>
  <c r="H251" i="5"/>
  <c r="G251" i="5"/>
  <c r="F251" i="5"/>
  <c r="E271" i="4"/>
  <c r="C272" i="4"/>
  <c r="G260" i="3"/>
  <c r="I259" i="3"/>
  <c r="H260" i="3"/>
  <c r="F261" i="3"/>
  <c r="H252" i="5" l="1"/>
  <c r="G252" i="5"/>
  <c r="F252" i="5"/>
  <c r="E253" i="5"/>
  <c r="E272" i="4"/>
  <c r="C273" i="4"/>
  <c r="F262" i="3"/>
  <c r="I260" i="3"/>
  <c r="G261" i="3"/>
  <c r="H253" i="5" l="1"/>
  <c r="G253" i="5"/>
  <c r="F253" i="5"/>
  <c r="E254" i="5"/>
  <c r="E273" i="4"/>
  <c r="C274" i="4"/>
  <c r="G262" i="3"/>
  <c r="H261" i="3"/>
  <c r="I261" i="3" s="1"/>
  <c r="H262" i="3"/>
  <c r="F263" i="3"/>
  <c r="E255" i="5" l="1"/>
  <c r="H254" i="5"/>
  <c r="G254" i="5"/>
  <c r="F254" i="5"/>
  <c r="E274" i="4"/>
  <c r="C275" i="4"/>
  <c r="F264" i="3"/>
  <c r="I262" i="3"/>
  <c r="G263" i="3"/>
  <c r="E256" i="5" l="1"/>
  <c r="F255" i="5"/>
  <c r="H255" i="5"/>
  <c r="G255" i="5"/>
  <c r="E275" i="4"/>
  <c r="C276" i="4"/>
  <c r="F265" i="3"/>
  <c r="G264" i="3"/>
  <c r="H263" i="3"/>
  <c r="I263" i="3" s="1"/>
  <c r="H256" i="5" l="1"/>
  <c r="G256" i="5"/>
  <c r="F256" i="5"/>
  <c r="E257" i="5"/>
  <c r="E276" i="4"/>
  <c r="C277" i="4"/>
  <c r="G265" i="3"/>
  <c r="H264" i="3"/>
  <c r="I264" i="3" s="1"/>
  <c r="H265" i="3"/>
  <c r="F266" i="3"/>
  <c r="F257" i="5" l="1"/>
  <c r="E258" i="5"/>
  <c r="H257" i="5"/>
  <c r="G257" i="5"/>
  <c r="E277" i="4"/>
  <c r="C278" i="4"/>
  <c r="F267" i="3"/>
  <c r="G266" i="3"/>
  <c r="I265" i="3"/>
  <c r="F258" i="5" l="1"/>
  <c r="H258" i="5"/>
  <c r="G258" i="5"/>
  <c r="E259" i="5"/>
  <c r="E278" i="4"/>
  <c r="C279" i="4"/>
  <c r="G267" i="3"/>
  <c r="H266" i="3"/>
  <c r="I266" i="3" s="1"/>
  <c r="H267" i="3"/>
  <c r="F268" i="3"/>
  <c r="H259" i="5" l="1"/>
  <c r="G259" i="5"/>
  <c r="F259" i="5"/>
  <c r="E260" i="5"/>
  <c r="E279" i="4"/>
  <c r="C280" i="4"/>
  <c r="F269" i="3"/>
  <c r="G268" i="3"/>
  <c r="I267" i="3"/>
  <c r="E261" i="5" l="1"/>
  <c r="H260" i="5"/>
  <c r="G260" i="5"/>
  <c r="F260" i="5"/>
  <c r="E280" i="4"/>
  <c r="C281" i="4"/>
  <c r="G269" i="3"/>
  <c r="H268" i="3"/>
  <c r="I268" i="3" s="1"/>
  <c r="F270" i="3"/>
  <c r="H269" i="3"/>
  <c r="E262" i="5" l="1"/>
  <c r="H261" i="5"/>
  <c r="G261" i="5"/>
  <c r="F261" i="5"/>
  <c r="E281" i="4"/>
  <c r="C282" i="4"/>
  <c r="F271" i="3"/>
  <c r="G270" i="3"/>
  <c r="I269" i="3"/>
  <c r="H262" i="5" l="1"/>
  <c r="G262" i="5"/>
  <c r="F262" i="5"/>
  <c r="E263" i="5"/>
  <c r="E282" i="4"/>
  <c r="C283" i="4"/>
  <c r="G271" i="3"/>
  <c r="F272" i="3"/>
  <c r="H271" i="3"/>
  <c r="H270" i="3"/>
  <c r="I270" i="3" s="1"/>
  <c r="G263" i="5" l="1"/>
  <c r="F263" i="5"/>
  <c r="E264" i="5"/>
  <c r="H263" i="5"/>
  <c r="E283" i="4"/>
  <c r="C284" i="4"/>
  <c r="F273" i="3"/>
  <c r="G272" i="3"/>
  <c r="H272" i="3" s="1"/>
  <c r="I271" i="3"/>
  <c r="H264" i="5" l="1"/>
  <c r="G264" i="5"/>
  <c r="F264" i="5"/>
  <c r="E265" i="5"/>
  <c r="E284" i="4"/>
  <c r="C285" i="4"/>
  <c r="G273" i="3"/>
  <c r="I272" i="3"/>
  <c r="H273" i="3"/>
  <c r="F274" i="3"/>
  <c r="H265" i="5" l="1"/>
  <c r="G265" i="5"/>
  <c r="F265" i="5"/>
  <c r="E266" i="5"/>
  <c r="E285" i="4"/>
  <c r="C286" i="4"/>
  <c r="F275" i="3"/>
  <c r="G274" i="3"/>
  <c r="I273" i="3"/>
  <c r="H266" i="5" l="1"/>
  <c r="G266" i="5"/>
  <c r="F266" i="5"/>
  <c r="E267" i="5"/>
  <c r="E286" i="4"/>
  <c r="C287" i="4"/>
  <c r="G275" i="3"/>
  <c r="H274" i="3"/>
  <c r="I274" i="3" s="1"/>
  <c r="H275" i="3"/>
  <c r="F276" i="3"/>
  <c r="E268" i="5" l="1"/>
  <c r="H267" i="5"/>
  <c r="G267" i="5"/>
  <c r="F267" i="5"/>
  <c r="E287" i="4"/>
  <c r="C288" i="4"/>
  <c r="F277" i="3"/>
  <c r="I275" i="3"/>
  <c r="G276" i="3"/>
  <c r="H268" i="5" l="1"/>
  <c r="G268" i="5"/>
  <c r="F268" i="5"/>
  <c r="E269" i="5"/>
  <c r="E288" i="4"/>
  <c r="C289" i="4"/>
  <c r="G277" i="3"/>
  <c r="H276" i="3"/>
  <c r="I276" i="3" s="1"/>
  <c r="H277" i="3"/>
  <c r="F278" i="3"/>
  <c r="F269" i="5" l="1"/>
  <c r="G269" i="5"/>
  <c r="E270" i="5"/>
  <c r="H269" i="5"/>
  <c r="E289" i="4"/>
  <c r="C290" i="4"/>
  <c r="F279" i="3"/>
  <c r="I277" i="3"/>
  <c r="G278" i="3"/>
  <c r="E271" i="5" l="1"/>
  <c r="H270" i="5"/>
  <c r="G270" i="5"/>
  <c r="F270" i="5"/>
  <c r="E290" i="4"/>
  <c r="C291" i="4"/>
  <c r="G279" i="3"/>
  <c r="H278" i="3"/>
  <c r="I278" i="3" s="1"/>
  <c r="F280" i="3"/>
  <c r="H279" i="3"/>
  <c r="H271" i="5" l="1"/>
  <c r="G271" i="5"/>
  <c r="F271" i="5"/>
  <c r="E272" i="5"/>
  <c r="E291" i="4"/>
  <c r="C292" i="4"/>
  <c r="F281" i="3"/>
  <c r="I279" i="3"/>
  <c r="G280" i="3"/>
  <c r="E273" i="5" l="1"/>
  <c r="H272" i="5"/>
  <c r="G272" i="5"/>
  <c r="F272" i="5"/>
  <c r="E292" i="4"/>
  <c r="C293" i="4"/>
  <c r="G281" i="3"/>
  <c r="H280" i="3"/>
  <c r="I280" i="3" s="1"/>
  <c r="F282" i="3"/>
  <c r="H281" i="3"/>
  <c r="E274" i="5" l="1"/>
  <c r="H273" i="5"/>
  <c r="G273" i="5"/>
  <c r="F273" i="5"/>
  <c r="E293" i="4"/>
  <c r="C294" i="4"/>
  <c r="F283" i="3"/>
  <c r="G282" i="3"/>
  <c r="I281" i="3"/>
  <c r="H274" i="5" l="1"/>
  <c r="G274" i="5"/>
  <c r="F274" i="5"/>
  <c r="E275" i="5"/>
  <c r="E294" i="4"/>
  <c r="C295" i="4"/>
  <c r="G283" i="3"/>
  <c r="F284" i="3"/>
  <c r="H283" i="3"/>
  <c r="H282" i="3"/>
  <c r="I282" i="3" s="1"/>
  <c r="F275" i="5" l="1"/>
  <c r="H275" i="5"/>
  <c r="G275" i="5"/>
  <c r="E276" i="5"/>
  <c r="E295" i="4"/>
  <c r="C296" i="4"/>
  <c r="F285" i="3"/>
  <c r="G284" i="3"/>
  <c r="I283" i="3"/>
  <c r="H276" i="5" l="1"/>
  <c r="G276" i="5"/>
  <c r="F276" i="5"/>
  <c r="E277" i="5"/>
  <c r="E296" i="4"/>
  <c r="C297" i="4"/>
  <c r="G285" i="3"/>
  <c r="H285" i="3"/>
  <c r="F286" i="3"/>
  <c r="H284" i="3"/>
  <c r="I284" i="3" s="1"/>
  <c r="H277" i="5" l="1"/>
  <c r="G277" i="5"/>
  <c r="F277" i="5"/>
  <c r="E278" i="5"/>
  <c r="E297" i="4"/>
  <c r="C298" i="4"/>
  <c r="F287" i="3"/>
  <c r="G286" i="3"/>
  <c r="I285" i="3"/>
  <c r="E279" i="5" l="1"/>
  <c r="H278" i="5"/>
  <c r="G278" i="5"/>
  <c r="F278" i="5"/>
  <c r="E298" i="4"/>
  <c r="C299" i="4"/>
  <c r="G287" i="3"/>
  <c r="H287" i="3"/>
  <c r="F288" i="3"/>
  <c r="H286" i="3"/>
  <c r="I286" i="3" s="1"/>
  <c r="E280" i="5" l="1"/>
  <c r="F279" i="5"/>
  <c r="H279" i="5"/>
  <c r="G279" i="5"/>
  <c r="E299" i="4"/>
  <c r="C300" i="4"/>
  <c r="F289" i="3"/>
  <c r="I287" i="3"/>
  <c r="G288" i="3"/>
  <c r="H280" i="5" l="1"/>
  <c r="G280" i="5"/>
  <c r="F280" i="5"/>
  <c r="E281" i="5"/>
  <c r="E300" i="4"/>
  <c r="C301" i="4"/>
  <c r="G289" i="3"/>
  <c r="H288" i="3"/>
  <c r="I288" i="3" s="1"/>
  <c r="H289" i="3"/>
  <c r="F290" i="3"/>
  <c r="F281" i="5" l="1"/>
  <c r="E282" i="5"/>
  <c r="H281" i="5"/>
  <c r="G281" i="5"/>
  <c r="E301" i="4"/>
  <c r="C302" i="4"/>
  <c r="F291" i="3"/>
  <c r="I289" i="3"/>
  <c r="G290" i="3"/>
  <c r="E283" i="5" l="1"/>
  <c r="H282" i="5"/>
  <c r="G282" i="5"/>
  <c r="F282" i="5"/>
  <c r="E302" i="4"/>
  <c r="C303" i="4"/>
  <c r="G291" i="3"/>
  <c r="H290" i="3"/>
  <c r="I290" i="3" s="1"/>
  <c r="F292" i="3"/>
  <c r="H291" i="3"/>
  <c r="H283" i="5" l="1"/>
  <c r="G283" i="5"/>
  <c r="F283" i="5"/>
  <c r="E284" i="5"/>
  <c r="E303" i="4"/>
  <c r="C304" i="4"/>
  <c r="F293" i="3"/>
  <c r="I291" i="3"/>
  <c r="G292" i="3"/>
  <c r="E285" i="5" l="1"/>
  <c r="H284" i="5"/>
  <c r="G284" i="5"/>
  <c r="F284" i="5"/>
  <c r="E304" i="4"/>
  <c r="C305" i="4"/>
  <c r="G293" i="3"/>
  <c r="H292" i="3"/>
  <c r="I292" i="3" s="1"/>
  <c r="H293" i="3"/>
  <c r="F294" i="3"/>
  <c r="F285" i="5" l="1"/>
  <c r="E286" i="5"/>
  <c r="H285" i="5"/>
  <c r="G285" i="5"/>
  <c r="E305" i="4"/>
  <c r="C306" i="4"/>
  <c r="F295" i="3"/>
  <c r="G294" i="3"/>
  <c r="I293" i="3"/>
  <c r="H286" i="5" l="1"/>
  <c r="G286" i="5"/>
  <c r="F286" i="5"/>
  <c r="E287" i="5"/>
  <c r="E306" i="4"/>
  <c r="C307" i="4"/>
  <c r="G295" i="3"/>
  <c r="F296" i="3"/>
  <c r="H295" i="3"/>
  <c r="H294" i="3"/>
  <c r="I294" i="3" s="1"/>
  <c r="G287" i="5" l="1"/>
  <c r="F287" i="5"/>
  <c r="E288" i="5"/>
  <c r="H287" i="5"/>
  <c r="E307" i="4"/>
  <c r="C308" i="4"/>
  <c r="F297" i="3"/>
  <c r="G296" i="3"/>
  <c r="I295" i="3"/>
  <c r="H288" i="5" l="1"/>
  <c r="G288" i="5"/>
  <c r="F288" i="5"/>
  <c r="E289" i="5"/>
  <c r="E308" i="4"/>
  <c r="C309" i="4"/>
  <c r="G297" i="3"/>
  <c r="H296" i="3"/>
  <c r="I296" i="3" s="1"/>
  <c r="H297" i="3"/>
  <c r="F298" i="3"/>
  <c r="H289" i="5" l="1"/>
  <c r="G289" i="5"/>
  <c r="F289" i="5"/>
  <c r="E290" i="5"/>
  <c r="E309" i="4"/>
  <c r="C310" i="4"/>
  <c r="F299" i="3"/>
  <c r="I297" i="3"/>
  <c r="G298" i="3"/>
  <c r="G290" i="5" l="1"/>
  <c r="F290" i="5"/>
  <c r="E291" i="5"/>
  <c r="H290" i="5"/>
  <c r="E310" i="4"/>
  <c r="C311" i="4"/>
  <c r="G299" i="3"/>
  <c r="H298" i="3"/>
  <c r="I298" i="3" s="1"/>
  <c r="H299" i="3"/>
  <c r="F300" i="3"/>
  <c r="E292" i="5" l="1"/>
  <c r="F291" i="5"/>
  <c r="H291" i="5"/>
  <c r="G291" i="5"/>
  <c r="E311" i="4"/>
  <c r="C312" i="4"/>
  <c r="F301" i="3"/>
  <c r="I299" i="3"/>
  <c r="G300" i="3"/>
  <c r="H292" i="5" l="1"/>
  <c r="G292" i="5"/>
  <c r="F292" i="5"/>
  <c r="E293" i="5"/>
  <c r="E312" i="4"/>
  <c r="C313" i="4"/>
  <c r="G301" i="3"/>
  <c r="H300" i="3"/>
  <c r="I300" i="3" s="1"/>
  <c r="H301" i="3"/>
  <c r="F302" i="3"/>
  <c r="F293" i="5" l="1"/>
  <c r="E294" i="5"/>
  <c r="H293" i="5"/>
  <c r="G293" i="5"/>
  <c r="E313" i="4"/>
  <c r="C314" i="4"/>
  <c r="F303" i="3"/>
  <c r="I301" i="3"/>
  <c r="G302" i="3"/>
  <c r="E295" i="5" l="1"/>
  <c r="H294" i="5"/>
  <c r="G294" i="5"/>
  <c r="F294" i="5"/>
  <c r="E314" i="4"/>
  <c r="C315" i="4"/>
  <c r="G303" i="3"/>
  <c r="H302" i="3"/>
  <c r="I302" i="3" s="1"/>
  <c r="F304" i="3"/>
  <c r="H303" i="3"/>
  <c r="H295" i="5" l="1"/>
  <c r="G295" i="5"/>
  <c r="F295" i="5"/>
  <c r="E296" i="5"/>
  <c r="E315" i="4"/>
  <c r="C316" i="4"/>
  <c r="F305" i="3"/>
  <c r="I303" i="3"/>
  <c r="G304" i="3"/>
  <c r="E297" i="5" l="1"/>
  <c r="H296" i="5"/>
  <c r="G296" i="5"/>
  <c r="F296" i="5"/>
  <c r="E316" i="4"/>
  <c r="C317" i="4"/>
  <c r="G305" i="3"/>
  <c r="F306" i="3"/>
  <c r="H305" i="3"/>
  <c r="H304" i="3"/>
  <c r="I304" i="3" s="1"/>
  <c r="E298" i="5" l="1"/>
  <c r="H297" i="5"/>
  <c r="F297" i="5"/>
  <c r="G297" i="5"/>
  <c r="E317" i="4"/>
  <c r="C318" i="4"/>
  <c r="F307" i="3"/>
  <c r="G306" i="3"/>
  <c r="I305" i="3"/>
  <c r="H298" i="5" l="1"/>
  <c r="G298" i="5"/>
  <c r="F298" i="5"/>
  <c r="E299" i="5"/>
  <c r="E318" i="4"/>
  <c r="C319" i="4"/>
  <c r="G307" i="3"/>
  <c r="F308" i="3"/>
  <c r="H307" i="3"/>
  <c r="H306" i="3"/>
  <c r="I306" i="3" s="1"/>
  <c r="E300" i="5" l="1"/>
  <c r="H299" i="5"/>
  <c r="G299" i="5"/>
  <c r="F299" i="5"/>
  <c r="E319" i="4"/>
  <c r="C320" i="4"/>
  <c r="F309" i="3"/>
  <c r="G308" i="3"/>
  <c r="I307" i="3"/>
  <c r="H300" i="5" l="1"/>
  <c r="G300" i="5"/>
  <c r="F300" i="5"/>
  <c r="E301" i="5"/>
  <c r="E320" i="4"/>
  <c r="C321" i="4"/>
  <c r="G309" i="3"/>
  <c r="H309" i="3"/>
  <c r="F310" i="3"/>
  <c r="H308" i="3"/>
  <c r="I308" i="3" s="1"/>
  <c r="H301" i="5" l="1"/>
  <c r="G301" i="5"/>
  <c r="F301" i="5"/>
  <c r="E302" i="5"/>
  <c r="E321" i="4"/>
  <c r="C322" i="4"/>
  <c r="F311" i="3"/>
  <c r="G310" i="3"/>
  <c r="I309" i="3"/>
  <c r="E303" i="5" l="1"/>
  <c r="H302" i="5"/>
  <c r="G302" i="5"/>
  <c r="F302" i="5"/>
  <c r="E322" i="4"/>
  <c r="C323" i="4"/>
  <c r="G311" i="3"/>
  <c r="H311" i="3"/>
  <c r="F312" i="3"/>
  <c r="H310" i="3"/>
  <c r="I310" i="3" s="1"/>
  <c r="E304" i="5" l="1"/>
  <c r="F303" i="5"/>
  <c r="G303" i="5"/>
  <c r="H303" i="5"/>
  <c r="E323" i="4"/>
  <c r="C324" i="4"/>
  <c r="F313" i="3"/>
  <c r="I311" i="3"/>
  <c r="G312" i="3"/>
  <c r="H304" i="5" l="1"/>
  <c r="G304" i="5"/>
  <c r="F304" i="5"/>
  <c r="E305" i="5"/>
  <c r="E324" i="4"/>
  <c r="C325" i="4"/>
  <c r="G313" i="3"/>
  <c r="H312" i="3"/>
  <c r="I312" i="3" s="1"/>
  <c r="H313" i="3"/>
  <c r="F314" i="3"/>
  <c r="F305" i="5" l="1"/>
  <c r="E306" i="5"/>
  <c r="H305" i="5"/>
  <c r="G305" i="5"/>
  <c r="E325" i="4"/>
  <c r="C326" i="4"/>
  <c r="F315" i="3"/>
  <c r="I313" i="3"/>
  <c r="G314" i="3"/>
  <c r="F306" i="5" l="1"/>
  <c r="E307" i="5"/>
  <c r="H306" i="5"/>
  <c r="G306" i="5"/>
  <c r="E326" i="4"/>
  <c r="C327" i="4"/>
  <c r="G315" i="3"/>
  <c r="H314" i="3"/>
  <c r="I314" i="3" s="1"/>
  <c r="H315" i="3"/>
  <c r="F316" i="3"/>
  <c r="H307" i="5" l="1"/>
  <c r="G307" i="5"/>
  <c r="F307" i="5"/>
  <c r="E308" i="5"/>
  <c r="E327" i="4"/>
  <c r="C328" i="4"/>
  <c r="F317" i="3"/>
  <c r="G316" i="3"/>
  <c r="I315" i="3"/>
  <c r="E309" i="5" l="1"/>
  <c r="H308" i="5"/>
  <c r="G308" i="5"/>
  <c r="F308" i="5"/>
  <c r="E328" i="4"/>
  <c r="C329" i="4"/>
  <c r="G317" i="3"/>
  <c r="H316" i="3"/>
  <c r="I316" i="3" s="1"/>
  <c r="F318" i="3"/>
  <c r="H317" i="3"/>
  <c r="E310" i="5" l="1"/>
  <c r="H309" i="5"/>
  <c r="G309" i="5"/>
  <c r="F309" i="5"/>
  <c r="E329" i="4"/>
  <c r="C330" i="4"/>
  <c r="F319" i="3"/>
  <c r="G318" i="3"/>
  <c r="I317" i="3"/>
  <c r="H310" i="5" l="1"/>
  <c r="G310" i="5"/>
  <c r="F310" i="5"/>
  <c r="E311" i="5"/>
  <c r="E330" i="4"/>
  <c r="C331" i="4"/>
  <c r="G319" i="3"/>
  <c r="F320" i="3"/>
  <c r="H319" i="3"/>
  <c r="H318" i="3"/>
  <c r="I318" i="3" s="1"/>
  <c r="G311" i="5" l="1"/>
  <c r="F311" i="5"/>
  <c r="E312" i="5"/>
  <c r="H311" i="5"/>
  <c r="E331" i="4"/>
  <c r="C332" i="4"/>
  <c r="F321" i="3"/>
  <c r="G320" i="3"/>
  <c r="I319" i="3"/>
  <c r="H312" i="5" l="1"/>
  <c r="G312" i="5"/>
  <c r="F312" i="5"/>
  <c r="E313" i="5"/>
  <c r="E332" i="4"/>
  <c r="C333" i="4"/>
  <c r="G321" i="3"/>
  <c r="H320" i="3"/>
  <c r="I320" i="3" s="1"/>
  <c r="H321" i="3"/>
  <c r="F322" i="3"/>
  <c r="H313" i="5" l="1"/>
  <c r="G313" i="5"/>
  <c r="F313" i="5"/>
  <c r="E314" i="5"/>
  <c r="E333" i="4"/>
  <c r="C334" i="4"/>
  <c r="F323" i="3"/>
  <c r="G322" i="3"/>
  <c r="I321" i="3"/>
  <c r="F314" i="5" l="1"/>
  <c r="H314" i="5"/>
  <c r="G314" i="5"/>
  <c r="E315" i="5"/>
  <c r="E334" i="4"/>
  <c r="C335" i="4"/>
  <c r="G323" i="3"/>
  <c r="H322" i="3"/>
  <c r="I322" i="3" s="1"/>
  <c r="H323" i="3"/>
  <c r="F324" i="3"/>
  <c r="E316" i="5" l="1"/>
  <c r="H315" i="5"/>
  <c r="G315" i="5"/>
  <c r="F315" i="5"/>
  <c r="E335" i="4"/>
  <c r="C336" i="4"/>
  <c r="F325" i="3"/>
  <c r="I323" i="3"/>
  <c r="G324" i="3"/>
  <c r="H316" i="5" l="1"/>
  <c r="G316" i="5"/>
  <c r="F316" i="5"/>
  <c r="E317" i="5"/>
  <c r="E336" i="4"/>
  <c r="C337" i="4"/>
  <c r="G325" i="3"/>
  <c r="H324" i="3"/>
  <c r="I324" i="3" s="1"/>
  <c r="H325" i="3"/>
  <c r="F326" i="3"/>
  <c r="F317" i="5" l="1"/>
  <c r="G317" i="5"/>
  <c r="E318" i="5"/>
  <c r="H317" i="5"/>
  <c r="E337" i="4"/>
  <c r="C338" i="4"/>
  <c r="F327" i="3"/>
  <c r="I325" i="3"/>
  <c r="G326" i="3"/>
  <c r="E319" i="5" l="1"/>
  <c r="H318" i="5"/>
  <c r="G318" i="5"/>
  <c r="F318" i="5"/>
  <c r="E338" i="4"/>
  <c r="C339" i="4"/>
  <c r="G327" i="3"/>
  <c r="H326" i="3"/>
  <c r="I326" i="3" s="1"/>
  <c r="F328" i="3"/>
  <c r="H327" i="3"/>
  <c r="H319" i="5" l="1"/>
  <c r="G319" i="5"/>
  <c r="F319" i="5"/>
  <c r="E320" i="5"/>
  <c r="E339" i="4"/>
  <c r="C340" i="4"/>
  <c r="I327" i="3"/>
  <c r="G328" i="3"/>
  <c r="H328" i="3"/>
  <c r="F329" i="3"/>
  <c r="E321" i="5" l="1"/>
  <c r="H320" i="5"/>
  <c r="G320" i="5"/>
  <c r="F320" i="5"/>
  <c r="E340" i="4"/>
  <c r="C341" i="4"/>
  <c r="F330" i="3"/>
  <c r="I328" i="3"/>
  <c r="G329" i="3"/>
  <c r="E322" i="5" l="1"/>
  <c r="H321" i="5"/>
  <c r="G321" i="5"/>
  <c r="F321" i="5"/>
  <c r="E341" i="4"/>
  <c r="C342" i="4"/>
  <c r="G330" i="3"/>
  <c r="H330" i="3"/>
  <c r="F331" i="3"/>
  <c r="H329" i="3"/>
  <c r="I329" i="3" s="1"/>
  <c r="H322" i="5" l="1"/>
  <c r="G322" i="5"/>
  <c r="F322" i="5"/>
  <c r="E323" i="5"/>
  <c r="E342" i="4"/>
  <c r="C343" i="4"/>
  <c r="F332" i="3"/>
  <c r="I330" i="3"/>
  <c r="G331" i="3"/>
  <c r="E324" i="5" l="1"/>
  <c r="H323" i="5"/>
  <c r="F323" i="5"/>
  <c r="G323" i="5"/>
  <c r="E343" i="4"/>
  <c r="C344" i="4"/>
  <c r="G332" i="3"/>
  <c r="H331" i="3"/>
  <c r="I331" i="3" s="1"/>
  <c r="H332" i="3"/>
  <c r="F333" i="3"/>
  <c r="H324" i="5" l="1"/>
  <c r="G324" i="5"/>
  <c r="F324" i="5"/>
  <c r="E325" i="5"/>
  <c r="E344" i="4"/>
  <c r="C345" i="4"/>
  <c r="F334" i="3"/>
  <c r="I332" i="3"/>
  <c r="G333" i="3"/>
  <c r="H325" i="5" l="1"/>
  <c r="G325" i="5"/>
  <c r="F325" i="5"/>
  <c r="E326" i="5"/>
  <c r="E345" i="4"/>
  <c r="C346" i="4"/>
  <c r="G334" i="3"/>
  <c r="H334" i="3"/>
  <c r="F335" i="3"/>
  <c r="H333" i="3"/>
  <c r="I333" i="3" s="1"/>
  <c r="E327" i="5" l="1"/>
  <c r="H326" i="5"/>
  <c r="G326" i="5"/>
  <c r="F326" i="5"/>
  <c r="E346" i="4"/>
  <c r="C347" i="4"/>
  <c r="F336" i="3"/>
  <c r="I334" i="3"/>
  <c r="G335" i="3"/>
  <c r="E328" i="5" l="1"/>
  <c r="F327" i="5"/>
  <c r="H327" i="5"/>
  <c r="G327" i="5"/>
  <c r="E347" i="4"/>
  <c r="C348" i="4"/>
  <c r="G336" i="3"/>
  <c r="F337" i="3"/>
  <c r="H336" i="3"/>
  <c r="H335" i="3"/>
  <c r="I335" i="3" s="1"/>
  <c r="H328" i="5" l="1"/>
  <c r="G328" i="5"/>
  <c r="F328" i="5"/>
  <c r="E329" i="5"/>
  <c r="E348" i="4"/>
  <c r="C349" i="4"/>
  <c r="F338" i="3"/>
  <c r="G337" i="3"/>
  <c r="I336" i="3"/>
  <c r="F329" i="5" l="1"/>
  <c r="G329" i="5"/>
  <c r="E330" i="5"/>
  <c r="H329" i="5"/>
  <c r="E349" i="4"/>
  <c r="C350" i="4"/>
  <c r="G338" i="3"/>
  <c r="F339" i="3"/>
  <c r="H338" i="3"/>
  <c r="H337" i="3"/>
  <c r="I337" i="3" s="1"/>
  <c r="E331" i="5" l="1"/>
  <c r="H330" i="5"/>
  <c r="G330" i="5"/>
  <c r="F330" i="5"/>
  <c r="E350" i="4"/>
  <c r="C351" i="4"/>
  <c r="F340" i="3"/>
  <c r="I338" i="3"/>
  <c r="G339" i="3"/>
  <c r="H331" i="5" l="1"/>
  <c r="G331" i="5"/>
  <c r="F331" i="5"/>
  <c r="E332" i="5"/>
  <c r="E351" i="4"/>
  <c r="C352" i="4"/>
  <c r="G340" i="3"/>
  <c r="F341" i="3"/>
  <c r="H340" i="3"/>
  <c r="H339" i="3"/>
  <c r="I339" i="3" s="1"/>
  <c r="E333" i="5" l="1"/>
  <c r="H332" i="5"/>
  <c r="G332" i="5"/>
  <c r="F332" i="5"/>
  <c r="E352" i="4"/>
  <c r="C353" i="4"/>
  <c r="F342" i="3"/>
  <c r="I340" i="3"/>
  <c r="G341" i="3"/>
  <c r="F333" i="5" l="1"/>
  <c r="E334" i="5"/>
  <c r="H333" i="5"/>
  <c r="G333" i="5"/>
  <c r="E353" i="4"/>
  <c r="C354" i="4"/>
  <c r="G342" i="3"/>
  <c r="H341" i="3"/>
  <c r="I341" i="3" s="1"/>
  <c r="H342" i="3"/>
  <c r="F343" i="3"/>
  <c r="H334" i="5" l="1"/>
  <c r="G334" i="5"/>
  <c r="F334" i="5"/>
  <c r="E335" i="5"/>
  <c r="E354" i="4"/>
  <c r="C355" i="4"/>
  <c r="F344" i="3"/>
  <c r="I342" i="3"/>
  <c r="G343" i="3"/>
  <c r="G335" i="5" l="1"/>
  <c r="F335" i="5"/>
  <c r="E336" i="5"/>
  <c r="H335" i="5"/>
  <c r="E355" i="4"/>
  <c r="C356" i="4"/>
  <c r="G344" i="3"/>
  <c r="H343" i="3"/>
  <c r="I343" i="3" s="1"/>
  <c r="F345" i="3"/>
  <c r="H344" i="3"/>
  <c r="H336" i="5" l="1"/>
  <c r="G336" i="5"/>
  <c r="F336" i="5"/>
  <c r="E337" i="5"/>
  <c r="E356" i="4"/>
  <c r="C357" i="4"/>
  <c r="F346" i="3"/>
  <c r="G345" i="3"/>
  <c r="I344" i="3"/>
  <c r="H337" i="5" l="1"/>
  <c r="G337" i="5"/>
  <c r="F337" i="5"/>
  <c r="E338" i="5"/>
  <c r="E357" i="4"/>
  <c r="C358" i="4"/>
  <c r="G346" i="3"/>
  <c r="F347" i="3"/>
  <c r="H346" i="3"/>
  <c r="H345" i="3"/>
  <c r="I345" i="3" s="1"/>
  <c r="G338" i="5" l="1"/>
  <c r="F338" i="5"/>
  <c r="E339" i="5"/>
  <c r="H338" i="5"/>
  <c r="E358" i="4"/>
  <c r="C359" i="4"/>
  <c r="G347" i="3"/>
  <c r="I346" i="3"/>
  <c r="H347" i="3"/>
  <c r="F348" i="3"/>
  <c r="E340" i="5" l="1"/>
  <c r="H339" i="5"/>
  <c r="G339" i="5"/>
  <c r="F339" i="5"/>
  <c r="E359" i="4"/>
  <c r="C360" i="4"/>
  <c r="F349" i="3"/>
  <c r="I347" i="3"/>
  <c r="G348" i="3"/>
  <c r="H340" i="5" l="1"/>
  <c r="G340" i="5"/>
  <c r="F340" i="5"/>
  <c r="E341" i="5"/>
  <c r="E360" i="4"/>
  <c r="C361" i="4"/>
  <c r="G349" i="3"/>
  <c r="H348" i="3"/>
  <c r="I348" i="3" s="1"/>
  <c r="H349" i="3"/>
  <c r="F350" i="3"/>
  <c r="F341" i="5" l="1"/>
  <c r="E342" i="5"/>
  <c r="H341" i="5"/>
  <c r="G341" i="5"/>
  <c r="E361" i="4"/>
  <c r="C362" i="4"/>
  <c r="F351" i="3"/>
  <c r="I349" i="3"/>
  <c r="G350" i="3"/>
  <c r="H350" i="3" s="1"/>
  <c r="E343" i="5" l="1"/>
  <c r="H342" i="5"/>
  <c r="G342" i="5"/>
  <c r="F342" i="5"/>
  <c r="E362" i="4"/>
  <c r="C363" i="4"/>
  <c r="G351" i="3"/>
  <c r="I350" i="3"/>
  <c r="H351" i="3"/>
  <c r="F352" i="3"/>
  <c r="H343" i="5" l="1"/>
  <c r="G343" i="5"/>
  <c r="F343" i="5"/>
  <c r="E344" i="5"/>
  <c r="E363" i="4"/>
  <c r="C364" i="4"/>
  <c r="F353" i="3"/>
  <c r="G352" i="3"/>
  <c r="I351" i="3"/>
  <c r="E345" i="5" l="1"/>
  <c r="H344" i="5"/>
  <c r="G344" i="5"/>
  <c r="F344" i="5"/>
  <c r="E364" i="4"/>
  <c r="C365" i="4"/>
  <c r="G353" i="3"/>
  <c r="H353" i="3"/>
  <c r="F354" i="3"/>
  <c r="H352" i="3"/>
  <c r="I352" i="3" s="1"/>
  <c r="G345" i="5" l="1"/>
  <c r="E346" i="5"/>
  <c r="H345" i="5"/>
  <c r="F345" i="5"/>
  <c r="E365" i="4"/>
  <c r="C366" i="4"/>
  <c r="F355" i="3"/>
  <c r="G354" i="3"/>
  <c r="I353" i="3"/>
  <c r="H346" i="5" l="1"/>
  <c r="G346" i="5"/>
  <c r="F346" i="5"/>
  <c r="E347" i="5"/>
  <c r="E366" i="4"/>
  <c r="C367" i="4"/>
  <c r="G355" i="3"/>
  <c r="F356" i="3"/>
  <c r="H355" i="3"/>
  <c r="H354" i="3"/>
  <c r="I354" i="3" s="1"/>
  <c r="E348" i="5" l="1"/>
  <c r="H347" i="5"/>
  <c r="G347" i="5"/>
  <c r="F347" i="5"/>
  <c r="E367" i="4"/>
  <c r="C368" i="4"/>
  <c r="G36" i="4"/>
  <c r="H36" i="4" s="1"/>
  <c r="F357" i="3"/>
  <c r="G356" i="3"/>
  <c r="I355" i="3"/>
  <c r="H348" i="5" l="1"/>
  <c r="G348" i="5"/>
  <c r="F348" i="5"/>
  <c r="E349" i="5"/>
  <c r="E368" i="4"/>
  <c r="C369" i="4"/>
  <c r="G37" i="4"/>
  <c r="H37" i="4" s="1"/>
  <c r="G357" i="3"/>
  <c r="H357" i="3"/>
  <c r="F358" i="3"/>
  <c r="H356" i="3"/>
  <c r="I356" i="3" s="1"/>
  <c r="H349" i="5" l="1"/>
  <c r="G349" i="5"/>
  <c r="F349" i="5"/>
  <c r="E350" i="5"/>
  <c r="E369" i="4"/>
  <c r="C370" i="4"/>
  <c r="G38" i="4"/>
  <c r="H38" i="4" s="1"/>
  <c r="F359" i="3"/>
  <c r="G358" i="3"/>
  <c r="I357" i="3"/>
  <c r="E351" i="5" l="1"/>
  <c r="H350" i="5"/>
  <c r="G350" i="5"/>
  <c r="F350" i="5"/>
  <c r="E370" i="4"/>
  <c r="C371" i="4"/>
  <c r="G39" i="4"/>
  <c r="H39" i="4" s="1"/>
  <c r="G359" i="3"/>
  <c r="H359" i="3"/>
  <c r="F360" i="3"/>
  <c r="H358" i="3"/>
  <c r="I358" i="3" s="1"/>
  <c r="E352" i="5" l="1"/>
  <c r="F351" i="5"/>
  <c r="H351" i="5"/>
  <c r="G351" i="5"/>
  <c r="E371" i="4"/>
  <c r="C372" i="4"/>
  <c r="G40" i="4"/>
  <c r="H40" i="4" s="1"/>
  <c r="F361" i="3"/>
  <c r="I359" i="3"/>
  <c r="G360" i="3"/>
  <c r="H352" i="5" l="1"/>
  <c r="G352" i="5"/>
  <c r="F352" i="5"/>
  <c r="E353" i="5"/>
  <c r="E372" i="4"/>
  <c r="C373" i="4"/>
  <c r="G41" i="4"/>
  <c r="H41" i="4" s="1"/>
  <c r="G361" i="3"/>
  <c r="H360" i="3"/>
  <c r="I360" i="3" s="1"/>
  <c r="H361" i="3"/>
  <c r="F362" i="3"/>
  <c r="F353" i="5" l="1"/>
  <c r="E354" i="5"/>
  <c r="H353" i="5"/>
  <c r="G353" i="5"/>
  <c r="E373" i="4"/>
  <c r="C374" i="4"/>
  <c r="G42" i="4"/>
  <c r="H42" i="4" s="1"/>
  <c r="F363" i="3"/>
  <c r="I361" i="3"/>
  <c r="G362" i="3"/>
  <c r="F354" i="5" l="1"/>
  <c r="E355" i="5"/>
  <c r="H354" i="5"/>
  <c r="G354" i="5"/>
  <c r="E374" i="4"/>
  <c r="C375" i="4"/>
  <c r="G43" i="4"/>
  <c r="H43" i="4" s="1"/>
  <c r="G363" i="3"/>
  <c r="H362" i="3"/>
  <c r="I362" i="3" s="1"/>
  <c r="H363" i="3"/>
  <c r="F364" i="3"/>
  <c r="H355" i="5" l="1"/>
  <c r="G355" i="5"/>
  <c r="F355" i="5"/>
  <c r="E356" i="5"/>
  <c r="E375" i="4"/>
  <c r="C376" i="4"/>
  <c r="G44" i="4"/>
  <c r="H44" i="4" s="1"/>
  <c r="F365" i="3"/>
  <c r="I363" i="3"/>
  <c r="G364" i="3"/>
  <c r="H364" i="3" s="1"/>
  <c r="E357" i="5" l="1"/>
  <c r="H356" i="5"/>
  <c r="G356" i="5"/>
  <c r="F356" i="5"/>
  <c r="E376" i="4"/>
  <c r="C377" i="4"/>
  <c r="G45" i="4"/>
  <c r="H45" i="4" s="1"/>
  <c r="I364" i="3"/>
  <c r="G365" i="3"/>
  <c r="F366" i="3"/>
  <c r="H365" i="3"/>
  <c r="E358" i="5" l="1"/>
  <c r="H357" i="5"/>
  <c r="G357" i="5"/>
  <c r="F357" i="5"/>
  <c r="E377" i="4"/>
  <c r="C378" i="4"/>
  <c r="G46" i="4"/>
  <c r="H46" i="4" s="1"/>
  <c r="G366" i="3"/>
  <c r="I365" i="3"/>
  <c r="H366" i="3"/>
  <c r="F367" i="3"/>
  <c r="H358" i="5" l="1"/>
  <c r="G358" i="5"/>
  <c r="F358" i="5"/>
  <c r="E359" i="5"/>
  <c r="E378" i="4"/>
  <c r="C379" i="4"/>
  <c r="G47" i="4"/>
  <c r="H47" i="4" s="1"/>
  <c r="F368" i="3"/>
  <c r="I366" i="3"/>
  <c r="G367" i="3"/>
  <c r="G359" i="5" l="1"/>
  <c r="F359" i="5"/>
  <c r="E360" i="5"/>
  <c r="H359" i="5"/>
  <c r="E379" i="4"/>
  <c r="C380" i="4"/>
  <c r="G48" i="4"/>
  <c r="H48" i="4" s="1"/>
  <c r="G368" i="3"/>
  <c r="H367" i="3"/>
  <c r="I367" i="3" s="1"/>
  <c r="F369" i="3"/>
  <c r="H368" i="3"/>
  <c r="H360" i="5" l="1"/>
  <c r="G360" i="5"/>
  <c r="F360" i="5"/>
  <c r="E361" i="5"/>
  <c r="E380" i="4"/>
  <c r="C381" i="4"/>
  <c r="G49" i="4"/>
  <c r="H49" i="4" s="1"/>
  <c r="F370" i="3"/>
  <c r="G369" i="3"/>
  <c r="I368" i="3"/>
  <c r="H361" i="5" l="1"/>
  <c r="G361" i="5"/>
  <c r="F361" i="5"/>
  <c r="E362" i="5"/>
  <c r="E381" i="4"/>
  <c r="C382" i="4"/>
  <c r="G50" i="4"/>
  <c r="H50" i="4" s="1"/>
  <c r="G370" i="3"/>
  <c r="F371" i="3"/>
  <c r="H370" i="3"/>
  <c r="H369" i="3"/>
  <c r="I369" i="3" s="1"/>
  <c r="H362" i="5" l="1"/>
  <c r="F362" i="5"/>
  <c r="E363" i="5"/>
  <c r="G362" i="5"/>
  <c r="E382" i="4"/>
  <c r="C383" i="4"/>
  <c r="G51" i="4"/>
  <c r="H51" i="4" s="1"/>
  <c r="G371" i="3"/>
  <c r="I370" i="3"/>
  <c r="H371" i="3"/>
  <c r="F372" i="3"/>
  <c r="E364" i="5" l="1"/>
  <c r="H363" i="5"/>
  <c r="G363" i="5"/>
  <c r="F363" i="5"/>
  <c r="E383" i="4"/>
  <c r="C384" i="4"/>
  <c r="G52" i="4"/>
  <c r="H52" i="4" s="1"/>
  <c r="F373" i="3"/>
  <c r="I371" i="3"/>
  <c r="G372" i="3"/>
  <c r="H364" i="5" l="1"/>
  <c r="G364" i="5"/>
  <c r="F364" i="5"/>
  <c r="E365" i="5"/>
  <c r="E384" i="4"/>
  <c r="C385" i="4"/>
  <c r="G53" i="4"/>
  <c r="H53" i="4" s="1"/>
  <c r="F374" i="3"/>
  <c r="G373" i="3"/>
  <c r="H372" i="3"/>
  <c r="I372" i="3" s="1"/>
  <c r="F365" i="5" l="1"/>
  <c r="G365" i="5"/>
  <c r="E366" i="5"/>
  <c r="H365" i="5"/>
  <c r="E385" i="4"/>
  <c r="C386" i="4"/>
  <c r="G54" i="4"/>
  <c r="H54" i="4" s="1"/>
  <c r="G374" i="3"/>
  <c r="F375" i="3"/>
  <c r="H374" i="3"/>
  <c r="H373" i="3"/>
  <c r="I373" i="3" s="1"/>
  <c r="E367" i="5" l="1"/>
  <c r="H366" i="5"/>
  <c r="G366" i="5"/>
  <c r="F366" i="5"/>
  <c r="E386" i="4"/>
  <c r="C387" i="4"/>
  <c r="G55" i="4"/>
  <c r="H55" i="4" s="1"/>
  <c r="I374" i="3"/>
  <c r="G375" i="3"/>
  <c r="F376" i="3"/>
  <c r="H367" i="5" l="1"/>
  <c r="G367" i="5"/>
  <c r="F367" i="5"/>
  <c r="E368" i="5"/>
  <c r="E387" i="4"/>
  <c r="C388" i="4"/>
  <c r="G56" i="4"/>
  <c r="H56" i="4" s="1"/>
  <c r="F377" i="3"/>
  <c r="G376" i="3"/>
  <c r="H376" i="3" s="1"/>
  <c r="H375" i="3"/>
  <c r="I375" i="3" s="1"/>
  <c r="E369" i="5" l="1"/>
  <c r="H368" i="5"/>
  <c r="G368" i="5"/>
  <c r="F368" i="5"/>
  <c r="E388" i="4"/>
  <c r="C389" i="4"/>
  <c r="G57" i="4"/>
  <c r="H57" i="4" s="1"/>
  <c r="I376" i="3"/>
  <c r="G377" i="3"/>
  <c r="F378" i="3"/>
  <c r="H377" i="3"/>
  <c r="E370" i="5" l="1"/>
  <c r="H369" i="5"/>
  <c r="G369" i="5"/>
  <c r="F369" i="5"/>
  <c r="E389" i="4"/>
  <c r="C390" i="4"/>
  <c r="G58" i="4"/>
  <c r="H58" i="4" s="1"/>
  <c r="G378" i="3"/>
  <c r="I377" i="3"/>
  <c r="H378" i="3"/>
  <c r="F379" i="3"/>
  <c r="H370" i="5" l="1"/>
  <c r="G370" i="5"/>
  <c r="F370" i="5"/>
  <c r="E371" i="5"/>
  <c r="E390" i="4"/>
  <c r="C391" i="4"/>
  <c r="G59" i="4"/>
  <c r="H59" i="4" s="1"/>
  <c r="F380" i="3"/>
  <c r="I378" i="3"/>
  <c r="G379" i="3"/>
  <c r="H379" i="3" s="1"/>
  <c r="E372" i="5" l="1"/>
  <c r="H371" i="5"/>
  <c r="F371" i="5"/>
  <c r="G371" i="5"/>
  <c r="E391" i="4"/>
  <c r="C392" i="4"/>
  <c r="G60" i="4"/>
  <c r="H60" i="4" s="1"/>
  <c r="G380" i="3"/>
  <c r="I379" i="3"/>
  <c r="H380" i="3"/>
  <c r="F381" i="3"/>
  <c r="H372" i="5" l="1"/>
  <c r="G372" i="5"/>
  <c r="F372" i="5"/>
  <c r="E373" i="5"/>
  <c r="E392" i="4"/>
  <c r="C393" i="4"/>
  <c r="G61" i="4"/>
  <c r="H61" i="4" s="1"/>
  <c r="F382" i="3"/>
  <c r="I380" i="3"/>
  <c r="G381" i="3"/>
  <c r="H381" i="3" s="1"/>
  <c r="H373" i="5" l="1"/>
  <c r="G373" i="5"/>
  <c r="F373" i="5"/>
  <c r="E374" i="5"/>
  <c r="G62" i="4"/>
  <c r="H62" i="4" s="1"/>
  <c r="E393" i="4"/>
  <c r="C394" i="4"/>
  <c r="G382" i="3"/>
  <c r="I381" i="3"/>
  <c r="H382" i="3"/>
  <c r="F383" i="3"/>
  <c r="E375" i="5" l="1"/>
  <c r="H374" i="5"/>
  <c r="G374" i="5"/>
  <c r="F374" i="5"/>
  <c r="G63" i="4"/>
  <c r="H63" i="4" s="1"/>
  <c r="E394" i="4"/>
  <c r="C395" i="4"/>
  <c r="F384" i="3"/>
  <c r="I382" i="3"/>
  <c r="G383" i="3"/>
  <c r="E376" i="5" l="1"/>
  <c r="F375" i="5"/>
  <c r="H375" i="5"/>
  <c r="G375" i="5"/>
  <c r="E395" i="4"/>
  <c r="C396" i="4"/>
  <c r="G64" i="4"/>
  <c r="H64" i="4" s="1"/>
  <c r="F385" i="3"/>
  <c r="G384" i="3"/>
  <c r="H383" i="3"/>
  <c r="I383" i="3" s="1"/>
  <c r="H376" i="5" l="1"/>
  <c r="G376" i="5"/>
  <c r="F376" i="5"/>
  <c r="E377" i="5"/>
  <c r="E396" i="4"/>
  <c r="C397" i="4"/>
  <c r="G65" i="4"/>
  <c r="H65" i="4" s="1"/>
  <c r="G385" i="3"/>
  <c r="H384" i="3"/>
  <c r="I384" i="3" s="1"/>
  <c r="H385" i="3"/>
  <c r="F386" i="3"/>
  <c r="F377" i="5" l="1"/>
  <c r="E378" i="5"/>
  <c r="H377" i="5"/>
  <c r="G377" i="5"/>
  <c r="E397" i="4"/>
  <c r="C398" i="4"/>
  <c r="G66" i="4"/>
  <c r="H66" i="4" s="1"/>
  <c r="F387" i="3"/>
  <c r="I385" i="3"/>
  <c r="G386" i="3"/>
  <c r="E379" i="5" l="1"/>
  <c r="F378" i="5"/>
  <c r="H378" i="5"/>
  <c r="G378" i="5"/>
  <c r="E398" i="4"/>
  <c r="C399" i="4"/>
  <c r="G67" i="4"/>
  <c r="H67" i="4" s="1"/>
  <c r="G387" i="3"/>
  <c r="H386" i="3"/>
  <c r="I386" i="3" s="1"/>
  <c r="H387" i="3"/>
  <c r="F388" i="3"/>
  <c r="H379" i="5" l="1"/>
  <c r="G379" i="5"/>
  <c r="F379" i="5"/>
  <c r="E380" i="5"/>
  <c r="E399" i="4"/>
  <c r="C400" i="4"/>
  <c r="G68" i="4"/>
  <c r="H68" i="4" s="1"/>
  <c r="F389" i="3"/>
  <c r="G388" i="3"/>
  <c r="H388" i="3" s="1"/>
  <c r="I387" i="3"/>
  <c r="E381" i="5" l="1"/>
  <c r="H380" i="5"/>
  <c r="G380" i="5"/>
  <c r="F380" i="5"/>
  <c r="E400" i="4"/>
  <c r="C401" i="4"/>
  <c r="G69" i="4"/>
  <c r="H69" i="4" s="1"/>
  <c r="I388" i="3"/>
  <c r="G389" i="3"/>
  <c r="F390" i="3"/>
  <c r="H389" i="3"/>
  <c r="F381" i="5" l="1"/>
  <c r="G381" i="5"/>
  <c r="H381" i="5"/>
  <c r="E382" i="5"/>
  <c r="E401" i="4"/>
  <c r="C402" i="4"/>
  <c r="G70" i="4"/>
  <c r="H70" i="4" s="1"/>
  <c r="F391" i="3"/>
  <c r="G390" i="3"/>
  <c r="I389" i="3"/>
  <c r="H382" i="5" l="1"/>
  <c r="G382" i="5"/>
  <c r="F382" i="5"/>
  <c r="E383" i="5"/>
  <c r="E402" i="4"/>
  <c r="C403" i="4"/>
  <c r="G71" i="4"/>
  <c r="H71" i="4" s="1"/>
  <c r="G391" i="3"/>
  <c r="F392" i="3"/>
  <c r="H391" i="3"/>
  <c r="H390" i="3"/>
  <c r="I390" i="3" s="1"/>
  <c r="E384" i="5" l="1"/>
  <c r="H383" i="5"/>
  <c r="G383" i="5"/>
  <c r="F383" i="5"/>
  <c r="E403" i="4"/>
  <c r="C404" i="4"/>
  <c r="G72" i="4"/>
  <c r="H72" i="4" s="1"/>
  <c r="F393" i="3"/>
  <c r="G392" i="3"/>
  <c r="H392" i="3" s="1"/>
  <c r="I391" i="3"/>
  <c r="H384" i="5" l="1"/>
  <c r="G384" i="5"/>
  <c r="F384" i="5"/>
  <c r="E385" i="5"/>
  <c r="E404" i="4"/>
  <c r="C405" i="4"/>
  <c r="G73" i="4"/>
  <c r="H73" i="4" s="1"/>
  <c r="G393" i="3"/>
  <c r="I392" i="3"/>
  <c r="H393" i="3"/>
  <c r="F394" i="3"/>
  <c r="H385" i="5" l="1"/>
  <c r="G385" i="5"/>
  <c r="F385" i="5"/>
  <c r="E386" i="5"/>
  <c r="E405" i="4"/>
  <c r="C406" i="4"/>
  <c r="G74" i="4"/>
  <c r="H74" i="4" s="1"/>
  <c r="F395" i="3"/>
  <c r="I393" i="3"/>
  <c r="G394" i="3"/>
  <c r="G386" i="5" l="1"/>
  <c r="F386" i="5"/>
  <c r="H386" i="5"/>
  <c r="E387" i="5"/>
  <c r="E406" i="4"/>
  <c r="C407" i="4"/>
  <c r="G75" i="4"/>
  <c r="H75" i="4" s="1"/>
  <c r="G395" i="3"/>
  <c r="H394" i="3"/>
  <c r="I394" i="3" s="1"/>
  <c r="H395" i="3"/>
  <c r="F396" i="3"/>
  <c r="E388" i="5" l="1"/>
  <c r="G387" i="5"/>
  <c r="F387" i="5"/>
  <c r="H387" i="5"/>
  <c r="E407" i="4"/>
  <c r="C408" i="4"/>
  <c r="G76" i="4"/>
  <c r="H76" i="4" s="1"/>
  <c r="F397" i="3"/>
  <c r="I395" i="3"/>
  <c r="G396" i="3"/>
  <c r="H396" i="3" s="1"/>
  <c r="H388" i="5" l="1"/>
  <c r="G388" i="5"/>
  <c r="F388" i="5"/>
  <c r="E389" i="5"/>
  <c r="E408" i="4"/>
  <c r="C409" i="4"/>
  <c r="G77" i="4"/>
  <c r="H77" i="4" s="1"/>
  <c r="G397" i="3"/>
  <c r="I396" i="3"/>
  <c r="H397" i="3"/>
  <c r="F398" i="3"/>
  <c r="F389" i="5" l="1"/>
  <c r="E390" i="5"/>
  <c r="G389" i="5"/>
  <c r="H389" i="5"/>
  <c r="E409" i="4"/>
  <c r="C410" i="4"/>
  <c r="G78" i="4"/>
  <c r="H78" i="4" s="1"/>
  <c r="F399" i="3"/>
  <c r="I397" i="3"/>
  <c r="G398" i="3"/>
  <c r="E391" i="5" l="1"/>
  <c r="H390" i="5"/>
  <c r="G390" i="5"/>
  <c r="F390" i="5"/>
  <c r="E410" i="4"/>
  <c r="C411" i="4"/>
  <c r="G79" i="4"/>
  <c r="H79" i="4" s="1"/>
  <c r="G399" i="3"/>
  <c r="H398" i="3"/>
  <c r="I398" i="3" s="1"/>
  <c r="H399" i="3"/>
  <c r="F400" i="3"/>
  <c r="H391" i="5" l="1"/>
  <c r="G391" i="5"/>
  <c r="F391" i="5"/>
  <c r="E392" i="5"/>
  <c r="E411" i="4"/>
  <c r="C412" i="4"/>
  <c r="G80" i="4"/>
  <c r="H80" i="4" s="1"/>
  <c r="F401" i="3"/>
  <c r="I399" i="3"/>
  <c r="G400" i="3"/>
  <c r="E393" i="5" l="1"/>
  <c r="H392" i="5"/>
  <c r="G392" i="5"/>
  <c r="F392" i="5"/>
  <c r="E412" i="4"/>
  <c r="C413" i="4"/>
  <c r="G81" i="4"/>
  <c r="H81" i="4" s="1"/>
  <c r="G401" i="3"/>
  <c r="H401" i="3"/>
  <c r="F402" i="3"/>
  <c r="H400" i="3"/>
  <c r="I400" i="3" s="1"/>
  <c r="E394" i="5" l="1"/>
  <c r="H393" i="5"/>
  <c r="G393" i="5"/>
  <c r="F393" i="5"/>
  <c r="E413" i="4"/>
  <c r="C414" i="4"/>
  <c r="G82" i="4"/>
  <c r="H82" i="4" s="1"/>
  <c r="F403" i="3"/>
  <c r="G402" i="3"/>
  <c r="I401" i="3"/>
  <c r="H394" i="5" l="1"/>
  <c r="G394" i="5"/>
  <c r="F394" i="5"/>
  <c r="E395" i="5"/>
  <c r="E414" i="4"/>
  <c r="C415" i="4"/>
  <c r="G83" i="4"/>
  <c r="H83" i="4" s="1"/>
  <c r="G403" i="3"/>
  <c r="F404" i="3"/>
  <c r="H403" i="3"/>
  <c r="H402" i="3"/>
  <c r="I402" i="3" s="1"/>
  <c r="E396" i="5" l="1"/>
  <c r="H395" i="5"/>
  <c r="G395" i="5"/>
  <c r="F395" i="5"/>
  <c r="E415" i="4"/>
  <c r="C416" i="4"/>
  <c r="G84" i="4"/>
  <c r="H84" i="4" s="1"/>
  <c r="G404" i="3"/>
  <c r="I403" i="3"/>
  <c r="H404" i="3"/>
  <c r="F405" i="3"/>
  <c r="H396" i="5" l="1"/>
  <c r="G396" i="5"/>
  <c r="F396" i="5"/>
  <c r="E397" i="5"/>
  <c r="E416" i="4"/>
  <c r="C417" i="4"/>
  <c r="G85" i="4"/>
  <c r="H85" i="4" s="1"/>
  <c r="F406" i="3"/>
  <c r="I404" i="3"/>
  <c r="G405" i="3"/>
  <c r="H397" i="5" l="1"/>
  <c r="G397" i="5"/>
  <c r="F397" i="5"/>
  <c r="E398" i="5"/>
  <c r="E417" i="4"/>
  <c r="C418" i="4"/>
  <c r="G86" i="4"/>
  <c r="H86" i="4" s="1"/>
  <c r="F407" i="3"/>
  <c r="G406" i="3"/>
  <c r="H405" i="3"/>
  <c r="I405" i="3" s="1"/>
  <c r="G398" i="5" l="1"/>
  <c r="F398" i="5"/>
  <c r="E399" i="5"/>
  <c r="H398" i="5"/>
  <c r="E418" i="4"/>
  <c r="C419" i="4"/>
  <c r="G87" i="4"/>
  <c r="H87" i="4" s="1"/>
  <c r="G407" i="3"/>
  <c r="F408" i="3"/>
  <c r="H406" i="3"/>
  <c r="I406" i="3" s="1"/>
  <c r="E400" i="5" l="1"/>
  <c r="H399" i="5"/>
  <c r="G399" i="5"/>
  <c r="F399" i="5"/>
  <c r="E419" i="4"/>
  <c r="C420" i="4"/>
  <c r="G88" i="4"/>
  <c r="H88" i="4" s="1"/>
  <c r="G408" i="3"/>
  <c r="F409" i="3"/>
  <c r="H408" i="3"/>
  <c r="H407" i="3"/>
  <c r="I407" i="3" s="1"/>
  <c r="H400" i="5" l="1"/>
  <c r="G400" i="5"/>
  <c r="F400" i="5"/>
  <c r="E401" i="5"/>
  <c r="E420" i="4"/>
  <c r="C421" i="4"/>
  <c r="G89" i="4"/>
  <c r="H89" i="4" s="1"/>
  <c r="F410" i="3"/>
  <c r="G409" i="3"/>
  <c r="I408" i="3"/>
  <c r="F401" i="5" l="1"/>
  <c r="E402" i="5"/>
  <c r="H401" i="5"/>
  <c r="G401" i="5"/>
  <c r="E421" i="4"/>
  <c r="C422" i="4"/>
  <c r="G90" i="4"/>
  <c r="H90" i="4" s="1"/>
  <c r="G410" i="3"/>
  <c r="F411" i="3"/>
  <c r="H410" i="3"/>
  <c r="H409" i="3"/>
  <c r="I409" i="3" s="1"/>
  <c r="F402" i="5" l="1"/>
  <c r="H402" i="5"/>
  <c r="G402" i="5"/>
  <c r="E403" i="5"/>
  <c r="E422" i="4"/>
  <c r="C423" i="4"/>
  <c r="G91" i="4"/>
  <c r="H91" i="4" s="1"/>
  <c r="F412" i="3"/>
  <c r="I410" i="3"/>
  <c r="G411" i="3"/>
  <c r="H411" i="3" s="1"/>
  <c r="H403" i="5" l="1"/>
  <c r="G403" i="5"/>
  <c r="F403" i="5"/>
  <c r="E404" i="5"/>
  <c r="E423" i="4"/>
  <c r="C424" i="4"/>
  <c r="G92" i="4"/>
  <c r="H92" i="4" s="1"/>
  <c r="G412" i="3"/>
  <c r="I411" i="3"/>
  <c r="F413" i="3"/>
  <c r="H412" i="3"/>
  <c r="E405" i="5" l="1"/>
  <c r="H404" i="5"/>
  <c r="G404" i="5"/>
  <c r="F404" i="5"/>
  <c r="E424" i="4"/>
  <c r="C425" i="4"/>
  <c r="G93" i="4"/>
  <c r="H93" i="4" s="1"/>
  <c r="F414" i="3"/>
  <c r="I412" i="3"/>
  <c r="G413" i="3"/>
  <c r="E406" i="5" l="1"/>
  <c r="H405" i="5"/>
  <c r="G405" i="5"/>
  <c r="F405" i="5"/>
  <c r="E425" i="4"/>
  <c r="C426" i="4"/>
  <c r="G94" i="4"/>
  <c r="H94" i="4" s="1"/>
  <c r="F415" i="3"/>
  <c r="G414" i="3"/>
  <c r="H413" i="3"/>
  <c r="I413" i="3" s="1"/>
  <c r="H406" i="5" l="1"/>
  <c r="G406" i="5"/>
  <c r="F406" i="5"/>
  <c r="E407" i="5"/>
  <c r="E426" i="4"/>
  <c r="C427" i="4"/>
  <c r="G95" i="4"/>
  <c r="H95" i="4" s="1"/>
  <c r="G415" i="3"/>
  <c r="F416" i="3"/>
  <c r="H415" i="3"/>
  <c r="H414" i="3"/>
  <c r="I414" i="3" s="1"/>
  <c r="G407" i="5" l="1"/>
  <c r="F407" i="5"/>
  <c r="E408" i="5"/>
  <c r="H407" i="5"/>
  <c r="E427" i="4"/>
  <c r="C428" i="4"/>
  <c r="G96" i="4"/>
  <c r="H96" i="4" s="1"/>
  <c r="G416" i="3"/>
  <c r="I415" i="3"/>
  <c r="F417" i="3"/>
  <c r="H416" i="3"/>
  <c r="H408" i="5" l="1"/>
  <c r="G408" i="5"/>
  <c r="F408" i="5"/>
  <c r="E409" i="5"/>
  <c r="E428" i="4"/>
  <c r="C429" i="4"/>
  <c r="G97" i="4"/>
  <c r="H97" i="4" s="1"/>
  <c r="F418" i="3"/>
  <c r="G417" i="3"/>
  <c r="I416" i="3"/>
  <c r="H409" i="5" l="1"/>
  <c r="G409" i="5"/>
  <c r="F409" i="5"/>
  <c r="E410" i="5"/>
  <c r="E429" i="4"/>
  <c r="C430" i="4"/>
  <c r="G98" i="4"/>
  <c r="H98" i="4" s="1"/>
  <c r="G418" i="3"/>
  <c r="F419" i="3"/>
  <c r="H418" i="3"/>
  <c r="H417" i="3"/>
  <c r="I417" i="3" s="1"/>
  <c r="G410" i="5" l="1"/>
  <c r="F410" i="5"/>
  <c r="H410" i="5"/>
  <c r="E411" i="5"/>
  <c r="E430" i="4"/>
  <c r="C431" i="4"/>
  <c r="G99" i="4"/>
  <c r="H99" i="4" s="1"/>
  <c r="G419" i="3"/>
  <c r="I418" i="3"/>
  <c r="H419" i="3"/>
  <c r="F420" i="3"/>
  <c r="E412" i="5" l="1"/>
  <c r="H411" i="5"/>
  <c r="G411" i="5"/>
  <c r="F411" i="5"/>
  <c r="E431" i="4"/>
  <c r="C432" i="4"/>
  <c r="G100" i="4"/>
  <c r="H100" i="4" s="1"/>
  <c r="F421" i="3"/>
  <c r="I419" i="3"/>
  <c r="G420" i="3"/>
  <c r="H412" i="5" l="1"/>
  <c r="G412" i="5"/>
  <c r="F412" i="5"/>
  <c r="E413" i="5"/>
  <c r="E432" i="4"/>
  <c r="C433" i="4"/>
  <c r="G101" i="4"/>
  <c r="H101" i="4" s="1"/>
  <c r="G421" i="3"/>
  <c r="I420" i="3"/>
  <c r="H420" i="3"/>
  <c r="H421" i="3"/>
  <c r="F422" i="3"/>
  <c r="F413" i="5" l="1"/>
  <c r="G413" i="5"/>
  <c r="E414" i="5"/>
  <c r="H413" i="5"/>
  <c r="E433" i="4"/>
  <c r="C434" i="4"/>
  <c r="G102" i="4"/>
  <c r="H102" i="4" s="1"/>
  <c r="F423" i="3"/>
  <c r="I421" i="3"/>
  <c r="G422" i="3"/>
  <c r="E415" i="5" l="1"/>
  <c r="H414" i="5"/>
  <c r="G414" i="5"/>
  <c r="F414" i="5"/>
  <c r="E434" i="4"/>
  <c r="C435" i="4"/>
  <c r="G103" i="4"/>
  <c r="H103" i="4" s="1"/>
  <c r="G423" i="3"/>
  <c r="H422" i="3"/>
  <c r="I422" i="3" s="1"/>
  <c r="H423" i="3"/>
  <c r="F424" i="3"/>
  <c r="H415" i="5" l="1"/>
  <c r="G415" i="5"/>
  <c r="F415" i="5"/>
  <c r="E416" i="5"/>
  <c r="E435" i="4"/>
  <c r="C436" i="4"/>
  <c r="G104" i="4"/>
  <c r="H104" i="4" s="1"/>
  <c r="F425" i="3"/>
  <c r="I423" i="3"/>
  <c r="G424" i="3"/>
  <c r="E417" i="5" l="1"/>
  <c r="H416" i="5"/>
  <c r="G416" i="5"/>
  <c r="F416" i="5"/>
  <c r="E436" i="4"/>
  <c r="C437" i="4"/>
  <c r="G105" i="4"/>
  <c r="H105" i="4" s="1"/>
  <c r="G425" i="3"/>
  <c r="F426" i="3"/>
  <c r="H425" i="3"/>
  <c r="H424" i="3"/>
  <c r="I424" i="3" s="1"/>
  <c r="E418" i="5" l="1"/>
  <c r="H417" i="5"/>
  <c r="G417" i="5"/>
  <c r="F417" i="5"/>
  <c r="E437" i="4"/>
  <c r="C438" i="4"/>
  <c r="G106" i="4"/>
  <c r="H106" i="4" s="1"/>
  <c r="F427" i="3"/>
  <c r="G426" i="3"/>
  <c r="I425" i="3"/>
  <c r="H418" i="5" l="1"/>
  <c r="G418" i="5"/>
  <c r="F418" i="5"/>
  <c r="E419" i="5"/>
  <c r="E438" i="4"/>
  <c r="C439" i="4"/>
  <c r="G107" i="4"/>
  <c r="H107" i="4" s="1"/>
  <c r="G427" i="3"/>
  <c r="F428" i="3"/>
  <c r="H427" i="3"/>
  <c r="H426" i="3"/>
  <c r="I426" i="3" s="1"/>
  <c r="F419" i="5" l="1"/>
  <c r="H419" i="5"/>
  <c r="G419" i="5"/>
  <c r="E420" i="5"/>
  <c r="E439" i="4"/>
  <c r="C440" i="4"/>
  <c r="G108" i="4"/>
  <c r="H108" i="4" s="1"/>
  <c r="G428" i="3"/>
  <c r="I427" i="3"/>
  <c r="H428" i="3"/>
  <c r="F429" i="3"/>
  <c r="H420" i="5" l="1"/>
  <c r="G420" i="5"/>
  <c r="F420" i="5"/>
  <c r="E421" i="5"/>
  <c r="E440" i="4"/>
  <c r="C441" i="4"/>
  <c r="G109" i="4"/>
  <c r="H109" i="4" s="1"/>
  <c r="F430" i="3"/>
  <c r="I428" i="3"/>
  <c r="G429" i="3"/>
  <c r="H421" i="5" l="1"/>
  <c r="G421" i="5"/>
  <c r="F421" i="5"/>
  <c r="E422" i="5"/>
  <c r="E441" i="4"/>
  <c r="C442" i="4"/>
  <c r="G110" i="4"/>
  <c r="H110" i="4" s="1"/>
  <c r="G430" i="3"/>
  <c r="H429" i="3"/>
  <c r="I429" i="3" s="1"/>
  <c r="H430" i="3"/>
  <c r="F431" i="3"/>
  <c r="E423" i="5" l="1"/>
  <c r="H422" i="5"/>
  <c r="G422" i="5"/>
  <c r="F422" i="5"/>
  <c r="E442" i="4"/>
  <c r="C443" i="4"/>
  <c r="G111" i="4"/>
  <c r="H111" i="4" s="1"/>
  <c r="F432" i="3"/>
  <c r="I430" i="3"/>
  <c r="G431" i="3"/>
  <c r="E424" i="5" l="1"/>
  <c r="F423" i="5"/>
  <c r="H423" i="5"/>
  <c r="G423" i="5"/>
  <c r="E443" i="4"/>
  <c r="C444" i="4"/>
  <c r="G112" i="4"/>
  <c r="H112" i="4" s="1"/>
  <c r="G432" i="3"/>
  <c r="F433" i="3"/>
  <c r="H432" i="3"/>
  <c r="H431" i="3"/>
  <c r="I431" i="3" s="1"/>
  <c r="H424" i="5" l="1"/>
  <c r="G424" i="5"/>
  <c r="F424" i="5"/>
  <c r="E425" i="5"/>
  <c r="E444" i="4"/>
  <c r="C445" i="4"/>
  <c r="G113" i="4"/>
  <c r="H113" i="4" s="1"/>
  <c r="F434" i="3"/>
  <c r="G433" i="3"/>
  <c r="I432" i="3"/>
  <c r="F425" i="5" l="1"/>
  <c r="E426" i="5"/>
  <c r="H425" i="5"/>
  <c r="G425" i="5"/>
  <c r="E445" i="4"/>
  <c r="C446" i="4"/>
  <c r="G114" i="4"/>
  <c r="H114" i="4" s="1"/>
  <c r="F435" i="3"/>
  <c r="G434" i="3"/>
  <c r="H433" i="3"/>
  <c r="I433" i="3" s="1"/>
  <c r="E427" i="5" l="1"/>
  <c r="F426" i="5"/>
  <c r="H426" i="5"/>
  <c r="G426" i="5"/>
  <c r="E446" i="4"/>
  <c r="C447" i="4"/>
  <c r="G115" i="4"/>
  <c r="H115" i="4" s="1"/>
  <c r="G435" i="3"/>
  <c r="H434" i="3"/>
  <c r="I434" i="3" s="1"/>
  <c r="H435" i="3"/>
  <c r="F436" i="3"/>
  <c r="H427" i="5" l="1"/>
  <c r="G427" i="5"/>
  <c r="F427" i="5"/>
  <c r="E428" i="5"/>
  <c r="E447" i="4"/>
  <c r="C448" i="4"/>
  <c r="G116" i="4"/>
  <c r="H116" i="4" s="1"/>
  <c r="F437" i="3"/>
  <c r="I435" i="3"/>
  <c r="G436" i="3"/>
  <c r="H436" i="3" s="1"/>
  <c r="E429" i="5" l="1"/>
  <c r="H428" i="5"/>
  <c r="G428" i="5"/>
  <c r="F428" i="5"/>
  <c r="E448" i="4"/>
  <c r="C449" i="4"/>
  <c r="G117" i="4"/>
  <c r="H117" i="4" s="1"/>
  <c r="I436" i="3"/>
  <c r="G437" i="3"/>
  <c r="F438" i="3"/>
  <c r="H437" i="3"/>
  <c r="F429" i="5" l="1"/>
  <c r="E430" i="5"/>
  <c r="H429" i="5"/>
  <c r="G429" i="5"/>
  <c r="E449" i="4"/>
  <c r="C450" i="4"/>
  <c r="G118" i="4"/>
  <c r="H118" i="4" s="1"/>
  <c r="F439" i="3"/>
  <c r="G438" i="3"/>
  <c r="I437" i="3"/>
  <c r="H430" i="5" l="1"/>
  <c r="G430" i="5"/>
  <c r="F430" i="5"/>
  <c r="E431" i="5"/>
  <c r="E450" i="4"/>
  <c r="C451" i="4"/>
  <c r="G119" i="4"/>
  <c r="H119" i="4" s="1"/>
  <c r="G439" i="3"/>
  <c r="F440" i="3"/>
  <c r="H439" i="3"/>
  <c r="H438" i="3"/>
  <c r="I438" i="3" s="1"/>
  <c r="E432" i="5" l="1"/>
  <c r="H431" i="5"/>
  <c r="F431" i="5"/>
  <c r="G431" i="5"/>
  <c r="E451" i="4"/>
  <c r="C452" i="4"/>
  <c r="G120" i="4"/>
  <c r="H120" i="4" s="1"/>
  <c r="G440" i="3"/>
  <c r="I439" i="3"/>
  <c r="F441" i="3"/>
  <c r="H440" i="3"/>
  <c r="H432" i="5" l="1"/>
  <c r="G432" i="5"/>
  <c r="F432" i="5"/>
  <c r="E433" i="5"/>
  <c r="E452" i="4"/>
  <c r="C453" i="4"/>
  <c r="G121" i="4"/>
  <c r="H121" i="4" s="1"/>
  <c r="F442" i="3"/>
  <c r="G441" i="3"/>
  <c r="I440" i="3"/>
  <c r="H433" i="5" l="1"/>
  <c r="G433" i="5"/>
  <c r="F433" i="5"/>
  <c r="E434" i="5"/>
  <c r="E453" i="4"/>
  <c r="C454" i="4"/>
  <c r="G122" i="4"/>
  <c r="H122" i="4" s="1"/>
  <c r="G442" i="3"/>
  <c r="F443" i="3"/>
  <c r="H442" i="3"/>
  <c r="H441" i="3"/>
  <c r="I441" i="3" s="1"/>
  <c r="G434" i="5" l="1"/>
  <c r="F434" i="5"/>
  <c r="E435" i="5"/>
  <c r="H434" i="5"/>
  <c r="E454" i="4"/>
  <c r="C455" i="4"/>
  <c r="G123" i="4"/>
  <c r="H123" i="4" s="1"/>
  <c r="F444" i="3"/>
  <c r="G443" i="3"/>
  <c r="I442" i="3"/>
  <c r="E436" i="5" l="1"/>
  <c r="H435" i="5"/>
  <c r="G435" i="5"/>
  <c r="F435" i="5"/>
  <c r="E455" i="4"/>
  <c r="C456" i="4"/>
  <c r="G124" i="4"/>
  <c r="H124" i="4" s="1"/>
  <c r="G444" i="3"/>
  <c r="F445" i="3"/>
  <c r="H444" i="3"/>
  <c r="H443" i="3"/>
  <c r="I443" i="3" s="1"/>
  <c r="H436" i="5" l="1"/>
  <c r="G436" i="5"/>
  <c r="F436" i="5"/>
  <c r="E437" i="5"/>
  <c r="E456" i="4"/>
  <c r="C457" i="4"/>
  <c r="G125" i="4"/>
  <c r="H125" i="4" s="1"/>
  <c r="F446" i="3"/>
  <c r="G445" i="3"/>
  <c r="I444" i="3"/>
  <c r="F437" i="5" l="1"/>
  <c r="E438" i="5"/>
  <c r="H437" i="5"/>
  <c r="G437" i="5"/>
  <c r="E457" i="4"/>
  <c r="C458" i="4"/>
  <c r="G126" i="4"/>
  <c r="H126" i="4" s="1"/>
  <c r="F447" i="3"/>
  <c r="G446" i="3"/>
  <c r="H445" i="3"/>
  <c r="I445" i="3" s="1"/>
  <c r="E439" i="5" l="1"/>
  <c r="H438" i="5"/>
  <c r="G438" i="5"/>
  <c r="F438" i="5"/>
  <c r="E458" i="4"/>
  <c r="C459" i="4"/>
  <c r="G127" i="4"/>
  <c r="H127" i="4" s="1"/>
  <c r="G447" i="3"/>
  <c r="H446" i="3"/>
  <c r="I446" i="3" s="1"/>
  <c r="F448" i="3"/>
  <c r="H447" i="3"/>
  <c r="H439" i="5" l="1"/>
  <c r="G439" i="5"/>
  <c r="F439" i="5"/>
  <c r="E440" i="5"/>
  <c r="E459" i="4"/>
  <c r="C460" i="4"/>
  <c r="G128" i="4"/>
  <c r="H128" i="4" s="1"/>
  <c r="F449" i="3"/>
  <c r="I447" i="3"/>
  <c r="G448" i="3"/>
  <c r="H448" i="3" s="1"/>
  <c r="E441" i="5" l="1"/>
  <c r="H440" i="5"/>
  <c r="G440" i="5"/>
  <c r="F440" i="5"/>
  <c r="E460" i="4"/>
  <c r="C461" i="4"/>
  <c r="G129" i="4"/>
  <c r="H129" i="4" s="1"/>
  <c r="I448" i="3"/>
  <c r="G449" i="3"/>
  <c r="F450" i="3"/>
  <c r="H449" i="3"/>
  <c r="E442" i="5" l="1"/>
  <c r="H441" i="5"/>
  <c r="G441" i="5"/>
  <c r="F441" i="5"/>
  <c r="E461" i="4"/>
  <c r="C462" i="4"/>
  <c r="G130" i="4"/>
  <c r="H130" i="4" s="1"/>
  <c r="G450" i="3"/>
  <c r="I449" i="3"/>
  <c r="H450" i="3"/>
  <c r="F451" i="3"/>
  <c r="H442" i="5" l="1"/>
  <c r="G442" i="5"/>
  <c r="F442" i="5"/>
  <c r="E443" i="5"/>
  <c r="E462" i="4"/>
  <c r="C463" i="4"/>
  <c r="G131" i="4"/>
  <c r="H131" i="4" s="1"/>
  <c r="F452" i="3"/>
  <c r="I450" i="3"/>
  <c r="G451" i="3"/>
  <c r="E444" i="5" l="1"/>
  <c r="H443" i="5"/>
  <c r="G443" i="5"/>
  <c r="F443" i="5"/>
  <c r="E463" i="4"/>
  <c r="C464" i="4"/>
  <c r="G132" i="4"/>
  <c r="H132" i="4" s="1"/>
  <c r="G452" i="3"/>
  <c r="H451" i="3"/>
  <c r="I451" i="3" s="1"/>
  <c r="H452" i="3"/>
  <c r="F453" i="3"/>
  <c r="H444" i="5" l="1"/>
  <c r="G444" i="5"/>
  <c r="F444" i="5"/>
  <c r="E445" i="5"/>
  <c r="E464" i="4"/>
  <c r="C465" i="4"/>
  <c r="G133" i="4"/>
  <c r="H133" i="4" s="1"/>
  <c r="F454" i="3"/>
  <c r="I452" i="3"/>
  <c r="G453" i="3"/>
  <c r="H445" i="5" l="1"/>
  <c r="G445" i="5"/>
  <c r="F445" i="5"/>
  <c r="E446" i="5"/>
  <c r="E465" i="4"/>
  <c r="C466" i="4"/>
  <c r="G134" i="4"/>
  <c r="H134" i="4" s="1"/>
  <c r="G454" i="3"/>
  <c r="H454" i="3"/>
  <c r="F455" i="3"/>
  <c r="H453" i="3"/>
  <c r="I453" i="3" s="1"/>
  <c r="E447" i="5" l="1"/>
  <c r="H446" i="5"/>
  <c r="G446" i="5"/>
  <c r="F446" i="5"/>
  <c r="E466" i="4"/>
  <c r="C467" i="4"/>
  <c r="G135" i="4"/>
  <c r="H135" i="4" s="1"/>
  <c r="F456" i="3"/>
  <c r="I454" i="3"/>
  <c r="G455" i="3"/>
  <c r="E448" i="5" l="1"/>
  <c r="H447" i="5"/>
  <c r="G447" i="5"/>
  <c r="F447" i="5"/>
  <c r="E467" i="4"/>
  <c r="C468" i="4"/>
  <c r="G136" i="4"/>
  <c r="H136" i="4" s="1"/>
  <c r="G456" i="3"/>
  <c r="F457" i="3"/>
  <c r="H456" i="3"/>
  <c r="H455" i="3"/>
  <c r="I455" i="3" s="1"/>
  <c r="H448" i="5" l="1"/>
  <c r="G448" i="5"/>
  <c r="F448" i="5"/>
  <c r="E449" i="5"/>
  <c r="E468" i="4"/>
  <c r="C469" i="4"/>
  <c r="G137" i="4"/>
  <c r="H137" i="4" s="1"/>
  <c r="F458" i="3"/>
  <c r="G457" i="3"/>
  <c r="I456" i="3"/>
  <c r="F449" i="5" l="1"/>
  <c r="E450" i="5"/>
  <c r="H449" i="5"/>
  <c r="G449" i="5"/>
  <c r="E469" i="4"/>
  <c r="C470" i="4"/>
  <c r="G138" i="4"/>
  <c r="H138" i="4" s="1"/>
  <c r="G458" i="3"/>
  <c r="F459" i="3"/>
  <c r="H458" i="3"/>
  <c r="H457" i="3"/>
  <c r="I457" i="3" s="1"/>
  <c r="F450" i="5" l="1"/>
  <c r="H450" i="5"/>
  <c r="G450" i="5"/>
  <c r="E451" i="5"/>
  <c r="E470" i="4"/>
  <c r="C471" i="4"/>
  <c r="G139" i="4"/>
  <c r="H139" i="4" s="1"/>
  <c r="F460" i="3"/>
  <c r="I458" i="3"/>
  <c r="G459" i="3"/>
  <c r="H451" i="5" l="1"/>
  <c r="G451" i="5"/>
  <c r="F451" i="5"/>
  <c r="E452" i="5"/>
  <c r="E471" i="4"/>
  <c r="C472" i="4"/>
  <c r="G140" i="4"/>
  <c r="H140" i="4" s="1"/>
  <c r="F461" i="3"/>
  <c r="G460" i="3"/>
  <c r="H459" i="3"/>
  <c r="I459" i="3" s="1"/>
  <c r="E453" i="5" l="1"/>
  <c r="H452" i="5"/>
  <c r="G452" i="5"/>
  <c r="F452" i="5"/>
  <c r="E472" i="4"/>
  <c r="C473" i="4"/>
  <c r="G141" i="4"/>
  <c r="H141" i="4" s="1"/>
  <c r="G461" i="3"/>
  <c r="H460" i="3"/>
  <c r="I460" i="3" s="1"/>
  <c r="F462" i="3"/>
  <c r="H461" i="3"/>
  <c r="E454" i="5" l="1"/>
  <c r="H453" i="5"/>
  <c r="F453" i="5"/>
  <c r="G453" i="5"/>
  <c r="E473" i="4"/>
  <c r="C474" i="4"/>
  <c r="G142" i="4"/>
  <c r="H142" i="4" s="1"/>
  <c r="F463" i="3"/>
  <c r="G462" i="3"/>
  <c r="I461" i="3"/>
  <c r="H454" i="5" l="1"/>
  <c r="G454" i="5"/>
  <c r="F454" i="5"/>
  <c r="E455" i="5"/>
  <c r="E474" i="4"/>
  <c r="C475" i="4"/>
  <c r="G143" i="4"/>
  <c r="H143" i="4" s="1"/>
  <c r="F464" i="3"/>
  <c r="G463" i="3"/>
  <c r="H463" i="3" s="1"/>
  <c r="H462" i="3"/>
  <c r="I462" i="3" s="1"/>
  <c r="G455" i="5" l="1"/>
  <c r="F455" i="5"/>
  <c r="E456" i="5"/>
  <c r="H455" i="5"/>
  <c r="E475" i="4"/>
  <c r="C476" i="4"/>
  <c r="G144" i="4"/>
  <c r="H144" i="4" s="1"/>
  <c r="G464" i="3"/>
  <c r="I463" i="3"/>
  <c r="F465" i="3"/>
  <c r="H464" i="3"/>
  <c r="H456" i="5" l="1"/>
  <c r="G456" i="5"/>
  <c r="F456" i="5"/>
  <c r="E457" i="5"/>
  <c r="E476" i="4"/>
  <c r="C477" i="4"/>
  <c r="G145" i="4"/>
  <c r="H145" i="4" s="1"/>
  <c r="F466" i="3"/>
  <c r="G465" i="3"/>
  <c r="I464" i="3"/>
  <c r="H457" i="5" l="1"/>
  <c r="G457" i="5"/>
  <c r="F457" i="5"/>
  <c r="E458" i="5"/>
  <c r="E477" i="4"/>
  <c r="C478" i="4"/>
  <c r="G146" i="4"/>
  <c r="H146" i="4" s="1"/>
  <c r="F467" i="3"/>
  <c r="G466" i="3"/>
  <c r="H465" i="3"/>
  <c r="I465" i="3" s="1"/>
  <c r="G458" i="5" l="1"/>
  <c r="F458" i="5"/>
  <c r="E459" i="5"/>
  <c r="H458" i="5"/>
  <c r="E478" i="4"/>
  <c r="C479" i="4"/>
  <c r="G147" i="4"/>
  <c r="H147" i="4" s="1"/>
  <c r="G467" i="3"/>
  <c r="H466" i="3"/>
  <c r="I466" i="3" s="1"/>
  <c r="H467" i="3"/>
  <c r="F468" i="3"/>
  <c r="E460" i="5" l="1"/>
  <c r="H459" i="5"/>
  <c r="G459" i="5"/>
  <c r="F459" i="5"/>
  <c r="E479" i="4"/>
  <c r="C480" i="4"/>
  <c r="G148" i="4"/>
  <c r="H148" i="4" s="1"/>
  <c r="F469" i="3"/>
  <c r="I467" i="3"/>
  <c r="G468" i="3"/>
  <c r="H468" i="3" s="1"/>
  <c r="H460" i="5" l="1"/>
  <c r="G460" i="5"/>
  <c r="F460" i="5"/>
  <c r="E461" i="5"/>
  <c r="E480" i="4"/>
  <c r="C481" i="4"/>
  <c r="G149" i="4"/>
  <c r="H149" i="4" s="1"/>
  <c r="G469" i="3"/>
  <c r="I468" i="3"/>
  <c r="H469" i="3"/>
  <c r="F470" i="3"/>
  <c r="F461" i="5" l="1"/>
  <c r="G461" i="5"/>
  <c r="E462" i="5"/>
  <c r="H461" i="5"/>
  <c r="E481" i="4"/>
  <c r="C482" i="4"/>
  <c r="G150" i="4"/>
  <c r="H150" i="4" s="1"/>
  <c r="F471" i="3"/>
  <c r="I469" i="3"/>
  <c r="G470" i="3"/>
  <c r="F462" i="5" l="1"/>
  <c r="H462" i="5"/>
  <c r="E463" i="5"/>
  <c r="G462" i="5"/>
  <c r="E482" i="4"/>
  <c r="C483" i="4"/>
  <c r="G151" i="4"/>
  <c r="H151" i="4" s="1"/>
  <c r="G471" i="3"/>
  <c r="H470" i="3"/>
  <c r="I470" i="3" s="1"/>
  <c r="F472" i="3"/>
  <c r="H471" i="3"/>
  <c r="H463" i="5" l="1"/>
  <c r="G463" i="5"/>
  <c r="F463" i="5"/>
  <c r="E464" i="5"/>
  <c r="E483" i="4"/>
  <c r="C484" i="4"/>
  <c r="G152" i="4"/>
  <c r="H152" i="4" s="1"/>
  <c r="F473" i="3"/>
  <c r="I471" i="3"/>
  <c r="G472" i="3"/>
  <c r="E465" i="5" l="1"/>
  <c r="H464" i="5"/>
  <c r="G464" i="5"/>
  <c r="F464" i="5"/>
  <c r="E484" i="4"/>
  <c r="C485" i="4"/>
  <c r="G153" i="4"/>
  <c r="H153" i="4" s="1"/>
  <c r="F474" i="3"/>
  <c r="G473" i="3"/>
  <c r="H472" i="3"/>
  <c r="I472" i="3" s="1"/>
  <c r="E466" i="5" l="1"/>
  <c r="H465" i="5"/>
  <c r="G465" i="5"/>
  <c r="F465" i="5"/>
  <c r="E485" i="4"/>
  <c r="C486" i="4"/>
  <c r="G154" i="4"/>
  <c r="H154" i="4" s="1"/>
  <c r="G474" i="3"/>
  <c r="H473" i="3"/>
  <c r="I473" i="3" s="1"/>
  <c r="H474" i="3"/>
  <c r="F475" i="3"/>
  <c r="H466" i="5" l="1"/>
  <c r="G466" i="5"/>
  <c r="F466" i="5"/>
  <c r="E467" i="5"/>
  <c r="E486" i="4"/>
  <c r="C487" i="4"/>
  <c r="G155" i="4"/>
  <c r="H155" i="4" s="1"/>
  <c r="F476" i="3"/>
  <c r="I474" i="3"/>
  <c r="G475" i="3"/>
  <c r="F467" i="5" l="1"/>
  <c r="E468" i="5"/>
  <c r="H467" i="5"/>
  <c r="G467" i="5"/>
  <c r="E487" i="4"/>
  <c r="C488" i="4"/>
  <c r="G156" i="4"/>
  <c r="H156" i="4" s="1"/>
  <c r="G476" i="3"/>
  <c r="H475" i="3"/>
  <c r="I475" i="3" s="1"/>
  <c r="H476" i="3"/>
  <c r="F477" i="3"/>
  <c r="H468" i="5" l="1"/>
  <c r="G468" i="5"/>
  <c r="F468" i="5"/>
  <c r="E469" i="5"/>
  <c r="G157" i="4"/>
  <c r="H157" i="4" s="1"/>
  <c r="E488" i="4"/>
  <c r="C489" i="4"/>
  <c r="F478" i="3"/>
  <c r="I476" i="3"/>
  <c r="G477" i="3"/>
  <c r="H469" i="5" l="1"/>
  <c r="G469" i="5"/>
  <c r="F469" i="5"/>
  <c r="E470" i="5"/>
  <c r="G158" i="4"/>
  <c r="H158" i="4" s="1"/>
  <c r="E489" i="4"/>
  <c r="C490" i="4"/>
  <c r="G478" i="3"/>
  <c r="F479" i="3"/>
  <c r="H477" i="3"/>
  <c r="I477" i="3" s="1"/>
  <c r="E471" i="5" l="1"/>
  <c r="H470" i="5"/>
  <c r="G470" i="5"/>
  <c r="F470" i="5"/>
  <c r="E490" i="4"/>
  <c r="C491" i="4"/>
  <c r="G159" i="4"/>
  <c r="H159" i="4" s="1"/>
  <c r="G479" i="3"/>
  <c r="F480" i="3"/>
  <c r="H478" i="3"/>
  <c r="I478" i="3" s="1"/>
  <c r="E472" i="5" l="1"/>
  <c r="F471" i="5"/>
  <c r="H471" i="5"/>
  <c r="G471" i="5"/>
  <c r="E491" i="4"/>
  <c r="C492" i="4"/>
  <c r="G160" i="4"/>
  <c r="H160" i="4" s="1"/>
  <c r="G480" i="3"/>
  <c r="F481" i="3"/>
  <c r="H480" i="3"/>
  <c r="H479" i="3"/>
  <c r="I479" i="3" s="1"/>
  <c r="H472" i="5" l="1"/>
  <c r="G472" i="5"/>
  <c r="F472" i="5"/>
  <c r="E473" i="5"/>
  <c r="E492" i="4"/>
  <c r="C493" i="4"/>
  <c r="G161" i="4"/>
  <c r="H161" i="4" s="1"/>
  <c r="F482" i="3"/>
  <c r="G481" i="3"/>
  <c r="I480" i="3"/>
  <c r="F473" i="5" l="1"/>
  <c r="E474" i="5"/>
  <c r="H473" i="5"/>
  <c r="G473" i="5"/>
  <c r="E493" i="4"/>
  <c r="C494" i="4"/>
  <c r="G162" i="4"/>
  <c r="H162" i="4" s="1"/>
  <c r="F483" i="3"/>
  <c r="G482" i="3"/>
  <c r="H481" i="3"/>
  <c r="I481" i="3" s="1"/>
  <c r="E475" i="5" l="1"/>
  <c r="F474" i="5"/>
  <c r="G474" i="5"/>
  <c r="H474" i="5"/>
  <c r="E494" i="4"/>
  <c r="C495" i="4"/>
  <c r="G163" i="4"/>
  <c r="H163" i="4" s="1"/>
  <c r="G483" i="3"/>
  <c r="H482" i="3"/>
  <c r="I482" i="3" s="1"/>
  <c r="H483" i="3"/>
  <c r="F484" i="3"/>
  <c r="H475" i="5" l="1"/>
  <c r="G475" i="5"/>
  <c r="F475" i="5"/>
  <c r="E476" i="5"/>
  <c r="E495" i="4"/>
  <c r="C496" i="4"/>
  <c r="G164" i="4"/>
  <c r="H164" i="4" s="1"/>
  <c r="G484" i="3"/>
  <c r="I483" i="3"/>
  <c r="F485" i="3"/>
  <c r="H484" i="3"/>
  <c r="E477" i="5" l="1"/>
  <c r="H476" i="5"/>
  <c r="G476" i="5"/>
  <c r="F476" i="5"/>
  <c r="E496" i="4"/>
  <c r="C497" i="4"/>
  <c r="G165" i="4"/>
  <c r="H165" i="4" s="1"/>
  <c r="F486" i="3"/>
  <c r="I484" i="3"/>
  <c r="G485" i="3"/>
  <c r="F477" i="5" l="1"/>
  <c r="E478" i="5"/>
  <c r="H477" i="5"/>
  <c r="G477" i="5"/>
  <c r="E497" i="4"/>
  <c r="C498" i="4"/>
  <c r="G166" i="4"/>
  <c r="H166" i="4" s="1"/>
  <c r="F487" i="3"/>
  <c r="G486" i="3"/>
  <c r="H485" i="3"/>
  <c r="I485" i="3" s="1"/>
  <c r="H478" i="5" l="1"/>
  <c r="G478" i="5"/>
  <c r="F478" i="5"/>
  <c r="E479" i="5"/>
  <c r="E498" i="4"/>
  <c r="C499" i="4"/>
  <c r="G167" i="4"/>
  <c r="H167" i="4" s="1"/>
  <c r="G487" i="3"/>
  <c r="F488" i="3"/>
  <c r="H487" i="3"/>
  <c r="H486" i="3"/>
  <c r="I486" i="3" s="1"/>
  <c r="E480" i="5" l="1"/>
  <c r="H479" i="5"/>
  <c r="G479" i="5"/>
  <c r="F479" i="5"/>
  <c r="E499" i="4"/>
  <c r="C500" i="4"/>
  <c r="G168" i="4"/>
  <c r="H168" i="4" s="1"/>
  <c r="F489" i="3"/>
  <c r="G488" i="3"/>
  <c r="H488" i="3" s="1"/>
  <c r="I487" i="3"/>
  <c r="H480" i="5" l="1"/>
  <c r="G480" i="5"/>
  <c r="F480" i="5"/>
  <c r="E481" i="5"/>
  <c r="E500" i="4"/>
  <c r="C501" i="4"/>
  <c r="G169" i="4"/>
  <c r="H169" i="4" s="1"/>
  <c r="G489" i="3"/>
  <c r="I488" i="3"/>
  <c r="H489" i="3"/>
  <c r="F490" i="3"/>
  <c r="H481" i="5" l="1"/>
  <c r="G481" i="5"/>
  <c r="F481" i="5"/>
  <c r="E482" i="5"/>
  <c r="E501" i="4"/>
  <c r="C502" i="4"/>
  <c r="G170" i="4"/>
  <c r="H170" i="4" s="1"/>
  <c r="F491" i="3"/>
  <c r="G490" i="3"/>
  <c r="H490" i="3" s="1"/>
  <c r="I489" i="3"/>
  <c r="G482" i="5" l="1"/>
  <c r="F482" i="5"/>
  <c r="E483" i="5"/>
  <c r="H482" i="5"/>
  <c r="E502" i="4"/>
  <c r="C503" i="4"/>
  <c r="G171" i="4"/>
  <c r="H171" i="4" s="1"/>
  <c r="G491" i="3"/>
  <c r="I490" i="3"/>
  <c r="H491" i="3"/>
  <c r="F492" i="3"/>
  <c r="E484" i="5" l="1"/>
  <c r="G483" i="5"/>
  <c r="F483" i="5"/>
  <c r="H483" i="5"/>
  <c r="E503" i="4"/>
  <c r="C504" i="4"/>
  <c r="G172" i="4"/>
  <c r="H172" i="4" s="1"/>
  <c r="F493" i="3"/>
  <c r="I491" i="3"/>
  <c r="G492" i="3"/>
  <c r="H484" i="5" l="1"/>
  <c r="G484" i="5"/>
  <c r="F484" i="5"/>
  <c r="E485" i="5"/>
  <c r="E504" i="4"/>
  <c r="C505" i="4"/>
  <c r="G173" i="4"/>
  <c r="H173" i="4" s="1"/>
  <c r="G493" i="3"/>
  <c r="H492" i="3"/>
  <c r="I492" i="3" s="1"/>
  <c r="H493" i="3"/>
  <c r="F494" i="3"/>
  <c r="F485" i="5" l="1"/>
  <c r="G485" i="5"/>
  <c r="E486" i="5"/>
  <c r="H485" i="5"/>
  <c r="E505" i="4"/>
  <c r="C506" i="4"/>
  <c r="G174" i="4"/>
  <c r="H174" i="4" s="1"/>
  <c r="F495" i="3"/>
  <c r="I493" i="3"/>
  <c r="G494" i="3"/>
  <c r="E487" i="5" l="1"/>
  <c r="H486" i="5"/>
  <c r="G486" i="5"/>
  <c r="F486" i="5"/>
  <c r="E506" i="4"/>
  <c r="C507" i="4"/>
  <c r="G175" i="4"/>
  <c r="H175" i="4" s="1"/>
  <c r="G495" i="3"/>
  <c r="H494" i="3"/>
  <c r="I494" i="3" s="1"/>
  <c r="F496" i="3"/>
  <c r="H495" i="3"/>
  <c r="H487" i="5" l="1"/>
  <c r="G487" i="5"/>
  <c r="F487" i="5"/>
  <c r="E488" i="5"/>
  <c r="E507" i="4"/>
  <c r="C508" i="4"/>
  <c r="G176" i="4"/>
  <c r="H176" i="4" s="1"/>
  <c r="F497" i="3"/>
  <c r="G496" i="3"/>
  <c r="I495" i="3"/>
  <c r="E489" i="5" l="1"/>
  <c r="H488" i="5"/>
  <c r="G488" i="5"/>
  <c r="F488" i="5"/>
  <c r="E508" i="4"/>
  <c r="C509" i="4"/>
  <c r="G177" i="4"/>
  <c r="H177" i="4" s="1"/>
  <c r="G497" i="3"/>
  <c r="H497" i="3"/>
  <c r="F498" i="3"/>
  <c r="H496" i="3"/>
  <c r="I496" i="3" s="1"/>
  <c r="E490" i="5" l="1"/>
  <c r="H489" i="5"/>
  <c r="G489" i="5"/>
  <c r="F489" i="5"/>
  <c r="E509" i="4"/>
  <c r="C510" i="4"/>
  <c r="G178" i="4"/>
  <c r="H178" i="4" s="1"/>
  <c r="F499" i="3"/>
  <c r="G498" i="3"/>
  <c r="I497" i="3"/>
  <c r="H490" i="5" l="1"/>
  <c r="G490" i="5"/>
  <c r="F490" i="5"/>
  <c r="E491" i="5"/>
  <c r="E510" i="4"/>
  <c r="C511" i="4"/>
  <c r="G179" i="4"/>
  <c r="H179" i="4" s="1"/>
  <c r="F500" i="3"/>
  <c r="G499" i="3"/>
  <c r="H498" i="3"/>
  <c r="I498" i="3" s="1"/>
  <c r="E492" i="5" l="1"/>
  <c r="H491" i="5"/>
  <c r="G491" i="5"/>
  <c r="F491" i="5"/>
  <c r="E511" i="4"/>
  <c r="C512" i="4"/>
  <c r="G180" i="4"/>
  <c r="H180" i="4" s="1"/>
  <c r="G500" i="3"/>
  <c r="H499" i="3"/>
  <c r="I499" i="3" s="1"/>
  <c r="H500" i="3"/>
  <c r="F501" i="3"/>
  <c r="H492" i="5" l="1"/>
  <c r="G492" i="5"/>
  <c r="F492" i="5"/>
  <c r="E493" i="5"/>
  <c r="E512" i="4"/>
  <c r="C513" i="4"/>
  <c r="G181" i="4"/>
  <c r="H181" i="4" s="1"/>
  <c r="F502" i="3"/>
  <c r="I500" i="3"/>
  <c r="G501" i="3"/>
  <c r="H501" i="3" s="1"/>
  <c r="H493" i="5" l="1"/>
  <c r="G493" i="5"/>
  <c r="F493" i="5"/>
  <c r="E494" i="5"/>
  <c r="E513" i="4"/>
  <c r="C514" i="4"/>
  <c r="G182" i="4"/>
  <c r="H182" i="4" s="1"/>
  <c r="G502" i="3"/>
  <c r="I501" i="3"/>
  <c r="H502" i="3"/>
  <c r="F503" i="3"/>
  <c r="G494" i="5" l="1"/>
  <c r="F494" i="5"/>
  <c r="E495" i="5"/>
  <c r="H494" i="5"/>
  <c r="E514" i="4"/>
  <c r="C515" i="4"/>
  <c r="G183" i="4"/>
  <c r="H183" i="4" s="1"/>
  <c r="F504" i="3"/>
  <c r="I502" i="3"/>
  <c r="G503" i="3"/>
  <c r="E496" i="5" l="1"/>
  <c r="H495" i="5"/>
  <c r="G495" i="5"/>
  <c r="F495" i="5"/>
  <c r="E515" i="4"/>
  <c r="C516" i="4"/>
  <c r="G184" i="4"/>
  <c r="H184" i="4" s="1"/>
  <c r="G504" i="3"/>
  <c r="F505" i="3"/>
  <c r="H504" i="3"/>
  <c r="H503" i="3"/>
  <c r="I503" i="3" s="1"/>
  <c r="H496" i="5" l="1"/>
  <c r="G496" i="5"/>
  <c r="F496" i="5"/>
  <c r="E497" i="5"/>
  <c r="E516" i="4"/>
  <c r="C517" i="4"/>
  <c r="G185" i="4"/>
  <c r="H185" i="4" s="1"/>
  <c r="G505" i="3"/>
  <c r="I504" i="3"/>
  <c r="H505" i="3"/>
  <c r="F506" i="3"/>
  <c r="F497" i="5" l="1"/>
  <c r="E498" i="5"/>
  <c r="H497" i="5"/>
  <c r="G497" i="5"/>
  <c r="E517" i="4"/>
  <c r="C518" i="4"/>
  <c r="G186" i="4"/>
  <c r="H186" i="4" s="1"/>
  <c r="F507" i="3"/>
  <c r="I505" i="3"/>
  <c r="G506" i="3"/>
  <c r="F498" i="5" l="1"/>
  <c r="H498" i="5"/>
  <c r="G498" i="5"/>
  <c r="E499" i="5"/>
  <c r="E518" i="4"/>
  <c r="C519" i="4"/>
  <c r="G187" i="4"/>
  <c r="H187" i="4" s="1"/>
  <c r="G507" i="3"/>
  <c r="H506" i="3"/>
  <c r="I506" i="3" s="1"/>
  <c r="F508" i="3"/>
  <c r="H507" i="3"/>
  <c r="H499" i="5" l="1"/>
  <c r="G499" i="5"/>
  <c r="F499" i="5"/>
  <c r="E500" i="5"/>
  <c r="E519" i="4"/>
  <c r="C520" i="4"/>
  <c r="G188" i="4"/>
  <c r="H188" i="4" s="1"/>
  <c r="F509" i="3"/>
  <c r="G508" i="3"/>
  <c r="I507" i="3"/>
  <c r="E501" i="5" l="1"/>
  <c r="H500" i="5"/>
  <c r="G500" i="5"/>
  <c r="F500" i="5"/>
  <c r="E520" i="4"/>
  <c r="C521" i="4"/>
  <c r="G189" i="4"/>
  <c r="H189" i="4" s="1"/>
  <c r="G509" i="3"/>
  <c r="H508" i="3"/>
  <c r="I508" i="3" s="1"/>
  <c r="F510" i="3"/>
  <c r="H509" i="3"/>
  <c r="E502" i="5" l="1"/>
  <c r="H501" i="5"/>
  <c r="G501" i="5"/>
  <c r="F501" i="5"/>
  <c r="E521" i="4"/>
  <c r="C522" i="4"/>
  <c r="G190" i="4"/>
  <c r="H190" i="4" s="1"/>
  <c r="F511" i="3"/>
  <c r="G510" i="3"/>
  <c r="I509" i="3"/>
  <c r="H502" i="5" l="1"/>
  <c r="G502" i="5"/>
  <c r="F502" i="5"/>
  <c r="E503" i="5"/>
  <c r="E522" i="4"/>
  <c r="C523" i="4"/>
  <c r="G191" i="4"/>
  <c r="H191" i="4" s="1"/>
  <c r="G511" i="3"/>
  <c r="F512" i="3"/>
  <c r="H511" i="3"/>
  <c r="H510" i="3"/>
  <c r="I510" i="3" s="1"/>
  <c r="G503" i="5" l="1"/>
  <c r="F503" i="5"/>
  <c r="E504" i="5"/>
  <c r="H503" i="5"/>
  <c r="E523" i="4"/>
  <c r="C524" i="4"/>
  <c r="G192" i="4"/>
  <c r="H192" i="4" s="1"/>
  <c r="G512" i="3"/>
  <c r="I511" i="3"/>
  <c r="F513" i="3"/>
  <c r="H512" i="3"/>
  <c r="H504" i="5" l="1"/>
  <c r="G504" i="5"/>
  <c r="F504" i="5"/>
  <c r="E505" i="5"/>
  <c r="E524" i="4"/>
  <c r="C525" i="4"/>
  <c r="G193" i="4"/>
  <c r="H193" i="4" s="1"/>
  <c r="F514" i="3"/>
  <c r="G513" i="3"/>
  <c r="I512" i="3"/>
  <c r="H505" i="5" l="1"/>
  <c r="G505" i="5"/>
  <c r="F505" i="5"/>
  <c r="E506" i="5"/>
  <c r="E525" i="4"/>
  <c r="C526" i="4"/>
  <c r="G194" i="4"/>
  <c r="H194" i="4" s="1"/>
  <c r="G514" i="3"/>
  <c r="F515" i="3"/>
  <c r="H514" i="3"/>
  <c r="H513" i="3"/>
  <c r="I513" i="3" s="1"/>
  <c r="G506" i="5" l="1"/>
  <c r="F506" i="5"/>
  <c r="H506" i="5"/>
  <c r="E507" i="5"/>
  <c r="E526" i="4"/>
  <c r="C527" i="4"/>
  <c r="G195" i="4"/>
  <c r="H195" i="4" s="1"/>
  <c r="F516" i="3"/>
  <c r="G515" i="3"/>
  <c r="I514" i="3"/>
  <c r="E508" i="5" l="1"/>
  <c r="H507" i="5"/>
  <c r="G507" i="5"/>
  <c r="F507" i="5"/>
  <c r="E527" i="4"/>
  <c r="C528" i="4"/>
  <c r="G196" i="4"/>
  <c r="H196" i="4" s="1"/>
  <c r="F517" i="3"/>
  <c r="G516" i="3"/>
  <c r="H515" i="3"/>
  <c r="I515" i="3" s="1"/>
  <c r="H508" i="5" l="1"/>
  <c r="G508" i="5"/>
  <c r="F508" i="5"/>
  <c r="E509" i="5"/>
  <c r="E528" i="4"/>
  <c r="C529" i="4"/>
  <c r="G197" i="4"/>
  <c r="H197" i="4" s="1"/>
  <c r="G517" i="3"/>
  <c r="I516" i="3"/>
  <c r="H516" i="3"/>
  <c r="H517" i="3"/>
  <c r="F518" i="3"/>
  <c r="F509" i="5" l="1"/>
  <c r="G509" i="5"/>
  <c r="H509" i="5"/>
  <c r="E510" i="5"/>
  <c r="E529" i="4"/>
  <c r="C530" i="4"/>
  <c r="G198" i="4"/>
  <c r="H198" i="4" s="1"/>
  <c r="F519" i="3"/>
  <c r="I517" i="3"/>
  <c r="G518" i="3"/>
  <c r="H518" i="3" s="1"/>
  <c r="E511" i="5" l="1"/>
  <c r="H510" i="5"/>
  <c r="G510" i="5"/>
  <c r="F510" i="5"/>
  <c r="E530" i="4"/>
  <c r="C531" i="4"/>
  <c r="G199" i="4"/>
  <c r="H199" i="4" s="1"/>
  <c r="I518" i="3"/>
  <c r="G519" i="3"/>
  <c r="H519" i="3"/>
  <c r="F520" i="3"/>
  <c r="H511" i="5" l="1"/>
  <c r="G511" i="5"/>
  <c r="F511" i="5"/>
  <c r="E512" i="5"/>
  <c r="E531" i="4"/>
  <c r="C532" i="4"/>
  <c r="G200" i="4"/>
  <c r="H200" i="4" s="1"/>
  <c r="F521" i="3"/>
  <c r="I519" i="3"/>
  <c r="G520" i="3"/>
  <c r="E513" i="5" l="1"/>
  <c r="H512" i="5"/>
  <c r="G512" i="5"/>
  <c r="F512" i="5"/>
  <c r="E532" i="4"/>
  <c r="C533" i="4"/>
  <c r="G201" i="4"/>
  <c r="H201" i="4" s="1"/>
  <c r="G521" i="3"/>
  <c r="H521" i="3"/>
  <c r="F522" i="3"/>
  <c r="H520" i="3"/>
  <c r="I520" i="3" s="1"/>
  <c r="E514" i="5" l="1"/>
  <c r="H513" i="5"/>
  <c r="G513" i="5"/>
  <c r="F513" i="5"/>
  <c r="E533" i="4"/>
  <c r="C534" i="4"/>
  <c r="G202" i="4"/>
  <c r="H202" i="4" s="1"/>
  <c r="F523" i="3"/>
  <c r="G522" i="3"/>
  <c r="I521" i="3"/>
  <c r="H514" i="5" l="1"/>
  <c r="G514" i="5"/>
  <c r="F514" i="5"/>
  <c r="E515" i="5"/>
  <c r="E534" i="4"/>
  <c r="C535" i="4"/>
  <c r="G203" i="4"/>
  <c r="H203" i="4" s="1"/>
  <c r="F524" i="3"/>
  <c r="G523" i="3"/>
  <c r="H522" i="3"/>
  <c r="I522" i="3" s="1"/>
  <c r="F515" i="5" l="1"/>
  <c r="H515" i="5"/>
  <c r="G515" i="5"/>
  <c r="E516" i="5"/>
  <c r="E535" i="4"/>
  <c r="C536" i="4"/>
  <c r="G204" i="4"/>
  <c r="H204" i="4" s="1"/>
  <c r="G524" i="3"/>
  <c r="H523" i="3"/>
  <c r="I523" i="3" s="1"/>
  <c r="H524" i="3"/>
  <c r="F525" i="3"/>
  <c r="H516" i="5" l="1"/>
  <c r="G516" i="5"/>
  <c r="F516" i="5"/>
  <c r="E517" i="5"/>
  <c r="E536" i="4"/>
  <c r="C537" i="4"/>
  <c r="G205" i="4"/>
  <c r="H205" i="4" s="1"/>
  <c r="F526" i="3"/>
  <c r="I524" i="3"/>
  <c r="G525" i="3"/>
  <c r="H517" i="5" l="1"/>
  <c r="G517" i="5"/>
  <c r="F517" i="5"/>
  <c r="E518" i="5"/>
  <c r="E537" i="4"/>
  <c r="C538" i="4"/>
  <c r="G206" i="4"/>
  <c r="H206" i="4" s="1"/>
  <c r="G526" i="3"/>
  <c r="H526" i="3"/>
  <c r="F527" i="3"/>
  <c r="H525" i="3"/>
  <c r="I525" i="3" s="1"/>
  <c r="E519" i="5" l="1"/>
  <c r="H518" i="5"/>
  <c r="G518" i="5"/>
  <c r="F518" i="5"/>
  <c r="E538" i="4"/>
  <c r="C539" i="4"/>
  <c r="G207" i="4"/>
  <c r="H207" i="4" s="1"/>
  <c r="F528" i="3"/>
  <c r="I526" i="3"/>
  <c r="G527" i="3"/>
  <c r="E520" i="5" l="1"/>
  <c r="F519" i="5"/>
  <c r="H519" i="5"/>
  <c r="G519" i="5"/>
  <c r="E539" i="4"/>
  <c r="C540" i="4"/>
  <c r="G208" i="4"/>
  <c r="H208" i="4" s="1"/>
  <c r="F529" i="3"/>
  <c r="G528" i="3"/>
  <c r="H527" i="3"/>
  <c r="I527" i="3" s="1"/>
  <c r="H520" i="5" l="1"/>
  <c r="G520" i="5"/>
  <c r="F520" i="5"/>
  <c r="E521" i="5"/>
  <c r="E540" i="4"/>
  <c r="C541" i="4"/>
  <c r="G209" i="4"/>
  <c r="H209" i="4" s="1"/>
  <c r="G529" i="3"/>
  <c r="H528" i="3"/>
  <c r="I528" i="3" s="1"/>
  <c r="H529" i="3"/>
  <c r="F530" i="3"/>
  <c r="F521" i="5" l="1"/>
  <c r="E522" i="5"/>
  <c r="H521" i="5"/>
  <c r="G521" i="5"/>
  <c r="E541" i="4"/>
  <c r="C542" i="4"/>
  <c r="G210" i="4"/>
  <c r="H210" i="4" s="1"/>
  <c r="F531" i="3"/>
  <c r="I529" i="3"/>
  <c r="G530" i="3"/>
  <c r="H530" i="3" s="1"/>
  <c r="E523" i="5" l="1"/>
  <c r="F522" i="5"/>
  <c r="H522" i="5"/>
  <c r="G522" i="5"/>
  <c r="E542" i="4"/>
  <c r="C543" i="4"/>
  <c r="G211" i="4"/>
  <c r="H211" i="4" s="1"/>
  <c r="I530" i="3"/>
  <c r="G531" i="3"/>
  <c r="F532" i="3"/>
  <c r="H523" i="5" l="1"/>
  <c r="G523" i="5"/>
  <c r="F523" i="5"/>
  <c r="E524" i="5"/>
  <c r="E543" i="4"/>
  <c r="C544" i="4"/>
  <c r="G212" i="4"/>
  <c r="H212" i="4" s="1"/>
  <c r="G532" i="3"/>
  <c r="F533" i="3"/>
  <c r="H532" i="3"/>
  <c r="H531" i="3"/>
  <c r="I531" i="3" s="1"/>
  <c r="E525" i="5" l="1"/>
  <c r="H524" i="5"/>
  <c r="G524" i="5"/>
  <c r="F524" i="5"/>
  <c r="E544" i="4"/>
  <c r="C545" i="4"/>
  <c r="G213" i="4"/>
  <c r="H213" i="4" s="1"/>
  <c r="F534" i="3"/>
  <c r="I532" i="3"/>
  <c r="G533" i="3"/>
  <c r="H533" i="3" s="1"/>
  <c r="F525" i="5" l="1"/>
  <c r="E526" i="5"/>
  <c r="H525" i="5"/>
  <c r="G525" i="5"/>
  <c r="E545" i="4"/>
  <c r="C546" i="4"/>
  <c r="G214" i="4"/>
  <c r="H214" i="4" s="1"/>
  <c r="G534" i="3"/>
  <c r="I533" i="3"/>
  <c r="H534" i="3"/>
  <c r="F535" i="3"/>
  <c r="H526" i="5" l="1"/>
  <c r="G526" i="5"/>
  <c r="F526" i="5"/>
  <c r="E527" i="5"/>
  <c r="E546" i="4"/>
  <c r="C547" i="4"/>
  <c r="G215" i="4"/>
  <c r="H215" i="4" s="1"/>
  <c r="F536" i="3"/>
  <c r="I534" i="3"/>
  <c r="G535" i="3"/>
  <c r="E528" i="5" l="1"/>
  <c r="F527" i="5"/>
  <c r="G527" i="5"/>
  <c r="H527" i="5"/>
  <c r="E547" i="4"/>
  <c r="C548" i="4"/>
  <c r="G216" i="4"/>
  <c r="H216" i="4" s="1"/>
  <c r="G536" i="3"/>
  <c r="H535" i="3"/>
  <c r="I535" i="3" s="1"/>
  <c r="F537" i="3"/>
  <c r="H536" i="3"/>
  <c r="H528" i="5" l="1"/>
  <c r="G528" i="5"/>
  <c r="F528" i="5"/>
  <c r="E529" i="5"/>
  <c r="E548" i="4"/>
  <c r="C549" i="4"/>
  <c r="G217" i="4"/>
  <c r="H217" i="4" s="1"/>
  <c r="F538" i="3"/>
  <c r="G537" i="3"/>
  <c r="I536" i="3"/>
  <c r="H529" i="5" l="1"/>
  <c r="G529" i="5"/>
  <c r="F529" i="5"/>
  <c r="E530" i="5"/>
  <c r="E549" i="4"/>
  <c r="C550" i="4"/>
  <c r="G218" i="4"/>
  <c r="H218" i="4" s="1"/>
  <c r="F539" i="3"/>
  <c r="G538" i="3"/>
  <c r="H537" i="3"/>
  <c r="I537" i="3" s="1"/>
  <c r="G530" i="5" l="1"/>
  <c r="F530" i="5"/>
  <c r="E531" i="5"/>
  <c r="H530" i="5"/>
  <c r="E550" i="4"/>
  <c r="C551" i="4"/>
  <c r="G219" i="4"/>
  <c r="H219" i="4" s="1"/>
  <c r="G539" i="3"/>
  <c r="H538" i="3"/>
  <c r="I538" i="3" s="1"/>
  <c r="H539" i="3"/>
  <c r="F540" i="3"/>
  <c r="E532" i="5" l="1"/>
  <c r="H531" i="5"/>
  <c r="G531" i="5"/>
  <c r="F531" i="5"/>
  <c r="E551" i="4"/>
  <c r="C552" i="4"/>
  <c r="G220" i="4"/>
  <c r="H220" i="4" s="1"/>
  <c r="F541" i="3"/>
  <c r="I539" i="3"/>
  <c r="G540" i="3"/>
  <c r="H532" i="5" l="1"/>
  <c r="G532" i="5"/>
  <c r="F532" i="5"/>
  <c r="E533" i="5"/>
  <c r="E552" i="4"/>
  <c r="C553" i="4"/>
  <c r="G221" i="4"/>
  <c r="H221" i="4" s="1"/>
  <c r="G541" i="3"/>
  <c r="H540" i="3"/>
  <c r="I540" i="3" s="1"/>
  <c r="H541" i="3"/>
  <c r="F542" i="3"/>
  <c r="F533" i="5" l="1"/>
  <c r="E534" i="5"/>
  <c r="H533" i="5"/>
  <c r="G533" i="5"/>
  <c r="E553" i="4"/>
  <c r="C554" i="4"/>
  <c r="G222" i="4"/>
  <c r="H222" i="4" s="1"/>
  <c r="F543" i="3"/>
  <c r="I541" i="3"/>
  <c r="G542" i="3"/>
  <c r="E535" i="5" l="1"/>
  <c r="H534" i="5"/>
  <c r="G534" i="5"/>
  <c r="F534" i="5"/>
  <c r="E554" i="4"/>
  <c r="C555" i="4"/>
  <c r="G223" i="4"/>
  <c r="H223" i="4" s="1"/>
  <c r="G543" i="3"/>
  <c r="H542" i="3"/>
  <c r="I542" i="3" s="1"/>
  <c r="H543" i="3"/>
  <c r="F544" i="3"/>
  <c r="H535" i="5" l="1"/>
  <c r="G535" i="5"/>
  <c r="F535" i="5"/>
  <c r="E536" i="5"/>
  <c r="E555" i="4"/>
  <c r="C556" i="4"/>
  <c r="G224" i="4"/>
  <c r="H224" i="4" s="1"/>
  <c r="F545" i="3"/>
  <c r="G544" i="3"/>
  <c r="I543" i="3"/>
  <c r="E537" i="5" l="1"/>
  <c r="H536" i="5"/>
  <c r="G536" i="5"/>
  <c r="F536" i="5"/>
  <c r="E556" i="4"/>
  <c r="C557" i="4"/>
  <c r="G225" i="4"/>
  <c r="H225" i="4" s="1"/>
  <c r="G545" i="3"/>
  <c r="F546" i="3"/>
  <c r="H545" i="3"/>
  <c r="H544" i="3"/>
  <c r="I544" i="3" s="1"/>
  <c r="E538" i="5" l="1"/>
  <c r="H537" i="5"/>
  <c r="G537" i="5"/>
  <c r="F537" i="5"/>
  <c r="E557" i="4"/>
  <c r="C558" i="4"/>
  <c r="G226" i="4"/>
  <c r="H226" i="4" s="1"/>
  <c r="G546" i="3"/>
  <c r="I545" i="3"/>
  <c r="H546" i="3"/>
  <c r="F547" i="3"/>
  <c r="H538" i="5" l="1"/>
  <c r="G538" i="5"/>
  <c r="F538" i="5"/>
  <c r="E539" i="5"/>
  <c r="E558" i="4"/>
  <c r="C559" i="4"/>
  <c r="G227" i="4"/>
  <c r="H227" i="4" s="1"/>
  <c r="F548" i="3"/>
  <c r="I546" i="3"/>
  <c r="G547" i="3"/>
  <c r="H547" i="3" s="1"/>
  <c r="E540" i="5" l="1"/>
  <c r="H539" i="5"/>
  <c r="G539" i="5"/>
  <c r="F539" i="5"/>
  <c r="E559" i="4"/>
  <c r="C560" i="4"/>
  <c r="G228" i="4"/>
  <c r="H228" i="4" s="1"/>
  <c r="G548" i="3"/>
  <c r="I547" i="3"/>
  <c r="H548" i="3"/>
  <c r="F549" i="3"/>
  <c r="H540" i="5" l="1"/>
  <c r="G540" i="5"/>
  <c r="F540" i="5"/>
  <c r="E541" i="5"/>
  <c r="E560" i="4"/>
  <c r="C561" i="4"/>
  <c r="G229" i="4"/>
  <c r="H229" i="4" s="1"/>
  <c r="F550" i="3"/>
  <c r="I548" i="3"/>
  <c r="G549" i="3"/>
  <c r="H541" i="5" l="1"/>
  <c r="G541" i="5"/>
  <c r="F541" i="5"/>
  <c r="E542" i="5"/>
  <c r="E561" i="4"/>
  <c r="C562" i="4"/>
  <c r="G230" i="4"/>
  <c r="H230" i="4" s="1"/>
  <c r="F551" i="3"/>
  <c r="G550" i="3"/>
  <c r="H549" i="3"/>
  <c r="I549" i="3" s="1"/>
  <c r="E543" i="5" l="1"/>
  <c r="H542" i="5"/>
  <c r="G542" i="5"/>
  <c r="F542" i="5"/>
  <c r="E562" i="4"/>
  <c r="C563" i="4"/>
  <c r="G231" i="4"/>
  <c r="H231" i="4" s="1"/>
  <c r="G551" i="3"/>
  <c r="F552" i="3"/>
  <c r="H550" i="3"/>
  <c r="I550" i="3" s="1"/>
  <c r="E544" i="5" l="1"/>
  <c r="H543" i="5"/>
  <c r="G543" i="5"/>
  <c r="F543" i="5"/>
  <c r="E563" i="4"/>
  <c r="C564" i="4"/>
  <c r="G232" i="4"/>
  <c r="H232" i="4" s="1"/>
  <c r="G552" i="3"/>
  <c r="F553" i="3"/>
  <c r="H552" i="3"/>
  <c r="H551" i="3"/>
  <c r="I551" i="3" s="1"/>
  <c r="H544" i="5" l="1"/>
  <c r="G544" i="5"/>
  <c r="F544" i="5"/>
  <c r="E545" i="5"/>
  <c r="C565" i="4"/>
  <c r="E564" i="4"/>
  <c r="G233" i="4"/>
  <c r="H233" i="4" s="1"/>
  <c r="F554" i="3"/>
  <c r="G553" i="3"/>
  <c r="I552" i="3"/>
  <c r="F545" i="5" l="1"/>
  <c r="E546" i="5"/>
  <c r="H545" i="5"/>
  <c r="G545" i="5"/>
  <c r="G234" i="4"/>
  <c r="H234" i="4" s="1"/>
  <c r="E565" i="4"/>
  <c r="C566" i="4"/>
  <c r="F555" i="3"/>
  <c r="G554" i="3"/>
  <c r="H553" i="3"/>
  <c r="I553" i="3" s="1"/>
  <c r="F546" i="5" l="1"/>
  <c r="H546" i="5"/>
  <c r="G546" i="5"/>
  <c r="E547" i="5"/>
  <c r="E566" i="4"/>
  <c r="C567" i="4"/>
  <c r="G235" i="4"/>
  <c r="H235" i="4" s="1"/>
  <c r="G555" i="3"/>
  <c r="H554" i="3"/>
  <c r="I554" i="3" s="1"/>
  <c r="F556" i="3"/>
  <c r="H555" i="3"/>
  <c r="H547" i="5" l="1"/>
  <c r="G547" i="5"/>
  <c r="F547" i="5"/>
  <c r="E548" i="5"/>
  <c r="E567" i="4"/>
  <c r="C568" i="4"/>
  <c r="G236" i="4"/>
  <c r="H236" i="4" s="1"/>
  <c r="F557" i="3"/>
  <c r="H556" i="3"/>
  <c r="G556" i="3"/>
  <c r="I555" i="3"/>
  <c r="E549" i="5" l="1"/>
  <c r="H548" i="5"/>
  <c r="G548" i="5"/>
  <c r="F548" i="5"/>
  <c r="E568" i="4"/>
  <c r="C569" i="4"/>
  <c r="G237" i="4"/>
  <c r="H237" i="4" s="1"/>
  <c r="I556" i="3"/>
  <c r="G557" i="3"/>
  <c r="F558" i="3"/>
  <c r="H557" i="3"/>
  <c r="E550" i="5" l="1"/>
  <c r="F549" i="5"/>
  <c r="G549" i="5"/>
  <c r="H549" i="5"/>
  <c r="E569" i="4"/>
  <c r="C570" i="4"/>
  <c r="G238" i="4"/>
  <c r="H238" i="4" s="1"/>
  <c r="G558" i="3"/>
  <c r="I557" i="3"/>
  <c r="H558" i="3"/>
  <c r="F559" i="3"/>
  <c r="H550" i="5" l="1"/>
  <c r="G550" i="5"/>
  <c r="F550" i="5"/>
  <c r="E551" i="5"/>
  <c r="E570" i="4"/>
  <c r="C571" i="4"/>
  <c r="G239" i="4"/>
  <c r="H239" i="4" s="1"/>
  <c r="F560" i="3"/>
  <c r="I558" i="3"/>
  <c r="G559" i="3"/>
  <c r="G551" i="5" l="1"/>
  <c r="F551" i="5"/>
  <c r="E552" i="5"/>
  <c r="H551" i="5"/>
  <c r="E571" i="4"/>
  <c r="C572" i="4"/>
  <c r="G240" i="4"/>
  <c r="H240" i="4" s="1"/>
  <c r="G560" i="3"/>
  <c r="H559" i="3"/>
  <c r="I559" i="3" s="1"/>
  <c r="F561" i="3"/>
  <c r="H560" i="3"/>
  <c r="H552" i="5" l="1"/>
  <c r="G552" i="5"/>
  <c r="F552" i="5"/>
  <c r="E553" i="5"/>
  <c r="E572" i="4"/>
  <c r="C573" i="4"/>
  <c r="G241" i="4"/>
  <c r="H241" i="4" s="1"/>
  <c r="F562" i="3"/>
  <c r="G561" i="3"/>
  <c r="I560" i="3"/>
  <c r="H553" i="5" l="1"/>
  <c r="G553" i="5"/>
  <c r="F553" i="5"/>
  <c r="E554" i="5"/>
  <c r="E573" i="4"/>
  <c r="C574" i="4"/>
  <c r="G242" i="4"/>
  <c r="H242" i="4" s="1"/>
  <c r="F563" i="3"/>
  <c r="G562" i="3"/>
  <c r="H562" i="3" s="1"/>
  <c r="H561" i="3"/>
  <c r="I561" i="3" s="1"/>
  <c r="G554" i="5" l="1"/>
  <c r="F554" i="5"/>
  <c r="E555" i="5"/>
  <c r="H554" i="5"/>
  <c r="E574" i="4"/>
  <c r="C575" i="4"/>
  <c r="G243" i="4"/>
  <c r="H243" i="4" s="1"/>
  <c r="G563" i="3"/>
  <c r="I562" i="3"/>
  <c r="H563" i="3"/>
  <c r="F564" i="3"/>
  <c r="E556" i="5" l="1"/>
  <c r="H555" i="5"/>
  <c r="G555" i="5"/>
  <c r="F555" i="5"/>
  <c r="E575" i="4"/>
  <c r="C576" i="4"/>
  <c r="G244" i="4"/>
  <c r="H244" i="4" s="1"/>
  <c r="F565" i="3"/>
  <c r="I563" i="3"/>
  <c r="G564" i="3"/>
  <c r="H556" i="5" l="1"/>
  <c r="G556" i="5"/>
  <c r="F556" i="5"/>
  <c r="E557" i="5"/>
  <c r="E576" i="4"/>
  <c r="C577" i="4"/>
  <c r="G245" i="4"/>
  <c r="H245" i="4" s="1"/>
  <c r="G565" i="3"/>
  <c r="H564" i="3"/>
  <c r="I564" i="3" s="1"/>
  <c r="H565" i="3"/>
  <c r="F566" i="3"/>
  <c r="F557" i="5" l="1"/>
  <c r="G557" i="5"/>
  <c r="E558" i="5"/>
  <c r="H557" i="5"/>
  <c r="E577" i="4"/>
  <c r="C578" i="4"/>
  <c r="G246" i="4"/>
  <c r="H246" i="4" s="1"/>
  <c r="F567" i="3"/>
  <c r="I565" i="3"/>
  <c r="G566" i="3"/>
  <c r="H566" i="3" s="1"/>
  <c r="F558" i="5" l="1"/>
  <c r="H558" i="5"/>
  <c r="G558" i="5"/>
  <c r="E559" i="5"/>
  <c r="E578" i="4"/>
  <c r="C579" i="4"/>
  <c r="G247" i="4"/>
  <c r="H247" i="4" s="1"/>
  <c r="G567" i="3"/>
  <c r="I566" i="3"/>
  <c r="F568" i="3"/>
  <c r="H567" i="3"/>
  <c r="H559" i="5" l="1"/>
  <c r="G559" i="5"/>
  <c r="F559" i="5"/>
  <c r="E560" i="5"/>
  <c r="E579" i="4"/>
  <c r="C580" i="4"/>
  <c r="G248" i="4"/>
  <c r="H248" i="4" s="1"/>
  <c r="F569" i="3"/>
  <c r="I567" i="3"/>
  <c r="G568" i="3"/>
  <c r="E561" i="5" l="1"/>
  <c r="H560" i="5"/>
  <c r="G560" i="5"/>
  <c r="F560" i="5"/>
  <c r="C581" i="4"/>
  <c r="E580" i="4"/>
  <c r="G249" i="4"/>
  <c r="H249" i="4" s="1"/>
  <c r="G569" i="3"/>
  <c r="H568" i="3"/>
  <c r="I568" i="3" s="1"/>
  <c r="F570" i="3"/>
  <c r="H569" i="3"/>
  <c r="E562" i="5" l="1"/>
  <c r="H561" i="5"/>
  <c r="G561" i="5"/>
  <c r="F561" i="5"/>
  <c r="G250" i="4"/>
  <c r="H250" i="4" s="1"/>
  <c r="E581" i="4"/>
  <c r="C582" i="4"/>
  <c r="G570" i="3"/>
  <c r="I569" i="3"/>
  <c r="H570" i="3"/>
  <c r="F571" i="3"/>
  <c r="H562" i="5" l="1"/>
  <c r="G562" i="5"/>
  <c r="F562" i="5"/>
  <c r="E563" i="5"/>
  <c r="E582" i="4"/>
  <c r="C583" i="4"/>
  <c r="G251" i="4"/>
  <c r="H251" i="4" s="1"/>
  <c r="F572" i="3"/>
  <c r="I570" i="3"/>
  <c r="G571" i="3"/>
  <c r="H571" i="3" s="1"/>
  <c r="F563" i="5" l="1"/>
  <c r="E564" i="5"/>
  <c r="H563" i="5"/>
  <c r="G563" i="5"/>
  <c r="E583" i="4"/>
  <c r="C584" i="4"/>
  <c r="G252" i="4"/>
  <c r="H252" i="4" s="1"/>
  <c r="G572" i="3"/>
  <c r="I571" i="3"/>
  <c r="H572" i="3"/>
  <c r="F573" i="3"/>
  <c r="H564" i="5" l="1"/>
  <c r="G564" i="5"/>
  <c r="F564" i="5"/>
  <c r="E565" i="5"/>
  <c r="E584" i="4"/>
  <c r="C585" i="4"/>
  <c r="G253" i="4"/>
  <c r="H253" i="4" s="1"/>
  <c r="F574" i="3"/>
  <c r="I572" i="3"/>
  <c r="G573" i="3"/>
  <c r="H565" i="5" l="1"/>
  <c r="G565" i="5"/>
  <c r="F565" i="5"/>
  <c r="E566" i="5"/>
  <c r="E585" i="4"/>
  <c r="C586" i="4"/>
  <c r="G254" i="4"/>
  <c r="H254" i="4" s="1"/>
  <c r="G574" i="3"/>
  <c r="H574" i="3"/>
  <c r="F575" i="3"/>
  <c r="H573" i="3"/>
  <c r="I573" i="3" s="1"/>
  <c r="E567" i="5" l="1"/>
  <c r="H566" i="5"/>
  <c r="G566" i="5"/>
  <c r="F566" i="5"/>
  <c r="E586" i="4"/>
  <c r="C587" i="4"/>
  <c r="G255" i="4"/>
  <c r="H255" i="4" s="1"/>
  <c r="F576" i="3"/>
  <c r="I574" i="3"/>
  <c r="G575" i="3"/>
  <c r="E568" i="5" l="1"/>
  <c r="F567" i="5"/>
  <c r="H567" i="5"/>
  <c r="G567" i="5"/>
  <c r="E587" i="4"/>
  <c r="C588" i="4"/>
  <c r="G256" i="4"/>
  <c r="H256" i="4" s="1"/>
  <c r="G576" i="3"/>
  <c r="F577" i="3"/>
  <c r="H576" i="3"/>
  <c r="H575" i="3"/>
  <c r="I575" i="3" s="1"/>
  <c r="H568" i="5" l="1"/>
  <c r="G568" i="5"/>
  <c r="F568" i="5"/>
  <c r="E569" i="5"/>
  <c r="E588" i="4"/>
  <c r="C589" i="4"/>
  <c r="G257" i="4"/>
  <c r="H257" i="4" s="1"/>
  <c r="F578" i="3"/>
  <c r="G577" i="3"/>
  <c r="I576" i="3"/>
  <c r="F569" i="5" l="1"/>
  <c r="E570" i="5"/>
  <c r="H569" i="5"/>
  <c r="G569" i="5"/>
  <c r="E589" i="4"/>
  <c r="C590" i="4"/>
  <c r="G258" i="4"/>
  <c r="H258" i="4" s="1"/>
  <c r="F579" i="3"/>
  <c r="G578" i="3"/>
  <c r="H578" i="3" s="1"/>
  <c r="H577" i="3"/>
  <c r="I577" i="3" s="1"/>
  <c r="E571" i="5" l="1"/>
  <c r="F570" i="5"/>
  <c r="G570" i="5"/>
  <c r="H570" i="5"/>
  <c r="E590" i="4"/>
  <c r="C591" i="4"/>
  <c r="G259" i="4"/>
  <c r="H259" i="4" s="1"/>
  <c r="I578" i="3"/>
  <c r="G579" i="3"/>
  <c r="H579" i="3"/>
  <c r="F580" i="3"/>
  <c r="H571" i="5" l="1"/>
  <c r="G571" i="5"/>
  <c r="F571" i="5"/>
  <c r="E572" i="5"/>
  <c r="E591" i="4"/>
  <c r="C592" i="4"/>
  <c r="G260" i="4"/>
  <c r="H260" i="4" s="1"/>
  <c r="F581" i="3"/>
  <c r="G580" i="3"/>
  <c r="H580" i="3" s="1"/>
  <c r="I579" i="3"/>
  <c r="E573" i="5" l="1"/>
  <c r="H572" i="5"/>
  <c r="G572" i="5"/>
  <c r="F572" i="5"/>
  <c r="E592" i="4"/>
  <c r="C593" i="4"/>
  <c r="G261" i="4"/>
  <c r="H261" i="4" s="1"/>
  <c r="I580" i="3"/>
  <c r="G581" i="3"/>
  <c r="F582" i="3"/>
  <c r="F573" i="5" l="1"/>
  <c r="E574" i="5"/>
  <c r="H573" i="5"/>
  <c r="G573" i="5"/>
  <c r="E593" i="4"/>
  <c r="C594" i="4"/>
  <c r="G262" i="4"/>
  <c r="H262" i="4" s="1"/>
  <c r="F583" i="3"/>
  <c r="G582" i="3"/>
  <c r="H581" i="3"/>
  <c r="I581" i="3" s="1"/>
  <c r="H574" i="5" l="1"/>
  <c r="G574" i="5"/>
  <c r="F574" i="5"/>
  <c r="E575" i="5"/>
  <c r="E594" i="4"/>
  <c r="C595" i="4"/>
  <c r="G263" i="4"/>
  <c r="H263" i="4" s="1"/>
  <c r="F584" i="3"/>
  <c r="G583" i="3"/>
  <c r="H582" i="3"/>
  <c r="I582" i="3" s="1"/>
  <c r="E576" i="5" l="1"/>
  <c r="H575" i="5"/>
  <c r="G575" i="5"/>
  <c r="F575" i="5"/>
  <c r="E595" i="4"/>
  <c r="C596" i="4"/>
  <c r="G264" i="4"/>
  <c r="H264" i="4" s="1"/>
  <c r="G584" i="3"/>
  <c r="H583" i="3"/>
  <c r="I583" i="3" s="1"/>
  <c r="F585" i="3"/>
  <c r="H584" i="3"/>
  <c r="H576" i="5" l="1"/>
  <c r="G576" i="5"/>
  <c r="F576" i="5"/>
  <c r="E577" i="5"/>
  <c r="E596" i="4"/>
  <c r="C597" i="4"/>
  <c r="G265" i="4"/>
  <c r="H265" i="4" s="1"/>
  <c r="F586" i="3"/>
  <c r="G585" i="3"/>
  <c r="I584" i="3"/>
  <c r="H577" i="5" l="1"/>
  <c r="G577" i="5"/>
  <c r="F577" i="5"/>
  <c r="E578" i="5"/>
  <c r="E597" i="4"/>
  <c r="C598" i="4"/>
  <c r="G266" i="4"/>
  <c r="H266" i="4" s="1"/>
  <c r="F587" i="3"/>
  <c r="G586" i="3"/>
  <c r="H586" i="3" s="1"/>
  <c r="H585" i="3"/>
  <c r="I585" i="3" s="1"/>
  <c r="G578" i="5" l="1"/>
  <c r="F578" i="5"/>
  <c r="E579" i="5"/>
  <c r="H578" i="5"/>
  <c r="E598" i="4"/>
  <c r="C599" i="4"/>
  <c r="G267" i="4"/>
  <c r="H267" i="4" s="1"/>
  <c r="G587" i="3"/>
  <c r="I586" i="3"/>
  <c r="H587" i="3"/>
  <c r="F588" i="3"/>
  <c r="E580" i="5" l="1"/>
  <c r="G579" i="5"/>
  <c r="F579" i="5"/>
  <c r="H579" i="5"/>
  <c r="E599" i="4"/>
  <c r="C600" i="4"/>
  <c r="G268" i="4"/>
  <c r="H268" i="4" s="1"/>
  <c r="F589" i="3"/>
  <c r="I587" i="3"/>
  <c r="G588" i="3"/>
  <c r="H580" i="5" l="1"/>
  <c r="G580" i="5"/>
  <c r="F580" i="5"/>
  <c r="E581" i="5"/>
  <c r="E600" i="4"/>
  <c r="C601" i="4"/>
  <c r="G269" i="4"/>
  <c r="H269" i="4" s="1"/>
  <c r="G589" i="3"/>
  <c r="H588" i="3"/>
  <c r="I588" i="3" s="1"/>
  <c r="H589" i="3"/>
  <c r="F590" i="3"/>
  <c r="F581" i="5" l="1"/>
  <c r="E582" i="5"/>
  <c r="G581" i="5"/>
  <c r="H581" i="5"/>
  <c r="E601" i="4"/>
  <c r="C602" i="4"/>
  <c r="G270" i="4"/>
  <c r="H270" i="4" s="1"/>
  <c r="F591" i="3"/>
  <c r="I589" i="3"/>
  <c r="G590" i="3"/>
  <c r="E583" i="5" l="1"/>
  <c r="H582" i="5"/>
  <c r="G582" i="5"/>
  <c r="F582" i="5"/>
  <c r="E602" i="4"/>
  <c r="C603" i="4"/>
  <c r="G271" i="4"/>
  <c r="H271" i="4" s="1"/>
  <c r="G591" i="3"/>
  <c r="H590" i="3"/>
  <c r="I590" i="3" s="1"/>
  <c r="F592" i="3"/>
  <c r="H591" i="3"/>
  <c r="H583" i="5" l="1"/>
  <c r="G583" i="5"/>
  <c r="F583" i="5"/>
  <c r="E584" i="5"/>
  <c r="E603" i="4"/>
  <c r="C604" i="4"/>
  <c r="G272" i="4"/>
  <c r="H272" i="4" s="1"/>
  <c r="F593" i="3"/>
  <c r="I591" i="3"/>
  <c r="G592" i="3"/>
  <c r="H592" i="3" s="1"/>
  <c r="E585" i="5" l="1"/>
  <c r="H584" i="5"/>
  <c r="G584" i="5"/>
  <c r="F584" i="5"/>
  <c r="E604" i="4"/>
  <c r="C605" i="4"/>
  <c r="G273" i="4"/>
  <c r="H273" i="4" s="1"/>
  <c r="I592" i="3"/>
  <c r="G593" i="3"/>
  <c r="F594" i="3"/>
  <c r="H593" i="3"/>
  <c r="E586" i="5" l="1"/>
  <c r="H585" i="5"/>
  <c r="G585" i="5"/>
  <c r="F585" i="5"/>
  <c r="E605" i="4"/>
  <c r="C606" i="4"/>
  <c r="G274" i="4"/>
  <c r="H274" i="4" s="1"/>
  <c r="G594" i="3"/>
  <c r="I593" i="3"/>
  <c r="H594" i="3"/>
  <c r="F595" i="3"/>
  <c r="H586" i="5" l="1"/>
  <c r="G586" i="5"/>
  <c r="F586" i="5"/>
  <c r="E587" i="5"/>
  <c r="E606" i="4"/>
  <c r="C607" i="4"/>
  <c r="G275" i="4"/>
  <c r="H275" i="4" s="1"/>
  <c r="F596" i="3"/>
  <c r="I594" i="3"/>
  <c r="G595" i="3"/>
  <c r="E588" i="5" l="1"/>
  <c r="H587" i="5"/>
  <c r="G587" i="5"/>
  <c r="F587" i="5"/>
  <c r="E607" i="4"/>
  <c r="C608" i="4"/>
  <c r="G276" i="4"/>
  <c r="H276" i="4" s="1"/>
  <c r="G596" i="3"/>
  <c r="H595" i="3"/>
  <c r="I595" i="3" s="1"/>
  <c r="H596" i="3"/>
  <c r="F597" i="3"/>
  <c r="H588" i="5" l="1"/>
  <c r="G588" i="5"/>
  <c r="F588" i="5"/>
  <c r="E589" i="5"/>
  <c r="E608" i="4"/>
  <c r="C609" i="4"/>
  <c r="G277" i="4"/>
  <c r="H277" i="4" s="1"/>
  <c r="F598" i="3"/>
  <c r="I596" i="3"/>
  <c r="G597" i="3"/>
  <c r="H589" i="5" l="1"/>
  <c r="G589" i="5"/>
  <c r="F589" i="5"/>
  <c r="E590" i="5"/>
  <c r="E609" i="4"/>
  <c r="C610" i="4"/>
  <c r="G278" i="4"/>
  <c r="H278" i="4" s="1"/>
  <c r="F599" i="3"/>
  <c r="G598" i="3"/>
  <c r="H597" i="3"/>
  <c r="I597" i="3" s="1"/>
  <c r="G590" i="5" l="1"/>
  <c r="F590" i="5"/>
  <c r="E591" i="5"/>
  <c r="H590" i="5"/>
  <c r="E610" i="4"/>
  <c r="C611" i="4"/>
  <c r="G279" i="4"/>
  <c r="H279" i="4" s="1"/>
  <c r="G599" i="3"/>
  <c r="H599" i="3"/>
  <c r="F600" i="3"/>
  <c r="H598" i="3"/>
  <c r="I598" i="3" s="1"/>
  <c r="E592" i="5" l="1"/>
  <c r="H591" i="5"/>
  <c r="G591" i="5"/>
  <c r="F591" i="5"/>
  <c r="E611" i="4"/>
  <c r="C612" i="4"/>
  <c r="G280" i="4"/>
  <c r="H280" i="4" s="1"/>
  <c r="F601" i="3"/>
  <c r="I599" i="3"/>
  <c r="G600" i="3"/>
  <c r="H592" i="5" l="1"/>
  <c r="G592" i="5"/>
  <c r="F592" i="5"/>
  <c r="E593" i="5"/>
  <c r="E612" i="4"/>
  <c r="C613" i="4"/>
  <c r="G281" i="4"/>
  <c r="H281" i="4" s="1"/>
  <c r="G601" i="3"/>
  <c r="H600" i="3"/>
  <c r="I600" i="3" s="1"/>
  <c r="H601" i="3"/>
  <c r="F602" i="3"/>
  <c r="F593" i="5" l="1"/>
  <c r="E594" i="5"/>
  <c r="H593" i="5"/>
  <c r="G593" i="5"/>
  <c r="E613" i="4"/>
  <c r="C614" i="4"/>
  <c r="G282" i="4"/>
  <c r="H282" i="4" s="1"/>
  <c r="F603" i="3"/>
  <c r="G602" i="3"/>
  <c r="I601" i="3"/>
  <c r="F594" i="5" l="1"/>
  <c r="H594" i="5"/>
  <c r="G594" i="5"/>
  <c r="E595" i="5"/>
  <c r="E614" i="4"/>
  <c r="C615" i="4"/>
  <c r="G283" i="4"/>
  <c r="H283" i="4" s="1"/>
  <c r="G603" i="3"/>
  <c r="H602" i="3"/>
  <c r="I602" i="3" s="1"/>
  <c r="H603" i="3"/>
  <c r="F604" i="3"/>
  <c r="H595" i="5" l="1"/>
  <c r="G595" i="5"/>
  <c r="F595" i="5"/>
  <c r="E596" i="5"/>
  <c r="E615" i="4"/>
  <c r="C616" i="4"/>
  <c r="G284" i="4"/>
  <c r="H284" i="4" s="1"/>
  <c r="F605" i="3"/>
  <c r="I603" i="3"/>
  <c r="G604" i="3"/>
  <c r="E597" i="5" l="1"/>
  <c r="H596" i="5"/>
  <c r="G596" i="5"/>
  <c r="F596" i="5"/>
  <c r="E616" i="4"/>
  <c r="C617" i="4"/>
  <c r="G285" i="4"/>
  <c r="H285" i="4" s="1"/>
  <c r="G605" i="3"/>
  <c r="H604" i="3"/>
  <c r="I604" i="3" s="1"/>
  <c r="H605" i="3"/>
  <c r="F606" i="3"/>
  <c r="E598" i="5" l="1"/>
  <c r="H597" i="5"/>
  <c r="G597" i="5"/>
  <c r="F597" i="5"/>
  <c r="E617" i="4"/>
  <c r="C618" i="4"/>
  <c r="G286" i="4"/>
  <c r="H286" i="4" s="1"/>
  <c r="F607" i="3"/>
  <c r="G606" i="3"/>
  <c r="I605" i="3"/>
  <c r="H598" i="5" l="1"/>
  <c r="G598" i="5"/>
  <c r="F598" i="5"/>
  <c r="E599" i="5"/>
  <c r="E618" i="4"/>
  <c r="C619" i="4"/>
  <c r="G287" i="4"/>
  <c r="H287" i="4" s="1"/>
  <c r="G607" i="3"/>
  <c r="F608" i="3"/>
  <c r="H607" i="3"/>
  <c r="H606" i="3"/>
  <c r="I606" i="3" s="1"/>
  <c r="G599" i="5" l="1"/>
  <c r="F599" i="5"/>
  <c r="E600" i="5"/>
  <c r="H599" i="5"/>
  <c r="E619" i="4"/>
  <c r="C620" i="4"/>
  <c r="G288" i="4"/>
  <c r="H288" i="4" s="1"/>
  <c r="F609" i="3"/>
  <c r="G608" i="3"/>
  <c r="I607" i="3"/>
  <c r="H600" i="5" l="1"/>
  <c r="G600" i="5"/>
  <c r="F600" i="5"/>
  <c r="E601" i="5"/>
  <c r="E620" i="4"/>
  <c r="C621" i="4"/>
  <c r="G289" i="4"/>
  <c r="H289" i="4" s="1"/>
  <c r="G609" i="3"/>
  <c r="I608" i="3"/>
  <c r="H608" i="3"/>
  <c r="H609" i="3"/>
  <c r="F610" i="3"/>
  <c r="H601" i="5" l="1"/>
  <c r="G601" i="5"/>
  <c r="F601" i="5"/>
  <c r="E602" i="5"/>
  <c r="E621" i="4"/>
  <c r="C622" i="4"/>
  <c r="G290" i="4"/>
  <c r="H290" i="4" s="1"/>
  <c r="F611" i="3"/>
  <c r="I609" i="3"/>
  <c r="G610" i="3"/>
  <c r="H610" i="3" s="1"/>
  <c r="G602" i="5" l="1"/>
  <c r="F602" i="5"/>
  <c r="H602" i="5"/>
  <c r="E603" i="5"/>
  <c r="E622" i="4"/>
  <c r="C623" i="4"/>
  <c r="G291" i="4"/>
  <c r="H291" i="4" s="1"/>
  <c r="G611" i="3"/>
  <c r="I610" i="3"/>
  <c r="H611" i="3"/>
  <c r="F612" i="3"/>
  <c r="E604" i="5" l="1"/>
  <c r="H603" i="5"/>
  <c r="G603" i="5"/>
  <c r="F603" i="5"/>
  <c r="E623" i="4"/>
  <c r="C624" i="4"/>
  <c r="G292" i="4"/>
  <c r="H292" i="4" s="1"/>
  <c r="F613" i="3"/>
  <c r="I611" i="3"/>
  <c r="G612" i="3"/>
  <c r="H604" i="5" l="1"/>
  <c r="G604" i="5"/>
  <c r="F604" i="5"/>
  <c r="E605" i="5"/>
  <c r="E624" i="4"/>
  <c r="C625" i="4"/>
  <c r="G293" i="4"/>
  <c r="H293" i="4" s="1"/>
  <c r="G613" i="3"/>
  <c r="H612" i="3"/>
  <c r="I612" i="3" s="1"/>
  <c r="H613" i="3"/>
  <c r="F614" i="3"/>
  <c r="F605" i="5" l="1"/>
  <c r="G605" i="5"/>
  <c r="E606" i="5"/>
  <c r="H605" i="5"/>
  <c r="E625" i="4"/>
  <c r="C626" i="4"/>
  <c r="G294" i="4"/>
  <c r="H294" i="4" s="1"/>
  <c r="F615" i="3"/>
  <c r="I613" i="3"/>
  <c r="G614" i="3"/>
  <c r="E607" i="5" l="1"/>
  <c r="H606" i="5"/>
  <c r="G606" i="5"/>
  <c r="F606" i="5"/>
  <c r="E626" i="4"/>
  <c r="C627" i="4"/>
  <c r="G295" i="4"/>
  <c r="H295" i="4" s="1"/>
  <c r="G615" i="3"/>
  <c r="H614" i="3"/>
  <c r="I614" i="3" s="1"/>
  <c r="F616" i="3"/>
  <c r="H615" i="3"/>
  <c r="H607" i="5" l="1"/>
  <c r="G607" i="5"/>
  <c r="F607" i="5"/>
  <c r="E608" i="5"/>
  <c r="E627" i="4"/>
  <c r="C628" i="4"/>
  <c r="G296" i="4"/>
  <c r="H296" i="4" s="1"/>
  <c r="F617" i="3"/>
  <c r="I615" i="3"/>
  <c r="G616" i="3"/>
  <c r="E609" i="5" l="1"/>
  <c r="H608" i="5"/>
  <c r="G608" i="5"/>
  <c r="F608" i="5"/>
  <c r="E628" i="4"/>
  <c r="C629" i="4"/>
  <c r="G297" i="4"/>
  <c r="H297" i="4" s="1"/>
  <c r="G617" i="3"/>
  <c r="F618" i="3"/>
  <c r="H616" i="3"/>
  <c r="I616" i="3" s="1"/>
  <c r="E610" i="5" l="1"/>
  <c r="H609" i="5"/>
  <c r="G609" i="5"/>
  <c r="F609" i="5"/>
  <c r="E629" i="4"/>
  <c r="C630" i="4"/>
  <c r="G298" i="4"/>
  <c r="H298" i="4" s="1"/>
  <c r="G618" i="3"/>
  <c r="H618" i="3"/>
  <c r="F619" i="3"/>
  <c r="H617" i="3"/>
  <c r="I617" i="3" s="1"/>
  <c r="H610" i="5" l="1"/>
  <c r="G610" i="5"/>
  <c r="F610" i="5"/>
  <c r="E611" i="5"/>
  <c r="E630" i="4"/>
  <c r="C631" i="4"/>
  <c r="G299" i="4"/>
  <c r="H299" i="4" s="1"/>
  <c r="F620" i="3"/>
  <c r="I618" i="3"/>
  <c r="G619" i="3"/>
  <c r="H619" i="3" s="1"/>
  <c r="F611" i="5" l="1"/>
  <c r="H611" i="5"/>
  <c r="G611" i="5"/>
  <c r="E612" i="5"/>
  <c r="E631" i="4"/>
  <c r="C632" i="4"/>
  <c r="G300" i="4"/>
  <c r="H300" i="4" s="1"/>
  <c r="G620" i="3"/>
  <c r="I619" i="3"/>
  <c r="H620" i="3"/>
  <c r="F621" i="3"/>
  <c r="H612" i="5" l="1"/>
  <c r="G612" i="5"/>
  <c r="F612" i="5"/>
  <c r="E613" i="5"/>
  <c r="E632" i="4"/>
  <c r="C633" i="4"/>
  <c r="G301" i="4"/>
  <c r="H301" i="4" s="1"/>
  <c r="F622" i="3"/>
  <c r="I620" i="3"/>
  <c r="G621" i="3"/>
  <c r="H613" i="5" l="1"/>
  <c r="G613" i="5"/>
  <c r="F613" i="5"/>
  <c r="E614" i="5"/>
  <c r="E633" i="4"/>
  <c r="C634" i="4"/>
  <c r="G302" i="4"/>
  <c r="H302" i="4" s="1"/>
  <c r="G622" i="3"/>
  <c r="H622" i="3"/>
  <c r="F623" i="3"/>
  <c r="H621" i="3"/>
  <c r="I621" i="3" s="1"/>
  <c r="E615" i="5" l="1"/>
  <c r="H614" i="5"/>
  <c r="G614" i="5"/>
  <c r="F614" i="5"/>
  <c r="E634" i="4"/>
  <c r="C635" i="4"/>
  <c r="G303" i="4"/>
  <c r="H303" i="4" s="1"/>
  <c r="F624" i="3"/>
  <c r="I622" i="3"/>
  <c r="G623" i="3"/>
  <c r="E616" i="5" l="1"/>
  <c r="F615" i="5"/>
  <c r="G615" i="5"/>
  <c r="H615" i="5"/>
  <c r="E635" i="4"/>
  <c r="C636" i="4"/>
  <c r="G304" i="4"/>
  <c r="H304" i="4" s="1"/>
  <c r="F625" i="3"/>
  <c r="G624" i="3"/>
  <c r="H623" i="3"/>
  <c r="I623" i="3" s="1"/>
  <c r="H616" i="5" l="1"/>
  <c r="G616" i="5"/>
  <c r="F616" i="5"/>
  <c r="E617" i="5"/>
  <c r="E636" i="4"/>
  <c r="C637" i="4"/>
  <c r="G305" i="4"/>
  <c r="H305" i="4" s="1"/>
  <c r="G625" i="3"/>
  <c r="H624" i="3"/>
  <c r="I624" i="3" s="1"/>
  <c r="H625" i="3"/>
  <c r="F626" i="3"/>
  <c r="F617" i="5" l="1"/>
  <c r="E618" i="5"/>
  <c r="H617" i="5"/>
  <c r="G617" i="5"/>
  <c r="E637" i="4"/>
  <c r="C638" i="4"/>
  <c r="G306" i="4"/>
  <c r="H306" i="4" s="1"/>
  <c r="F627" i="3"/>
  <c r="I625" i="3"/>
  <c r="G626" i="3"/>
  <c r="E619" i="5" l="1"/>
  <c r="F618" i="5"/>
  <c r="H618" i="5"/>
  <c r="G618" i="5"/>
  <c r="E638" i="4"/>
  <c r="C639" i="4"/>
  <c r="G307" i="4"/>
  <c r="H307" i="4" s="1"/>
  <c r="G627" i="3"/>
  <c r="H626" i="3"/>
  <c r="I626" i="3" s="1"/>
  <c r="H627" i="3"/>
  <c r="F628" i="3"/>
  <c r="H619" i="5" l="1"/>
  <c r="G619" i="5"/>
  <c r="F619" i="5"/>
  <c r="E620" i="5"/>
  <c r="E639" i="4"/>
  <c r="C640" i="4"/>
  <c r="G308" i="4"/>
  <c r="H308" i="4" s="1"/>
  <c r="I627" i="3"/>
  <c r="G628" i="3"/>
  <c r="F629" i="3"/>
  <c r="H628" i="3"/>
  <c r="E621" i="5" l="1"/>
  <c r="H620" i="5"/>
  <c r="G620" i="5"/>
  <c r="F620" i="5"/>
  <c r="E640" i="4"/>
  <c r="C641" i="4"/>
  <c r="G309" i="4"/>
  <c r="H309" i="4" s="1"/>
  <c r="I628" i="3"/>
  <c r="G629" i="3"/>
  <c r="F630" i="3"/>
  <c r="H629" i="3"/>
  <c r="F621" i="5" l="1"/>
  <c r="E622" i="5"/>
  <c r="H621" i="5"/>
  <c r="G621" i="5"/>
  <c r="E641" i="4"/>
  <c r="C642" i="4"/>
  <c r="G310" i="4"/>
  <c r="H310" i="4" s="1"/>
  <c r="F631" i="3"/>
  <c r="G630" i="3"/>
  <c r="I629" i="3"/>
  <c r="H622" i="5" l="1"/>
  <c r="G622" i="5"/>
  <c r="F622" i="5"/>
  <c r="E623" i="5"/>
  <c r="E642" i="4"/>
  <c r="C643" i="4"/>
  <c r="G311" i="4"/>
  <c r="H311" i="4" s="1"/>
  <c r="G631" i="3"/>
  <c r="F632" i="3"/>
  <c r="H631" i="3"/>
  <c r="H630" i="3"/>
  <c r="I630" i="3" s="1"/>
  <c r="E624" i="5" l="1"/>
  <c r="H623" i="5"/>
  <c r="F623" i="5"/>
  <c r="G623" i="5"/>
  <c r="E643" i="4"/>
  <c r="C644" i="4"/>
  <c r="G312" i="4"/>
  <c r="H312" i="4" s="1"/>
  <c r="F633" i="3"/>
  <c r="G632" i="3"/>
  <c r="I631" i="3"/>
  <c r="H624" i="5" l="1"/>
  <c r="G624" i="5"/>
  <c r="F624" i="5"/>
  <c r="E625" i="5"/>
  <c r="E644" i="4"/>
  <c r="C645" i="4"/>
  <c r="G313" i="4"/>
  <c r="H313" i="4" s="1"/>
  <c r="G633" i="3"/>
  <c r="H632" i="3"/>
  <c r="I632" i="3" s="1"/>
  <c r="H633" i="3"/>
  <c r="F634" i="3"/>
  <c r="H625" i="5" l="1"/>
  <c r="G625" i="5"/>
  <c r="F625" i="5"/>
  <c r="E626" i="5"/>
  <c r="E645" i="4"/>
  <c r="C646" i="4"/>
  <c r="G314" i="4"/>
  <c r="H314" i="4" s="1"/>
  <c r="F635" i="3"/>
  <c r="G634" i="3"/>
  <c r="H634" i="3" s="1"/>
  <c r="I633" i="3"/>
  <c r="G626" i="5" l="1"/>
  <c r="F626" i="5"/>
  <c r="E627" i="5"/>
  <c r="H626" i="5"/>
  <c r="E646" i="4"/>
  <c r="C647" i="4"/>
  <c r="G315" i="4"/>
  <c r="H315" i="4" s="1"/>
  <c r="G635" i="3"/>
  <c r="I634" i="3"/>
  <c r="H635" i="3"/>
  <c r="F636" i="3"/>
  <c r="E628" i="5" l="1"/>
  <c r="H627" i="5"/>
  <c r="G627" i="5"/>
  <c r="F627" i="5"/>
  <c r="E647" i="4"/>
  <c r="C648" i="4"/>
  <c r="G316" i="4"/>
  <c r="H316" i="4" s="1"/>
  <c r="F637" i="3"/>
  <c r="I635" i="3"/>
  <c r="G636" i="3"/>
  <c r="H636" i="3" s="1"/>
  <c r="H628" i="5" l="1"/>
  <c r="G628" i="5"/>
  <c r="F628" i="5"/>
  <c r="E629" i="5"/>
  <c r="E648" i="4"/>
  <c r="C649" i="4"/>
  <c r="G317" i="4"/>
  <c r="H317" i="4" s="1"/>
  <c r="G637" i="3"/>
  <c r="I636" i="3"/>
  <c r="H637" i="3"/>
  <c r="F638" i="3"/>
  <c r="F629" i="5" l="1"/>
  <c r="E630" i="5"/>
  <c r="H629" i="5"/>
  <c r="G629" i="5"/>
  <c r="E649" i="4"/>
  <c r="C650" i="4"/>
  <c r="G318" i="4"/>
  <c r="H318" i="4" s="1"/>
  <c r="F639" i="3"/>
  <c r="I637" i="3"/>
  <c r="G638" i="3"/>
  <c r="H638" i="3" s="1"/>
  <c r="E631" i="5" l="1"/>
  <c r="H630" i="5"/>
  <c r="G630" i="5"/>
  <c r="F630" i="5"/>
  <c r="E650" i="4"/>
  <c r="C651" i="4"/>
  <c r="G319" i="4"/>
  <c r="H319" i="4" s="1"/>
  <c r="G639" i="3"/>
  <c r="I638" i="3"/>
  <c r="H639" i="3"/>
  <c r="F640" i="3"/>
  <c r="H631" i="5" l="1"/>
  <c r="G631" i="5"/>
  <c r="F631" i="5"/>
  <c r="E632" i="5"/>
  <c r="E651" i="4"/>
  <c r="C652" i="4"/>
  <c r="G320" i="4"/>
  <c r="H320" i="4" s="1"/>
  <c r="F641" i="3"/>
  <c r="G640" i="3"/>
  <c r="H640" i="3" s="1"/>
  <c r="I639" i="3"/>
  <c r="E633" i="5" l="1"/>
  <c r="H632" i="5"/>
  <c r="G632" i="5"/>
  <c r="F632" i="5"/>
  <c r="E652" i="4"/>
  <c r="C653" i="4"/>
  <c r="G321" i="4"/>
  <c r="H321" i="4" s="1"/>
  <c r="G641" i="3"/>
  <c r="I640" i="3"/>
  <c r="F642" i="3"/>
  <c r="H641" i="3"/>
  <c r="E634" i="5" l="1"/>
  <c r="H633" i="5"/>
  <c r="G633" i="5"/>
  <c r="F633" i="5"/>
  <c r="E653" i="4"/>
  <c r="C654" i="4"/>
  <c r="G322" i="4"/>
  <c r="H322" i="4" s="1"/>
  <c r="H642" i="3"/>
  <c r="F643" i="3"/>
  <c r="G642" i="3"/>
  <c r="I641" i="3"/>
  <c r="H634" i="5" l="1"/>
  <c r="G634" i="5"/>
  <c r="F634" i="5"/>
  <c r="E635" i="5"/>
  <c r="E654" i="4"/>
  <c r="C655" i="4"/>
  <c r="G323" i="4"/>
  <c r="H323" i="4" s="1"/>
  <c r="G643" i="3"/>
  <c r="I642" i="3"/>
  <c r="F644" i="3"/>
  <c r="H643" i="3"/>
  <c r="E636" i="5" l="1"/>
  <c r="H635" i="5"/>
  <c r="G635" i="5"/>
  <c r="F635" i="5"/>
  <c r="E655" i="4"/>
  <c r="C656" i="4"/>
  <c r="G324" i="4"/>
  <c r="H324" i="4" s="1"/>
  <c r="F645" i="3"/>
  <c r="G644" i="3"/>
  <c r="I643" i="3"/>
  <c r="H636" i="5" l="1"/>
  <c r="G636" i="5"/>
  <c r="F636" i="5"/>
  <c r="E637" i="5"/>
  <c r="E656" i="4"/>
  <c r="C657" i="4"/>
  <c r="G325" i="4"/>
  <c r="H325" i="4" s="1"/>
  <c r="G645" i="3"/>
  <c r="F646" i="3"/>
  <c r="H645" i="3"/>
  <c r="H644" i="3"/>
  <c r="I644" i="3" s="1"/>
  <c r="H637" i="5" l="1"/>
  <c r="G637" i="5"/>
  <c r="F637" i="5"/>
  <c r="E638" i="5"/>
  <c r="E657" i="4"/>
  <c r="C658" i="4"/>
  <c r="G326" i="4"/>
  <c r="H326" i="4" s="1"/>
  <c r="F647" i="3"/>
  <c r="G646" i="3"/>
  <c r="I645" i="3"/>
  <c r="E639" i="5" l="1"/>
  <c r="H638" i="5"/>
  <c r="F638" i="5"/>
  <c r="G638" i="5"/>
  <c r="E658" i="4"/>
  <c r="C659" i="4"/>
  <c r="G327" i="4"/>
  <c r="H327" i="4" s="1"/>
  <c r="G647" i="3"/>
  <c r="H647" i="3"/>
  <c r="F648" i="3"/>
  <c r="H646" i="3"/>
  <c r="I646" i="3" s="1"/>
  <c r="E640" i="5" l="1"/>
  <c r="H639" i="5"/>
  <c r="F639" i="5"/>
  <c r="G639" i="5"/>
  <c r="E659" i="4"/>
  <c r="C660" i="4"/>
  <c r="G328" i="4"/>
  <c r="H328" i="4" s="1"/>
  <c r="I647" i="3"/>
  <c r="G648" i="3"/>
  <c r="F649" i="3"/>
  <c r="H640" i="5" l="1"/>
  <c r="G640" i="5"/>
  <c r="F640" i="5"/>
  <c r="E641" i="5"/>
  <c r="E660" i="4"/>
  <c r="C661" i="4"/>
  <c r="G329" i="4"/>
  <c r="H329" i="4" s="1"/>
  <c r="G649" i="3"/>
  <c r="F650" i="3"/>
  <c r="H649" i="3"/>
  <c r="H648" i="3"/>
  <c r="I648" i="3" s="1"/>
  <c r="F641" i="5" l="1"/>
  <c r="E642" i="5"/>
  <c r="H641" i="5"/>
  <c r="G641" i="5"/>
  <c r="E661" i="4"/>
  <c r="C662" i="4"/>
  <c r="G330" i="4"/>
  <c r="H330" i="4" s="1"/>
  <c r="F651" i="3"/>
  <c r="G650" i="3"/>
  <c r="I649" i="3"/>
  <c r="F642" i="5" l="1"/>
  <c r="H642" i="5"/>
  <c r="G642" i="5"/>
  <c r="E643" i="5"/>
  <c r="E662" i="4"/>
  <c r="C663" i="4"/>
  <c r="G331" i="4"/>
  <c r="H331" i="4" s="1"/>
  <c r="F652" i="3"/>
  <c r="G651" i="3"/>
  <c r="H651" i="3" s="1"/>
  <c r="H650" i="3"/>
  <c r="I650" i="3" s="1"/>
  <c r="H643" i="5" l="1"/>
  <c r="G643" i="5"/>
  <c r="F643" i="5"/>
  <c r="E644" i="5"/>
  <c r="E663" i="4"/>
  <c r="C664" i="4"/>
  <c r="G332" i="4"/>
  <c r="H332" i="4" s="1"/>
  <c r="G652" i="3"/>
  <c r="I651" i="3"/>
  <c r="F653" i="3"/>
  <c r="H652" i="3"/>
  <c r="E645" i="5" l="1"/>
  <c r="H644" i="5"/>
  <c r="G644" i="5"/>
  <c r="F644" i="5"/>
  <c r="E664" i="4"/>
  <c r="C665" i="4"/>
  <c r="G333" i="4"/>
  <c r="H333" i="4" s="1"/>
  <c r="F654" i="3"/>
  <c r="G653" i="3"/>
  <c r="I652" i="3"/>
  <c r="E646" i="5" l="1"/>
  <c r="F645" i="5"/>
  <c r="H645" i="5"/>
  <c r="G645" i="5"/>
  <c r="E665" i="4"/>
  <c r="C666" i="4"/>
  <c r="G334" i="4"/>
  <c r="H334" i="4" s="1"/>
  <c r="F655" i="3"/>
  <c r="G654" i="3"/>
  <c r="H653" i="3"/>
  <c r="I653" i="3" s="1"/>
  <c r="H646" i="5" l="1"/>
  <c r="G646" i="5"/>
  <c r="F646" i="5"/>
  <c r="E647" i="5"/>
  <c r="E666" i="4"/>
  <c r="C667" i="4"/>
  <c r="G335" i="4"/>
  <c r="H335" i="4" s="1"/>
  <c r="G655" i="3"/>
  <c r="F656" i="3"/>
  <c r="H655" i="3"/>
  <c r="H654" i="3"/>
  <c r="I654" i="3" s="1"/>
  <c r="G647" i="5" l="1"/>
  <c r="F647" i="5"/>
  <c r="E648" i="5"/>
  <c r="H647" i="5"/>
  <c r="E667" i="4"/>
  <c r="C668" i="4"/>
  <c r="G336" i="4"/>
  <c r="H336" i="4" s="1"/>
  <c r="F657" i="3"/>
  <c r="I655" i="3"/>
  <c r="G656" i="3"/>
  <c r="H648" i="5" l="1"/>
  <c r="G648" i="5"/>
  <c r="F648" i="5"/>
  <c r="E649" i="5"/>
  <c r="E668" i="4"/>
  <c r="C669" i="4"/>
  <c r="G337" i="4"/>
  <c r="H337" i="4" s="1"/>
  <c r="G657" i="3"/>
  <c r="H657" i="3"/>
  <c r="F658" i="3"/>
  <c r="H656" i="3"/>
  <c r="I656" i="3" s="1"/>
  <c r="H649" i="5" l="1"/>
  <c r="G649" i="5"/>
  <c r="F649" i="5"/>
  <c r="E650" i="5"/>
  <c r="E669" i="4"/>
  <c r="C670" i="4"/>
  <c r="G338" i="4"/>
  <c r="H338" i="4" s="1"/>
  <c r="F659" i="3"/>
  <c r="I657" i="3"/>
  <c r="G658" i="3"/>
  <c r="G650" i="5" l="1"/>
  <c r="F650" i="5"/>
  <c r="E651" i="5"/>
  <c r="H650" i="5"/>
  <c r="E670" i="4"/>
  <c r="C671" i="4"/>
  <c r="G339" i="4"/>
  <c r="H339" i="4" s="1"/>
  <c r="G659" i="3"/>
  <c r="H659" i="3"/>
  <c r="F660" i="3"/>
  <c r="H658" i="3"/>
  <c r="I658" i="3" s="1"/>
  <c r="E652" i="5" l="1"/>
  <c r="H651" i="5"/>
  <c r="G651" i="5"/>
  <c r="F651" i="5"/>
  <c r="E671" i="4"/>
  <c r="C672" i="4"/>
  <c r="G340" i="4"/>
  <c r="H340" i="4" s="1"/>
  <c r="F661" i="3"/>
  <c r="I659" i="3"/>
  <c r="G660" i="3"/>
  <c r="H660" i="3" s="1"/>
  <c r="H652" i="5" l="1"/>
  <c r="G652" i="5"/>
  <c r="F652" i="5"/>
  <c r="E653" i="5"/>
  <c r="E672" i="4"/>
  <c r="C673" i="4"/>
  <c r="G341" i="4"/>
  <c r="H341" i="4" s="1"/>
  <c r="G661" i="3"/>
  <c r="I660" i="3"/>
  <c r="H661" i="3"/>
  <c r="F662" i="3"/>
  <c r="F653" i="5" l="1"/>
  <c r="G653" i="5"/>
  <c r="E654" i="5"/>
  <c r="H653" i="5"/>
  <c r="E673" i="4"/>
  <c r="C674" i="4"/>
  <c r="G342" i="4"/>
  <c r="H342" i="4" s="1"/>
  <c r="F663" i="3"/>
  <c r="I661" i="3"/>
  <c r="G662" i="3"/>
  <c r="E655" i="5" l="1"/>
  <c r="H654" i="5"/>
  <c r="G654" i="5"/>
  <c r="F654" i="5"/>
  <c r="E674" i="4"/>
  <c r="C675" i="4"/>
  <c r="G343" i="4"/>
  <c r="H343" i="4" s="1"/>
  <c r="G663" i="3"/>
  <c r="I662" i="3"/>
  <c r="H662" i="3"/>
  <c r="H663" i="3"/>
  <c r="F664" i="3"/>
  <c r="H655" i="5" l="1"/>
  <c r="G655" i="5"/>
  <c r="F655" i="5"/>
  <c r="E656" i="5"/>
  <c r="E675" i="4"/>
  <c r="C676" i="4"/>
  <c r="G344" i="4"/>
  <c r="H344" i="4" s="1"/>
  <c r="F665" i="3"/>
  <c r="G664" i="3"/>
  <c r="H664" i="3" s="1"/>
  <c r="I663" i="3"/>
  <c r="E657" i="5" l="1"/>
  <c r="H656" i="5"/>
  <c r="G656" i="5"/>
  <c r="F656" i="5"/>
  <c r="E676" i="4"/>
  <c r="C677" i="4"/>
  <c r="G345" i="4"/>
  <c r="H345" i="4" s="1"/>
  <c r="G665" i="3"/>
  <c r="I664" i="3"/>
  <c r="H665" i="3"/>
  <c r="F666" i="3"/>
  <c r="E658" i="5" l="1"/>
  <c r="H657" i="5"/>
  <c r="G657" i="5"/>
  <c r="F657" i="5"/>
  <c r="E677" i="4"/>
  <c r="C678" i="4"/>
  <c r="G346" i="4"/>
  <c r="H346" i="4" s="1"/>
  <c r="F667" i="3"/>
  <c r="G666" i="3"/>
  <c r="I665" i="3"/>
  <c r="H658" i="5" l="1"/>
  <c r="G658" i="5"/>
  <c r="F658" i="5"/>
  <c r="E659" i="5"/>
  <c r="E678" i="4"/>
  <c r="C679" i="4"/>
  <c r="G347" i="4"/>
  <c r="H347" i="4" s="1"/>
  <c r="G667" i="3"/>
  <c r="F668" i="3"/>
  <c r="H667" i="3"/>
  <c r="H666" i="3"/>
  <c r="I666" i="3" s="1"/>
  <c r="F659" i="5" l="1"/>
  <c r="H659" i="5"/>
  <c r="E660" i="5"/>
  <c r="G659" i="5"/>
  <c r="E679" i="4"/>
  <c r="C680" i="4"/>
  <c r="G348" i="4"/>
  <c r="H348" i="4" s="1"/>
  <c r="F669" i="3"/>
  <c r="G668" i="3"/>
  <c r="I667" i="3"/>
  <c r="H660" i="5" l="1"/>
  <c r="G660" i="5"/>
  <c r="F660" i="5"/>
  <c r="E661" i="5"/>
  <c r="E680" i="4"/>
  <c r="C681" i="4"/>
  <c r="G349" i="4"/>
  <c r="H349" i="4" s="1"/>
  <c r="G669" i="3"/>
  <c r="F670" i="3"/>
  <c r="H668" i="3"/>
  <c r="I668" i="3" s="1"/>
  <c r="H661" i="5" l="1"/>
  <c r="G661" i="5"/>
  <c r="F661" i="5"/>
  <c r="E662" i="5"/>
  <c r="E681" i="4"/>
  <c r="C682" i="4"/>
  <c r="G350" i="4"/>
  <c r="H350" i="4" s="1"/>
  <c r="G670" i="3"/>
  <c r="H670" i="3"/>
  <c r="F671" i="3"/>
  <c r="H669" i="3"/>
  <c r="I669" i="3" s="1"/>
  <c r="E663" i="5" l="1"/>
  <c r="H662" i="5"/>
  <c r="G662" i="5"/>
  <c r="F662" i="5"/>
  <c r="E682" i="4"/>
  <c r="C683" i="4"/>
  <c r="G351" i="4"/>
  <c r="H351" i="4" s="1"/>
  <c r="F672" i="3"/>
  <c r="I670" i="3"/>
  <c r="G671" i="3"/>
  <c r="E664" i="5" l="1"/>
  <c r="F663" i="5"/>
  <c r="H663" i="5"/>
  <c r="G663" i="5"/>
  <c r="E683" i="4"/>
  <c r="C684" i="4"/>
  <c r="G352" i="4"/>
  <c r="H352" i="4" s="1"/>
  <c r="G672" i="3"/>
  <c r="H672" i="3"/>
  <c r="F673" i="3"/>
  <c r="H671" i="3"/>
  <c r="I671" i="3" s="1"/>
  <c r="H664" i="5" l="1"/>
  <c r="G664" i="5"/>
  <c r="F664" i="5"/>
  <c r="E665" i="5"/>
  <c r="E684" i="4"/>
  <c r="C685" i="4"/>
  <c r="G353" i="4"/>
  <c r="H353" i="4" s="1"/>
  <c r="F674" i="3"/>
  <c r="G673" i="3"/>
  <c r="I672" i="3"/>
  <c r="F665" i="5" l="1"/>
  <c r="E666" i="5"/>
  <c r="H665" i="5"/>
  <c r="G665" i="5"/>
  <c r="E685" i="4"/>
  <c r="C686" i="4"/>
  <c r="G354" i="4"/>
  <c r="H354" i="4" s="1"/>
  <c r="G674" i="3"/>
  <c r="H673" i="3"/>
  <c r="I673" i="3" s="1"/>
  <c r="H674" i="3"/>
  <c r="F675" i="3"/>
  <c r="E667" i="5" l="1"/>
  <c r="F666" i="5"/>
  <c r="H666" i="5"/>
  <c r="G666" i="5"/>
  <c r="E686" i="4"/>
  <c r="C687" i="4"/>
  <c r="G355" i="4"/>
  <c r="H355" i="4" s="1"/>
  <c r="F676" i="3"/>
  <c r="I674" i="3"/>
  <c r="G675" i="3"/>
  <c r="H667" i="5" l="1"/>
  <c r="G667" i="5"/>
  <c r="F667" i="5"/>
  <c r="E668" i="5"/>
  <c r="E687" i="4"/>
  <c r="C688" i="4"/>
  <c r="G356" i="4"/>
  <c r="H356" i="4" s="1"/>
  <c r="G676" i="3"/>
  <c r="H675" i="3"/>
  <c r="I675" i="3" s="1"/>
  <c r="H676" i="3"/>
  <c r="F677" i="3"/>
  <c r="E669" i="5" l="1"/>
  <c r="H668" i="5"/>
  <c r="G668" i="5"/>
  <c r="F668" i="5"/>
  <c r="C689" i="4"/>
  <c r="E688" i="4"/>
  <c r="G357" i="4"/>
  <c r="H357" i="4" s="1"/>
  <c r="F678" i="3"/>
  <c r="I676" i="3"/>
  <c r="G677" i="3"/>
  <c r="H677" i="3" s="1"/>
  <c r="F669" i="5" l="1"/>
  <c r="H669" i="5"/>
  <c r="G669" i="5"/>
  <c r="E670" i="5"/>
  <c r="G358" i="4"/>
  <c r="H358" i="4" s="1"/>
  <c r="E689" i="4"/>
  <c r="C690" i="4"/>
  <c r="I677" i="3"/>
  <c r="G678" i="3"/>
  <c r="H678" i="3"/>
  <c r="F679" i="3"/>
  <c r="H670" i="5" l="1"/>
  <c r="G670" i="5"/>
  <c r="F670" i="5"/>
  <c r="E671" i="5"/>
  <c r="E690" i="4"/>
  <c r="C691" i="4"/>
  <c r="G359" i="4"/>
  <c r="H359" i="4" s="1"/>
  <c r="I678" i="3"/>
  <c r="G679" i="3"/>
  <c r="F680" i="3"/>
  <c r="H679" i="3"/>
  <c r="E672" i="5" l="1"/>
  <c r="G671" i="5"/>
  <c r="H671" i="5"/>
  <c r="F671" i="5"/>
  <c r="E691" i="4"/>
  <c r="C692" i="4"/>
  <c r="G360" i="4"/>
  <c r="H360" i="4" s="1"/>
  <c r="F681" i="3"/>
  <c r="I679" i="3"/>
  <c r="G680" i="3"/>
  <c r="H672" i="5" l="1"/>
  <c r="G672" i="5"/>
  <c r="F672" i="5"/>
  <c r="E673" i="5"/>
  <c r="E692" i="4"/>
  <c r="C693" i="4"/>
  <c r="G361" i="4"/>
  <c r="H361" i="4" s="1"/>
  <c r="G681" i="3"/>
  <c r="H680" i="3"/>
  <c r="I680" i="3" s="1"/>
  <c r="H681" i="3"/>
  <c r="F682" i="3"/>
  <c r="H673" i="5" l="1"/>
  <c r="G673" i="5"/>
  <c r="F673" i="5"/>
  <c r="E674" i="5"/>
  <c r="E693" i="4"/>
  <c r="C694" i="4"/>
  <c r="G362" i="4"/>
  <c r="H362" i="4" s="1"/>
  <c r="F683" i="3"/>
  <c r="I681" i="3"/>
  <c r="G682" i="3"/>
  <c r="H682" i="3" s="1"/>
  <c r="G674" i="5" l="1"/>
  <c r="F674" i="5"/>
  <c r="E675" i="5"/>
  <c r="H674" i="5"/>
  <c r="E694" i="4"/>
  <c r="C695" i="4"/>
  <c r="G363" i="4"/>
  <c r="H363" i="4" s="1"/>
  <c r="G683" i="3"/>
  <c r="I682" i="3"/>
  <c r="H683" i="3"/>
  <c r="F684" i="3"/>
  <c r="E676" i="5" l="1"/>
  <c r="H675" i="5"/>
  <c r="G675" i="5"/>
  <c r="F675" i="5"/>
  <c r="E695" i="4"/>
  <c r="C696" i="4"/>
  <c r="G364" i="4"/>
  <c r="H364" i="4" s="1"/>
  <c r="F685" i="3"/>
  <c r="I683" i="3"/>
  <c r="G684" i="3"/>
  <c r="H676" i="5" l="1"/>
  <c r="G676" i="5"/>
  <c r="F676" i="5"/>
  <c r="E677" i="5"/>
  <c r="E696" i="4"/>
  <c r="C697" i="4"/>
  <c r="G365" i="4"/>
  <c r="H365" i="4" s="1"/>
  <c r="G685" i="3"/>
  <c r="H684" i="3"/>
  <c r="I684" i="3" s="1"/>
  <c r="H685" i="3"/>
  <c r="F686" i="3"/>
  <c r="F677" i="5" l="1"/>
  <c r="E678" i="5"/>
  <c r="H677" i="5"/>
  <c r="G677" i="5"/>
  <c r="E697" i="4"/>
  <c r="C698" i="4"/>
  <c r="G366" i="4"/>
  <c r="H366" i="4" s="1"/>
  <c r="F687" i="3"/>
  <c r="I685" i="3"/>
  <c r="G686" i="3"/>
  <c r="E679" i="5" l="1"/>
  <c r="H678" i="5"/>
  <c r="G678" i="5"/>
  <c r="F678" i="5"/>
  <c r="E698" i="4"/>
  <c r="C699" i="4"/>
  <c r="G367" i="4"/>
  <c r="H367" i="4" s="1"/>
  <c r="G687" i="3"/>
  <c r="H686" i="3"/>
  <c r="I686" i="3" s="1"/>
  <c r="H687" i="3"/>
  <c r="F688" i="3"/>
  <c r="H679" i="5" l="1"/>
  <c r="G679" i="5"/>
  <c r="F679" i="5"/>
  <c r="E680" i="5"/>
  <c r="E699" i="4"/>
  <c r="C700" i="4"/>
  <c r="G368" i="4"/>
  <c r="H368" i="4" s="1"/>
  <c r="F689" i="3"/>
  <c r="G688" i="3"/>
  <c r="H688" i="3" s="1"/>
  <c r="I687" i="3"/>
  <c r="E681" i="5" l="1"/>
  <c r="H680" i="5"/>
  <c r="G680" i="5"/>
  <c r="F680" i="5"/>
  <c r="E700" i="4"/>
  <c r="C701" i="4"/>
  <c r="G369" i="4"/>
  <c r="H369" i="4" s="1"/>
  <c r="I688" i="3"/>
  <c r="G689" i="3"/>
  <c r="F690" i="3"/>
  <c r="H689" i="3"/>
  <c r="E682" i="5" l="1"/>
  <c r="H681" i="5"/>
  <c r="G681" i="5"/>
  <c r="F681" i="5"/>
  <c r="E701" i="4"/>
  <c r="C702" i="4"/>
  <c r="G370" i="4"/>
  <c r="H370" i="4" s="1"/>
  <c r="F691" i="3"/>
  <c r="G690" i="3"/>
  <c r="I689" i="3"/>
  <c r="H682" i="5" l="1"/>
  <c r="G682" i="5"/>
  <c r="F682" i="5"/>
  <c r="E683" i="5"/>
  <c r="E702" i="4"/>
  <c r="C703" i="4"/>
  <c r="G371" i="4"/>
  <c r="H371" i="4" s="1"/>
  <c r="G691" i="3"/>
  <c r="F692" i="3"/>
  <c r="H691" i="3"/>
  <c r="H690" i="3"/>
  <c r="I690" i="3" s="1"/>
  <c r="E684" i="5" l="1"/>
  <c r="H683" i="5"/>
  <c r="G683" i="5"/>
  <c r="F683" i="5"/>
  <c r="E703" i="4"/>
  <c r="C704" i="4"/>
  <c r="G372" i="4"/>
  <c r="H372" i="4" s="1"/>
  <c r="G692" i="3"/>
  <c r="I691" i="3"/>
  <c r="H692" i="3"/>
  <c r="F693" i="3"/>
  <c r="H684" i="5" l="1"/>
  <c r="G684" i="5"/>
  <c r="F684" i="5"/>
  <c r="E685" i="5"/>
  <c r="E704" i="4"/>
  <c r="C705" i="4"/>
  <c r="G373" i="4"/>
  <c r="H373" i="4" s="1"/>
  <c r="F694" i="3"/>
  <c r="I692" i="3"/>
  <c r="G693" i="3"/>
  <c r="H685" i="5" l="1"/>
  <c r="G685" i="5"/>
  <c r="F685" i="5"/>
  <c r="E686" i="5"/>
  <c r="E705" i="4"/>
  <c r="C706" i="4"/>
  <c r="G374" i="4"/>
  <c r="H374" i="4" s="1"/>
  <c r="F695" i="3"/>
  <c r="G694" i="3"/>
  <c r="H693" i="3"/>
  <c r="I693" i="3" s="1"/>
  <c r="E687" i="5" l="1"/>
  <c r="H686" i="5"/>
  <c r="G686" i="5"/>
  <c r="F686" i="5"/>
  <c r="E706" i="4"/>
  <c r="C707" i="4"/>
  <c r="G375" i="4"/>
  <c r="H375" i="4" s="1"/>
  <c r="G695" i="3"/>
  <c r="F696" i="3"/>
  <c r="H695" i="3"/>
  <c r="H694" i="3"/>
  <c r="I694" i="3" s="1"/>
  <c r="E688" i="5" l="1"/>
  <c r="H687" i="5"/>
  <c r="F687" i="5"/>
  <c r="G687" i="5"/>
  <c r="E707" i="4"/>
  <c r="C708" i="4"/>
  <c r="G376" i="4"/>
  <c r="H376" i="4" s="1"/>
  <c r="I695" i="3"/>
  <c r="G696" i="3"/>
  <c r="F697" i="3"/>
  <c r="H688" i="5" l="1"/>
  <c r="G688" i="5"/>
  <c r="F688" i="5"/>
  <c r="E689" i="5"/>
  <c r="E708" i="4"/>
  <c r="C709" i="4"/>
  <c r="G377" i="4"/>
  <c r="H377" i="4" s="1"/>
  <c r="F698" i="3"/>
  <c r="G697" i="3"/>
  <c r="H697" i="3" s="1"/>
  <c r="H696" i="3"/>
  <c r="I696" i="3" s="1"/>
  <c r="F689" i="5" l="1"/>
  <c r="E690" i="5"/>
  <c r="H689" i="5"/>
  <c r="G689" i="5"/>
  <c r="E709" i="4"/>
  <c r="C710" i="4"/>
  <c r="G378" i="4"/>
  <c r="H378" i="4" s="1"/>
  <c r="G698" i="3"/>
  <c r="I697" i="3"/>
  <c r="H698" i="3"/>
  <c r="F699" i="3"/>
  <c r="F690" i="5" l="1"/>
  <c r="H690" i="5"/>
  <c r="G690" i="5"/>
  <c r="E691" i="5"/>
  <c r="E710" i="4"/>
  <c r="C711" i="4"/>
  <c r="G379" i="4"/>
  <c r="H379" i="4" s="1"/>
  <c r="F700" i="3"/>
  <c r="G699" i="3"/>
  <c r="I698" i="3"/>
  <c r="H691" i="5" l="1"/>
  <c r="G691" i="5"/>
  <c r="F691" i="5"/>
  <c r="E692" i="5"/>
  <c r="E711" i="4"/>
  <c r="C712" i="4"/>
  <c r="G380" i="4"/>
  <c r="H380" i="4" s="1"/>
  <c r="G700" i="3"/>
  <c r="H699" i="3"/>
  <c r="I699" i="3" s="1"/>
  <c r="F701" i="3"/>
  <c r="H700" i="3"/>
  <c r="E693" i="5" l="1"/>
  <c r="H692" i="5"/>
  <c r="G692" i="5"/>
  <c r="F692" i="5"/>
  <c r="E712" i="4"/>
  <c r="C713" i="4"/>
  <c r="G381" i="4"/>
  <c r="H381" i="4" s="1"/>
  <c r="F702" i="3"/>
  <c r="I700" i="3"/>
  <c r="G701" i="3"/>
  <c r="E694" i="5" l="1"/>
  <c r="F693" i="5"/>
  <c r="H693" i="5"/>
  <c r="G693" i="5"/>
  <c r="E713" i="4"/>
  <c r="C714" i="4"/>
  <c r="G382" i="4"/>
  <c r="H382" i="4" s="1"/>
  <c r="F703" i="3"/>
  <c r="G702" i="3"/>
  <c r="H701" i="3"/>
  <c r="I701" i="3" s="1"/>
  <c r="H694" i="5" l="1"/>
  <c r="G694" i="5"/>
  <c r="F694" i="5"/>
  <c r="E695" i="5"/>
  <c r="E714" i="4"/>
  <c r="C715" i="4"/>
  <c r="G383" i="4"/>
  <c r="H383" i="4" s="1"/>
  <c r="F704" i="3"/>
  <c r="H703" i="3"/>
  <c r="G703" i="3"/>
  <c r="H702" i="3"/>
  <c r="I702" i="3" s="1"/>
  <c r="G695" i="5" l="1"/>
  <c r="F695" i="5"/>
  <c r="E696" i="5"/>
  <c r="H695" i="5"/>
  <c r="E715" i="4"/>
  <c r="C716" i="4"/>
  <c r="G384" i="4"/>
  <c r="H384" i="4" s="1"/>
  <c r="I703" i="3"/>
  <c r="G704" i="3"/>
  <c r="F705" i="3"/>
  <c r="H704" i="3"/>
  <c r="H696" i="5" l="1"/>
  <c r="G696" i="5"/>
  <c r="F696" i="5"/>
  <c r="E697" i="5"/>
  <c r="E716" i="4"/>
  <c r="C717" i="4"/>
  <c r="G385" i="4"/>
  <c r="H385" i="4" s="1"/>
  <c r="G705" i="3"/>
  <c r="I704" i="3"/>
  <c r="H705" i="3"/>
  <c r="F706" i="3"/>
  <c r="H697" i="5" l="1"/>
  <c r="G697" i="5"/>
  <c r="F697" i="5"/>
  <c r="E698" i="5"/>
  <c r="E717" i="4"/>
  <c r="C718" i="4"/>
  <c r="G386" i="4"/>
  <c r="H386" i="4" s="1"/>
  <c r="F707" i="3"/>
  <c r="I705" i="3"/>
  <c r="G706" i="3"/>
  <c r="G698" i="5" l="1"/>
  <c r="F698" i="5"/>
  <c r="E699" i="5"/>
  <c r="H698" i="5"/>
  <c r="E718" i="4"/>
  <c r="C719" i="4"/>
  <c r="G387" i="4"/>
  <c r="H387" i="4" s="1"/>
  <c r="G707" i="3"/>
  <c r="H707" i="3"/>
  <c r="F708" i="3"/>
  <c r="H706" i="3"/>
  <c r="I706" i="3" s="1"/>
  <c r="E700" i="5" l="1"/>
  <c r="H699" i="5"/>
  <c r="G699" i="5"/>
  <c r="F699" i="5"/>
  <c r="E719" i="4"/>
  <c r="C720" i="4"/>
  <c r="G388" i="4"/>
  <c r="H388" i="4" s="1"/>
  <c r="F709" i="3"/>
  <c r="I707" i="3"/>
  <c r="G708" i="3"/>
  <c r="H708" i="3" s="1"/>
  <c r="H700" i="5" l="1"/>
  <c r="G700" i="5"/>
  <c r="F700" i="5"/>
  <c r="E701" i="5"/>
  <c r="E720" i="4"/>
  <c r="C721" i="4"/>
  <c r="G389" i="4"/>
  <c r="H389" i="4" s="1"/>
  <c r="G709" i="3"/>
  <c r="I708" i="3"/>
  <c r="H709" i="3"/>
  <c r="F710" i="3"/>
  <c r="F701" i="5" l="1"/>
  <c r="G701" i="5"/>
  <c r="E702" i="5"/>
  <c r="H701" i="5"/>
  <c r="E721" i="4"/>
  <c r="C722" i="4"/>
  <c r="G390" i="4"/>
  <c r="H390" i="4" s="1"/>
  <c r="F711" i="3"/>
  <c r="I709" i="3"/>
  <c r="G710" i="3"/>
  <c r="H710" i="3" s="1"/>
  <c r="E703" i="5" l="1"/>
  <c r="H702" i="5"/>
  <c r="G702" i="5"/>
  <c r="F702" i="5"/>
  <c r="E722" i="4"/>
  <c r="C723" i="4"/>
  <c r="G391" i="4"/>
  <c r="H391" i="4" s="1"/>
  <c r="G711" i="3"/>
  <c r="I710" i="3"/>
  <c r="H711" i="3"/>
  <c r="F712" i="3"/>
  <c r="H703" i="5" l="1"/>
  <c r="G703" i="5"/>
  <c r="F703" i="5"/>
  <c r="E704" i="5"/>
  <c r="E723" i="4"/>
  <c r="C724" i="4"/>
  <c r="G392" i="4"/>
  <c r="H392" i="4" s="1"/>
  <c r="F713" i="3"/>
  <c r="G712" i="3"/>
  <c r="I711" i="3"/>
  <c r="E705" i="5" l="1"/>
  <c r="H704" i="5"/>
  <c r="G704" i="5"/>
  <c r="F704" i="5"/>
  <c r="E724" i="4"/>
  <c r="C725" i="4"/>
  <c r="G393" i="4"/>
  <c r="H393" i="4" s="1"/>
  <c r="G713" i="3"/>
  <c r="H712" i="3"/>
  <c r="I712" i="3" s="1"/>
  <c r="F714" i="3"/>
  <c r="H713" i="3"/>
  <c r="E706" i="5" l="1"/>
  <c r="H705" i="5"/>
  <c r="G705" i="5"/>
  <c r="F705" i="5"/>
  <c r="E725" i="4"/>
  <c r="C726" i="4"/>
  <c r="G394" i="4"/>
  <c r="H394" i="4" s="1"/>
  <c r="F715" i="3"/>
  <c r="I713" i="3"/>
  <c r="G714" i="3"/>
  <c r="H706" i="5" l="1"/>
  <c r="G706" i="5"/>
  <c r="F706" i="5"/>
  <c r="E707" i="5"/>
  <c r="E726" i="4"/>
  <c r="C727" i="4"/>
  <c r="G395" i="4"/>
  <c r="H395" i="4" s="1"/>
  <c r="G715" i="3"/>
  <c r="F716" i="3"/>
  <c r="H715" i="3"/>
  <c r="H714" i="3"/>
  <c r="I714" i="3" s="1"/>
  <c r="F707" i="5" l="1"/>
  <c r="H707" i="5"/>
  <c r="G707" i="5"/>
  <c r="E708" i="5"/>
  <c r="E727" i="4"/>
  <c r="C728" i="4"/>
  <c r="G396" i="4"/>
  <c r="H396" i="4" s="1"/>
  <c r="F717" i="3"/>
  <c r="I715" i="3"/>
  <c r="G716" i="3"/>
  <c r="H716" i="3" s="1"/>
  <c r="H708" i="5" l="1"/>
  <c r="G708" i="5"/>
  <c r="F708" i="5"/>
  <c r="E709" i="5"/>
  <c r="E728" i="4"/>
  <c r="C729" i="4"/>
  <c r="G397" i="4"/>
  <c r="H397" i="4" s="1"/>
  <c r="I716" i="3"/>
  <c r="G717" i="3"/>
  <c r="H717" i="3"/>
  <c r="F718" i="3"/>
  <c r="H709" i="5" l="1"/>
  <c r="G709" i="5"/>
  <c r="F709" i="5"/>
  <c r="E710" i="5"/>
  <c r="C730" i="4"/>
  <c r="E729" i="4"/>
  <c r="G398" i="4"/>
  <c r="H398" i="4" s="1"/>
  <c r="F719" i="3"/>
  <c r="I717" i="3"/>
  <c r="G718" i="3"/>
  <c r="E711" i="5" l="1"/>
  <c r="H710" i="5"/>
  <c r="G710" i="5"/>
  <c r="F710" i="5"/>
  <c r="G399" i="4"/>
  <c r="H399" i="4" s="1"/>
  <c r="E730" i="4"/>
  <c r="C731" i="4"/>
  <c r="F720" i="3"/>
  <c r="G719" i="3"/>
  <c r="H718" i="3"/>
  <c r="I718" i="3" s="1"/>
  <c r="E712" i="5" l="1"/>
  <c r="F711" i="5"/>
  <c r="H711" i="5"/>
  <c r="G711" i="5"/>
  <c r="G400" i="4"/>
  <c r="H400" i="4" s="1"/>
  <c r="E731" i="4"/>
  <c r="C732" i="4"/>
  <c r="F721" i="3"/>
  <c r="G720" i="3"/>
  <c r="H719" i="3"/>
  <c r="I719" i="3" s="1"/>
  <c r="H712" i="5" l="1"/>
  <c r="G712" i="5"/>
  <c r="F712" i="5"/>
  <c r="E713" i="5"/>
  <c r="E732" i="4"/>
  <c r="C733" i="4"/>
  <c r="G401" i="4"/>
  <c r="H401" i="4" s="1"/>
  <c r="G721" i="3"/>
  <c r="F722" i="3"/>
  <c r="H721" i="3"/>
  <c r="H720" i="3"/>
  <c r="I720" i="3" s="1"/>
  <c r="F713" i="5" l="1"/>
  <c r="E714" i="5"/>
  <c r="H713" i="5"/>
  <c r="G713" i="5"/>
  <c r="E733" i="4"/>
  <c r="C734" i="4"/>
  <c r="G402" i="4"/>
  <c r="H402" i="4" s="1"/>
  <c r="F723" i="3"/>
  <c r="G722" i="3"/>
  <c r="I721" i="3"/>
  <c r="E715" i="5" l="1"/>
  <c r="F714" i="5"/>
  <c r="H714" i="5"/>
  <c r="G714" i="5"/>
  <c r="E734" i="4"/>
  <c r="C735" i="4"/>
  <c r="G403" i="4"/>
  <c r="H403" i="4" s="1"/>
  <c r="F724" i="3"/>
  <c r="G723" i="3"/>
  <c r="H722" i="3"/>
  <c r="I722" i="3" s="1"/>
  <c r="H715" i="5" l="1"/>
  <c r="G715" i="5"/>
  <c r="F715" i="5"/>
  <c r="E716" i="5"/>
  <c r="E735" i="4"/>
  <c r="C736" i="4"/>
  <c r="G404" i="4"/>
  <c r="H404" i="4" s="1"/>
  <c r="F725" i="3"/>
  <c r="G724" i="3"/>
  <c r="H723" i="3"/>
  <c r="I723" i="3" s="1"/>
  <c r="E717" i="5" l="1"/>
  <c r="H716" i="5"/>
  <c r="G716" i="5"/>
  <c r="F716" i="5"/>
  <c r="C737" i="4"/>
  <c r="E736" i="4"/>
  <c r="G405" i="4"/>
  <c r="H405" i="4" s="1"/>
  <c r="G725" i="3"/>
  <c r="H724" i="3"/>
  <c r="I724" i="3" s="1"/>
  <c r="F726" i="3"/>
  <c r="H725" i="3"/>
  <c r="F717" i="5" l="1"/>
  <c r="H717" i="5"/>
  <c r="G717" i="5"/>
  <c r="E718" i="5"/>
  <c r="G406" i="4"/>
  <c r="H406" i="4" s="1"/>
  <c r="E737" i="4"/>
  <c r="C738" i="4"/>
  <c r="G726" i="3"/>
  <c r="I725" i="3"/>
  <c r="H726" i="3"/>
  <c r="F727" i="3"/>
  <c r="H718" i="5" l="1"/>
  <c r="G718" i="5"/>
  <c r="F718" i="5"/>
  <c r="E719" i="5"/>
  <c r="G407" i="4"/>
  <c r="H407" i="4" s="1"/>
  <c r="E738" i="4"/>
  <c r="C739" i="4"/>
  <c r="F728" i="3"/>
  <c r="G727" i="3"/>
  <c r="I726" i="3"/>
  <c r="E720" i="5" l="1"/>
  <c r="G719" i="5"/>
  <c r="H719" i="5"/>
  <c r="F719" i="5"/>
  <c r="E739" i="4"/>
  <c r="C740" i="4"/>
  <c r="G408" i="4"/>
  <c r="H408" i="4" s="1"/>
  <c r="G728" i="3"/>
  <c r="H727" i="3"/>
  <c r="I727" i="3" s="1"/>
  <c r="F729" i="3"/>
  <c r="H728" i="3"/>
  <c r="H720" i="5" l="1"/>
  <c r="G720" i="5"/>
  <c r="F720" i="5"/>
  <c r="E721" i="5"/>
  <c r="E740" i="4"/>
  <c r="C741" i="4"/>
  <c r="G409" i="4"/>
  <c r="H409" i="4" s="1"/>
  <c r="F730" i="3"/>
  <c r="G729" i="3"/>
  <c r="I728" i="3"/>
  <c r="H721" i="5" l="1"/>
  <c r="G721" i="5"/>
  <c r="F721" i="5"/>
  <c r="E722" i="5"/>
  <c r="E741" i="4"/>
  <c r="C742" i="4"/>
  <c r="G410" i="4"/>
  <c r="H410" i="4" s="1"/>
  <c r="G730" i="3"/>
  <c r="F731" i="3"/>
  <c r="H730" i="3"/>
  <c r="H729" i="3"/>
  <c r="I729" i="3" s="1"/>
  <c r="G722" i="5" l="1"/>
  <c r="F722" i="5"/>
  <c r="E723" i="5"/>
  <c r="H722" i="5"/>
  <c r="E742" i="4"/>
  <c r="C743" i="4"/>
  <c r="G411" i="4"/>
  <c r="H411" i="4" s="1"/>
  <c r="G731" i="3"/>
  <c r="I730" i="3"/>
  <c r="H731" i="3"/>
  <c r="F732" i="3"/>
  <c r="E724" i="5" l="1"/>
  <c r="H723" i="5"/>
  <c r="G723" i="5"/>
  <c r="F723" i="5"/>
  <c r="E743" i="4"/>
  <c r="C744" i="4"/>
  <c r="G412" i="4"/>
  <c r="H412" i="4" s="1"/>
  <c r="F733" i="3"/>
  <c r="I731" i="3"/>
  <c r="G732" i="3"/>
  <c r="H732" i="3" s="1"/>
  <c r="H724" i="5" l="1"/>
  <c r="G724" i="5"/>
  <c r="F724" i="5"/>
  <c r="E725" i="5"/>
  <c r="E744" i="4"/>
  <c r="C745" i="4"/>
  <c r="G413" i="4"/>
  <c r="H413" i="4" s="1"/>
  <c r="G733" i="3"/>
  <c r="I732" i="3"/>
  <c r="F734" i="3"/>
  <c r="F725" i="5" l="1"/>
  <c r="E726" i="5"/>
  <c r="H725" i="5"/>
  <c r="G725" i="5"/>
  <c r="E745" i="4"/>
  <c r="C746" i="4"/>
  <c r="G414" i="4"/>
  <c r="H414" i="4" s="1"/>
  <c r="G734" i="3"/>
  <c r="F735" i="3"/>
  <c r="H734" i="3"/>
  <c r="H733" i="3"/>
  <c r="I733" i="3" s="1"/>
  <c r="E727" i="5" l="1"/>
  <c r="H726" i="5"/>
  <c r="G726" i="5"/>
  <c r="F726" i="5"/>
  <c r="E746" i="4"/>
  <c r="C747" i="4"/>
  <c r="G415" i="4"/>
  <c r="H415" i="4" s="1"/>
  <c r="G735" i="3"/>
  <c r="H735" i="3" s="1"/>
  <c r="I734" i="3"/>
  <c r="F736" i="3"/>
  <c r="H727" i="5" l="1"/>
  <c r="G727" i="5"/>
  <c r="F727" i="5"/>
  <c r="E728" i="5"/>
  <c r="E747" i="4"/>
  <c r="C748" i="4"/>
  <c r="G416" i="4"/>
  <c r="H416" i="4" s="1"/>
  <c r="F737" i="3"/>
  <c r="G736" i="3"/>
  <c r="H736" i="3" s="1"/>
  <c r="I735" i="3"/>
  <c r="E729" i="5" l="1"/>
  <c r="H728" i="5"/>
  <c r="G728" i="5"/>
  <c r="F728" i="5"/>
  <c r="E748" i="4"/>
  <c r="C749" i="4"/>
  <c r="G417" i="4"/>
  <c r="H417" i="4" s="1"/>
  <c r="G737" i="3"/>
  <c r="I736" i="3"/>
  <c r="F738" i="3"/>
  <c r="H737" i="3"/>
  <c r="E730" i="5" l="1"/>
  <c r="H729" i="5"/>
  <c r="G729" i="5"/>
  <c r="F729" i="5"/>
  <c r="E749" i="4"/>
  <c r="C750" i="4"/>
  <c r="G418" i="4"/>
  <c r="H418" i="4" s="1"/>
  <c r="F739" i="3"/>
  <c r="I737" i="3"/>
  <c r="G738" i="3"/>
  <c r="H730" i="5" l="1"/>
  <c r="G730" i="5"/>
  <c r="F730" i="5"/>
  <c r="E731" i="5"/>
  <c r="E750" i="4"/>
  <c r="C751" i="4"/>
  <c r="G419" i="4"/>
  <c r="H419" i="4" s="1"/>
  <c r="G739" i="3"/>
  <c r="F740" i="3"/>
  <c r="H739" i="3"/>
  <c r="H738" i="3"/>
  <c r="I738" i="3" s="1"/>
  <c r="E732" i="5" l="1"/>
  <c r="H731" i="5"/>
  <c r="G731" i="5"/>
  <c r="F731" i="5"/>
  <c r="E751" i="4"/>
  <c r="C752" i="4"/>
  <c r="G420" i="4"/>
  <c r="H420" i="4" s="1"/>
  <c r="F741" i="3"/>
  <c r="G740" i="3"/>
  <c r="I739" i="3"/>
  <c r="H732" i="5" l="1"/>
  <c r="G732" i="5"/>
  <c r="F732" i="5"/>
  <c r="E733" i="5"/>
  <c r="E752" i="4"/>
  <c r="C753" i="4"/>
  <c r="G421" i="4"/>
  <c r="H421" i="4" s="1"/>
  <c r="G741" i="3"/>
  <c r="H741" i="3"/>
  <c r="F742" i="3"/>
  <c r="H740" i="3"/>
  <c r="I740" i="3" s="1"/>
  <c r="H733" i="5" l="1"/>
  <c r="G733" i="5"/>
  <c r="F733" i="5"/>
  <c r="E734" i="5"/>
  <c r="E753" i="4"/>
  <c r="C754" i="4"/>
  <c r="G422" i="4"/>
  <c r="H422" i="4" s="1"/>
  <c r="F743" i="3"/>
  <c r="G742" i="3"/>
  <c r="I741" i="3"/>
  <c r="E735" i="5" l="1"/>
  <c r="H734" i="5"/>
  <c r="G734" i="5"/>
  <c r="F734" i="5"/>
  <c r="E754" i="4"/>
  <c r="C755" i="4"/>
  <c r="G423" i="4"/>
  <c r="H423" i="4" s="1"/>
  <c r="G743" i="3"/>
  <c r="F744" i="3"/>
  <c r="H743" i="3"/>
  <c r="H742" i="3"/>
  <c r="I742" i="3" s="1"/>
  <c r="E736" i="5" l="1"/>
  <c r="H735" i="5"/>
  <c r="F735" i="5"/>
  <c r="G735" i="5"/>
  <c r="E755" i="4"/>
  <c r="C756" i="4"/>
  <c r="G424" i="4"/>
  <c r="H424" i="4" s="1"/>
  <c r="I743" i="3"/>
  <c r="G744" i="3"/>
  <c r="H744" i="3"/>
  <c r="F745" i="3"/>
  <c r="H736" i="5" l="1"/>
  <c r="G736" i="5"/>
  <c r="F736" i="5"/>
  <c r="E737" i="5"/>
  <c r="E756" i="4"/>
  <c r="C757" i="4"/>
  <c r="G425" i="4"/>
  <c r="H425" i="4" s="1"/>
  <c r="F746" i="3"/>
  <c r="G745" i="3"/>
  <c r="I744" i="3"/>
  <c r="F737" i="5" l="1"/>
  <c r="E738" i="5"/>
  <c r="H737" i="5"/>
  <c r="G737" i="5"/>
  <c r="E757" i="4"/>
  <c r="C758" i="4"/>
  <c r="G426" i="4"/>
  <c r="H426" i="4" s="1"/>
  <c r="G746" i="3"/>
  <c r="H745" i="3"/>
  <c r="I745" i="3" s="1"/>
  <c r="H746" i="3"/>
  <c r="F747" i="3"/>
  <c r="F738" i="5" l="1"/>
  <c r="H738" i="5"/>
  <c r="G738" i="5"/>
  <c r="E739" i="5"/>
  <c r="E758" i="4"/>
  <c r="C759" i="4"/>
  <c r="G427" i="4"/>
  <c r="H427" i="4" s="1"/>
  <c r="F748" i="3"/>
  <c r="G747" i="3"/>
  <c r="I746" i="3"/>
  <c r="H739" i="5" l="1"/>
  <c r="G739" i="5"/>
  <c r="F739" i="5"/>
  <c r="E740" i="5"/>
  <c r="E759" i="4"/>
  <c r="C760" i="4"/>
  <c r="G428" i="4"/>
  <c r="H428" i="4" s="1"/>
  <c r="G748" i="3"/>
  <c r="H747" i="3"/>
  <c r="I747" i="3" s="1"/>
  <c r="H748" i="3"/>
  <c r="F749" i="3"/>
  <c r="E741" i="5" l="1"/>
  <c r="H740" i="5"/>
  <c r="G740" i="5"/>
  <c r="F740" i="5"/>
  <c r="E760" i="4"/>
  <c r="C761" i="4"/>
  <c r="G429" i="4"/>
  <c r="H429" i="4" s="1"/>
  <c r="F750" i="3"/>
  <c r="G749" i="3"/>
  <c r="I748" i="3"/>
  <c r="E742" i="5" l="1"/>
  <c r="F741" i="5"/>
  <c r="H741" i="5"/>
  <c r="G741" i="5"/>
  <c r="E761" i="4"/>
  <c r="C762" i="4"/>
  <c r="G430" i="4"/>
  <c r="H430" i="4" s="1"/>
  <c r="F751" i="3"/>
  <c r="G750" i="3"/>
  <c r="H749" i="3"/>
  <c r="I749" i="3" s="1"/>
  <c r="H742" i="5" l="1"/>
  <c r="G742" i="5"/>
  <c r="F742" i="5"/>
  <c r="E743" i="5"/>
  <c r="E762" i="4"/>
  <c r="C763" i="4"/>
  <c r="G431" i="4"/>
  <c r="H431" i="4" s="1"/>
  <c r="F752" i="3"/>
  <c r="G751" i="3"/>
  <c r="H750" i="3"/>
  <c r="I750" i="3" s="1"/>
  <c r="G743" i="5" l="1"/>
  <c r="F743" i="5"/>
  <c r="E744" i="5"/>
  <c r="H743" i="5"/>
  <c r="E763" i="4"/>
  <c r="C764" i="4"/>
  <c r="G432" i="4"/>
  <c r="H432" i="4" s="1"/>
  <c r="G752" i="3"/>
  <c r="H751" i="3"/>
  <c r="I751" i="3" s="1"/>
  <c r="H752" i="3"/>
  <c r="F753" i="3"/>
  <c r="H744" i="5" l="1"/>
  <c r="G744" i="5"/>
  <c r="F744" i="5"/>
  <c r="E745" i="5"/>
  <c r="E764" i="4"/>
  <c r="C765" i="4"/>
  <c r="G433" i="4"/>
  <c r="H433" i="4" s="1"/>
  <c r="F754" i="3"/>
  <c r="G753" i="3"/>
  <c r="I752" i="3"/>
  <c r="H745" i="5" l="1"/>
  <c r="G745" i="5"/>
  <c r="F745" i="5"/>
  <c r="E746" i="5"/>
  <c r="E765" i="4"/>
  <c r="C766" i="4"/>
  <c r="G434" i="4"/>
  <c r="H434" i="4" s="1"/>
  <c r="G754" i="3"/>
  <c r="H754" i="3"/>
  <c r="F755" i="3"/>
  <c r="H753" i="3"/>
  <c r="I753" i="3" s="1"/>
  <c r="G746" i="5" l="1"/>
  <c r="F746" i="5"/>
  <c r="E747" i="5"/>
  <c r="H746" i="5"/>
  <c r="E766" i="4"/>
  <c r="C767" i="4"/>
  <c r="G435" i="4"/>
  <c r="H435" i="4" s="1"/>
  <c r="F756" i="3"/>
  <c r="G755" i="3"/>
  <c r="I754" i="3"/>
  <c r="E748" i="5" l="1"/>
  <c r="H747" i="5"/>
  <c r="G747" i="5"/>
  <c r="F747" i="5"/>
  <c r="E767" i="4"/>
  <c r="C768" i="4"/>
  <c r="G436" i="4"/>
  <c r="H436" i="4" s="1"/>
  <c r="F757" i="3"/>
  <c r="G756" i="3"/>
  <c r="H755" i="3"/>
  <c r="I755" i="3" s="1"/>
  <c r="H748" i="5" l="1"/>
  <c r="G748" i="5"/>
  <c r="F748" i="5"/>
  <c r="E749" i="5"/>
  <c r="E768" i="4"/>
  <c r="C769" i="4"/>
  <c r="G437" i="4"/>
  <c r="H437" i="4" s="1"/>
  <c r="G757" i="3"/>
  <c r="H756" i="3"/>
  <c r="I756" i="3" s="1"/>
  <c r="H757" i="3"/>
  <c r="F758" i="3"/>
  <c r="F749" i="5" l="1"/>
  <c r="G749" i="5"/>
  <c r="E750" i="5"/>
  <c r="H749" i="5"/>
  <c r="E769" i="4"/>
  <c r="C770" i="4"/>
  <c r="G438" i="4"/>
  <c r="H438" i="4" s="1"/>
  <c r="F759" i="3"/>
  <c r="I757" i="3"/>
  <c r="G758" i="3"/>
  <c r="E751" i="5" l="1"/>
  <c r="H750" i="5"/>
  <c r="G750" i="5"/>
  <c r="F750" i="5"/>
  <c r="C771" i="4"/>
  <c r="E770" i="4"/>
  <c r="G439" i="4"/>
  <c r="H439" i="4" s="1"/>
  <c r="G759" i="3"/>
  <c r="H758" i="3"/>
  <c r="I758" i="3" s="1"/>
  <c r="H759" i="3"/>
  <c r="F760" i="3"/>
  <c r="H751" i="5" l="1"/>
  <c r="G751" i="5"/>
  <c r="F751" i="5"/>
  <c r="E752" i="5"/>
  <c r="G440" i="4"/>
  <c r="H440" i="4" s="1"/>
  <c r="E771" i="4"/>
  <c r="C772" i="4"/>
  <c r="F761" i="3"/>
  <c r="G760" i="3"/>
  <c r="H760" i="3" s="1"/>
  <c r="I759" i="3"/>
  <c r="E753" i="5" l="1"/>
  <c r="H752" i="5"/>
  <c r="G752" i="5"/>
  <c r="F752" i="5"/>
  <c r="E772" i="4"/>
  <c r="C773" i="4"/>
  <c r="G441" i="4"/>
  <c r="H441" i="4" s="1"/>
  <c r="G761" i="3"/>
  <c r="I760" i="3"/>
  <c r="H761" i="3"/>
  <c r="F762" i="3"/>
  <c r="E754" i="5" l="1"/>
  <c r="H753" i="5"/>
  <c r="G753" i="5"/>
  <c r="F753" i="5"/>
  <c r="E773" i="4"/>
  <c r="C774" i="4"/>
  <c r="G442" i="4"/>
  <c r="H442" i="4" s="1"/>
  <c r="F763" i="3"/>
  <c r="G762" i="3"/>
  <c r="I761" i="3"/>
  <c r="H754" i="5" l="1"/>
  <c r="G754" i="5"/>
  <c r="F754" i="5"/>
  <c r="E755" i="5"/>
  <c r="E774" i="4"/>
  <c r="C775" i="4"/>
  <c r="G443" i="4"/>
  <c r="H443" i="4" s="1"/>
  <c r="F764" i="3"/>
  <c r="G763" i="3"/>
  <c r="H762" i="3"/>
  <c r="I762" i="3" s="1"/>
  <c r="F755" i="5" l="1"/>
  <c r="G755" i="5"/>
  <c r="E756" i="5"/>
  <c r="H755" i="5"/>
  <c r="E775" i="4"/>
  <c r="C776" i="4"/>
  <c r="G444" i="4"/>
  <c r="H444" i="4" s="1"/>
  <c r="G764" i="3"/>
  <c r="H763" i="3"/>
  <c r="I763" i="3" s="1"/>
  <c r="H764" i="3"/>
  <c r="F765" i="3"/>
  <c r="E757" i="5" l="1"/>
  <c r="H756" i="5"/>
  <c r="G756" i="5"/>
  <c r="F756" i="5"/>
  <c r="E776" i="4"/>
  <c r="C777" i="4"/>
  <c r="G445" i="4"/>
  <c r="H445" i="4" s="1"/>
  <c r="F766" i="3"/>
  <c r="I764" i="3"/>
  <c r="G765" i="3"/>
  <c r="E758" i="5" l="1"/>
  <c r="H757" i="5"/>
  <c r="G757" i="5"/>
  <c r="F757" i="5"/>
  <c r="E777" i="4"/>
  <c r="C778" i="4"/>
  <c r="G446" i="4"/>
  <c r="H446" i="4" s="1"/>
  <c r="G766" i="3"/>
  <c r="F767" i="3"/>
  <c r="H765" i="3"/>
  <c r="I765" i="3" s="1"/>
  <c r="F758" i="5" l="1"/>
  <c r="E759" i="5"/>
  <c r="G758" i="5"/>
  <c r="H758" i="5"/>
  <c r="E778" i="4"/>
  <c r="C779" i="4"/>
  <c r="G447" i="4"/>
  <c r="H447" i="4" s="1"/>
  <c r="G767" i="3"/>
  <c r="H767" i="3"/>
  <c r="F768" i="3"/>
  <c r="H766" i="3"/>
  <c r="I766" i="3" s="1"/>
  <c r="H759" i="5" l="1"/>
  <c r="G759" i="5"/>
  <c r="F759" i="5"/>
  <c r="E760" i="5"/>
  <c r="E779" i="4"/>
  <c r="C780" i="4"/>
  <c r="G448" i="4"/>
  <c r="H448" i="4" s="1"/>
  <c r="F769" i="3"/>
  <c r="I767" i="3"/>
  <c r="G768" i="3"/>
  <c r="H760" i="5" l="1"/>
  <c r="E761" i="5"/>
  <c r="G760" i="5"/>
  <c r="F760" i="5"/>
  <c r="E780" i="4"/>
  <c r="C781" i="4"/>
  <c r="G449" i="4"/>
  <c r="H449" i="4" s="1"/>
  <c r="G769" i="3"/>
  <c r="F770" i="3"/>
  <c r="H769" i="3"/>
  <c r="H768" i="3"/>
  <c r="I768" i="3" s="1"/>
  <c r="F761" i="5" l="1"/>
  <c r="H761" i="5"/>
  <c r="G761" i="5"/>
  <c r="E762" i="5"/>
  <c r="E781" i="4"/>
  <c r="C782" i="4"/>
  <c r="G450" i="4"/>
  <c r="H450" i="4" s="1"/>
  <c r="F771" i="3"/>
  <c r="G770" i="3"/>
  <c r="I769" i="3"/>
  <c r="F762" i="5" l="1"/>
  <c r="E763" i="5"/>
  <c r="H762" i="5"/>
  <c r="G762" i="5"/>
  <c r="E782" i="4"/>
  <c r="C783" i="4"/>
  <c r="G451" i="4"/>
  <c r="H451" i="4" s="1"/>
  <c r="G771" i="3"/>
  <c r="F772" i="3"/>
  <c r="H771" i="3"/>
  <c r="H770" i="3"/>
  <c r="I770" i="3" s="1"/>
  <c r="H763" i="5" l="1"/>
  <c r="F763" i="5"/>
  <c r="E764" i="5"/>
  <c r="G763" i="5"/>
  <c r="E783" i="4"/>
  <c r="C784" i="4"/>
  <c r="G452" i="4"/>
  <c r="H452" i="4" s="1"/>
  <c r="G772" i="3"/>
  <c r="I771" i="3"/>
  <c r="F773" i="3"/>
  <c r="H772" i="3"/>
  <c r="F764" i="5" l="1"/>
  <c r="E765" i="5"/>
  <c r="H764" i="5"/>
  <c r="G764" i="5"/>
  <c r="E784" i="4"/>
  <c r="C785" i="4"/>
  <c r="G453" i="4"/>
  <c r="H453" i="4" s="1"/>
  <c r="F774" i="3"/>
  <c r="I772" i="3"/>
  <c r="G773" i="3"/>
  <c r="H773" i="3" s="1"/>
  <c r="F765" i="5" l="1"/>
  <c r="E766" i="5"/>
  <c r="H765" i="5"/>
  <c r="G765" i="5"/>
  <c r="E785" i="4"/>
  <c r="C786" i="4"/>
  <c r="G454" i="4"/>
  <c r="H454" i="4" s="1"/>
  <c r="G774" i="3"/>
  <c r="I773" i="3"/>
  <c r="H774" i="3"/>
  <c r="F775" i="3"/>
  <c r="H766" i="5" l="1"/>
  <c r="G766" i="5"/>
  <c r="F766" i="5"/>
  <c r="E767" i="5"/>
  <c r="E786" i="4"/>
  <c r="C787" i="4"/>
  <c r="G455" i="4"/>
  <c r="H455" i="4" s="1"/>
  <c r="F776" i="3"/>
  <c r="I774" i="3"/>
  <c r="G775" i="3"/>
  <c r="F767" i="5" l="1"/>
  <c r="H767" i="5"/>
  <c r="G767" i="5"/>
  <c r="E768" i="5"/>
  <c r="E787" i="4"/>
  <c r="C788" i="4"/>
  <c r="G456" i="4"/>
  <c r="H456" i="4" s="1"/>
  <c r="G776" i="3"/>
  <c r="H775" i="3"/>
  <c r="I775" i="3" s="1"/>
  <c r="F777" i="3"/>
  <c r="H776" i="3"/>
  <c r="H768" i="5" l="1"/>
  <c r="G768" i="5"/>
  <c r="F768" i="5"/>
  <c r="E769" i="5"/>
  <c r="E788" i="4"/>
  <c r="C789" i="4"/>
  <c r="G457" i="4"/>
  <c r="H457" i="4" s="1"/>
  <c r="F778" i="3"/>
  <c r="G777" i="3"/>
  <c r="I776" i="3"/>
  <c r="E770" i="5" l="1"/>
  <c r="H769" i="5"/>
  <c r="G769" i="5"/>
  <c r="F769" i="5"/>
  <c r="E789" i="4"/>
  <c r="C790" i="4"/>
  <c r="G458" i="4"/>
  <c r="H458" i="4" s="1"/>
  <c r="G778" i="3"/>
  <c r="F779" i="3"/>
  <c r="H778" i="3"/>
  <c r="H777" i="3"/>
  <c r="I777" i="3" s="1"/>
  <c r="F770" i="5" l="1"/>
  <c r="E771" i="5"/>
  <c r="H770" i="5"/>
  <c r="G770" i="5"/>
  <c r="E790" i="4"/>
  <c r="C791" i="4"/>
  <c r="G459" i="4"/>
  <c r="H459" i="4" s="1"/>
  <c r="F780" i="3"/>
  <c r="G779" i="3"/>
  <c r="I778" i="3"/>
  <c r="E772" i="5" l="1"/>
  <c r="G771" i="5"/>
  <c r="F771" i="5"/>
  <c r="H771" i="5"/>
  <c r="E791" i="4"/>
  <c r="C792" i="4"/>
  <c r="G460" i="4"/>
  <c r="H460" i="4" s="1"/>
  <c r="G780" i="3"/>
  <c r="F781" i="3"/>
  <c r="H780" i="3"/>
  <c r="H779" i="3"/>
  <c r="I779" i="3" s="1"/>
  <c r="E773" i="5" l="1"/>
  <c r="H772" i="5"/>
  <c r="G772" i="5"/>
  <c r="F772" i="5"/>
  <c r="E792" i="4"/>
  <c r="C793" i="4"/>
  <c r="G461" i="4"/>
  <c r="H461" i="4" s="1"/>
  <c r="G781" i="3"/>
  <c r="I780" i="3"/>
  <c r="H781" i="3"/>
  <c r="F782" i="3"/>
  <c r="F773" i="5" l="1"/>
  <c r="E774" i="5"/>
  <c r="H773" i="5"/>
  <c r="G773" i="5"/>
  <c r="E793" i="4"/>
  <c r="C794" i="4"/>
  <c r="G462" i="4"/>
  <c r="H462" i="4" s="1"/>
  <c r="F783" i="3"/>
  <c r="I781" i="3"/>
  <c r="G782" i="3"/>
  <c r="H782" i="3" s="1"/>
  <c r="G774" i="5" l="1"/>
  <c r="F774" i="5"/>
  <c r="E775" i="5"/>
  <c r="H774" i="5"/>
  <c r="E794" i="4"/>
  <c r="C795" i="4"/>
  <c r="G463" i="4"/>
  <c r="H463" i="4" s="1"/>
  <c r="G783" i="3"/>
  <c r="I782" i="3"/>
  <c r="H783" i="3"/>
  <c r="F784" i="3"/>
  <c r="E776" i="5" l="1"/>
  <c r="H775" i="5"/>
  <c r="G775" i="5"/>
  <c r="F775" i="5"/>
  <c r="E795" i="4"/>
  <c r="C796" i="4"/>
  <c r="G464" i="4"/>
  <c r="H464" i="4" s="1"/>
  <c r="F785" i="3"/>
  <c r="G784" i="3"/>
  <c r="H784" i="3" s="1"/>
  <c r="I783" i="3"/>
  <c r="F776" i="5" l="1"/>
  <c r="E777" i="5"/>
  <c r="H776" i="5"/>
  <c r="G776" i="5"/>
  <c r="E796" i="4"/>
  <c r="C797" i="4"/>
  <c r="G465" i="4"/>
  <c r="H465" i="4" s="1"/>
  <c r="I784" i="3"/>
  <c r="G785" i="3"/>
  <c r="F786" i="3"/>
  <c r="H785" i="3"/>
  <c r="G777" i="5" l="1"/>
  <c r="F777" i="5"/>
  <c r="E778" i="5"/>
  <c r="H777" i="5"/>
  <c r="E797" i="4"/>
  <c r="C798" i="4"/>
  <c r="G466" i="4"/>
  <c r="H466" i="4" s="1"/>
  <c r="I785" i="3"/>
  <c r="G786" i="3"/>
  <c r="H786" i="3"/>
  <c r="F787" i="3"/>
  <c r="E779" i="5" l="1"/>
  <c r="H778" i="5"/>
  <c r="G778" i="5"/>
  <c r="F778" i="5"/>
  <c r="E798" i="4"/>
  <c r="C799" i="4"/>
  <c r="G467" i="4"/>
  <c r="H467" i="4" s="1"/>
  <c r="F788" i="3"/>
  <c r="G787" i="3"/>
  <c r="H787" i="3" s="1"/>
  <c r="I786" i="3"/>
  <c r="F779" i="5" l="1"/>
  <c r="E780" i="5"/>
  <c r="H779" i="5"/>
  <c r="G779" i="5"/>
  <c r="E799" i="4"/>
  <c r="C800" i="4"/>
  <c r="G468" i="4"/>
  <c r="H468" i="4" s="1"/>
  <c r="G788" i="3"/>
  <c r="I787" i="3"/>
  <c r="H788" i="3"/>
  <c r="F789" i="3"/>
  <c r="H780" i="5" l="1"/>
  <c r="G780" i="5"/>
  <c r="F780" i="5"/>
  <c r="E781" i="5"/>
  <c r="E800" i="4"/>
  <c r="C801" i="4"/>
  <c r="G469" i="4"/>
  <c r="H469" i="4" s="1"/>
  <c r="F790" i="3"/>
  <c r="I788" i="3"/>
  <c r="G789" i="3"/>
  <c r="E782" i="5" l="1"/>
  <c r="H781" i="5"/>
  <c r="G781" i="5"/>
  <c r="F781" i="5"/>
  <c r="E801" i="4"/>
  <c r="C802" i="4"/>
  <c r="G470" i="4"/>
  <c r="H470" i="4" s="1"/>
  <c r="G790" i="3"/>
  <c r="H790" i="3"/>
  <c r="F791" i="3"/>
  <c r="H789" i="3"/>
  <c r="I789" i="3" s="1"/>
  <c r="F782" i="5" l="1"/>
  <c r="H782" i="5"/>
  <c r="G782" i="5"/>
  <c r="E783" i="5"/>
  <c r="E802" i="4"/>
  <c r="C803" i="4"/>
  <c r="G471" i="4"/>
  <c r="H471" i="4" s="1"/>
  <c r="F792" i="3"/>
  <c r="I790" i="3"/>
  <c r="G791" i="3"/>
  <c r="E784" i="5" l="1"/>
  <c r="H783" i="5"/>
  <c r="G783" i="5"/>
  <c r="F783" i="5"/>
  <c r="E803" i="4"/>
  <c r="C804" i="4"/>
  <c r="G472" i="4"/>
  <c r="H472" i="4" s="1"/>
  <c r="F793" i="3"/>
  <c r="G792" i="3"/>
  <c r="H791" i="3"/>
  <c r="I791" i="3" s="1"/>
  <c r="E785" i="5" l="1"/>
  <c r="H784" i="5"/>
  <c r="G784" i="5"/>
  <c r="F784" i="5"/>
  <c r="E804" i="4"/>
  <c r="C805" i="4"/>
  <c r="G473" i="4"/>
  <c r="H473" i="4" s="1"/>
  <c r="G793" i="3"/>
  <c r="F794" i="3"/>
  <c r="H793" i="3"/>
  <c r="H792" i="3"/>
  <c r="I792" i="3" s="1"/>
  <c r="F785" i="5" l="1"/>
  <c r="E786" i="5"/>
  <c r="H785" i="5"/>
  <c r="G785" i="5"/>
  <c r="E805" i="4"/>
  <c r="C806" i="4"/>
  <c r="G474" i="4"/>
  <c r="H474" i="4" s="1"/>
  <c r="F795" i="3"/>
  <c r="G794" i="3"/>
  <c r="I793" i="3"/>
  <c r="E787" i="5" l="1"/>
  <c r="H786" i="5"/>
  <c r="G786" i="5"/>
  <c r="F786" i="5"/>
  <c r="E806" i="4"/>
  <c r="C807" i="4"/>
  <c r="G475" i="4"/>
  <c r="H475" i="4" s="1"/>
  <c r="F796" i="3"/>
  <c r="G795" i="3"/>
  <c r="H795" i="3" s="1"/>
  <c r="H794" i="3"/>
  <c r="I794" i="3" s="1"/>
  <c r="E788" i="5" l="1"/>
  <c r="H787" i="5"/>
  <c r="F787" i="5"/>
  <c r="G787" i="5"/>
  <c r="E807" i="4"/>
  <c r="C808" i="4"/>
  <c r="G476" i="4"/>
  <c r="H476" i="4" s="1"/>
  <c r="G796" i="3"/>
  <c r="I795" i="3"/>
  <c r="F797" i="3"/>
  <c r="H796" i="3"/>
  <c r="F788" i="5" l="1"/>
  <c r="E789" i="5"/>
  <c r="H788" i="5"/>
  <c r="G788" i="5"/>
  <c r="E808" i="4"/>
  <c r="C809" i="4"/>
  <c r="G477" i="4"/>
  <c r="H477" i="4" s="1"/>
  <c r="F798" i="3"/>
  <c r="I796" i="3"/>
  <c r="G797" i="3"/>
  <c r="H789" i="5" l="1"/>
  <c r="G789" i="5"/>
  <c r="E790" i="5"/>
  <c r="F789" i="5"/>
  <c r="E809" i="4"/>
  <c r="C810" i="4"/>
  <c r="G478" i="4"/>
  <c r="H478" i="4" s="1"/>
  <c r="G798" i="3"/>
  <c r="H798" i="3"/>
  <c r="F799" i="3"/>
  <c r="H797" i="3"/>
  <c r="I797" i="3" s="1"/>
  <c r="E791" i="5" l="1"/>
  <c r="H790" i="5"/>
  <c r="G790" i="5"/>
  <c r="F790" i="5"/>
  <c r="E810" i="4"/>
  <c r="C811" i="4"/>
  <c r="G479" i="4"/>
  <c r="H479" i="4" s="1"/>
  <c r="F800" i="3"/>
  <c r="G799" i="3"/>
  <c r="I798" i="3"/>
  <c r="F791" i="5" l="1"/>
  <c r="E792" i="5"/>
  <c r="H791" i="5"/>
  <c r="G791" i="5"/>
  <c r="E811" i="4"/>
  <c r="C812" i="4"/>
  <c r="G480" i="4"/>
  <c r="H480" i="4" s="1"/>
  <c r="G800" i="3"/>
  <c r="H799" i="3"/>
  <c r="I799" i="3" s="1"/>
  <c r="H800" i="3"/>
  <c r="F801" i="3"/>
  <c r="H792" i="5" l="1"/>
  <c r="G792" i="5"/>
  <c r="F792" i="5"/>
  <c r="E793" i="5"/>
  <c r="E812" i="4"/>
  <c r="C813" i="4"/>
  <c r="G481" i="4"/>
  <c r="H481" i="4" s="1"/>
  <c r="F802" i="3"/>
  <c r="G801" i="3"/>
  <c r="I800" i="3"/>
  <c r="E794" i="5" l="1"/>
  <c r="H793" i="5"/>
  <c r="F793" i="5"/>
  <c r="G793" i="5"/>
  <c r="C814" i="4"/>
  <c r="E813" i="4"/>
  <c r="G482" i="4"/>
  <c r="H482" i="4" s="1"/>
  <c r="G802" i="3"/>
  <c r="H802" i="3"/>
  <c r="F803" i="3"/>
  <c r="H801" i="3"/>
  <c r="I801" i="3" s="1"/>
  <c r="F794" i="5" l="1"/>
  <c r="E795" i="5"/>
  <c r="H794" i="5"/>
  <c r="G794" i="5"/>
  <c r="G483" i="4"/>
  <c r="H483" i="4" s="1"/>
  <c r="E814" i="4"/>
  <c r="C815" i="4"/>
  <c r="G803" i="3"/>
  <c r="I802" i="3"/>
  <c r="H803" i="3"/>
  <c r="F804" i="3"/>
  <c r="E796" i="5" l="1"/>
  <c r="G795" i="5"/>
  <c r="F795" i="5"/>
  <c r="H795" i="5"/>
  <c r="E815" i="4"/>
  <c r="C816" i="4"/>
  <c r="G484" i="4"/>
  <c r="H484" i="4" s="1"/>
  <c r="F805" i="3"/>
  <c r="I803" i="3"/>
  <c r="G804" i="3"/>
  <c r="E797" i="5" l="1"/>
  <c r="H796" i="5"/>
  <c r="G796" i="5"/>
  <c r="F796" i="5"/>
  <c r="E816" i="4"/>
  <c r="C817" i="4"/>
  <c r="G485" i="4"/>
  <c r="H485" i="4" s="1"/>
  <c r="G805" i="3"/>
  <c r="H804" i="3"/>
  <c r="I804" i="3" s="1"/>
  <c r="H805" i="3"/>
  <c r="F806" i="3"/>
  <c r="F797" i="5" l="1"/>
  <c r="E798" i="5"/>
  <c r="H797" i="5"/>
  <c r="G797" i="5"/>
  <c r="E817" i="4"/>
  <c r="C818" i="4"/>
  <c r="G486" i="4"/>
  <c r="H486" i="4" s="1"/>
  <c r="F807" i="3"/>
  <c r="I805" i="3"/>
  <c r="G806" i="3"/>
  <c r="G798" i="5" l="1"/>
  <c r="F798" i="5"/>
  <c r="H798" i="5"/>
  <c r="E799" i="5"/>
  <c r="E818" i="4"/>
  <c r="C819" i="4"/>
  <c r="G487" i="4"/>
  <c r="H487" i="4" s="1"/>
  <c r="G807" i="3"/>
  <c r="H806" i="3"/>
  <c r="I806" i="3" s="1"/>
  <c r="H807" i="3"/>
  <c r="F808" i="3"/>
  <c r="E800" i="5" l="1"/>
  <c r="H799" i="5"/>
  <c r="G799" i="5"/>
  <c r="F799" i="5"/>
  <c r="E819" i="4"/>
  <c r="C820" i="4"/>
  <c r="G488" i="4"/>
  <c r="H488" i="4" s="1"/>
  <c r="F809" i="3"/>
  <c r="G808" i="3"/>
  <c r="I807" i="3"/>
  <c r="F800" i="5" l="1"/>
  <c r="E801" i="5"/>
  <c r="H800" i="5"/>
  <c r="G800" i="5"/>
  <c r="C821" i="4"/>
  <c r="E820" i="4"/>
  <c r="G489" i="4"/>
  <c r="H489" i="4" s="1"/>
  <c r="G809" i="3"/>
  <c r="H808" i="3"/>
  <c r="I808" i="3" s="1"/>
  <c r="H809" i="3"/>
  <c r="F810" i="3"/>
  <c r="H801" i="5" l="1"/>
  <c r="G801" i="5"/>
  <c r="F801" i="5"/>
  <c r="E802" i="5"/>
  <c r="G490" i="4"/>
  <c r="H490" i="4" s="1"/>
  <c r="E821" i="4"/>
  <c r="C822" i="4"/>
  <c r="F811" i="3"/>
  <c r="G810" i="3"/>
  <c r="I809" i="3"/>
  <c r="E803" i="5" l="1"/>
  <c r="H802" i="5"/>
  <c r="G802" i="5"/>
  <c r="F802" i="5"/>
  <c r="G491" i="4"/>
  <c r="H491" i="4" s="1"/>
  <c r="E822" i="4"/>
  <c r="C823" i="4"/>
  <c r="F812" i="3"/>
  <c r="G811" i="3"/>
  <c r="I810" i="3"/>
  <c r="H810" i="3"/>
  <c r="F803" i="5" l="1"/>
  <c r="H803" i="5"/>
  <c r="G803" i="5"/>
  <c r="E804" i="5"/>
  <c r="E823" i="4"/>
  <c r="C824" i="4"/>
  <c r="G492" i="4"/>
  <c r="H492" i="4" s="1"/>
  <c r="G812" i="3"/>
  <c r="H811" i="3"/>
  <c r="I811" i="3" s="1"/>
  <c r="F813" i="3"/>
  <c r="H812" i="3"/>
  <c r="H804" i="5" l="1"/>
  <c r="G804" i="5"/>
  <c r="F804" i="5"/>
  <c r="E805" i="5"/>
  <c r="E824" i="4"/>
  <c r="C825" i="4"/>
  <c r="G493" i="4"/>
  <c r="H493" i="4" s="1"/>
  <c r="F814" i="3"/>
  <c r="I812" i="3"/>
  <c r="G813" i="3"/>
  <c r="E806" i="5" l="1"/>
  <c r="H805" i="5"/>
  <c r="G805" i="5"/>
  <c r="F805" i="5"/>
  <c r="E825" i="4"/>
  <c r="C826" i="4"/>
  <c r="G494" i="4"/>
  <c r="H494" i="4" s="1"/>
  <c r="G814" i="3"/>
  <c r="H814" i="3"/>
  <c r="F815" i="3"/>
  <c r="H813" i="3"/>
  <c r="I813" i="3" s="1"/>
  <c r="F806" i="5" l="1"/>
  <c r="E807" i="5"/>
  <c r="H806" i="5"/>
  <c r="G806" i="5"/>
  <c r="E826" i="4"/>
  <c r="C827" i="4"/>
  <c r="G495" i="4"/>
  <c r="H495" i="4" s="1"/>
  <c r="F816" i="3"/>
  <c r="I814" i="3"/>
  <c r="G815" i="3"/>
  <c r="E808" i="5" l="1"/>
  <c r="H807" i="5"/>
  <c r="G807" i="5"/>
  <c r="F807" i="5"/>
  <c r="E827" i="4"/>
  <c r="C828" i="4"/>
  <c r="G496" i="4"/>
  <c r="H496" i="4" s="1"/>
  <c r="F817" i="3"/>
  <c r="G816" i="3"/>
  <c r="H815" i="3"/>
  <c r="I815" i="3" s="1"/>
  <c r="E809" i="5" l="1"/>
  <c r="H808" i="5"/>
  <c r="G808" i="5"/>
  <c r="F808" i="5"/>
  <c r="E828" i="4"/>
  <c r="C829" i="4"/>
  <c r="G497" i="4"/>
  <c r="H497" i="4" s="1"/>
  <c r="F818" i="3"/>
  <c r="G817" i="3"/>
  <c r="H816" i="3"/>
  <c r="I816" i="3" s="1"/>
  <c r="F809" i="5" l="1"/>
  <c r="H809" i="5"/>
  <c r="G809" i="5"/>
  <c r="E810" i="5"/>
  <c r="E829" i="4"/>
  <c r="C830" i="4"/>
  <c r="G498" i="4"/>
  <c r="H498" i="4" s="1"/>
  <c r="G818" i="3"/>
  <c r="H817" i="3"/>
  <c r="I817" i="3" s="1"/>
  <c r="H818" i="3"/>
  <c r="F819" i="3"/>
  <c r="E811" i="5" l="1"/>
  <c r="H810" i="5"/>
  <c r="G810" i="5"/>
  <c r="F810" i="5"/>
  <c r="E830" i="4"/>
  <c r="C831" i="4"/>
  <c r="G499" i="4"/>
  <c r="H499" i="4" s="1"/>
  <c r="F820" i="3"/>
  <c r="I818" i="3"/>
  <c r="G819" i="3"/>
  <c r="H819" i="3" s="1"/>
  <c r="E812" i="5" l="1"/>
  <c r="H811" i="5"/>
  <c r="G811" i="5"/>
  <c r="F811" i="5"/>
  <c r="E831" i="4"/>
  <c r="C832" i="4"/>
  <c r="G500" i="4"/>
  <c r="H500" i="4" s="1"/>
  <c r="G820" i="3"/>
  <c r="I819" i="3"/>
  <c r="H820" i="3"/>
  <c r="F821" i="3"/>
  <c r="F812" i="5" l="1"/>
  <c r="E813" i="5"/>
  <c r="H812" i="5"/>
  <c r="G812" i="5"/>
  <c r="E832" i="4"/>
  <c r="C833" i="4"/>
  <c r="G501" i="4"/>
  <c r="H501" i="4" s="1"/>
  <c r="F822" i="3"/>
  <c r="I820" i="3"/>
  <c r="G821" i="3"/>
  <c r="H821" i="3" s="1"/>
  <c r="E814" i="5" l="1"/>
  <c r="H813" i="5"/>
  <c r="G813" i="5"/>
  <c r="F813" i="5"/>
  <c r="E833" i="4"/>
  <c r="C834" i="4"/>
  <c r="G502" i="4"/>
  <c r="H502" i="4" s="1"/>
  <c r="G822" i="3"/>
  <c r="I821" i="3"/>
  <c r="H822" i="3"/>
  <c r="F823" i="3"/>
  <c r="E815" i="5" l="1"/>
  <c r="H814" i="5"/>
  <c r="F814" i="5"/>
  <c r="G814" i="5"/>
  <c r="E834" i="4"/>
  <c r="C835" i="4"/>
  <c r="G503" i="4"/>
  <c r="H503" i="4" s="1"/>
  <c r="F824" i="3"/>
  <c r="G823" i="3"/>
  <c r="I822" i="3"/>
  <c r="F815" i="5" l="1"/>
  <c r="E816" i="5"/>
  <c r="H815" i="5"/>
  <c r="G815" i="5"/>
  <c r="E835" i="4"/>
  <c r="C836" i="4"/>
  <c r="G504" i="4"/>
  <c r="H504" i="4" s="1"/>
  <c r="G824" i="3"/>
  <c r="H823" i="3"/>
  <c r="I823" i="3" s="1"/>
  <c r="F825" i="3"/>
  <c r="H824" i="3"/>
  <c r="H816" i="5" l="1"/>
  <c r="G816" i="5"/>
  <c r="F816" i="5"/>
  <c r="E817" i="5"/>
  <c r="E836" i="4"/>
  <c r="C837" i="4"/>
  <c r="G505" i="4"/>
  <c r="H505" i="4" s="1"/>
  <c r="G825" i="3"/>
  <c r="I824" i="3"/>
  <c r="H825" i="3"/>
  <c r="F826" i="3"/>
  <c r="E818" i="5" l="1"/>
  <c r="H817" i="5"/>
  <c r="F817" i="5"/>
  <c r="G817" i="5"/>
  <c r="E837" i="4"/>
  <c r="C838" i="4"/>
  <c r="G506" i="4"/>
  <c r="H506" i="4" s="1"/>
  <c r="F827" i="3"/>
  <c r="I825" i="3"/>
  <c r="G826" i="3"/>
  <c r="F818" i="5" l="1"/>
  <c r="E819" i="5"/>
  <c r="G818" i="5"/>
  <c r="H818" i="5"/>
  <c r="E838" i="4"/>
  <c r="C839" i="4"/>
  <c r="G507" i="4"/>
  <c r="H507" i="4" s="1"/>
  <c r="F828" i="3"/>
  <c r="G827" i="3"/>
  <c r="H826" i="3"/>
  <c r="I826" i="3" s="1"/>
  <c r="E820" i="5" l="1"/>
  <c r="G819" i="5"/>
  <c r="F819" i="5"/>
  <c r="H819" i="5"/>
  <c r="E839" i="4"/>
  <c r="C840" i="4"/>
  <c r="G508" i="4"/>
  <c r="H508" i="4" s="1"/>
  <c r="G828" i="3"/>
  <c r="F829" i="3"/>
  <c r="H827" i="3"/>
  <c r="I827" i="3" s="1"/>
  <c r="E821" i="5" l="1"/>
  <c r="H820" i="5"/>
  <c r="G820" i="5"/>
  <c r="F820" i="5"/>
  <c r="E840" i="4"/>
  <c r="C841" i="4"/>
  <c r="G509" i="4"/>
  <c r="H509" i="4" s="1"/>
  <c r="G829" i="3"/>
  <c r="H828" i="3"/>
  <c r="I828" i="3" s="1"/>
  <c r="H829" i="3"/>
  <c r="F830" i="3"/>
  <c r="F821" i="5" l="1"/>
  <c r="E822" i="5"/>
  <c r="G821" i="5"/>
  <c r="H821" i="5"/>
  <c r="E841" i="4"/>
  <c r="C842" i="4"/>
  <c r="G510" i="4"/>
  <c r="H510" i="4" s="1"/>
  <c r="F831" i="3"/>
  <c r="I829" i="3"/>
  <c r="G830" i="3"/>
  <c r="H822" i="5" l="1"/>
  <c r="G822" i="5"/>
  <c r="F822" i="5"/>
  <c r="E823" i="5"/>
  <c r="E842" i="4"/>
  <c r="C843" i="4"/>
  <c r="G511" i="4"/>
  <c r="H511" i="4" s="1"/>
  <c r="G831" i="3"/>
  <c r="I830" i="3"/>
  <c r="H830" i="3"/>
  <c r="H831" i="3"/>
  <c r="F832" i="3"/>
  <c r="E824" i="5" l="1"/>
  <c r="H823" i="5"/>
  <c r="G823" i="5"/>
  <c r="F823" i="5"/>
  <c r="E843" i="4"/>
  <c r="C844" i="4"/>
  <c r="G512" i="4"/>
  <c r="H512" i="4" s="1"/>
  <c r="F833" i="3"/>
  <c r="G832" i="3"/>
  <c r="H832" i="3" s="1"/>
  <c r="I831" i="3"/>
  <c r="F824" i="5" l="1"/>
  <c r="E825" i="5"/>
  <c r="H824" i="5"/>
  <c r="G824" i="5"/>
  <c r="E844" i="4"/>
  <c r="C845" i="4"/>
  <c r="G513" i="4"/>
  <c r="H513" i="4" s="1"/>
  <c r="I832" i="3"/>
  <c r="G833" i="3"/>
  <c r="F834" i="3"/>
  <c r="H833" i="3"/>
  <c r="G825" i="5" l="1"/>
  <c r="F825" i="5"/>
  <c r="E826" i="5"/>
  <c r="H825" i="5"/>
  <c r="E845" i="4"/>
  <c r="C846" i="4"/>
  <c r="G514" i="4"/>
  <c r="H514" i="4" s="1"/>
  <c r="G834" i="3"/>
  <c r="I833" i="3"/>
  <c r="H834" i="3"/>
  <c r="F835" i="3"/>
  <c r="E827" i="5" l="1"/>
  <c r="H826" i="5"/>
  <c r="G826" i="5"/>
  <c r="F826" i="5"/>
  <c r="E846" i="4"/>
  <c r="C847" i="4"/>
  <c r="G515" i="4"/>
  <c r="H515" i="4" s="1"/>
  <c r="F836" i="3"/>
  <c r="G835" i="3"/>
  <c r="H835" i="3" s="1"/>
  <c r="I834" i="3"/>
  <c r="F827" i="5" l="1"/>
  <c r="E828" i="5"/>
  <c r="H827" i="5"/>
  <c r="G827" i="5"/>
  <c r="E847" i="4"/>
  <c r="C848" i="4"/>
  <c r="G516" i="4"/>
  <c r="H516" i="4" s="1"/>
  <c r="G836" i="3"/>
  <c r="I835" i="3"/>
  <c r="H836" i="3"/>
  <c r="F837" i="3"/>
  <c r="H828" i="5" l="1"/>
  <c r="G828" i="5"/>
  <c r="F828" i="5"/>
  <c r="E829" i="5"/>
  <c r="E848" i="4"/>
  <c r="C849" i="4"/>
  <c r="G517" i="4"/>
  <c r="H517" i="4" s="1"/>
  <c r="F838" i="3"/>
  <c r="I836" i="3"/>
  <c r="G837" i="3"/>
  <c r="E830" i="5" l="1"/>
  <c r="H829" i="5"/>
  <c r="G829" i="5"/>
  <c r="F829" i="5"/>
  <c r="E849" i="4"/>
  <c r="C850" i="4"/>
  <c r="G518" i="4"/>
  <c r="H518" i="4" s="1"/>
  <c r="F839" i="3"/>
  <c r="G838" i="3"/>
  <c r="H837" i="3"/>
  <c r="I837" i="3" s="1"/>
  <c r="F830" i="5" l="1"/>
  <c r="H830" i="5"/>
  <c r="G830" i="5"/>
  <c r="E831" i="5"/>
  <c r="E850" i="4"/>
  <c r="C851" i="4"/>
  <c r="G519" i="4"/>
  <c r="H519" i="4" s="1"/>
  <c r="F840" i="3"/>
  <c r="G839" i="3"/>
  <c r="H838" i="3"/>
  <c r="I838" i="3" s="1"/>
  <c r="E832" i="5" l="1"/>
  <c r="G831" i="5"/>
  <c r="F831" i="5"/>
  <c r="H831" i="5"/>
  <c r="E851" i="4"/>
  <c r="C852" i="4"/>
  <c r="G520" i="4"/>
  <c r="H520" i="4" s="1"/>
  <c r="G840" i="3"/>
  <c r="H839" i="3"/>
  <c r="I839" i="3" s="1"/>
  <c r="F841" i="3"/>
  <c r="E833" i="5" l="1"/>
  <c r="H832" i="5"/>
  <c r="G832" i="5"/>
  <c r="F832" i="5"/>
  <c r="E852" i="4"/>
  <c r="C853" i="4"/>
  <c r="G521" i="4"/>
  <c r="H521" i="4" s="1"/>
  <c r="G841" i="3"/>
  <c r="F842" i="3"/>
  <c r="H841" i="3"/>
  <c r="H840" i="3"/>
  <c r="I840" i="3" s="1"/>
  <c r="F833" i="5" l="1"/>
  <c r="E834" i="5"/>
  <c r="G833" i="5"/>
  <c r="H833" i="5"/>
  <c r="E853" i="4"/>
  <c r="C854" i="4"/>
  <c r="G522" i="4"/>
  <c r="H522" i="4" s="1"/>
  <c r="F843" i="3"/>
  <c r="G842" i="3"/>
  <c r="I841" i="3"/>
  <c r="E835" i="5" l="1"/>
  <c r="H834" i="5"/>
  <c r="G834" i="5"/>
  <c r="F834" i="5"/>
  <c r="E854" i="4"/>
  <c r="C855" i="4"/>
  <c r="G523" i="4"/>
  <c r="H523" i="4" s="1"/>
  <c r="G843" i="3"/>
  <c r="F844" i="3"/>
  <c r="H843" i="3"/>
  <c r="H842" i="3"/>
  <c r="I842" i="3" s="1"/>
  <c r="E836" i="5" l="1"/>
  <c r="H835" i="5"/>
  <c r="F835" i="5"/>
  <c r="G835" i="5"/>
  <c r="E855" i="4"/>
  <c r="C856" i="4"/>
  <c r="G524" i="4"/>
  <c r="H524" i="4" s="1"/>
  <c r="F845" i="3"/>
  <c r="G844" i="3"/>
  <c r="I843" i="3"/>
  <c r="F836" i="5" l="1"/>
  <c r="E837" i="5"/>
  <c r="H836" i="5"/>
  <c r="G836" i="5"/>
  <c r="E856" i="4"/>
  <c r="C857" i="4"/>
  <c r="G525" i="4"/>
  <c r="H525" i="4" s="1"/>
  <c r="G845" i="3"/>
  <c r="F846" i="3"/>
  <c r="H845" i="3"/>
  <c r="H844" i="3"/>
  <c r="I844" i="3" s="1"/>
  <c r="H837" i="5" l="1"/>
  <c r="G837" i="5"/>
  <c r="F837" i="5"/>
  <c r="E838" i="5"/>
  <c r="E857" i="4"/>
  <c r="C858" i="4"/>
  <c r="G526" i="4"/>
  <c r="H526" i="4" s="1"/>
  <c r="F847" i="3"/>
  <c r="G846" i="3"/>
  <c r="I845" i="3"/>
  <c r="E839" i="5" l="1"/>
  <c r="H838" i="5"/>
  <c r="F838" i="5"/>
  <c r="G838" i="5"/>
  <c r="E858" i="4"/>
  <c r="C859" i="4"/>
  <c r="G527" i="4"/>
  <c r="H527" i="4" s="1"/>
  <c r="F848" i="3"/>
  <c r="G847" i="3"/>
  <c r="H846" i="3"/>
  <c r="I846" i="3" s="1"/>
  <c r="F839" i="5" l="1"/>
  <c r="E840" i="5"/>
  <c r="H839" i="5"/>
  <c r="G839" i="5"/>
  <c r="E859" i="4"/>
  <c r="C860" i="4"/>
  <c r="G528" i="4"/>
  <c r="H528" i="4" s="1"/>
  <c r="G848" i="3"/>
  <c r="H847" i="3"/>
  <c r="I847" i="3" s="1"/>
  <c r="H848" i="3"/>
  <c r="F849" i="3"/>
  <c r="H840" i="5" l="1"/>
  <c r="G840" i="5"/>
  <c r="F840" i="5"/>
  <c r="E841" i="5"/>
  <c r="E860" i="4"/>
  <c r="C861" i="4"/>
  <c r="G529" i="4"/>
  <c r="H529" i="4" s="1"/>
  <c r="F850" i="3"/>
  <c r="I848" i="3"/>
  <c r="G849" i="3"/>
  <c r="E842" i="5" l="1"/>
  <c r="H841" i="5"/>
  <c r="F841" i="5"/>
  <c r="G841" i="5"/>
  <c r="E861" i="4"/>
  <c r="C862" i="4"/>
  <c r="G530" i="4"/>
  <c r="H530" i="4" s="1"/>
  <c r="G850" i="3"/>
  <c r="H849" i="3"/>
  <c r="I849" i="3" s="1"/>
  <c r="H850" i="3"/>
  <c r="F851" i="3"/>
  <c r="F842" i="5" l="1"/>
  <c r="E843" i="5"/>
  <c r="H842" i="5"/>
  <c r="G842" i="5"/>
  <c r="E862" i="4"/>
  <c r="C863" i="4"/>
  <c r="G531" i="4"/>
  <c r="H531" i="4" s="1"/>
  <c r="F852" i="3"/>
  <c r="G851" i="3"/>
  <c r="I850" i="3"/>
  <c r="E844" i="5" l="1"/>
  <c r="H843" i="5"/>
  <c r="G843" i="5"/>
  <c r="F843" i="5"/>
  <c r="E863" i="4"/>
  <c r="C864" i="4"/>
  <c r="G532" i="4"/>
  <c r="H532" i="4" s="1"/>
  <c r="F853" i="3"/>
  <c r="G852" i="3"/>
  <c r="H851" i="3"/>
  <c r="I851" i="3" s="1"/>
  <c r="E845" i="5" l="1"/>
  <c r="H844" i="5"/>
  <c r="G844" i="5"/>
  <c r="F844" i="5"/>
  <c r="E864" i="4"/>
  <c r="C865" i="4"/>
  <c r="G533" i="4"/>
  <c r="H533" i="4" s="1"/>
  <c r="G853" i="3"/>
  <c r="H852" i="3"/>
  <c r="I852" i="3" s="1"/>
  <c r="F854" i="3"/>
  <c r="H853" i="3"/>
  <c r="F845" i="5" l="1"/>
  <c r="E846" i="5"/>
  <c r="H845" i="5"/>
  <c r="G845" i="5"/>
  <c r="E865" i="4"/>
  <c r="C866" i="4"/>
  <c r="G534" i="4"/>
  <c r="H534" i="4" s="1"/>
  <c r="F855" i="3"/>
  <c r="G854" i="3"/>
  <c r="I853" i="3"/>
  <c r="G846" i="5" l="1"/>
  <c r="F846" i="5"/>
  <c r="E847" i="5"/>
  <c r="H846" i="5"/>
  <c r="E866" i="4"/>
  <c r="C867" i="4"/>
  <c r="G535" i="4"/>
  <c r="H535" i="4" s="1"/>
  <c r="G855" i="3"/>
  <c r="F856" i="3"/>
  <c r="H855" i="3"/>
  <c r="H854" i="3"/>
  <c r="I854" i="3" s="1"/>
  <c r="E848" i="5" l="1"/>
  <c r="H847" i="5"/>
  <c r="G847" i="5"/>
  <c r="F847" i="5"/>
  <c r="E867" i="4"/>
  <c r="C868" i="4"/>
  <c r="G536" i="4"/>
  <c r="H536" i="4" s="1"/>
  <c r="F857" i="3"/>
  <c r="G856" i="3"/>
  <c r="I855" i="3"/>
  <c r="F848" i="5" l="1"/>
  <c r="E849" i="5"/>
  <c r="H848" i="5"/>
  <c r="G848" i="5"/>
  <c r="E868" i="4"/>
  <c r="C869" i="4"/>
  <c r="G537" i="4"/>
  <c r="H537" i="4" s="1"/>
  <c r="G857" i="3"/>
  <c r="F858" i="3"/>
  <c r="H857" i="3"/>
  <c r="H856" i="3"/>
  <c r="I856" i="3" s="1"/>
  <c r="G849" i="5" l="1"/>
  <c r="F849" i="5"/>
  <c r="E850" i="5"/>
  <c r="H849" i="5"/>
  <c r="E869" i="4"/>
  <c r="C870" i="4"/>
  <c r="G538" i="4"/>
  <c r="H538" i="4" s="1"/>
  <c r="F859" i="3"/>
  <c r="G858" i="3"/>
  <c r="I857" i="3"/>
  <c r="E851" i="5" l="1"/>
  <c r="H850" i="5"/>
  <c r="G850" i="5"/>
  <c r="F850" i="5"/>
  <c r="E870" i="4"/>
  <c r="C871" i="4"/>
  <c r="G539" i="4"/>
  <c r="H539" i="4" s="1"/>
  <c r="F860" i="3"/>
  <c r="G859" i="3"/>
  <c r="H859" i="3" s="1"/>
  <c r="H858" i="3"/>
  <c r="I858" i="3" s="1"/>
  <c r="F851" i="5" l="1"/>
  <c r="H851" i="5"/>
  <c r="G851" i="5"/>
  <c r="E852" i="5"/>
  <c r="E871" i="4"/>
  <c r="C872" i="4"/>
  <c r="G540" i="4"/>
  <c r="H540" i="4" s="1"/>
  <c r="G860" i="3"/>
  <c r="I859" i="3"/>
  <c r="H860" i="3"/>
  <c r="F861" i="3"/>
  <c r="H852" i="5" l="1"/>
  <c r="G852" i="5"/>
  <c r="F852" i="5"/>
  <c r="E853" i="5"/>
  <c r="E872" i="4"/>
  <c r="C873" i="4"/>
  <c r="G541" i="4"/>
  <c r="H541" i="4" s="1"/>
  <c r="F862" i="3"/>
  <c r="I860" i="3"/>
  <c r="G861" i="3"/>
  <c r="E854" i="5" l="1"/>
  <c r="H853" i="5"/>
  <c r="G853" i="5"/>
  <c r="F853" i="5"/>
  <c r="E873" i="4"/>
  <c r="C874" i="4"/>
  <c r="G542" i="4"/>
  <c r="H542" i="4" s="1"/>
  <c r="G862" i="3"/>
  <c r="H861" i="3"/>
  <c r="I861" i="3" s="1"/>
  <c r="H862" i="3"/>
  <c r="F863" i="3"/>
  <c r="F854" i="5" l="1"/>
  <c r="G854" i="5"/>
  <c r="E855" i="5"/>
  <c r="H854" i="5"/>
  <c r="E874" i="4"/>
  <c r="C875" i="4"/>
  <c r="G543" i="4"/>
  <c r="H543" i="4" s="1"/>
  <c r="F864" i="3"/>
  <c r="I862" i="3"/>
  <c r="G863" i="3"/>
  <c r="E856" i="5" l="1"/>
  <c r="H855" i="5"/>
  <c r="G855" i="5"/>
  <c r="F855" i="5"/>
  <c r="E875" i="4"/>
  <c r="C876" i="4"/>
  <c r="G544" i="4"/>
  <c r="H544" i="4" s="1"/>
  <c r="F865" i="3"/>
  <c r="G864" i="3"/>
  <c r="H863" i="3"/>
  <c r="I863" i="3" s="1"/>
  <c r="E857" i="5" l="1"/>
  <c r="H856" i="5"/>
  <c r="G856" i="5"/>
  <c r="F856" i="5"/>
  <c r="E876" i="4"/>
  <c r="C877" i="4"/>
  <c r="G545" i="4"/>
  <c r="H545" i="4" s="1"/>
  <c r="G865" i="3"/>
  <c r="H864" i="3"/>
  <c r="I864" i="3" s="1"/>
  <c r="F866" i="3"/>
  <c r="H865" i="3"/>
  <c r="F857" i="5" l="1"/>
  <c r="H857" i="5"/>
  <c r="G857" i="5"/>
  <c r="E858" i="5"/>
  <c r="E877" i="4"/>
  <c r="C878" i="4"/>
  <c r="G546" i="4"/>
  <c r="H546" i="4" s="1"/>
  <c r="F867" i="3"/>
  <c r="G866" i="3"/>
  <c r="I865" i="3"/>
  <c r="E859" i="5" l="1"/>
  <c r="H858" i="5"/>
  <c r="F858" i="5"/>
  <c r="G858" i="5"/>
  <c r="E878" i="4"/>
  <c r="C879" i="4"/>
  <c r="G547" i="4"/>
  <c r="H547" i="4" s="1"/>
  <c r="F868" i="3"/>
  <c r="H867" i="3"/>
  <c r="G867" i="3"/>
  <c r="H866" i="3"/>
  <c r="I866" i="3" s="1"/>
  <c r="E860" i="5" l="1"/>
  <c r="H859" i="5"/>
  <c r="G859" i="5"/>
  <c r="F859" i="5"/>
  <c r="E879" i="4"/>
  <c r="C880" i="4"/>
  <c r="G548" i="4"/>
  <c r="H548" i="4" s="1"/>
  <c r="G868" i="3"/>
  <c r="I867" i="3"/>
  <c r="H868" i="3"/>
  <c r="F869" i="3"/>
  <c r="F860" i="5" l="1"/>
  <c r="E861" i="5"/>
  <c r="H860" i="5"/>
  <c r="G860" i="5"/>
  <c r="E880" i="4"/>
  <c r="C881" i="4"/>
  <c r="G549" i="4"/>
  <c r="H549" i="4" s="1"/>
  <c r="F870" i="3"/>
  <c r="I868" i="3"/>
  <c r="G869" i="3"/>
  <c r="H869" i="3" s="1"/>
  <c r="E862" i="5" l="1"/>
  <c r="H861" i="5"/>
  <c r="G861" i="5"/>
  <c r="F861" i="5"/>
  <c r="E881" i="4"/>
  <c r="C882" i="4"/>
  <c r="G550" i="4"/>
  <c r="H550" i="4" s="1"/>
  <c r="G870" i="3"/>
  <c r="I869" i="3"/>
  <c r="H870" i="3"/>
  <c r="F871" i="3"/>
  <c r="E863" i="5" l="1"/>
  <c r="H862" i="5"/>
  <c r="F862" i="5"/>
  <c r="G862" i="5"/>
  <c r="E882" i="4"/>
  <c r="C883" i="4"/>
  <c r="G551" i="4"/>
  <c r="H551" i="4" s="1"/>
  <c r="F872" i="3"/>
  <c r="I870" i="3"/>
  <c r="G871" i="3"/>
  <c r="F863" i="5" l="1"/>
  <c r="G863" i="5"/>
  <c r="E864" i="5"/>
  <c r="H863" i="5"/>
  <c r="E883" i="4"/>
  <c r="C884" i="4"/>
  <c r="G552" i="4"/>
  <c r="H552" i="4" s="1"/>
  <c r="G872" i="3"/>
  <c r="H871" i="3"/>
  <c r="I871" i="3" s="1"/>
  <c r="H872" i="3"/>
  <c r="F873" i="3"/>
  <c r="H864" i="5" l="1"/>
  <c r="G864" i="5"/>
  <c r="F864" i="5"/>
  <c r="E865" i="5"/>
  <c r="E884" i="4"/>
  <c r="C885" i="4"/>
  <c r="G553" i="4"/>
  <c r="H553" i="4" s="1"/>
  <c r="F874" i="3"/>
  <c r="I872" i="3"/>
  <c r="G873" i="3"/>
  <c r="H873" i="3" s="1"/>
  <c r="E866" i="5" l="1"/>
  <c r="H865" i="5"/>
  <c r="F865" i="5"/>
  <c r="G865" i="5"/>
  <c r="E885" i="4"/>
  <c r="C886" i="4"/>
  <c r="G554" i="4"/>
  <c r="H554" i="4" s="1"/>
  <c r="G874" i="3"/>
  <c r="I873" i="3"/>
  <c r="H874" i="3"/>
  <c r="F875" i="3"/>
  <c r="F866" i="5" l="1"/>
  <c r="E867" i="5"/>
  <c r="H866" i="5"/>
  <c r="G866" i="5"/>
  <c r="E886" i="4"/>
  <c r="C887" i="4"/>
  <c r="G555" i="4"/>
  <c r="H555" i="4" s="1"/>
  <c r="F876" i="3"/>
  <c r="G875" i="3"/>
  <c r="I874" i="3"/>
  <c r="E868" i="5" l="1"/>
  <c r="G867" i="5"/>
  <c r="F867" i="5"/>
  <c r="H867" i="5"/>
  <c r="E887" i="4"/>
  <c r="C888" i="4"/>
  <c r="G556" i="4"/>
  <c r="H556" i="4" s="1"/>
  <c r="F877" i="3"/>
  <c r="G876" i="3"/>
  <c r="H875" i="3"/>
  <c r="I875" i="3" s="1"/>
  <c r="E869" i="5" l="1"/>
  <c r="H868" i="5"/>
  <c r="G868" i="5"/>
  <c r="F868" i="5"/>
  <c r="E888" i="4"/>
  <c r="C889" i="4"/>
  <c r="G557" i="4"/>
  <c r="H557" i="4" s="1"/>
  <c r="G877" i="3"/>
  <c r="H876" i="3"/>
  <c r="I876" i="3" s="1"/>
  <c r="F878" i="3"/>
  <c r="H877" i="3"/>
  <c r="F869" i="5" l="1"/>
  <c r="E870" i="5"/>
  <c r="H869" i="5"/>
  <c r="G869" i="5"/>
  <c r="E889" i="4"/>
  <c r="C890" i="4"/>
  <c r="G558" i="4"/>
  <c r="H558" i="4" s="1"/>
  <c r="F879" i="3"/>
  <c r="G878" i="3"/>
  <c r="I877" i="3"/>
  <c r="E871" i="5" l="1"/>
  <c r="G870" i="5"/>
  <c r="H870" i="5"/>
  <c r="F870" i="5"/>
  <c r="E890" i="4"/>
  <c r="C891" i="4"/>
  <c r="G559" i="4"/>
  <c r="H559" i="4" s="1"/>
  <c r="G879" i="3"/>
  <c r="F880" i="3"/>
  <c r="H879" i="3"/>
  <c r="H878" i="3"/>
  <c r="I878" i="3" s="1"/>
  <c r="E872" i="5" l="1"/>
  <c r="H871" i="5"/>
  <c r="G871" i="5"/>
  <c r="F871" i="5"/>
  <c r="E891" i="4"/>
  <c r="C892" i="4"/>
  <c r="G560" i="4"/>
  <c r="H560" i="4" s="1"/>
  <c r="G880" i="3"/>
  <c r="I879" i="3"/>
  <c r="H880" i="3"/>
  <c r="F881" i="3"/>
  <c r="F872" i="5" l="1"/>
  <c r="E873" i="5"/>
  <c r="H872" i="5"/>
  <c r="G872" i="5"/>
  <c r="E892" i="4"/>
  <c r="C893" i="4"/>
  <c r="G561" i="4"/>
  <c r="H561" i="4" s="1"/>
  <c r="F882" i="3"/>
  <c r="I880" i="3"/>
  <c r="G881" i="3"/>
  <c r="H881" i="3" s="1"/>
  <c r="G873" i="5" l="1"/>
  <c r="F873" i="5"/>
  <c r="E874" i="5"/>
  <c r="H873" i="5"/>
  <c r="E893" i="4"/>
  <c r="C894" i="4"/>
  <c r="G562" i="4"/>
  <c r="H562" i="4" s="1"/>
  <c r="G882" i="3"/>
  <c r="I881" i="3"/>
  <c r="H882" i="3"/>
  <c r="F883" i="3"/>
  <c r="E875" i="5" l="1"/>
  <c r="H874" i="5"/>
  <c r="G874" i="5"/>
  <c r="F874" i="5"/>
  <c r="G563" i="4"/>
  <c r="H563" i="4" s="1"/>
  <c r="E894" i="4"/>
  <c r="C895" i="4"/>
  <c r="F884" i="3"/>
  <c r="I882" i="3"/>
  <c r="G883" i="3"/>
  <c r="F875" i="5" l="1"/>
  <c r="E876" i="5"/>
  <c r="H875" i="5"/>
  <c r="G875" i="5"/>
  <c r="G564" i="4"/>
  <c r="H564" i="4" s="1"/>
  <c r="E895" i="4"/>
  <c r="C896" i="4"/>
  <c r="G884" i="3"/>
  <c r="H883" i="3"/>
  <c r="I883" i="3" s="1"/>
  <c r="H884" i="3"/>
  <c r="F885" i="3"/>
  <c r="H876" i="5" l="1"/>
  <c r="G876" i="5"/>
  <c r="F876" i="5"/>
  <c r="E877" i="5"/>
  <c r="E896" i="4"/>
  <c r="C897" i="4"/>
  <c r="G565" i="4"/>
  <c r="H565" i="4" s="1"/>
  <c r="F886" i="3"/>
  <c r="I884" i="3"/>
  <c r="G885" i="3"/>
  <c r="H885" i="3" s="1"/>
  <c r="E878" i="5" l="1"/>
  <c r="H877" i="5"/>
  <c r="G877" i="5"/>
  <c r="F877" i="5"/>
  <c r="E897" i="4"/>
  <c r="C898" i="4"/>
  <c r="G566" i="4"/>
  <c r="H566" i="4" s="1"/>
  <c r="G886" i="3"/>
  <c r="I885" i="3"/>
  <c r="H886" i="3"/>
  <c r="F887" i="3"/>
  <c r="F878" i="5" l="1"/>
  <c r="H878" i="5"/>
  <c r="G878" i="5"/>
  <c r="E879" i="5"/>
  <c r="E898" i="4"/>
  <c r="C899" i="4"/>
  <c r="G567" i="4"/>
  <c r="H567" i="4" s="1"/>
  <c r="F888" i="3"/>
  <c r="I886" i="3"/>
  <c r="G887" i="3"/>
  <c r="E880" i="5" l="1"/>
  <c r="H879" i="5"/>
  <c r="G879" i="5"/>
  <c r="F879" i="5"/>
  <c r="E899" i="4"/>
  <c r="C900" i="4"/>
  <c r="G568" i="4"/>
  <c r="H568" i="4" s="1"/>
  <c r="F889" i="3"/>
  <c r="G888" i="3"/>
  <c r="H888" i="3" s="1"/>
  <c r="H887" i="3"/>
  <c r="I887" i="3" s="1"/>
  <c r="E881" i="5" l="1"/>
  <c r="H880" i="5"/>
  <c r="G880" i="5"/>
  <c r="F880" i="5"/>
  <c r="E900" i="4"/>
  <c r="C901" i="4"/>
  <c r="G569" i="4"/>
  <c r="H569" i="4" s="1"/>
  <c r="G889" i="3"/>
  <c r="I888" i="3"/>
  <c r="F890" i="3"/>
  <c r="H889" i="3"/>
  <c r="F881" i="5" l="1"/>
  <c r="H881" i="5"/>
  <c r="E882" i="5"/>
  <c r="G881" i="5"/>
  <c r="E901" i="4"/>
  <c r="C902" i="4"/>
  <c r="G570" i="4"/>
  <c r="H570" i="4" s="1"/>
  <c r="F891" i="3"/>
  <c r="G890" i="3"/>
  <c r="I889" i="3"/>
  <c r="E883" i="5" l="1"/>
  <c r="H882" i="5"/>
  <c r="G882" i="5"/>
  <c r="F882" i="5"/>
  <c r="E902" i="4"/>
  <c r="C903" i="4"/>
  <c r="G571" i="4"/>
  <c r="H571" i="4" s="1"/>
  <c r="F892" i="3"/>
  <c r="G891" i="3"/>
  <c r="H891" i="3" s="1"/>
  <c r="H890" i="3"/>
  <c r="I890" i="3" s="1"/>
  <c r="E884" i="5" l="1"/>
  <c r="H883" i="5"/>
  <c r="F883" i="5"/>
  <c r="G883" i="5"/>
  <c r="E903" i="4"/>
  <c r="C904" i="4"/>
  <c r="G572" i="4"/>
  <c r="H572" i="4" s="1"/>
  <c r="G892" i="3"/>
  <c r="I891" i="3"/>
  <c r="H892" i="3"/>
  <c r="F893" i="3"/>
  <c r="F884" i="5" l="1"/>
  <c r="E885" i="5"/>
  <c r="H884" i="5"/>
  <c r="G884" i="5"/>
  <c r="E904" i="4"/>
  <c r="C905" i="4"/>
  <c r="G573" i="4"/>
  <c r="H573" i="4" s="1"/>
  <c r="F894" i="3"/>
  <c r="I892" i="3"/>
  <c r="G893" i="3"/>
  <c r="H885" i="5" l="1"/>
  <c r="G885" i="5"/>
  <c r="F885" i="5"/>
  <c r="E886" i="5"/>
  <c r="E905" i="4"/>
  <c r="C906" i="4"/>
  <c r="G574" i="4"/>
  <c r="H574" i="4" s="1"/>
  <c r="G894" i="3"/>
  <c r="H893" i="3"/>
  <c r="I893" i="3" s="1"/>
  <c r="H894" i="3"/>
  <c r="F895" i="3"/>
  <c r="E887" i="5" l="1"/>
  <c r="H886" i="5"/>
  <c r="F886" i="5"/>
  <c r="G886" i="5"/>
  <c r="E906" i="4"/>
  <c r="C907" i="4"/>
  <c r="G575" i="4"/>
  <c r="H575" i="4" s="1"/>
  <c r="F896" i="3"/>
  <c r="I894" i="3"/>
  <c r="G895" i="3"/>
  <c r="F887" i="5" l="1"/>
  <c r="E888" i="5"/>
  <c r="H887" i="5"/>
  <c r="G887" i="5"/>
  <c r="E907" i="4"/>
  <c r="C908" i="4"/>
  <c r="G576" i="4"/>
  <c r="H576" i="4" s="1"/>
  <c r="G896" i="3"/>
  <c r="H895" i="3"/>
  <c r="I895" i="3" s="1"/>
  <c r="H896" i="3"/>
  <c r="F897" i="3"/>
  <c r="H888" i="5" l="1"/>
  <c r="G888" i="5"/>
  <c r="F888" i="5"/>
  <c r="E889" i="5"/>
  <c r="E908" i="4"/>
  <c r="C909" i="4"/>
  <c r="G577" i="4"/>
  <c r="H577" i="4" s="1"/>
  <c r="F898" i="3"/>
  <c r="I896" i="3"/>
  <c r="G897" i="3"/>
  <c r="E890" i="5" l="1"/>
  <c r="H889" i="5"/>
  <c r="F889" i="5"/>
  <c r="G889" i="5"/>
  <c r="E909" i="4"/>
  <c r="C910" i="4"/>
  <c r="G578" i="4"/>
  <c r="H578" i="4" s="1"/>
  <c r="G898" i="3"/>
  <c r="H897" i="3"/>
  <c r="I897" i="3" s="1"/>
  <c r="H898" i="3"/>
  <c r="F899" i="3"/>
  <c r="F890" i="5" l="1"/>
  <c r="E891" i="5"/>
  <c r="H890" i="5"/>
  <c r="G890" i="5"/>
  <c r="E910" i="4"/>
  <c r="C911" i="4"/>
  <c r="G579" i="4"/>
  <c r="H579" i="4" s="1"/>
  <c r="F900" i="3"/>
  <c r="G899" i="3"/>
  <c r="I898" i="3"/>
  <c r="E892" i="5" l="1"/>
  <c r="H891" i="5"/>
  <c r="G891" i="5"/>
  <c r="F891" i="5"/>
  <c r="E911" i="4"/>
  <c r="C912" i="4"/>
  <c r="G580" i="4"/>
  <c r="H580" i="4" s="1"/>
  <c r="F901" i="3"/>
  <c r="G900" i="3"/>
  <c r="H899" i="3"/>
  <c r="I899" i="3" s="1"/>
  <c r="E893" i="5" l="1"/>
  <c r="H892" i="5"/>
  <c r="G892" i="5"/>
  <c r="F892" i="5"/>
  <c r="E912" i="4"/>
  <c r="C913" i="4"/>
  <c r="G581" i="4"/>
  <c r="H581" i="4" s="1"/>
  <c r="G901" i="3"/>
  <c r="H900" i="3"/>
  <c r="I900" i="3" s="1"/>
  <c r="F902" i="3"/>
  <c r="H901" i="3"/>
  <c r="F893" i="5" l="1"/>
  <c r="E894" i="5"/>
  <c r="H893" i="5"/>
  <c r="G893" i="5"/>
  <c r="E913" i="4"/>
  <c r="C914" i="4"/>
  <c r="G582" i="4"/>
  <c r="H582" i="4" s="1"/>
  <c r="F903" i="3"/>
  <c r="G902" i="3"/>
  <c r="I901" i="3"/>
  <c r="G894" i="5" l="1"/>
  <c r="F894" i="5"/>
  <c r="E895" i="5"/>
  <c r="H894" i="5"/>
  <c r="E914" i="4"/>
  <c r="C915" i="4"/>
  <c r="G583" i="4"/>
  <c r="H583" i="4" s="1"/>
  <c r="G903" i="3"/>
  <c r="H903" i="3" s="1"/>
  <c r="F904" i="3"/>
  <c r="H902" i="3"/>
  <c r="I902" i="3" s="1"/>
  <c r="E896" i="5" l="1"/>
  <c r="H895" i="5"/>
  <c r="G895" i="5"/>
  <c r="F895" i="5"/>
  <c r="E915" i="4"/>
  <c r="C916" i="4"/>
  <c r="G584" i="4"/>
  <c r="H584" i="4" s="1"/>
  <c r="H904" i="3"/>
  <c r="F905" i="3"/>
  <c r="G904" i="3"/>
  <c r="I903" i="3"/>
  <c r="F896" i="5" l="1"/>
  <c r="E897" i="5"/>
  <c r="H896" i="5"/>
  <c r="G896" i="5"/>
  <c r="E916" i="4"/>
  <c r="C917" i="4"/>
  <c r="G585" i="4"/>
  <c r="H585" i="4" s="1"/>
  <c r="I904" i="3"/>
  <c r="G905" i="3"/>
  <c r="F906" i="3"/>
  <c r="G897" i="5" l="1"/>
  <c r="F897" i="5"/>
  <c r="E898" i="5"/>
  <c r="H897" i="5"/>
  <c r="E917" i="4"/>
  <c r="C918" i="4"/>
  <c r="G586" i="4"/>
  <c r="H586" i="4" s="1"/>
  <c r="G906" i="3"/>
  <c r="H906" i="3" s="1"/>
  <c r="I905" i="3"/>
  <c r="H905" i="3"/>
  <c r="F907" i="3"/>
  <c r="E899" i="5" l="1"/>
  <c r="H898" i="5"/>
  <c r="G898" i="5"/>
  <c r="F898" i="5"/>
  <c r="E918" i="4"/>
  <c r="C919" i="4"/>
  <c r="G587" i="4"/>
  <c r="H587" i="4" s="1"/>
  <c r="I906" i="3"/>
  <c r="G907" i="3"/>
  <c r="F908" i="3"/>
  <c r="H907" i="3"/>
  <c r="F899" i="5" l="1"/>
  <c r="H899" i="5"/>
  <c r="G899" i="5"/>
  <c r="E900" i="5"/>
  <c r="E919" i="4"/>
  <c r="C920" i="4"/>
  <c r="G588" i="4"/>
  <c r="H588" i="4" s="1"/>
  <c r="F909" i="3"/>
  <c r="G908" i="3"/>
  <c r="I907" i="3"/>
  <c r="H900" i="5" l="1"/>
  <c r="G900" i="5"/>
  <c r="F900" i="5"/>
  <c r="E901" i="5"/>
  <c r="E920" i="4"/>
  <c r="C921" i="4"/>
  <c r="G589" i="4"/>
  <c r="H589" i="4" s="1"/>
  <c r="G909" i="3"/>
  <c r="F910" i="3"/>
  <c r="H909" i="3"/>
  <c r="H908" i="3"/>
  <c r="I908" i="3" s="1"/>
  <c r="E902" i="5" l="1"/>
  <c r="H901" i="5"/>
  <c r="G901" i="5"/>
  <c r="F901" i="5"/>
  <c r="C922" i="4"/>
  <c r="E921" i="4"/>
  <c r="G590" i="4"/>
  <c r="H590" i="4" s="1"/>
  <c r="H910" i="3"/>
  <c r="F911" i="3"/>
  <c r="G910" i="3"/>
  <c r="I909" i="3"/>
  <c r="F902" i="5" l="1"/>
  <c r="H902" i="5"/>
  <c r="G902" i="5"/>
  <c r="E903" i="5"/>
  <c r="G591" i="4"/>
  <c r="H591" i="4" s="1"/>
  <c r="E922" i="4"/>
  <c r="C923" i="4"/>
  <c r="F912" i="3"/>
  <c r="I910" i="3"/>
  <c r="G911" i="3"/>
  <c r="E904" i="5" l="1"/>
  <c r="H903" i="5"/>
  <c r="G903" i="5"/>
  <c r="F903" i="5"/>
  <c r="E923" i="4"/>
  <c r="C924" i="4"/>
  <c r="G592" i="4"/>
  <c r="H592" i="4" s="1"/>
  <c r="G912" i="3"/>
  <c r="F913" i="3"/>
  <c r="H912" i="3"/>
  <c r="H911" i="3"/>
  <c r="I911" i="3" s="1"/>
  <c r="E905" i="5" l="1"/>
  <c r="H904" i="5"/>
  <c r="G904" i="5"/>
  <c r="F904" i="5"/>
  <c r="E924" i="4"/>
  <c r="C925" i="4"/>
  <c r="G593" i="4"/>
  <c r="H593" i="4" s="1"/>
  <c r="F914" i="3"/>
  <c r="G913" i="3"/>
  <c r="I912" i="3"/>
  <c r="F905" i="5" l="1"/>
  <c r="H905" i="5"/>
  <c r="G905" i="5"/>
  <c r="E906" i="5"/>
  <c r="E925" i="4"/>
  <c r="C926" i="4"/>
  <c r="G594" i="4"/>
  <c r="H594" i="4" s="1"/>
  <c r="G914" i="3"/>
  <c r="H913" i="3"/>
  <c r="I913" i="3" s="1"/>
  <c r="H914" i="3"/>
  <c r="F915" i="3"/>
  <c r="E907" i="5" l="1"/>
  <c r="H906" i="5"/>
  <c r="F906" i="5"/>
  <c r="G906" i="5"/>
  <c r="E926" i="4"/>
  <c r="C927" i="4"/>
  <c r="G595" i="4"/>
  <c r="H595" i="4" s="1"/>
  <c r="F916" i="3"/>
  <c r="I914" i="3"/>
  <c r="G915" i="3"/>
  <c r="E908" i="5" l="1"/>
  <c r="H907" i="5"/>
  <c r="G907" i="5"/>
  <c r="F907" i="5"/>
  <c r="E927" i="4"/>
  <c r="C928" i="4"/>
  <c r="G596" i="4"/>
  <c r="H596" i="4" s="1"/>
  <c r="G916" i="3"/>
  <c r="H915" i="3"/>
  <c r="I915" i="3" s="1"/>
  <c r="H916" i="3"/>
  <c r="F917" i="3"/>
  <c r="F908" i="5" l="1"/>
  <c r="E909" i="5"/>
  <c r="H908" i="5"/>
  <c r="G908" i="5"/>
  <c r="E928" i="4"/>
  <c r="C929" i="4"/>
  <c r="G597" i="4"/>
  <c r="H597" i="4" s="1"/>
  <c r="F918" i="3"/>
  <c r="I916" i="3"/>
  <c r="G917" i="3"/>
  <c r="E910" i="5" l="1"/>
  <c r="H909" i="5"/>
  <c r="G909" i="5"/>
  <c r="F909" i="5"/>
  <c r="E929" i="4"/>
  <c r="C930" i="4"/>
  <c r="G598" i="4"/>
  <c r="H598" i="4" s="1"/>
  <c r="G918" i="3"/>
  <c r="H917" i="3"/>
  <c r="I917" i="3" s="1"/>
  <c r="H918" i="3"/>
  <c r="F919" i="3"/>
  <c r="E911" i="5" l="1"/>
  <c r="H910" i="5"/>
  <c r="F910" i="5"/>
  <c r="G910" i="5"/>
  <c r="E930" i="4"/>
  <c r="C931" i="4"/>
  <c r="G599" i="4"/>
  <c r="H599" i="4" s="1"/>
  <c r="F920" i="3"/>
  <c r="I918" i="3"/>
  <c r="G919" i="3"/>
  <c r="F911" i="5" l="1"/>
  <c r="G911" i="5"/>
  <c r="E912" i="5"/>
  <c r="H911" i="5"/>
  <c r="E931" i="4"/>
  <c r="C932" i="4"/>
  <c r="G600" i="4"/>
  <c r="H600" i="4" s="1"/>
  <c r="G920" i="3"/>
  <c r="H919" i="3"/>
  <c r="I919" i="3" s="1"/>
  <c r="H920" i="3"/>
  <c r="F921" i="3"/>
  <c r="H912" i="5" l="1"/>
  <c r="G912" i="5"/>
  <c r="F912" i="5"/>
  <c r="E913" i="5"/>
  <c r="E932" i="4"/>
  <c r="C933" i="4"/>
  <c r="G601" i="4"/>
  <c r="H601" i="4" s="1"/>
  <c r="F922" i="3"/>
  <c r="I920" i="3"/>
  <c r="G921" i="3"/>
  <c r="E914" i="5" l="1"/>
  <c r="H913" i="5"/>
  <c r="G913" i="5"/>
  <c r="F913" i="5"/>
  <c r="E933" i="4"/>
  <c r="C934" i="4"/>
  <c r="G602" i="4"/>
  <c r="H602" i="4" s="1"/>
  <c r="G922" i="3"/>
  <c r="H921" i="3"/>
  <c r="I921" i="3" s="1"/>
  <c r="H922" i="3"/>
  <c r="F923" i="3"/>
  <c r="F914" i="5" l="1"/>
  <c r="E915" i="5"/>
  <c r="H914" i="5"/>
  <c r="G914" i="5"/>
  <c r="E934" i="4"/>
  <c r="C935" i="4"/>
  <c r="G603" i="4"/>
  <c r="H603" i="4" s="1"/>
  <c r="F924" i="3"/>
  <c r="G923" i="3"/>
  <c r="I922" i="3"/>
  <c r="E916" i="5" l="1"/>
  <c r="G915" i="5"/>
  <c r="F915" i="5"/>
  <c r="H915" i="5"/>
  <c r="E935" i="4"/>
  <c r="C936" i="4"/>
  <c r="G604" i="4"/>
  <c r="H604" i="4" s="1"/>
  <c r="F925" i="3"/>
  <c r="G924" i="3"/>
  <c r="H923" i="3"/>
  <c r="I923" i="3" s="1"/>
  <c r="E917" i="5" l="1"/>
  <c r="H916" i="5"/>
  <c r="G916" i="5"/>
  <c r="F916" i="5"/>
  <c r="E936" i="4"/>
  <c r="C937" i="4"/>
  <c r="G605" i="4"/>
  <c r="H605" i="4" s="1"/>
  <c r="G925" i="3"/>
  <c r="H924" i="3"/>
  <c r="I924" i="3" s="1"/>
  <c r="F926" i="3"/>
  <c r="H925" i="3"/>
  <c r="F917" i="5" l="1"/>
  <c r="E918" i="5"/>
  <c r="H917" i="5"/>
  <c r="G917" i="5"/>
  <c r="E937" i="4"/>
  <c r="C938" i="4"/>
  <c r="G606" i="4"/>
  <c r="H606" i="4" s="1"/>
  <c r="F927" i="3"/>
  <c r="G926" i="3"/>
  <c r="I925" i="3"/>
  <c r="E919" i="5" l="1"/>
  <c r="G918" i="5"/>
  <c r="H918" i="5"/>
  <c r="F918" i="5"/>
  <c r="E938" i="4"/>
  <c r="C939" i="4"/>
  <c r="G607" i="4"/>
  <c r="H607" i="4" s="1"/>
  <c r="G927" i="3"/>
  <c r="F928" i="3"/>
  <c r="H927" i="3"/>
  <c r="H926" i="3"/>
  <c r="I926" i="3" s="1"/>
  <c r="E920" i="5" l="1"/>
  <c r="H919" i="5"/>
  <c r="G919" i="5"/>
  <c r="F919" i="5"/>
  <c r="E939" i="4"/>
  <c r="C940" i="4"/>
  <c r="G608" i="4"/>
  <c r="H608" i="4" s="1"/>
  <c r="F929" i="3"/>
  <c r="G928" i="3"/>
  <c r="I927" i="3"/>
  <c r="F920" i="5" l="1"/>
  <c r="E921" i="5"/>
  <c r="H920" i="5"/>
  <c r="G920" i="5"/>
  <c r="E940" i="4"/>
  <c r="C941" i="4"/>
  <c r="G609" i="4"/>
  <c r="H609" i="4" s="1"/>
  <c r="F930" i="3"/>
  <c r="G929" i="3"/>
  <c r="H929" i="3" s="1"/>
  <c r="H928" i="3"/>
  <c r="I928" i="3" s="1"/>
  <c r="G921" i="5" l="1"/>
  <c r="F921" i="5"/>
  <c r="E922" i="5"/>
  <c r="H921" i="5"/>
  <c r="E941" i="4"/>
  <c r="C942" i="4"/>
  <c r="G610" i="4"/>
  <c r="H610" i="4" s="1"/>
  <c r="G930" i="3"/>
  <c r="I929" i="3"/>
  <c r="H930" i="3"/>
  <c r="F931" i="3"/>
  <c r="E923" i="5" l="1"/>
  <c r="H922" i="5"/>
  <c r="G922" i="5"/>
  <c r="F922" i="5"/>
  <c r="E942" i="4"/>
  <c r="C943" i="4"/>
  <c r="G611" i="4"/>
  <c r="H611" i="4" s="1"/>
  <c r="F932" i="3"/>
  <c r="I930" i="3"/>
  <c r="G931" i="3"/>
  <c r="F923" i="5" l="1"/>
  <c r="E924" i="5"/>
  <c r="H923" i="5"/>
  <c r="G923" i="5"/>
  <c r="E943" i="4"/>
  <c r="C944" i="4"/>
  <c r="G612" i="4"/>
  <c r="H612" i="4" s="1"/>
  <c r="G932" i="3"/>
  <c r="H931" i="3"/>
  <c r="I931" i="3" s="1"/>
  <c r="H932" i="3"/>
  <c r="F933" i="3"/>
  <c r="H924" i="5" l="1"/>
  <c r="G924" i="5"/>
  <c r="F924" i="5"/>
  <c r="E925" i="5"/>
  <c r="E944" i="4"/>
  <c r="C945" i="4"/>
  <c r="G613" i="4"/>
  <c r="H613" i="4" s="1"/>
  <c r="F934" i="3"/>
  <c r="I932" i="3"/>
  <c r="G933" i="3"/>
  <c r="H933" i="3" s="1"/>
  <c r="E926" i="5" l="1"/>
  <c r="H925" i="5"/>
  <c r="G925" i="5"/>
  <c r="F925" i="5"/>
  <c r="E945" i="4"/>
  <c r="C946" i="4"/>
  <c r="G614" i="4"/>
  <c r="H614" i="4" s="1"/>
  <c r="G934" i="3"/>
  <c r="I933" i="3"/>
  <c r="H934" i="3"/>
  <c r="F935" i="3"/>
  <c r="F926" i="5" l="1"/>
  <c r="H926" i="5"/>
  <c r="G926" i="5"/>
  <c r="E927" i="5"/>
  <c r="C947" i="4"/>
  <c r="E946" i="4"/>
  <c r="G615" i="4"/>
  <c r="H615" i="4" s="1"/>
  <c r="F936" i="3"/>
  <c r="I934" i="3"/>
  <c r="G935" i="3"/>
  <c r="E928" i="5" l="1"/>
  <c r="F927" i="5"/>
  <c r="H927" i="5"/>
  <c r="G927" i="5"/>
  <c r="G616" i="4"/>
  <c r="H616" i="4" s="1"/>
  <c r="E947" i="4"/>
  <c r="C948" i="4"/>
  <c r="G936" i="3"/>
  <c r="F937" i="3"/>
  <c r="H936" i="3"/>
  <c r="H935" i="3"/>
  <c r="I935" i="3" s="1"/>
  <c r="E929" i="5" l="1"/>
  <c r="H928" i="5"/>
  <c r="G928" i="5"/>
  <c r="F928" i="5"/>
  <c r="E948" i="4"/>
  <c r="C949" i="4"/>
  <c r="G617" i="4"/>
  <c r="H617" i="4" s="1"/>
  <c r="F938" i="3"/>
  <c r="G937" i="3"/>
  <c r="H937" i="3" s="1"/>
  <c r="I936" i="3"/>
  <c r="F929" i="5" l="1"/>
  <c r="H929" i="5"/>
  <c r="E930" i="5"/>
  <c r="G929" i="5"/>
  <c r="E949" i="4"/>
  <c r="C950" i="4"/>
  <c r="G618" i="4"/>
  <c r="H618" i="4" s="1"/>
  <c r="G938" i="3"/>
  <c r="I937" i="3"/>
  <c r="H938" i="3"/>
  <c r="F939" i="3"/>
  <c r="E931" i="5" l="1"/>
  <c r="H930" i="5"/>
  <c r="G930" i="5"/>
  <c r="F930" i="5"/>
  <c r="E950" i="4"/>
  <c r="C951" i="4"/>
  <c r="G619" i="4"/>
  <c r="H619" i="4" s="1"/>
  <c r="F940" i="3"/>
  <c r="I938" i="3"/>
  <c r="G939" i="3"/>
  <c r="E932" i="5" l="1"/>
  <c r="H931" i="5"/>
  <c r="F931" i="5"/>
  <c r="G931" i="5"/>
  <c r="E951" i="4"/>
  <c r="C952" i="4"/>
  <c r="G620" i="4"/>
  <c r="H620" i="4" s="1"/>
  <c r="G940" i="3"/>
  <c r="H939" i="3"/>
  <c r="I939" i="3" s="1"/>
  <c r="H940" i="3"/>
  <c r="F941" i="3"/>
  <c r="F932" i="5" l="1"/>
  <c r="E933" i="5"/>
  <c r="H932" i="5"/>
  <c r="G932" i="5"/>
  <c r="E952" i="4"/>
  <c r="C953" i="4"/>
  <c r="G621" i="4"/>
  <c r="H621" i="4" s="1"/>
  <c r="F942" i="3"/>
  <c r="I940" i="3"/>
  <c r="G941" i="3"/>
  <c r="H941" i="3" s="1"/>
  <c r="H933" i="5" l="1"/>
  <c r="G933" i="5"/>
  <c r="F933" i="5"/>
  <c r="E934" i="5"/>
  <c r="E953" i="4"/>
  <c r="C954" i="4"/>
  <c r="G622" i="4"/>
  <c r="H622" i="4" s="1"/>
  <c r="G942" i="3"/>
  <c r="I941" i="3"/>
  <c r="H942" i="3"/>
  <c r="F943" i="3"/>
  <c r="E935" i="5" l="1"/>
  <c r="H934" i="5"/>
  <c r="F934" i="5"/>
  <c r="G934" i="5"/>
  <c r="E954" i="4"/>
  <c r="C955" i="4"/>
  <c r="G623" i="4"/>
  <c r="H623" i="4" s="1"/>
  <c r="F944" i="3"/>
  <c r="I942" i="3"/>
  <c r="G943" i="3"/>
  <c r="H943" i="3" s="1"/>
  <c r="F935" i="5" l="1"/>
  <c r="E936" i="5"/>
  <c r="H935" i="5"/>
  <c r="G935" i="5"/>
  <c r="E955" i="4"/>
  <c r="C956" i="4"/>
  <c r="G624" i="4"/>
  <c r="H624" i="4" s="1"/>
  <c r="G944" i="3"/>
  <c r="I943" i="3"/>
  <c r="H944" i="3"/>
  <c r="F945" i="3"/>
  <c r="H936" i="5" l="1"/>
  <c r="G936" i="5"/>
  <c r="F936" i="5"/>
  <c r="E937" i="5"/>
  <c r="E956" i="4"/>
  <c r="C957" i="4"/>
  <c r="G625" i="4"/>
  <c r="H625" i="4" s="1"/>
  <c r="F946" i="3"/>
  <c r="I944" i="3"/>
  <c r="G945" i="3"/>
  <c r="E938" i="5" l="1"/>
  <c r="H937" i="5"/>
  <c r="F937" i="5"/>
  <c r="G937" i="5"/>
  <c r="E957" i="4"/>
  <c r="C958" i="4"/>
  <c r="G626" i="4"/>
  <c r="H626" i="4" s="1"/>
  <c r="G946" i="3"/>
  <c r="I945" i="3"/>
  <c r="H945" i="3"/>
  <c r="H946" i="3"/>
  <c r="F947" i="3"/>
  <c r="F938" i="5" l="1"/>
  <c r="G938" i="5"/>
  <c r="E939" i="5"/>
  <c r="H938" i="5"/>
  <c r="E958" i="4"/>
  <c r="C959" i="4"/>
  <c r="G627" i="4"/>
  <c r="H627" i="4" s="1"/>
  <c r="F948" i="3"/>
  <c r="G947" i="3"/>
  <c r="I946" i="3"/>
  <c r="E940" i="5" l="1"/>
  <c r="H939" i="5"/>
  <c r="G939" i="5"/>
  <c r="F939" i="5"/>
  <c r="E959" i="4"/>
  <c r="C960" i="4"/>
  <c r="G628" i="4"/>
  <c r="H628" i="4" s="1"/>
  <c r="F949" i="3"/>
  <c r="G948" i="3"/>
  <c r="H947" i="3"/>
  <c r="I947" i="3" s="1"/>
  <c r="E941" i="5" l="1"/>
  <c r="H940" i="5"/>
  <c r="G940" i="5"/>
  <c r="F940" i="5"/>
  <c r="E960" i="4"/>
  <c r="C961" i="4"/>
  <c r="G629" i="4"/>
  <c r="H629" i="4" s="1"/>
  <c r="G949" i="3"/>
  <c r="H948" i="3"/>
  <c r="I948" i="3" s="1"/>
  <c r="F950" i="3"/>
  <c r="H949" i="3"/>
  <c r="F941" i="5" l="1"/>
  <c r="E942" i="5"/>
  <c r="H941" i="5"/>
  <c r="G941" i="5"/>
  <c r="E961" i="4"/>
  <c r="C962" i="4"/>
  <c r="G630" i="4"/>
  <c r="H630" i="4" s="1"/>
  <c r="F951" i="3"/>
  <c r="G950" i="3"/>
  <c r="I949" i="3"/>
  <c r="G942" i="5" l="1"/>
  <c r="F942" i="5"/>
  <c r="E943" i="5"/>
  <c r="H942" i="5"/>
  <c r="E962" i="4"/>
  <c r="C963" i="4"/>
  <c r="G631" i="4"/>
  <c r="H631" i="4" s="1"/>
  <c r="F952" i="3"/>
  <c r="G951" i="3"/>
  <c r="H950" i="3"/>
  <c r="I950" i="3" s="1"/>
  <c r="E944" i="5" l="1"/>
  <c r="H943" i="5"/>
  <c r="G943" i="5"/>
  <c r="F943" i="5"/>
  <c r="E963" i="4"/>
  <c r="C964" i="4"/>
  <c r="G632" i="4"/>
  <c r="H632" i="4" s="1"/>
  <c r="G952" i="3"/>
  <c r="H951" i="3"/>
  <c r="I951" i="3" s="1"/>
  <c r="H952" i="3"/>
  <c r="F953" i="3"/>
  <c r="F944" i="5" l="1"/>
  <c r="E945" i="5"/>
  <c r="H944" i="5"/>
  <c r="G944" i="5"/>
  <c r="E964" i="4"/>
  <c r="C965" i="4"/>
  <c r="G633" i="4"/>
  <c r="H633" i="4" s="1"/>
  <c r="F954" i="3"/>
  <c r="I952" i="3"/>
  <c r="G953" i="3"/>
  <c r="G945" i="5" l="1"/>
  <c r="F945" i="5"/>
  <c r="E946" i="5"/>
  <c r="H945" i="5"/>
  <c r="E965" i="4"/>
  <c r="C966" i="4"/>
  <c r="G634" i="4"/>
  <c r="H634" i="4" s="1"/>
  <c r="G954" i="3"/>
  <c r="H953" i="3"/>
  <c r="I953" i="3" s="1"/>
  <c r="H954" i="3"/>
  <c r="F955" i="3"/>
  <c r="E947" i="5" l="1"/>
  <c r="H946" i="5"/>
  <c r="G946" i="5"/>
  <c r="F946" i="5"/>
  <c r="G635" i="4"/>
  <c r="H635" i="4" s="1"/>
  <c r="E966" i="4"/>
  <c r="C967" i="4"/>
  <c r="F956" i="3"/>
  <c r="I954" i="3"/>
  <c r="G955" i="3"/>
  <c r="H955" i="3" s="1"/>
  <c r="F947" i="5" l="1"/>
  <c r="H947" i="5"/>
  <c r="G947" i="5"/>
  <c r="E948" i="5"/>
  <c r="E967" i="4"/>
  <c r="C968" i="4"/>
  <c r="G636" i="4"/>
  <c r="H636" i="4" s="1"/>
  <c r="G956" i="3"/>
  <c r="I955" i="3"/>
  <c r="H956" i="3"/>
  <c r="F957" i="3"/>
  <c r="H948" i="5" l="1"/>
  <c r="G948" i="5"/>
  <c r="F948" i="5"/>
  <c r="E949" i="5"/>
  <c r="E968" i="4"/>
  <c r="C969" i="4"/>
  <c r="G637" i="4"/>
  <c r="H637" i="4" s="1"/>
  <c r="F958" i="3"/>
  <c r="I956" i="3"/>
  <c r="G957" i="3"/>
  <c r="E950" i="5" l="1"/>
  <c r="H949" i="5"/>
  <c r="G949" i="5"/>
  <c r="F949" i="5"/>
  <c r="E969" i="4"/>
  <c r="C970" i="4"/>
  <c r="G638" i="4"/>
  <c r="H638" i="4" s="1"/>
  <c r="G958" i="3"/>
  <c r="H957" i="3"/>
  <c r="I957" i="3" s="1"/>
  <c r="H958" i="3"/>
  <c r="F959" i="3"/>
  <c r="F950" i="5" l="1"/>
  <c r="E951" i="5"/>
  <c r="H950" i="5"/>
  <c r="G950" i="5"/>
  <c r="C971" i="4"/>
  <c r="E970" i="4"/>
  <c r="G639" i="4"/>
  <c r="H639" i="4" s="1"/>
  <c r="F960" i="3"/>
  <c r="I958" i="3"/>
  <c r="G959" i="3"/>
  <c r="E952" i="5" l="1"/>
  <c r="H951" i="5"/>
  <c r="G951" i="5"/>
  <c r="F951" i="5"/>
  <c r="G640" i="4"/>
  <c r="H640" i="4" s="1"/>
  <c r="E971" i="4"/>
  <c r="C972" i="4"/>
  <c r="F961" i="3"/>
  <c r="G960" i="3"/>
  <c r="H959" i="3"/>
  <c r="I959" i="3" s="1"/>
  <c r="E953" i="5" l="1"/>
  <c r="H952" i="5"/>
  <c r="G952" i="5"/>
  <c r="F952" i="5"/>
  <c r="E972" i="4"/>
  <c r="C973" i="4"/>
  <c r="G641" i="4"/>
  <c r="H641" i="4" s="1"/>
  <c r="G961" i="3"/>
  <c r="H960" i="3"/>
  <c r="I960" i="3" s="1"/>
  <c r="F962" i="3"/>
  <c r="H961" i="3"/>
  <c r="F953" i="5" l="1"/>
  <c r="H953" i="5"/>
  <c r="G953" i="5"/>
  <c r="E954" i="5"/>
  <c r="E973" i="4"/>
  <c r="C974" i="4"/>
  <c r="G642" i="4"/>
  <c r="H642" i="4" s="1"/>
  <c r="F963" i="3"/>
  <c r="G962" i="3"/>
  <c r="I961" i="3"/>
  <c r="E955" i="5" l="1"/>
  <c r="H954" i="5"/>
  <c r="F954" i="5"/>
  <c r="G954" i="5"/>
  <c r="E974" i="4"/>
  <c r="C975" i="4"/>
  <c r="G643" i="4"/>
  <c r="H643" i="4" s="1"/>
  <c r="F964" i="3"/>
  <c r="G963" i="3"/>
  <c r="H963" i="3" s="1"/>
  <c r="H962" i="3"/>
  <c r="I962" i="3" s="1"/>
  <c r="E956" i="5" l="1"/>
  <c r="H955" i="5"/>
  <c r="G955" i="5"/>
  <c r="F955" i="5"/>
  <c r="E975" i="4"/>
  <c r="C976" i="4"/>
  <c r="G644" i="4"/>
  <c r="H644" i="4" s="1"/>
  <c r="G964" i="3"/>
  <c r="I963" i="3"/>
  <c r="H964" i="3"/>
  <c r="F965" i="3"/>
  <c r="F956" i="5" l="1"/>
  <c r="E957" i="5"/>
  <c r="H956" i="5"/>
  <c r="G956" i="5"/>
  <c r="E976" i="4"/>
  <c r="C977" i="4"/>
  <c r="G645" i="4"/>
  <c r="H645" i="4" s="1"/>
  <c r="F966" i="3"/>
  <c r="I964" i="3"/>
  <c r="G965" i="3"/>
  <c r="E958" i="5" l="1"/>
  <c r="H957" i="5"/>
  <c r="G957" i="5"/>
  <c r="F957" i="5"/>
  <c r="E977" i="4"/>
  <c r="C978" i="4"/>
  <c r="G646" i="4"/>
  <c r="H646" i="4" s="1"/>
  <c r="G966" i="3"/>
  <c r="H965" i="3"/>
  <c r="I965" i="3" s="1"/>
  <c r="H966" i="3"/>
  <c r="F967" i="3"/>
  <c r="E959" i="5" l="1"/>
  <c r="H958" i="5"/>
  <c r="F958" i="5"/>
  <c r="G958" i="5"/>
  <c r="E978" i="4"/>
  <c r="C979" i="4"/>
  <c r="G647" i="4"/>
  <c r="H647" i="4" s="1"/>
  <c r="F968" i="3"/>
  <c r="I966" i="3"/>
  <c r="G967" i="3"/>
  <c r="H967" i="3" s="1"/>
  <c r="F959" i="5" l="1"/>
  <c r="G959" i="5"/>
  <c r="E960" i="5"/>
  <c r="H959" i="5"/>
  <c r="E979" i="4"/>
  <c r="C980" i="4"/>
  <c r="G648" i="4"/>
  <c r="H648" i="4" s="1"/>
  <c r="G968" i="3"/>
  <c r="I967" i="3"/>
  <c r="H968" i="3"/>
  <c r="F969" i="3"/>
  <c r="H960" i="5" l="1"/>
  <c r="G960" i="5"/>
  <c r="F960" i="5"/>
  <c r="E961" i="5"/>
  <c r="E980" i="4"/>
  <c r="C981" i="4"/>
  <c r="G649" i="4"/>
  <c r="H649" i="4" s="1"/>
  <c r="F970" i="3"/>
  <c r="I968" i="3"/>
  <c r="G969" i="3"/>
  <c r="E962" i="5" l="1"/>
  <c r="H961" i="5"/>
  <c r="F961" i="5"/>
  <c r="G961" i="5"/>
  <c r="E981" i="4"/>
  <c r="C982" i="4"/>
  <c r="G650" i="4"/>
  <c r="H650" i="4" s="1"/>
  <c r="G970" i="3"/>
  <c r="H969" i="3"/>
  <c r="I969" i="3" s="1"/>
  <c r="H970" i="3"/>
  <c r="F971" i="3"/>
  <c r="F962" i="5" l="1"/>
  <c r="E963" i="5"/>
  <c r="H962" i="5"/>
  <c r="G962" i="5"/>
  <c r="E982" i="4"/>
  <c r="C983" i="4"/>
  <c r="G651" i="4"/>
  <c r="H651" i="4" s="1"/>
  <c r="F972" i="3"/>
  <c r="G971" i="3"/>
  <c r="I970" i="3"/>
  <c r="E964" i="5" l="1"/>
  <c r="G963" i="5"/>
  <c r="F963" i="5"/>
  <c r="H963" i="5"/>
  <c r="E983" i="4"/>
  <c r="C984" i="4"/>
  <c r="G652" i="4"/>
  <c r="H652" i="4" s="1"/>
  <c r="F973" i="3"/>
  <c r="G972" i="3"/>
  <c r="H972" i="3" s="1"/>
  <c r="H971" i="3"/>
  <c r="I971" i="3" s="1"/>
  <c r="E965" i="5" l="1"/>
  <c r="H964" i="5"/>
  <c r="G964" i="5"/>
  <c r="F964" i="5"/>
  <c r="E984" i="4"/>
  <c r="C985" i="4"/>
  <c r="G653" i="4"/>
  <c r="H653" i="4" s="1"/>
  <c r="G973" i="3"/>
  <c r="I972" i="3"/>
  <c r="F974" i="3"/>
  <c r="H973" i="3"/>
  <c r="F965" i="5" l="1"/>
  <c r="E966" i="5"/>
  <c r="H965" i="5"/>
  <c r="G965" i="5"/>
  <c r="E985" i="4"/>
  <c r="C986" i="4"/>
  <c r="G654" i="4"/>
  <c r="H654" i="4" s="1"/>
  <c r="F975" i="3"/>
  <c r="G974" i="3"/>
  <c r="I973" i="3"/>
  <c r="E967" i="5" l="1"/>
  <c r="G966" i="5"/>
  <c r="H966" i="5"/>
  <c r="F966" i="5"/>
  <c r="E986" i="4"/>
  <c r="C987" i="4"/>
  <c r="G655" i="4"/>
  <c r="H655" i="4" s="1"/>
  <c r="G975" i="3"/>
  <c r="F976" i="3"/>
  <c r="H975" i="3"/>
  <c r="H974" i="3"/>
  <c r="I974" i="3" s="1"/>
  <c r="E968" i="5" l="1"/>
  <c r="H967" i="5"/>
  <c r="G967" i="5"/>
  <c r="F967" i="5"/>
  <c r="E987" i="4"/>
  <c r="C988" i="4"/>
  <c r="G656" i="4"/>
  <c r="H656" i="4" s="1"/>
  <c r="F977" i="3"/>
  <c r="G976" i="3"/>
  <c r="I975" i="3"/>
  <c r="F968" i="5" l="1"/>
  <c r="E969" i="5"/>
  <c r="H968" i="5"/>
  <c r="G968" i="5"/>
  <c r="E988" i="4"/>
  <c r="C989" i="4"/>
  <c r="G657" i="4"/>
  <c r="H657" i="4" s="1"/>
  <c r="G977" i="3"/>
  <c r="F978" i="3"/>
  <c r="H977" i="3"/>
  <c r="H976" i="3"/>
  <c r="I976" i="3" s="1"/>
  <c r="G969" i="5" l="1"/>
  <c r="F969" i="5"/>
  <c r="E970" i="5"/>
  <c r="H969" i="5"/>
  <c r="E989" i="4"/>
  <c r="C990" i="4"/>
  <c r="G658" i="4"/>
  <c r="H658" i="4" s="1"/>
  <c r="G978" i="3"/>
  <c r="I977" i="3"/>
  <c r="H978" i="3"/>
  <c r="F979" i="3"/>
  <c r="E971" i="5" l="1"/>
  <c r="H970" i="5"/>
  <c r="G970" i="5"/>
  <c r="F970" i="5"/>
  <c r="E990" i="4"/>
  <c r="C991" i="4"/>
  <c r="G659" i="4"/>
  <c r="H659" i="4" s="1"/>
  <c r="F980" i="3"/>
  <c r="I978" i="3"/>
  <c r="G979" i="3"/>
  <c r="F971" i="5" l="1"/>
  <c r="E972" i="5"/>
  <c r="H971" i="5"/>
  <c r="G971" i="5"/>
  <c r="E991" i="4"/>
  <c r="C992" i="4"/>
  <c r="G660" i="4"/>
  <c r="H660" i="4" s="1"/>
  <c r="G980" i="3"/>
  <c r="H979" i="3"/>
  <c r="I979" i="3" s="1"/>
  <c r="H980" i="3"/>
  <c r="F981" i="3"/>
  <c r="H972" i="5" l="1"/>
  <c r="G972" i="5"/>
  <c r="F972" i="5"/>
  <c r="E973" i="5"/>
  <c r="E992" i="4"/>
  <c r="C993" i="4"/>
  <c r="G661" i="4"/>
  <c r="H661" i="4" s="1"/>
  <c r="F982" i="3"/>
  <c r="I980" i="3"/>
  <c r="G981" i="3"/>
  <c r="E974" i="5" l="1"/>
  <c r="H973" i="5"/>
  <c r="G973" i="5"/>
  <c r="F973" i="5"/>
  <c r="E993" i="4"/>
  <c r="C994" i="4"/>
  <c r="G662" i="4"/>
  <c r="H662" i="4" s="1"/>
  <c r="G982" i="3"/>
  <c r="H981" i="3"/>
  <c r="I981" i="3" s="1"/>
  <c r="H982" i="3"/>
  <c r="F983" i="3"/>
  <c r="F974" i="5" l="1"/>
  <c r="H974" i="5"/>
  <c r="G974" i="5"/>
  <c r="E975" i="5"/>
  <c r="E994" i="4"/>
  <c r="C995" i="4"/>
  <c r="G663" i="4"/>
  <c r="H663" i="4" s="1"/>
  <c r="F984" i="3"/>
  <c r="I982" i="3"/>
  <c r="G983" i="3"/>
  <c r="E976" i="5" l="1"/>
  <c r="F975" i="5"/>
  <c r="H975" i="5"/>
  <c r="G975" i="5"/>
  <c r="E995" i="4"/>
  <c r="C996" i="4"/>
  <c r="G664" i="4"/>
  <c r="H664" i="4" s="1"/>
  <c r="F985" i="3"/>
  <c r="G984" i="3"/>
  <c r="H983" i="3"/>
  <c r="I983" i="3" s="1"/>
  <c r="E977" i="5" l="1"/>
  <c r="H976" i="5"/>
  <c r="G976" i="5"/>
  <c r="F976" i="5"/>
  <c r="E996" i="4"/>
  <c r="C997" i="4"/>
  <c r="G665" i="4"/>
  <c r="H665" i="4" s="1"/>
  <c r="G985" i="3"/>
  <c r="H984" i="3"/>
  <c r="I984" i="3" s="1"/>
  <c r="F986" i="3"/>
  <c r="H985" i="3"/>
  <c r="F977" i="5" l="1"/>
  <c r="H977" i="5"/>
  <c r="E978" i="5"/>
  <c r="G977" i="5"/>
  <c r="C998" i="4"/>
  <c r="E997" i="4"/>
  <c r="G666" i="4"/>
  <c r="H666" i="4" s="1"/>
  <c r="F987" i="3"/>
  <c r="G986" i="3"/>
  <c r="I985" i="3"/>
  <c r="E979" i="5" l="1"/>
  <c r="H978" i="5"/>
  <c r="G978" i="5"/>
  <c r="F978" i="5"/>
  <c r="G667" i="4"/>
  <c r="H667" i="4" s="1"/>
  <c r="E998" i="4"/>
  <c r="C999" i="4"/>
  <c r="G987" i="3"/>
  <c r="F988" i="3"/>
  <c r="H987" i="3"/>
  <c r="H986" i="3"/>
  <c r="I986" i="3" s="1"/>
  <c r="E980" i="5" l="1"/>
  <c r="H979" i="5"/>
  <c r="F979" i="5"/>
  <c r="G979" i="5"/>
  <c r="E999" i="4"/>
  <c r="C1000" i="4"/>
  <c r="G668" i="4"/>
  <c r="H668" i="4" s="1"/>
  <c r="G988" i="3"/>
  <c r="I987" i="3"/>
  <c r="H988" i="3"/>
  <c r="F989" i="3"/>
  <c r="F980" i="5" l="1"/>
  <c r="E981" i="5"/>
  <c r="H980" i="5"/>
  <c r="G980" i="5"/>
  <c r="E1000" i="4"/>
  <c r="C1001" i="4"/>
  <c r="G669" i="4"/>
  <c r="H669" i="4" s="1"/>
  <c r="F990" i="3"/>
  <c r="I988" i="3"/>
  <c r="G989" i="3"/>
  <c r="H981" i="5" l="1"/>
  <c r="G981" i="5"/>
  <c r="F981" i="5"/>
  <c r="E982" i="5"/>
  <c r="E1001" i="4"/>
  <c r="C1002" i="4"/>
  <c r="G670" i="4"/>
  <c r="H670" i="4" s="1"/>
  <c r="G990" i="3"/>
  <c r="I989" i="3"/>
  <c r="H989" i="3"/>
  <c r="H990" i="3"/>
  <c r="F991" i="3"/>
  <c r="E983" i="5" l="1"/>
  <c r="H982" i="5"/>
  <c r="F982" i="5"/>
  <c r="G982" i="5"/>
  <c r="E1002" i="4"/>
  <c r="C1003" i="4"/>
  <c r="G671" i="4"/>
  <c r="H671" i="4" s="1"/>
  <c r="F992" i="3"/>
  <c r="I990" i="3"/>
  <c r="G991" i="3"/>
  <c r="F983" i="5" l="1"/>
  <c r="E984" i="5"/>
  <c r="H983" i="5"/>
  <c r="G983" i="5"/>
  <c r="E1003" i="4"/>
  <c r="C1004" i="4"/>
  <c r="G672" i="4"/>
  <c r="H672" i="4" s="1"/>
  <c r="G992" i="3"/>
  <c r="H991" i="3"/>
  <c r="I991" i="3" s="1"/>
  <c r="H992" i="3"/>
  <c r="F993" i="3"/>
  <c r="H984" i="5" l="1"/>
  <c r="G984" i="5"/>
  <c r="F984" i="5"/>
  <c r="E985" i="5"/>
  <c r="E1004" i="4"/>
  <c r="C1005" i="4"/>
  <c r="G673" i="4"/>
  <c r="H673" i="4" s="1"/>
  <c r="F994" i="3"/>
  <c r="I992" i="3"/>
  <c r="G993" i="3"/>
  <c r="H993" i="3" s="1"/>
  <c r="E986" i="5" l="1"/>
  <c r="H985" i="5"/>
  <c r="F985" i="5"/>
  <c r="G985" i="5"/>
  <c r="E1005" i="4"/>
  <c r="C1006" i="4"/>
  <c r="G674" i="4"/>
  <c r="H674" i="4" s="1"/>
  <c r="G994" i="3"/>
  <c r="I993" i="3"/>
  <c r="H994" i="3"/>
  <c r="F995" i="3"/>
  <c r="F986" i="5" l="1"/>
  <c r="E987" i="5"/>
  <c r="H986" i="5"/>
  <c r="G986" i="5"/>
  <c r="E1006" i="4"/>
  <c r="C1007" i="4"/>
  <c r="G675" i="4"/>
  <c r="H675" i="4" s="1"/>
  <c r="F996" i="3"/>
  <c r="G995" i="3"/>
  <c r="I994" i="3"/>
  <c r="E988" i="5" l="1"/>
  <c r="H987" i="5"/>
  <c r="G987" i="5"/>
  <c r="F987" i="5"/>
  <c r="E1007" i="4"/>
  <c r="C1008" i="4"/>
  <c r="G676" i="4"/>
  <c r="H676" i="4" s="1"/>
  <c r="G996" i="3"/>
  <c r="F997" i="3"/>
  <c r="H996" i="3"/>
  <c r="H995" i="3"/>
  <c r="I995" i="3" s="1"/>
  <c r="E989" i="5" l="1"/>
  <c r="H988" i="5"/>
  <c r="G988" i="5"/>
  <c r="F988" i="5"/>
  <c r="G677" i="4"/>
  <c r="H677" i="4" s="1"/>
  <c r="E1008" i="4"/>
  <c r="C1009" i="4"/>
  <c r="G997" i="3"/>
  <c r="I996" i="3"/>
  <c r="F998" i="3"/>
  <c r="H997" i="3"/>
  <c r="F989" i="5" l="1"/>
  <c r="E990" i="5"/>
  <c r="H989" i="5"/>
  <c r="G989" i="5"/>
  <c r="E1009" i="4"/>
  <c r="C1010" i="4"/>
  <c r="G678" i="4"/>
  <c r="H678" i="4" s="1"/>
  <c r="F999" i="3"/>
  <c r="G998" i="3"/>
  <c r="I997" i="3"/>
  <c r="G990" i="5" l="1"/>
  <c r="F990" i="5"/>
  <c r="E991" i="5"/>
  <c r="H990" i="5"/>
  <c r="E1010" i="4"/>
  <c r="C1011" i="4"/>
  <c r="G679" i="4"/>
  <c r="H679" i="4" s="1"/>
  <c r="G999" i="3"/>
  <c r="H998" i="3"/>
  <c r="I998" i="3" s="1"/>
  <c r="F1000" i="3"/>
  <c r="H999" i="3"/>
  <c r="E992" i="5" l="1"/>
  <c r="H991" i="5"/>
  <c r="G991" i="5"/>
  <c r="F991" i="5"/>
  <c r="E1011" i="4"/>
  <c r="C1012" i="4"/>
  <c r="G680" i="4"/>
  <c r="H680" i="4" s="1"/>
  <c r="G1000" i="3"/>
  <c r="I999" i="3"/>
  <c r="H1000" i="3"/>
  <c r="F1001" i="3"/>
  <c r="F992" i="5" l="1"/>
  <c r="E993" i="5"/>
  <c r="H992" i="5"/>
  <c r="G992" i="5"/>
  <c r="E1012" i="4"/>
  <c r="C1013" i="4"/>
  <c r="G681" i="4"/>
  <c r="H681" i="4" s="1"/>
  <c r="F1002" i="3"/>
  <c r="I1000" i="3"/>
  <c r="G1001" i="3"/>
  <c r="G993" i="5" l="1"/>
  <c r="F993" i="5"/>
  <c r="E994" i="5"/>
  <c r="H993" i="5"/>
  <c r="E1013" i="4"/>
  <c r="C1014" i="4"/>
  <c r="G682" i="4"/>
  <c r="H682" i="4" s="1"/>
  <c r="G1002" i="3"/>
  <c r="H1001" i="3"/>
  <c r="I1001" i="3" s="1"/>
  <c r="F1003" i="3"/>
  <c r="H1002" i="3"/>
  <c r="E995" i="5" l="1"/>
  <c r="H994" i="5"/>
  <c r="G994" i="5"/>
  <c r="F994" i="5"/>
  <c r="E1014" i="4"/>
  <c r="C1015" i="4"/>
  <c r="G683" i="4"/>
  <c r="H683" i="4" s="1"/>
  <c r="F1004" i="3"/>
  <c r="G1003" i="3"/>
  <c r="H1003" i="3" s="1"/>
  <c r="I1002" i="3"/>
  <c r="F995" i="5" l="1"/>
  <c r="H995" i="5"/>
  <c r="G995" i="5"/>
  <c r="E996" i="5"/>
  <c r="E1015" i="4"/>
  <c r="C1016" i="4"/>
  <c r="G684" i="4"/>
  <c r="H684" i="4" s="1"/>
  <c r="G1004" i="3"/>
  <c r="I1003" i="3"/>
  <c r="F1005" i="3"/>
  <c r="H1004" i="3"/>
  <c r="H996" i="5" l="1"/>
  <c r="G996" i="5"/>
  <c r="F996" i="5"/>
  <c r="E997" i="5"/>
  <c r="E1016" i="4"/>
  <c r="C1017" i="4"/>
  <c r="G685" i="4"/>
  <c r="H685" i="4" s="1"/>
  <c r="F1006" i="3"/>
  <c r="G1005" i="3"/>
  <c r="I1004" i="3"/>
  <c r="E998" i="5" l="1"/>
  <c r="H997" i="5"/>
  <c r="G997" i="5"/>
  <c r="F997" i="5"/>
  <c r="E1017" i="4"/>
  <c r="C1018" i="4"/>
  <c r="G686" i="4"/>
  <c r="H686" i="4" s="1"/>
  <c r="G1006" i="3"/>
  <c r="F1007" i="3"/>
  <c r="H1006" i="3"/>
  <c r="H1005" i="3"/>
  <c r="I1005" i="3" s="1"/>
  <c r="F998" i="5" l="1"/>
  <c r="E999" i="5"/>
  <c r="H998" i="5"/>
  <c r="G998" i="5"/>
  <c r="E1018" i="4"/>
  <c r="C1019" i="4"/>
  <c r="G687" i="4"/>
  <c r="H687" i="4" s="1"/>
  <c r="G1007" i="3"/>
  <c r="I1006" i="3"/>
  <c r="F1008" i="3"/>
  <c r="H1007" i="3"/>
  <c r="E1000" i="5" l="1"/>
  <c r="H999" i="5"/>
  <c r="G999" i="5"/>
  <c r="F999" i="5"/>
  <c r="E1019" i="4"/>
  <c r="C1020" i="4"/>
  <c r="G688" i="4"/>
  <c r="H688" i="4" s="1"/>
  <c r="F1009" i="3"/>
  <c r="I1007" i="3"/>
  <c r="G1008" i="3"/>
  <c r="H1008" i="3" s="1"/>
  <c r="E1001" i="5" l="1"/>
  <c r="H1000" i="5"/>
  <c r="G1000" i="5"/>
  <c r="F1000" i="5"/>
  <c r="E1020" i="4"/>
  <c r="C1021" i="4"/>
  <c r="G689" i="4"/>
  <c r="H689" i="4" s="1"/>
  <c r="G1009" i="3"/>
  <c r="I1008" i="3"/>
  <c r="F1010" i="3"/>
  <c r="H1009" i="3"/>
  <c r="F1001" i="5" l="1"/>
  <c r="H1001" i="5"/>
  <c r="G1001" i="5"/>
  <c r="E1002" i="5"/>
  <c r="E1021" i="4"/>
  <c r="C1022" i="4"/>
  <c r="G690" i="4"/>
  <c r="H690" i="4" s="1"/>
  <c r="F1011" i="3"/>
  <c r="G1010" i="3"/>
  <c r="H1010" i="3" s="1"/>
  <c r="I1009" i="3"/>
  <c r="E1003" i="5" l="1"/>
  <c r="H1002" i="5"/>
  <c r="F1002" i="5"/>
  <c r="G1002" i="5"/>
  <c r="E1022" i="4"/>
  <c r="C1023" i="4"/>
  <c r="G691" i="4"/>
  <c r="H691" i="4" s="1"/>
  <c r="I1010" i="3"/>
  <c r="G1011" i="3"/>
  <c r="F1012" i="3"/>
  <c r="H1011" i="3"/>
  <c r="E1004" i="5" l="1"/>
  <c r="H1003" i="5"/>
  <c r="G1003" i="5"/>
  <c r="F1003" i="5"/>
  <c r="E1023" i="4"/>
  <c r="C1024" i="4"/>
  <c r="G692" i="4"/>
  <c r="H692" i="4" s="1"/>
  <c r="G1012" i="3"/>
  <c r="I1011" i="3"/>
  <c r="H1012" i="3"/>
  <c r="F1013" i="3"/>
  <c r="F1004" i="5" l="1"/>
  <c r="E1005" i="5"/>
  <c r="H1004" i="5"/>
  <c r="G1004" i="5"/>
  <c r="E1024" i="4"/>
  <c r="C1025" i="4"/>
  <c r="G693" i="4"/>
  <c r="H693" i="4" s="1"/>
  <c r="F1014" i="3"/>
  <c r="I1012" i="3"/>
  <c r="G1013" i="3"/>
  <c r="E1006" i="5" l="1"/>
  <c r="H1005" i="5"/>
  <c r="G1005" i="5"/>
  <c r="F1005" i="5"/>
  <c r="E1025" i="4"/>
  <c r="C1026" i="4"/>
  <c r="G694" i="4"/>
  <c r="H694" i="4" s="1"/>
  <c r="G1014" i="3"/>
  <c r="H1013" i="3"/>
  <c r="I1013" i="3" s="1"/>
  <c r="F1015" i="3"/>
  <c r="H1014" i="3"/>
  <c r="E1007" i="5" l="1"/>
  <c r="H1006" i="5"/>
  <c r="F1006" i="5"/>
  <c r="G1006" i="5"/>
  <c r="E1026" i="4"/>
  <c r="C1027" i="4"/>
  <c r="G695" i="4"/>
  <c r="H695" i="4" s="1"/>
  <c r="I1014" i="3"/>
  <c r="G1015" i="3"/>
  <c r="F1016" i="3"/>
  <c r="F1007" i="5" l="1"/>
  <c r="G1007" i="5"/>
  <c r="E1008" i="5"/>
  <c r="H1007" i="5"/>
  <c r="E1027" i="4"/>
  <c r="C1028" i="4"/>
  <c r="G696" i="4"/>
  <c r="H696" i="4" s="1"/>
  <c r="F1017" i="3"/>
  <c r="G1016" i="3"/>
  <c r="H1015" i="3"/>
  <c r="I1015" i="3" s="1"/>
  <c r="H1008" i="5" l="1"/>
  <c r="G1008" i="5"/>
  <c r="F1008" i="5"/>
  <c r="E1009" i="5"/>
  <c r="E1028" i="4"/>
  <c r="C1029" i="4"/>
  <c r="G697" i="4"/>
  <c r="H697" i="4" s="1"/>
  <c r="G1017" i="3"/>
  <c r="H1016" i="3"/>
  <c r="I1016" i="3" s="1"/>
  <c r="H1017" i="3"/>
  <c r="F1018" i="3"/>
  <c r="E1010" i="5" l="1"/>
  <c r="H1009" i="5"/>
  <c r="F1009" i="5"/>
  <c r="G1009" i="5"/>
  <c r="E1029" i="4"/>
  <c r="C1030" i="4"/>
  <c r="G698" i="4"/>
  <c r="H698" i="4" s="1"/>
  <c r="F1019" i="3"/>
  <c r="I1017" i="3"/>
  <c r="G1018" i="3"/>
  <c r="H1018" i="3" s="1"/>
  <c r="F1010" i="5" l="1"/>
  <c r="E1011" i="5"/>
  <c r="H1010" i="5"/>
  <c r="G1010" i="5"/>
  <c r="E1030" i="4"/>
  <c r="C1031" i="4"/>
  <c r="G699" i="4"/>
  <c r="H699" i="4" s="1"/>
  <c r="G1019" i="3"/>
  <c r="I1018" i="3"/>
  <c r="F1020" i="3"/>
  <c r="H1019" i="3"/>
  <c r="E1012" i="5" l="1"/>
  <c r="G1011" i="5"/>
  <c r="F1011" i="5"/>
  <c r="H1011" i="5"/>
  <c r="E1031" i="4"/>
  <c r="C1032" i="4"/>
  <c r="G700" i="4"/>
  <c r="H700" i="4" s="1"/>
  <c r="F1021" i="3"/>
  <c r="I1019" i="3"/>
  <c r="G1020" i="3"/>
  <c r="H1020" i="3" s="1"/>
  <c r="E1013" i="5" l="1"/>
  <c r="H1012" i="5"/>
  <c r="G1012" i="5"/>
  <c r="F1012" i="5"/>
  <c r="E1032" i="4"/>
  <c r="C1033" i="4"/>
  <c r="G701" i="4"/>
  <c r="H701" i="4" s="1"/>
  <c r="G1021" i="3"/>
  <c r="I1020" i="3"/>
  <c r="F1022" i="3"/>
  <c r="H1021" i="3"/>
  <c r="F1013" i="5" l="1"/>
  <c r="E1014" i="5"/>
  <c r="H1013" i="5"/>
  <c r="G1013" i="5"/>
  <c r="E1033" i="4"/>
  <c r="C1034" i="4"/>
  <c r="G702" i="4"/>
  <c r="H702" i="4" s="1"/>
  <c r="F1023" i="3"/>
  <c r="I1021" i="3"/>
  <c r="G1022" i="3"/>
  <c r="E1015" i="5" l="1"/>
  <c r="G1014" i="5"/>
  <c r="H1014" i="5"/>
  <c r="F1014" i="5"/>
  <c r="E1034" i="4"/>
  <c r="C1035" i="4"/>
  <c r="G703" i="4"/>
  <c r="H703" i="4" s="1"/>
  <c r="G1023" i="3"/>
  <c r="H1022" i="3"/>
  <c r="I1022" i="3" s="1"/>
  <c r="F1024" i="3"/>
  <c r="H1023" i="3"/>
  <c r="E1016" i="5" l="1"/>
  <c r="H1015" i="5"/>
  <c r="G1015" i="5"/>
  <c r="F1015" i="5"/>
  <c r="E1035" i="4"/>
  <c r="C1036" i="4"/>
  <c r="G704" i="4"/>
  <c r="H704" i="4" s="1"/>
  <c r="G1024" i="3"/>
  <c r="I1023" i="3"/>
  <c r="H1024" i="3"/>
  <c r="F1025" i="3"/>
  <c r="G1016" i="5" l="1"/>
  <c r="F1016" i="5"/>
  <c r="H1016" i="5"/>
  <c r="E1017" i="5"/>
  <c r="E1036" i="4"/>
  <c r="C1037" i="4"/>
  <c r="G705" i="4"/>
  <c r="H705" i="4" s="1"/>
  <c r="F1026" i="3"/>
  <c r="I1024" i="3"/>
  <c r="G1025" i="3"/>
  <c r="H1025" i="3" s="1"/>
  <c r="G1017" i="5" l="1"/>
  <c r="F1017" i="5"/>
  <c r="E1018" i="5"/>
  <c r="H1017" i="5"/>
  <c r="E1037" i="4"/>
  <c r="C1038" i="4"/>
  <c r="G706" i="4"/>
  <c r="H706" i="4" s="1"/>
  <c r="I1025" i="3"/>
  <c r="G1026" i="3"/>
  <c r="F1027" i="3"/>
  <c r="H1026" i="3"/>
  <c r="G1018" i="5" l="1"/>
  <c r="F1018" i="5"/>
  <c r="E1019" i="5"/>
  <c r="H1018" i="5"/>
  <c r="E1038" i="4"/>
  <c r="C1039" i="4"/>
  <c r="G707" i="4"/>
  <c r="H707" i="4" s="1"/>
  <c r="F1028" i="3"/>
  <c r="I1026" i="3"/>
  <c r="G1027" i="3"/>
  <c r="H1019" i="5" l="1"/>
  <c r="G1019" i="5"/>
  <c r="F1019" i="5"/>
  <c r="E1020" i="5"/>
  <c r="E1039" i="4"/>
  <c r="C1040" i="4"/>
  <c r="G708" i="4"/>
  <c r="H708" i="4" s="1"/>
  <c r="G1028" i="3"/>
  <c r="F1029" i="3"/>
  <c r="H1028" i="3"/>
  <c r="H1027" i="3"/>
  <c r="I1027" i="3" s="1"/>
  <c r="G1020" i="5" l="1"/>
  <c r="F1020" i="5"/>
  <c r="E1021" i="5"/>
  <c r="H1020" i="5"/>
  <c r="E1040" i="4"/>
  <c r="C1041" i="4"/>
  <c r="G709" i="4"/>
  <c r="H709" i="4" s="1"/>
  <c r="I1028" i="3"/>
  <c r="G1029" i="3"/>
  <c r="H1029" i="3"/>
  <c r="F1030" i="3"/>
  <c r="E1022" i="5" l="1"/>
  <c r="H1021" i="5"/>
  <c r="G1021" i="5"/>
  <c r="F1021" i="5"/>
  <c r="E1041" i="4"/>
  <c r="C1042" i="4"/>
  <c r="G710" i="4"/>
  <c r="H710" i="4" s="1"/>
  <c r="F1031" i="3"/>
  <c r="I1029" i="3"/>
  <c r="G1030" i="3"/>
  <c r="H1030" i="3" s="1"/>
  <c r="H1022" i="5" l="1"/>
  <c r="G1022" i="5"/>
  <c r="F1022" i="5"/>
  <c r="E1023" i="5"/>
  <c r="E1042" i="4"/>
  <c r="C1043" i="4"/>
  <c r="G711" i="4"/>
  <c r="H711" i="4" s="1"/>
  <c r="G1031" i="3"/>
  <c r="I1030" i="3"/>
  <c r="H1031" i="3"/>
  <c r="F1032" i="3"/>
  <c r="E1024" i="5" l="1"/>
  <c r="H1023" i="5"/>
  <c r="G1023" i="5"/>
  <c r="F1023" i="5"/>
  <c r="E1043" i="4"/>
  <c r="C1044" i="4"/>
  <c r="G712" i="4"/>
  <c r="H712" i="4" s="1"/>
  <c r="F1033" i="3"/>
  <c r="I1031" i="3"/>
  <c r="G1032" i="3"/>
  <c r="F1024" i="5" l="1"/>
  <c r="H1024" i="5"/>
  <c r="G1024" i="5"/>
  <c r="E1025" i="5"/>
  <c r="E1044" i="4"/>
  <c r="C1045" i="4"/>
  <c r="G713" i="4"/>
  <c r="H713" i="4" s="1"/>
  <c r="G1033" i="3"/>
  <c r="H1032" i="3"/>
  <c r="I1032" i="3" s="1"/>
  <c r="H1033" i="3"/>
  <c r="F1034" i="3"/>
  <c r="H1025" i="5" l="1"/>
  <c r="G1025" i="5"/>
  <c r="F1025" i="5"/>
  <c r="E1026" i="5"/>
  <c r="E1045" i="4"/>
  <c r="C1046" i="4"/>
  <c r="G714" i="4"/>
  <c r="H714" i="4" s="1"/>
  <c r="F1035" i="3"/>
  <c r="I1033" i="3"/>
  <c r="G1034" i="3"/>
  <c r="E1027" i="5" l="1"/>
  <c r="H1026" i="5"/>
  <c r="G1026" i="5"/>
  <c r="F1026" i="5"/>
  <c r="E1046" i="4"/>
  <c r="C1047" i="4"/>
  <c r="G715" i="4"/>
  <c r="H715" i="4" s="1"/>
  <c r="G1035" i="3"/>
  <c r="H1034" i="3"/>
  <c r="I1034" i="3" s="1"/>
  <c r="F1036" i="3"/>
  <c r="H1035" i="3"/>
  <c r="E1028" i="5" l="1"/>
  <c r="H1027" i="5"/>
  <c r="G1027" i="5"/>
  <c r="F1027" i="5"/>
  <c r="E1047" i="4"/>
  <c r="C1048" i="4"/>
  <c r="G716" i="4"/>
  <c r="H716" i="4" s="1"/>
  <c r="F1037" i="3"/>
  <c r="G1036" i="3"/>
  <c r="I1035" i="3"/>
  <c r="H1028" i="5" l="1"/>
  <c r="G1028" i="5"/>
  <c r="F1028" i="5"/>
  <c r="E1029" i="5"/>
  <c r="E1048" i="4"/>
  <c r="C1049" i="4"/>
  <c r="G717" i="4"/>
  <c r="H717" i="4" s="1"/>
  <c r="F1038" i="3"/>
  <c r="G1037" i="3"/>
  <c r="H1036" i="3"/>
  <c r="I1036" i="3" s="1"/>
  <c r="E1030" i="5" l="1"/>
  <c r="H1029" i="5"/>
  <c r="F1029" i="5"/>
  <c r="G1029" i="5"/>
  <c r="E1049" i="4"/>
  <c r="C1050" i="4"/>
  <c r="G718" i="4"/>
  <c r="H718" i="4" s="1"/>
  <c r="G1038" i="3"/>
  <c r="H1037" i="3"/>
  <c r="I1037" i="3" s="1"/>
  <c r="F1039" i="3"/>
  <c r="H1038" i="3"/>
  <c r="H1030" i="5" l="1"/>
  <c r="G1030" i="5"/>
  <c r="F1030" i="5"/>
  <c r="E1031" i="5"/>
  <c r="E1050" i="4"/>
  <c r="C1051" i="4"/>
  <c r="G719" i="4"/>
  <c r="H719" i="4" s="1"/>
  <c r="F1040" i="3"/>
  <c r="I1038" i="3"/>
  <c r="G1039" i="3"/>
  <c r="H1031" i="5" l="1"/>
  <c r="G1031" i="5"/>
  <c r="F1031" i="5"/>
  <c r="E1032" i="5"/>
  <c r="E1051" i="4"/>
  <c r="C1052" i="4"/>
  <c r="G720" i="4"/>
  <c r="H720" i="4" s="1"/>
  <c r="G1040" i="3"/>
  <c r="H1040" i="3"/>
  <c r="F1041" i="3"/>
  <c r="H1039" i="3"/>
  <c r="I1039" i="3" s="1"/>
  <c r="G1032" i="5" l="1"/>
  <c r="F1032" i="5"/>
  <c r="E1033" i="5"/>
  <c r="H1032" i="5"/>
  <c r="E1052" i="4"/>
  <c r="C1053" i="4"/>
  <c r="G721" i="4"/>
  <c r="H721" i="4" s="1"/>
  <c r="F1042" i="3"/>
  <c r="I1040" i="3"/>
  <c r="G1041" i="3"/>
  <c r="F1033" i="5" l="1"/>
  <c r="E1034" i="5"/>
  <c r="H1033" i="5"/>
  <c r="G1033" i="5"/>
  <c r="E1053" i="4"/>
  <c r="C1054" i="4"/>
  <c r="G722" i="4"/>
  <c r="H722" i="4" s="1"/>
  <c r="G1042" i="3"/>
  <c r="F1043" i="3"/>
  <c r="H1042" i="3"/>
  <c r="H1041" i="3"/>
  <c r="I1041" i="3" s="1"/>
  <c r="H1034" i="5" l="1"/>
  <c r="G1034" i="5"/>
  <c r="F1034" i="5"/>
  <c r="E1035" i="5"/>
  <c r="E1054" i="4"/>
  <c r="C1055" i="4"/>
  <c r="G723" i="4"/>
  <c r="H723" i="4" s="1"/>
  <c r="G1043" i="3"/>
  <c r="I1042" i="3"/>
  <c r="H1043" i="3"/>
  <c r="F1044" i="3"/>
  <c r="E1036" i="5" l="1"/>
  <c r="H1035" i="5"/>
  <c r="F1035" i="5"/>
  <c r="G1035" i="5"/>
  <c r="E1055" i="4"/>
  <c r="C1056" i="4"/>
  <c r="G724" i="4"/>
  <c r="H724" i="4" s="1"/>
  <c r="F1045" i="3"/>
  <c r="I1043" i="3"/>
  <c r="G1044" i="3"/>
  <c r="F1036" i="5" l="1"/>
  <c r="E1037" i="5"/>
  <c r="H1036" i="5"/>
  <c r="G1036" i="5"/>
  <c r="E1056" i="4"/>
  <c r="C1057" i="4"/>
  <c r="G725" i="4"/>
  <c r="H725" i="4" s="1"/>
  <c r="G1045" i="3"/>
  <c r="I1044" i="3"/>
  <c r="H1044" i="3"/>
  <c r="F1046" i="3"/>
  <c r="H1045" i="3"/>
  <c r="H1037" i="5" l="1"/>
  <c r="G1037" i="5"/>
  <c r="F1037" i="5"/>
  <c r="E1038" i="5"/>
  <c r="E1057" i="4"/>
  <c r="C1058" i="4"/>
  <c r="G726" i="4"/>
  <c r="H726" i="4" s="1"/>
  <c r="F1047" i="3"/>
  <c r="I1045" i="3"/>
  <c r="G1046" i="3"/>
  <c r="G1038" i="5" l="1"/>
  <c r="F1038" i="5"/>
  <c r="E1039" i="5"/>
  <c r="H1038" i="5"/>
  <c r="E1058" i="4"/>
  <c r="C1059" i="4"/>
  <c r="G727" i="4"/>
  <c r="H727" i="4" s="1"/>
  <c r="G1047" i="3"/>
  <c r="H1046" i="3"/>
  <c r="I1046" i="3" s="1"/>
  <c r="H1047" i="3"/>
  <c r="F1048" i="3"/>
  <c r="E1040" i="5" l="1"/>
  <c r="H1039" i="5"/>
  <c r="G1039" i="5"/>
  <c r="F1039" i="5"/>
  <c r="E1059" i="4"/>
  <c r="C1060" i="4"/>
  <c r="G728" i="4"/>
  <c r="H728" i="4" s="1"/>
  <c r="G1048" i="3"/>
  <c r="I1047" i="3"/>
  <c r="H1048" i="3"/>
  <c r="F1049" i="3"/>
  <c r="H1040" i="5" l="1"/>
  <c r="G1040" i="5"/>
  <c r="F1040" i="5"/>
  <c r="E1041" i="5"/>
  <c r="E1060" i="4"/>
  <c r="C1061" i="4"/>
  <c r="G729" i="4"/>
  <c r="H729" i="4" s="1"/>
  <c r="F1050" i="3"/>
  <c r="G1049" i="3"/>
  <c r="I1048" i="3"/>
  <c r="E1042" i="5" l="1"/>
  <c r="H1041" i="5"/>
  <c r="G1041" i="5"/>
  <c r="F1041" i="5"/>
  <c r="E1061" i="4"/>
  <c r="C1062" i="4"/>
  <c r="G730" i="4"/>
  <c r="H730" i="4" s="1"/>
  <c r="G1050" i="3"/>
  <c r="H1049" i="3"/>
  <c r="I1049" i="3" s="1"/>
  <c r="F1051" i="3"/>
  <c r="H1050" i="3"/>
  <c r="E1043" i="5" l="1"/>
  <c r="H1042" i="5"/>
  <c r="G1042" i="5"/>
  <c r="F1042" i="5"/>
  <c r="E1062" i="4"/>
  <c r="C1063" i="4"/>
  <c r="G731" i="4"/>
  <c r="H731" i="4" s="1"/>
  <c r="F1052" i="3"/>
  <c r="I1050" i="3"/>
  <c r="G1051" i="3"/>
  <c r="H1043" i="5" l="1"/>
  <c r="G1043" i="5"/>
  <c r="F1043" i="5"/>
  <c r="E1044" i="5"/>
  <c r="E1063" i="4"/>
  <c r="C1064" i="4"/>
  <c r="G732" i="4"/>
  <c r="H732" i="4" s="1"/>
  <c r="F1053" i="3"/>
  <c r="G1052" i="3"/>
  <c r="H1051" i="3"/>
  <c r="I1051" i="3" s="1"/>
  <c r="G1044" i="5" l="1"/>
  <c r="F1044" i="5"/>
  <c r="E1045" i="5"/>
  <c r="H1044" i="5"/>
  <c r="E1064" i="4"/>
  <c r="C1065" i="4"/>
  <c r="G733" i="4"/>
  <c r="H733" i="4" s="1"/>
  <c r="G1053" i="3"/>
  <c r="H1053" i="3"/>
  <c r="F1054" i="3"/>
  <c r="H1052" i="3"/>
  <c r="I1052" i="3" s="1"/>
  <c r="H1045" i="5" l="1"/>
  <c r="G1045" i="5"/>
  <c r="F1045" i="5"/>
  <c r="E1046" i="5"/>
  <c r="E1065" i="4"/>
  <c r="C1066" i="4"/>
  <c r="G734" i="4"/>
  <c r="H734" i="4" s="1"/>
  <c r="I1053" i="3"/>
  <c r="G1054" i="3"/>
  <c r="F1055" i="3"/>
  <c r="H1054" i="3"/>
  <c r="H1046" i="5" l="1"/>
  <c r="G1046" i="5"/>
  <c r="F1046" i="5"/>
  <c r="E1047" i="5"/>
  <c r="E1066" i="4"/>
  <c r="C1067" i="4"/>
  <c r="G735" i="4"/>
  <c r="H735" i="4" s="1"/>
  <c r="G1055" i="3"/>
  <c r="I1054" i="3"/>
  <c r="H1055" i="3"/>
  <c r="F1056" i="3"/>
  <c r="E1048" i="5" l="1"/>
  <c r="H1047" i="5"/>
  <c r="G1047" i="5"/>
  <c r="F1047" i="5"/>
  <c r="E1067" i="4"/>
  <c r="C1068" i="4"/>
  <c r="G736" i="4"/>
  <c r="H736" i="4" s="1"/>
  <c r="F1057" i="3"/>
  <c r="G1056" i="3"/>
  <c r="H1056" i="3" s="1"/>
  <c r="I1055" i="3"/>
  <c r="F1048" i="5" l="1"/>
  <c r="E1049" i="5"/>
  <c r="H1048" i="5"/>
  <c r="G1048" i="5"/>
  <c r="E1068" i="4"/>
  <c r="C1069" i="4"/>
  <c r="G737" i="4"/>
  <c r="H737" i="4" s="1"/>
  <c r="G1057" i="3"/>
  <c r="I1056" i="3"/>
  <c r="H1057" i="3"/>
  <c r="F1058" i="3"/>
  <c r="H1049" i="5" l="1"/>
  <c r="G1049" i="5"/>
  <c r="F1049" i="5"/>
  <c r="E1050" i="5"/>
  <c r="E1069" i="4"/>
  <c r="C1070" i="4"/>
  <c r="G738" i="4"/>
  <c r="H738" i="4" s="1"/>
  <c r="F1059" i="3"/>
  <c r="I1057" i="3"/>
  <c r="G1058" i="3"/>
  <c r="H1058" i="3" s="1"/>
  <c r="E1051" i="5" l="1"/>
  <c r="F1050" i="5"/>
  <c r="H1050" i="5"/>
  <c r="G1050" i="5"/>
  <c r="E1070" i="4"/>
  <c r="C1071" i="4"/>
  <c r="G739" i="4"/>
  <c r="H739" i="4" s="1"/>
  <c r="I1058" i="3"/>
  <c r="G1059" i="3"/>
  <c r="H1059" i="3"/>
  <c r="F1060" i="3"/>
  <c r="E1052" i="5" l="1"/>
  <c r="H1051" i="5"/>
  <c r="G1051" i="5"/>
  <c r="F1051" i="5"/>
  <c r="E1071" i="4"/>
  <c r="C1072" i="4"/>
  <c r="G740" i="4"/>
  <c r="H740" i="4" s="1"/>
  <c r="F1061" i="3"/>
  <c r="G1060" i="3"/>
  <c r="I1059" i="3"/>
  <c r="H1052" i="5" l="1"/>
  <c r="G1052" i="5"/>
  <c r="F1052" i="5"/>
  <c r="E1053" i="5"/>
  <c r="E1072" i="4"/>
  <c r="C1073" i="4"/>
  <c r="G741" i="4"/>
  <c r="H741" i="4" s="1"/>
  <c r="F1062" i="3"/>
  <c r="G1061" i="3"/>
  <c r="H1060" i="3"/>
  <c r="I1060" i="3" s="1"/>
  <c r="E1054" i="5" l="1"/>
  <c r="H1053" i="5"/>
  <c r="F1053" i="5"/>
  <c r="G1053" i="5"/>
  <c r="E1073" i="4"/>
  <c r="C1074" i="4"/>
  <c r="G742" i="4"/>
  <c r="H742" i="4" s="1"/>
  <c r="G1062" i="3"/>
  <c r="H1061" i="3"/>
  <c r="I1061" i="3" s="1"/>
  <c r="F1063" i="3"/>
  <c r="H1062" i="3"/>
  <c r="F1054" i="5" l="1"/>
  <c r="E1055" i="5"/>
  <c r="H1054" i="5"/>
  <c r="G1054" i="5"/>
  <c r="E1074" i="4"/>
  <c r="C1075" i="4"/>
  <c r="G743" i="4"/>
  <c r="H743" i="4" s="1"/>
  <c r="F1064" i="3"/>
  <c r="I1062" i="3"/>
  <c r="G1063" i="3"/>
  <c r="H1055" i="5" l="1"/>
  <c r="G1055" i="5"/>
  <c r="F1055" i="5"/>
  <c r="E1056" i="5"/>
  <c r="E1075" i="4"/>
  <c r="C1076" i="4"/>
  <c r="G744" i="4"/>
  <c r="H744" i="4" s="1"/>
  <c r="G1064" i="3"/>
  <c r="H1063" i="3"/>
  <c r="I1063" i="3" s="1"/>
  <c r="H1064" i="3"/>
  <c r="F1065" i="3"/>
  <c r="G1056" i="5" l="1"/>
  <c r="F1056" i="5"/>
  <c r="E1057" i="5"/>
  <c r="H1056" i="5"/>
  <c r="E1076" i="4"/>
  <c r="C1077" i="4"/>
  <c r="G745" i="4"/>
  <c r="H745" i="4" s="1"/>
  <c r="F1066" i="3"/>
  <c r="G1065" i="3"/>
  <c r="I1064" i="3"/>
  <c r="E1058" i="5" l="1"/>
  <c r="H1057" i="5"/>
  <c r="G1057" i="5"/>
  <c r="F1057" i="5"/>
  <c r="E1077" i="4"/>
  <c r="C1078" i="4"/>
  <c r="G746" i="4"/>
  <c r="H746" i="4" s="1"/>
  <c r="F1067" i="3"/>
  <c r="G1066" i="3"/>
  <c r="H1066" i="3" s="1"/>
  <c r="H1065" i="3"/>
  <c r="I1065" i="3" s="1"/>
  <c r="H1058" i="5" l="1"/>
  <c r="G1058" i="5"/>
  <c r="F1058" i="5"/>
  <c r="E1059" i="5"/>
  <c r="E1078" i="4"/>
  <c r="C1079" i="4"/>
  <c r="G747" i="4"/>
  <c r="H747" i="4" s="1"/>
  <c r="G1067" i="3"/>
  <c r="I1066" i="3"/>
  <c r="F1068" i="3"/>
  <c r="H1067" i="3"/>
  <c r="E1060" i="5" l="1"/>
  <c r="H1059" i="5"/>
  <c r="G1059" i="5"/>
  <c r="F1059" i="5"/>
  <c r="E1079" i="4"/>
  <c r="C1080" i="4"/>
  <c r="G748" i="4"/>
  <c r="H748" i="4" s="1"/>
  <c r="F1069" i="3"/>
  <c r="G1068" i="3"/>
  <c r="H1068" i="3" s="1"/>
  <c r="I1067" i="3"/>
  <c r="F1060" i="5" l="1"/>
  <c r="H1060" i="5"/>
  <c r="G1060" i="5"/>
  <c r="E1061" i="5"/>
  <c r="E1080" i="4"/>
  <c r="C1081" i="4"/>
  <c r="G749" i="4"/>
  <c r="H749" i="4" s="1"/>
  <c r="G1069" i="3"/>
  <c r="I1068" i="3"/>
  <c r="H1069" i="3"/>
  <c r="F1070" i="3"/>
  <c r="H1061" i="5" l="1"/>
  <c r="G1061" i="5"/>
  <c r="F1061" i="5"/>
  <c r="E1062" i="5"/>
  <c r="E1081" i="4"/>
  <c r="C1082" i="4"/>
  <c r="G750" i="4"/>
  <c r="H750" i="4" s="1"/>
  <c r="F1071" i="3"/>
  <c r="I1069" i="3"/>
  <c r="G1070" i="3"/>
  <c r="H1070" i="3" s="1"/>
  <c r="E1063" i="5" l="1"/>
  <c r="H1062" i="5"/>
  <c r="G1062" i="5"/>
  <c r="F1062" i="5"/>
  <c r="E1082" i="4"/>
  <c r="C1083" i="4"/>
  <c r="G751" i="4"/>
  <c r="H751" i="4" s="1"/>
  <c r="I1070" i="3"/>
  <c r="G1071" i="3"/>
  <c r="F1072" i="3"/>
  <c r="E1064" i="5" l="1"/>
  <c r="H1063" i="5"/>
  <c r="G1063" i="5"/>
  <c r="F1063" i="5"/>
  <c r="E1083" i="4"/>
  <c r="C1084" i="4"/>
  <c r="G752" i="4"/>
  <c r="H752" i="4" s="1"/>
  <c r="G1072" i="3"/>
  <c r="H1072" i="3"/>
  <c r="F1073" i="3"/>
  <c r="H1071" i="3"/>
  <c r="I1071" i="3" s="1"/>
  <c r="H1064" i="5" l="1"/>
  <c r="G1064" i="5"/>
  <c r="F1064" i="5"/>
  <c r="E1065" i="5"/>
  <c r="E1084" i="4"/>
  <c r="C1085" i="4"/>
  <c r="G753" i="4"/>
  <c r="H753" i="4" s="1"/>
  <c r="F1074" i="3"/>
  <c r="I1072" i="3"/>
  <c r="G1073" i="3"/>
  <c r="G1065" i="5" l="1"/>
  <c r="F1065" i="5"/>
  <c r="E1066" i="5"/>
  <c r="H1065" i="5"/>
  <c r="E1085" i="4"/>
  <c r="C1086" i="4"/>
  <c r="G754" i="4"/>
  <c r="H754" i="4" s="1"/>
  <c r="G1074" i="3"/>
  <c r="H1073" i="3"/>
  <c r="I1073" i="3" s="1"/>
  <c r="F1075" i="3"/>
  <c r="H1074" i="3"/>
  <c r="H1066" i="5" l="1"/>
  <c r="G1066" i="5"/>
  <c r="F1066" i="5"/>
  <c r="E1067" i="5"/>
  <c r="E1086" i="4"/>
  <c r="C1087" i="4"/>
  <c r="G755" i="4"/>
  <c r="H755" i="4" s="1"/>
  <c r="I1074" i="3"/>
  <c r="G1075" i="3"/>
  <c r="F1076" i="3"/>
  <c r="H1075" i="3"/>
  <c r="H1067" i="5" l="1"/>
  <c r="G1067" i="5"/>
  <c r="F1067" i="5"/>
  <c r="E1068" i="5"/>
  <c r="E1087" i="4"/>
  <c r="C1088" i="4"/>
  <c r="G756" i="4"/>
  <c r="H756" i="4" s="1"/>
  <c r="F1077" i="3"/>
  <c r="G1076" i="3"/>
  <c r="I1075" i="3"/>
  <c r="G1068" i="5" l="1"/>
  <c r="F1068" i="5"/>
  <c r="H1068" i="5"/>
  <c r="E1069" i="5"/>
  <c r="E1088" i="4"/>
  <c r="C1089" i="4"/>
  <c r="G757" i="4"/>
  <c r="H757" i="4" s="1"/>
  <c r="G1077" i="3"/>
  <c r="H1076" i="3"/>
  <c r="I1076" i="3" s="1"/>
  <c r="F1078" i="3"/>
  <c r="E1070" i="5" l="1"/>
  <c r="H1069" i="5"/>
  <c r="G1069" i="5"/>
  <c r="F1069" i="5"/>
  <c r="E1089" i="4"/>
  <c r="C1090" i="4"/>
  <c r="G758" i="4"/>
  <c r="H758" i="4" s="1"/>
  <c r="G1078" i="3"/>
  <c r="F1079" i="3"/>
  <c r="H1078" i="3"/>
  <c r="H1077" i="3"/>
  <c r="I1077" i="3" s="1"/>
  <c r="H1070" i="5" l="1"/>
  <c r="G1070" i="5"/>
  <c r="F1070" i="5"/>
  <c r="E1071" i="5"/>
  <c r="E1090" i="4"/>
  <c r="C1091" i="4"/>
  <c r="G759" i="4"/>
  <c r="H759" i="4" s="1"/>
  <c r="F1080" i="3"/>
  <c r="G1079" i="3"/>
  <c r="I1078" i="3"/>
  <c r="E1072" i="5" l="1"/>
  <c r="H1071" i="5"/>
  <c r="G1071" i="5"/>
  <c r="F1071" i="5"/>
  <c r="E1091" i="4"/>
  <c r="C1092" i="4"/>
  <c r="G760" i="4"/>
  <c r="H760" i="4" s="1"/>
  <c r="F1081" i="3"/>
  <c r="G1080" i="3"/>
  <c r="H1080" i="3" s="1"/>
  <c r="H1079" i="3"/>
  <c r="I1079" i="3" s="1"/>
  <c r="F1072" i="5" l="1"/>
  <c r="E1073" i="5"/>
  <c r="H1072" i="5"/>
  <c r="G1072" i="5"/>
  <c r="E1092" i="4"/>
  <c r="C1093" i="4"/>
  <c r="G761" i="4"/>
  <c r="H761" i="4" s="1"/>
  <c r="G1081" i="3"/>
  <c r="I1080" i="3"/>
  <c r="H1081" i="3"/>
  <c r="F1082" i="3"/>
  <c r="H1073" i="5" l="1"/>
  <c r="G1073" i="5"/>
  <c r="F1073" i="5"/>
  <c r="E1074" i="5"/>
  <c r="E1093" i="4"/>
  <c r="C1094" i="4"/>
  <c r="G762" i="4"/>
  <c r="H762" i="4" s="1"/>
  <c r="F1083" i="3"/>
  <c r="G1082" i="3"/>
  <c r="H1082" i="3" s="1"/>
  <c r="I1081" i="3"/>
  <c r="E1075" i="5" l="1"/>
  <c r="H1074" i="5"/>
  <c r="F1074" i="5"/>
  <c r="G1074" i="5"/>
  <c r="E1094" i="4"/>
  <c r="C1095" i="4"/>
  <c r="G763" i="4"/>
  <c r="H763" i="4" s="1"/>
  <c r="I1082" i="3"/>
  <c r="G1083" i="3"/>
  <c r="H1083" i="3"/>
  <c r="F1084" i="3"/>
  <c r="E1076" i="5" l="1"/>
  <c r="H1075" i="5"/>
  <c r="G1075" i="5"/>
  <c r="F1075" i="5"/>
  <c r="E1095" i="4"/>
  <c r="C1096" i="4"/>
  <c r="G764" i="4"/>
  <c r="H764" i="4" s="1"/>
  <c r="F1085" i="3"/>
  <c r="G1084" i="3"/>
  <c r="I1083" i="3"/>
  <c r="H1076" i="5" l="1"/>
  <c r="G1076" i="5"/>
  <c r="F1076" i="5"/>
  <c r="E1077" i="5"/>
  <c r="E1096" i="4"/>
  <c r="C1097" i="4"/>
  <c r="G765" i="4"/>
  <c r="H765" i="4" s="1"/>
  <c r="G1085" i="3"/>
  <c r="F1086" i="3"/>
  <c r="H1085" i="3"/>
  <c r="H1084" i="3"/>
  <c r="I1084" i="3" s="1"/>
  <c r="G1077" i="5" l="1"/>
  <c r="F1077" i="5"/>
  <c r="H1077" i="5"/>
  <c r="E1078" i="5"/>
  <c r="E1097" i="4"/>
  <c r="C1098" i="4"/>
  <c r="G766" i="4"/>
  <c r="H766" i="4" s="1"/>
  <c r="F1087" i="3"/>
  <c r="I1085" i="3"/>
  <c r="G1086" i="3"/>
  <c r="E1079" i="5" l="1"/>
  <c r="H1078" i="5"/>
  <c r="F1078" i="5"/>
  <c r="G1078" i="5"/>
  <c r="E1098" i="4"/>
  <c r="C1099" i="4"/>
  <c r="G767" i="4"/>
  <c r="H767" i="4" s="1"/>
  <c r="G1087" i="3"/>
  <c r="I1086" i="3"/>
  <c r="H1086" i="3"/>
  <c r="F1088" i="3"/>
  <c r="H1087" i="3"/>
  <c r="H1079" i="5" l="1"/>
  <c r="G1079" i="5"/>
  <c r="F1079" i="5"/>
  <c r="E1080" i="5"/>
  <c r="E1099" i="4"/>
  <c r="C1100" i="4"/>
  <c r="G768" i="4"/>
  <c r="H768" i="4" s="1"/>
  <c r="F1089" i="3"/>
  <c r="G1088" i="3"/>
  <c r="I1087" i="3"/>
  <c r="G1080" i="5" l="1"/>
  <c r="F1080" i="5"/>
  <c r="E1081" i="5"/>
  <c r="H1080" i="5"/>
  <c r="E1100" i="4"/>
  <c r="C1101" i="4"/>
  <c r="G769" i="4"/>
  <c r="H769" i="4" s="1"/>
  <c r="G1089" i="3"/>
  <c r="H1089" i="3"/>
  <c r="F1090" i="3"/>
  <c r="H1088" i="3"/>
  <c r="I1088" i="3" s="1"/>
  <c r="F1081" i="5" l="1"/>
  <c r="H1081" i="5"/>
  <c r="G1081" i="5"/>
  <c r="E1082" i="5"/>
  <c r="E1101" i="4"/>
  <c r="C1102" i="4"/>
  <c r="G770" i="4"/>
  <c r="H770" i="4" s="1"/>
  <c r="F1091" i="3"/>
  <c r="I1089" i="3"/>
  <c r="G1090" i="3"/>
  <c r="H1082" i="5" l="1"/>
  <c r="G1082" i="5"/>
  <c r="F1082" i="5"/>
  <c r="E1083" i="5"/>
  <c r="E1102" i="4"/>
  <c r="C1103" i="4"/>
  <c r="G771" i="4"/>
  <c r="H771" i="4" s="1"/>
  <c r="G1091" i="3"/>
  <c r="H1090" i="3"/>
  <c r="I1090" i="3" s="1"/>
  <c r="H1091" i="3"/>
  <c r="F1092" i="3"/>
  <c r="E1084" i="5" l="1"/>
  <c r="H1083" i="5"/>
  <c r="G1083" i="5"/>
  <c r="F1083" i="5"/>
  <c r="C1104" i="4"/>
  <c r="E1103" i="4"/>
  <c r="G772" i="4"/>
  <c r="H772" i="4" s="1"/>
  <c r="F1093" i="3"/>
  <c r="I1091" i="3"/>
  <c r="G1092" i="3"/>
  <c r="H1092" i="3" s="1"/>
  <c r="F1084" i="5" l="1"/>
  <c r="E1085" i="5"/>
  <c r="H1084" i="5"/>
  <c r="G1084" i="5"/>
  <c r="G773" i="4"/>
  <c r="H773" i="4" s="1"/>
  <c r="E1104" i="4"/>
  <c r="C1105" i="4"/>
  <c r="G1093" i="3"/>
  <c r="I1092" i="3"/>
  <c r="F1094" i="3"/>
  <c r="H1093" i="3"/>
  <c r="H1085" i="5" l="1"/>
  <c r="G1085" i="5"/>
  <c r="F1085" i="5"/>
  <c r="E1086" i="5"/>
  <c r="E1105" i="4"/>
  <c r="C1106" i="4"/>
  <c r="G774" i="4"/>
  <c r="H774" i="4" s="1"/>
  <c r="F1095" i="3"/>
  <c r="G1094" i="3"/>
  <c r="H1094" i="3" s="1"/>
  <c r="I1093" i="3"/>
  <c r="G1086" i="5" l="1"/>
  <c r="F1086" i="5"/>
  <c r="E1087" i="5"/>
  <c r="H1086" i="5"/>
  <c r="E1106" i="4"/>
  <c r="C1107" i="4"/>
  <c r="G775" i="4"/>
  <c r="H775" i="4" s="1"/>
  <c r="I1094" i="3"/>
  <c r="G1095" i="3"/>
  <c r="F1096" i="3"/>
  <c r="H1095" i="3"/>
  <c r="E1088" i="5" l="1"/>
  <c r="H1087" i="5"/>
  <c r="G1087" i="5"/>
  <c r="F1087" i="5"/>
  <c r="E1107" i="4"/>
  <c r="C1108" i="4"/>
  <c r="G776" i="4"/>
  <c r="H776" i="4" s="1"/>
  <c r="G1096" i="3"/>
  <c r="I1095" i="3"/>
  <c r="H1096" i="3"/>
  <c r="F1097" i="3"/>
  <c r="H1088" i="5" l="1"/>
  <c r="G1088" i="5"/>
  <c r="F1088" i="5"/>
  <c r="E1089" i="5"/>
  <c r="E1108" i="4"/>
  <c r="C1109" i="4"/>
  <c r="G777" i="4"/>
  <c r="H777" i="4" s="1"/>
  <c r="F1098" i="3"/>
  <c r="G1097" i="3"/>
  <c r="H1097" i="3" s="1"/>
  <c r="I1096" i="3"/>
  <c r="F1089" i="5" l="1"/>
  <c r="E1090" i="5"/>
  <c r="G1089" i="5"/>
  <c r="H1089" i="5"/>
  <c r="E1109" i="4"/>
  <c r="C1110" i="4"/>
  <c r="G778" i="4"/>
  <c r="H778" i="4" s="1"/>
  <c r="I1097" i="3"/>
  <c r="G1098" i="3"/>
  <c r="F1099" i="3"/>
  <c r="H1098" i="3"/>
  <c r="E1091" i="5" l="1"/>
  <c r="H1090" i="5"/>
  <c r="G1090" i="5"/>
  <c r="F1090" i="5"/>
  <c r="E1110" i="4"/>
  <c r="C1111" i="4"/>
  <c r="G779" i="4"/>
  <c r="H779" i="4" s="1"/>
  <c r="G1099" i="3"/>
  <c r="I1098" i="3"/>
  <c r="H1099" i="3"/>
  <c r="F1100" i="3"/>
  <c r="H1091" i="5" l="1"/>
  <c r="G1091" i="5"/>
  <c r="F1091" i="5"/>
  <c r="E1092" i="5"/>
  <c r="E1111" i="4"/>
  <c r="C1112" i="4"/>
  <c r="G780" i="4"/>
  <c r="H780" i="4" s="1"/>
  <c r="F1101" i="3"/>
  <c r="I1099" i="3"/>
  <c r="G1100" i="3"/>
  <c r="G1092" i="5" l="1"/>
  <c r="F1092" i="5"/>
  <c r="E1093" i="5"/>
  <c r="H1092" i="5"/>
  <c r="E1112" i="4"/>
  <c r="C1113" i="4"/>
  <c r="G781" i="4"/>
  <c r="H781" i="4" s="1"/>
  <c r="F1102" i="3"/>
  <c r="G1101" i="3"/>
  <c r="I1100" i="3"/>
  <c r="H1100" i="3"/>
  <c r="E1094" i="5" l="1"/>
  <c r="H1093" i="5"/>
  <c r="F1093" i="5"/>
  <c r="G1093" i="5"/>
  <c r="E1113" i="4"/>
  <c r="C1114" i="4"/>
  <c r="G782" i="4"/>
  <c r="H782" i="4" s="1"/>
  <c r="G1102" i="3"/>
  <c r="F1103" i="3"/>
  <c r="H1102" i="3"/>
  <c r="H1101" i="3"/>
  <c r="I1101" i="3" s="1"/>
  <c r="H1094" i="5" l="1"/>
  <c r="G1094" i="5"/>
  <c r="F1094" i="5"/>
  <c r="E1095" i="5"/>
  <c r="E1114" i="4"/>
  <c r="C1115" i="4"/>
  <c r="G783" i="4"/>
  <c r="H783" i="4" s="1"/>
  <c r="G1103" i="3"/>
  <c r="I1102" i="3"/>
  <c r="F1104" i="3"/>
  <c r="H1103" i="3"/>
  <c r="E1096" i="5" l="1"/>
  <c r="H1095" i="5"/>
  <c r="F1095" i="5"/>
  <c r="G1095" i="5"/>
  <c r="E1115" i="4"/>
  <c r="C1116" i="4"/>
  <c r="G784" i="4"/>
  <c r="H784" i="4" s="1"/>
  <c r="F1105" i="3"/>
  <c r="G1104" i="3"/>
  <c r="H1104" i="3" s="1"/>
  <c r="I1103" i="3"/>
  <c r="F1096" i="5" l="1"/>
  <c r="E1097" i="5"/>
  <c r="H1096" i="5"/>
  <c r="G1096" i="5"/>
  <c r="E1116" i="4"/>
  <c r="C1117" i="4"/>
  <c r="G785" i="4"/>
  <c r="H785" i="4" s="1"/>
  <c r="G1105" i="3"/>
  <c r="I1104" i="3"/>
  <c r="F1106" i="3"/>
  <c r="H1105" i="3"/>
  <c r="H1097" i="5" l="1"/>
  <c r="G1097" i="5"/>
  <c r="F1097" i="5"/>
  <c r="E1098" i="5"/>
  <c r="E1117" i="4"/>
  <c r="C1118" i="4"/>
  <c r="G786" i="4"/>
  <c r="H786" i="4" s="1"/>
  <c r="F1107" i="3"/>
  <c r="G1106" i="3"/>
  <c r="H1106" i="3" s="1"/>
  <c r="I1105" i="3"/>
  <c r="G1098" i="5" l="1"/>
  <c r="F1098" i="5"/>
  <c r="H1098" i="5"/>
  <c r="E1099" i="5"/>
  <c r="E1118" i="4"/>
  <c r="C1119" i="4"/>
  <c r="G787" i="4"/>
  <c r="H787" i="4" s="1"/>
  <c r="I1106" i="3"/>
  <c r="G1107" i="3"/>
  <c r="F1108" i="3"/>
  <c r="H1107" i="3"/>
  <c r="E1100" i="5" l="1"/>
  <c r="H1099" i="5"/>
  <c r="G1099" i="5"/>
  <c r="F1099" i="5"/>
  <c r="E1119" i="4"/>
  <c r="C1120" i="4"/>
  <c r="G788" i="4"/>
  <c r="H788" i="4" s="1"/>
  <c r="G1108" i="3"/>
  <c r="I1107" i="3"/>
  <c r="H1108" i="3"/>
  <c r="F1109" i="3"/>
  <c r="H1100" i="5" l="1"/>
  <c r="G1100" i="5"/>
  <c r="F1100" i="5"/>
  <c r="E1101" i="5"/>
  <c r="E1120" i="4"/>
  <c r="C1121" i="4"/>
  <c r="G789" i="4"/>
  <c r="H789" i="4" s="1"/>
  <c r="F1110" i="3"/>
  <c r="G1109" i="3"/>
  <c r="I1108" i="3"/>
  <c r="E1102" i="5" l="1"/>
  <c r="H1101" i="5"/>
  <c r="G1101" i="5"/>
  <c r="F1101" i="5"/>
  <c r="E1121" i="4"/>
  <c r="C1122" i="4"/>
  <c r="G790" i="4"/>
  <c r="H790" i="4" s="1"/>
  <c r="G1110" i="3"/>
  <c r="H1109" i="3"/>
  <c r="I1109" i="3" s="1"/>
  <c r="F1111" i="3"/>
  <c r="H1110" i="3"/>
  <c r="F1102" i="5" l="1"/>
  <c r="H1102" i="5"/>
  <c r="G1102" i="5"/>
  <c r="E1103" i="5"/>
  <c r="E1122" i="4"/>
  <c r="C1123" i="4"/>
  <c r="G791" i="4"/>
  <c r="H791" i="4" s="1"/>
  <c r="F1112" i="3"/>
  <c r="G1111" i="3"/>
  <c r="I1110" i="3"/>
  <c r="H1103" i="5" l="1"/>
  <c r="G1103" i="5"/>
  <c r="F1103" i="5"/>
  <c r="E1104" i="5"/>
  <c r="E1123" i="4"/>
  <c r="C1124" i="4"/>
  <c r="G792" i="4"/>
  <c r="H792" i="4" s="1"/>
  <c r="G1112" i="3"/>
  <c r="H1112" i="3"/>
  <c r="F1113" i="3"/>
  <c r="H1111" i="3"/>
  <c r="I1111" i="3" s="1"/>
  <c r="G1104" i="5" l="1"/>
  <c r="F1104" i="5"/>
  <c r="E1105" i="5"/>
  <c r="H1104" i="5"/>
  <c r="E1124" i="4"/>
  <c r="C1125" i="4"/>
  <c r="G793" i="4"/>
  <c r="H793" i="4" s="1"/>
  <c r="F1114" i="3"/>
  <c r="I1112" i="3"/>
  <c r="G1113" i="3"/>
  <c r="E1106" i="5" l="1"/>
  <c r="H1105" i="5"/>
  <c r="G1105" i="5"/>
  <c r="F1105" i="5"/>
  <c r="E1125" i="4"/>
  <c r="C1126" i="4"/>
  <c r="G794" i="4"/>
  <c r="H794" i="4" s="1"/>
  <c r="G1114" i="3"/>
  <c r="F1115" i="3"/>
  <c r="H1114" i="3"/>
  <c r="H1113" i="3"/>
  <c r="I1113" i="3" s="1"/>
  <c r="H1106" i="5" l="1"/>
  <c r="G1106" i="5"/>
  <c r="F1106" i="5"/>
  <c r="E1107" i="5"/>
  <c r="E1126" i="4"/>
  <c r="C1127" i="4"/>
  <c r="G795" i="4"/>
  <c r="H795" i="4" s="1"/>
  <c r="F1116" i="3"/>
  <c r="G1115" i="3"/>
  <c r="I1114" i="3"/>
  <c r="E1108" i="5" l="1"/>
  <c r="H1107" i="5"/>
  <c r="G1107" i="5"/>
  <c r="F1107" i="5"/>
  <c r="E1127" i="4"/>
  <c r="C1128" i="4"/>
  <c r="G796" i="4"/>
  <c r="H796" i="4" s="1"/>
  <c r="G1116" i="3"/>
  <c r="I1115" i="3"/>
  <c r="H1115" i="3"/>
  <c r="F1117" i="3"/>
  <c r="H1116" i="3"/>
  <c r="F1108" i="5" l="1"/>
  <c r="E1109" i="5"/>
  <c r="H1108" i="5"/>
  <c r="G1108" i="5"/>
  <c r="E1128" i="4"/>
  <c r="C1129" i="4"/>
  <c r="G797" i="4"/>
  <c r="H797" i="4" s="1"/>
  <c r="F1118" i="3"/>
  <c r="G1117" i="3"/>
  <c r="I1116" i="3"/>
  <c r="H1109" i="5" l="1"/>
  <c r="G1109" i="5"/>
  <c r="F1109" i="5"/>
  <c r="E1110" i="5"/>
  <c r="E1129" i="4"/>
  <c r="C1130" i="4"/>
  <c r="G798" i="4"/>
  <c r="H798" i="4" s="1"/>
  <c r="F1119" i="3"/>
  <c r="G1118" i="3"/>
  <c r="H1117" i="3"/>
  <c r="I1117" i="3" s="1"/>
  <c r="F1110" i="5" l="1"/>
  <c r="E1111" i="5"/>
  <c r="G1110" i="5"/>
  <c r="H1110" i="5"/>
  <c r="E1130" i="4"/>
  <c r="C1131" i="4"/>
  <c r="G799" i="4"/>
  <c r="H799" i="4" s="1"/>
  <c r="G1119" i="3"/>
  <c r="H1118" i="3"/>
  <c r="I1118" i="3" s="1"/>
  <c r="H1119" i="3"/>
  <c r="F1120" i="3"/>
  <c r="E1112" i="5" l="1"/>
  <c r="H1111" i="5"/>
  <c r="G1111" i="5"/>
  <c r="F1111" i="5"/>
  <c r="E1131" i="4"/>
  <c r="C1132" i="4"/>
  <c r="G800" i="4"/>
  <c r="H800" i="4" s="1"/>
  <c r="G1120" i="3"/>
  <c r="I1119" i="3"/>
  <c r="H1120" i="3"/>
  <c r="F1121" i="3"/>
  <c r="H1112" i="5" l="1"/>
  <c r="G1112" i="5"/>
  <c r="F1112" i="5"/>
  <c r="E1113" i="5"/>
  <c r="E1132" i="4"/>
  <c r="C1133" i="4"/>
  <c r="G801" i="4"/>
  <c r="H801" i="4" s="1"/>
  <c r="F1122" i="3"/>
  <c r="G1121" i="3"/>
  <c r="H1121" i="3" s="1"/>
  <c r="I1120" i="3"/>
  <c r="G1113" i="5" l="1"/>
  <c r="F1113" i="5"/>
  <c r="E1114" i="5"/>
  <c r="H1113" i="5"/>
  <c r="E1133" i="4"/>
  <c r="C1134" i="4"/>
  <c r="G802" i="4"/>
  <c r="H802" i="4" s="1"/>
  <c r="G1122" i="3"/>
  <c r="I1121" i="3"/>
  <c r="F1123" i="3"/>
  <c r="H1122" i="3"/>
  <c r="E1115" i="5" l="1"/>
  <c r="H1114" i="5"/>
  <c r="G1114" i="5"/>
  <c r="F1114" i="5"/>
  <c r="E1134" i="4"/>
  <c r="C1135" i="4"/>
  <c r="G803" i="4"/>
  <c r="H803" i="4" s="1"/>
  <c r="F1124" i="3"/>
  <c r="G1123" i="3"/>
  <c r="I1122" i="3"/>
  <c r="H1115" i="5" l="1"/>
  <c r="G1115" i="5"/>
  <c r="F1115" i="5"/>
  <c r="E1116" i="5"/>
  <c r="E1135" i="4"/>
  <c r="C1136" i="4"/>
  <c r="G804" i="4"/>
  <c r="H804" i="4" s="1"/>
  <c r="G1124" i="3"/>
  <c r="H1124" i="3"/>
  <c r="F1125" i="3"/>
  <c r="H1123" i="3"/>
  <c r="I1123" i="3" s="1"/>
  <c r="G1116" i="5" l="1"/>
  <c r="F1116" i="5"/>
  <c r="E1117" i="5"/>
  <c r="H1116" i="5"/>
  <c r="E1136" i="4"/>
  <c r="C1137" i="4"/>
  <c r="G805" i="4"/>
  <c r="H805" i="4" s="1"/>
  <c r="F1126" i="3"/>
  <c r="G1125" i="3"/>
  <c r="I1124" i="3"/>
  <c r="E1118" i="5" l="1"/>
  <c r="H1117" i="5"/>
  <c r="G1117" i="5"/>
  <c r="F1117" i="5"/>
  <c r="E1137" i="4"/>
  <c r="C1138" i="4"/>
  <c r="G806" i="4"/>
  <c r="H806" i="4" s="1"/>
  <c r="G1126" i="3"/>
  <c r="F1127" i="3"/>
  <c r="H1126" i="3"/>
  <c r="H1125" i="3"/>
  <c r="I1125" i="3" s="1"/>
  <c r="H1118" i="5" l="1"/>
  <c r="G1118" i="5"/>
  <c r="F1118" i="5"/>
  <c r="E1119" i="5"/>
  <c r="E1138" i="4"/>
  <c r="C1139" i="4"/>
  <c r="G807" i="4"/>
  <c r="H807" i="4" s="1"/>
  <c r="G1127" i="3"/>
  <c r="I1126" i="3"/>
  <c r="F1128" i="3"/>
  <c r="H1127" i="3"/>
  <c r="E1120" i="5" l="1"/>
  <c r="H1119" i="5"/>
  <c r="G1119" i="5"/>
  <c r="F1119" i="5"/>
  <c r="E1139" i="4"/>
  <c r="C1140" i="4"/>
  <c r="G808" i="4"/>
  <c r="H808" i="4" s="1"/>
  <c r="F1129" i="3"/>
  <c r="G1128" i="3"/>
  <c r="H1128" i="3" s="1"/>
  <c r="I1127" i="3"/>
  <c r="F1120" i="5" l="1"/>
  <c r="E1121" i="5"/>
  <c r="G1120" i="5"/>
  <c r="H1120" i="5"/>
  <c r="E1140" i="4"/>
  <c r="C1141" i="4"/>
  <c r="G809" i="4"/>
  <c r="H809" i="4" s="1"/>
  <c r="G1129" i="3"/>
  <c r="I1128" i="3"/>
  <c r="H1129" i="3"/>
  <c r="F1130" i="3"/>
  <c r="H1121" i="5" l="1"/>
  <c r="G1121" i="5"/>
  <c r="F1121" i="5"/>
  <c r="E1122" i="5"/>
  <c r="E1141" i="4"/>
  <c r="C1142" i="4"/>
  <c r="G810" i="4"/>
  <c r="H810" i="4" s="1"/>
  <c r="F1131" i="3"/>
  <c r="G1130" i="3"/>
  <c r="I1129" i="3"/>
  <c r="E1123" i="5" l="1"/>
  <c r="H1122" i="5"/>
  <c r="G1122" i="5"/>
  <c r="F1122" i="5"/>
  <c r="E1142" i="4"/>
  <c r="C1143" i="4"/>
  <c r="G811" i="4"/>
  <c r="H811" i="4" s="1"/>
  <c r="G1131" i="3"/>
  <c r="H1130" i="3"/>
  <c r="I1130" i="3" s="1"/>
  <c r="H1131" i="3"/>
  <c r="F1132" i="3"/>
  <c r="E1124" i="5" l="1"/>
  <c r="H1123" i="5"/>
  <c r="G1123" i="5"/>
  <c r="F1123" i="5"/>
  <c r="E1143" i="4"/>
  <c r="C1144" i="4"/>
  <c r="G812" i="4"/>
  <c r="H812" i="4" s="1"/>
  <c r="F1133" i="3"/>
  <c r="G1132" i="3"/>
  <c r="I1131" i="3"/>
  <c r="H1124" i="5" l="1"/>
  <c r="G1124" i="5"/>
  <c r="F1124" i="5"/>
  <c r="E1125" i="5"/>
  <c r="E1144" i="4"/>
  <c r="C1145" i="4"/>
  <c r="G813" i="4"/>
  <c r="H813" i="4" s="1"/>
  <c r="G1133" i="3"/>
  <c r="F1134" i="3"/>
  <c r="H1133" i="3"/>
  <c r="H1132" i="3"/>
  <c r="I1132" i="3" s="1"/>
  <c r="F1125" i="5" l="1"/>
  <c r="E1126" i="5"/>
  <c r="H1125" i="5"/>
  <c r="G1125" i="5"/>
  <c r="E1145" i="4"/>
  <c r="C1146" i="4"/>
  <c r="G814" i="4"/>
  <c r="H814" i="4" s="1"/>
  <c r="F1135" i="3"/>
  <c r="G1134" i="3"/>
  <c r="H1134" i="3" s="1"/>
  <c r="I1133" i="3"/>
  <c r="E1127" i="5" l="1"/>
  <c r="H1126" i="5"/>
  <c r="G1126" i="5"/>
  <c r="F1126" i="5"/>
  <c r="E1146" i="4"/>
  <c r="C1147" i="4"/>
  <c r="G815" i="4"/>
  <c r="H815" i="4" s="1"/>
  <c r="G1135" i="3"/>
  <c r="I1134" i="3"/>
  <c r="H1135" i="3"/>
  <c r="F1136" i="3"/>
  <c r="H1127" i="5" l="1"/>
  <c r="G1127" i="5"/>
  <c r="F1127" i="5"/>
  <c r="E1128" i="5"/>
  <c r="E1147" i="4"/>
  <c r="C1148" i="4"/>
  <c r="G816" i="4"/>
  <c r="H816" i="4" s="1"/>
  <c r="F1137" i="3"/>
  <c r="G1136" i="3"/>
  <c r="I1135" i="3"/>
  <c r="G1128" i="5" l="1"/>
  <c r="F1128" i="5"/>
  <c r="E1129" i="5"/>
  <c r="H1128" i="5"/>
  <c r="E1148" i="4"/>
  <c r="C1149" i="4"/>
  <c r="G817" i="4"/>
  <c r="H817" i="4" s="1"/>
  <c r="G1137" i="3"/>
  <c r="H1136" i="3"/>
  <c r="I1136" i="3" s="1"/>
  <c r="H1137" i="3"/>
  <c r="F1138" i="3"/>
  <c r="F1129" i="5" l="1"/>
  <c r="E1130" i="5"/>
  <c r="H1129" i="5"/>
  <c r="G1129" i="5"/>
  <c r="E1149" i="4"/>
  <c r="C1150" i="4"/>
  <c r="G818" i="4"/>
  <c r="H818" i="4" s="1"/>
  <c r="F1139" i="3"/>
  <c r="I1137" i="3"/>
  <c r="G1138" i="3"/>
  <c r="H1130" i="5" l="1"/>
  <c r="G1130" i="5"/>
  <c r="F1130" i="5"/>
  <c r="E1131" i="5"/>
  <c r="E1150" i="4"/>
  <c r="C1151" i="4"/>
  <c r="G819" i="4"/>
  <c r="H819" i="4" s="1"/>
  <c r="G1139" i="3"/>
  <c r="H1138" i="3"/>
  <c r="I1138" i="3" s="1"/>
  <c r="F1140" i="3"/>
  <c r="H1139" i="3"/>
  <c r="E1132" i="5" l="1"/>
  <c r="H1131" i="5"/>
  <c r="F1131" i="5"/>
  <c r="G1131" i="5"/>
  <c r="E1151" i="4"/>
  <c r="C1152" i="4"/>
  <c r="G820" i="4"/>
  <c r="H820" i="4" s="1"/>
  <c r="F1141" i="3"/>
  <c r="H1140" i="3"/>
  <c r="G1140" i="3"/>
  <c r="I1139" i="3"/>
  <c r="F1132" i="5" l="1"/>
  <c r="H1132" i="5"/>
  <c r="E1133" i="5"/>
  <c r="G1132" i="5"/>
  <c r="E1152" i="4"/>
  <c r="C1153" i="4"/>
  <c r="G821" i="4"/>
  <c r="H821" i="4" s="1"/>
  <c r="G1141" i="3"/>
  <c r="I1140" i="3"/>
  <c r="F1142" i="3"/>
  <c r="H1141" i="3"/>
  <c r="H1133" i="5" l="1"/>
  <c r="G1133" i="5"/>
  <c r="F1133" i="5"/>
  <c r="E1134" i="5"/>
  <c r="E1153" i="4"/>
  <c r="C1154" i="4"/>
  <c r="G822" i="4"/>
  <c r="H822" i="4" s="1"/>
  <c r="F1143" i="3"/>
  <c r="G1142" i="3"/>
  <c r="H1142" i="3" s="1"/>
  <c r="I1141" i="3"/>
  <c r="G1134" i="5" l="1"/>
  <c r="F1134" i="5"/>
  <c r="E1135" i="5"/>
  <c r="H1134" i="5"/>
  <c r="E1154" i="4"/>
  <c r="C1155" i="4"/>
  <c r="G823" i="4"/>
  <c r="H823" i="4" s="1"/>
  <c r="I1142" i="3"/>
  <c r="G1143" i="3"/>
  <c r="F1144" i="3"/>
  <c r="H1143" i="3"/>
  <c r="E1136" i="5" l="1"/>
  <c r="H1135" i="5"/>
  <c r="G1135" i="5"/>
  <c r="F1135" i="5"/>
  <c r="E1155" i="4"/>
  <c r="C1156" i="4"/>
  <c r="G824" i="4"/>
  <c r="H824" i="4" s="1"/>
  <c r="F1145" i="3"/>
  <c r="G1144" i="3"/>
  <c r="I1143" i="3"/>
  <c r="H1136" i="5" l="1"/>
  <c r="G1136" i="5"/>
  <c r="F1136" i="5"/>
  <c r="E1137" i="5"/>
  <c r="E1156" i="4"/>
  <c r="C1157" i="4"/>
  <c r="G825" i="4"/>
  <c r="H825" i="4" s="1"/>
  <c r="F1146" i="3"/>
  <c r="G1145" i="3"/>
  <c r="H1144" i="3"/>
  <c r="I1144" i="3" s="1"/>
  <c r="E1138" i="5" l="1"/>
  <c r="H1137" i="5"/>
  <c r="G1137" i="5"/>
  <c r="F1137" i="5"/>
  <c r="E1157" i="4"/>
  <c r="C1158" i="4"/>
  <c r="G826" i="4"/>
  <c r="H826" i="4" s="1"/>
  <c r="G1146" i="3"/>
  <c r="H1145" i="3"/>
  <c r="I1145" i="3" s="1"/>
  <c r="F1147" i="3"/>
  <c r="H1146" i="3"/>
  <c r="E1139" i="5" l="1"/>
  <c r="H1138" i="5"/>
  <c r="G1138" i="5"/>
  <c r="F1138" i="5"/>
  <c r="E1158" i="4"/>
  <c r="C1159" i="4"/>
  <c r="G827" i="4"/>
  <c r="H827" i="4" s="1"/>
  <c r="F1148" i="3"/>
  <c r="G1147" i="3"/>
  <c r="I1146" i="3"/>
  <c r="H1139" i="5" l="1"/>
  <c r="G1139" i="5"/>
  <c r="F1139" i="5"/>
  <c r="E1140" i="5"/>
  <c r="E1159" i="4"/>
  <c r="C1160" i="4"/>
  <c r="G828" i="4"/>
  <c r="H828" i="4" s="1"/>
  <c r="F1149" i="3"/>
  <c r="G1148" i="3"/>
  <c r="H1148" i="3" s="1"/>
  <c r="H1147" i="3"/>
  <c r="I1147" i="3" s="1"/>
  <c r="G1140" i="5" l="1"/>
  <c r="F1140" i="5"/>
  <c r="E1141" i="5"/>
  <c r="H1140" i="5"/>
  <c r="E1160" i="4"/>
  <c r="C1161" i="4"/>
  <c r="G829" i="4"/>
  <c r="H829" i="4" s="1"/>
  <c r="G1149" i="3"/>
  <c r="I1148" i="3"/>
  <c r="H1149" i="3"/>
  <c r="F1150" i="3"/>
  <c r="F1141" i="5" l="1"/>
  <c r="E1142" i="5"/>
  <c r="G1141" i="5"/>
  <c r="H1141" i="5"/>
  <c r="E1161" i="4"/>
  <c r="C1162" i="4"/>
  <c r="G830" i="4"/>
  <c r="H830" i="4" s="1"/>
  <c r="F1151" i="3"/>
  <c r="I1149" i="3"/>
  <c r="G1150" i="3"/>
  <c r="H1142" i="5" l="1"/>
  <c r="G1142" i="5"/>
  <c r="F1142" i="5"/>
  <c r="E1143" i="5"/>
  <c r="E1162" i="4"/>
  <c r="C1163" i="4"/>
  <c r="G831" i="4"/>
  <c r="H831" i="4" s="1"/>
  <c r="G1151" i="3"/>
  <c r="H1150" i="3"/>
  <c r="I1150" i="3" s="1"/>
  <c r="F1152" i="3"/>
  <c r="H1151" i="3"/>
  <c r="E1144" i="5" l="1"/>
  <c r="H1143" i="5"/>
  <c r="G1143" i="5"/>
  <c r="F1143" i="5"/>
  <c r="E1163" i="4"/>
  <c r="C1164" i="4"/>
  <c r="G832" i="4"/>
  <c r="H832" i="4" s="1"/>
  <c r="F1153" i="3"/>
  <c r="G1152" i="3"/>
  <c r="I1151" i="3"/>
  <c r="F1144" i="5" l="1"/>
  <c r="E1145" i="5"/>
  <c r="H1144" i="5"/>
  <c r="G1144" i="5"/>
  <c r="E1164" i="4"/>
  <c r="C1165" i="4"/>
  <c r="G833" i="4"/>
  <c r="H833" i="4" s="1"/>
  <c r="G1153" i="3"/>
  <c r="H1152" i="3"/>
  <c r="I1152" i="3" s="1"/>
  <c r="F1154" i="3"/>
  <c r="H1153" i="3"/>
  <c r="H1145" i="5" l="1"/>
  <c r="G1145" i="5"/>
  <c r="F1145" i="5"/>
  <c r="E1146" i="5"/>
  <c r="E1165" i="4"/>
  <c r="C1166" i="4"/>
  <c r="G834" i="4"/>
  <c r="H834" i="4" s="1"/>
  <c r="F1155" i="3"/>
  <c r="G1154" i="3"/>
  <c r="I1153" i="3"/>
  <c r="F1146" i="5" l="1"/>
  <c r="E1147" i="5"/>
  <c r="H1146" i="5"/>
  <c r="G1146" i="5"/>
  <c r="E1166" i="4"/>
  <c r="C1167" i="4"/>
  <c r="G835" i="4"/>
  <c r="H835" i="4" s="1"/>
  <c r="G1155" i="3"/>
  <c r="H1154" i="3"/>
  <c r="I1154" i="3" s="1"/>
  <c r="F1156" i="3"/>
  <c r="H1155" i="3"/>
  <c r="E1148" i="5" l="1"/>
  <c r="H1147" i="5"/>
  <c r="G1147" i="5"/>
  <c r="F1147" i="5"/>
  <c r="E1167" i="4"/>
  <c r="C1168" i="4"/>
  <c r="G836" i="4"/>
  <c r="H836" i="4" s="1"/>
  <c r="F1157" i="3"/>
  <c r="G1156" i="3"/>
  <c r="I1155" i="3"/>
  <c r="H1148" i="5" l="1"/>
  <c r="G1148" i="5"/>
  <c r="F1148" i="5"/>
  <c r="E1149" i="5"/>
  <c r="E1168" i="4"/>
  <c r="C1169" i="4"/>
  <c r="G837" i="4"/>
  <c r="H837" i="4" s="1"/>
  <c r="F1158" i="3"/>
  <c r="G1157" i="3"/>
  <c r="H1156" i="3"/>
  <c r="I1156" i="3" s="1"/>
  <c r="E1150" i="5" l="1"/>
  <c r="H1149" i="5"/>
  <c r="G1149" i="5"/>
  <c r="F1149" i="5"/>
  <c r="E1169" i="4"/>
  <c r="C1170" i="4"/>
  <c r="G838" i="4"/>
  <c r="H838" i="4" s="1"/>
  <c r="G1158" i="3"/>
  <c r="H1157" i="3"/>
  <c r="I1157" i="3" s="1"/>
  <c r="F1159" i="3"/>
  <c r="H1158" i="3"/>
  <c r="F1150" i="5" l="1"/>
  <c r="E1151" i="5"/>
  <c r="H1150" i="5"/>
  <c r="G1150" i="5"/>
  <c r="E1170" i="4"/>
  <c r="C1171" i="4"/>
  <c r="G839" i="4"/>
  <c r="H839" i="4" s="1"/>
  <c r="F1160" i="3"/>
  <c r="I1158" i="3"/>
  <c r="G1159" i="3"/>
  <c r="H1151" i="5" l="1"/>
  <c r="G1151" i="5"/>
  <c r="F1151" i="5"/>
  <c r="E1152" i="5"/>
  <c r="E1171" i="4"/>
  <c r="C1172" i="4"/>
  <c r="G840" i="4"/>
  <c r="H840" i="4" s="1"/>
  <c r="G1160" i="3"/>
  <c r="F1161" i="3"/>
  <c r="H1160" i="3"/>
  <c r="H1159" i="3"/>
  <c r="I1159" i="3" s="1"/>
  <c r="G1152" i="5" l="1"/>
  <c r="F1152" i="5"/>
  <c r="E1153" i="5"/>
  <c r="H1152" i="5"/>
  <c r="E1172" i="4"/>
  <c r="C1173" i="4"/>
  <c r="G841" i="4"/>
  <c r="H841" i="4" s="1"/>
  <c r="F1162" i="3"/>
  <c r="G1161" i="3"/>
  <c r="I1160" i="3"/>
  <c r="H1153" i="5" l="1"/>
  <c r="F1153" i="5"/>
  <c r="E1154" i="5"/>
  <c r="G1153" i="5"/>
  <c r="E1173" i="4"/>
  <c r="C1174" i="4"/>
  <c r="G842" i="4"/>
  <c r="H842" i="4" s="1"/>
  <c r="F1163" i="3"/>
  <c r="G1162" i="3"/>
  <c r="H1162" i="3" s="1"/>
  <c r="H1161" i="3"/>
  <c r="I1161" i="3" s="1"/>
  <c r="H1154" i="5" l="1"/>
  <c r="G1154" i="5"/>
  <c r="F1154" i="5"/>
  <c r="E1155" i="5"/>
  <c r="E1174" i="4"/>
  <c r="C1175" i="4"/>
  <c r="G843" i="4"/>
  <c r="H843" i="4" s="1"/>
  <c r="G1163" i="3"/>
  <c r="I1162" i="3"/>
  <c r="F1164" i="3"/>
  <c r="H1163" i="3"/>
  <c r="E1156" i="5" l="1"/>
  <c r="H1155" i="5"/>
  <c r="G1155" i="5"/>
  <c r="F1155" i="5"/>
  <c r="E1175" i="4"/>
  <c r="C1176" i="4"/>
  <c r="G844" i="4"/>
  <c r="H844" i="4" s="1"/>
  <c r="F1165" i="3"/>
  <c r="I1163" i="3"/>
  <c r="G1164" i="3"/>
  <c r="H1164" i="3" s="1"/>
  <c r="F1156" i="5" l="1"/>
  <c r="H1156" i="5"/>
  <c r="G1156" i="5"/>
  <c r="E1157" i="5"/>
  <c r="E1176" i="4"/>
  <c r="C1177" i="4"/>
  <c r="G845" i="4"/>
  <c r="H845" i="4" s="1"/>
  <c r="G1165" i="3"/>
  <c r="I1164" i="3"/>
  <c r="F1166" i="3"/>
  <c r="H1165" i="3"/>
  <c r="H1157" i="5" l="1"/>
  <c r="G1157" i="5"/>
  <c r="F1157" i="5"/>
  <c r="E1158" i="5"/>
  <c r="E1177" i="4"/>
  <c r="C1178" i="4"/>
  <c r="G846" i="4"/>
  <c r="H846" i="4" s="1"/>
  <c r="F1167" i="3"/>
  <c r="G1166" i="3"/>
  <c r="I1165" i="3"/>
  <c r="E1159" i="5" l="1"/>
  <c r="H1158" i="5"/>
  <c r="G1158" i="5"/>
  <c r="F1158" i="5"/>
  <c r="E1178" i="4"/>
  <c r="C1179" i="4"/>
  <c r="G847" i="4"/>
  <c r="H847" i="4" s="1"/>
  <c r="G1167" i="3"/>
  <c r="H1166" i="3"/>
  <c r="I1166" i="3" s="1"/>
  <c r="F1168" i="3"/>
  <c r="H1167" i="3"/>
  <c r="E1160" i="5" l="1"/>
  <c r="H1159" i="5"/>
  <c r="G1159" i="5"/>
  <c r="F1159" i="5"/>
  <c r="E1179" i="4"/>
  <c r="C1180" i="4"/>
  <c r="G848" i="4"/>
  <c r="H848" i="4" s="1"/>
  <c r="G1168" i="3"/>
  <c r="I1167" i="3"/>
  <c r="H1168" i="3"/>
  <c r="F1169" i="3"/>
  <c r="H1160" i="5" l="1"/>
  <c r="G1160" i="5"/>
  <c r="F1160" i="5"/>
  <c r="E1161" i="5"/>
  <c r="E1180" i="4"/>
  <c r="C1181" i="4"/>
  <c r="G849" i="4"/>
  <c r="H849" i="4" s="1"/>
  <c r="F1170" i="3"/>
  <c r="G1169" i="3"/>
  <c r="I1168" i="3"/>
  <c r="G1161" i="5" l="1"/>
  <c r="F1161" i="5"/>
  <c r="E1162" i="5"/>
  <c r="H1161" i="5"/>
  <c r="E1181" i="4"/>
  <c r="C1182" i="4"/>
  <c r="G850" i="4"/>
  <c r="H850" i="4" s="1"/>
  <c r="G1170" i="3"/>
  <c r="H1169" i="3"/>
  <c r="I1169" i="3" s="1"/>
  <c r="F1171" i="3"/>
  <c r="H1170" i="3"/>
  <c r="F1162" i="5" l="1"/>
  <c r="E1163" i="5"/>
  <c r="G1162" i="5"/>
  <c r="H1162" i="5"/>
  <c r="E1182" i="4"/>
  <c r="C1183" i="4"/>
  <c r="G851" i="4"/>
  <c r="H851" i="4" s="1"/>
  <c r="F1172" i="3"/>
  <c r="I1170" i="3"/>
  <c r="G1171" i="3"/>
  <c r="H1163" i="5" l="1"/>
  <c r="G1163" i="5"/>
  <c r="F1163" i="5"/>
  <c r="E1164" i="5"/>
  <c r="E1183" i="4"/>
  <c r="C1184" i="4"/>
  <c r="G852" i="4"/>
  <c r="H852" i="4" s="1"/>
  <c r="G1172" i="3"/>
  <c r="F1173" i="3"/>
  <c r="H1172" i="3"/>
  <c r="H1171" i="3"/>
  <c r="I1171" i="3" s="1"/>
  <c r="G1164" i="5" l="1"/>
  <c r="F1164" i="5"/>
  <c r="E1165" i="5"/>
  <c r="H1164" i="5"/>
  <c r="E1184" i="4"/>
  <c r="C1185" i="4"/>
  <c r="G853" i="4"/>
  <c r="H853" i="4" s="1"/>
  <c r="F1174" i="3"/>
  <c r="I1172" i="3"/>
  <c r="G1173" i="3"/>
  <c r="E1166" i="5" l="1"/>
  <c r="H1165" i="5"/>
  <c r="G1165" i="5"/>
  <c r="F1165" i="5"/>
  <c r="E1185" i="4"/>
  <c r="C1186" i="4"/>
  <c r="G854" i="4"/>
  <c r="H854" i="4" s="1"/>
  <c r="G1174" i="3"/>
  <c r="F1175" i="3"/>
  <c r="H1174" i="3"/>
  <c r="H1173" i="3"/>
  <c r="I1173" i="3" s="1"/>
  <c r="H1166" i="5" l="1"/>
  <c r="G1166" i="5"/>
  <c r="F1166" i="5"/>
  <c r="E1167" i="5"/>
  <c r="E1186" i="4"/>
  <c r="C1187" i="4"/>
  <c r="G855" i="4"/>
  <c r="H855" i="4" s="1"/>
  <c r="G1175" i="3"/>
  <c r="I1174" i="3"/>
  <c r="H1175" i="3"/>
  <c r="F1176" i="3"/>
  <c r="E1168" i="5" l="1"/>
  <c r="H1167" i="5"/>
  <c r="F1167" i="5"/>
  <c r="G1167" i="5"/>
  <c r="E1187" i="4"/>
  <c r="C1188" i="4"/>
  <c r="G856" i="4"/>
  <c r="H856" i="4" s="1"/>
  <c r="F1177" i="3"/>
  <c r="I1175" i="3"/>
  <c r="G1176" i="3"/>
  <c r="F1168" i="5" l="1"/>
  <c r="E1169" i="5"/>
  <c r="H1168" i="5"/>
  <c r="G1168" i="5"/>
  <c r="E1188" i="4"/>
  <c r="C1189" i="4"/>
  <c r="G857" i="4"/>
  <c r="H857" i="4" s="1"/>
  <c r="G1177" i="3"/>
  <c r="H1176" i="3"/>
  <c r="I1176" i="3" s="1"/>
  <c r="F1178" i="3"/>
  <c r="H1177" i="3"/>
  <c r="H1169" i="5" l="1"/>
  <c r="G1169" i="5"/>
  <c r="F1169" i="5"/>
  <c r="E1170" i="5"/>
  <c r="E1189" i="4"/>
  <c r="C1190" i="4"/>
  <c r="G858" i="4"/>
  <c r="H858" i="4" s="1"/>
  <c r="F1179" i="3"/>
  <c r="I1177" i="3"/>
  <c r="G1178" i="3"/>
  <c r="H1178" i="3" s="1"/>
  <c r="E1171" i="5" l="1"/>
  <c r="H1170" i="5"/>
  <c r="G1170" i="5"/>
  <c r="F1170" i="5"/>
  <c r="E1190" i="4"/>
  <c r="C1191" i="4"/>
  <c r="G859" i="4"/>
  <c r="H859" i="4" s="1"/>
  <c r="I1178" i="3"/>
  <c r="G1179" i="3"/>
  <c r="F1180" i="3"/>
  <c r="H1179" i="3"/>
  <c r="E1172" i="5" l="1"/>
  <c r="H1171" i="5"/>
  <c r="G1171" i="5"/>
  <c r="F1171" i="5"/>
  <c r="E1191" i="4"/>
  <c r="C1192" i="4"/>
  <c r="G860" i="4"/>
  <c r="H860" i="4" s="1"/>
  <c r="G1180" i="3"/>
  <c r="I1179" i="3"/>
  <c r="H1180" i="3"/>
  <c r="F1181" i="3"/>
  <c r="H1172" i="5" l="1"/>
  <c r="G1172" i="5"/>
  <c r="F1172" i="5"/>
  <c r="E1173" i="5"/>
  <c r="E1192" i="4"/>
  <c r="C1193" i="4"/>
  <c r="G861" i="4"/>
  <c r="H861" i="4" s="1"/>
  <c r="F1182" i="3"/>
  <c r="G1181" i="3"/>
  <c r="H1181" i="3" s="1"/>
  <c r="I1180" i="3"/>
  <c r="E1174" i="5" l="1"/>
  <c r="H1173" i="5"/>
  <c r="G1173" i="5"/>
  <c r="F1173" i="5"/>
  <c r="E1193" i="4"/>
  <c r="C1194" i="4"/>
  <c r="G862" i="4"/>
  <c r="H862" i="4" s="1"/>
  <c r="G1182" i="3"/>
  <c r="I1181" i="3"/>
  <c r="F1183" i="3"/>
  <c r="H1182" i="3"/>
  <c r="H1174" i="5" l="1"/>
  <c r="F1174" i="5"/>
  <c r="E1175" i="5"/>
  <c r="G1174" i="5"/>
  <c r="E1194" i="4"/>
  <c r="C1195" i="4"/>
  <c r="G863" i="4"/>
  <c r="H863" i="4" s="1"/>
  <c r="F1184" i="3"/>
  <c r="I1182" i="3"/>
  <c r="G1183" i="3"/>
  <c r="H1175" i="5" l="1"/>
  <c r="G1175" i="5"/>
  <c r="F1175" i="5"/>
  <c r="E1176" i="5"/>
  <c r="E1195" i="4"/>
  <c r="C1196" i="4"/>
  <c r="G864" i="4"/>
  <c r="H864" i="4" s="1"/>
  <c r="G1184" i="3"/>
  <c r="H1183" i="3"/>
  <c r="I1183" i="3" s="1"/>
  <c r="H1184" i="3"/>
  <c r="F1185" i="3"/>
  <c r="G1176" i="5" l="1"/>
  <c r="F1176" i="5"/>
  <c r="E1177" i="5"/>
  <c r="H1176" i="5"/>
  <c r="E1196" i="4"/>
  <c r="C1197" i="4"/>
  <c r="G865" i="4"/>
  <c r="H865" i="4" s="1"/>
  <c r="F1186" i="3"/>
  <c r="I1184" i="3"/>
  <c r="G1185" i="3"/>
  <c r="F1177" i="5" l="1"/>
  <c r="H1177" i="5"/>
  <c r="G1177" i="5"/>
  <c r="E1178" i="5"/>
  <c r="E1197" i="4"/>
  <c r="C1198" i="4"/>
  <c r="G866" i="4"/>
  <c r="H866" i="4" s="1"/>
  <c r="F1187" i="3"/>
  <c r="G1186" i="3"/>
  <c r="H1185" i="3"/>
  <c r="I1185" i="3" s="1"/>
  <c r="H1178" i="5" l="1"/>
  <c r="G1178" i="5"/>
  <c r="F1178" i="5"/>
  <c r="E1179" i="5"/>
  <c r="E1198" i="4"/>
  <c r="C1199" i="4"/>
  <c r="G867" i="4"/>
  <c r="H867" i="4" s="1"/>
  <c r="G1187" i="3"/>
  <c r="H1186" i="3"/>
  <c r="I1186" i="3" s="1"/>
  <c r="H1187" i="3"/>
  <c r="F1188" i="3"/>
  <c r="E1180" i="5" l="1"/>
  <c r="H1179" i="5"/>
  <c r="G1179" i="5"/>
  <c r="F1179" i="5"/>
  <c r="E1199" i="4"/>
  <c r="C1200" i="4"/>
  <c r="G868" i="4"/>
  <c r="H868" i="4" s="1"/>
  <c r="F1189" i="3"/>
  <c r="I1187" i="3"/>
  <c r="G1188" i="3"/>
  <c r="H1188" i="3" s="1"/>
  <c r="F1180" i="5" l="1"/>
  <c r="H1180" i="5"/>
  <c r="G1180" i="5"/>
  <c r="E1181" i="5"/>
  <c r="E1200" i="4"/>
  <c r="C1201" i="4"/>
  <c r="G869" i="4"/>
  <c r="H869" i="4" s="1"/>
  <c r="G1189" i="3"/>
  <c r="I1188" i="3"/>
  <c r="F1190" i="3"/>
  <c r="H1189" i="3"/>
  <c r="H1181" i="5" l="1"/>
  <c r="G1181" i="5"/>
  <c r="F1181" i="5"/>
  <c r="E1182" i="5"/>
  <c r="E1201" i="4"/>
  <c r="C1202" i="4"/>
  <c r="G870" i="4"/>
  <c r="H870" i="4" s="1"/>
  <c r="F1191" i="3"/>
  <c r="I1189" i="3"/>
  <c r="G1190" i="3"/>
  <c r="H1190" i="3" s="1"/>
  <c r="G1182" i="5" l="1"/>
  <c r="F1182" i="5"/>
  <c r="E1183" i="5"/>
  <c r="H1182" i="5"/>
  <c r="E1202" i="4"/>
  <c r="C1203" i="4"/>
  <c r="G871" i="4"/>
  <c r="H871" i="4" s="1"/>
  <c r="I1190" i="3"/>
  <c r="G1191" i="3"/>
  <c r="H1191" i="3"/>
  <c r="F1192" i="3"/>
  <c r="E1184" i="5" l="1"/>
  <c r="H1183" i="5"/>
  <c r="G1183" i="5"/>
  <c r="F1183" i="5"/>
  <c r="E1203" i="4"/>
  <c r="C1204" i="4"/>
  <c r="G872" i="4"/>
  <c r="H872" i="4" s="1"/>
  <c r="F1193" i="3"/>
  <c r="G1192" i="3"/>
  <c r="I1191" i="3"/>
  <c r="H1184" i="5" l="1"/>
  <c r="G1184" i="5"/>
  <c r="F1184" i="5"/>
  <c r="E1185" i="5"/>
  <c r="E1204" i="4"/>
  <c r="C1205" i="4"/>
  <c r="G873" i="4"/>
  <c r="H873" i="4" s="1"/>
  <c r="F1194" i="3"/>
  <c r="G1193" i="3"/>
  <c r="H1192" i="3"/>
  <c r="I1192" i="3" s="1"/>
  <c r="E1186" i="5" l="1"/>
  <c r="G1185" i="5"/>
  <c r="H1185" i="5"/>
  <c r="F1185" i="5"/>
  <c r="E1205" i="4"/>
  <c r="C1206" i="4"/>
  <c r="G874" i="4"/>
  <c r="H874" i="4" s="1"/>
  <c r="G1194" i="3"/>
  <c r="H1193" i="3"/>
  <c r="I1193" i="3" s="1"/>
  <c r="F1195" i="3"/>
  <c r="H1194" i="3"/>
  <c r="E1187" i="5" l="1"/>
  <c r="H1186" i="5"/>
  <c r="G1186" i="5"/>
  <c r="F1186" i="5"/>
  <c r="E1206" i="4"/>
  <c r="C1207" i="4"/>
  <c r="G875" i="4"/>
  <c r="H875" i="4" s="1"/>
  <c r="F1196" i="3"/>
  <c r="G1195" i="3"/>
  <c r="I1194" i="3"/>
  <c r="H1187" i="5" l="1"/>
  <c r="G1187" i="5"/>
  <c r="F1187" i="5"/>
  <c r="E1188" i="5"/>
  <c r="E1207" i="4"/>
  <c r="C1208" i="4"/>
  <c r="G876" i="4"/>
  <c r="H876" i="4" s="1"/>
  <c r="G1196" i="3"/>
  <c r="H1195" i="3"/>
  <c r="I1195" i="3" s="1"/>
  <c r="H1196" i="3"/>
  <c r="F1197" i="3"/>
  <c r="G1188" i="5" l="1"/>
  <c r="F1188" i="5"/>
  <c r="E1189" i="5"/>
  <c r="H1188" i="5"/>
  <c r="E1208" i="4"/>
  <c r="C1209" i="4"/>
  <c r="G877" i="4"/>
  <c r="H877" i="4" s="1"/>
  <c r="F1198" i="3"/>
  <c r="I1196" i="3"/>
  <c r="G1197" i="3"/>
  <c r="E1190" i="5" l="1"/>
  <c r="H1189" i="5"/>
  <c r="G1189" i="5"/>
  <c r="F1189" i="5"/>
  <c r="E1209" i="4"/>
  <c r="C1210" i="4"/>
  <c r="G878" i="4"/>
  <c r="H878" i="4" s="1"/>
  <c r="G1198" i="3"/>
  <c r="F1199" i="3"/>
  <c r="H1198" i="3"/>
  <c r="H1197" i="3"/>
  <c r="I1197" i="3" s="1"/>
  <c r="H1190" i="5" l="1"/>
  <c r="G1190" i="5"/>
  <c r="F1190" i="5"/>
  <c r="E1191" i="5"/>
  <c r="C1211" i="4"/>
  <c r="E1210" i="4"/>
  <c r="G879" i="4"/>
  <c r="H879" i="4" s="1"/>
  <c r="G1199" i="3"/>
  <c r="I1198" i="3"/>
  <c r="H1199" i="3"/>
  <c r="F1200" i="3"/>
  <c r="E1192" i="5" l="1"/>
  <c r="H1191" i="5"/>
  <c r="G1191" i="5"/>
  <c r="F1191" i="5"/>
  <c r="G880" i="4"/>
  <c r="H880" i="4" s="1"/>
  <c r="E1211" i="4"/>
  <c r="C1212" i="4"/>
  <c r="F1201" i="3"/>
  <c r="I1199" i="3"/>
  <c r="G1200" i="3"/>
  <c r="H1200" i="3" s="1"/>
  <c r="F1192" i="5" l="1"/>
  <c r="E1193" i="5"/>
  <c r="H1192" i="5"/>
  <c r="G1192" i="5"/>
  <c r="E1212" i="4"/>
  <c r="C1213" i="4"/>
  <c r="G881" i="4"/>
  <c r="H881" i="4" s="1"/>
  <c r="G1201" i="3"/>
  <c r="I1200" i="3"/>
  <c r="H1201" i="3"/>
  <c r="F1202" i="3"/>
  <c r="H1193" i="5" l="1"/>
  <c r="G1193" i="5"/>
  <c r="F1193" i="5"/>
  <c r="E1194" i="5"/>
  <c r="E1213" i="4"/>
  <c r="C1214" i="4"/>
  <c r="G882" i="4"/>
  <c r="H882" i="4" s="1"/>
  <c r="F1203" i="3"/>
  <c r="I1201" i="3"/>
  <c r="G1202" i="3"/>
  <c r="H1202" i="3" s="1"/>
  <c r="E1195" i="5" l="1"/>
  <c r="H1194" i="5"/>
  <c r="G1194" i="5"/>
  <c r="F1194" i="5"/>
  <c r="E1214" i="4"/>
  <c r="C1215" i="4"/>
  <c r="G883" i="4"/>
  <c r="H883" i="4" s="1"/>
  <c r="I1202" i="3"/>
  <c r="G1203" i="3"/>
  <c r="H1203" i="3"/>
  <c r="F1204" i="3"/>
  <c r="E1196" i="5" l="1"/>
  <c r="H1195" i="5"/>
  <c r="G1195" i="5"/>
  <c r="F1195" i="5"/>
  <c r="E1215" i="4"/>
  <c r="C1216" i="4"/>
  <c r="G884" i="4"/>
  <c r="H884" i="4" s="1"/>
  <c r="F1205" i="3"/>
  <c r="G1204" i="3"/>
  <c r="I1203" i="3"/>
  <c r="H1196" i="5" l="1"/>
  <c r="G1196" i="5"/>
  <c r="F1196" i="5"/>
  <c r="E1197" i="5"/>
  <c r="E1216" i="4"/>
  <c r="C1217" i="4"/>
  <c r="G885" i="4"/>
  <c r="H885" i="4" s="1"/>
  <c r="G1205" i="3"/>
  <c r="F1206" i="3"/>
  <c r="H1205" i="3"/>
  <c r="H1204" i="3"/>
  <c r="I1204" i="3" s="1"/>
  <c r="E1198" i="5" l="1"/>
  <c r="H1197" i="5"/>
  <c r="F1197" i="5"/>
  <c r="G1197" i="5"/>
  <c r="E1217" i="4"/>
  <c r="C1218" i="4"/>
  <c r="G886" i="4"/>
  <c r="H886" i="4" s="1"/>
  <c r="F1207" i="3"/>
  <c r="G1206" i="3"/>
  <c r="H1206" i="3" s="1"/>
  <c r="I1205" i="3"/>
  <c r="F1198" i="5" l="1"/>
  <c r="E1199" i="5"/>
  <c r="H1198" i="5"/>
  <c r="G1198" i="5"/>
  <c r="E1218" i="4"/>
  <c r="C1219" i="4"/>
  <c r="G887" i="4"/>
  <c r="H887" i="4" s="1"/>
  <c r="I1206" i="3"/>
  <c r="G1207" i="3"/>
  <c r="F1208" i="3"/>
  <c r="H1207" i="3"/>
  <c r="H1199" i="5" l="1"/>
  <c r="G1199" i="5"/>
  <c r="F1199" i="5"/>
  <c r="E1200" i="5"/>
  <c r="E1219" i="4"/>
  <c r="C1220" i="4"/>
  <c r="G888" i="4"/>
  <c r="H888" i="4" s="1"/>
  <c r="F1209" i="3"/>
  <c r="G1208" i="3"/>
  <c r="I1207" i="3"/>
  <c r="G1200" i="5" l="1"/>
  <c r="F1200" i="5"/>
  <c r="E1201" i="5"/>
  <c r="H1200" i="5"/>
  <c r="E1220" i="4"/>
  <c r="C1221" i="4"/>
  <c r="G889" i="4"/>
  <c r="H889" i="4" s="1"/>
  <c r="G1209" i="3"/>
  <c r="F1210" i="3"/>
  <c r="H1208" i="3"/>
  <c r="I1208" i="3" s="1"/>
  <c r="H1201" i="5" l="1"/>
  <c r="G1201" i="5"/>
  <c r="F1201" i="5"/>
  <c r="E1202" i="5"/>
  <c r="E1221" i="4"/>
  <c r="C1222" i="4"/>
  <c r="G890" i="4"/>
  <c r="H890" i="4" s="1"/>
  <c r="G1210" i="3"/>
  <c r="F1211" i="3"/>
  <c r="H1210" i="3"/>
  <c r="H1209" i="3"/>
  <c r="I1209" i="3" s="1"/>
  <c r="H1202" i="5" l="1"/>
  <c r="G1202" i="5"/>
  <c r="F1202" i="5"/>
  <c r="E1203" i="5"/>
  <c r="E1222" i="4"/>
  <c r="C1223" i="4"/>
  <c r="G891" i="4"/>
  <c r="H891" i="4" s="1"/>
  <c r="F1212" i="3"/>
  <c r="G1211" i="3"/>
  <c r="I1210" i="3"/>
  <c r="E1204" i="5" l="1"/>
  <c r="H1203" i="5"/>
  <c r="G1203" i="5"/>
  <c r="F1203" i="5"/>
  <c r="E1223" i="4"/>
  <c r="C1224" i="4"/>
  <c r="G892" i="4"/>
  <c r="H892" i="4" s="1"/>
  <c r="G1212" i="3"/>
  <c r="F1213" i="3"/>
  <c r="H1212" i="3"/>
  <c r="H1211" i="3"/>
  <c r="I1211" i="3" s="1"/>
  <c r="F1204" i="5" l="1"/>
  <c r="E1205" i="5"/>
  <c r="H1204" i="5"/>
  <c r="G1204" i="5"/>
  <c r="E1224" i="4"/>
  <c r="C1225" i="4"/>
  <c r="G893" i="4"/>
  <c r="H893" i="4" s="1"/>
  <c r="F1214" i="3"/>
  <c r="G1213" i="3"/>
  <c r="I1212" i="3"/>
  <c r="H1205" i="5" l="1"/>
  <c r="G1205" i="5"/>
  <c r="F1205" i="5"/>
  <c r="E1206" i="5"/>
  <c r="E1225" i="4"/>
  <c r="C1226" i="4"/>
  <c r="G894" i="4"/>
  <c r="H894" i="4" s="1"/>
  <c r="F1215" i="3"/>
  <c r="G1214" i="3"/>
  <c r="H1213" i="3"/>
  <c r="I1213" i="3" s="1"/>
  <c r="E1207" i="5" l="1"/>
  <c r="G1206" i="5"/>
  <c r="H1206" i="5"/>
  <c r="F1206" i="5"/>
  <c r="E1226" i="4"/>
  <c r="C1227" i="4"/>
  <c r="G895" i="4"/>
  <c r="H895" i="4" s="1"/>
  <c r="G1215" i="3"/>
  <c r="H1214" i="3"/>
  <c r="I1214" i="3" s="1"/>
  <c r="H1215" i="3"/>
  <c r="F1216" i="3"/>
  <c r="E1208" i="5" l="1"/>
  <c r="H1207" i="5"/>
  <c r="G1207" i="5"/>
  <c r="F1207" i="5"/>
  <c r="E1227" i="4"/>
  <c r="C1228" i="4"/>
  <c r="G896" i="4"/>
  <c r="H896" i="4" s="1"/>
  <c r="G1216" i="3"/>
  <c r="I1215" i="3"/>
  <c r="H1216" i="3"/>
  <c r="F1217" i="3"/>
  <c r="H1208" i="5" l="1"/>
  <c r="G1208" i="5"/>
  <c r="F1208" i="5"/>
  <c r="E1209" i="5"/>
  <c r="E1228" i="4"/>
  <c r="C1229" i="4"/>
  <c r="G897" i="4"/>
  <c r="H897" i="4" s="1"/>
  <c r="F1218" i="3"/>
  <c r="I1216" i="3"/>
  <c r="G1217" i="3"/>
  <c r="H1217" i="3" s="1"/>
  <c r="G1209" i="5" l="1"/>
  <c r="F1209" i="5"/>
  <c r="E1210" i="5"/>
  <c r="H1209" i="5"/>
  <c r="E1229" i="4"/>
  <c r="C1230" i="4"/>
  <c r="G898" i="4"/>
  <c r="H898" i="4" s="1"/>
  <c r="I1217" i="3"/>
  <c r="G1218" i="3"/>
  <c r="F1219" i="3"/>
  <c r="H1218" i="3"/>
  <c r="E1211" i="5" l="1"/>
  <c r="H1210" i="5"/>
  <c r="G1210" i="5"/>
  <c r="F1210" i="5"/>
  <c r="E1230" i="4"/>
  <c r="C1231" i="4"/>
  <c r="G899" i="4"/>
  <c r="H899" i="4" s="1"/>
  <c r="G1219" i="3"/>
  <c r="I1218" i="3"/>
  <c r="F1220" i="3"/>
  <c r="H1219" i="3"/>
  <c r="H1211" i="5" l="1"/>
  <c r="G1211" i="5"/>
  <c r="F1211" i="5"/>
  <c r="E1212" i="5"/>
  <c r="E1231" i="4"/>
  <c r="C1232" i="4"/>
  <c r="G900" i="4"/>
  <c r="H900" i="4" s="1"/>
  <c r="F1221" i="3"/>
  <c r="G1220" i="3"/>
  <c r="I1219" i="3"/>
  <c r="G1212" i="5" l="1"/>
  <c r="F1212" i="5"/>
  <c r="E1213" i="5"/>
  <c r="H1212" i="5"/>
  <c r="E1232" i="4"/>
  <c r="C1233" i="4"/>
  <c r="G901" i="4"/>
  <c r="H901" i="4" s="1"/>
  <c r="F1222" i="3"/>
  <c r="G1221" i="3"/>
  <c r="H1220" i="3"/>
  <c r="I1220" i="3" s="1"/>
  <c r="E1214" i="5" l="1"/>
  <c r="H1213" i="5"/>
  <c r="G1213" i="5"/>
  <c r="F1213" i="5"/>
  <c r="E1233" i="4"/>
  <c r="C1234" i="4"/>
  <c r="G902" i="4"/>
  <c r="H902" i="4" s="1"/>
  <c r="G1222" i="3"/>
  <c r="F1223" i="3"/>
  <c r="H1222" i="3"/>
  <c r="H1221" i="3"/>
  <c r="I1221" i="3" s="1"/>
  <c r="H1214" i="5" l="1"/>
  <c r="G1214" i="5"/>
  <c r="F1214" i="5"/>
  <c r="E1215" i="5"/>
  <c r="E1234" i="4"/>
  <c r="C1235" i="4"/>
  <c r="G903" i="4"/>
  <c r="H903" i="4" s="1"/>
  <c r="G1223" i="3"/>
  <c r="I1222" i="3"/>
  <c r="H1223" i="3"/>
  <c r="F1224" i="3"/>
  <c r="E1216" i="5" l="1"/>
  <c r="H1215" i="5"/>
  <c r="G1215" i="5"/>
  <c r="F1215" i="5"/>
  <c r="E1235" i="4"/>
  <c r="C1236" i="4"/>
  <c r="G904" i="4"/>
  <c r="H904" i="4" s="1"/>
  <c r="F1225" i="3"/>
  <c r="G1224" i="3"/>
  <c r="I1223" i="3"/>
  <c r="F1216" i="5" l="1"/>
  <c r="H1216" i="5"/>
  <c r="G1216" i="5"/>
  <c r="E1217" i="5"/>
  <c r="E1236" i="4"/>
  <c r="C1237" i="4"/>
  <c r="G905" i="4"/>
  <c r="H905" i="4" s="1"/>
  <c r="G1225" i="3"/>
  <c r="H1224" i="3"/>
  <c r="I1224" i="3" s="1"/>
  <c r="H1225" i="3"/>
  <c r="F1226" i="3"/>
  <c r="H1217" i="5" l="1"/>
  <c r="G1217" i="5"/>
  <c r="F1217" i="5"/>
  <c r="E1218" i="5"/>
  <c r="E1237" i="4"/>
  <c r="C1238" i="4"/>
  <c r="G906" i="4"/>
  <c r="H906" i="4" s="1"/>
  <c r="F1227" i="3"/>
  <c r="I1225" i="3"/>
  <c r="G1226" i="3"/>
  <c r="H1226" i="3" s="1"/>
  <c r="E1219" i="5" l="1"/>
  <c r="H1218" i="5"/>
  <c r="F1218" i="5"/>
  <c r="G1218" i="5"/>
  <c r="E1238" i="4"/>
  <c r="C1239" i="4"/>
  <c r="G907" i="4"/>
  <c r="H907" i="4" s="1"/>
  <c r="I1226" i="3"/>
  <c r="G1227" i="3"/>
  <c r="H1227" i="3"/>
  <c r="F1228" i="3"/>
  <c r="E1220" i="5" l="1"/>
  <c r="H1219" i="5"/>
  <c r="G1219" i="5"/>
  <c r="F1219" i="5"/>
  <c r="E1239" i="4"/>
  <c r="C1240" i="4"/>
  <c r="G908" i="4"/>
  <c r="H908" i="4" s="1"/>
  <c r="F1229" i="3"/>
  <c r="G1228" i="3"/>
  <c r="I1227" i="3"/>
  <c r="H1220" i="5" l="1"/>
  <c r="G1220" i="5"/>
  <c r="F1220" i="5"/>
  <c r="E1221" i="5"/>
  <c r="E1240" i="4"/>
  <c r="C1241" i="4"/>
  <c r="G909" i="4"/>
  <c r="H909" i="4" s="1"/>
  <c r="G1229" i="3"/>
  <c r="F1230" i="3"/>
  <c r="H1229" i="3"/>
  <c r="H1228" i="3"/>
  <c r="I1228" i="3" s="1"/>
  <c r="E1222" i="5" l="1"/>
  <c r="H1221" i="5"/>
  <c r="G1221" i="5"/>
  <c r="F1221" i="5"/>
  <c r="E1241" i="4"/>
  <c r="C1242" i="4"/>
  <c r="G910" i="4"/>
  <c r="H910" i="4" s="1"/>
  <c r="F1231" i="3"/>
  <c r="I1229" i="3"/>
  <c r="G1230" i="3"/>
  <c r="H1222" i="5" l="1"/>
  <c r="G1222" i="5"/>
  <c r="F1222" i="5"/>
  <c r="E1223" i="5"/>
  <c r="E1242" i="4"/>
  <c r="C1243" i="4"/>
  <c r="G911" i="4"/>
  <c r="H911" i="4" s="1"/>
  <c r="G1231" i="3"/>
  <c r="H1230" i="3"/>
  <c r="I1230" i="3" s="1"/>
  <c r="F1232" i="3"/>
  <c r="H1231" i="3"/>
  <c r="H1223" i="5" l="1"/>
  <c r="G1223" i="5"/>
  <c r="F1223" i="5"/>
  <c r="E1224" i="5"/>
  <c r="E1243" i="4"/>
  <c r="C1244" i="4"/>
  <c r="G912" i="4"/>
  <c r="H912" i="4" s="1"/>
  <c r="F1233" i="3"/>
  <c r="I1231" i="3"/>
  <c r="G1232" i="3"/>
  <c r="G1224" i="5" l="1"/>
  <c r="F1224" i="5"/>
  <c r="E1225" i="5"/>
  <c r="H1224" i="5"/>
  <c r="E1244" i="4"/>
  <c r="C1245" i="4"/>
  <c r="G913" i="4"/>
  <c r="H913" i="4" s="1"/>
  <c r="F1234" i="3"/>
  <c r="G1233" i="3"/>
  <c r="H1232" i="3"/>
  <c r="I1232" i="3" s="1"/>
  <c r="F1225" i="5" l="1"/>
  <c r="E1226" i="5"/>
  <c r="H1225" i="5"/>
  <c r="G1225" i="5"/>
  <c r="E1245" i="4"/>
  <c r="C1246" i="4"/>
  <c r="G914" i="4"/>
  <c r="H914" i="4" s="1"/>
  <c r="F1235" i="3"/>
  <c r="G1234" i="3"/>
  <c r="H1233" i="3"/>
  <c r="I1233" i="3" s="1"/>
  <c r="H1226" i="5" l="1"/>
  <c r="G1226" i="5"/>
  <c r="F1226" i="5"/>
  <c r="E1227" i="5"/>
  <c r="E1246" i="4"/>
  <c r="C1247" i="4"/>
  <c r="G915" i="4"/>
  <c r="H915" i="4" s="1"/>
  <c r="G1235" i="3"/>
  <c r="H1234" i="3"/>
  <c r="I1234" i="3" s="1"/>
  <c r="H1235" i="3"/>
  <c r="F1236" i="3"/>
  <c r="E1228" i="5" l="1"/>
  <c r="H1227" i="5"/>
  <c r="G1227" i="5"/>
  <c r="F1227" i="5"/>
  <c r="E1247" i="4"/>
  <c r="C1248" i="4"/>
  <c r="G916" i="4"/>
  <c r="H916" i="4" s="1"/>
  <c r="F1237" i="3"/>
  <c r="G1236" i="3"/>
  <c r="H1236" i="3" s="1"/>
  <c r="I1235" i="3"/>
  <c r="F1228" i="5" l="1"/>
  <c r="E1229" i="5"/>
  <c r="H1228" i="5"/>
  <c r="G1228" i="5"/>
  <c r="E1248" i="4"/>
  <c r="C1249" i="4"/>
  <c r="G917" i="4"/>
  <c r="H917" i="4" s="1"/>
  <c r="G1237" i="3"/>
  <c r="I1236" i="3"/>
  <c r="H1237" i="3"/>
  <c r="F1238" i="3"/>
  <c r="H1229" i="5" l="1"/>
  <c r="G1229" i="5"/>
  <c r="F1229" i="5"/>
  <c r="E1230" i="5"/>
  <c r="E1249" i="4"/>
  <c r="C1250" i="4"/>
  <c r="G918" i="4"/>
  <c r="H918" i="4" s="1"/>
  <c r="F1239" i="3"/>
  <c r="G1238" i="3"/>
  <c r="H1238" i="3" s="1"/>
  <c r="I1237" i="3"/>
  <c r="G1230" i="5" l="1"/>
  <c r="F1230" i="5"/>
  <c r="E1231" i="5"/>
  <c r="H1230" i="5"/>
  <c r="E1250" i="4"/>
  <c r="C1251" i="4"/>
  <c r="G919" i="4"/>
  <c r="H919" i="4" s="1"/>
  <c r="I1238" i="3"/>
  <c r="G1239" i="3"/>
  <c r="H1239" i="3"/>
  <c r="F1240" i="3"/>
  <c r="E1232" i="5" l="1"/>
  <c r="H1231" i="5"/>
  <c r="G1231" i="5"/>
  <c r="F1231" i="5"/>
  <c r="E1251" i="4"/>
  <c r="C1252" i="4"/>
  <c r="G920" i="4"/>
  <c r="H920" i="4" s="1"/>
  <c r="H1240" i="3"/>
  <c r="F1241" i="3"/>
  <c r="G1240" i="3"/>
  <c r="I1239" i="3"/>
  <c r="H1232" i="5" l="1"/>
  <c r="G1232" i="5"/>
  <c r="F1232" i="5"/>
  <c r="E1233" i="5"/>
  <c r="E1252" i="4"/>
  <c r="C1253" i="4"/>
  <c r="G921" i="4"/>
  <c r="H921" i="4" s="1"/>
  <c r="F1242" i="3"/>
  <c r="G1241" i="3"/>
  <c r="I1240" i="3"/>
  <c r="E1234" i="5" l="1"/>
  <c r="H1233" i="5"/>
  <c r="G1233" i="5"/>
  <c r="F1233" i="5"/>
  <c r="E1253" i="4"/>
  <c r="C1254" i="4"/>
  <c r="G922" i="4"/>
  <c r="H922" i="4" s="1"/>
  <c r="G1242" i="3"/>
  <c r="H1241" i="3"/>
  <c r="I1241" i="3" s="1"/>
  <c r="F1243" i="3"/>
  <c r="H1242" i="3"/>
  <c r="E1235" i="5" l="1"/>
  <c r="H1234" i="5"/>
  <c r="G1234" i="5"/>
  <c r="F1234" i="5"/>
  <c r="E1254" i="4"/>
  <c r="C1255" i="4"/>
  <c r="G923" i="4"/>
  <c r="H923" i="4" s="1"/>
  <c r="F1244" i="3"/>
  <c r="H1243" i="3"/>
  <c r="I1242" i="3"/>
  <c r="G1243" i="3"/>
  <c r="H1235" i="5" l="1"/>
  <c r="G1235" i="5"/>
  <c r="F1235" i="5"/>
  <c r="E1236" i="5"/>
  <c r="E1255" i="4"/>
  <c r="C1256" i="4"/>
  <c r="G924" i="4"/>
  <c r="H924" i="4" s="1"/>
  <c r="F1245" i="3"/>
  <c r="H1244" i="3"/>
  <c r="I1243" i="3"/>
  <c r="G1244" i="3"/>
  <c r="G1236" i="5" l="1"/>
  <c r="F1236" i="5"/>
  <c r="E1237" i="5"/>
  <c r="H1236" i="5"/>
  <c r="E1256" i="4"/>
  <c r="C1257" i="4"/>
  <c r="G925" i="4"/>
  <c r="H925" i="4" s="1"/>
  <c r="F1246" i="3"/>
  <c r="I1244" i="3"/>
  <c r="G1245" i="3"/>
  <c r="H1237" i="5" l="1"/>
  <c r="G1237" i="5"/>
  <c r="F1237" i="5"/>
  <c r="E1238" i="5"/>
  <c r="E1257" i="4"/>
  <c r="C1258" i="4"/>
  <c r="G926" i="4"/>
  <c r="H926" i="4" s="1"/>
  <c r="G1246" i="3"/>
  <c r="H1246" i="3" s="1"/>
  <c r="H1245" i="3"/>
  <c r="I1245" i="3" s="1"/>
  <c r="F1247" i="3"/>
  <c r="H1238" i="5" l="1"/>
  <c r="G1238" i="5"/>
  <c r="F1238" i="5"/>
  <c r="E1239" i="5"/>
  <c r="C1259" i="4"/>
  <c r="E1258" i="4"/>
  <c r="G927" i="4"/>
  <c r="H927" i="4" s="1"/>
  <c r="F1248" i="3"/>
  <c r="G1247" i="3"/>
  <c r="I1246" i="3"/>
  <c r="E1240" i="5" l="1"/>
  <c r="H1239" i="5"/>
  <c r="F1239" i="5"/>
  <c r="G1239" i="5"/>
  <c r="G928" i="4"/>
  <c r="H928" i="4" s="1"/>
  <c r="E1259" i="4"/>
  <c r="C1260" i="4"/>
  <c r="G1248" i="3"/>
  <c r="H1247" i="3"/>
  <c r="I1247" i="3" s="1"/>
  <c r="F1249" i="3"/>
  <c r="H1248" i="3"/>
  <c r="F1240" i="5" l="1"/>
  <c r="E1241" i="5"/>
  <c r="H1240" i="5"/>
  <c r="G1240" i="5"/>
  <c r="E1260" i="4"/>
  <c r="C1261" i="4"/>
  <c r="G929" i="4"/>
  <c r="H929" i="4" s="1"/>
  <c r="F1250" i="3"/>
  <c r="G1249" i="3"/>
  <c r="I1248" i="3"/>
  <c r="H1241" i="5" l="1"/>
  <c r="G1241" i="5"/>
  <c r="F1241" i="5"/>
  <c r="E1242" i="5"/>
  <c r="E1261" i="4"/>
  <c r="C1262" i="4"/>
  <c r="G930" i="4"/>
  <c r="H930" i="4" s="1"/>
  <c r="G1250" i="3"/>
  <c r="F1251" i="3"/>
  <c r="H1250" i="3"/>
  <c r="H1249" i="3"/>
  <c r="I1249" i="3" s="1"/>
  <c r="E1243" i="5" l="1"/>
  <c r="F1242" i="5"/>
  <c r="H1242" i="5"/>
  <c r="G1242" i="5"/>
  <c r="E1262" i="4"/>
  <c r="C1263" i="4"/>
  <c r="G931" i="4"/>
  <c r="H931" i="4" s="1"/>
  <c r="I1250" i="3"/>
  <c r="G1251" i="3"/>
  <c r="H1251" i="3"/>
  <c r="F1252" i="3"/>
  <c r="E1244" i="5" l="1"/>
  <c r="H1243" i="5"/>
  <c r="G1243" i="5"/>
  <c r="F1243" i="5"/>
  <c r="E1263" i="4"/>
  <c r="C1264" i="4"/>
  <c r="G932" i="4"/>
  <c r="H932" i="4" s="1"/>
  <c r="F1253" i="3"/>
  <c r="G1252" i="3"/>
  <c r="I1251" i="3"/>
  <c r="H1244" i="5" l="1"/>
  <c r="G1244" i="5"/>
  <c r="F1244" i="5"/>
  <c r="E1245" i="5"/>
  <c r="E1264" i="4"/>
  <c r="C1265" i="4"/>
  <c r="G933" i="4"/>
  <c r="H933" i="4" s="1"/>
  <c r="G1253" i="3"/>
  <c r="F1254" i="3"/>
  <c r="H1253" i="3"/>
  <c r="H1252" i="3"/>
  <c r="I1252" i="3" s="1"/>
  <c r="E1246" i="5" l="1"/>
  <c r="H1245" i="5"/>
  <c r="F1245" i="5"/>
  <c r="G1245" i="5"/>
  <c r="E1265" i="4"/>
  <c r="C1266" i="4"/>
  <c r="G934" i="4"/>
  <c r="H934" i="4" s="1"/>
  <c r="F1255" i="3"/>
  <c r="I1253" i="3"/>
  <c r="G1254" i="3"/>
  <c r="H1254" i="3" s="1"/>
  <c r="F1246" i="5" l="1"/>
  <c r="E1247" i="5"/>
  <c r="H1246" i="5"/>
  <c r="G1246" i="5"/>
  <c r="E1266" i="4"/>
  <c r="C1267" i="4"/>
  <c r="G935" i="4"/>
  <c r="H935" i="4" s="1"/>
  <c r="G1255" i="3"/>
  <c r="I1254" i="3"/>
  <c r="H1255" i="3"/>
  <c r="F1256" i="3"/>
  <c r="H1247" i="5" l="1"/>
  <c r="G1247" i="5"/>
  <c r="F1247" i="5"/>
  <c r="E1248" i="5"/>
  <c r="E1267" i="4"/>
  <c r="C1268" i="4"/>
  <c r="G936" i="4"/>
  <c r="H936" i="4" s="1"/>
  <c r="H1256" i="3"/>
  <c r="F1257" i="3"/>
  <c r="I1255" i="3"/>
  <c r="G1256" i="3"/>
  <c r="G1248" i="5" l="1"/>
  <c r="F1248" i="5"/>
  <c r="H1248" i="5"/>
  <c r="E1249" i="5"/>
  <c r="E1268" i="4"/>
  <c r="C1269" i="4"/>
  <c r="G937" i="4"/>
  <c r="H937" i="4" s="1"/>
  <c r="I1256" i="3"/>
  <c r="G1257" i="3"/>
  <c r="H1257" i="3"/>
  <c r="F1258" i="3"/>
  <c r="E1250" i="5" l="1"/>
  <c r="H1249" i="5"/>
  <c r="F1249" i="5"/>
  <c r="G1249" i="5"/>
  <c r="E1269" i="4"/>
  <c r="C1270" i="4"/>
  <c r="G938" i="4"/>
  <c r="H938" i="4" s="1"/>
  <c r="F1259" i="3"/>
  <c r="I1257" i="3"/>
  <c r="G1258" i="3"/>
  <c r="H1258" i="3" s="1"/>
  <c r="H1250" i="5" l="1"/>
  <c r="G1250" i="5"/>
  <c r="F1250" i="5"/>
  <c r="E1251" i="5"/>
  <c r="E1270" i="4"/>
  <c r="C1271" i="4"/>
  <c r="G939" i="4"/>
  <c r="H939" i="4" s="1"/>
  <c r="G1259" i="3"/>
  <c r="I1258" i="3"/>
  <c r="F1260" i="3"/>
  <c r="H1259" i="3"/>
  <c r="E1252" i="5" l="1"/>
  <c r="H1251" i="5"/>
  <c r="G1251" i="5"/>
  <c r="F1251" i="5"/>
  <c r="C1272" i="4"/>
  <c r="E1271" i="4"/>
  <c r="G940" i="4"/>
  <c r="H940" i="4" s="1"/>
  <c r="F1261" i="3"/>
  <c r="G1260" i="3"/>
  <c r="H1260" i="3" s="1"/>
  <c r="I1259" i="3"/>
  <c r="F1252" i="5" l="1"/>
  <c r="H1252" i="5"/>
  <c r="G1252" i="5"/>
  <c r="E1253" i="5"/>
  <c r="G941" i="4"/>
  <c r="H941" i="4" s="1"/>
  <c r="E1272" i="4"/>
  <c r="C1273" i="4"/>
  <c r="G1261" i="3"/>
  <c r="I1260" i="3"/>
  <c r="F1262" i="3"/>
  <c r="H1261" i="3"/>
  <c r="H1253" i="5" l="1"/>
  <c r="G1253" i="5"/>
  <c r="F1253" i="5"/>
  <c r="E1254" i="5"/>
  <c r="E1273" i="4"/>
  <c r="C1274" i="4"/>
  <c r="G942" i="4"/>
  <c r="H942" i="4" s="1"/>
  <c r="F1263" i="3"/>
  <c r="G1262" i="3"/>
  <c r="I1261" i="3"/>
  <c r="E1255" i="5" l="1"/>
  <c r="H1254" i="5"/>
  <c r="G1254" i="5"/>
  <c r="F1254" i="5"/>
  <c r="E1274" i="4"/>
  <c r="C1275" i="4"/>
  <c r="G943" i="4"/>
  <c r="H943" i="4" s="1"/>
  <c r="G1263" i="3"/>
  <c r="H1262" i="3"/>
  <c r="I1262" i="3" s="1"/>
  <c r="H1263" i="3"/>
  <c r="F1264" i="3"/>
  <c r="E1256" i="5" l="1"/>
  <c r="H1255" i="5"/>
  <c r="G1255" i="5"/>
  <c r="F1255" i="5"/>
  <c r="E1275" i="4"/>
  <c r="C1276" i="4"/>
  <c r="G944" i="4"/>
  <c r="H944" i="4" s="1"/>
  <c r="F1265" i="3"/>
  <c r="G1264" i="3"/>
  <c r="I1263" i="3"/>
  <c r="H1256" i="5" l="1"/>
  <c r="G1256" i="5"/>
  <c r="F1256" i="5"/>
  <c r="E1257" i="5"/>
  <c r="E1276" i="4"/>
  <c r="C1277" i="4"/>
  <c r="G945" i="4"/>
  <c r="H945" i="4" s="1"/>
  <c r="G1265" i="3"/>
  <c r="F1266" i="3"/>
  <c r="H1265" i="3"/>
  <c r="H1264" i="3"/>
  <c r="I1264" i="3" s="1"/>
  <c r="G1257" i="5" l="1"/>
  <c r="F1257" i="5"/>
  <c r="E1258" i="5"/>
  <c r="H1257" i="5"/>
  <c r="E1277" i="4"/>
  <c r="C1278" i="4"/>
  <c r="G946" i="4"/>
  <c r="H946" i="4" s="1"/>
  <c r="F1267" i="3"/>
  <c r="I1265" i="3"/>
  <c r="G1266" i="3"/>
  <c r="H1266" i="3" s="1"/>
  <c r="H1258" i="5" l="1"/>
  <c r="G1258" i="5"/>
  <c r="F1258" i="5"/>
  <c r="E1259" i="5"/>
  <c r="E1278" i="4"/>
  <c r="C1279" i="4"/>
  <c r="G947" i="4"/>
  <c r="H947" i="4" s="1"/>
  <c r="G1267" i="3"/>
  <c r="I1266" i="3"/>
  <c r="H1267" i="3"/>
  <c r="F1268" i="3"/>
  <c r="H1259" i="5" l="1"/>
  <c r="G1259" i="5"/>
  <c r="F1259" i="5"/>
  <c r="E1260" i="5"/>
  <c r="E1279" i="4"/>
  <c r="C1280" i="4"/>
  <c r="G948" i="4"/>
  <c r="H948" i="4" s="1"/>
  <c r="F1269" i="3"/>
  <c r="I1267" i="3"/>
  <c r="G1268" i="3"/>
  <c r="G1260" i="5" l="1"/>
  <c r="F1260" i="5"/>
  <c r="E1261" i="5"/>
  <c r="H1260" i="5"/>
  <c r="E1280" i="4"/>
  <c r="C1281" i="4"/>
  <c r="G949" i="4"/>
  <c r="H949" i="4" s="1"/>
  <c r="G1269" i="3"/>
  <c r="H1269" i="3"/>
  <c r="F1270" i="3"/>
  <c r="H1268" i="3"/>
  <c r="I1268" i="3" s="1"/>
  <c r="E1262" i="5" l="1"/>
  <c r="H1261" i="5"/>
  <c r="G1261" i="5"/>
  <c r="F1261" i="5"/>
  <c r="E1281" i="4"/>
  <c r="C1282" i="4"/>
  <c r="G950" i="4"/>
  <c r="H950" i="4" s="1"/>
  <c r="F1271" i="3"/>
  <c r="I1269" i="3"/>
  <c r="G1270" i="3"/>
  <c r="H1270" i="3" s="1"/>
  <c r="H1262" i="5" l="1"/>
  <c r="G1262" i="5"/>
  <c r="F1262" i="5"/>
  <c r="E1263" i="5"/>
  <c r="E1282" i="4"/>
  <c r="C1283" i="4"/>
  <c r="G951" i="4"/>
  <c r="H951" i="4" s="1"/>
  <c r="G1271" i="3"/>
  <c r="I1270" i="3"/>
  <c r="F1272" i="3"/>
  <c r="H1271" i="3"/>
  <c r="E1264" i="5" l="1"/>
  <c r="H1263" i="5"/>
  <c r="G1263" i="5"/>
  <c r="F1263" i="5"/>
  <c r="E1283" i="4"/>
  <c r="C1284" i="4"/>
  <c r="G952" i="4"/>
  <c r="H952" i="4" s="1"/>
  <c r="F1273" i="3"/>
  <c r="G1272" i="3"/>
  <c r="I1271" i="3"/>
  <c r="F1264" i="5" l="1"/>
  <c r="E1265" i="5"/>
  <c r="H1264" i="5"/>
  <c r="G1264" i="5"/>
  <c r="E1284" i="4"/>
  <c r="C1285" i="4"/>
  <c r="G953" i="4"/>
  <c r="H953" i="4" s="1"/>
  <c r="G1273" i="3"/>
  <c r="H1272" i="3"/>
  <c r="I1272" i="3" s="1"/>
  <c r="F1274" i="3"/>
  <c r="H1273" i="3"/>
  <c r="H1265" i="5" l="1"/>
  <c r="G1265" i="5"/>
  <c r="F1265" i="5"/>
  <c r="E1266" i="5"/>
  <c r="E1285" i="4"/>
  <c r="C1286" i="4"/>
  <c r="G954" i="4"/>
  <c r="H954" i="4" s="1"/>
  <c r="F1275" i="3"/>
  <c r="G1274" i="3"/>
  <c r="H1274" i="3" s="1"/>
  <c r="I1273" i="3"/>
  <c r="E1267" i="5" l="1"/>
  <c r="H1266" i="5"/>
  <c r="F1266" i="5"/>
  <c r="G1266" i="5"/>
  <c r="E1286" i="4"/>
  <c r="C1287" i="4"/>
  <c r="G955" i="4"/>
  <c r="H955" i="4" s="1"/>
  <c r="I1274" i="3"/>
  <c r="G1275" i="3"/>
  <c r="F1276" i="3"/>
  <c r="H1275" i="3"/>
  <c r="E1268" i="5" l="1"/>
  <c r="H1267" i="5"/>
  <c r="G1267" i="5"/>
  <c r="F1267" i="5"/>
  <c r="E1287" i="4"/>
  <c r="C1288" i="4"/>
  <c r="G956" i="4"/>
  <c r="H956" i="4" s="1"/>
  <c r="G1276" i="3"/>
  <c r="I1275" i="3"/>
  <c r="H1276" i="3"/>
  <c r="F1277" i="3"/>
  <c r="H1268" i="5" l="1"/>
  <c r="G1268" i="5"/>
  <c r="F1268" i="5"/>
  <c r="E1269" i="5"/>
  <c r="E1288" i="4"/>
  <c r="C1289" i="4"/>
  <c r="G957" i="4"/>
  <c r="H957" i="4" s="1"/>
  <c r="F1278" i="3"/>
  <c r="I1276" i="3"/>
  <c r="G1277" i="3"/>
  <c r="G1269" i="5" l="1"/>
  <c r="F1269" i="5"/>
  <c r="H1269" i="5"/>
  <c r="E1270" i="5"/>
  <c r="E1289" i="4"/>
  <c r="C1290" i="4"/>
  <c r="G958" i="4"/>
  <c r="H958" i="4" s="1"/>
  <c r="G1278" i="3"/>
  <c r="H1277" i="3"/>
  <c r="I1277" i="3" s="1"/>
  <c r="F1279" i="3"/>
  <c r="H1278" i="3"/>
  <c r="E1271" i="5" l="1"/>
  <c r="H1270" i="5"/>
  <c r="F1270" i="5"/>
  <c r="G1270" i="5"/>
  <c r="E1290" i="4"/>
  <c r="C1291" i="4"/>
  <c r="G959" i="4"/>
  <c r="H959" i="4" s="1"/>
  <c r="F1280" i="3"/>
  <c r="G1279" i="3"/>
  <c r="I1278" i="3"/>
  <c r="H1271" i="5" l="1"/>
  <c r="G1271" i="5"/>
  <c r="F1271" i="5"/>
  <c r="E1272" i="5"/>
  <c r="E1291" i="4"/>
  <c r="C1292" i="4"/>
  <c r="G960" i="4"/>
  <c r="H960" i="4" s="1"/>
  <c r="G1280" i="3"/>
  <c r="F1281" i="3"/>
  <c r="H1280" i="3"/>
  <c r="H1279" i="3"/>
  <c r="I1279" i="3" s="1"/>
  <c r="G1272" i="5" l="1"/>
  <c r="F1272" i="5"/>
  <c r="E1273" i="5"/>
  <c r="H1272" i="5"/>
  <c r="E1292" i="4"/>
  <c r="C1293" i="4"/>
  <c r="G961" i="4"/>
  <c r="H961" i="4" s="1"/>
  <c r="F1282" i="3"/>
  <c r="G1281" i="3"/>
  <c r="I1280" i="3"/>
  <c r="F1273" i="5" l="1"/>
  <c r="H1273" i="5"/>
  <c r="G1273" i="5"/>
  <c r="E1274" i="5"/>
  <c r="E1293" i="4"/>
  <c r="C1294" i="4"/>
  <c r="G962" i="4"/>
  <c r="H962" i="4" s="1"/>
  <c r="G1282" i="3"/>
  <c r="F1283" i="3"/>
  <c r="H1282" i="3"/>
  <c r="H1281" i="3"/>
  <c r="I1281" i="3" s="1"/>
  <c r="H1274" i="5" l="1"/>
  <c r="G1274" i="5"/>
  <c r="F1274" i="5"/>
  <c r="E1275" i="5"/>
  <c r="C1295" i="4"/>
  <c r="E1294" i="4"/>
  <c r="G963" i="4"/>
  <c r="H963" i="4" s="1"/>
  <c r="G1283" i="3"/>
  <c r="I1282" i="3"/>
  <c r="F1284" i="3"/>
  <c r="H1283" i="3"/>
  <c r="E1276" i="5" l="1"/>
  <c r="H1275" i="5"/>
  <c r="G1275" i="5"/>
  <c r="F1275" i="5"/>
  <c r="G964" i="4"/>
  <c r="H964" i="4" s="1"/>
  <c r="E1295" i="4"/>
  <c r="C1296" i="4"/>
  <c r="F1285" i="3"/>
  <c r="G1284" i="3"/>
  <c r="I1283" i="3"/>
  <c r="F1276" i="5" l="1"/>
  <c r="E1277" i="5"/>
  <c r="H1276" i="5"/>
  <c r="G1276" i="5"/>
  <c r="E1296" i="4"/>
  <c r="C1297" i="4"/>
  <c r="G965" i="4"/>
  <c r="H965" i="4" s="1"/>
  <c r="G1285" i="3"/>
  <c r="H1284" i="3"/>
  <c r="I1284" i="3" s="1"/>
  <c r="F1286" i="3"/>
  <c r="H1285" i="3"/>
  <c r="H1277" i="5" l="1"/>
  <c r="G1277" i="5"/>
  <c r="F1277" i="5"/>
  <c r="E1278" i="5"/>
  <c r="E1297" i="4"/>
  <c r="C1298" i="4"/>
  <c r="G966" i="4"/>
  <c r="H966" i="4" s="1"/>
  <c r="F1287" i="3"/>
  <c r="G1286" i="3"/>
  <c r="I1285" i="3"/>
  <c r="G1278" i="5" l="1"/>
  <c r="F1278" i="5"/>
  <c r="E1279" i="5"/>
  <c r="H1278" i="5"/>
  <c r="E1298" i="4"/>
  <c r="C1299" i="4"/>
  <c r="G967" i="4"/>
  <c r="H967" i="4" s="1"/>
  <c r="G1287" i="3"/>
  <c r="H1286" i="3"/>
  <c r="I1286" i="3" s="1"/>
  <c r="F1288" i="3"/>
  <c r="H1287" i="3"/>
  <c r="E1280" i="5" l="1"/>
  <c r="H1279" i="5"/>
  <c r="G1279" i="5"/>
  <c r="F1279" i="5"/>
  <c r="E1299" i="4"/>
  <c r="C1300" i="4"/>
  <c r="G968" i="4"/>
  <c r="H968" i="4" s="1"/>
  <c r="F1289" i="3"/>
  <c r="G1288" i="3"/>
  <c r="I1287" i="3"/>
  <c r="H1280" i="5" l="1"/>
  <c r="G1280" i="5"/>
  <c r="F1280" i="5"/>
  <c r="E1281" i="5"/>
  <c r="E1300" i="4"/>
  <c r="C1301" i="4"/>
  <c r="G969" i="4"/>
  <c r="H969" i="4" s="1"/>
  <c r="G1289" i="3"/>
  <c r="F1290" i="3"/>
  <c r="H1289" i="3"/>
  <c r="H1288" i="3"/>
  <c r="I1288" i="3" s="1"/>
  <c r="F1281" i="5" l="1"/>
  <c r="E1282" i="5"/>
  <c r="G1281" i="5"/>
  <c r="H1281" i="5"/>
  <c r="E1301" i="4"/>
  <c r="C1302" i="4"/>
  <c r="G970" i="4"/>
  <c r="H970" i="4" s="1"/>
  <c r="F1291" i="3"/>
  <c r="G1290" i="3"/>
  <c r="I1289" i="3"/>
  <c r="E1283" i="5" l="1"/>
  <c r="H1282" i="5"/>
  <c r="G1282" i="5"/>
  <c r="F1282" i="5"/>
  <c r="E1302" i="4"/>
  <c r="C1303" i="4"/>
  <c r="G971" i="4"/>
  <c r="H971" i="4" s="1"/>
  <c r="G1291" i="3"/>
  <c r="H1290" i="3"/>
  <c r="I1290" i="3" s="1"/>
  <c r="F1292" i="3"/>
  <c r="H1291" i="3"/>
  <c r="H1283" i="5" l="1"/>
  <c r="G1283" i="5"/>
  <c r="F1283" i="5"/>
  <c r="E1284" i="5"/>
  <c r="E1303" i="4"/>
  <c r="C1304" i="4"/>
  <c r="G972" i="4"/>
  <c r="H972" i="4" s="1"/>
  <c r="F1293" i="3"/>
  <c r="I1291" i="3"/>
  <c r="G1292" i="3"/>
  <c r="G1284" i="5" l="1"/>
  <c r="F1284" i="5"/>
  <c r="E1285" i="5"/>
  <c r="H1284" i="5"/>
  <c r="E1304" i="4"/>
  <c r="C1305" i="4"/>
  <c r="G973" i="4"/>
  <c r="H973" i="4" s="1"/>
  <c r="G1293" i="3"/>
  <c r="H1292" i="3"/>
  <c r="I1292" i="3" s="1"/>
  <c r="H1293" i="3"/>
  <c r="F1294" i="3"/>
  <c r="E1286" i="5" l="1"/>
  <c r="H1285" i="5"/>
  <c r="G1285" i="5"/>
  <c r="F1285" i="5"/>
  <c r="E1305" i="4"/>
  <c r="C1306" i="4"/>
  <c r="G974" i="4"/>
  <c r="H974" i="4" s="1"/>
  <c r="F1295" i="3"/>
  <c r="I1293" i="3"/>
  <c r="G1294" i="3"/>
  <c r="H1286" i="5" l="1"/>
  <c r="G1286" i="5"/>
  <c r="F1286" i="5"/>
  <c r="E1287" i="5"/>
  <c r="E1306" i="4"/>
  <c r="C1307" i="4"/>
  <c r="G975" i="4"/>
  <c r="H975" i="4" s="1"/>
  <c r="G1295" i="3"/>
  <c r="H1294" i="3"/>
  <c r="I1294" i="3" s="1"/>
  <c r="F1296" i="3"/>
  <c r="H1295" i="3"/>
  <c r="E1288" i="5" l="1"/>
  <c r="H1287" i="5"/>
  <c r="F1287" i="5"/>
  <c r="G1287" i="5"/>
  <c r="E1307" i="4"/>
  <c r="C1308" i="4"/>
  <c r="G976" i="4"/>
  <c r="H976" i="4" s="1"/>
  <c r="F1297" i="3"/>
  <c r="I1295" i="3"/>
  <c r="G1296" i="3"/>
  <c r="F1288" i="5" l="1"/>
  <c r="E1289" i="5"/>
  <c r="H1288" i="5"/>
  <c r="G1288" i="5"/>
  <c r="E1308" i="4"/>
  <c r="C1309" i="4"/>
  <c r="G977" i="4"/>
  <c r="H977" i="4" s="1"/>
  <c r="G1297" i="3"/>
  <c r="H1296" i="3"/>
  <c r="I1296" i="3" s="1"/>
  <c r="F1298" i="3"/>
  <c r="H1297" i="3"/>
  <c r="H1289" i="5" l="1"/>
  <c r="G1289" i="5"/>
  <c r="F1289" i="5"/>
  <c r="E1290" i="5"/>
  <c r="E1309" i="4"/>
  <c r="C1310" i="4"/>
  <c r="G978" i="4"/>
  <c r="H978" i="4" s="1"/>
  <c r="F1299" i="3"/>
  <c r="G1298" i="3"/>
  <c r="H1298" i="3" s="1"/>
  <c r="I1297" i="3"/>
  <c r="G1290" i="5" l="1"/>
  <c r="F1290" i="5"/>
  <c r="H1290" i="5"/>
  <c r="E1291" i="5"/>
  <c r="E1310" i="4"/>
  <c r="C1311" i="4"/>
  <c r="G979" i="4"/>
  <c r="H979" i="4" s="1"/>
  <c r="I1298" i="3"/>
  <c r="G1299" i="3"/>
  <c r="F1300" i="3"/>
  <c r="H1299" i="3"/>
  <c r="E1292" i="5" l="1"/>
  <c r="H1291" i="5"/>
  <c r="G1291" i="5"/>
  <c r="F1291" i="5"/>
  <c r="E1311" i="4"/>
  <c r="C1312" i="4"/>
  <c r="G980" i="4"/>
  <c r="H980" i="4" s="1"/>
  <c r="G1300" i="3"/>
  <c r="I1299" i="3"/>
  <c r="H1300" i="3"/>
  <c r="F1301" i="3"/>
  <c r="H1292" i="5" l="1"/>
  <c r="G1292" i="5"/>
  <c r="F1292" i="5"/>
  <c r="E1293" i="5"/>
  <c r="E1312" i="4"/>
  <c r="C1313" i="4"/>
  <c r="G981" i="4"/>
  <c r="H981" i="4" s="1"/>
  <c r="F1302" i="3"/>
  <c r="I1300" i="3"/>
  <c r="G1301" i="3"/>
  <c r="E1294" i="5" l="1"/>
  <c r="H1293" i="5"/>
  <c r="G1293" i="5"/>
  <c r="F1293" i="5"/>
  <c r="E1313" i="4"/>
  <c r="C1314" i="4"/>
  <c r="G982" i="4"/>
  <c r="H982" i="4" s="1"/>
  <c r="G1302" i="3"/>
  <c r="H1301" i="3"/>
  <c r="I1301" i="3" s="1"/>
  <c r="F1303" i="3"/>
  <c r="H1302" i="3"/>
  <c r="F1294" i="5" l="1"/>
  <c r="H1294" i="5"/>
  <c r="G1294" i="5"/>
  <c r="E1295" i="5"/>
  <c r="E1314" i="4"/>
  <c r="C1315" i="4"/>
  <c r="G983" i="4"/>
  <c r="H983" i="4" s="1"/>
  <c r="F1304" i="3"/>
  <c r="I1302" i="3"/>
  <c r="G1303" i="3"/>
  <c r="H1295" i="5" l="1"/>
  <c r="G1295" i="5"/>
  <c r="F1295" i="5"/>
  <c r="E1296" i="5"/>
  <c r="E1315" i="4"/>
  <c r="C1316" i="4"/>
  <c r="G984" i="4"/>
  <c r="H984" i="4" s="1"/>
  <c r="G1304" i="3"/>
  <c r="F1305" i="3"/>
  <c r="H1304" i="3"/>
  <c r="H1303" i="3"/>
  <c r="I1303" i="3" s="1"/>
  <c r="G1296" i="5" l="1"/>
  <c r="F1296" i="5"/>
  <c r="E1297" i="5"/>
  <c r="H1296" i="5"/>
  <c r="E1316" i="4"/>
  <c r="C1317" i="4"/>
  <c r="G985" i="4"/>
  <c r="H985" i="4" s="1"/>
  <c r="F1306" i="3"/>
  <c r="G1305" i="3"/>
  <c r="I1304" i="3"/>
  <c r="E1298" i="5" l="1"/>
  <c r="H1297" i="5"/>
  <c r="G1297" i="5"/>
  <c r="F1297" i="5"/>
  <c r="E1317" i="4"/>
  <c r="C1318" i="4"/>
  <c r="G986" i="4"/>
  <c r="H986" i="4" s="1"/>
  <c r="G1306" i="3"/>
  <c r="F1307" i="3"/>
  <c r="H1306" i="3"/>
  <c r="H1305" i="3"/>
  <c r="I1305" i="3" s="1"/>
  <c r="H1298" i="5" l="1"/>
  <c r="G1298" i="5"/>
  <c r="F1298" i="5"/>
  <c r="E1299" i="5"/>
  <c r="E1318" i="4"/>
  <c r="C1319" i="4"/>
  <c r="G987" i="4"/>
  <c r="H987" i="4" s="1"/>
  <c r="F1308" i="3"/>
  <c r="G1307" i="3"/>
  <c r="I1306" i="3"/>
  <c r="E1300" i="5" l="1"/>
  <c r="H1299" i="5"/>
  <c r="G1299" i="5"/>
  <c r="F1299" i="5"/>
  <c r="E1319" i="4"/>
  <c r="C1320" i="4"/>
  <c r="G988" i="4"/>
  <c r="H988" i="4" s="1"/>
  <c r="G1308" i="3"/>
  <c r="F1309" i="3"/>
  <c r="H1308" i="3"/>
  <c r="H1307" i="3"/>
  <c r="I1307" i="3" s="1"/>
  <c r="F1300" i="5" l="1"/>
  <c r="E1301" i="5"/>
  <c r="H1300" i="5"/>
  <c r="G1300" i="5"/>
  <c r="E1320" i="4"/>
  <c r="C1321" i="4"/>
  <c r="G989" i="4"/>
  <c r="H989" i="4" s="1"/>
  <c r="F1310" i="3"/>
  <c r="G1309" i="3"/>
  <c r="I1308" i="3"/>
  <c r="H1301" i="5" l="1"/>
  <c r="G1301" i="5"/>
  <c r="F1301" i="5"/>
  <c r="E1302" i="5"/>
  <c r="E1321" i="4"/>
  <c r="C1322" i="4"/>
  <c r="G990" i="4"/>
  <c r="H990" i="4" s="1"/>
  <c r="G1310" i="3"/>
  <c r="H1309" i="3"/>
  <c r="I1309" i="3" s="1"/>
  <c r="F1311" i="3"/>
  <c r="H1310" i="3"/>
  <c r="F1302" i="5" l="1"/>
  <c r="E1303" i="5"/>
  <c r="G1302" i="5"/>
  <c r="H1302" i="5"/>
  <c r="E1322" i="4"/>
  <c r="C1323" i="4"/>
  <c r="G991" i="4"/>
  <c r="H991" i="4" s="1"/>
  <c r="F1312" i="3"/>
  <c r="I1310" i="3"/>
  <c r="G1311" i="3"/>
  <c r="E1304" i="5" l="1"/>
  <c r="H1303" i="5"/>
  <c r="G1303" i="5"/>
  <c r="F1303" i="5"/>
  <c r="E1323" i="4"/>
  <c r="C1324" i="4"/>
  <c r="G992" i="4"/>
  <c r="H992" i="4" s="1"/>
  <c r="G1312" i="3"/>
  <c r="H1311" i="3"/>
  <c r="I1311" i="3" s="1"/>
  <c r="H1312" i="3"/>
  <c r="F1313" i="3"/>
  <c r="H1304" i="5" l="1"/>
  <c r="G1304" i="5"/>
  <c r="F1304" i="5"/>
  <c r="E1305" i="5"/>
  <c r="E1324" i="4"/>
  <c r="C1325" i="4"/>
  <c r="G993" i="4"/>
  <c r="H993" i="4" s="1"/>
  <c r="F1314" i="3"/>
  <c r="I1312" i="3"/>
  <c r="G1313" i="3"/>
  <c r="G1305" i="5" l="1"/>
  <c r="F1305" i="5"/>
  <c r="E1306" i="5"/>
  <c r="H1305" i="5"/>
  <c r="E1325" i="4"/>
  <c r="C1326" i="4"/>
  <c r="G994" i="4"/>
  <c r="H994" i="4" s="1"/>
  <c r="G1314" i="3"/>
  <c r="H1313" i="3"/>
  <c r="I1313" i="3" s="1"/>
  <c r="F1315" i="3"/>
  <c r="H1314" i="3"/>
  <c r="E1307" i="5" l="1"/>
  <c r="H1306" i="5"/>
  <c r="G1306" i="5"/>
  <c r="F1306" i="5"/>
  <c r="E1326" i="4"/>
  <c r="C1327" i="4"/>
  <c r="G995" i="4"/>
  <c r="H995" i="4" s="1"/>
  <c r="F1316" i="3"/>
  <c r="I1314" i="3"/>
  <c r="G1315" i="3"/>
  <c r="H1307" i="5" l="1"/>
  <c r="G1307" i="5"/>
  <c r="F1307" i="5"/>
  <c r="E1308" i="5"/>
  <c r="E1327" i="4"/>
  <c r="C1328" i="4"/>
  <c r="G996" i="4"/>
  <c r="H996" i="4" s="1"/>
  <c r="G1316" i="3"/>
  <c r="F1317" i="3"/>
  <c r="H1316" i="3"/>
  <c r="H1315" i="3"/>
  <c r="I1315" i="3" s="1"/>
  <c r="F1308" i="5" l="1"/>
  <c r="H1308" i="5"/>
  <c r="G1308" i="5"/>
  <c r="E1309" i="5"/>
  <c r="E1328" i="4"/>
  <c r="C1329" i="4"/>
  <c r="G997" i="4"/>
  <c r="H997" i="4" s="1"/>
  <c r="F1318" i="3"/>
  <c r="I1316" i="3"/>
  <c r="G1317" i="3"/>
  <c r="E1310" i="5" l="1"/>
  <c r="H1309" i="5"/>
  <c r="F1309" i="5"/>
  <c r="G1309" i="5"/>
  <c r="E1329" i="4"/>
  <c r="C1330" i="4"/>
  <c r="G998" i="4"/>
  <c r="H998" i="4" s="1"/>
  <c r="G1318" i="3"/>
  <c r="F1319" i="3"/>
  <c r="H1318" i="3"/>
  <c r="H1317" i="3"/>
  <c r="I1317" i="3" s="1"/>
  <c r="E1311" i="5" l="1"/>
  <c r="H1310" i="5"/>
  <c r="G1310" i="5"/>
  <c r="F1310" i="5"/>
  <c r="E1330" i="4"/>
  <c r="C1331" i="4"/>
  <c r="G999" i="4"/>
  <c r="H999" i="4" s="1"/>
  <c r="F1320" i="3"/>
  <c r="G1319" i="3"/>
  <c r="I1318" i="3"/>
  <c r="F1311" i="5" l="1"/>
  <c r="E1312" i="5"/>
  <c r="H1311" i="5"/>
  <c r="G1311" i="5"/>
  <c r="E1331" i="4"/>
  <c r="C1332" i="4"/>
  <c r="G1000" i="4"/>
  <c r="H1000" i="4" s="1"/>
  <c r="G1320" i="3"/>
  <c r="F1321" i="3"/>
  <c r="H1320" i="3"/>
  <c r="H1319" i="3"/>
  <c r="I1319" i="3" s="1"/>
  <c r="H1312" i="5" l="1"/>
  <c r="G1312" i="5"/>
  <c r="F1312" i="5"/>
  <c r="E1313" i="5"/>
  <c r="E1332" i="4"/>
  <c r="C1333" i="4"/>
  <c r="G1001" i="4"/>
  <c r="H1001" i="4" s="1"/>
  <c r="F1322" i="3"/>
  <c r="G1321" i="3"/>
  <c r="I1320" i="3"/>
  <c r="E1314" i="5" l="1"/>
  <c r="H1313" i="5"/>
  <c r="G1313" i="5"/>
  <c r="F1313" i="5"/>
  <c r="E1333" i="4"/>
  <c r="C1334" i="4"/>
  <c r="G1002" i="4"/>
  <c r="H1002" i="4" s="1"/>
  <c r="G1322" i="3"/>
  <c r="F1323" i="3"/>
  <c r="H1322" i="3"/>
  <c r="H1321" i="3"/>
  <c r="I1321" i="3" s="1"/>
  <c r="F1314" i="5" l="1"/>
  <c r="G1314" i="5"/>
  <c r="E1315" i="5"/>
  <c r="H1314" i="5"/>
  <c r="E1334" i="4"/>
  <c r="C1335" i="4"/>
  <c r="G1003" i="4"/>
  <c r="H1003" i="4" s="1"/>
  <c r="F1324" i="3"/>
  <c r="I1322" i="3"/>
  <c r="G1323" i="3"/>
  <c r="E1316" i="5" l="1"/>
  <c r="H1315" i="5"/>
  <c r="G1315" i="5"/>
  <c r="F1315" i="5"/>
  <c r="E1335" i="4"/>
  <c r="C1336" i="4"/>
  <c r="G1004" i="4"/>
  <c r="H1004" i="4" s="1"/>
  <c r="G1324" i="3"/>
  <c r="H1323" i="3"/>
  <c r="I1323" i="3" s="1"/>
  <c r="H1324" i="3"/>
  <c r="F1325" i="3"/>
  <c r="E1317" i="5" l="1"/>
  <c r="H1316" i="5"/>
  <c r="G1316" i="5"/>
  <c r="F1316" i="5"/>
  <c r="E1336" i="4"/>
  <c r="C1337" i="4"/>
  <c r="G1005" i="4"/>
  <c r="H1005" i="4" s="1"/>
  <c r="F1326" i="3"/>
  <c r="I1324" i="3"/>
  <c r="G1325" i="3"/>
  <c r="F1317" i="5" l="1"/>
  <c r="H1317" i="5"/>
  <c r="G1317" i="5"/>
  <c r="E1318" i="5"/>
  <c r="E1337" i="4"/>
  <c r="C1338" i="4"/>
  <c r="G1006" i="4"/>
  <c r="H1006" i="4" s="1"/>
  <c r="G1326" i="3"/>
  <c r="H1325" i="3"/>
  <c r="I1325" i="3" s="1"/>
  <c r="F1327" i="3"/>
  <c r="H1326" i="3"/>
  <c r="F1318" i="5" l="1"/>
  <c r="E1319" i="5"/>
  <c r="H1318" i="5"/>
  <c r="G1318" i="5"/>
  <c r="E1338" i="4"/>
  <c r="C1339" i="4"/>
  <c r="G1007" i="4"/>
  <c r="H1007" i="4" s="1"/>
  <c r="F1328" i="3"/>
  <c r="I1326" i="3"/>
  <c r="G1327" i="3"/>
  <c r="E1320" i="5" l="1"/>
  <c r="H1319" i="5"/>
  <c r="G1319" i="5"/>
  <c r="F1319" i="5"/>
  <c r="E1339" i="4"/>
  <c r="C1340" i="4"/>
  <c r="G1008" i="4"/>
  <c r="H1008" i="4" s="1"/>
  <c r="F1329" i="3"/>
  <c r="G1328" i="3"/>
  <c r="H1327" i="3"/>
  <c r="I1327" i="3" s="1"/>
  <c r="F1320" i="5" l="1"/>
  <c r="E1321" i="5"/>
  <c r="H1320" i="5"/>
  <c r="G1320" i="5"/>
  <c r="E1340" i="4"/>
  <c r="C1341" i="4"/>
  <c r="G1009" i="4"/>
  <c r="H1009" i="4" s="1"/>
  <c r="G1329" i="3"/>
  <c r="H1329" i="3"/>
  <c r="F1330" i="3"/>
  <c r="H1328" i="3"/>
  <c r="I1328" i="3" s="1"/>
  <c r="H1321" i="5" l="1"/>
  <c r="G1321" i="5"/>
  <c r="F1321" i="5"/>
  <c r="E1322" i="5"/>
  <c r="E1341" i="4"/>
  <c r="C1342" i="4"/>
  <c r="G1010" i="4"/>
  <c r="H1010" i="4" s="1"/>
  <c r="F1331" i="3"/>
  <c r="I1329" i="3"/>
  <c r="G1330" i="3"/>
  <c r="H1330" i="3" s="1"/>
  <c r="G1322" i="5" l="1"/>
  <c r="F1322" i="5"/>
  <c r="E1323" i="5"/>
  <c r="H1322" i="5"/>
  <c r="E1342" i="4"/>
  <c r="C1343" i="4"/>
  <c r="G1011" i="4"/>
  <c r="H1011" i="4" s="1"/>
  <c r="G1331" i="3"/>
  <c r="I1330" i="3"/>
  <c r="H1331" i="3"/>
  <c r="F1332" i="3"/>
  <c r="F1323" i="5" l="1"/>
  <c r="E1324" i="5"/>
  <c r="H1323" i="5"/>
  <c r="G1323" i="5"/>
  <c r="E1343" i="4"/>
  <c r="C1344" i="4"/>
  <c r="G1012" i="4"/>
  <c r="H1012" i="4" s="1"/>
  <c r="F1333" i="3"/>
  <c r="I1331" i="3"/>
  <c r="G1332" i="3"/>
  <c r="F1324" i="5" l="1"/>
  <c r="H1324" i="5"/>
  <c r="G1324" i="5"/>
  <c r="E1325" i="5"/>
  <c r="E1344" i="4"/>
  <c r="C1345" i="4"/>
  <c r="G1013" i="4"/>
  <c r="H1013" i="4" s="1"/>
  <c r="G1333" i="3"/>
  <c r="H1332" i="3"/>
  <c r="I1332" i="3" s="1"/>
  <c r="F1334" i="3"/>
  <c r="H1333" i="3"/>
  <c r="H1325" i="5" l="1"/>
  <c r="G1325" i="5"/>
  <c r="F1325" i="5"/>
  <c r="E1326" i="5"/>
  <c r="E1345" i="4"/>
  <c r="C1346" i="4"/>
  <c r="G1014" i="4"/>
  <c r="H1014" i="4" s="1"/>
  <c r="F1335" i="3"/>
  <c r="I1333" i="3"/>
  <c r="G1334" i="3"/>
  <c r="H1334" i="3" s="1"/>
  <c r="F1326" i="5" l="1"/>
  <c r="E1327" i="5"/>
  <c r="G1326" i="5"/>
  <c r="H1326" i="5"/>
  <c r="E1346" i="4"/>
  <c r="C1347" i="4"/>
  <c r="G1015" i="4"/>
  <c r="H1015" i="4" s="1"/>
  <c r="I1334" i="3"/>
  <c r="G1335" i="3"/>
  <c r="H1335" i="3"/>
  <c r="F1336" i="3"/>
  <c r="G1327" i="5" l="1"/>
  <c r="F1327" i="5"/>
  <c r="E1328" i="5"/>
  <c r="H1327" i="5"/>
  <c r="E1347" i="4"/>
  <c r="C1348" i="4"/>
  <c r="G1016" i="4"/>
  <c r="H1016" i="4" s="1"/>
  <c r="F1337" i="3"/>
  <c r="G1336" i="3"/>
  <c r="I1335" i="3"/>
  <c r="F1328" i="5" l="1"/>
  <c r="E1329" i="5"/>
  <c r="H1328" i="5"/>
  <c r="G1328" i="5"/>
  <c r="E1348" i="4"/>
  <c r="C1349" i="4"/>
  <c r="G1017" i="4"/>
  <c r="H1017" i="4" s="1"/>
  <c r="G1337" i="3"/>
  <c r="F1338" i="3"/>
  <c r="H1337" i="3"/>
  <c r="H1336" i="3"/>
  <c r="I1336" i="3" s="1"/>
  <c r="F1329" i="5" l="1"/>
  <c r="E1330" i="5"/>
  <c r="H1329" i="5"/>
  <c r="G1329" i="5"/>
  <c r="E1349" i="4"/>
  <c r="C1350" i="4"/>
  <c r="G1018" i="4"/>
  <c r="H1018" i="4" s="1"/>
  <c r="F1339" i="3"/>
  <c r="G1338" i="3"/>
  <c r="I1337" i="3"/>
  <c r="H1330" i="5" l="1"/>
  <c r="G1330" i="5"/>
  <c r="F1330" i="5"/>
  <c r="E1331" i="5"/>
  <c r="E1350" i="4"/>
  <c r="C1351" i="4"/>
  <c r="G1019" i="4"/>
  <c r="H1019" i="4" s="1"/>
  <c r="G1339" i="3"/>
  <c r="H1338" i="3"/>
  <c r="I1338" i="3" s="1"/>
  <c r="F1340" i="3"/>
  <c r="H1339" i="3"/>
  <c r="E1332" i="5" l="1"/>
  <c r="H1331" i="5"/>
  <c r="G1331" i="5"/>
  <c r="F1331" i="5"/>
  <c r="E1351" i="4"/>
  <c r="C1352" i="4"/>
  <c r="G1020" i="4"/>
  <c r="H1020" i="4" s="1"/>
  <c r="F1341" i="3"/>
  <c r="G1340" i="3"/>
  <c r="I1339" i="3"/>
  <c r="F1332" i="5" l="1"/>
  <c r="E1333" i="5"/>
  <c r="H1332" i="5"/>
  <c r="G1332" i="5"/>
  <c r="E1352" i="4"/>
  <c r="C1353" i="4"/>
  <c r="G1021" i="4"/>
  <c r="H1021" i="4" s="1"/>
  <c r="F1342" i="3"/>
  <c r="G1341" i="3"/>
  <c r="H1340" i="3"/>
  <c r="I1340" i="3" s="1"/>
  <c r="E1334" i="5" l="1"/>
  <c r="H1333" i="5"/>
  <c r="G1333" i="5"/>
  <c r="F1333" i="5"/>
  <c r="E1353" i="4"/>
  <c r="C1354" i="4"/>
  <c r="G1022" i="4"/>
  <c r="H1022" i="4" s="1"/>
  <c r="F1343" i="3"/>
  <c r="G1342" i="3"/>
  <c r="H1341" i="3"/>
  <c r="I1341" i="3" s="1"/>
  <c r="H1334" i="5" l="1"/>
  <c r="G1334" i="5"/>
  <c r="F1334" i="5"/>
  <c r="E1335" i="5"/>
  <c r="E1354" i="4"/>
  <c r="C1355" i="4"/>
  <c r="G1023" i="4"/>
  <c r="H1023" i="4" s="1"/>
  <c r="G1343" i="3"/>
  <c r="H1342" i="3"/>
  <c r="I1342" i="3" s="1"/>
  <c r="F1344" i="3"/>
  <c r="H1343" i="3"/>
  <c r="F1335" i="5" l="1"/>
  <c r="H1335" i="5"/>
  <c r="G1335" i="5"/>
  <c r="E1336" i="5"/>
  <c r="E1355" i="4"/>
  <c r="C1356" i="4"/>
  <c r="G1024" i="4"/>
  <c r="H1024" i="4" s="1"/>
  <c r="F1345" i="3"/>
  <c r="G1344" i="3"/>
  <c r="I1343" i="3"/>
  <c r="E1337" i="5" l="1"/>
  <c r="H1336" i="5"/>
  <c r="G1336" i="5"/>
  <c r="F1336" i="5"/>
  <c r="E1356" i="4"/>
  <c r="C1357" i="4"/>
  <c r="G1025" i="4"/>
  <c r="H1025" i="4" s="1"/>
  <c r="G1345" i="3"/>
  <c r="H1344" i="3"/>
  <c r="I1344" i="3" s="1"/>
  <c r="F1346" i="3"/>
  <c r="H1345" i="3"/>
  <c r="F1337" i="5" l="1"/>
  <c r="E1338" i="5"/>
  <c r="H1337" i="5"/>
  <c r="G1337" i="5"/>
  <c r="E1357" i="4"/>
  <c r="C1358" i="4"/>
  <c r="G1026" i="4"/>
  <c r="H1026" i="4" s="1"/>
  <c r="G1346" i="3"/>
  <c r="I1345" i="3"/>
  <c r="H1346" i="3"/>
  <c r="F1347" i="3"/>
  <c r="F1338" i="5" l="1"/>
  <c r="E1339" i="5"/>
  <c r="H1338" i="5"/>
  <c r="G1338" i="5"/>
  <c r="E1358" i="4"/>
  <c r="C1359" i="4"/>
  <c r="G1027" i="4"/>
  <c r="H1027" i="4" s="1"/>
  <c r="F1348" i="3"/>
  <c r="I1346" i="3"/>
  <c r="G1347" i="3"/>
  <c r="E1340" i="5" l="1"/>
  <c r="H1339" i="5"/>
  <c r="G1339" i="5"/>
  <c r="F1339" i="5"/>
  <c r="E1359" i="4"/>
  <c r="C1360" i="4"/>
  <c r="G1028" i="4"/>
  <c r="H1028" i="4" s="1"/>
  <c r="G1348" i="3"/>
  <c r="H1347" i="3"/>
  <c r="I1347" i="3" s="1"/>
  <c r="H1348" i="3"/>
  <c r="F1349" i="3"/>
  <c r="G1340" i="5" l="1"/>
  <c r="F1340" i="5"/>
  <c r="E1341" i="5"/>
  <c r="H1340" i="5"/>
  <c r="E1360" i="4"/>
  <c r="C1361" i="4"/>
  <c r="G1029" i="4"/>
  <c r="H1029" i="4" s="1"/>
  <c r="F1350" i="3"/>
  <c r="G1349" i="3"/>
  <c r="I1348" i="3"/>
  <c r="F1341" i="5" l="1"/>
  <c r="E1342" i="5"/>
  <c r="H1341" i="5"/>
  <c r="G1341" i="5"/>
  <c r="E1361" i="4"/>
  <c r="C1362" i="4"/>
  <c r="G1030" i="4"/>
  <c r="H1030" i="4" s="1"/>
  <c r="G1350" i="3"/>
  <c r="H1349" i="3"/>
  <c r="I1349" i="3" s="1"/>
  <c r="F1351" i="3"/>
  <c r="H1350" i="3"/>
  <c r="E1343" i="5" l="1"/>
  <c r="H1342" i="5"/>
  <c r="G1342" i="5"/>
  <c r="F1342" i="5"/>
  <c r="E1362" i="4"/>
  <c r="C1363" i="4"/>
  <c r="G1031" i="4"/>
  <c r="H1031" i="4" s="1"/>
  <c r="F1352" i="3"/>
  <c r="G1351" i="3"/>
  <c r="I1350" i="3"/>
  <c r="H1343" i="5" l="1"/>
  <c r="G1343" i="5"/>
  <c r="F1343" i="5"/>
  <c r="E1344" i="5"/>
  <c r="E1363" i="4"/>
  <c r="C1364" i="4"/>
  <c r="G1032" i="4"/>
  <c r="H1032" i="4" s="1"/>
  <c r="F1353" i="3"/>
  <c r="G1352" i="3"/>
  <c r="H1352" i="3" s="1"/>
  <c r="H1351" i="3"/>
  <c r="I1351" i="3" s="1"/>
  <c r="F1344" i="5" l="1"/>
  <c r="E1345" i="5"/>
  <c r="H1344" i="5"/>
  <c r="G1344" i="5"/>
  <c r="E1364" i="4"/>
  <c r="C1365" i="4"/>
  <c r="G1033" i="4"/>
  <c r="H1033" i="4" s="1"/>
  <c r="I1352" i="3"/>
  <c r="G1353" i="3"/>
  <c r="H1353" i="3"/>
  <c r="F1354" i="3"/>
  <c r="G1345" i="5" l="1"/>
  <c r="F1345" i="5"/>
  <c r="E1346" i="5"/>
  <c r="H1345" i="5"/>
  <c r="E1365" i="4"/>
  <c r="C1366" i="4"/>
  <c r="G1034" i="4"/>
  <c r="H1034" i="4" s="1"/>
  <c r="F1355" i="3"/>
  <c r="I1353" i="3"/>
  <c r="G1354" i="3"/>
  <c r="E1347" i="5" l="1"/>
  <c r="H1346" i="5"/>
  <c r="G1346" i="5"/>
  <c r="F1346" i="5"/>
  <c r="E1366" i="4"/>
  <c r="C1367" i="4"/>
  <c r="G1035" i="4"/>
  <c r="H1035" i="4" s="1"/>
  <c r="G1355" i="3"/>
  <c r="H1354" i="3"/>
  <c r="I1354" i="3" s="1"/>
  <c r="F1356" i="3"/>
  <c r="H1355" i="3"/>
  <c r="F1347" i="5" l="1"/>
  <c r="E1348" i="5"/>
  <c r="H1347" i="5"/>
  <c r="G1347" i="5"/>
  <c r="E1367" i="4"/>
  <c r="C1368" i="4"/>
  <c r="G1036" i="4"/>
  <c r="H1036" i="4" s="1"/>
  <c r="F1357" i="3"/>
  <c r="I1355" i="3"/>
  <c r="G1356" i="3"/>
  <c r="G1348" i="5" l="1"/>
  <c r="F1348" i="5"/>
  <c r="H1348" i="5"/>
  <c r="E1349" i="5"/>
  <c r="E1368" i="4"/>
  <c r="C1369" i="4"/>
  <c r="G1037" i="4"/>
  <c r="H1037" i="4" s="1"/>
  <c r="G1357" i="3"/>
  <c r="H1356" i="3"/>
  <c r="I1356" i="3" s="1"/>
  <c r="H1357" i="3"/>
  <c r="F1358" i="3"/>
  <c r="E1350" i="5" l="1"/>
  <c r="H1349" i="5"/>
  <c r="F1349" i="5"/>
  <c r="G1349" i="5"/>
  <c r="E1369" i="4"/>
  <c r="C1370" i="4"/>
  <c r="G1038" i="4"/>
  <c r="H1038" i="4" s="1"/>
  <c r="F1359" i="3"/>
  <c r="G1358" i="3"/>
  <c r="I1357" i="3"/>
  <c r="F1350" i="5" l="1"/>
  <c r="G1350" i="5"/>
  <c r="E1351" i="5"/>
  <c r="H1350" i="5"/>
  <c r="E1370" i="4"/>
  <c r="C1371" i="4"/>
  <c r="G1039" i="4"/>
  <c r="H1039" i="4" s="1"/>
  <c r="G1359" i="3"/>
  <c r="H1358" i="3"/>
  <c r="I1358" i="3" s="1"/>
  <c r="H1359" i="3"/>
  <c r="F1360" i="3"/>
  <c r="E1352" i="5" l="1"/>
  <c r="H1351" i="5"/>
  <c r="G1351" i="5"/>
  <c r="F1351" i="5"/>
  <c r="E1371" i="4"/>
  <c r="C1372" i="4"/>
  <c r="G1040" i="4"/>
  <c r="H1040" i="4" s="1"/>
  <c r="F1361" i="3"/>
  <c r="G1360" i="3"/>
  <c r="I1359" i="3"/>
  <c r="E1353" i="5" l="1"/>
  <c r="H1352" i="5"/>
  <c r="G1352" i="5"/>
  <c r="F1352" i="5"/>
  <c r="E1372" i="4"/>
  <c r="C1373" i="4"/>
  <c r="G1041" i="4"/>
  <c r="H1041" i="4" s="1"/>
  <c r="G1361" i="3"/>
  <c r="F1362" i="3"/>
  <c r="H1361" i="3"/>
  <c r="H1360" i="3"/>
  <c r="I1360" i="3" s="1"/>
  <c r="F1353" i="5" l="1"/>
  <c r="H1353" i="5"/>
  <c r="G1353" i="5"/>
  <c r="E1354" i="5"/>
  <c r="E1373" i="4"/>
  <c r="C1374" i="4"/>
  <c r="G1042" i="4"/>
  <c r="H1042" i="4" s="1"/>
  <c r="F1363" i="3"/>
  <c r="G1362" i="3"/>
  <c r="I1361" i="3"/>
  <c r="E1355" i="5" l="1"/>
  <c r="H1354" i="5"/>
  <c r="G1354" i="5"/>
  <c r="F1354" i="5"/>
  <c r="E1374" i="4"/>
  <c r="C1375" i="4"/>
  <c r="G1043" i="4"/>
  <c r="H1043" i="4" s="1"/>
  <c r="G1363" i="3"/>
  <c r="F1364" i="3"/>
  <c r="H1363" i="3"/>
  <c r="H1362" i="3"/>
  <c r="I1362" i="3" s="1"/>
  <c r="E1356" i="5" l="1"/>
  <c r="H1355" i="5"/>
  <c r="G1355" i="5"/>
  <c r="F1355" i="5"/>
  <c r="E1375" i="4"/>
  <c r="C1376" i="4"/>
  <c r="G1044" i="4"/>
  <c r="H1044" i="4" s="1"/>
  <c r="G1364" i="3"/>
  <c r="I1363" i="3"/>
  <c r="H1364" i="3"/>
  <c r="F1365" i="3"/>
  <c r="F1356" i="5" l="1"/>
  <c r="E1357" i="5"/>
  <c r="H1356" i="5"/>
  <c r="G1356" i="5"/>
  <c r="E1376" i="4"/>
  <c r="C1377" i="4"/>
  <c r="G1045" i="4"/>
  <c r="H1045" i="4" s="1"/>
  <c r="F1366" i="3"/>
  <c r="I1364" i="3"/>
  <c r="G1365" i="3"/>
  <c r="H1357" i="5" l="1"/>
  <c r="G1357" i="5"/>
  <c r="F1357" i="5"/>
  <c r="E1358" i="5"/>
  <c r="E1377" i="4"/>
  <c r="C1378" i="4"/>
  <c r="G1046" i="4"/>
  <c r="H1046" i="4" s="1"/>
  <c r="G1366" i="3"/>
  <c r="F1367" i="3"/>
  <c r="H1366" i="3"/>
  <c r="H1365" i="3"/>
  <c r="I1365" i="3" s="1"/>
  <c r="G1358" i="5" l="1"/>
  <c r="F1358" i="5"/>
  <c r="H1358" i="5"/>
  <c r="E1359" i="5"/>
  <c r="E1378" i="4"/>
  <c r="C1379" i="4"/>
  <c r="G1047" i="4"/>
  <c r="H1047" i="4" s="1"/>
  <c r="F1368" i="3"/>
  <c r="G1367" i="3"/>
  <c r="I1366" i="3"/>
  <c r="F1359" i="5" l="1"/>
  <c r="E1360" i="5"/>
  <c r="H1359" i="5"/>
  <c r="G1359" i="5"/>
  <c r="E1379" i="4"/>
  <c r="C1380" i="4"/>
  <c r="G1048" i="4"/>
  <c r="H1048" i="4" s="1"/>
  <c r="F1369" i="3"/>
  <c r="G1368" i="3"/>
  <c r="H1367" i="3"/>
  <c r="I1367" i="3" s="1"/>
  <c r="F1360" i="5" l="1"/>
  <c r="E1361" i="5"/>
  <c r="H1360" i="5"/>
  <c r="G1360" i="5"/>
  <c r="E1380" i="4"/>
  <c r="C1381" i="4"/>
  <c r="G1049" i="4"/>
  <c r="H1049" i="4" s="1"/>
  <c r="G1369" i="3"/>
  <c r="F1370" i="3"/>
  <c r="H1369" i="3"/>
  <c r="H1368" i="3"/>
  <c r="I1368" i="3" s="1"/>
  <c r="E1362" i="5" l="1"/>
  <c r="H1361" i="5"/>
  <c r="G1361" i="5"/>
  <c r="F1361" i="5"/>
  <c r="E1381" i="4"/>
  <c r="C1382" i="4"/>
  <c r="G1050" i="4"/>
  <c r="H1050" i="4" s="1"/>
  <c r="F1371" i="3"/>
  <c r="G1370" i="3"/>
  <c r="I1369" i="3"/>
  <c r="F1362" i="5" l="1"/>
  <c r="E1363" i="5"/>
  <c r="H1362" i="5"/>
  <c r="G1362" i="5"/>
  <c r="E1382" i="4"/>
  <c r="C1383" i="4"/>
  <c r="G1051" i="4"/>
  <c r="H1051" i="4" s="1"/>
  <c r="G1371" i="3"/>
  <c r="F1372" i="3"/>
  <c r="H1371" i="3"/>
  <c r="H1370" i="3"/>
  <c r="I1370" i="3" s="1"/>
  <c r="G1363" i="5" l="1"/>
  <c r="F1363" i="5"/>
  <c r="E1364" i="5"/>
  <c r="H1363" i="5"/>
  <c r="E1383" i="4"/>
  <c r="C1384" i="4"/>
  <c r="G1052" i="4"/>
  <c r="H1052" i="4" s="1"/>
  <c r="G1372" i="3"/>
  <c r="I1371" i="3"/>
  <c r="H1372" i="3"/>
  <c r="F1373" i="3"/>
  <c r="E1365" i="5" l="1"/>
  <c r="H1364" i="5"/>
  <c r="G1364" i="5"/>
  <c r="F1364" i="5"/>
  <c r="E1384" i="4"/>
  <c r="C1385" i="4"/>
  <c r="G1053" i="4"/>
  <c r="H1053" i="4" s="1"/>
  <c r="F1374" i="3"/>
  <c r="I1372" i="3"/>
  <c r="G1373" i="3"/>
  <c r="F1365" i="5" l="1"/>
  <c r="E1366" i="5"/>
  <c r="H1365" i="5"/>
  <c r="G1365" i="5"/>
  <c r="E1385" i="4"/>
  <c r="C1386" i="4"/>
  <c r="G1054" i="4"/>
  <c r="H1054" i="4" s="1"/>
  <c r="G1374" i="3"/>
  <c r="H1373" i="3"/>
  <c r="I1373" i="3" s="1"/>
  <c r="F1375" i="3"/>
  <c r="H1374" i="3"/>
  <c r="H1366" i="5" l="1"/>
  <c r="G1366" i="5"/>
  <c r="F1366" i="5"/>
  <c r="E1367" i="5"/>
  <c r="E1386" i="4"/>
  <c r="C1387" i="4"/>
  <c r="G1055" i="4"/>
  <c r="H1055" i="4" s="1"/>
  <c r="F1376" i="3"/>
  <c r="I1374" i="3"/>
  <c r="G1375" i="3"/>
  <c r="E1368" i="5" l="1"/>
  <c r="H1367" i="5"/>
  <c r="G1367" i="5"/>
  <c r="F1367" i="5"/>
  <c r="E1387" i="4"/>
  <c r="C1388" i="4"/>
  <c r="G1056" i="4"/>
  <c r="H1056" i="4" s="1"/>
  <c r="G1376" i="3"/>
  <c r="H1375" i="3"/>
  <c r="I1375" i="3" s="1"/>
  <c r="F1377" i="3"/>
  <c r="H1376" i="3"/>
  <c r="F1368" i="5" l="1"/>
  <c r="E1369" i="5"/>
  <c r="H1368" i="5"/>
  <c r="G1368" i="5"/>
  <c r="E1388" i="4"/>
  <c r="C1389" i="4"/>
  <c r="G1057" i="4"/>
  <c r="H1057" i="4" s="1"/>
  <c r="I1376" i="3"/>
  <c r="G1377" i="3"/>
  <c r="H1377" i="3"/>
  <c r="F1378" i="3"/>
  <c r="E1370" i="5" l="1"/>
  <c r="H1369" i="5"/>
  <c r="G1369" i="5"/>
  <c r="F1369" i="5"/>
  <c r="E1389" i="4"/>
  <c r="C1390" i="4"/>
  <c r="G1058" i="4"/>
  <c r="H1058" i="4" s="1"/>
  <c r="F1379" i="3"/>
  <c r="I1377" i="3"/>
  <c r="G1378" i="3"/>
  <c r="E1371" i="5" l="1"/>
  <c r="H1370" i="5"/>
  <c r="G1370" i="5"/>
  <c r="F1370" i="5"/>
  <c r="E1390" i="4"/>
  <c r="C1391" i="4"/>
  <c r="G1059" i="4"/>
  <c r="H1059" i="4" s="1"/>
  <c r="G1379" i="3"/>
  <c r="H1378" i="3"/>
  <c r="I1378" i="3" s="1"/>
  <c r="H1379" i="3"/>
  <c r="F1380" i="3"/>
  <c r="F1371" i="5" l="1"/>
  <c r="G1371" i="5"/>
  <c r="H1371" i="5"/>
  <c r="E1372" i="5"/>
  <c r="E1391" i="4"/>
  <c r="C1392" i="4"/>
  <c r="G1060" i="4"/>
  <c r="H1060" i="4" s="1"/>
  <c r="F1381" i="3"/>
  <c r="I1379" i="3"/>
  <c r="G1380" i="3"/>
  <c r="E1373" i="5" l="1"/>
  <c r="H1372" i="5"/>
  <c r="F1372" i="5"/>
  <c r="G1372" i="5"/>
  <c r="E1392" i="4"/>
  <c r="C1393" i="4"/>
  <c r="G1061" i="4"/>
  <c r="H1061" i="4" s="1"/>
  <c r="F1382" i="3"/>
  <c r="G1381" i="3"/>
  <c r="H1380" i="3"/>
  <c r="I1380" i="3" s="1"/>
  <c r="F1373" i="5" l="1"/>
  <c r="E1374" i="5"/>
  <c r="H1373" i="5"/>
  <c r="G1373" i="5"/>
  <c r="E1393" i="4"/>
  <c r="C1394" i="4"/>
  <c r="G1062" i="4"/>
  <c r="H1062" i="4" s="1"/>
  <c r="G1382" i="3"/>
  <c r="H1382" i="3"/>
  <c r="F1383" i="3"/>
  <c r="H1381" i="3"/>
  <c r="I1381" i="3" s="1"/>
  <c r="F1374" i="5" l="1"/>
  <c r="E1375" i="5"/>
  <c r="H1374" i="5"/>
  <c r="G1374" i="5"/>
  <c r="E1394" i="4"/>
  <c r="C1395" i="4"/>
  <c r="G1063" i="4"/>
  <c r="H1063" i="4" s="1"/>
  <c r="F1384" i="3"/>
  <c r="I1382" i="3"/>
  <c r="G1383" i="3"/>
  <c r="E1376" i="5" l="1"/>
  <c r="G1375" i="5"/>
  <c r="F1375" i="5"/>
  <c r="H1375" i="5"/>
  <c r="E1395" i="4"/>
  <c r="C1396" i="4"/>
  <c r="G1064" i="4"/>
  <c r="H1064" i="4" s="1"/>
  <c r="G1384" i="3"/>
  <c r="H1384" i="3"/>
  <c r="F1385" i="3"/>
  <c r="H1383" i="3"/>
  <c r="I1383" i="3" s="1"/>
  <c r="G1376" i="5" l="1"/>
  <c r="F1376" i="5"/>
  <c r="E1377" i="5"/>
  <c r="H1376" i="5"/>
  <c r="E1396" i="4"/>
  <c r="C1397" i="4"/>
  <c r="G1065" i="4"/>
  <c r="H1065" i="4" s="1"/>
  <c r="F1386" i="3"/>
  <c r="I1384" i="3"/>
  <c r="G1385" i="3"/>
  <c r="F1377" i="5" l="1"/>
  <c r="E1378" i="5"/>
  <c r="H1377" i="5"/>
  <c r="G1377" i="5"/>
  <c r="E1397" i="4"/>
  <c r="C1398" i="4"/>
  <c r="G1066" i="4"/>
  <c r="H1066" i="4" s="1"/>
  <c r="G1386" i="3"/>
  <c r="H1385" i="3"/>
  <c r="I1385" i="3" s="1"/>
  <c r="F1387" i="3"/>
  <c r="H1386" i="3"/>
  <c r="F1378" i="5" l="1"/>
  <c r="H1378" i="5"/>
  <c r="G1378" i="5"/>
  <c r="E1379" i="5"/>
  <c r="E1398" i="4"/>
  <c r="C1399" i="4"/>
  <c r="G1067" i="4"/>
  <c r="H1067" i="4" s="1"/>
  <c r="F1388" i="3"/>
  <c r="G1387" i="3"/>
  <c r="I1386" i="3"/>
  <c r="H1379" i="5" l="1"/>
  <c r="G1379" i="5"/>
  <c r="F1379" i="5"/>
  <c r="E1380" i="5"/>
  <c r="E1399" i="4"/>
  <c r="C1400" i="4"/>
  <c r="G1068" i="4"/>
  <c r="H1068" i="4" s="1"/>
  <c r="G1388" i="3"/>
  <c r="F1389" i="3"/>
  <c r="H1388" i="3"/>
  <c r="H1387" i="3"/>
  <c r="I1387" i="3" s="1"/>
  <c r="F1380" i="5" l="1"/>
  <c r="H1380" i="5"/>
  <c r="G1380" i="5"/>
  <c r="E1381" i="5"/>
  <c r="E1400" i="4"/>
  <c r="C1401" i="4"/>
  <c r="G1069" i="4"/>
  <c r="H1069" i="4" s="1"/>
  <c r="F1390" i="3"/>
  <c r="I1388" i="3"/>
  <c r="G1389" i="3"/>
  <c r="E1382" i="5" l="1"/>
  <c r="H1381" i="5"/>
  <c r="G1381" i="5"/>
  <c r="F1381" i="5"/>
  <c r="E1401" i="4"/>
  <c r="C1402" i="4"/>
  <c r="G1070" i="4"/>
  <c r="H1070" i="4" s="1"/>
  <c r="F1391" i="3"/>
  <c r="G1390" i="3"/>
  <c r="H1389" i="3"/>
  <c r="I1389" i="3" s="1"/>
  <c r="E1383" i="5" l="1"/>
  <c r="H1382" i="5"/>
  <c r="G1382" i="5"/>
  <c r="F1382" i="5"/>
  <c r="E1402" i="4"/>
  <c r="C1403" i="4"/>
  <c r="G1071" i="4"/>
  <c r="H1071" i="4" s="1"/>
  <c r="G1391" i="3"/>
  <c r="H1390" i="3"/>
  <c r="I1390" i="3" s="1"/>
  <c r="F1392" i="3"/>
  <c r="H1391" i="3"/>
  <c r="F1383" i="5" l="1"/>
  <c r="E1384" i="5"/>
  <c r="G1383" i="5"/>
  <c r="H1383" i="5"/>
  <c r="E1403" i="4"/>
  <c r="C1404" i="4"/>
  <c r="G1072" i="4"/>
  <c r="H1072" i="4" s="1"/>
  <c r="F1393" i="3"/>
  <c r="G1392" i="3"/>
  <c r="H1392" i="3" s="1"/>
  <c r="I1391" i="3"/>
  <c r="E1385" i="5" l="1"/>
  <c r="H1384" i="5"/>
  <c r="G1384" i="5"/>
  <c r="F1384" i="5"/>
  <c r="E1404" i="4"/>
  <c r="C1405" i="4"/>
  <c r="G1073" i="4"/>
  <c r="H1073" i="4" s="1"/>
  <c r="I1392" i="3"/>
  <c r="G1393" i="3"/>
  <c r="F1394" i="3"/>
  <c r="H1393" i="3"/>
  <c r="E1386" i="5" l="1"/>
  <c r="H1385" i="5"/>
  <c r="G1385" i="5"/>
  <c r="F1385" i="5"/>
  <c r="E1405" i="4"/>
  <c r="C1406" i="4"/>
  <c r="G1074" i="4"/>
  <c r="H1074" i="4" s="1"/>
  <c r="G1394" i="3"/>
  <c r="I1393" i="3"/>
  <c r="H1394" i="3"/>
  <c r="F1395" i="3"/>
  <c r="F1386" i="5" l="1"/>
  <c r="G1386" i="5"/>
  <c r="E1387" i="5"/>
  <c r="H1386" i="5"/>
  <c r="E1406" i="4"/>
  <c r="C1407" i="4"/>
  <c r="G1075" i="4"/>
  <c r="H1075" i="4" s="1"/>
  <c r="F1396" i="3"/>
  <c r="I1394" i="3"/>
  <c r="G1395" i="3"/>
  <c r="H1395" i="3" s="1"/>
  <c r="F1387" i="5" l="1"/>
  <c r="H1387" i="5"/>
  <c r="G1387" i="5"/>
  <c r="E1388" i="5"/>
  <c r="E1407" i="4"/>
  <c r="C1408" i="4"/>
  <c r="G1076" i="4"/>
  <c r="H1076" i="4" s="1"/>
  <c r="G1396" i="3"/>
  <c r="H1396" i="3" s="1"/>
  <c r="I1395" i="3"/>
  <c r="F1397" i="3"/>
  <c r="E1389" i="5" l="1"/>
  <c r="H1388" i="5"/>
  <c r="G1388" i="5"/>
  <c r="F1388" i="5"/>
  <c r="E1408" i="4"/>
  <c r="C1409" i="4"/>
  <c r="G1077" i="4"/>
  <c r="H1077" i="4" s="1"/>
  <c r="F1398" i="3"/>
  <c r="I1396" i="3"/>
  <c r="G1397" i="3"/>
  <c r="F1389" i="5" l="1"/>
  <c r="H1389" i="5"/>
  <c r="G1389" i="5"/>
  <c r="E1390" i="5"/>
  <c r="E1409" i="4"/>
  <c r="C1410" i="4"/>
  <c r="G1078" i="4"/>
  <c r="H1078" i="4" s="1"/>
  <c r="G1398" i="3"/>
  <c r="H1397" i="3"/>
  <c r="I1397" i="3" s="1"/>
  <c r="H1398" i="3"/>
  <c r="F1399" i="3"/>
  <c r="E1391" i="5" l="1"/>
  <c r="H1390" i="5"/>
  <c r="G1390" i="5"/>
  <c r="F1390" i="5"/>
  <c r="E1410" i="4"/>
  <c r="C1411" i="4"/>
  <c r="G1079" i="4"/>
  <c r="H1079" i="4" s="1"/>
  <c r="F1400" i="3"/>
  <c r="I1398" i="3"/>
  <c r="G1399" i="3"/>
  <c r="F1391" i="5" l="1"/>
  <c r="E1392" i="5"/>
  <c r="H1391" i="5"/>
  <c r="G1391" i="5"/>
  <c r="E1411" i="4"/>
  <c r="C1412" i="4"/>
  <c r="G1080" i="4"/>
  <c r="H1080" i="4" s="1"/>
  <c r="G1400" i="3"/>
  <c r="H1399" i="3"/>
  <c r="I1399" i="3" s="1"/>
  <c r="H1400" i="3"/>
  <c r="F1401" i="3"/>
  <c r="F1392" i="5" l="1"/>
  <c r="E1393" i="5"/>
  <c r="H1392" i="5"/>
  <c r="G1392" i="5"/>
  <c r="E1412" i="4"/>
  <c r="C1413" i="4"/>
  <c r="G1081" i="4"/>
  <c r="H1081" i="4" s="1"/>
  <c r="F1402" i="3"/>
  <c r="I1400" i="3"/>
  <c r="G1401" i="3"/>
  <c r="E1394" i="5" l="1"/>
  <c r="H1393" i="5"/>
  <c r="G1393" i="5"/>
  <c r="F1393" i="5"/>
  <c r="E1413" i="4"/>
  <c r="C1414" i="4"/>
  <c r="G1082" i="4"/>
  <c r="H1082" i="4" s="1"/>
  <c r="G1402" i="3"/>
  <c r="F1403" i="3"/>
  <c r="H1402" i="3"/>
  <c r="H1401" i="3"/>
  <c r="I1401" i="3" s="1"/>
  <c r="E1395" i="5" l="1"/>
  <c r="H1394" i="5"/>
  <c r="F1394" i="5"/>
  <c r="G1394" i="5"/>
  <c r="E1414" i="4"/>
  <c r="C1415" i="4"/>
  <c r="G1083" i="4"/>
  <c r="H1083" i="4" s="1"/>
  <c r="F1404" i="3"/>
  <c r="G1403" i="3"/>
  <c r="I1402" i="3"/>
  <c r="F1395" i="5" l="1"/>
  <c r="E1396" i="5"/>
  <c r="H1395" i="5"/>
  <c r="G1395" i="5"/>
  <c r="E1415" i="4"/>
  <c r="C1416" i="4"/>
  <c r="G1084" i="4"/>
  <c r="H1084" i="4" s="1"/>
  <c r="G1404" i="3"/>
  <c r="F1405" i="3"/>
  <c r="H1404" i="3"/>
  <c r="H1403" i="3"/>
  <c r="I1403" i="3" s="1"/>
  <c r="F1396" i="5" l="1"/>
  <c r="H1396" i="5"/>
  <c r="E1397" i="5"/>
  <c r="G1396" i="5"/>
  <c r="E1416" i="4"/>
  <c r="C1417" i="4"/>
  <c r="G1085" i="4"/>
  <c r="H1085" i="4" s="1"/>
  <c r="F1406" i="3"/>
  <c r="I1404" i="3"/>
  <c r="G1405" i="3"/>
  <c r="H1397" i="5" l="1"/>
  <c r="G1397" i="5"/>
  <c r="F1397" i="5"/>
  <c r="E1398" i="5"/>
  <c r="E1417" i="4"/>
  <c r="C1418" i="4"/>
  <c r="G1086" i="4"/>
  <c r="H1086" i="4" s="1"/>
  <c r="F1407" i="3"/>
  <c r="G1406" i="3"/>
  <c r="H1405" i="3"/>
  <c r="I1405" i="3" s="1"/>
  <c r="F1398" i="5" l="1"/>
  <c r="E1399" i="5"/>
  <c r="H1398" i="5"/>
  <c r="G1398" i="5"/>
  <c r="E1418" i="4"/>
  <c r="C1419" i="4"/>
  <c r="G1087" i="4"/>
  <c r="H1087" i="4" s="1"/>
  <c r="G1407" i="3"/>
  <c r="H1406" i="3"/>
  <c r="I1406" i="3" s="1"/>
  <c r="F1408" i="3"/>
  <c r="H1407" i="3"/>
  <c r="G1399" i="5" l="1"/>
  <c r="F1399" i="5"/>
  <c r="E1400" i="5"/>
  <c r="H1399" i="5"/>
  <c r="E1419" i="4"/>
  <c r="C1420" i="4"/>
  <c r="G1088" i="4"/>
  <c r="H1088" i="4" s="1"/>
  <c r="F1409" i="3"/>
  <c r="G1408" i="3"/>
  <c r="I1407" i="3"/>
  <c r="F1400" i="5" l="1"/>
  <c r="E1401" i="5"/>
  <c r="H1400" i="5"/>
  <c r="G1400" i="5"/>
  <c r="E1420" i="4"/>
  <c r="C1421" i="4"/>
  <c r="G1089" i="4"/>
  <c r="H1089" i="4" s="1"/>
  <c r="G1409" i="3"/>
  <c r="F1410" i="3"/>
  <c r="H1409" i="3"/>
  <c r="H1408" i="3"/>
  <c r="I1408" i="3" s="1"/>
  <c r="F1401" i="5" l="1"/>
  <c r="H1401" i="5"/>
  <c r="G1401" i="5"/>
  <c r="E1402" i="5"/>
  <c r="E1421" i="4"/>
  <c r="C1422" i="4"/>
  <c r="G1090" i="4"/>
  <c r="H1090" i="4" s="1"/>
  <c r="F1411" i="3"/>
  <c r="G1410" i="3"/>
  <c r="I1409" i="3"/>
  <c r="H1402" i="5" l="1"/>
  <c r="G1402" i="5"/>
  <c r="F1402" i="5"/>
  <c r="E1403" i="5"/>
  <c r="E1422" i="4"/>
  <c r="C1423" i="4"/>
  <c r="G1091" i="4"/>
  <c r="H1091" i="4" s="1"/>
  <c r="G1411" i="3"/>
  <c r="I1410" i="3"/>
  <c r="H1410" i="3"/>
  <c r="H1411" i="3"/>
  <c r="F1412" i="3"/>
  <c r="E1404" i="5" l="1"/>
  <c r="H1403" i="5"/>
  <c r="G1403" i="5"/>
  <c r="F1403" i="5"/>
  <c r="E1423" i="4"/>
  <c r="C1424" i="4"/>
  <c r="G1092" i="4"/>
  <c r="H1092" i="4" s="1"/>
  <c r="F1413" i="3"/>
  <c r="I1411" i="3"/>
  <c r="G1412" i="3"/>
  <c r="H1412" i="3" s="1"/>
  <c r="F1404" i="5" l="1"/>
  <c r="G1404" i="5"/>
  <c r="E1405" i="5"/>
  <c r="H1404" i="5"/>
  <c r="E1424" i="4"/>
  <c r="C1425" i="4"/>
  <c r="G1093" i="4"/>
  <c r="H1093" i="4" s="1"/>
  <c r="I1412" i="3"/>
  <c r="G1413" i="3"/>
  <c r="F1414" i="3"/>
  <c r="E1406" i="5" l="1"/>
  <c r="H1405" i="5"/>
  <c r="G1405" i="5"/>
  <c r="F1405" i="5"/>
  <c r="E1425" i="4"/>
  <c r="C1426" i="4"/>
  <c r="G1094" i="4"/>
  <c r="H1094" i="4" s="1"/>
  <c r="G1414" i="3"/>
  <c r="F1415" i="3"/>
  <c r="H1414" i="3"/>
  <c r="H1413" i="3"/>
  <c r="I1413" i="3" s="1"/>
  <c r="H1406" i="5" l="1"/>
  <c r="F1406" i="5"/>
  <c r="E1407" i="5"/>
  <c r="G1406" i="5"/>
  <c r="E1426" i="4"/>
  <c r="C1427" i="4"/>
  <c r="G1095" i="4"/>
  <c r="H1095" i="4" s="1"/>
  <c r="F1416" i="3"/>
  <c r="G1415" i="3"/>
  <c r="I1414" i="3"/>
  <c r="F1407" i="5" l="1"/>
  <c r="E1408" i="5"/>
  <c r="H1407" i="5"/>
  <c r="G1407" i="5"/>
  <c r="E1427" i="4"/>
  <c r="C1428" i="4"/>
  <c r="G1096" i="4"/>
  <c r="H1096" i="4" s="1"/>
  <c r="F1417" i="3"/>
  <c r="G1416" i="3"/>
  <c r="H1416" i="3" s="1"/>
  <c r="H1415" i="3"/>
  <c r="I1415" i="3" s="1"/>
  <c r="E1409" i="5" l="1"/>
  <c r="H1408" i="5"/>
  <c r="G1408" i="5"/>
  <c r="F1408" i="5"/>
  <c r="E1428" i="4"/>
  <c r="C1429" i="4"/>
  <c r="G1097" i="4"/>
  <c r="H1097" i="4" s="1"/>
  <c r="I1416" i="3"/>
  <c r="G1417" i="3"/>
  <c r="F1418" i="3"/>
  <c r="H1417" i="3"/>
  <c r="F1409" i="5" l="1"/>
  <c r="E1410" i="5"/>
  <c r="H1409" i="5"/>
  <c r="G1409" i="5"/>
  <c r="E1429" i="4"/>
  <c r="C1430" i="4"/>
  <c r="G1098" i="4"/>
  <c r="H1098" i="4" s="1"/>
  <c r="F1419" i="3"/>
  <c r="G1418" i="3"/>
  <c r="H1418" i="3" s="1"/>
  <c r="I1417" i="3"/>
  <c r="F1410" i="5" l="1"/>
  <c r="H1410" i="5"/>
  <c r="G1410" i="5"/>
  <c r="E1411" i="5"/>
  <c r="E1430" i="4"/>
  <c r="C1431" i="4"/>
  <c r="G1099" i="4"/>
  <c r="H1099" i="4" s="1"/>
  <c r="I1418" i="3"/>
  <c r="G1419" i="3"/>
  <c r="F1420" i="3"/>
  <c r="E1412" i="5" l="1"/>
  <c r="H1411" i="5"/>
  <c r="G1411" i="5"/>
  <c r="F1411" i="5"/>
  <c r="E1431" i="4"/>
  <c r="C1432" i="4"/>
  <c r="G1100" i="4"/>
  <c r="H1100" i="4" s="1"/>
  <c r="F1421" i="3"/>
  <c r="G1420" i="3"/>
  <c r="H1419" i="3"/>
  <c r="I1419" i="3" s="1"/>
  <c r="G1412" i="5" l="1"/>
  <c r="F1412" i="5"/>
  <c r="E1413" i="5"/>
  <c r="H1412" i="5"/>
  <c r="E1432" i="4"/>
  <c r="C1433" i="4"/>
  <c r="G1101" i="4"/>
  <c r="H1101" i="4" s="1"/>
  <c r="G1421" i="3"/>
  <c r="F1422" i="3"/>
  <c r="H1421" i="3"/>
  <c r="H1420" i="3"/>
  <c r="I1420" i="3" s="1"/>
  <c r="F1413" i="5" l="1"/>
  <c r="E1414" i="5"/>
  <c r="G1413" i="5"/>
  <c r="H1413" i="5"/>
  <c r="E1433" i="4"/>
  <c r="C1434" i="4"/>
  <c r="G1102" i="4"/>
  <c r="H1102" i="4" s="1"/>
  <c r="F1423" i="3"/>
  <c r="G1422" i="3"/>
  <c r="I1421" i="3"/>
  <c r="E1415" i="5" l="1"/>
  <c r="H1414" i="5"/>
  <c r="G1414" i="5"/>
  <c r="F1414" i="5"/>
  <c r="E1434" i="4"/>
  <c r="C1435" i="4"/>
  <c r="G1103" i="4"/>
  <c r="H1103" i="4" s="1"/>
  <c r="G1423" i="3"/>
  <c r="F1424" i="3"/>
  <c r="H1423" i="3"/>
  <c r="H1422" i="3"/>
  <c r="I1422" i="3" s="1"/>
  <c r="E1416" i="5" l="1"/>
  <c r="H1415" i="5"/>
  <c r="G1415" i="5"/>
  <c r="F1415" i="5"/>
  <c r="E1435" i="4"/>
  <c r="C1436" i="4"/>
  <c r="G1104" i="4"/>
  <c r="H1104" i="4" s="1"/>
  <c r="F1425" i="3"/>
  <c r="G1424" i="3"/>
  <c r="I1423" i="3"/>
  <c r="F1416" i="5" l="1"/>
  <c r="E1417" i="5"/>
  <c r="H1416" i="5"/>
  <c r="G1416" i="5"/>
  <c r="E1436" i="4"/>
  <c r="C1437" i="4"/>
  <c r="G1105" i="4"/>
  <c r="H1105" i="4" s="1"/>
  <c r="F1426" i="3"/>
  <c r="G1425" i="3"/>
  <c r="H1424" i="3"/>
  <c r="I1424" i="3" s="1"/>
  <c r="F1417" i="5" l="1"/>
  <c r="E1418" i="5"/>
  <c r="H1417" i="5"/>
  <c r="G1417" i="5"/>
  <c r="E1437" i="4"/>
  <c r="C1438" i="4"/>
  <c r="G1106" i="4"/>
  <c r="H1106" i="4" s="1"/>
  <c r="F1427" i="3"/>
  <c r="G1426" i="3"/>
  <c r="H1425" i="3"/>
  <c r="I1425" i="3" s="1"/>
  <c r="E1419" i="5" l="1"/>
  <c r="G1418" i="5"/>
  <c r="F1418" i="5"/>
  <c r="H1418" i="5"/>
  <c r="E1438" i="4"/>
  <c r="C1439" i="4"/>
  <c r="G1107" i="4"/>
  <c r="H1107" i="4" s="1"/>
  <c r="G1427" i="3"/>
  <c r="I1426" i="3"/>
  <c r="H1426" i="3"/>
  <c r="H1427" i="3"/>
  <c r="F1428" i="3"/>
  <c r="F1419" i="5" l="1"/>
  <c r="H1419" i="5"/>
  <c r="G1419" i="5"/>
  <c r="E1420" i="5"/>
  <c r="E1439" i="4"/>
  <c r="C1440" i="4"/>
  <c r="G1108" i="4"/>
  <c r="H1108" i="4" s="1"/>
  <c r="F1429" i="3"/>
  <c r="I1427" i="3"/>
  <c r="G1428" i="3"/>
  <c r="H1428" i="3" s="1"/>
  <c r="G1420" i="5" l="1"/>
  <c r="E1421" i="5"/>
  <c r="F1420" i="5"/>
  <c r="H1420" i="5"/>
  <c r="E1440" i="4"/>
  <c r="C1441" i="4"/>
  <c r="G1109" i="4"/>
  <c r="H1109" i="4" s="1"/>
  <c r="I1428" i="3"/>
  <c r="G1429" i="3"/>
  <c r="F1430" i="3"/>
  <c r="H1429" i="3"/>
  <c r="E1422" i="5" l="1"/>
  <c r="H1421" i="5"/>
  <c r="G1421" i="5"/>
  <c r="F1421" i="5"/>
  <c r="E1441" i="4"/>
  <c r="C1442" i="4"/>
  <c r="G1110" i="4"/>
  <c r="H1110" i="4" s="1"/>
  <c r="G1430" i="3"/>
  <c r="I1429" i="3"/>
  <c r="F1431" i="3"/>
  <c r="H1430" i="3"/>
  <c r="F1422" i="5" l="1"/>
  <c r="E1423" i="5"/>
  <c r="H1422" i="5"/>
  <c r="G1422" i="5"/>
  <c r="E1442" i="4"/>
  <c r="C1443" i="4"/>
  <c r="G1111" i="4"/>
  <c r="H1111" i="4" s="1"/>
  <c r="F1432" i="3"/>
  <c r="I1430" i="3"/>
  <c r="G1431" i="3"/>
  <c r="H1423" i="5" l="1"/>
  <c r="F1423" i="5"/>
  <c r="E1424" i="5"/>
  <c r="G1423" i="5"/>
  <c r="E1443" i="4"/>
  <c r="C1444" i="4"/>
  <c r="G1112" i="4"/>
  <c r="H1112" i="4" s="1"/>
  <c r="G1432" i="3"/>
  <c r="H1431" i="3"/>
  <c r="I1431" i="3" s="1"/>
  <c r="H1432" i="3"/>
  <c r="F1433" i="3"/>
  <c r="E1425" i="5" l="1"/>
  <c r="H1424" i="5"/>
  <c r="G1424" i="5"/>
  <c r="F1424" i="5"/>
  <c r="E1444" i="4"/>
  <c r="C1445" i="4"/>
  <c r="G1113" i="4"/>
  <c r="H1113" i="4" s="1"/>
  <c r="F1434" i="3"/>
  <c r="I1432" i="3"/>
  <c r="G1433" i="3"/>
  <c r="F1425" i="5" l="1"/>
  <c r="H1425" i="5"/>
  <c r="G1425" i="5"/>
  <c r="E1426" i="5"/>
  <c r="E1445" i="4"/>
  <c r="C1446" i="4"/>
  <c r="G1114" i="4"/>
  <c r="H1114" i="4" s="1"/>
  <c r="G1434" i="3"/>
  <c r="H1433" i="3"/>
  <c r="I1433" i="3" s="1"/>
  <c r="F1435" i="3"/>
  <c r="H1434" i="3"/>
  <c r="E1427" i="5" l="1"/>
  <c r="H1426" i="5"/>
  <c r="G1426" i="5"/>
  <c r="F1426" i="5"/>
  <c r="E1446" i="4"/>
  <c r="C1447" i="4"/>
  <c r="G1115" i="4"/>
  <c r="H1115" i="4" s="1"/>
  <c r="F1436" i="3"/>
  <c r="G1435" i="3"/>
  <c r="I1434" i="3"/>
  <c r="H1427" i="5" l="1"/>
  <c r="G1427" i="5"/>
  <c r="F1427" i="5"/>
  <c r="E1428" i="5"/>
  <c r="E1447" i="4"/>
  <c r="C1448" i="4"/>
  <c r="G1116" i="4"/>
  <c r="H1116" i="4" s="1"/>
  <c r="G1436" i="3"/>
  <c r="F1437" i="3"/>
  <c r="H1436" i="3"/>
  <c r="H1435" i="3"/>
  <c r="I1435" i="3" s="1"/>
  <c r="F1428" i="5" l="1"/>
  <c r="H1428" i="5"/>
  <c r="G1428" i="5"/>
  <c r="E1429" i="5"/>
  <c r="E1448" i="4"/>
  <c r="C1449" i="4"/>
  <c r="G1117" i="4"/>
  <c r="H1117" i="4" s="1"/>
  <c r="F1438" i="3"/>
  <c r="I1436" i="3"/>
  <c r="G1437" i="3"/>
  <c r="E1430" i="5" l="1"/>
  <c r="H1429" i="5"/>
  <c r="G1429" i="5"/>
  <c r="F1429" i="5"/>
  <c r="E1449" i="4"/>
  <c r="C1450" i="4"/>
  <c r="G1118" i="4"/>
  <c r="H1118" i="4" s="1"/>
  <c r="F1439" i="3"/>
  <c r="G1438" i="3"/>
  <c r="H1437" i="3"/>
  <c r="I1437" i="3" s="1"/>
  <c r="F1430" i="5" l="1"/>
  <c r="G1430" i="5"/>
  <c r="H1430" i="5"/>
  <c r="E1431" i="5"/>
  <c r="E1450" i="4"/>
  <c r="C1451" i="4"/>
  <c r="G1119" i="4"/>
  <c r="H1119" i="4" s="1"/>
  <c r="G1439" i="3"/>
  <c r="H1438" i="3"/>
  <c r="I1438" i="3" s="1"/>
  <c r="H1439" i="3"/>
  <c r="F1440" i="3"/>
  <c r="F1431" i="5" l="1"/>
  <c r="E1432" i="5"/>
  <c r="H1431" i="5"/>
  <c r="G1431" i="5"/>
  <c r="E1451" i="4"/>
  <c r="C1452" i="4"/>
  <c r="G1120" i="4"/>
  <c r="H1120" i="4" s="1"/>
  <c r="F1441" i="3"/>
  <c r="I1439" i="3"/>
  <c r="G1440" i="3"/>
  <c r="F1432" i="5" l="1"/>
  <c r="E1433" i="5"/>
  <c r="H1432" i="5"/>
  <c r="G1432" i="5"/>
  <c r="E1452" i="4"/>
  <c r="C1453" i="4"/>
  <c r="G1121" i="4"/>
  <c r="H1121" i="4" s="1"/>
  <c r="G1441" i="3"/>
  <c r="F1442" i="3"/>
  <c r="H1441" i="3"/>
  <c r="H1440" i="3"/>
  <c r="I1440" i="3" s="1"/>
  <c r="G1433" i="5" l="1"/>
  <c r="E1434" i="5"/>
  <c r="H1433" i="5"/>
  <c r="F1433" i="5"/>
  <c r="E1453" i="4"/>
  <c r="C1454" i="4"/>
  <c r="G1122" i="4"/>
  <c r="H1122" i="4" s="1"/>
  <c r="F1443" i="3"/>
  <c r="I1441" i="3"/>
  <c r="G1442" i="3"/>
  <c r="F1434" i="5" l="1"/>
  <c r="E1435" i="5"/>
  <c r="H1434" i="5"/>
  <c r="G1434" i="5"/>
  <c r="E1454" i="4"/>
  <c r="C1455" i="4"/>
  <c r="G1123" i="4"/>
  <c r="H1123" i="4" s="1"/>
  <c r="G1443" i="3"/>
  <c r="H1443" i="3"/>
  <c r="F1444" i="3"/>
  <c r="H1442" i="3"/>
  <c r="I1442" i="3" s="1"/>
  <c r="E1436" i="5" l="1"/>
  <c r="G1435" i="5"/>
  <c r="F1435" i="5"/>
  <c r="H1435" i="5"/>
  <c r="E1455" i="4"/>
  <c r="C1456" i="4"/>
  <c r="G1124" i="4"/>
  <c r="H1124" i="4" s="1"/>
  <c r="F1445" i="3"/>
  <c r="G1444" i="3"/>
  <c r="I1443" i="3"/>
  <c r="H1436" i="5" l="1"/>
  <c r="E1437" i="5"/>
  <c r="G1436" i="5"/>
  <c r="F1436" i="5"/>
  <c r="E1456" i="4"/>
  <c r="C1457" i="4"/>
  <c r="G1125" i="4"/>
  <c r="H1125" i="4" s="1"/>
  <c r="G1445" i="3"/>
  <c r="F1446" i="3"/>
  <c r="H1445" i="3"/>
  <c r="H1444" i="3"/>
  <c r="I1444" i="3" s="1"/>
  <c r="F1437" i="5" l="1"/>
  <c r="H1437" i="5"/>
  <c r="G1437" i="5"/>
  <c r="E1438" i="5"/>
  <c r="E1457" i="4"/>
  <c r="C1458" i="4"/>
  <c r="G1126" i="4"/>
  <c r="H1126" i="4" s="1"/>
  <c r="F1447" i="3"/>
  <c r="I1445" i="3"/>
  <c r="G1446" i="3"/>
  <c r="E1439" i="5" l="1"/>
  <c r="H1438" i="5"/>
  <c r="G1438" i="5"/>
  <c r="F1438" i="5"/>
  <c r="E1458" i="4"/>
  <c r="C1459" i="4"/>
  <c r="G1127" i="4"/>
  <c r="H1127" i="4" s="1"/>
  <c r="G1447" i="3"/>
  <c r="H1446" i="3"/>
  <c r="I1446" i="3" s="1"/>
  <c r="F1448" i="3"/>
  <c r="H1447" i="3"/>
  <c r="E1440" i="5" l="1"/>
  <c r="H1439" i="5"/>
  <c r="G1439" i="5"/>
  <c r="F1439" i="5"/>
  <c r="E1459" i="4"/>
  <c r="C1460" i="4"/>
  <c r="G1128" i="4"/>
  <c r="H1128" i="4" s="1"/>
  <c r="F1449" i="3"/>
  <c r="I1447" i="3"/>
  <c r="G1448" i="3"/>
  <c r="F1440" i="5" l="1"/>
  <c r="E1441" i="5"/>
  <c r="H1440" i="5"/>
  <c r="G1440" i="5"/>
  <c r="E1460" i="4"/>
  <c r="C1461" i="4"/>
  <c r="G1129" i="4"/>
  <c r="H1129" i="4" s="1"/>
  <c r="G1449" i="3"/>
  <c r="H1449" i="3"/>
  <c r="F1450" i="3"/>
  <c r="H1448" i="3"/>
  <c r="I1448" i="3" s="1"/>
  <c r="F1441" i="5" l="1"/>
  <c r="E1442" i="5"/>
  <c r="H1441" i="5"/>
  <c r="G1441" i="5"/>
  <c r="E1461" i="4"/>
  <c r="C1462" i="4"/>
  <c r="G1130" i="4"/>
  <c r="H1130" i="4" s="1"/>
  <c r="F1451" i="3"/>
  <c r="I1449" i="3"/>
  <c r="G1450" i="3"/>
  <c r="E1443" i="5" l="1"/>
  <c r="H1442" i="5"/>
  <c r="G1442" i="5"/>
  <c r="F1442" i="5"/>
  <c r="E1462" i="4"/>
  <c r="C1463" i="4"/>
  <c r="G1131" i="4"/>
  <c r="H1131" i="4" s="1"/>
  <c r="G1451" i="3"/>
  <c r="H1450" i="3"/>
  <c r="I1450" i="3" s="1"/>
  <c r="F1452" i="3"/>
  <c r="H1451" i="3"/>
  <c r="F1443" i="5" l="1"/>
  <c r="G1443" i="5"/>
  <c r="H1443" i="5"/>
  <c r="E1444" i="5"/>
  <c r="E1463" i="4"/>
  <c r="C1464" i="4"/>
  <c r="G1132" i="4"/>
  <c r="H1132" i="4" s="1"/>
  <c r="F1453" i="3"/>
  <c r="G1452" i="3"/>
  <c r="I1451" i="3"/>
  <c r="H1444" i="5" l="1"/>
  <c r="G1444" i="5"/>
  <c r="F1444" i="5"/>
  <c r="E1445" i="5"/>
  <c r="E1464" i="4"/>
  <c r="C1465" i="4"/>
  <c r="G1133" i="4"/>
  <c r="H1133" i="4" s="1"/>
  <c r="G1453" i="3"/>
  <c r="H1453" i="3"/>
  <c r="F1454" i="3"/>
  <c r="H1452" i="3"/>
  <c r="I1452" i="3" s="1"/>
  <c r="E1446" i="5" l="1"/>
  <c r="H1445" i="5"/>
  <c r="F1445" i="5"/>
  <c r="G1445" i="5"/>
  <c r="E1465" i="4"/>
  <c r="C1466" i="4"/>
  <c r="G1134" i="4"/>
  <c r="H1134" i="4" s="1"/>
  <c r="F1455" i="3"/>
  <c r="G1454" i="3"/>
  <c r="I1453" i="3"/>
  <c r="F1446" i="5" l="1"/>
  <c r="H1446" i="5"/>
  <c r="G1446" i="5"/>
  <c r="E1447" i="5"/>
  <c r="E1466" i="4"/>
  <c r="C1467" i="4"/>
  <c r="G1135" i="4"/>
  <c r="H1135" i="4" s="1"/>
  <c r="G1455" i="3"/>
  <c r="F1456" i="3"/>
  <c r="H1455" i="3"/>
  <c r="H1454" i="3"/>
  <c r="I1454" i="3" s="1"/>
  <c r="E1448" i="5" l="1"/>
  <c r="H1447" i="5"/>
  <c r="G1447" i="5"/>
  <c r="F1447" i="5"/>
  <c r="E1467" i="4"/>
  <c r="C1468" i="4"/>
  <c r="G1136" i="4"/>
  <c r="H1136" i="4" s="1"/>
  <c r="F1457" i="3"/>
  <c r="G1456" i="3"/>
  <c r="I1455" i="3"/>
  <c r="F1448" i="5" l="1"/>
  <c r="H1448" i="5"/>
  <c r="G1448" i="5"/>
  <c r="E1449" i="5"/>
  <c r="E1468" i="4"/>
  <c r="C1469" i="4"/>
  <c r="G1137" i="4"/>
  <c r="H1137" i="4" s="1"/>
  <c r="G1457" i="3"/>
  <c r="F1458" i="3"/>
  <c r="H1457" i="3"/>
  <c r="H1456" i="3"/>
  <c r="I1456" i="3" s="1"/>
  <c r="F1449" i="5" l="1"/>
  <c r="E1450" i="5"/>
  <c r="H1449" i="5"/>
  <c r="G1449" i="5"/>
  <c r="E1469" i="4"/>
  <c r="C1470" i="4"/>
  <c r="G1138" i="4"/>
  <c r="H1138" i="4" s="1"/>
  <c r="F1459" i="3"/>
  <c r="G1458" i="3"/>
  <c r="H1458" i="3" s="1"/>
  <c r="I1457" i="3"/>
  <c r="E1451" i="5" l="1"/>
  <c r="H1450" i="5"/>
  <c r="G1450" i="5"/>
  <c r="F1450" i="5"/>
  <c r="E1470" i="4"/>
  <c r="C1471" i="4"/>
  <c r="G1139" i="4"/>
  <c r="H1139" i="4" s="1"/>
  <c r="I1458" i="3"/>
  <c r="G1459" i="3"/>
  <c r="F1460" i="3"/>
  <c r="H1459" i="3"/>
  <c r="H1451" i="5" l="1"/>
  <c r="G1451" i="5"/>
  <c r="F1451" i="5"/>
  <c r="E1452" i="5"/>
  <c r="E1471" i="4"/>
  <c r="C1472" i="4"/>
  <c r="G1140" i="4"/>
  <c r="H1140" i="4" s="1"/>
  <c r="G1460" i="3"/>
  <c r="I1459" i="3"/>
  <c r="H1460" i="3"/>
  <c r="F1461" i="3"/>
  <c r="F1452" i="5" l="1"/>
  <c r="E1453" i="5"/>
  <c r="G1452" i="5"/>
  <c r="H1452" i="5"/>
  <c r="E1472" i="4"/>
  <c r="C1473" i="4"/>
  <c r="G1141" i="4"/>
  <c r="H1141" i="4" s="1"/>
  <c r="F1462" i="3"/>
  <c r="I1460" i="3"/>
  <c r="G1461" i="3"/>
  <c r="F1453" i="5" l="1"/>
  <c r="H1453" i="5"/>
  <c r="G1453" i="5"/>
  <c r="E1454" i="5"/>
  <c r="E1473" i="4"/>
  <c r="C1474" i="4"/>
  <c r="G1142" i="4"/>
  <c r="H1142" i="4" s="1"/>
  <c r="I1461" i="3"/>
  <c r="G1462" i="3"/>
  <c r="F1463" i="3"/>
  <c r="H1462" i="3"/>
  <c r="H1461" i="3"/>
  <c r="E1455" i="5" l="1"/>
  <c r="H1454" i="5"/>
  <c r="G1454" i="5"/>
  <c r="F1454" i="5"/>
  <c r="E1474" i="4"/>
  <c r="C1475" i="4"/>
  <c r="G1143" i="4"/>
  <c r="H1143" i="4" s="1"/>
  <c r="F1464" i="3"/>
  <c r="G1463" i="3"/>
  <c r="I1462" i="3"/>
  <c r="F1455" i="5" l="1"/>
  <c r="G1455" i="5"/>
  <c r="E1456" i="5"/>
  <c r="H1455" i="5"/>
  <c r="E1475" i="4"/>
  <c r="C1476" i="4"/>
  <c r="G1144" i="4"/>
  <c r="H1144" i="4" s="1"/>
  <c r="G1464" i="3"/>
  <c r="H1464" i="3"/>
  <c r="F1465" i="3"/>
  <c r="H1463" i="3"/>
  <c r="I1463" i="3" s="1"/>
  <c r="G1456" i="5" l="1"/>
  <c r="F1456" i="5"/>
  <c r="H1456" i="5"/>
  <c r="E1457" i="5"/>
  <c r="E1476" i="4"/>
  <c r="C1477" i="4"/>
  <c r="G1145" i="4"/>
  <c r="H1145" i="4" s="1"/>
  <c r="F1466" i="3"/>
  <c r="I1464" i="3"/>
  <c r="G1465" i="3"/>
  <c r="E1458" i="5" l="1"/>
  <c r="H1457" i="5"/>
  <c r="F1457" i="5"/>
  <c r="G1457" i="5"/>
  <c r="E1477" i="4"/>
  <c r="C1478" i="4"/>
  <c r="G1146" i="4"/>
  <c r="H1146" i="4" s="1"/>
  <c r="F1467" i="3"/>
  <c r="G1466" i="3"/>
  <c r="H1465" i="3"/>
  <c r="I1465" i="3" s="1"/>
  <c r="F1458" i="5" l="1"/>
  <c r="E1459" i="5"/>
  <c r="H1458" i="5"/>
  <c r="G1458" i="5"/>
  <c r="E1478" i="4"/>
  <c r="C1479" i="4"/>
  <c r="G1147" i="4"/>
  <c r="H1147" i="4" s="1"/>
  <c r="G1467" i="3"/>
  <c r="H1466" i="3"/>
  <c r="I1466" i="3" s="1"/>
  <c r="H1467" i="3"/>
  <c r="F1468" i="3"/>
  <c r="H1459" i="5" l="1"/>
  <c r="E1460" i="5"/>
  <c r="G1459" i="5"/>
  <c r="F1459" i="5"/>
  <c r="E1479" i="4"/>
  <c r="C1480" i="4"/>
  <c r="G1148" i="4"/>
  <c r="H1148" i="4" s="1"/>
  <c r="F1469" i="3"/>
  <c r="G1468" i="3"/>
  <c r="I1467" i="3"/>
  <c r="H1460" i="5" l="1"/>
  <c r="G1460" i="5"/>
  <c r="F1460" i="5"/>
  <c r="E1461" i="5"/>
  <c r="E1480" i="4"/>
  <c r="C1481" i="4"/>
  <c r="G1149" i="4"/>
  <c r="H1149" i="4" s="1"/>
  <c r="G1469" i="3"/>
  <c r="F1470" i="3"/>
  <c r="H1469" i="3"/>
  <c r="H1468" i="3"/>
  <c r="I1468" i="3" s="1"/>
  <c r="F1461" i="5" l="1"/>
  <c r="E1462" i="5"/>
  <c r="G1461" i="5"/>
  <c r="H1461" i="5"/>
  <c r="E1481" i="4"/>
  <c r="C1482" i="4"/>
  <c r="G1150" i="4"/>
  <c r="H1150" i="4" s="1"/>
  <c r="F1471" i="3"/>
  <c r="I1469" i="3"/>
  <c r="G1470" i="3"/>
  <c r="E1463" i="5" l="1"/>
  <c r="G1462" i="5"/>
  <c r="F1462" i="5"/>
  <c r="H1462" i="5"/>
  <c r="E1482" i="4"/>
  <c r="C1483" i="4"/>
  <c r="G1151" i="4"/>
  <c r="H1151" i="4" s="1"/>
  <c r="G1471" i="3"/>
  <c r="H1471" i="3"/>
  <c r="F1472" i="3"/>
  <c r="H1470" i="3"/>
  <c r="I1470" i="3" s="1"/>
  <c r="E1464" i="5" l="1"/>
  <c r="H1463" i="5"/>
  <c r="G1463" i="5"/>
  <c r="F1463" i="5"/>
  <c r="E1483" i="4"/>
  <c r="C1484" i="4"/>
  <c r="G1152" i="4"/>
  <c r="H1152" i="4" s="1"/>
  <c r="F1473" i="3"/>
  <c r="I1471" i="3"/>
  <c r="G1472" i="3"/>
  <c r="F1464" i="5" l="1"/>
  <c r="E1465" i="5"/>
  <c r="H1464" i="5"/>
  <c r="G1464" i="5"/>
  <c r="E1484" i="4"/>
  <c r="C1485" i="4"/>
  <c r="G1153" i="4"/>
  <c r="H1153" i="4" s="1"/>
  <c r="G1473" i="3"/>
  <c r="H1472" i="3"/>
  <c r="I1472" i="3" s="1"/>
  <c r="H1473" i="3"/>
  <c r="F1474" i="3"/>
  <c r="E1466" i="5" l="1"/>
  <c r="H1465" i="5"/>
  <c r="G1465" i="5"/>
  <c r="F1465" i="5"/>
  <c r="E1485" i="4"/>
  <c r="C1486" i="4"/>
  <c r="G1154" i="4"/>
  <c r="H1154" i="4" s="1"/>
  <c r="F1475" i="3"/>
  <c r="I1473" i="3"/>
  <c r="G1474" i="3"/>
  <c r="F1466" i="5" l="1"/>
  <c r="E1467" i="5"/>
  <c r="H1466" i="5"/>
  <c r="G1466" i="5"/>
  <c r="E1486" i="4"/>
  <c r="C1487" i="4"/>
  <c r="G1155" i="4"/>
  <c r="H1155" i="4" s="1"/>
  <c r="G1475" i="3"/>
  <c r="I1474" i="3"/>
  <c r="H1474" i="3"/>
  <c r="F1476" i="3"/>
  <c r="H1475" i="3"/>
  <c r="F1467" i="5" l="1"/>
  <c r="E1468" i="5"/>
  <c r="H1467" i="5"/>
  <c r="G1467" i="5"/>
  <c r="E1487" i="4"/>
  <c r="C1488" i="4"/>
  <c r="G1156" i="4"/>
  <c r="H1156" i="4" s="1"/>
  <c r="F1477" i="3"/>
  <c r="G1476" i="3"/>
  <c r="I1475" i="3"/>
  <c r="E1469" i="5" l="1"/>
  <c r="G1468" i="5"/>
  <c r="F1468" i="5"/>
  <c r="H1468" i="5"/>
  <c r="E1488" i="4"/>
  <c r="C1489" i="4"/>
  <c r="G1157" i="4"/>
  <c r="H1157" i="4" s="1"/>
  <c r="G1477" i="3"/>
  <c r="F1478" i="3"/>
  <c r="H1477" i="3"/>
  <c r="H1476" i="3"/>
  <c r="I1476" i="3" s="1"/>
  <c r="G1469" i="5" l="1"/>
  <c r="H1469" i="5"/>
  <c r="F1469" i="5"/>
  <c r="E1470" i="5"/>
  <c r="E1489" i="4"/>
  <c r="C1490" i="4"/>
  <c r="G1158" i="4"/>
  <c r="H1158" i="4" s="1"/>
  <c r="G1478" i="3"/>
  <c r="I1477" i="3"/>
  <c r="F1479" i="3"/>
  <c r="H1478" i="3"/>
  <c r="F1470" i="5" l="1"/>
  <c r="H1470" i="5"/>
  <c r="G1470" i="5"/>
  <c r="E1471" i="5"/>
  <c r="E1490" i="4"/>
  <c r="C1491" i="4"/>
  <c r="G1159" i="4"/>
  <c r="H1159" i="4" s="1"/>
  <c r="F1480" i="3"/>
  <c r="I1478" i="3"/>
  <c r="G1479" i="3"/>
  <c r="E1472" i="5" l="1"/>
  <c r="H1471" i="5"/>
  <c r="F1471" i="5"/>
  <c r="G1471" i="5"/>
  <c r="E1491" i="4"/>
  <c r="C1492" i="4"/>
  <c r="G1160" i="4"/>
  <c r="H1160" i="4" s="1"/>
  <c r="G1480" i="3"/>
  <c r="H1479" i="3"/>
  <c r="I1479" i="3" s="1"/>
  <c r="H1480" i="3"/>
  <c r="F1481" i="3"/>
  <c r="H1472" i="5" l="1"/>
  <c r="E1473" i="5"/>
  <c r="G1472" i="5"/>
  <c r="F1472" i="5"/>
  <c r="E1492" i="4"/>
  <c r="C1493" i="4"/>
  <c r="G1161" i="4"/>
  <c r="H1161" i="4" s="1"/>
  <c r="F1482" i="3"/>
  <c r="G1481" i="3"/>
  <c r="I1480" i="3"/>
  <c r="F1473" i="5" l="1"/>
  <c r="G1473" i="5"/>
  <c r="E1474" i="5"/>
  <c r="H1473" i="5"/>
  <c r="E1493" i="4"/>
  <c r="C1494" i="4"/>
  <c r="G1162" i="4"/>
  <c r="H1162" i="4" s="1"/>
  <c r="G1482" i="3"/>
  <c r="H1481" i="3"/>
  <c r="I1481" i="3" s="1"/>
  <c r="H1482" i="3"/>
  <c r="F1483" i="3"/>
  <c r="E1475" i="5" l="1"/>
  <c r="H1474" i="5"/>
  <c r="G1474" i="5"/>
  <c r="F1474" i="5"/>
  <c r="E1494" i="4"/>
  <c r="C1495" i="4"/>
  <c r="G1163" i="4"/>
  <c r="H1163" i="4" s="1"/>
  <c r="F1484" i="3"/>
  <c r="I1482" i="3"/>
  <c r="G1483" i="3"/>
  <c r="E1476" i="5" l="1"/>
  <c r="H1475" i="5"/>
  <c r="G1475" i="5"/>
  <c r="F1475" i="5"/>
  <c r="E1495" i="4"/>
  <c r="C1496" i="4"/>
  <c r="G1164" i="4"/>
  <c r="H1164" i="4" s="1"/>
  <c r="G1484" i="3"/>
  <c r="H1483" i="3"/>
  <c r="I1483" i="3" s="1"/>
  <c r="H1484" i="3"/>
  <c r="F1485" i="3"/>
  <c r="F1476" i="5" l="1"/>
  <c r="E1477" i="5"/>
  <c r="H1476" i="5"/>
  <c r="G1476" i="5"/>
  <c r="E1496" i="4"/>
  <c r="C1497" i="4"/>
  <c r="G1165" i="4"/>
  <c r="H1165" i="4" s="1"/>
  <c r="F1486" i="3"/>
  <c r="I1484" i="3"/>
  <c r="G1485" i="3"/>
  <c r="E1478" i="5" l="1"/>
  <c r="G1477" i="5"/>
  <c r="F1477" i="5"/>
  <c r="H1477" i="5"/>
  <c r="E1497" i="4"/>
  <c r="C1498" i="4"/>
  <c r="G1166" i="4"/>
  <c r="H1166" i="4" s="1"/>
  <c r="G1486" i="3"/>
  <c r="F1487" i="3"/>
  <c r="H1486" i="3"/>
  <c r="H1485" i="3"/>
  <c r="I1485" i="3" s="1"/>
  <c r="E1479" i="5" l="1"/>
  <c r="H1478" i="5"/>
  <c r="G1478" i="5"/>
  <c r="F1478" i="5"/>
  <c r="E1498" i="4"/>
  <c r="C1499" i="4"/>
  <c r="G1167" i="4"/>
  <c r="H1167" i="4" s="1"/>
  <c r="G1487" i="3"/>
  <c r="I1486" i="3"/>
  <c r="H1487" i="3"/>
  <c r="F1488" i="3"/>
  <c r="F1479" i="5" l="1"/>
  <c r="G1479" i="5"/>
  <c r="E1480" i="5"/>
  <c r="H1479" i="5"/>
  <c r="E1499" i="4"/>
  <c r="C1500" i="4"/>
  <c r="G1168" i="4"/>
  <c r="H1168" i="4" s="1"/>
  <c r="F1489" i="3"/>
  <c r="G1488" i="3"/>
  <c r="H1488" i="3" s="1"/>
  <c r="I1487" i="3"/>
  <c r="G1480" i="5" l="1"/>
  <c r="F1480" i="5"/>
  <c r="E1481" i="5"/>
  <c r="H1480" i="5"/>
  <c r="E1500" i="4"/>
  <c r="C1501" i="4"/>
  <c r="G1169" i="4"/>
  <c r="H1169" i="4" s="1"/>
  <c r="I1488" i="3"/>
  <c r="G1489" i="3"/>
  <c r="F1490" i="3"/>
  <c r="F1481" i="5" l="1"/>
  <c r="E1482" i="5"/>
  <c r="G1481" i="5"/>
  <c r="H1481" i="5"/>
  <c r="E1501" i="4"/>
  <c r="C1502" i="4"/>
  <c r="G1170" i="4"/>
  <c r="H1170" i="4" s="1"/>
  <c r="F1491" i="3"/>
  <c r="G1490" i="3"/>
  <c r="H1489" i="3"/>
  <c r="I1489" i="3" s="1"/>
  <c r="F1482" i="5" l="1"/>
  <c r="H1482" i="5"/>
  <c r="E1483" i="5"/>
  <c r="G1482" i="5"/>
  <c r="E1502" i="4"/>
  <c r="C1503" i="4"/>
  <c r="G1171" i="4"/>
  <c r="H1171" i="4" s="1"/>
  <c r="G1491" i="3"/>
  <c r="H1490" i="3"/>
  <c r="I1490" i="3" s="1"/>
  <c r="H1491" i="3"/>
  <c r="F1492" i="3"/>
  <c r="E1484" i="5" l="1"/>
  <c r="H1483" i="5"/>
  <c r="G1483" i="5"/>
  <c r="F1483" i="5"/>
  <c r="E1503" i="4"/>
  <c r="C1504" i="4"/>
  <c r="G1172" i="4"/>
  <c r="H1172" i="4" s="1"/>
  <c r="F1493" i="3"/>
  <c r="G1492" i="3"/>
  <c r="I1491" i="3"/>
  <c r="H1484" i="5" l="1"/>
  <c r="G1484" i="5"/>
  <c r="F1484" i="5"/>
  <c r="E1485" i="5"/>
  <c r="E1504" i="4"/>
  <c r="C1505" i="4"/>
  <c r="G1173" i="4"/>
  <c r="H1173" i="4" s="1"/>
  <c r="F1494" i="3"/>
  <c r="G1493" i="3"/>
  <c r="H1493" i="3" s="1"/>
  <c r="H1492" i="3"/>
  <c r="I1492" i="3" s="1"/>
  <c r="F1485" i="5" l="1"/>
  <c r="E1486" i="5"/>
  <c r="H1485" i="5"/>
  <c r="G1485" i="5"/>
  <c r="E1505" i="4"/>
  <c r="C1506" i="4"/>
  <c r="G1174" i="4"/>
  <c r="H1174" i="4" s="1"/>
  <c r="G1494" i="3"/>
  <c r="I1493" i="3"/>
  <c r="F1495" i="3"/>
  <c r="H1494" i="3"/>
  <c r="E1487" i="5" l="1"/>
  <c r="G1486" i="5"/>
  <c r="F1486" i="5"/>
  <c r="H1486" i="5"/>
  <c r="E1506" i="4"/>
  <c r="C1507" i="4"/>
  <c r="G1175" i="4"/>
  <c r="H1175" i="4" s="1"/>
  <c r="F1496" i="3"/>
  <c r="G1495" i="3"/>
  <c r="I1494" i="3"/>
  <c r="G1487" i="5" l="1"/>
  <c r="F1487" i="5"/>
  <c r="E1488" i="5"/>
  <c r="H1487" i="5"/>
  <c r="E1507" i="4"/>
  <c r="C1508" i="4"/>
  <c r="G1176" i="4"/>
  <c r="H1176" i="4" s="1"/>
  <c r="G1496" i="3"/>
  <c r="F1497" i="3"/>
  <c r="H1496" i="3"/>
  <c r="H1495" i="3"/>
  <c r="I1495" i="3" s="1"/>
  <c r="F1488" i="5" l="1"/>
  <c r="E1489" i="5"/>
  <c r="H1488" i="5"/>
  <c r="G1488" i="5"/>
  <c r="E1508" i="4"/>
  <c r="C1509" i="4"/>
  <c r="G1177" i="4"/>
  <c r="H1177" i="4" s="1"/>
  <c r="I1496" i="3"/>
  <c r="G1497" i="3"/>
  <c r="H1497" i="3"/>
  <c r="F1498" i="3"/>
  <c r="F1489" i="5" l="1"/>
  <c r="G1489" i="5"/>
  <c r="E1490" i="5"/>
  <c r="H1489" i="5"/>
  <c r="E1509" i="4"/>
  <c r="C1510" i="4"/>
  <c r="G1178" i="4"/>
  <c r="H1178" i="4" s="1"/>
  <c r="F1499" i="3"/>
  <c r="I1497" i="3"/>
  <c r="G1498" i="3"/>
  <c r="E1491" i="5" l="1"/>
  <c r="H1490" i="5"/>
  <c r="G1490" i="5"/>
  <c r="F1490" i="5"/>
  <c r="E1510" i="4"/>
  <c r="C1511" i="4"/>
  <c r="G1179" i="4"/>
  <c r="H1179" i="4" s="1"/>
  <c r="G1499" i="3"/>
  <c r="H1498" i="3"/>
  <c r="I1498" i="3" s="1"/>
  <c r="F1500" i="3"/>
  <c r="H1499" i="3"/>
  <c r="F1491" i="5" l="1"/>
  <c r="E1492" i="5"/>
  <c r="H1491" i="5"/>
  <c r="G1491" i="5"/>
  <c r="E1511" i="4"/>
  <c r="C1512" i="4"/>
  <c r="G1180" i="4"/>
  <c r="H1180" i="4" s="1"/>
  <c r="F1501" i="3"/>
  <c r="I1499" i="3"/>
  <c r="G1500" i="3"/>
  <c r="G1492" i="5" l="1"/>
  <c r="E1493" i="5"/>
  <c r="H1492" i="5"/>
  <c r="F1492" i="5"/>
  <c r="E1512" i="4"/>
  <c r="C1513" i="4"/>
  <c r="G1181" i="4"/>
  <c r="H1181" i="4" s="1"/>
  <c r="G1501" i="3"/>
  <c r="H1500" i="3"/>
  <c r="I1500" i="3" s="1"/>
  <c r="F1502" i="3"/>
  <c r="H1501" i="3"/>
  <c r="E1494" i="5" l="1"/>
  <c r="H1493" i="5"/>
  <c r="G1493" i="5"/>
  <c r="F1493" i="5"/>
  <c r="E1513" i="4"/>
  <c r="C1514" i="4"/>
  <c r="G1182" i="4"/>
  <c r="H1182" i="4" s="1"/>
  <c r="G1502" i="3"/>
  <c r="I1501" i="3"/>
  <c r="H1502" i="3"/>
  <c r="F1503" i="3"/>
  <c r="F1494" i="5" l="1"/>
  <c r="H1494" i="5"/>
  <c r="G1494" i="5"/>
  <c r="E1495" i="5"/>
  <c r="E1514" i="4"/>
  <c r="C1515" i="4"/>
  <c r="G1183" i="4"/>
  <c r="H1183" i="4" s="1"/>
  <c r="F1504" i="3"/>
  <c r="I1502" i="3"/>
  <c r="G1503" i="3"/>
  <c r="H1495" i="5" l="1"/>
  <c r="F1495" i="5"/>
  <c r="G1495" i="5"/>
  <c r="E1496" i="5"/>
  <c r="E1515" i="4"/>
  <c r="C1516" i="4"/>
  <c r="G1184" i="4"/>
  <c r="H1184" i="4" s="1"/>
  <c r="G1504" i="3"/>
  <c r="H1504" i="3"/>
  <c r="F1505" i="3"/>
  <c r="H1503" i="3"/>
  <c r="I1503" i="3" s="1"/>
  <c r="E1497" i="5" l="1"/>
  <c r="H1496" i="5"/>
  <c r="F1496" i="5"/>
  <c r="G1496" i="5"/>
  <c r="E1516" i="4"/>
  <c r="C1517" i="4"/>
  <c r="G1185" i="4"/>
  <c r="H1185" i="4" s="1"/>
  <c r="F1506" i="3"/>
  <c r="I1504" i="3"/>
  <c r="G1505" i="3"/>
  <c r="H1505" i="3" s="1"/>
  <c r="F1497" i="5" l="1"/>
  <c r="E1498" i="5"/>
  <c r="H1497" i="5"/>
  <c r="G1497" i="5"/>
  <c r="E1517" i="4"/>
  <c r="C1518" i="4"/>
  <c r="G1186" i="4"/>
  <c r="H1186" i="4" s="1"/>
  <c r="G1506" i="3"/>
  <c r="I1505" i="3"/>
  <c r="F1507" i="3"/>
  <c r="H1506" i="3"/>
  <c r="E1499" i="5" l="1"/>
  <c r="F1498" i="5"/>
  <c r="H1498" i="5"/>
  <c r="G1498" i="5"/>
  <c r="E1518" i="4"/>
  <c r="C1519" i="4"/>
  <c r="G1187" i="4"/>
  <c r="H1187" i="4" s="1"/>
  <c r="F1508" i="3"/>
  <c r="G1507" i="3"/>
  <c r="H1507" i="3" s="1"/>
  <c r="I1506" i="3"/>
  <c r="F1499" i="5" l="1"/>
  <c r="H1499" i="5"/>
  <c r="E1500" i="5"/>
  <c r="G1499" i="5"/>
  <c r="E1519" i="4"/>
  <c r="C1520" i="4"/>
  <c r="G1188" i="4"/>
  <c r="H1188" i="4" s="1"/>
  <c r="G1508" i="3"/>
  <c r="I1507" i="3"/>
  <c r="H1508" i="3"/>
  <c r="F1509" i="3"/>
  <c r="F1500" i="5" l="1"/>
  <c r="E1501" i="5"/>
  <c r="H1500" i="5"/>
  <c r="G1500" i="5"/>
  <c r="E1520" i="4"/>
  <c r="C1521" i="4"/>
  <c r="G1189" i="4"/>
  <c r="H1189" i="4" s="1"/>
  <c r="F1510" i="3"/>
  <c r="I1508" i="3"/>
  <c r="G1509" i="3"/>
  <c r="H1501" i="5" l="1"/>
  <c r="G1501" i="5"/>
  <c r="F1501" i="5"/>
  <c r="E1502" i="5"/>
  <c r="E1521" i="4"/>
  <c r="C1522" i="4"/>
  <c r="G1190" i="4"/>
  <c r="H1190" i="4" s="1"/>
  <c r="G1510" i="3"/>
  <c r="F1511" i="3"/>
  <c r="H1510" i="3"/>
  <c r="H1509" i="3"/>
  <c r="I1509" i="3" s="1"/>
  <c r="F1502" i="5" l="1"/>
  <c r="E1503" i="5"/>
  <c r="G1502" i="5"/>
  <c r="H1502" i="5"/>
  <c r="E1522" i="4"/>
  <c r="C1523" i="4"/>
  <c r="G1191" i="4"/>
  <c r="H1191" i="4" s="1"/>
  <c r="F1512" i="3"/>
  <c r="G1511" i="3"/>
  <c r="I1510" i="3"/>
  <c r="F1503" i="5" l="1"/>
  <c r="H1503" i="5"/>
  <c r="G1503" i="5"/>
  <c r="E1504" i="5"/>
  <c r="E1523" i="4"/>
  <c r="C1524" i="4"/>
  <c r="G1192" i="4"/>
  <c r="H1192" i="4" s="1"/>
  <c r="F1513" i="3"/>
  <c r="G1512" i="3"/>
  <c r="H1511" i="3"/>
  <c r="I1511" i="3" s="1"/>
  <c r="E1505" i="5" l="1"/>
  <c r="H1504" i="5"/>
  <c r="G1504" i="5"/>
  <c r="F1504" i="5"/>
  <c r="E1524" i="4"/>
  <c r="C1525" i="4"/>
  <c r="G1193" i="4"/>
  <c r="H1193" i="4" s="1"/>
  <c r="F1514" i="3"/>
  <c r="G1513" i="3"/>
  <c r="H1512" i="3"/>
  <c r="I1512" i="3" s="1"/>
  <c r="G1505" i="5" l="1"/>
  <c r="F1505" i="5"/>
  <c r="E1506" i="5"/>
  <c r="H1505" i="5"/>
  <c r="E1525" i="4"/>
  <c r="C1526" i="4"/>
  <c r="G1194" i="4"/>
  <c r="H1194" i="4" s="1"/>
  <c r="G1514" i="3"/>
  <c r="H1514" i="3"/>
  <c r="F1515" i="3"/>
  <c r="H1513" i="3"/>
  <c r="I1513" i="3" s="1"/>
  <c r="F1506" i="5" l="1"/>
  <c r="G1506" i="5"/>
  <c r="H1506" i="5"/>
  <c r="E1507" i="5"/>
  <c r="E1526" i="4"/>
  <c r="C1527" i="4"/>
  <c r="G1195" i="4"/>
  <c r="H1195" i="4" s="1"/>
  <c r="F1516" i="3"/>
  <c r="I1514" i="3"/>
  <c r="G1515" i="3"/>
  <c r="E1508" i="5" l="1"/>
  <c r="H1507" i="5"/>
  <c r="G1507" i="5"/>
  <c r="F1507" i="5"/>
  <c r="E1527" i="4"/>
  <c r="C1528" i="4"/>
  <c r="G1196" i="4"/>
  <c r="H1196" i="4" s="1"/>
  <c r="G1516" i="3"/>
  <c r="H1516" i="3"/>
  <c r="F1517" i="3"/>
  <c r="H1515" i="3"/>
  <c r="I1515" i="3" s="1"/>
  <c r="H1508" i="5" l="1"/>
  <c r="E1509" i="5"/>
  <c r="G1508" i="5"/>
  <c r="F1508" i="5"/>
  <c r="E1528" i="4"/>
  <c r="C1529" i="4"/>
  <c r="G1197" i="4"/>
  <c r="H1197" i="4" s="1"/>
  <c r="F1518" i="3"/>
  <c r="I1516" i="3"/>
  <c r="G1517" i="3"/>
  <c r="H1517" i="3" s="1"/>
  <c r="F1509" i="5" l="1"/>
  <c r="E1510" i="5"/>
  <c r="H1509" i="5"/>
  <c r="G1509" i="5"/>
  <c r="E1529" i="4"/>
  <c r="C1530" i="4"/>
  <c r="G1198" i="4"/>
  <c r="H1198" i="4" s="1"/>
  <c r="I1517" i="3"/>
  <c r="G1518" i="3"/>
  <c r="F1519" i="3"/>
  <c r="H1518" i="3"/>
  <c r="H1510" i="5" l="1"/>
  <c r="G1510" i="5"/>
  <c r="F1510" i="5"/>
  <c r="E1511" i="5"/>
  <c r="E1530" i="4"/>
  <c r="C1531" i="4"/>
  <c r="G1199" i="4"/>
  <c r="H1199" i="4" s="1"/>
  <c r="F1520" i="3"/>
  <c r="G1519" i="3"/>
  <c r="I1518" i="3"/>
  <c r="E1512" i="5" l="1"/>
  <c r="H1511" i="5"/>
  <c r="F1511" i="5"/>
  <c r="G1511" i="5"/>
  <c r="E1531" i="4"/>
  <c r="C1532" i="4"/>
  <c r="G1200" i="4"/>
  <c r="H1200" i="4" s="1"/>
  <c r="G1520" i="3"/>
  <c r="H1519" i="3"/>
  <c r="I1519" i="3" s="1"/>
  <c r="F1521" i="3"/>
  <c r="H1520" i="3"/>
  <c r="F1512" i="5" l="1"/>
  <c r="H1512" i="5"/>
  <c r="G1512" i="5"/>
  <c r="E1513" i="5"/>
  <c r="E1532" i="4"/>
  <c r="C1533" i="4"/>
  <c r="G1201" i="4"/>
  <c r="H1201" i="4" s="1"/>
  <c r="I1520" i="3"/>
  <c r="G1521" i="3"/>
  <c r="F1522" i="3"/>
  <c r="G1513" i="5" l="1"/>
  <c r="F1513" i="5"/>
  <c r="E1514" i="5"/>
  <c r="H1513" i="5"/>
  <c r="E1533" i="4"/>
  <c r="C1534" i="4"/>
  <c r="G1202" i="4"/>
  <c r="H1202" i="4" s="1"/>
  <c r="G1522" i="3"/>
  <c r="F1523" i="3"/>
  <c r="H1522" i="3"/>
  <c r="H1521" i="3"/>
  <c r="I1521" i="3" s="1"/>
  <c r="E1515" i="5" l="1"/>
  <c r="H1514" i="5"/>
  <c r="G1514" i="5"/>
  <c r="F1514" i="5"/>
  <c r="E1534" i="4"/>
  <c r="C1535" i="4"/>
  <c r="G1203" i="4"/>
  <c r="H1203" i="4" s="1"/>
  <c r="F1524" i="3"/>
  <c r="G1523" i="3"/>
  <c r="I1522" i="3"/>
  <c r="F1515" i="5" l="1"/>
  <c r="G1515" i="5"/>
  <c r="E1516" i="5"/>
  <c r="H1515" i="5"/>
  <c r="E1535" i="4"/>
  <c r="C1536" i="4"/>
  <c r="G1204" i="4"/>
  <c r="H1204" i="4" s="1"/>
  <c r="F1525" i="3"/>
  <c r="G1524" i="3"/>
  <c r="H1524" i="3" s="1"/>
  <c r="H1523" i="3"/>
  <c r="I1523" i="3" s="1"/>
  <c r="F1516" i="5" l="1"/>
  <c r="E1517" i="5"/>
  <c r="H1516" i="5"/>
  <c r="G1516" i="5"/>
  <c r="E1536" i="4"/>
  <c r="C1537" i="4"/>
  <c r="G1205" i="4"/>
  <c r="H1205" i="4" s="1"/>
  <c r="I1524" i="3"/>
  <c r="G1525" i="3"/>
  <c r="F1526" i="3"/>
  <c r="H1517" i="5" l="1"/>
  <c r="G1517" i="5"/>
  <c r="F1517" i="5"/>
  <c r="E1518" i="5"/>
  <c r="E1537" i="4"/>
  <c r="C1538" i="4"/>
  <c r="G1206" i="4"/>
  <c r="H1206" i="4" s="1"/>
  <c r="F1527" i="3"/>
  <c r="G1526" i="3"/>
  <c r="H1525" i="3"/>
  <c r="I1525" i="3" s="1"/>
  <c r="F1518" i="5" l="1"/>
  <c r="H1518" i="5"/>
  <c r="E1519" i="5"/>
  <c r="G1518" i="5"/>
  <c r="E1538" i="4"/>
  <c r="C1539" i="4"/>
  <c r="G1207" i="4"/>
  <c r="H1207" i="4" s="1"/>
  <c r="G1527" i="3"/>
  <c r="H1526" i="3"/>
  <c r="I1526" i="3" s="1"/>
  <c r="H1527" i="3"/>
  <c r="F1528" i="3"/>
  <c r="H1519" i="5" l="1"/>
  <c r="G1519" i="5"/>
  <c r="F1519" i="5"/>
  <c r="E1520" i="5"/>
  <c r="E1539" i="4"/>
  <c r="C1540" i="4"/>
  <c r="G1208" i="4"/>
  <c r="H1208" i="4" s="1"/>
  <c r="F1529" i="3"/>
  <c r="G1528" i="3"/>
  <c r="I1527" i="3"/>
  <c r="F1520" i="5" l="1"/>
  <c r="E1521" i="5"/>
  <c r="G1520" i="5"/>
  <c r="H1520" i="5"/>
  <c r="E1540" i="4"/>
  <c r="C1541" i="4"/>
  <c r="G1209" i="4"/>
  <c r="H1209" i="4" s="1"/>
  <c r="F1530" i="3"/>
  <c r="G1529" i="3"/>
  <c r="H1529" i="3" s="1"/>
  <c r="H1528" i="3"/>
  <c r="I1528" i="3" s="1"/>
  <c r="F1521" i="5" l="1"/>
  <c r="E1522" i="5"/>
  <c r="H1521" i="5"/>
  <c r="G1521" i="5"/>
  <c r="E1541" i="4"/>
  <c r="C1542" i="4"/>
  <c r="G1210" i="4"/>
  <c r="H1210" i="4" s="1"/>
  <c r="I1529" i="3"/>
  <c r="G1530" i="3"/>
  <c r="H1530" i="3"/>
  <c r="F1531" i="3"/>
  <c r="E1523" i="5" l="1"/>
  <c r="H1522" i="5"/>
  <c r="G1522" i="5"/>
  <c r="F1522" i="5"/>
  <c r="E1542" i="4"/>
  <c r="C1543" i="4"/>
  <c r="G1211" i="4"/>
  <c r="H1211" i="4" s="1"/>
  <c r="F1532" i="3"/>
  <c r="I1530" i="3"/>
  <c r="G1531" i="3"/>
  <c r="F1523" i="5" l="1"/>
  <c r="E1524" i="5"/>
  <c r="H1523" i="5"/>
  <c r="G1523" i="5"/>
  <c r="E1543" i="4"/>
  <c r="C1544" i="4"/>
  <c r="G1212" i="4"/>
  <c r="H1212" i="4" s="1"/>
  <c r="G1532" i="3"/>
  <c r="H1532" i="3"/>
  <c r="F1533" i="3"/>
  <c r="H1531" i="3"/>
  <c r="I1531" i="3" s="1"/>
  <c r="F1524" i="5" l="1"/>
  <c r="H1524" i="5"/>
  <c r="G1524" i="5"/>
  <c r="E1525" i="5"/>
  <c r="E1544" i="4"/>
  <c r="C1545" i="4"/>
  <c r="G1213" i="4"/>
  <c r="H1213" i="4" s="1"/>
  <c r="F1534" i="3"/>
  <c r="I1532" i="3"/>
  <c r="G1533" i="3"/>
  <c r="F1525" i="5" l="1"/>
  <c r="E1526" i="5"/>
  <c r="H1525" i="5"/>
  <c r="G1525" i="5"/>
  <c r="E1545" i="4"/>
  <c r="C1546" i="4"/>
  <c r="G1214" i="4"/>
  <c r="H1214" i="4" s="1"/>
  <c r="G1534" i="3"/>
  <c r="F1535" i="3"/>
  <c r="H1534" i="3"/>
  <c r="H1533" i="3"/>
  <c r="I1533" i="3" s="1"/>
  <c r="H1526" i="5" l="1"/>
  <c r="G1526" i="5"/>
  <c r="F1526" i="5"/>
  <c r="E1527" i="5"/>
  <c r="E1546" i="4"/>
  <c r="C1547" i="4"/>
  <c r="G1215" i="4"/>
  <c r="H1215" i="4" s="1"/>
  <c r="F1536" i="3"/>
  <c r="G1535" i="3"/>
  <c r="H1535" i="3" s="1"/>
  <c r="I1534" i="3"/>
  <c r="F1527" i="5" l="1"/>
  <c r="H1527" i="5"/>
  <c r="G1527" i="5"/>
  <c r="E1528" i="5"/>
  <c r="E1547" i="4"/>
  <c r="C1548" i="4"/>
  <c r="G1216" i="4"/>
  <c r="H1216" i="4" s="1"/>
  <c r="G1536" i="3"/>
  <c r="I1535" i="3"/>
  <c r="H1536" i="3"/>
  <c r="F1537" i="3"/>
  <c r="G1528" i="5" l="1"/>
  <c r="E1529" i="5"/>
  <c r="F1528" i="5"/>
  <c r="H1528" i="5"/>
  <c r="E1548" i="4"/>
  <c r="C1549" i="4"/>
  <c r="G1217" i="4"/>
  <c r="H1217" i="4" s="1"/>
  <c r="F1538" i="3"/>
  <c r="I1536" i="3"/>
  <c r="G1537" i="3"/>
  <c r="H1537" i="3" s="1"/>
  <c r="E1530" i="5" l="1"/>
  <c r="H1529" i="5"/>
  <c r="G1529" i="5"/>
  <c r="F1529" i="5"/>
  <c r="E1549" i="4"/>
  <c r="C1550" i="4"/>
  <c r="G1218" i="4"/>
  <c r="H1218" i="4" s="1"/>
  <c r="G1538" i="3"/>
  <c r="I1537" i="3"/>
  <c r="H1538" i="3"/>
  <c r="F1539" i="3"/>
  <c r="F1530" i="5" l="1"/>
  <c r="G1530" i="5"/>
  <c r="E1531" i="5"/>
  <c r="H1530" i="5"/>
  <c r="E1550" i="4"/>
  <c r="C1551" i="4"/>
  <c r="G1219" i="4"/>
  <c r="H1219" i="4" s="1"/>
  <c r="F1540" i="3"/>
  <c r="I1538" i="3"/>
  <c r="G1539" i="3"/>
  <c r="H1531" i="5" l="1"/>
  <c r="E1532" i="5"/>
  <c r="G1531" i="5"/>
  <c r="F1531" i="5"/>
  <c r="E1551" i="4"/>
  <c r="C1552" i="4"/>
  <c r="G1220" i="4"/>
  <c r="H1220" i="4" s="1"/>
  <c r="G1540" i="3"/>
  <c r="H1539" i="3"/>
  <c r="I1539" i="3" s="1"/>
  <c r="H1540" i="3"/>
  <c r="F1541" i="3"/>
  <c r="F1532" i="5" l="1"/>
  <c r="E1533" i="5"/>
  <c r="G1532" i="5"/>
  <c r="H1532" i="5"/>
  <c r="E1552" i="4"/>
  <c r="C1553" i="4"/>
  <c r="G1221" i="4"/>
  <c r="H1221" i="4" s="1"/>
  <c r="F1542" i="3"/>
  <c r="I1540" i="3"/>
  <c r="G1541" i="3"/>
  <c r="H1541" i="3" s="1"/>
  <c r="F1533" i="5" l="1"/>
  <c r="E1534" i="5"/>
  <c r="H1533" i="5"/>
  <c r="G1533" i="5"/>
  <c r="E1553" i="4"/>
  <c r="C1554" i="4"/>
  <c r="G1222" i="4"/>
  <c r="H1222" i="4" s="1"/>
  <c r="I1541" i="3"/>
  <c r="G1542" i="3"/>
  <c r="F1543" i="3"/>
  <c r="E1535" i="5" l="1"/>
  <c r="H1534" i="5"/>
  <c r="G1534" i="5"/>
  <c r="F1534" i="5"/>
  <c r="E1554" i="4"/>
  <c r="C1555" i="4"/>
  <c r="G1223" i="4"/>
  <c r="H1223" i="4" s="1"/>
  <c r="G1543" i="3"/>
  <c r="H1543" i="3"/>
  <c r="F1544" i="3"/>
  <c r="H1542" i="3"/>
  <c r="I1542" i="3" s="1"/>
  <c r="E1536" i="5" l="1"/>
  <c r="H1535" i="5"/>
  <c r="G1535" i="5"/>
  <c r="F1535" i="5"/>
  <c r="E1555" i="4"/>
  <c r="C1556" i="4"/>
  <c r="G1224" i="4"/>
  <c r="H1224" i="4" s="1"/>
  <c r="I1543" i="3"/>
  <c r="G1544" i="3"/>
  <c r="F1545" i="3"/>
  <c r="F1536" i="5" l="1"/>
  <c r="E1537" i="5"/>
  <c r="H1536" i="5"/>
  <c r="G1536" i="5"/>
  <c r="E1556" i="4"/>
  <c r="C1557" i="4"/>
  <c r="G1225" i="4"/>
  <c r="H1225" i="4" s="1"/>
  <c r="G1545" i="3"/>
  <c r="H1545" i="3"/>
  <c r="F1546" i="3"/>
  <c r="H1544" i="3"/>
  <c r="I1544" i="3" s="1"/>
  <c r="G1537" i="5" l="1"/>
  <c r="F1537" i="5"/>
  <c r="E1538" i="5"/>
  <c r="H1537" i="5"/>
  <c r="E1557" i="4"/>
  <c r="C1558" i="4"/>
  <c r="G1226" i="4"/>
  <c r="H1226" i="4" s="1"/>
  <c r="F1547" i="3"/>
  <c r="I1545" i="3"/>
  <c r="G1546" i="3"/>
  <c r="F1538" i="5" l="1"/>
  <c r="E1539" i="5"/>
  <c r="H1538" i="5"/>
  <c r="G1538" i="5"/>
  <c r="E1558" i="4"/>
  <c r="C1559" i="4"/>
  <c r="G1227" i="4"/>
  <c r="H1227" i="4" s="1"/>
  <c r="G1547" i="3"/>
  <c r="H1546" i="3"/>
  <c r="I1546" i="3" s="1"/>
  <c r="F1548" i="3"/>
  <c r="H1547" i="3"/>
  <c r="F1539" i="5" l="1"/>
  <c r="E1540" i="5"/>
  <c r="H1539" i="5"/>
  <c r="G1539" i="5"/>
  <c r="E1559" i="4"/>
  <c r="C1560" i="4"/>
  <c r="G1228" i="4"/>
  <c r="H1228" i="4" s="1"/>
  <c r="F1549" i="3"/>
  <c r="G1548" i="3"/>
  <c r="I1547" i="3"/>
  <c r="E1541" i="5" l="1"/>
  <c r="H1540" i="5"/>
  <c r="G1540" i="5"/>
  <c r="F1540" i="5"/>
  <c r="E1560" i="4"/>
  <c r="C1561" i="4"/>
  <c r="G1229" i="4"/>
  <c r="H1229" i="4" s="1"/>
  <c r="G1549" i="3"/>
  <c r="H1548" i="3"/>
  <c r="I1548" i="3" s="1"/>
  <c r="H1549" i="3"/>
  <c r="F1550" i="3"/>
  <c r="G1541" i="5" l="1"/>
  <c r="E1542" i="5"/>
  <c r="H1541" i="5"/>
  <c r="F1541" i="5"/>
  <c r="E1561" i="4"/>
  <c r="C1562" i="4"/>
  <c r="G1230" i="4"/>
  <c r="H1230" i="4" s="1"/>
  <c r="F1551" i="3"/>
  <c r="G1550" i="3"/>
  <c r="H1550" i="3" s="1"/>
  <c r="I1549" i="3"/>
  <c r="F1542" i="5" l="1"/>
  <c r="E1543" i="5"/>
  <c r="H1542" i="5"/>
  <c r="G1542" i="5"/>
  <c r="E1562" i="4"/>
  <c r="C1563" i="4"/>
  <c r="G1231" i="4"/>
  <c r="H1231" i="4" s="1"/>
  <c r="I1550" i="3"/>
  <c r="G1551" i="3"/>
  <c r="F1552" i="3"/>
  <c r="E1544" i="5" l="1"/>
  <c r="H1543" i="5"/>
  <c r="G1543" i="5"/>
  <c r="F1543" i="5"/>
  <c r="E1563" i="4"/>
  <c r="C1564" i="4"/>
  <c r="G1232" i="4"/>
  <c r="H1232" i="4" s="1"/>
  <c r="F1553" i="3"/>
  <c r="G1552" i="3"/>
  <c r="H1551" i="3"/>
  <c r="I1551" i="3" s="1"/>
  <c r="H1544" i="5" l="1"/>
  <c r="G1544" i="5"/>
  <c r="F1544" i="5"/>
  <c r="E1545" i="5"/>
  <c r="E1564" i="4"/>
  <c r="C1565" i="4"/>
  <c r="G1233" i="4"/>
  <c r="H1233" i="4" s="1"/>
  <c r="F1554" i="3"/>
  <c r="H1553" i="3"/>
  <c r="G1553" i="3"/>
  <c r="H1552" i="3"/>
  <c r="I1552" i="3" s="1"/>
  <c r="F1545" i="5" l="1"/>
  <c r="E1546" i="5"/>
  <c r="G1545" i="5"/>
  <c r="H1545" i="5"/>
  <c r="E1565" i="4"/>
  <c r="C1566" i="4"/>
  <c r="G1234" i="4"/>
  <c r="H1234" i="4" s="1"/>
  <c r="G1554" i="3"/>
  <c r="I1553" i="3"/>
  <c r="F1555" i="3"/>
  <c r="H1554" i="3"/>
  <c r="G1546" i="5" l="1"/>
  <c r="F1546" i="5"/>
  <c r="E1547" i="5"/>
  <c r="H1546" i="5"/>
  <c r="E1566" i="4"/>
  <c r="C1567" i="4"/>
  <c r="G1235" i="4"/>
  <c r="H1235" i="4" s="1"/>
  <c r="F1556" i="3"/>
  <c r="G1555" i="3"/>
  <c r="I1554" i="3"/>
  <c r="E1548" i="5" l="1"/>
  <c r="H1547" i="5"/>
  <c r="G1547" i="5"/>
  <c r="F1547" i="5"/>
  <c r="E1567" i="4"/>
  <c r="C1568" i="4"/>
  <c r="G1236" i="4"/>
  <c r="H1236" i="4" s="1"/>
  <c r="G1556" i="3"/>
  <c r="H1556" i="3"/>
  <c r="F1557" i="3"/>
  <c r="H1555" i="3"/>
  <c r="I1555" i="3" s="1"/>
  <c r="F1548" i="5" l="1"/>
  <c r="G1548" i="5"/>
  <c r="E1549" i="5"/>
  <c r="H1548" i="5"/>
  <c r="E1568" i="4"/>
  <c r="C1569" i="4"/>
  <c r="G1237" i="4"/>
  <c r="H1237" i="4" s="1"/>
  <c r="F1558" i="3"/>
  <c r="I1556" i="3"/>
  <c r="G1557" i="3"/>
  <c r="F1549" i="5" l="1"/>
  <c r="E1550" i="5"/>
  <c r="H1549" i="5"/>
  <c r="G1549" i="5"/>
  <c r="E1569" i="4"/>
  <c r="C1570" i="4"/>
  <c r="G1238" i="4"/>
  <c r="H1238" i="4" s="1"/>
  <c r="G1558" i="3"/>
  <c r="F1559" i="3"/>
  <c r="H1558" i="3"/>
  <c r="H1557" i="3"/>
  <c r="I1557" i="3" s="1"/>
  <c r="E1551" i="5" l="1"/>
  <c r="H1550" i="5"/>
  <c r="G1550" i="5"/>
  <c r="F1550" i="5"/>
  <c r="E1570" i="4"/>
  <c r="C1571" i="4"/>
  <c r="G1239" i="4"/>
  <c r="H1239" i="4" s="1"/>
  <c r="G1559" i="3"/>
  <c r="I1558" i="3"/>
  <c r="H1559" i="3"/>
  <c r="F1560" i="3"/>
  <c r="F1551" i="5" l="1"/>
  <c r="G1551" i="5"/>
  <c r="E1552" i="5"/>
  <c r="H1551" i="5"/>
  <c r="E1571" i="4"/>
  <c r="C1572" i="4"/>
  <c r="G1240" i="4"/>
  <c r="H1240" i="4" s="1"/>
  <c r="F1561" i="3"/>
  <c r="I1559" i="3"/>
  <c r="G1560" i="3"/>
  <c r="H1560" i="3" s="1"/>
  <c r="E1553" i="5" l="1"/>
  <c r="H1552" i="5"/>
  <c r="G1552" i="5"/>
  <c r="F1552" i="5"/>
  <c r="E1572" i="4"/>
  <c r="C1573" i="4"/>
  <c r="G1241" i="4"/>
  <c r="H1241" i="4" s="1"/>
  <c r="I1560" i="3"/>
  <c r="G1561" i="3"/>
  <c r="F1562" i="3"/>
  <c r="H1561" i="3"/>
  <c r="E1554" i="5" l="1"/>
  <c r="H1553" i="5"/>
  <c r="F1553" i="5"/>
  <c r="G1553" i="5"/>
  <c r="E1573" i="4"/>
  <c r="C1574" i="4"/>
  <c r="G1242" i="4"/>
  <c r="H1242" i="4" s="1"/>
  <c r="G1562" i="3"/>
  <c r="I1561" i="3"/>
  <c r="H1562" i="3"/>
  <c r="F1563" i="3"/>
  <c r="F1554" i="5" l="1"/>
  <c r="H1554" i="5"/>
  <c r="E1555" i="5"/>
  <c r="G1554" i="5"/>
  <c r="E1574" i="4"/>
  <c r="C1575" i="4"/>
  <c r="G1243" i="4"/>
  <c r="H1243" i="4" s="1"/>
  <c r="F1564" i="3"/>
  <c r="I1562" i="3"/>
  <c r="G1563" i="3"/>
  <c r="H1563" i="3" s="1"/>
  <c r="G1555" i="5" l="1"/>
  <c r="F1555" i="5"/>
  <c r="E1556" i="5"/>
  <c r="H1555" i="5"/>
  <c r="E1575" i="4"/>
  <c r="C1576" i="4"/>
  <c r="G1244" i="4"/>
  <c r="H1244" i="4" s="1"/>
  <c r="G1564" i="3"/>
  <c r="I1563" i="3"/>
  <c r="H1564" i="3"/>
  <c r="F1565" i="3"/>
  <c r="F1556" i="5" l="1"/>
  <c r="E1557" i="5"/>
  <c r="H1556" i="5"/>
  <c r="G1556" i="5"/>
  <c r="E1576" i="4"/>
  <c r="C1577" i="4"/>
  <c r="G1245" i="4"/>
  <c r="H1245" i="4" s="1"/>
  <c r="F1566" i="3"/>
  <c r="I1564" i="3"/>
  <c r="G1565" i="3"/>
  <c r="F1557" i="5" l="1"/>
  <c r="E1558" i="5"/>
  <c r="G1557" i="5"/>
  <c r="H1557" i="5"/>
  <c r="E1577" i="4"/>
  <c r="C1578" i="4"/>
  <c r="G1246" i="4"/>
  <c r="H1246" i="4" s="1"/>
  <c r="G1566" i="3"/>
  <c r="H1565" i="3"/>
  <c r="I1565" i="3" s="1"/>
  <c r="H1566" i="3"/>
  <c r="F1567" i="3"/>
  <c r="E1559" i="5" l="1"/>
  <c r="H1558" i="5"/>
  <c r="G1558" i="5"/>
  <c r="F1558" i="5"/>
  <c r="E1578" i="4"/>
  <c r="C1579" i="4"/>
  <c r="G1247" i="4"/>
  <c r="H1247" i="4" s="1"/>
  <c r="F1568" i="3"/>
  <c r="G1567" i="3"/>
  <c r="I1566" i="3"/>
  <c r="E1560" i="5" l="1"/>
  <c r="H1559" i="5"/>
  <c r="G1559" i="5"/>
  <c r="F1559" i="5"/>
  <c r="E1579" i="4"/>
  <c r="C1580" i="4"/>
  <c r="G1248" i="4"/>
  <c r="H1248" i="4" s="1"/>
  <c r="G1568" i="3"/>
  <c r="H1567" i="3"/>
  <c r="I1567" i="3" s="1"/>
  <c r="H1568" i="3"/>
  <c r="F1569" i="3"/>
  <c r="F1560" i="5" l="1"/>
  <c r="H1560" i="5"/>
  <c r="G1560" i="5"/>
  <c r="E1561" i="5"/>
  <c r="E1580" i="4"/>
  <c r="C1581" i="4"/>
  <c r="G1249" i="4"/>
  <c r="H1249" i="4" s="1"/>
  <c r="F1570" i="3"/>
  <c r="I1568" i="3"/>
  <c r="G1569" i="3"/>
  <c r="F1561" i="5" l="1"/>
  <c r="E1562" i="5"/>
  <c r="H1561" i="5"/>
  <c r="G1561" i="5"/>
  <c r="E1581" i="4"/>
  <c r="C1582" i="4"/>
  <c r="G1250" i="4"/>
  <c r="H1250" i="4" s="1"/>
  <c r="G1570" i="3"/>
  <c r="F1571" i="3"/>
  <c r="H1570" i="3"/>
  <c r="H1569" i="3"/>
  <c r="I1569" i="3" s="1"/>
  <c r="G1562" i="5" l="1"/>
  <c r="F1562" i="5"/>
  <c r="E1563" i="5"/>
  <c r="H1562" i="5"/>
  <c r="E1582" i="4"/>
  <c r="C1583" i="4"/>
  <c r="G1251" i="4"/>
  <c r="H1251" i="4" s="1"/>
  <c r="F1572" i="3"/>
  <c r="G1571" i="3"/>
  <c r="H1571" i="3" s="1"/>
  <c r="I1570" i="3"/>
  <c r="F1563" i="5" l="1"/>
  <c r="E1564" i="5"/>
  <c r="H1563" i="5"/>
  <c r="G1563" i="5"/>
  <c r="E1583" i="4"/>
  <c r="C1584" i="4"/>
  <c r="G1252" i="4"/>
  <c r="H1252" i="4" s="1"/>
  <c r="G1572" i="3"/>
  <c r="I1571" i="3"/>
  <c r="F1573" i="3"/>
  <c r="H1572" i="3"/>
  <c r="G1564" i="5" l="1"/>
  <c r="E1565" i="5"/>
  <c r="H1564" i="5"/>
  <c r="F1564" i="5"/>
  <c r="E1584" i="4"/>
  <c r="C1585" i="4"/>
  <c r="G1253" i="4"/>
  <c r="H1253" i="4" s="1"/>
  <c r="F1574" i="3"/>
  <c r="I1572" i="3"/>
  <c r="G1573" i="3"/>
  <c r="E1566" i="5" l="1"/>
  <c r="H1565" i="5"/>
  <c r="G1565" i="5"/>
  <c r="F1565" i="5"/>
  <c r="E1585" i="4"/>
  <c r="C1586" i="4"/>
  <c r="G1254" i="4"/>
  <c r="H1254" i="4" s="1"/>
  <c r="F1575" i="3"/>
  <c r="G1574" i="3"/>
  <c r="H1573" i="3"/>
  <c r="I1573" i="3" s="1"/>
  <c r="F1566" i="5" l="1"/>
  <c r="E1567" i="5"/>
  <c r="H1566" i="5"/>
  <c r="G1566" i="5"/>
  <c r="E1586" i="4"/>
  <c r="C1587" i="4"/>
  <c r="G1255" i="4"/>
  <c r="H1255" i="4" s="1"/>
  <c r="G1575" i="3"/>
  <c r="H1574" i="3"/>
  <c r="I1574" i="3" s="1"/>
  <c r="F1576" i="3"/>
  <c r="H1575" i="3"/>
  <c r="H1567" i="5" l="1"/>
  <c r="E1568" i="5"/>
  <c r="G1567" i="5"/>
  <c r="F1567" i="5"/>
  <c r="E1587" i="4"/>
  <c r="C1588" i="4"/>
  <c r="G1256" i="4"/>
  <c r="H1256" i="4" s="1"/>
  <c r="G1576" i="3"/>
  <c r="I1575" i="3"/>
  <c r="H1576" i="3"/>
  <c r="F1577" i="3"/>
  <c r="E1569" i="5" l="1"/>
  <c r="H1568" i="5"/>
  <c r="G1568" i="5"/>
  <c r="F1568" i="5"/>
  <c r="E1588" i="4"/>
  <c r="C1589" i="4"/>
  <c r="G1257" i="4"/>
  <c r="H1257" i="4" s="1"/>
  <c r="F1578" i="3"/>
  <c r="G1577" i="3"/>
  <c r="I1576" i="3"/>
  <c r="F1569" i="5" l="1"/>
  <c r="H1569" i="5"/>
  <c r="G1569" i="5"/>
  <c r="E1570" i="5"/>
  <c r="E1589" i="4"/>
  <c r="C1590" i="4"/>
  <c r="G1258" i="4"/>
  <c r="H1258" i="4" s="1"/>
  <c r="G1578" i="3"/>
  <c r="H1577" i="3"/>
  <c r="I1577" i="3" s="1"/>
  <c r="F1579" i="3"/>
  <c r="H1578" i="3"/>
  <c r="E1571" i="5" l="1"/>
  <c r="G1570" i="5"/>
  <c r="F1570" i="5"/>
  <c r="H1570" i="5"/>
  <c r="E1590" i="4"/>
  <c r="C1591" i="4"/>
  <c r="G1259" i="4"/>
  <c r="H1259" i="4" s="1"/>
  <c r="G1579" i="3"/>
  <c r="I1578" i="3"/>
  <c r="F1580" i="3"/>
  <c r="H1579" i="3"/>
  <c r="F1571" i="5" l="1"/>
  <c r="E1572" i="5"/>
  <c r="G1571" i="5"/>
  <c r="H1571" i="5"/>
  <c r="E1591" i="4"/>
  <c r="C1592" i="4"/>
  <c r="G1260" i="4"/>
  <c r="H1260" i="4" s="1"/>
  <c r="F1581" i="3"/>
  <c r="I1579" i="3"/>
  <c r="G1580" i="3"/>
  <c r="F1572" i="5" l="1"/>
  <c r="E1573" i="5"/>
  <c r="H1572" i="5"/>
  <c r="G1572" i="5"/>
  <c r="E1592" i="4"/>
  <c r="C1593" i="4"/>
  <c r="G1261" i="4"/>
  <c r="H1261" i="4" s="1"/>
  <c r="G1581" i="3"/>
  <c r="H1580" i="3"/>
  <c r="I1580" i="3" s="1"/>
  <c r="H1581" i="3"/>
  <c r="F1582" i="3"/>
  <c r="E1574" i="5" l="1"/>
  <c r="F1573" i="5"/>
  <c r="H1573" i="5"/>
  <c r="G1573" i="5"/>
  <c r="E1593" i="4"/>
  <c r="C1594" i="4"/>
  <c r="G1262" i="4"/>
  <c r="H1262" i="4" s="1"/>
  <c r="F1583" i="3"/>
  <c r="I1581" i="3"/>
  <c r="G1582" i="3"/>
  <c r="F1574" i="5" l="1"/>
  <c r="E1575" i="5"/>
  <c r="H1574" i="5"/>
  <c r="G1574" i="5"/>
  <c r="E1594" i="4"/>
  <c r="C1595" i="4"/>
  <c r="G1263" i="4"/>
  <c r="H1263" i="4" s="1"/>
  <c r="G1583" i="3"/>
  <c r="H1582" i="3"/>
  <c r="I1582" i="3" s="1"/>
  <c r="H1583" i="3"/>
  <c r="F1584" i="3"/>
  <c r="F1575" i="5" l="1"/>
  <c r="G1575" i="5"/>
  <c r="E1576" i="5"/>
  <c r="H1575" i="5"/>
  <c r="E1595" i="4"/>
  <c r="C1596" i="4"/>
  <c r="G1264" i="4"/>
  <c r="H1264" i="4" s="1"/>
  <c r="F1585" i="3"/>
  <c r="I1583" i="3"/>
  <c r="G1584" i="3"/>
  <c r="E1577" i="5" l="1"/>
  <c r="H1576" i="5"/>
  <c r="G1576" i="5"/>
  <c r="F1576" i="5"/>
  <c r="E1596" i="4"/>
  <c r="C1597" i="4"/>
  <c r="G1265" i="4"/>
  <c r="H1265" i="4" s="1"/>
  <c r="G1585" i="3"/>
  <c r="H1584" i="3"/>
  <c r="I1584" i="3" s="1"/>
  <c r="H1585" i="3"/>
  <c r="F1586" i="3"/>
  <c r="G1577" i="5" l="1"/>
  <c r="F1577" i="5"/>
  <c r="E1578" i="5"/>
  <c r="H1577" i="5"/>
  <c r="E1597" i="4"/>
  <c r="C1598" i="4"/>
  <c r="G1266" i="4"/>
  <c r="H1266" i="4" s="1"/>
  <c r="F1587" i="3"/>
  <c r="I1585" i="3"/>
  <c r="G1586" i="3"/>
  <c r="H1586" i="3" s="1"/>
  <c r="F1578" i="5" l="1"/>
  <c r="E1579" i="5"/>
  <c r="H1578" i="5"/>
  <c r="G1578" i="5"/>
  <c r="E1598" i="4"/>
  <c r="C1599" i="4"/>
  <c r="G1267" i="4"/>
  <c r="H1267" i="4" s="1"/>
  <c r="I1586" i="3"/>
  <c r="G1587" i="3"/>
  <c r="H1587" i="3"/>
  <c r="F1588" i="3"/>
  <c r="E1580" i="5" l="1"/>
  <c r="H1579" i="5"/>
  <c r="G1579" i="5"/>
  <c r="F1579" i="5"/>
  <c r="E1599" i="4"/>
  <c r="C1600" i="4"/>
  <c r="G1268" i="4"/>
  <c r="H1268" i="4" s="1"/>
  <c r="F1589" i="3"/>
  <c r="G1588" i="3"/>
  <c r="I1587" i="3"/>
  <c r="H1580" i="5" l="1"/>
  <c r="G1580" i="5"/>
  <c r="E1581" i="5"/>
  <c r="F1580" i="5"/>
  <c r="E1600" i="4"/>
  <c r="C1601" i="4"/>
  <c r="G1269" i="4"/>
  <c r="H1269" i="4" s="1"/>
  <c r="F1590" i="3"/>
  <c r="G1589" i="3"/>
  <c r="H1589" i="3" s="1"/>
  <c r="H1588" i="3"/>
  <c r="I1588" i="3" s="1"/>
  <c r="F1581" i="5" l="1"/>
  <c r="G1581" i="5"/>
  <c r="E1582" i="5"/>
  <c r="H1581" i="5"/>
  <c r="C1602" i="4"/>
  <c r="E1601" i="4"/>
  <c r="G1270" i="4"/>
  <c r="H1270" i="4" s="1"/>
  <c r="I1589" i="3"/>
  <c r="G1590" i="3"/>
  <c r="H1590" i="3"/>
  <c r="F1591" i="3"/>
  <c r="F1582" i="5" l="1"/>
  <c r="E1583" i="5"/>
  <c r="H1582" i="5"/>
  <c r="G1582" i="5"/>
  <c r="G1271" i="4"/>
  <c r="H1271" i="4" s="1"/>
  <c r="E1602" i="4"/>
  <c r="C1603" i="4"/>
  <c r="F1592" i="3"/>
  <c r="I1590" i="3"/>
  <c r="G1591" i="3"/>
  <c r="E1584" i="5" l="1"/>
  <c r="H1583" i="5"/>
  <c r="F1583" i="5"/>
  <c r="G1583" i="5"/>
  <c r="E1603" i="4"/>
  <c r="C1604" i="4"/>
  <c r="G1272" i="4"/>
  <c r="H1272" i="4" s="1"/>
  <c r="G1592" i="3"/>
  <c r="I1591" i="3"/>
  <c r="H1591" i="3"/>
  <c r="H1592" i="3"/>
  <c r="F1593" i="3"/>
  <c r="F1584" i="5" l="1"/>
  <c r="E1585" i="5"/>
  <c r="H1584" i="5"/>
  <c r="G1584" i="5"/>
  <c r="E1604" i="4"/>
  <c r="C1605" i="4"/>
  <c r="G1273" i="4"/>
  <c r="H1273" i="4" s="1"/>
  <c r="F1594" i="3"/>
  <c r="I1592" i="3"/>
  <c r="G1593" i="3"/>
  <c r="F1585" i="5" l="1"/>
  <c r="E1586" i="5"/>
  <c r="H1585" i="5"/>
  <c r="G1585" i="5"/>
  <c r="E1605" i="4"/>
  <c r="C1606" i="4"/>
  <c r="G1274" i="4"/>
  <c r="H1274" i="4" s="1"/>
  <c r="G1594" i="3"/>
  <c r="F1595" i="3"/>
  <c r="H1594" i="3"/>
  <c r="H1593" i="3"/>
  <c r="I1593" i="3" s="1"/>
  <c r="E1587" i="5" l="1"/>
  <c r="H1586" i="5"/>
  <c r="G1586" i="5"/>
  <c r="F1586" i="5"/>
  <c r="E1606" i="4"/>
  <c r="C1607" i="4"/>
  <c r="G1275" i="4"/>
  <c r="H1275" i="4" s="1"/>
  <c r="G1595" i="3"/>
  <c r="I1594" i="3"/>
  <c r="F1596" i="3"/>
  <c r="H1595" i="3"/>
  <c r="F1587" i="5" l="1"/>
  <c r="G1587" i="5"/>
  <c r="E1588" i="5"/>
  <c r="H1587" i="5"/>
  <c r="E1607" i="4"/>
  <c r="C1608" i="4"/>
  <c r="G1276" i="4"/>
  <c r="H1276" i="4" s="1"/>
  <c r="F1597" i="3"/>
  <c r="G1596" i="3"/>
  <c r="I1595" i="3"/>
  <c r="E1589" i="5" l="1"/>
  <c r="H1588" i="5"/>
  <c r="G1588" i="5"/>
  <c r="F1588" i="5"/>
  <c r="E1608" i="4"/>
  <c r="C1609" i="4"/>
  <c r="G1277" i="4"/>
  <c r="H1277" i="4" s="1"/>
  <c r="G1597" i="3"/>
  <c r="F1598" i="3"/>
  <c r="H1597" i="3"/>
  <c r="H1596" i="3"/>
  <c r="I1596" i="3" s="1"/>
  <c r="E1590" i="5" l="1"/>
  <c r="G1589" i="5"/>
  <c r="F1589" i="5"/>
  <c r="H1589" i="5"/>
  <c r="E1609" i="4"/>
  <c r="C1610" i="4"/>
  <c r="G1278" i="4"/>
  <c r="H1278" i="4" s="1"/>
  <c r="G1598" i="3"/>
  <c r="I1597" i="3"/>
  <c r="H1598" i="3"/>
  <c r="F1599" i="3"/>
  <c r="F1590" i="5" l="1"/>
  <c r="H1590" i="5"/>
  <c r="G1590" i="5"/>
  <c r="E1591" i="5"/>
  <c r="E1610" i="4"/>
  <c r="C1611" i="4"/>
  <c r="G1279" i="4"/>
  <c r="H1279" i="4" s="1"/>
  <c r="F1600" i="3"/>
  <c r="I1598" i="3"/>
  <c r="G1599" i="3"/>
  <c r="H1599" i="3" s="1"/>
  <c r="F1591" i="5" l="1"/>
  <c r="E1592" i="5"/>
  <c r="H1591" i="5"/>
  <c r="G1591" i="5"/>
  <c r="E1611" i="4"/>
  <c r="C1612" i="4"/>
  <c r="G1280" i="4"/>
  <c r="H1280" i="4" s="1"/>
  <c r="G1600" i="3"/>
  <c r="I1599" i="3"/>
  <c r="H1600" i="3"/>
  <c r="F1601" i="3"/>
  <c r="H1592" i="5" l="1"/>
  <c r="G1592" i="5"/>
  <c r="F1592" i="5"/>
  <c r="E1593" i="5"/>
  <c r="E1612" i="4"/>
  <c r="C1613" i="4"/>
  <c r="G1281" i="4"/>
  <c r="H1281" i="4" s="1"/>
  <c r="F1602" i="3"/>
  <c r="I1600" i="3"/>
  <c r="G1601" i="3"/>
  <c r="F1593" i="5" l="1"/>
  <c r="E1594" i="5"/>
  <c r="H1593" i="5"/>
  <c r="G1593" i="5"/>
  <c r="E1613" i="4"/>
  <c r="C1614" i="4"/>
  <c r="G1282" i="4"/>
  <c r="H1282" i="4" s="1"/>
  <c r="G1602" i="3"/>
  <c r="H1601" i="3"/>
  <c r="I1601" i="3" s="1"/>
  <c r="F1603" i="3"/>
  <c r="H1602" i="3"/>
  <c r="E1595" i="5" l="1"/>
  <c r="H1594" i="5"/>
  <c r="G1594" i="5"/>
  <c r="F1594" i="5"/>
  <c r="E1614" i="4"/>
  <c r="C1615" i="4"/>
  <c r="G1283" i="4"/>
  <c r="H1283" i="4" s="1"/>
  <c r="F1604" i="3"/>
  <c r="I1602" i="3"/>
  <c r="G1603" i="3"/>
  <c r="E1596" i="5" l="1"/>
  <c r="H1595" i="5"/>
  <c r="G1595" i="5"/>
  <c r="F1595" i="5"/>
  <c r="E1615" i="4"/>
  <c r="C1616" i="4"/>
  <c r="G1284" i="4"/>
  <c r="H1284" i="4" s="1"/>
  <c r="G1604" i="3"/>
  <c r="F1605" i="3"/>
  <c r="H1604" i="3"/>
  <c r="H1603" i="3"/>
  <c r="I1603" i="3" s="1"/>
  <c r="F1596" i="5" l="1"/>
  <c r="E1597" i="5"/>
  <c r="H1596" i="5"/>
  <c r="G1596" i="5"/>
  <c r="E1616" i="4"/>
  <c r="C1617" i="4"/>
  <c r="G1285" i="4"/>
  <c r="H1285" i="4" s="1"/>
  <c r="F1606" i="3"/>
  <c r="I1604" i="3"/>
  <c r="G1605" i="3"/>
  <c r="F1597" i="5" l="1"/>
  <c r="E1598" i="5"/>
  <c r="H1597" i="5"/>
  <c r="G1597" i="5"/>
  <c r="E1617" i="4"/>
  <c r="C1618" i="4"/>
  <c r="G1286" i="4"/>
  <c r="H1286" i="4" s="1"/>
  <c r="G1606" i="3"/>
  <c r="F1607" i="3"/>
  <c r="H1606" i="3"/>
  <c r="H1605" i="3"/>
  <c r="I1605" i="3" s="1"/>
  <c r="G1598" i="5" l="1"/>
  <c r="F1598" i="5"/>
  <c r="H1598" i="5"/>
  <c r="E1599" i="5"/>
  <c r="E1618" i="4"/>
  <c r="C1619" i="4"/>
  <c r="G1287" i="4"/>
  <c r="H1287" i="4" s="1"/>
  <c r="F1608" i="3"/>
  <c r="G1607" i="3"/>
  <c r="I1606" i="3"/>
  <c r="F1599" i="5" l="1"/>
  <c r="E1600" i="5"/>
  <c r="G1599" i="5"/>
  <c r="H1599" i="5"/>
  <c r="E1619" i="4"/>
  <c r="C1620" i="4"/>
  <c r="G1288" i="4"/>
  <c r="H1288" i="4" s="1"/>
  <c r="F1609" i="3"/>
  <c r="G1608" i="3"/>
  <c r="H1607" i="3"/>
  <c r="I1607" i="3" s="1"/>
  <c r="G1600" i="5" l="1"/>
  <c r="F1600" i="5"/>
  <c r="E1601" i="5"/>
  <c r="H1600" i="5"/>
  <c r="E1620" i="4"/>
  <c r="C1621" i="4"/>
  <c r="G1289" i="4"/>
  <c r="H1289" i="4" s="1"/>
  <c r="G1609" i="3"/>
  <c r="H1608" i="3"/>
  <c r="I1608" i="3" s="1"/>
  <c r="H1609" i="3"/>
  <c r="F1610" i="3"/>
  <c r="H1601" i="5" l="1"/>
  <c r="G1601" i="5"/>
  <c r="F1601" i="5"/>
  <c r="E1602" i="5"/>
  <c r="E1621" i="4"/>
  <c r="C1622" i="4"/>
  <c r="G1290" i="4"/>
  <c r="H1290" i="4" s="1"/>
  <c r="I1609" i="3"/>
  <c r="G1610" i="3"/>
  <c r="F1611" i="3"/>
  <c r="H1610" i="3"/>
  <c r="F1602" i="5" l="1"/>
  <c r="H1602" i="5"/>
  <c r="G1602" i="5"/>
  <c r="E1603" i="5"/>
  <c r="E1622" i="4"/>
  <c r="C1623" i="4"/>
  <c r="G1291" i="4"/>
  <c r="H1291" i="4" s="1"/>
  <c r="I1610" i="3"/>
  <c r="G1611" i="3"/>
  <c r="H1611" i="3"/>
  <c r="F1612" i="3"/>
  <c r="H1603" i="5" l="1"/>
  <c r="G1603" i="5"/>
  <c r="F1603" i="5"/>
  <c r="E1604" i="5"/>
  <c r="E1623" i="4"/>
  <c r="C1624" i="4"/>
  <c r="G1292" i="4"/>
  <c r="H1292" i="4" s="1"/>
  <c r="F1613" i="3"/>
  <c r="G1612" i="3"/>
  <c r="I1611" i="3"/>
  <c r="H1604" i="5" l="1"/>
  <c r="G1604" i="5"/>
  <c r="F1604" i="5"/>
  <c r="E1605" i="5"/>
  <c r="E1624" i="4"/>
  <c r="C1625" i="4"/>
  <c r="G1293" i="4"/>
  <c r="H1293" i="4" s="1"/>
  <c r="G1613" i="3"/>
  <c r="F1614" i="3"/>
  <c r="H1613" i="3"/>
  <c r="H1612" i="3"/>
  <c r="I1612" i="3" s="1"/>
  <c r="F1605" i="5" l="1"/>
  <c r="E1606" i="5"/>
  <c r="H1605" i="5"/>
  <c r="G1605" i="5"/>
  <c r="E1625" i="4"/>
  <c r="C1626" i="4"/>
  <c r="G1294" i="4"/>
  <c r="H1294" i="4" s="1"/>
  <c r="F1615" i="3"/>
  <c r="I1613" i="3"/>
  <c r="G1614" i="3"/>
  <c r="E1607" i="5" l="1"/>
  <c r="H1606" i="5"/>
  <c r="G1606" i="5"/>
  <c r="F1606" i="5"/>
  <c r="E1626" i="4"/>
  <c r="C1627" i="4"/>
  <c r="G1295" i="4"/>
  <c r="H1295" i="4" s="1"/>
  <c r="G1615" i="3"/>
  <c r="H1614" i="3"/>
  <c r="I1614" i="3" s="1"/>
  <c r="H1615" i="3"/>
  <c r="F1616" i="3"/>
  <c r="E1608" i="5" l="1"/>
  <c r="G1607" i="5"/>
  <c r="F1607" i="5"/>
  <c r="H1607" i="5"/>
  <c r="E1627" i="4"/>
  <c r="C1628" i="4"/>
  <c r="G1296" i="4"/>
  <c r="H1296" i="4" s="1"/>
  <c r="F1617" i="3"/>
  <c r="I1615" i="3"/>
  <c r="G1616" i="3"/>
  <c r="F1608" i="5" l="1"/>
  <c r="H1608" i="5"/>
  <c r="G1608" i="5"/>
  <c r="E1609" i="5"/>
  <c r="E1628" i="4"/>
  <c r="C1629" i="4"/>
  <c r="G1297" i="4"/>
  <c r="H1297" i="4" s="1"/>
  <c r="G1617" i="3"/>
  <c r="H1617" i="3"/>
  <c r="F1618" i="3"/>
  <c r="H1616" i="3"/>
  <c r="I1616" i="3" s="1"/>
  <c r="E1610" i="5" l="1"/>
  <c r="G1609" i="5"/>
  <c r="F1609" i="5"/>
  <c r="H1609" i="5"/>
  <c r="E1629" i="4"/>
  <c r="C1630" i="4"/>
  <c r="G1298" i="4"/>
  <c r="H1298" i="4" s="1"/>
  <c r="F1619" i="3"/>
  <c r="I1617" i="3"/>
  <c r="G1618" i="3"/>
  <c r="F1610" i="5" l="1"/>
  <c r="E1611" i="5"/>
  <c r="H1610" i="5"/>
  <c r="G1610" i="5"/>
  <c r="E1630" i="4"/>
  <c r="C1631" i="4"/>
  <c r="G1299" i="4"/>
  <c r="H1299" i="4" s="1"/>
  <c r="G1619" i="3"/>
  <c r="I1618" i="3"/>
  <c r="H1618" i="3"/>
  <c r="F1620" i="3"/>
  <c r="H1619" i="3"/>
  <c r="F1611" i="5" l="1"/>
  <c r="E1612" i="5"/>
  <c r="H1611" i="5"/>
  <c r="G1611" i="5"/>
  <c r="E1631" i="4"/>
  <c r="C1632" i="4"/>
  <c r="G1300" i="4"/>
  <c r="H1300" i="4" s="1"/>
  <c r="F1621" i="3"/>
  <c r="G1620" i="3"/>
  <c r="H1620" i="3" s="1"/>
  <c r="I1619" i="3"/>
  <c r="G1612" i="5" l="1"/>
  <c r="F1612" i="5"/>
  <c r="H1612" i="5"/>
  <c r="E1613" i="5"/>
  <c r="E1632" i="4"/>
  <c r="C1633" i="4"/>
  <c r="G1301" i="4"/>
  <c r="H1301" i="4" s="1"/>
  <c r="I1620" i="3"/>
  <c r="G1621" i="3"/>
  <c r="F1622" i="3"/>
  <c r="H1621" i="3"/>
  <c r="G1613" i="5" l="1"/>
  <c r="F1613" i="5"/>
  <c r="H1613" i="5"/>
  <c r="E1614" i="5"/>
  <c r="E1633" i="4"/>
  <c r="C1634" i="4"/>
  <c r="G1302" i="4"/>
  <c r="H1302" i="4" s="1"/>
  <c r="G1622" i="3"/>
  <c r="I1621" i="3"/>
  <c r="F1623" i="3"/>
  <c r="H1622" i="3"/>
  <c r="F1614" i="5" l="1"/>
  <c r="E1615" i="5"/>
  <c r="H1614" i="5"/>
  <c r="G1614" i="5"/>
  <c r="E1634" i="4"/>
  <c r="C1635" i="4"/>
  <c r="G1303" i="4"/>
  <c r="H1303" i="4" s="1"/>
  <c r="F1624" i="3"/>
  <c r="I1622" i="3"/>
  <c r="G1623" i="3"/>
  <c r="H1623" i="3" s="1"/>
  <c r="E1616" i="5" l="1"/>
  <c r="H1615" i="5"/>
  <c r="G1615" i="5"/>
  <c r="F1615" i="5"/>
  <c r="E1635" i="4"/>
  <c r="C1636" i="4"/>
  <c r="G1304" i="4"/>
  <c r="H1304" i="4" s="1"/>
  <c r="G1624" i="3"/>
  <c r="I1623" i="3"/>
  <c r="H1624" i="3"/>
  <c r="F1625" i="3"/>
  <c r="H1616" i="5" l="1"/>
  <c r="G1616" i="5"/>
  <c r="F1616" i="5"/>
  <c r="E1617" i="5"/>
  <c r="E1636" i="4"/>
  <c r="C1637" i="4"/>
  <c r="G1305" i="4"/>
  <c r="H1305" i="4" s="1"/>
  <c r="F1626" i="3"/>
  <c r="I1624" i="3"/>
  <c r="G1625" i="3"/>
  <c r="H1625" i="3" s="1"/>
  <c r="F1617" i="5" l="1"/>
  <c r="H1617" i="5"/>
  <c r="G1617" i="5"/>
  <c r="E1618" i="5"/>
  <c r="E1637" i="4"/>
  <c r="C1638" i="4"/>
  <c r="G1306" i="4"/>
  <c r="H1306" i="4" s="1"/>
  <c r="G1626" i="3"/>
  <c r="I1625" i="3"/>
  <c r="H1626" i="3"/>
  <c r="F1627" i="3"/>
  <c r="F1618" i="5" l="1"/>
  <c r="E1619" i="5"/>
  <c r="H1618" i="5"/>
  <c r="G1618" i="5"/>
  <c r="E1638" i="4"/>
  <c r="C1639" i="4"/>
  <c r="G1307" i="4"/>
  <c r="H1307" i="4" s="1"/>
  <c r="F1628" i="3"/>
  <c r="I1626" i="3"/>
  <c r="G1627" i="3"/>
  <c r="E1620" i="5" l="1"/>
  <c r="H1619" i="5"/>
  <c r="G1619" i="5"/>
  <c r="F1619" i="5"/>
  <c r="E1639" i="4"/>
  <c r="C1640" i="4"/>
  <c r="G1308" i="4"/>
  <c r="H1308" i="4" s="1"/>
  <c r="F1629" i="3"/>
  <c r="G1628" i="3"/>
  <c r="I1627" i="3"/>
  <c r="H1627" i="3"/>
  <c r="F1620" i="5" l="1"/>
  <c r="H1620" i="5"/>
  <c r="G1620" i="5"/>
  <c r="E1621" i="5"/>
  <c r="E1640" i="4"/>
  <c r="C1641" i="4"/>
  <c r="G1309" i="4"/>
  <c r="H1309" i="4" s="1"/>
  <c r="G1629" i="3"/>
  <c r="H1629" i="3"/>
  <c r="F1630" i="3"/>
  <c r="H1628" i="3"/>
  <c r="I1628" i="3" s="1"/>
  <c r="E1622" i="5" l="1"/>
  <c r="H1621" i="5"/>
  <c r="G1621" i="5"/>
  <c r="F1621" i="5"/>
  <c r="E1641" i="4"/>
  <c r="C1642" i="4"/>
  <c r="G1310" i="4"/>
  <c r="H1310" i="4" s="1"/>
  <c r="F1631" i="3"/>
  <c r="I1629" i="3"/>
  <c r="G1630" i="3"/>
  <c r="H1630" i="3" s="1"/>
  <c r="E1623" i="5" l="1"/>
  <c r="F1622" i="5"/>
  <c r="H1622" i="5"/>
  <c r="G1622" i="5"/>
  <c r="E1642" i="4"/>
  <c r="C1643" i="4"/>
  <c r="G1311" i="4"/>
  <c r="H1311" i="4" s="1"/>
  <c r="G1631" i="3"/>
  <c r="I1630" i="3"/>
  <c r="F1632" i="3"/>
  <c r="H1631" i="3"/>
  <c r="F1623" i="5" l="1"/>
  <c r="G1623" i="5"/>
  <c r="E1624" i="5"/>
  <c r="H1623" i="5"/>
  <c r="E1643" i="4"/>
  <c r="C1644" i="4"/>
  <c r="G1312" i="4"/>
  <c r="H1312" i="4" s="1"/>
  <c r="F1633" i="3"/>
  <c r="G1632" i="3"/>
  <c r="H1632" i="3" s="1"/>
  <c r="I1631" i="3"/>
  <c r="G1624" i="5" l="1"/>
  <c r="F1624" i="5"/>
  <c r="E1625" i="5"/>
  <c r="H1624" i="5"/>
  <c r="E1644" i="4"/>
  <c r="C1645" i="4"/>
  <c r="G1313" i="4"/>
  <c r="H1313" i="4" s="1"/>
  <c r="I1632" i="3"/>
  <c r="G1633" i="3"/>
  <c r="H1633" i="3"/>
  <c r="F1634" i="3"/>
  <c r="H1625" i="5" l="1"/>
  <c r="G1625" i="5"/>
  <c r="F1625" i="5"/>
  <c r="E1626" i="5"/>
  <c r="E1645" i="4"/>
  <c r="C1646" i="4"/>
  <c r="G1314" i="4"/>
  <c r="H1314" i="4" s="1"/>
  <c r="F1635" i="3"/>
  <c r="G1634" i="3"/>
  <c r="H1634" i="3" s="1"/>
  <c r="I1633" i="3"/>
  <c r="F1626" i="5" l="1"/>
  <c r="H1626" i="5"/>
  <c r="G1626" i="5"/>
  <c r="E1627" i="5"/>
  <c r="E1646" i="4"/>
  <c r="C1647" i="4"/>
  <c r="G1315" i="4"/>
  <c r="H1315" i="4" s="1"/>
  <c r="I1634" i="3"/>
  <c r="G1635" i="3"/>
  <c r="F1636" i="3"/>
  <c r="H1635" i="3"/>
  <c r="E1628" i="5" l="1"/>
  <c r="H1627" i="5"/>
  <c r="G1627" i="5"/>
  <c r="F1627" i="5"/>
  <c r="E1647" i="4"/>
  <c r="C1648" i="4"/>
  <c r="G1316" i="4"/>
  <c r="H1316" i="4" s="1"/>
  <c r="F1637" i="3"/>
  <c r="G1636" i="3"/>
  <c r="I1635" i="3"/>
  <c r="F1628" i="5" l="1"/>
  <c r="H1628" i="5"/>
  <c r="E1629" i="5"/>
  <c r="G1628" i="5"/>
  <c r="E1648" i="4"/>
  <c r="C1649" i="4"/>
  <c r="G1317" i="4"/>
  <c r="H1317" i="4" s="1"/>
  <c r="F1638" i="3"/>
  <c r="G1637" i="3"/>
  <c r="H1637" i="3" s="1"/>
  <c r="H1636" i="3"/>
  <c r="I1636" i="3" s="1"/>
  <c r="F1629" i="5" l="1"/>
  <c r="E1630" i="5"/>
  <c r="H1629" i="5"/>
  <c r="G1629" i="5"/>
  <c r="E1649" i="4"/>
  <c r="C1650" i="4"/>
  <c r="G1318" i="4"/>
  <c r="H1318" i="4" s="1"/>
  <c r="I1637" i="3"/>
  <c r="G1638" i="3"/>
  <c r="F1639" i="3"/>
  <c r="H1638" i="3"/>
  <c r="G1630" i="5" l="1"/>
  <c r="F1630" i="5"/>
  <c r="E1631" i="5"/>
  <c r="H1630" i="5"/>
  <c r="E1650" i="4"/>
  <c r="C1651" i="4"/>
  <c r="G1319" i="4"/>
  <c r="H1319" i="4" s="1"/>
  <c r="F1640" i="3"/>
  <c r="G1639" i="3"/>
  <c r="I1638" i="3"/>
  <c r="E1632" i="5" l="1"/>
  <c r="H1631" i="5"/>
  <c r="G1631" i="5"/>
  <c r="F1631" i="5"/>
  <c r="E1651" i="4"/>
  <c r="C1652" i="4"/>
  <c r="G1320" i="4"/>
  <c r="H1320" i="4" s="1"/>
  <c r="G1640" i="3"/>
  <c r="F1641" i="3"/>
  <c r="H1640" i="3"/>
  <c r="H1639" i="3"/>
  <c r="I1639" i="3" s="1"/>
  <c r="F1632" i="5" l="1"/>
  <c r="E1633" i="5"/>
  <c r="H1632" i="5"/>
  <c r="G1632" i="5"/>
  <c r="E1652" i="4"/>
  <c r="C1653" i="4"/>
  <c r="G1321" i="4"/>
  <c r="H1321" i="4" s="1"/>
  <c r="F1642" i="3"/>
  <c r="I1640" i="3"/>
  <c r="G1641" i="3"/>
  <c r="F1633" i="5" l="1"/>
  <c r="G1633" i="5"/>
  <c r="E1634" i="5"/>
  <c r="H1633" i="5"/>
  <c r="E1653" i="4"/>
  <c r="C1654" i="4"/>
  <c r="G1322" i="4"/>
  <c r="H1322" i="4" s="1"/>
  <c r="F1643" i="3"/>
  <c r="G1642" i="3"/>
  <c r="H1641" i="3"/>
  <c r="I1641" i="3" s="1"/>
  <c r="E1635" i="5" l="1"/>
  <c r="H1634" i="5"/>
  <c r="G1634" i="5"/>
  <c r="F1634" i="5"/>
  <c r="E1654" i="4"/>
  <c r="C1655" i="4"/>
  <c r="G1323" i="4"/>
  <c r="H1323" i="4" s="1"/>
  <c r="G1643" i="3"/>
  <c r="H1642" i="3"/>
  <c r="I1642" i="3" s="1"/>
  <c r="F1644" i="3"/>
  <c r="H1643" i="3"/>
  <c r="F1635" i="5" l="1"/>
  <c r="E1636" i="5"/>
  <c r="H1635" i="5"/>
  <c r="G1635" i="5"/>
  <c r="E1655" i="4"/>
  <c r="C1656" i="4"/>
  <c r="G1324" i="4"/>
  <c r="H1324" i="4" s="1"/>
  <c r="F1645" i="3"/>
  <c r="I1643" i="3"/>
  <c r="G1644" i="3"/>
  <c r="H1644" i="3" s="1"/>
  <c r="G1636" i="5" l="1"/>
  <c r="F1636" i="5"/>
  <c r="E1637" i="5"/>
  <c r="H1636" i="5"/>
  <c r="E1656" i="4"/>
  <c r="C1657" i="4"/>
  <c r="G1325" i="4"/>
  <c r="H1325" i="4" s="1"/>
  <c r="I1644" i="3"/>
  <c r="G1645" i="3"/>
  <c r="H1645" i="3"/>
  <c r="F1646" i="3"/>
  <c r="E1638" i="5" l="1"/>
  <c r="H1637" i="5"/>
  <c r="G1637" i="5"/>
  <c r="F1637" i="5"/>
  <c r="E1657" i="4"/>
  <c r="C1658" i="4"/>
  <c r="G1326" i="4"/>
  <c r="H1326" i="4" s="1"/>
  <c r="G1646" i="3"/>
  <c r="I1645" i="3"/>
  <c r="F1647" i="3"/>
  <c r="H1646" i="3"/>
  <c r="F1638" i="5" l="1"/>
  <c r="E1639" i="5"/>
  <c r="H1638" i="5"/>
  <c r="G1638" i="5"/>
  <c r="E1658" i="4"/>
  <c r="C1659" i="4"/>
  <c r="G1327" i="4"/>
  <c r="H1327" i="4" s="1"/>
  <c r="F1648" i="3"/>
  <c r="I1646" i="3"/>
  <c r="G1647" i="3"/>
  <c r="H1639" i="5" l="1"/>
  <c r="G1639" i="5"/>
  <c r="E1640" i="5"/>
  <c r="F1639" i="5"/>
  <c r="E1659" i="4"/>
  <c r="C1660" i="4"/>
  <c r="G1328" i="4"/>
  <c r="H1328" i="4" s="1"/>
  <c r="F1649" i="3"/>
  <c r="G1648" i="3"/>
  <c r="H1647" i="3"/>
  <c r="I1647" i="3" s="1"/>
  <c r="F1640" i="5" l="1"/>
  <c r="G1640" i="5"/>
  <c r="H1640" i="5"/>
  <c r="E1641" i="5"/>
  <c r="E1660" i="4"/>
  <c r="C1661" i="4"/>
  <c r="G1329" i="4"/>
  <c r="H1329" i="4" s="1"/>
  <c r="G1649" i="3"/>
  <c r="F1650" i="3"/>
  <c r="H1649" i="3"/>
  <c r="H1648" i="3"/>
  <c r="I1648" i="3" s="1"/>
  <c r="F1641" i="5" l="1"/>
  <c r="E1642" i="5"/>
  <c r="G1641" i="5"/>
  <c r="H1641" i="5"/>
  <c r="E1661" i="4"/>
  <c r="C1662" i="4"/>
  <c r="G1330" i="4"/>
  <c r="H1330" i="4" s="1"/>
  <c r="G1650" i="3"/>
  <c r="I1649" i="3"/>
  <c r="H1650" i="3"/>
  <c r="F1651" i="3"/>
  <c r="E1643" i="5" l="1"/>
  <c r="H1642" i="5"/>
  <c r="G1642" i="5"/>
  <c r="F1642" i="5"/>
  <c r="E1662" i="4"/>
  <c r="C1663" i="4"/>
  <c r="G1331" i="4"/>
  <c r="H1331" i="4" s="1"/>
  <c r="F1652" i="3"/>
  <c r="I1650" i="3"/>
  <c r="G1651" i="3"/>
  <c r="E1644" i="5" l="1"/>
  <c r="H1643" i="5"/>
  <c r="G1643" i="5"/>
  <c r="F1643" i="5"/>
  <c r="E1663" i="4"/>
  <c r="C1664" i="4"/>
  <c r="G1332" i="4"/>
  <c r="H1332" i="4" s="1"/>
  <c r="G1652" i="3"/>
  <c r="H1651" i="3"/>
  <c r="I1651" i="3" s="1"/>
  <c r="H1652" i="3"/>
  <c r="F1653" i="3"/>
  <c r="F1644" i="5" l="1"/>
  <c r="E1645" i="5"/>
  <c r="H1644" i="5"/>
  <c r="G1644" i="5"/>
  <c r="E1664" i="4"/>
  <c r="C1665" i="4"/>
  <c r="G1333" i="4"/>
  <c r="H1333" i="4" s="1"/>
  <c r="F1654" i="3"/>
  <c r="I1652" i="3"/>
  <c r="G1653" i="3"/>
  <c r="E1646" i="5" l="1"/>
  <c r="H1645" i="5"/>
  <c r="G1645" i="5"/>
  <c r="F1645" i="5"/>
  <c r="E1665" i="4"/>
  <c r="C1666" i="4"/>
  <c r="G1334" i="4"/>
  <c r="H1334" i="4" s="1"/>
  <c r="G1654" i="3"/>
  <c r="F1655" i="3"/>
  <c r="H1654" i="3"/>
  <c r="H1653" i="3"/>
  <c r="I1653" i="3" s="1"/>
  <c r="F1646" i="5" l="1"/>
  <c r="G1646" i="5"/>
  <c r="E1647" i="5"/>
  <c r="H1646" i="5"/>
  <c r="E1666" i="4"/>
  <c r="C1667" i="4"/>
  <c r="G1335" i="4"/>
  <c r="H1335" i="4" s="1"/>
  <c r="F1656" i="3"/>
  <c r="G1655" i="3"/>
  <c r="I1654" i="3"/>
  <c r="F1647" i="5" l="1"/>
  <c r="E1648" i="5"/>
  <c r="H1647" i="5"/>
  <c r="G1647" i="5"/>
  <c r="E1667" i="4"/>
  <c r="C1668" i="4"/>
  <c r="G1336" i="4"/>
  <c r="H1336" i="4" s="1"/>
  <c r="G1656" i="3"/>
  <c r="H1656" i="3"/>
  <c r="F1657" i="3"/>
  <c r="H1655" i="3"/>
  <c r="I1655" i="3" s="1"/>
  <c r="H1648" i="5" l="1"/>
  <c r="G1648" i="5"/>
  <c r="F1648" i="5"/>
  <c r="E1649" i="5"/>
  <c r="E1668" i="4"/>
  <c r="C1669" i="4"/>
  <c r="G1337" i="4"/>
  <c r="H1337" i="4" s="1"/>
  <c r="F1658" i="3"/>
  <c r="I1656" i="3"/>
  <c r="G1657" i="3"/>
  <c r="G1649" i="5" l="1"/>
  <c r="F1649" i="5"/>
  <c r="E1650" i="5"/>
  <c r="H1649" i="5"/>
  <c r="E1669" i="4"/>
  <c r="C1670" i="4"/>
  <c r="G1338" i="4"/>
  <c r="H1338" i="4" s="1"/>
  <c r="G1658" i="3"/>
  <c r="H1657" i="3"/>
  <c r="I1657" i="3" s="1"/>
  <c r="H1658" i="3"/>
  <c r="F1659" i="3"/>
  <c r="F1650" i="5" l="1"/>
  <c r="E1651" i="5"/>
  <c r="H1650" i="5"/>
  <c r="G1650" i="5"/>
  <c r="E1670" i="4"/>
  <c r="C1671" i="4"/>
  <c r="G1339" i="4"/>
  <c r="H1339" i="4" s="1"/>
  <c r="F1660" i="3"/>
  <c r="I1658" i="3"/>
  <c r="G1659" i="3"/>
  <c r="H1659" i="3" s="1"/>
  <c r="H1651" i="5" l="1"/>
  <c r="G1651" i="5"/>
  <c r="F1651" i="5"/>
  <c r="E1652" i="5"/>
  <c r="E1671" i="4"/>
  <c r="C1672" i="4"/>
  <c r="G1340" i="4"/>
  <c r="H1340" i="4" s="1"/>
  <c r="G1660" i="3"/>
  <c r="I1659" i="3"/>
  <c r="H1660" i="3"/>
  <c r="F1661" i="3"/>
  <c r="H1652" i="5" l="1"/>
  <c r="G1652" i="5"/>
  <c r="E1653" i="5"/>
  <c r="F1652" i="5"/>
  <c r="E1672" i="4"/>
  <c r="C1673" i="4"/>
  <c r="G1341" i="4"/>
  <c r="H1341" i="4" s="1"/>
  <c r="F1662" i="3"/>
  <c r="I1660" i="3"/>
  <c r="G1661" i="3"/>
  <c r="H1661" i="3" s="1"/>
  <c r="F1653" i="5" l="1"/>
  <c r="E1654" i="5"/>
  <c r="H1653" i="5"/>
  <c r="G1653" i="5"/>
  <c r="E1673" i="4"/>
  <c r="C1674" i="4"/>
  <c r="G1342" i="4"/>
  <c r="H1342" i="4" s="1"/>
  <c r="G1662" i="3"/>
  <c r="I1661" i="3"/>
  <c r="F1663" i="3"/>
  <c r="H1662" i="3"/>
  <c r="E1655" i="5" l="1"/>
  <c r="H1654" i="5"/>
  <c r="G1654" i="5"/>
  <c r="F1654" i="5"/>
  <c r="E1674" i="4"/>
  <c r="C1675" i="4"/>
  <c r="G1343" i="4"/>
  <c r="H1343" i="4" s="1"/>
  <c r="F1664" i="3"/>
  <c r="I1662" i="3"/>
  <c r="G1663" i="3"/>
  <c r="H1663" i="3" s="1"/>
  <c r="E1656" i="5" l="1"/>
  <c r="H1655" i="5"/>
  <c r="G1655" i="5"/>
  <c r="F1655" i="5"/>
  <c r="G1344" i="4"/>
  <c r="H1344" i="4" s="1"/>
  <c r="E1675" i="4"/>
  <c r="C1676" i="4"/>
  <c r="I1663" i="3"/>
  <c r="G1664" i="3"/>
  <c r="F1665" i="3"/>
  <c r="H1664" i="3"/>
  <c r="F1656" i="5" l="1"/>
  <c r="E1657" i="5"/>
  <c r="H1656" i="5"/>
  <c r="G1656" i="5"/>
  <c r="E1676" i="4"/>
  <c r="C1677" i="4"/>
  <c r="G1345" i="4"/>
  <c r="H1345" i="4" s="1"/>
  <c r="I1664" i="3"/>
  <c r="G1665" i="3"/>
  <c r="H1665" i="3"/>
  <c r="F1666" i="3"/>
  <c r="E1658" i="5" l="1"/>
  <c r="H1657" i="5"/>
  <c r="G1657" i="5"/>
  <c r="F1657" i="5"/>
  <c r="E1677" i="4"/>
  <c r="C1678" i="4"/>
  <c r="G1346" i="4"/>
  <c r="H1346" i="4" s="1"/>
  <c r="F1667" i="3"/>
  <c r="I1665" i="3"/>
  <c r="G1666" i="3"/>
  <c r="E1659" i="5" l="1"/>
  <c r="H1658" i="5"/>
  <c r="G1658" i="5"/>
  <c r="F1658" i="5"/>
  <c r="E1678" i="4"/>
  <c r="C1679" i="4"/>
  <c r="G1347" i="4"/>
  <c r="H1347" i="4" s="1"/>
  <c r="G1667" i="3"/>
  <c r="H1666" i="3"/>
  <c r="I1666" i="3" s="1"/>
  <c r="H1667" i="3"/>
  <c r="F1668" i="3"/>
  <c r="F1659" i="5" l="1"/>
  <c r="G1659" i="5"/>
  <c r="E1660" i="5"/>
  <c r="H1659" i="5"/>
  <c r="E1679" i="4"/>
  <c r="C1680" i="4"/>
  <c r="G1348" i="4"/>
  <c r="H1348" i="4" s="1"/>
  <c r="F1669" i="3"/>
  <c r="I1667" i="3"/>
  <c r="G1668" i="3"/>
  <c r="H1660" i="5" l="1"/>
  <c r="F1660" i="5"/>
  <c r="E1661" i="5"/>
  <c r="G1660" i="5"/>
  <c r="E1680" i="4"/>
  <c r="C1681" i="4"/>
  <c r="G1349" i="4"/>
  <c r="H1349" i="4" s="1"/>
  <c r="F1670" i="3"/>
  <c r="G1669" i="3"/>
  <c r="H1668" i="3"/>
  <c r="I1668" i="3" s="1"/>
  <c r="E1662" i="5" l="1"/>
  <c r="H1661" i="5"/>
  <c r="G1661" i="5"/>
  <c r="F1661" i="5"/>
  <c r="E1681" i="4"/>
  <c r="C1682" i="4"/>
  <c r="G1350" i="4"/>
  <c r="H1350" i="4" s="1"/>
  <c r="F1671" i="3"/>
  <c r="G1670" i="3"/>
  <c r="H1669" i="3"/>
  <c r="I1669" i="3" s="1"/>
  <c r="F1662" i="5" l="1"/>
  <c r="H1662" i="5"/>
  <c r="G1662" i="5"/>
  <c r="E1663" i="5"/>
  <c r="E1682" i="4"/>
  <c r="C1683" i="4"/>
  <c r="G1351" i="4"/>
  <c r="H1351" i="4" s="1"/>
  <c r="F1672" i="3"/>
  <c r="G1671" i="3"/>
  <c r="H1670" i="3"/>
  <c r="I1670" i="3" s="1"/>
  <c r="H1663" i="5" l="1"/>
  <c r="G1663" i="5"/>
  <c r="F1663" i="5"/>
  <c r="E1664" i="5"/>
  <c r="E1683" i="4"/>
  <c r="C1684" i="4"/>
  <c r="G1352" i="4"/>
  <c r="H1352" i="4" s="1"/>
  <c r="F1673" i="3"/>
  <c r="G1672" i="3"/>
  <c r="H1671" i="3"/>
  <c r="I1671" i="3" s="1"/>
  <c r="G1664" i="5" l="1"/>
  <c r="F1664" i="5"/>
  <c r="E1665" i="5"/>
  <c r="H1664" i="5"/>
  <c r="E1684" i="4"/>
  <c r="C1685" i="4"/>
  <c r="G1353" i="4"/>
  <c r="H1353" i="4" s="1"/>
  <c r="F1674" i="3"/>
  <c r="G1673" i="3"/>
  <c r="H1672" i="3"/>
  <c r="I1672" i="3" s="1"/>
  <c r="F1665" i="5" l="1"/>
  <c r="E1666" i="5"/>
  <c r="H1665" i="5"/>
  <c r="G1665" i="5"/>
  <c r="E1685" i="4"/>
  <c r="C1686" i="4"/>
  <c r="G1354" i="4"/>
  <c r="H1354" i="4" s="1"/>
  <c r="G1674" i="3"/>
  <c r="H1673" i="3"/>
  <c r="I1673" i="3" s="1"/>
  <c r="F1675" i="3"/>
  <c r="H1674" i="3"/>
  <c r="E1667" i="5" l="1"/>
  <c r="H1666" i="5"/>
  <c r="G1666" i="5"/>
  <c r="F1666" i="5"/>
  <c r="E1686" i="4"/>
  <c r="C1687" i="4"/>
  <c r="G1355" i="4"/>
  <c r="H1355" i="4" s="1"/>
  <c r="F1676" i="3"/>
  <c r="G1675" i="3"/>
  <c r="I1674" i="3"/>
  <c r="G1667" i="5" l="1"/>
  <c r="F1667" i="5"/>
  <c r="H1667" i="5"/>
  <c r="E1668" i="5"/>
  <c r="E1687" i="4"/>
  <c r="C1688" i="4"/>
  <c r="G1356" i="4"/>
  <c r="H1356" i="4" s="1"/>
  <c r="G1676" i="3"/>
  <c r="H1676" i="3"/>
  <c r="F1677" i="3"/>
  <c r="H1675" i="3"/>
  <c r="I1675" i="3" s="1"/>
  <c r="F1668" i="5" l="1"/>
  <c r="E1669" i="5"/>
  <c r="H1668" i="5"/>
  <c r="G1668" i="5"/>
  <c r="E1688" i="4"/>
  <c r="C1689" i="4"/>
  <c r="G1357" i="4"/>
  <c r="H1357" i="4" s="1"/>
  <c r="F1678" i="3"/>
  <c r="I1676" i="3"/>
  <c r="G1677" i="3"/>
  <c r="F1669" i="5" l="1"/>
  <c r="H1669" i="5"/>
  <c r="G1669" i="5"/>
  <c r="E1670" i="5"/>
  <c r="E1689" i="4"/>
  <c r="C1690" i="4"/>
  <c r="G1358" i="4"/>
  <c r="H1358" i="4" s="1"/>
  <c r="F1679" i="3"/>
  <c r="G1678" i="3"/>
  <c r="H1678" i="3" s="1"/>
  <c r="H1677" i="3"/>
  <c r="I1677" i="3" s="1"/>
  <c r="E1671" i="5" l="1"/>
  <c r="H1670" i="5"/>
  <c r="G1670" i="5"/>
  <c r="F1670" i="5"/>
  <c r="E1690" i="4"/>
  <c r="C1691" i="4"/>
  <c r="G1359" i="4"/>
  <c r="H1359" i="4" s="1"/>
  <c r="G1679" i="3"/>
  <c r="I1678" i="3"/>
  <c r="F1680" i="3"/>
  <c r="H1679" i="3"/>
  <c r="F1671" i="5" l="1"/>
  <c r="G1671" i="5"/>
  <c r="E1672" i="5"/>
  <c r="H1671" i="5"/>
  <c r="E1691" i="4"/>
  <c r="C1692" i="4"/>
  <c r="G1360" i="4"/>
  <c r="H1360" i="4" s="1"/>
  <c r="F1681" i="3"/>
  <c r="G1680" i="3"/>
  <c r="H1680" i="3" s="1"/>
  <c r="I1679" i="3"/>
  <c r="G1672" i="5" l="1"/>
  <c r="F1672" i="5"/>
  <c r="H1672" i="5"/>
  <c r="E1673" i="5"/>
  <c r="E1692" i="4"/>
  <c r="C1693" i="4"/>
  <c r="G1361" i="4"/>
  <c r="H1361" i="4" s="1"/>
  <c r="I1680" i="3"/>
  <c r="G1681" i="3"/>
  <c r="F1682" i="3"/>
  <c r="H1681" i="3"/>
  <c r="E1674" i="5" l="1"/>
  <c r="H1673" i="5"/>
  <c r="G1673" i="5"/>
  <c r="F1673" i="5"/>
  <c r="E1693" i="4"/>
  <c r="C1694" i="4"/>
  <c r="G1362" i="4"/>
  <c r="H1362" i="4" s="1"/>
  <c r="F1683" i="3"/>
  <c r="G1682" i="3"/>
  <c r="I1681" i="3"/>
  <c r="F1674" i="5" l="1"/>
  <c r="E1675" i="5"/>
  <c r="H1674" i="5"/>
  <c r="G1674" i="5"/>
  <c r="E1694" i="4"/>
  <c r="C1695" i="4"/>
  <c r="G1363" i="4"/>
  <c r="H1363" i="4" s="1"/>
  <c r="G1683" i="3"/>
  <c r="F1684" i="3"/>
  <c r="H1683" i="3"/>
  <c r="H1682" i="3"/>
  <c r="I1682" i="3" s="1"/>
  <c r="H1675" i="5" l="1"/>
  <c r="G1675" i="5"/>
  <c r="F1675" i="5"/>
  <c r="E1676" i="5"/>
  <c r="G1364" i="4"/>
  <c r="H1364" i="4" s="1"/>
  <c r="E1695" i="4"/>
  <c r="C1696" i="4"/>
  <c r="F1685" i="3"/>
  <c r="G1684" i="3"/>
  <c r="I1683" i="3"/>
  <c r="E1677" i="5" l="1"/>
  <c r="H1676" i="5"/>
  <c r="G1676" i="5"/>
  <c r="F1676" i="5"/>
  <c r="E1696" i="4"/>
  <c r="C1697" i="4"/>
  <c r="G1365" i="4"/>
  <c r="H1365" i="4" s="1"/>
  <c r="G1685" i="3"/>
  <c r="F1686" i="3"/>
  <c r="H1685" i="3"/>
  <c r="H1684" i="3"/>
  <c r="I1684" i="3" s="1"/>
  <c r="F1677" i="5" l="1"/>
  <c r="E1678" i="5"/>
  <c r="H1677" i="5"/>
  <c r="G1677" i="5"/>
  <c r="E1697" i="4"/>
  <c r="C1698" i="4"/>
  <c r="G1366" i="4"/>
  <c r="H1366" i="4" s="1"/>
  <c r="G1686" i="3"/>
  <c r="I1685" i="3"/>
  <c r="H1686" i="3"/>
  <c r="F1687" i="3"/>
  <c r="E1679" i="5" l="1"/>
  <c r="H1678" i="5"/>
  <c r="G1678" i="5"/>
  <c r="F1678" i="5"/>
  <c r="E1698" i="4"/>
  <c r="C1699" i="4"/>
  <c r="G1367" i="4"/>
  <c r="H1367" i="4" s="1"/>
  <c r="F1688" i="3"/>
  <c r="I1686" i="3"/>
  <c r="G1687" i="3"/>
  <c r="G1679" i="5" l="1"/>
  <c r="F1679" i="5"/>
  <c r="E1680" i="5"/>
  <c r="H1679" i="5"/>
  <c r="E1699" i="4"/>
  <c r="C1700" i="4"/>
  <c r="G1368" i="4"/>
  <c r="H1368" i="4" s="1"/>
  <c r="G1688" i="3"/>
  <c r="H1687" i="3"/>
  <c r="I1687" i="3" s="1"/>
  <c r="H1688" i="3"/>
  <c r="F1689" i="3"/>
  <c r="F1680" i="5" l="1"/>
  <c r="G1680" i="5"/>
  <c r="E1681" i="5"/>
  <c r="H1680" i="5"/>
  <c r="E1700" i="4"/>
  <c r="C1701" i="4"/>
  <c r="G1369" i="4"/>
  <c r="H1369" i="4" s="1"/>
  <c r="F1690" i="3"/>
  <c r="I1688" i="3"/>
  <c r="G1689" i="3"/>
  <c r="E1682" i="5" l="1"/>
  <c r="H1681" i="5"/>
  <c r="G1681" i="5"/>
  <c r="F1681" i="5"/>
  <c r="E1701" i="4"/>
  <c r="C1702" i="4"/>
  <c r="G1370" i="4"/>
  <c r="H1370" i="4" s="1"/>
  <c r="G1690" i="3"/>
  <c r="F1691" i="3"/>
  <c r="H1690" i="3"/>
  <c r="H1689" i="3"/>
  <c r="I1689" i="3" s="1"/>
  <c r="F1682" i="5" l="1"/>
  <c r="E1683" i="5"/>
  <c r="H1682" i="5"/>
  <c r="G1682" i="5"/>
  <c r="E1702" i="4"/>
  <c r="C1703" i="4"/>
  <c r="G1371" i="4"/>
  <c r="H1371" i="4" s="1"/>
  <c r="F1692" i="3"/>
  <c r="G1691" i="3"/>
  <c r="I1690" i="3"/>
  <c r="F1683" i="5" l="1"/>
  <c r="G1683" i="5"/>
  <c r="E1684" i="5"/>
  <c r="H1683" i="5"/>
  <c r="E1703" i="4"/>
  <c r="C1704" i="4"/>
  <c r="G1372" i="4"/>
  <c r="H1372" i="4" s="1"/>
  <c r="F1693" i="3"/>
  <c r="G1692" i="3"/>
  <c r="H1691" i="3"/>
  <c r="I1691" i="3" s="1"/>
  <c r="E1685" i="5" l="1"/>
  <c r="H1684" i="5"/>
  <c r="G1684" i="5"/>
  <c r="F1684" i="5"/>
  <c r="E1704" i="4"/>
  <c r="C1705" i="4"/>
  <c r="G1373" i="4"/>
  <c r="H1373" i="4" s="1"/>
  <c r="G1693" i="3"/>
  <c r="H1692" i="3"/>
  <c r="I1692" i="3" s="1"/>
  <c r="H1693" i="3"/>
  <c r="F1694" i="3"/>
  <c r="G1685" i="5" l="1"/>
  <c r="F1685" i="5"/>
  <c r="E1686" i="5"/>
  <c r="H1685" i="5"/>
  <c r="E1705" i="4"/>
  <c r="C1706" i="4"/>
  <c r="G1374" i="4"/>
  <c r="H1374" i="4" s="1"/>
  <c r="F1695" i="3"/>
  <c r="G1694" i="3"/>
  <c r="I1693" i="3"/>
  <c r="F1686" i="5" l="1"/>
  <c r="E1687" i="5"/>
  <c r="H1686" i="5"/>
  <c r="G1686" i="5"/>
  <c r="E1706" i="4"/>
  <c r="C1707" i="4"/>
  <c r="G1375" i="4"/>
  <c r="H1375" i="4" s="1"/>
  <c r="G1695" i="3"/>
  <c r="H1694" i="3"/>
  <c r="I1694" i="3" s="1"/>
  <c r="F1696" i="3"/>
  <c r="H1695" i="3"/>
  <c r="F1687" i="5" l="1"/>
  <c r="E1688" i="5"/>
  <c r="H1687" i="5"/>
  <c r="G1687" i="5"/>
  <c r="E1707" i="4"/>
  <c r="C1708" i="4"/>
  <c r="G1376" i="4"/>
  <c r="H1376" i="4" s="1"/>
  <c r="G1696" i="3"/>
  <c r="I1695" i="3"/>
  <c r="H1696" i="3"/>
  <c r="F1697" i="3"/>
  <c r="H1688" i="5" l="1"/>
  <c r="G1688" i="5"/>
  <c r="F1688" i="5"/>
  <c r="E1689" i="5"/>
  <c r="E1708" i="4"/>
  <c r="C1709" i="4"/>
  <c r="G1377" i="4"/>
  <c r="H1377" i="4" s="1"/>
  <c r="F1698" i="3"/>
  <c r="G1697" i="3"/>
  <c r="H1697" i="3" s="1"/>
  <c r="I1696" i="3"/>
  <c r="F1689" i="5" l="1"/>
  <c r="E1690" i="5"/>
  <c r="H1689" i="5"/>
  <c r="G1689" i="5"/>
  <c r="E1709" i="4"/>
  <c r="C1710" i="4"/>
  <c r="G1378" i="4"/>
  <c r="H1378" i="4" s="1"/>
  <c r="G1698" i="3"/>
  <c r="I1697" i="3"/>
  <c r="F1699" i="3"/>
  <c r="H1698" i="3"/>
  <c r="E1691" i="5" l="1"/>
  <c r="H1690" i="5"/>
  <c r="G1690" i="5"/>
  <c r="F1690" i="5"/>
  <c r="E1710" i="4"/>
  <c r="C1711" i="4"/>
  <c r="G1379" i="4"/>
  <c r="H1379" i="4" s="1"/>
  <c r="F1700" i="3"/>
  <c r="G1699" i="3"/>
  <c r="I1698" i="3"/>
  <c r="E1692" i="5" l="1"/>
  <c r="H1691" i="5"/>
  <c r="F1691" i="5"/>
  <c r="G1691" i="5"/>
  <c r="E1711" i="4"/>
  <c r="C1712" i="4"/>
  <c r="G1380" i="4"/>
  <c r="H1380" i="4" s="1"/>
  <c r="G1700" i="3"/>
  <c r="H1700" i="3"/>
  <c r="F1701" i="3"/>
  <c r="H1699" i="3"/>
  <c r="I1699" i="3" s="1"/>
  <c r="F1692" i="5" l="1"/>
  <c r="E1693" i="5"/>
  <c r="H1692" i="5"/>
  <c r="G1692" i="5"/>
  <c r="E1712" i="4"/>
  <c r="C1713" i="4"/>
  <c r="G1381" i="4"/>
  <c r="H1381" i="4" s="1"/>
  <c r="F1702" i="3"/>
  <c r="I1700" i="3"/>
  <c r="G1701" i="3"/>
  <c r="F1693" i="5" l="1"/>
  <c r="H1693" i="5"/>
  <c r="G1693" i="5"/>
  <c r="E1694" i="5"/>
  <c r="E1713" i="4"/>
  <c r="C1714" i="4"/>
  <c r="G1382" i="4"/>
  <c r="H1382" i="4" s="1"/>
  <c r="F1703" i="3"/>
  <c r="G1702" i="3"/>
  <c r="H1702" i="3" s="1"/>
  <c r="H1701" i="3"/>
  <c r="I1701" i="3" s="1"/>
  <c r="E1695" i="5" l="1"/>
  <c r="H1694" i="5"/>
  <c r="G1694" i="5"/>
  <c r="F1694" i="5"/>
  <c r="E1714" i="4"/>
  <c r="C1715" i="4"/>
  <c r="G1383" i="4"/>
  <c r="H1383" i="4" s="1"/>
  <c r="G1703" i="3"/>
  <c r="I1702" i="3"/>
  <c r="H1703" i="3"/>
  <c r="F1704" i="3"/>
  <c r="F1695" i="5" l="1"/>
  <c r="G1695" i="5"/>
  <c r="E1696" i="5"/>
  <c r="H1695" i="5"/>
  <c r="E1715" i="4"/>
  <c r="C1716" i="4"/>
  <c r="G1384" i="4"/>
  <c r="H1384" i="4" s="1"/>
  <c r="F1705" i="3"/>
  <c r="G1704" i="3"/>
  <c r="H1704" i="3" s="1"/>
  <c r="I1703" i="3"/>
  <c r="F1696" i="5" l="1"/>
  <c r="E1697" i="5"/>
  <c r="H1696" i="5"/>
  <c r="G1696" i="5"/>
  <c r="E1716" i="4"/>
  <c r="C1717" i="4"/>
  <c r="G1385" i="4"/>
  <c r="H1385" i="4" s="1"/>
  <c r="I1704" i="3"/>
  <c r="G1705" i="3"/>
  <c r="F1706" i="3"/>
  <c r="H1705" i="3"/>
  <c r="E1698" i="5" l="1"/>
  <c r="H1697" i="5"/>
  <c r="G1697" i="5"/>
  <c r="F1697" i="5"/>
  <c r="E1717" i="4"/>
  <c r="C1718" i="4"/>
  <c r="G1386" i="4"/>
  <c r="H1386" i="4" s="1"/>
  <c r="I1705" i="3"/>
  <c r="G1706" i="3"/>
  <c r="F1707" i="3"/>
  <c r="H1706" i="3"/>
  <c r="F1698" i="5" l="1"/>
  <c r="H1698" i="5"/>
  <c r="G1698" i="5"/>
  <c r="E1699" i="5"/>
  <c r="E1718" i="4"/>
  <c r="C1719" i="4"/>
  <c r="G1387" i="4"/>
  <c r="H1387" i="4" s="1"/>
  <c r="F1708" i="3"/>
  <c r="I1706" i="3"/>
  <c r="G1707" i="3"/>
  <c r="F1699" i="5" l="1"/>
  <c r="E1700" i="5"/>
  <c r="H1699" i="5"/>
  <c r="G1699" i="5"/>
  <c r="E1719" i="4"/>
  <c r="C1720" i="4"/>
  <c r="G1388" i="4"/>
  <c r="H1388" i="4" s="1"/>
  <c r="F1709" i="3"/>
  <c r="G1708" i="3"/>
  <c r="H1707" i="3"/>
  <c r="I1707" i="3" s="1"/>
  <c r="H1700" i="5" l="1"/>
  <c r="G1700" i="5"/>
  <c r="F1700" i="5"/>
  <c r="E1701" i="5"/>
  <c r="E1720" i="4"/>
  <c r="C1721" i="4"/>
  <c r="G1389" i="4"/>
  <c r="H1389" i="4" s="1"/>
  <c r="G1709" i="3"/>
  <c r="F1710" i="3"/>
  <c r="H1709" i="3"/>
  <c r="H1708" i="3"/>
  <c r="I1708" i="3" s="1"/>
  <c r="F1701" i="5" l="1"/>
  <c r="E1702" i="5"/>
  <c r="H1701" i="5"/>
  <c r="G1701" i="5"/>
  <c r="E1721" i="4"/>
  <c r="C1722" i="4"/>
  <c r="G1390" i="4"/>
  <c r="H1390" i="4" s="1"/>
  <c r="F1711" i="3"/>
  <c r="G1710" i="3"/>
  <c r="I1709" i="3"/>
  <c r="E1703" i="5" l="1"/>
  <c r="H1702" i="5"/>
  <c r="G1702" i="5"/>
  <c r="F1702" i="5"/>
  <c r="E1722" i="4"/>
  <c r="C1723" i="4"/>
  <c r="G1391" i="4"/>
  <c r="H1391" i="4" s="1"/>
  <c r="F1712" i="3"/>
  <c r="G1711" i="3"/>
  <c r="H1710" i="3"/>
  <c r="I1710" i="3" s="1"/>
  <c r="F1703" i="5" l="1"/>
  <c r="E1704" i="5"/>
  <c r="G1703" i="5"/>
  <c r="H1703" i="5"/>
  <c r="E1723" i="4"/>
  <c r="C1724" i="4"/>
  <c r="G1392" i="4"/>
  <c r="H1392" i="4" s="1"/>
  <c r="G1712" i="3"/>
  <c r="H1711" i="3"/>
  <c r="I1711" i="3" s="1"/>
  <c r="H1712" i="3"/>
  <c r="F1713" i="3"/>
  <c r="F1704" i="5" l="1"/>
  <c r="E1705" i="5"/>
  <c r="H1704" i="5"/>
  <c r="G1704" i="5"/>
  <c r="E1724" i="4"/>
  <c r="C1725" i="4"/>
  <c r="G1393" i="4"/>
  <c r="H1393" i="4" s="1"/>
  <c r="F1714" i="3"/>
  <c r="I1712" i="3"/>
  <c r="G1713" i="3"/>
  <c r="F1705" i="5" l="1"/>
  <c r="E1706" i="5"/>
  <c r="H1705" i="5"/>
  <c r="G1705" i="5"/>
  <c r="E1725" i="4"/>
  <c r="C1726" i="4"/>
  <c r="G1394" i="4"/>
  <c r="H1394" i="4" s="1"/>
  <c r="G1714" i="3"/>
  <c r="F1715" i="3"/>
  <c r="H1714" i="3"/>
  <c r="H1713" i="3"/>
  <c r="I1713" i="3" s="1"/>
  <c r="H1706" i="5" l="1"/>
  <c r="G1706" i="5"/>
  <c r="F1706" i="5"/>
  <c r="E1707" i="5"/>
  <c r="E1726" i="4"/>
  <c r="C1727" i="4"/>
  <c r="G1395" i="4"/>
  <c r="H1395" i="4" s="1"/>
  <c r="F1716" i="3"/>
  <c r="G1715" i="3"/>
  <c r="I1714" i="3"/>
  <c r="F1707" i="5" l="1"/>
  <c r="H1707" i="5"/>
  <c r="G1707" i="5"/>
  <c r="E1708" i="5"/>
  <c r="E1727" i="4"/>
  <c r="C1728" i="4"/>
  <c r="G1396" i="4"/>
  <c r="H1396" i="4" s="1"/>
  <c r="G1716" i="3"/>
  <c r="F1717" i="3"/>
  <c r="H1716" i="3"/>
  <c r="H1715" i="3"/>
  <c r="I1715" i="3" s="1"/>
  <c r="G1708" i="5" l="1"/>
  <c r="F1708" i="5"/>
  <c r="E1709" i="5"/>
  <c r="H1708" i="5"/>
  <c r="E1728" i="4"/>
  <c r="C1729" i="4"/>
  <c r="G1397" i="4"/>
  <c r="H1397" i="4" s="1"/>
  <c r="G1717" i="3"/>
  <c r="I1716" i="3"/>
  <c r="H1717" i="3"/>
  <c r="F1718" i="3"/>
  <c r="E1710" i="5" l="1"/>
  <c r="F1709" i="5"/>
  <c r="H1709" i="5"/>
  <c r="G1709" i="5"/>
  <c r="E1729" i="4"/>
  <c r="C1730" i="4"/>
  <c r="G1398" i="4"/>
  <c r="H1398" i="4" s="1"/>
  <c r="F1719" i="3"/>
  <c r="H1718" i="3"/>
  <c r="G1718" i="3"/>
  <c r="I1717" i="3"/>
  <c r="F1710" i="5" l="1"/>
  <c r="H1710" i="5"/>
  <c r="G1710" i="5"/>
  <c r="E1711" i="5"/>
  <c r="E1730" i="4"/>
  <c r="C1731" i="4"/>
  <c r="G1399" i="4"/>
  <c r="H1399" i="4" s="1"/>
  <c r="I1718" i="3"/>
  <c r="G1719" i="3"/>
  <c r="F1720" i="3"/>
  <c r="H1719" i="3"/>
  <c r="H1711" i="5" l="1"/>
  <c r="G1711" i="5"/>
  <c r="E1712" i="5"/>
  <c r="F1711" i="5"/>
  <c r="E1731" i="4"/>
  <c r="C1732" i="4"/>
  <c r="G1400" i="4"/>
  <c r="H1400" i="4" s="1"/>
  <c r="F1721" i="3"/>
  <c r="G1720" i="3"/>
  <c r="I1719" i="3"/>
  <c r="E1713" i="5" l="1"/>
  <c r="H1712" i="5"/>
  <c r="G1712" i="5"/>
  <c r="F1712" i="5"/>
  <c r="E1732" i="4"/>
  <c r="C1733" i="4"/>
  <c r="G1401" i="4"/>
  <c r="H1401" i="4" s="1"/>
  <c r="G1721" i="3"/>
  <c r="F1722" i="3"/>
  <c r="H1721" i="3"/>
  <c r="H1720" i="3"/>
  <c r="I1720" i="3" s="1"/>
  <c r="F1713" i="5" l="1"/>
  <c r="E1714" i="5"/>
  <c r="H1713" i="5"/>
  <c r="G1713" i="5"/>
  <c r="E1733" i="4"/>
  <c r="C1734" i="4"/>
  <c r="G1402" i="4"/>
  <c r="H1402" i="4" s="1"/>
  <c r="F1723" i="3"/>
  <c r="G1722" i="3"/>
  <c r="H1722" i="3" s="1"/>
  <c r="I1721" i="3"/>
  <c r="E1715" i="5" l="1"/>
  <c r="H1714" i="5"/>
  <c r="G1714" i="5"/>
  <c r="F1714" i="5"/>
  <c r="E1734" i="4"/>
  <c r="C1735" i="4"/>
  <c r="G1403" i="4"/>
  <c r="H1403" i="4" s="1"/>
  <c r="I1722" i="3"/>
  <c r="G1723" i="3"/>
  <c r="F1724" i="3"/>
  <c r="H1723" i="3"/>
  <c r="E1716" i="5" l="1"/>
  <c r="H1715" i="5"/>
  <c r="G1715" i="5"/>
  <c r="F1715" i="5"/>
  <c r="E1735" i="4"/>
  <c r="C1736" i="4"/>
  <c r="G1404" i="4"/>
  <c r="H1404" i="4" s="1"/>
  <c r="F1725" i="3"/>
  <c r="G1724" i="3"/>
  <c r="I1723" i="3"/>
  <c r="F1716" i="5" l="1"/>
  <c r="H1716" i="5"/>
  <c r="G1716" i="5"/>
  <c r="E1717" i="5"/>
  <c r="E1736" i="4"/>
  <c r="C1737" i="4"/>
  <c r="G1405" i="4"/>
  <c r="H1405" i="4" s="1"/>
  <c r="G1725" i="3"/>
  <c r="F1726" i="3"/>
  <c r="H1724" i="3"/>
  <c r="I1724" i="3" s="1"/>
  <c r="E1718" i="5" l="1"/>
  <c r="H1717" i="5"/>
  <c r="G1717" i="5"/>
  <c r="F1717" i="5"/>
  <c r="E1737" i="4"/>
  <c r="C1738" i="4"/>
  <c r="G1406" i="4"/>
  <c r="H1406" i="4" s="1"/>
  <c r="G1726" i="3"/>
  <c r="F1727" i="3"/>
  <c r="H1725" i="3"/>
  <c r="I1725" i="3" s="1"/>
  <c r="F1718" i="5" l="1"/>
  <c r="H1718" i="5"/>
  <c r="G1718" i="5"/>
  <c r="E1719" i="5"/>
  <c r="E1738" i="4"/>
  <c r="C1739" i="4"/>
  <c r="G1407" i="4"/>
  <c r="H1407" i="4" s="1"/>
  <c r="G1727" i="3"/>
  <c r="F1728" i="3"/>
  <c r="H1727" i="3"/>
  <c r="H1726" i="3"/>
  <c r="I1726" i="3" s="1"/>
  <c r="F1719" i="5" l="1"/>
  <c r="E1720" i="5"/>
  <c r="H1719" i="5"/>
  <c r="G1719" i="5"/>
  <c r="E1739" i="4"/>
  <c r="C1740" i="4"/>
  <c r="G1408" i="4"/>
  <c r="H1408" i="4" s="1"/>
  <c r="F1729" i="3"/>
  <c r="G1728" i="3"/>
  <c r="I1727" i="3"/>
  <c r="E1721" i="5" l="1"/>
  <c r="H1720" i="5"/>
  <c r="G1720" i="5"/>
  <c r="F1720" i="5"/>
  <c r="E1740" i="4"/>
  <c r="C1741" i="4"/>
  <c r="G1409" i="4"/>
  <c r="H1409" i="4" s="1"/>
  <c r="F1730" i="3"/>
  <c r="G1729" i="3"/>
  <c r="H1728" i="3"/>
  <c r="I1728" i="3" s="1"/>
  <c r="G1721" i="5" l="1"/>
  <c r="F1721" i="5"/>
  <c r="E1722" i="5"/>
  <c r="H1721" i="5"/>
  <c r="E1741" i="4"/>
  <c r="C1742" i="4"/>
  <c r="G1410" i="4"/>
  <c r="H1410" i="4" s="1"/>
  <c r="G1730" i="3"/>
  <c r="H1729" i="3"/>
  <c r="I1729" i="3" s="1"/>
  <c r="F1731" i="3"/>
  <c r="H1730" i="3"/>
  <c r="F1722" i="5" l="1"/>
  <c r="H1722" i="5"/>
  <c r="G1722" i="5"/>
  <c r="E1723" i="5"/>
  <c r="E1742" i="4"/>
  <c r="C1743" i="4"/>
  <c r="G1411" i="4"/>
  <c r="H1411" i="4" s="1"/>
  <c r="I1730" i="3"/>
  <c r="G1731" i="3"/>
  <c r="H1731" i="3"/>
  <c r="F1732" i="3"/>
  <c r="G1723" i="5" l="1"/>
  <c r="E1724" i="5"/>
  <c r="H1723" i="5"/>
  <c r="F1723" i="5"/>
  <c r="E1743" i="4"/>
  <c r="C1744" i="4"/>
  <c r="G1412" i="4"/>
  <c r="H1412" i="4" s="1"/>
  <c r="F1733" i="3"/>
  <c r="I1731" i="3"/>
  <c r="G1732" i="3"/>
  <c r="H1724" i="5" l="1"/>
  <c r="G1724" i="5"/>
  <c r="E1725" i="5"/>
  <c r="F1724" i="5"/>
  <c r="E1744" i="4"/>
  <c r="C1745" i="4"/>
  <c r="G1413" i="4"/>
  <c r="H1413" i="4" s="1"/>
  <c r="G1733" i="3"/>
  <c r="F1734" i="3"/>
  <c r="H1733" i="3"/>
  <c r="H1732" i="3"/>
  <c r="I1732" i="3" s="1"/>
  <c r="F1725" i="5" l="1"/>
  <c r="E1726" i="5"/>
  <c r="H1725" i="5"/>
  <c r="G1725" i="5"/>
  <c r="C1746" i="4"/>
  <c r="E1745" i="4"/>
  <c r="G1414" i="4"/>
  <c r="H1414" i="4" s="1"/>
  <c r="F1735" i="3"/>
  <c r="I1733" i="3"/>
  <c r="G1734" i="3"/>
  <c r="H1734" i="3" s="1"/>
  <c r="G1726" i="5" l="1"/>
  <c r="F1726" i="5"/>
  <c r="E1727" i="5"/>
  <c r="H1726" i="5"/>
  <c r="G1415" i="4"/>
  <c r="H1415" i="4" s="1"/>
  <c r="E1746" i="4"/>
  <c r="C1747" i="4"/>
  <c r="G1735" i="3"/>
  <c r="I1734" i="3"/>
  <c r="H1735" i="3"/>
  <c r="F1736" i="3"/>
  <c r="E1728" i="5" l="1"/>
  <c r="H1727" i="5"/>
  <c r="G1727" i="5"/>
  <c r="F1727" i="5"/>
  <c r="E1747" i="4"/>
  <c r="C1748" i="4"/>
  <c r="G1416" i="4"/>
  <c r="H1416" i="4" s="1"/>
  <c r="F1737" i="3"/>
  <c r="I1735" i="3"/>
  <c r="G1736" i="3"/>
  <c r="H1736" i="3" s="1"/>
  <c r="F1728" i="5" l="1"/>
  <c r="E1729" i="5"/>
  <c r="H1728" i="5"/>
  <c r="G1728" i="5"/>
  <c r="E1748" i="4"/>
  <c r="C1749" i="4"/>
  <c r="G1417" i="4"/>
  <c r="H1417" i="4" s="1"/>
  <c r="G1737" i="3"/>
  <c r="I1736" i="3"/>
  <c r="H1737" i="3"/>
  <c r="F1738" i="3"/>
  <c r="E1730" i="5" l="1"/>
  <c r="H1729" i="5"/>
  <c r="G1729" i="5"/>
  <c r="F1729" i="5"/>
  <c r="E1749" i="4"/>
  <c r="C1750" i="4"/>
  <c r="G1418" i="4"/>
  <c r="H1418" i="4" s="1"/>
  <c r="F1739" i="3"/>
  <c r="I1737" i="3"/>
  <c r="G1738" i="3"/>
  <c r="H1738" i="3" s="1"/>
  <c r="E1731" i="5" l="1"/>
  <c r="H1730" i="5"/>
  <c r="G1730" i="5"/>
  <c r="F1730" i="5"/>
  <c r="E1750" i="4"/>
  <c r="C1751" i="4"/>
  <c r="G1419" i="4"/>
  <c r="H1419" i="4" s="1"/>
  <c r="G1739" i="3"/>
  <c r="I1738" i="3"/>
  <c r="H1739" i="3"/>
  <c r="F1740" i="3"/>
  <c r="F1731" i="5" l="1"/>
  <c r="G1731" i="5"/>
  <c r="H1731" i="5"/>
  <c r="E1732" i="5"/>
  <c r="E1751" i="4"/>
  <c r="C1752" i="4"/>
  <c r="G1420" i="4"/>
  <c r="H1420" i="4" s="1"/>
  <c r="F1741" i="3"/>
  <c r="G1740" i="3"/>
  <c r="H1740" i="3" s="1"/>
  <c r="I1739" i="3"/>
  <c r="E1733" i="5" l="1"/>
  <c r="H1732" i="5"/>
  <c r="G1732" i="5"/>
  <c r="F1732" i="5"/>
  <c r="E1752" i="4"/>
  <c r="C1753" i="4"/>
  <c r="G1421" i="4"/>
  <c r="H1421" i="4" s="1"/>
  <c r="G1741" i="3"/>
  <c r="I1740" i="3"/>
  <c r="H1741" i="3"/>
  <c r="F1742" i="3"/>
  <c r="E1734" i="5" l="1"/>
  <c r="H1733" i="5"/>
  <c r="G1733" i="5"/>
  <c r="F1733" i="5"/>
  <c r="E1753" i="4"/>
  <c r="C1754" i="4"/>
  <c r="G1422" i="4"/>
  <c r="H1422" i="4" s="1"/>
  <c r="F1743" i="3"/>
  <c r="G1742" i="3"/>
  <c r="I1741" i="3"/>
  <c r="F1734" i="5" l="1"/>
  <c r="H1734" i="5"/>
  <c r="G1734" i="5"/>
  <c r="E1735" i="5"/>
  <c r="E1754" i="4"/>
  <c r="C1755" i="4"/>
  <c r="G1423" i="4"/>
  <c r="H1423" i="4" s="1"/>
  <c r="F1744" i="3"/>
  <c r="G1743" i="3"/>
  <c r="H1742" i="3"/>
  <c r="I1742" i="3" s="1"/>
  <c r="G1735" i="5" l="1"/>
  <c r="F1735" i="5"/>
  <c r="E1736" i="5"/>
  <c r="H1735" i="5"/>
  <c r="E1755" i="4"/>
  <c r="C1756" i="4"/>
  <c r="G1424" i="4"/>
  <c r="H1424" i="4" s="1"/>
  <c r="G1744" i="3"/>
  <c r="H1743" i="3"/>
  <c r="I1743" i="3" s="1"/>
  <c r="H1744" i="3"/>
  <c r="F1745" i="3"/>
  <c r="F1736" i="5" l="1"/>
  <c r="E1737" i="5"/>
  <c r="G1736" i="5"/>
  <c r="H1736" i="5"/>
  <c r="E1756" i="4"/>
  <c r="C1757" i="4"/>
  <c r="G1425" i="4"/>
  <c r="H1425" i="4" s="1"/>
  <c r="F1746" i="3"/>
  <c r="G1745" i="3"/>
  <c r="H1745" i="3" s="1"/>
  <c r="I1744" i="3"/>
  <c r="F1737" i="5" l="1"/>
  <c r="E1738" i="5"/>
  <c r="H1737" i="5"/>
  <c r="G1737" i="5"/>
  <c r="E1757" i="4"/>
  <c r="C1758" i="4"/>
  <c r="G1426" i="4"/>
  <c r="H1426" i="4" s="1"/>
  <c r="G1746" i="3"/>
  <c r="I1745" i="3"/>
  <c r="H1746" i="3"/>
  <c r="F1747" i="3"/>
  <c r="E1739" i="5" l="1"/>
  <c r="H1738" i="5"/>
  <c r="G1738" i="5"/>
  <c r="F1738" i="5"/>
  <c r="E1758" i="4"/>
  <c r="C1759" i="4"/>
  <c r="G1427" i="4"/>
  <c r="H1427" i="4" s="1"/>
  <c r="F1748" i="3"/>
  <c r="I1746" i="3"/>
  <c r="G1747" i="3"/>
  <c r="G1739" i="5" l="1"/>
  <c r="F1739" i="5"/>
  <c r="E1740" i="5"/>
  <c r="H1739" i="5"/>
  <c r="E1759" i="4"/>
  <c r="C1760" i="4"/>
  <c r="G1428" i="4"/>
  <c r="H1428" i="4" s="1"/>
  <c r="G1748" i="3"/>
  <c r="H1747" i="3"/>
  <c r="I1747" i="3" s="1"/>
  <c r="H1748" i="3"/>
  <c r="F1749" i="3"/>
  <c r="F1740" i="5" l="1"/>
  <c r="E1741" i="5"/>
  <c r="H1740" i="5"/>
  <c r="G1740" i="5"/>
  <c r="E1760" i="4"/>
  <c r="C1761" i="4"/>
  <c r="G1429" i="4"/>
  <c r="H1429" i="4" s="1"/>
  <c r="F1750" i="3"/>
  <c r="I1748" i="3"/>
  <c r="G1749" i="3"/>
  <c r="H1749" i="3" s="1"/>
  <c r="F1741" i="5" l="1"/>
  <c r="E1742" i="5"/>
  <c r="H1741" i="5"/>
  <c r="G1741" i="5"/>
  <c r="E1761" i="4"/>
  <c r="C1762" i="4"/>
  <c r="G1430" i="4"/>
  <c r="H1430" i="4" s="1"/>
  <c r="I1749" i="3"/>
  <c r="G1750" i="3"/>
  <c r="H1750" i="3"/>
  <c r="F1751" i="3"/>
  <c r="E1743" i="5" l="1"/>
  <c r="H1742" i="5"/>
  <c r="G1742" i="5"/>
  <c r="F1742" i="5"/>
  <c r="E1762" i="4"/>
  <c r="C1763" i="4"/>
  <c r="G1431" i="4"/>
  <c r="H1431" i="4" s="1"/>
  <c r="F1752" i="3"/>
  <c r="G1751" i="3"/>
  <c r="I1750" i="3"/>
  <c r="F1743" i="5" l="1"/>
  <c r="E1744" i="5"/>
  <c r="H1743" i="5"/>
  <c r="G1743" i="5"/>
  <c r="E1763" i="4"/>
  <c r="C1764" i="4"/>
  <c r="G1432" i="4"/>
  <c r="H1432" i="4" s="1"/>
  <c r="G1752" i="3"/>
  <c r="H1751" i="3"/>
  <c r="I1751" i="3" s="1"/>
  <c r="F1753" i="3"/>
  <c r="H1752" i="3"/>
  <c r="G1744" i="5" l="1"/>
  <c r="F1744" i="5"/>
  <c r="E1745" i="5"/>
  <c r="H1744" i="5"/>
  <c r="E1764" i="4"/>
  <c r="C1765" i="4"/>
  <c r="G1433" i="4"/>
  <c r="H1433" i="4" s="1"/>
  <c r="F1754" i="3"/>
  <c r="I1752" i="3"/>
  <c r="G1753" i="3"/>
  <c r="F1745" i="5" l="1"/>
  <c r="E1746" i="5"/>
  <c r="H1745" i="5"/>
  <c r="G1745" i="5"/>
  <c r="E1765" i="4"/>
  <c r="C1766" i="4"/>
  <c r="G1434" i="4"/>
  <c r="H1434" i="4" s="1"/>
  <c r="G1754" i="3"/>
  <c r="H1753" i="3"/>
  <c r="I1753" i="3" s="1"/>
  <c r="F1755" i="3"/>
  <c r="H1754" i="3"/>
  <c r="F1746" i="5" l="1"/>
  <c r="E1747" i="5"/>
  <c r="H1746" i="5"/>
  <c r="G1746" i="5"/>
  <c r="E1766" i="4"/>
  <c r="C1767" i="4"/>
  <c r="G1435" i="4"/>
  <c r="H1435" i="4" s="1"/>
  <c r="F1756" i="3"/>
  <c r="G1755" i="3"/>
  <c r="I1754" i="3"/>
  <c r="H1747" i="5" l="1"/>
  <c r="G1747" i="5"/>
  <c r="F1747" i="5"/>
  <c r="E1748" i="5"/>
  <c r="E1767" i="4"/>
  <c r="C1768" i="4"/>
  <c r="G1436" i="4"/>
  <c r="H1436" i="4" s="1"/>
  <c r="G1756" i="3"/>
  <c r="H1756" i="3"/>
  <c r="F1757" i="3"/>
  <c r="H1755" i="3"/>
  <c r="I1755" i="3" s="1"/>
  <c r="G1748" i="5" l="1"/>
  <c r="F1748" i="5"/>
  <c r="E1749" i="5"/>
  <c r="H1748" i="5"/>
  <c r="E1768" i="4"/>
  <c r="C1769" i="4"/>
  <c r="G1437" i="4"/>
  <c r="H1437" i="4" s="1"/>
  <c r="F1758" i="3"/>
  <c r="G1757" i="3"/>
  <c r="I1756" i="3"/>
  <c r="F1749" i="5" l="1"/>
  <c r="E1750" i="5"/>
  <c r="H1749" i="5"/>
  <c r="G1749" i="5"/>
  <c r="E1769" i="4"/>
  <c r="C1770" i="4"/>
  <c r="G1438" i="4"/>
  <c r="H1438" i="4" s="1"/>
  <c r="G1758" i="3"/>
  <c r="H1757" i="3"/>
  <c r="I1757" i="3" s="1"/>
  <c r="H1758" i="3"/>
  <c r="F1759" i="3"/>
  <c r="E1751" i="5" l="1"/>
  <c r="H1750" i="5"/>
  <c r="G1750" i="5"/>
  <c r="F1750" i="5"/>
  <c r="E1770" i="4"/>
  <c r="C1771" i="4"/>
  <c r="G1439" i="4"/>
  <c r="H1439" i="4" s="1"/>
  <c r="F1760" i="3"/>
  <c r="G1759" i="3"/>
  <c r="I1758" i="3"/>
  <c r="E1752" i="5" l="1"/>
  <c r="H1751" i="5"/>
  <c r="G1751" i="5"/>
  <c r="F1751" i="5"/>
  <c r="C1772" i="4"/>
  <c r="E1771" i="4"/>
  <c r="G1440" i="4"/>
  <c r="H1440" i="4" s="1"/>
  <c r="G1760" i="3"/>
  <c r="F1761" i="3"/>
  <c r="H1760" i="3"/>
  <c r="H1759" i="3"/>
  <c r="I1759" i="3" s="1"/>
  <c r="F1752" i="5" l="1"/>
  <c r="H1752" i="5"/>
  <c r="G1752" i="5"/>
  <c r="E1753" i="5"/>
  <c r="G1441" i="4"/>
  <c r="H1441" i="4" s="1"/>
  <c r="E1772" i="4"/>
  <c r="C1773" i="4"/>
  <c r="F1762" i="3"/>
  <c r="G1761" i="3"/>
  <c r="I1760" i="3"/>
  <c r="E1754" i="5" l="1"/>
  <c r="H1753" i="5"/>
  <c r="G1753" i="5"/>
  <c r="F1753" i="5"/>
  <c r="E1773" i="4"/>
  <c r="C1774" i="4"/>
  <c r="G1442" i="4"/>
  <c r="H1442" i="4" s="1"/>
  <c r="G1762" i="3"/>
  <c r="F1763" i="3"/>
  <c r="H1762" i="3"/>
  <c r="H1761" i="3"/>
  <c r="I1761" i="3" s="1"/>
  <c r="F1754" i="5" l="1"/>
  <c r="G1754" i="5"/>
  <c r="H1754" i="5"/>
  <c r="E1755" i="5"/>
  <c r="E1774" i="4"/>
  <c r="C1775" i="4"/>
  <c r="G1443" i="4"/>
  <c r="H1443" i="4" s="1"/>
  <c r="F1764" i="3"/>
  <c r="G1763" i="3"/>
  <c r="I1762" i="3"/>
  <c r="F1755" i="5" l="1"/>
  <c r="E1756" i="5"/>
  <c r="H1755" i="5"/>
  <c r="G1755" i="5"/>
  <c r="E1775" i="4"/>
  <c r="C1776" i="4"/>
  <c r="G1444" i="4"/>
  <c r="H1444" i="4" s="1"/>
  <c r="G1764" i="3"/>
  <c r="F1765" i="3"/>
  <c r="H1764" i="3"/>
  <c r="H1763" i="3"/>
  <c r="I1763" i="3" s="1"/>
  <c r="E1757" i="5" l="1"/>
  <c r="H1756" i="5"/>
  <c r="G1756" i="5"/>
  <c r="F1756" i="5"/>
  <c r="E1776" i="4"/>
  <c r="C1777" i="4"/>
  <c r="G1445" i="4"/>
  <c r="H1445" i="4" s="1"/>
  <c r="F1766" i="3"/>
  <c r="G1765" i="3"/>
  <c r="I1764" i="3"/>
  <c r="G1757" i="5" l="1"/>
  <c r="F1757" i="5"/>
  <c r="H1757" i="5"/>
  <c r="E1758" i="5"/>
  <c r="E1777" i="4"/>
  <c r="C1778" i="4"/>
  <c r="G1446" i="4"/>
  <c r="H1446" i="4" s="1"/>
  <c r="G1766" i="3"/>
  <c r="H1765" i="3"/>
  <c r="I1765" i="3" s="1"/>
  <c r="F1767" i="3"/>
  <c r="H1766" i="3"/>
  <c r="F1758" i="5" l="1"/>
  <c r="E1759" i="5"/>
  <c r="H1758" i="5"/>
  <c r="G1758" i="5"/>
  <c r="E1778" i="4"/>
  <c r="C1779" i="4"/>
  <c r="G1447" i="4"/>
  <c r="H1447" i="4" s="1"/>
  <c r="F1768" i="3"/>
  <c r="G1767" i="3"/>
  <c r="I1766" i="3"/>
  <c r="F1759" i="5" l="1"/>
  <c r="E1760" i="5"/>
  <c r="H1759" i="5"/>
  <c r="G1759" i="5"/>
  <c r="E1779" i="4"/>
  <c r="C1780" i="4"/>
  <c r="G1448" i="4"/>
  <c r="H1448" i="4" s="1"/>
  <c r="G1768" i="3"/>
  <c r="H1768" i="3"/>
  <c r="F1769" i="3"/>
  <c r="H1767" i="3"/>
  <c r="I1767" i="3" s="1"/>
  <c r="H1760" i="5" l="1"/>
  <c r="G1760" i="5"/>
  <c r="F1760" i="5"/>
  <c r="E1761" i="5"/>
  <c r="E1780" i="4"/>
  <c r="C1781" i="4"/>
  <c r="G1449" i="4"/>
  <c r="H1449" i="4" s="1"/>
  <c r="G1769" i="3"/>
  <c r="I1768" i="3"/>
  <c r="F1770" i="3"/>
  <c r="H1769" i="3"/>
  <c r="F1761" i="5" l="1"/>
  <c r="H1761" i="5"/>
  <c r="G1761" i="5"/>
  <c r="E1762" i="5"/>
  <c r="E1781" i="4"/>
  <c r="C1782" i="4"/>
  <c r="G1450" i="4"/>
  <c r="H1450" i="4" s="1"/>
  <c r="F1771" i="3"/>
  <c r="I1769" i="3"/>
  <c r="G1770" i="3"/>
  <c r="G1762" i="5" l="1"/>
  <c r="F1762" i="5"/>
  <c r="E1763" i="5"/>
  <c r="H1762" i="5"/>
  <c r="E1782" i="4"/>
  <c r="C1783" i="4"/>
  <c r="G1451" i="4"/>
  <c r="H1451" i="4" s="1"/>
  <c r="G1771" i="3"/>
  <c r="H1770" i="3"/>
  <c r="I1770" i="3" s="1"/>
  <c r="H1771" i="3"/>
  <c r="F1772" i="3"/>
  <c r="E1764" i="5" l="1"/>
  <c r="H1763" i="5"/>
  <c r="G1763" i="5"/>
  <c r="F1763" i="5"/>
  <c r="E1783" i="4"/>
  <c r="C1784" i="4"/>
  <c r="G1452" i="4"/>
  <c r="H1452" i="4" s="1"/>
  <c r="F1773" i="3"/>
  <c r="I1771" i="3"/>
  <c r="G1772" i="3"/>
  <c r="F1764" i="5" l="1"/>
  <c r="E1765" i="5"/>
  <c r="H1764" i="5"/>
  <c r="G1764" i="5"/>
  <c r="E1784" i="4"/>
  <c r="C1785" i="4"/>
  <c r="G1453" i="4"/>
  <c r="H1453" i="4" s="1"/>
  <c r="G1773" i="3"/>
  <c r="F1774" i="3"/>
  <c r="H1773" i="3"/>
  <c r="H1772" i="3"/>
  <c r="I1772" i="3" s="1"/>
  <c r="H1765" i="5" l="1"/>
  <c r="G1765" i="5"/>
  <c r="F1765" i="5"/>
  <c r="E1766" i="5"/>
  <c r="E1785" i="4"/>
  <c r="C1786" i="4"/>
  <c r="G1454" i="4"/>
  <c r="H1454" i="4" s="1"/>
  <c r="I1773" i="3"/>
  <c r="G1774" i="3"/>
  <c r="H1774" i="3"/>
  <c r="F1775" i="3"/>
  <c r="E1767" i="5" l="1"/>
  <c r="H1766" i="5"/>
  <c r="G1766" i="5"/>
  <c r="F1766" i="5"/>
  <c r="E1786" i="4"/>
  <c r="C1787" i="4"/>
  <c r="G1455" i="4"/>
  <c r="H1455" i="4" s="1"/>
  <c r="F1776" i="3"/>
  <c r="G1775" i="3"/>
  <c r="I1774" i="3"/>
  <c r="F1767" i="5" l="1"/>
  <c r="G1767" i="5"/>
  <c r="E1768" i="5"/>
  <c r="H1767" i="5"/>
  <c r="E1787" i="4"/>
  <c r="C1788" i="4"/>
  <c r="G1456" i="4"/>
  <c r="H1456" i="4" s="1"/>
  <c r="G1776" i="3"/>
  <c r="H1775" i="3"/>
  <c r="I1775" i="3" s="1"/>
  <c r="F1777" i="3"/>
  <c r="H1776" i="3"/>
  <c r="F1768" i="5" l="1"/>
  <c r="E1769" i="5"/>
  <c r="H1768" i="5"/>
  <c r="G1768" i="5"/>
  <c r="E1788" i="4"/>
  <c r="C1789" i="4"/>
  <c r="G1457" i="4"/>
  <c r="H1457" i="4" s="1"/>
  <c r="F1778" i="3"/>
  <c r="G1777" i="3"/>
  <c r="H1777" i="3" s="1"/>
  <c r="I1776" i="3"/>
  <c r="E1770" i="5" l="1"/>
  <c r="H1769" i="5"/>
  <c r="G1769" i="5"/>
  <c r="F1769" i="5"/>
  <c r="E1789" i="4"/>
  <c r="C1790" i="4"/>
  <c r="G1458" i="4"/>
  <c r="H1458" i="4" s="1"/>
  <c r="G1778" i="3"/>
  <c r="I1777" i="3"/>
  <c r="H1778" i="3"/>
  <c r="F1779" i="3"/>
  <c r="F1770" i="5" l="1"/>
  <c r="H1770" i="5"/>
  <c r="G1770" i="5"/>
  <c r="E1771" i="5"/>
  <c r="E1790" i="4"/>
  <c r="C1791" i="4"/>
  <c r="G1459" i="4"/>
  <c r="H1459" i="4" s="1"/>
  <c r="F1780" i="3"/>
  <c r="G1779" i="3"/>
  <c r="I1778" i="3"/>
  <c r="H1771" i="5" l="1"/>
  <c r="F1771" i="5"/>
  <c r="E1772" i="5"/>
  <c r="G1771" i="5"/>
  <c r="E1791" i="4"/>
  <c r="C1792" i="4"/>
  <c r="G1460" i="4"/>
  <c r="H1460" i="4" s="1"/>
  <c r="G1780" i="3"/>
  <c r="H1779" i="3"/>
  <c r="I1779" i="3" s="1"/>
  <c r="H1780" i="3"/>
  <c r="F1781" i="3"/>
  <c r="E1773" i="5" l="1"/>
  <c r="H1772" i="5"/>
  <c r="G1772" i="5"/>
  <c r="F1772" i="5"/>
  <c r="E1792" i="4"/>
  <c r="C1793" i="4"/>
  <c r="G1461" i="4"/>
  <c r="H1461" i="4" s="1"/>
  <c r="F1782" i="3"/>
  <c r="I1780" i="3"/>
  <c r="G1781" i="3"/>
  <c r="F1773" i="5" l="1"/>
  <c r="E1774" i="5"/>
  <c r="H1773" i="5"/>
  <c r="G1773" i="5"/>
  <c r="E1793" i="4"/>
  <c r="C1794" i="4"/>
  <c r="G1462" i="4"/>
  <c r="H1462" i="4" s="1"/>
  <c r="G1782" i="3"/>
  <c r="H1781" i="3"/>
  <c r="I1781" i="3" s="1"/>
  <c r="H1782" i="3"/>
  <c r="F1783" i="3"/>
  <c r="H1774" i="5" l="1"/>
  <c r="G1774" i="5"/>
  <c r="F1774" i="5"/>
  <c r="E1775" i="5"/>
  <c r="E1794" i="4"/>
  <c r="C1795" i="4"/>
  <c r="G1463" i="4"/>
  <c r="H1463" i="4" s="1"/>
  <c r="F1784" i="3"/>
  <c r="I1782" i="3"/>
  <c r="G1783" i="3"/>
  <c r="G1775" i="5" l="1"/>
  <c r="F1775" i="5"/>
  <c r="E1776" i="5"/>
  <c r="H1775" i="5"/>
  <c r="E1795" i="4"/>
  <c r="C1796" i="4"/>
  <c r="G1464" i="4"/>
  <c r="H1464" i="4" s="1"/>
  <c r="F1785" i="3"/>
  <c r="G1784" i="3"/>
  <c r="H1783" i="3"/>
  <c r="I1783" i="3" s="1"/>
  <c r="F1776" i="5" l="1"/>
  <c r="E1777" i="5"/>
  <c r="H1776" i="5"/>
  <c r="G1776" i="5"/>
  <c r="E1796" i="4"/>
  <c r="C1797" i="4"/>
  <c r="G1465" i="4"/>
  <c r="H1465" i="4" s="1"/>
  <c r="G1785" i="3"/>
  <c r="H1785" i="3"/>
  <c r="F1786" i="3"/>
  <c r="H1784" i="3"/>
  <c r="I1784" i="3" s="1"/>
  <c r="F1777" i="5" l="1"/>
  <c r="G1777" i="5"/>
  <c r="E1778" i="5"/>
  <c r="H1777" i="5"/>
  <c r="E1797" i="4"/>
  <c r="C1798" i="4"/>
  <c r="G1466" i="4"/>
  <c r="H1466" i="4" s="1"/>
  <c r="F1787" i="3"/>
  <c r="I1785" i="3"/>
  <c r="G1786" i="3"/>
  <c r="H1778" i="5" l="1"/>
  <c r="G1778" i="5"/>
  <c r="F1778" i="5"/>
  <c r="E1779" i="5"/>
  <c r="E1798" i="4"/>
  <c r="C1799" i="4"/>
  <c r="G1467" i="4"/>
  <c r="H1467" i="4" s="1"/>
  <c r="G1787" i="3"/>
  <c r="H1786" i="3"/>
  <c r="I1786" i="3" s="1"/>
  <c r="H1787" i="3"/>
  <c r="F1788" i="3"/>
  <c r="F1779" i="5" l="1"/>
  <c r="E1780" i="5"/>
  <c r="H1779" i="5"/>
  <c r="G1779" i="5"/>
  <c r="E1799" i="4"/>
  <c r="C1800" i="4"/>
  <c r="G1468" i="4"/>
  <c r="H1468" i="4" s="1"/>
  <c r="F1789" i="3"/>
  <c r="I1787" i="3"/>
  <c r="G1788" i="3"/>
  <c r="G1780" i="5" l="1"/>
  <c r="F1780" i="5"/>
  <c r="E1781" i="5"/>
  <c r="H1780" i="5"/>
  <c r="E1800" i="4"/>
  <c r="C1801" i="4"/>
  <c r="G1469" i="4"/>
  <c r="H1469" i="4" s="1"/>
  <c r="G1789" i="3"/>
  <c r="H1788" i="3"/>
  <c r="I1788" i="3" s="1"/>
  <c r="H1789" i="3"/>
  <c r="F1790" i="3"/>
  <c r="E1782" i="5" l="1"/>
  <c r="H1781" i="5"/>
  <c r="G1781" i="5"/>
  <c r="F1781" i="5"/>
  <c r="E1801" i="4"/>
  <c r="C1802" i="4"/>
  <c r="G1470" i="4"/>
  <c r="H1470" i="4" s="1"/>
  <c r="F1791" i="3"/>
  <c r="I1789" i="3"/>
  <c r="G1790" i="3"/>
  <c r="F1782" i="5" l="1"/>
  <c r="E1783" i="5"/>
  <c r="H1782" i="5"/>
  <c r="G1782" i="5"/>
  <c r="E1802" i="4"/>
  <c r="C1803" i="4"/>
  <c r="G1471" i="4"/>
  <c r="H1471" i="4" s="1"/>
  <c r="G1791" i="3"/>
  <c r="H1791" i="3"/>
  <c r="F1792" i="3"/>
  <c r="H1790" i="3"/>
  <c r="I1790" i="3" s="1"/>
  <c r="H1783" i="5" l="1"/>
  <c r="G1783" i="5"/>
  <c r="F1783" i="5"/>
  <c r="E1784" i="5"/>
  <c r="E1803" i="4"/>
  <c r="C1804" i="4"/>
  <c r="G1472" i="4"/>
  <c r="H1472" i="4" s="1"/>
  <c r="F1793" i="3"/>
  <c r="I1791" i="3"/>
  <c r="G1792" i="3"/>
  <c r="E1785" i="5" l="1"/>
  <c r="H1784" i="5"/>
  <c r="G1784" i="5"/>
  <c r="F1784" i="5"/>
  <c r="E1804" i="4"/>
  <c r="C1805" i="4"/>
  <c r="G1473" i="4"/>
  <c r="H1473" i="4" s="1"/>
  <c r="F1794" i="3"/>
  <c r="G1793" i="3"/>
  <c r="H1793" i="3" s="1"/>
  <c r="H1792" i="3"/>
  <c r="I1792" i="3" s="1"/>
  <c r="F1785" i="5" l="1"/>
  <c r="G1785" i="5"/>
  <c r="E1786" i="5"/>
  <c r="H1785" i="5"/>
  <c r="E1805" i="4"/>
  <c r="C1806" i="4"/>
  <c r="G1474" i="4"/>
  <c r="H1474" i="4" s="1"/>
  <c r="I1793" i="3"/>
  <c r="G1794" i="3"/>
  <c r="F1795" i="3"/>
  <c r="H1794" i="3"/>
  <c r="E1787" i="5" l="1"/>
  <c r="H1786" i="5"/>
  <c r="G1786" i="5"/>
  <c r="F1786" i="5"/>
  <c r="E1806" i="4"/>
  <c r="C1807" i="4"/>
  <c r="G1475" i="4"/>
  <c r="H1475" i="4" s="1"/>
  <c r="I1794" i="3"/>
  <c r="G1795" i="3"/>
  <c r="H1795" i="3"/>
  <c r="F1796" i="3"/>
  <c r="H1787" i="5" l="1"/>
  <c r="G1787" i="5"/>
  <c r="F1787" i="5"/>
  <c r="E1788" i="5"/>
  <c r="E1807" i="4"/>
  <c r="C1808" i="4"/>
  <c r="G1476" i="4"/>
  <c r="H1476" i="4" s="1"/>
  <c r="F1797" i="3"/>
  <c r="I1795" i="3"/>
  <c r="G1796" i="3"/>
  <c r="F1788" i="5" l="1"/>
  <c r="E1789" i="5"/>
  <c r="H1788" i="5"/>
  <c r="G1788" i="5"/>
  <c r="G1477" i="4"/>
  <c r="H1477" i="4" s="1"/>
  <c r="E1808" i="4"/>
  <c r="C1809" i="4"/>
  <c r="G1797" i="3"/>
  <c r="F1798" i="3"/>
  <c r="H1797" i="3"/>
  <c r="H1796" i="3"/>
  <c r="I1796" i="3" s="1"/>
  <c r="E1790" i="5" l="1"/>
  <c r="H1789" i="5"/>
  <c r="G1789" i="5"/>
  <c r="F1789" i="5"/>
  <c r="E1809" i="4"/>
  <c r="C1810" i="4"/>
  <c r="G1478" i="4"/>
  <c r="H1478" i="4" s="1"/>
  <c r="I1797" i="3"/>
  <c r="G1798" i="3"/>
  <c r="H1798" i="3"/>
  <c r="F1799" i="3"/>
  <c r="F1790" i="5" l="1"/>
  <c r="E1791" i="5"/>
  <c r="H1790" i="5"/>
  <c r="G1790" i="5"/>
  <c r="E1810" i="4"/>
  <c r="C1811" i="4"/>
  <c r="G1479" i="4"/>
  <c r="H1479" i="4" s="1"/>
  <c r="F1800" i="3"/>
  <c r="G1799" i="3"/>
  <c r="I1798" i="3"/>
  <c r="F1791" i="5" l="1"/>
  <c r="E1792" i="5"/>
  <c r="H1791" i="5"/>
  <c r="G1791" i="5"/>
  <c r="E1811" i="4"/>
  <c r="C1812" i="4"/>
  <c r="G1480" i="4"/>
  <c r="H1480" i="4" s="1"/>
  <c r="G1800" i="3"/>
  <c r="H1799" i="3"/>
  <c r="I1799" i="3" s="1"/>
  <c r="F1801" i="3"/>
  <c r="H1800" i="3"/>
  <c r="E1793" i="5" l="1"/>
  <c r="H1792" i="5"/>
  <c r="F1792" i="5"/>
  <c r="G1792" i="5"/>
  <c r="E1812" i="4"/>
  <c r="C1813" i="4"/>
  <c r="G1481" i="4"/>
  <c r="H1481" i="4" s="1"/>
  <c r="F1802" i="3"/>
  <c r="I1800" i="3"/>
  <c r="G1801" i="3"/>
  <c r="G1793" i="5" l="1"/>
  <c r="F1793" i="5"/>
  <c r="E1794" i="5"/>
  <c r="H1793" i="5"/>
  <c r="E1813" i="4"/>
  <c r="C1814" i="4"/>
  <c r="G1482" i="4"/>
  <c r="H1482" i="4" s="1"/>
  <c r="G1802" i="3"/>
  <c r="H1801" i="3"/>
  <c r="I1801" i="3" s="1"/>
  <c r="F1803" i="3"/>
  <c r="H1802" i="3"/>
  <c r="F1794" i="5" l="1"/>
  <c r="G1794" i="5"/>
  <c r="E1795" i="5"/>
  <c r="H1794" i="5"/>
  <c r="E1814" i="4"/>
  <c r="C1815" i="4"/>
  <c r="G1483" i="4"/>
  <c r="H1483" i="4" s="1"/>
  <c r="F1804" i="3"/>
  <c r="G1803" i="3"/>
  <c r="I1802" i="3"/>
  <c r="E1796" i="5" l="1"/>
  <c r="H1795" i="5"/>
  <c r="G1795" i="5"/>
  <c r="F1795" i="5"/>
  <c r="E1815" i="4"/>
  <c r="C1816" i="4"/>
  <c r="G1484" i="4"/>
  <c r="H1484" i="4" s="1"/>
  <c r="G1804" i="3"/>
  <c r="H1804" i="3"/>
  <c r="F1805" i="3"/>
  <c r="H1803" i="3"/>
  <c r="I1803" i="3" s="1"/>
  <c r="H1796" i="5" l="1"/>
  <c r="G1796" i="5"/>
  <c r="F1796" i="5"/>
  <c r="E1797" i="5"/>
  <c r="E1816" i="4"/>
  <c r="C1817" i="4"/>
  <c r="G1485" i="4"/>
  <c r="H1485" i="4" s="1"/>
  <c r="F1806" i="3"/>
  <c r="G1805" i="3"/>
  <c r="I1804" i="3"/>
  <c r="F1797" i="5" l="1"/>
  <c r="H1797" i="5"/>
  <c r="G1797" i="5"/>
  <c r="E1798" i="5"/>
  <c r="E1817" i="4"/>
  <c r="C1818" i="4"/>
  <c r="G1486" i="4"/>
  <c r="H1486" i="4" s="1"/>
  <c r="G1806" i="3"/>
  <c r="H1805" i="3"/>
  <c r="I1805" i="3" s="1"/>
  <c r="F1807" i="3"/>
  <c r="H1806" i="3"/>
  <c r="G1798" i="5" l="1"/>
  <c r="F1798" i="5"/>
  <c r="E1799" i="5"/>
  <c r="H1798" i="5"/>
  <c r="E1818" i="4"/>
  <c r="C1819" i="4"/>
  <c r="G1487" i="4"/>
  <c r="H1487" i="4" s="1"/>
  <c r="F1808" i="3"/>
  <c r="G1807" i="3"/>
  <c r="I1806" i="3"/>
  <c r="E1800" i="5" l="1"/>
  <c r="H1799" i="5"/>
  <c r="G1799" i="5"/>
  <c r="F1799" i="5"/>
  <c r="E1819" i="4"/>
  <c r="C1820" i="4"/>
  <c r="G1488" i="4"/>
  <c r="H1488" i="4" s="1"/>
  <c r="G1808" i="3"/>
  <c r="H1808" i="3"/>
  <c r="F1809" i="3"/>
  <c r="H1807" i="3"/>
  <c r="I1807" i="3" s="1"/>
  <c r="F1800" i="5" l="1"/>
  <c r="E1801" i="5"/>
  <c r="H1800" i="5"/>
  <c r="G1800" i="5"/>
  <c r="E1820" i="4"/>
  <c r="C1821" i="4"/>
  <c r="G1489" i="4"/>
  <c r="H1489" i="4" s="1"/>
  <c r="F1810" i="3"/>
  <c r="G1809" i="3"/>
  <c r="I1808" i="3"/>
  <c r="E1802" i="5" l="1"/>
  <c r="F1801" i="5"/>
  <c r="H1801" i="5"/>
  <c r="G1801" i="5"/>
  <c r="E1821" i="4"/>
  <c r="C1822" i="4"/>
  <c r="G1490" i="4"/>
  <c r="H1490" i="4" s="1"/>
  <c r="G1810" i="3"/>
  <c r="F1811" i="3"/>
  <c r="H1810" i="3"/>
  <c r="H1809" i="3"/>
  <c r="I1809" i="3" s="1"/>
  <c r="E1803" i="5" l="1"/>
  <c r="H1802" i="5"/>
  <c r="G1802" i="5"/>
  <c r="F1802" i="5"/>
  <c r="E1822" i="4"/>
  <c r="C1823" i="4"/>
  <c r="G1491" i="4"/>
  <c r="H1491" i="4" s="1"/>
  <c r="F1812" i="3"/>
  <c r="G1811" i="3"/>
  <c r="I1810" i="3"/>
  <c r="F1803" i="5" l="1"/>
  <c r="G1803" i="5"/>
  <c r="E1804" i="5"/>
  <c r="H1803" i="5"/>
  <c r="E1823" i="4"/>
  <c r="C1824" i="4"/>
  <c r="G1492" i="4"/>
  <c r="H1492" i="4" s="1"/>
  <c r="G1812" i="3"/>
  <c r="F1813" i="3"/>
  <c r="H1812" i="3"/>
  <c r="H1811" i="3"/>
  <c r="I1811" i="3" s="1"/>
  <c r="E1805" i="5" l="1"/>
  <c r="H1804" i="5"/>
  <c r="G1804" i="5"/>
  <c r="F1804" i="5"/>
  <c r="E1824" i="4"/>
  <c r="C1825" i="4"/>
  <c r="G1493" i="4"/>
  <c r="H1493" i="4" s="1"/>
  <c r="F1814" i="3"/>
  <c r="G1813" i="3"/>
  <c r="I1812" i="3"/>
  <c r="E1806" i="5" l="1"/>
  <c r="H1805" i="5"/>
  <c r="G1805" i="5"/>
  <c r="F1805" i="5"/>
  <c r="E1825" i="4"/>
  <c r="C1826" i="4"/>
  <c r="G1494" i="4"/>
  <c r="H1494" i="4" s="1"/>
  <c r="G1814" i="3"/>
  <c r="H1814" i="3"/>
  <c r="F1815" i="3"/>
  <c r="H1813" i="3"/>
  <c r="I1813" i="3" s="1"/>
  <c r="F1806" i="5" l="1"/>
  <c r="H1806" i="5"/>
  <c r="G1806" i="5"/>
  <c r="E1807" i="5"/>
  <c r="E1826" i="4"/>
  <c r="C1827" i="4"/>
  <c r="G1495" i="4"/>
  <c r="H1495" i="4" s="1"/>
  <c r="F1816" i="3"/>
  <c r="G1815" i="3"/>
  <c r="I1814" i="3"/>
  <c r="E1808" i="5" l="1"/>
  <c r="H1807" i="5"/>
  <c r="G1807" i="5"/>
  <c r="F1807" i="5"/>
  <c r="E1827" i="4"/>
  <c r="C1828" i="4"/>
  <c r="G1496" i="4"/>
  <c r="H1496" i="4" s="1"/>
  <c r="G1816" i="3"/>
  <c r="H1815" i="3"/>
  <c r="I1815" i="3" s="1"/>
  <c r="H1816" i="3"/>
  <c r="F1817" i="3"/>
  <c r="E1809" i="5" l="1"/>
  <c r="H1808" i="5"/>
  <c r="G1808" i="5"/>
  <c r="F1808" i="5"/>
  <c r="E1828" i="4"/>
  <c r="C1829" i="4"/>
  <c r="G1497" i="4"/>
  <c r="H1497" i="4" s="1"/>
  <c r="F1818" i="3"/>
  <c r="G1817" i="3"/>
  <c r="I1816" i="3"/>
  <c r="F1809" i="5" l="1"/>
  <c r="E1810" i="5"/>
  <c r="H1809" i="5"/>
  <c r="G1809" i="5"/>
  <c r="E1829" i="4"/>
  <c r="C1830" i="4"/>
  <c r="G1498" i="4"/>
  <c r="H1498" i="4" s="1"/>
  <c r="G1818" i="3"/>
  <c r="H1817" i="3"/>
  <c r="I1817" i="3" s="1"/>
  <c r="F1819" i="3"/>
  <c r="H1818" i="3"/>
  <c r="E1811" i="5" l="1"/>
  <c r="H1810" i="5"/>
  <c r="G1810" i="5"/>
  <c r="F1810" i="5"/>
  <c r="E1830" i="4"/>
  <c r="C1831" i="4"/>
  <c r="G1499" i="4"/>
  <c r="H1499" i="4" s="1"/>
  <c r="F1820" i="3"/>
  <c r="I1818" i="3"/>
  <c r="G1819" i="3"/>
  <c r="H1819" i="3" s="1"/>
  <c r="E1812" i="5" l="1"/>
  <c r="H1811" i="5"/>
  <c r="G1811" i="5"/>
  <c r="F1811" i="5"/>
  <c r="E1831" i="4"/>
  <c r="C1832" i="4"/>
  <c r="G1500" i="4"/>
  <c r="H1500" i="4" s="1"/>
  <c r="G1820" i="3"/>
  <c r="H1820" i="3" s="1"/>
  <c r="I1819" i="3"/>
  <c r="F1821" i="3"/>
  <c r="F1812" i="5" l="1"/>
  <c r="E1813" i="5"/>
  <c r="H1812" i="5"/>
  <c r="G1812" i="5"/>
  <c r="E1832" i="4"/>
  <c r="C1833" i="4"/>
  <c r="G1501" i="4"/>
  <c r="H1501" i="4" s="1"/>
  <c r="F1822" i="3"/>
  <c r="I1820" i="3"/>
  <c r="G1821" i="3"/>
  <c r="F1813" i="5" l="1"/>
  <c r="E1814" i="5"/>
  <c r="H1813" i="5"/>
  <c r="G1813" i="5"/>
  <c r="E1833" i="4"/>
  <c r="C1834" i="4"/>
  <c r="G1502" i="4"/>
  <c r="H1502" i="4" s="1"/>
  <c r="F1823" i="3"/>
  <c r="G1822" i="3"/>
  <c r="H1821" i="3"/>
  <c r="I1821" i="3" s="1"/>
  <c r="E1815" i="5" l="1"/>
  <c r="H1814" i="5"/>
  <c r="G1814" i="5"/>
  <c r="F1814" i="5"/>
  <c r="E1834" i="4"/>
  <c r="C1835" i="4"/>
  <c r="G1503" i="4"/>
  <c r="H1503" i="4" s="1"/>
  <c r="G1823" i="3"/>
  <c r="F1824" i="3"/>
  <c r="H1822" i="3"/>
  <c r="I1822" i="3" s="1"/>
  <c r="F1815" i="5" l="1"/>
  <c r="E1816" i="5"/>
  <c r="H1815" i="5"/>
  <c r="G1815" i="5"/>
  <c r="E1835" i="4"/>
  <c r="C1836" i="4"/>
  <c r="G1504" i="4"/>
  <c r="H1504" i="4" s="1"/>
  <c r="G1824" i="3"/>
  <c r="H1824" i="3"/>
  <c r="F1825" i="3"/>
  <c r="H1823" i="3"/>
  <c r="I1823" i="3" s="1"/>
  <c r="H1816" i="5" l="1"/>
  <c r="G1816" i="5"/>
  <c r="F1816" i="5"/>
  <c r="E1817" i="5"/>
  <c r="E1836" i="4"/>
  <c r="C1837" i="4"/>
  <c r="G1505" i="4"/>
  <c r="H1505" i="4" s="1"/>
  <c r="F1826" i="3"/>
  <c r="G1825" i="3"/>
  <c r="H1825" i="3" s="1"/>
  <c r="I1824" i="3"/>
  <c r="E1818" i="5" l="1"/>
  <c r="H1817" i="5"/>
  <c r="G1817" i="5"/>
  <c r="F1817" i="5"/>
  <c r="E1837" i="4"/>
  <c r="C1838" i="4"/>
  <c r="G1506" i="4"/>
  <c r="H1506" i="4" s="1"/>
  <c r="I1825" i="3"/>
  <c r="G1826" i="3"/>
  <c r="H1826" i="3"/>
  <c r="F1827" i="3"/>
  <c r="F1818" i="5" l="1"/>
  <c r="H1818" i="5"/>
  <c r="G1818" i="5"/>
  <c r="E1819" i="5"/>
  <c r="E1838" i="4"/>
  <c r="C1839" i="4"/>
  <c r="G1507" i="4"/>
  <c r="H1507" i="4" s="1"/>
  <c r="F1828" i="3"/>
  <c r="G1827" i="3"/>
  <c r="I1826" i="3"/>
  <c r="E1820" i="5" l="1"/>
  <c r="H1819" i="5"/>
  <c r="G1819" i="5"/>
  <c r="F1819" i="5"/>
  <c r="E1839" i="4"/>
  <c r="C1840" i="4"/>
  <c r="G1508" i="4"/>
  <c r="H1508" i="4" s="1"/>
  <c r="F1829" i="3"/>
  <c r="G1828" i="3"/>
  <c r="H1827" i="3"/>
  <c r="I1827" i="3" s="1"/>
  <c r="E1821" i="5" l="1"/>
  <c r="F1820" i="5"/>
  <c r="H1820" i="5"/>
  <c r="G1820" i="5"/>
  <c r="E1840" i="4"/>
  <c r="C1841" i="4"/>
  <c r="G1509" i="4"/>
  <c r="H1509" i="4" s="1"/>
  <c r="G1829" i="3"/>
  <c r="F1830" i="3"/>
  <c r="H1829" i="3"/>
  <c r="H1828" i="3"/>
  <c r="I1828" i="3" s="1"/>
  <c r="F1821" i="5" l="1"/>
  <c r="G1821" i="5"/>
  <c r="E1822" i="5"/>
  <c r="H1821" i="5"/>
  <c r="E1841" i="4"/>
  <c r="C1842" i="4"/>
  <c r="G1510" i="4"/>
  <c r="H1510" i="4" s="1"/>
  <c r="F1831" i="3"/>
  <c r="I1829" i="3"/>
  <c r="G1830" i="3"/>
  <c r="H1830" i="3" s="1"/>
  <c r="E1823" i="5" l="1"/>
  <c r="H1822" i="5"/>
  <c r="G1822" i="5"/>
  <c r="F1822" i="5"/>
  <c r="E1842" i="4"/>
  <c r="C1843" i="4"/>
  <c r="G1511" i="4"/>
  <c r="H1511" i="4" s="1"/>
  <c r="G1831" i="3"/>
  <c r="I1830" i="3"/>
  <c r="H1831" i="3"/>
  <c r="F1832" i="3"/>
  <c r="E1824" i="5" l="1"/>
  <c r="H1823" i="5"/>
  <c r="G1823" i="5"/>
  <c r="F1823" i="5"/>
  <c r="E1843" i="4"/>
  <c r="C1844" i="4"/>
  <c r="G1512" i="4"/>
  <c r="H1512" i="4" s="1"/>
  <c r="F1833" i="3"/>
  <c r="I1831" i="3"/>
  <c r="G1832" i="3"/>
  <c r="H1832" i="3" s="1"/>
  <c r="F1824" i="5" l="1"/>
  <c r="E1825" i="5"/>
  <c r="H1824" i="5"/>
  <c r="G1824" i="5"/>
  <c r="E1844" i="4"/>
  <c r="C1845" i="4"/>
  <c r="G1513" i="4"/>
  <c r="H1513" i="4" s="1"/>
  <c r="G1833" i="3"/>
  <c r="I1832" i="3"/>
  <c r="H1833" i="3"/>
  <c r="F1834" i="3"/>
  <c r="E1826" i="5" l="1"/>
  <c r="F1825" i="5"/>
  <c r="G1825" i="5"/>
  <c r="H1825" i="5"/>
  <c r="E1845" i="4"/>
  <c r="C1846" i="4"/>
  <c r="G1514" i="4"/>
  <c r="H1514" i="4" s="1"/>
  <c r="F1835" i="3"/>
  <c r="I1833" i="3"/>
  <c r="G1834" i="3"/>
  <c r="H1834" i="3" s="1"/>
  <c r="E1827" i="5" l="1"/>
  <c r="H1826" i="5"/>
  <c r="G1826" i="5"/>
  <c r="F1826" i="5"/>
  <c r="E1846" i="4"/>
  <c r="C1847" i="4"/>
  <c r="G1515" i="4"/>
  <c r="H1515" i="4" s="1"/>
  <c r="G1835" i="3"/>
  <c r="I1834" i="3"/>
  <c r="H1835" i="3"/>
  <c r="F1836" i="3"/>
  <c r="F1827" i="5" l="1"/>
  <c r="H1827" i="5"/>
  <c r="G1827" i="5"/>
  <c r="E1828" i="5"/>
  <c r="E1847" i="4"/>
  <c r="C1848" i="4"/>
  <c r="G1516" i="4"/>
  <c r="H1516" i="4" s="1"/>
  <c r="F1837" i="3"/>
  <c r="I1835" i="3"/>
  <c r="G1836" i="3"/>
  <c r="G1828" i="5" l="1"/>
  <c r="F1828" i="5"/>
  <c r="H1828" i="5"/>
  <c r="E1829" i="5"/>
  <c r="E1848" i="4"/>
  <c r="C1849" i="4"/>
  <c r="G1517" i="4"/>
  <c r="H1517" i="4" s="1"/>
  <c r="G1837" i="3"/>
  <c r="H1836" i="3"/>
  <c r="I1836" i="3" s="1"/>
  <c r="H1837" i="3"/>
  <c r="F1838" i="3"/>
  <c r="E1830" i="5" l="1"/>
  <c r="H1829" i="5"/>
  <c r="G1829" i="5"/>
  <c r="F1829" i="5"/>
  <c r="E1849" i="4"/>
  <c r="C1850" i="4"/>
  <c r="G1518" i="4"/>
  <c r="H1518" i="4" s="1"/>
  <c r="F1839" i="3"/>
  <c r="I1837" i="3"/>
  <c r="G1838" i="3"/>
  <c r="F1830" i="5" l="1"/>
  <c r="E1831" i="5"/>
  <c r="H1830" i="5"/>
  <c r="G1830" i="5"/>
  <c r="E1850" i="4"/>
  <c r="C1851" i="4"/>
  <c r="G1519" i="4"/>
  <c r="H1519" i="4" s="1"/>
  <c r="F1840" i="3"/>
  <c r="G1839" i="3"/>
  <c r="H1838" i="3"/>
  <c r="I1838" i="3" s="1"/>
  <c r="F1831" i="5" l="1"/>
  <c r="E1832" i="5"/>
  <c r="H1831" i="5"/>
  <c r="G1831" i="5"/>
  <c r="E1851" i="4"/>
  <c r="C1852" i="4"/>
  <c r="G1520" i="4"/>
  <c r="H1520" i="4" s="1"/>
  <c r="G1840" i="3"/>
  <c r="F1841" i="3"/>
  <c r="H1839" i="3"/>
  <c r="I1839" i="3" s="1"/>
  <c r="E1833" i="5" l="1"/>
  <c r="H1832" i="5"/>
  <c r="G1832" i="5"/>
  <c r="F1832" i="5"/>
  <c r="E1852" i="4"/>
  <c r="C1853" i="4"/>
  <c r="G1521" i="4"/>
  <c r="H1521" i="4" s="1"/>
  <c r="G1841" i="3"/>
  <c r="F1842" i="3"/>
  <c r="H1841" i="3"/>
  <c r="H1840" i="3"/>
  <c r="I1840" i="3" s="1"/>
  <c r="F1833" i="5" l="1"/>
  <c r="E1834" i="5"/>
  <c r="H1833" i="5"/>
  <c r="G1833" i="5"/>
  <c r="E1853" i="4"/>
  <c r="C1854" i="4"/>
  <c r="G1522" i="4"/>
  <c r="H1522" i="4" s="1"/>
  <c r="I1841" i="3"/>
  <c r="G1842" i="3"/>
  <c r="F1843" i="3"/>
  <c r="H1842" i="3"/>
  <c r="H1834" i="5" l="1"/>
  <c r="G1834" i="5"/>
  <c r="F1834" i="5"/>
  <c r="E1835" i="5"/>
  <c r="E1854" i="4"/>
  <c r="C1855" i="4"/>
  <c r="G1523" i="4"/>
  <c r="H1523" i="4" s="1"/>
  <c r="I1842" i="3"/>
  <c r="G1843" i="3"/>
  <c r="H1843" i="3"/>
  <c r="F1844" i="3"/>
  <c r="E1836" i="5" l="1"/>
  <c r="H1835" i="5"/>
  <c r="G1835" i="5"/>
  <c r="F1835" i="5"/>
  <c r="E1855" i="4"/>
  <c r="C1856" i="4"/>
  <c r="G1524" i="4"/>
  <c r="H1524" i="4" s="1"/>
  <c r="F1845" i="3"/>
  <c r="I1843" i="3"/>
  <c r="G1844" i="3"/>
  <c r="F1836" i="5" l="1"/>
  <c r="E1837" i="5"/>
  <c r="H1836" i="5"/>
  <c r="G1836" i="5"/>
  <c r="E1856" i="4"/>
  <c r="C1857" i="4"/>
  <c r="G1525" i="4"/>
  <c r="H1525" i="4" s="1"/>
  <c r="G1845" i="3"/>
  <c r="F1846" i="3"/>
  <c r="H1845" i="3"/>
  <c r="H1844" i="3"/>
  <c r="I1844" i="3" s="1"/>
  <c r="E1838" i="5" l="1"/>
  <c r="H1837" i="5"/>
  <c r="G1837" i="5"/>
  <c r="F1837" i="5"/>
  <c r="E1857" i="4"/>
  <c r="C1858" i="4"/>
  <c r="G1526" i="4"/>
  <c r="H1526" i="4" s="1"/>
  <c r="I1845" i="3"/>
  <c r="G1846" i="3"/>
  <c r="H1846" i="3"/>
  <c r="F1847" i="3"/>
  <c r="E1839" i="5" l="1"/>
  <c r="F1838" i="5"/>
  <c r="H1838" i="5"/>
  <c r="G1838" i="5"/>
  <c r="E1858" i="4"/>
  <c r="C1859" i="4"/>
  <c r="G1527" i="4"/>
  <c r="H1527" i="4" s="1"/>
  <c r="F1848" i="3"/>
  <c r="G1847" i="3"/>
  <c r="I1846" i="3"/>
  <c r="F1839" i="5" l="1"/>
  <c r="E1840" i="5"/>
  <c r="H1839" i="5"/>
  <c r="G1839" i="5"/>
  <c r="E1859" i="4"/>
  <c r="C1860" i="4"/>
  <c r="G1528" i="4"/>
  <c r="H1528" i="4" s="1"/>
  <c r="G1848" i="3"/>
  <c r="H1847" i="3"/>
  <c r="I1847" i="3" s="1"/>
  <c r="H1848" i="3"/>
  <c r="F1849" i="3"/>
  <c r="F1840" i="5" l="1"/>
  <c r="E1841" i="5"/>
  <c r="H1840" i="5"/>
  <c r="G1840" i="5"/>
  <c r="E1860" i="4"/>
  <c r="C1861" i="4"/>
  <c r="G1529" i="4"/>
  <c r="H1529" i="4" s="1"/>
  <c r="F1850" i="3"/>
  <c r="G1849" i="3"/>
  <c r="I1848" i="3"/>
  <c r="E1842" i="5" l="1"/>
  <c r="H1841" i="5"/>
  <c r="G1841" i="5"/>
  <c r="F1841" i="5"/>
  <c r="E1861" i="4"/>
  <c r="C1862" i="4"/>
  <c r="G1530" i="4"/>
  <c r="H1530" i="4" s="1"/>
  <c r="G1850" i="3"/>
  <c r="H1849" i="3"/>
  <c r="I1849" i="3" s="1"/>
  <c r="H1850" i="3"/>
  <c r="F1851" i="3"/>
  <c r="F1842" i="5" l="1"/>
  <c r="E1843" i="5"/>
  <c r="H1842" i="5"/>
  <c r="G1842" i="5"/>
  <c r="E1862" i="4"/>
  <c r="C1863" i="4"/>
  <c r="G1531" i="4"/>
  <c r="H1531" i="4" s="1"/>
  <c r="F1852" i="3"/>
  <c r="I1850" i="3"/>
  <c r="G1851" i="3"/>
  <c r="F1843" i="5" l="1"/>
  <c r="E1844" i="5"/>
  <c r="G1843" i="5"/>
  <c r="H1843" i="5"/>
  <c r="E1863" i="4"/>
  <c r="C1864" i="4"/>
  <c r="G1532" i="4"/>
  <c r="H1532" i="4" s="1"/>
  <c r="G1852" i="3"/>
  <c r="H1852" i="3" s="1"/>
  <c r="H1851" i="3"/>
  <c r="I1851" i="3" s="1"/>
  <c r="F1853" i="3"/>
  <c r="E1845" i="5" l="1"/>
  <c r="H1844" i="5"/>
  <c r="G1844" i="5"/>
  <c r="F1844" i="5"/>
  <c r="E1864" i="4"/>
  <c r="C1865" i="4"/>
  <c r="G1533" i="4"/>
  <c r="H1533" i="4" s="1"/>
  <c r="F1854" i="3"/>
  <c r="I1852" i="3"/>
  <c r="G1853" i="3"/>
  <c r="H1853" i="3" s="1"/>
  <c r="F1845" i="5" l="1"/>
  <c r="H1845" i="5"/>
  <c r="G1845" i="5"/>
  <c r="E1846" i="5"/>
  <c r="E1865" i="4"/>
  <c r="C1866" i="4"/>
  <c r="G1534" i="4"/>
  <c r="H1534" i="4" s="1"/>
  <c r="I1853" i="3"/>
  <c r="G1854" i="3"/>
  <c r="F1855" i="3"/>
  <c r="E1847" i="5" l="1"/>
  <c r="H1846" i="5"/>
  <c r="G1846" i="5"/>
  <c r="F1846" i="5"/>
  <c r="E1866" i="4"/>
  <c r="C1867" i="4"/>
  <c r="G1535" i="4"/>
  <c r="H1535" i="4" s="1"/>
  <c r="F1856" i="3"/>
  <c r="G1855" i="3"/>
  <c r="H1854" i="3"/>
  <c r="I1854" i="3" s="1"/>
  <c r="E1848" i="5" l="1"/>
  <c r="F1847" i="5"/>
  <c r="H1847" i="5"/>
  <c r="G1847" i="5"/>
  <c r="E1867" i="4"/>
  <c r="C1868" i="4"/>
  <c r="G1536" i="4"/>
  <c r="H1536" i="4" s="1"/>
  <c r="G1856" i="3"/>
  <c r="H1856" i="3"/>
  <c r="F1857" i="3"/>
  <c r="H1855" i="3"/>
  <c r="I1855" i="3" s="1"/>
  <c r="F1848" i="5" l="1"/>
  <c r="E1849" i="5"/>
  <c r="H1848" i="5"/>
  <c r="G1848" i="5"/>
  <c r="E1868" i="4"/>
  <c r="C1869" i="4"/>
  <c r="G1537" i="4"/>
  <c r="H1537" i="4" s="1"/>
  <c r="F1858" i="3"/>
  <c r="G1857" i="3"/>
  <c r="I1856" i="3"/>
  <c r="F1849" i="5" l="1"/>
  <c r="E1850" i="5"/>
  <c r="H1849" i="5"/>
  <c r="G1849" i="5"/>
  <c r="E1869" i="4"/>
  <c r="C1870" i="4"/>
  <c r="G1538" i="4"/>
  <c r="H1538" i="4" s="1"/>
  <c r="G1858" i="3"/>
  <c r="F1859" i="3"/>
  <c r="H1858" i="3"/>
  <c r="H1857" i="3"/>
  <c r="I1857" i="3" s="1"/>
  <c r="E1851" i="5" l="1"/>
  <c r="F1850" i="5"/>
  <c r="H1850" i="5"/>
  <c r="G1850" i="5"/>
  <c r="E1870" i="4"/>
  <c r="C1871" i="4"/>
  <c r="G1539" i="4"/>
  <c r="H1539" i="4" s="1"/>
  <c r="G1859" i="3"/>
  <c r="I1858" i="3"/>
  <c r="H1859" i="3"/>
  <c r="F1860" i="3"/>
  <c r="F1851" i="5" l="1"/>
  <c r="E1852" i="5"/>
  <c r="H1851" i="5"/>
  <c r="G1851" i="5"/>
  <c r="E1871" i="4"/>
  <c r="C1872" i="4"/>
  <c r="G1540" i="4"/>
  <c r="H1540" i="4" s="1"/>
  <c r="F1861" i="3"/>
  <c r="I1859" i="3"/>
  <c r="G1860" i="3"/>
  <c r="H1860" i="3" s="1"/>
  <c r="H1852" i="5" l="1"/>
  <c r="G1852" i="5"/>
  <c r="F1852" i="5"/>
  <c r="E1853" i="5"/>
  <c r="E1872" i="4"/>
  <c r="C1873" i="4"/>
  <c r="G1541" i="4"/>
  <c r="H1541" i="4" s="1"/>
  <c r="G1861" i="3"/>
  <c r="I1860" i="3"/>
  <c r="H1861" i="3"/>
  <c r="F1862" i="3"/>
  <c r="E1854" i="5" l="1"/>
  <c r="G1853" i="5"/>
  <c r="F1853" i="5"/>
  <c r="H1853" i="5"/>
  <c r="E1873" i="4"/>
  <c r="C1874" i="4"/>
  <c r="G1542" i="4"/>
  <c r="H1542" i="4" s="1"/>
  <c r="F1863" i="3"/>
  <c r="G1862" i="3"/>
  <c r="I1861" i="3"/>
  <c r="F1854" i="5" l="1"/>
  <c r="E1855" i="5"/>
  <c r="H1854" i="5"/>
  <c r="G1854" i="5"/>
  <c r="E1874" i="4"/>
  <c r="C1875" i="4"/>
  <c r="G1543" i="4"/>
  <c r="H1543" i="4" s="1"/>
  <c r="G1863" i="3"/>
  <c r="H1862" i="3"/>
  <c r="I1862" i="3" s="1"/>
  <c r="H1863" i="3"/>
  <c r="F1864" i="3"/>
  <c r="E1856" i="5" l="1"/>
  <c r="H1855" i="5"/>
  <c r="G1855" i="5"/>
  <c r="F1855" i="5"/>
  <c r="E1875" i="4"/>
  <c r="C1876" i="4"/>
  <c r="G1544" i="4"/>
  <c r="H1544" i="4" s="1"/>
  <c r="F1865" i="3"/>
  <c r="G1864" i="3"/>
  <c r="I1863" i="3"/>
  <c r="E1857" i="5" l="1"/>
  <c r="F1856" i="5"/>
  <c r="H1856" i="5"/>
  <c r="G1856" i="5"/>
  <c r="E1876" i="4"/>
  <c r="C1877" i="4"/>
  <c r="G1545" i="4"/>
  <c r="H1545" i="4" s="1"/>
  <c r="G1865" i="3"/>
  <c r="F1866" i="3"/>
  <c r="H1865" i="3"/>
  <c r="H1864" i="3"/>
  <c r="I1864" i="3" s="1"/>
  <c r="F1857" i="5" l="1"/>
  <c r="G1857" i="5"/>
  <c r="E1858" i="5"/>
  <c r="H1857" i="5"/>
  <c r="E1877" i="4"/>
  <c r="C1878" i="4"/>
  <c r="G1546" i="4"/>
  <c r="H1546" i="4" s="1"/>
  <c r="F1867" i="3"/>
  <c r="G1866" i="3"/>
  <c r="I1865" i="3"/>
  <c r="E1859" i="5" l="1"/>
  <c r="H1858" i="5"/>
  <c r="G1858" i="5"/>
  <c r="F1858" i="5"/>
  <c r="E1878" i="4"/>
  <c r="C1879" i="4"/>
  <c r="G1547" i="4"/>
  <c r="H1547" i="4" s="1"/>
  <c r="G1867" i="3"/>
  <c r="H1866" i="3"/>
  <c r="I1866" i="3" s="1"/>
  <c r="F1868" i="3"/>
  <c r="H1867" i="3"/>
  <c r="E1860" i="5" l="1"/>
  <c r="H1859" i="5"/>
  <c r="G1859" i="5"/>
  <c r="F1859" i="5"/>
  <c r="E1879" i="4"/>
  <c r="C1880" i="4"/>
  <c r="G1548" i="4"/>
  <c r="H1548" i="4" s="1"/>
  <c r="F1869" i="3"/>
  <c r="G1868" i="3"/>
  <c r="H1868" i="3" s="1"/>
  <c r="I1867" i="3"/>
  <c r="F1860" i="5" l="1"/>
  <c r="E1861" i="5"/>
  <c r="H1860" i="5"/>
  <c r="G1860" i="5"/>
  <c r="E1880" i="4"/>
  <c r="C1881" i="4"/>
  <c r="G1549" i="4"/>
  <c r="H1549" i="4" s="1"/>
  <c r="G1869" i="3"/>
  <c r="I1868" i="3"/>
  <c r="H1869" i="3"/>
  <c r="F1870" i="3"/>
  <c r="H1861" i="5" l="1"/>
  <c r="G1861" i="5"/>
  <c r="F1861" i="5"/>
  <c r="E1862" i="5"/>
  <c r="E1881" i="4"/>
  <c r="C1882" i="4"/>
  <c r="G1550" i="4"/>
  <c r="H1550" i="4" s="1"/>
  <c r="F1871" i="3"/>
  <c r="I1869" i="3"/>
  <c r="G1870" i="3"/>
  <c r="E1863" i="5" l="1"/>
  <c r="H1862" i="5"/>
  <c r="G1862" i="5"/>
  <c r="F1862" i="5"/>
  <c r="E1882" i="4"/>
  <c r="C1883" i="4"/>
  <c r="G1551" i="4"/>
  <c r="H1551" i="4" s="1"/>
  <c r="G1871" i="3"/>
  <c r="H1870" i="3"/>
  <c r="I1870" i="3" s="1"/>
  <c r="H1871" i="3"/>
  <c r="F1872" i="3"/>
  <c r="F1863" i="5" l="1"/>
  <c r="H1863" i="5"/>
  <c r="G1863" i="5"/>
  <c r="E1864" i="5"/>
  <c r="E1883" i="4"/>
  <c r="C1884" i="4"/>
  <c r="G1552" i="4"/>
  <c r="H1552" i="4" s="1"/>
  <c r="F1873" i="3"/>
  <c r="G1872" i="3"/>
  <c r="I1871" i="3"/>
  <c r="E1865" i="5" l="1"/>
  <c r="H1864" i="5"/>
  <c r="G1864" i="5"/>
  <c r="F1864" i="5"/>
  <c r="E1884" i="4"/>
  <c r="C1885" i="4"/>
  <c r="G1553" i="4"/>
  <c r="H1553" i="4" s="1"/>
  <c r="G1873" i="3"/>
  <c r="I1872" i="3"/>
  <c r="H1872" i="3"/>
  <c r="H1873" i="3"/>
  <c r="F1874" i="3"/>
  <c r="E1866" i="5" l="1"/>
  <c r="H1865" i="5"/>
  <c r="G1865" i="5"/>
  <c r="F1865" i="5"/>
  <c r="E1885" i="4"/>
  <c r="C1886" i="4"/>
  <c r="G1554" i="4"/>
  <c r="H1554" i="4" s="1"/>
  <c r="F1875" i="3"/>
  <c r="I1873" i="3"/>
  <c r="G1874" i="3"/>
  <c r="F1866" i="5" l="1"/>
  <c r="E1867" i="5"/>
  <c r="H1866" i="5"/>
  <c r="G1866" i="5"/>
  <c r="E1886" i="4"/>
  <c r="C1887" i="4"/>
  <c r="G1555" i="4"/>
  <c r="H1555" i="4" s="1"/>
  <c r="G1875" i="3"/>
  <c r="H1874" i="3"/>
  <c r="I1874" i="3" s="1"/>
  <c r="F1876" i="3"/>
  <c r="F1867" i="5" l="1"/>
  <c r="E1868" i="5"/>
  <c r="G1867" i="5"/>
  <c r="H1867" i="5"/>
  <c r="E1887" i="4"/>
  <c r="C1888" i="4"/>
  <c r="G1556" i="4"/>
  <c r="H1556" i="4" s="1"/>
  <c r="G1876" i="3"/>
  <c r="H1876" i="3"/>
  <c r="F1877" i="3"/>
  <c r="H1875" i="3"/>
  <c r="I1875" i="3" s="1"/>
  <c r="E1869" i="5" l="1"/>
  <c r="F1868" i="5"/>
  <c r="H1868" i="5"/>
  <c r="G1868" i="5"/>
  <c r="E1888" i="4"/>
  <c r="C1889" i="4"/>
  <c r="G1557" i="4"/>
  <c r="H1557" i="4" s="1"/>
  <c r="F1878" i="3"/>
  <c r="G1877" i="3"/>
  <c r="H1877" i="3" s="1"/>
  <c r="I1876" i="3"/>
  <c r="F1869" i="5" l="1"/>
  <c r="E1870" i="5"/>
  <c r="H1869" i="5"/>
  <c r="G1869" i="5"/>
  <c r="E1889" i="4"/>
  <c r="C1890" i="4"/>
  <c r="G1558" i="4"/>
  <c r="H1558" i="4" s="1"/>
  <c r="G1878" i="3"/>
  <c r="I1877" i="3"/>
  <c r="F1879" i="3"/>
  <c r="H1878" i="3"/>
  <c r="H1870" i="5" l="1"/>
  <c r="G1870" i="5"/>
  <c r="F1870" i="5"/>
  <c r="E1871" i="5"/>
  <c r="E1890" i="4"/>
  <c r="C1891" i="4"/>
  <c r="G1559" i="4"/>
  <c r="H1559" i="4" s="1"/>
  <c r="F1880" i="3"/>
  <c r="G1879" i="3"/>
  <c r="I1878" i="3"/>
  <c r="E1872" i="5" l="1"/>
  <c r="G1871" i="5"/>
  <c r="F1871" i="5"/>
  <c r="H1871" i="5"/>
  <c r="E1891" i="4"/>
  <c r="C1892" i="4"/>
  <c r="G1560" i="4"/>
  <c r="H1560" i="4" s="1"/>
  <c r="G1880" i="3"/>
  <c r="H1879" i="3"/>
  <c r="I1879" i="3" s="1"/>
  <c r="F1881" i="3"/>
  <c r="H1880" i="3"/>
  <c r="F1872" i="5" l="1"/>
  <c r="H1872" i="5"/>
  <c r="G1872" i="5"/>
  <c r="E1873" i="5"/>
  <c r="E1892" i="4"/>
  <c r="C1893" i="4"/>
  <c r="G1561" i="4"/>
  <c r="H1561" i="4" s="1"/>
  <c r="F1882" i="3"/>
  <c r="I1880" i="3"/>
  <c r="G1881" i="3"/>
  <c r="E1874" i="5" l="1"/>
  <c r="H1873" i="5"/>
  <c r="G1873" i="5"/>
  <c r="F1873" i="5"/>
  <c r="E1893" i="4"/>
  <c r="C1894" i="4"/>
  <c r="G1562" i="4"/>
  <c r="H1562" i="4" s="1"/>
  <c r="G1882" i="3"/>
  <c r="H1881" i="3"/>
  <c r="I1881" i="3" s="1"/>
  <c r="F1883" i="3"/>
  <c r="H1882" i="3"/>
  <c r="E1875" i="5" l="1"/>
  <c r="F1874" i="5"/>
  <c r="H1874" i="5"/>
  <c r="G1874" i="5"/>
  <c r="E1894" i="4"/>
  <c r="C1895" i="4"/>
  <c r="G1563" i="4"/>
  <c r="H1563" i="4" s="1"/>
  <c r="F1884" i="3"/>
  <c r="G1883" i="3"/>
  <c r="I1882" i="3"/>
  <c r="F1875" i="5" l="1"/>
  <c r="E1876" i="5"/>
  <c r="H1875" i="5"/>
  <c r="G1875" i="5"/>
  <c r="E1895" i="4"/>
  <c r="C1896" i="4"/>
  <c r="G1564" i="4"/>
  <c r="H1564" i="4" s="1"/>
  <c r="G1884" i="3"/>
  <c r="F1885" i="3"/>
  <c r="H1884" i="3"/>
  <c r="H1883" i="3"/>
  <c r="I1883" i="3" s="1"/>
  <c r="F1876" i="5" l="1"/>
  <c r="G1876" i="5"/>
  <c r="E1877" i="5"/>
  <c r="H1876" i="5"/>
  <c r="E1896" i="4"/>
  <c r="C1897" i="4"/>
  <c r="G1565" i="4"/>
  <c r="H1565" i="4" s="1"/>
  <c r="F1886" i="3"/>
  <c r="G1885" i="3"/>
  <c r="I1884" i="3"/>
  <c r="E1878" i="5" l="1"/>
  <c r="H1877" i="5"/>
  <c r="G1877" i="5"/>
  <c r="F1877" i="5"/>
  <c r="E1897" i="4"/>
  <c r="C1898" i="4"/>
  <c r="G1566" i="4"/>
  <c r="H1566" i="4" s="1"/>
  <c r="G1886" i="3"/>
  <c r="F1887" i="3"/>
  <c r="H1886" i="3"/>
  <c r="H1885" i="3"/>
  <c r="I1885" i="3" s="1"/>
  <c r="F1878" i="5" l="1"/>
  <c r="E1879" i="5"/>
  <c r="H1878" i="5"/>
  <c r="G1878" i="5"/>
  <c r="E1898" i="4"/>
  <c r="C1899" i="4"/>
  <c r="G1567" i="4"/>
  <c r="H1567" i="4" s="1"/>
  <c r="F1888" i="3"/>
  <c r="G1887" i="3"/>
  <c r="I1886" i="3"/>
  <c r="E1880" i="5" l="1"/>
  <c r="H1879" i="5"/>
  <c r="G1879" i="5"/>
  <c r="F1879" i="5"/>
  <c r="E1899" i="4"/>
  <c r="C1900" i="4"/>
  <c r="G1568" i="4"/>
  <c r="H1568" i="4" s="1"/>
  <c r="G1888" i="3"/>
  <c r="H1887" i="3"/>
  <c r="I1887" i="3" s="1"/>
  <c r="F1889" i="3"/>
  <c r="H1888" i="3"/>
  <c r="E1881" i="5" l="1"/>
  <c r="H1880" i="5"/>
  <c r="G1880" i="5"/>
  <c r="F1880" i="5"/>
  <c r="E1900" i="4"/>
  <c r="C1901" i="4"/>
  <c r="G1569" i="4"/>
  <c r="H1569" i="4" s="1"/>
  <c r="G1889" i="3"/>
  <c r="I1888" i="3"/>
  <c r="F1890" i="3"/>
  <c r="H1889" i="3"/>
  <c r="F1881" i="5" l="1"/>
  <c r="H1881" i="5"/>
  <c r="G1881" i="5"/>
  <c r="E1882" i="5"/>
  <c r="E1901" i="4"/>
  <c r="C1902" i="4"/>
  <c r="G1570" i="4"/>
  <c r="H1570" i="4" s="1"/>
  <c r="F1891" i="3"/>
  <c r="G1890" i="3"/>
  <c r="I1889" i="3"/>
  <c r="G1882" i="5" l="1"/>
  <c r="F1882" i="5"/>
  <c r="H1882" i="5"/>
  <c r="E1883" i="5"/>
  <c r="E1902" i="4"/>
  <c r="C1903" i="4"/>
  <c r="G1571" i="4"/>
  <c r="H1571" i="4" s="1"/>
  <c r="F1892" i="3"/>
  <c r="G1891" i="3"/>
  <c r="H1890" i="3"/>
  <c r="I1890" i="3" s="1"/>
  <c r="E1884" i="5" l="1"/>
  <c r="H1883" i="5"/>
  <c r="G1883" i="5"/>
  <c r="F1883" i="5"/>
  <c r="E1903" i="4"/>
  <c r="C1904" i="4"/>
  <c r="G1572" i="4"/>
  <c r="H1572" i="4" s="1"/>
  <c r="G1892" i="3"/>
  <c r="H1891" i="3"/>
  <c r="I1891" i="3" s="1"/>
  <c r="H1892" i="3"/>
  <c r="F1893" i="3"/>
  <c r="F1884" i="5" l="1"/>
  <c r="E1885" i="5"/>
  <c r="H1884" i="5"/>
  <c r="G1884" i="5"/>
  <c r="E1904" i="4"/>
  <c r="C1905" i="4"/>
  <c r="G1573" i="4"/>
  <c r="H1573" i="4" s="1"/>
  <c r="F1894" i="3"/>
  <c r="I1892" i="3"/>
  <c r="G1893" i="3"/>
  <c r="F1885" i="5" l="1"/>
  <c r="E1886" i="5"/>
  <c r="H1885" i="5"/>
  <c r="G1885" i="5"/>
  <c r="E1905" i="4"/>
  <c r="C1906" i="4"/>
  <c r="G1574" i="4"/>
  <c r="H1574" i="4" s="1"/>
  <c r="G1894" i="3"/>
  <c r="H1893" i="3"/>
  <c r="I1893" i="3" s="1"/>
  <c r="H1894" i="3"/>
  <c r="F1895" i="3"/>
  <c r="E1887" i="5" l="1"/>
  <c r="H1886" i="5"/>
  <c r="G1886" i="5"/>
  <c r="F1886" i="5"/>
  <c r="E1906" i="4"/>
  <c r="C1907" i="4"/>
  <c r="G1575" i="4"/>
  <c r="H1575" i="4" s="1"/>
  <c r="F1896" i="3"/>
  <c r="I1894" i="3"/>
  <c r="G1895" i="3"/>
  <c r="F1887" i="5" l="1"/>
  <c r="E1888" i="5"/>
  <c r="H1887" i="5"/>
  <c r="G1887" i="5"/>
  <c r="E1907" i="4"/>
  <c r="C1908" i="4"/>
  <c r="G1576" i="4"/>
  <c r="H1576" i="4" s="1"/>
  <c r="G1896" i="3"/>
  <c r="H1895" i="3"/>
  <c r="I1895" i="3" s="1"/>
  <c r="H1896" i="3"/>
  <c r="F1897" i="3"/>
  <c r="H1888" i="5" l="1"/>
  <c r="G1888" i="5"/>
  <c r="F1888" i="5"/>
  <c r="E1889" i="5"/>
  <c r="E1908" i="4"/>
  <c r="C1909" i="4"/>
  <c r="G1577" i="4"/>
  <c r="H1577" i="4" s="1"/>
  <c r="F1898" i="3"/>
  <c r="G1897" i="3"/>
  <c r="I1896" i="3"/>
  <c r="E1890" i="5" l="1"/>
  <c r="H1889" i="5"/>
  <c r="G1889" i="5"/>
  <c r="F1889" i="5"/>
  <c r="E1909" i="4"/>
  <c r="C1910" i="4"/>
  <c r="G1578" i="4"/>
  <c r="H1578" i="4" s="1"/>
  <c r="G1898" i="3"/>
  <c r="H1897" i="3"/>
  <c r="I1897" i="3" s="1"/>
  <c r="H1898" i="3"/>
  <c r="F1899" i="3"/>
  <c r="F1890" i="5" l="1"/>
  <c r="H1890" i="5"/>
  <c r="G1890" i="5"/>
  <c r="E1891" i="5"/>
  <c r="E1910" i="4"/>
  <c r="C1911" i="4"/>
  <c r="G1579" i="4"/>
  <c r="H1579" i="4" s="1"/>
  <c r="F1900" i="3"/>
  <c r="G1899" i="3"/>
  <c r="I1898" i="3"/>
  <c r="E1892" i="5" l="1"/>
  <c r="H1891" i="5"/>
  <c r="G1891" i="5"/>
  <c r="F1891" i="5"/>
  <c r="C1912" i="4"/>
  <c r="E1911" i="4"/>
  <c r="G1580" i="4"/>
  <c r="H1580" i="4" s="1"/>
  <c r="G1900" i="3"/>
  <c r="H1899" i="3"/>
  <c r="I1899" i="3" s="1"/>
  <c r="H1900" i="3"/>
  <c r="F1901" i="3"/>
  <c r="E1893" i="5" l="1"/>
  <c r="F1892" i="5"/>
  <c r="H1892" i="5"/>
  <c r="G1892" i="5"/>
  <c r="G1581" i="4"/>
  <c r="H1581" i="4" s="1"/>
  <c r="E1912" i="4"/>
  <c r="C1913" i="4"/>
  <c r="F1902" i="3"/>
  <c r="I1900" i="3"/>
  <c r="G1901" i="3"/>
  <c r="F1893" i="5" l="1"/>
  <c r="E1894" i="5"/>
  <c r="H1893" i="5"/>
  <c r="G1893" i="5"/>
  <c r="E1913" i="4"/>
  <c r="C1914" i="4"/>
  <c r="G1582" i="4"/>
  <c r="H1582" i="4" s="1"/>
  <c r="G1902" i="3"/>
  <c r="H1901" i="3"/>
  <c r="I1901" i="3" s="1"/>
  <c r="H1902" i="3"/>
  <c r="F1903" i="3"/>
  <c r="E1895" i="5" l="1"/>
  <c r="H1894" i="5"/>
  <c r="G1894" i="5"/>
  <c r="F1894" i="5"/>
  <c r="E1914" i="4"/>
  <c r="C1915" i="4"/>
  <c r="G1583" i="4"/>
  <c r="H1583" i="4" s="1"/>
  <c r="F1904" i="3"/>
  <c r="I1902" i="3"/>
  <c r="G1903" i="3"/>
  <c r="E1896" i="5" l="1"/>
  <c r="H1895" i="5"/>
  <c r="G1895" i="5"/>
  <c r="F1895" i="5"/>
  <c r="E1915" i="4"/>
  <c r="C1916" i="4"/>
  <c r="G1584" i="4"/>
  <c r="H1584" i="4" s="1"/>
  <c r="G1904" i="3"/>
  <c r="H1903" i="3"/>
  <c r="I1903" i="3" s="1"/>
  <c r="H1904" i="3"/>
  <c r="F1905" i="3"/>
  <c r="F1896" i="5" l="1"/>
  <c r="E1897" i="5"/>
  <c r="H1896" i="5"/>
  <c r="G1896" i="5"/>
  <c r="E1916" i="4"/>
  <c r="C1917" i="4"/>
  <c r="G1585" i="4"/>
  <c r="H1585" i="4" s="1"/>
  <c r="I1904" i="3"/>
  <c r="G1905" i="3"/>
  <c r="F1906" i="3"/>
  <c r="H1905" i="3"/>
  <c r="H1897" i="5" l="1"/>
  <c r="G1897" i="5"/>
  <c r="F1897" i="5"/>
  <c r="E1898" i="5"/>
  <c r="E1917" i="4"/>
  <c r="C1918" i="4"/>
  <c r="G1586" i="4"/>
  <c r="H1586" i="4" s="1"/>
  <c r="F1907" i="3"/>
  <c r="I1905" i="3"/>
  <c r="G1906" i="3"/>
  <c r="E1899" i="5" l="1"/>
  <c r="H1898" i="5"/>
  <c r="G1898" i="5"/>
  <c r="F1898" i="5"/>
  <c r="E1918" i="4"/>
  <c r="C1919" i="4"/>
  <c r="G1587" i="4"/>
  <c r="H1587" i="4" s="1"/>
  <c r="G1907" i="3"/>
  <c r="H1906" i="3"/>
  <c r="I1906" i="3" s="1"/>
  <c r="H1907" i="3"/>
  <c r="F1908" i="3"/>
  <c r="F1899" i="5" l="1"/>
  <c r="H1899" i="5"/>
  <c r="G1899" i="5"/>
  <c r="E1900" i="5"/>
  <c r="E1919" i="4"/>
  <c r="C1920" i="4"/>
  <c r="G1588" i="4"/>
  <c r="H1588" i="4" s="1"/>
  <c r="F1909" i="3"/>
  <c r="I1907" i="3"/>
  <c r="G1908" i="3"/>
  <c r="H1908" i="3" s="1"/>
  <c r="G1900" i="5" l="1"/>
  <c r="F1900" i="5"/>
  <c r="E1901" i="5"/>
  <c r="H1900" i="5"/>
  <c r="E1920" i="4"/>
  <c r="C1921" i="4"/>
  <c r="G1589" i="4"/>
  <c r="H1589" i="4" s="1"/>
  <c r="G1909" i="3"/>
  <c r="I1908" i="3"/>
  <c r="H1909" i="3"/>
  <c r="F1910" i="3"/>
  <c r="E1902" i="5" l="1"/>
  <c r="G1901" i="5"/>
  <c r="F1901" i="5"/>
  <c r="H1901" i="5"/>
  <c r="E1921" i="4"/>
  <c r="C1922" i="4"/>
  <c r="G1590" i="4"/>
  <c r="H1590" i="4" s="1"/>
  <c r="F1911" i="3"/>
  <c r="I1909" i="3"/>
  <c r="G1910" i="3"/>
  <c r="H1910" i="3" s="1"/>
  <c r="F1902" i="5" l="1"/>
  <c r="E1903" i="5"/>
  <c r="H1902" i="5"/>
  <c r="G1902" i="5"/>
  <c r="E1922" i="4"/>
  <c r="C1923" i="4"/>
  <c r="G1591" i="4"/>
  <c r="H1591" i="4" s="1"/>
  <c r="G1911" i="3"/>
  <c r="I1910" i="3"/>
  <c r="F1912" i="3"/>
  <c r="H1911" i="3"/>
  <c r="F1903" i="5" l="1"/>
  <c r="E1904" i="5"/>
  <c r="H1903" i="5"/>
  <c r="G1903" i="5"/>
  <c r="E1923" i="4"/>
  <c r="C1924" i="4"/>
  <c r="G1592" i="4"/>
  <c r="H1592" i="4" s="1"/>
  <c r="F1913" i="3"/>
  <c r="I1911" i="3"/>
  <c r="G1912" i="3"/>
  <c r="E1905" i="5" l="1"/>
  <c r="H1904" i="5"/>
  <c r="G1904" i="5"/>
  <c r="F1904" i="5"/>
  <c r="E1924" i="4"/>
  <c r="C1925" i="4"/>
  <c r="G1593" i="4"/>
  <c r="H1593" i="4" s="1"/>
  <c r="G1913" i="3"/>
  <c r="I1912" i="3"/>
  <c r="H1912" i="3"/>
  <c r="H1913" i="3"/>
  <c r="F1914" i="3"/>
  <c r="F1905" i="5" l="1"/>
  <c r="E1906" i="5"/>
  <c r="G1905" i="5"/>
  <c r="H1905" i="5"/>
  <c r="E1925" i="4"/>
  <c r="C1926" i="4"/>
  <c r="G1594" i="4"/>
  <c r="H1594" i="4" s="1"/>
  <c r="F1915" i="3"/>
  <c r="I1913" i="3"/>
  <c r="G1914" i="3"/>
  <c r="H1906" i="5" l="1"/>
  <c r="G1906" i="5"/>
  <c r="F1906" i="5"/>
  <c r="E1907" i="5"/>
  <c r="E1926" i="4"/>
  <c r="C1927" i="4"/>
  <c r="G1595" i="4"/>
  <c r="H1595" i="4" s="1"/>
  <c r="G1915" i="3"/>
  <c r="H1915" i="3"/>
  <c r="F1916" i="3"/>
  <c r="H1914" i="3"/>
  <c r="I1914" i="3" s="1"/>
  <c r="E1908" i="5" l="1"/>
  <c r="G1907" i="5"/>
  <c r="F1907" i="5"/>
  <c r="H1907" i="5"/>
  <c r="E1927" i="4"/>
  <c r="C1928" i="4"/>
  <c r="G1596" i="4"/>
  <c r="H1596" i="4" s="1"/>
  <c r="F1917" i="3"/>
  <c r="I1915" i="3"/>
  <c r="G1916" i="3"/>
  <c r="F1908" i="5" l="1"/>
  <c r="E1909" i="5"/>
  <c r="G1908" i="5"/>
  <c r="H1908" i="5"/>
  <c r="E1928" i="4"/>
  <c r="C1929" i="4"/>
  <c r="G1597" i="4"/>
  <c r="H1597" i="4" s="1"/>
  <c r="G1917" i="3"/>
  <c r="F1918" i="3"/>
  <c r="H1917" i="3"/>
  <c r="H1916" i="3"/>
  <c r="I1916" i="3" s="1"/>
  <c r="E1910" i="5" l="1"/>
  <c r="H1909" i="5"/>
  <c r="G1909" i="5"/>
  <c r="F1909" i="5"/>
  <c r="E1929" i="4"/>
  <c r="C1930" i="4"/>
  <c r="G1598" i="4"/>
  <c r="H1598" i="4" s="1"/>
  <c r="F1919" i="3"/>
  <c r="I1917" i="3"/>
  <c r="G1918" i="3"/>
  <c r="E1911" i="5" l="1"/>
  <c r="F1910" i="5"/>
  <c r="H1910" i="5"/>
  <c r="G1910" i="5"/>
  <c r="E1930" i="4"/>
  <c r="C1931" i="4"/>
  <c r="G1599" i="4"/>
  <c r="H1599" i="4" s="1"/>
  <c r="G1919" i="3"/>
  <c r="H1919" i="3"/>
  <c r="F1920" i="3"/>
  <c r="H1918" i="3"/>
  <c r="I1918" i="3" s="1"/>
  <c r="F1911" i="5" l="1"/>
  <c r="G1911" i="5"/>
  <c r="E1912" i="5"/>
  <c r="H1911" i="5"/>
  <c r="E1931" i="4"/>
  <c r="C1932" i="4"/>
  <c r="G1600" i="4"/>
  <c r="H1600" i="4" s="1"/>
  <c r="F1921" i="3"/>
  <c r="G1920" i="3"/>
  <c r="I1919" i="3"/>
  <c r="E1913" i="5" l="1"/>
  <c r="H1912" i="5"/>
  <c r="G1912" i="5"/>
  <c r="F1912" i="5"/>
  <c r="E1932" i="4"/>
  <c r="C1933" i="4"/>
  <c r="G1601" i="4"/>
  <c r="H1601" i="4" s="1"/>
  <c r="G1921" i="3"/>
  <c r="F1922" i="3"/>
  <c r="H1921" i="3"/>
  <c r="H1920" i="3"/>
  <c r="I1920" i="3" s="1"/>
  <c r="E1914" i="5" l="1"/>
  <c r="H1913" i="5"/>
  <c r="G1913" i="5"/>
  <c r="F1913" i="5"/>
  <c r="E1933" i="4"/>
  <c r="C1934" i="4"/>
  <c r="G1602" i="4"/>
  <c r="H1602" i="4" s="1"/>
  <c r="F1923" i="3"/>
  <c r="I1921" i="3"/>
  <c r="G1922" i="3"/>
  <c r="F1914" i="5" l="1"/>
  <c r="E1915" i="5"/>
  <c r="H1914" i="5"/>
  <c r="G1914" i="5"/>
  <c r="E1934" i="4"/>
  <c r="C1935" i="4"/>
  <c r="G1603" i="4"/>
  <c r="H1603" i="4" s="1"/>
  <c r="G1923" i="3"/>
  <c r="H1922" i="3"/>
  <c r="I1922" i="3" s="1"/>
  <c r="F1924" i="3"/>
  <c r="H1923" i="3"/>
  <c r="E1916" i="5" l="1"/>
  <c r="H1915" i="5"/>
  <c r="G1915" i="5"/>
  <c r="F1915" i="5"/>
  <c r="E1935" i="4"/>
  <c r="C1936" i="4"/>
  <c r="G1604" i="4"/>
  <c r="H1604" i="4" s="1"/>
  <c r="F1925" i="3"/>
  <c r="G1924" i="3"/>
  <c r="I1923" i="3"/>
  <c r="E1917" i="5" l="1"/>
  <c r="H1916" i="5"/>
  <c r="G1916" i="5"/>
  <c r="F1916" i="5"/>
  <c r="E1936" i="4"/>
  <c r="C1937" i="4"/>
  <c r="G1605" i="4"/>
  <c r="H1605" i="4" s="1"/>
  <c r="G1925" i="3"/>
  <c r="F1926" i="3"/>
  <c r="H1925" i="3"/>
  <c r="H1924" i="3"/>
  <c r="I1924" i="3" s="1"/>
  <c r="F1917" i="5" l="1"/>
  <c r="H1917" i="5"/>
  <c r="G1917" i="5"/>
  <c r="E1918" i="5"/>
  <c r="E1937" i="4"/>
  <c r="C1938" i="4"/>
  <c r="G1606" i="4"/>
  <c r="H1606" i="4" s="1"/>
  <c r="F1927" i="3"/>
  <c r="G1926" i="3"/>
  <c r="I1925" i="3"/>
  <c r="E1919" i="5" l="1"/>
  <c r="H1918" i="5"/>
  <c r="G1918" i="5"/>
  <c r="F1918" i="5"/>
  <c r="E1938" i="4"/>
  <c r="C1939" i="4"/>
  <c r="G1607" i="4"/>
  <c r="H1607" i="4" s="1"/>
  <c r="G1927" i="3"/>
  <c r="F1928" i="3"/>
  <c r="H1927" i="3"/>
  <c r="H1926" i="3"/>
  <c r="I1926" i="3" s="1"/>
  <c r="E1920" i="5" l="1"/>
  <c r="F1919" i="5"/>
  <c r="G1919" i="5"/>
  <c r="H1919" i="5"/>
  <c r="E1939" i="4"/>
  <c r="C1940" i="4"/>
  <c r="G1608" i="4"/>
  <c r="H1608" i="4" s="1"/>
  <c r="F1929" i="3"/>
  <c r="I1927" i="3"/>
  <c r="G1928" i="3"/>
  <c r="F1920" i="5" l="1"/>
  <c r="E1921" i="5"/>
  <c r="H1920" i="5"/>
  <c r="G1920" i="5"/>
  <c r="E1940" i="4"/>
  <c r="C1941" i="4"/>
  <c r="G1609" i="4"/>
  <c r="H1609" i="4" s="1"/>
  <c r="G1929" i="3"/>
  <c r="F1930" i="3"/>
  <c r="H1929" i="3"/>
  <c r="H1928" i="3"/>
  <c r="I1928" i="3" s="1"/>
  <c r="F1921" i="5" l="1"/>
  <c r="E1922" i="5"/>
  <c r="G1921" i="5"/>
  <c r="H1921" i="5"/>
  <c r="E1941" i="4"/>
  <c r="C1942" i="4"/>
  <c r="G1610" i="4"/>
  <c r="H1610" i="4" s="1"/>
  <c r="F1931" i="3"/>
  <c r="I1929" i="3"/>
  <c r="G1930" i="3"/>
  <c r="E1923" i="5" l="1"/>
  <c r="H1922" i="5"/>
  <c r="G1922" i="5"/>
  <c r="F1922" i="5"/>
  <c r="E1942" i="4"/>
  <c r="C1943" i="4"/>
  <c r="G1611" i="4"/>
  <c r="H1611" i="4" s="1"/>
  <c r="G1931" i="3"/>
  <c r="H1930" i="3"/>
  <c r="I1930" i="3" s="1"/>
  <c r="H1931" i="3"/>
  <c r="F1932" i="3"/>
  <c r="F1923" i="5" l="1"/>
  <c r="E1924" i="5"/>
  <c r="H1923" i="5"/>
  <c r="G1923" i="5"/>
  <c r="E1943" i="4"/>
  <c r="C1944" i="4"/>
  <c r="G1612" i="4"/>
  <c r="H1612" i="4" s="1"/>
  <c r="F1933" i="3"/>
  <c r="I1931" i="3"/>
  <c r="G1932" i="3"/>
  <c r="H1924" i="5" l="1"/>
  <c r="G1924" i="5"/>
  <c r="F1924" i="5"/>
  <c r="E1925" i="5"/>
  <c r="E1944" i="4"/>
  <c r="C1945" i="4"/>
  <c r="G1613" i="4"/>
  <c r="H1613" i="4" s="1"/>
  <c r="G1933" i="3"/>
  <c r="H1932" i="3"/>
  <c r="I1932" i="3" s="1"/>
  <c r="H1933" i="3"/>
  <c r="F1934" i="3"/>
  <c r="E1926" i="5" l="1"/>
  <c r="G1925" i="5"/>
  <c r="F1925" i="5"/>
  <c r="H1925" i="5"/>
  <c r="E1945" i="4"/>
  <c r="C1946" i="4"/>
  <c r="G1614" i="4"/>
  <c r="H1614" i="4" s="1"/>
  <c r="F1935" i="3"/>
  <c r="I1933" i="3"/>
  <c r="G1934" i="3"/>
  <c r="F1926" i="5" l="1"/>
  <c r="E1927" i="5"/>
  <c r="H1926" i="5"/>
  <c r="G1926" i="5"/>
  <c r="E1946" i="4"/>
  <c r="C1947" i="4"/>
  <c r="G1615" i="4"/>
  <c r="H1615" i="4" s="1"/>
  <c r="G1935" i="3"/>
  <c r="H1934" i="3"/>
  <c r="I1934" i="3" s="1"/>
  <c r="H1935" i="3"/>
  <c r="F1936" i="3"/>
  <c r="E1928" i="5" l="1"/>
  <c r="H1927" i="5"/>
  <c r="G1927" i="5"/>
  <c r="F1927" i="5"/>
  <c r="E1947" i="4"/>
  <c r="C1948" i="4"/>
  <c r="G1616" i="4"/>
  <c r="H1616" i="4" s="1"/>
  <c r="F1937" i="3"/>
  <c r="H1936" i="3"/>
  <c r="G1936" i="3"/>
  <c r="I1935" i="3"/>
  <c r="E1929" i="5" l="1"/>
  <c r="F1928" i="5"/>
  <c r="H1928" i="5"/>
  <c r="G1928" i="5"/>
  <c r="E1948" i="4"/>
  <c r="C1949" i="4"/>
  <c r="G1617" i="4"/>
  <c r="H1617" i="4" s="1"/>
  <c r="G1937" i="3"/>
  <c r="I1936" i="3"/>
  <c r="H1937" i="3"/>
  <c r="F1938" i="3"/>
  <c r="F1929" i="5" l="1"/>
  <c r="G1929" i="5"/>
  <c r="E1930" i="5"/>
  <c r="H1929" i="5"/>
  <c r="E1949" i="4"/>
  <c r="C1950" i="4"/>
  <c r="G1618" i="4"/>
  <c r="H1618" i="4" s="1"/>
  <c r="F1939" i="3"/>
  <c r="I1937" i="3"/>
  <c r="G1938" i="3"/>
  <c r="F1930" i="5" l="1"/>
  <c r="E1931" i="5"/>
  <c r="H1930" i="5"/>
  <c r="G1930" i="5"/>
  <c r="E1950" i="4"/>
  <c r="C1951" i="4"/>
  <c r="G1619" i="4"/>
  <c r="H1619" i="4" s="1"/>
  <c r="G1939" i="3"/>
  <c r="H1938" i="3"/>
  <c r="I1938" i="3" s="1"/>
  <c r="H1939" i="3"/>
  <c r="F1940" i="3"/>
  <c r="E1932" i="5" l="1"/>
  <c r="H1931" i="5"/>
  <c r="G1931" i="5"/>
  <c r="F1931" i="5"/>
  <c r="E1951" i="4"/>
  <c r="C1952" i="4"/>
  <c r="G1620" i="4"/>
  <c r="H1620" i="4" s="1"/>
  <c r="F1941" i="3"/>
  <c r="I1939" i="3"/>
  <c r="G1940" i="3"/>
  <c r="F1932" i="5" l="1"/>
  <c r="E1933" i="5"/>
  <c r="H1932" i="5"/>
  <c r="G1932" i="5"/>
  <c r="E1952" i="4"/>
  <c r="C1953" i="4"/>
  <c r="G1621" i="4"/>
  <c r="H1621" i="4" s="1"/>
  <c r="G1941" i="3"/>
  <c r="F1942" i="3"/>
  <c r="H1941" i="3"/>
  <c r="H1940" i="3"/>
  <c r="I1940" i="3" s="1"/>
  <c r="H1933" i="5" l="1"/>
  <c r="E1934" i="5"/>
  <c r="G1933" i="5"/>
  <c r="F1933" i="5"/>
  <c r="E1953" i="4"/>
  <c r="C1954" i="4"/>
  <c r="G1622" i="4"/>
  <c r="H1622" i="4" s="1"/>
  <c r="F1943" i="3"/>
  <c r="G1942" i="3"/>
  <c r="I1941" i="3"/>
  <c r="E1935" i="5" l="1"/>
  <c r="H1934" i="5"/>
  <c r="G1934" i="5"/>
  <c r="F1934" i="5"/>
  <c r="E1954" i="4"/>
  <c r="C1955" i="4"/>
  <c r="G1623" i="4"/>
  <c r="H1623" i="4" s="1"/>
  <c r="F1944" i="3"/>
  <c r="G1943" i="3"/>
  <c r="H1942" i="3"/>
  <c r="I1942" i="3" s="1"/>
  <c r="G1935" i="5" l="1"/>
  <c r="F1935" i="5"/>
  <c r="E1936" i="5"/>
  <c r="H1935" i="5"/>
  <c r="E1955" i="4"/>
  <c r="C1956" i="4"/>
  <c r="G1624" i="4"/>
  <c r="H1624" i="4" s="1"/>
  <c r="G1944" i="3"/>
  <c r="H1944" i="3"/>
  <c r="F1945" i="3"/>
  <c r="H1943" i="3"/>
  <c r="I1943" i="3" s="1"/>
  <c r="H1936" i="5" l="1"/>
  <c r="E1937" i="5"/>
  <c r="G1936" i="5"/>
  <c r="F1936" i="5"/>
  <c r="E1956" i="4"/>
  <c r="C1957" i="4"/>
  <c r="G1625" i="4"/>
  <c r="H1625" i="4" s="1"/>
  <c r="F1946" i="3"/>
  <c r="I1944" i="3"/>
  <c r="G1945" i="3"/>
  <c r="H1945" i="3" s="1"/>
  <c r="E1938" i="5" l="1"/>
  <c r="H1937" i="5"/>
  <c r="G1937" i="5"/>
  <c r="F1937" i="5"/>
  <c r="E1957" i="4"/>
  <c r="C1958" i="4"/>
  <c r="G1626" i="4"/>
  <c r="H1626" i="4" s="1"/>
  <c r="I1945" i="3"/>
  <c r="G1946" i="3"/>
  <c r="F1947" i="3"/>
  <c r="H1946" i="3"/>
  <c r="H1938" i="5" l="1"/>
  <c r="G1938" i="5"/>
  <c r="E1939" i="5"/>
  <c r="F1938" i="5"/>
  <c r="E1958" i="4"/>
  <c r="C1959" i="4"/>
  <c r="G1627" i="4"/>
  <c r="H1627" i="4" s="1"/>
  <c r="F1948" i="3"/>
  <c r="G1947" i="3"/>
  <c r="H1947" i="3" s="1"/>
  <c r="I1946" i="3"/>
  <c r="H1939" i="5" l="1"/>
  <c r="E1940" i="5"/>
  <c r="G1939" i="5"/>
  <c r="F1939" i="5"/>
  <c r="E1959" i="4"/>
  <c r="C1960" i="4"/>
  <c r="G1628" i="4"/>
  <c r="H1628" i="4" s="1"/>
  <c r="G1948" i="3"/>
  <c r="I1947" i="3"/>
  <c r="F1949" i="3"/>
  <c r="H1948" i="3"/>
  <c r="E1941" i="5" l="1"/>
  <c r="H1940" i="5"/>
  <c r="G1940" i="5"/>
  <c r="F1940" i="5"/>
  <c r="E1960" i="4"/>
  <c r="C1961" i="4"/>
  <c r="G1629" i="4"/>
  <c r="H1629" i="4" s="1"/>
  <c r="F1950" i="3"/>
  <c r="G1949" i="3"/>
  <c r="H1949" i="3" s="1"/>
  <c r="I1948" i="3"/>
  <c r="E1942" i="5" l="1"/>
  <c r="H1941" i="5"/>
  <c r="G1941" i="5"/>
  <c r="F1941" i="5"/>
  <c r="E1961" i="4"/>
  <c r="C1962" i="4"/>
  <c r="G1630" i="4"/>
  <c r="H1630" i="4" s="1"/>
  <c r="G1950" i="3"/>
  <c r="I1949" i="3"/>
  <c r="H1950" i="3"/>
  <c r="F1951" i="3"/>
  <c r="H1942" i="5" l="1"/>
  <c r="E1943" i="5"/>
  <c r="G1942" i="5"/>
  <c r="F1942" i="5"/>
  <c r="E1962" i="4"/>
  <c r="C1963" i="4"/>
  <c r="G1631" i="4"/>
  <c r="H1631" i="4" s="1"/>
  <c r="F1952" i="3"/>
  <c r="G1951" i="3"/>
  <c r="H1951" i="3" s="1"/>
  <c r="I1950" i="3"/>
  <c r="H1943" i="5" l="1"/>
  <c r="G1943" i="5"/>
  <c r="F1943" i="5"/>
  <c r="E1944" i="5"/>
  <c r="E1963" i="4"/>
  <c r="C1964" i="4"/>
  <c r="G1632" i="4"/>
  <c r="H1632" i="4" s="1"/>
  <c r="I1951" i="3"/>
  <c r="G1952" i="3"/>
  <c r="F1953" i="3"/>
  <c r="E1945" i="5" l="1"/>
  <c r="G1944" i="5"/>
  <c r="F1944" i="5"/>
  <c r="H1944" i="5"/>
  <c r="E1964" i="4"/>
  <c r="C1965" i="4"/>
  <c r="G1633" i="4"/>
  <c r="H1633" i="4" s="1"/>
  <c r="G1953" i="3"/>
  <c r="F1954" i="3"/>
  <c r="H1953" i="3"/>
  <c r="H1952" i="3"/>
  <c r="I1952" i="3" s="1"/>
  <c r="H1945" i="5" l="1"/>
  <c r="F1945" i="5"/>
  <c r="E1946" i="5"/>
  <c r="G1945" i="5"/>
  <c r="E1965" i="4"/>
  <c r="C1966" i="4"/>
  <c r="G1634" i="4"/>
  <c r="H1634" i="4" s="1"/>
  <c r="F1955" i="3"/>
  <c r="I1953" i="3"/>
  <c r="G1954" i="3"/>
  <c r="E1947" i="5" l="1"/>
  <c r="H1946" i="5"/>
  <c r="G1946" i="5"/>
  <c r="F1946" i="5"/>
  <c r="E1966" i="4"/>
  <c r="C1967" i="4"/>
  <c r="G1635" i="4"/>
  <c r="H1635" i="4" s="1"/>
  <c r="F1956" i="3"/>
  <c r="G1955" i="3"/>
  <c r="H1954" i="3"/>
  <c r="I1954" i="3" s="1"/>
  <c r="G1947" i="5" l="1"/>
  <c r="F1947" i="5"/>
  <c r="E1948" i="5"/>
  <c r="H1947" i="5"/>
  <c r="E1967" i="4"/>
  <c r="C1968" i="4"/>
  <c r="G1636" i="4"/>
  <c r="H1636" i="4" s="1"/>
  <c r="G1956" i="3"/>
  <c r="F1957" i="3"/>
  <c r="H1956" i="3"/>
  <c r="H1955" i="3"/>
  <c r="I1955" i="3" s="1"/>
  <c r="E1949" i="5" l="1"/>
  <c r="H1948" i="5"/>
  <c r="G1948" i="5"/>
  <c r="F1948" i="5"/>
  <c r="E1968" i="4"/>
  <c r="C1969" i="4"/>
  <c r="G1637" i="4"/>
  <c r="H1637" i="4" s="1"/>
  <c r="F1958" i="3"/>
  <c r="G1957" i="3"/>
  <c r="H1957" i="3" s="1"/>
  <c r="I1956" i="3"/>
  <c r="E1950" i="5" l="1"/>
  <c r="H1949" i="5"/>
  <c r="G1949" i="5"/>
  <c r="F1949" i="5"/>
  <c r="E1969" i="4"/>
  <c r="C1970" i="4"/>
  <c r="G1638" i="4"/>
  <c r="H1638" i="4" s="1"/>
  <c r="I1957" i="3"/>
  <c r="G1958" i="3"/>
  <c r="F1959" i="3"/>
  <c r="H1958" i="3"/>
  <c r="E1951" i="5" l="1"/>
  <c r="H1950" i="5"/>
  <c r="G1950" i="5"/>
  <c r="F1950" i="5"/>
  <c r="E1970" i="4"/>
  <c r="C1971" i="4"/>
  <c r="G1639" i="4"/>
  <c r="H1639" i="4" s="1"/>
  <c r="F1960" i="3"/>
  <c r="G1959" i="3"/>
  <c r="H1959" i="3" s="1"/>
  <c r="I1958" i="3"/>
  <c r="E1952" i="5" l="1"/>
  <c r="H1951" i="5"/>
  <c r="G1951" i="5"/>
  <c r="F1951" i="5"/>
  <c r="E1971" i="4"/>
  <c r="C1972" i="4"/>
  <c r="G1640" i="4"/>
  <c r="H1640" i="4" s="1"/>
  <c r="I1959" i="3"/>
  <c r="G1960" i="3"/>
  <c r="F1961" i="3"/>
  <c r="H1960" i="3"/>
  <c r="G1952" i="5" l="1"/>
  <c r="F1952" i="5"/>
  <c r="E1953" i="5"/>
  <c r="H1952" i="5"/>
  <c r="E1972" i="4"/>
  <c r="C1973" i="4"/>
  <c r="G1641" i="4"/>
  <c r="H1641" i="4" s="1"/>
  <c r="G1961" i="3"/>
  <c r="I1960" i="3"/>
  <c r="H1961" i="3"/>
  <c r="F1962" i="3"/>
  <c r="F1953" i="5" l="1"/>
  <c r="E1954" i="5"/>
  <c r="H1953" i="5"/>
  <c r="G1953" i="5"/>
  <c r="E1973" i="4"/>
  <c r="C1974" i="4"/>
  <c r="G1642" i="4"/>
  <c r="H1642" i="4" s="1"/>
  <c r="F1963" i="3"/>
  <c r="I1961" i="3"/>
  <c r="G1962" i="3"/>
  <c r="E1955" i="5" l="1"/>
  <c r="H1954" i="5"/>
  <c r="G1954" i="5"/>
  <c r="F1954" i="5"/>
  <c r="E1974" i="4"/>
  <c r="C1975" i="4"/>
  <c r="G1643" i="4"/>
  <c r="H1643" i="4" s="1"/>
  <c r="G1963" i="3"/>
  <c r="H1962" i="3"/>
  <c r="I1962" i="3" s="1"/>
  <c r="H1963" i="3"/>
  <c r="F1964" i="3"/>
  <c r="E1956" i="5" l="1"/>
  <c r="H1955" i="5"/>
  <c r="G1955" i="5"/>
  <c r="F1955" i="5"/>
  <c r="E1975" i="4"/>
  <c r="C1976" i="4"/>
  <c r="G1644" i="4"/>
  <c r="H1644" i="4" s="1"/>
  <c r="F1965" i="3"/>
  <c r="I1963" i="3"/>
  <c r="G1964" i="3"/>
  <c r="G1956" i="5" l="1"/>
  <c r="F1956" i="5"/>
  <c r="H1956" i="5"/>
  <c r="E1957" i="5"/>
  <c r="E1976" i="4"/>
  <c r="C1977" i="4"/>
  <c r="G1645" i="4"/>
  <c r="H1645" i="4" s="1"/>
  <c r="G1965" i="3"/>
  <c r="F1966" i="3"/>
  <c r="H1965" i="3"/>
  <c r="H1964" i="3"/>
  <c r="I1964" i="3" s="1"/>
  <c r="E1958" i="5" l="1"/>
  <c r="H1957" i="5"/>
  <c r="G1957" i="5"/>
  <c r="F1957" i="5"/>
  <c r="E1977" i="4"/>
  <c r="C1978" i="4"/>
  <c r="G1646" i="4"/>
  <c r="H1646" i="4" s="1"/>
  <c r="F1967" i="3"/>
  <c r="I1965" i="3"/>
  <c r="G1966" i="3"/>
  <c r="G1958" i="5" l="1"/>
  <c r="F1958" i="5"/>
  <c r="E1959" i="5"/>
  <c r="H1958" i="5"/>
  <c r="E1978" i="4"/>
  <c r="C1979" i="4"/>
  <c r="G1647" i="4"/>
  <c r="H1647" i="4" s="1"/>
  <c r="I1966" i="3"/>
  <c r="G1967" i="3"/>
  <c r="F1968" i="3"/>
  <c r="H1967" i="3"/>
  <c r="H1966" i="3"/>
  <c r="G1959" i="5" l="1"/>
  <c r="F1959" i="5"/>
  <c r="E1960" i="5"/>
  <c r="H1959" i="5"/>
  <c r="E1979" i="4"/>
  <c r="C1980" i="4"/>
  <c r="G1648" i="4"/>
  <c r="H1648" i="4" s="1"/>
  <c r="F1969" i="3"/>
  <c r="G1968" i="3"/>
  <c r="I1967" i="3"/>
  <c r="E1961" i="5" l="1"/>
  <c r="H1960" i="5"/>
  <c r="G1960" i="5"/>
  <c r="F1960" i="5"/>
  <c r="E1980" i="4"/>
  <c r="C1981" i="4"/>
  <c r="G1649" i="4"/>
  <c r="H1649" i="4" s="1"/>
  <c r="G1969" i="3"/>
  <c r="F1970" i="3"/>
  <c r="H1969" i="3"/>
  <c r="H1968" i="3"/>
  <c r="I1968" i="3" s="1"/>
  <c r="H1961" i="5" l="1"/>
  <c r="G1961" i="5"/>
  <c r="F1961" i="5"/>
  <c r="E1962" i="5"/>
  <c r="E1981" i="4"/>
  <c r="C1982" i="4"/>
  <c r="G1650" i="4"/>
  <c r="H1650" i="4" s="1"/>
  <c r="F1971" i="3"/>
  <c r="I1969" i="3"/>
  <c r="G1970" i="3"/>
  <c r="E1963" i="5" l="1"/>
  <c r="H1962" i="5"/>
  <c r="G1962" i="5"/>
  <c r="F1962" i="5"/>
  <c r="E1982" i="4"/>
  <c r="C1983" i="4"/>
  <c r="G1651" i="4"/>
  <c r="H1651" i="4" s="1"/>
  <c r="G1971" i="3"/>
  <c r="H1970" i="3"/>
  <c r="I1970" i="3" s="1"/>
  <c r="F1972" i="3"/>
  <c r="H1971" i="3"/>
  <c r="E1964" i="5" l="1"/>
  <c r="H1963" i="5"/>
  <c r="F1963" i="5"/>
  <c r="G1963" i="5"/>
  <c r="E1983" i="4"/>
  <c r="C1984" i="4"/>
  <c r="G1652" i="4"/>
  <c r="H1652" i="4" s="1"/>
  <c r="F1973" i="3"/>
  <c r="I1971" i="3"/>
  <c r="G1972" i="3"/>
  <c r="E1965" i="5" l="1"/>
  <c r="H1964" i="5"/>
  <c r="G1964" i="5"/>
  <c r="F1964" i="5"/>
  <c r="E1984" i="4"/>
  <c r="C1985" i="4"/>
  <c r="G1653" i="4"/>
  <c r="H1653" i="4" s="1"/>
  <c r="G1973" i="3"/>
  <c r="H1972" i="3"/>
  <c r="I1972" i="3" s="1"/>
  <c r="H1973" i="3"/>
  <c r="F1974" i="3"/>
  <c r="E1966" i="5" l="1"/>
  <c r="H1965" i="5"/>
  <c r="G1965" i="5"/>
  <c r="F1965" i="5"/>
  <c r="E1985" i="4"/>
  <c r="C1986" i="4"/>
  <c r="G1654" i="4"/>
  <c r="H1654" i="4" s="1"/>
  <c r="F1975" i="3"/>
  <c r="I1973" i="3"/>
  <c r="G1974" i="3"/>
  <c r="E1967" i="5" l="1"/>
  <c r="H1966" i="5"/>
  <c r="G1966" i="5"/>
  <c r="F1966" i="5"/>
  <c r="E1986" i="4"/>
  <c r="C1987" i="4"/>
  <c r="G1655" i="4"/>
  <c r="H1655" i="4" s="1"/>
  <c r="G1975" i="3"/>
  <c r="F1976" i="3"/>
  <c r="H1975" i="3"/>
  <c r="H1974" i="3"/>
  <c r="I1974" i="3" s="1"/>
  <c r="G1967" i="5" l="1"/>
  <c r="F1967" i="5"/>
  <c r="E1968" i="5"/>
  <c r="H1967" i="5"/>
  <c r="E1987" i="4"/>
  <c r="C1988" i="4"/>
  <c r="G1656" i="4"/>
  <c r="H1656" i="4" s="1"/>
  <c r="F1977" i="3"/>
  <c r="I1975" i="3"/>
  <c r="G1976" i="3"/>
  <c r="E1969" i="5" l="1"/>
  <c r="H1968" i="5"/>
  <c r="G1968" i="5"/>
  <c r="F1968" i="5"/>
  <c r="E1988" i="4"/>
  <c r="C1989" i="4"/>
  <c r="G1657" i="4"/>
  <c r="H1657" i="4" s="1"/>
  <c r="G1977" i="3"/>
  <c r="F1978" i="3"/>
  <c r="H1977" i="3"/>
  <c r="H1976" i="3"/>
  <c r="I1976" i="3" s="1"/>
  <c r="E1970" i="5" l="1"/>
  <c r="H1969" i="5"/>
  <c r="G1969" i="5"/>
  <c r="F1969" i="5"/>
  <c r="E1989" i="4"/>
  <c r="C1990" i="4"/>
  <c r="G1658" i="4"/>
  <c r="H1658" i="4" s="1"/>
  <c r="F1979" i="3"/>
  <c r="I1977" i="3"/>
  <c r="G1978" i="3"/>
  <c r="G1970" i="5" l="1"/>
  <c r="F1970" i="5"/>
  <c r="E1971" i="5"/>
  <c r="H1970" i="5"/>
  <c r="E1990" i="4"/>
  <c r="C1991" i="4"/>
  <c r="G1659" i="4"/>
  <c r="H1659" i="4" s="1"/>
  <c r="G1979" i="3"/>
  <c r="H1979" i="3"/>
  <c r="F1980" i="3"/>
  <c r="H1978" i="3"/>
  <c r="I1978" i="3" s="1"/>
  <c r="E1972" i="5" l="1"/>
  <c r="H1971" i="5"/>
  <c r="G1971" i="5"/>
  <c r="F1971" i="5"/>
  <c r="E1991" i="4"/>
  <c r="C1992" i="4"/>
  <c r="G1660" i="4"/>
  <c r="H1660" i="4" s="1"/>
  <c r="F1981" i="3"/>
  <c r="G1980" i="3"/>
  <c r="I1979" i="3"/>
  <c r="E1973" i="5" l="1"/>
  <c r="H1972" i="5"/>
  <c r="G1972" i="5"/>
  <c r="F1972" i="5"/>
  <c r="E1992" i="4"/>
  <c r="C1993" i="4"/>
  <c r="G1661" i="4"/>
  <c r="H1661" i="4" s="1"/>
  <c r="G1981" i="3"/>
  <c r="H1980" i="3"/>
  <c r="I1980" i="3" s="1"/>
  <c r="F1982" i="3"/>
  <c r="H1981" i="3"/>
  <c r="E1974" i="5" l="1"/>
  <c r="H1973" i="5"/>
  <c r="G1973" i="5"/>
  <c r="F1973" i="5"/>
  <c r="E1993" i="4"/>
  <c r="C1994" i="4"/>
  <c r="G1662" i="4"/>
  <c r="H1662" i="4" s="1"/>
  <c r="F1983" i="3"/>
  <c r="I1981" i="3"/>
  <c r="G1982" i="3"/>
  <c r="H1974" i="5" l="1"/>
  <c r="G1974" i="5"/>
  <c r="F1974" i="5"/>
  <c r="E1975" i="5"/>
  <c r="E1994" i="4"/>
  <c r="C1995" i="4"/>
  <c r="G1663" i="4"/>
  <c r="H1663" i="4" s="1"/>
  <c r="G1983" i="3"/>
  <c r="H1982" i="3"/>
  <c r="I1982" i="3" s="1"/>
  <c r="H1983" i="3"/>
  <c r="F1984" i="3"/>
  <c r="E1976" i="5" l="1"/>
  <c r="H1975" i="5"/>
  <c r="G1975" i="5"/>
  <c r="F1975" i="5"/>
  <c r="E1995" i="4"/>
  <c r="C1996" i="4"/>
  <c r="G1664" i="4"/>
  <c r="H1664" i="4" s="1"/>
  <c r="F1985" i="3"/>
  <c r="I1983" i="3"/>
  <c r="G1984" i="3"/>
  <c r="H1984" i="3" s="1"/>
  <c r="E1977" i="5" l="1"/>
  <c r="H1976" i="5"/>
  <c r="G1976" i="5"/>
  <c r="F1976" i="5"/>
  <c r="E1996" i="4"/>
  <c r="C1997" i="4"/>
  <c r="G1665" i="4"/>
  <c r="H1665" i="4" s="1"/>
  <c r="I1984" i="3"/>
  <c r="G1985" i="3"/>
  <c r="F1986" i="3"/>
  <c r="H1985" i="3"/>
  <c r="G1977" i="5" l="1"/>
  <c r="F1977" i="5"/>
  <c r="E1978" i="5"/>
  <c r="H1977" i="5"/>
  <c r="E1997" i="4"/>
  <c r="C1998" i="4"/>
  <c r="G1666" i="4"/>
  <c r="H1666" i="4" s="1"/>
  <c r="F1987" i="3"/>
  <c r="I1985" i="3"/>
  <c r="G1986" i="3"/>
  <c r="E1979" i="5" l="1"/>
  <c r="H1978" i="5"/>
  <c r="G1978" i="5"/>
  <c r="F1978" i="5"/>
  <c r="E1998" i="4"/>
  <c r="C1999" i="4"/>
  <c r="G1667" i="4"/>
  <c r="H1667" i="4" s="1"/>
  <c r="G1987" i="3"/>
  <c r="F1988" i="3"/>
  <c r="H1987" i="3"/>
  <c r="H1986" i="3"/>
  <c r="I1986" i="3" s="1"/>
  <c r="F1979" i="5" l="1"/>
  <c r="E1980" i="5"/>
  <c r="H1979" i="5"/>
  <c r="G1979" i="5"/>
  <c r="E1999" i="4"/>
  <c r="C2000" i="4"/>
  <c r="G1668" i="4"/>
  <c r="H1668" i="4" s="1"/>
  <c r="F1989" i="3"/>
  <c r="G1988" i="3"/>
  <c r="I1987" i="3"/>
  <c r="E1981" i="5" l="1"/>
  <c r="H1980" i="5"/>
  <c r="G1980" i="5"/>
  <c r="F1980" i="5"/>
  <c r="E2000" i="4"/>
  <c r="C2001" i="4"/>
  <c r="G1669" i="4"/>
  <c r="H1669" i="4" s="1"/>
  <c r="G1989" i="3"/>
  <c r="F1990" i="3"/>
  <c r="H1989" i="3"/>
  <c r="H1988" i="3"/>
  <c r="I1988" i="3" s="1"/>
  <c r="E1982" i="5" l="1"/>
  <c r="H1981" i="5"/>
  <c r="G1981" i="5"/>
  <c r="F1981" i="5"/>
  <c r="E2001" i="4"/>
  <c r="C2002" i="4"/>
  <c r="G1670" i="4"/>
  <c r="H1670" i="4" s="1"/>
  <c r="F1991" i="3"/>
  <c r="G1990" i="3"/>
  <c r="I1989" i="3"/>
  <c r="G1982" i="5" l="1"/>
  <c r="F1982" i="5"/>
  <c r="E1983" i="5"/>
  <c r="H1982" i="5"/>
  <c r="E2002" i="4"/>
  <c r="C2003" i="4"/>
  <c r="G1671" i="4"/>
  <c r="H1671" i="4" s="1"/>
  <c r="F1992" i="3"/>
  <c r="G1991" i="3"/>
  <c r="H1990" i="3"/>
  <c r="I1990" i="3" s="1"/>
  <c r="E1984" i="5" l="1"/>
  <c r="H1983" i="5"/>
  <c r="G1983" i="5"/>
  <c r="F1983" i="5"/>
  <c r="E2003" i="4"/>
  <c r="C2004" i="4"/>
  <c r="G1672" i="4"/>
  <c r="H1672" i="4" s="1"/>
  <c r="G1992" i="3"/>
  <c r="H1991" i="3"/>
  <c r="I1991" i="3" s="1"/>
  <c r="H1992" i="3"/>
  <c r="F1993" i="3"/>
  <c r="E1985" i="5" l="1"/>
  <c r="H1984" i="5"/>
  <c r="G1984" i="5"/>
  <c r="F1984" i="5"/>
  <c r="E2004" i="4"/>
  <c r="C2005" i="4"/>
  <c r="G1673" i="4"/>
  <c r="H1673" i="4" s="1"/>
  <c r="F1994" i="3"/>
  <c r="I1992" i="3"/>
  <c r="G1993" i="3"/>
  <c r="H1993" i="3" s="1"/>
  <c r="E1986" i="5" l="1"/>
  <c r="H1985" i="5"/>
  <c r="G1985" i="5"/>
  <c r="F1985" i="5"/>
  <c r="E2005" i="4"/>
  <c r="C2006" i="4"/>
  <c r="G1674" i="4"/>
  <c r="H1674" i="4" s="1"/>
  <c r="I1993" i="3"/>
  <c r="G1994" i="3"/>
  <c r="F1995" i="3"/>
  <c r="H1994" i="3"/>
  <c r="G1986" i="5" l="1"/>
  <c r="F1986" i="5"/>
  <c r="H1986" i="5"/>
  <c r="E1987" i="5"/>
  <c r="E2006" i="4"/>
  <c r="C2007" i="4"/>
  <c r="G1675" i="4"/>
  <c r="H1675" i="4" s="1"/>
  <c r="F1996" i="3"/>
  <c r="G1995" i="3"/>
  <c r="I1994" i="3"/>
  <c r="E1988" i="5" l="1"/>
  <c r="H1987" i="5"/>
  <c r="G1987" i="5"/>
  <c r="F1987" i="5"/>
  <c r="E2007" i="4"/>
  <c r="C2008" i="4"/>
  <c r="G1676" i="4"/>
  <c r="H1676" i="4" s="1"/>
  <c r="G1996" i="3"/>
  <c r="H1995" i="3"/>
  <c r="I1995" i="3" s="1"/>
  <c r="H1996" i="3"/>
  <c r="F1997" i="3"/>
  <c r="G1988" i="5" l="1"/>
  <c r="F1988" i="5"/>
  <c r="E1989" i="5"/>
  <c r="H1988" i="5"/>
  <c r="E2008" i="4"/>
  <c r="C2009" i="4"/>
  <c r="G1677" i="4"/>
  <c r="H1677" i="4" s="1"/>
  <c r="G1997" i="3"/>
  <c r="I1996" i="3"/>
  <c r="H1997" i="3"/>
  <c r="F1998" i="3"/>
  <c r="E1990" i="5" l="1"/>
  <c r="H1989" i="5"/>
  <c r="G1989" i="5"/>
  <c r="F1989" i="5"/>
  <c r="E2009" i="4"/>
  <c r="C2010" i="4"/>
  <c r="G1678" i="4"/>
  <c r="H1678" i="4" s="1"/>
  <c r="F1999" i="3"/>
  <c r="G1998" i="3"/>
  <c r="I1997" i="3"/>
  <c r="E1991" i="5" l="1"/>
  <c r="H1990" i="5"/>
  <c r="G1990" i="5"/>
  <c r="F1990" i="5"/>
  <c r="E2010" i="4"/>
  <c r="C2011" i="4"/>
  <c r="G1679" i="4"/>
  <c r="H1679" i="4" s="1"/>
  <c r="F2000" i="3"/>
  <c r="G1999" i="3"/>
  <c r="H1998" i="3"/>
  <c r="I1998" i="3" s="1"/>
  <c r="E1992" i="5" l="1"/>
  <c r="H1991" i="5"/>
  <c r="F1991" i="5"/>
  <c r="G1991" i="5"/>
  <c r="E2011" i="4"/>
  <c r="C2012" i="4"/>
  <c r="G1680" i="4"/>
  <c r="H1680" i="4" s="1"/>
  <c r="G2000" i="3"/>
  <c r="H2000" i="3"/>
  <c r="F2001" i="3"/>
  <c r="H1999" i="3"/>
  <c r="I1999" i="3" s="1"/>
  <c r="E1993" i="5" l="1"/>
  <c r="H1992" i="5"/>
  <c r="G1992" i="5"/>
  <c r="F1992" i="5"/>
  <c r="E2012" i="4"/>
  <c r="C2013" i="4"/>
  <c r="G1681" i="4"/>
  <c r="H1681" i="4" s="1"/>
  <c r="F2002" i="3"/>
  <c r="G2001" i="3"/>
  <c r="I2000" i="3"/>
  <c r="E1994" i="5" l="1"/>
  <c r="H1993" i="5"/>
  <c r="G1993" i="5"/>
  <c r="F1993" i="5"/>
  <c r="E2013" i="4"/>
  <c r="C2014" i="4"/>
  <c r="G1682" i="4"/>
  <c r="H1682" i="4" s="1"/>
  <c r="I2001" i="3"/>
  <c r="G2002" i="3"/>
  <c r="H2001" i="3"/>
  <c r="H2002" i="3"/>
  <c r="F2003" i="3"/>
  <c r="E1995" i="5" l="1"/>
  <c r="H1994" i="5"/>
  <c r="G1994" i="5"/>
  <c r="F1994" i="5"/>
  <c r="E2014" i="4"/>
  <c r="C2015" i="4"/>
  <c r="G1683" i="4"/>
  <c r="H1683" i="4" s="1"/>
  <c r="F2004" i="3"/>
  <c r="G2003" i="3"/>
  <c r="I2002" i="3"/>
  <c r="G1995" i="5" l="1"/>
  <c r="F1995" i="5"/>
  <c r="E1996" i="5"/>
  <c r="H1995" i="5"/>
  <c r="E2015" i="4"/>
  <c r="C2016" i="4"/>
  <c r="G1684" i="4"/>
  <c r="H1684" i="4" s="1"/>
  <c r="G2004" i="3"/>
  <c r="F2005" i="3"/>
  <c r="H2004" i="3"/>
  <c r="H2003" i="3"/>
  <c r="I2003" i="3" s="1"/>
  <c r="E1997" i="5" l="1"/>
  <c r="H1996" i="5"/>
  <c r="F1996" i="5"/>
  <c r="G1996" i="5"/>
  <c r="E2016" i="4"/>
  <c r="C2017" i="4"/>
  <c r="G1685" i="4"/>
  <c r="H1685" i="4" s="1"/>
  <c r="F2006" i="3"/>
  <c r="G2005" i="3"/>
  <c r="I2004" i="3"/>
  <c r="G1997" i="5" l="1"/>
  <c r="F1997" i="5"/>
  <c r="E1998" i="5"/>
  <c r="H1997" i="5"/>
  <c r="E2017" i="4"/>
  <c r="C2018" i="4"/>
  <c r="G1686" i="4"/>
  <c r="H1686" i="4" s="1"/>
  <c r="G2006" i="3"/>
  <c r="H2005" i="3"/>
  <c r="I2005" i="3" s="1"/>
  <c r="F2007" i="3"/>
  <c r="H2006" i="3"/>
  <c r="E1999" i="5" l="1"/>
  <c r="H1998" i="5"/>
  <c r="G1998" i="5"/>
  <c r="F1998" i="5"/>
  <c r="E2018" i="4"/>
  <c r="C2019" i="4"/>
  <c r="G1687" i="4"/>
  <c r="H1687" i="4" s="1"/>
  <c r="F2008" i="3"/>
  <c r="G2007" i="3"/>
  <c r="H2007" i="3" s="1"/>
  <c r="I2006" i="3"/>
  <c r="E2000" i="5" l="1"/>
  <c r="H1999" i="5"/>
  <c r="G1999" i="5"/>
  <c r="F1999" i="5"/>
  <c r="E2019" i="4"/>
  <c r="C2020" i="4"/>
  <c r="G1688" i="4"/>
  <c r="H1688" i="4" s="1"/>
  <c r="G2008" i="3"/>
  <c r="I2007" i="3"/>
  <c r="F2009" i="3"/>
  <c r="H2008" i="3"/>
  <c r="E2001" i="5" l="1"/>
  <c r="H2000" i="5"/>
  <c r="G2000" i="5"/>
  <c r="F2000" i="5"/>
  <c r="E2020" i="4"/>
  <c r="C2021" i="4"/>
  <c r="G1689" i="4"/>
  <c r="H1689" i="4" s="1"/>
  <c r="F2010" i="3"/>
  <c r="I2008" i="3"/>
  <c r="G2009" i="3"/>
  <c r="G2001" i="5" l="1"/>
  <c r="F2001" i="5"/>
  <c r="E2002" i="5"/>
  <c r="H2001" i="5"/>
  <c r="E2021" i="4"/>
  <c r="C2022" i="4"/>
  <c r="G1690" i="4"/>
  <c r="H1690" i="4" s="1"/>
  <c r="G2010" i="3"/>
  <c r="H2010" i="3"/>
  <c r="F2011" i="3"/>
  <c r="H2009" i="3"/>
  <c r="I2009" i="3" s="1"/>
  <c r="E2003" i="5" l="1"/>
  <c r="H2002" i="5"/>
  <c r="G2002" i="5"/>
  <c r="F2002" i="5"/>
  <c r="E2022" i="4"/>
  <c r="C2023" i="4"/>
  <c r="G1691" i="4"/>
  <c r="H1691" i="4" s="1"/>
  <c r="F2012" i="3"/>
  <c r="G2011" i="3"/>
  <c r="I2010" i="3"/>
  <c r="E2004" i="5" l="1"/>
  <c r="H2003" i="5"/>
  <c r="G2003" i="5"/>
  <c r="F2003" i="5"/>
  <c r="E2023" i="4"/>
  <c r="C2024" i="4"/>
  <c r="G1692" i="4"/>
  <c r="H1692" i="4" s="1"/>
  <c r="G2012" i="3"/>
  <c r="H2011" i="3"/>
  <c r="I2011" i="3" s="1"/>
  <c r="H2012" i="3"/>
  <c r="F2013" i="3"/>
  <c r="H2004" i="5" l="1"/>
  <c r="G2004" i="5"/>
  <c r="F2004" i="5"/>
  <c r="E2005" i="5"/>
  <c r="E2024" i="4"/>
  <c r="C2025" i="4"/>
  <c r="G1693" i="4"/>
  <c r="H1693" i="4" s="1"/>
  <c r="F2014" i="3"/>
  <c r="I2012" i="3"/>
  <c r="G2013" i="3"/>
  <c r="E2006" i="5" l="1"/>
  <c r="H2005" i="5"/>
  <c r="G2005" i="5"/>
  <c r="F2005" i="5"/>
  <c r="E2025" i="4"/>
  <c r="C2026" i="4"/>
  <c r="G1694" i="4"/>
  <c r="H1694" i="4" s="1"/>
  <c r="G2014" i="3"/>
  <c r="H2013" i="3"/>
  <c r="I2013" i="3" s="1"/>
  <c r="H2014" i="3"/>
  <c r="F2015" i="3"/>
  <c r="G2006" i="5" l="1"/>
  <c r="F2006" i="5"/>
  <c r="E2007" i="5"/>
  <c r="H2006" i="5"/>
  <c r="E2026" i="4"/>
  <c r="C2027" i="4"/>
  <c r="G1695" i="4"/>
  <c r="H1695" i="4" s="1"/>
  <c r="F2016" i="3"/>
  <c r="I2014" i="3"/>
  <c r="G2015" i="3"/>
  <c r="E2008" i="5" l="1"/>
  <c r="H2007" i="5"/>
  <c r="G2007" i="5"/>
  <c r="F2007" i="5"/>
  <c r="E2027" i="4"/>
  <c r="C2028" i="4"/>
  <c r="G1696" i="4"/>
  <c r="H1696" i="4" s="1"/>
  <c r="G2016" i="3"/>
  <c r="H2016" i="3"/>
  <c r="F2017" i="3"/>
  <c r="H2015" i="3"/>
  <c r="I2015" i="3" s="1"/>
  <c r="E2009" i="5" l="1"/>
  <c r="H2008" i="5"/>
  <c r="F2008" i="5"/>
  <c r="G2008" i="5"/>
  <c r="E2028" i="4"/>
  <c r="C2029" i="4"/>
  <c r="G1697" i="4"/>
  <c r="H1697" i="4" s="1"/>
  <c r="F2018" i="3"/>
  <c r="I2016" i="3"/>
  <c r="G2017" i="3"/>
  <c r="H2017" i="3" s="1"/>
  <c r="E2010" i="5" l="1"/>
  <c r="H2009" i="5"/>
  <c r="G2009" i="5"/>
  <c r="F2009" i="5"/>
  <c r="E2029" i="4"/>
  <c r="C2030" i="4"/>
  <c r="G1698" i="4"/>
  <c r="H1698" i="4" s="1"/>
  <c r="I2017" i="3"/>
  <c r="G2018" i="3"/>
  <c r="F2019" i="3"/>
  <c r="H2018" i="3"/>
  <c r="E2011" i="5" l="1"/>
  <c r="H2010" i="5"/>
  <c r="G2010" i="5"/>
  <c r="F2010" i="5"/>
  <c r="E2030" i="4"/>
  <c r="C2031" i="4"/>
  <c r="G1699" i="4"/>
  <c r="H1699" i="4" s="1"/>
  <c r="F2020" i="3"/>
  <c r="G2019" i="3"/>
  <c r="I2018" i="3"/>
  <c r="E2012" i="5" l="1"/>
  <c r="H2011" i="5"/>
  <c r="G2011" i="5"/>
  <c r="F2011" i="5"/>
  <c r="E2031" i="4"/>
  <c r="C2032" i="4"/>
  <c r="G1700" i="4"/>
  <c r="H1700" i="4" s="1"/>
  <c r="G2020" i="3"/>
  <c r="H2019" i="3"/>
  <c r="I2019" i="3" s="1"/>
  <c r="F2021" i="3"/>
  <c r="H2020" i="3"/>
  <c r="G2012" i="5" l="1"/>
  <c r="F2012" i="5"/>
  <c r="E2013" i="5"/>
  <c r="H2012" i="5"/>
  <c r="E2032" i="4"/>
  <c r="C2033" i="4"/>
  <c r="G1701" i="4"/>
  <c r="H1701" i="4" s="1"/>
  <c r="I2020" i="3"/>
  <c r="G2021" i="3"/>
  <c r="F2022" i="3"/>
  <c r="H2021" i="3"/>
  <c r="G2013" i="5" l="1"/>
  <c r="F2013" i="5"/>
  <c r="H2013" i="5"/>
  <c r="E2014" i="5"/>
  <c r="E2033" i="4"/>
  <c r="C2034" i="4"/>
  <c r="G1702" i="4"/>
  <c r="H1702" i="4" s="1"/>
  <c r="F2023" i="3"/>
  <c r="G2022" i="3"/>
  <c r="H2022" i="3" s="1"/>
  <c r="I2021" i="3"/>
  <c r="E2015" i="5" l="1"/>
  <c r="H2014" i="5"/>
  <c r="G2014" i="5"/>
  <c r="F2014" i="5"/>
  <c r="E2034" i="4"/>
  <c r="C2035" i="4"/>
  <c r="G1703" i="4"/>
  <c r="H1703" i="4" s="1"/>
  <c r="I2022" i="3"/>
  <c r="G2023" i="3"/>
  <c r="F2024" i="3"/>
  <c r="H2023" i="3"/>
  <c r="E2016" i="5" l="1"/>
  <c r="H2015" i="5"/>
  <c r="G2015" i="5"/>
  <c r="F2015" i="5"/>
  <c r="E2035" i="4"/>
  <c r="C2036" i="4"/>
  <c r="G1704" i="4"/>
  <c r="H1704" i="4" s="1"/>
  <c r="F2025" i="3"/>
  <c r="I2023" i="3"/>
  <c r="G2024" i="3"/>
  <c r="E2017" i="5" l="1"/>
  <c r="H2016" i="5"/>
  <c r="G2016" i="5"/>
  <c r="F2016" i="5"/>
  <c r="E2036" i="4"/>
  <c r="C2037" i="4"/>
  <c r="G1705" i="4"/>
  <c r="H1705" i="4" s="1"/>
  <c r="G2025" i="3"/>
  <c r="F2026" i="3"/>
  <c r="H2025" i="3"/>
  <c r="H2024" i="3"/>
  <c r="I2024" i="3" s="1"/>
  <c r="E2018" i="5" l="1"/>
  <c r="H2017" i="5"/>
  <c r="F2017" i="5"/>
  <c r="G2017" i="5"/>
  <c r="E2037" i="4"/>
  <c r="C2038" i="4"/>
  <c r="G1706" i="4"/>
  <c r="H1706" i="4" s="1"/>
  <c r="F2027" i="3"/>
  <c r="I2025" i="3"/>
  <c r="G2026" i="3"/>
  <c r="E2019" i="5" l="1"/>
  <c r="H2018" i="5"/>
  <c r="G2018" i="5"/>
  <c r="F2018" i="5"/>
  <c r="E2038" i="4"/>
  <c r="C2039" i="4"/>
  <c r="G1707" i="4"/>
  <c r="H1707" i="4" s="1"/>
  <c r="G2027" i="3"/>
  <c r="H2026" i="3"/>
  <c r="I2026" i="3" s="1"/>
  <c r="H2027" i="3"/>
  <c r="F2028" i="3"/>
  <c r="E2020" i="5" l="1"/>
  <c r="H2019" i="5"/>
  <c r="G2019" i="5"/>
  <c r="F2019" i="5"/>
  <c r="E2039" i="4"/>
  <c r="C2040" i="4"/>
  <c r="G1708" i="4"/>
  <c r="H1708" i="4" s="1"/>
  <c r="F2029" i="3"/>
  <c r="I2027" i="3"/>
  <c r="G2028" i="3"/>
  <c r="H2028" i="3" s="1"/>
  <c r="E2021" i="5" l="1"/>
  <c r="H2020" i="5"/>
  <c r="G2020" i="5"/>
  <c r="F2020" i="5"/>
  <c r="E2040" i="4"/>
  <c r="C2041" i="4"/>
  <c r="G1709" i="4"/>
  <c r="H1709" i="4" s="1"/>
  <c r="G2029" i="3"/>
  <c r="I2028" i="3"/>
  <c r="F2030" i="3"/>
  <c r="H2029" i="3"/>
  <c r="G2021" i="5" l="1"/>
  <c r="F2021" i="5"/>
  <c r="E2022" i="5"/>
  <c r="H2021" i="5"/>
  <c r="E2041" i="4"/>
  <c r="C2042" i="4"/>
  <c r="G1710" i="4"/>
  <c r="H1710" i="4" s="1"/>
  <c r="F2031" i="3"/>
  <c r="I2029" i="3"/>
  <c r="G2030" i="3"/>
  <c r="E2023" i="5" l="1"/>
  <c r="H2022" i="5"/>
  <c r="G2022" i="5"/>
  <c r="F2022" i="5"/>
  <c r="E2042" i="4"/>
  <c r="C2043" i="4"/>
  <c r="G1711" i="4"/>
  <c r="H1711" i="4" s="1"/>
  <c r="G2031" i="3"/>
  <c r="H2030" i="3"/>
  <c r="I2030" i="3" s="1"/>
  <c r="F2032" i="3"/>
  <c r="H2031" i="3"/>
  <c r="E2024" i="5" l="1"/>
  <c r="H2023" i="5"/>
  <c r="G2023" i="5"/>
  <c r="F2023" i="5"/>
  <c r="E2043" i="4"/>
  <c r="C2044" i="4"/>
  <c r="G1712" i="4"/>
  <c r="H1712" i="4" s="1"/>
  <c r="F2033" i="3"/>
  <c r="G2032" i="3"/>
  <c r="I2031" i="3"/>
  <c r="G2024" i="5" l="1"/>
  <c r="F2024" i="5"/>
  <c r="E2025" i="5"/>
  <c r="H2024" i="5"/>
  <c r="E2044" i="4"/>
  <c r="C2045" i="4"/>
  <c r="G1713" i="4"/>
  <c r="H1713" i="4" s="1"/>
  <c r="G2033" i="3"/>
  <c r="H2032" i="3"/>
  <c r="I2032" i="3" s="1"/>
  <c r="F2034" i="3"/>
  <c r="H2033" i="3"/>
  <c r="G2025" i="5" l="1"/>
  <c r="F2025" i="5"/>
  <c r="E2026" i="5"/>
  <c r="H2025" i="5"/>
  <c r="E2045" i="4"/>
  <c r="C2046" i="4"/>
  <c r="G1714" i="4"/>
  <c r="H1714" i="4" s="1"/>
  <c r="F2035" i="3"/>
  <c r="I2033" i="3"/>
  <c r="G2034" i="3"/>
  <c r="E2027" i="5" l="1"/>
  <c r="H2026" i="5"/>
  <c r="G2026" i="5"/>
  <c r="F2026" i="5"/>
  <c r="E2046" i="4"/>
  <c r="C2047" i="4"/>
  <c r="G1715" i="4"/>
  <c r="H1715" i="4" s="1"/>
  <c r="F2036" i="3"/>
  <c r="G2035" i="3"/>
  <c r="I2034" i="3"/>
  <c r="H2034" i="3"/>
  <c r="E2028" i="5" l="1"/>
  <c r="H2027" i="5"/>
  <c r="G2027" i="5"/>
  <c r="F2027" i="5"/>
  <c r="E2047" i="4"/>
  <c r="C2048" i="4"/>
  <c r="G1716" i="4"/>
  <c r="H1716" i="4" s="1"/>
  <c r="G2036" i="3"/>
  <c r="H2036" i="3"/>
  <c r="F2037" i="3"/>
  <c r="H2035" i="3"/>
  <c r="I2035" i="3" s="1"/>
  <c r="E2029" i="5" l="1"/>
  <c r="H2028" i="5"/>
  <c r="G2028" i="5"/>
  <c r="F2028" i="5"/>
  <c r="E2048" i="4"/>
  <c r="C2049" i="4"/>
  <c r="G1717" i="4"/>
  <c r="H1717" i="4" s="1"/>
  <c r="F2038" i="3"/>
  <c r="I2036" i="3"/>
  <c r="G2037" i="3"/>
  <c r="E2030" i="5" l="1"/>
  <c r="H2029" i="5"/>
  <c r="G2029" i="5"/>
  <c r="F2029" i="5"/>
  <c r="E2049" i="4"/>
  <c r="C2050" i="4"/>
  <c r="G1718" i="4"/>
  <c r="H1718" i="4" s="1"/>
  <c r="G2038" i="3"/>
  <c r="H2037" i="3"/>
  <c r="I2037" i="3" s="1"/>
  <c r="F2039" i="3"/>
  <c r="H2030" i="5" l="1"/>
  <c r="G2030" i="5"/>
  <c r="F2030" i="5"/>
  <c r="E2031" i="5"/>
  <c r="E2050" i="4"/>
  <c r="C2051" i="4"/>
  <c r="G1719" i="4"/>
  <c r="H1719" i="4" s="1"/>
  <c r="G2039" i="3"/>
  <c r="F2040" i="3"/>
  <c r="H2039" i="3"/>
  <c r="H2038" i="3"/>
  <c r="I2038" i="3" s="1"/>
  <c r="G2031" i="5" l="1"/>
  <c r="F2031" i="5"/>
  <c r="E2032" i="5"/>
  <c r="H2031" i="5"/>
  <c r="E2051" i="4"/>
  <c r="C2052" i="4"/>
  <c r="G1720" i="4"/>
  <c r="H1720" i="4" s="1"/>
  <c r="F2041" i="3"/>
  <c r="G2040" i="3"/>
  <c r="I2039" i="3"/>
  <c r="E2033" i="5" l="1"/>
  <c r="H2032" i="5"/>
  <c r="G2032" i="5"/>
  <c r="F2032" i="5"/>
  <c r="E2052" i="4"/>
  <c r="C2053" i="4"/>
  <c r="G1721" i="4"/>
  <c r="H1721" i="4" s="1"/>
  <c r="G2041" i="3"/>
  <c r="F2042" i="3"/>
  <c r="H2041" i="3"/>
  <c r="H2040" i="3"/>
  <c r="I2040" i="3" s="1"/>
  <c r="E2034" i="5" l="1"/>
  <c r="H2033" i="5"/>
  <c r="G2033" i="5"/>
  <c r="F2033" i="5"/>
  <c r="E2053" i="4"/>
  <c r="C2054" i="4"/>
  <c r="G1722" i="4"/>
  <c r="H1722" i="4" s="1"/>
  <c r="F2043" i="3"/>
  <c r="I2041" i="3"/>
  <c r="G2042" i="3"/>
  <c r="E2035" i="5" l="1"/>
  <c r="H2034" i="5"/>
  <c r="G2034" i="5"/>
  <c r="F2034" i="5"/>
  <c r="E2054" i="4"/>
  <c r="C2055" i="4"/>
  <c r="G1723" i="4"/>
  <c r="H1723" i="4" s="1"/>
  <c r="G2043" i="3"/>
  <c r="F2044" i="3"/>
  <c r="H2043" i="3"/>
  <c r="H2042" i="3"/>
  <c r="I2042" i="3" s="1"/>
  <c r="E2036" i="5" l="1"/>
  <c r="H2035" i="5"/>
  <c r="G2035" i="5"/>
  <c r="F2035" i="5"/>
  <c r="E2055" i="4"/>
  <c r="C2056" i="4"/>
  <c r="G1724" i="4"/>
  <c r="H1724" i="4" s="1"/>
  <c r="F2045" i="3"/>
  <c r="G2044" i="3"/>
  <c r="H2044" i="3" s="1"/>
  <c r="I2043" i="3"/>
  <c r="G2036" i="5" l="1"/>
  <c r="F2036" i="5"/>
  <c r="H2036" i="5"/>
  <c r="E2037" i="5"/>
  <c r="E2056" i="4"/>
  <c r="C2057" i="4"/>
  <c r="G1725" i="4"/>
  <c r="H1725" i="4" s="1"/>
  <c r="I2044" i="3"/>
  <c r="G2045" i="3"/>
  <c r="H2045" i="3"/>
  <c r="F2046" i="3"/>
  <c r="E2038" i="5" l="1"/>
  <c r="H2037" i="5"/>
  <c r="G2037" i="5"/>
  <c r="F2037" i="5"/>
  <c r="E2057" i="4"/>
  <c r="C2058" i="4"/>
  <c r="G1726" i="4"/>
  <c r="H1726" i="4" s="1"/>
  <c r="F2047" i="3"/>
  <c r="I2045" i="3"/>
  <c r="G2046" i="3"/>
  <c r="E2039" i="5" l="1"/>
  <c r="H2038" i="5"/>
  <c r="G2038" i="5"/>
  <c r="F2038" i="5"/>
  <c r="E2058" i="4"/>
  <c r="C2059" i="4"/>
  <c r="G1727" i="4"/>
  <c r="H1727" i="4" s="1"/>
  <c r="G2047" i="3"/>
  <c r="H2046" i="3"/>
  <c r="I2046" i="3" s="1"/>
  <c r="H2047" i="3"/>
  <c r="F2048" i="3"/>
  <c r="H2039" i="5" l="1"/>
  <c r="G2039" i="5"/>
  <c r="F2039" i="5"/>
  <c r="E2040" i="5"/>
  <c r="E2059" i="4"/>
  <c r="C2060" i="4"/>
  <c r="G1728" i="4"/>
  <c r="H1728" i="4" s="1"/>
  <c r="F2049" i="3"/>
  <c r="I2047" i="3"/>
  <c r="G2048" i="3"/>
  <c r="E2041" i="5" l="1"/>
  <c r="H2040" i="5"/>
  <c r="G2040" i="5"/>
  <c r="F2040" i="5"/>
  <c r="E2060" i="4"/>
  <c r="C2061" i="4"/>
  <c r="G1729" i="4"/>
  <c r="H1729" i="4" s="1"/>
  <c r="G2049" i="3"/>
  <c r="F2050" i="3"/>
  <c r="H2049" i="3"/>
  <c r="H2048" i="3"/>
  <c r="I2048" i="3" s="1"/>
  <c r="E2042" i="5" l="1"/>
  <c r="H2041" i="5"/>
  <c r="G2041" i="5"/>
  <c r="F2041" i="5"/>
  <c r="E2061" i="4"/>
  <c r="C2062" i="4"/>
  <c r="G1730" i="4"/>
  <c r="H1730" i="4" s="1"/>
  <c r="F2051" i="3"/>
  <c r="I2049" i="3"/>
  <c r="G2050" i="3"/>
  <c r="G2042" i="5" l="1"/>
  <c r="F2042" i="5"/>
  <c r="E2043" i="5"/>
  <c r="H2042" i="5"/>
  <c r="E2062" i="4"/>
  <c r="C2063" i="4"/>
  <c r="G1731" i="4"/>
  <c r="H1731" i="4" s="1"/>
  <c r="G2051" i="3"/>
  <c r="H2051" i="3"/>
  <c r="F2052" i="3"/>
  <c r="H2050" i="3"/>
  <c r="I2050" i="3" s="1"/>
  <c r="H2043" i="5" l="1"/>
  <c r="G2043" i="5"/>
  <c r="F2043" i="5"/>
  <c r="E2044" i="5"/>
  <c r="E2063" i="4"/>
  <c r="C2064" i="4"/>
  <c r="G1732" i="4"/>
  <c r="H1732" i="4" s="1"/>
  <c r="F2053" i="3"/>
  <c r="G2052" i="3"/>
  <c r="I2051" i="3"/>
  <c r="E2045" i="5" l="1"/>
  <c r="H2044" i="5"/>
  <c r="G2044" i="5"/>
  <c r="F2044" i="5"/>
  <c r="E2064" i="4"/>
  <c r="C2065" i="4"/>
  <c r="G1733" i="4"/>
  <c r="H1733" i="4" s="1"/>
  <c r="G2053" i="3"/>
  <c r="H2052" i="3"/>
  <c r="I2052" i="3" s="1"/>
  <c r="H2053" i="3"/>
  <c r="F2054" i="3"/>
  <c r="E2046" i="5" l="1"/>
  <c r="H2045" i="5"/>
  <c r="G2045" i="5"/>
  <c r="F2045" i="5"/>
  <c r="E2065" i="4"/>
  <c r="C2066" i="4"/>
  <c r="G1734" i="4"/>
  <c r="H1734" i="4" s="1"/>
  <c r="F2055" i="3"/>
  <c r="I2053" i="3"/>
  <c r="G2054" i="3"/>
  <c r="H2054" i="3" s="1"/>
  <c r="E2047" i="5" l="1"/>
  <c r="H2046" i="5"/>
  <c r="G2046" i="5"/>
  <c r="F2046" i="5"/>
  <c r="E2066" i="4"/>
  <c r="C2067" i="4"/>
  <c r="G1735" i="4"/>
  <c r="H1735" i="4" s="1"/>
  <c r="G2055" i="3"/>
  <c r="I2054" i="3"/>
  <c r="F2056" i="3"/>
  <c r="H2055" i="3"/>
  <c r="E2048" i="5" l="1"/>
  <c r="H2047" i="5"/>
  <c r="G2047" i="5"/>
  <c r="F2047" i="5"/>
  <c r="E2067" i="4"/>
  <c r="C2068" i="4"/>
  <c r="G1736" i="4"/>
  <c r="H1736" i="4" s="1"/>
  <c r="F2057" i="3"/>
  <c r="I2055" i="3"/>
  <c r="G2056" i="3"/>
  <c r="H2056" i="3" s="1"/>
  <c r="F2048" i="5" l="1"/>
  <c r="G2048" i="5"/>
  <c r="E2049" i="5"/>
  <c r="H2048" i="5"/>
  <c r="E2068" i="4"/>
  <c r="C2069" i="4"/>
  <c r="G1737" i="4"/>
  <c r="H1737" i="4" s="1"/>
  <c r="G2057" i="3"/>
  <c r="I2056" i="3"/>
  <c r="H2057" i="3"/>
  <c r="F2058" i="3"/>
  <c r="G2049" i="5" l="1"/>
  <c r="F2049" i="5"/>
  <c r="E2050" i="5"/>
  <c r="H2049" i="5"/>
  <c r="E2069" i="4"/>
  <c r="C2070" i="4"/>
  <c r="G1738" i="4"/>
  <c r="H1738" i="4" s="1"/>
  <c r="F2059" i="3"/>
  <c r="I2057" i="3"/>
  <c r="G2058" i="3"/>
  <c r="H2058" i="3" s="1"/>
  <c r="E2051" i="5" l="1"/>
  <c r="H2050" i="5"/>
  <c r="G2050" i="5"/>
  <c r="F2050" i="5"/>
  <c r="E2070" i="4"/>
  <c r="C2071" i="4"/>
  <c r="G1739" i="4"/>
  <c r="H1739" i="4" s="1"/>
  <c r="G2059" i="3"/>
  <c r="I2058" i="3"/>
  <c r="H2059" i="3"/>
  <c r="F2060" i="3"/>
  <c r="G2051" i="5" l="1"/>
  <c r="F2051" i="5"/>
  <c r="E2052" i="5"/>
  <c r="H2051" i="5"/>
  <c r="E2071" i="4"/>
  <c r="C2072" i="4"/>
  <c r="G1740" i="4"/>
  <c r="H1740" i="4" s="1"/>
  <c r="F2061" i="3"/>
  <c r="I2059" i="3"/>
  <c r="G2060" i="3"/>
  <c r="E2053" i="5" l="1"/>
  <c r="H2052" i="5"/>
  <c r="G2052" i="5"/>
  <c r="F2052" i="5"/>
  <c r="E2072" i="4"/>
  <c r="C2073" i="4"/>
  <c r="G1741" i="4"/>
  <c r="H1741" i="4" s="1"/>
  <c r="G2061" i="3"/>
  <c r="F2062" i="3"/>
  <c r="H2061" i="3"/>
  <c r="H2060" i="3"/>
  <c r="I2060" i="3" s="1"/>
  <c r="E2054" i="5" l="1"/>
  <c r="H2053" i="5"/>
  <c r="G2053" i="5"/>
  <c r="F2053" i="5"/>
  <c r="E2073" i="4"/>
  <c r="C2074" i="4"/>
  <c r="G1742" i="4"/>
  <c r="H1742" i="4" s="1"/>
  <c r="F2063" i="3"/>
  <c r="I2061" i="3"/>
  <c r="G2062" i="3"/>
  <c r="E2055" i="5" l="1"/>
  <c r="H2054" i="5"/>
  <c r="G2054" i="5"/>
  <c r="F2054" i="5"/>
  <c r="E2074" i="4"/>
  <c r="C2075" i="4"/>
  <c r="G1743" i="4"/>
  <c r="H1743" i="4" s="1"/>
  <c r="G2063" i="3"/>
  <c r="F2064" i="3"/>
  <c r="H2063" i="3"/>
  <c r="H2062" i="3"/>
  <c r="I2062" i="3" s="1"/>
  <c r="G2055" i="5" l="1"/>
  <c r="F2055" i="5"/>
  <c r="H2055" i="5"/>
  <c r="E2056" i="5"/>
  <c r="E2075" i="4"/>
  <c r="C2076" i="4"/>
  <c r="G1744" i="4"/>
  <c r="H1744" i="4" s="1"/>
  <c r="G2064" i="3"/>
  <c r="I2063" i="3"/>
  <c r="H2064" i="3"/>
  <c r="F2065" i="3"/>
  <c r="E2057" i="5" l="1"/>
  <c r="H2056" i="5"/>
  <c r="G2056" i="5"/>
  <c r="F2056" i="5"/>
  <c r="E2076" i="4"/>
  <c r="C2077" i="4"/>
  <c r="G1745" i="4"/>
  <c r="H1745" i="4" s="1"/>
  <c r="F2066" i="3"/>
  <c r="I2064" i="3"/>
  <c r="G2065" i="3"/>
  <c r="H2065" i="3" s="1"/>
  <c r="E2058" i="5" l="1"/>
  <c r="H2057" i="5"/>
  <c r="G2057" i="5"/>
  <c r="F2057" i="5"/>
  <c r="E2077" i="4"/>
  <c r="C2078" i="4"/>
  <c r="G1746" i="4"/>
  <c r="H1746" i="4" s="1"/>
  <c r="I2065" i="3"/>
  <c r="G2066" i="3"/>
  <c r="F2067" i="3"/>
  <c r="H2066" i="3"/>
  <c r="E2059" i="5" l="1"/>
  <c r="H2058" i="5"/>
  <c r="G2058" i="5"/>
  <c r="F2058" i="5"/>
  <c r="E2078" i="4"/>
  <c r="C2079" i="4"/>
  <c r="G1747" i="4"/>
  <c r="H1747" i="4" s="1"/>
  <c r="F2068" i="3"/>
  <c r="G2067" i="3"/>
  <c r="I2066" i="3"/>
  <c r="E2060" i="5" l="1"/>
  <c r="H2059" i="5"/>
  <c r="G2059" i="5"/>
  <c r="F2059" i="5"/>
  <c r="E2079" i="4"/>
  <c r="C2080" i="4"/>
  <c r="G1748" i="4"/>
  <c r="H1748" i="4" s="1"/>
  <c r="G2068" i="3"/>
  <c r="I2067" i="3"/>
  <c r="H2067" i="3"/>
  <c r="H2068" i="3"/>
  <c r="F2069" i="3"/>
  <c r="G2060" i="5" l="1"/>
  <c r="F2060" i="5"/>
  <c r="E2061" i="5"/>
  <c r="H2060" i="5"/>
  <c r="E2080" i="4"/>
  <c r="C2081" i="4"/>
  <c r="G1749" i="4"/>
  <c r="H1749" i="4" s="1"/>
  <c r="F2070" i="3"/>
  <c r="I2068" i="3"/>
  <c r="G2069" i="3"/>
  <c r="E2062" i="5" l="1"/>
  <c r="H2061" i="5"/>
  <c r="G2061" i="5"/>
  <c r="F2061" i="5"/>
  <c r="E2081" i="4"/>
  <c r="C2082" i="4"/>
  <c r="G1750" i="4"/>
  <c r="H1750" i="4" s="1"/>
  <c r="G2070" i="3"/>
  <c r="H2069" i="3"/>
  <c r="I2069" i="3" s="1"/>
  <c r="H2070" i="3"/>
  <c r="F2071" i="3"/>
  <c r="E2063" i="5" l="1"/>
  <c r="H2062" i="5"/>
  <c r="G2062" i="5"/>
  <c r="F2062" i="5"/>
  <c r="E2082" i="4"/>
  <c r="C2083" i="4"/>
  <c r="G1751" i="4"/>
  <c r="H1751" i="4" s="1"/>
  <c r="F2072" i="3"/>
  <c r="I2070" i="3"/>
  <c r="G2071" i="3"/>
  <c r="E2064" i="5" l="1"/>
  <c r="H2063" i="5"/>
  <c r="G2063" i="5"/>
  <c r="F2063" i="5"/>
  <c r="E2083" i="4"/>
  <c r="C2084" i="4"/>
  <c r="G1752" i="4"/>
  <c r="H1752" i="4" s="1"/>
  <c r="G2072" i="3"/>
  <c r="H2071" i="3"/>
  <c r="I2071" i="3" s="1"/>
  <c r="H2072" i="3"/>
  <c r="F2073" i="3"/>
  <c r="G2064" i="5" l="1"/>
  <c r="F2064" i="5"/>
  <c r="E2065" i="5"/>
  <c r="H2064" i="5"/>
  <c r="E2084" i="4"/>
  <c r="C2085" i="4"/>
  <c r="G1753" i="4"/>
  <c r="H1753" i="4" s="1"/>
  <c r="I2072" i="3"/>
  <c r="G2073" i="3"/>
  <c r="F2074" i="3"/>
  <c r="H2073" i="3"/>
  <c r="E2066" i="5" l="1"/>
  <c r="H2065" i="5"/>
  <c r="F2065" i="5"/>
  <c r="G2065" i="5"/>
  <c r="E2085" i="4"/>
  <c r="C2086" i="4"/>
  <c r="G1754" i="4"/>
  <c r="H1754" i="4" s="1"/>
  <c r="F2075" i="3"/>
  <c r="I2073" i="3"/>
  <c r="G2074" i="3"/>
  <c r="H2074" i="3" s="1"/>
  <c r="G2066" i="5" l="1"/>
  <c r="F2066" i="5"/>
  <c r="E2067" i="5"/>
  <c r="H2066" i="5"/>
  <c r="E2086" i="4"/>
  <c r="C2087" i="4"/>
  <c r="G1755" i="4"/>
  <c r="H1755" i="4" s="1"/>
  <c r="G2075" i="3"/>
  <c r="I2074" i="3"/>
  <c r="H2075" i="3"/>
  <c r="F2076" i="3"/>
  <c r="G2067" i="5" l="1"/>
  <c r="F2067" i="5"/>
  <c r="E2068" i="5"/>
  <c r="H2067" i="5"/>
  <c r="E2087" i="4"/>
  <c r="C2088" i="4"/>
  <c r="G1756" i="4"/>
  <c r="H1756" i="4" s="1"/>
  <c r="F2077" i="3"/>
  <c r="I2075" i="3"/>
  <c r="G2076" i="3"/>
  <c r="H2076" i="3" s="1"/>
  <c r="E2069" i="5" l="1"/>
  <c r="H2068" i="5"/>
  <c r="G2068" i="5"/>
  <c r="F2068" i="5"/>
  <c r="E2088" i="4"/>
  <c r="C2089" i="4"/>
  <c r="G1757" i="4"/>
  <c r="H1757" i="4" s="1"/>
  <c r="G2077" i="3"/>
  <c r="H2077" i="3" s="1"/>
  <c r="I2076" i="3"/>
  <c r="F2078" i="3"/>
  <c r="E2070" i="5" l="1"/>
  <c r="H2069" i="5"/>
  <c r="G2069" i="5"/>
  <c r="F2069" i="5"/>
  <c r="E2089" i="4"/>
  <c r="C2090" i="4"/>
  <c r="G1758" i="4"/>
  <c r="H1758" i="4" s="1"/>
  <c r="F2079" i="3"/>
  <c r="I2077" i="3"/>
  <c r="G2078" i="3"/>
  <c r="E2071" i="5" l="1"/>
  <c r="H2070" i="5"/>
  <c r="G2070" i="5"/>
  <c r="F2070" i="5"/>
  <c r="E2090" i="4"/>
  <c r="C2091" i="4"/>
  <c r="G1759" i="4"/>
  <c r="H1759" i="4" s="1"/>
  <c r="G2079" i="3"/>
  <c r="H2078" i="3"/>
  <c r="I2078" i="3" s="1"/>
  <c r="H2079" i="3"/>
  <c r="F2080" i="3"/>
  <c r="E2072" i="5" l="1"/>
  <c r="H2071" i="5"/>
  <c r="G2071" i="5"/>
  <c r="F2071" i="5"/>
  <c r="E2091" i="4"/>
  <c r="C2092" i="4"/>
  <c r="G1760" i="4"/>
  <c r="H1760" i="4" s="1"/>
  <c r="F2081" i="3"/>
  <c r="G2080" i="3"/>
  <c r="H2080" i="3" s="1"/>
  <c r="I2079" i="3"/>
  <c r="E2073" i="5" l="1"/>
  <c r="H2072" i="5"/>
  <c r="G2072" i="5"/>
  <c r="F2072" i="5"/>
  <c r="E2092" i="4"/>
  <c r="C2093" i="4"/>
  <c r="G1761" i="4"/>
  <c r="H1761" i="4" s="1"/>
  <c r="G2081" i="3"/>
  <c r="I2080" i="3"/>
  <c r="H2081" i="3"/>
  <c r="F2082" i="3"/>
  <c r="H2073" i="5" l="1"/>
  <c r="G2073" i="5"/>
  <c r="F2073" i="5"/>
  <c r="E2074" i="5"/>
  <c r="E2093" i="4"/>
  <c r="C2094" i="4"/>
  <c r="G1762" i="4"/>
  <c r="H1762" i="4" s="1"/>
  <c r="F2083" i="3"/>
  <c r="I2081" i="3"/>
  <c r="G2082" i="3"/>
  <c r="E2075" i="5" l="1"/>
  <c r="H2074" i="5"/>
  <c r="G2074" i="5"/>
  <c r="F2074" i="5"/>
  <c r="E2094" i="4"/>
  <c r="C2095" i="4"/>
  <c r="G1763" i="4"/>
  <c r="H1763" i="4" s="1"/>
  <c r="G2083" i="3"/>
  <c r="H2082" i="3"/>
  <c r="I2082" i="3" s="1"/>
  <c r="H2083" i="3"/>
  <c r="F2084" i="3"/>
  <c r="E2076" i="5" l="1"/>
  <c r="H2075" i="5"/>
  <c r="G2075" i="5"/>
  <c r="F2075" i="5"/>
  <c r="E2095" i="4"/>
  <c r="C2096" i="4"/>
  <c r="G1764" i="4"/>
  <c r="H1764" i="4" s="1"/>
  <c r="F2085" i="3"/>
  <c r="G2084" i="3"/>
  <c r="I2083" i="3"/>
  <c r="E2077" i="5" l="1"/>
  <c r="H2076" i="5"/>
  <c r="G2076" i="5"/>
  <c r="F2076" i="5"/>
  <c r="E2096" i="4"/>
  <c r="C2097" i="4"/>
  <c r="G1765" i="4"/>
  <c r="H1765" i="4" s="1"/>
  <c r="F2086" i="3"/>
  <c r="G2085" i="3"/>
  <c r="H2084" i="3"/>
  <c r="I2084" i="3" s="1"/>
  <c r="E2078" i="5" l="1"/>
  <c r="H2077" i="5"/>
  <c r="G2077" i="5"/>
  <c r="F2077" i="5"/>
  <c r="E2097" i="4"/>
  <c r="C2098" i="4"/>
  <c r="G1766" i="4"/>
  <c r="H1766" i="4" s="1"/>
  <c r="G2086" i="3"/>
  <c r="H2085" i="3"/>
  <c r="I2085" i="3" s="1"/>
  <c r="H2086" i="3"/>
  <c r="F2087" i="3"/>
  <c r="G2078" i="5" l="1"/>
  <c r="F2078" i="5"/>
  <c r="E2079" i="5"/>
  <c r="H2078" i="5"/>
  <c r="E2098" i="4"/>
  <c r="C2099" i="4"/>
  <c r="G1767" i="4"/>
  <c r="H1767" i="4" s="1"/>
  <c r="F2088" i="3"/>
  <c r="I2086" i="3"/>
  <c r="G2087" i="3"/>
  <c r="E2080" i="5" l="1"/>
  <c r="H2079" i="5"/>
  <c r="F2079" i="5"/>
  <c r="G2079" i="5"/>
  <c r="E2099" i="4"/>
  <c r="C2100" i="4"/>
  <c r="G1768" i="4"/>
  <c r="H1768" i="4" s="1"/>
  <c r="G2088" i="3"/>
  <c r="H2088" i="3"/>
  <c r="F2089" i="3"/>
  <c r="H2087" i="3"/>
  <c r="I2087" i="3" s="1"/>
  <c r="E2081" i="5" l="1"/>
  <c r="H2080" i="5"/>
  <c r="G2080" i="5"/>
  <c r="F2080" i="5"/>
  <c r="E2100" i="4"/>
  <c r="C2101" i="4"/>
  <c r="G1769" i="4"/>
  <c r="H1769" i="4" s="1"/>
  <c r="F2090" i="3"/>
  <c r="G2089" i="3"/>
  <c r="H2089" i="3" s="1"/>
  <c r="I2088" i="3"/>
  <c r="E2082" i="5" l="1"/>
  <c r="H2081" i="5"/>
  <c r="G2081" i="5"/>
  <c r="F2081" i="5"/>
  <c r="E2101" i="4"/>
  <c r="C2102" i="4"/>
  <c r="G1770" i="4"/>
  <c r="H1770" i="4" s="1"/>
  <c r="I2089" i="3"/>
  <c r="G2090" i="3"/>
  <c r="H2090" i="3"/>
  <c r="F2091" i="3"/>
  <c r="H2082" i="5" l="1"/>
  <c r="G2082" i="5"/>
  <c r="F2082" i="5"/>
  <c r="E2083" i="5"/>
  <c r="E2102" i="4"/>
  <c r="C2103" i="4"/>
  <c r="G1771" i="4"/>
  <c r="H1771" i="4" s="1"/>
  <c r="F2092" i="3"/>
  <c r="G2091" i="3"/>
  <c r="I2090" i="3"/>
  <c r="E2084" i="5" l="1"/>
  <c r="H2083" i="5"/>
  <c r="G2083" i="5"/>
  <c r="F2083" i="5"/>
  <c r="E2103" i="4"/>
  <c r="C2104" i="4"/>
  <c r="G1772" i="4"/>
  <c r="H1772" i="4" s="1"/>
  <c r="G2092" i="3"/>
  <c r="H2091" i="3"/>
  <c r="I2091" i="3" s="1"/>
  <c r="H2092" i="3"/>
  <c r="F2093" i="3"/>
  <c r="E2085" i="5" l="1"/>
  <c r="H2084" i="5"/>
  <c r="G2084" i="5"/>
  <c r="F2084" i="5"/>
  <c r="E2104" i="4"/>
  <c r="C2105" i="4"/>
  <c r="G1773" i="4"/>
  <c r="H1773" i="4" s="1"/>
  <c r="F2094" i="3"/>
  <c r="I2092" i="3"/>
  <c r="G2093" i="3"/>
  <c r="H2093" i="3" s="1"/>
  <c r="G2085" i="5" l="1"/>
  <c r="F2085" i="5"/>
  <c r="E2086" i="5"/>
  <c r="H2085" i="5"/>
  <c r="E2105" i="4"/>
  <c r="C2106" i="4"/>
  <c r="G1774" i="4"/>
  <c r="H1774" i="4" s="1"/>
  <c r="G2094" i="3"/>
  <c r="I2093" i="3"/>
  <c r="F2095" i="3"/>
  <c r="H2094" i="3"/>
  <c r="E2087" i="5" l="1"/>
  <c r="H2086" i="5"/>
  <c r="G2086" i="5"/>
  <c r="F2086" i="5"/>
  <c r="E2106" i="4"/>
  <c r="C2107" i="4"/>
  <c r="G1775" i="4"/>
  <c r="H1775" i="4" s="1"/>
  <c r="F2096" i="3"/>
  <c r="I2094" i="3"/>
  <c r="G2095" i="3"/>
  <c r="E2088" i="5" l="1"/>
  <c r="H2087" i="5"/>
  <c r="G2087" i="5"/>
  <c r="F2087" i="5"/>
  <c r="E2107" i="4"/>
  <c r="C2108" i="4"/>
  <c r="G1776" i="4"/>
  <c r="H1776" i="4" s="1"/>
  <c r="G2096" i="3"/>
  <c r="H2095" i="3"/>
  <c r="I2095" i="3" s="1"/>
  <c r="H2096" i="3"/>
  <c r="F2097" i="3"/>
  <c r="E2089" i="5" l="1"/>
  <c r="H2088" i="5"/>
  <c r="G2088" i="5"/>
  <c r="F2088" i="5"/>
  <c r="E2108" i="4"/>
  <c r="C2109" i="4"/>
  <c r="G1777" i="4"/>
  <c r="H1777" i="4" s="1"/>
  <c r="F2098" i="3"/>
  <c r="G2097" i="3"/>
  <c r="I2096" i="3"/>
  <c r="E2090" i="5" l="1"/>
  <c r="H2089" i="5"/>
  <c r="G2089" i="5"/>
  <c r="F2089" i="5"/>
  <c r="E2109" i="4"/>
  <c r="C2110" i="4"/>
  <c r="G1778" i="4"/>
  <c r="H1778" i="4" s="1"/>
  <c r="G2098" i="3"/>
  <c r="H2097" i="3"/>
  <c r="I2097" i="3" s="1"/>
  <c r="H2098" i="3"/>
  <c r="F2099" i="3"/>
  <c r="G2090" i="5" l="1"/>
  <c r="F2090" i="5"/>
  <c r="E2091" i="5"/>
  <c r="H2090" i="5"/>
  <c r="E2110" i="4"/>
  <c r="C2111" i="4"/>
  <c r="G1779" i="4"/>
  <c r="H1779" i="4" s="1"/>
  <c r="G2099" i="3"/>
  <c r="I2098" i="3"/>
  <c r="H2099" i="3"/>
  <c r="F2100" i="3"/>
  <c r="E2092" i="5" l="1"/>
  <c r="H2091" i="5"/>
  <c r="G2091" i="5"/>
  <c r="F2091" i="5"/>
  <c r="E2111" i="4"/>
  <c r="C2112" i="4"/>
  <c r="G1780" i="4"/>
  <c r="H1780" i="4" s="1"/>
  <c r="F2101" i="3"/>
  <c r="I2099" i="3"/>
  <c r="G2100" i="3"/>
  <c r="H2100" i="3" s="1"/>
  <c r="E2093" i="5" l="1"/>
  <c r="H2092" i="5"/>
  <c r="G2092" i="5"/>
  <c r="F2092" i="5"/>
  <c r="E2112" i="4"/>
  <c r="C2113" i="4"/>
  <c r="G1781" i="4"/>
  <c r="H1781" i="4" s="1"/>
  <c r="G2101" i="3"/>
  <c r="I2100" i="3"/>
  <c r="F2102" i="3"/>
  <c r="H2101" i="3"/>
  <c r="E2094" i="5" l="1"/>
  <c r="H2093" i="5"/>
  <c r="G2093" i="5"/>
  <c r="F2093" i="5"/>
  <c r="E2113" i="4"/>
  <c r="C2114" i="4"/>
  <c r="G1782" i="4"/>
  <c r="H1782" i="4" s="1"/>
  <c r="F2103" i="3"/>
  <c r="I2101" i="3"/>
  <c r="G2102" i="3"/>
  <c r="H2102" i="3" s="1"/>
  <c r="G2094" i="5" l="1"/>
  <c r="F2094" i="5"/>
  <c r="E2095" i="5"/>
  <c r="H2094" i="5"/>
  <c r="E2114" i="4"/>
  <c r="C2115" i="4"/>
  <c r="G1783" i="4"/>
  <c r="H1783" i="4" s="1"/>
  <c r="G2103" i="3"/>
  <c r="I2102" i="3"/>
  <c r="H2103" i="3"/>
  <c r="F2104" i="3"/>
  <c r="E2096" i="5" l="1"/>
  <c r="H2095" i="5"/>
  <c r="G2095" i="5"/>
  <c r="F2095" i="5"/>
  <c r="E2115" i="4"/>
  <c r="C2116" i="4"/>
  <c r="G1784" i="4"/>
  <c r="H1784" i="4" s="1"/>
  <c r="F2105" i="3"/>
  <c r="I2103" i="3"/>
  <c r="G2104" i="3"/>
  <c r="H2096" i="5" l="1"/>
  <c r="G2096" i="5"/>
  <c r="E2097" i="5"/>
  <c r="F2096" i="5"/>
  <c r="E2116" i="4"/>
  <c r="C2117" i="4"/>
  <c r="G1785" i="4"/>
  <c r="H1785" i="4" s="1"/>
  <c r="G2105" i="3"/>
  <c r="H2104" i="3"/>
  <c r="I2104" i="3" s="1"/>
  <c r="F2106" i="3"/>
  <c r="H2105" i="3"/>
  <c r="F2097" i="5" l="1"/>
  <c r="E2098" i="5"/>
  <c r="H2097" i="5"/>
  <c r="G2097" i="5"/>
  <c r="E2117" i="4"/>
  <c r="C2118" i="4"/>
  <c r="G1786" i="4"/>
  <c r="H1786" i="4" s="1"/>
  <c r="F2107" i="3"/>
  <c r="G2106" i="3"/>
  <c r="I2105" i="3"/>
  <c r="E2099" i="5" l="1"/>
  <c r="H2098" i="5"/>
  <c r="G2098" i="5"/>
  <c r="F2098" i="5"/>
  <c r="E2118" i="4"/>
  <c r="C2119" i="4"/>
  <c r="G1787" i="4"/>
  <c r="H1787" i="4" s="1"/>
  <c r="G2107" i="3"/>
  <c r="F2108" i="3"/>
  <c r="H2107" i="3"/>
  <c r="H2106" i="3"/>
  <c r="I2106" i="3" s="1"/>
  <c r="G2099" i="5" l="1"/>
  <c r="F2099" i="5"/>
  <c r="E2100" i="5"/>
  <c r="H2099" i="5"/>
  <c r="E2119" i="4"/>
  <c r="C2120" i="4"/>
  <c r="G1788" i="4"/>
  <c r="H1788" i="4" s="1"/>
  <c r="F2109" i="3"/>
  <c r="I2107" i="3"/>
  <c r="G2108" i="3"/>
  <c r="G2100" i="5" l="1"/>
  <c r="F2100" i="5"/>
  <c r="H2100" i="5"/>
  <c r="E2101" i="5"/>
  <c r="E2120" i="4"/>
  <c r="C2121" i="4"/>
  <c r="G1789" i="4"/>
  <c r="H1789" i="4" s="1"/>
  <c r="G2109" i="3"/>
  <c r="F2110" i="3"/>
  <c r="H2109" i="3"/>
  <c r="H2108" i="3"/>
  <c r="I2108" i="3" s="1"/>
  <c r="E2102" i="5" l="1"/>
  <c r="H2101" i="5"/>
  <c r="G2101" i="5"/>
  <c r="F2101" i="5"/>
  <c r="E2121" i="4"/>
  <c r="C2122" i="4"/>
  <c r="G1790" i="4"/>
  <c r="H1790" i="4" s="1"/>
  <c r="F2111" i="3"/>
  <c r="G2110" i="3"/>
  <c r="I2109" i="3"/>
  <c r="F2102" i="5" l="1"/>
  <c r="H2102" i="5"/>
  <c r="E2103" i="5"/>
  <c r="G2102" i="5"/>
  <c r="E2122" i="4"/>
  <c r="C2123" i="4"/>
  <c r="G1791" i="4"/>
  <c r="H1791" i="4" s="1"/>
  <c r="G2111" i="3"/>
  <c r="F2112" i="3"/>
  <c r="H2111" i="3"/>
  <c r="H2110" i="3"/>
  <c r="I2110" i="3" s="1"/>
  <c r="E2104" i="5" l="1"/>
  <c r="H2103" i="5"/>
  <c r="G2103" i="5"/>
  <c r="F2103" i="5"/>
  <c r="E2123" i="4"/>
  <c r="C2124" i="4"/>
  <c r="G1792" i="4"/>
  <c r="H1792" i="4" s="1"/>
  <c r="F2113" i="3"/>
  <c r="G2112" i="3"/>
  <c r="I2111" i="3"/>
  <c r="E2105" i="5" l="1"/>
  <c r="H2104" i="5"/>
  <c r="G2104" i="5"/>
  <c r="F2104" i="5"/>
  <c r="E2124" i="4"/>
  <c r="C2125" i="4"/>
  <c r="G1793" i="4"/>
  <c r="H1793" i="4" s="1"/>
  <c r="F2114" i="3"/>
  <c r="G2113" i="3"/>
  <c r="H2112" i="3"/>
  <c r="I2112" i="3" s="1"/>
  <c r="F2105" i="5" l="1"/>
  <c r="G2105" i="5"/>
  <c r="E2106" i="5"/>
  <c r="H2105" i="5"/>
  <c r="E2125" i="4"/>
  <c r="C2126" i="4"/>
  <c r="G1794" i="4"/>
  <c r="H1794" i="4" s="1"/>
  <c r="G2114" i="3"/>
  <c r="H2113" i="3"/>
  <c r="I2113" i="3" s="1"/>
  <c r="F2115" i="3"/>
  <c r="H2114" i="3"/>
  <c r="E2107" i="5" l="1"/>
  <c r="H2106" i="5"/>
  <c r="G2106" i="5"/>
  <c r="F2106" i="5"/>
  <c r="E2126" i="4"/>
  <c r="C2127" i="4"/>
  <c r="G1795" i="4"/>
  <c r="H1795" i="4" s="1"/>
  <c r="F2116" i="3"/>
  <c r="G2115" i="3"/>
  <c r="H2115" i="3" s="1"/>
  <c r="I2114" i="3"/>
  <c r="E2108" i="5" l="1"/>
  <c r="H2107" i="5"/>
  <c r="G2107" i="5"/>
  <c r="F2107" i="5"/>
  <c r="E2127" i="4"/>
  <c r="C2128" i="4"/>
  <c r="G1796" i="4"/>
  <c r="H1796" i="4" s="1"/>
  <c r="I2115" i="3"/>
  <c r="G2116" i="3"/>
  <c r="H2116" i="3"/>
  <c r="F2117" i="3"/>
  <c r="F2108" i="5" l="1"/>
  <c r="H2108" i="5"/>
  <c r="G2108" i="5"/>
  <c r="E2109" i="5"/>
  <c r="E2128" i="4"/>
  <c r="C2129" i="4"/>
  <c r="G1797" i="4"/>
  <c r="H1797" i="4" s="1"/>
  <c r="F2118" i="3"/>
  <c r="I2116" i="3"/>
  <c r="G2117" i="3"/>
  <c r="H2117" i="3" s="1"/>
  <c r="G2109" i="5" l="1"/>
  <c r="F2109" i="5"/>
  <c r="E2110" i="5"/>
  <c r="H2109" i="5"/>
  <c r="E2129" i="4"/>
  <c r="C2130" i="4"/>
  <c r="G1798" i="4"/>
  <c r="H1798" i="4" s="1"/>
  <c r="I2117" i="3"/>
  <c r="G2118" i="3"/>
  <c r="F2119" i="3"/>
  <c r="H2118" i="3"/>
  <c r="E2111" i="5" l="1"/>
  <c r="H2110" i="5"/>
  <c r="G2110" i="5"/>
  <c r="F2110" i="5"/>
  <c r="E2130" i="4"/>
  <c r="C2131" i="4"/>
  <c r="G1799" i="4"/>
  <c r="H1799" i="4" s="1"/>
  <c r="F2120" i="3"/>
  <c r="G2119" i="3"/>
  <c r="H2119" i="3" s="1"/>
  <c r="I2118" i="3"/>
  <c r="F2111" i="5" l="1"/>
  <c r="E2112" i="5"/>
  <c r="H2111" i="5"/>
  <c r="G2111" i="5"/>
  <c r="E2131" i="4"/>
  <c r="C2132" i="4"/>
  <c r="G1800" i="4"/>
  <c r="H1800" i="4" s="1"/>
  <c r="I2119" i="3"/>
  <c r="G2120" i="3"/>
  <c r="H2120" i="3"/>
  <c r="F2121" i="3"/>
  <c r="E2113" i="5" l="1"/>
  <c r="H2112" i="5"/>
  <c r="G2112" i="5"/>
  <c r="F2112" i="5"/>
  <c r="E2132" i="4"/>
  <c r="C2133" i="4"/>
  <c r="G1801" i="4"/>
  <c r="H1801" i="4" s="1"/>
  <c r="F2122" i="3"/>
  <c r="G2121" i="3"/>
  <c r="I2120" i="3"/>
  <c r="E2114" i="5" l="1"/>
  <c r="G2113" i="5"/>
  <c r="F2113" i="5"/>
  <c r="H2113" i="5"/>
  <c r="E2133" i="4"/>
  <c r="C2134" i="4"/>
  <c r="G1802" i="4"/>
  <c r="H1802" i="4" s="1"/>
  <c r="G2122" i="3"/>
  <c r="H2121" i="3"/>
  <c r="I2121" i="3" s="1"/>
  <c r="F2123" i="3"/>
  <c r="H2122" i="3"/>
  <c r="F2114" i="5" l="1"/>
  <c r="E2115" i="5"/>
  <c r="H2114" i="5"/>
  <c r="G2114" i="5"/>
  <c r="E2134" i="4"/>
  <c r="C2135" i="4"/>
  <c r="G1803" i="4"/>
  <c r="H1803" i="4" s="1"/>
  <c r="G2123" i="3"/>
  <c r="I2122" i="3"/>
  <c r="H2123" i="3"/>
  <c r="F2124" i="3"/>
  <c r="G2115" i="5" l="1"/>
  <c r="F2115" i="5"/>
  <c r="H2115" i="5"/>
  <c r="E2116" i="5"/>
  <c r="E2135" i="4"/>
  <c r="C2136" i="4"/>
  <c r="G1804" i="4"/>
  <c r="H1804" i="4" s="1"/>
  <c r="F2125" i="3"/>
  <c r="G2124" i="3"/>
  <c r="H2124" i="3" s="1"/>
  <c r="I2123" i="3"/>
  <c r="E2117" i="5" l="1"/>
  <c r="G2116" i="5"/>
  <c r="F2116" i="5"/>
  <c r="H2116" i="5"/>
  <c r="E2136" i="4"/>
  <c r="C2137" i="4"/>
  <c r="G1805" i="4"/>
  <c r="H1805" i="4" s="1"/>
  <c r="G2125" i="3"/>
  <c r="I2124" i="3"/>
  <c r="F2126" i="3"/>
  <c r="H2125" i="3"/>
  <c r="F2117" i="5" l="1"/>
  <c r="E2118" i="5"/>
  <c r="H2117" i="5"/>
  <c r="G2117" i="5"/>
  <c r="E2137" i="4"/>
  <c r="C2138" i="4"/>
  <c r="G1806" i="4"/>
  <c r="H1806" i="4" s="1"/>
  <c r="F2127" i="3"/>
  <c r="I2125" i="3"/>
  <c r="G2126" i="3"/>
  <c r="E2119" i="5" l="1"/>
  <c r="H2118" i="5"/>
  <c r="G2118" i="5"/>
  <c r="F2118" i="5"/>
  <c r="E2138" i="4"/>
  <c r="C2139" i="4"/>
  <c r="G1807" i="4"/>
  <c r="H1807" i="4" s="1"/>
  <c r="G2127" i="3"/>
  <c r="H2126" i="3"/>
  <c r="I2126" i="3" s="1"/>
  <c r="F2128" i="3"/>
  <c r="H2127" i="3"/>
  <c r="E2120" i="5" l="1"/>
  <c r="H2119" i="5"/>
  <c r="G2119" i="5"/>
  <c r="F2119" i="5"/>
  <c r="E2139" i="4"/>
  <c r="C2140" i="4"/>
  <c r="G1808" i="4"/>
  <c r="H1808" i="4" s="1"/>
  <c r="F2129" i="3"/>
  <c r="I2127" i="3"/>
  <c r="G2128" i="3"/>
  <c r="F2120" i="5" l="1"/>
  <c r="E2121" i="5"/>
  <c r="H2120" i="5"/>
  <c r="G2120" i="5"/>
  <c r="E2140" i="4"/>
  <c r="C2141" i="4"/>
  <c r="G1809" i="4"/>
  <c r="H1809" i="4" s="1"/>
  <c r="G2129" i="3"/>
  <c r="H2128" i="3"/>
  <c r="I2128" i="3" s="1"/>
  <c r="F2130" i="3"/>
  <c r="H2129" i="3"/>
  <c r="E2122" i="5" l="1"/>
  <c r="H2121" i="5"/>
  <c r="G2121" i="5"/>
  <c r="F2121" i="5"/>
  <c r="E2141" i="4"/>
  <c r="C2142" i="4"/>
  <c r="G1810" i="4"/>
  <c r="H1810" i="4" s="1"/>
  <c r="F2131" i="3"/>
  <c r="G2130" i="3"/>
  <c r="H2130" i="3" s="1"/>
  <c r="I2129" i="3"/>
  <c r="E2123" i="5" l="1"/>
  <c r="G2122" i="5"/>
  <c r="F2122" i="5"/>
  <c r="H2122" i="5"/>
  <c r="E2142" i="4"/>
  <c r="C2143" i="4"/>
  <c r="G1811" i="4"/>
  <c r="H1811" i="4" s="1"/>
  <c r="I2130" i="3"/>
  <c r="G2131" i="3"/>
  <c r="F2132" i="3"/>
  <c r="H2131" i="3"/>
  <c r="F2123" i="5" l="1"/>
  <c r="H2123" i="5"/>
  <c r="G2123" i="5"/>
  <c r="E2124" i="5"/>
  <c r="E2143" i="4"/>
  <c r="C2144" i="4"/>
  <c r="G1812" i="4"/>
  <c r="H1812" i="4" s="1"/>
  <c r="F2133" i="3"/>
  <c r="G2132" i="3"/>
  <c r="I2131" i="3"/>
  <c r="E2125" i="5" l="1"/>
  <c r="H2124" i="5"/>
  <c r="G2124" i="5"/>
  <c r="F2124" i="5"/>
  <c r="E2144" i="4"/>
  <c r="C2145" i="4"/>
  <c r="G1813" i="4"/>
  <c r="H1813" i="4" s="1"/>
  <c r="F2134" i="3"/>
  <c r="G2133" i="3"/>
  <c r="H2132" i="3"/>
  <c r="I2132" i="3" s="1"/>
  <c r="E2126" i="5" l="1"/>
  <c r="H2125" i="5"/>
  <c r="G2125" i="5"/>
  <c r="F2125" i="5"/>
  <c r="E2145" i="4"/>
  <c r="C2146" i="4"/>
  <c r="G1814" i="4"/>
  <c r="H1814" i="4" s="1"/>
  <c r="G2134" i="3"/>
  <c r="H2133" i="3"/>
  <c r="I2133" i="3" s="1"/>
  <c r="H2134" i="3"/>
  <c r="F2135" i="3"/>
  <c r="F2126" i="5" l="1"/>
  <c r="G2126" i="5"/>
  <c r="E2127" i="5"/>
  <c r="H2126" i="5"/>
  <c r="E2146" i="4"/>
  <c r="C2147" i="4"/>
  <c r="G1815" i="4"/>
  <c r="H1815" i="4" s="1"/>
  <c r="F2136" i="3"/>
  <c r="I2134" i="3"/>
  <c r="G2135" i="3"/>
  <c r="E2128" i="5" l="1"/>
  <c r="H2127" i="5"/>
  <c r="G2127" i="5"/>
  <c r="F2127" i="5"/>
  <c r="E2147" i="4"/>
  <c r="C2148" i="4"/>
  <c r="G1816" i="4"/>
  <c r="H1816" i="4" s="1"/>
  <c r="G2136" i="3"/>
  <c r="H2136" i="3"/>
  <c r="F2137" i="3"/>
  <c r="H2135" i="3"/>
  <c r="I2135" i="3" s="1"/>
  <c r="E2129" i="5" l="1"/>
  <c r="H2128" i="5"/>
  <c r="G2128" i="5"/>
  <c r="F2128" i="5"/>
  <c r="E2148" i="4"/>
  <c r="C2149" i="4"/>
  <c r="G1817" i="4"/>
  <c r="H1817" i="4" s="1"/>
  <c r="F2138" i="3"/>
  <c r="I2136" i="3"/>
  <c r="G2137" i="3"/>
  <c r="H2137" i="3" s="1"/>
  <c r="F2129" i="5" l="1"/>
  <c r="E2130" i="5"/>
  <c r="H2129" i="5"/>
  <c r="G2129" i="5"/>
  <c r="E2149" i="4"/>
  <c r="C2150" i="4"/>
  <c r="G1818" i="4"/>
  <c r="H1818" i="4" s="1"/>
  <c r="I2137" i="3"/>
  <c r="G2138" i="3"/>
  <c r="F2139" i="3"/>
  <c r="H2138" i="3"/>
  <c r="F2130" i="5" l="1"/>
  <c r="E2131" i="5"/>
  <c r="H2130" i="5"/>
  <c r="G2130" i="5"/>
  <c r="E2150" i="4"/>
  <c r="C2151" i="4"/>
  <c r="G1819" i="4"/>
  <c r="H1819" i="4" s="1"/>
  <c r="F2140" i="3"/>
  <c r="G2139" i="3"/>
  <c r="H2139" i="3" s="1"/>
  <c r="I2138" i="3"/>
  <c r="E2132" i="5" l="1"/>
  <c r="H2131" i="5"/>
  <c r="G2131" i="5"/>
  <c r="F2131" i="5"/>
  <c r="E2151" i="4"/>
  <c r="C2152" i="4"/>
  <c r="G1820" i="4"/>
  <c r="H1820" i="4" s="1"/>
  <c r="I2139" i="3"/>
  <c r="G2140" i="3"/>
  <c r="H2140" i="3"/>
  <c r="F2141" i="3"/>
  <c r="F2132" i="5" l="1"/>
  <c r="E2133" i="5"/>
  <c r="H2132" i="5"/>
  <c r="G2132" i="5"/>
  <c r="E2152" i="4"/>
  <c r="C2153" i="4"/>
  <c r="G1821" i="4"/>
  <c r="H1821" i="4" s="1"/>
  <c r="F2142" i="3"/>
  <c r="G2141" i="3"/>
  <c r="I2140" i="3"/>
  <c r="G2133" i="5" l="1"/>
  <c r="F2133" i="5"/>
  <c r="E2134" i="5"/>
  <c r="H2133" i="5"/>
  <c r="E2153" i="4"/>
  <c r="C2154" i="4"/>
  <c r="G1822" i="4"/>
  <c r="H1822" i="4" s="1"/>
  <c r="F2143" i="3"/>
  <c r="G2142" i="3"/>
  <c r="H2142" i="3" s="1"/>
  <c r="H2141" i="3"/>
  <c r="I2141" i="3" s="1"/>
  <c r="E2135" i="5" l="1"/>
  <c r="H2134" i="5"/>
  <c r="G2134" i="5"/>
  <c r="F2134" i="5"/>
  <c r="E2154" i="4"/>
  <c r="C2155" i="4"/>
  <c r="G1823" i="4"/>
  <c r="H1823" i="4" s="1"/>
  <c r="G2143" i="3"/>
  <c r="I2142" i="3"/>
  <c r="H2143" i="3"/>
  <c r="F2144" i="3"/>
  <c r="F2135" i="5" l="1"/>
  <c r="E2136" i="5"/>
  <c r="H2135" i="5"/>
  <c r="G2135" i="5"/>
  <c r="E2155" i="4"/>
  <c r="C2156" i="4"/>
  <c r="G1824" i="4"/>
  <c r="H1824" i="4" s="1"/>
  <c r="F2145" i="3"/>
  <c r="I2143" i="3"/>
  <c r="G2144" i="3"/>
  <c r="E2137" i="5" l="1"/>
  <c r="H2136" i="5"/>
  <c r="G2136" i="5"/>
  <c r="F2136" i="5"/>
  <c r="E2156" i="4"/>
  <c r="C2157" i="4"/>
  <c r="G1825" i="4"/>
  <c r="H1825" i="4" s="1"/>
  <c r="G2145" i="3"/>
  <c r="F2146" i="3"/>
  <c r="H2145" i="3"/>
  <c r="H2144" i="3"/>
  <c r="I2144" i="3" s="1"/>
  <c r="E2138" i="5" l="1"/>
  <c r="H2137" i="5"/>
  <c r="G2137" i="5"/>
  <c r="F2137" i="5"/>
  <c r="E2157" i="4"/>
  <c r="C2158" i="4"/>
  <c r="G1826" i="4"/>
  <c r="H1826" i="4" s="1"/>
  <c r="F2147" i="3"/>
  <c r="I2145" i="3"/>
  <c r="G2146" i="3"/>
  <c r="F2138" i="5" l="1"/>
  <c r="H2138" i="5"/>
  <c r="G2138" i="5"/>
  <c r="E2139" i="5"/>
  <c r="E2158" i="4"/>
  <c r="C2159" i="4"/>
  <c r="G1827" i="4"/>
  <c r="H1827" i="4" s="1"/>
  <c r="G2147" i="3"/>
  <c r="H2146" i="3"/>
  <c r="I2146" i="3" s="1"/>
  <c r="H2147" i="3"/>
  <c r="F2148" i="3"/>
  <c r="E2140" i="5" l="1"/>
  <c r="G2139" i="5"/>
  <c r="H2139" i="5"/>
  <c r="F2139" i="5"/>
  <c r="E2159" i="4"/>
  <c r="C2160" i="4"/>
  <c r="G1828" i="4"/>
  <c r="H1828" i="4" s="1"/>
  <c r="F2149" i="3"/>
  <c r="G2148" i="3"/>
  <c r="I2147" i="3"/>
  <c r="E2141" i="5" l="1"/>
  <c r="G2140" i="5"/>
  <c r="F2140" i="5"/>
  <c r="H2140" i="5"/>
  <c r="E2160" i="4"/>
  <c r="C2161" i="4"/>
  <c r="G1829" i="4"/>
  <c r="H1829" i="4" s="1"/>
  <c r="G2149" i="3"/>
  <c r="I2148" i="3"/>
  <c r="H2148" i="3"/>
  <c r="F2150" i="3"/>
  <c r="H2149" i="3"/>
  <c r="F2141" i="5" l="1"/>
  <c r="G2141" i="5"/>
  <c r="H2141" i="5"/>
  <c r="E2142" i="5"/>
  <c r="E2161" i="4"/>
  <c r="C2162" i="4"/>
  <c r="G1830" i="4"/>
  <c r="H1830" i="4" s="1"/>
  <c r="F2151" i="3"/>
  <c r="I2149" i="3"/>
  <c r="G2150" i="3"/>
  <c r="G2142" i="5" l="1"/>
  <c r="F2142" i="5"/>
  <c r="E2143" i="5"/>
  <c r="H2142" i="5"/>
  <c r="E2162" i="4"/>
  <c r="C2163" i="4"/>
  <c r="G1831" i="4"/>
  <c r="H1831" i="4" s="1"/>
  <c r="G2151" i="3"/>
  <c r="H2150" i="3"/>
  <c r="I2150" i="3" s="1"/>
  <c r="F2152" i="3"/>
  <c r="H2151" i="3"/>
  <c r="E2144" i="5" l="1"/>
  <c r="H2143" i="5"/>
  <c r="G2143" i="5"/>
  <c r="F2143" i="5"/>
  <c r="E2163" i="4"/>
  <c r="C2164" i="4"/>
  <c r="G1832" i="4"/>
  <c r="H1832" i="4" s="1"/>
  <c r="F2153" i="3"/>
  <c r="G2152" i="3"/>
  <c r="H2152" i="3" s="1"/>
  <c r="I2151" i="3"/>
  <c r="F2144" i="5" l="1"/>
  <c r="G2144" i="5"/>
  <c r="H2144" i="5"/>
  <c r="E2145" i="5"/>
  <c r="E2164" i="4"/>
  <c r="C2165" i="4"/>
  <c r="G1833" i="4"/>
  <c r="H1833" i="4" s="1"/>
  <c r="I2152" i="3"/>
  <c r="G2153" i="3"/>
  <c r="F2154" i="3"/>
  <c r="G2145" i="5" l="1"/>
  <c r="F2145" i="5"/>
  <c r="E2146" i="5"/>
  <c r="H2145" i="5"/>
  <c r="E2165" i="4"/>
  <c r="C2166" i="4"/>
  <c r="G1834" i="4"/>
  <c r="H1834" i="4" s="1"/>
  <c r="F2155" i="3"/>
  <c r="G2154" i="3"/>
  <c r="H2153" i="3"/>
  <c r="I2153" i="3" s="1"/>
  <c r="E2147" i="5" l="1"/>
  <c r="H2146" i="5"/>
  <c r="G2146" i="5"/>
  <c r="F2146" i="5"/>
  <c r="E2166" i="4"/>
  <c r="C2167" i="4"/>
  <c r="G1835" i="4"/>
  <c r="H1835" i="4" s="1"/>
  <c r="F2156" i="3"/>
  <c r="G2155" i="3"/>
  <c r="H2155" i="3" s="1"/>
  <c r="H2154" i="3"/>
  <c r="I2154" i="3" s="1"/>
  <c r="F2147" i="5" l="1"/>
  <c r="E2148" i="5"/>
  <c r="H2147" i="5"/>
  <c r="G2147" i="5"/>
  <c r="E2167" i="4"/>
  <c r="C2168" i="4"/>
  <c r="G1836" i="4"/>
  <c r="H1836" i="4" s="1"/>
  <c r="I2155" i="3"/>
  <c r="G2156" i="3"/>
  <c r="H2156" i="3"/>
  <c r="F2157" i="3"/>
  <c r="E2149" i="5" l="1"/>
  <c r="H2148" i="5"/>
  <c r="G2148" i="5"/>
  <c r="F2148" i="5"/>
  <c r="E2168" i="4"/>
  <c r="C2169" i="4"/>
  <c r="G1837" i="4"/>
  <c r="H1837" i="4" s="1"/>
  <c r="F2158" i="3"/>
  <c r="I2156" i="3"/>
  <c r="G2157" i="3"/>
  <c r="H2157" i="3" s="1"/>
  <c r="E2150" i="5" l="1"/>
  <c r="G2149" i="5"/>
  <c r="F2149" i="5"/>
  <c r="H2149" i="5"/>
  <c r="E2169" i="4"/>
  <c r="C2170" i="4"/>
  <c r="G1838" i="4"/>
  <c r="H1838" i="4" s="1"/>
  <c r="G2158" i="3"/>
  <c r="I2157" i="3"/>
  <c r="H2158" i="3"/>
  <c r="F2159" i="3"/>
  <c r="F2150" i="5" l="1"/>
  <c r="E2151" i="5"/>
  <c r="H2150" i="5"/>
  <c r="G2150" i="5"/>
  <c r="E2170" i="4"/>
  <c r="C2171" i="4"/>
  <c r="G1839" i="4"/>
  <c r="H1839" i="4" s="1"/>
  <c r="F2160" i="3"/>
  <c r="I2158" i="3"/>
  <c r="G2159" i="3"/>
  <c r="G2151" i="5" l="1"/>
  <c r="F2151" i="5"/>
  <c r="E2152" i="5"/>
  <c r="H2151" i="5"/>
  <c r="E2171" i="4"/>
  <c r="C2172" i="4"/>
  <c r="G1840" i="4"/>
  <c r="H1840" i="4" s="1"/>
  <c r="G2160" i="3"/>
  <c r="H2159" i="3"/>
  <c r="I2159" i="3" s="1"/>
  <c r="H2160" i="3"/>
  <c r="F2161" i="3"/>
  <c r="E2153" i="5" l="1"/>
  <c r="F2152" i="5"/>
  <c r="H2152" i="5"/>
  <c r="G2152" i="5"/>
  <c r="E2172" i="4"/>
  <c r="C2173" i="4"/>
  <c r="G1841" i="4"/>
  <c r="H1841" i="4" s="1"/>
  <c r="F2162" i="3"/>
  <c r="I2160" i="3"/>
  <c r="G2161" i="3"/>
  <c r="H2161" i="3" s="1"/>
  <c r="F2153" i="5" l="1"/>
  <c r="G2153" i="5"/>
  <c r="E2154" i="5"/>
  <c r="H2153" i="5"/>
  <c r="E2173" i="4"/>
  <c r="C2174" i="4"/>
  <c r="G1842" i="4"/>
  <c r="H1842" i="4" s="1"/>
  <c r="I2161" i="3"/>
  <c r="G2162" i="3"/>
  <c r="F2163" i="3"/>
  <c r="H2162" i="3"/>
  <c r="E2155" i="5" l="1"/>
  <c r="H2154" i="5"/>
  <c r="G2154" i="5"/>
  <c r="F2154" i="5"/>
  <c r="E2174" i="4"/>
  <c r="C2175" i="4"/>
  <c r="G1843" i="4"/>
  <c r="H1843" i="4" s="1"/>
  <c r="F2164" i="3"/>
  <c r="G2163" i="3"/>
  <c r="I2162" i="3"/>
  <c r="E2156" i="5" l="1"/>
  <c r="F2155" i="5"/>
  <c r="H2155" i="5"/>
  <c r="G2155" i="5"/>
  <c r="E2175" i="4"/>
  <c r="C2176" i="4"/>
  <c r="G1844" i="4"/>
  <c r="H1844" i="4" s="1"/>
  <c r="G2164" i="3"/>
  <c r="H2163" i="3"/>
  <c r="I2163" i="3" s="1"/>
  <c r="F2165" i="3"/>
  <c r="H2164" i="3"/>
  <c r="F2156" i="5" l="1"/>
  <c r="E2157" i="5"/>
  <c r="H2156" i="5"/>
  <c r="G2156" i="5"/>
  <c r="E2176" i="4"/>
  <c r="C2177" i="4"/>
  <c r="G1845" i="4"/>
  <c r="H1845" i="4" s="1"/>
  <c r="F2166" i="3"/>
  <c r="G2165" i="3"/>
  <c r="H2165" i="3" s="1"/>
  <c r="I2164" i="3"/>
  <c r="F2157" i="5" l="1"/>
  <c r="G2157" i="5"/>
  <c r="E2158" i="5"/>
  <c r="H2157" i="5"/>
  <c r="E2177" i="4"/>
  <c r="C2178" i="4"/>
  <c r="G1846" i="4"/>
  <c r="H1846" i="4" s="1"/>
  <c r="G2166" i="3"/>
  <c r="I2165" i="3"/>
  <c r="F2167" i="3"/>
  <c r="H2166" i="3"/>
  <c r="E2159" i="5" l="1"/>
  <c r="H2158" i="5"/>
  <c r="G2158" i="5"/>
  <c r="F2158" i="5"/>
  <c r="G1847" i="4"/>
  <c r="H1847" i="4" s="1"/>
  <c r="E2178" i="4"/>
  <c r="C2179" i="4"/>
  <c r="F2168" i="3"/>
  <c r="G2167" i="3"/>
  <c r="I2166" i="3"/>
  <c r="F2159" i="5" l="1"/>
  <c r="G2159" i="5"/>
  <c r="E2160" i="5"/>
  <c r="H2159" i="5"/>
  <c r="E2179" i="4"/>
  <c r="C2180" i="4"/>
  <c r="G1848" i="4"/>
  <c r="H1848" i="4" s="1"/>
  <c r="G2168" i="3"/>
  <c r="H2167" i="3"/>
  <c r="I2167" i="3" s="1"/>
  <c r="H2168" i="3"/>
  <c r="F2169" i="3"/>
  <c r="E2161" i="5" l="1"/>
  <c r="H2160" i="5"/>
  <c r="G2160" i="5"/>
  <c r="F2160" i="5"/>
  <c r="E2180" i="4"/>
  <c r="C2181" i="4"/>
  <c r="G1849" i="4"/>
  <c r="H1849" i="4" s="1"/>
  <c r="F2170" i="3"/>
  <c r="I2168" i="3"/>
  <c r="G2169" i="3"/>
  <c r="E2162" i="5" l="1"/>
  <c r="H2161" i="5"/>
  <c r="G2161" i="5"/>
  <c r="F2161" i="5"/>
  <c r="E2181" i="4"/>
  <c r="C2182" i="4"/>
  <c r="G1850" i="4"/>
  <c r="H1850" i="4" s="1"/>
  <c r="G2170" i="3"/>
  <c r="H2169" i="3"/>
  <c r="I2169" i="3" s="1"/>
  <c r="F2171" i="3"/>
  <c r="H2170" i="3"/>
  <c r="F2162" i="5" l="1"/>
  <c r="H2162" i="5"/>
  <c r="G2162" i="5"/>
  <c r="E2163" i="5"/>
  <c r="E2182" i="4"/>
  <c r="C2183" i="4"/>
  <c r="G1851" i="4"/>
  <c r="H1851" i="4" s="1"/>
  <c r="G2171" i="3"/>
  <c r="I2170" i="3"/>
  <c r="H2171" i="3"/>
  <c r="F2172" i="3"/>
  <c r="G2163" i="5" l="1"/>
  <c r="F2163" i="5"/>
  <c r="E2164" i="5"/>
  <c r="H2163" i="5"/>
  <c r="E2183" i="4"/>
  <c r="C2184" i="4"/>
  <c r="G1852" i="4"/>
  <c r="H1852" i="4" s="1"/>
  <c r="F2173" i="3"/>
  <c r="I2171" i="3"/>
  <c r="G2172" i="3"/>
  <c r="H2172" i="3" s="1"/>
  <c r="E2165" i="5" l="1"/>
  <c r="F2164" i="5"/>
  <c r="G2164" i="5"/>
  <c r="H2164" i="5"/>
  <c r="E2184" i="4"/>
  <c r="C2185" i="4"/>
  <c r="G1853" i="4"/>
  <c r="H1853" i="4" s="1"/>
  <c r="G2173" i="3"/>
  <c r="I2172" i="3"/>
  <c r="H2173" i="3"/>
  <c r="F2174" i="3"/>
  <c r="F2165" i="5" l="1"/>
  <c r="E2166" i="5"/>
  <c r="H2165" i="5"/>
  <c r="G2165" i="5"/>
  <c r="E2185" i="4"/>
  <c r="C2186" i="4"/>
  <c r="G1854" i="4"/>
  <c r="H1854" i="4" s="1"/>
  <c r="F2175" i="3"/>
  <c r="I2173" i="3"/>
  <c r="G2174" i="3"/>
  <c r="F2166" i="5" l="1"/>
  <c r="E2167" i="5"/>
  <c r="H2166" i="5"/>
  <c r="G2166" i="5"/>
  <c r="E2186" i="4"/>
  <c r="C2187" i="4"/>
  <c r="G1855" i="4"/>
  <c r="H1855" i="4" s="1"/>
  <c r="G2175" i="3"/>
  <c r="H2174" i="3"/>
  <c r="I2174" i="3" s="1"/>
  <c r="F2176" i="3"/>
  <c r="H2175" i="3"/>
  <c r="E2168" i="5" l="1"/>
  <c r="G2167" i="5"/>
  <c r="F2167" i="5"/>
  <c r="H2167" i="5"/>
  <c r="E2187" i="4"/>
  <c r="C2188" i="4"/>
  <c r="G1856" i="4"/>
  <c r="H1856" i="4" s="1"/>
  <c r="F2177" i="3"/>
  <c r="I2175" i="3"/>
  <c r="G2176" i="3"/>
  <c r="F2168" i="5" l="1"/>
  <c r="H2168" i="5"/>
  <c r="G2168" i="5"/>
  <c r="E2169" i="5"/>
  <c r="E2188" i="4"/>
  <c r="C2189" i="4"/>
  <c r="G1857" i="4"/>
  <c r="H1857" i="4" s="1"/>
  <c r="G2177" i="3"/>
  <c r="H2176" i="3"/>
  <c r="I2176" i="3" s="1"/>
  <c r="F2178" i="3"/>
  <c r="H2169" i="5" l="1"/>
  <c r="G2169" i="5"/>
  <c r="F2169" i="5"/>
  <c r="E2170" i="5"/>
  <c r="E2189" i="4"/>
  <c r="C2190" i="4"/>
  <c r="G1858" i="4"/>
  <c r="H1858" i="4" s="1"/>
  <c r="G2178" i="3"/>
  <c r="H2177" i="3"/>
  <c r="I2177" i="3" s="1"/>
  <c r="H2178" i="3"/>
  <c r="F2179" i="3"/>
  <c r="E2171" i="5" l="1"/>
  <c r="G2170" i="5"/>
  <c r="F2170" i="5"/>
  <c r="H2170" i="5"/>
  <c r="E2190" i="4"/>
  <c r="C2191" i="4"/>
  <c r="G1859" i="4"/>
  <c r="H1859" i="4" s="1"/>
  <c r="I2178" i="3"/>
  <c r="G2179" i="3"/>
  <c r="F2180" i="3"/>
  <c r="H2179" i="3"/>
  <c r="F2171" i="5" l="1"/>
  <c r="E2172" i="5"/>
  <c r="H2171" i="5"/>
  <c r="G2171" i="5"/>
  <c r="E2191" i="4"/>
  <c r="C2192" i="4"/>
  <c r="G1860" i="4"/>
  <c r="H1860" i="4" s="1"/>
  <c r="F2181" i="3"/>
  <c r="G2180" i="3"/>
  <c r="I2179" i="3"/>
  <c r="E2173" i="5" l="1"/>
  <c r="H2172" i="5"/>
  <c r="G2172" i="5"/>
  <c r="F2172" i="5"/>
  <c r="E2192" i="4"/>
  <c r="C2193" i="4"/>
  <c r="G1861" i="4"/>
  <c r="H1861" i="4" s="1"/>
  <c r="G2181" i="3"/>
  <c r="F2182" i="3"/>
  <c r="H2181" i="3"/>
  <c r="H2180" i="3"/>
  <c r="I2180" i="3" s="1"/>
  <c r="E2174" i="5" l="1"/>
  <c r="F2173" i="5"/>
  <c r="H2173" i="5"/>
  <c r="G2173" i="5"/>
  <c r="E2193" i="4"/>
  <c r="C2194" i="4"/>
  <c r="G1862" i="4"/>
  <c r="H1862" i="4" s="1"/>
  <c r="F2183" i="3"/>
  <c r="G2182" i="3"/>
  <c r="I2181" i="3"/>
  <c r="F2174" i="5" l="1"/>
  <c r="G2174" i="5"/>
  <c r="E2175" i="5"/>
  <c r="H2174" i="5"/>
  <c r="E2194" i="4"/>
  <c r="C2195" i="4"/>
  <c r="G1863" i="4"/>
  <c r="H1863" i="4" s="1"/>
  <c r="G2183" i="3"/>
  <c r="F2184" i="3"/>
  <c r="H2183" i="3"/>
  <c r="H2182" i="3"/>
  <c r="I2182" i="3" s="1"/>
  <c r="E2176" i="5" l="1"/>
  <c r="H2175" i="5"/>
  <c r="G2175" i="5"/>
  <c r="F2175" i="5"/>
  <c r="E2195" i="4"/>
  <c r="C2196" i="4"/>
  <c r="G1864" i="4"/>
  <c r="H1864" i="4" s="1"/>
  <c r="G2184" i="3"/>
  <c r="I2183" i="3"/>
  <c r="H2184" i="3"/>
  <c r="F2185" i="3"/>
  <c r="E2177" i="5" l="1"/>
  <c r="H2176" i="5"/>
  <c r="G2176" i="5"/>
  <c r="F2176" i="5"/>
  <c r="E2196" i="4"/>
  <c r="C2197" i="4"/>
  <c r="G1865" i="4"/>
  <c r="H1865" i="4" s="1"/>
  <c r="F2186" i="3"/>
  <c r="G2185" i="3"/>
  <c r="I2184" i="3"/>
  <c r="F2177" i="5" l="1"/>
  <c r="E2178" i="5"/>
  <c r="H2177" i="5"/>
  <c r="G2177" i="5"/>
  <c r="E2197" i="4"/>
  <c r="C2198" i="4"/>
  <c r="G1866" i="4"/>
  <c r="H1866" i="4" s="1"/>
  <c r="G2186" i="3"/>
  <c r="H2185" i="3"/>
  <c r="I2185" i="3" s="1"/>
  <c r="H2186" i="3"/>
  <c r="F2187" i="3"/>
  <c r="E2179" i="5" l="1"/>
  <c r="H2178" i="5"/>
  <c r="G2178" i="5"/>
  <c r="F2178" i="5"/>
  <c r="E2198" i="4"/>
  <c r="C2199" i="4"/>
  <c r="G1867" i="4"/>
  <c r="H1867" i="4" s="1"/>
  <c r="F2188" i="3"/>
  <c r="G2187" i="3"/>
  <c r="H2187" i="3" s="1"/>
  <c r="I2186" i="3"/>
  <c r="E2180" i="5" l="1"/>
  <c r="H2179" i="5"/>
  <c r="G2179" i="5"/>
  <c r="F2179" i="5"/>
  <c r="E2199" i="4"/>
  <c r="C2200" i="4"/>
  <c r="G1868" i="4"/>
  <c r="H1868" i="4" s="1"/>
  <c r="G2188" i="3"/>
  <c r="H2188" i="3" s="1"/>
  <c r="I2187" i="3"/>
  <c r="F2189" i="3"/>
  <c r="F2180" i="5" l="1"/>
  <c r="H2180" i="5"/>
  <c r="G2180" i="5"/>
  <c r="E2181" i="5"/>
  <c r="E2200" i="4"/>
  <c r="C2201" i="4"/>
  <c r="G1869" i="4"/>
  <c r="H1869" i="4" s="1"/>
  <c r="F2190" i="3"/>
  <c r="I2188" i="3"/>
  <c r="G2189" i="3"/>
  <c r="E2182" i="5" l="1"/>
  <c r="H2181" i="5"/>
  <c r="G2181" i="5"/>
  <c r="F2181" i="5"/>
  <c r="E2201" i="4"/>
  <c r="C2202" i="4"/>
  <c r="G1870" i="4"/>
  <c r="H1870" i="4" s="1"/>
  <c r="G2190" i="3"/>
  <c r="F2191" i="3"/>
  <c r="H2189" i="3"/>
  <c r="I2189" i="3" s="1"/>
  <c r="E2183" i="5" l="1"/>
  <c r="G2182" i="5"/>
  <c r="F2182" i="5"/>
  <c r="H2182" i="5"/>
  <c r="E2202" i="4"/>
  <c r="C2203" i="4"/>
  <c r="G1871" i="4"/>
  <c r="H1871" i="4" s="1"/>
  <c r="G2191" i="3"/>
  <c r="F2192" i="3"/>
  <c r="H2190" i="3"/>
  <c r="I2190" i="3" s="1"/>
  <c r="F2183" i="5" l="1"/>
  <c r="E2184" i="5"/>
  <c r="H2183" i="5"/>
  <c r="G2183" i="5"/>
  <c r="E2203" i="4"/>
  <c r="C2204" i="4"/>
  <c r="G1872" i="4"/>
  <c r="H1872" i="4" s="1"/>
  <c r="G2192" i="3"/>
  <c r="H2192" i="3"/>
  <c r="F2193" i="3"/>
  <c r="H2191" i="3"/>
  <c r="I2191" i="3" s="1"/>
  <c r="F2184" i="5" l="1"/>
  <c r="E2185" i="5"/>
  <c r="H2184" i="5"/>
  <c r="G2184" i="5"/>
  <c r="E2204" i="4"/>
  <c r="C2205" i="4"/>
  <c r="G1873" i="4"/>
  <c r="H1873" i="4" s="1"/>
  <c r="F2194" i="3"/>
  <c r="I2192" i="3"/>
  <c r="G2193" i="3"/>
  <c r="H2193" i="3" s="1"/>
  <c r="E2186" i="5" l="1"/>
  <c r="H2185" i="5"/>
  <c r="G2185" i="5"/>
  <c r="F2185" i="5"/>
  <c r="E2205" i="4"/>
  <c r="C2206" i="4"/>
  <c r="G1874" i="4"/>
  <c r="H1874" i="4" s="1"/>
  <c r="I2193" i="3"/>
  <c r="G2194" i="3"/>
  <c r="F2195" i="3"/>
  <c r="H2194" i="3"/>
  <c r="F2186" i="5" l="1"/>
  <c r="E2187" i="5"/>
  <c r="H2186" i="5"/>
  <c r="G2186" i="5"/>
  <c r="E2206" i="4"/>
  <c r="C2207" i="4"/>
  <c r="G1875" i="4"/>
  <c r="H1875" i="4" s="1"/>
  <c r="F2196" i="3"/>
  <c r="G2195" i="3"/>
  <c r="I2194" i="3"/>
  <c r="H2187" i="5" l="1"/>
  <c r="G2187" i="5"/>
  <c r="E2188" i="5"/>
  <c r="F2187" i="5"/>
  <c r="E2207" i="4"/>
  <c r="C2208" i="4"/>
  <c r="G1876" i="4"/>
  <c r="H1876" i="4" s="1"/>
  <c r="F2197" i="3"/>
  <c r="G2196" i="3"/>
  <c r="H2195" i="3"/>
  <c r="I2195" i="3" s="1"/>
  <c r="E2189" i="5" l="1"/>
  <c r="H2188" i="5"/>
  <c r="G2188" i="5"/>
  <c r="F2188" i="5"/>
  <c r="E2208" i="4"/>
  <c r="C2209" i="4"/>
  <c r="G1877" i="4"/>
  <c r="H1877" i="4" s="1"/>
  <c r="G2197" i="3"/>
  <c r="H2196" i="3"/>
  <c r="I2196" i="3" s="1"/>
  <c r="H2197" i="3"/>
  <c r="F2198" i="3"/>
  <c r="F2189" i="5" l="1"/>
  <c r="G2189" i="5"/>
  <c r="E2190" i="5"/>
  <c r="H2189" i="5"/>
  <c r="E2209" i="4"/>
  <c r="C2210" i="4"/>
  <c r="G1878" i="4"/>
  <c r="H1878" i="4" s="1"/>
  <c r="F2199" i="3"/>
  <c r="I2197" i="3"/>
  <c r="G2198" i="3"/>
  <c r="E2191" i="5" l="1"/>
  <c r="H2190" i="5"/>
  <c r="G2190" i="5"/>
  <c r="F2190" i="5"/>
  <c r="E2210" i="4"/>
  <c r="C2211" i="4"/>
  <c r="G1879" i="4"/>
  <c r="H1879" i="4" s="1"/>
  <c r="G2199" i="3"/>
  <c r="H2198" i="3"/>
  <c r="I2198" i="3" s="1"/>
  <c r="F2200" i="3"/>
  <c r="H2199" i="3"/>
  <c r="E2192" i="5" l="1"/>
  <c r="F2191" i="5"/>
  <c r="G2191" i="5"/>
  <c r="H2191" i="5"/>
  <c r="E2211" i="4"/>
  <c r="C2212" i="4"/>
  <c r="G1880" i="4"/>
  <c r="H1880" i="4" s="1"/>
  <c r="F2201" i="3"/>
  <c r="I2199" i="3"/>
  <c r="G2200" i="3"/>
  <c r="H2200" i="3" s="1"/>
  <c r="F2192" i="5" l="1"/>
  <c r="E2193" i="5"/>
  <c r="H2192" i="5"/>
  <c r="G2192" i="5"/>
  <c r="E2212" i="4"/>
  <c r="C2213" i="4"/>
  <c r="G1881" i="4"/>
  <c r="H1881" i="4" s="1"/>
  <c r="G2201" i="3"/>
  <c r="I2200" i="3"/>
  <c r="F2202" i="3"/>
  <c r="H2201" i="3"/>
  <c r="G2193" i="5" l="1"/>
  <c r="F2193" i="5"/>
  <c r="H2193" i="5"/>
  <c r="E2194" i="5"/>
  <c r="E2213" i="4"/>
  <c r="C2214" i="4"/>
  <c r="G1882" i="4"/>
  <c r="H1882" i="4" s="1"/>
  <c r="F2203" i="3"/>
  <c r="G2202" i="3"/>
  <c r="I2201" i="3"/>
  <c r="E2195" i="5" l="1"/>
  <c r="H2194" i="5"/>
  <c r="G2194" i="5"/>
  <c r="F2194" i="5"/>
  <c r="E2214" i="4"/>
  <c r="C2215" i="4"/>
  <c r="G1883" i="4"/>
  <c r="H1883" i="4" s="1"/>
  <c r="G2203" i="3"/>
  <c r="H2203" i="3"/>
  <c r="F2204" i="3"/>
  <c r="H2202" i="3"/>
  <c r="I2202" i="3" s="1"/>
  <c r="F2195" i="5" l="1"/>
  <c r="E2196" i="5"/>
  <c r="H2195" i="5"/>
  <c r="G2195" i="5"/>
  <c r="E2215" i="4"/>
  <c r="C2216" i="4"/>
  <c r="G1884" i="4"/>
  <c r="H1884" i="4" s="1"/>
  <c r="F2205" i="3"/>
  <c r="I2203" i="3"/>
  <c r="G2204" i="3"/>
  <c r="E2197" i="5" l="1"/>
  <c r="H2196" i="5"/>
  <c r="G2196" i="5"/>
  <c r="F2196" i="5"/>
  <c r="E2216" i="4"/>
  <c r="C2217" i="4"/>
  <c r="G1885" i="4"/>
  <c r="H1885" i="4" s="1"/>
  <c r="G2205" i="3"/>
  <c r="F2206" i="3"/>
  <c r="H2205" i="3"/>
  <c r="H2204" i="3"/>
  <c r="I2204" i="3" s="1"/>
  <c r="E2198" i="5" l="1"/>
  <c r="G2197" i="5"/>
  <c r="F2197" i="5"/>
  <c r="H2197" i="5"/>
  <c r="G1886" i="4"/>
  <c r="H1886" i="4" s="1"/>
  <c r="E2217" i="4"/>
  <c r="C2218" i="4"/>
  <c r="I2205" i="3"/>
  <c r="G2206" i="3"/>
  <c r="H2206" i="3"/>
  <c r="F2207" i="3"/>
  <c r="F2198" i="5" l="1"/>
  <c r="H2198" i="5"/>
  <c r="G2198" i="5"/>
  <c r="E2199" i="5"/>
  <c r="E2218" i="4"/>
  <c r="C2219" i="4"/>
  <c r="G1887" i="4"/>
  <c r="H1887" i="4" s="1"/>
  <c r="F2208" i="3"/>
  <c r="I2206" i="3"/>
  <c r="G2207" i="3"/>
  <c r="F2199" i="5" l="1"/>
  <c r="E2200" i="5"/>
  <c r="H2199" i="5"/>
  <c r="G2199" i="5"/>
  <c r="E2219" i="4"/>
  <c r="C2220" i="4"/>
  <c r="G1888" i="4"/>
  <c r="H1888" i="4" s="1"/>
  <c r="G2208" i="3"/>
  <c r="H2207" i="3"/>
  <c r="I2207" i="3" s="1"/>
  <c r="H2208" i="3"/>
  <c r="F2209" i="3"/>
  <c r="E2201" i="5" l="1"/>
  <c r="F2200" i="5"/>
  <c r="G2200" i="5"/>
  <c r="H2200" i="5"/>
  <c r="E2220" i="4"/>
  <c r="C2221" i="4"/>
  <c r="G1889" i="4"/>
  <c r="H1889" i="4" s="1"/>
  <c r="F2210" i="3"/>
  <c r="I2208" i="3"/>
  <c r="G2209" i="3"/>
  <c r="H2209" i="3" s="1"/>
  <c r="F2201" i="5" l="1"/>
  <c r="E2202" i="5"/>
  <c r="H2201" i="5"/>
  <c r="G2201" i="5"/>
  <c r="E2221" i="4"/>
  <c r="C2222" i="4"/>
  <c r="G1890" i="4"/>
  <c r="H1890" i="4" s="1"/>
  <c r="I2209" i="3"/>
  <c r="G2210" i="3"/>
  <c r="F2211" i="3"/>
  <c r="H2210" i="3"/>
  <c r="F2202" i="5" l="1"/>
  <c r="G2202" i="5"/>
  <c r="E2203" i="5"/>
  <c r="H2202" i="5"/>
  <c r="E2222" i="4"/>
  <c r="C2223" i="4"/>
  <c r="G1891" i="4"/>
  <c r="H1891" i="4" s="1"/>
  <c r="F2212" i="3"/>
  <c r="G2211" i="3"/>
  <c r="H2211" i="3" s="1"/>
  <c r="I2210" i="3"/>
  <c r="E2204" i="5" l="1"/>
  <c r="F2203" i="5"/>
  <c r="H2203" i="5"/>
  <c r="G2203" i="5"/>
  <c r="E2223" i="4"/>
  <c r="C2224" i="4"/>
  <c r="G1892" i="4"/>
  <c r="H1892" i="4" s="1"/>
  <c r="G2212" i="3"/>
  <c r="I2211" i="3"/>
  <c r="H2212" i="3"/>
  <c r="F2213" i="3"/>
  <c r="F2204" i="5" l="1"/>
  <c r="E2205" i="5"/>
  <c r="H2204" i="5"/>
  <c r="G2204" i="5"/>
  <c r="E2224" i="4"/>
  <c r="C2225" i="4"/>
  <c r="G1893" i="4"/>
  <c r="H1893" i="4" s="1"/>
  <c r="F2214" i="3"/>
  <c r="I2212" i="3"/>
  <c r="G2213" i="3"/>
  <c r="H2205" i="5" l="1"/>
  <c r="G2205" i="5"/>
  <c r="E2206" i="5"/>
  <c r="F2205" i="5"/>
  <c r="E2225" i="4"/>
  <c r="C2226" i="4"/>
  <c r="G1894" i="4"/>
  <c r="H1894" i="4" s="1"/>
  <c r="G2214" i="3"/>
  <c r="H2213" i="3"/>
  <c r="I2213" i="3" s="1"/>
  <c r="H2214" i="3"/>
  <c r="F2215" i="3"/>
  <c r="E2207" i="5" l="1"/>
  <c r="G2206" i="5"/>
  <c r="F2206" i="5"/>
  <c r="H2206" i="5"/>
  <c r="E2226" i="4"/>
  <c r="C2227" i="4"/>
  <c r="G1895" i="4"/>
  <c r="H1895" i="4" s="1"/>
  <c r="F2216" i="3"/>
  <c r="I2214" i="3"/>
  <c r="G2215" i="3"/>
  <c r="F2207" i="5" l="1"/>
  <c r="G2207" i="5"/>
  <c r="H2207" i="5"/>
  <c r="E2208" i="5"/>
  <c r="E2227" i="4"/>
  <c r="C2228" i="4"/>
  <c r="G1896" i="4"/>
  <c r="H1896" i="4" s="1"/>
  <c r="G2216" i="3"/>
  <c r="H2215" i="3"/>
  <c r="I2215" i="3" s="1"/>
  <c r="H2216" i="3"/>
  <c r="F2217" i="3"/>
  <c r="E2209" i="5" l="1"/>
  <c r="G2208" i="5"/>
  <c r="F2208" i="5"/>
  <c r="H2208" i="5"/>
  <c r="E2228" i="4"/>
  <c r="C2229" i="4"/>
  <c r="G1897" i="4"/>
  <c r="H1897" i="4" s="1"/>
  <c r="F2218" i="3"/>
  <c r="I2216" i="3"/>
  <c r="G2217" i="3"/>
  <c r="E2210" i="5" l="1"/>
  <c r="F2209" i="5"/>
  <c r="H2209" i="5"/>
  <c r="G2209" i="5"/>
  <c r="E2229" i="4"/>
  <c r="C2230" i="4"/>
  <c r="G1898" i="4"/>
  <c r="H1898" i="4" s="1"/>
  <c r="G2218" i="3"/>
  <c r="H2217" i="3"/>
  <c r="I2217" i="3" s="1"/>
  <c r="F2219" i="3"/>
  <c r="H2218" i="3"/>
  <c r="F2210" i="5" l="1"/>
  <c r="E2211" i="5"/>
  <c r="H2210" i="5"/>
  <c r="G2210" i="5"/>
  <c r="E2230" i="4"/>
  <c r="C2231" i="4"/>
  <c r="G1899" i="4"/>
  <c r="H1899" i="4" s="1"/>
  <c r="G2219" i="3"/>
  <c r="I2218" i="3"/>
  <c r="H2219" i="3"/>
  <c r="F2220" i="3"/>
  <c r="F2211" i="5" l="1"/>
  <c r="E2212" i="5"/>
  <c r="H2211" i="5"/>
  <c r="G2211" i="5"/>
  <c r="E2231" i="4"/>
  <c r="C2232" i="4"/>
  <c r="G1900" i="4"/>
  <c r="H1900" i="4" s="1"/>
  <c r="F2221" i="3"/>
  <c r="I2219" i="3"/>
  <c r="G2220" i="3"/>
  <c r="E2213" i="5" l="1"/>
  <c r="H2212" i="5"/>
  <c r="G2212" i="5"/>
  <c r="F2212" i="5"/>
  <c r="E2232" i="4"/>
  <c r="C2233" i="4"/>
  <c r="G1901" i="4"/>
  <c r="H1901" i="4" s="1"/>
  <c r="G2221" i="3"/>
  <c r="H2220" i="3"/>
  <c r="I2220" i="3" s="1"/>
  <c r="F2222" i="3"/>
  <c r="H2221" i="3"/>
  <c r="F2213" i="5" l="1"/>
  <c r="E2214" i="5"/>
  <c r="G2213" i="5"/>
  <c r="H2213" i="5"/>
  <c r="E2233" i="4"/>
  <c r="C2234" i="4"/>
  <c r="G1902" i="4"/>
  <c r="H1902" i="4" s="1"/>
  <c r="F2223" i="3"/>
  <c r="I2221" i="3"/>
  <c r="G2222" i="3"/>
  <c r="E2215" i="5" l="1"/>
  <c r="H2214" i="5"/>
  <c r="G2214" i="5"/>
  <c r="F2214" i="5"/>
  <c r="E2234" i="4"/>
  <c r="C2235" i="4"/>
  <c r="G1903" i="4"/>
  <c r="H1903" i="4" s="1"/>
  <c r="G2223" i="3"/>
  <c r="H2222" i="3"/>
  <c r="I2222" i="3" s="1"/>
  <c r="H2223" i="3"/>
  <c r="F2224" i="3"/>
  <c r="E2216" i="5" l="1"/>
  <c r="H2215" i="5"/>
  <c r="G2215" i="5"/>
  <c r="F2215" i="5"/>
  <c r="E2235" i="4"/>
  <c r="C2236" i="4"/>
  <c r="G1904" i="4"/>
  <c r="H1904" i="4" s="1"/>
  <c r="F2225" i="3"/>
  <c r="G2224" i="3"/>
  <c r="H2224" i="3" s="1"/>
  <c r="I2223" i="3"/>
  <c r="F2216" i="5" l="1"/>
  <c r="H2216" i="5"/>
  <c r="G2216" i="5"/>
  <c r="E2217" i="5"/>
  <c r="E2236" i="4"/>
  <c r="C2237" i="4"/>
  <c r="G1905" i="4"/>
  <c r="H1905" i="4" s="1"/>
  <c r="G2225" i="3"/>
  <c r="I2224" i="3"/>
  <c r="H2225" i="3"/>
  <c r="F2226" i="3"/>
  <c r="G2217" i="5" l="1"/>
  <c r="F2217" i="5"/>
  <c r="E2218" i="5"/>
  <c r="H2217" i="5"/>
  <c r="E2237" i="4"/>
  <c r="C2238" i="4"/>
  <c r="G1906" i="4"/>
  <c r="H1906" i="4" s="1"/>
  <c r="F2227" i="3"/>
  <c r="I2225" i="3"/>
  <c r="G2226" i="3"/>
  <c r="E2219" i="5" l="1"/>
  <c r="H2218" i="5"/>
  <c r="G2218" i="5"/>
  <c r="F2218" i="5"/>
  <c r="E2238" i="4"/>
  <c r="C2239" i="4"/>
  <c r="G1907" i="4"/>
  <c r="H1907" i="4" s="1"/>
  <c r="G2227" i="3"/>
  <c r="H2226" i="3"/>
  <c r="I2226" i="3" s="1"/>
  <c r="H2227" i="3"/>
  <c r="F2228" i="3"/>
  <c r="F2219" i="5" l="1"/>
  <c r="E2220" i="5"/>
  <c r="G2219" i="5"/>
  <c r="H2219" i="5"/>
  <c r="E2239" i="4"/>
  <c r="C2240" i="4"/>
  <c r="G1908" i="4"/>
  <c r="H1908" i="4" s="1"/>
  <c r="F2229" i="3"/>
  <c r="I2227" i="3"/>
  <c r="G2228" i="3"/>
  <c r="F2220" i="5" l="1"/>
  <c r="H2220" i="5"/>
  <c r="G2220" i="5"/>
  <c r="E2221" i="5"/>
  <c r="E2240" i="4"/>
  <c r="C2241" i="4"/>
  <c r="G1909" i="4"/>
  <c r="H1909" i="4" s="1"/>
  <c r="F2230" i="3"/>
  <c r="G2229" i="3"/>
  <c r="H2228" i="3"/>
  <c r="I2228" i="3" s="1"/>
  <c r="E2222" i="5" l="1"/>
  <c r="H2221" i="5"/>
  <c r="G2221" i="5"/>
  <c r="F2221" i="5"/>
  <c r="E2241" i="4"/>
  <c r="C2242" i="4"/>
  <c r="G1910" i="4"/>
  <c r="H1910" i="4" s="1"/>
  <c r="G2230" i="3"/>
  <c r="H2229" i="3"/>
  <c r="I2229" i="3" s="1"/>
  <c r="H2230" i="3"/>
  <c r="F2231" i="3"/>
  <c r="F2222" i="5" l="1"/>
  <c r="E2223" i="5"/>
  <c r="H2222" i="5"/>
  <c r="G2222" i="5"/>
  <c r="E2242" i="4"/>
  <c r="C2243" i="4"/>
  <c r="G1911" i="4"/>
  <c r="H1911" i="4" s="1"/>
  <c r="I2230" i="3"/>
  <c r="G2231" i="3"/>
  <c r="H2231" i="3"/>
  <c r="F2232" i="3"/>
  <c r="H2223" i="5" l="1"/>
  <c r="G2223" i="5"/>
  <c r="E2224" i="5"/>
  <c r="F2223" i="5"/>
  <c r="E2243" i="4"/>
  <c r="C2244" i="4"/>
  <c r="G1912" i="4"/>
  <c r="H1912" i="4" s="1"/>
  <c r="F2233" i="3"/>
  <c r="G2232" i="3"/>
  <c r="I2231" i="3"/>
  <c r="E2225" i="5" l="1"/>
  <c r="G2224" i="5"/>
  <c r="F2224" i="5"/>
  <c r="H2224" i="5"/>
  <c r="E2244" i="4"/>
  <c r="C2245" i="4"/>
  <c r="G1913" i="4"/>
  <c r="H1913" i="4" s="1"/>
  <c r="F2234" i="3"/>
  <c r="G2233" i="3"/>
  <c r="H2232" i="3"/>
  <c r="I2232" i="3" s="1"/>
  <c r="F2225" i="5" l="1"/>
  <c r="E2226" i="5"/>
  <c r="H2225" i="5"/>
  <c r="G2225" i="5"/>
  <c r="E2245" i="4"/>
  <c r="C2246" i="4"/>
  <c r="G1914" i="4"/>
  <c r="H1914" i="4" s="1"/>
  <c r="G2234" i="3"/>
  <c r="H2233" i="3"/>
  <c r="I2233" i="3" s="1"/>
  <c r="F2235" i="3"/>
  <c r="H2234" i="3"/>
  <c r="E2227" i="5" l="1"/>
  <c r="F2226" i="5"/>
  <c r="H2226" i="5"/>
  <c r="G2226" i="5"/>
  <c r="E2246" i="4"/>
  <c r="C2247" i="4"/>
  <c r="G1915" i="4"/>
  <c r="H1915" i="4" s="1"/>
  <c r="F2236" i="3"/>
  <c r="H2235" i="3"/>
  <c r="G2235" i="3"/>
  <c r="I2234" i="3"/>
  <c r="E2228" i="5" l="1"/>
  <c r="F2227" i="5"/>
  <c r="H2227" i="5"/>
  <c r="G2227" i="5"/>
  <c r="E2247" i="4"/>
  <c r="C2248" i="4"/>
  <c r="G1916" i="4"/>
  <c r="H1916" i="4" s="1"/>
  <c r="I2235" i="3"/>
  <c r="G2236" i="3"/>
  <c r="H2236" i="3"/>
  <c r="F2237" i="3"/>
  <c r="F2228" i="5" l="1"/>
  <c r="G2228" i="5"/>
  <c r="E2229" i="5"/>
  <c r="H2228" i="5"/>
  <c r="E2248" i="4"/>
  <c r="C2249" i="4"/>
  <c r="G1917" i="4"/>
  <c r="H1917" i="4" s="1"/>
  <c r="G2237" i="3"/>
  <c r="I2236" i="3"/>
  <c r="F2238" i="3"/>
  <c r="H2237" i="3"/>
  <c r="E2230" i="5" l="1"/>
  <c r="H2229" i="5"/>
  <c r="G2229" i="5"/>
  <c r="F2229" i="5"/>
  <c r="E2249" i="4"/>
  <c r="C2250" i="4"/>
  <c r="G1918" i="4"/>
  <c r="H1918" i="4" s="1"/>
  <c r="F2239" i="3"/>
  <c r="G2238" i="3"/>
  <c r="I2237" i="3"/>
  <c r="E2231" i="5" l="1"/>
  <c r="H2230" i="5"/>
  <c r="G2230" i="5"/>
  <c r="F2230" i="5"/>
  <c r="E2250" i="4"/>
  <c r="C2251" i="4"/>
  <c r="G1919" i="4"/>
  <c r="H1919" i="4" s="1"/>
  <c r="G2239" i="3"/>
  <c r="H2238" i="3"/>
  <c r="I2238" i="3" s="1"/>
  <c r="F2240" i="3"/>
  <c r="H2239" i="3"/>
  <c r="F2231" i="5" l="1"/>
  <c r="E2232" i="5"/>
  <c r="H2231" i="5"/>
  <c r="G2231" i="5"/>
  <c r="E2251" i="4"/>
  <c r="C2252" i="4"/>
  <c r="G1920" i="4"/>
  <c r="H1920" i="4" s="1"/>
  <c r="F2241" i="3"/>
  <c r="I2239" i="3"/>
  <c r="G2240" i="3"/>
  <c r="G2232" i="5" l="1"/>
  <c r="F2232" i="5"/>
  <c r="E2233" i="5"/>
  <c r="H2232" i="5"/>
  <c r="E2252" i="4"/>
  <c r="C2253" i="4"/>
  <c r="G1921" i="4"/>
  <c r="H1921" i="4" s="1"/>
  <c r="G2241" i="3"/>
  <c r="F2242" i="3"/>
  <c r="H2241" i="3"/>
  <c r="H2240" i="3"/>
  <c r="I2240" i="3" s="1"/>
  <c r="E2234" i="5" l="1"/>
  <c r="H2233" i="5"/>
  <c r="G2233" i="5"/>
  <c r="F2233" i="5"/>
  <c r="E2253" i="4"/>
  <c r="C2254" i="4"/>
  <c r="G1922" i="4"/>
  <c r="H1922" i="4" s="1"/>
  <c r="F2243" i="3"/>
  <c r="I2241" i="3"/>
  <c r="G2242" i="3"/>
  <c r="F2234" i="5" l="1"/>
  <c r="H2234" i="5"/>
  <c r="G2234" i="5"/>
  <c r="E2235" i="5"/>
  <c r="E2254" i="4"/>
  <c r="C2255" i="4"/>
  <c r="G1923" i="4"/>
  <c r="H1923" i="4" s="1"/>
  <c r="G2243" i="3"/>
  <c r="H2243" i="3"/>
  <c r="F2244" i="3"/>
  <c r="H2242" i="3"/>
  <c r="I2242" i="3" s="1"/>
  <c r="E2236" i="5" l="1"/>
  <c r="F2235" i="5"/>
  <c r="G2235" i="5"/>
  <c r="H2235" i="5"/>
  <c r="E2255" i="4"/>
  <c r="C2256" i="4"/>
  <c r="G1924" i="4"/>
  <c r="H1924" i="4" s="1"/>
  <c r="F2245" i="3"/>
  <c r="I2243" i="3"/>
  <c r="G2244" i="3"/>
  <c r="E2237" i="5" l="1"/>
  <c r="G2236" i="5"/>
  <c r="F2236" i="5"/>
  <c r="H2236" i="5"/>
  <c r="E2256" i="4"/>
  <c r="C2257" i="4"/>
  <c r="G1925" i="4"/>
  <c r="H1925" i="4" s="1"/>
  <c r="G2245" i="3"/>
  <c r="H2244" i="3"/>
  <c r="I2244" i="3" s="1"/>
  <c r="H2245" i="3"/>
  <c r="F2246" i="3"/>
  <c r="F2237" i="5" l="1"/>
  <c r="E2238" i="5"/>
  <c r="H2237" i="5"/>
  <c r="G2237" i="5"/>
  <c r="E2257" i="4"/>
  <c r="C2258" i="4"/>
  <c r="G1926" i="4"/>
  <c r="H1926" i="4" s="1"/>
  <c r="F2247" i="3"/>
  <c r="I2245" i="3"/>
  <c r="G2246" i="3"/>
  <c r="F2238" i="5" l="1"/>
  <c r="H2238" i="5"/>
  <c r="G2238" i="5"/>
  <c r="E2239" i="5"/>
  <c r="E2258" i="4"/>
  <c r="C2259" i="4"/>
  <c r="G1927" i="4"/>
  <c r="H1927" i="4" s="1"/>
  <c r="G2247" i="3"/>
  <c r="H2246" i="3"/>
  <c r="I2246" i="3" s="1"/>
  <c r="F2248" i="3"/>
  <c r="H2247" i="3"/>
  <c r="E2240" i="5" l="1"/>
  <c r="H2239" i="5"/>
  <c r="G2239" i="5"/>
  <c r="F2239" i="5"/>
  <c r="E2259" i="4"/>
  <c r="C2260" i="4"/>
  <c r="G1928" i="4"/>
  <c r="H1928" i="4" s="1"/>
  <c r="F2249" i="3"/>
  <c r="I2247" i="3"/>
  <c r="G2248" i="3"/>
  <c r="F2240" i="5" l="1"/>
  <c r="E2241" i="5"/>
  <c r="H2240" i="5"/>
  <c r="G2240" i="5"/>
  <c r="E2260" i="4"/>
  <c r="C2261" i="4"/>
  <c r="G1929" i="4"/>
  <c r="H1929" i="4" s="1"/>
  <c r="G2249" i="3"/>
  <c r="H2248" i="3"/>
  <c r="I2248" i="3" s="1"/>
  <c r="H2249" i="3"/>
  <c r="F2250" i="3"/>
  <c r="H2241" i="5" l="1"/>
  <c r="G2241" i="5"/>
  <c r="E2242" i="5"/>
  <c r="F2241" i="5"/>
  <c r="E2261" i="4"/>
  <c r="C2262" i="4"/>
  <c r="G1930" i="4"/>
  <c r="H1930" i="4" s="1"/>
  <c r="F2251" i="3"/>
  <c r="I2249" i="3"/>
  <c r="G2250" i="3"/>
  <c r="E2243" i="5" l="1"/>
  <c r="H2242" i="5"/>
  <c r="G2242" i="5"/>
  <c r="F2242" i="5"/>
  <c r="E2262" i="4"/>
  <c r="C2263" i="4"/>
  <c r="G1931" i="4"/>
  <c r="H1931" i="4" s="1"/>
  <c r="G2251" i="3"/>
  <c r="H2251" i="3"/>
  <c r="F2252" i="3"/>
  <c r="H2250" i="3"/>
  <c r="I2250" i="3" s="1"/>
  <c r="F2243" i="5" l="1"/>
  <c r="G2243" i="5"/>
  <c r="E2244" i="5"/>
  <c r="H2243" i="5"/>
  <c r="E2263" i="4"/>
  <c r="C2264" i="4"/>
  <c r="G1932" i="4"/>
  <c r="H1932" i="4" s="1"/>
  <c r="F2253" i="3"/>
  <c r="I2251" i="3"/>
  <c r="G2252" i="3"/>
  <c r="E2245" i="5" l="1"/>
  <c r="H2244" i="5"/>
  <c r="G2244" i="5"/>
  <c r="F2244" i="5"/>
  <c r="E2264" i="4"/>
  <c r="C2265" i="4"/>
  <c r="G1933" i="4"/>
  <c r="H1933" i="4" s="1"/>
  <c r="G2253" i="3"/>
  <c r="F2254" i="3"/>
  <c r="H2253" i="3"/>
  <c r="H2252" i="3"/>
  <c r="I2252" i="3" s="1"/>
  <c r="E2246" i="5" l="1"/>
  <c r="F2245" i="5"/>
  <c r="G2245" i="5"/>
  <c r="H2245" i="5"/>
  <c r="E2265" i="4"/>
  <c r="C2266" i="4"/>
  <c r="G1934" i="4"/>
  <c r="H1934" i="4" s="1"/>
  <c r="F2255" i="3"/>
  <c r="I2253" i="3"/>
  <c r="G2254" i="3"/>
  <c r="F2246" i="5" l="1"/>
  <c r="E2247" i="5"/>
  <c r="H2246" i="5"/>
  <c r="G2246" i="5"/>
  <c r="E2266" i="4"/>
  <c r="C2267" i="4"/>
  <c r="G1935" i="4"/>
  <c r="H1935" i="4" s="1"/>
  <c r="F2256" i="3"/>
  <c r="G2255" i="3"/>
  <c r="H2255" i="3" s="1"/>
  <c r="H2254" i="3"/>
  <c r="I2254" i="3" s="1"/>
  <c r="E2248" i="5" l="1"/>
  <c r="H2247" i="5"/>
  <c r="G2247" i="5"/>
  <c r="F2247" i="5"/>
  <c r="E2267" i="4"/>
  <c r="C2268" i="4"/>
  <c r="G1936" i="4"/>
  <c r="H1936" i="4" s="1"/>
  <c r="G2256" i="3"/>
  <c r="I2255" i="3"/>
  <c r="H2256" i="3"/>
  <c r="F2257" i="3"/>
  <c r="E2249" i="5" l="1"/>
  <c r="H2248" i="5"/>
  <c r="G2248" i="5"/>
  <c r="F2248" i="5"/>
  <c r="E2268" i="4"/>
  <c r="C2269" i="4"/>
  <c r="G1937" i="4"/>
  <c r="H1937" i="4" s="1"/>
  <c r="F2258" i="3"/>
  <c r="G2257" i="3"/>
  <c r="H2257" i="3" s="1"/>
  <c r="I2256" i="3"/>
  <c r="F2249" i="5" l="1"/>
  <c r="E2250" i="5"/>
  <c r="H2249" i="5"/>
  <c r="G2249" i="5"/>
  <c r="E2269" i="4"/>
  <c r="C2270" i="4"/>
  <c r="G1938" i="4"/>
  <c r="H1938" i="4" s="1"/>
  <c r="I2257" i="3"/>
  <c r="G2258" i="3"/>
  <c r="H2258" i="3"/>
  <c r="F2259" i="3"/>
  <c r="E2251" i="5" l="1"/>
  <c r="F2250" i="5"/>
  <c r="H2250" i="5"/>
  <c r="G2250" i="5"/>
  <c r="E2270" i="4"/>
  <c r="C2271" i="4"/>
  <c r="G1939" i="4"/>
  <c r="H1939" i="4" s="1"/>
  <c r="F2260" i="3"/>
  <c r="G2259" i="3"/>
  <c r="H2259" i="3" s="1"/>
  <c r="I2258" i="3"/>
  <c r="E2252" i="5" l="1"/>
  <c r="G2251" i="5"/>
  <c r="F2251" i="5"/>
  <c r="H2251" i="5"/>
  <c r="E2271" i="4"/>
  <c r="C2272" i="4"/>
  <c r="G1940" i="4"/>
  <c r="H1940" i="4" s="1"/>
  <c r="I2259" i="3"/>
  <c r="G2260" i="3"/>
  <c r="F2261" i="3"/>
  <c r="H2260" i="3"/>
  <c r="F2252" i="5" l="1"/>
  <c r="H2252" i="5"/>
  <c r="G2252" i="5"/>
  <c r="E2253" i="5"/>
  <c r="E2272" i="4"/>
  <c r="C2273" i="4"/>
  <c r="G1941" i="4"/>
  <c r="H1941" i="4" s="1"/>
  <c r="F2262" i="3"/>
  <c r="G2261" i="3"/>
  <c r="I2260" i="3"/>
  <c r="E2254" i="5" l="1"/>
  <c r="H2253" i="5"/>
  <c r="G2253" i="5"/>
  <c r="F2253" i="5"/>
  <c r="E2273" i="4"/>
  <c r="C2274" i="4"/>
  <c r="G1942" i="4"/>
  <c r="H1942" i="4" s="1"/>
  <c r="G2262" i="3"/>
  <c r="F2263" i="3"/>
  <c r="H2261" i="3"/>
  <c r="I2261" i="3" s="1"/>
  <c r="E2255" i="5" l="1"/>
  <c r="H2254" i="5"/>
  <c r="G2254" i="5"/>
  <c r="F2254" i="5"/>
  <c r="E2274" i="4"/>
  <c r="C2275" i="4"/>
  <c r="G1943" i="4"/>
  <c r="H1943" i="4" s="1"/>
  <c r="G2263" i="3"/>
  <c r="H2263" i="3"/>
  <c r="F2264" i="3"/>
  <c r="H2262" i="3"/>
  <c r="I2262" i="3" s="1"/>
  <c r="F2255" i="5" l="1"/>
  <c r="E2256" i="5"/>
  <c r="H2255" i="5"/>
  <c r="G2255" i="5"/>
  <c r="E2275" i="4"/>
  <c r="C2276" i="4"/>
  <c r="G1944" i="4"/>
  <c r="H1944" i="4" s="1"/>
  <c r="F2265" i="3"/>
  <c r="I2263" i="3"/>
  <c r="G2264" i="3"/>
  <c r="F2256" i="5" l="1"/>
  <c r="E2257" i="5"/>
  <c r="H2256" i="5"/>
  <c r="G2256" i="5"/>
  <c r="E2276" i="4"/>
  <c r="C2277" i="4"/>
  <c r="G1945" i="4"/>
  <c r="H1945" i="4" s="1"/>
  <c r="F2266" i="3"/>
  <c r="G2265" i="3"/>
  <c r="H2264" i="3"/>
  <c r="I2264" i="3" s="1"/>
  <c r="E2258" i="5" l="1"/>
  <c r="H2257" i="5"/>
  <c r="G2257" i="5"/>
  <c r="F2257" i="5"/>
  <c r="E2277" i="4"/>
  <c r="C2278" i="4"/>
  <c r="G1946" i="4"/>
  <c r="H1946" i="4" s="1"/>
  <c r="G2266" i="3"/>
  <c r="H2265" i="3"/>
  <c r="I2265" i="3" s="1"/>
  <c r="H2266" i="3"/>
  <c r="F2267" i="3"/>
  <c r="F2258" i="5" l="1"/>
  <c r="G2258" i="5"/>
  <c r="E2259" i="5"/>
  <c r="H2258" i="5"/>
  <c r="E2278" i="4"/>
  <c r="C2279" i="4"/>
  <c r="G1947" i="4"/>
  <c r="H1947" i="4" s="1"/>
  <c r="F2268" i="3"/>
  <c r="G2267" i="3"/>
  <c r="I2266" i="3"/>
  <c r="H2259" i="5" l="1"/>
  <c r="G2259" i="5"/>
  <c r="E2260" i="5"/>
  <c r="F2259" i="5"/>
  <c r="E2279" i="4"/>
  <c r="C2280" i="4"/>
  <c r="G1948" i="4"/>
  <c r="H1948" i="4" s="1"/>
  <c r="G2268" i="3"/>
  <c r="F2269" i="3"/>
  <c r="H2268" i="3"/>
  <c r="H2267" i="3"/>
  <c r="I2267" i="3" s="1"/>
  <c r="E2261" i="5" l="1"/>
  <c r="G2260" i="5"/>
  <c r="F2260" i="5"/>
  <c r="H2260" i="5"/>
  <c r="E2280" i="4"/>
  <c r="C2281" i="4"/>
  <c r="G1949" i="4"/>
  <c r="H1949" i="4" s="1"/>
  <c r="F2270" i="3"/>
  <c r="G2269" i="3"/>
  <c r="I2268" i="3"/>
  <c r="F2261" i="5" l="1"/>
  <c r="E2262" i="5"/>
  <c r="H2261" i="5"/>
  <c r="G2261" i="5"/>
  <c r="E2281" i="4"/>
  <c r="C2282" i="4"/>
  <c r="G1950" i="4"/>
  <c r="H1950" i="4" s="1"/>
  <c r="G2270" i="3"/>
  <c r="F2271" i="3"/>
  <c r="H2270" i="3"/>
  <c r="H2269" i="3"/>
  <c r="I2269" i="3" s="1"/>
  <c r="E2263" i="5" l="1"/>
  <c r="G2262" i="5"/>
  <c r="F2262" i="5"/>
  <c r="H2262" i="5"/>
  <c r="E2282" i="4"/>
  <c r="C2283" i="4"/>
  <c r="G1951" i="4"/>
  <c r="H1951" i="4" s="1"/>
  <c r="G2271" i="3"/>
  <c r="I2270" i="3"/>
  <c r="F2272" i="3"/>
  <c r="H2271" i="3"/>
  <c r="E2264" i="5" l="1"/>
  <c r="F2263" i="5"/>
  <c r="H2263" i="5"/>
  <c r="G2263" i="5"/>
  <c r="E2283" i="4"/>
  <c r="C2284" i="4"/>
  <c r="G1952" i="4"/>
  <c r="H1952" i="4" s="1"/>
  <c r="F2273" i="3"/>
  <c r="I2271" i="3"/>
  <c r="G2272" i="3"/>
  <c r="F2264" i="5" l="1"/>
  <c r="E2265" i="5"/>
  <c r="H2264" i="5"/>
  <c r="G2264" i="5"/>
  <c r="E2284" i="4"/>
  <c r="C2285" i="4"/>
  <c r="G1953" i="4"/>
  <c r="H1953" i="4" s="1"/>
  <c r="G2273" i="3"/>
  <c r="H2272" i="3"/>
  <c r="I2272" i="3" s="1"/>
  <c r="F2274" i="3"/>
  <c r="H2273" i="3"/>
  <c r="E2266" i="5" l="1"/>
  <c r="H2265" i="5"/>
  <c r="G2265" i="5"/>
  <c r="F2265" i="5"/>
  <c r="E2285" i="4"/>
  <c r="C2286" i="4"/>
  <c r="G1954" i="4"/>
  <c r="H1954" i="4" s="1"/>
  <c r="F2275" i="3"/>
  <c r="G2274" i="3"/>
  <c r="H2274" i="3" s="1"/>
  <c r="I2273" i="3"/>
  <c r="E2267" i="5" l="1"/>
  <c r="H2266" i="5"/>
  <c r="G2266" i="5"/>
  <c r="F2266" i="5"/>
  <c r="E2286" i="4"/>
  <c r="C2287" i="4"/>
  <c r="G1955" i="4"/>
  <c r="H1955" i="4" s="1"/>
  <c r="I2274" i="3"/>
  <c r="G2275" i="3"/>
  <c r="F2276" i="3"/>
  <c r="H2275" i="3"/>
  <c r="F2267" i="5" l="1"/>
  <c r="G2267" i="5"/>
  <c r="E2268" i="5"/>
  <c r="H2267" i="5"/>
  <c r="E2287" i="4"/>
  <c r="C2288" i="4"/>
  <c r="G1956" i="4"/>
  <c r="H1956" i="4" s="1"/>
  <c r="G2276" i="3"/>
  <c r="I2275" i="3"/>
  <c r="H2276" i="3"/>
  <c r="F2277" i="3"/>
  <c r="F2268" i="5" l="1"/>
  <c r="E2269" i="5"/>
  <c r="H2268" i="5"/>
  <c r="G2268" i="5"/>
  <c r="E2288" i="4"/>
  <c r="C2289" i="4"/>
  <c r="G1957" i="4"/>
  <c r="H1957" i="4" s="1"/>
  <c r="F2278" i="3"/>
  <c r="I2276" i="3"/>
  <c r="G2277" i="3"/>
  <c r="E2270" i="5" l="1"/>
  <c r="H2269" i="5"/>
  <c r="G2269" i="5"/>
  <c r="F2269" i="5"/>
  <c r="E2289" i="4"/>
  <c r="C2290" i="4"/>
  <c r="G1958" i="4"/>
  <c r="H1958" i="4" s="1"/>
  <c r="G2278" i="3"/>
  <c r="H2277" i="3"/>
  <c r="I2277" i="3" s="1"/>
  <c r="H2278" i="3"/>
  <c r="F2279" i="3"/>
  <c r="F2270" i="5" l="1"/>
  <c r="H2270" i="5"/>
  <c r="G2270" i="5"/>
  <c r="E2271" i="5"/>
  <c r="E2290" i="4"/>
  <c r="C2291" i="4"/>
  <c r="G1959" i="4"/>
  <c r="H1959" i="4" s="1"/>
  <c r="F2280" i="3"/>
  <c r="I2278" i="3"/>
  <c r="G2279" i="3"/>
  <c r="G2271" i="5" l="1"/>
  <c r="F2271" i="5"/>
  <c r="E2272" i="5"/>
  <c r="H2271" i="5"/>
  <c r="E2291" i="4"/>
  <c r="C2292" i="4"/>
  <c r="G1960" i="4"/>
  <c r="H1960" i="4" s="1"/>
  <c r="G2280" i="3"/>
  <c r="I2279" i="3"/>
  <c r="H2279" i="3"/>
  <c r="H2280" i="3"/>
  <c r="F2281" i="3"/>
  <c r="E2273" i="5" l="1"/>
  <c r="F2272" i="5"/>
  <c r="H2272" i="5"/>
  <c r="G2272" i="5"/>
  <c r="E2292" i="4"/>
  <c r="C2293" i="4"/>
  <c r="G1961" i="4"/>
  <c r="H1961" i="4" s="1"/>
  <c r="F2282" i="3"/>
  <c r="I2280" i="3"/>
  <c r="G2281" i="3"/>
  <c r="H2281" i="3" s="1"/>
  <c r="F2273" i="5" l="1"/>
  <c r="E2274" i="5"/>
  <c r="H2273" i="5"/>
  <c r="G2273" i="5"/>
  <c r="E2293" i="4"/>
  <c r="C2294" i="4"/>
  <c r="G1962" i="4"/>
  <c r="H1962" i="4" s="1"/>
  <c r="I2281" i="3"/>
  <c r="G2282" i="3"/>
  <c r="F2283" i="3"/>
  <c r="H2282" i="3"/>
  <c r="F2274" i="5" l="1"/>
  <c r="E2275" i="5"/>
  <c r="H2274" i="5"/>
  <c r="G2274" i="5"/>
  <c r="E2294" i="4"/>
  <c r="C2295" i="4"/>
  <c r="G1963" i="4"/>
  <c r="H1963" i="4" s="1"/>
  <c r="F2284" i="3"/>
  <c r="G2283" i="3"/>
  <c r="H2283" i="3" s="1"/>
  <c r="I2282" i="3"/>
  <c r="E2276" i="5" l="1"/>
  <c r="G2275" i="5"/>
  <c r="F2275" i="5"/>
  <c r="H2275" i="5"/>
  <c r="E2295" i="4"/>
  <c r="C2296" i="4"/>
  <c r="G1964" i="4"/>
  <c r="H1964" i="4" s="1"/>
  <c r="I2283" i="3"/>
  <c r="G2284" i="3"/>
  <c r="H2284" i="3"/>
  <c r="F2285" i="3"/>
  <c r="F2276" i="5" l="1"/>
  <c r="E2277" i="5"/>
  <c r="H2276" i="5"/>
  <c r="G2276" i="5"/>
  <c r="E2296" i="4"/>
  <c r="C2297" i="4"/>
  <c r="G1965" i="4"/>
  <c r="H1965" i="4" s="1"/>
  <c r="F2286" i="3"/>
  <c r="G2285" i="3"/>
  <c r="I2284" i="3"/>
  <c r="H2277" i="5" l="1"/>
  <c r="G2277" i="5"/>
  <c r="E2278" i="5"/>
  <c r="F2277" i="5"/>
  <c r="E2297" i="4"/>
  <c r="C2298" i="4"/>
  <c r="G1966" i="4"/>
  <c r="H1966" i="4" s="1"/>
  <c r="G2286" i="3"/>
  <c r="H2286" i="3"/>
  <c r="F2287" i="3"/>
  <c r="H2285" i="3"/>
  <c r="I2285" i="3" s="1"/>
  <c r="E2279" i="5" l="1"/>
  <c r="H2278" i="5"/>
  <c r="G2278" i="5"/>
  <c r="F2278" i="5"/>
  <c r="E2298" i="4"/>
  <c r="C2299" i="4"/>
  <c r="G1967" i="4"/>
  <c r="H1967" i="4" s="1"/>
  <c r="F2288" i="3"/>
  <c r="G2287" i="3"/>
  <c r="I2286" i="3"/>
  <c r="F2279" i="5" l="1"/>
  <c r="E2280" i="5"/>
  <c r="H2279" i="5"/>
  <c r="G2279" i="5"/>
  <c r="E2299" i="4"/>
  <c r="C2300" i="4"/>
  <c r="G1968" i="4"/>
  <c r="H1968" i="4" s="1"/>
  <c r="G2288" i="3"/>
  <c r="F2289" i="3"/>
  <c r="H2287" i="3"/>
  <c r="I2287" i="3" s="1"/>
  <c r="E2281" i="5" l="1"/>
  <c r="F2280" i="5"/>
  <c r="H2280" i="5"/>
  <c r="G2280" i="5"/>
  <c r="E2300" i="4"/>
  <c r="C2301" i="4"/>
  <c r="G1969" i="4"/>
  <c r="H1969" i="4" s="1"/>
  <c r="G2289" i="3"/>
  <c r="F2290" i="3"/>
  <c r="H2289" i="3"/>
  <c r="H2288" i="3"/>
  <c r="I2288" i="3" s="1"/>
  <c r="E2282" i="5" l="1"/>
  <c r="F2281" i="5"/>
  <c r="G2281" i="5"/>
  <c r="H2281" i="5"/>
  <c r="E2301" i="4"/>
  <c r="C2302" i="4"/>
  <c r="G1970" i="4"/>
  <c r="H1970" i="4" s="1"/>
  <c r="F2291" i="3"/>
  <c r="I2289" i="3"/>
  <c r="G2290" i="3"/>
  <c r="H2290" i="3" s="1"/>
  <c r="F2282" i="5" l="1"/>
  <c r="E2283" i="5"/>
  <c r="H2282" i="5"/>
  <c r="G2282" i="5"/>
  <c r="E2302" i="4"/>
  <c r="C2303" i="4"/>
  <c r="G1971" i="4"/>
  <c r="H1971" i="4" s="1"/>
  <c r="G2291" i="3"/>
  <c r="I2290" i="3"/>
  <c r="H2291" i="3"/>
  <c r="F2292" i="3"/>
  <c r="E2284" i="5" l="1"/>
  <c r="H2283" i="5"/>
  <c r="G2283" i="5"/>
  <c r="F2283" i="5"/>
  <c r="E2303" i="4"/>
  <c r="C2304" i="4"/>
  <c r="G1972" i="4"/>
  <c r="H1972" i="4" s="1"/>
  <c r="F2293" i="3"/>
  <c r="G2292" i="3"/>
  <c r="H2292" i="3" s="1"/>
  <c r="I2291" i="3"/>
  <c r="E2285" i="5" l="1"/>
  <c r="H2284" i="5"/>
  <c r="G2284" i="5"/>
  <c r="F2284" i="5"/>
  <c r="E2304" i="4"/>
  <c r="C2305" i="4"/>
  <c r="G1973" i="4"/>
  <c r="H1973" i="4" s="1"/>
  <c r="G2293" i="3"/>
  <c r="I2292" i="3"/>
  <c r="F2294" i="3"/>
  <c r="H2293" i="3"/>
  <c r="F2285" i="5" l="1"/>
  <c r="E2286" i="5"/>
  <c r="H2285" i="5"/>
  <c r="G2285" i="5"/>
  <c r="E2305" i="4"/>
  <c r="C2306" i="4"/>
  <c r="G1974" i="4"/>
  <c r="H1974" i="4" s="1"/>
  <c r="F2295" i="3"/>
  <c r="I2293" i="3"/>
  <c r="G2294" i="3"/>
  <c r="H2294" i="3" s="1"/>
  <c r="G2286" i="5" l="1"/>
  <c r="F2286" i="5"/>
  <c r="E2287" i="5"/>
  <c r="H2286" i="5"/>
  <c r="E2306" i="4"/>
  <c r="C2307" i="4"/>
  <c r="G1975" i="4"/>
  <c r="H1975" i="4" s="1"/>
  <c r="G2295" i="3"/>
  <c r="I2294" i="3"/>
  <c r="F2296" i="3"/>
  <c r="H2295" i="3"/>
  <c r="E2288" i="5" l="1"/>
  <c r="H2287" i="5"/>
  <c r="G2287" i="5"/>
  <c r="F2287" i="5"/>
  <c r="E2307" i="4"/>
  <c r="C2308" i="4"/>
  <c r="G1976" i="4"/>
  <c r="H1976" i="4" s="1"/>
  <c r="F2297" i="3"/>
  <c r="G2296" i="3"/>
  <c r="H2296" i="3" s="1"/>
  <c r="I2295" i="3"/>
  <c r="F2288" i="5" l="1"/>
  <c r="H2288" i="5"/>
  <c r="G2288" i="5"/>
  <c r="E2289" i="5"/>
  <c r="E2308" i="4"/>
  <c r="C2309" i="4"/>
  <c r="G1977" i="4"/>
  <c r="H1977" i="4" s="1"/>
  <c r="I2296" i="3"/>
  <c r="G2297" i="3"/>
  <c r="F2298" i="3"/>
  <c r="H2297" i="3"/>
  <c r="H2289" i="5" l="1"/>
  <c r="G2289" i="5"/>
  <c r="E2290" i="5"/>
  <c r="F2289" i="5"/>
  <c r="E2309" i="4"/>
  <c r="C2310" i="4"/>
  <c r="G1978" i="4"/>
  <c r="H1978" i="4" s="1"/>
  <c r="F2299" i="3"/>
  <c r="G2298" i="3"/>
  <c r="I2297" i="3"/>
  <c r="E2291" i="5" l="1"/>
  <c r="F2290" i="5"/>
  <c r="H2290" i="5"/>
  <c r="G2290" i="5"/>
  <c r="E2310" i="4"/>
  <c r="C2311" i="4"/>
  <c r="G1979" i="4"/>
  <c r="H1979" i="4" s="1"/>
  <c r="F2300" i="3"/>
  <c r="G2299" i="3"/>
  <c r="H2298" i="3"/>
  <c r="I2298" i="3" s="1"/>
  <c r="F2291" i="5" l="1"/>
  <c r="E2292" i="5"/>
  <c r="H2291" i="5"/>
  <c r="G2291" i="5"/>
  <c r="E2311" i="4"/>
  <c r="C2312" i="4"/>
  <c r="G1980" i="4"/>
  <c r="H1980" i="4" s="1"/>
  <c r="G2300" i="3"/>
  <c r="H2299" i="3"/>
  <c r="I2299" i="3" s="1"/>
  <c r="H2300" i="3"/>
  <c r="F2301" i="3"/>
  <c r="F2292" i="5" l="1"/>
  <c r="E2293" i="5"/>
  <c r="H2292" i="5"/>
  <c r="G2292" i="5"/>
  <c r="E2312" i="4"/>
  <c r="C2313" i="4"/>
  <c r="G1981" i="4"/>
  <c r="H1981" i="4" s="1"/>
  <c r="F2302" i="3"/>
  <c r="I2300" i="3"/>
  <c r="G2301" i="3"/>
  <c r="E2294" i="5" l="1"/>
  <c r="G2293" i="5"/>
  <c r="F2293" i="5"/>
  <c r="H2293" i="5"/>
  <c r="E2313" i="4"/>
  <c r="C2314" i="4"/>
  <c r="G1982" i="4"/>
  <c r="H1982" i="4" s="1"/>
  <c r="G2302" i="3"/>
  <c r="H2301" i="3"/>
  <c r="I2301" i="3" s="1"/>
  <c r="H2302" i="3"/>
  <c r="F2303" i="3"/>
  <c r="F2294" i="5" l="1"/>
  <c r="E2295" i="5"/>
  <c r="H2294" i="5"/>
  <c r="G2294" i="5"/>
  <c r="E2314" i="4"/>
  <c r="C2315" i="4"/>
  <c r="G1983" i="4"/>
  <c r="H1983" i="4" s="1"/>
  <c r="F2304" i="3"/>
  <c r="I2302" i="3"/>
  <c r="G2303" i="3"/>
  <c r="H2295" i="5" l="1"/>
  <c r="G2295" i="5"/>
  <c r="F2295" i="5"/>
  <c r="E2296" i="5"/>
  <c r="E2315" i="4"/>
  <c r="C2316" i="4"/>
  <c r="G1984" i="4"/>
  <c r="H1984" i="4" s="1"/>
  <c r="G2304" i="3"/>
  <c r="H2304" i="3"/>
  <c r="F2305" i="3"/>
  <c r="H2303" i="3"/>
  <c r="I2303" i="3" s="1"/>
  <c r="E2297" i="5" l="1"/>
  <c r="H2296" i="5"/>
  <c r="G2296" i="5"/>
  <c r="F2296" i="5"/>
  <c r="E2316" i="4"/>
  <c r="C2317" i="4"/>
  <c r="G1985" i="4"/>
  <c r="H1985" i="4" s="1"/>
  <c r="F2306" i="3"/>
  <c r="I2304" i="3"/>
  <c r="G2305" i="3"/>
  <c r="H2305" i="3" s="1"/>
  <c r="F2297" i="5" l="1"/>
  <c r="G2297" i="5"/>
  <c r="E2298" i="5"/>
  <c r="H2297" i="5"/>
  <c r="E2317" i="4"/>
  <c r="C2318" i="4"/>
  <c r="G1986" i="4"/>
  <c r="H1986" i="4" s="1"/>
  <c r="I2305" i="3"/>
  <c r="G2306" i="3"/>
  <c r="H2306" i="3"/>
  <c r="F2307" i="3"/>
  <c r="E2299" i="5" l="1"/>
  <c r="H2298" i="5"/>
  <c r="G2298" i="5"/>
  <c r="F2298" i="5"/>
  <c r="E2318" i="4"/>
  <c r="C2319" i="4"/>
  <c r="G1987" i="4"/>
  <c r="H1987" i="4" s="1"/>
  <c r="F2308" i="3"/>
  <c r="G2307" i="3"/>
  <c r="I2306" i="3"/>
  <c r="E2300" i="5" l="1"/>
  <c r="F2299" i="5"/>
  <c r="H2299" i="5"/>
  <c r="G2299" i="5"/>
  <c r="E2319" i="4"/>
  <c r="C2320" i="4"/>
  <c r="G1988" i="4"/>
  <c r="H1988" i="4" s="1"/>
  <c r="G2308" i="3"/>
  <c r="I2307" i="3"/>
  <c r="H2307" i="3"/>
  <c r="F2309" i="3"/>
  <c r="H2308" i="3"/>
  <c r="F2300" i="5" l="1"/>
  <c r="E2301" i="5"/>
  <c r="H2300" i="5"/>
  <c r="G2300" i="5"/>
  <c r="E2320" i="4"/>
  <c r="C2321" i="4"/>
  <c r="G1989" i="4"/>
  <c r="H1989" i="4" s="1"/>
  <c r="F2310" i="3"/>
  <c r="I2308" i="3"/>
  <c r="G2309" i="3"/>
  <c r="G2301" i="5" l="1"/>
  <c r="F2301" i="5"/>
  <c r="H2301" i="5"/>
  <c r="E2302" i="5"/>
  <c r="E2321" i="4"/>
  <c r="C2322" i="4"/>
  <c r="G1990" i="4"/>
  <c r="H1990" i="4" s="1"/>
  <c r="F2311" i="3"/>
  <c r="G2310" i="3"/>
  <c r="H2309" i="3"/>
  <c r="I2309" i="3" s="1"/>
  <c r="E2303" i="5" l="1"/>
  <c r="H2302" i="5"/>
  <c r="G2302" i="5"/>
  <c r="F2302" i="5"/>
  <c r="E2322" i="4"/>
  <c r="C2323" i="4"/>
  <c r="G1991" i="4"/>
  <c r="H1991" i="4" s="1"/>
  <c r="G2311" i="3"/>
  <c r="H2310" i="3"/>
  <c r="I2310" i="3" s="1"/>
  <c r="H2311" i="3"/>
  <c r="F2312" i="3"/>
  <c r="F2303" i="5" l="1"/>
  <c r="E2304" i="5"/>
  <c r="H2303" i="5"/>
  <c r="G2303" i="5"/>
  <c r="E2323" i="4"/>
  <c r="C2324" i="4"/>
  <c r="G1992" i="4"/>
  <c r="H1992" i="4" s="1"/>
  <c r="F2313" i="3"/>
  <c r="I2311" i="3"/>
  <c r="G2312" i="3"/>
  <c r="E2305" i="5" l="1"/>
  <c r="H2304" i="5"/>
  <c r="G2304" i="5"/>
  <c r="F2304" i="5"/>
  <c r="E2324" i="4"/>
  <c r="C2325" i="4"/>
  <c r="G1993" i="4"/>
  <c r="H1993" i="4" s="1"/>
  <c r="G2313" i="3"/>
  <c r="F2314" i="3"/>
  <c r="H2313" i="3"/>
  <c r="H2312" i="3"/>
  <c r="I2312" i="3" s="1"/>
  <c r="E2306" i="5" l="1"/>
  <c r="H2305" i="5"/>
  <c r="G2305" i="5"/>
  <c r="F2305" i="5"/>
  <c r="E2325" i="4"/>
  <c r="C2326" i="4"/>
  <c r="G1994" i="4"/>
  <c r="H1994" i="4" s="1"/>
  <c r="F2315" i="3"/>
  <c r="I2313" i="3"/>
  <c r="G2314" i="3"/>
  <c r="F2306" i="5" l="1"/>
  <c r="H2306" i="5"/>
  <c r="G2306" i="5"/>
  <c r="E2307" i="5"/>
  <c r="E2326" i="4"/>
  <c r="C2327" i="4"/>
  <c r="G1995" i="4"/>
  <c r="H1995" i="4" s="1"/>
  <c r="G2315" i="3"/>
  <c r="H2314" i="3"/>
  <c r="I2314" i="3" s="1"/>
  <c r="H2315" i="3"/>
  <c r="F2316" i="3"/>
  <c r="G2307" i="5" l="1"/>
  <c r="F2307" i="5"/>
  <c r="E2308" i="5"/>
  <c r="H2307" i="5"/>
  <c r="E2327" i="4"/>
  <c r="C2328" i="4"/>
  <c r="G1996" i="4"/>
  <c r="H1996" i="4" s="1"/>
  <c r="F2317" i="3"/>
  <c r="I2315" i="3"/>
  <c r="G2316" i="3"/>
  <c r="H2316" i="3" s="1"/>
  <c r="E2309" i="5" l="1"/>
  <c r="H2308" i="5"/>
  <c r="G2308" i="5"/>
  <c r="F2308" i="5"/>
  <c r="E2328" i="4"/>
  <c r="C2329" i="4"/>
  <c r="G1997" i="4"/>
  <c r="H1997" i="4" s="1"/>
  <c r="G2317" i="3"/>
  <c r="I2316" i="3"/>
  <c r="H2317" i="3"/>
  <c r="F2318" i="3"/>
  <c r="F2309" i="5" l="1"/>
  <c r="E2310" i="5"/>
  <c r="H2309" i="5"/>
  <c r="G2309" i="5"/>
  <c r="E2329" i="4"/>
  <c r="C2330" i="4"/>
  <c r="G1998" i="4"/>
  <c r="H1998" i="4" s="1"/>
  <c r="F2319" i="3"/>
  <c r="I2317" i="3"/>
  <c r="G2318" i="3"/>
  <c r="F2310" i="5" l="1"/>
  <c r="E2311" i="5"/>
  <c r="H2310" i="5"/>
  <c r="G2310" i="5"/>
  <c r="E2330" i="4"/>
  <c r="C2331" i="4"/>
  <c r="G1999" i="4"/>
  <c r="H1999" i="4" s="1"/>
  <c r="G2319" i="3"/>
  <c r="I2318" i="3"/>
  <c r="H2318" i="3"/>
  <c r="F2320" i="3"/>
  <c r="H2319" i="3"/>
  <c r="E2312" i="5" l="1"/>
  <c r="G2311" i="5"/>
  <c r="F2311" i="5"/>
  <c r="H2311" i="5"/>
  <c r="E2331" i="4"/>
  <c r="C2332" i="4"/>
  <c r="G2000" i="4"/>
  <c r="H2000" i="4" s="1"/>
  <c r="F2321" i="3"/>
  <c r="G2320" i="3"/>
  <c r="H2320" i="3" s="1"/>
  <c r="I2319" i="3"/>
  <c r="F2312" i="5" l="1"/>
  <c r="E2313" i="5"/>
  <c r="H2312" i="5"/>
  <c r="G2312" i="5"/>
  <c r="E2332" i="4"/>
  <c r="C2333" i="4"/>
  <c r="G2001" i="4"/>
  <c r="H2001" i="4" s="1"/>
  <c r="G2321" i="3"/>
  <c r="I2320" i="3"/>
  <c r="F2322" i="3"/>
  <c r="H2321" i="3"/>
  <c r="H2313" i="5" l="1"/>
  <c r="G2313" i="5"/>
  <c r="F2313" i="5"/>
  <c r="E2314" i="5"/>
  <c r="E2333" i="4"/>
  <c r="C2334" i="4"/>
  <c r="G2002" i="4"/>
  <c r="H2002" i="4" s="1"/>
  <c r="F2323" i="3"/>
  <c r="H2322" i="3"/>
  <c r="G2322" i="3"/>
  <c r="I2321" i="3"/>
  <c r="E2315" i="5" l="1"/>
  <c r="H2314" i="5"/>
  <c r="G2314" i="5"/>
  <c r="F2314" i="5"/>
  <c r="E2334" i="4"/>
  <c r="C2335" i="4"/>
  <c r="G2003" i="4"/>
  <c r="H2003" i="4" s="1"/>
  <c r="G2323" i="3"/>
  <c r="I2322" i="3"/>
  <c r="H2323" i="3"/>
  <c r="F2324" i="3"/>
  <c r="F2315" i="5" l="1"/>
  <c r="H2315" i="5"/>
  <c r="G2315" i="5"/>
  <c r="E2316" i="5"/>
  <c r="E2335" i="4"/>
  <c r="C2336" i="4"/>
  <c r="G2004" i="4"/>
  <c r="H2004" i="4" s="1"/>
  <c r="F2325" i="3"/>
  <c r="I2323" i="3"/>
  <c r="G2324" i="3"/>
  <c r="E2317" i="5" l="1"/>
  <c r="H2316" i="5"/>
  <c r="G2316" i="5"/>
  <c r="F2316" i="5"/>
  <c r="E2336" i="4"/>
  <c r="C2337" i="4"/>
  <c r="G2005" i="4"/>
  <c r="H2005" i="4" s="1"/>
  <c r="G2325" i="3"/>
  <c r="F2326" i="3"/>
  <c r="H2325" i="3"/>
  <c r="H2324" i="3"/>
  <c r="I2324" i="3" s="1"/>
  <c r="E2318" i="5" l="1"/>
  <c r="F2317" i="5"/>
  <c r="H2317" i="5"/>
  <c r="G2317" i="5"/>
  <c r="E2337" i="4"/>
  <c r="C2338" i="4"/>
  <c r="G2006" i="4"/>
  <c r="H2006" i="4" s="1"/>
  <c r="F2327" i="3"/>
  <c r="I2325" i="3"/>
  <c r="G2326" i="3"/>
  <c r="F2318" i="5" l="1"/>
  <c r="E2319" i="5"/>
  <c r="H2318" i="5"/>
  <c r="G2318" i="5"/>
  <c r="E2338" i="4"/>
  <c r="C2339" i="4"/>
  <c r="G2007" i="4"/>
  <c r="H2007" i="4" s="1"/>
  <c r="G2327" i="3"/>
  <c r="F2328" i="3"/>
  <c r="H2327" i="3"/>
  <c r="H2326" i="3"/>
  <c r="I2326" i="3" s="1"/>
  <c r="E2320" i="5" l="1"/>
  <c r="H2319" i="5"/>
  <c r="G2319" i="5"/>
  <c r="F2319" i="5"/>
  <c r="E2339" i="4"/>
  <c r="C2340" i="4"/>
  <c r="G2008" i="4"/>
  <c r="H2008" i="4" s="1"/>
  <c r="F2329" i="3"/>
  <c r="G2328" i="3"/>
  <c r="I2327" i="3"/>
  <c r="E2321" i="5" l="1"/>
  <c r="H2320" i="5"/>
  <c r="G2320" i="5"/>
  <c r="F2320" i="5"/>
  <c r="E2340" i="4"/>
  <c r="C2341" i="4"/>
  <c r="G2009" i="4"/>
  <c r="H2009" i="4" s="1"/>
  <c r="G2329" i="3"/>
  <c r="H2329" i="3"/>
  <c r="F2330" i="3"/>
  <c r="H2328" i="3"/>
  <c r="I2328" i="3" s="1"/>
  <c r="F2321" i="5" l="1"/>
  <c r="E2322" i="5"/>
  <c r="H2321" i="5"/>
  <c r="G2321" i="5"/>
  <c r="E2341" i="4"/>
  <c r="C2342" i="4"/>
  <c r="G2010" i="4"/>
  <c r="H2010" i="4" s="1"/>
  <c r="F2331" i="3"/>
  <c r="G2330" i="3"/>
  <c r="I2329" i="3"/>
  <c r="H2322" i="5" l="1"/>
  <c r="G2322" i="5"/>
  <c r="F2322" i="5"/>
  <c r="E2323" i="5"/>
  <c r="E2342" i="4"/>
  <c r="C2343" i="4"/>
  <c r="G2011" i="4"/>
  <c r="H2011" i="4" s="1"/>
  <c r="G2331" i="3"/>
  <c r="F2332" i="3"/>
  <c r="H2331" i="3"/>
  <c r="H2330" i="3"/>
  <c r="I2330" i="3" s="1"/>
  <c r="E2324" i="5" l="1"/>
  <c r="H2323" i="5"/>
  <c r="G2323" i="5"/>
  <c r="F2323" i="5"/>
  <c r="E2343" i="4"/>
  <c r="C2344" i="4"/>
  <c r="G2012" i="4"/>
  <c r="H2012" i="4" s="1"/>
  <c r="G2332" i="3"/>
  <c r="I2331" i="3"/>
  <c r="H2332" i="3"/>
  <c r="F2333" i="3"/>
  <c r="F2324" i="5" l="1"/>
  <c r="H2324" i="5"/>
  <c r="G2324" i="5"/>
  <c r="E2325" i="5"/>
  <c r="E2344" i="4"/>
  <c r="C2345" i="4"/>
  <c r="G2013" i="4"/>
  <c r="H2013" i="4" s="1"/>
  <c r="F2334" i="3"/>
  <c r="I2332" i="3"/>
  <c r="G2333" i="3"/>
  <c r="G2325" i="5" l="1"/>
  <c r="F2325" i="5"/>
  <c r="E2326" i="5"/>
  <c r="H2325" i="5"/>
  <c r="E2345" i="4"/>
  <c r="C2346" i="4"/>
  <c r="G2014" i="4"/>
  <c r="H2014" i="4" s="1"/>
  <c r="G2334" i="3"/>
  <c r="F2335" i="3"/>
  <c r="H2334" i="3"/>
  <c r="H2333" i="3"/>
  <c r="I2333" i="3" s="1"/>
  <c r="E2327" i="5" l="1"/>
  <c r="F2326" i="5"/>
  <c r="H2326" i="5"/>
  <c r="G2326" i="5"/>
  <c r="E2346" i="4"/>
  <c r="C2347" i="4"/>
  <c r="G2015" i="4"/>
  <c r="H2015" i="4" s="1"/>
  <c r="F2336" i="3"/>
  <c r="I2334" i="3"/>
  <c r="G2335" i="3"/>
  <c r="F2327" i="5" l="1"/>
  <c r="E2328" i="5"/>
  <c r="H2327" i="5"/>
  <c r="G2327" i="5"/>
  <c r="E2347" i="4"/>
  <c r="C2348" i="4"/>
  <c r="G2016" i="4"/>
  <c r="H2016" i="4" s="1"/>
  <c r="G2336" i="3"/>
  <c r="H2336" i="3"/>
  <c r="F2337" i="3"/>
  <c r="H2335" i="3"/>
  <c r="I2335" i="3" s="1"/>
  <c r="F2328" i="5" l="1"/>
  <c r="E2329" i="5"/>
  <c r="H2328" i="5"/>
  <c r="G2328" i="5"/>
  <c r="E2348" i="4"/>
  <c r="C2349" i="4"/>
  <c r="G2017" i="4"/>
  <c r="H2017" i="4" s="1"/>
  <c r="F2338" i="3"/>
  <c r="G2337" i="3"/>
  <c r="I2336" i="3"/>
  <c r="E2330" i="5" l="1"/>
  <c r="H2329" i="5"/>
  <c r="G2329" i="5"/>
  <c r="F2329" i="5"/>
  <c r="E2349" i="4"/>
  <c r="C2350" i="4"/>
  <c r="G2018" i="4"/>
  <c r="H2018" i="4" s="1"/>
  <c r="G2338" i="3"/>
  <c r="F2339" i="3"/>
  <c r="H2338" i="3"/>
  <c r="H2337" i="3"/>
  <c r="I2337" i="3" s="1"/>
  <c r="F2330" i="5" l="1"/>
  <c r="H2330" i="5"/>
  <c r="G2330" i="5"/>
  <c r="E2331" i="5"/>
  <c r="E2350" i="4"/>
  <c r="C2351" i="4"/>
  <c r="G2019" i="4"/>
  <c r="H2019" i="4" s="1"/>
  <c r="F2340" i="3"/>
  <c r="I2338" i="3"/>
  <c r="G2339" i="3"/>
  <c r="H2331" i="5" l="1"/>
  <c r="G2331" i="5"/>
  <c r="F2331" i="5"/>
  <c r="E2332" i="5"/>
  <c r="E2351" i="4"/>
  <c r="C2352" i="4"/>
  <c r="G2020" i="4"/>
  <c r="H2020" i="4" s="1"/>
  <c r="F2341" i="3"/>
  <c r="G2340" i="3"/>
  <c r="H2339" i="3"/>
  <c r="I2339" i="3" s="1"/>
  <c r="E2333" i="5" l="1"/>
  <c r="G2332" i="5"/>
  <c r="F2332" i="5"/>
  <c r="H2332" i="5"/>
  <c r="E2352" i="4"/>
  <c r="C2353" i="4"/>
  <c r="G2021" i="4"/>
  <c r="H2021" i="4" s="1"/>
  <c r="G2341" i="3"/>
  <c r="F2342" i="3"/>
  <c r="H2341" i="3"/>
  <c r="H2340" i="3"/>
  <c r="I2340" i="3" s="1"/>
  <c r="F2333" i="5" l="1"/>
  <c r="E2334" i="5"/>
  <c r="H2333" i="5"/>
  <c r="G2333" i="5"/>
  <c r="E2353" i="4"/>
  <c r="C2354" i="4"/>
  <c r="G2022" i="4"/>
  <c r="H2022" i="4" s="1"/>
  <c r="F2343" i="3"/>
  <c r="I2341" i="3"/>
  <c r="G2342" i="3"/>
  <c r="E2335" i="5" l="1"/>
  <c r="H2334" i="5"/>
  <c r="G2334" i="5"/>
  <c r="F2334" i="5"/>
  <c r="E2354" i="4"/>
  <c r="C2355" i="4"/>
  <c r="G2023" i="4"/>
  <c r="H2023" i="4" s="1"/>
  <c r="G2343" i="3"/>
  <c r="F2344" i="3"/>
  <c r="H2343" i="3"/>
  <c r="H2342" i="3"/>
  <c r="I2342" i="3" s="1"/>
  <c r="E2336" i="5" l="1"/>
  <c r="F2335" i="5"/>
  <c r="H2335" i="5"/>
  <c r="G2335" i="5"/>
  <c r="E2355" i="4"/>
  <c r="C2356" i="4"/>
  <c r="G2024" i="4"/>
  <c r="H2024" i="4" s="1"/>
  <c r="F2345" i="3"/>
  <c r="G2344" i="3"/>
  <c r="I2343" i="3"/>
  <c r="F2336" i="5" l="1"/>
  <c r="E2337" i="5"/>
  <c r="H2336" i="5"/>
  <c r="G2336" i="5"/>
  <c r="E2356" i="4"/>
  <c r="C2357" i="4"/>
  <c r="G2025" i="4"/>
  <c r="H2025" i="4" s="1"/>
  <c r="G2345" i="3"/>
  <c r="H2345" i="3"/>
  <c r="F2346" i="3"/>
  <c r="H2344" i="3"/>
  <c r="I2344" i="3" s="1"/>
  <c r="E2338" i="5" l="1"/>
  <c r="H2337" i="5"/>
  <c r="G2337" i="5"/>
  <c r="F2337" i="5"/>
  <c r="E2357" i="4"/>
  <c r="C2358" i="4"/>
  <c r="G2026" i="4"/>
  <c r="H2026" i="4" s="1"/>
  <c r="F2347" i="3"/>
  <c r="H2346" i="3"/>
  <c r="G2346" i="3"/>
  <c r="I2345" i="3"/>
  <c r="E2339" i="5" l="1"/>
  <c r="H2338" i="5"/>
  <c r="G2338" i="5"/>
  <c r="F2338" i="5"/>
  <c r="E2358" i="4"/>
  <c r="C2359" i="4"/>
  <c r="G2027" i="4"/>
  <c r="H2027" i="4" s="1"/>
  <c r="I2346" i="3"/>
  <c r="G2347" i="3"/>
  <c r="F2348" i="3"/>
  <c r="F2339" i="5" l="1"/>
  <c r="E2340" i="5"/>
  <c r="H2339" i="5"/>
  <c r="G2339" i="5"/>
  <c r="E2359" i="4"/>
  <c r="C2360" i="4"/>
  <c r="G2028" i="4"/>
  <c r="H2028" i="4" s="1"/>
  <c r="F2349" i="3"/>
  <c r="G2348" i="3"/>
  <c r="H2347" i="3"/>
  <c r="I2347" i="3" s="1"/>
  <c r="H2340" i="5" l="1"/>
  <c r="G2340" i="5"/>
  <c r="F2340" i="5"/>
  <c r="E2341" i="5"/>
  <c r="E2360" i="4"/>
  <c r="C2361" i="4"/>
  <c r="G2029" i="4"/>
  <c r="H2029" i="4" s="1"/>
  <c r="G2349" i="3"/>
  <c r="F2350" i="3"/>
  <c r="H2349" i="3"/>
  <c r="H2348" i="3"/>
  <c r="I2348" i="3" s="1"/>
  <c r="E2342" i="5" l="1"/>
  <c r="H2341" i="5"/>
  <c r="G2341" i="5"/>
  <c r="F2341" i="5"/>
  <c r="E2361" i="4"/>
  <c r="C2362" i="4"/>
  <c r="G2030" i="4"/>
  <c r="H2030" i="4" s="1"/>
  <c r="G2350" i="3"/>
  <c r="I2349" i="3"/>
  <c r="H2350" i="3"/>
  <c r="F2351" i="3"/>
  <c r="F2342" i="5" l="1"/>
  <c r="H2342" i="5"/>
  <c r="G2342" i="5"/>
  <c r="E2343" i="5"/>
  <c r="E2362" i="4"/>
  <c r="C2363" i="4"/>
  <c r="G2031" i="4"/>
  <c r="H2031" i="4" s="1"/>
  <c r="F2352" i="3"/>
  <c r="I2350" i="3"/>
  <c r="G2351" i="3"/>
  <c r="E2344" i="5" l="1"/>
  <c r="H2343" i="5"/>
  <c r="G2343" i="5"/>
  <c r="F2343" i="5"/>
  <c r="E2363" i="4"/>
  <c r="C2364" i="4"/>
  <c r="G2032" i="4"/>
  <c r="H2032" i="4" s="1"/>
  <c r="G2352" i="3"/>
  <c r="F2353" i="3"/>
  <c r="H2352" i="3"/>
  <c r="H2351" i="3"/>
  <c r="I2351" i="3" s="1"/>
  <c r="E2345" i="5" l="1"/>
  <c r="F2344" i="5"/>
  <c r="H2344" i="5"/>
  <c r="G2344" i="5"/>
  <c r="E2364" i="4"/>
  <c r="C2365" i="4"/>
  <c r="G2033" i="4"/>
  <c r="H2033" i="4" s="1"/>
  <c r="F2354" i="3"/>
  <c r="I2352" i="3"/>
  <c r="G2353" i="3"/>
  <c r="H2353" i="3" s="1"/>
  <c r="F2345" i="5" l="1"/>
  <c r="E2346" i="5"/>
  <c r="H2345" i="5"/>
  <c r="G2345" i="5"/>
  <c r="E2365" i="4"/>
  <c r="C2366" i="4"/>
  <c r="G2034" i="4"/>
  <c r="H2034" i="4" s="1"/>
  <c r="I2353" i="3"/>
  <c r="G2354" i="3"/>
  <c r="F2355" i="3"/>
  <c r="H2354" i="3"/>
  <c r="F2346" i="5" l="1"/>
  <c r="H2346" i="5"/>
  <c r="G2346" i="5"/>
  <c r="E2347" i="5"/>
  <c r="E2366" i="4"/>
  <c r="C2367" i="4"/>
  <c r="G2035" i="4"/>
  <c r="H2035" i="4" s="1"/>
  <c r="F2356" i="3"/>
  <c r="I2354" i="3"/>
  <c r="G2355" i="3"/>
  <c r="E2348" i="5" l="1"/>
  <c r="H2347" i="5"/>
  <c r="G2347" i="5"/>
  <c r="F2347" i="5"/>
  <c r="E2367" i="4"/>
  <c r="C2368" i="4"/>
  <c r="G2036" i="4"/>
  <c r="H2036" i="4" s="1"/>
  <c r="G2356" i="3"/>
  <c r="F2357" i="3"/>
  <c r="H2356" i="3"/>
  <c r="H2355" i="3"/>
  <c r="I2355" i="3" s="1"/>
  <c r="F2348" i="5" l="1"/>
  <c r="E2349" i="5"/>
  <c r="H2348" i="5"/>
  <c r="G2348" i="5"/>
  <c r="E2368" i="4"/>
  <c r="C2369" i="4"/>
  <c r="G2037" i="4"/>
  <c r="H2037" i="4" s="1"/>
  <c r="F2358" i="3"/>
  <c r="G2357" i="3"/>
  <c r="I2356" i="3"/>
  <c r="H2349" i="5" l="1"/>
  <c r="G2349" i="5"/>
  <c r="F2349" i="5"/>
  <c r="E2350" i="5"/>
  <c r="E2369" i="4"/>
  <c r="C2370" i="4"/>
  <c r="G2038" i="4"/>
  <c r="H2038" i="4" s="1"/>
  <c r="G2358" i="3"/>
  <c r="H2357" i="3"/>
  <c r="I2357" i="3" s="1"/>
  <c r="H2358" i="3"/>
  <c r="F2359" i="3"/>
  <c r="E2351" i="5" l="1"/>
  <c r="F2350" i="5"/>
  <c r="H2350" i="5"/>
  <c r="G2350" i="5"/>
  <c r="E2370" i="4"/>
  <c r="C2371" i="4"/>
  <c r="G2039" i="4"/>
  <c r="H2039" i="4" s="1"/>
  <c r="F2360" i="3"/>
  <c r="I2358" i="3"/>
  <c r="G2359" i="3"/>
  <c r="F2351" i="5" l="1"/>
  <c r="H2351" i="5"/>
  <c r="G2351" i="5"/>
  <c r="E2352" i="5"/>
  <c r="E2371" i="4"/>
  <c r="C2372" i="4"/>
  <c r="G2040" i="4"/>
  <c r="H2040" i="4" s="1"/>
  <c r="G2360" i="3"/>
  <c r="H2359" i="3"/>
  <c r="I2359" i="3" s="1"/>
  <c r="H2360" i="3"/>
  <c r="F2361" i="3"/>
  <c r="E2353" i="5" l="1"/>
  <c r="H2352" i="5"/>
  <c r="G2352" i="5"/>
  <c r="F2352" i="5"/>
  <c r="E2372" i="4"/>
  <c r="C2373" i="4"/>
  <c r="G2041" i="4"/>
  <c r="H2041" i="4" s="1"/>
  <c r="I2360" i="3"/>
  <c r="G2361" i="3"/>
  <c r="F2362" i="3"/>
  <c r="E2354" i="5" l="1"/>
  <c r="F2353" i="5"/>
  <c r="H2353" i="5"/>
  <c r="G2353" i="5"/>
  <c r="E2373" i="4"/>
  <c r="C2374" i="4"/>
  <c r="G2042" i="4"/>
  <c r="H2042" i="4" s="1"/>
  <c r="G2362" i="3"/>
  <c r="H2362" i="3"/>
  <c r="F2363" i="3"/>
  <c r="H2361" i="3"/>
  <c r="I2361" i="3" s="1"/>
  <c r="F2354" i="5" l="1"/>
  <c r="G2354" i="5"/>
  <c r="H2354" i="5"/>
  <c r="E2355" i="5"/>
  <c r="E2374" i="4"/>
  <c r="C2375" i="4"/>
  <c r="G2043" i="4"/>
  <c r="H2043" i="4" s="1"/>
  <c r="F2364" i="3"/>
  <c r="G2363" i="3"/>
  <c r="H2363" i="3" s="1"/>
  <c r="I2362" i="3"/>
  <c r="E2356" i="5" l="1"/>
  <c r="H2355" i="5"/>
  <c r="F2355" i="5"/>
  <c r="G2355" i="5"/>
  <c r="E2375" i="4"/>
  <c r="C2376" i="4"/>
  <c r="G2044" i="4"/>
  <c r="H2044" i="4" s="1"/>
  <c r="G2364" i="3"/>
  <c r="I2363" i="3"/>
  <c r="H2364" i="3"/>
  <c r="F2365" i="3"/>
  <c r="E2357" i="5" l="1"/>
  <c r="H2356" i="5"/>
  <c r="G2356" i="5"/>
  <c r="F2356" i="5"/>
  <c r="E2376" i="4"/>
  <c r="C2377" i="4"/>
  <c r="G2045" i="4"/>
  <c r="H2045" i="4" s="1"/>
  <c r="F2366" i="3"/>
  <c r="I2364" i="3"/>
  <c r="G2365" i="3"/>
  <c r="F2357" i="5" l="1"/>
  <c r="E2358" i="5"/>
  <c r="H2357" i="5"/>
  <c r="G2357" i="5"/>
  <c r="E2377" i="4"/>
  <c r="C2378" i="4"/>
  <c r="G2046" i="4"/>
  <c r="H2046" i="4" s="1"/>
  <c r="G2366" i="3"/>
  <c r="F2367" i="3"/>
  <c r="H2366" i="3"/>
  <c r="H2365" i="3"/>
  <c r="I2365" i="3" s="1"/>
  <c r="H2358" i="5" l="1"/>
  <c r="G2358" i="5"/>
  <c r="F2358" i="5"/>
  <c r="E2359" i="5"/>
  <c r="E2378" i="4"/>
  <c r="C2379" i="4"/>
  <c r="G2047" i="4"/>
  <c r="H2047" i="4" s="1"/>
  <c r="G2367" i="3"/>
  <c r="I2366" i="3"/>
  <c r="F2368" i="3"/>
  <c r="E2360" i="5" l="1"/>
  <c r="H2359" i="5"/>
  <c r="G2359" i="5"/>
  <c r="F2359" i="5"/>
  <c r="E2379" i="4"/>
  <c r="C2380" i="4"/>
  <c r="G2048" i="4"/>
  <c r="H2048" i="4" s="1"/>
  <c r="G2368" i="3"/>
  <c r="F2369" i="3"/>
  <c r="H2368" i="3"/>
  <c r="H2367" i="3"/>
  <c r="I2367" i="3" s="1"/>
  <c r="F2360" i="5" l="1"/>
  <c r="H2360" i="5"/>
  <c r="G2360" i="5"/>
  <c r="E2361" i="5"/>
  <c r="E2380" i="4"/>
  <c r="C2381" i="4"/>
  <c r="G2049" i="4"/>
  <c r="H2049" i="4" s="1"/>
  <c r="G2369" i="3"/>
  <c r="I2368" i="3"/>
  <c r="H2369" i="3"/>
  <c r="F2370" i="3"/>
  <c r="G2361" i="5" l="1"/>
  <c r="F2361" i="5"/>
  <c r="H2361" i="5"/>
  <c r="E2362" i="5"/>
  <c r="E2381" i="4"/>
  <c r="C2382" i="4"/>
  <c r="G2050" i="4"/>
  <c r="H2050" i="4" s="1"/>
  <c r="F2371" i="3"/>
  <c r="G2370" i="3"/>
  <c r="I2369" i="3"/>
  <c r="E2363" i="5" l="1"/>
  <c r="H2362" i="5"/>
  <c r="G2362" i="5"/>
  <c r="F2362" i="5"/>
  <c r="E2382" i="4"/>
  <c r="C2383" i="4"/>
  <c r="G2051" i="4"/>
  <c r="H2051" i="4" s="1"/>
  <c r="G2371" i="3"/>
  <c r="H2371" i="3"/>
  <c r="F2372" i="3"/>
  <c r="H2370" i="3"/>
  <c r="I2370" i="3" s="1"/>
  <c r="F2363" i="5" l="1"/>
  <c r="E2364" i="5"/>
  <c r="H2363" i="5"/>
  <c r="G2363" i="5"/>
  <c r="E2383" i="4"/>
  <c r="C2384" i="4"/>
  <c r="G2052" i="4"/>
  <c r="H2052" i="4" s="1"/>
  <c r="F2373" i="3"/>
  <c r="I2371" i="3"/>
  <c r="G2372" i="3"/>
  <c r="F2364" i="5" l="1"/>
  <c r="E2365" i="5"/>
  <c r="H2364" i="5"/>
  <c r="G2364" i="5"/>
  <c r="E2384" i="4"/>
  <c r="C2385" i="4"/>
  <c r="G2053" i="4"/>
  <c r="H2053" i="4" s="1"/>
  <c r="G2373" i="3"/>
  <c r="F2374" i="3"/>
  <c r="H2373" i="3"/>
  <c r="H2372" i="3"/>
  <c r="I2372" i="3" s="1"/>
  <c r="E2366" i="5" l="1"/>
  <c r="G2365" i="5"/>
  <c r="F2365" i="5"/>
  <c r="H2365" i="5"/>
  <c r="E2385" i="4"/>
  <c r="C2386" i="4"/>
  <c r="G2054" i="4"/>
  <c r="H2054" i="4" s="1"/>
  <c r="G2374" i="3"/>
  <c r="I2373" i="3"/>
  <c r="H2374" i="3"/>
  <c r="F2375" i="3"/>
  <c r="F2366" i="5" l="1"/>
  <c r="E2367" i="5"/>
  <c r="H2366" i="5"/>
  <c r="G2366" i="5"/>
  <c r="E2386" i="4"/>
  <c r="C2387" i="4"/>
  <c r="G2055" i="4"/>
  <c r="H2055" i="4" s="1"/>
  <c r="F2376" i="3"/>
  <c r="G2375" i="3"/>
  <c r="H2375" i="3" s="1"/>
  <c r="I2374" i="3"/>
  <c r="H2367" i="5" l="1"/>
  <c r="G2367" i="5"/>
  <c r="F2367" i="5"/>
  <c r="E2368" i="5"/>
  <c r="E2387" i="4"/>
  <c r="C2388" i="4"/>
  <c r="G2056" i="4"/>
  <c r="H2056" i="4" s="1"/>
  <c r="G2376" i="3"/>
  <c r="I2375" i="3"/>
  <c r="F2377" i="3"/>
  <c r="H2376" i="3"/>
  <c r="E2369" i="5" l="1"/>
  <c r="G2368" i="5"/>
  <c r="F2368" i="5"/>
  <c r="H2368" i="5"/>
  <c r="E2388" i="4"/>
  <c r="C2389" i="4"/>
  <c r="G2057" i="4"/>
  <c r="H2057" i="4" s="1"/>
  <c r="F2378" i="3"/>
  <c r="G2377" i="3"/>
  <c r="I2376" i="3"/>
  <c r="F2369" i="5" l="1"/>
  <c r="G2369" i="5"/>
  <c r="E2370" i="5"/>
  <c r="H2369" i="5"/>
  <c r="E2389" i="4"/>
  <c r="C2390" i="4"/>
  <c r="G2058" i="4"/>
  <c r="H2058" i="4" s="1"/>
  <c r="F2379" i="3"/>
  <c r="G2378" i="3"/>
  <c r="H2377" i="3"/>
  <c r="I2377" i="3" s="1"/>
  <c r="E2371" i="5" l="1"/>
  <c r="H2370" i="5"/>
  <c r="G2370" i="5"/>
  <c r="F2370" i="5"/>
  <c r="E2390" i="4"/>
  <c r="C2391" i="4"/>
  <c r="G2059" i="4"/>
  <c r="H2059" i="4" s="1"/>
  <c r="F2380" i="3"/>
  <c r="G2379" i="3"/>
  <c r="H2378" i="3"/>
  <c r="I2378" i="3" s="1"/>
  <c r="E2372" i="5" l="1"/>
  <c r="F2371" i="5"/>
  <c r="G2371" i="5"/>
  <c r="H2371" i="5"/>
  <c r="E2391" i="4"/>
  <c r="C2392" i="4"/>
  <c r="G2060" i="4"/>
  <c r="H2060" i="4" s="1"/>
  <c r="G2380" i="3"/>
  <c r="F2381" i="3"/>
  <c r="H2380" i="3"/>
  <c r="H2379" i="3"/>
  <c r="I2379" i="3" s="1"/>
  <c r="F2372" i="5" l="1"/>
  <c r="E2373" i="5"/>
  <c r="H2372" i="5"/>
  <c r="G2372" i="5"/>
  <c r="E2392" i="4"/>
  <c r="C2393" i="4"/>
  <c r="G2061" i="4"/>
  <c r="H2061" i="4" s="1"/>
  <c r="F2382" i="3"/>
  <c r="G2381" i="3"/>
  <c r="I2380" i="3"/>
  <c r="F2373" i="5" l="1"/>
  <c r="G2373" i="5"/>
  <c r="E2374" i="5"/>
  <c r="H2373" i="5"/>
  <c r="E2393" i="4"/>
  <c r="C2394" i="4"/>
  <c r="G2062" i="4"/>
  <c r="H2062" i="4" s="1"/>
  <c r="F2383" i="3"/>
  <c r="G2382" i="3"/>
  <c r="H2381" i="3"/>
  <c r="I2381" i="3" s="1"/>
  <c r="E2375" i="5" l="1"/>
  <c r="H2374" i="5"/>
  <c r="G2374" i="5"/>
  <c r="F2374" i="5"/>
  <c r="E2394" i="4"/>
  <c r="C2395" i="4"/>
  <c r="G2063" i="4"/>
  <c r="H2063" i="4" s="1"/>
  <c r="G2383" i="3"/>
  <c r="H2382" i="3"/>
  <c r="I2382" i="3" s="1"/>
  <c r="F2384" i="3"/>
  <c r="H2383" i="3"/>
  <c r="F2375" i="5" l="1"/>
  <c r="E2376" i="5"/>
  <c r="H2375" i="5"/>
  <c r="G2375" i="5"/>
  <c r="E2395" i="4"/>
  <c r="C2396" i="4"/>
  <c r="G2064" i="4"/>
  <c r="H2064" i="4" s="1"/>
  <c r="F2385" i="3"/>
  <c r="I2383" i="3"/>
  <c r="G2384" i="3"/>
  <c r="E2377" i="5" l="1"/>
  <c r="H2376" i="5"/>
  <c r="G2376" i="5"/>
  <c r="F2376" i="5"/>
  <c r="E2396" i="4"/>
  <c r="C2397" i="4"/>
  <c r="G2065" i="4"/>
  <c r="H2065" i="4" s="1"/>
  <c r="G2385" i="3"/>
  <c r="H2384" i="3"/>
  <c r="I2384" i="3" s="1"/>
  <c r="H2385" i="3"/>
  <c r="F2386" i="3"/>
  <c r="E2378" i="5" l="1"/>
  <c r="H2377" i="5"/>
  <c r="G2377" i="5"/>
  <c r="F2377" i="5"/>
  <c r="E2397" i="4"/>
  <c r="C2398" i="4"/>
  <c r="G2066" i="4"/>
  <c r="H2066" i="4" s="1"/>
  <c r="F2387" i="3"/>
  <c r="G2386" i="3"/>
  <c r="I2385" i="3"/>
  <c r="F2378" i="5" l="1"/>
  <c r="H2378" i="5"/>
  <c r="G2378" i="5"/>
  <c r="E2379" i="5"/>
  <c r="E2398" i="4"/>
  <c r="C2399" i="4"/>
  <c r="G2067" i="4"/>
  <c r="H2067" i="4" s="1"/>
  <c r="F2388" i="3"/>
  <c r="G2387" i="3"/>
  <c r="H2386" i="3"/>
  <c r="I2386" i="3" s="1"/>
  <c r="H2379" i="5" l="1"/>
  <c r="E2380" i="5"/>
  <c r="G2379" i="5"/>
  <c r="F2379" i="5"/>
  <c r="E2399" i="4"/>
  <c r="C2400" i="4"/>
  <c r="G2068" i="4"/>
  <c r="H2068" i="4" s="1"/>
  <c r="G2388" i="3"/>
  <c r="I2387" i="3"/>
  <c r="H2387" i="3"/>
  <c r="F2389" i="3"/>
  <c r="H2388" i="3"/>
  <c r="G2380" i="5" l="1"/>
  <c r="F2380" i="5"/>
  <c r="E2381" i="5"/>
  <c r="H2380" i="5"/>
  <c r="E2400" i="4"/>
  <c r="C2401" i="4"/>
  <c r="G2069" i="4"/>
  <c r="H2069" i="4" s="1"/>
  <c r="F2390" i="3"/>
  <c r="G2389" i="3"/>
  <c r="I2388" i="3"/>
  <c r="G2381" i="5" l="1"/>
  <c r="F2381" i="5"/>
  <c r="E2382" i="5"/>
  <c r="H2381" i="5"/>
  <c r="E2401" i="4"/>
  <c r="C2402" i="4"/>
  <c r="G2070" i="4"/>
  <c r="H2070" i="4" s="1"/>
  <c r="G2390" i="3"/>
  <c r="F2391" i="3"/>
  <c r="H2390" i="3"/>
  <c r="H2389" i="3"/>
  <c r="I2389" i="3" s="1"/>
  <c r="H2382" i="5" l="1"/>
  <c r="G2382" i="5"/>
  <c r="F2382" i="5"/>
  <c r="E2383" i="5"/>
  <c r="E2402" i="4"/>
  <c r="C2403" i="4"/>
  <c r="G2071" i="4"/>
  <c r="H2071" i="4" s="1"/>
  <c r="G2391" i="3"/>
  <c r="I2390" i="3"/>
  <c r="H2391" i="3"/>
  <c r="F2392" i="3"/>
  <c r="G2383" i="5" l="1"/>
  <c r="F2383" i="5"/>
  <c r="E2384" i="5"/>
  <c r="H2383" i="5"/>
  <c r="E2403" i="4"/>
  <c r="C2404" i="4"/>
  <c r="G2072" i="4"/>
  <c r="H2072" i="4" s="1"/>
  <c r="F2393" i="3"/>
  <c r="I2391" i="3"/>
  <c r="G2392" i="3"/>
  <c r="H2384" i="5" l="1"/>
  <c r="G2384" i="5"/>
  <c r="F2384" i="5"/>
  <c r="E2385" i="5"/>
  <c r="E2404" i="4"/>
  <c r="C2405" i="4"/>
  <c r="G2073" i="4"/>
  <c r="H2073" i="4" s="1"/>
  <c r="G2393" i="3"/>
  <c r="H2392" i="3"/>
  <c r="I2392" i="3" s="1"/>
  <c r="H2393" i="3"/>
  <c r="F2394" i="3"/>
  <c r="H2385" i="5" l="1"/>
  <c r="E2386" i="5"/>
  <c r="F2385" i="5"/>
  <c r="G2385" i="5"/>
  <c r="E2405" i="4"/>
  <c r="C2406" i="4"/>
  <c r="G2074" i="4"/>
  <c r="H2074" i="4" s="1"/>
  <c r="F2395" i="3"/>
  <c r="G2394" i="3"/>
  <c r="I2393" i="3"/>
  <c r="G2386" i="5" l="1"/>
  <c r="F2386" i="5"/>
  <c r="E2387" i="5"/>
  <c r="H2386" i="5"/>
  <c r="E2406" i="4"/>
  <c r="C2407" i="4"/>
  <c r="G2075" i="4"/>
  <c r="H2075" i="4" s="1"/>
  <c r="G2395" i="3"/>
  <c r="H2394" i="3"/>
  <c r="I2394" i="3" s="1"/>
  <c r="F2396" i="3"/>
  <c r="H2395" i="3"/>
  <c r="E2388" i="5" l="1"/>
  <c r="H2387" i="5"/>
  <c r="G2387" i="5"/>
  <c r="F2387" i="5"/>
  <c r="E2407" i="4"/>
  <c r="C2408" i="4"/>
  <c r="G2076" i="4"/>
  <c r="H2076" i="4" s="1"/>
  <c r="F2397" i="3"/>
  <c r="I2395" i="3"/>
  <c r="G2396" i="3"/>
  <c r="H2396" i="3" s="1"/>
  <c r="H2388" i="5" l="1"/>
  <c r="G2388" i="5"/>
  <c r="F2388" i="5"/>
  <c r="E2389" i="5"/>
  <c r="E2408" i="4"/>
  <c r="C2409" i="4"/>
  <c r="G2077" i="4"/>
  <c r="H2077" i="4" s="1"/>
  <c r="I2396" i="3"/>
  <c r="G2397" i="3"/>
  <c r="H2397" i="3"/>
  <c r="F2398" i="3"/>
  <c r="E2390" i="5" l="1"/>
  <c r="H2389" i="5"/>
  <c r="G2389" i="5"/>
  <c r="F2389" i="5"/>
  <c r="E2409" i="4"/>
  <c r="C2410" i="4"/>
  <c r="G2078" i="4"/>
  <c r="H2078" i="4" s="1"/>
  <c r="F2399" i="3"/>
  <c r="G2398" i="3"/>
  <c r="I2397" i="3"/>
  <c r="E2391" i="5" l="1"/>
  <c r="F2390" i="5"/>
  <c r="H2390" i="5"/>
  <c r="G2390" i="5"/>
  <c r="E2410" i="4"/>
  <c r="C2411" i="4"/>
  <c r="G2079" i="4"/>
  <c r="H2079" i="4" s="1"/>
  <c r="F2400" i="3"/>
  <c r="G2399" i="3"/>
  <c r="H2399" i="3" s="1"/>
  <c r="H2398" i="3"/>
  <c r="I2398" i="3" s="1"/>
  <c r="H2391" i="5" l="1"/>
  <c r="F2391" i="5"/>
  <c r="G2391" i="5"/>
  <c r="E2392" i="5"/>
  <c r="E2411" i="4"/>
  <c r="C2412" i="4"/>
  <c r="G2080" i="4"/>
  <c r="H2080" i="4" s="1"/>
  <c r="G2400" i="3"/>
  <c r="I2399" i="3"/>
  <c r="F2401" i="3"/>
  <c r="H2400" i="3"/>
  <c r="E2393" i="5" l="1"/>
  <c r="H2392" i="5"/>
  <c r="G2392" i="5"/>
  <c r="F2392" i="5"/>
  <c r="E2412" i="4"/>
  <c r="C2413" i="4"/>
  <c r="G2081" i="4"/>
  <c r="H2081" i="4" s="1"/>
  <c r="F2402" i="3"/>
  <c r="G2401" i="3"/>
  <c r="I2400" i="3"/>
  <c r="E2394" i="5" l="1"/>
  <c r="H2393" i="5"/>
  <c r="G2393" i="5"/>
  <c r="F2393" i="5"/>
  <c r="E2413" i="4"/>
  <c r="C2414" i="4"/>
  <c r="G2082" i="4"/>
  <c r="H2082" i="4" s="1"/>
  <c r="G2402" i="3"/>
  <c r="H2401" i="3"/>
  <c r="I2401" i="3" s="1"/>
  <c r="H2402" i="3"/>
  <c r="F2403" i="3"/>
  <c r="H2394" i="5" l="1"/>
  <c r="G2394" i="5"/>
  <c r="F2394" i="5"/>
  <c r="E2395" i="5"/>
  <c r="E2414" i="4"/>
  <c r="C2415" i="4"/>
  <c r="G2083" i="4"/>
  <c r="H2083" i="4" s="1"/>
  <c r="F2404" i="3"/>
  <c r="I2402" i="3"/>
  <c r="G2403" i="3"/>
  <c r="F2395" i="5" l="1"/>
  <c r="E2396" i="5"/>
  <c r="G2395" i="5"/>
  <c r="H2395" i="5"/>
  <c r="E2415" i="4"/>
  <c r="C2416" i="4"/>
  <c r="G2084" i="4"/>
  <c r="H2084" i="4" s="1"/>
  <c r="G2404" i="3"/>
  <c r="F2405" i="3"/>
  <c r="H2404" i="3"/>
  <c r="H2403" i="3"/>
  <c r="I2403" i="3" s="1"/>
  <c r="E2397" i="5" l="1"/>
  <c r="H2396" i="5"/>
  <c r="G2396" i="5"/>
  <c r="F2396" i="5"/>
  <c r="E2416" i="4"/>
  <c r="C2417" i="4"/>
  <c r="G2085" i="4"/>
  <c r="H2085" i="4" s="1"/>
  <c r="F2406" i="3"/>
  <c r="G2405" i="3"/>
  <c r="I2404" i="3"/>
  <c r="H2397" i="5" l="1"/>
  <c r="E2398" i="5"/>
  <c r="G2397" i="5"/>
  <c r="F2397" i="5"/>
  <c r="E2417" i="4"/>
  <c r="C2418" i="4"/>
  <c r="G2086" i="4"/>
  <c r="H2086" i="4" s="1"/>
  <c r="F2407" i="3"/>
  <c r="G2406" i="3"/>
  <c r="H2405" i="3"/>
  <c r="I2405" i="3" s="1"/>
  <c r="G2398" i="5" l="1"/>
  <c r="F2398" i="5"/>
  <c r="E2399" i="5"/>
  <c r="H2398" i="5"/>
  <c r="E2418" i="4"/>
  <c r="C2419" i="4"/>
  <c r="G2087" i="4"/>
  <c r="H2087" i="4" s="1"/>
  <c r="G2407" i="3"/>
  <c r="I2406" i="3"/>
  <c r="H2406" i="3"/>
  <c r="H2407" i="3"/>
  <c r="F2408" i="3"/>
  <c r="F2399" i="5" l="1"/>
  <c r="E2400" i="5"/>
  <c r="H2399" i="5"/>
  <c r="G2399" i="5"/>
  <c r="E2419" i="4"/>
  <c r="C2420" i="4"/>
  <c r="G2088" i="4"/>
  <c r="H2088" i="4" s="1"/>
  <c r="F2409" i="3"/>
  <c r="I2407" i="3"/>
  <c r="G2408" i="3"/>
  <c r="H2400" i="5" l="1"/>
  <c r="E2401" i="5"/>
  <c r="G2400" i="5"/>
  <c r="F2400" i="5"/>
  <c r="E2420" i="4"/>
  <c r="C2421" i="4"/>
  <c r="G2089" i="4"/>
  <c r="H2089" i="4" s="1"/>
  <c r="G2409" i="3"/>
  <c r="H2408" i="3"/>
  <c r="I2408" i="3" s="1"/>
  <c r="F2410" i="3"/>
  <c r="H2409" i="3"/>
  <c r="F2401" i="5" l="1"/>
  <c r="E2402" i="5"/>
  <c r="H2401" i="5"/>
  <c r="G2401" i="5"/>
  <c r="E2421" i="4"/>
  <c r="C2422" i="4"/>
  <c r="G2090" i="4"/>
  <c r="H2090" i="4" s="1"/>
  <c r="F2411" i="3"/>
  <c r="G2410" i="3"/>
  <c r="I2409" i="3"/>
  <c r="F2402" i="5" l="1"/>
  <c r="E2403" i="5"/>
  <c r="H2402" i="5"/>
  <c r="G2402" i="5"/>
  <c r="E2422" i="4"/>
  <c r="C2423" i="4"/>
  <c r="G2091" i="4"/>
  <c r="H2091" i="4" s="1"/>
  <c r="G2411" i="3"/>
  <c r="F2412" i="3"/>
  <c r="H2411" i="3"/>
  <c r="H2410" i="3"/>
  <c r="I2410" i="3" s="1"/>
  <c r="H2403" i="5" l="1"/>
  <c r="E2404" i="5"/>
  <c r="G2403" i="5"/>
  <c r="F2403" i="5"/>
  <c r="E2423" i="4"/>
  <c r="C2424" i="4"/>
  <c r="G2092" i="4"/>
  <c r="H2092" i="4" s="1"/>
  <c r="F2413" i="3"/>
  <c r="G2412" i="3"/>
  <c r="H2412" i="3" s="1"/>
  <c r="I2411" i="3"/>
  <c r="G2404" i="5" l="1"/>
  <c r="F2404" i="5"/>
  <c r="E2405" i="5"/>
  <c r="H2404" i="5"/>
  <c r="E2424" i="4"/>
  <c r="C2425" i="4"/>
  <c r="G2093" i="4"/>
  <c r="H2093" i="4" s="1"/>
  <c r="G2413" i="3"/>
  <c r="I2412" i="3"/>
  <c r="F2414" i="3"/>
  <c r="H2413" i="3"/>
  <c r="E2406" i="5" l="1"/>
  <c r="H2405" i="5"/>
  <c r="G2405" i="5"/>
  <c r="F2405" i="5"/>
  <c r="E2425" i="4"/>
  <c r="C2426" i="4"/>
  <c r="G2094" i="4"/>
  <c r="H2094" i="4" s="1"/>
  <c r="F2415" i="3"/>
  <c r="G2414" i="3"/>
  <c r="I2413" i="3"/>
  <c r="H2406" i="5" l="1"/>
  <c r="G2406" i="5"/>
  <c r="F2406" i="5"/>
  <c r="E2407" i="5"/>
  <c r="E2426" i="4"/>
  <c r="C2427" i="4"/>
  <c r="G2095" i="4"/>
  <c r="H2095" i="4" s="1"/>
  <c r="F2416" i="3"/>
  <c r="G2415" i="3"/>
  <c r="H2414" i="3"/>
  <c r="I2414" i="3" s="1"/>
  <c r="H2407" i="5" l="1"/>
  <c r="G2407" i="5"/>
  <c r="E2408" i="5"/>
  <c r="F2407" i="5"/>
  <c r="G2096" i="4"/>
  <c r="H2096" i="4" s="1"/>
  <c r="E2427" i="4"/>
  <c r="C2428" i="4"/>
  <c r="G2416" i="3"/>
  <c r="F2417" i="3"/>
  <c r="H2416" i="3"/>
  <c r="H2415" i="3"/>
  <c r="I2415" i="3" s="1"/>
  <c r="E2409" i="5" l="1"/>
  <c r="H2408" i="5"/>
  <c r="G2408" i="5"/>
  <c r="F2408" i="5"/>
  <c r="E2428" i="4"/>
  <c r="C2429" i="4"/>
  <c r="G2097" i="4"/>
  <c r="H2097" i="4" s="1"/>
  <c r="F2418" i="3"/>
  <c r="G2417" i="3"/>
  <c r="I2416" i="3"/>
  <c r="H2409" i="5" l="1"/>
  <c r="E2410" i="5"/>
  <c r="G2409" i="5"/>
  <c r="F2409" i="5"/>
  <c r="E2429" i="4"/>
  <c r="C2430" i="4"/>
  <c r="G2098" i="4"/>
  <c r="H2098" i="4" s="1"/>
  <c r="G2418" i="3"/>
  <c r="F2419" i="3"/>
  <c r="H2418" i="3"/>
  <c r="H2417" i="3"/>
  <c r="I2417" i="3" s="1"/>
  <c r="E2411" i="5" l="1"/>
  <c r="H2410" i="5"/>
  <c r="G2410" i="5"/>
  <c r="F2410" i="5"/>
  <c r="E2430" i="4"/>
  <c r="C2431" i="4"/>
  <c r="G2099" i="4"/>
  <c r="H2099" i="4" s="1"/>
  <c r="F2420" i="3"/>
  <c r="G2419" i="3"/>
  <c r="I2418" i="3"/>
  <c r="E2412" i="5" l="1"/>
  <c r="H2411" i="5"/>
  <c r="F2411" i="5"/>
  <c r="G2411" i="5"/>
  <c r="E2431" i="4"/>
  <c r="C2432" i="4"/>
  <c r="G2100" i="4"/>
  <c r="H2100" i="4" s="1"/>
  <c r="G2420" i="3"/>
  <c r="H2419" i="3"/>
  <c r="I2419" i="3" s="1"/>
  <c r="F2421" i="3"/>
  <c r="H2420" i="3"/>
  <c r="H2412" i="5" l="1"/>
  <c r="E2413" i="5"/>
  <c r="G2412" i="5"/>
  <c r="F2412" i="5"/>
  <c r="E2432" i="4"/>
  <c r="C2433" i="4"/>
  <c r="G2101" i="4"/>
  <c r="H2101" i="4" s="1"/>
  <c r="I2420" i="3"/>
  <c r="G2421" i="3"/>
  <c r="H2421" i="3"/>
  <c r="F2422" i="3"/>
  <c r="E2414" i="5" l="1"/>
  <c r="H2413" i="5"/>
  <c r="G2413" i="5"/>
  <c r="F2413" i="5"/>
  <c r="E2433" i="4"/>
  <c r="C2434" i="4"/>
  <c r="G2102" i="4"/>
  <c r="H2102" i="4" s="1"/>
  <c r="F2423" i="3"/>
  <c r="G2422" i="3"/>
  <c r="I2421" i="3"/>
  <c r="F2414" i="5" l="1"/>
  <c r="E2415" i="5"/>
  <c r="H2414" i="5"/>
  <c r="G2414" i="5"/>
  <c r="E2434" i="4"/>
  <c r="C2435" i="4"/>
  <c r="G2103" i="4"/>
  <c r="H2103" i="4" s="1"/>
  <c r="F2424" i="3"/>
  <c r="G2423" i="3"/>
  <c r="H2422" i="3"/>
  <c r="I2422" i="3" s="1"/>
  <c r="H2415" i="5" l="1"/>
  <c r="F2415" i="5"/>
  <c r="E2416" i="5"/>
  <c r="G2415" i="5"/>
  <c r="E2435" i="4"/>
  <c r="C2436" i="4"/>
  <c r="G2104" i="4"/>
  <c r="H2104" i="4" s="1"/>
  <c r="G2424" i="3"/>
  <c r="H2423" i="3"/>
  <c r="I2423" i="3" s="1"/>
  <c r="F2425" i="3"/>
  <c r="H2424" i="3"/>
  <c r="E2417" i="5" l="1"/>
  <c r="H2416" i="5"/>
  <c r="G2416" i="5"/>
  <c r="F2416" i="5"/>
  <c r="E2436" i="4"/>
  <c r="C2437" i="4"/>
  <c r="G2105" i="4"/>
  <c r="H2105" i="4" s="1"/>
  <c r="F2426" i="3"/>
  <c r="I2424" i="3"/>
  <c r="G2425" i="3"/>
  <c r="H2425" i="3" s="1"/>
  <c r="G2417" i="5" l="1"/>
  <c r="F2417" i="5"/>
  <c r="E2418" i="5"/>
  <c r="H2417" i="5"/>
  <c r="E2437" i="4"/>
  <c r="C2438" i="4"/>
  <c r="G2106" i="4"/>
  <c r="H2106" i="4" s="1"/>
  <c r="G2426" i="3"/>
  <c r="I2425" i="3"/>
  <c r="H2426" i="3"/>
  <c r="F2427" i="3"/>
  <c r="H2418" i="5" l="1"/>
  <c r="E2419" i="5"/>
  <c r="G2418" i="5"/>
  <c r="F2418" i="5"/>
  <c r="E2438" i="4"/>
  <c r="C2439" i="4"/>
  <c r="G2107" i="4"/>
  <c r="H2107" i="4" s="1"/>
  <c r="F2428" i="3"/>
  <c r="G2427" i="3"/>
  <c r="I2426" i="3"/>
  <c r="H2419" i="5" l="1"/>
  <c r="G2419" i="5"/>
  <c r="F2419" i="5"/>
  <c r="E2420" i="5"/>
  <c r="E2439" i="4"/>
  <c r="C2440" i="4"/>
  <c r="G2108" i="4"/>
  <c r="H2108" i="4" s="1"/>
  <c r="G2428" i="3"/>
  <c r="F2429" i="3"/>
  <c r="H2428" i="3"/>
  <c r="H2427" i="3"/>
  <c r="I2427" i="3" s="1"/>
  <c r="H2420" i="5" l="1"/>
  <c r="G2420" i="5"/>
  <c r="E2421" i="5"/>
  <c r="F2420" i="5"/>
  <c r="E2440" i="4"/>
  <c r="C2441" i="4"/>
  <c r="G2109" i="4"/>
  <c r="H2109" i="4" s="1"/>
  <c r="G2429" i="3"/>
  <c r="I2428" i="3"/>
  <c r="H2429" i="3"/>
  <c r="F2430" i="3"/>
  <c r="H2421" i="5" l="1"/>
  <c r="E2422" i="5"/>
  <c r="G2421" i="5"/>
  <c r="F2421" i="5"/>
  <c r="E2441" i="4"/>
  <c r="C2442" i="4"/>
  <c r="G2110" i="4"/>
  <c r="H2110" i="4" s="1"/>
  <c r="F2431" i="3"/>
  <c r="I2429" i="3"/>
  <c r="G2430" i="3"/>
  <c r="E2423" i="5" l="1"/>
  <c r="H2422" i="5"/>
  <c r="G2422" i="5"/>
  <c r="F2422" i="5"/>
  <c r="E2442" i="4"/>
  <c r="C2443" i="4"/>
  <c r="G2111" i="4"/>
  <c r="H2111" i="4" s="1"/>
  <c r="G2431" i="3"/>
  <c r="F2432" i="3"/>
  <c r="H2431" i="3"/>
  <c r="H2430" i="3"/>
  <c r="I2430" i="3" s="1"/>
  <c r="E2424" i="5" l="1"/>
  <c r="H2423" i="5"/>
  <c r="G2423" i="5"/>
  <c r="F2423" i="5"/>
  <c r="E2443" i="4"/>
  <c r="C2444" i="4"/>
  <c r="G2112" i="4"/>
  <c r="H2112" i="4" s="1"/>
  <c r="F2433" i="3"/>
  <c r="I2431" i="3"/>
  <c r="G2432" i="3"/>
  <c r="H2424" i="5" l="1"/>
  <c r="E2425" i="5"/>
  <c r="G2424" i="5"/>
  <c r="F2424" i="5"/>
  <c r="E2444" i="4"/>
  <c r="C2445" i="4"/>
  <c r="G2113" i="4"/>
  <c r="H2113" i="4" s="1"/>
  <c r="G2433" i="3"/>
  <c r="H2432" i="3"/>
  <c r="I2432" i="3" s="1"/>
  <c r="F2434" i="3"/>
  <c r="H2433" i="3"/>
  <c r="H2425" i="5" l="1"/>
  <c r="G2425" i="5"/>
  <c r="F2425" i="5"/>
  <c r="E2426" i="5"/>
  <c r="E2445" i="4"/>
  <c r="C2446" i="4"/>
  <c r="G2114" i="4"/>
  <c r="H2114" i="4" s="1"/>
  <c r="G2434" i="3"/>
  <c r="I2433" i="3"/>
  <c r="H2434" i="3"/>
  <c r="F2435" i="3"/>
  <c r="E2427" i="5" l="1"/>
  <c r="G2426" i="5"/>
  <c r="F2426" i="5"/>
  <c r="H2426" i="5"/>
  <c r="E2446" i="4"/>
  <c r="C2447" i="4"/>
  <c r="G2115" i="4"/>
  <c r="H2115" i="4" s="1"/>
  <c r="F2436" i="3"/>
  <c r="G2435" i="3"/>
  <c r="H2435" i="3" s="1"/>
  <c r="I2434" i="3"/>
  <c r="H2427" i="5" l="1"/>
  <c r="F2427" i="5"/>
  <c r="G2427" i="5"/>
  <c r="E2428" i="5"/>
  <c r="E2447" i="4"/>
  <c r="C2448" i="4"/>
  <c r="G2116" i="4"/>
  <c r="H2116" i="4" s="1"/>
  <c r="I2435" i="3"/>
  <c r="G2436" i="3"/>
  <c r="F2437" i="3"/>
  <c r="H2436" i="3"/>
  <c r="E2429" i="5" l="1"/>
  <c r="H2428" i="5"/>
  <c r="G2428" i="5"/>
  <c r="F2428" i="5"/>
  <c r="E2448" i="4"/>
  <c r="C2449" i="4"/>
  <c r="G2117" i="4"/>
  <c r="H2117" i="4" s="1"/>
  <c r="G2437" i="3"/>
  <c r="I2436" i="3"/>
  <c r="H2437" i="3"/>
  <c r="F2438" i="3"/>
  <c r="G2429" i="5" l="1"/>
  <c r="F2429" i="5"/>
  <c r="E2430" i="5"/>
  <c r="H2429" i="5"/>
  <c r="E2449" i="4"/>
  <c r="C2450" i="4"/>
  <c r="G2118" i="4"/>
  <c r="H2118" i="4" s="1"/>
  <c r="F2439" i="3"/>
  <c r="I2437" i="3"/>
  <c r="G2438" i="3"/>
  <c r="H2438" i="3" s="1"/>
  <c r="H2430" i="5" l="1"/>
  <c r="G2430" i="5"/>
  <c r="F2430" i="5"/>
  <c r="E2431" i="5"/>
  <c r="E2450" i="4"/>
  <c r="C2451" i="4"/>
  <c r="G2119" i="4"/>
  <c r="H2119" i="4" s="1"/>
  <c r="G2439" i="3"/>
  <c r="I2438" i="3"/>
  <c r="H2439" i="3"/>
  <c r="F2440" i="3"/>
  <c r="G2431" i="5" l="1"/>
  <c r="F2431" i="5"/>
  <c r="E2432" i="5"/>
  <c r="H2431" i="5"/>
  <c r="E2451" i="4"/>
  <c r="C2452" i="4"/>
  <c r="G2120" i="4"/>
  <c r="H2120" i="4" s="1"/>
  <c r="F2441" i="3"/>
  <c r="I2439" i="3"/>
  <c r="G2440" i="3"/>
  <c r="E2433" i="5" l="1"/>
  <c r="H2432" i="5"/>
  <c r="G2432" i="5"/>
  <c r="F2432" i="5"/>
  <c r="E2452" i="4"/>
  <c r="C2453" i="4"/>
  <c r="G2121" i="4"/>
  <c r="H2121" i="4" s="1"/>
  <c r="G2441" i="3"/>
  <c r="H2440" i="3"/>
  <c r="I2440" i="3" s="1"/>
  <c r="F2442" i="3"/>
  <c r="H2441" i="3"/>
  <c r="H2433" i="5" l="1"/>
  <c r="E2434" i="5"/>
  <c r="G2433" i="5"/>
  <c r="F2433" i="5"/>
  <c r="E2453" i="4"/>
  <c r="C2454" i="4"/>
  <c r="G2122" i="4"/>
  <c r="H2122" i="4" s="1"/>
  <c r="F2443" i="3"/>
  <c r="G2442" i="3"/>
  <c r="I2441" i="3"/>
  <c r="E2435" i="5" l="1"/>
  <c r="H2434" i="5"/>
  <c r="G2434" i="5"/>
  <c r="F2434" i="5"/>
  <c r="E2454" i="4"/>
  <c r="C2455" i="4"/>
  <c r="G2123" i="4"/>
  <c r="H2123" i="4" s="1"/>
  <c r="G2443" i="3"/>
  <c r="F2444" i="3"/>
  <c r="H2443" i="3"/>
  <c r="H2442" i="3"/>
  <c r="I2442" i="3" s="1"/>
  <c r="G2435" i="5" l="1"/>
  <c r="F2435" i="5"/>
  <c r="H2435" i="5"/>
  <c r="E2436" i="5"/>
  <c r="E2455" i="4"/>
  <c r="C2456" i="4"/>
  <c r="G2124" i="4"/>
  <c r="H2124" i="4" s="1"/>
  <c r="F2445" i="3"/>
  <c r="G2444" i="3"/>
  <c r="H2444" i="3" s="1"/>
  <c r="I2443" i="3"/>
  <c r="H2436" i="5" l="1"/>
  <c r="E2437" i="5"/>
  <c r="G2436" i="5"/>
  <c r="F2436" i="5"/>
  <c r="E2456" i="4"/>
  <c r="C2457" i="4"/>
  <c r="G2125" i="4"/>
  <c r="H2125" i="4" s="1"/>
  <c r="I2444" i="3"/>
  <c r="G2445" i="3"/>
  <c r="H2445" i="3"/>
  <c r="F2446" i="3"/>
  <c r="F2437" i="5" l="1"/>
  <c r="H2437" i="5"/>
  <c r="G2437" i="5"/>
  <c r="E2438" i="5"/>
  <c r="E2457" i="4"/>
  <c r="C2458" i="4"/>
  <c r="G2126" i="4"/>
  <c r="H2126" i="4" s="1"/>
  <c r="F2447" i="3"/>
  <c r="G2446" i="3"/>
  <c r="I2445" i="3"/>
  <c r="E2439" i="5" l="1"/>
  <c r="H2438" i="5"/>
  <c r="G2438" i="5"/>
  <c r="F2438" i="5"/>
  <c r="E2458" i="4"/>
  <c r="C2459" i="4"/>
  <c r="G2127" i="4"/>
  <c r="H2127" i="4" s="1"/>
  <c r="G2447" i="3"/>
  <c r="F2448" i="3"/>
  <c r="H2447" i="3"/>
  <c r="H2446" i="3"/>
  <c r="I2446" i="3" s="1"/>
  <c r="H2439" i="5" l="1"/>
  <c r="E2440" i="5"/>
  <c r="G2439" i="5"/>
  <c r="F2439" i="5"/>
  <c r="E2459" i="4"/>
  <c r="C2460" i="4"/>
  <c r="G2128" i="4"/>
  <c r="H2128" i="4" s="1"/>
  <c r="F2449" i="3"/>
  <c r="I2447" i="3"/>
  <c r="G2448" i="3"/>
  <c r="G2440" i="5" l="1"/>
  <c r="F2440" i="5"/>
  <c r="E2441" i="5"/>
  <c r="H2440" i="5"/>
  <c r="E2460" i="4"/>
  <c r="C2461" i="4"/>
  <c r="G2129" i="4"/>
  <c r="H2129" i="4" s="1"/>
  <c r="G2449" i="3"/>
  <c r="H2448" i="3"/>
  <c r="I2448" i="3" s="1"/>
  <c r="F2450" i="3"/>
  <c r="H2449" i="3"/>
  <c r="G2441" i="5" l="1"/>
  <c r="H2441" i="5"/>
  <c r="F2441" i="5"/>
  <c r="E2442" i="5"/>
  <c r="E2461" i="4"/>
  <c r="C2462" i="4"/>
  <c r="G2130" i="4"/>
  <c r="H2130" i="4" s="1"/>
  <c r="F2451" i="3"/>
  <c r="G2450" i="3"/>
  <c r="I2449" i="3"/>
  <c r="E2443" i="5" l="1"/>
  <c r="H2442" i="5"/>
  <c r="G2442" i="5"/>
  <c r="F2442" i="5"/>
  <c r="E2462" i="4"/>
  <c r="C2463" i="4"/>
  <c r="G2131" i="4"/>
  <c r="H2131" i="4" s="1"/>
  <c r="G2451" i="3"/>
  <c r="H2451" i="3"/>
  <c r="F2452" i="3"/>
  <c r="H2450" i="3"/>
  <c r="I2450" i="3" s="1"/>
  <c r="E2444" i="5" l="1"/>
  <c r="H2443" i="5"/>
  <c r="G2443" i="5"/>
  <c r="F2443" i="5"/>
  <c r="E2463" i="4"/>
  <c r="C2464" i="4"/>
  <c r="G2132" i="4"/>
  <c r="H2132" i="4" s="1"/>
  <c r="F2453" i="3"/>
  <c r="I2451" i="3"/>
  <c r="G2452" i="3"/>
  <c r="H2452" i="3" s="1"/>
  <c r="G2444" i="5" l="1"/>
  <c r="E2445" i="5"/>
  <c r="H2444" i="5"/>
  <c r="F2444" i="5"/>
  <c r="E2464" i="4"/>
  <c r="C2465" i="4"/>
  <c r="G2133" i="4"/>
  <c r="H2133" i="4" s="1"/>
  <c r="G2453" i="3"/>
  <c r="I2452" i="3"/>
  <c r="H2453" i="3"/>
  <c r="F2454" i="3"/>
  <c r="H2445" i="5" l="1"/>
  <c r="G2445" i="5"/>
  <c r="F2445" i="5"/>
  <c r="E2446" i="5"/>
  <c r="E2465" i="4"/>
  <c r="C2466" i="4"/>
  <c r="G2134" i="4"/>
  <c r="H2134" i="4" s="1"/>
  <c r="F2455" i="3"/>
  <c r="G2454" i="3"/>
  <c r="H2454" i="3" s="1"/>
  <c r="I2453" i="3"/>
  <c r="F2446" i="5" l="1"/>
  <c r="H2446" i="5"/>
  <c r="G2446" i="5"/>
  <c r="E2447" i="5"/>
  <c r="E2466" i="4"/>
  <c r="C2467" i="4"/>
  <c r="G2135" i="4"/>
  <c r="H2135" i="4" s="1"/>
  <c r="G2455" i="3"/>
  <c r="I2454" i="3"/>
  <c r="F2456" i="3"/>
  <c r="H2455" i="3"/>
  <c r="G2447" i="5" l="1"/>
  <c r="F2447" i="5"/>
  <c r="E2448" i="5"/>
  <c r="H2447" i="5"/>
  <c r="E2467" i="4"/>
  <c r="C2468" i="4"/>
  <c r="G2136" i="4"/>
  <c r="H2136" i="4" s="1"/>
  <c r="F2457" i="3"/>
  <c r="I2455" i="3"/>
  <c r="G2456" i="3"/>
  <c r="H2456" i="3" s="1"/>
  <c r="G2448" i="5" l="1"/>
  <c r="F2448" i="5"/>
  <c r="E2449" i="5"/>
  <c r="H2448" i="5"/>
  <c r="E2468" i="4"/>
  <c r="C2469" i="4"/>
  <c r="G2137" i="4"/>
  <c r="H2137" i="4" s="1"/>
  <c r="I2456" i="3"/>
  <c r="G2457" i="3"/>
  <c r="F2458" i="3"/>
  <c r="H2457" i="3"/>
  <c r="H2449" i="5" l="1"/>
  <c r="E2450" i="5"/>
  <c r="G2449" i="5"/>
  <c r="F2449" i="5"/>
  <c r="E2469" i="4"/>
  <c r="C2470" i="4"/>
  <c r="G2138" i="4"/>
  <c r="H2138" i="4" s="1"/>
  <c r="G2458" i="3"/>
  <c r="I2457" i="3"/>
  <c r="H2458" i="3"/>
  <c r="F2459" i="3"/>
  <c r="G2450" i="5" l="1"/>
  <c r="F2450" i="5"/>
  <c r="H2450" i="5"/>
  <c r="E2451" i="5"/>
  <c r="E2470" i="4"/>
  <c r="C2471" i="4"/>
  <c r="G2139" i="4"/>
  <c r="H2139" i="4" s="1"/>
  <c r="F2460" i="3"/>
  <c r="I2458" i="3"/>
  <c r="G2459" i="3"/>
  <c r="H2459" i="3" s="1"/>
  <c r="H2451" i="5" l="1"/>
  <c r="G2451" i="5"/>
  <c r="E2452" i="5"/>
  <c r="F2451" i="5"/>
  <c r="E2471" i="4"/>
  <c r="C2472" i="4"/>
  <c r="G2140" i="4"/>
  <c r="H2140" i="4" s="1"/>
  <c r="G2460" i="3"/>
  <c r="I2459" i="3"/>
  <c r="F2461" i="3"/>
  <c r="H2460" i="3"/>
  <c r="H2452" i="5" l="1"/>
  <c r="G2452" i="5"/>
  <c r="F2452" i="5"/>
  <c r="E2453" i="5"/>
  <c r="E2472" i="4"/>
  <c r="C2473" i="4"/>
  <c r="G2141" i="4"/>
  <c r="H2141" i="4" s="1"/>
  <c r="F2462" i="3"/>
  <c r="I2460" i="3"/>
  <c r="G2461" i="3"/>
  <c r="G2453" i="5" l="1"/>
  <c r="F2453" i="5"/>
  <c r="H2453" i="5"/>
  <c r="E2454" i="5"/>
  <c r="E2473" i="4"/>
  <c r="C2474" i="4"/>
  <c r="G2142" i="4"/>
  <c r="H2142" i="4" s="1"/>
  <c r="G2462" i="3"/>
  <c r="H2461" i="3"/>
  <c r="I2461" i="3" s="1"/>
  <c r="F2463" i="3"/>
  <c r="H2462" i="3"/>
  <c r="E2455" i="5" l="1"/>
  <c r="H2454" i="5"/>
  <c r="G2454" i="5"/>
  <c r="F2454" i="5"/>
  <c r="E2474" i="4"/>
  <c r="C2475" i="4"/>
  <c r="G2143" i="4"/>
  <c r="H2143" i="4" s="1"/>
  <c r="F2464" i="3"/>
  <c r="G2463" i="3"/>
  <c r="I2462" i="3"/>
  <c r="G2455" i="5" l="1"/>
  <c r="F2455" i="5"/>
  <c r="E2456" i="5"/>
  <c r="H2455" i="5"/>
  <c r="E2475" i="4"/>
  <c r="C2476" i="4"/>
  <c r="G2144" i="4"/>
  <c r="H2144" i="4" s="1"/>
  <c r="F2465" i="3"/>
  <c r="G2464" i="3"/>
  <c r="H2463" i="3"/>
  <c r="I2463" i="3" s="1"/>
  <c r="H2456" i="5" l="1"/>
  <c r="G2456" i="5"/>
  <c r="F2456" i="5"/>
  <c r="E2457" i="5"/>
  <c r="E2476" i="4"/>
  <c r="C2477" i="4"/>
  <c r="G2145" i="4"/>
  <c r="H2145" i="4" s="1"/>
  <c r="G2465" i="3"/>
  <c r="H2464" i="3"/>
  <c r="I2464" i="3" s="1"/>
  <c r="H2465" i="3"/>
  <c r="F2466" i="3"/>
  <c r="G2457" i="5" l="1"/>
  <c r="F2457" i="5"/>
  <c r="E2458" i="5"/>
  <c r="H2457" i="5"/>
  <c r="E2477" i="4"/>
  <c r="C2478" i="4"/>
  <c r="G2146" i="4"/>
  <c r="H2146" i="4" s="1"/>
  <c r="F2467" i="3"/>
  <c r="G2466" i="3"/>
  <c r="I2465" i="3"/>
  <c r="E2459" i="5" l="1"/>
  <c r="H2458" i="5"/>
  <c r="G2458" i="5"/>
  <c r="F2458" i="5"/>
  <c r="E2478" i="4"/>
  <c r="C2479" i="4"/>
  <c r="G2147" i="4"/>
  <c r="H2147" i="4" s="1"/>
  <c r="F2468" i="3"/>
  <c r="G2467" i="3"/>
  <c r="H2466" i="3"/>
  <c r="I2466" i="3" s="1"/>
  <c r="H2459" i="5" l="1"/>
  <c r="G2459" i="5"/>
  <c r="F2459" i="5"/>
  <c r="E2460" i="5"/>
  <c r="E2479" i="4"/>
  <c r="C2480" i="4"/>
  <c r="G2148" i="4"/>
  <c r="H2148" i="4" s="1"/>
  <c r="F2469" i="3"/>
  <c r="G2468" i="3"/>
  <c r="H2468" i="3" s="1"/>
  <c r="H2467" i="3"/>
  <c r="I2467" i="3" s="1"/>
  <c r="F2460" i="5" l="1"/>
  <c r="H2460" i="5"/>
  <c r="G2460" i="5"/>
  <c r="E2461" i="5"/>
  <c r="E2480" i="4"/>
  <c r="C2481" i="4"/>
  <c r="G2149" i="4"/>
  <c r="H2149" i="4" s="1"/>
  <c r="I2468" i="3"/>
  <c r="G2469" i="3"/>
  <c r="H2469" i="3"/>
  <c r="F2470" i="3"/>
  <c r="F2461" i="5" l="1"/>
  <c r="E2462" i="5"/>
  <c r="H2461" i="5"/>
  <c r="G2461" i="5"/>
  <c r="E2481" i="4"/>
  <c r="C2482" i="4"/>
  <c r="G2150" i="4"/>
  <c r="H2150" i="4" s="1"/>
  <c r="F2471" i="3"/>
  <c r="G2470" i="3"/>
  <c r="I2469" i="3"/>
  <c r="H2462" i="5" l="1"/>
  <c r="G2462" i="5"/>
  <c r="F2462" i="5"/>
  <c r="E2463" i="5"/>
  <c r="E2482" i="4"/>
  <c r="C2483" i="4"/>
  <c r="G2151" i="4"/>
  <c r="H2151" i="4" s="1"/>
  <c r="G2471" i="3"/>
  <c r="F2472" i="3"/>
  <c r="H2471" i="3"/>
  <c r="H2470" i="3"/>
  <c r="I2470" i="3" s="1"/>
  <c r="E2464" i="5" l="1"/>
  <c r="H2463" i="5"/>
  <c r="G2463" i="5"/>
  <c r="F2463" i="5"/>
  <c r="E2483" i="4"/>
  <c r="C2484" i="4"/>
  <c r="G2152" i="4"/>
  <c r="H2152" i="4" s="1"/>
  <c r="F2473" i="3"/>
  <c r="G2472" i="3"/>
  <c r="H2472" i="3" s="1"/>
  <c r="I2471" i="3"/>
  <c r="E2465" i="5" l="1"/>
  <c r="F2464" i="5"/>
  <c r="H2464" i="5"/>
  <c r="G2464" i="5"/>
  <c r="E2484" i="4"/>
  <c r="C2485" i="4"/>
  <c r="G2153" i="4"/>
  <c r="H2153" i="4" s="1"/>
  <c r="G2473" i="3"/>
  <c r="I2472" i="3"/>
  <c r="F2474" i="3"/>
  <c r="H2473" i="3"/>
  <c r="H2465" i="5" l="1"/>
  <c r="G2465" i="5"/>
  <c r="F2465" i="5"/>
  <c r="E2466" i="5"/>
  <c r="E2485" i="4"/>
  <c r="C2486" i="4"/>
  <c r="G2154" i="4"/>
  <c r="H2154" i="4" s="1"/>
  <c r="F2475" i="3"/>
  <c r="G2474" i="3"/>
  <c r="I2473" i="3"/>
  <c r="F2466" i="5" l="1"/>
  <c r="E2467" i="5"/>
  <c r="H2466" i="5"/>
  <c r="G2466" i="5"/>
  <c r="E2486" i="4"/>
  <c r="C2487" i="4"/>
  <c r="G2155" i="4"/>
  <c r="H2155" i="4" s="1"/>
  <c r="G2475" i="3"/>
  <c r="H2475" i="3"/>
  <c r="F2476" i="3"/>
  <c r="H2474" i="3"/>
  <c r="I2474" i="3" s="1"/>
  <c r="E2468" i="5" l="1"/>
  <c r="H2467" i="5"/>
  <c r="G2467" i="5"/>
  <c r="F2467" i="5"/>
  <c r="E2487" i="4"/>
  <c r="C2488" i="4"/>
  <c r="G2156" i="4"/>
  <c r="H2156" i="4" s="1"/>
  <c r="F2477" i="3"/>
  <c r="I2475" i="3"/>
  <c r="G2476" i="3"/>
  <c r="H2476" i="3" s="1"/>
  <c r="H2468" i="5" l="1"/>
  <c r="G2468" i="5"/>
  <c r="F2468" i="5"/>
  <c r="E2469" i="5"/>
  <c r="E2488" i="4"/>
  <c r="C2489" i="4"/>
  <c r="G2157" i="4"/>
  <c r="H2157" i="4" s="1"/>
  <c r="G2477" i="3"/>
  <c r="I2476" i="3"/>
  <c r="H2477" i="3"/>
  <c r="F2478" i="3"/>
  <c r="G2469" i="5" l="1"/>
  <c r="E2470" i="5"/>
  <c r="H2469" i="5"/>
  <c r="F2469" i="5"/>
  <c r="E2489" i="4"/>
  <c r="C2490" i="4"/>
  <c r="G2158" i="4"/>
  <c r="H2158" i="4" s="1"/>
  <c r="F2479" i="3"/>
  <c r="I2477" i="3"/>
  <c r="G2478" i="3"/>
  <c r="H2478" i="3" s="1"/>
  <c r="H2470" i="5" l="1"/>
  <c r="G2470" i="5"/>
  <c r="F2470" i="5"/>
  <c r="E2471" i="5"/>
  <c r="E2490" i="4"/>
  <c r="C2491" i="4"/>
  <c r="G2159" i="4"/>
  <c r="H2159" i="4" s="1"/>
  <c r="G2479" i="3"/>
  <c r="I2478" i="3"/>
  <c r="H2479" i="3"/>
  <c r="F2480" i="3"/>
  <c r="H2471" i="5" l="1"/>
  <c r="G2471" i="5"/>
  <c r="F2471" i="5"/>
  <c r="E2472" i="5"/>
  <c r="E2491" i="4"/>
  <c r="C2492" i="4"/>
  <c r="G2160" i="4"/>
  <c r="H2160" i="4" s="1"/>
  <c r="F2481" i="3"/>
  <c r="I2479" i="3"/>
  <c r="G2480" i="3"/>
  <c r="H2480" i="3" s="1"/>
  <c r="E2473" i="5" l="1"/>
  <c r="H2472" i="5"/>
  <c r="G2472" i="5"/>
  <c r="F2472" i="5"/>
  <c r="E2492" i="4"/>
  <c r="C2493" i="4"/>
  <c r="G2161" i="4"/>
  <c r="H2161" i="4" s="1"/>
  <c r="I2480" i="3"/>
  <c r="G2481" i="3"/>
  <c r="F2482" i="3"/>
  <c r="H2481" i="3"/>
  <c r="F2473" i="5" l="1"/>
  <c r="H2473" i="5"/>
  <c r="G2473" i="5"/>
  <c r="E2474" i="5"/>
  <c r="E2493" i="4"/>
  <c r="C2494" i="4"/>
  <c r="G2162" i="4"/>
  <c r="H2162" i="4" s="1"/>
  <c r="F2483" i="3"/>
  <c r="G2482" i="3"/>
  <c r="I2481" i="3"/>
  <c r="H2474" i="5" l="1"/>
  <c r="G2474" i="5"/>
  <c r="F2474" i="5"/>
  <c r="E2475" i="5"/>
  <c r="E2494" i="4"/>
  <c r="C2495" i="4"/>
  <c r="G2163" i="4"/>
  <c r="H2163" i="4" s="1"/>
  <c r="F2484" i="3"/>
  <c r="G2483" i="3"/>
  <c r="H2482" i="3"/>
  <c r="I2482" i="3" s="1"/>
  <c r="E2476" i="5" l="1"/>
  <c r="H2475" i="5"/>
  <c r="G2475" i="5"/>
  <c r="F2475" i="5"/>
  <c r="E2495" i="4"/>
  <c r="C2496" i="4"/>
  <c r="G2164" i="4"/>
  <c r="H2164" i="4" s="1"/>
  <c r="G2484" i="3"/>
  <c r="I2483" i="3"/>
  <c r="H2483" i="3"/>
  <c r="F2485" i="3"/>
  <c r="H2484" i="3"/>
  <c r="E2477" i="5" l="1"/>
  <c r="H2476" i="5"/>
  <c r="G2476" i="5"/>
  <c r="F2476" i="5"/>
  <c r="E2496" i="4"/>
  <c r="C2497" i="4"/>
  <c r="G2165" i="4"/>
  <c r="H2165" i="4" s="1"/>
  <c r="F2486" i="3"/>
  <c r="I2484" i="3"/>
  <c r="G2485" i="3"/>
  <c r="H2477" i="5" l="1"/>
  <c r="G2477" i="5"/>
  <c r="F2477" i="5"/>
  <c r="E2478" i="5"/>
  <c r="E2497" i="4"/>
  <c r="C2498" i="4"/>
  <c r="G2166" i="4"/>
  <c r="H2166" i="4" s="1"/>
  <c r="G2486" i="3"/>
  <c r="H2485" i="3"/>
  <c r="I2485" i="3" s="1"/>
  <c r="H2486" i="3"/>
  <c r="F2487" i="3"/>
  <c r="H2478" i="5" l="1"/>
  <c r="G2478" i="5"/>
  <c r="F2478" i="5"/>
  <c r="E2479" i="5"/>
  <c r="E2498" i="4"/>
  <c r="C2499" i="4"/>
  <c r="G2167" i="4"/>
  <c r="H2167" i="4" s="1"/>
  <c r="F2488" i="3"/>
  <c r="I2486" i="3"/>
  <c r="G2487" i="3"/>
  <c r="E2480" i="5" l="1"/>
  <c r="H2479" i="5"/>
  <c r="G2479" i="5"/>
  <c r="F2479" i="5"/>
  <c r="E2499" i="4"/>
  <c r="C2500" i="4"/>
  <c r="G2168" i="4"/>
  <c r="H2168" i="4" s="1"/>
  <c r="G2488" i="3"/>
  <c r="F2489" i="3"/>
  <c r="H2488" i="3"/>
  <c r="H2487" i="3"/>
  <c r="I2487" i="3" s="1"/>
  <c r="H2480" i="5" l="1"/>
  <c r="G2480" i="5"/>
  <c r="F2480" i="5"/>
  <c r="E2481" i="5"/>
  <c r="E2500" i="4"/>
  <c r="C2501" i="4"/>
  <c r="G2169" i="4"/>
  <c r="H2169" i="4" s="1"/>
  <c r="G2489" i="3"/>
  <c r="I2488" i="3"/>
  <c r="H2489" i="3"/>
  <c r="F2490" i="3"/>
  <c r="G2481" i="5" l="1"/>
  <c r="E2482" i="5"/>
  <c r="H2481" i="5"/>
  <c r="F2481" i="5"/>
  <c r="E2501" i="4"/>
  <c r="C2502" i="4"/>
  <c r="G2170" i="4"/>
  <c r="H2170" i="4" s="1"/>
  <c r="F2491" i="3"/>
  <c r="G2490" i="3"/>
  <c r="I2489" i="3"/>
  <c r="E2483" i="5" l="1"/>
  <c r="H2482" i="5"/>
  <c r="G2482" i="5"/>
  <c r="F2482" i="5"/>
  <c r="E2502" i="4"/>
  <c r="C2503" i="4"/>
  <c r="G2171" i="4"/>
  <c r="H2171" i="4" s="1"/>
  <c r="G2491" i="3"/>
  <c r="H2490" i="3"/>
  <c r="I2490" i="3" s="1"/>
  <c r="F2492" i="3"/>
  <c r="H2491" i="3"/>
  <c r="H2483" i="5" l="1"/>
  <c r="G2483" i="5"/>
  <c r="F2483" i="5"/>
  <c r="E2484" i="5"/>
  <c r="E2503" i="4"/>
  <c r="C2504" i="4"/>
  <c r="G2172" i="4"/>
  <c r="H2172" i="4" s="1"/>
  <c r="F2493" i="3"/>
  <c r="G2492" i="3"/>
  <c r="H2492" i="3" s="1"/>
  <c r="I2491" i="3"/>
  <c r="F2484" i="5" l="1"/>
  <c r="E2485" i="5"/>
  <c r="H2484" i="5"/>
  <c r="G2484" i="5"/>
  <c r="E2504" i="4"/>
  <c r="C2505" i="4"/>
  <c r="G2173" i="4"/>
  <c r="H2173" i="4" s="1"/>
  <c r="I2492" i="3"/>
  <c r="G2493" i="3"/>
  <c r="F2494" i="3"/>
  <c r="F2485" i="5" l="1"/>
  <c r="E2486" i="5"/>
  <c r="H2485" i="5"/>
  <c r="G2485" i="5"/>
  <c r="E2505" i="4"/>
  <c r="C2506" i="4"/>
  <c r="G2174" i="4"/>
  <c r="H2174" i="4" s="1"/>
  <c r="F2495" i="3"/>
  <c r="G2494" i="3"/>
  <c r="H2493" i="3"/>
  <c r="I2493" i="3" s="1"/>
  <c r="H2486" i="5" l="1"/>
  <c r="G2486" i="5"/>
  <c r="F2486" i="5"/>
  <c r="E2487" i="5"/>
  <c r="E2506" i="4"/>
  <c r="C2507" i="4"/>
  <c r="G2175" i="4"/>
  <c r="H2175" i="4" s="1"/>
  <c r="F2496" i="3"/>
  <c r="G2495" i="3"/>
  <c r="I2494" i="3"/>
  <c r="H2494" i="3"/>
  <c r="F2487" i="5" l="1"/>
  <c r="E2488" i="5"/>
  <c r="H2487" i="5"/>
  <c r="G2487" i="5"/>
  <c r="E2507" i="4"/>
  <c r="C2508" i="4"/>
  <c r="G2176" i="4"/>
  <c r="H2176" i="4" s="1"/>
  <c r="G2496" i="3"/>
  <c r="H2495" i="3"/>
  <c r="I2495" i="3" s="1"/>
  <c r="F2497" i="3"/>
  <c r="H2496" i="3"/>
  <c r="E2489" i="5" l="1"/>
  <c r="F2488" i="5"/>
  <c r="H2488" i="5"/>
  <c r="G2488" i="5"/>
  <c r="E2508" i="4"/>
  <c r="C2509" i="4"/>
  <c r="G2177" i="4"/>
  <c r="H2177" i="4" s="1"/>
  <c r="G2497" i="3"/>
  <c r="I2496" i="3"/>
  <c r="H2497" i="3"/>
  <c r="F2498" i="3"/>
  <c r="H2489" i="5" l="1"/>
  <c r="G2489" i="5"/>
  <c r="F2489" i="5"/>
  <c r="E2490" i="5"/>
  <c r="E2509" i="4"/>
  <c r="C2510" i="4"/>
  <c r="G2178" i="4"/>
  <c r="H2178" i="4" s="1"/>
  <c r="F2499" i="3"/>
  <c r="I2497" i="3"/>
  <c r="G2498" i="3"/>
  <c r="H2490" i="5" l="1"/>
  <c r="G2490" i="5"/>
  <c r="E2491" i="5"/>
  <c r="F2490" i="5"/>
  <c r="E2510" i="4"/>
  <c r="C2511" i="4"/>
  <c r="G2179" i="4"/>
  <c r="H2179" i="4" s="1"/>
  <c r="G2499" i="3"/>
  <c r="F2500" i="3"/>
  <c r="H2498" i="3"/>
  <c r="I2498" i="3" s="1"/>
  <c r="H2491" i="5" l="1"/>
  <c r="G2491" i="5"/>
  <c r="F2491" i="5"/>
  <c r="E2492" i="5"/>
  <c r="E2511" i="4"/>
  <c r="C2512" i="4"/>
  <c r="G2180" i="4"/>
  <c r="H2180" i="4" s="1"/>
  <c r="G2500" i="3"/>
  <c r="F2501" i="3"/>
  <c r="H2500" i="3"/>
  <c r="H2499" i="3"/>
  <c r="I2499" i="3" s="1"/>
  <c r="H2492" i="5" l="1"/>
  <c r="G2492" i="5"/>
  <c r="F2492" i="5"/>
  <c r="E2493" i="5"/>
  <c r="E2512" i="4"/>
  <c r="C2513" i="4"/>
  <c r="G2181" i="4"/>
  <c r="H2181" i="4" s="1"/>
  <c r="G2501" i="3"/>
  <c r="I2500" i="3"/>
  <c r="H2501" i="3"/>
  <c r="F2502" i="3"/>
  <c r="G2493" i="5" l="1"/>
  <c r="E2494" i="5"/>
  <c r="H2493" i="5"/>
  <c r="F2493" i="5"/>
  <c r="E2513" i="4"/>
  <c r="C2514" i="4"/>
  <c r="G2182" i="4"/>
  <c r="H2182" i="4" s="1"/>
  <c r="F2503" i="3"/>
  <c r="G2502" i="3"/>
  <c r="I2501" i="3"/>
  <c r="H2494" i="5" l="1"/>
  <c r="G2494" i="5"/>
  <c r="F2494" i="5"/>
  <c r="E2495" i="5"/>
  <c r="E2514" i="4"/>
  <c r="C2515" i="4"/>
  <c r="G2183" i="4"/>
  <c r="H2183" i="4" s="1"/>
  <c r="G2503" i="3"/>
  <c r="F2504" i="3"/>
  <c r="H2502" i="3"/>
  <c r="I2502" i="3" s="1"/>
  <c r="H2495" i="5" l="1"/>
  <c r="G2495" i="5"/>
  <c r="F2495" i="5"/>
  <c r="E2496" i="5"/>
  <c r="E2515" i="4"/>
  <c r="C2516" i="4"/>
  <c r="G2184" i="4"/>
  <c r="H2184" i="4" s="1"/>
  <c r="G2504" i="3"/>
  <c r="F2505" i="3"/>
  <c r="H2504" i="3"/>
  <c r="H2503" i="3"/>
  <c r="I2503" i="3" s="1"/>
  <c r="E2497" i="5" l="1"/>
  <c r="H2496" i="5"/>
  <c r="G2496" i="5"/>
  <c r="F2496" i="5"/>
  <c r="E2516" i="4"/>
  <c r="C2517" i="4"/>
  <c r="G2185" i="4"/>
  <c r="H2185" i="4" s="1"/>
  <c r="F2506" i="3"/>
  <c r="I2504" i="3"/>
  <c r="G2505" i="3"/>
  <c r="F2497" i="5" l="1"/>
  <c r="E2498" i="5"/>
  <c r="H2497" i="5"/>
  <c r="G2497" i="5"/>
  <c r="E2517" i="4"/>
  <c r="C2518" i="4"/>
  <c r="G2186" i="4"/>
  <c r="H2186" i="4" s="1"/>
  <c r="G2506" i="3"/>
  <c r="I2505" i="3"/>
  <c r="H2506" i="3"/>
  <c r="F2507" i="3"/>
  <c r="H2505" i="3"/>
  <c r="H2498" i="5" l="1"/>
  <c r="G2498" i="5"/>
  <c r="F2498" i="5"/>
  <c r="E2499" i="5"/>
  <c r="E2518" i="4"/>
  <c r="C2519" i="4"/>
  <c r="G2187" i="4"/>
  <c r="H2187" i="4" s="1"/>
  <c r="F2508" i="3"/>
  <c r="G2507" i="3"/>
  <c r="I2506" i="3"/>
  <c r="G2499" i="5" l="1"/>
  <c r="F2499" i="5"/>
  <c r="E2500" i="5"/>
  <c r="H2499" i="5"/>
  <c r="E2519" i="4"/>
  <c r="C2520" i="4"/>
  <c r="G2188" i="4"/>
  <c r="H2188" i="4" s="1"/>
  <c r="G2508" i="3"/>
  <c r="H2507" i="3"/>
  <c r="I2507" i="3" s="1"/>
  <c r="F2509" i="3"/>
  <c r="H2508" i="3"/>
  <c r="E2501" i="5" l="1"/>
  <c r="H2500" i="5"/>
  <c r="G2500" i="5"/>
  <c r="F2500" i="5"/>
  <c r="E2520" i="4"/>
  <c r="C2521" i="4"/>
  <c r="G2189" i="4"/>
  <c r="H2189" i="4" s="1"/>
  <c r="F2510" i="3"/>
  <c r="G2509" i="3"/>
  <c r="I2508" i="3"/>
  <c r="H2501" i="5" l="1"/>
  <c r="G2501" i="5"/>
  <c r="F2501" i="5"/>
  <c r="E2502" i="5"/>
  <c r="E2521" i="4"/>
  <c r="C2522" i="4"/>
  <c r="G2190" i="4"/>
  <c r="H2190" i="4" s="1"/>
  <c r="G2510" i="3"/>
  <c r="F2511" i="3"/>
  <c r="H2510" i="3"/>
  <c r="H2509" i="3"/>
  <c r="I2509" i="3" s="1"/>
  <c r="G2502" i="5" l="1"/>
  <c r="F2502" i="5"/>
  <c r="E2503" i="5"/>
  <c r="H2502" i="5"/>
  <c r="E2522" i="4"/>
  <c r="C2523" i="4"/>
  <c r="G2191" i="4"/>
  <c r="H2191" i="4" s="1"/>
  <c r="F2512" i="3"/>
  <c r="I2510" i="3"/>
  <c r="G2511" i="3"/>
  <c r="G2503" i="5" l="1"/>
  <c r="F2503" i="5"/>
  <c r="H2503" i="5"/>
  <c r="E2504" i="5"/>
  <c r="E2523" i="4"/>
  <c r="C2524" i="4"/>
  <c r="G2192" i="4"/>
  <c r="H2192" i="4" s="1"/>
  <c r="G2512" i="3"/>
  <c r="F2513" i="3"/>
  <c r="H2512" i="3"/>
  <c r="H2511" i="3"/>
  <c r="I2511" i="3" s="1"/>
  <c r="H2504" i="5" l="1"/>
  <c r="G2504" i="5"/>
  <c r="F2504" i="5"/>
  <c r="E2505" i="5"/>
  <c r="E2524" i="4"/>
  <c r="C2525" i="4"/>
  <c r="G2193" i="4"/>
  <c r="H2193" i="4" s="1"/>
  <c r="G2513" i="3"/>
  <c r="I2512" i="3"/>
  <c r="F2514" i="3"/>
  <c r="H2513" i="3"/>
  <c r="G2505" i="5" l="1"/>
  <c r="E2506" i="5"/>
  <c r="H2505" i="5"/>
  <c r="F2505" i="5"/>
  <c r="E2525" i="4"/>
  <c r="C2526" i="4"/>
  <c r="G2194" i="4"/>
  <c r="H2194" i="4" s="1"/>
  <c r="F2515" i="3"/>
  <c r="G2514" i="3"/>
  <c r="H2514" i="3" s="1"/>
  <c r="I2513" i="3"/>
  <c r="E2507" i="5" l="1"/>
  <c r="H2506" i="5"/>
  <c r="G2506" i="5"/>
  <c r="F2506" i="5"/>
  <c r="E2526" i="4"/>
  <c r="C2527" i="4"/>
  <c r="G2195" i="4"/>
  <c r="H2195" i="4" s="1"/>
  <c r="G2515" i="3"/>
  <c r="I2514" i="3"/>
  <c r="F2516" i="3"/>
  <c r="H2515" i="3"/>
  <c r="H2507" i="5" l="1"/>
  <c r="G2507" i="5"/>
  <c r="F2507" i="5"/>
  <c r="E2508" i="5"/>
  <c r="E2527" i="4"/>
  <c r="C2528" i="4"/>
  <c r="G2196" i="4"/>
  <c r="H2196" i="4" s="1"/>
  <c r="F2517" i="3"/>
  <c r="G2516" i="3"/>
  <c r="I2515" i="3"/>
  <c r="F2508" i="5" l="1"/>
  <c r="E2509" i="5"/>
  <c r="H2508" i="5"/>
  <c r="G2508" i="5"/>
  <c r="E2528" i="4"/>
  <c r="C2529" i="4"/>
  <c r="G2197" i="4"/>
  <c r="H2197" i="4" s="1"/>
  <c r="G2517" i="3"/>
  <c r="H2516" i="3"/>
  <c r="I2516" i="3" s="1"/>
  <c r="F2518" i="3"/>
  <c r="H2517" i="3"/>
  <c r="F2509" i="5" l="1"/>
  <c r="H2509" i="5"/>
  <c r="G2509" i="5"/>
  <c r="E2510" i="5"/>
  <c r="E2529" i="4"/>
  <c r="C2530" i="4"/>
  <c r="G2198" i="4"/>
  <c r="H2198" i="4" s="1"/>
  <c r="H2518" i="3"/>
  <c r="F2519" i="3"/>
  <c r="G2518" i="3"/>
  <c r="I2517" i="3"/>
  <c r="H2510" i="5" l="1"/>
  <c r="G2510" i="5"/>
  <c r="F2510" i="5"/>
  <c r="E2511" i="5"/>
  <c r="E2530" i="4"/>
  <c r="C2531" i="4"/>
  <c r="G2199" i="4"/>
  <c r="H2199" i="4" s="1"/>
  <c r="I2518" i="3"/>
  <c r="G2519" i="3"/>
  <c r="F2520" i="3"/>
  <c r="H2519" i="3"/>
  <c r="E2512" i="5" l="1"/>
  <c r="H2511" i="5"/>
  <c r="G2511" i="5"/>
  <c r="F2511" i="5"/>
  <c r="E2531" i="4"/>
  <c r="C2532" i="4"/>
  <c r="G2200" i="4"/>
  <c r="H2200" i="4" s="1"/>
  <c r="G2520" i="3"/>
  <c r="I2519" i="3"/>
  <c r="F2521" i="3"/>
  <c r="H2520" i="3"/>
  <c r="E2513" i="5" l="1"/>
  <c r="F2512" i="5"/>
  <c r="H2512" i="5"/>
  <c r="G2512" i="5"/>
  <c r="E2532" i="4"/>
  <c r="C2533" i="4"/>
  <c r="G2201" i="4"/>
  <c r="H2201" i="4" s="1"/>
  <c r="F2522" i="3"/>
  <c r="G2521" i="3"/>
  <c r="I2520" i="3"/>
  <c r="H2513" i="5" l="1"/>
  <c r="G2513" i="5"/>
  <c r="F2513" i="5"/>
  <c r="E2514" i="5"/>
  <c r="E2533" i="4"/>
  <c r="C2534" i="4"/>
  <c r="G2202" i="4"/>
  <c r="H2202" i="4" s="1"/>
  <c r="G2522" i="3"/>
  <c r="F2523" i="3"/>
  <c r="H2522" i="3"/>
  <c r="H2521" i="3"/>
  <c r="I2521" i="3" s="1"/>
  <c r="E2515" i="5" l="1"/>
  <c r="H2514" i="5"/>
  <c r="G2514" i="5"/>
  <c r="F2514" i="5"/>
  <c r="E2534" i="4"/>
  <c r="C2535" i="4"/>
  <c r="G2203" i="4"/>
  <c r="H2203" i="4" s="1"/>
  <c r="G2523" i="3"/>
  <c r="I2522" i="3"/>
  <c r="H2523" i="3"/>
  <c r="F2524" i="3"/>
  <c r="E2516" i="5" l="1"/>
  <c r="F2515" i="5"/>
  <c r="H2515" i="5"/>
  <c r="G2515" i="5"/>
  <c r="E2535" i="4"/>
  <c r="C2536" i="4"/>
  <c r="G2204" i="4"/>
  <c r="H2204" i="4" s="1"/>
  <c r="F2525" i="3"/>
  <c r="I2523" i="3"/>
  <c r="G2524" i="3"/>
  <c r="H2516" i="5" l="1"/>
  <c r="G2516" i="5"/>
  <c r="F2516" i="5"/>
  <c r="E2517" i="5"/>
  <c r="E2536" i="4"/>
  <c r="C2537" i="4"/>
  <c r="G2205" i="4"/>
  <c r="H2205" i="4" s="1"/>
  <c r="G2525" i="3"/>
  <c r="H2524" i="3"/>
  <c r="I2524" i="3" s="1"/>
  <c r="H2525" i="3"/>
  <c r="F2526" i="3"/>
  <c r="G2517" i="5" l="1"/>
  <c r="E2518" i="5"/>
  <c r="H2517" i="5"/>
  <c r="F2517" i="5"/>
  <c r="E2537" i="4"/>
  <c r="C2538" i="4"/>
  <c r="G2206" i="4"/>
  <c r="H2206" i="4" s="1"/>
  <c r="F2527" i="3"/>
  <c r="I2525" i="3"/>
  <c r="G2526" i="3"/>
  <c r="H2526" i="3" s="1"/>
  <c r="F2518" i="5" l="1"/>
  <c r="E2519" i="5"/>
  <c r="H2518" i="5"/>
  <c r="G2518" i="5"/>
  <c r="E2538" i="4"/>
  <c r="C2539" i="4"/>
  <c r="G2207" i="4"/>
  <c r="H2207" i="4" s="1"/>
  <c r="G2527" i="3"/>
  <c r="I2526" i="3"/>
  <c r="H2527" i="3"/>
  <c r="F2528" i="3"/>
  <c r="H2519" i="5" l="1"/>
  <c r="G2519" i="5"/>
  <c r="F2519" i="5"/>
  <c r="E2520" i="5"/>
  <c r="E2539" i="4"/>
  <c r="C2540" i="4"/>
  <c r="G2208" i="4"/>
  <c r="H2208" i="4" s="1"/>
  <c r="F2529" i="3"/>
  <c r="I2527" i="3"/>
  <c r="G2528" i="3"/>
  <c r="E2521" i="5" l="1"/>
  <c r="H2520" i="5"/>
  <c r="G2520" i="5"/>
  <c r="F2520" i="5"/>
  <c r="E2540" i="4"/>
  <c r="C2541" i="4"/>
  <c r="G2209" i="4"/>
  <c r="H2209" i="4" s="1"/>
  <c r="G2529" i="3"/>
  <c r="H2529" i="3"/>
  <c r="F2530" i="3"/>
  <c r="H2528" i="3"/>
  <c r="I2528" i="3" s="1"/>
  <c r="F2521" i="5" l="1"/>
  <c r="E2522" i="5"/>
  <c r="H2521" i="5"/>
  <c r="G2521" i="5"/>
  <c r="E2541" i="4"/>
  <c r="C2542" i="4"/>
  <c r="G2210" i="4"/>
  <c r="H2210" i="4" s="1"/>
  <c r="I2529" i="3"/>
  <c r="G2530" i="3"/>
  <c r="F2531" i="3"/>
  <c r="H2530" i="3"/>
  <c r="H2522" i="5" l="1"/>
  <c r="G2522" i="5"/>
  <c r="F2522" i="5"/>
  <c r="E2523" i="5"/>
  <c r="E2542" i="4"/>
  <c r="C2543" i="4"/>
  <c r="G2211" i="4"/>
  <c r="H2211" i="4" s="1"/>
  <c r="I2530" i="3"/>
  <c r="G2531" i="3"/>
  <c r="H2531" i="3"/>
  <c r="F2532" i="3"/>
  <c r="G2523" i="5" l="1"/>
  <c r="F2523" i="5"/>
  <c r="E2524" i="5"/>
  <c r="H2523" i="5"/>
  <c r="E2543" i="4"/>
  <c r="C2544" i="4"/>
  <c r="G2212" i="4"/>
  <c r="H2212" i="4" s="1"/>
  <c r="F2533" i="3"/>
  <c r="G2532" i="3"/>
  <c r="I2531" i="3"/>
  <c r="E2525" i="5" l="1"/>
  <c r="H2524" i="5"/>
  <c r="F2524" i="5"/>
  <c r="G2524" i="5"/>
  <c r="E2544" i="4"/>
  <c r="C2545" i="4"/>
  <c r="G2213" i="4"/>
  <c r="H2213" i="4" s="1"/>
  <c r="F2534" i="3"/>
  <c r="G2533" i="3"/>
  <c r="H2532" i="3"/>
  <c r="I2532" i="3" s="1"/>
  <c r="H2525" i="5" l="1"/>
  <c r="G2525" i="5"/>
  <c r="F2525" i="5"/>
  <c r="E2526" i="5"/>
  <c r="E2545" i="4"/>
  <c r="C2546" i="4"/>
  <c r="G2214" i="4"/>
  <c r="H2214" i="4" s="1"/>
  <c r="G2534" i="3"/>
  <c r="I2533" i="3"/>
  <c r="H2533" i="3"/>
  <c r="H2534" i="3"/>
  <c r="F2535" i="3"/>
  <c r="G2526" i="5" l="1"/>
  <c r="F2526" i="5"/>
  <c r="E2527" i="5"/>
  <c r="H2526" i="5"/>
  <c r="E2546" i="4"/>
  <c r="C2547" i="4"/>
  <c r="G2215" i="4"/>
  <c r="H2215" i="4" s="1"/>
  <c r="F2536" i="3"/>
  <c r="G2535" i="3"/>
  <c r="I2534" i="3"/>
  <c r="E2528" i="5" l="1"/>
  <c r="H2527" i="5"/>
  <c r="G2527" i="5"/>
  <c r="F2527" i="5"/>
  <c r="E2547" i="4"/>
  <c r="C2548" i="4"/>
  <c r="G2216" i="4"/>
  <c r="H2216" i="4" s="1"/>
  <c r="F2537" i="3"/>
  <c r="G2536" i="3"/>
  <c r="H2535" i="3"/>
  <c r="I2535" i="3" s="1"/>
  <c r="H2528" i="5" l="1"/>
  <c r="G2528" i="5"/>
  <c r="F2528" i="5"/>
  <c r="E2529" i="5"/>
  <c r="E2548" i="4"/>
  <c r="C2549" i="4"/>
  <c r="G2217" i="4"/>
  <c r="H2217" i="4" s="1"/>
  <c r="G2537" i="3"/>
  <c r="H2536" i="3"/>
  <c r="I2536" i="3" s="1"/>
  <c r="H2537" i="3"/>
  <c r="F2538" i="3"/>
  <c r="G2529" i="5" l="1"/>
  <c r="E2530" i="5"/>
  <c r="H2529" i="5"/>
  <c r="F2529" i="5"/>
  <c r="E2549" i="4"/>
  <c r="C2550" i="4"/>
  <c r="G2218" i="4"/>
  <c r="H2218" i="4" s="1"/>
  <c r="F2539" i="3"/>
  <c r="I2537" i="3"/>
  <c r="G2538" i="3"/>
  <c r="F2530" i="5" l="1"/>
  <c r="E2531" i="5"/>
  <c r="H2530" i="5"/>
  <c r="G2530" i="5"/>
  <c r="E2550" i="4"/>
  <c r="C2551" i="4"/>
  <c r="G2219" i="4"/>
  <c r="H2219" i="4" s="1"/>
  <c r="G2539" i="3"/>
  <c r="H2538" i="3"/>
  <c r="I2538" i="3" s="1"/>
  <c r="H2539" i="3"/>
  <c r="F2540" i="3"/>
  <c r="H2531" i="5" l="1"/>
  <c r="G2531" i="5"/>
  <c r="F2531" i="5"/>
  <c r="E2532" i="5"/>
  <c r="E2551" i="4"/>
  <c r="C2552" i="4"/>
  <c r="G2220" i="4"/>
  <c r="H2220" i="4" s="1"/>
  <c r="F2541" i="3"/>
  <c r="I2539" i="3"/>
  <c r="G2540" i="3"/>
  <c r="E2533" i="5" l="1"/>
  <c r="H2532" i="5"/>
  <c r="F2532" i="5"/>
  <c r="G2532" i="5"/>
  <c r="E2552" i="4"/>
  <c r="C2553" i="4"/>
  <c r="G2221" i="4"/>
  <c r="H2221" i="4" s="1"/>
  <c r="G2541" i="3"/>
  <c r="H2540" i="3"/>
  <c r="I2540" i="3" s="1"/>
  <c r="H2541" i="3"/>
  <c r="F2542" i="3"/>
  <c r="F2533" i="5" l="1"/>
  <c r="E2534" i="5"/>
  <c r="H2533" i="5"/>
  <c r="G2533" i="5"/>
  <c r="E2553" i="4"/>
  <c r="C2554" i="4"/>
  <c r="G2222" i="4"/>
  <c r="H2222" i="4" s="1"/>
  <c r="F2543" i="3"/>
  <c r="I2541" i="3"/>
  <c r="G2542" i="3"/>
  <c r="H2534" i="5" l="1"/>
  <c r="G2534" i="5"/>
  <c r="F2534" i="5"/>
  <c r="E2535" i="5"/>
  <c r="E2554" i="4"/>
  <c r="C2555" i="4"/>
  <c r="G2223" i="4"/>
  <c r="H2223" i="4" s="1"/>
  <c r="F2544" i="3"/>
  <c r="G2543" i="3"/>
  <c r="H2542" i="3"/>
  <c r="I2542" i="3" s="1"/>
  <c r="E2536" i="5" l="1"/>
  <c r="H2535" i="5"/>
  <c r="G2535" i="5"/>
  <c r="F2535" i="5"/>
  <c r="E2555" i="4"/>
  <c r="C2556" i="4"/>
  <c r="G2224" i="4"/>
  <c r="H2224" i="4" s="1"/>
  <c r="G2544" i="3"/>
  <c r="H2544" i="3"/>
  <c r="F2545" i="3"/>
  <c r="H2543" i="3"/>
  <c r="I2543" i="3" s="1"/>
  <c r="E2537" i="5" l="1"/>
  <c r="F2536" i="5"/>
  <c r="H2536" i="5"/>
  <c r="G2536" i="5"/>
  <c r="E2556" i="4"/>
  <c r="C2557" i="4"/>
  <c r="G2225" i="4"/>
  <c r="H2225" i="4" s="1"/>
  <c r="F2546" i="3"/>
  <c r="G2545" i="3"/>
  <c r="I2544" i="3"/>
  <c r="H2537" i="5" l="1"/>
  <c r="G2537" i="5"/>
  <c r="F2537" i="5"/>
  <c r="E2538" i="5"/>
  <c r="E2557" i="4"/>
  <c r="C2558" i="4"/>
  <c r="G2226" i="4"/>
  <c r="H2226" i="4" s="1"/>
  <c r="G2546" i="3"/>
  <c r="H2545" i="3"/>
  <c r="I2545" i="3" s="1"/>
  <c r="H2546" i="3"/>
  <c r="F2547" i="3"/>
  <c r="H2538" i="5" l="1"/>
  <c r="G2538" i="5"/>
  <c r="E2539" i="5"/>
  <c r="F2538" i="5"/>
  <c r="E2558" i="4"/>
  <c r="C2559" i="4"/>
  <c r="G2227" i="4"/>
  <c r="H2227" i="4" s="1"/>
  <c r="F2548" i="3"/>
  <c r="G2547" i="3"/>
  <c r="I2546" i="3"/>
  <c r="F2539" i="5" l="1"/>
  <c r="E2540" i="5"/>
  <c r="H2539" i="5"/>
  <c r="G2539" i="5"/>
  <c r="E2559" i="4"/>
  <c r="C2560" i="4"/>
  <c r="G2228" i="4"/>
  <c r="H2228" i="4" s="1"/>
  <c r="G2548" i="3"/>
  <c r="F2549" i="3"/>
  <c r="H2548" i="3"/>
  <c r="H2547" i="3"/>
  <c r="I2547" i="3" s="1"/>
  <c r="H2540" i="5" l="1"/>
  <c r="G2540" i="5"/>
  <c r="F2540" i="5"/>
  <c r="E2541" i="5"/>
  <c r="E2560" i="4"/>
  <c r="C2561" i="4"/>
  <c r="G2229" i="4"/>
  <c r="H2229" i="4" s="1"/>
  <c r="F2550" i="3"/>
  <c r="G2549" i="3"/>
  <c r="I2548" i="3"/>
  <c r="G2541" i="5" l="1"/>
  <c r="E2542" i="5"/>
  <c r="H2541" i="5"/>
  <c r="F2541" i="5"/>
  <c r="E2561" i="4"/>
  <c r="C2562" i="4"/>
  <c r="G2230" i="4"/>
  <c r="H2230" i="4" s="1"/>
  <c r="G2550" i="3"/>
  <c r="F2551" i="3"/>
  <c r="H2550" i="3"/>
  <c r="H2549" i="3"/>
  <c r="I2549" i="3" s="1"/>
  <c r="H2542" i="5" l="1"/>
  <c r="G2542" i="5"/>
  <c r="E2543" i="5"/>
  <c r="F2542" i="5"/>
  <c r="E2562" i="4"/>
  <c r="C2563" i="4"/>
  <c r="G2231" i="4"/>
  <c r="H2231" i="4" s="1"/>
  <c r="G2551" i="3"/>
  <c r="I2550" i="3"/>
  <c r="H2551" i="3"/>
  <c r="F2552" i="3"/>
  <c r="H2543" i="5" l="1"/>
  <c r="G2543" i="5"/>
  <c r="F2543" i="5"/>
  <c r="E2544" i="5"/>
  <c r="E2563" i="4"/>
  <c r="C2564" i="4"/>
  <c r="G2232" i="4"/>
  <c r="H2232" i="4" s="1"/>
  <c r="F2553" i="3"/>
  <c r="I2551" i="3"/>
  <c r="G2552" i="3"/>
  <c r="H2552" i="3" s="1"/>
  <c r="G2544" i="5" l="1"/>
  <c r="F2544" i="5"/>
  <c r="H2544" i="5"/>
  <c r="E2545" i="5"/>
  <c r="E2564" i="4"/>
  <c r="C2565" i="4"/>
  <c r="G2233" i="4"/>
  <c r="H2233" i="4" s="1"/>
  <c r="G2553" i="3"/>
  <c r="I2552" i="3"/>
  <c r="H2553" i="3"/>
  <c r="F2554" i="3"/>
  <c r="F2545" i="5" l="1"/>
  <c r="H2545" i="5"/>
  <c r="G2545" i="5"/>
  <c r="E2546" i="5"/>
  <c r="E2565" i="4"/>
  <c r="C2566" i="4"/>
  <c r="G2234" i="4"/>
  <c r="H2234" i="4" s="1"/>
  <c r="F2555" i="3"/>
  <c r="I2553" i="3"/>
  <c r="G2554" i="3"/>
  <c r="H2546" i="5" l="1"/>
  <c r="G2546" i="5"/>
  <c r="F2546" i="5"/>
  <c r="E2547" i="5"/>
  <c r="E2566" i="4"/>
  <c r="C2567" i="4"/>
  <c r="G2235" i="4"/>
  <c r="H2235" i="4" s="1"/>
  <c r="G2555" i="3"/>
  <c r="H2554" i="3"/>
  <c r="I2554" i="3" s="1"/>
  <c r="H2555" i="3"/>
  <c r="F2556" i="3"/>
  <c r="G2547" i="5" l="1"/>
  <c r="F2547" i="5"/>
  <c r="E2548" i="5"/>
  <c r="H2547" i="5"/>
  <c r="E2567" i="4"/>
  <c r="C2568" i="4"/>
  <c r="G2236" i="4"/>
  <c r="H2236" i="4" s="1"/>
  <c r="F2557" i="3"/>
  <c r="G2556" i="3"/>
  <c r="I2555" i="3"/>
  <c r="E2549" i="5" l="1"/>
  <c r="H2548" i="5"/>
  <c r="G2548" i="5"/>
  <c r="F2548" i="5"/>
  <c r="E2568" i="4"/>
  <c r="C2569" i="4"/>
  <c r="G2237" i="4"/>
  <c r="H2237" i="4" s="1"/>
  <c r="G2557" i="3"/>
  <c r="F2558" i="3"/>
  <c r="H2557" i="3"/>
  <c r="H2556" i="3"/>
  <c r="I2556" i="3" s="1"/>
  <c r="H2549" i="5" l="1"/>
  <c r="G2549" i="5"/>
  <c r="F2549" i="5"/>
  <c r="E2550" i="5"/>
  <c r="E2569" i="4"/>
  <c r="C2570" i="4"/>
  <c r="G2238" i="4"/>
  <c r="H2238" i="4" s="1"/>
  <c r="F2559" i="3"/>
  <c r="G2558" i="3"/>
  <c r="I2557" i="3"/>
  <c r="H2550" i="5" l="1"/>
  <c r="G2550" i="5"/>
  <c r="F2550" i="5"/>
  <c r="E2551" i="5"/>
  <c r="E2570" i="4"/>
  <c r="C2571" i="4"/>
  <c r="G2239" i="4"/>
  <c r="H2239" i="4" s="1"/>
  <c r="G2559" i="3"/>
  <c r="H2558" i="3"/>
  <c r="I2558" i="3" s="1"/>
  <c r="H2559" i="3"/>
  <c r="F2560" i="3"/>
  <c r="G2551" i="5" l="1"/>
  <c r="F2551" i="5"/>
  <c r="E2552" i="5"/>
  <c r="H2551" i="5"/>
  <c r="E2571" i="4"/>
  <c r="C2572" i="4"/>
  <c r="G2240" i="4"/>
  <c r="H2240" i="4" s="1"/>
  <c r="F2561" i="3"/>
  <c r="I2559" i="3"/>
  <c r="G2560" i="3"/>
  <c r="H2560" i="3" s="1"/>
  <c r="H2552" i="5" l="1"/>
  <c r="G2552" i="5"/>
  <c r="F2552" i="5"/>
  <c r="E2553" i="5"/>
  <c r="E2572" i="4"/>
  <c r="C2573" i="4"/>
  <c r="G2241" i="4"/>
  <c r="H2241" i="4" s="1"/>
  <c r="G2561" i="3"/>
  <c r="I2560" i="3"/>
  <c r="H2561" i="3"/>
  <c r="F2562" i="3"/>
  <c r="G2553" i="5" l="1"/>
  <c r="E2554" i="5"/>
  <c r="H2553" i="5"/>
  <c r="F2553" i="5"/>
  <c r="E2573" i="4"/>
  <c r="C2574" i="4"/>
  <c r="G2242" i="4"/>
  <c r="H2242" i="4" s="1"/>
  <c r="F2563" i="3"/>
  <c r="I2561" i="3"/>
  <c r="G2562" i="3"/>
  <c r="G2554" i="5" l="1"/>
  <c r="F2554" i="5"/>
  <c r="E2555" i="5"/>
  <c r="H2554" i="5"/>
  <c r="E2574" i="4"/>
  <c r="C2575" i="4"/>
  <c r="G2243" i="4"/>
  <c r="H2243" i="4" s="1"/>
  <c r="G2563" i="3"/>
  <c r="H2562" i="3"/>
  <c r="I2562" i="3" s="1"/>
  <c r="H2563" i="3"/>
  <c r="F2564" i="3"/>
  <c r="H2555" i="5" l="1"/>
  <c r="G2555" i="5"/>
  <c r="F2555" i="5"/>
  <c r="E2556" i="5"/>
  <c r="E2575" i="4"/>
  <c r="C2576" i="4"/>
  <c r="G2244" i="4"/>
  <c r="H2244" i="4" s="1"/>
  <c r="F2565" i="3"/>
  <c r="I2563" i="3"/>
  <c r="G2564" i="3"/>
  <c r="F2556" i="5" l="1"/>
  <c r="E2557" i="5"/>
  <c r="H2556" i="5"/>
  <c r="G2556" i="5"/>
  <c r="E2576" i="4"/>
  <c r="C2577" i="4"/>
  <c r="G2245" i="4"/>
  <c r="H2245" i="4" s="1"/>
  <c r="F2566" i="3"/>
  <c r="G2565" i="3"/>
  <c r="H2564" i="3"/>
  <c r="I2564" i="3" s="1"/>
  <c r="F2557" i="5" l="1"/>
  <c r="G2557" i="5"/>
  <c r="E2558" i="5"/>
  <c r="H2557" i="5"/>
  <c r="E2577" i="4"/>
  <c r="C2578" i="4"/>
  <c r="G2246" i="4"/>
  <c r="H2246" i="4" s="1"/>
  <c r="G2566" i="3"/>
  <c r="F2567" i="3"/>
  <c r="H2566" i="3"/>
  <c r="H2565" i="3"/>
  <c r="I2565" i="3" s="1"/>
  <c r="H2558" i="5" l="1"/>
  <c r="G2558" i="5"/>
  <c r="F2558" i="5"/>
  <c r="E2559" i="5"/>
  <c r="E2578" i="4"/>
  <c r="C2579" i="4"/>
  <c r="G2247" i="4"/>
  <c r="H2247" i="4" s="1"/>
  <c r="F2568" i="3"/>
  <c r="I2566" i="3"/>
  <c r="G2567" i="3"/>
  <c r="E2560" i="5" l="1"/>
  <c r="H2559" i="5"/>
  <c r="G2559" i="5"/>
  <c r="F2559" i="5"/>
  <c r="E2579" i="4"/>
  <c r="C2580" i="4"/>
  <c r="G2248" i="4"/>
  <c r="H2248" i="4" s="1"/>
  <c r="G2568" i="3"/>
  <c r="H2568" i="3"/>
  <c r="F2569" i="3"/>
  <c r="H2567" i="3"/>
  <c r="I2567" i="3" s="1"/>
  <c r="E2561" i="5" l="1"/>
  <c r="F2560" i="5"/>
  <c r="G2560" i="5"/>
  <c r="H2560" i="5"/>
  <c r="E2580" i="4"/>
  <c r="C2581" i="4"/>
  <c r="G2249" i="4"/>
  <c r="H2249" i="4" s="1"/>
  <c r="F2570" i="3"/>
  <c r="G2569" i="3"/>
  <c r="I2568" i="3"/>
  <c r="H2561" i="5" l="1"/>
  <c r="G2561" i="5"/>
  <c r="F2561" i="5"/>
  <c r="E2562" i="5"/>
  <c r="E2581" i="4"/>
  <c r="C2582" i="4"/>
  <c r="G2250" i="4"/>
  <c r="H2250" i="4" s="1"/>
  <c r="G2570" i="3"/>
  <c r="H2569" i="3"/>
  <c r="I2569" i="3" s="1"/>
  <c r="H2570" i="3"/>
  <c r="F2571" i="3"/>
  <c r="E2563" i="5" l="1"/>
  <c r="H2562" i="5"/>
  <c r="G2562" i="5"/>
  <c r="F2562" i="5"/>
  <c r="E2582" i="4"/>
  <c r="C2583" i="4"/>
  <c r="G2251" i="4"/>
  <c r="H2251" i="4" s="1"/>
  <c r="F2572" i="3"/>
  <c r="G2571" i="3"/>
  <c r="I2570" i="3"/>
  <c r="E2564" i="5" l="1"/>
  <c r="H2563" i="5"/>
  <c r="G2563" i="5"/>
  <c r="F2563" i="5"/>
  <c r="E2583" i="4"/>
  <c r="C2584" i="4"/>
  <c r="G2252" i="4"/>
  <c r="H2252" i="4" s="1"/>
  <c r="G2572" i="3"/>
  <c r="F2573" i="3"/>
  <c r="H2572" i="3"/>
  <c r="H2571" i="3"/>
  <c r="I2571" i="3" s="1"/>
  <c r="H2564" i="5" l="1"/>
  <c r="G2564" i="5"/>
  <c r="F2564" i="5"/>
  <c r="E2565" i="5"/>
  <c r="E2584" i="4"/>
  <c r="C2585" i="4"/>
  <c r="G2253" i="4"/>
  <c r="H2253" i="4" s="1"/>
  <c r="F2574" i="3"/>
  <c r="G2573" i="3"/>
  <c r="I2572" i="3"/>
  <c r="G2565" i="5" l="1"/>
  <c r="H2565" i="5"/>
  <c r="F2565" i="5"/>
  <c r="E2566" i="5"/>
  <c r="E2585" i="4"/>
  <c r="C2586" i="4"/>
  <c r="G2254" i="4"/>
  <c r="H2254" i="4" s="1"/>
  <c r="G2574" i="3"/>
  <c r="F2575" i="3"/>
  <c r="H2574" i="3"/>
  <c r="H2573" i="3"/>
  <c r="I2573" i="3" s="1"/>
  <c r="E2567" i="5" l="1"/>
  <c r="F2566" i="5"/>
  <c r="H2566" i="5"/>
  <c r="G2566" i="5"/>
  <c r="E2586" i="4"/>
  <c r="C2587" i="4"/>
  <c r="G2255" i="4"/>
  <c r="H2255" i="4" s="1"/>
  <c r="F2576" i="3"/>
  <c r="G2575" i="3"/>
  <c r="I2574" i="3"/>
  <c r="H2567" i="5" l="1"/>
  <c r="G2567" i="5"/>
  <c r="F2567" i="5"/>
  <c r="E2568" i="5"/>
  <c r="E2587" i="4"/>
  <c r="C2588" i="4"/>
  <c r="G2256" i="4"/>
  <c r="H2256" i="4" s="1"/>
  <c r="F2577" i="3"/>
  <c r="G2576" i="3"/>
  <c r="H2575" i="3"/>
  <c r="I2575" i="3" s="1"/>
  <c r="E2569" i="5" l="1"/>
  <c r="H2568" i="5"/>
  <c r="F2568" i="5"/>
  <c r="G2568" i="5"/>
  <c r="E2588" i="4"/>
  <c r="C2589" i="4"/>
  <c r="G2257" i="4"/>
  <c r="H2257" i="4" s="1"/>
  <c r="G2577" i="3"/>
  <c r="H2576" i="3"/>
  <c r="I2576" i="3" s="1"/>
  <c r="H2577" i="3"/>
  <c r="F2578" i="3"/>
  <c r="F2569" i="5" l="1"/>
  <c r="E2570" i="5"/>
  <c r="H2569" i="5"/>
  <c r="G2569" i="5"/>
  <c r="E2589" i="4"/>
  <c r="C2590" i="4"/>
  <c r="G2258" i="4"/>
  <c r="H2258" i="4" s="1"/>
  <c r="F2579" i="3"/>
  <c r="I2577" i="3"/>
  <c r="G2578" i="3"/>
  <c r="H2570" i="5" l="1"/>
  <c r="G2570" i="5"/>
  <c r="F2570" i="5"/>
  <c r="E2571" i="5"/>
  <c r="E2590" i="4"/>
  <c r="C2591" i="4"/>
  <c r="G2259" i="4"/>
  <c r="H2259" i="4" s="1"/>
  <c r="G2579" i="3"/>
  <c r="H2578" i="3"/>
  <c r="I2578" i="3" s="1"/>
  <c r="H2579" i="3"/>
  <c r="F2580" i="3"/>
  <c r="H2571" i="5" l="1"/>
  <c r="G2571" i="5"/>
  <c r="F2571" i="5"/>
  <c r="E2572" i="5"/>
  <c r="E2591" i="4"/>
  <c r="C2592" i="4"/>
  <c r="G2260" i="4"/>
  <c r="H2260" i="4" s="1"/>
  <c r="F2581" i="3"/>
  <c r="G2580" i="3"/>
  <c r="I2579" i="3"/>
  <c r="E2573" i="5" l="1"/>
  <c r="H2572" i="5"/>
  <c r="G2572" i="5"/>
  <c r="F2572" i="5"/>
  <c r="E2592" i="4"/>
  <c r="C2593" i="4"/>
  <c r="G2261" i="4"/>
  <c r="H2261" i="4" s="1"/>
  <c r="G2581" i="3"/>
  <c r="F2582" i="3"/>
  <c r="H2581" i="3"/>
  <c r="H2580" i="3"/>
  <c r="I2580" i="3" s="1"/>
  <c r="H2573" i="5" l="1"/>
  <c r="G2573" i="5"/>
  <c r="F2573" i="5"/>
  <c r="E2574" i="5"/>
  <c r="E2593" i="4"/>
  <c r="C2594" i="4"/>
  <c r="G2262" i="4"/>
  <c r="H2262" i="4" s="1"/>
  <c r="F2583" i="3"/>
  <c r="G2582" i="3"/>
  <c r="I2581" i="3"/>
  <c r="E2575" i="5" l="1"/>
  <c r="H2574" i="5"/>
  <c r="G2574" i="5"/>
  <c r="F2574" i="5"/>
  <c r="E2594" i="4"/>
  <c r="C2595" i="4"/>
  <c r="G2263" i="4"/>
  <c r="H2263" i="4" s="1"/>
  <c r="G2583" i="3"/>
  <c r="H2582" i="3"/>
  <c r="I2582" i="3" s="1"/>
  <c r="H2583" i="3"/>
  <c r="F2584" i="3"/>
  <c r="G2575" i="5" l="1"/>
  <c r="F2575" i="5"/>
  <c r="E2576" i="5"/>
  <c r="H2575" i="5"/>
  <c r="E2595" i="4"/>
  <c r="C2596" i="4"/>
  <c r="G2264" i="4"/>
  <c r="H2264" i="4" s="1"/>
  <c r="F2585" i="3"/>
  <c r="I2583" i="3"/>
  <c r="G2584" i="3"/>
  <c r="H2584" i="3" s="1"/>
  <c r="H2576" i="5" l="1"/>
  <c r="G2576" i="5"/>
  <c r="F2576" i="5"/>
  <c r="E2577" i="5"/>
  <c r="E2596" i="4"/>
  <c r="C2597" i="4"/>
  <c r="G2265" i="4"/>
  <c r="H2265" i="4" s="1"/>
  <c r="G2585" i="3"/>
  <c r="I2584" i="3"/>
  <c r="H2585" i="3"/>
  <c r="F2586" i="3"/>
  <c r="G2577" i="5" l="1"/>
  <c r="E2578" i="5"/>
  <c r="H2577" i="5"/>
  <c r="F2577" i="5"/>
  <c r="E2597" i="4"/>
  <c r="C2598" i="4"/>
  <c r="G2266" i="4"/>
  <c r="H2266" i="4" s="1"/>
  <c r="F2587" i="3"/>
  <c r="I2585" i="3"/>
  <c r="G2586" i="3"/>
  <c r="G2578" i="5" l="1"/>
  <c r="F2578" i="5"/>
  <c r="E2579" i="5"/>
  <c r="H2578" i="5"/>
  <c r="E2598" i="4"/>
  <c r="C2599" i="4"/>
  <c r="G2267" i="4"/>
  <c r="H2267" i="4" s="1"/>
  <c r="G2587" i="3"/>
  <c r="H2586" i="3"/>
  <c r="I2586" i="3" s="1"/>
  <c r="H2587" i="3"/>
  <c r="F2588" i="3"/>
  <c r="H2579" i="5" l="1"/>
  <c r="G2579" i="5"/>
  <c r="F2579" i="5"/>
  <c r="E2580" i="5"/>
  <c r="E2599" i="4"/>
  <c r="C2600" i="4"/>
  <c r="G2268" i="4"/>
  <c r="H2268" i="4" s="1"/>
  <c r="F2589" i="3"/>
  <c r="I2587" i="3"/>
  <c r="G2588" i="3"/>
  <c r="H2580" i="5" l="1"/>
  <c r="G2580" i="5"/>
  <c r="F2580" i="5"/>
  <c r="E2581" i="5"/>
  <c r="E2600" i="4"/>
  <c r="C2601" i="4"/>
  <c r="G2269" i="4"/>
  <c r="H2269" i="4" s="1"/>
  <c r="G2589" i="3"/>
  <c r="H2589" i="3"/>
  <c r="F2590" i="3"/>
  <c r="H2588" i="3"/>
  <c r="I2588" i="3" s="1"/>
  <c r="F2581" i="5" l="1"/>
  <c r="E2582" i="5"/>
  <c r="H2581" i="5"/>
  <c r="G2581" i="5"/>
  <c r="E2601" i="4"/>
  <c r="C2602" i="4"/>
  <c r="G2270" i="4"/>
  <c r="H2270" i="4" s="1"/>
  <c r="F2591" i="3"/>
  <c r="I2589" i="3"/>
  <c r="G2590" i="3"/>
  <c r="H2582" i="5" l="1"/>
  <c r="G2582" i="5"/>
  <c r="F2582" i="5"/>
  <c r="E2583" i="5"/>
  <c r="E2602" i="4"/>
  <c r="C2603" i="4"/>
  <c r="G2271" i="4"/>
  <c r="H2271" i="4" s="1"/>
  <c r="G2591" i="3"/>
  <c r="H2591" i="3"/>
  <c r="F2592" i="3"/>
  <c r="H2590" i="3"/>
  <c r="I2590" i="3" s="1"/>
  <c r="E2584" i="5" l="1"/>
  <c r="H2583" i="5"/>
  <c r="G2583" i="5"/>
  <c r="F2583" i="5"/>
  <c r="E2603" i="4"/>
  <c r="C2604" i="4"/>
  <c r="G2272" i="4"/>
  <c r="H2272" i="4" s="1"/>
  <c r="F2593" i="3"/>
  <c r="G2592" i="3"/>
  <c r="I2591" i="3"/>
  <c r="E2585" i="5" l="1"/>
  <c r="H2584" i="5"/>
  <c r="G2584" i="5"/>
  <c r="F2584" i="5"/>
  <c r="E2604" i="4"/>
  <c r="C2605" i="4"/>
  <c r="G2273" i="4"/>
  <c r="H2273" i="4" s="1"/>
  <c r="F2594" i="3"/>
  <c r="G2593" i="3"/>
  <c r="H2592" i="3"/>
  <c r="I2592" i="3" s="1"/>
  <c r="H2585" i="5" l="1"/>
  <c r="G2585" i="5"/>
  <c r="F2585" i="5"/>
  <c r="E2586" i="5"/>
  <c r="E2605" i="4"/>
  <c r="C2606" i="4"/>
  <c r="G2274" i="4"/>
  <c r="H2274" i="4" s="1"/>
  <c r="G2594" i="3"/>
  <c r="H2593" i="3"/>
  <c r="I2593" i="3" s="1"/>
  <c r="F2595" i="3"/>
  <c r="H2594" i="3"/>
  <c r="H2586" i="5" l="1"/>
  <c r="G2586" i="5"/>
  <c r="F2586" i="5"/>
  <c r="E2587" i="5"/>
  <c r="E2606" i="4"/>
  <c r="C2607" i="4"/>
  <c r="G2275" i="4"/>
  <c r="H2275" i="4" s="1"/>
  <c r="G2595" i="3"/>
  <c r="I2594" i="3"/>
  <c r="H2595" i="3"/>
  <c r="F2596" i="3"/>
  <c r="G2587" i="5" l="1"/>
  <c r="F2587" i="5"/>
  <c r="E2588" i="5"/>
  <c r="H2587" i="5"/>
  <c r="E2607" i="4"/>
  <c r="C2608" i="4"/>
  <c r="G2276" i="4"/>
  <c r="H2276" i="4" s="1"/>
  <c r="F2597" i="3"/>
  <c r="G2596" i="3"/>
  <c r="I2595" i="3"/>
  <c r="H2588" i="5" l="1"/>
  <c r="G2588" i="5"/>
  <c r="F2588" i="5"/>
  <c r="E2589" i="5"/>
  <c r="E2608" i="4"/>
  <c r="C2609" i="4"/>
  <c r="G2277" i="4"/>
  <c r="H2277" i="4" s="1"/>
  <c r="G2597" i="3"/>
  <c r="H2596" i="3"/>
  <c r="I2596" i="3" s="1"/>
  <c r="H2597" i="3"/>
  <c r="F2598" i="3"/>
  <c r="G2589" i="5" l="1"/>
  <c r="E2590" i="5"/>
  <c r="H2589" i="5"/>
  <c r="F2589" i="5"/>
  <c r="E2609" i="4"/>
  <c r="C2610" i="4"/>
  <c r="G2278" i="4"/>
  <c r="H2278" i="4" s="1"/>
  <c r="F2599" i="3"/>
  <c r="I2597" i="3"/>
  <c r="G2598" i="3"/>
  <c r="H2598" i="3" s="1"/>
  <c r="H2590" i="5" l="1"/>
  <c r="G2590" i="5"/>
  <c r="E2591" i="5"/>
  <c r="F2590" i="5"/>
  <c r="E2610" i="4"/>
  <c r="C2611" i="4"/>
  <c r="G2279" i="4"/>
  <c r="H2279" i="4" s="1"/>
  <c r="G2599" i="3"/>
  <c r="I2598" i="3"/>
  <c r="H2599" i="3"/>
  <c r="F2600" i="3"/>
  <c r="H2591" i="5" l="1"/>
  <c r="G2591" i="5"/>
  <c r="F2591" i="5"/>
  <c r="E2592" i="5"/>
  <c r="E2611" i="4"/>
  <c r="C2612" i="4"/>
  <c r="G2280" i="4"/>
  <c r="H2280" i="4" s="1"/>
  <c r="F2601" i="3"/>
  <c r="I2599" i="3"/>
  <c r="G2600" i="3"/>
  <c r="H2592" i="5" l="1"/>
  <c r="G2592" i="5"/>
  <c r="F2592" i="5"/>
  <c r="E2593" i="5"/>
  <c r="E2612" i="4"/>
  <c r="C2613" i="4"/>
  <c r="G2281" i="4"/>
  <c r="H2281" i="4" s="1"/>
  <c r="G2601" i="3"/>
  <c r="H2600" i="3"/>
  <c r="I2600" i="3" s="1"/>
  <c r="H2601" i="3"/>
  <c r="F2602" i="3"/>
  <c r="F2593" i="5" l="1"/>
  <c r="E2594" i="5"/>
  <c r="H2593" i="5"/>
  <c r="G2593" i="5"/>
  <c r="E2613" i="4"/>
  <c r="C2614" i="4"/>
  <c r="G2282" i="4"/>
  <c r="H2282" i="4" s="1"/>
  <c r="F2603" i="3"/>
  <c r="I2601" i="3"/>
  <c r="G2602" i="3"/>
  <c r="H2594" i="5" l="1"/>
  <c r="G2594" i="5"/>
  <c r="F2594" i="5"/>
  <c r="E2595" i="5"/>
  <c r="E2614" i="4"/>
  <c r="C2615" i="4"/>
  <c r="G2283" i="4"/>
  <c r="H2283" i="4" s="1"/>
  <c r="G2603" i="3"/>
  <c r="H2603" i="3"/>
  <c r="F2604" i="3"/>
  <c r="H2602" i="3"/>
  <c r="I2602" i="3" s="1"/>
  <c r="G2595" i="5" l="1"/>
  <c r="F2595" i="5"/>
  <c r="E2596" i="5"/>
  <c r="H2595" i="5"/>
  <c r="E2615" i="4"/>
  <c r="C2616" i="4"/>
  <c r="G2284" i="4"/>
  <c r="H2284" i="4" s="1"/>
  <c r="F2605" i="3"/>
  <c r="G2604" i="3"/>
  <c r="I2603" i="3"/>
  <c r="E2597" i="5" l="1"/>
  <c r="G2596" i="5"/>
  <c r="F2596" i="5"/>
  <c r="H2596" i="5"/>
  <c r="E2616" i="4"/>
  <c r="C2617" i="4"/>
  <c r="G2285" i="4"/>
  <c r="H2285" i="4" s="1"/>
  <c r="G2605" i="3"/>
  <c r="F2606" i="3"/>
  <c r="H2605" i="3"/>
  <c r="H2604" i="3"/>
  <c r="I2604" i="3" s="1"/>
  <c r="H2597" i="5" l="1"/>
  <c r="G2597" i="5"/>
  <c r="F2597" i="5"/>
  <c r="E2598" i="5"/>
  <c r="E2617" i="4"/>
  <c r="C2618" i="4"/>
  <c r="G2286" i="4"/>
  <c r="H2286" i="4" s="1"/>
  <c r="F2607" i="3"/>
  <c r="I2605" i="3"/>
  <c r="G2606" i="3"/>
  <c r="H2606" i="3" s="1"/>
  <c r="E2599" i="5" l="1"/>
  <c r="H2598" i="5"/>
  <c r="G2598" i="5"/>
  <c r="F2598" i="5"/>
  <c r="E2618" i="4"/>
  <c r="C2619" i="4"/>
  <c r="G2287" i="4"/>
  <c r="H2287" i="4" s="1"/>
  <c r="G2607" i="3"/>
  <c r="I2606" i="3"/>
  <c r="H2607" i="3"/>
  <c r="F2608" i="3"/>
  <c r="G2599" i="5" l="1"/>
  <c r="F2599" i="5"/>
  <c r="H2599" i="5"/>
  <c r="E2600" i="5"/>
  <c r="E2619" i="4"/>
  <c r="C2620" i="4"/>
  <c r="G2288" i="4"/>
  <c r="H2288" i="4" s="1"/>
  <c r="F2609" i="3"/>
  <c r="I2607" i="3"/>
  <c r="G2608" i="3"/>
  <c r="H2608" i="3" s="1"/>
  <c r="H2600" i="5" l="1"/>
  <c r="G2600" i="5"/>
  <c r="F2600" i="5"/>
  <c r="E2601" i="5"/>
  <c r="E2620" i="4"/>
  <c r="C2621" i="4"/>
  <c r="G2289" i="4"/>
  <c r="H2289" i="4" s="1"/>
  <c r="G2609" i="3"/>
  <c r="I2608" i="3"/>
  <c r="H2609" i="3"/>
  <c r="F2610" i="3"/>
  <c r="G2601" i="5" l="1"/>
  <c r="E2602" i="5"/>
  <c r="H2601" i="5"/>
  <c r="F2601" i="5"/>
  <c r="E2621" i="4"/>
  <c r="C2622" i="4"/>
  <c r="G2290" i="4"/>
  <c r="H2290" i="4" s="1"/>
  <c r="F2611" i="3"/>
  <c r="I2609" i="3"/>
  <c r="G2610" i="3"/>
  <c r="E2603" i="5" l="1"/>
  <c r="H2602" i="5"/>
  <c r="G2602" i="5"/>
  <c r="F2602" i="5"/>
  <c r="E2622" i="4"/>
  <c r="C2623" i="4"/>
  <c r="G2291" i="4"/>
  <c r="H2291" i="4" s="1"/>
  <c r="G2611" i="3"/>
  <c r="H2610" i="3"/>
  <c r="I2610" i="3" s="1"/>
  <c r="H2611" i="3"/>
  <c r="F2612" i="3"/>
  <c r="H2603" i="5" l="1"/>
  <c r="G2603" i="5"/>
  <c r="F2603" i="5"/>
  <c r="E2604" i="5"/>
  <c r="E2623" i="4"/>
  <c r="C2624" i="4"/>
  <c r="G2292" i="4"/>
  <c r="H2292" i="4" s="1"/>
  <c r="F2613" i="3"/>
  <c r="I2611" i="3"/>
  <c r="G2612" i="3"/>
  <c r="H2612" i="3" s="1"/>
  <c r="F2604" i="5" l="1"/>
  <c r="E2605" i="5"/>
  <c r="H2604" i="5"/>
  <c r="G2604" i="5"/>
  <c r="E2624" i="4"/>
  <c r="C2625" i="4"/>
  <c r="G2293" i="4"/>
  <c r="H2293" i="4" s="1"/>
  <c r="I2612" i="3"/>
  <c r="G2613" i="3"/>
  <c r="F2614" i="3"/>
  <c r="F2605" i="5" l="1"/>
  <c r="E2606" i="5"/>
  <c r="H2605" i="5"/>
  <c r="G2605" i="5"/>
  <c r="E2625" i="4"/>
  <c r="C2626" i="4"/>
  <c r="G2294" i="4"/>
  <c r="H2294" i="4" s="1"/>
  <c r="G2614" i="3"/>
  <c r="H2614" i="3"/>
  <c r="F2615" i="3"/>
  <c r="H2613" i="3"/>
  <c r="I2613" i="3" s="1"/>
  <c r="H2606" i="5" l="1"/>
  <c r="G2606" i="5"/>
  <c r="F2606" i="5"/>
  <c r="E2607" i="5"/>
  <c r="E2626" i="4"/>
  <c r="C2627" i="4"/>
  <c r="G2295" i="4"/>
  <c r="H2295" i="4" s="1"/>
  <c r="F2616" i="3"/>
  <c r="I2614" i="3"/>
  <c r="G2615" i="3"/>
  <c r="E2608" i="5" l="1"/>
  <c r="F2607" i="5"/>
  <c r="H2607" i="5"/>
  <c r="G2607" i="5"/>
  <c r="E2627" i="4"/>
  <c r="C2628" i="4"/>
  <c r="G2296" i="4"/>
  <c r="H2296" i="4" s="1"/>
  <c r="G2616" i="3"/>
  <c r="H2616" i="3"/>
  <c r="F2617" i="3"/>
  <c r="H2615" i="3"/>
  <c r="I2615" i="3" s="1"/>
  <c r="E2609" i="5" l="1"/>
  <c r="F2608" i="5"/>
  <c r="H2608" i="5"/>
  <c r="G2608" i="5"/>
  <c r="E2628" i="4"/>
  <c r="C2629" i="4"/>
  <c r="G2297" i="4"/>
  <c r="H2297" i="4" s="1"/>
  <c r="F2618" i="3"/>
  <c r="G2617" i="3"/>
  <c r="H2617" i="3" s="1"/>
  <c r="I2616" i="3"/>
  <c r="H2609" i="5" l="1"/>
  <c r="G2609" i="5"/>
  <c r="F2609" i="5"/>
  <c r="E2610" i="5"/>
  <c r="E2629" i="4"/>
  <c r="C2630" i="4"/>
  <c r="G2298" i="4"/>
  <c r="H2298" i="4" s="1"/>
  <c r="G2618" i="3"/>
  <c r="I2617" i="3"/>
  <c r="H2618" i="3"/>
  <c r="F2619" i="3"/>
  <c r="F2610" i="5" l="1"/>
  <c r="E2611" i="5"/>
  <c r="H2610" i="5"/>
  <c r="G2610" i="5"/>
  <c r="E2630" i="4"/>
  <c r="C2631" i="4"/>
  <c r="G2299" i="4"/>
  <c r="H2299" i="4" s="1"/>
  <c r="F2620" i="3"/>
  <c r="G2619" i="3"/>
  <c r="I2618" i="3"/>
  <c r="E2612" i="5" l="1"/>
  <c r="H2611" i="5"/>
  <c r="G2611" i="5"/>
  <c r="F2611" i="5"/>
  <c r="E2631" i="4"/>
  <c r="C2632" i="4"/>
  <c r="G2300" i="4"/>
  <c r="H2300" i="4" s="1"/>
  <c r="F2621" i="3"/>
  <c r="G2620" i="3"/>
  <c r="H2619" i="3"/>
  <c r="I2619" i="3" s="1"/>
  <c r="H2612" i="5" l="1"/>
  <c r="G2612" i="5"/>
  <c r="F2612" i="5"/>
  <c r="E2613" i="5"/>
  <c r="E2632" i="4"/>
  <c r="C2633" i="4"/>
  <c r="G2301" i="4"/>
  <c r="H2301" i="4" s="1"/>
  <c r="G2621" i="3"/>
  <c r="H2620" i="3"/>
  <c r="I2620" i="3" s="1"/>
  <c r="H2621" i="3"/>
  <c r="F2622" i="3"/>
  <c r="G2613" i="5" l="1"/>
  <c r="E2614" i="5"/>
  <c r="H2613" i="5"/>
  <c r="F2613" i="5"/>
  <c r="E2633" i="4"/>
  <c r="C2634" i="4"/>
  <c r="G2302" i="4"/>
  <c r="H2302" i="4" s="1"/>
  <c r="F2623" i="3"/>
  <c r="I2621" i="3"/>
  <c r="G2622" i="3"/>
  <c r="H2614" i="5" l="1"/>
  <c r="G2614" i="5"/>
  <c r="F2614" i="5"/>
  <c r="E2615" i="5"/>
  <c r="E2634" i="4"/>
  <c r="C2635" i="4"/>
  <c r="G2303" i="4"/>
  <c r="H2303" i="4" s="1"/>
  <c r="G2623" i="3"/>
  <c r="H2622" i="3"/>
  <c r="I2622" i="3" s="1"/>
  <c r="H2623" i="3"/>
  <c r="F2624" i="3"/>
  <c r="H2615" i="5" l="1"/>
  <c r="G2615" i="5"/>
  <c r="F2615" i="5"/>
  <c r="E2616" i="5"/>
  <c r="E2635" i="4"/>
  <c r="C2636" i="4"/>
  <c r="G2304" i="4"/>
  <c r="H2304" i="4" s="1"/>
  <c r="F2625" i="3"/>
  <c r="I2623" i="3"/>
  <c r="G2624" i="3"/>
  <c r="E2617" i="5" l="1"/>
  <c r="H2616" i="5"/>
  <c r="G2616" i="5"/>
  <c r="F2616" i="5"/>
  <c r="E2636" i="4"/>
  <c r="C2637" i="4"/>
  <c r="G2305" i="4"/>
  <c r="H2305" i="4" s="1"/>
  <c r="G2625" i="3"/>
  <c r="H2624" i="3"/>
  <c r="I2624" i="3" s="1"/>
  <c r="H2625" i="3"/>
  <c r="F2626" i="3"/>
  <c r="F2617" i="5" l="1"/>
  <c r="H2617" i="5"/>
  <c r="G2617" i="5"/>
  <c r="E2618" i="5"/>
  <c r="E2637" i="4"/>
  <c r="C2638" i="4"/>
  <c r="G2306" i="4"/>
  <c r="H2306" i="4" s="1"/>
  <c r="F2627" i="3"/>
  <c r="I2625" i="3"/>
  <c r="G2626" i="3"/>
  <c r="H2618" i="5" l="1"/>
  <c r="G2618" i="5"/>
  <c r="F2618" i="5"/>
  <c r="E2619" i="5"/>
  <c r="E2638" i="4"/>
  <c r="C2639" i="4"/>
  <c r="G2307" i="4"/>
  <c r="H2307" i="4" s="1"/>
  <c r="G2627" i="3"/>
  <c r="H2626" i="3"/>
  <c r="I2626" i="3" s="1"/>
  <c r="H2627" i="3"/>
  <c r="F2628" i="3"/>
  <c r="E2620" i="5" l="1"/>
  <c r="H2619" i="5"/>
  <c r="G2619" i="5"/>
  <c r="F2619" i="5"/>
  <c r="E2639" i="4"/>
  <c r="C2640" i="4"/>
  <c r="G2308" i="4"/>
  <c r="H2308" i="4" s="1"/>
  <c r="F2629" i="3"/>
  <c r="G2628" i="3"/>
  <c r="I2627" i="3"/>
  <c r="E2621" i="5" l="1"/>
  <c r="H2620" i="5"/>
  <c r="G2620" i="5"/>
  <c r="F2620" i="5"/>
  <c r="E2640" i="4"/>
  <c r="C2641" i="4"/>
  <c r="G2309" i="4"/>
  <c r="H2309" i="4" s="1"/>
  <c r="G2629" i="3"/>
  <c r="F2630" i="3"/>
  <c r="H2629" i="3"/>
  <c r="H2628" i="3"/>
  <c r="I2628" i="3" s="1"/>
  <c r="H2621" i="5" l="1"/>
  <c r="G2621" i="5"/>
  <c r="F2621" i="5"/>
  <c r="E2622" i="5"/>
  <c r="E2641" i="4"/>
  <c r="C2642" i="4"/>
  <c r="G2310" i="4"/>
  <c r="H2310" i="4" s="1"/>
  <c r="F2631" i="3"/>
  <c r="G2630" i="3"/>
  <c r="I2629" i="3"/>
  <c r="E2623" i="5" l="1"/>
  <c r="H2622" i="5"/>
  <c r="G2622" i="5"/>
  <c r="F2622" i="5"/>
  <c r="E2642" i="4"/>
  <c r="C2643" i="4"/>
  <c r="G2311" i="4"/>
  <c r="H2311" i="4" s="1"/>
  <c r="G2631" i="3"/>
  <c r="H2631" i="3"/>
  <c r="F2632" i="3"/>
  <c r="H2630" i="3"/>
  <c r="I2630" i="3" s="1"/>
  <c r="H2623" i="5" l="1"/>
  <c r="G2623" i="5"/>
  <c r="E2624" i="5"/>
  <c r="F2623" i="5"/>
  <c r="E2643" i="4"/>
  <c r="C2644" i="4"/>
  <c r="G2312" i="4"/>
  <c r="H2312" i="4" s="1"/>
  <c r="F2633" i="3"/>
  <c r="G2632" i="3"/>
  <c r="I2631" i="3"/>
  <c r="H2624" i="5" l="1"/>
  <c r="G2624" i="5"/>
  <c r="F2624" i="5"/>
  <c r="E2625" i="5"/>
  <c r="E2644" i="4"/>
  <c r="C2645" i="4"/>
  <c r="G2313" i="4"/>
  <c r="H2313" i="4" s="1"/>
  <c r="G2633" i="3"/>
  <c r="H2632" i="3"/>
  <c r="I2632" i="3" s="1"/>
  <c r="H2633" i="3"/>
  <c r="F2634" i="3"/>
  <c r="G2625" i="5" l="1"/>
  <c r="E2626" i="5"/>
  <c r="H2625" i="5"/>
  <c r="F2625" i="5"/>
  <c r="E2645" i="4"/>
  <c r="C2646" i="4"/>
  <c r="G2314" i="4"/>
  <c r="H2314" i="4" s="1"/>
  <c r="F2635" i="3"/>
  <c r="I2633" i="3"/>
  <c r="G2634" i="3"/>
  <c r="E2627" i="5" l="1"/>
  <c r="H2626" i="5"/>
  <c r="G2626" i="5"/>
  <c r="F2626" i="5"/>
  <c r="E2646" i="4"/>
  <c r="C2647" i="4"/>
  <c r="G2315" i="4"/>
  <c r="H2315" i="4" s="1"/>
  <c r="G2635" i="3"/>
  <c r="H2634" i="3"/>
  <c r="I2634" i="3" s="1"/>
  <c r="H2635" i="3"/>
  <c r="F2636" i="3"/>
  <c r="H2627" i="5" l="1"/>
  <c r="G2627" i="5"/>
  <c r="F2627" i="5"/>
  <c r="E2628" i="5"/>
  <c r="E2647" i="4"/>
  <c r="C2648" i="4"/>
  <c r="G2316" i="4"/>
  <c r="H2316" i="4" s="1"/>
  <c r="F2637" i="3"/>
  <c r="I2635" i="3"/>
  <c r="G2636" i="3"/>
  <c r="F2628" i="5" l="1"/>
  <c r="G2628" i="5"/>
  <c r="E2629" i="5"/>
  <c r="H2628" i="5"/>
  <c r="E2648" i="4"/>
  <c r="C2649" i="4"/>
  <c r="G2317" i="4"/>
  <c r="H2317" i="4" s="1"/>
  <c r="G2637" i="3"/>
  <c r="H2636" i="3"/>
  <c r="I2636" i="3" s="1"/>
  <c r="H2637" i="3"/>
  <c r="F2638" i="3"/>
  <c r="F2629" i="5" l="1"/>
  <c r="E2630" i="5"/>
  <c r="H2629" i="5"/>
  <c r="G2629" i="5"/>
  <c r="E2649" i="4"/>
  <c r="C2650" i="4"/>
  <c r="G2318" i="4"/>
  <c r="H2318" i="4" s="1"/>
  <c r="F2639" i="3"/>
  <c r="I2637" i="3"/>
  <c r="G2638" i="3"/>
  <c r="H2630" i="5" l="1"/>
  <c r="G2630" i="5"/>
  <c r="F2630" i="5"/>
  <c r="E2631" i="5"/>
  <c r="E2650" i="4"/>
  <c r="C2651" i="4"/>
  <c r="G2319" i="4"/>
  <c r="H2319" i="4" s="1"/>
  <c r="F2640" i="3"/>
  <c r="G2639" i="3"/>
  <c r="H2638" i="3"/>
  <c r="I2638" i="3" s="1"/>
  <c r="E2632" i="5" l="1"/>
  <c r="H2631" i="5"/>
  <c r="G2631" i="5"/>
  <c r="F2631" i="5"/>
  <c r="E2651" i="4"/>
  <c r="C2652" i="4"/>
  <c r="G2320" i="4"/>
  <c r="H2320" i="4" s="1"/>
  <c r="G2640" i="3"/>
  <c r="H2640" i="3"/>
  <c r="F2641" i="3"/>
  <c r="H2639" i="3"/>
  <c r="I2639" i="3" s="1"/>
  <c r="E2633" i="5" l="1"/>
  <c r="H2632" i="5"/>
  <c r="G2632" i="5"/>
  <c r="F2632" i="5"/>
  <c r="E2652" i="4"/>
  <c r="C2653" i="4"/>
  <c r="G2321" i="4"/>
  <c r="H2321" i="4" s="1"/>
  <c r="F2642" i="3"/>
  <c r="G2641" i="3"/>
  <c r="I2640" i="3"/>
  <c r="H2633" i="5" l="1"/>
  <c r="G2633" i="5"/>
  <c r="F2633" i="5"/>
  <c r="E2634" i="5"/>
  <c r="E2653" i="4"/>
  <c r="C2654" i="4"/>
  <c r="G2322" i="4"/>
  <c r="H2322" i="4" s="1"/>
  <c r="G2642" i="3"/>
  <c r="H2641" i="3"/>
  <c r="I2641" i="3" s="1"/>
  <c r="F2643" i="3"/>
  <c r="H2642" i="3"/>
  <c r="H2634" i="5" l="1"/>
  <c r="G2634" i="5"/>
  <c r="E2635" i="5"/>
  <c r="F2634" i="5"/>
  <c r="E2654" i="4"/>
  <c r="C2655" i="4"/>
  <c r="G2323" i="4"/>
  <c r="H2323" i="4" s="1"/>
  <c r="F2644" i="3"/>
  <c r="G2643" i="3"/>
  <c r="I2642" i="3"/>
  <c r="E2636" i="5" l="1"/>
  <c r="H2635" i="5"/>
  <c r="G2635" i="5"/>
  <c r="F2635" i="5"/>
  <c r="E2655" i="4"/>
  <c r="C2656" i="4"/>
  <c r="G2324" i="4"/>
  <c r="H2324" i="4" s="1"/>
  <c r="G2644" i="3"/>
  <c r="F2645" i="3"/>
  <c r="H2644" i="3"/>
  <c r="H2643" i="3"/>
  <c r="I2643" i="3" s="1"/>
  <c r="H2636" i="5" l="1"/>
  <c r="G2636" i="5"/>
  <c r="F2636" i="5"/>
  <c r="E2637" i="5"/>
  <c r="E2656" i="4"/>
  <c r="C2657" i="4"/>
  <c r="G2325" i="4"/>
  <c r="H2325" i="4" s="1"/>
  <c r="F2646" i="3"/>
  <c r="G2645" i="3"/>
  <c r="I2644" i="3"/>
  <c r="G2637" i="5" l="1"/>
  <c r="E2638" i="5"/>
  <c r="H2637" i="5"/>
  <c r="F2637" i="5"/>
  <c r="E2657" i="4"/>
  <c r="C2658" i="4"/>
  <c r="G2326" i="4"/>
  <c r="H2326" i="4" s="1"/>
  <c r="F2647" i="3"/>
  <c r="G2646" i="3"/>
  <c r="H2645" i="3"/>
  <c r="I2645" i="3" s="1"/>
  <c r="H2638" i="5" l="1"/>
  <c r="G2638" i="5"/>
  <c r="F2638" i="5"/>
  <c r="E2639" i="5"/>
  <c r="E2658" i="4"/>
  <c r="C2659" i="4"/>
  <c r="G2327" i="4"/>
  <c r="H2327" i="4" s="1"/>
  <c r="G2647" i="3"/>
  <c r="H2646" i="3"/>
  <c r="I2646" i="3" s="1"/>
  <c r="H2647" i="3"/>
  <c r="F2648" i="3"/>
  <c r="H2639" i="5" l="1"/>
  <c r="G2639" i="5"/>
  <c r="F2639" i="5"/>
  <c r="E2640" i="5"/>
  <c r="E2659" i="4"/>
  <c r="C2660" i="4"/>
  <c r="G2328" i="4"/>
  <c r="H2328" i="4" s="1"/>
  <c r="F2649" i="3"/>
  <c r="I2647" i="3"/>
  <c r="G2648" i="3"/>
  <c r="E2641" i="5" l="1"/>
  <c r="H2640" i="5"/>
  <c r="G2640" i="5"/>
  <c r="F2640" i="5"/>
  <c r="E2660" i="4"/>
  <c r="C2661" i="4"/>
  <c r="G2329" i="4"/>
  <c r="H2329" i="4" s="1"/>
  <c r="G2649" i="3"/>
  <c r="H2649" i="3"/>
  <c r="F2650" i="3"/>
  <c r="H2648" i="3"/>
  <c r="I2648" i="3" s="1"/>
  <c r="F2641" i="5" l="1"/>
  <c r="E2642" i="5"/>
  <c r="H2641" i="5"/>
  <c r="G2641" i="5"/>
  <c r="E2661" i="4"/>
  <c r="C2662" i="4"/>
  <c r="G2330" i="4"/>
  <c r="H2330" i="4" s="1"/>
  <c r="F2651" i="3"/>
  <c r="I2649" i="3"/>
  <c r="G2650" i="3"/>
  <c r="H2642" i="5" l="1"/>
  <c r="G2642" i="5"/>
  <c r="F2642" i="5"/>
  <c r="E2643" i="5"/>
  <c r="E2662" i="4"/>
  <c r="C2663" i="4"/>
  <c r="G2331" i="4"/>
  <c r="H2331" i="4" s="1"/>
  <c r="F2652" i="3"/>
  <c r="G2651" i="3"/>
  <c r="H2650" i="3"/>
  <c r="I2650" i="3" s="1"/>
  <c r="G2643" i="5" l="1"/>
  <c r="F2643" i="5"/>
  <c r="E2644" i="5"/>
  <c r="H2643" i="5"/>
  <c r="E2663" i="4"/>
  <c r="C2664" i="4"/>
  <c r="G2332" i="4"/>
  <c r="H2332" i="4" s="1"/>
  <c r="G2652" i="3"/>
  <c r="H2652" i="3"/>
  <c r="F2653" i="3"/>
  <c r="H2651" i="3"/>
  <c r="I2651" i="3" s="1"/>
  <c r="E2645" i="5" l="1"/>
  <c r="G2644" i="5"/>
  <c r="F2644" i="5"/>
  <c r="H2644" i="5"/>
  <c r="E2664" i="4"/>
  <c r="C2665" i="4"/>
  <c r="G2333" i="4"/>
  <c r="H2333" i="4" s="1"/>
  <c r="F2654" i="3"/>
  <c r="G2653" i="3"/>
  <c r="I2652" i="3"/>
  <c r="H2645" i="5" l="1"/>
  <c r="G2645" i="5"/>
  <c r="F2645" i="5"/>
  <c r="E2646" i="5"/>
  <c r="E2665" i="4"/>
  <c r="C2666" i="4"/>
  <c r="G2334" i="4"/>
  <c r="H2334" i="4" s="1"/>
  <c r="G2654" i="3"/>
  <c r="H2653" i="3"/>
  <c r="I2653" i="3" s="1"/>
  <c r="F2655" i="3"/>
  <c r="H2654" i="3"/>
  <c r="E2647" i="5" l="1"/>
  <c r="H2646" i="5"/>
  <c r="F2646" i="5"/>
  <c r="G2646" i="5"/>
  <c r="E2666" i="4"/>
  <c r="C2667" i="4"/>
  <c r="G2335" i="4"/>
  <c r="H2335" i="4" s="1"/>
  <c r="F2656" i="3"/>
  <c r="G2655" i="3"/>
  <c r="I2654" i="3"/>
  <c r="G2647" i="5" l="1"/>
  <c r="F2647" i="5"/>
  <c r="E2648" i="5"/>
  <c r="H2647" i="5"/>
  <c r="E2667" i="4"/>
  <c r="C2668" i="4"/>
  <c r="G2336" i="4"/>
  <c r="H2336" i="4" s="1"/>
  <c r="G2656" i="3"/>
  <c r="F2657" i="3"/>
  <c r="H2656" i="3"/>
  <c r="H2655" i="3"/>
  <c r="I2655" i="3" s="1"/>
  <c r="H2648" i="5" l="1"/>
  <c r="G2648" i="5"/>
  <c r="F2648" i="5"/>
  <c r="E2649" i="5"/>
  <c r="E2668" i="4"/>
  <c r="C2669" i="4"/>
  <c r="G2337" i="4"/>
  <c r="H2337" i="4" s="1"/>
  <c r="F2658" i="3"/>
  <c r="G2657" i="3"/>
  <c r="I2656" i="3"/>
  <c r="G2649" i="5" l="1"/>
  <c r="F2649" i="5"/>
  <c r="E2650" i="5"/>
  <c r="H2649" i="5"/>
  <c r="E2669" i="4"/>
  <c r="C2670" i="4"/>
  <c r="G2338" i="4"/>
  <c r="H2338" i="4" s="1"/>
  <c r="F2659" i="3"/>
  <c r="G2658" i="3"/>
  <c r="H2658" i="3" s="1"/>
  <c r="H2657" i="3"/>
  <c r="I2657" i="3" s="1"/>
  <c r="E2651" i="5" l="1"/>
  <c r="H2650" i="5"/>
  <c r="G2650" i="5"/>
  <c r="F2650" i="5"/>
  <c r="E2670" i="4"/>
  <c r="C2671" i="4"/>
  <c r="G2339" i="4"/>
  <c r="H2339" i="4" s="1"/>
  <c r="G2659" i="3"/>
  <c r="I2658" i="3"/>
  <c r="H2659" i="3"/>
  <c r="F2660" i="3"/>
  <c r="H2651" i="5" l="1"/>
  <c r="G2651" i="5"/>
  <c r="F2651" i="5"/>
  <c r="E2652" i="5"/>
  <c r="E2671" i="4"/>
  <c r="C2672" i="4"/>
  <c r="G2340" i="4"/>
  <c r="H2340" i="4" s="1"/>
  <c r="F2661" i="3"/>
  <c r="I2659" i="3"/>
  <c r="G2660" i="3"/>
  <c r="H2660" i="3" s="1"/>
  <c r="F2652" i="5" l="1"/>
  <c r="E2653" i="5"/>
  <c r="H2652" i="5"/>
  <c r="G2652" i="5"/>
  <c r="E2672" i="4"/>
  <c r="C2673" i="4"/>
  <c r="G2341" i="4"/>
  <c r="H2341" i="4" s="1"/>
  <c r="G2661" i="3"/>
  <c r="I2660" i="3"/>
  <c r="H2661" i="3"/>
  <c r="F2662" i="3"/>
  <c r="F2653" i="5" l="1"/>
  <c r="E2654" i="5"/>
  <c r="H2653" i="5"/>
  <c r="G2653" i="5"/>
  <c r="E2673" i="4"/>
  <c r="C2674" i="4"/>
  <c r="G2342" i="4"/>
  <c r="H2342" i="4" s="1"/>
  <c r="F2663" i="3"/>
  <c r="I2661" i="3"/>
  <c r="G2662" i="3"/>
  <c r="H2662" i="3" s="1"/>
  <c r="H2654" i="5" l="1"/>
  <c r="G2654" i="5"/>
  <c r="F2654" i="5"/>
  <c r="E2655" i="5"/>
  <c r="E2674" i="4"/>
  <c r="C2675" i="4"/>
  <c r="G2343" i="4"/>
  <c r="H2343" i="4" s="1"/>
  <c r="I2662" i="3"/>
  <c r="G2663" i="3"/>
  <c r="F2664" i="3"/>
  <c r="E2656" i="5" l="1"/>
  <c r="G2655" i="5"/>
  <c r="F2655" i="5"/>
  <c r="H2655" i="5"/>
  <c r="E2675" i="4"/>
  <c r="C2676" i="4"/>
  <c r="G2344" i="4"/>
  <c r="H2344" i="4" s="1"/>
  <c r="G2664" i="3"/>
  <c r="H2664" i="3"/>
  <c r="F2665" i="3"/>
  <c r="H2663" i="3"/>
  <c r="I2663" i="3" s="1"/>
  <c r="E2657" i="5" l="1"/>
  <c r="F2656" i="5"/>
  <c r="H2656" i="5"/>
  <c r="G2656" i="5"/>
  <c r="E2676" i="4"/>
  <c r="C2677" i="4"/>
  <c r="G2345" i="4"/>
  <c r="H2345" i="4" s="1"/>
  <c r="F2666" i="3"/>
  <c r="G2665" i="3"/>
  <c r="H2665" i="3" s="1"/>
  <c r="I2664" i="3"/>
  <c r="H2657" i="5" l="1"/>
  <c r="G2657" i="5"/>
  <c r="F2657" i="5"/>
  <c r="E2658" i="5"/>
  <c r="E2677" i="4"/>
  <c r="C2678" i="4"/>
  <c r="G2346" i="4"/>
  <c r="H2346" i="4" s="1"/>
  <c r="I2665" i="3"/>
  <c r="G2666" i="3"/>
  <c r="F2667" i="3"/>
  <c r="H2666" i="3"/>
  <c r="E2659" i="5" l="1"/>
  <c r="H2658" i="5"/>
  <c r="G2658" i="5"/>
  <c r="F2658" i="5"/>
  <c r="E2678" i="4"/>
  <c r="C2679" i="4"/>
  <c r="G2347" i="4"/>
  <c r="H2347" i="4" s="1"/>
  <c r="G2667" i="3"/>
  <c r="I2666" i="3"/>
  <c r="H2667" i="3"/>
  <c r="F2668" i="3"/>
  <c r="E2660" i="5" l="1"/>
  <c r="F2659" i="5"/>
  <c r="H2659" i="5"/>
  <c r="G2659" i="5"/>
  <c r="E2679" i="4"/>
  <c r="C2680" i="4"/>
  <c r="G2348" i="4"/>
  <c r="H2348" i="4" s="1"/>
  <c r="F2669" i="3"/>
  <c r="G2668" i="3"/>
  <c r="H2668" i="3" s="1"/>
  <c r="I2667" i="3"/>
  <c r="H2660" i="5" l="1"/>
  <c r="G2660" i="5"/>
  <c r="F2660" i="5"/>
  <c r="E2661" i="5"/>
  <c r="E2680" i="4"/>
  <c r="C2681" i="4"/>
  <c r="G2349" i="4"/>
  <c r="H2349" i="4" s="1"/>
  <c r="G2669" i="3"/>
  <c r="I2668" i="3"/>
  <c r="H2669" i="3"/>
  <c r="F2670" i="3"/>
  <c r="G2661" i="5" l="1"/>
  <c r="E2662" i="5"/>
  <c r="H2661" i="5"/>
  <c r="F2661" i="5"/>
  <c r="E2681" i="4"/>
  <c r="C2682" i="4"/>
  <c r="G2350" i="4"/>
  <c r="H2350" i="4" s="1"/>
  <c r="F2671" i="3"/>
  <c r="I2669" i="3"/>
  <c r="G2670" i="3"/>
  <c r="F2662" i="5" l="1"/>
  <c r="E2663" i="5"/>
  <c r="H2662" i="5"/>
  <c r="G2662" i="5"/>
  <c r="E2682" i="4"/>
  <c r="C2683" i="4"/>
  <c r="G2351" i="4"/>
  <c r="H2351" i="4" s="1"/>
  <c r="G2671" i="3"/>
  <c r="H2670" i="3"/>
  <c r="I2670" i="3" s="1"/>
  <c r="H2671" i="3"/>
  <c r="F2672" i="3"/>
  <c r="H2663" i="5" l="1"/>
  <c r="G2663" i="5"/>
  <c r="F2663" i="5"/>
  <c r="E2664" i="5"/>
  <c r="E2683" i="4"/>
  <c r="C2684" i="4"/>
  <c r="G2352" i="4"/>
  <c r="H2352" i="4" s="1"/>
  <c r="F2673" i="3"/>
  <c r="I2671" i="3"/>
  <c r="G2672" i="3"/>
  <c r="H2672" i="3" s="1"/>
  <c r="E2665" i="5" l="1"/>
  <c r="H2664" i="5"/>
  <c r="G2664" i="5"/>
  <c r="F2664" i="5"/>
  <c r="E2684" i="4"/>
  <c r="C2685" i="4"/>
  <c r="G2353" i="4"/>
  <c r="H2353" i="4" s="1"/>
  <c r="G2673" i="3"/>
  <c r="I2672" i="3"/>
  <c r="H2673" i="3"/>
  <c r="F2674" i="3"/>
  <c r="F2665" i="5" l="1"/>
  <c r="E2666" i="5"/>
  <c r="H2665" i="5"/>
  <c r="G2665" i="5"/>
  <c r="E2685" i="4"/>
  <c r="C2686" i="4"/>
  <c r="G2354" i="4"/>
  <c r="H2354" i="4" s="1"/>
  <c r="F2675" i="3"/>
  <c r="I2673" i="3"/>
  <c r="G2674" i="3"/>
  <c r="H2666" i="5" l="1"/>
  <c r="G2666" i="5"/>
  <c r="F2666" i="5"/>
  <c r="E2667" i="5"/>
  <c r="E2686" i="4"/>
  <c r="C2687" i="4"/>
  <c r="G2355" i="4"/>
  <c r="H2355" i="4" s="1"/>
  <c r="G2675" i="3"/>
  <c r="H2675" i="3"/>
  <c r="F2676" i="3"/>
  <c r="H2674" i="3"/>
  <c r="I2674" i="3" s="1"/>
  <c r="E2668" i="5" l="1"/>
  <c r="H2667" i="5"/>
  <c r="G2667" i="5"/>
  <c r="F2667" i="5"/>
  <c r="E2687" i="4"/>
  <c r="C2688" i="4"/>
  <c r="G2356" i="4"/>
  <c r="H2356" i="4" s="1"/>
  <c r="F2677" i="3"/>
  <c r="G2676" i="3"/>
  <c r="I2675" i="3"/>
  <c r="E2669" i="5" l="1"/>
  <c r="H2668" i="5"/>
  <c r="G2668" i="5"/>
  <c r="F2668" i="5"/>
  <c r="E2688" i="4"/>
  <c r="C2689" i="4"/>
  <c r="G2357" i="4"/>
  <c r="H2357" i="4" s="1"/>
  <c r="F2678" i="3"/>
  <c r="G2677" i="3"/>
  <c r="H2677" i="3" s="1"/>
  <c r="H2676" i="3"/>
  <c r="I2676" i="3" s="1"/>
  <c r="H2669" i="5" l="1"/>
  <c r="G2669" i="5"/>
  <c r="F2669" i="5"/>
  <c r="E2670" i="5"/>
  <c r="E2689" i="4"/>
  <c r="C2690" i="4"/>
  <c r="G2358" i="4"/>
  <c r="H2358" i="4" s="1"/>
  <c r="G2678" i="3"/>
  <c r="I2677" i="3"/>
  <c r="F2679" i="3"/>
  <c r="H2678" i="3"/>
  <c r="G2670" i="5" l="1"/>
  <c r="F2670" i="5"/>
  <c r="E2671" i="5"/>
  <c r="H2670" i="5"/>
  <c r="E2690" i="4"/>
  <c r="C2691" i="4"/>
  <c r="G2359" i="4"/>
  <c r="H2359" i="4" s="1"/>
  <c r="F2680" i="3"/>
  <c r="G2679" i="3"/>
  <c r="I2678" i="3"/>
  <c r="F2671" i="5" l="1"/>
  <c r="H2671" i="5"/>
  <c r="G2671" i="5"/>
  <c r="E2672" i="5"/>
  <c r="E2691" i="4"/>
  <c r="C2692" i="4"/>
  <c r="G2360" i="4"/>
  <c r="H2360" i="4" s="1"/>
  <c r="F2681" i="3"/>
  <c r="G2680" i="3"/>
  <c r="H2680" i="3" s="1"/>
  <c r="H2679" i="3"/>
  <c r="I2679" i="3" s="1"/>
  <c r="H2672" i="5" l="1"/>
  <c r="G2672" i="5"/>
  <c r="F2672" i="5"/>
  <c r="E2673" i="5"/>
  <c r="E2692" i="4"/>
  <c r="C2693" i="4"/>
  <c r="E2693" i="4" s="1"/>
  <c r="G2361" i="4"/>
  <c r="H2361" i="4" s="1"/>
  <c r="G2681" i="3"/>
  <c r="H2681" i="3" s="1"/>
  <c r="I2680" i="3"/>
  <c r="F2682" i="3"/>
  <c r="G2673" i="5" l="1"/>
  <c r="E2674" i="5"/>
  <c r="H2673" i="5"/>
  <c r="F2673" i="5"/>
  <c r="G2362" i="4"/>
  <c r="H2362" i="4" s="1"/>
  <c r="F2683" i="3"/>
  <c r="I2681" i="3"/>
  <c r="G2682" i="3"/>
  <c r="H2682" i="3" s="1"/>
  <c r="E2675" i="5" l="1"/>
  <c r="H2674" i="5"/>
  <c r="G2674" i="5"/>
  <c r="F2674" i="5"/>
  <c r="G2683" i="3"/>
  <c r="I2682" i="3"/>
  <c r="H2683" i="3"/>
  <c r="F2684" i="3"/>
  <c r="H2675" i="5" l="1"/>
  <c r="G2675" i="5"/>
  <c r="F2675" i="5"/>
  <c r="E2676" i="5"/>
  <c r="G2363" i="4"/>
  <c r="H2363" i="4" s="1"/>
  <c r="F2685" i="3"/>
  <c r="I2683" i="3"/>
  <c r="G2684" i="3"/>
  <c r="E2677" i="5" l="1"/>
  <c r="G2676" i="5"/>
  <c r="F2676" i="5"/>
  <c r="H2676" i="5"/>
  <c r="G2364" i="4"/>
  <c r="H2364" i="4" s="1"/>
  <c r="G2685" i="3"/>
  <c r="H2684" i="3"/>
  <c r="I2684" i="3" s="1"/>
  <c r="H2685" i="3"/>
  <c r="F2686" i="3"/>
  <c r="F2677" i="5" l="1"/>
  <c r="E2678" i="5"/>
  <c r="G2677" i="5"/>
  <c r="H2677" i="5"/>
  <c r="G2365" i="4"/>
  <c r="H2365" i="4" s="1"/>
  <c r="F2687" i="3"/>
  <c r="I2685" i="3"/>
  <c r="G2686" i="3"/>
  <c r="H2678" i="5" l="1"/>
  <c r="G2678" i="5"/>
  <c r="F2678" i="5"/>
  <c r="E2679" i="5"/>
  <c r="G2366" i="4"/>
  <c r="H2366" i="4" s="1"/>
  <c r="G2687" i="3"/>
  <c r="H2686" i="3"/>
  <c r="I2686" i="3" s="1"/>
  <c r="H2687" i="3"/>
  <c r="F2688" i="3"/>
  <c r="E2680" i="5" l="1"/>
  <c r="H2679" i="5"/>
  <c r="G2679" i="5"/>
  <c r="F2679" i="5"/>
  <c r="G2367" i="4"/>
  <c r="H2367" i="4" s="1"/>
  <c r="G2688" i="3"/>
  <c r="I2687" i="3"/>
  <c r="H2688" i="3"/>
  <c r="F2689" i="3"/>
  <c r="E2681" i="5" l="1"/>
  <c r="H2680" i="5"/>
  <c r="G2680" i="5"/>
  <c r="F2680" i="5"/>
  <c r="G2368" i="4"/>
  <c r="H2368" i="4" s="1"/>
  <c r="F2690" i="3"/>
  <c r="G2689" i="3"/>
  <c r="H2689" i="3" s="1"/>
  <c r="I2688" i="3"/>
  <c r="H2681" i="5" l="1"/>
  <c r="G2681" i="5"/>
  <c r="F2681" i="5"/>
  <c r="E2682" i="5"/>
  <c r="G2369" i="4"/>
  <c r="H2369" i="4" s="1"/>
  <c r="G2690" i="3"/>
  <c r="I2689" i="3"/>
  <c r="H2690" i="3"/>
  <c r="F2691" i="3"/>
  <c r="E2683" i="5" l="1"/>
  <c r="H2682" i="5"/>
  <c r="G2682" i="5"/>
  <c r="F2682" i="5"/>
  <c r="G2370" i="4"/>
  <c r="H2370" i="4" s="1"/>
  <c r="F2692" i="3"/>
  <c r="G2691" i="3"/>
  <c r="I2690" i="3"/>
  <c r="F2683" i="5" l="1"/>
  <c r="H2683" i="5"/>
  <c r="G2683" i="5"/>
  <c r="E2684" i="5"/>
  <c r="G2371" i="4"/>
  <c r="H2371" i="4" s="1"/>
  <c r="G2692" i="3"/>
  <c r="F2693" i="3"/>
  <c r="H2692" i="3"/>
  <c r="H2691" i="3"/>
  <c r="I2691" i="3" s="1"/>
  <c r="H2684" i="5" l="1"/>
  <c r="G2684" i="5"/>
  <c r="F2684" i="5"/>
  <c r="E2685" i="5"/>
  <c r="G2372" i="4"/>
  <c r="H2372" i="4" s="1"/>
  <c r="G2693" i="3"/>
  <c r="I2692" i="3"/>
  <c r="G2685" i="5" l="1"/>
  <c r="F2685" i="5"/>
  <c r="E2686" i="5"/>
  <c r="H2685" i="5"/>
  <c r="G2373" i="4"/>
  <c r="H2373" i="4" s="1"/>
  <c r="H2693" i="3"/>
  <c r="I2693" i="3" s="1"/>
  <c r="G2686" i="5" l="1"/>
  <c r="F2686" i="5"/>
  <c r="E2687" i="5"/>
  <c r="H2686" i="5"/>
  <c r="G2374" i="4"/>
  <c r="H2374" i="4" s="1"/>
  <c r="H2687" i="5" l="1"/>
  <c r="G2687" i="5"/>
  <c r="F2687" i="5"/>
  <c r="E2688" i="5"/>
  <c r="G2375" i="4"/>
  <c r="H2375" i="4" s="1"/>
  <c r="E2689" i="5" l="1"/>
  <c r="F2688" i="5"/>
  <c r="H2688" i="5"/>
  <c r="G2688" i="5"/>
  <c r="G2376" i="4"/>
  <c r="H2376" i="4" s="1"/>
  <c r="F2689" i="5" l="1"/>
  <c r="E2690" i="5"/>
  <c r="H2689" i="5"/>
  <c r="G2689" i="5"/>
  <c r="G2377" i="4"/>
  <c r="H2377" i="4" s="1"/>
  <c r="H2690" i="5" l="1"/>
  <c r="G2690" i="5"/>
  <c r="F2690" i="5"/>
  <c r="E2691" i="5"/>
  <c r="G2378" i="4"/>
  <c r="H2378" i="4" s="1"/>
  <c r="E2692" i="5" l="1"/>
  <c r="H2691" i="5"/>
  <c r="G2691" i="5"/>
  <c r="F2691" i="5"/>
  <c r="G2379" i="4"/>
  <c r="H2379" i="4" s="1"/>
  <c r="E2693" i="5" l="1"/>
  <c r="H2692" i="5"/>
  <c r="G2692" i="5"/>
  <c r="F2692" i="5"/>
  <c r="G2380" i="4"/>
  <c r="H2380" i="4" s="1"/>
  <c r="H2693" i="5" l="1"/>
  <c r="G2693" i="5"/>
  <c r="F2693" i="5"/>
  <c r="G2381" i="4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G2691" i="4" l="1"/>
  <c r="H2691" i="4" s="1"/>
  <c r="G2693" i="4" l="1"/>
  <c r="H2693" i="4" s="1"/>
  <c r="G2692" i="4"/>
  <c r="H2692" i="4" s="1"/>
</calcChain>
</file>

<file path=xl/sharedStrings.xml><?xml version="1.0" encoding="utf-8"?>
<sst xmlns="http://schemas.openxmlformats.org/spreadsheetml/2006/main" count="16216" uniqueCount="66">
  <si>
    <t>Titre : I.C.F.,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</si>
  <si>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</si>
  <si>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</si>
  <si>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</si>
  <si>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</si>
  <si>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</si>
  <si>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</si>
  <si>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</si>
  <si>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</si>
  <si>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</si>
  <si>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</si>
  <si>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</si>
  <si>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</si>
  <si>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</si>
  <si>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</si>
  <si>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Average Volume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</si>
  <si>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</si>
  <si>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</si>
  <si>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</si>
  <si>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</si>
  <si>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</si>
  <si>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</si>
  <si>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</si>
  <si>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</si>
  <si>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</si>
  <si>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</si>
  <si>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</si>
  <si>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</si>
  <si>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</si>
  <si>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</si>
  <si>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</si>
  <si>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</si>
  <si>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</si>
  <si>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</si>
  <si>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</si>
  <si>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</si>
  <si>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</si>
  <si>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</si>
  <si>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</si>
  <si>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</si>
  <si>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</si>
  <si>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</si>
  <si>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</si>
  <si>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</si>
  <si>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</si>
  <si>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</si>
  <si>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</si>
  <si>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</si>
  <si>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</si>
  <si>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</si>
  <si>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NEUTRAL</t>
  </si>
  <si>
    <t>CONFIRMED BULLISH</t>
  </si>
  <si>
    <t>WEAK</t>
  </si>
  <si>
    <t>BULLISH DIVERGENCE</t>
  </si>
  <si>
    <t>BEARISH</t>
  </si>
  <si>
    <t>BEARISH DIVERGENCE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</si>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</sst>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14" fontId="0" fillId="0" borderId="0" xfId="0" applyNumberFormat="1"/>
    <xf numFmtId="14" fontId="2" fillId="2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EBE077F6-9029-46AF-B440-3F81D59A1708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9B46-F601-4243-B45D-B0970C8969F4}">
  <dimension ref="B1:K2696"/>
  <sheetViews>
    <sheetView showGridLines="0" topLeftCell="B2670" workbookViewId="0">
      <selection activeCell="J2697" sqref="J2697"/>
    </sheetView>
  </sheetViews>
  <sheetFormatPr defaultRowHeight="12.5" x14ac:dyDescent="0.25"/>
  <cols>
    <col min="1" max="1" width="0.453125" customWidth="1"/>
    <col min="2" max="2" width="17.90625" style="4" customWidth="1"/>
    <col min="3" max="3" width="18.81640625" customWidth="1"/>
    <col min="4" max="7" width="16.54296875" customWidth="1"/>
    <col min="8" max="8" width="13.08984375" customWidth="1"/>
    <col min="9" max="9" width="15.08984375" customWidth="1"/>
    <col min="10" max="10" width="17.1796875" bestFit="1" customWidth="1"/>
    <col min="11" max="11" width="14.81640625" customWidth="1"/>
  </cols>
  <sheetData>
    <row r="1" spans="2:11" ht="18.149999999999999" customHeight="1" x14ac:dyDescent="0.25"/>
    <row r="2" spans="2:11" ht="22.65" customHeight="1" x14ac:dyDescent="0.25">
      <c r="B2" s="23" t="s">
        <v>0</v>
      </c>
      <c r="C2" s="24"/>
      <c r="D2" s="24"/>
      <c r="E2" s="24"/>
      <c r="F2" s="24"/>
      <c r="G2" s="24"/>
    </row>
    <row r="3" spans="2:11" ht="18.5" customHeight="1" x14ac:dyDescent="0.25"/>
    <row r="4" spans="2:11" ht="13.5" x14ac:dyDescent="0.35"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12</v>
      </c>
      <c r="I4" s="6"/>
      <c r="J4" s="6"/>
      <c r="K4" s="6"/>
    </row>
    <row r="5" spans="2:11" ht="13.5" x14ac:dyDescent="0.35">
      <c r="B5" s="3">
        <v>42006</v>
      </c>
      <c r="C5" s="2">
        <v>37.99</v>
      </c>
      <c r="D5" s="2">
        <v>20.403099999999998</v>
      </c>
      <c r="E5" s="2">
        <v>0</v>
      </c>
      <c r="F5" s="2"/>
      <c r="G5" s="2"/>
      <c r="H5" s="7"/>
      <c r="I5" s="6"/>
      <c r="J5" s="6"/>
      <c r="K5" s="6"/>
    </row>
    <row r="6" spans="2:11" ht="13.5" x14ac:dyDescent="0.35">
      <c r="B6" s="3">
        <v>42009</v>
      </c>
      <c r="C6" s="2">
        <v>37.65</v>
      </c>
      <c r="D6" s="2">
        <v>20.220500000000001</v>
      </c>
      <c r="E6" s="2">
        <v>8</v>
      </c>
      <c r="F6" s="2"/>
      <c r="G6" s="2"/>
      <c r="H6" s="8">
        <f>(D6-D5)/D5</f>
        <v>-8.9496204008213068E-3</v>
      </c>
      <c r="I6" s="6"/>
      <c r="J6" s="6" t="s">
        <v>7</v>
      </c>
      <c r="K6" s="6">
        <v>252</v>
      </c>
    </row>
    <row r="7" spans="2:11" ht="13.5" x14ac:dyDescent="0.35">
      <c r="B7" s="3">
        <v>42010</v>
      </c>
      <c r="C7" s="2">
        <v>37.65</v>
      </c>
      <c r="D7" s="2">
        <v>20.220500000000001</v>
      </c>
      <c r="E7" s="2">
        <v>0</v>
      </c>
      <c r="F7" s="2"/>
      <c r="G7" s="2"/>
      <c r="H7" s="8">
        <f t="shared" ref="H7:H70" si="0">(D7-D6)/D6</f>
        <v>0</v>
      </c>
      <c r="I7" s="6"/>
      <c r="J7" s="6"/>
      <c r="K7" s="6"/>
    </row>
    <row r="8" spans="2:11" ht="13.5" x14ac:dyDescent="0.35">
      <c r="B8" s="3">
        <v>42011</v>
      </c>
      <c r="C8" s="2">
        <v>37.880000000000003</v>
      </c>
      <c r="D8" s="2">
        <v>20.344000000000001</v>
      </c>
      <c r="E8" s="2">
        <v>60</v>
      </c>
      <c r="F8" s="2"/>
      <c r="G8" s="2"/>
      <c r="H8" s="8">
        <f t="shared" si="0"/>
        <v>6.1076630152567908E-3</v>
      </c>
      <c r="I8" s="6"/>
      <c r="J8" s="6" t="s">
        <v>8</v>
      </c>
      <c r="K8" s="9">
        <f>AVERAGE(H6:H2696)</f>
        <v>7.3566098142129207E-4</v>
      </c>
    </row>
    <row r="9" spans="2:11" ht="13.5" x14ac:dyDescent="0.35">
      <c r="B9" s="3">
        <v>42012</v>
      </c>
      <c r="C9" s="2">
        <v>37.5</v>
      </c>
      <c r="D9" s="2">
        <v>20.139900000000001</v>
      </c>
      <c r="E9" s="2">
        <v>1</v>
      </c>
      <c r="F9" s="2"/>
      <c r="G9" s="2"/>
      <c r="H9" s="8">
        <f t="shared" si="0"/>
        <v>-1.00324419976406E-2</v>
      </c>
      <c r="I9" s="6"/>
      <c r="J9" s="6" t="s">
        <v>9</v>
      </c>
      <c r="K9" s="9">
        <f>K8*K6</f>
        <v>0.18538656731816561</v>
      </c>
    </row>
    <row r="10" spans="2:11" ht="13.5" x14ac:dyDescent="0.35">
      <c r="B10" s="3">
        <v>42013</v>
      </c>
      <c r="C10" s="2">
        <v>38</v>
      </c>
      <c r="D10" s="2">
        <v>20.4085</v>
      </c>
      <c r="E10" s="2">
        <v>1</v>
      </c>
      <c r="F10" s="2"/>
      <c r="G10" s="2"/>
      <c r="H10" s="8">
        <f t="shared" si="0"/>
        <v>1.3336709715539763E-2</v>
      </c>
      <c r="I10" s="6"/>
      <c r="J10" s="6" t="s">
        <v>10</v>
      </c>
      <c r="K10" s="9">
        <f>STDEV(H6:H2696)</f>
        <v>1.8670348132411103E-2</v>
      </c>
    </row>
    <row r="11" spans="2:11" ht="13.5" x14ac:dyDescent="0.35">
      <c r="B11" s="3">
        <v>42016</v>
      </c>
      <c r="C11" s="2">
        <v>38</v>
      </c>
      <c r="D11" s="2">
        <v>20.4085</v>
      </c>
      <c r="E11" s="2">
        <v>0</v>
      </c>
      <c r="F11" s="2"/>
      <c r="G11" s="2"/>
      <c r="H11" s="8">
        <f t="shared" si="0"/>
        <v>0</v>
      </c>
      <c r="I11" s="6"/>
      <c r="J11" s="6" t="s">
        <v>11</v>
      </c>
      <c r="K11" s="9">
        <f>K10*SQRT(K6)</f>
        <v>0.29638258829615405</v>
      </c>
    </row>
    <row r="12" spans="2:11" ht="13.5" x14ac:dyDescent="0.35">
      <c r="B12" s="3">
        <v>42017</v>
      </c>
      <c r="C12" s="2">
        <v>38</v>
      </c>
      <c r="D12" s="2">
        <v>20.4085</v>
      </c>
      <c r="E12" s="2">
        <v>1</v>
      </c>
      <c r="F12" s="2"/>
      <c r="G12" s="2"/>
      <c r="H12" s="8">
        <f t="shared" si="0"/>
        <v>0</v>
      </c>
      <c r="I12" s="6"/>
      <c r="J12" s="6"/>
      <c r="K12" s="6"/>
    </row>
    <row r="13" spans="2:11" ht="13.5" x14ac:dyDescent="0.35">
      <c r="B13" s="3">
        <v>42019</v>
      </c>
      <c r="C13" s="2">
        <v>37.6</v>
      </c>
      <c r="D13" s="2">
        <v>20.1936</v>
      </c>
      <c r="E13" s="2">
        <v>13</v>
      </c>
      <c r="F13" s="2"/>
      <c r="G13" s="2"/>
      <c r="H13" s="8">
        <f t="shared" si="0"/>
        <v>-1.0529926256216777E-2</v>
      </c>
      <c r="I13" s="6"/>
      <c r="J13" s="6"/>
      <c r="K13" s="6"/>
    </row>
    <row r="14" spans="2:11" ht="13.5" x14ac:dyDescent="0.35">
      <c r="B14" s="3">
        <v>42020</v>
      </c>
      <c r="C14" s="2">
        <v>38</v>
      </c>
      <c r="D14" s="2">
        <v>20.4085</v>
      </c>
      <c r="E14" s="2">
        <v>60</v>
      </c>
      <c r="F14" s="2"/>
      <c r="G14" s="2"/>
      <c r="H14" s="8">
        <f t="shared" si="0"/>
        <v>1.0641985579589577E-2</v>
      </c>
      <c r="I14" s="6"/>
      <c r="J14" s="6"/>
      <c r="K14" s="6"/>
    </row>
    <row r="15" spans="2:11" ht="13.5" x14ac:dyDescent="0.35">
      <c r="B15" s="3">
        <v>42023</v>
      </c>
      <c r="C15" s="2">
        <v>36.979999999999997</v>
      </c>
      <c r="D15" s="2">
        <v>19.860700000000001</v>
      </c>
      <c r="E15" s="2">
        <v>111</v>
      </c>
      <c r="F15" s="2"/>
      <c r="G15" s="2"/>
      <c r="H15" s="8">
        <f t="shared" si="0"/>
        <v>-2.6841757111007607E-2</v>
      </c>
      <c r="I15" s="6"/>
      <c r="J15" s="6"/>
      <c r="K15" s="6"/>
    </row>
    <row r="16" spans="2:11" ht="13.5" x14ac:dyDescent="0.35">
      <c r="B16" s="3">
        <v>42024</v>
      </c>
      <c r="C16" s="2">
        <v>36.979999999999997</v>
      </c>
      <c r="D16" s="2">
        <v>19.860700000000001</v>
      </c>
      <c r="E16" s="2">
        <v>93</v>
      </c>
      <c r="F16" s="2"/>
      <c r="G16" s="2"/>
      <c r="H16" s="8">
        <f t="shared" si="0"/>
        <v>0</v>
      </c>
      <c r="I16" s="6"/>
      <c r="J16" s="6"/>
      <c r="K16" s="6"/>
    </row>
    <row r="17" spans="2:11" ht="13.5" x14ac:dyDescent="0.35">
      <c r="B17" s="3">
        <v>42025</v>
      </c>
      <c r="C17" s="2">
        <v>36.979999999999997</v>
      </c>
      <c r="D17" s="2">
        <v>19.860700000000001</v>
      </c>
      <c r="E17" s="2">
        <v>116</v>
      </c>
      <c r="F17" s="2"/>
      <c r="G17" s="2"/>
      <c r="H17" s="8">
        <f t="shared" si="0"/>
        <v>0</v>
      </c>
      <c r="I17" s="6"/>
      <c r="J17" s="6"/>
      <c r="K17" s="6"/>
    </row>
    <row r="18" spans="2:11" ht="13.5" x14ac:dyDescent="0.35">
      <c r="B18" s="3">
        <v>42026</v>
      </c>
      <c r="C18" s="2">
        <v>36.979999999999997</v>
      </c>
      <c r="D18" s="2">
        <v>19.860700000000001</v>
      </c>
      <c r="E18" s="2">
        <v>0</v>
      </c>
      <c r="F18" s="2"/>
      <c r="G18" s="2"/>
      <c r="H18" s="8">
        <f t="shared" si="0"/>
        <v>0</v>
      </c>
      <c r="I18" s="6"/>
      <c r="J18" s="6"/>
      <c r="K18" s="6"/>
    </row>
    <row r="19" spans="2:11" ht="13.5" x14ac:dyDescent="0.35">
      <c r="B19" s="3">
        <v>42027</v>
      </c>
      <c r="C19" s="2">
        <v>36.979999999999997</v>
      </c>
      <c r="D19" s="2">
        <v>19.860700000000001</v>
      </c>
      <c r="E19" s="2">
        <v>0</v>
      </c>
      <c r="F19" s="2"/>
      <c r="G19" s="2"/>
      <c r="H19" s="8">
        <f t="shared" si="0"/>
        <v>0</v>
      </c>
      <c r="I19" s="6"/>
      <c r="J19" s="6"/>
      <c r="K19" s="6"/>
    </row>
    <row r="20" spans="2:11" ht="13.5" x14ac:dyDescent="0.35">
      <c r="B20" s="3">
        <v>42030</v>
      </c>
      <c r="C20" s="2">
        <v>36.979999999999997</v>
      </c>
      <c r="D20" s="2">
        <v>19.860700000000001</v>
      </c>
      <c r="E20" s="2">
        <v>0</v>
      </c>
      <c r="F20" s="2"/>
      <c r="G20" s="2"/>
      <c r="H20" s="8">
        <f t="shared" si="0"/>
        <v>0</v>
      </c>
      <c r="I20" s="6"/>
      <c r="J20" s="6"/>
      <c r="K20" s="6"/>
    </row>
    <row r="21" spans="2:11" ht="13.5" x14ac:dyDescent="0.35">
      <c r="B21" s="3">
        <v>42031</v>
      </c>
      <c r="C21" s="2">
        <v>36.9</v>
      </c>
      <c r="D21" s="2">
        <v>19.817699999999999</v>
      </c>
      <c r="E21" s="2">
        <v>10</v>
      </c>
      <c r="F21" s="2"/>
      <c r="G21" s="2"/>
      <c r="H21" s="8">
        <f t="shared" si="0"/>
        <v>-2.1650797806725248E-3</v>
      </c>
      <c r="I21" s="6"/>
      <c r="J21" s="6"/>
      <c r="K21" s="6"/>
    </row>
    <row r="22" spans="2:11" ht="13.5" x14ac:dyDescent="0.35">
      <c r="B22" s="3">
        <v>42032</v>
      </c>
      <c r="C22" s="2">
        <v>36.869999999999997</v>
      </c>
      <c r="D22" s="2">
        <v>19.801600000000001</v>
      </c>
      <c r="E22" s="2">
        <v>4</v>
      </c>
      <c r="F22" s="2"/>
      <c r="G22" s="2"/>
      <c r="H22" s="8">
        <f t="shared" si="0"/>
        <v>-8.1240507223330689E-4</v>
      </c>
      <c r="I22" s="6"/>
      <c r="J22" s="6"/>
      <c r="K22" s="6"/>
    </row>
    <row r="23" spans="2:11" ht="13.5" x14ac:dyDescent="0.35">
      <c r="B23" s="3">
        <v>42033</v>
      </c>
      <c r="C23" s="2">
        <v>36</v>
      </c>
      <c r="D23" s="2">
        <v>19.334299999999999</v>
      </c>
      <c r="E23" s="2">
        <v>3</v>
      </c>
      <c r="F23" s="2"/>
      <c r="G23" s="2"/>
      <c r="H23" s="8">
        <f t="shared" si="0"/>
        <v>-2.3599103102779653E-2</v>
      </c>
      <c r="I23" s="6"/>
      <c r="J23" s="6"/>
      <c r="K23" s="6"/>
    </row>
    <row r="24" spans="2:11" ht="13.5" x14ac:dyDescent="0.35">
      <c r="B24" s="3">
        <v>42034</v>
      </c>
      <c r="C24" s="2">
        <v>36</v>
      </c>
      <c r="D24" s="2">
        <v>19.334299999999999</v>
      </c>
      <c r="E24" s="2">
        <v>0</v>
      </c>
      <c r="F24" s="2"/>
      <c r="G24" s="2"/>
      <c r="H24" s="8">
        <f t="shared" si="0"/>
        <v>0</v>
      </c>
      <c r="I24" s="6"/>
      <c r="J24" s="6"/>
      <c r="K24" s="6"/>
    </row>
    <row r="25" spans="2:11" ht="13.5" x14ac:dyDescent="0.35">
      <c r="B25" s="3">
        <v>42037</v>
      </c>
      <c r="C25" s="2">
        <v>36</v>
      </c>
      <c r="D25" s="2">
        <v>19.334299999999999</v>
      </c>
      <c r="E25" s="2">
        <v>0</v>
      </c>
      <c r="F25" s="2"/>
      <c r="G25" s="2"/>
      <c r="H25" s="8">
        <f t="shared" si="0"/>
        <v>0</v>
      </c>
      <c r="I25" s="6"/>
      <c r="J25" s="6"/>
      <c r="K25" s="6"/>
    </row>
    <row r="26" spans="2:11" ht="13.5" x14ac:dyDescent="0.35">
      <c r="B26" s="3">
        <v>42038</v>
      </c>
      <c r="C26" s="2">
        <v>36</v>
      </c>
      <c r="D26" s="2">
        <v>19.334299999999999</v>
      </c>
      <c r="E26" s="2">
        <v>0</v>
      </c>
      <c r="F26" s="2"/>
      <c r="G26" s="2"/>
      <c r="H26" s="8">
        <f t="shared" si="0"/>
        <v>0</v>
      </c>
      <c r="I26" s="6"/>
      <c r="J26" s="6"/>
      <c r="K26" s="6"/>
    </row>
    <row r="27" spans="2:11" ht="13.5" x14ac:dyDescent="0.35">
      <c r="B27" s="3">
        <v>42039</v>
      </c>
      <c r="C27" s="2">
        <v>36</v>
      </c>
      <c r="D27" s="2">
        <v>19.334299999999999</v>
      </c>
      <c r="E27" s="2">
        <v>0</v>
      </c>
      <c r="F27" s="2"/>
      <c r="G27" s="2"/>
      <c r="H27" s="8">
        <f t="shared" si="0"/>
        <v>0</v>
      </c>
      <c r="I27" s="6"/>
      <c r="J27" s="6"/>
      <c r="K27" s="6"/>
    </row>
    <row r="28" spans="2:11" ht="13.5" x14ac:dyDescent="0.35">
      <c r="B28" s="3">
        <v>42040</v>
      </c>
      <c r="C28" s="2">
        <v>36</v>
      </c>
      <c r="D28" s="2">
        <v>19.334299999999999</v>
      </c>
      <c r="E28" s="2">
        <v>0</v>
      </c>
      <c r="F28" s="2"/>
      <c r="G28" s="2"/>
      <c r="H28" s="8">
        <f t="shared" si="0"/>
        <v>0</v>
      </c>
      <c r="I28" s="6"/>
      <c r="J28" s="6"/>
      <c r="K28" s="6"/>
    </row>
    <row r="29" spans="2:11" ht="13.5" x14ac:dyDescent="0.35">
      <c r="B29" s="3">
        <v>42041</v>
      </c>
      <c r="C29" s="2">
        <v>36</v>
      </c>
      <c r="D29" s="2">
        <v>19.334299999999999</v>
      </c>
      <c r="E29" s="2">
        <v>0</v>
      </c>
      <c r="F29" s="2"/>
      <c r="G29" s="2"/>
      <c r="H29" s="8">
        <f t="shared" si="0"/>
        <v>0</v>
      </c>
      <c r="I29" s="6"/>
      <c r="J29" s="6"/>
      <c r="K29" s="6"/>
    </row>
    <row r="30" spans="2:11" ht="13.5" x14ac:dyDescent="0.35">
      <c r="B30" s="3">
        <v>42044</v>
      </c>
      <c r="C30" s="2">
        <v>35</v>
      </c>
      <c r="D30" s="2">
        <v>18.7973</v>
      </c>
      <c r="E30" s="2">
        <v>106</v>
      </c>
      <c r="F30" s="2"/>
      <c r="G30" s="2"/>
      <c r="H30" s="8">
        <f t="shared" si="0"/>
        <v>-2.7774473345298204E-2</v>
      </c>
      <c r="I30" s="6"/>
      <c r="J30" s="6"/>
      <c r="K30" s="6"/>
    </row>
    <row r="31" spans="2:11" ht="13.5" x14ac:dyDescent="0.35">
      <c r="B31" s="3">
        <v>42045</v>
      </c>
      <c r="C31" s="2">
        <v>35</v>
      </c>
      <c r="D31" s="2">
        <v>18.7973</v>
      </c>
      <c r="E31" s="2">
        <v>20</v>
      </c>
      <c r="F31" s="2"/>
      <c r="G31" s="2"/>
      <c r="H31" s="8">
        <f t="shared" si="0"/>
        <v>0</v>
      </c>
      <c r="I31" s="6"/>
      <c r="J31" s="6"/>
      <c r="K31" s="6"/>
    </row>
    <row r="32" spans="2:11" ht="13.5" x14ac:dyDescent="0.35">
      <c r="B32" s="3">
        <v>42046</v>
      </c>
      <c r="C32" s="2">
        <v>35</v>
      </c>
      <c r="D32" s="2">
        <v>18.7973</v>
      </c>
      <c r="E32" s="2">
        <v>3</v>
      </c>
      <c r="F32" s="2"/>
      <c r="G32" s="2"/>
      <c r="H32" s="8">
        <f t="shared" si="0"/>
        <v>0</v>
      </c>
      <c r="I32" s="6"/>
      <c r="J32" s="6"/>
      <c r="K32" s="6"/>
    </row>
    <row r="33" spans="2:11" ht="13.5" x14ac:dyDescent="0.35">
      <c r="B33" s="3">
        <v>42047</v>
      </c>
      <c r="C33" s="2">
        <v>35</v>
      </c>
      <c r="D33" s="2">
        <v>18.7973</v>
      </c>
      <c r="E33" s="2">
        <v>0</v>
      </c>
      <c r="F33" s="2"/>
      <c r="G33" s="2"/>
      <c r="H33" s="8">
        <f t="shared" si="0"/>
        <v>0</v>
      </c>
      <c r="I33" s="6"/>
      <c r="J33" s="6"/>
      <c r="K33" s="6"/>
    </row>
    <row r="34" spans="2:11" ht="13.5" x14ac:dyDescent="0.35">
      <c r="B34" s="3">
        <v>42048</v>
      </c>
      <c r="C34" s="2">
        <v>35</v>
      </c>
      <c r="D34" s="2">
        <v>18.7973</v>
      </c>
      <c r="E34" s="2">
        <v>14</v>
      </c>
      <c r="F34" s="2"/>
      <c r="G34" s="2"/>
      <c r="H34" s="8">
        <f t="shared" si="0"/>
        <v>0</v>
      </c>
      <c r="I34" s="6"/>
      <c r="J34" s="6"/>
      <c r="K34" s="6"/>
    </row>
    <row r="35" spans="2:11" ht="13.5" x14ac:dyDescent="0.35">
      <c r="B35" s="3">
        <v>42051</v>
      </c>
      <c r="C35" s="2">
        <v>35</v>
      </c>
      <c r="D35" s="2">
        <v>18.7973</v>
      </c>
      <c r="E35" s="2">
        <v>0</v>
      </c>
      <c r="F35" s="2"/>
      <c r="G35" s="2"/>
      <c r="H35" s="8">
        <f t="shared" si="0"/>
        <v>0</v>
      </c>
      <c r="I35" s="6"/>
      <c r="J35" s="6"/>
      <c r="K35" s="6"/>
    </row>
    <row r="36" spans="2:11" ht="13.5" x14ac:dyDescent="0.35">
      <c r="B36" s="3">
        <v>42052</v>
      </c>
      <c r="C36" s="2">
        <v>35</v>
      </c>
      <c r="D36" s="2">
        <v>18.7973</v>
      </c>
      <c r="E36" s="2">
        <v>0</v>
      </c>
      <c r="F36" s="2"/>
      <c r="G36" s="2"/>
      <c r="H36" s="8">
        <f t="shared" si="0"/>
        <v>0</v>
      </c>
      <c r="I36" s="6"/>
      <c r="J36" s="6"/>
      <c r="K36" s="6"/>
    </row>
    <row r="37" spans="2:11" ht="13.5" x14ac:dyDescent="0.35">
      <c r="B37" s="3">
        <v>42053</v>
      </c>
      <c r="C37" s="2">
        <v>35</v>
      </c>
      <c r="D37" s="2">
        <v>18.7973</v>
      </c>
      <c r="E37" s="2">
        <v>0</v>
      </c>
      <c r="F37" s="2"/>
      <c r="G37" s="2"/>
      <c r="H37" s="8">
        <f t="shared" si="0"/>
        <v>0</v>
      </c>
      <c r="I37" s="6"/>
      <c r="J37" s="6"/>
      <c r="K37" s="6"/>
    </row>
    <row r="38" spans="2:11" ht="13.5" x14ac:dyDescent="0.35">
      <c r="B38" s="3">
        <v>42054</v>
      </c>
      <c r="C38" s="2">
        <v>35</v>
      </c>
      <c r="D38" s="2">
        <v>18.7973</v>
      </c>
      <c r="E38" s="2">
        <v>0</v>
      </c>
      <c r="F38" s="2"/>
      <c r="G38" s="2"/>
      <c r="H38" s="8">
        <f t="shared" si="0"/>
        <v>0</v>
      </c>
      <c r="I38" s="6"/>
      <c r="J38" s="6"/>
      <c r="K38" s="6"/>
    </row>
    <row r="39" spans="2:11" ht="13.5" x14ac:dyDescent="0.35">
      <c r="B39" s="3">
        <v>42055</v>
      </c>
      <c r="C39" s="2">
        <v>33.96</v>
      </c>
      <c r="D39" s="2">
        <v>18.238700000000001</v>
      </c>
      <c r="E39" s="2">
        <v>11</v>
      </c>
      <c r="F39" s="2"/>
      <c r="G39" s="2"/>
      <c r="H39" s="8">
        <f t="shared" si="0"/>
        <v>-2.9717033829326469E-2</v>
      </c>
      <c r="I39" s="6"/>
      <c r="J39" s="6"/>
      <c r="K39" s="6"/>
    </row>
    <row r="40" spans="2:11" ht="13.5" x14ac:dyDescent="0.35">
      <c r="B40" s="3">
        <v>42058</v>
      </c>
      <c r="C40" s="2">
        <v>33.96</v>
      </c>
      <c r="D40" s="2">
        <v>18.238700000000001</v>
      </c>
      <c r="E40" s="2">
        <v>1</v>
      </c>
      <c r="F40" s="2"/>
      <c r="G40" s="2"/>
      <c r="H40" s="8">
        <f t="shared" si="0"/>
        <v>0</v>
      </c>
      <c r="I40" s="6"/>
      <c r="J40" s="6"/>
      <c r="K40" s="6"/>
    </row>
    <row r="41" spans="2:11" ht="13.5" x14ac:dyDescent="0.35">
      <c r="B41" s="3">
        <v>42059</v>
      </c>
      <c r="C41" s="2">
        <v>33.96</v>
      </c>
      <c r="D41" s="2">
        <v>18.238700000000001</v>
      </c>
      <c r="E41" s="2">
        <v>0</v>
      </c>
      <c r="F41" s="2"/>
      <c r="G41" s="2"/>
      <c r="H41" s="8">
        <f t="shared" si="0"/>
        <v>0</v>
      </c>
      <c r="I41" s="6"/>
      <c r="J41" s="6"/>
      <c r="K41" s="6"/>
    </row>
    <row r="42" spans="2:11" ht="13.5" x14ac:dyDescent="0.35">
      <c r="B42" s="3">
        <v>42060</v>
      </c>
      <c r="C42" s="2">
        <v>33.96</v>
      </c>
      <c r="D42" s="2">
        <v>18.238700000000001</v>
      </c>
      <c r="E42" s="2">
        <v>0</v>
      </c>
      <c r="F42" s="2"/>
      <c r="G42" s="2"/>
      <c r="H42" s="8">
        <f t="shared" si="0"/>
        <v>0</v>
      </c>
      <c r="I42" s="6"/>
      <c r="J42" s="6"/>
      <c r="K42" s="6"/>
    </row>
    <row r="43" spans="2:11" ht="13.5" x14ac:dyDescent="0.35">
      <c r="B43" s="3">
        <v>42061</v>
      </c>
      <c r="C43" s="2">
        <v>34.99</v>
      </c>
      <c r="D43" s="2">
        <v>18.791899999999998</v>
      </c>
      <c r="E43" s="2">
        <v>1</v>
      </c>
      <c r="F43" s="2"/>
      <c r="G43" s="2"/>
      <c r="H43" s="8">
        <f t="shared" si="0"/>
        <v>3.0331109125101941E-2</v>
      </c>
      <c r="I43" s="6"/>
      <c r="J43" s="6"/>
      <c r="K43" s="6"/>
    </row>
    <row r="44" spans="2:11" ht="13.5" x14ac:dyDescent="0.35">
      <c r="B44" s="3">
        <v>42062</v>
      </c>
      <c r="C44" s="2">
        <v>34.99</v>
      </c>
      <c r="D44" s="2">
        <v>18.791899999999998</v>
      </c>
      <c r="E44" s="2">
        <v>0</v>
      </c>
      <c r="F44" s="2"/>
      <c r="G44" s="2"/>
      <c r="H44" s="8">
        <f t="shared" si="0"/>
        <v>0</v>
      </c>
      <c r="I44" s="6"/>
      <c r="J44" s="6"/>
      <c r="K44" s="6"/>
    </row>
    <row r="45" spans="2:11" ht="13.5" x14ac:dyDescent="0.35">
      <c r="B45" s="3">
        <v>42065</v>
      </c>
      <c r="C45" s="2">
        <v>34.99</v>
      </c>
      <c r="D45" s="2">
        <v>18.791899999999998</v>
      </c>
      <c r="E45" s="2">
        <v>0</v>
      </c>
      <c r="F45" s="2"/>
      <c r="G45" s="2"/>
      <c r="H45" s="8">
        <f t="shared" si="0"/>
        <v>0</v>
      </c>
      <c r="I45" s="6"/>
      <c r="J45" s="6"/>
      <c r="K45" s="6"/>
    </row>
    <row r="46" spans="2:11" ht="13.5" x14ac:dyDescent="0.35">
      <c r="B46" s="3">
        <v>42066</v>
      </c>
      <c r="C46" s="2">
        <v>33.950000000000003</v>
      </c>
      <c r="D46" s="2">
        <v>18.2333</v>
      </c>
      <c r="E46" s="2">
        <v>36</v>
      </c>
      <c r="F46" s="2"/>
      <c r="G46" s="2"/>
      <c r="H46" s="8">
        <f t="shared" si="0"/>
        <v>-2.9725573252305435E-2</v>
      </c>
      <c r="I46" s="6"/>
      <c r="J46" s="6"/>
      <c r="K46" s="6"/>
    </row>
    <row r="47" spans="2:11" ht="13.5" x14ac:dyDescent="0.35">
      <c r="B47" s="3">
        <v>42067</v>
      </c>
      <c r="C47" s="2">
        <v>33.950000000000003</v>
      </c>
      <c r="D47" s="2">
        <v>18.2333</v>
      </c>
      <c r="E47" s="2">
        <v>0</v>
      </c>
      <c r="F47" s="2"/>
      <c r="G47" s="2"/>
      <c r="H47" s="8">
        <f t="shared" si="0"/>
        <v>0</v>
      </c>
      <c r="I47" s="6"/>
      <c r="J47" s="6"/>
      <c r="K47" s="6"/>
    </row>
    <row r="48" spans="2:11" ht="13.5" x14ac:dyDescent="0.35">
      <c r="B48" s="3">
        <v>42068</v>
      </c>
      <c r="C48" s="2">
        <v>33.950000000000003</v>
      </c>
      <c r="D48" s="2">
        <v>18.2333</v>
      </c>
      <c r="E48" s="2">
        <v>0</v>
      </c>
      <c r="F48" s="2"/>
      <c r="G48" s="2"/>
      <c r="H48" s="8">
        <f t="shared" si="0"/>
        <v>0</v>
      </c>
      <c r="I48" s="6"/>
      <c r="J48" s="6"/>
      <c r="K48" s="6"/>
    </row>
    <row r="49" spans="2:11" ht="13.5" x14ac:dyDescent="0.35">
      <c r="B49" s="3">
        <v>42069</v>
      </c>
      <c r="C49" s="2">
        <v>33.950000000000003</v>
      </c>
      <c r="D49" s="2">
        <v>18.2333</v>
      </c>
      <c r="E49" s="2">
        <v>0</v>
      </c>
      <c r="F49" s="2"/>
      <c r="G49" s="2"/>
      <c r="H49" s="8">
        <f t="shared" si="0"/>
        <v>0</v>
      </c>
      <c r="I49" s="6"/>
      <c r="J49" s="6"/>
      <c r="K49" s="6"/>
    </row>
    <row r="50" spans="2:11" ht="13.5" x14ac:dyDescent="0.35">
      <c r="B50" s="3">
        <v>42072</v>
      </c>
      <c r="C50" s="2">
        <v>33.950000000000003</v>
      </c>
      <c r="D50" s="2">
        <v>18.2333</v>
      </c>
      <c r="E50" s="2">
        <v>0</v>
      </c>
      <c r="F50" s="2"/>
      <c r="G50" s="2"/>
      <c r="H50" s="8">
        <f t="shared" si="0"/>
        <v>0</v>
      </c>
      <c r="I50" s="6"/>
      <c r="J50" s="6"/>
      <c r="K50" s="6"/>
    </row>
    <row r="51" spans="2:11" ht="13.5" x14ac:dyDescent="0.35">
      <c r="B51" s="3">
        <v>42073</v>
      </c>
      <c r="C51" s="2">
        <v>33.950000000000003</v>
      </c>
      <c r="D51" s="2">
        <v>18.2333</v>
      </c>
      <c r="E51" s="2">
        <v>0</v>
      </c>
      <c r="F51" s="2"/>
      <c r="G51" s="2"/>
      <c r="H51" s="8">
        <f t="shared" si="0"/>
        <v>0</v>
      </c>
      <c r="I51" s="6"/>
      <c r="J51" s="6"/>
      <c r="K51" s="6"/>
    </row>
    <row r="52" spans="2:11" ht="13.5" x14ac:dyDescent="0.35">
      <c r="B52" s="3">
        <v>42074</v>
      </c>
      <c r="C52" s="2">
        <v>33.950000000000003</v>
      </c>
      <c r="D52" s="2">
        <v>18.2333</v>
      </c>
      <c r="E52" s="2">
        <v>0</v>
      </c>
      <c r="F52" s="2"/>
      <c r="G52" s="2"/>
      <c r="H52" s="8">
        <f t="shared" si="0"/>
        <v>0</v>
      </c>
      <c r="I52" s="6"/>
      <c r="J52" s="6"/>
      <c r="K52" s="6"/>
    </row>
    <row r="53" spans="2:11" ht="13.5" x14ac:dyDescent="0.35">
      <c r="B53" s="3">
        <v>42075</v>
      </c>
      <c r="C53" s="2">
        <v>33.950000000000003</v>
      </c>
      <c r="D53" s="2">
        <v>18.2333</v>
      </c>
      <c r="E53" s="2">
        <v>0</v>
      </c>
      <c r="F53" s="2"/>
      <c r="G53" s="2"/>
      <c r="H53" s="8">
        <f t="shared" si="0"/>
        <v>0</v>
      </c>
      <c r="I53" s="6"/>
      <c r="J53" s="6"/>
      <c r="K53" s="6"/>
    </row>
    <row r="54" spans="2:11" ht="13.5" x14ac:dyDescent="0.35">
      <c r="B54" s="3">
        <v>42076</v>
      </c>
      <c r="C54" s="2">
        <v>33.950000000000003</v>
      </c>
      <c r="D54" s="2">
        <v>18.2333</v>
      </c>
      <c r="E54" s="2">
        <v>0</v>
      </c>
      <c r="F54" s="2"/>
      <c r="G54" s="2"/>
      <c r="H54" s="8">
        <f t="shared" si="0"/>
        <v>0</v>
      </c>
      <c r="I54" s="6"/>
      <c r="J54" s="6"/>
      <c r="K54" s="6"/>
    </row>
    <row r="55" spans="2:11" ht="13.5" x14ac:dyDescent="0.35">
      <c r="B55" s="3">
        <v>42079</v>
      </c>
      <c r="C55" s="2">
        <v>33.950000000000003</v>
      </c>
      <c r="D55" s="2">
        <v>18.2333</v>
      </c>
      <c r="E55" s="2">
        <v>0</v>
      </c>
      <c r="F55" s="2"/>
      <c r="G55" s="2"/>
      <c r="H55" s="8">
        <f t="shared" si="0"/>
        <v>0</v>
      </c>
      <c r="I55" s="6"/>
      <c r="J55" s="6"/>
      <c r="K55" s="6"/>
    </row>
    <row r="56" spans="2:11" ht="13.5" x14ac:dyDescent="0.35">
      <c r="B56" s="3">
        <v>42080</v>
      </c>
      <c r="C56" s="2">
        <v>33</v>
      </c>
      <c r="D56" s="2">
        <v>17.723099999999999</v>
      </c>
      <c r="E56" s="2">
        <v>50</v>
      </c>
      <c r="F56" s="2"/>
      <c r="G56" s="2"/>
      <c r="H56" s="8">
        <f t="shared" si="0"/>
        <v>-2.7981769619322947E-2</v>
      </c>
      <c r="I56" s="6"/>
      <c r="J56" s="6"/>
      <c r="K56" s="6"/>
    </row>
    <row r="57" spans="2:11" ht="13.5" x14ac:dyDescent="0.35">
      <c r="B57" s="3">
        <v>42081</v>
      </c>
      <c r="C57" s="2">
        <v>33</v>
      </c>
      <c r="D57" s="2">
        <v>17.723099999999999</v>
      </c>
      <c r="E57" s="2">
        <v>0</v>
      </c>
      <c r="F57" s="2"/>
      <c r="G57" s="2"/>
      <c r="H57" s="8">
        <f t="shared" si="0"/>
        <v>0</v>
      </c>
      <c r="I57" s="6"/>
      <c r="J57" s="6"/>
      <c r="K57" s="6"/>
    </row>
    <row r="58" spans="2:11" ht="13.5" x14ac:dyDescent="0.35">
      <c r="B58" s="3">
        <v>42082</v>
      </c>
      <c r="C58" s="2">
        <v>33</v>
      </c>
      <c r="D58" s="2">
        <v>17.723099999999999</v>
      </c>
      <c r="E58" s="2">
        <v>0</v>
      </c>
      <c r="F58" s="2"/>
      <c r="G58" s="2"/>
      <c r="H58" s="8">
        <f t="shared" si="0"/>
        <v>0</v>
      </c>
      <c r="I58" s="6"/>
      <c r="J58" s="6"/>
      <c r="K58" s="6"/>
    </row>
    <row r="59" spans="2:11" ht="13.5" x14ac:dyDescent="0.35">
      <c r="B59" s="3">
        <v>42086</v>
      </c>
      <c r="C59" s="2">
        <v>33</v>
      </c>
      <c r="D59" s="2">
        <v>17.723099999999999</v>
      </c>
      <c r="E59" s="2">
        <v>0</v>
      </c>
      <c r="F59" s="2"/>
      <c r="G59" s="2"/>
      <c r="H59" s="8">
        <f t="shared" si="0"/>
        <v>0</v>
      </c>
      <c r="I59" s="6"/>
      <c r="J59" s="6"/>
      <c r="K59" s="6"/>
    </row>
    <row r="60" spans="2:11" ht="13.5" x14ac:dyDescent="0.35">
      <c r="B60" s="3">
        <v>42087</v>
      </c>
      <c r="C60" s="2">
        <v>33.99</v>
      </c>
      <c r="D60" s="2">
        <v>18.254799999999999</v>
      </c>
      <c r="E60" s="2">
        <v>0</v>
      </c>
      <c r="F60" s="2"/>
      <c r="G60" s="2"/>
      <c r="H60" s="8">
        <f t="shared" si="0"/>
        <v>3.0000394964763543E-2</v>
      </c>
      <c r="I60" s="6"/>
      <c r="J60" s="6"/>
      <c r="K60" s="6"/>
    </row>
    <row r="61" spans="2:11" ht="13.5" x14ac:dyDescent="0.35">
      <c r="B61" s="3">
        <v>42088</v>
      </c>
      <c r="C61" s="2">
        <v>33.1</v>
      </c>
      <c r="D61" s="2">
        <v>17.776800000000001</v>
      </c>
      <c r="E61" s="2">
        <v>2</v>
      </c>
      <c r="F61" s="2"/>
      <c r="G61" s="2"/>
      <c r="H61" s="8">
        <f t="shared" si="0"/>
        <v>-2.6184893836141619E-2</v>
      </c>
      <c r="I61" s="6"/>
      <c r="J61" s="6"/>
      <c r="K61" s="6"/>
    </row>
    <row r="62" spans="2:11" ht="13.5" x14ac:dyDescent="0.35">
      <c r="B62" s="3">
        <v>42089</v>
      </c>
      <c r="C62" s="2">
        <v>33.1</v>
      </c>
      <c r="D62" s="2">
        <v>17.776800000000001</v>
      </c>
      <c r="E62" s="2">
        <v>0</v>
      </c>
      <c r="F62" s="2"/>
      <c r="G62" s="2"/>
      <c r="H62" s="8">
        <f t="shared" si="0"/>
        <v>0</v>
      </c>
      <c r="I62" s="6"/>
      <c r="J62" s="6"/>
      <c r="K62" s="6"/>
    </row>
    <row r="63" spans="2:11" ht="13.5" x14ac:dyDescent="0.35">
      <c r="B63" s="3">
        <v>42090</v>
      </c>
      <c r="C63" s="2">
        <v>33.1</v>
      </c>
      <c r="D63" s="2">
        <v>17.776800000000001</v>
      </c>
      <c r="E63" s="2">
        <v>0</v>
      </c>
      <c r="F63" s="2"/>
      <c r="G63" s="2"/>
      <c r="H63" s="8">
        <f t="shared" si="0"/>
        <v>0</v>
      </c>
      <c r="I63" s="6"/>
      <c r="J63" s="6"/>
      <c r="K63" s="6"/>
    </row>
    <row r="64" spans="2:11" ht="13.5" x14ac:dyDescent="0.35">
      <c r="B64" s="3">
        <v>42093</v>
      </c>
      <c r="C64" s="2">
        <v>33.1</v>
      </c>
      <c r="D64" s="2">
        <v>17.776800000000001</v>
      </c>
      <c r="E64" s="2">
        <v>0</v>
      </c>
      <c r="F64" s="2"/>
      <c r="G64" s="2"/>
      <c r="H64" s="8">
        <f t="shared" si="0"/>
        <v>0</v>
      </c>
      <c r="I64" s="6"/>
      <c r="J64" s="6"/>
      <c r="K64" s="6"/>
    </row>
    <row r="65" spans="2:11" ht="13.5" x14ac:dyDescent="0.35">
      <c r="B65" s="3">
        <v>42094</v>
      </c>
      <c r="C65" s="2">
        <v>34.58</v>
      </c>
      <c r="D65" s="2">
        <v>18.5717</v>
      </c>
      <c r="E65" s="2">
        <v>1</v>
      </c>
      <c r="F65" s="2"/>
      <c r="G65" s="2"/>
      <c r="H65" s="8">
        <f t="shared" si="0"/>
        <v>4.471558435713955E-2</v>
      </c>
      <c r="I65" s="6"/>
      <c r="J65" s="6"/>
      <c r="K65" s="6"/>
    </row>
    <row r="66" spans="2:11" ht="13.5" x14ac:dyDescent="0.35">
      <c r="B66" s="3">
        <v>42095</v>
      </c>
      <c r="C66" s="2">
        <v>34.58</v>
      </c>
      <c r="D66" s="2">
        <v>18.5717</v>
      </c>
      <c r="E66" s="2">
        <v>0</v>
      </c>
      <c r="F66" s="2"/>
      <c r="G66" s="2"/>
      <c r="H66" s="8">
        <f t="shared" si="0"/>
        <v>0</v>
      </c>
      <c r="I66" s="6"/>
      <c r="J66" s="6"/>
      <c r="K66" s="6"/>
    </row>
    <row r="67" spans="2:11" ht="13.5" x14ac:dyDescent="0.35">
      <c r="B67" s="3">
        <v>42096</v>
      </c>
      <c r="C67" s="2">
        <v>34.58</v>
      </c>
      <c r="D67" s="2">
        <v>18.5717</v>
      </c>
      <c r="E67" s="2">
        <v>0</v>
      </c>
      <c r="F67" s="2"/>
      <c r="G67" s="2"/>
      <c r="H67" s="8">
        <f t="shared" si="0"/>
        <v>0</v>
      </c>
      <c r="I67" s="6"/>
      <c r="J67" s="6"/>
      <c r="K67" s="6"/>
    </row>
    <row r="68" spans="2:11" ht="13.5" x14ac:dyDescent="0.35">
      <c r="B68" s="3">
        <v>42097</v>
      </c>
      <c r="C68" s="2">
        <v>34.58</v>
      </c>
      <c r="D68" s="2">
        <v>18.5717</v>
      </c>
      <c r="E68" s="2">
        <v>0</v>
      </c>
      <c r="F68" s="2"/>
      <c r="G68" s="2"/>
      <c r="H68" s="8">
        <f t="shared" si="0"/>
        <v>0</v>
      </c>
      <c r="I68" s="6"/>
      <c r="J68" s="6"/>
      <c r="K68" s="6"/>
    </row>
    <row r="69" spans="2:11" ht="13.5" x14ac:dyDescent="0.35">
      <c r="B69" s="3">
        <v>42100</v>
      </c>
      <c r="C69" s="2">
        <v>34.58</v>
      </c>
      <c r="D69" s="2">
        <v>18.5717</v>
      </c>
      <c r="E69" s="2">
        <v>0</v>
      </c>
      <c r="F69" s="2"/>
      <c r="G69" s="2"/>
      <c r="H69" s="8">
        <f t="shared" si="0"/>
        <v>0</v>
      </c>
      <c r="I69" s="6"/>
      <c r="J69" s="6"/>
      <c r="K69" s="6"/>
    </row>
    <row r="70" spans="2:11" ht="13.5" x14ac:dyDescent="0.35">
      <c r="B70" s="3">
        <v>42101</v>
      </c>
      <c r="C70" s="2">
        <v>34.58</v>
      </c>
      <c r="D70" s="2">
        <v>18.5717</v>
      </c>
      <c r="E70" s="2">
        <v>0</v>
      </c>
      <c r="F70" s="2"/>
      <c r="G70" s="2"/>
      <c r="H70" s="8">
        <f t="shared" si="0"/>
        <v>0</v>
      </c>
      <c r="I70" s="6"/>
      <c r="J70" s="6"/>
      <c r="K70" s="6"/>
    </row>
    <row r="71" spans="2:11" ht="13.5" x14ac:dyDescent="0.35">
      <c r="B71" s="3">
        <v>42102</v>
      </c>
      <c r="C71" s="2">
        <v>34.58</v>
      </c>
      <c r="D71" s="2">
        <v>18.5717</v>
      </c>
      <c r="E71" s="2">
        <v>0</v>
      </c>
      <c r="F71" s="2"/>
      <c r="G71" s="2"/>
      <c r="H71" s="8">
        <f t="shared" ref="H71:H134" si="1">(D71-D70)/D70</f>
        <v>0</v>
      </c>
      <c r="I71" s="6"/>
      <c r="J71" s="6"/>
      <c r="K71" s="6"/>
    </row>
    <row r="72" spans="2:11" ht="13.5" x14ac:dyDescent="0.35">
      <c r="B72" s="3">
        <v>42104</v>
      </c>
      <c r="C72" s="2">
        <v>35</v>
      </c>
      <c r="D72" s="2">
        <v>18.7973</v>
      </c>
      <c r="E72" s="2">
        <v>2</v>
      </c>
      <c r="F72" s="2"/>
      <c r="G72" s="2"/>
      <c r="H72" s="8">
        <f t="shared" si="1"/>
        <v>1.2147514767091867E-2</v>
      </c>
      <c r="I72" s="6"/>
      <c r="J72" s="6"/>
      <c r="K72" s="6"/>
    </row>
    <row r="73" spans="2:11" ht="13.5" x14ac:dyDescent="0.35">
      <c r="B73" s="3">
        <v>42107</v>
      </c>
      <c r="C73" s="2">
        <v>35</v>
      </c>
      <c r="D73" s="2">
        <v>18.7973</v>
      </c>
      <c r="E73" s="2">
        <v>0</v>
      </c>
      <c r="F73" s="2"/>
      <c r="G73" s="2"/>
      <c r="H73" s="8">
        <f t="shared" si="1"/>
        <v>0</v>
      </c>
      <c r="I73" s="6"/>
      <c r="J73" s="6"/>
      <c r="K73" s="6"/>
    </row>
    <row r="74" spans="2:11" ht="13.5" x14ac:dyDescent="0.35">
      <c r="B74" s="3">
        <v>42108</v>
      </c>
      <c r="C74" s="2">
        <v>35</v>
      </c>
      <c r="D74" s="2">
        <v>18.7973</v>
      </c>
      <c r="E74" s="2">
        <v>994</v>
      </c>
      <c r="F74" s="2"/>
      <c r="G74" s="2"/>
      <c r="H74" s="8">
        <f t="shared" si="1"/>
        <v>0</v>
      </c>
      <c r="I74" s="6"/>
      <c r="J74" s="6"/>
      <c r="K74" s="6"/>
    </row>
    <row r="75" spans="2:11" ht="13.5" x14ac:dyDescent="0.35">
      <c r="B75" s="3">
        <v>42109</v>
      </c>
      <c r="C75" s="2">
        <v>35</v>
      </c>
      <c r="D75" s="2">
        <v>18.7973</v>
      </c>
      <c r="E75" s="2">
        <v>0</v>
      </c>
      <c r="F75" s="2"/>
      <c r="G75" s="2"/>
      <c r="H75" s="8">
        <f t="shared" si="1"/>
        <v>0</v>
      </c>
      <c r="I75" s="6"/>
      <c r="J75" s="6"/>
      <c r="K75" s="6"/>
    </row>
    <row r="76" spans="2:11" ht="13.5" x14ac:dyDescent="0.35">
      <c r="B76" s="3">
        <v>42110</v>
      </c>
      <c r="C76" s="2">
        <v>36.049999999999997</v>
      </c>
      <c r="D76" s="2">
        <v>19.3612</v>
      </c>
      <c r="E76" s="2">
        <v>3</v>
      </c>
      <c r="F76" s="2"/>
      <c r="G76" s="2"/>
      <c r="H76" s="8">
        <f t="shared" si="1"/>
        <v>2.9998989216536431E-2</v>
      </c>
      <c r="I76" s="6"/>
      <c r="J76" s="6"/>
      <c r="K76" s="6"/>
    </row>
    <row r="77" spans="2:11" ht="13.5" x14ac:dyDescent="0.35">
      <c r="B77" s="3">
        <v>42111</v>
      </c>
      <c r="C77" s="2">
        <v>36.049999999999997</v>
      </c>
      <c r="D77" s="2">
        <v>19.3612</v>
      </c>
      <c r="E77" s="2">
        <v>0</v>
      </c>
      <c r="F77" s="2"/>
      <c r="G77" s="2"/>
      <c r="H77" s="8">
        <f t="shared" si="1"/>
        <v>0</v>
      </c>
      <c r="I77" s="6"/>
      <c r="J77" s="6"/>
      <c r="K77" s="6"/>
    </row>
    <row r="78" spans="2:11" ht="13.5" x14ac:dyDescent="0.35">
      <c r="B78" s="3">
        <v>42114</v>
      </c>
      <c r="C78" s="2">
        <v>36.049999999999997</v>
      </c>
      <c r="D78" s="2">
        <v>19.3612</v>
      </c>
      <c r="E78" s="2">
        <v>0</v>
      </c>
      <c r="F78" s="2"/>
      <c r="G78" s="2"/>
      <c r="H78" s="8">
        <f t="shared" si="1"/>
        <v>0</v>
      </c>
      <c r="I78" s="6"/>
      <c r="J78" s="6"/>
      <c r="K78" s="6"/>
    </row>
    <row r="79" spans="2:11" ht="13.5" x14ac:dyDescent="0.35">
      <c r="B79" s="3">
        <v>42115</v>
      </c>
      <c r="C79" s="2">
        <v>36.049999999999997</v>
      </c>
      <c r="D79" s="2">
        <v>19.3612</v>
      </c>
      <c r="E79" s="2">
        <v>0</v>
      </c>
      <c r="F79" s="2"/>
      <c r="G79" s="2"/>
      <c r="H79" s="8">
        <f t="shared" si="1"/>
        <v>0</v>
      </c>
      <c r="I79" s="6"/>
      <c r="J79" s="6"/>
      <c r="K79" s="6"/>
    </row>
    <row r="80" spans="2:11" ht="13.5" x14ac:dyDescent="0.35">
      <c r="B80" s="3">
        <v>42116</v>
      </c>
      <c r="C80" s="2">
        <v>36.049999999999997</v>
      </c>
      <c r="D80" s="2">
        <v>19.3612</v>
      </c>
      <c r="E80" s="2">
        <v>0</v>
      </c>
      <c r="F80" s="2"/>
      <c r="G80" s="2"/>
      <c r="H80" s="8">
        <f t="shared" si="1"/>
        <v>0</v>
      </c>
      <c r="I80" s="6"/>
      <c r="J80" s="6"/>
      <c r="K80" s="6"/>
    </row>
    <row r="81" spans="2:11" ht="13.5" x14ac:dyDescent="0.35">
      <c r="B81" s="3">
        <v>42117</v>
      </c>
      <c r="C81" s="2">
        <v>36.049999999999997</v>
      </c>
      <c r="D81" s="2">
        <v>19.3612</v>
      </c>
      <c r="E81" s="2">
        <v>0</v>
      </c>
      <c r="F81" s="2"/>
      <c r="G81" s="2"/>
      <c r="H81" s="8">
        <f t="shared" si="1"/>
        <v>0</v>
      </c>
      <c r="I81" s="6"/>
      <c r="J81" s="6"/>
      <c r="K81" s="6"/>
    </row>
    <row r="82" spans="2:11" ht="13.5" x14ac:dyDescent="0.35">
      <c r="B82" s="3">
        <v>42118</v>
      </c>
      <c r="C82" s="2">
        <v>36.049999999999997</v>
      </c>
      <c r="D82" s="2">
        <v>19.3612</v>
      </c>
      <c r="E82" s="2">
        <v>210</v>
      </c>
      <c r="F82" s="2"/>
      <c r="G82" s="2"/>
      <c r="H82" s="8">
        <f t="shared" si="1"/>
        <v>0</v>
      </c>
      <c r="I82" s="6"/>
      <c r="J82" s="6"/>
      <c r="K82" s="6"/>
    </row>
    <row r="83" spans="2:11" ht="13.5" x14ac:dyDescent="0.35">
      <c r="B83" s="3">
        <v>42121</v>
      </c>
      <c r="C83" s="2">
        <v>36.049999999999997</v>
      </c>
      <c r="D83" s="2">
        <v>19.3612</v>
      </c>
      <c r="E83" s="2">
        <v>0</v>
      </c>
      <c r="F83" s="2"/>
      <c r="G83" s="2"/>
      <c r="H83" s="8">
        <f t="shared" si="1"/>
        <v>0</v>
      </c>
      <c r="I83" s="6"/>
      <c r="J83" s="6"/>
      <c r="K83" s="6"/>
    </row>
    <row r="84" spans="2:11" ht="13.5" x14ac:dyDescent="0.35">
      <c r="B84" s="3">
        <v>42122</v>
      </c>
      <c r="C84" s="2">
        <v>36.049999999999997</v>
      </c>
      <c r="D84" s="2">
        <v>19.3612</v>
      </c>
      <c r="E84" s="2">
        <v>20</v>
      </c>
      <c r="F84" s="2"/>
      <c r="G84" s="2"/>
      <c r="H84" s="8">
        <f t="shared" si="1"/>
        <v>0</v>
      </c>
      <c r="I84" s="6"/>
      <c r="J84" s="6"/>
      <c r="K84" s="6"/>
    </row>
    <row r="85" spans="2:11" ht="13.5" x14ac:dyDescent="0.35">
      <c r="B85" s="3">
        <v>42123</v>
      </c>
      <c r="C85" s="2">
        <v>36.049999999999997</v>
      </c>
      <c r="D85" s="2">
        <v>19.3612</v>
      </c>
      <c r="E85" s="2">
        <v>0</v>
      </c>
      <c r="F85" s="2"/>
      <c r="G85" s="2"/>
      <c r="H85" s="8">
        <f t="shared" si="1"/>
        <v>0</v>
      </c>
      <c r="I85" s="6"/>
      <c r="J85" s="6"/>
      <c r="K85" s="6"/>
    </row>
    <row r="86" spans="2:11" ht="13.5" x14ac:dyDescent="0.35">
      <c r="B86" s="3">
        <v>42124</v>
      </c>
      <c r="C86" s="2">
        <v>36.049999999999997</v>
      </c>
      <c r="D86" s="2">
        <v>19.3612</v>
      </c>
      <c r="E86" s="2">
        <v>0</v>
      </c>
      <c r="F86" s="2"/>
      <c r="G86" s="2"/>
      <c r="H86" s="8">
        <f t="shared" si="1"/>
        <v>0</v>
      </c>
      <c r="I86" s="6"/>
      <c r="J86" s="6"/>
      <c r="K86" s="6"/>
    </row>
    <row r="87" spans="2:11" ht="13.5" x14ac:dyDescent="0.35">
      <c r="B87" s="3">
        <v>42128</v>
      </c>
      <c r="C87" s="2">
        <v>36.99</v>
      </c>
      <c r="D87" s="2">
        <v>19.866</v>
      </c>
      <c r="E87" s="2">
        <v>50</v>
      </c>
      <c r="F87" s="2"/>
      <c r="G87" s="2"/>
      <c r="H87" s="8">
        <f t="shared" si="1"/>
        <v>2.6072764084870744E-2</v>
      </c>
      <c r="I87" s="6"/>
      <c r="J87" s="6"/>
      <c r="K87" s="6"/>
    </row>
    <row r="88" spans="2:11" ht="13.5" x14ac:dyDescent="0.35">
      <c r="B88" s="3">
        <v>42129</v>
      </c>
      <c r="C88" s="2">
        <v>36.049999999999997</v>
      </c>
      <c r="D88" s="2">
        <v>19.3612</v>
      </c>
      <c r="E88" s="2">
        <v>100</v>
      </c>
      <c r="F88" s="2"/>
      <c r="G88" s="2"/>
      <c r="H88" s="8">
        <f t="shared" si="1"/>
        <v>-2.5410248666062594E-2</v>
      </c>
      <c r="I88" s="6"/>
      <c r="J88" s="6"/>
      <c r="K88" s="6"/>
    </row>
    <row r="89" spans="2:11" ht="13.5" x14ac:dyDescent="0.35">
      <c r="B89" s="3">
        <v>42130</v>
      </c>
      <c r="C89" s="2">
        <v>36.049999999999997</v>
      </c>
      <c r="D89" s="2">
        <v>19.3612</v>
      </c>
      <c r="E89" s="2">
        <v>310</v>
      </c>
      <c r="F89" s="2"/>
      <c r="G89" s="2"/>
      <c r="H89" s="8">
        <f t="shared" si="1"/>
        <v>0</v>
      </c>
      <c r="I89" s="6"/>
      <c r="J89" s="6"/>
      <c r="K89" s="6"/>
    </row>
    <row r="90" spans="2:11" ht="13.5" x14ac:dyDescent="0.35">
      <c r="B90" s="3">
        <v>42131</v>
      </c>
      <c r="C90" s="2">
        <v>36.049999999999997</v>
      </c>
      <c r="D90" s="2">
        <v>19.3612</v>
      </c>
      <c r="E90" s="2">
        <v>0</v>
      </c>
      <c r="F90" s="2"/>
      <c r="G90" s="2"/>
      <c r="H90" s="8">
        <f t="shared" si="1"/>
        <v>0</v>
      </c>
      <c r="I90" s="6"/>
      <c r="J90" s="6"/>
      <c r="K90" s="6"/>
    </row>
    <row r="91" spans="2:11" ht="13.5" x14ac:dyDescent="0.35">
      <c r="B91" s="3">
        <v>42132</v>
      </c>
      <c r="C91" s="2">
        <v>36.049999999999997</v>
      </c>
      <c r="D91" s="2">
        <v>19.3612</v>
      </c>
      <c r="E91" s="2">
        <v>0</v>
      </c>
      <c r="F91" s="2"/>
      <c r="G91" s="2"/>
      <c r="H91" s="8">
        <f t="shared" si="1"/>
        <v>0</v>
      </c>
      <c r="I91" s="6"/>
      <c r="J91" s="6"/>
      <c r="K91" s="6"/>
    </row>
    <row r="92" spans="2:11" ht="13.5" x14ac:dyDescent="0.35">
      <c r="B92" s="3">
        <v>42135</v>
      </c>
      <c r="C92" s="2">
        <v>34</v>
      </c>
      <c r="D92" s="2">
        <v>18.260200000000001</v>
      </c>
      <c r="E92" s="2">
        <v>94</v>
      </c>
      <c r="F92" s="2"/>
      <c r="G92" s="2"/>
      <c r="H92" s="8">
        <f t="shared" si="1"/>
        <v>-5.6866309939466515E-2</v>
      </c>
      <c r="I92" s="6"/>
      <c r="J92" s="6"/>
      <c r="K92" s="6"/>
    </row>
    <row r="93" spans="2:11" ht="13.5" x14ac:dyDescent="0.35">
      <c r="B93" s="3">
        <v>42136</v>
      </c>
      <c r="C93" s="2">
        <v>34</v>
      </c>
      <c r="D93" s="2">
        <v>18.260200000000001</v>
      </c>
      <c r="E93" s="2">
        <v>0</v>
      </c>
      <c r="F93" s="2"/>
      <c r="G93" s="2"/>
      <c r="H93" s="8">
        <f t="shared" si="1"/>
        <v>0</v>
      </c>
      <c r="I93" s="6"/>
      <c r="J93" s="6"/>
      <c r="K93" s="6"/>
    </row>
    <row r="94" spans="2:11" ht="13.5" x14ac:dyDescent="0.35">
      <c r="B94" s="3">
        <v>42137</v>
      </c>
      <c r="C94" s="2">
        <v>34</v>
      </c>
      <c r="D94" s="2">
        <v>18.260200000000001</v>
      </c>
      <c r="E94" s="2">
        <v>0</v>
      </c>
      <c r="F94" s="2"/>
      <c r="G94" s="2"/>
      <c r="H94" s="8">
        <f t="shared" si="1"/>
        <v>0</v>
      </c>
      <c r="I94" s="6"/>
      <c r="J94" s="6"/>
      <c r="K94" s="6"/>
    </row>
    <row r="95" spans="2:11" ht="13.5" x14ac:dyDescent="0.35">
      <c r="B95" s="3">
        <v>42138</v>
      </c>
      <c r="C95" s="2">
        <v>34</v>
      </c>
      <c r="D95" s="2">
        <v>18.260200000000001</v>
      </c>
      <c r="E95" s="2">
        <v>0</v>
      </c>
      <c r="F95" s="2"/>
      <c r="G95" s="2"/>
      <c r="H95" s="8">
        <f t="shared" si="1"/>
        <v>0</v>
      </c>
      <c r="I95" s="6"/>
      <c r="J95" s="6"/>
      <c r="K95" s="6"/>
    </row>
    <row r="96" spans="2:11" ht="13.5" x14ac:dyDescent="0.35">
      <c r="B96" s="3">
        <v>42139</v>
      </c>
      <c r="C96" s="2">
        <v>34</v>
      </c>
      <c r="D96" s="2">
        <v>18.260200000000001</v>
      </c>
      <c r="E96" s="2">
        <v>0</v>
      </c>
      <c r="F96" s="2"/>
      <c r="G96" s="2"/>
      <c r="H96" s="8">
        <f t="shared" si="1"/>
        <v>0</v>
      </c>
      <c r="I96" s="6"/>
      <c r="J96" s="6"/>
      <c r="K96" s="6"/>
    </row>
    <row r="97" spans="2:11" ht="13.5" x14ac:dyDescent="0.35">
      <c r="B97" s="3">
        <v>42142</v>
      </c>
      <c r="C97" s="2">
        <v>35</v>
      </c>
      <c r="D97" s="2">
        <v>18.7973</v>
      </c>
      <c r="E97" s="2">
        <v>1</v>
      </c>
      <c r="F97" s="2"/>
      <c r="G97" s="2"/>
      <c r="H97" s="8">
        <f t="shared" si="1"/>
        <v>2.9413697549862474E-2</v>
      </c>
      <c r="I97" s="6"/>
      <c r="J97" s="6"/>
      <c r="K97" s="6"/>
    </row>
    <row r="98" spans="2:11" ht="13.5" x14ac:dyDescent="0.35">
      <c r="B98" s="3">
        <v>42143</v>
      </c>
      <c r="C98" s="2">
        <v>35</v>
      </c>
      <c r="D98" s="2">
        <v>18.7973</v>
      </c>
      <c r="E98" s="2">
        <v>0</v>
      </c>
      <c r="F98" s="2"/>
      <c r="G98" s="2"/>
      <c r="H98" s="8">
        <f t="shared" si="1"/>
        <v>0</v>
      </c>
      <c r="I98" s="6"/>
      <c r="J98" s="6"/>
      <c r="K98" s="6"/>
    </row>
    <row r="99" spans="2:11" ht="13.5" x14ac:dyDescent="0.35">
      <c r="B99" s="3">
        <v>42144</v>
      </c>
      <c r="C99" s="2">
        <v>34</v>
      </c>
      <c r="D99" s="2">
        <v>18.260200000000001</v>
      </c>
      <c r="E99" s="2">
        <v>152</v>
      </c>
      <c r="F99" s="2"/>
      <c r="G99" s="2"/>
      <c r="H99" s="8">
        <f t="shared" si="1"/>
        <v>-2.8573252541588354E-2</v>
      </c>
      <c r="I99" s="6"/>
      <c r="J99" s="6"/>
      <c r="K99" s="6"/>
    </row>
    <row r="100" spans="2:11" ht="13.5" x14ac:dyDescent="0.35">
      <c r="B100" s="3">
        <v>42145</v>
      </c>
      <c r="C100" s="2">
        <v>34</v>
      </c>
      <c r="D100" s="2">
        <v>18.260200000000001</v>
      </c>
      <c r="E100" s="2">
        <v>0</v>
      </c>
      <c r="F100" s="2"/>
      <c r="G100" s="2"/>
      <c r="H100" s="8">
        <f t="shared" si="1"/>
        <v>0</v>
      </c>
      <c r="I100" s="6"/>
      <c r="J100" s="6"/>
      <c r="K100" s="6"/>
    </row>
    <row r="101" spans="2:11" ht="13.5" x14ac:dyDescent="0.35">
      <c r="B101" s="3">
        <v>42146</v>
      </c>
      <c r="C101" s="2">
        <v>34</v>
      </c>
      <c r="D101" s="2">
        <v>18.260200000000001</v>
      </c>
      <c r="E101" s="2">
        <v>500</v>
      </c>
      <c r="F101" s="2"/>
      <c r="G101" s="2"/>
      <c r="H101" s="8">
        <f t="shared" si="1"/>
        <v>0</v>
      </c>
      <c r="I101" s="6"/>
      <c r="J101" s="6"/>
      <c r="K101" s="6"/>
    </row>
    <row r="102" spans="2:11" ht="13.5" x14ac:dyDescent="0.35">
      <c r="B102" s="3">
        <v>42149</v>
      </c>
      <c r="C102" s="2">
        <v>33.9</v>
      </c>
      <c r="D102" s="2">
        <v>18.206499999999998</v>
      </c>
      <c r="E102" s="2">
        <v>401</v>
      </c>
      <c r="F102" s="2"/>
      <c r="G102" s="2"/>
      <c r="H102" s="8">
        <f t="shared" si="1"/>
        <v>-2.9408221158586842E-3</v>
      </c>
      <c r="I102" s="6"/>
      <c r="J102" s="6"/>
      <c r="K102" s="6"/>
    </row>
    <row r="103" spans="2:11" ht="13.5" x14ac:dyDescent="0.35">
      <c r="B103" s="3">
        <v>42150</v>
      </c>
      <c r="C103" s="2">
        <v>33.9</v>
      </c>
      <c r="D103" s="2">
        <v>18.206499999999998</v>
      </c>
      <c r="E103" s="2">
        <v>0</v>
      </c>
      <c r="F103" s="2"/>
      <c r="G103" s="2"/>
      <c r="H103" s="8">
        <f t="shared" si="1"/>
        <v>0</v>
      </c>
      <c r="I103" s="6"/>
      <c r="J103" s="6"/>
      <c r="K103" s="6"/>
    </row>
    <row r="104" spans="2:11" ht="13.5" x14ac:dyDescent="0.35">
      <c r="B104" s="3">
        <v>42151</v>
      </c>
      <c r="C104" s="2">
        <v>33.9</v>
      </c>
      <c r="D104" s="2">
        <v>18.206499999999998</v>
      </c>
      <c r="E104" s="2">
        <v>0</v>
      </c>
      <c r="F104" s="2"/>
      <c r="G104" s="2"/>
      <c r="H104" s="8">
        <f t="shared" si="1"/>
        <v>0</v>
      </c>
      <c r="I104" s="6"/>
      <c r="J104" s="6"/>
      <c r="K104" s="6"/>
    </row>
    <row r="105" spans="2:11" ht="13.5" x14ac:dyDescent="0.35">
      <c r="B105" s="3">
        <v>42152</v>
      </c>
      <c r="C105" s="2">
        <v>33.9</v>
      </c>
      <c r="D105" s="2">
        <v>18.206499999999998</v>
      </c>
      <c r="E105" s="2">
        <v>0</v>
      </c>
      <c r="F105" s="2"/>
      <c r="G105" s="2"/>
      <c r="H105" s="8">
        <f t="shared" si="1"/>
        <v>0</v>
      </c>
      <c r="I105" s="6"/>
      <c r="J105" s="6"/>
      <c r="K105" s="6"/>
    </row>
    <row r="106" spans="2:11" ht="13.5" x14ac:dyDescent="0.35">
      <c r="B106" s="3">
        <v>42153</v>
      </c>
      <c r="C106" s="2">
        <v>33</v>
      </c>
      <c r="D106" s="2">
        <v>17.723099999999999</v>
      </c>
      <c r="E106" s="2">
        <v>50</v>
      </c>
      <c r="F106" s="2"/>
      <c r="G106" s="2"/>
      <c r="H106" s="8">
        <f t="shared" si="1"/>
        <v>-2.6550957075769623E-2</v>
      </c>
      <c r="I106" s="6"/>
      <c r="J106" s="6"/>
      <c r="K106" s="6"/>
    </row>
    <row r="107" spans="2:11" ht="13.5" x14ac:dyDescent="0.35">
      <c r="B107" s="3">
        <v>42156</v>
      </c>
      <c r="C107" s="2">
        <v>33</v>
      </c>
      <c r="D107" s="2">
        <v>17.723099999999999</v>
      </c>
      <c r="E107" s="2">
        <v>0</v>
      </c>
      <c r="F107" s="2"/>
      <c r="G107" s="2"/>
      <c r="H107" s="8">
        <f t="shared" si="1"/>
        <v>0</v>
      </c>
      <c r="I107" s="6"/>
      <c r="J107" s="6"/>
      <c r="K107" s="6"/>
    </row>
    <row r="108" spans="2:11" ht="13.5" x14ac:dyDescent="0.35">
      <c r="B108" s="3">
        <v>42157</v>
      </c>
      <c r="C108" s="2">
        <v>33</v>
      </c>
      <c r="D108" s="2">
        <v>17.723099999999999</v>
      </c>
      <c r="E108" s="2">
        <v>0</v>
      </c>
      <c r="F108" s="2"/>
      <c r="G108" s="2"/>
      <c r="H108" s="8">
        <f t="shared" si="1"/>
        <v>0</v>
      </c>
      <c r="I108" s="6"/>
      <c r="J108" s="6"/>
      <c r="K108" s="6"/>
    </row>
    <row r="109" spans="2:11" ht="13.5" x14ac:dyDescent="0.35">
      <c r="B109" s="3">
        <v>42158</v>
      </c>
      <c r="C109" s="2">
        <v>33.99</v>
      </c>
      <c r="D109" s="2">
        <v>18.254799999999999</v>
      </c>
      <c r="E109" s="2">
        <v>66</v>
      </c>
      <c r="F109" s="2"/>
      <c r="G109" s="2"/>
      <c r="H109" s="8">
        <f t="shared" si="1"/>
        <v>3.0000394964763543E-2</v>
      </c>
      <c r="I109" s="6"/>
      <c r="J109" s="6"/>
      <c r="K109" s="6"/>
    </row>
    <row r="110" spans="2:11" ht="13.5" x14ac:dyDescent="0.35">
      <c r="B110" s="3">
        <v>42159</v>
      </c>
      <c r="C110" s="2">
        <v>33.99</v>
      </c>
      <c r="D110" s="2">
        <v>18.254799999999999</v>
      </c>
      <c r="E110" s="2">
        <v>0</v>
      </c>
      <c r="F110" s="2"/>
      <c r="G110" s="2"/>
      <c r="H110" s="8">
        <f t="shared" si="1"/>
        <v>0</v>
      </c>
      <c r="I110" s="6"/>
      <c r="J110" s="6"/>
      <c r="K110" s="6"/>
    </row>
    <row r="111" spans="2:11" ht="13.5" x14ac:dyDescent="0.35">
      <c r="B111" s="3">
        <v>42160</v>
      </c>
      <c r="C111" s="2">
        <v>32.47</v>
      </c>
      <c r="D111" s="2">
        <v>17.438500000000001</v>
      </c>
      <c r="E111" s="2">
        <v>105</v>
      </c>
      <c r="F111" s="2"/>
      <c r="G111" s="2"/>
      <c r="H111" s="8">
        <f t="shared" si="1"/>
        <v>-4.4717005938164113E-2</v>
      </c>
      <c r="I111" s="6"/>
      <c r="J111" s="6"/>
      <c r="K111" s="6"/>
    </row>
    <row r="112" spans="2:11" ht="13.5" x14ac:dyDescent="0.35">
      <c r="B112" s="3">
        <v>42163</v>
      </c>
      <c r="C112" s="2">
        <v>31.5</v>
      </c>
      <c r="D112" s="2">
        <v>16.9175</v>
      </c>
      <c r="E112" s="2">
        <v>50</v>
      </c>
      <c r="F112" s="2"/>
      <c r="G112" s="2"/>
      <c r="H112" s="8">
        <f t="shared" si="1"/>
        <v>-2.9876422857470584E-2</v>
      </c>
      <c r="I112" s="6"/>
      <c r="J112" s="6"/>
      <c r="K112" s="6"/>
    </row>
    <row r="113" spans="2:11" ht="13.5" x14ac:dyDescent="0.35">
      <c r="B113" s="3">
        <v>42164</v>
      </c>
      <c r="C113" s="2">
        <v>30.09</v>
      </c>
      <c r="D113" s="2">
        <v>16.160299999999999</v>
      </c>
      <c r="E113" s="2">
        <v>80</v>
      </c>
      <c r="F113" s="2"/>
      <c r="G113" s="2"/>
      <c r="H113" s="8">
        <f t="shared" si="1"/>
        <v>-4.4758386286389888E-2</v>
      </c>
      <c r="I113" s="6"/>
      <c r="J113" s="6"/>
      <c r="K113" s="6"/>
    </row>
    <row r="114" spans="2:11" ht="13.5" x14ac:dyDescent="0.35">
      <c r="B114" s="3">
        <v>42165</v>
      </c>
      <c r="C114" s="2">
        <v>30</v>
      </c>
      <c r="D114" s="2">
        <v>16.111899999999999</v>
      </c>
      <c r="E114" s="2">
        <v>238</v>
      </c>
      <c r="F114" s="2"/>
      <c r="G114" s="2"/>
      <c r="H114" s="8">
        <f t="shared" si="1"/>
        <v>-2.9949939048161786E-3</v>
      </c>
      <c r="I114" s="6"/>
      <c r="J114" s="6"/>
      <c r="K114" s="6"/>
    </row>
    <row r="115" spans="2:11" ht="13.5" x14ac:dyDescent="0.35">
      <c r="B115" s="3">
        <v>42166</v>
      </c>
      <c r="C115" s="2">
        <v>29.12</v>
      </c>
      <c r="D115" s="2">
        <v>15.6393</v>
      </c>
      <c r="E115" s="2">
        <v>102</v>
      </c>
      <c r="F115" s="2"/>
      <c r="G115" s="2"/>
      <c r="H115" s="8">
        <f t="shared" si="1"/>
        <v>-2.9332356829424103E-2</v>
      </c>
      <c r="I115" s="6"/>
      <c r="J115" s="6"/>
      <c r="K115" s="6"/>
    </row>
    <row r="116" spans="2:11" ht="13.5" x14ac:dyDescent="0.35">
      <c r="B116" s="3">
        <v>42167</v>
      </c>
      <c r="C116" s="2">
        <v>29.12</v>
      </c>
      <c r="D116" s="2">
        <v>15.6393</v>
      </c>
      <c r="E116" s="2">
        <v>407</v>
      </c>
      <c r="F116" s="2"/>
      <c r="G116" s="2"/>
      <c r="H116" s="8">
        <f t="shared" si="1"/>
        <v>0</v>
      </c>
      <c r="I116" s="6"/>
      <c r="J116" s="6"/>
      <c r="K116" s="6"/>
    </row>
    <row r="117" spans="2:11" ht="13.5" x14ac:dyDescent="0.35">
      <c r="B117" s="3">
        <v>42170</v>
      </c>
      <c r="C117" s="2">
        <v>29.12</v>
      </c>
      <c r="D117" s="2">
        <v>15.6393</v>
      </c>
      <c r="E117" s="2">
        <v>340</v>
      </c>
      <c r="F117" s="2"/>
      <c r="G117" s="2"/>
      <c r="H117" s="8">
        <f t="shared" si="1"/>
        <v>0</v>
      </c>
      <c r="I117" s="6"/>
      <c r="J117" s="6"/>
      <c r="K117" s="6"/>
    </row>
    <row r="118" spans="2:11" ht="13.5" x14ac:dyDescent="0.35">
      <c r="B118" s="3">
        <v>42171</v>
      </c>
      <c r="C118" s="2">
        <v>28.29</v>
      </c>
      <c r="D118" s="2">
        <v>15.1936</v>
      </c>
      <c r="E118" s="2">
        <v>300</v>
      </c>
      <c r="F118" s="2"/>
      <c r="G118" s="2"/>
      <c r="H118" s="8">
        <f t="shared" si="1"/>
        <v>-2.8498717973310852E-2</v>
      </c>
      <c r="I118" s="6"/>
      <c r="J118" s="6"/>
      <c r="K118" s="6"/>
    </row>
    <row r="119" spans="2:11" ht="13.5" x14ac:dyDescent="0.35">
      <c r="B119" s="3">
        <v>42172</v>
      </c>
      <c r="C119" s="2">
        <v>28.28</v>
      </c>
      <c r="D119" s="2">
        <v>15.1882</v>
      </c>
      <c r="E119" s="2">
        <v>51</v>
      </c>
      <c r="F119" s="2"/>
      <c r="G119" s="2"/>
      <c r="H119" s="8">
        <f t="shared" si="1"/>
        <v>-3.5541280539173398E-4</v>
      </c>
      <c r="I119" s="6"/>
      <c r="J119" s="6"/>
      <c r="K119" s="6"/>
    </row>
    <row r="120" spans="2:11" ht="13.5" x14ac:dyDescent="0.35">
      <c r="B120" s="3">
        <v>42173</v>
      </c>
      <c r="C120" s="2">
        <v>28.28</v>
      </c>
      <c r="D120" s="2">
        <v>15.1882</v>
      </c>
      <c r="E120" s="2">
        <v>0</v>
      </c>
      <c r="F120" s="2"/>
      <c r="G120" s="2"/>
      <c r="H120" s="8">
        <f t="shared" si="1"/>
        <v>0</v>
      </c>
      <c r="I120" s="6"/>
      <c r="J120" s="6"/>
      <c r="K120" s="6"/>
    </row>
    <row r="121" spans="2:11" ht="13.5" x14ac:dyDescent="0.35">
      <c r="B121" s="3">
        <v>42174</v>
      </c>
      <c r="C121" s="2">
        <v>27.48</v>
      </c>
      <c r="D121" s="2">
        <v>14.7585</v>
      </c>
      <c r="E121" s="2">
        <v>527</v>
      </c>
      <c r="F121" s="2"/>
      <c r="G121" s="2"/>
      <c r="H121" s="8">
        <f t="shared" si="1"/>
        <v>-2.8291700135631637E-2</v>
      </c>
      <c r="I121" s="6"/>
      <c r="J121" s="6"/>
      <c r="K121" s="6"/>
    </row>
    <row r="122" spans="2:11" ht="13.5" x14ac:dyDescent="0.35">
      <c r="B122" s="3">
        <v>42177</v>
      </c>
      <c r="C122" s="2">
        <v>28.3</v>
      </c>
      <c r="D122" s="2">
        <v>15.1989</v>
      </c>
      <c r="E122" s="2">
        <v>30</v>
      </c>
      <c r="F122" s="2"/>
      <c r="G122" s="2"/>
      <c r="H122" s="8">
        <f t="shared" si="1"/>
        <v>2.9840430938103488E-2</v>
      </c>
      <c r="I122" s="6"/>
      <c r="J122" s="6"/>
      <c r="K122" s="6"/>
    </row>
    <row r="123" spans="2:11" ht="13.5" x14ac:dyDescent="0.35">
      <c r="B123" s="3">
        <v>42178</v>
      </c>
      <c r="C123" s="2">
        <v>29.12</v>
      </c>
      <c r="D123" s="2">
        <v>15.6393</v>
      </c>
      <c r="E123" s="2">
        <v>101</v>
      </c>
      <c r="F123" s="2"/>
      <c r="G123" s="2"/>
      <c r="H123" s="8">
        <f t="shared" si="1"/>
        <v>2.8975781142056355E-2</v>
      </c>
      <c r="I123" s="6"/>
      <c r="J123" s="6"/>
      <c r="K123" s="6"/>
    </row>
    <row r="124" spans="2:11" ht="13.5" x14ac:dyDescent="0.35">
      <c r="B124" s="3">
        <v>42179</v>
      </c>
      <c r="C124" s="2">
        <v>27.81</v>
      </c>
      <c r="D124" s="2">
        <v>14.9358</v>
      </c>
      <c r="E124" s="2">
        <v>1914</v>
      </c>
      <c r="F124" s="2"/>
      <c r="G124" s="2"/>
      <c r="H124" s="8">
        <f t="shared" si="1"/>
        <v>-4.4982831712416793E-2</v>
      </c>
      <c r="I124" s="6"/>
      <c r="J124" s="6"/>
      <c r="K124" s="6"/>
    </row>
    <row r="125" spans="2:11" ht="13.5" x14ac:dyDescent="0.35">
      <c r="B125" s="3">
        <v>42180</v>
      </c>
      <c r="C125" s="2">
        <v>28.64</v>
      </c>
      <c r="D125" s="2">
        <v>15.381500000000001</v>
      </c>
      <c r="E125" s="2">
        <v>0</v>
      </c>
      <c r="F125" s="2"/>
      <c r="G125" s="2"/>
      <c r="H125" s="8">
        <f t="shared" si="1"/>
        <v>2.9841053040346042E-2</v>
      </c>
      <c r="I125" s="6"/>
      <c r="J125" s="6"/>
      <c r="K125" s="6"/>
    </row>
    <row r="126" spans="2:11" ht="13.5" x14ac:dyDescent="0.35">
      <c r="B126" s="3">
        <v>42181</v>
      </c>
      <c r="C126" s="2">
        <v>28</v>
      </c>
      <c r="D126" s="2">
        <v>15.037800000000001</v>
      </c>
      <c r="E126" s="2">
        <v>19</v>
      </c>
      <c r="F126" s="2"/>
      <c r="G126" s="2"/>
      <c r="H126" s="8">
        <f t="shared" si="1"/>
        <v>-2.2345024867535684E-2</v>
      </c>
      <c r="I126" s="6"/>
      <c r="J126" s="6"/>
      <c r="K126" s="6"/>
    </row>
    <row r="127" spans="2:11" ht="13.5" x14ac:dyDescent="0.35">
      <c r="B127" s="3">
        <v>42184</v>
      </c>
      <c r="C127" s="2">
        <v>28.84</v>
      </c>
      <c r="D127" s="2">
        <v>15.488899999999999</v>
      </c>
      <c r="E127" s="2">
        <v>19</v>
      </c>
      <c r="F127" s="2"/>
      <c r="G127" s="2"/>
      <c r="H127" s="8">
        <f t="shared" si="1"/>
        <v>2.9997739030975176E-2</v>
      </c>
      <c r="I127" s="6"/>
      <c r="J127" s="6"/>
      <c r="K127" s="6"/>
    </row>
    <row r="128" spans="2:11" ht="13.5" x14ac:dyDescent="0.35">
      <c r="B128" s="3">
        <v>42185</v>
      </c>
      <c r="C128" s="2">
        <v>29.12</v>
      </c>
      <c r="D128" s="2">
        <v>15.6393</v>
      </c>
      <c r="E128" s="2">
        <v>390</v>
      </c>
      <c r="F128" s="2"/>
      <c r="G128" s="2"/>
      <c r="H128" s="8">
        <f t="shared" si="1"/>
        <v>9.7101795479344055E-3</v>
      </c>
      <c r="I128" s="6"/>
      <c r="J128" s="6"/>
      <c r="K128" s="6"/>
    </row>
    <row r="129" spans="2:11" ht="13.5" x14ac:dyDescent="0.35">
      <c r="B129" s="3">
        <v>42186</v>
      </c>
      <c r="C129" s="2">
        <v>29.9</v>
      </c>
      <c r="D129" s="2">
        <v>16.058199999999999</v>
      </c>
      <c r="E129" s="2">
        <v>21</v>
      </c>
      <c r="F129" s="2"/>
      <c r="G129" s="2"/>
      <c r="H129" s="8">
        <f t="shared" si="1"/>
        <v>2.6785086289028214E-2</v>
      </c>
      <c r="I129" s="6"/>
      <c r="J129" s="6"/>
      <c r="K129" s="6"/>
    </row>
    <row r="130" spans="2:11" ht="13.5" x14ac:dyDescent="0.35">
      <c r="B130" s="3">
        <v>42187</v>
      </c>
      <c r="C130" s="2">
        <v>29.9</v>
      </c>
      <c r="D130" s="2">
        <v>16.058199999999999</v>
      </c>
      <c r="E130" s="2">
        <v>0</v>
      </c>
      <c r="F130" s="2"/>
      <c r="G130" s="2"/>
      <c r="H130" s="8">
        <f t="shared" si="1"/>
        <v>0</v>
      </c>
      <c r="I130" s="6"/>
      <c r="J130" s="6"/>
      <c r="K130" s="6"/>
    </row>
    <row r="131" spans="2:11" ht="13.5" x14ac:dyDescent="0.35">
      <c r="B131" s="3">
        <v>42188</v>
      </c>
      <c r="C131" s="2">
        <v>28.66</v>
      </c>
      <c r="D131" s="2">
        <v>15.392300000000001</v>
      </c>
      <c r="E131" s="2">
        <v>100</v>
      </c>
      <c r="F131" s="2"/>
      <c r="G131" s="2"/>
      <c r="H131" s="8">
        <f t="shared" si="1"/>
        <v>-4.146791047564477E-2</v>
      </c>
      <c r="I131" s="6"/>
      <c r="J131" s="6"/>
      <c r="K131" s="6"/>
    </row>
    <row r="132" spans="2:11" ht="13.5" x14ac:dyDescent="0.35">
      <c r="B132" s="3">
        <v>42191</v>
      </c>
      <c r="C132" s="2">
        <v>28.66</v>
      </c>
      <c r="D132" s="2">
        <v>15.392300000000001</v>
      </c>
      <c r="E132" s="2">
        <v>0</v>
      </c>
      <c r="F132" s="2"/>
      <c r="G132" s="2"/>
      <c r="H132" s="8">
        <f t="shared" si="1"/>
        <v>0</v>
      </c>
      <c r="I132" s="6"/>
      <c r="J132" s="6"/>
      <c r="K132" s="6"/>
    </row>
    <row r="133" spans="2:11" ht="13.5" x14ac:dyDescent="0.35">
      <c r="B133" s="3">
        <v>42192</v>
      </c>
      <c r="C133" s="2">
        <v>28.56</v>
      </c>
      <c r="D133" s="2">
        <v>15.3386</v>
      </c>
      <c r="E133" s="2">
        <v>93</v>
      </c>
      <c r="F133" s="2"/>
      <c r="G133" s="2"/>
      <c r="H133" s="8">
        <f t="shared" si="1"/>
        <v>-3.4887573656958979E-3</v>
      </c>
      <c r="I133" s="6"/>
      <c r="J133" s="6"/>
      <c r="K133" s="6"/>
    </row>
    <row r="134" spans="2:11" ht="13.5" x14ac:dyDescent="0.35">
      <c r="B134" s="3">
        <v>42193</v>
      </c>
      <c r="C134" s="2">
        <v>28.56</v>
      </c>
      <c r="D134" s="2">
        <v>15.3386</v>
      </c>
      <c r="E134" s="2">
        <v>142</v>
      </c>
      <c r="F134" s="2"/>
      <c r="G134" s="2"/>
      <c r="H134" s="8">
        <f t="shared" si="1"/>
        <v>0</v>
      </c>
      <c r="I134" s="6"/>
      <c r="J134" s="6"/>
      <c r="K134" s="6"/>
    </row>
    <row r="135" spans="2:11" ht="13.5" x14ac:dyDescent="0.35">
      <c r="B135" s="3">
        <v>42194</v>
      </c>
      <c r="C135" s="2">
        <v>28.56</v>
      </c>
      <c r="D135" s="2">
        <v>15.3386</v>
      </c>
      <c r="E135" s="2">
        <v>0</v>
      </c>
      <c r="F135" s="2"/>
      <c r="G135" s="2"/>
      <c r="H135" s="8">
        <f t="shared" ref="H135:H198" si="2">(D135-D134)/D134</f>
        <v>0</v>
      </c>
      <c r="I135" s="6"/>
      <c r="J135" s="6"/>
      <c r="K135" s="6"/>
    </row>
    <row r="136" spans="2:11" ht="13.5" x14ac:dyDescent="0.35">
      <c r="B136" s="3">
        <v>42195</v>
      </c>
      <c r="C136" s="2">
        <v>28.56</v>
      </c>
      <c r="D136" s="2">
        <v>15.3386</v>
      </c>
      <c r="E136" s="2">
        <v>0</v>
      </c>
      <c r="F136" s="2"/>
      <c r="G136" s="2"/>
      <c r="H136" s="8">
        <f t="shared" si="2"/>
        <v>0</v>
      </c>
      <c r="I136" s="6"/>
      <c r="J136" s="6"/>
      <c r="K136" s="6"/>
    </row>
    <row r="137" spans="2:11" ht="13.5" x14ac:dyDescent="0.35">
      <c r="B137" s="3">
        <v>42198</v>
      </c>
      <c r="C137" s="2">
        <v>28.5</v>
      </c>
      <c r="D137" s="2">
        <v>15.3063</v>
      </c>
      <c r="E137" s="2">
        <v>50</v>
      </c>
      <c r="F137" s="2"/>
      <c r="G137" s="2"/>
      <c r="H137" s="8">
        <f t="shared" si="2"/>
        <v>-2.1057984431433981E-3</v>
      </c>
      <c r="I137" s="6"/>
      <c r="J137" s="6"/>
      <c r="K137" s="6"/>
    </row>
    <row r="138" spans="2:11" ht="13.5" x14ac:dyDescent="0.35">
      <c r="B138" s="3">
        <v>42199</v>
      </c>
      <c r="C138" s="2">
        <v>28.5</v>
      </c>
      <c r="D138" s="2">
        <v>15.3063</v>
      </c>
      <c r="E138" s="2">
        <v>0</v>
      </c>
      <c r="F138" s="2"/>
      <c r="G138" s="2"/>
      <c r="H138" s="8">
        <f t="shared" si="2"/>
        <v>0</v>
      </c>
      <c r="I138" s="6"/>
      <c r="J138" s="6"/>
      <c r="K138" s="6"/>
    </row>
    <row r="139" spans="2:11" ht="13.5" x14ac:dyDescent="0.35">
      <c r="B139" s="3">
        <v>42200</v>
      </c>
      <c r="C139" s="2">
        <v>28.5</v>
      </c>
      <c r="D139" s="2">
        <v>15.3063</v>
      </c>
      <c r="E139" s="2">
        <v>358</v>
      </c>
      <c r="F139" s="2"/>
      <c r="G139" s="2"/>
      <c r="H139" s="8">
        <f t="shared" si="2"/>
        <v>0</v>
      </c>
      <c r="I139" s="6"/>
      <c r="J139" s="6"/>
      <c r="K139" s="6"/>
    </row>
    <row r="140" spans="2:11" ht="13.5" x14ac:dyDescent="0.35">
      <c r="B140" s="3">
        <v>42201</v>
      </c>
      <c r="C140" s="2">
        <v>29.35</v>
      </c>
      <c r="D140" s="2">
        <v>15.7629</v>
      </c>
      <c r="E140" s="2">
        <v>15</v>
      </c>
      <c r="F140" s="2"/>
      <c r="G140" s="2"/>
      <c r="H140" s="8">
        <f t="shared" si="2"/>
        <v>2.9830853962094034E-2</v>
      </c>
      <c r="I140" s="6"/>
      <c r="J140" s="6"/>
      <c r="K140" s="6"/>
    </row>
    <row r="141" spans="2:11" ht="13.5" x14ac:dyDescent="0.35">
      <c r="B141" s="3">
        <v>42205</v>
      </c>
      <c r="C141" s="2">
        <v>29.9</v>
      </c>
      <c r="D141" s="2">
        <v>16.058199999999999</v>
      </c>
      <c r="E141" s="2">
        <v>10</v>
      </c>
      <c r="F141" s="2"/>
      <c r="G141" s="2"/>
      <c r="H141" s="8">
        <f t="shared" si="2"/>
        <v>1.8733862423792526E-2</v>
      </c>
      <c r="I141" s="6"/>
      <c r="J141" s="6"/>
      <c r="K141" s="6"/>
    </row>
    <row r="142" spans="2:11" ht="13.5" x14ac:dyDescent="0.35">
      <c r="B142" s="3">
        <v>42206</v>
      </c>
      <c r="C142" s="2">
        <v>29.9</v>
      </c>
      <c r="D142" s="2">
        <v>16.058199999999999</v>
      </c>
      <c r="E142" s="2">
        <v>0</v>
      </c>
      <c r="F142" s="2"/>
      <c r="G142" s="2"/>
      <c r="H142" s="8">
        <f t="shared" si="2"/>
        <v>0</v>
      </c>
      <c r="I142" s="6"/>
      <c r="J142" s="6"/>
      <c r="K142" s="6"/>
    </row>
    <row r="143" spans="2:11" ht="13.5" x14ac:dyDescent="0.35">
      <c r="B143" s="3">
        <v>42207</v>
      </c>
      <c r="C143" s="2">
        <v>29.01</v>
      </c>
      <c r="D143" s="2">
        <v>15.5802</v>
      </c>
      <c r="E143" s="2">
        <v>50</v>
      </c>
      <c r="F143" s="2"/>
      <c r="G143" s="2"/>
      <c r="H143" s="8">
        <f t="shared" si="2"/>
        <v>-2.9766723543111915E-2</v>
      </c>
      <c r="I143" s="6"/>
      <c r="J143" s="6"/>
      <c r="K143" s="6"/>
    </row>
    <row r="144" spans="2:11" ht="13.5" x14ac:dyDescent="0.35">
      <c r="B144" s="3">
        <v>42208</v>
      </c>
      <c r="C144" s="2">
        <v>28.15</v>
      </c>
      <c r="D144" s="2">
        <v>15.118399999999999</v>
      </c>
      <c r="E144" s="2">
        <v>160</v>
      </c>
      <c r="F144" s="2"/>
      <c r="G144" s="2"/>
      <c r="H144" s="8">
        <f t="shared" si="2"/>
        <v>-2.9640184336529714E-2</v>
      </c>
      <c r="I144" s="6"/>
      <c r="J144" s="6"/>
      <c r="K144" s="6"/>
    </row>
    <row r="145" spans="2:11" ht="13.5" x14ac:dyDescent="0.35">
      <c r="B145" s="3">
        <v>42209</v>
      </c>
      <c r="C145" s="2">
        <v>28.15</v>
      </c>
      <c r="D145" s="2">
        <v>15.118399999999999</v>
      </c>
      <c r="E145" s="2">
        <v>0</v>
      </c>
      <c r="F145" s="2"/>
      <c r="G145" s="2"/>
      <c r="H145" s="8">
        <f t="shared" si="2"/>
        <v>0</v>
      </c>
      <c r="I145" s="6"/>
      <c r="J145" s="6"/>
      <c r="K145" s="6"/>
    </row>
    <row r="146" spans="2:11" ht="13.5" x14ac:dyDescent="0.35">
      <c r="B146" s="3">
        <v>42212</v>
      </c>
      <c r="C146" s="2">
        <v>28.15</v>
      </c>
      <c r="D146" s="2">
        <v>15.118399999999999</v>
      </c>
      <c r="E146" s="2">
        <v>0</v>
      </c>
      <c r="F146" s="2"/>
      <c r="G146" s="2"/>
      <c r="H146" s="8">
        <f t="shared" si="2"/>
        <v>0</v>
      </c>
      <c r="I146" s="6"/>
      <c r="J146" s="6"/>
      <c r="K146" s="6"/>
    </row>
    <row r="147" spans="2:11" ht="13.5" x14ac:dyDescent="0.35">
      <c r="B147" s="3">
        <v>42213</v>
      </c>
      <c r="C147" s="2">
        <v>28.15</v>
      </c>
      <c r="D147" s="2">
        <v>15.118399999999999</v>
      </c>
      <c r="E147" s="2">
        <v>13</v>
      </c>
      <c r="F147" s="2"/>
      <c r="G147" s="2"/>
      <c r="H147" s="8">
        <f t="shared" si="2"/>
        <v>0</v>
      </c>
      <c r="I147" s="6"/>
      <c r="J147" s="6"/>
      <c r="K147" s="6"/>
    </row>
    <row r="148" spans="2:11" ht="13.5" x14ac:dyDescent="0.35">
      <c r="B148" s="3">
        <v>42214</v>
      </c>
      <c r="C148" s="2">
        <v>28</v>
      </c>
      <c r="D148" s="2">
        <v>15.037800000000001</v>
      </c>
      <c r="E148" s="2">
        <v>130</v>
      </c>
      <c r="F148" s="2"/>
      <c r="G148" s="2"/>
      <c r="H148" s="8">
        <f t="shared" si="2"/>
        <v>-5.3312519843368789E-3</v>
      </c>
      <c r="I148" s="6"/>
      <c r="J148" s="6"/>
      <c r="K148" s="6"/>
    </row>
    <row r="149" spans="2:11" ht="13.5" x14ac:dyDescent="0.35">
      <c r="B149" s="3">
        <v>42215</v>
      </c>
      <c r="C149" s="2">
        <v>28</v>
      </c>
      <c r="D149" s="2">
        <v>15.037800000000001</v>
      </c>
      <c r="E149" s="2">
        <v>100</v>
      </c>
      <c r="F149" s="2"/>
      <c r="G149" s="2"/>
      <c r="H149" s="8">
        <f t="shared" si="2"/>
        <v>0</v>
      </c>
      <c r="I149" s="6"/>
      <c r="J149" s="6"/>
      <c r="K149" s="6"/>
    </row>
    <row r="150" spans="2:11" ht="13.5" x14ac:dyDescent="0.35">
      <c r="B150" s="3">
        <v>42216</v>
      </c>
      <c r="C150" s="2">
        <v>28</v>
      </c>
      <c r="D150" s="2">
        <v>15.037800000000001</v>
      </c>
      <c r="E150" s="2">
        <v>0</v>
      </c>
      <c r="F150" s="2"/>
      <c r="G150" s="2"/>
      <c r="H150" s="8">
        <f t="shared" si="2"/>
        <v>0</v>
      </c>
      <c r="I150" s="6"/>
      <c r="J150" s="6"/>
      <c r="K150" s="6"/>
    </row>
    <row r="151" spans="2:11" ht="13.5" x14ac:dyDescent="0.35">
      <c r="B151" s="3">
        <v>42219</v>
      </c>
      <c r="C151" s="2">
        <v>28</v>
      </c>
      <c r="D151" s="2">
        <v>15.037800000000001</v>
      </c>
      <c r="E151" s="2">
        <v>0</v>
      </c>
      <c r="F151" s="2"/>
      <c r="G151" s="2"/>
      <c r="H151" s="8">
        <f t="shared" si="2"/>
        <v>0</v>
      </c>
      <c r="I151" s="6"/>
      <c r="J151" s="6"/>
      <c r="K151" s="6"/>
    </row>
    <row r="152" spans="2:11" ht="13.5" x14ac:dyDescent="0.35">
      <c r="B152" s="3">
        <v>42220</v>
      </c>
      <c r="C152" s="2">
        <v>28</v>
      </c>
      <c r="D152" s="2">
        <v>15.037800000000001</v>
      </c>
      <c r="E152" s="2">
        <v>0</v>
      </c>
      <c r="F152" s="2"/>
      <c r="G152" s="2"/>
      <c r="H152" s="8">
        <f t="shared" si="2"/>
        <v>0</v>
      </c>
      <c r="I152" s="6"/>
      <c r="J152" s="6"/>
      <c r="K152" s="6"/>
    </row>
    <row r="153" spans="2:11" ht="13.5" x14ac:dyDescent="0.35">
      <c r="B153" s="3">
        <v>42221</v>
      </c>
      <c r="C153" s="2">
        <v>27.9</v>
      </c>
      <c r="D153" s="2">
        <v>14.9841</v>
      </c>
      <c r="E153" s="2">
        <v>30</v>
      </c>
      <c r="F153" s="2"/>
      <c r="G153" s="2"/>
      <c r="H153" s="8">
        <f t="shared" si="2"/>
        <v>-3.5710010772853056E-3</v>
      </c>
      <c r="I153" s="6"/>
      <c r="J153" s="6"/>
      <c r="K153" s="6"/>
    </row>
    <row r="154" spans="2:11" ht="13.5" x14ac:dyDescent="0.35">
      <c r="B154" s="3">
        <v>42222</v>
      </c>
      <c r="C154" s="2">
        <v>27.85</v>
      </c>
      <c r="D154" s="2">
        <v>14.9573</v>
      </c>
      <c r="E154" s="2">
        <v>50</v>
      </c>
      <c r="F154" s="2"/>
      <c r="G154" s="2"/>
      <c r="H154" s="8">
        <f t="shared" si="2"/>
        <v>-1.7885625429621874E-3</v>
      </c>
      <c r="I154" s="6"/>
      <c r="J154" s="6"/>
      <c r="K154" s="6"/>
    </row>
    <row r="155" spans="2:11" ht="13.5" x14ac:dyDescent="0.35">
      <c r="B155" s="3">
        <v>42223</v>
      </c>
      <c r="C155" s="2">
        <v>27.85</v>
      </c>
      <c r="D155" s="2">
        <v>14.9573</v>
      </c>
      <c r="E155" s="2">
        <v>0</v>
      </c>
      <c r="F155" s="2"/>
      <c r="G155" s="2"/>
      <c r="H155" s="8">
        <f t="shared" si="2"/>
        <v>0</v>
      </c>
      <c r="I155" s="6"/>
      <c r="J155" s="6"/>
      <c r="K155" s="6"/>
    </row>
    <row r="156" spans="2:11" ht="13.5" x14ac:dyDescent="0.35">
      <c r="B156" s="3">
        <v>42226</v>
      </c>
      <c r="C156" s="2">
        <v>28.4</v>
      </c>
      <c r="D156" s="2">
        <v>15.252599999999999</v>
      </c>
      <c r="E156" s="2">
        <v>115</v>
      </c>
      <c r="F156" s="2"/>
      <c r="G156" s="2"/>
      <c r="H156" s="8">
        <f t="shared" si="2"/>
        <v>1.9742868030994846E-2</v>
      </c>
      <c r="I156" s="6"/>
      <c r="J156" s="6"/>
      <c r="K156" s="6"/>
    </row>
    <row r="157" spans="2:11" ht="13.5" x14ac:dyDescent="0.35">
      <c r="B157" s="3">
        <v>42227</v>
      </c>
      <c r="C157" s="2">
        <v>28.49</v>
      </c>
      <c r="D157" s="2">
        <v>15.301</v>
      </c>
      <c r="E157" s="2">
        <v>71</v>
      </c>
      <c r="F157" s="2"/>
      <c r="G157" s="2"/>
      <c r="H157" s="8">
        <f t="shared" si="2"/>
        <v>3.1732294821867021E-3</v>
      </c>
      <c r="I157" s="6"/>
      <c r="J157" s="6"/>
      <c r="K157" s="6"/>
    </row>
    <row r="158" spans="2:11" ht="13.5" x14ac:dyDescent="0.35">
      <c r="B158" s="3">
        <v>42228</v>
      </c>
      <c r="C158" s="2">
        <v>28.49</v>
      </c>
      <c r="D158" s="2">
        <v>15.301</v>
      </c>
      <c r="E158" s="2">
        <v>121</v>
      </c>
      <c r="F158" s="2"/>
      <c r="G158" s="2"/>
      <c r="H158" s="8">
        <f t="shared" si="2"/>
        <v>0</v>
      </c>
      <c r="I158" s="6"/>
      <c r="J158" s="6"/>
      <c r="K158" s="6"/>
    </row>
    <row r="159" spans="2:11" ht="13.5" x14ac:dyDescent="0.35">
      <c r="B159" s="3">
        <v>42230</v>
      </c>
      <c r="C159" s="2">
        <v>26.2</v>
      </c>
      <c r="D159" s="2">
        <v>14.744899999999999</v>
      </c>
      <c r="E159" s="2">
        <v>54</v>
      </c>
      <c r="F159" s="2"/>
      <c r="G159" s="2"/>
      <c r="H159" s="8">
        <f t="shared" si="2"/>
        <v>-3.6344029801973772E-2</v>
      </c>
      <c r="I159" s="6"/>
      <c r="J159" s="6"/>
      <c r="K159" s="6"/>
    </row>
    <row r="160" spans="2:11" ht="13.5" x14ac:dyDescent="0.35">
      <c r="B160" s="3">
        <v>42233</v>
      </c>
      <c r="C160" s="2">
        <v>26.27</v>
      </c>
      <c r="D160" s="2">
        <v>14.7843</v>
      </c>
      <c r="E160" s="2">
        <v>513</v>
      </c>
      <c r="F160" s="2"/>
      <c r="G160" s="2"/>
      <c r="H160" s="8">
        <f t="shared" si="2"/>
        <v>2.672110356801372E-3</v>
      </c>
      <c r="I160" s="6"/>
      <c r="J160" s="6"/>
      <c r="K160" s="6"/>
    </row>
    <row r="161" spans="2:11" ht="13.5" x14ac:dyDescent="0.35">
      <c r="B161" s="3">
        <v>42234</v>
      </c>
      <c r="C161" s="2">
        <v>26.27</v>
      </c>
      <c r="D161" s="2">
        <v>14.7843</v>
      </c>
      <c r="E161" s="2">
        <v>225</v>
      </c>
      <c r="F161" s="2"/>
      <c r="G161" s="2"/>
      <c r="H161" s="8">
        <f t="shared" si="2"/>
        <v>0</v>
      </c>
      <c r="I161" s="6"/>
      <c r="J161" s="6"/>
      <c r="K161" s="6"/>
    </row>
    <row r="162" spans="2:11" ht="13.5" x14ac:dyDescent="0.35">
      <c r="B162" s="3">
        <v>42235</v>
      </c>
      <c r="C162" s="2">
        <v>26.27</v>
      </c>
      <c r="D162" s="2">
        <v>14.7843</v>
      </c>
      <c r="E162" s="2">
        <v>40</v>
      </c>
      <c r="F162" s="2"/>
      <c r="G162" s="2"/>
      <c r="H162" s="8">
        <f t="shared" si="2"/>
        <v>0</v>
      </c>
      <c r="I162" s="6"/>
      <c r="J162" s="6"/>
      <c r="K162" s="6"/>
    </row>
    <row r="163" spans="2:11" ht="13.5" x14ac:dyDescent="0.35">
      <c r="B163" s="3">
        <v>42236</v>
      </c>
      <c r="C163" s="2">
        <v>26.27</v>
      </c>
      <c r="D163" s="2">
        <v>14.7843</v>
      </c>
      <c r="E163" s="2">
        <v>10</v>
      </c>
      <c r="F163" s="2"/>
      <c r="G163" s="2"/>
      <c r="H163" s="8">
        <f t="shared" si="2"/>
        <v>0</v>
      </c>
      <c r="I163" s="6"/>
      <c r="J163" s="6"/>
      <c r="K163" s="6"/>
    </row>
    <row r="164" spans="2:11" ht="13.5" x14ac:dyDescent="0.35">
      <c r="B164" s="3">
        <v>42237</v>
      </c>
      <c r="C164" s="2">
        <v>26.27</v>
      </c>
      <c r="D164" s="2">
        <v>14.7843</v>
      </c>
      <c r="E164" s="2">
        <v>2255</v>
      </c>
      <c r="F164" s="2"/>
      <c r="G164" s="2"/>
      <c r="H164" s="8">
        <f t="shared" si="2"/>
        <v>0</v>
      </c>
      <c r="I164" s="6"/>
      <c r="J164" s="6"/>
      <c r="K164" s="6"/>
    </row>
    <row r="165" spans="2:11" ht="13.5" x14ac:dyDescent="0.35">
      <c r="B165" s="3">
        <v>42240</v>
      </c>
      <c r="C165" s="2">
        <v>26.21</v>
      </c>
      <c r="D165" s="2">
        <v>14.7506</v>
      </c>
      <c r="E165" s="2">
        <v>6</v>
      </c>
      <c r="F165" s="2"/>
      <c r="G165" s="2"/>
      <c r="H165" s="8">
        <f t="shared" si="2"/>
        <v>-2.2794450870179594E-3</v>
      </c>
      <c r="I165" s="6"/>
      <c r="J165" s="6"/>
      <c r="K165" s="6"/>
    </row>
    <row r="166" spans="2:11" ht="13.5" x14ac:dyDescent="0.35">
      <c r="B166" s="3">
        <v>42241</v>
      </c>
      <c r="C166" s="2">
        <v>26.21</v>
      </c>
      <c r="D166" s="2">
        <v>14.7506</v>
      </c>
      <c r="E166" s="2">
        <v>0</v>
      </c>
      <c r="F166" s="2"/>
      <c r="G166" s="2"/>
      <c r="H166" s="8">
        <f t="shared" si="2"/>
        <v>0</v>
      </c>
      <c r="I166" s="6"/>
      <c r="J166" s="6"/>
      <c r="K166" s="6"/>
    </row>
    <row r="167" spans="2:11" ht="13.5" x14ac:dyDescent="0.35">
      <c r="B167" s="3">
        <v>42242</v>
      </c>
      <c r="C167" s="2">
        <v>26.21</v>
      </c>
      <c r="D167" s="2">
        <v>14.7506</v>
      </c>
      <c r="E167" s="2">
        <v>383</v>
      </c>
      <c r="F167" s="2"/>
      <c r="G167" s="2"/>
      <c r="H167" s="8">
        <f t="shared" si="2"/>
        <v>0</v>
      </c>
      <c r="I167" s="6"/>
      <c r="J167" s="6"/>
      <c r="K167" s="6"/>
    </row>
    <row r="168" spans="2:11" ht="13.5" x14ac:dyDescent="0.35">
      <c r="B168" s="3">
        <v>42243</v>
      </c>
      <c r="C168" s="2">
        <v>26.21</v>
      </c>
      <c r="D168" s="2">
        <v>14.7506</v>
      </c>
      <c r="E168" s="2">
        <v>0</v>
      </c>
      <c r="F168" s="2"/>
      <c r="G168" s="2"/>
      <c r="H168" s="8">
        <f t="shared" si="2"/>
        <v>0</v>
      </c>
      <c r="I168" s="6"/>
      <c r="J168" s="6"/>
      <c r="K168" s="6"/>
    </row>
    <row r="169" spans="2:11" ht="13.5" x14ac:dyDescent="0.35">
      <c r="B169" s="3">
        <v>42244</v>
      </c>
      <c r="C169" s="2">
        <v>26.21</v>
      </c>
      <c r="D169" s="2">
        <v>14.7506</v>
      </c>
      <c r="E169" s="2">
        <v>328</v>
      </c>
      <c r="F169" s="2"/>
      <c r="G169" s="2"/>
      <c r="H169" s="8">
        <f t="shared" si="2"/>
        <v>0</v>
      </c>
      <c r="I169" s="6"/>
      <c r="J169" s="6"/>
      <c r="K169" s="6"/>
    </row>
    <row r="170" spans="2:11" ht="13.5" x14ac:dyDescent="0.35">
      <c r="B170" s="3">
        <v>42247</v>
      </c>
      <c r="C170" s="2">
        <v>26.21</v>
      </c>
      <c r="D170" s="2">
        <v>14.7506</v>
      </c>
      <c r="E170" s="2">
        <v>0</v>
      </c>
      <c r="F170" s="2"/>
      <c r="G170" s="2"/>
      <c r="H170" s="8">
        <f t="shared" si="2"/>
        <v>0</v>
      </c>
      <c r="I170" s="6"/>
      <c r="J170" s="6"/>
      <c r="K170" s="6"/>
    </row>
    <row r="171" spans="2:11" ht="13.5" x14ac:dyDescent="0.35">
      <c r="B171" s="3">
        <v>42248</v>
      </c>
      <c r="C171" s="2">
        <v>26.49</v>
      </c>
      <c r="D171" s="2">
        <v>14.908099999999999</v>
      </c>
      <c r="E171" s="2">
        <v>10</v>
      </c>
      <c r="F171" s="2"/>
      <c r="G171" s="2"/>
      <c r="H171" s="8">
        <f t="shared" si="2"/>
        <v>1.0677531761419798E-2</v>
      </c>
      <c r="I171" s="6"/>
      <c r="J171" s="6"/>
      <c r="K171" s="6"/>
    </row>
    <row r="172" spans="2:11" ht="13.5" x14ac:dyDescent="0.35">
      <c r="B172" s="3">
        <v>42249</v>
      </c>
      <c r="C172" s="2">
        <v>26.49</v>
      </c>
      <c r="D172" s="2">
        <v>14.908099999999999</v>
      </c>
      <c r="E172" s="2">
        <v>0</v>
      </c>
      <c r="F172" s="2"/>
      <c r="G172" s="2"/>
      <c r="H172" s="8">
        <f t="shared" si="2"/>
        <v>0</v>
      </c>
      <c r="I172" s="6"/>
      <c r="J172" s="6"/>
      <c r="K172" s="6"/>
    </row>
    <row r="173" spans="2:11" ht="13.5" x14ac:dyDescent="0.35">
      <c r="B173" s="3">
        <v>42250</v>
      </c>
      <c r="C173" s="2">
        <v>26.5</v>
      </c>
      <c r="D173" s="2">
        <v>14.9138</v>
      </c>
      <c r="E173" s="2">
        <v>60</v>
      </c>
      <c r="F173" s="2"/>
      <c r="G173" s="2"/>
      <c r="H173" s="8">
        <f t="shared" si="2"/>
        <v>3.8234248495790389E-4</v>
      </c>
      <c r="I173" s="6"/>
      <c r="J173" s="6"/>
      <c r="K173" s="6"/>
    </row>
    <row r="174" spans="2:11" ht="13.5" x14ac:dyDescent="0.35">
      <c r="B174" s="3">
        <v>42251</v>
      </c>
      <c r="C174" s="2">
        <v>26.2</v>
      </c>
      <c r="D174" s="2">
        <v>14.744899999999999</v>
      </c>
      <c r="E174" s="2">
        <v>100</v>
      </c>
      <c r="F174" s="2"/>
      <c r="G174" s="2"/>
      <c r="H174" s="8">
        <f t="shared" si="2"/>
        <v>-1.1325081468170467E-2</v>
      </c>
      <c r="I174" s="6"/>
      <c r="J174" s="6"/>
      <c r="K174" s="6"/>
    </row>
    <row r="175" spans="2:11" ht="13.5" x14ac:dyDescent="0.35">
      <c r="B175" s="3">
        <v>42254</v>
      </c>
      <c r="C175" s="2">
        <v>26.2</v>
      </c>
      <c r="D175" s="2">
        <v>14.744899999999999</v>
      </c>
      <c r="E175" s="2">
        <v>75</v>
      </c>
      <c r="F175" s="2"/>
      <c r="G175" s="2"/>
      <c r="H175" s="8">
        <f t="shared" si="2"/>
        <v>0</v>
      </c>
      <c r="I175" s="6"/>
      <c r="J175" s="6"/>
      <c r="K175" s="6"/>
    </row>
    <row r="176" spans="2:11" ht="13.5" x14ac:dyDescent="0.35">
      <c r="B176" s="3">
        <v>42255</v>
      </c>
      <c r="C176" s="2">
        <v>25.7</v>
      </c>
      <c r="D176" s="2">
        <v>14.4635</v>
      </c>
      <c r="E176" s="2">
        <v>45</v>
      </c>
      <c r="F176" s="2"/>
      <c r="G176" s="2"/>
      <c r="H176" s="8">
        <f t="shared" si="2"/>
        <v>-1.9084564832586158E-2</v>
      </c>
      <c r="I176" s="6"/>
      <c r="J176" s="6"/>
      <c r="K176" s="6"/>
    </row>
    <row r="177" spans="2:11" ht="13.5" x14ac:dyDescent="0.35">
      <c r="B177" s="3">
        <v>42256</v>
      </c>
      <c r="C177" s="2">
        <v>26.85</v>
      </c>
      <c r="D177" s="2">
        <v>15.110799999999999</v>
      </c>
      <c r="E177" s="2">
        <v>129</v>
      </c>
      <c r="F177" s="2"/>
      <c r="G177" s="2"/>
      <c r="H177" s="8">
        <f t="shared" si="2"/>
        <v>4.4754036021709791E-2</v>
      </c>
      <c r="I177" s="6"/>
      <c r="J177" s="6"/>
      <c r="K177" s="6"/>
    </row>
    <row r="178" spans="2:11" ht="13.5" x14ac:dyDescent="0.35">
      <c r="B178" s="3">
        <v>42257</v>
      </c>
      <c r="C178" s="2">
        <v>27.9</v>
      </c>
      <c r="D178" s="2">
        <v>15.701700000000001</v>
      </c>
      <c r="E178" s="2">
        <v>12</v>
      </c>
      <c r="F178" s="2"/>
      <c r="G178" s="2"/>
      <c r="H178" s="8">
        <f t="shared" si="2"/>
        <v>3.9104481562855793E-2</v>
      </c>
      <c r="I178" s="6"/>
      <c r="J178" s="6"/>
      <c r="K178" s="6"/>
    </row>
    <row r="179" spans="2:11" ht="13.5" x14ac:dyDescent="0.35">
      <c r="B179" s="3">
        <v>42258</v>
      </c>
      <c r="C179" s="2">
        <v>28</v>
      </c>
      <c r="D179" s="2">
        <v>15.757999999999999</v>
      </c>
      <c r="E179" s="2">
        <v>392</v>
      </c>
      <c r="F179" s="2"/>
      <c r="G179" s="2"/>
      <c r="H179" s="8">
        <f t="shared" si="2"/>
        <v>3.5855990115718972E-3</v>
      </c>
      <c r="I179" s="6"/>
      <c r="J179" s="6"/>
      <c r="K179" s="6"/>
    </row>
    <row r="180" spans="2:11" ht="13.5" x14ac:dyDescent="0.35">
      <c r="B180" s="3">
        <v>42261</v>
      </c>
      <c r="C180" s="2">
        <v>28</v>
      </c>
      <c r="D180" s="2">
        <v>15.757999999999999</v>
      </c>
      <c r="E180" s="2">
        <v>0</v>
      </c>
      <c r="F180" s="2"/>
      <c r="G180" s="2"/>
      <c r="H180" s="8">
        <f t="shared" si="2"/>
        <v>0</v>
      </c>
      <c r="I180" s="6"/>
      <c r="J180" s="6"/>
      <c r="K180" s="6"/>
    </row>
    <row r="181" spans="2:11" ht="13.5" x14ac:dyDescent="0.35">
      <c r="B181" s="3">
        <v>42262</v>
      </c>
      <c r="C181" s="2">
        <v>28</v>
      </c>
      <c r="D181" s="2">
        <v>15.757999999999999</v>
      </c>
      <c r="E181" s="2">
        <v>0</v>
      </c>
      <c r="F181" s="2"/>
      <c r="G181" s="2"/>
      <c r="H181" s="8">
        <f t="shared" si="2"/>
        <v>0</v>
      </c>
      <c r="I181" s="6"/>
      <c r="J181" s="6"/>
      <c r="K181" s="6"/>
    </row>
    <row r="182" spans="2:11" ht="13.5" x14ac:dyDescent="0.35">
      <c r="B182" s="3">
        <v>42263</v>
      </c>
      <c r="C182" s="2">
        <v>28</v>
      </c>
      <c r="D182" s="2">
        <v>15.757999999999999</v>
      </c>
      <c r="E182" s="2">
        <v>0</v>
      </c>
      <c r="F182" s="2"/>
      <c r="G182" s="2"/>
      <c r="H182" s="8">
        <f t="shared" si="2"/>
        <v>0</v>
      </c>
      <c r="I182" s="6"/>
      <c r="J182" s="6"/>
      <c r="K182" s="6"/>
    </row>
    <row r="183" spans="2:11" ht="13.5" x14ac:dyDescent="0.35">
      <c r="B183" s="3">
        <v>42264</v>
      </c>
      <c r="C183" s="2">
        <v>28</v>
      </c>
      <c r="D183" s="2">
        <v>15.757999999999999</v>
      </c>
      <c r="E183" s="2">
        <v>0</v>
      </c>
      <c r="F183" s="2"/>
      <c r="G183" s="2"/>
      <c r="H183" s="8">
        <f t="shared" si="2"/>
        <v>0</v>
      </c>
      <c r="I183" s="6"/>
      <c r="J183" s="6"/>
      <c r="K183" s="6"/>
    </row>
    <row r="184" spans="2:11" ht="13.5" x14ac:dyDescent="0.35">
      <c r="B184" s="3">
        <v>42265</v>
      </c>
      <c r="C184" s="2">
        <v>28</v>
      </c>
      <c r="D184" s="2">
        <v>15.757999999999999</v>
      </c>
      <c r="E184" s="2">
        <v>4</v>
      </c>
      <c r="F184" s="2"/>
      <c r="G184" s="2"/>
      <c r="H184" s="8">
        <f t="shared" si="2"/>
        <v>0</v>
      </c>
      <c r="I184" s="6"/>
      <c r="J184" s="6"/>
      <c r="K184" s="6"/>
    </row>
    <row r="185" spans="2:11" ht="13.5" x14ac:dyDescent="0.35">
      <c r="B185" s="3">
        <v>42268</v>
      </c>
      <c r="C185" s="2">
        <v>28</v>
      </c>
      <c r="D185" s="2">
        <v>15.757999999999999</v>
      </c>
      <c r="E185" s="2">
        <v>0</v>
      </c>
      <c r="F185" s="2"/>
      <c r="G185" s="2"/>
      <c r="H185" s="8">
        <f t="shared" si="2"/>
        <v>0</v>
      </c>
      <c r="I185" s="6"/>
      <c r="J185" s="6"/>
      <c r="K185" s="6"/>
    </row>
    <row r="186" spans="2:11" ht="13.5" x14ac:dyDescent="0.35">
      <c r="B186" s="3">
        <v>42269</v>
      </c>
      <c r="C186" s="2">
        <v>28</v>
      </c>
      <c r="D186" s="2">
        <v>15.757999999999999</v>
      </c>
      <c r="E186" s="2">
        <v>0</v>
      </c>
      <c r="F186" s="2"/>
      <c r="G186" s="2"/>
      <c r="H186" s="8">
        <f t="shared" si="2"/>
        <v>0</v>
      </c>
      <c r="I186" s="6"/>
      <c r="J186" s="6"/>
      <c r="K186" s="6"/>
    </row>
    <row r="187" spans="2:11" ht="13.5" x14ac:dyDescent="0.35">
      <c r="B187" s="3">
        <v>42270</v>
      </c>
      <c r="C187" s="2">
        <v>27.16</v>
      </c>
      <c r="D187" s="2">
        <v>15.2852</v>
      </c>
      <c r="E187" s="2">
        <v>0</v>
      </c>
      <c r="F187" s="2"/>
      <c r="G187" s="2"/>
      <c r="H187" s="8">
        <f t="shared" si="2"/>
        <v>-3.0003807589795626E-2</v>
      </c>
      <c r="I187" s="6"/>
      <c r="J187" s="6"/>
      <c r="K187" s="6"/>
    </row>
    <row r="188" spans="2:11" ht="13.5" x14ac:dyDescent="0.35">
      <c r="B188" s="3">
        <v>42275</v>
      </c>
      <c r="C188" s="2">
        <v>27.17</v>
      </c>
      <c r="D188" s="2">
        <v>15.290800000000001</v>
      </c>
      <c r="E188" s="2">
        <v>1</v>
      </c>
      <c r="F188" s="2"/>
      <c r="G188" s="2"/>
      <c r="H188" s="8">
        <f t="shared" si="2"/>
        <v>3.6636746656904456E-4</v>
      </c>
      <c r="I188" s="6"/>
      <c r="J188" s="6"/>
      <c r="K188" s="6"/>
    </row>
    <row r="189" spans="2:11" ht="13.5" x14ac:dyDescent="0.35">
      <c r="B189" s="3">
        <v>42276</v>
      </c>
      <c r="C189" s="2">
        <v>26.36</v>
      </c>
      <c r="D189" s="2">
        <v>14.835000000000001</v>
      </c>
      <c r="E189" s="2">
        <v>51</v>
      </c>
      <c r="F189" s="2"/>
      <c r="G189" s="2"/>
      <c r="H189" s="8">
        <f t="shared" si="2"/>
        <v>-2.980877390326209E-2</v>
      </c>
      <c r="I189" s="6"/>
      <c r="J189" s="6"/>
      <c r="K189" s="6"/>
    </row>
    <row r="190" spans="2:11" ht="13.5" x14ac:dyDescent="0.35">
      <c r="B190" s="3">
        <v>42277</v>
      </c>
      <c r="C190" s="2">
        <v>26.36</v>
      </c>
      <c r="D190" s="2">
        <v>14.835000000000001</v>
      </c>
      <c r="E190" s="2">
        <v>124</v>
      </c>
      <c r="F190" s="2"/>
      <c r="G190" s="2"/>
      <c r="H190" s="8">
        <f t="shared" si="2"/>
        <v>0</v>
      </c>
      <c r="I190" s="6"/>
      <c r="J190" s="6"/>
      <c r="K190" s="6"/>
    </row>
    <row r="191" spans="2:11" ht="13.5" x14ac:dyDescent="0.35">
      <c r="B191" s="3">
        <v>42278</v>
      </c>
      <c r="C191" s="2">
        <v>26.36</v>
      </c>
      <c r="D191" s="2">
        <v>14.835000000000001</v>
      </c>
      <c r="E191" s="2">
        <v>0</v>
      </c>
      <c r="F191" s="2"/>
      <c r="G191" s="2"/>
      <c r="H191" s="8">
        <f t="shared" si="2"/>
        <v>0</v>
      </c>
      <c r="I191" s="6"/>
      <c r="J191" s="6"/>
      <c r="K191" s="6"/>
    </row>
    <row r="192" spans="2:11" ht="13.5" x14ac:dyDescent="0.35">
      <c r="B192" s="3">
        <v>42279</v>
      </c>
      <c r="C192" s="2">
        <v>27</v>
      </c>
      <c r="D192" s="2">
        <v>15.1952</v>
      </c>
      <c r="E192" s="2">
        <v>20</v>
      </c>
      <c r="F192" s="2"/>
      <c r="G192" s="2"/>
      <c r="H192" s="8">
        <f t="shared" si="2"/>
        <v>2.4280417930569526E-2</v>
      </c>
      <c r="I192" s="6"/>
      <c r="J192" s="6"/>
      <c r="K192" s="6"/>
    </row>
    <row r="193" spans="2:11" ht="13.5" x14ac:dyDescent="0.35">
      <c r="B193" s="3">
        <v>42282</v>
      </c>
      <c r="C193" s="2">
        <v>27</v>
      </c>
      <c r="D193" s="2">
        <v>15.1952</v>
      </c>
      <c r="E193" s="2">
        <v>0</v>
      </c>
      <c r="F193" s="2"/>
      <c r="G193" s="2"/>
      <c r="H193" s="8">
        <f t="shared" si="2"/>
        <v>0</v>
      </c>
      <c r="I193" s="6"/>
      <c r="J193" s="6"/>
      <c r="K193" s="6"/>
    </row>
    <row r="194" spans="2:11" ht="13.5" x14ac:dyDescent="0.35">
      <c r="B194" s="3">
        <v>42283</v>
      </c>
      <c r="C194" s="2">
        <v>27</v>
      </c>
      <c r="D194" s="2">
        <v>15.1952</v>
      </c>
      <c r="E194" s="2">
        <v>0</v>
      </c>
      <c r="F194" s="2"/>
      <c r="G194" s="2"/>
      <c r="H194" s="8">
        <f t="shared" si="2"/>
        <v>0</v>
      </c>
      <c r="I194" s="6"/>
      <c r="J194" s="6"/>
      <c r="K194" s="6"/>
    </row>
    <row r="195" spans="2:11" ht="13.5" x14ac:dyDescent="0.35">
      <c r="B195" s="3">
        <v>42284</v>
      </c>
      <c r="C195" s="2">
        <v>27</v>
      </c>
      <c r="D195" s="2">
        <v>15.1952</v>
      </c>
      <c r="E195" s="2">
        <v>0</v>
      </c>
      <c r="F195" s="2"/>
      <c r="G195" s="2"/>
      <c r="H195" s="8">
        <f t="shared" si="2"/>
        <v>0</v>
      </c>
      <c r="I195" s="6"/>
      <c r="J195" s="6"/>
      <c r="K195" s="6"/>
    </row>
    <row r="196" spans="2:11" ht="13.5" x14ac:dyDescent="0.35">
      <c r="B196" s="3">
        <v>42285</v>
      </c>
      <c r="C196" s="2">
        <v>25.79</v>
      </c>
      <c r="D196" s="2">
        <v>14.514200000000001</v>
      </c>
      <c r="E196" s="2">
        <v>0</v>
      </c>
      <c r="F196" s="2"/>
      <c r="G196" s="2"/>
      <c r="H196" s="8">
        <f t="shared" si="2"/>
        <v>-4.4816784247657102E-2</v>
      </c>
      <c r="I196" s="6"/>
      <c r="J196" s="6"/>
      <c r="K196" s="6"/>
    </row>
    <row r="197" spans="2:11" ht="13.5" x14ac:dyDescent="0.35">
      <c r="B197" s="3">
        <v>42286</v>
      </c>
      <c r="C197" s="2">
        <v>25.01</v>
      </c>
      <c r="D197" s="2">
        <v>14.075200000000001</v>
      </c>
      <c r="E197" s="2">
        <v>102</v>
      </c>
      <c r="F197" s="2"/>
      <c r="G197" s="2"/>
      <c r="H197" s="8">
        <f t="shared" si="2"/>
        <v>-3.0246241611663064E-2</v>
      </c>
      <c r="I197" s="6"/>
      <c r="J197" s="6"/>
      <c r="K197" s="6"/>
    </row>
    <row r="198" spans="2:11" ht="13.5" x14ac:dyDescent="0.35">
      <c r="B198" s="3">
        <v>42289</v>
      </c>
      <c r="C198" s="2">
        <v>25.01</v>
      </c>
      <c r="D198" s="2">
        <v>14.075200000000001</v>
      </c>
      <c r="E198" s="2">
        <v>180</v>
      </c>
      <c r="F198" s="2"/>
      <c r="G198" s="2"/>
      <c r="H198" s="8">
        <f t="shared" si="2"/>
        <v>0</v>
      </c>
      <c r="I198" s="6"/>
      <c r="J198" s="6"/>
      <c r="K198" s="6"/>
    </row>
    <row r="199" spans="2:11" ht="13.5" x14ac:dyDescent="0.35">
      <c r="B199" s="3">
        <v>42290</v>
      </c>
      <c r="C199" s="2">
        <v>25.01</v>
      </c>
      <c r="D199" s="2">
        <v>14.075200000000001</v>
      </c>
      <c r="E199" s="2">
        <v>0</v>
      </c>
      <c r="F199" s="2"/>
      <c r="G199" s="2"/>
      <c r="H199" s="8">
        <f t="shared" ref="H199:H262" si="3">(D199-D198)/D198</f>
        <v>0</v>
      </c>
      <c r="I199" s="6"/>
      <c r="J199" s="6"/>
      <c r="K199" s="6"/>
    </row>
    <row r="200" spans="2:11" ht="13.5" x14ac:dyDescent="0.35">
      <c r="B200" s="3">
        <v>42293</v>
      </c>
      <c r="C200" s="2">
        <v>25.06</v>
      </c>
      <c r="D200" s="2">
        <v>14.103400000000001</v>
      </c>
      <c r="E200" s="2">
        <v>236</v>
      </c>
      <c r="F200" s="2"/>
      <c r="G200" s="2"/>
      <c r="H200" s="8">
        <f t="shared" si="3"/>
        <v>2.0035239286120268E-3</v>
      </c>
      <c r="I200" s="6"/>
      <c r="J200" s="6"/>
      <c r="K200" s="6"/>
    </row>
    <row r="201" spans="2:11" ht="13.5" x14ac:dyDescent="0.35">
      <c r="B201" s="3">
        <v>42296</v>
      </c>
      <c r="C201" s="2">
        <v>25.85</v>
      </c>
      <c r="D201" s="2">
        <v>14.548</v>
      </c>
      <c r="E201" s="2">
        <v>136</v>
      </c>
      <c r="F201" s="2"/>
      <c r="G201" s="2"/>
      <c r="H201" s="8">
        <f t="shared" si="3"/>
        <v>3.1524313286157908E-2</v>
      </c>
      <c r="I201" s="6"/>
      <c r="J201" s="6"/>
      <c r="K201" s="6"/>
    </row>
    <row r="202" spans="2:11" ht="13.5" x14ac:dyDescent="0.35">
      <c r="B202" s="3">
        <v>42297</v>
      </c>
      <c r="C202" s="2">
        <v>25.85</v>
      </c>
      <c r="D202" s="2">
        <v>14.548</v>
      </c>
      <c r="E202" s="2">
        <v>0</v>
      </c>
      <c r="F202" s="2"/>
      <c r="G202" s="2"/>
      <c r="H202" s="8">
        <f t="shared" si="3"/>
        <v>0</v>
      </c>
      <c r="I202" s="6"/>
      <c r="J202" s="6"/>
      <c r="K202" s="6"/>
    </row>
    <row r="203" spans="2:11" ht="13.5" x14ac:dyDescent="0.35">
      <c r="B203" s="3">
        <v>42298</v>
      </c>
      <c r="C203" s="2">
        <v>25.85</v>
      </c>
      <c r="D203" s="2">
        <v>14.548</v>
      </c>
      <c r="E203" s="2">
        <v>0</v>
      </c>
      <c r="F203" s="2"/>
      <c r="G203" s="2"/>
      <c r="H203" s="8">
        <f t="shared" si="3"/>
        <v>0</v>
      </c>
      <c r="I203" s="6"/>
      <c r="J203" s="6"/>
      <c r="K203" s="6"/>
    </row>
    <row r="204" spans="2:11" ht="13.5" x14ac:dyDescent="0.35">
      <c r="B204" s="3">
        <v>42299</v>
      </c>
      <c r="C204" s="2">
        <v>25.76</v>
      </c>
      <c r="D204" s="2">
        <v>14.497299999999999</v>
      </c>
      <c r="E204" s="2">
        <v>39</v>
      </c>
      <c r="F204" s="2"/>
      <c r="G204" s="2"/>
      <c r="H204" s="8">
        <f t="shared" si="3"/>
        <v>-3.4850151223536469E-3</v>
      </c>
      <c r="I204" s="6"/>
      <c r="J204" s="6"/>
      <c r="K204" s="6"/>
    </row>
    <row r="205" spans="2:11" ht="13.5" x14ac:dyDescent="0.35">
      <c r="B205" s="3">
        <v>42300</v>
      </c>
      <c r="C205" s="2">
        <v>25.85</v>
      </c>
      <c r="D205" s="2">
        <v>14.548</v>
      </c>
      <c r="E205" s="2">
        <v>20</v>
      </c>
      <c r="F205" s="2"/>
      <c r="G205" s="2"/>
      <c r="H205" s="8">
        <f t="shared" si="3"/>
        <v>3.4972029274417207E-3</v>
      </c>
      <c r="I205" s="6"/>
      <c r="J205" s="6"/>
      <c r="K205" s="6"/>
    </row>
    <row r="206" spans="2:11" ht="13.5" x14ac:dyDescent="0.35">
      <c r="B206" s="3">
        <v>42303</v>
      </c>
      <c r="C206" s="2">
        <v>25.85</v>
      </c>
      <c r="D206" s="2">
        <v>14.548</v>
      </c>
      <c r="E206" s="2">
        <v>76</v>
      </c>
      <c r="F206" s="2"/>
      <c r="G206" s="2"/>
      <c r="H206" s="8">
        <f t="shared" si="3"/>
        <v>0</v>
      </c>
      <c r="I206" s="6"/>
      <c r="J206" s="6"/>
      <c r="K206" s="6"/>
    </row>
    <row r="207" spans="2:11" ht="13.5" x14ac:dyDescent="0.35">
      <c r="B207" s="3">
        <v>42304</v>
      </c>
      <c r="C207" s="2">
        <v>25.6</v>
      </c>
      <c r="D207" s="2">
        <v>14.407299999999999</v>
      </c>
      <c r="E207" s="2">
        <v>50</v>
      </c>
      <c r="F207" s="2"/>
      <c r="G207" s="2"/>
      <c r="H207" s="8">
        <f t="shared" si="3"/>
        <v>-9.67143249931267E-3</v>
      </c>
      <c r="I207" s="6"/>
      <c r="J207" s="6"/>
      <c r="K207" s="6"/>
    </row>
    <row r="208" spans="2:11" ht="13.5" x14ac:dyDescent="0.35">
      <c r="B208" s="3">
        <v>42305</v>
      </c>
      <c r="C208" s="2">
        <v>25.11</v>
      </c>
      <c r="D208" s="2">
        <v>14.131500000000001</v>
      </c>
      <c r="E208" s="2">
        <v>219</v>
      </c>
      <c r="F208" s="2"/>
      <c r="G208" s="2"/>
      <c r="H208" s="8">
        <f t="shared" si="3"/>
        <v>-1.9143073303117066E-2</v>
      </c>
      <c r="I208" s="6"/>
      <c r="J208" s="6"/>
      <c r="K208" s="6"/>
    </row>
    <row r="209" spans="2:11" ht="13.5" x14ac:dyDescent="0.35">
      <c r="B209" s="3">
        <v>42306</v>
      </c>
      <c r="C209" s="2">
        <v>26.23</v>
      </c>
      <c r="D209" s="2">
        <v>14.761799999999999</v>
      </c>
      <c r="E209" s="2">
        <v>36</v>
      </c>
      <c r="F209" s="2"/>
      <c r="G209" s="2"/>
      <c r="H209" s="8">
        <f t="shared" si="3"/>
        <v>4.4602483812758609E-2</v>
      </c>
      <c r="I209" s="6"/>
      <c r="J209" s="6"/>
      <c r="K209" s="6"/>
    </row>
    <row r="210" spans="2:11" ht="13.5" x14ac:dyDescent="0.35">
      <c r="B210" s="3">
        <v>42307</v>
      </c>
      <c r="C210" s="2">
        <v>26.23</v>
      </c>
      <c r="D210" s="2">
        <v>14.761799999999999</v>
      </c>
      <c r="E210" s="2">
        <v>0</v>
      </c>
      <c r="F210" s="2"/>
      <c r="G210" s="2"/>
      <c r="H210" s="8">
        <f t="shared" si="3"/>
        <v>0</v>
      </c>
      <c r="I210" s="6"/>
      <c r="J210" s="6"/>
      <c r="K210" s="6"/>
    </row>
    <row r="211" spans="2:11" ht="13.5" x14ac:dyDescent="0.35">
      <c r="B211" s="3">
        <v>42310</v>
      </c>
      <c r="C211" s="2">
        <v>26.23</v>
      </c>
      <c r="D211" s="2">
        <v>14.761799999999999</v>
      </c>
      <c r="E211" s="2">
        <v>0</v>
      </c>
      <c r="F211" s="2"/>
      <c r="G211" s="2"/>
      <c r="H211" s="8">
        <f t="shared" si="3"/>
        <v>0</v>
      </c>
      <c r="I211" s="6"/>
      <c r="J211" s="6"/>
      <c r="K211" s="6"/>
    </row>
    <row r="212" spans="2:11" ht="13.5" x14ac:dyDescent="0.35">
      <c r="B212" s="3">
        <v>42311</v>
      </c>
      <c r="C212" s="2">
        <v>26.23</v>
      </c>
      <c r="D212" s="2">
        <v>14.761799999999999</v>
      </c>
      <c r="E212" s="2">
        <v>0</v>
      </c>
      <c r="F212" s="2"/>
      <c r="G212" s="2"/>
      <c r="H212" s="8">
        <f t="shared" si="3"/>
        <v>0</v>
      </c>
      <c r="I212" s="6"/>
      <c r="J212" s="6"/>
      <c r="K212" s="6"/>
    </row>
    <row r="213" spans="2:11" ht="13.5" x14ac:dyDescent="0.35">
      <c r="B213" s="3">
        <v>42312</v>
      </c>
      <c r="C213" s="2">
        <v>26.98</v>
      </c>
      <c r="D213" s="2">
        <v>15.1839</v>
      </c>
      <c r="E213" s="2">
        <v>5</v>
      </c>
      <c r="F213" s="2"/>
      <c r="G213" s="2"/>
      <c r="H213" s="8">
        <f t="shared" si="3"/>
        <v>2.8594073893427656E-2</v>
      </c>
      <c r="I213" s="6"/>
      <c r="J213" s="6"/>
      <c r="K213" s="6"/>
    </row>
    <row r="214" spans="2:11" ht="13.5" x14ac:dyDescent="0.35">
      <c r="B214" s="3">
        <v>42313</v>
      </c>
      <c r="C214" s="2">
        <v>26.98</v>
      </c>
      <c r="D214" s="2">
        <v>15.1839</v>
      </c>
      <c r="E214" s="2">
        <v>0</v>
      </c>
      <c r="F214" s="2"/>
      <c r="G214" s="2"/>
      <c r="H214" s="8">
        <f t="shared" si="3"/>
        <v>0</v>
      </c>
      <c r="I214" s="6"/>
      <c r="J214" s="6"/>
      <c r="K214" s="6"/>
    </row>
    <row r="215" spans="2:11" ht="13.5" x14ac:dyDescent="0.35">
      <c r="B215" s="3">
        <v>42314</v>
      </c>
      <c r="C215" s="2">
        <v>26.98</v>
      </c>
      <c r="D215" s="2">
        <v>15.1839</v>
      </c>
      <c r="E215" s="2">
        <v>0</v>
      </c>
      <c r="F215" s="2"/>
      <c r="G215" s="2"/>
      <c r="H215" s="8">
        <f t="shared" si="3"/>
        <v>0</v>
      </c>
      <c r="I215" s="6"/>
      <c r="J215" s="6"/>
      <c r="K215" s="6"/>
    </row>
    <row r="216" spans="2:11" ht="13.5" x14ac:dyDescent="0.35">
      <c r="B216" s="3">
        <v>42317</v>
      </c>
      <c r="C216" s="2">
        <v>26.98</v>
      </c>
      <c r="D216" s="2">
        <v>15.1839</v>
      </c>
      <c r="E216" s="2">
        <v>0</v>
      </c>
      <c r="F216" s="2"/>
      <c r="G216" s="2"/>
      <c r="H216" s="8">
        <f t="shared" si="3"/>
        <v>0</v>
      </c>
      <c r="I216" s="6"/>
      <c r="J216" s="6"/>
      <c r="K216" s="6"/>
    </row>
    <row r="217" spans="2:11" ht="13.5" x14ac:dyDescent="0.35">
      <c r="B217" s="3">
        <v>42318</v>
      </c>
      <c r="C217" s="2">
        <v>26.98</v>
      </c>
      <c r="D217" s="2">
        <v>15.1839</v>
      </c>
      <c r="E217" s="2">
        <v>0</v>
      </c>
      <c r="F217" s="2"/>
      <c r="G217" s="2"/>
      <c r="H217" s="8">
        <f t="shared" si="3"/>
        <v>0</v>
      </c>
      <c r="I217" s="6"/>
      <c r="J217" s="6"/>
      <c r="K217" s="6"/>
    </row>
    <row r="218" spans="2:11" ht="13.5" x14ac:dyDescent="0.35">
      <c r="B218" s="3">
        <v>42319</v>
      </c>
      <c r="C218" s="2">
        <v>27.58</v>
      </c>
      <c r="D218" s="2">
        <v>15.521599999999999</v>
      </c>
      <c r="E218" s="2">
        <v>5</v>
      </c>
      <c r="F218" s="2"/>
      <c r="G218" s="2"/>
      <c r="H218" s="8">
        <f t="shared" si="3"/>
        <v>2.2240662807315636E-2</v>
      </c>
      <c r="I218" s="6"/>
      <c r="J218" s="6"/>
      <c r="K218" s="6"/>
    </row>
    <row r="219" spans="2:11" ht="13.5" x14ac:dyDescent="0.35">
      <c r="B219" s="3">
        <v>42320</v>
      </c>
      <c r="C219" s="2">
        <v>27.08</v>
      </c>
      <c r="D219" s="2">
        <v>15.2402</v>
      </c>
      <c r="E219" s="2">
        <v>4</v>
      </c>
      <c r="F219" s="2"/>
      <c r="G219" s="2"/>
      <c r="H219" s="8">
        <f t="shared" si="3"/>
        <v>-1.812957427069372E-2</v>
      </c>
      <c r="I219" s="6"/>
      <c r="J219" s="6"/>
      <c r="K219" s="6"/>
    </row>
    <row r="220" spans="2:11" ht="13.5" x14ac:dyDescent="0.35">
      <c r="B220" s="3">
        <v>42321</v>
      </c>
      <c r="C220" s="2">
        <v>27.08</v>
      </c>
      <c r="D220" s="2">
        <v>15.2402</v>
      </c>
      <c r="E220" s="2">
        <v>0</v>
      </c>
      <c r="F220" s="2"/>
      <c r="G220" s="2"/>
      <c r="H220" s="8">
        <f t="shared" si="3"/>
        <v>0</v>
      </c>
      <c r="I220" s="6"/>
      <c r="J220" s="6"/>
      <c r="K220" s="6"/>
    </row>
    <row r="221" spans="2:11" ht="13.5" x14ac:dyDescent="0.35">
      <c r="B221" s="3">
        <v>42324</v>
      </c>
      <c r="C221" s="2">
        <v>27.27</v>
      </c>
      <c r="D221" s="2">
        <v>15.347099999999999</v>
      </c>
      <c r="E221" s="2">
        <v>3</v>
      </c>
      <c r="F221" s="2"/>
      <c r="G221" s="2"/>
      <c r="H221" s="8">
        <f t="shared" si="3"/>
        <v>7.0143436437841728E-3</v>
      </c>
      <c r="I221" s="6"/>
      <c r="J221" s="6"/>
      <c r="K221" s="6"/>
    </row>
    <row r="222" spans="2:11" ht="13.5" x14ac:dyDescent="0.35">
      <c r="B222" s="3">
        <v>42325</v>
      </c>
      <c r="C222" s="2">
        <v>27.17</v>
      </c>
      <c r="D222" s="2">
        <v>15.290800000000001</v>
      </c>
      <c r="E222" s="2">
        <v>3</v>
      </c>
      <c r="F222" s="2"/>
      <c r="G222" s="2"/>
      <c r="H222" s="8">
        <f t="shared" si="3"/>
        <v>-3.6684455043622878E-3</v>
      </c>
      <c r="I222" s="6"/>
      <c r="J222" s="6"/>
      <c r="K222" s="6"/>
    </row>
    <row r="223" spans="2:11" ht="13.5" x14ac:dyDescent="0.35">
      <c r="B223" s="3">
        <v>42326</v>
      </c>
      <c r="C223" s="2">
        <v>27.1</v>
      </c>
      <c r="D223" s="2">
        <v>15.2514</v>
      </c>
      <c r="E223" s="2">
        <v>12</v>
      </c>
      <c r="F223" s="2"/>
      <c r="G223" s="2"/>
      <c r="H223" s="8">
        <f t="shared" si="3"/>
        <v>-2.5767127946216381E-3</v>
      </c>
      <c r="I223" s="6"/>
      <c r="J223" s="6"/>
      <c r="K223" s="6"/>
    </row>
    <row r="224" spans="2:11" ht="13.5" x14ac:dyDescent="0.35">
      <c r="B224" s="3">
        <v>42327</v>
      </c>
      <c r="C224" s="2">
        <v>27.02</v>
      </c>
      <c r="D224" s="2">
        <v>15.2064</v>
      </c>
      <c r="E224" s="2">
        <v>5</v>
      </c>
      <c r="F224" s="2"/>
      <c r="G224" s="2"/>
      <c r="H224" s="8">
        <f t="shared" si="3"/>
        <v>-2.9505488020771815E-3</v>
      </c>
      <c r="I224" s="6"/>
      <c r="J224" s="6"/>
      <c r="K224" s="6"/>
    </row>
    <row r="225" spans="2:11" ht="13.5" x14ac:dyDescent="0.35">
      <c r="B225" s="3">
        <v>42328</v>
      </c>
      <c r="C225" s="2">
        <v>27.02</v>
      </c>
      <c r="D225" s="2">
        <v>15.2064</v>
      </c>
      <c r="E225" s="2">
        <v>0</v>
      </c>
      <c r="F225" s="2"/>
      <c r="G225" s="2"/>
      <c r="H225" s="8">
        <f t="shared" si="3"/>
        <v>0</v>
      </c>
      <c r="I225" s="6"/>
      <c r="J225" s="6"/>
      <c r="K225" s="6"/>
    </row>
    <row r="226" spans="2:11" ht="13.5" x14ac:dyDescent="0.35">
      <c r="B226" s="3">
        <v>42331</v>
      </c>
      <c r="C226" s="2">
        <v>27.1</v>
      </c>
      <c r="D226" s="2">
        <v>15.2514</v>
      </c>
      <c r="E226" s="2">
        <v>23</v>
      </c>
      <c r="F226" s="2"/>
      <c r="G226" s="2"/>
      <c r="H226" s="8">
        <f t="shared" si="3"/>
        <v>2.9592803030302982E-3</v>
      </c>
      <c r="I226" s="6"/>
      <c r="J226" s="6"/>
      <c r="K226" s="6"/>
    </row>
    <row r="227" spans="2:11" ht="13.5" x14ac:dyDescent="0.35">
      <c r="B227" s="3">
        <v>42332</v>
      </c>
      <c r="C227" s="2">
        <v>27.1</v>
      </c>
      <c r="D227" s="2">
        <v>15.2514</v>
      </c>
      <c r="E227" s="2">
        <v>29</v>
      </c>
      <c r="F227" s="2"/>
      <c r="G227" s="2"/>
      <c r="H227" s="8">
        <f t="shared" si="3"/>
        <v>0</v>
      </c>
      <c r="I227" s="6"/>
      <c r="J227" s="6"/>
      <c r="K227" s="6"/>
    </row>
    <row r="228" spans="2:11" ht="13.5" x14ac:dyDescent="0.35">
      <c r="B228" s="3">
        <v>42333</v>
      </c>
      <c r="C228" s="2">
        <v>27.5</v>
      </c>
      <c r="D228" s="2">
        <v>15.476599999999999</v>
      </c>
      <c r="E228" s="2">
        <v>9</v>
      </c>
      <c r="F228" s="2"/>
      <c r="G228" s="2"/>
      <c r="H228" s="8">
        <f t="shared" si="3"/>
        <v>1.4765857560617332E-2</v>
      </c>
      <c r="I228" s="6"/>
      <c r="J228" s="6"/>
      <c r="K228" s="6"/>
    </row>
    <row r="229" spans="2:11" ht="13.5" x14ac:dyDescent="0.35">
      <c r="B229" s="3">
        <v>42334</v>
      </c>
      <c r="C229" s="2">
        <v>27.5</v>
      </c>
      <c r="D229" s="2">
        <v>15.476599999999999</v>
      </c>
      <c r="E229" s="2">
        <v>0</v>
      </c>
      <c r="F229" s="2"/>
      <c r="G229" s="2"/>
      <c r="H229" s="8">
        <f t="shared" si="3"/>
        <v>0</v>
      </c>
      <c r="I229" s="6"/>
      <c r="J229" s="6"/>
      <c r="K229" s="6"/>
    </row>
    <row r="230" spans="2:11" ht="13.5" x14ac:dyDescent="0.35">
      <c r="B230" s="3">
        <v>42335</v>
      </c>
      <c r="C230" s="2">
        <v>27.89</v>
      </c>
      <c r="D230" s="2">
        <v>15.696</v>
      </c>
      <c r="E230" s="2">
        <v>10</v>
      </c>
      <c r="F230" s="2"/>
      <c r="G230" s="2"/>
      <c r="H230" s="8">
        <f t="shared" si="3"/>
        <v>1.4176240259488536E-2</v>
      </c>
      <c r="I230" s="6"/>
      <c r="J230" s="6"/>
      <c r="K230" s="6"/>
    </row>
    <row r="231" spans="2:11" ht="13.5" x14ac:dyDescent="0.35">
      <c r="B231" s="3">
        <v>42338</v>
      </c>
      <c r="C231" s="2">
        <v>27.29</v>
      </c>
      <c r="D231" s="2">
        <v>15.3584</v>
      </c>
      <c r="E231" s="2">
        <v>46</v>
      </c>
      <c r="F231" s="2"/>
      <c r="G231" s="2"/>
      <c r="H231" s="8">
        <f t="shared" si="3"/>
        <v>-2.150866462793069E-2</v>
      </c>
      <c r="I231" s="6"/>
      <c r="J231" s="6"/>
      <c r="K231" s="6"/>
    </row>
    <row r="232" spans="2:11" ht="13.5" x14ac:dyDescent="0.35">
      <c r="B232" s="3">
        <v>42339</v>
      </c>
      <c r="C232" s="2">
        <v>27.29</v>
      </c>
      <c r="D232" s="2">
        <v>15.3584</v>
      </c>
      <c r="E232" s="2">
        <v>0</v>
      </c>
      <c r="F232" s="2"/>
      <c r="G232" s="2"/>
      <c r="H232" s="8">
        <f t="shared" si="3"/>
        <v>0</v>
      </c>
      <c r="I232" s="6"/>
      <c r="J232" s="6"/>
      <c r="K232" s="6"/>
    </row>
    <row r="233" spans="2:11" ht="13.5" x14ac:dyDescent="0.35">
      <c r="B233" s="3">
        <v>42340</v>
      </c>
      <c r="C233" s="2">
        <v>27.29</v>
      </c>
      <c r="D233" s="2">
        <v>15.3584</v>
      </c>
      <c r="E233" s="2">
        <v>10</v>
      </c>
      <c r="F233" s="2"/>
      <c r="G233" s="2"/>
      <c r="H233" s="8">
        <f t="shared" si="3"/>
        <v>0</v>
      </c>
      <c r="I233" s="6"/>
      <c r="J233" s="6"/>
      <c r="K233" s="6"/>
    </row>
    <row r="234" spans="2:11" ht="13.5" x14ac:dyDescent="0.35">
      <c r="B234" s="3">
        <v>42341</v>
      </c>
      <c r="C234" s="2">
        <v>27.29</v>
      </c>
      <c r="D234" s="2">
        <v>15.3584</v>
      </c>
      <c r="E234" s="2">
        <v>2</v>
      </c>
      <c r="F234" s="2"/>
      <c r="G234" s="2"/>
      <c r="H234" s="8">
        <f t="shared" si="3"/>
        <v>0</v>
      </c>
      <c r="I234" s="6"/>
      <c r="J234" s="6"/>
      <c r="K234" s="6"/>
    </row>
    <row r="235" spans="2:11" ht="13.5" x14ac:dyDescent="0.35">
      <c r="B235" s="3">
        <v>42342</v>
      </c>
      <c r="C235" s="2">
        <v>27</v>
      </c>
      <c r="D235" s="2">
        <v>15.1952</v>
      </c>
      <c r="E235" s="2">
        <v>125</v>
      </c>
      <c r="F235" s="2"/>
      <c r="G235" s="2"/>
      <c r="H235" s="8">
        <f t="shared" si="3"/>
        <v>-1.0626106886133959E-2</v>
      </c>
      <c r="I235" s="6"/>
      <c r="J235" s="6"/>
      <c r="K235" s="6"/>
    </row>
    <row r="236" spans="2:11" ht="13.5" x14ac:dyDescent="0.35">
      <c r="B236" s="3">
        <v>42345</v>
      </c>
      <c r="C236" s="2">
        <v>27</v>
      </c>
      <c r="D236" s="2">
        <v>15.1952</v>
      </c>
      <c r="E236" s="2">
        <v>0</v>
      </c>
      <c r="F236" s="2"/>
      <c r="G236" s="2"/>
      <c r="H236" s="8">
        <f t="shared" si="3"/>
        <v>0</v>
      </c>
      <c r="I236" s="6"/>
      <c r="J236" s="6"/>
      <c r="K236" s="6"/>
    </row>
    <row r="237" spans="2:11" ht="13.5" x14ac:dyDescent="0.35">
      <c r="B237" s="3">
        <v>42346</v>
      </c>
      <c r="C237" s="2">
        <v>27.01</v>
      </c>
      <c r="D237" s="2">
        <v>15.200799999999999</v>
      </c>
      <c r="E237" s="2">
        <v>4</v>
      </c>
      <c r="F237" s="2"/>
      <c r="G237" s="2"/>
      <c r="H237" s="8">
        <f t="shared" si="3"/>
        <v>3.6853743287349844E-4</v>
      </c>
      <c r="I237" s="6"/>
      <c r="J237" s="6"/>
      <c r="K237" s="6"/>
    </row>
    <row r="238" spans="2:11" ht="13.5" x14ac:dyDescent="0.35">
      <c r="B238" s="3">
        <v>42347</v>
      </c>
      <c r="C238" s="2">
        <v>27.01</v>
      </c>
      <c r="D238" s="2">
        <v>15.200799999999999</v>
      </c>
      <c r="E238" s="2">
        <v>0</v>
      </c>
      <c r="F238" s="2"/>
      <c r="G238" s="2"/>
      <c r="H238" s="8">
        <f t="shared" si="3"/>
        <v>0</v>
      </c>
      <c r="I238" s="6"/>
      <c r="J238" s="6"/>
      <c r="K238" s="6"/>
    </row>
    <row r="239" spans="2:11" ht="13.5" x14ac:dyDescent="0.35">
      <c r="B239" s="3">
        <v>42348</v>
      </c>
      <c r="C239" s="2">
        <v>26.7</v>
      </c>
      <c r="D239" s="2">
        <v>15.026300000000001</v>
      </c>
      <c r="E239" s="2">
        <v>2</v>
      </c>
      <c r="F239" s="2"/>
      <c r="G239" s="2"/>
      <c r="H239" s="8">
        <f t="shared" si="3"/>
        <v>-1.1479658965317505E-2</v>
      </c>
      <c r="I239" s="6"/>
      <c r="J239" s="6"/>
      <c r="K239" s="6"/>
    </row>
    <row r="240" spans="2:11" ht="13.5" x14ac:dyDescent="0.35">
      <c r="B240" s="3">
        <v>42349</v>
      </c>
      <c r="C240" s="2">
        <v>26.7</v>
      </c>
      <c r="D240" s="2">
        <v>15.026300000000001</v>
      </c>
      <c r="E240" s="2">
        <v>0</v>
      </c>
      <c r="F240" s="2"/>
      <c r="G240" s="2"/>
      <c r="H240" s="8">
        <f t="shared" si="3"/>
        <v>0</v>
      </c>
      <c r="I240" s="6"/>
      <c r="J240" s="6"/>
      <c r="K240" s="6"/>
    </row>
    <row r="241" spans="2:11" ht="13.5" x14ac:dyDescent="0.35">
      <c r="B241" s="3">
        <v>42352</v>
      </c>
      <c r="C241" s="2">
        <v>26.5</v>
      </c>
      <c r="D241" s="2">
        <v>14.9138</v>
      </c>
      <c r="E241" s="2">
        <v>52</v>
      </c>
      <c r="F241" s="2"/>
      <c r="G241" s="2"/>
      <c r="H241" s="8">
        <f t="shared" si="3"/>
        <v>-7.4868730159786973E-3</v>
      </c>
      <c r="I241" s="6"/>
      <c r="J241" s="6"/>
      <c r="K241" s="6"/>
    </row>
    <row r="242" spans="2:11" ht="13.5" x14ac:dyDescent="0.35">
      <c r="B242" s="3">
        <v>42353</v>
      </c>
      <c r="C242" s="2">
        <v>26.3</v>
      </c>
      <c r="D242" s="2">
        <v>14.8012</v>
      </c>
      <c r="E242" s="2">
        <v>55</v>
      </c>
      <c r="F242" s="2"/>
      <c r="G242" s="2"/>
      <c r="H242" s="8">
        <f t="shared" si="3"/>
        <v>-7.5500543121136444E-3</v>
      </c>
      <c r="I242" s="6"/>
      <c r="J242" s="6"/>
      <c r="K242" s="6"/>
    </row>
    <row r="243" spans="2:11" ht="13.5" x14ac:dyDescent="0.35">
      <c r="B243" s="3">
        <v>42354</v>
      </c>
      <c r="C243" s="2">
        <v>26.3</v>
      </c>
      <c r="D243" s="2">
        <v>14.8012</v>
      </c>
      <c r="E243" s="2">
        <v>0</v>
      </c>
      <c r="F243" s="2"/>
      <c r="G243" s="2"/>
      <c r="H243" s="8">
        <f t="shared" si="3"/>
        <v>0</v>
      </c>
      <c r="I243" s="6"/>
      <c r="J243" s="6"/>
      <c r="K243" s="6"/>
    </row>
    <row r="244" spans="2:11" ht="13.5" x14ac:dyDescent="0.35">
      <c r="B244" s="3">
        <v>42355</v>
      </c>
      <c r="C244" s="2">
        <v>26.3</v>
      </c>
      <c r="D244" s="2">
        <v>14.8012</v>
      </c>
      <c r="E244" s="2">
        <v>0</v>
      </c>
      <c r="F244" s="2"/>
      <c r="G244" s="2"/>
      <c r="H244" s="8">
        <f t="shared" si="3"/>
        <v>0</v>
      </c>
      <c r="I244" s="6"/>
      <c r="J244" s="6"/>
      <c r="K244" s="6"/>
    </row>
    <row r="245" spans="2:11" ht="13.5" x14ac:dyDescent="0.35">
      <c r="B245" s="3">
        <v>42356</v>
      </c>
      <c r="C245" s="2">
        <v>25.12</v>
      </c>
      <c r="D245" s="2">
        <v>14.1371</v>
      </c>
      <c r="E245" s="2">
        <v>20</v>
      </c>
      <c r="F245" s="2"/>
      <c r="G245" s="2"/>
      <c r="H245" s="8">
        <f t="shared" si="3"/>
        <v>-4.4867983676999131E-2</v>
      </c>
      <c r="I245" s="6"/>
      <c r="J245" s="6"/>
      <c r="K245" s="6"/>
    </row>
    <row r="246" spans="2:11" ht="13.5" x14ac:dyDescent="0.35">
      <c r="B246" s="3">
        <v>42359</v>
      </c>
      <c r="C246" s="2">
        <v>25.12</v>
      </c>
      <c r="D246" s="2">
        <v>14.1371</v>
      </c>
      <c r="E246" s="2">
        <v>0</v>
      </c>
      <c r="F246" s="2"/>
      <c r="G246" s="2"/>
      <c r="H246" s="8">
        <f t="shared" si="3"/>
        <v>0</v>
      </c>
      <c r="I246" s="6"/>
      <c r="J246" s="6"/>
      <c r="K246" s="6"/>
    </row>
    <row r="247" spans="2:11" ht="13.5" x14ac:dyDescent="0.35">
      <c r="B247" s="3">
        <v>42360</v>
      </c>
      <c r="C247" s="2">
        <v>25.12</v>
      </c>
      <c r="D247" s="2">
        <v>14.1371</v>
      </c>
      <c r="E247" s="2">
        <v>0</v>
      </c>
      <c r="F247" s="2"/>
      <c r="G247" s="2"/>
      <c r="H247" s="8">
        <f t="shared" si="3"/>
        <v>0</v>
      </c>
      <c r="I247" s="6"/>
      <c r="J247" s="6"/>
      <c r="K247" s="6"/>
    </row>
    <row r="248" spans="2:11" ht="13.5" x14ac:dyDescent="0.35">
      <c r="B248" s="3">
        <v>42361</v>
      </c>
      <c r="C248" s="2">
        <v>25.87</v>
      </c>
      <c r="D248" s="2">
        <v>14.559200000000001</v>
      </c>
      <c r="E248" s="2">
        <v>5</v>
      </c>
      <c r="F248" s="2"/>
      <c r="G248" s="2"/>
      <c r="H248" s="8">
        <f t="shared" si="3"/>
        <v>2.9857608703340879E-2</v>
      </c>
      <c r="I248" s="6"/>
      <c r="J248" s="6"/>
      <c r="K248" s="6"/>
    </row>
    <row r="249" spans="2:11" ht="13.5" x14ac:dyDescent="0.35">
      <c r="B249" s="3">
        <v>42363</v>
      </c>
      <c r="C249" s="2">
        <v>25.87</v>
      </c>
      <c r="D249" s="2">
        <v>14.559200000000001</v>
      </c>
      <c r="E249" s="2">
        <v>0</v>
      </c>
      <c r="F249" s="2"/>
      <c r="G249" s="2"/>
      <c r="H249" s="8">
        <f t="shared" si="3"/>
        <v>0</v>
      </c>
      <c r="I249" s="6"/>
      <c r="J249" s="6"/>
      <c r="K249" s="6"/>
    </row>
    <row r="250" spans="2:11" ht="13.5" x14ac:dyDescent="0.35">
      <c r="B250" s="3">
        <v>42366</v>
      </c>
      <c r="C250" s="2">
        <v>25.87</v>
      </c>
      <c r="D250" s="2">
        <v>14.559200000000001</v>
      </c>
      <c r="E250" s="2">
        <v>0</v>
      </c>
      <c r="F250" s="2"/>
      <c r="G250" s="2"/>
      <c r="H250" s="8">
        <f t="shared" si="3"/>
        <v>0</v>
      </c>
      <c r="I250" s="6"/>
      <c r="J250" s="6"/>
      <c r="K250" s="6"/>
    </row>
    <row r="251" spans="2:11" ht="13.5" x14ac:dyDescent="0.35">
      <c r="B251" s="3">
        <v>42367</v>
      </c>
      <c r="C251" s="2">
        <v>26.5</v>
      </c>
      <c r="D251" s="2">
        <v>14.9138</v>
      </c>
      <c r="E251" s="2">
        <v>3</v>
      </c>
      <c r="F251" s="2"/>
      <c r="G251" s="2"/>
      <c r="H251" s="8">
        <f t="shared" si="3"/>
        <v>2.4355733831529176E-2</v>
      </c>
      <c r="I251" s="6"/>
      <c r="J251" s="6"/>
      <c r="K251" s="6"/>
    </row>
    <row r="252" spans="2:11" ht="13.5" x14ac:dyDescent="0.35">
      <c r="B252" s="3">
        <v>42368</v>
      </c>
      <c r="C252" s="2">
        <v>26.5</v>
      </c>
      <c r="D252" s="2">
        <v>14.9138</v>
      </c>
      <c r="E252" s="2">
        <v>0</v>
      </c>
      <c r="F252" s="2"/>
      <c r="G252" s="2"/>
      <c r="H252" s="8">
        <f t="shared" si="3"/>
        <v>0</v>
      </c>
      <c r="I252" s="6"/>
      <c r="J252" s="6"/>
      <c r="K252" s="6"/>
    </row>
    <row r="253" spans="2:11" ht="13.5" x14ac:dyDescent="0.35">
      <c r="B253" s="3">
        <v>42369</v>
      </c>
      <c r="C253" s="2">
        <v>26.5</v>
      </c>
      <c r="D253" s="2">
        <v>14.9138</v>
      </c>
      <c r="E253" s="2">
        <v>0</v>
      </c>
      <c r="F253" s="2"/>
      <c r="G253" s="2"/>
      <c r="H253" s="8">
        <f t="shared" si="3"/>
        <v>0</v>
      </c>
      <c r="I253" s="6"/>
      <c r="J253" s="6"/>
      <c r="K253" s="6"/>
    </row>
    <row r="254" spans="2:11" ht="13.5" x14ac:dyDescent="0.35">
      <c r="B254" s="3">
        <v>42373</v>
      </c>
      <c r="C254" s="2">
        <v>26.5</v>
      </c>
      <c r="D254" s="2">
        <v>14.9138</v>
      </c>
      <c r="E254" s="2">
        <v>0</v>
      </c>
      <c r="F254" s="2"/>
      <c r="G254" s="2"/>
      <c r="H254" s="8">
        <f t="shared" si="3"/>
        <v>0</v>
      </c>
      <c r="I254" s="6"/>
      <c r="J254" s="6"/>
      <c r="K254" s="6"/>
    </row>
    <row r="255" spans="2:11" ht="13.5" x14ac:dyDescent="0.35">
      <c r="B255" s="3">
        <v>42374</v>
      </c>
      <c r="C255" s="2">
        <v>26.5</v>
      </c>
      <c r="D255" s="2">
        <v>14.9138</v>
      </c>
      <c r="E255" s="2">
        <v>0</v>
      </c>
      <c r="F255" s="2"/>
      <c r="G255" s="2"/>
      <c r="H255" s="8">
        <f t="shared" si="3"/>
        <v>0</v>
      </c>
      <c r="I255" s="6"/>
      <c r="J255" s="6"/>
      <c r="K255" s="6"/>
    </row>
    <row r="256" spans="2:11" ht="13.5" x14ac:dyDescent="0.35">
      <c r="B256" s="3">
        <v>42375</v>
      </c>
      <c r="C256" s="2">
        <v>26.5</v>
      </c>
      <c r="D256" s="2">
        <v>14.9138</v>
      </c>
      <c r="E256" s="2">
        <v>469</v>
      </c>
      <c r="F256" s="2"/>
      <c r="G256" s="2"/>
      <c r="H256" s="8">
        <f t="shared" si="3"/>
        <v>0</v>
      </c>
      <c r="I256" s="6"/>
      <c r="J256" s="6"/>
      <c r="K256" s="6"/>
    </row>
    <row r="257" spans="2:11" ht="13.5" x14ac:dyDescent="0.35">
      <c r="B257" s="3">
        <v>42376</v>
      </c>
      <c r="C257" s="2">
        <v>26.5</v>
      </c>
      <c r="D257" s="2">
        <v>14.9138</v>
      </c>
      <c r="E257" s="2">
        <v>0</v>
      </c>
      <c r="F257" s="2"/>
      <c r="G257" s="2"/>
      <c r="H257" s="8">
        <f t="shared" si="3"/>
        <v>0</v>
      </c>
      <c r="I257" s="6"/>
      <c r="J257" s="6"/>
      <c r="K257" s="6"/>
    </row>
    <row r="258" spans="2:11" ht="13.5" x14ac:dyDescent="0.35">
      <c r="B258" s="3">
        <v>42377</v>
      </c>
      <c r="C258" s="2">
        <v>26.5</v>
      </c>
      <c r="D258" s="2">
        <v>14.9138</v>
      </c>
      <c r="E258" s="2">
        <v>96</v>
      </c>
      <c r="F258" s="2"/>
      <c r="G258" s="2"/>
      <c r="H258" s="8">
        <f t="shared" si="3"/>
        <v>0</v>
      </c>
      <c r="I258" s="6"/>
      <c r="J258" s="6"/>
      <c r="K258" s="6"/>
    </row>
    <row r="259" spans="2:11" ht="13.5" x14ac:dyDescent="0.35">
      <c r="B259" s="3">
        <v>42380</v>
      </c>
      <c r="C259" s="2">
        <v>26.5</v>
      </c>
      <c r="D259" s="2">
        <v>14.9138</v>
      </c>
      <c r="E259" s="2">
        <v>50</v>
      </c>
      <c r="F259" s="2"/>
      <c r="G259" s="2"/>
      <c r="H259" s="8">
        <f t="shared" si="3"/>
        <v>0</v>
      </c>
      <c r="I259" s="6"/>
      <c r="J259" s="6"/>
      <c r="K259" s="6"/>
    </row>
    <row r="260" spans="2:11" ht="13.5" x14ac:dyDescent="0.35">
      <c r="B260" s="3">
        <v>42381</v>
      </c>
      <c r="C260" s="2">
        <v>27.19</v>
      </c>
      <c r="D260" s="2">
        <v>15.302099999999999</v>
      </c>
      <c r="E260" s="2">
        <v>70</v>
      </c>
      <c r="F260" s="2"/>
      <c r="G260" s="2"/>
      <c r="H260" s="8">
        <f t="shared" si="3"/>
        <v>2.6036288538132415E-2</v>
      </c>
      <c r="I260" s="6"/>
      <c r="J260" s="6"/>
      <c r="K260" s="6"/>
    </row>
    <row r="261" spans="2:11" ht="13.5" x14ac:dyDescent="0.35">
      <c r="B261" s="3">
        <v>42382</v>
      </c>
      <c r="C261" s="2">
        <v>27.19</v>
      </c>
      <c r="D261" s="2">
        <v>15.302099999999999</v>
      </c>
      <c r="E261" s="2">
        <v>0</v>
      </c>
      <c r="F261" s="2"/>
      <c r="G261" s="2"/>
      <c r="H261" s="8">
        <f t="shared" si="3"/>
        <v>0</v>
      </c>
      <c r="I261" s="6"/>
      <c r="J261" s="6"/>
      <c r="K261" s="6"/>
    </row>
    <row r="262" spans="2:11" ht="13.5" x14ac:dyDescent="0.35">
      <c r="B262" s="3">
        <v>42384</v>
      </c>
      <c r="C262" s="2">
        <v>27.2</v>
      </c>
      <c r="D262" s="2">
        <v>15.307700000000001</v>
      </c>
      <c r="E262" s="2">
        <v>64</v>
      </c>
      <c r="F262" s="2"/>
      <c r="G262" s="2"/>
      <c r="H262" s="8">
        <f t="shared" si="3"/>
        <v>3.6596284170154159E-4</v>
      </c>
      <c r="I262" s="6"/>
      <c r="J262" s="6"/>
      <c r="K262" s="6"/>
    </row>
    <row r="263" spans="2:11" ht="13.5" x14ac:dyDescent="0.35">
      <c r="B263" s="3">
        <v>42387</v>
      </c>
      <c r="C263" s="2">
        <v>27.2</v>
      </c>
      <c r="D263" s="2">
        <v>15.307700000000001</v>
      </c>
      <c r="E263" s="2">
        <v>0</v>
      </c>
      <c r="F263" s="2"/>
      <c r="G263" s="2"/>
      <c r="H263" s="8">
        <f t="shared" ref="H263:H326" si="4">(D263-D262)/D262</f>
        <v>0</v>
      </c>
      <c r="I263" s="6"/>
      <c r="J263" s="6"/>
      <c r="K263" s="6"/>
    </row>
    <row r="264" spans="2:11" ht="13.5" x14ac:dyDescent="0.35">
      <c r="B264" s="3">
        <v>42388</v>
      </c>
      <c r="C264" s="2">
        <v>27.2</v>
      </c>
      <c r="D264" s="2">
        <v>15.307700000000001</v>
      </c>
      <c r="E264" s="2">
        <v>373</v>
      </c>
      <c r="F264" s="2"/>
      <c r="G264" s="2"/>
      <c r="H264" s="8">
        <f t="shared" si="4"/>
        <v>0</v>
      </c>
      <c r="I264" s="6"/>
      <c r="J264" s="6"/>
      <c r="K264" s="6"/>
    </row>
    <row r="265" spans="2:11" ht="13.5" x14ac:dyDescent="0.35">
      <c r="B265" s="3">
        <v>42389</v>
      </c>
      <c r="C265" s="2">
        <v>27.2</v>
      </c>
      <c r="D265" s="2">
        <v>15.307700000000001</v>
      </c>
      <c r="E265" s="2">
        <v>25</v>
      </c>
      <c r="F265" s="2"/>
      <c r="G265" s="2"/>
      <c r="H265" s="8">
        <f t="shared" si="4"/>
        <v>0</v>
      </c>
      <c r="I265" s="6"/>
      <c r="J265" s="6"/>
      <c r="K265" s="6"/>
    </row>
    <row r="266" spans="2:11" ht="13.5" x14ac:dyDescent="0.35">
      <c r="B266" s="3">
        <v>42390</v>
      </c>
      <c r="C266" s="2">
        <v>26.7</v>
      </c>
      <c r="D266" s="2">
        <v>15.026300000000001</v>
      </c>
      <c r="E266" s="2">
        <v>25</v>
      </c>
      <c r="F266" s="2"/>
      <c r="G266" s="2"/>
      <c r="H266" s="8">
        <f t="shared" si="4"/>
        <v>-1.8382905335223427E-2</v>
      </c>
      <c r="I266" s="6"/>
      <c r="J266" s="6"/>
      <c r="K266" s="6"/>
    </row>
    <row r="267" spans="2:11" ht="13.5" x14ac:dyDescent="0.35">
      <c r="B267" s="3">
        <v>42391</v>
      </c>
      <c r="C267" s="2">
        <v>26.69</v>
      </c>
      <c r="D267" s="2">
        <v>15.0207</v>
      </c>
      <c r="E267" s="2">
        <v>24</v>
      </c>
      <c r="F267" s="2"/>
      <c r="G267" s="2"/>
      <c r="H267" s="8">
        <f t="shared" si="4"/>
        <v>-3.7267990123990334E-4</v>
      </c>
      <c r="I267" s="6"/>
      <c r="J267" s="6"/>
      <c r="K267" s="6"/>
    </row>
    <row r="268" spans="2:11" ht="13.5" x14ac:dyDescent="0.35">
      <c r="B268" s="3">
        <v>42394</v>
      </c>
      <c r="C268" s="2">
        <v>26.69</v>
      </c>
      <c r="D268" s="2">
        <v>15.0207</v>
      </c>
      <c r="E268" s="2">
        <v>30</v>
      </c>
      <c r="F268" s="2"/>
      <c r="G268" s="2"/>
      <c r="H268" s="8">
        <f t="shared" si="4"/>
        <v>0</v>
      </c>
      <c r="I268" s="6"/>
      <c r="J268" s="6"/>
      <c r="K268" s="6"/>
    </row>
    <row r="269" spans="2:11" ht="13.5" x14ac:dyDescent="0.35">
      <c r="B269" s="3">
        <v>42395</v>
      </c>
      <c r="C269" s="2">
        <v>26.69</v>
      </c>
      <c r="D269" s="2">
        <v>15.0207</v>
      </c>
      <c r="E269" s="2">
        <v>16</v>
      </c>
      <c r="F269" s="2"/>
      <c r="G269" s="2"/>
      <c r="H269" s="8">
        <f t="shared" si="4"/>
        <v>0</v>
      </c>
      <c r="I269" s="6"/>
      <c r="J269" s="6"/>
      <c r="K269" s="6"/>
    </row>
    <row r="270" spans="2:11" ht="13.5" x14ac:dyDescent="0.35">
      <c r="B270" s="3">
        <v>42396</v>
      </c>
      <c r="C270" s="2">
        <v>25.89</v>
      </c>
      <c r="D270" s="2">
        <v>14.570499999999999</v>
      </c>
      <c r="E270" s="2">
        <v>93</v>
      </c>
      <c r="F270" s="2"/>
      <c r="G270" s="2"/>
      <c r="H270" s="8">
        <f t="shared" si="4"/>
        <v>-2.9971972011956872E-2</v>
      </c>
      <c r="I270" s="6"/>
      <c r="J270" s="6"/>
      <c r="K270" s="6"/>
    </row>
    <row r="271" spans="2:11" ht="13.5" x14ac:dyDescent="0.35">
      <c r="B271" s="3">
        <v>42397</v>
      </c>
      <c r="C271" s="2">
        <v>25.89</v>
      </c>
      <c r="D271" s="2">
        <v>14.570499999999999</v>
      </c>
      <c r="E271" s="2">
        <v>133</v>
      </c>
      <c r="F271" s="2"/>
      <c r="G271" s="2"/>
      <c r="H271" s="8">
        <f t="shared" si="4"/>
        <v>0</v>
      </c>
      <c r="I271" s="6"/>
      <c r="J271" s="6"/>
      <c r="K271" s="6"/>
    </row>
    <row r="272" spans="2:11" ht="13.5" x14ac:dyDescent="0.35">
      <c r="B272" s="3">
        <v>42398</v>
      </c>
      <c r="C272" s="2">
        <v>25.88</v>
      </c>
      <c r="D272" s="2">
        <v>14.5649</v>
      </c>
      <c r="E272" s="2">
        <v>80</v>
      </c>
      <c r="F272" s="2"/>
      <c r="G272" s="2"/>
      <c r="H272" s="8">
        <f t="shared" si="4"/>
        <v>-3.8433821763147341E-4</v>
      </c>
      <c r="I272" s="6"/>
      <c r="J272" s="6"/>
      <c r="K272" s="6"/>
    </row>
    <row r="273" spans="2:11" ht="13.5" x14ac:dyDescent="0.35">
      <c r="B273" s="3">
        <v>42401</v>
      </c>
      <c r="C273" s="2">
        <v>25.97</v>
      </c>
      <c r="D273" s="2">
        <v>14.615500000000001</v>
      </c>
      <c r="E273" s="2">
        <v>207</v>
      </c>
      <c r="F273" s="2"/>
      <c r="G273" s="2"/>
      <c r="H273" s="8">
        <f t="shared" si="4"/>
        <v>3.4741055551360525E-3</v>
      </c>
      <c r="I273" s="6"/>
      <c r="J273" s="6"/>
      <c r="K273" s="6"/>
    </row>
    <row r="274" spans="2:11" ht="13.5" x14ac:dyDescent="0.35">
      <c r="B274" s="3">
        <v>42402</v>
      </c>
      <c r="C274" s="2">
        <v>25.97</v>
      </c>
      <c r="D274" s="2">
        <v>14.615500000000001</v>
      </c>
      <c r="E274" s="2">
        <v>0</v>
      </c>
      <c r="F274" s="2"/>
      <c r="G274" s="2"/>
      <c r="H274" s="8">
        <f t="shared" si="4"/>
        <v>0</v>
      </c>
      <c r="I274" s="6"/>
      <c r="J274" s="6"/>
      <c r="K274" s="6"/>
    </row>
    <row r="275" spans="2:11" ht="13.5" x14ac:dyDescent="0.35">
      <c r="B275" s="3">
        <v>42403</v>
      </c>
      <c r="C275" s="2">
        <v>25.4</v>
      </c>
      <c r="D275" s="2">
        <v>14.294700000000001</v>
      </c>
      <c r="E275" s="2">
        <v>30</v>
      </c>
      <c r="F275" s="2"/>
      <c r="G275" s="2"/>
      <c r="H275" s="8">
        <f t="shared" si="4"/>
        <v>-2.1949300400260011E-2</v>
      </c>
      <c r="I275" s="6"/>
      <c r="J275" s="6"/>
      <c r="K275" s="6"/>
    </row>
    <row r="276" spans="2:11" ht="13.5" x14ac:dyDescent="0.35">
      <c r="B276" s="3">
        <v>42404</v>
      </c>
      <c r="C276" s="2">
        <v>25.4</v>
      </c>
      <c r="D276" s="2">
        <v>14.294700000000001</v>
      </c>
      <c r="E276" s="2">
        <v>0</v>
      </c>
      <c r="F276" s="2"/>
      <c r="G276" s="2"/>
      <c r="H276" s="8">
        <f t="shared" si="4"/>
        <v>0</v>
      </c>
      <c r="I276" s="6"/>
      <c r="J276" s="6"/>
      <c r="K276" s="6"/>
    </row>
    <row r="277" spans="2:11" ht="13.5" x14ac:dyDescent="0.35">
      <c r="B277" s="3">
        <v>42405</v>
      </c>
      <c r="C277" s="2">
        <v>25.8</v>
      </c>
      <c r="D277" s="2">
        <v>14.5198</v>
      </c>
      <c r="E277" s="2">
        <v>100</v>
      </c>
      <c r="F277" s="2"/>
      <c r="G277" s="2"/>
      <c r="H277" s="8">
        <f t="shared" si="4"/>
        <v>1.5747095077196401E-2</v>
      </c>
      <c r="I277" s="6"/>
      <c r="J277" s="6"/>
      <c r="K277" s="6"/>
    </row>
    <row r="278" spans="2:11" ht="13.5" x14ac:dyDescent="0.35">
      <c r="B278" s="3">
        <v>42408</v>
      </c>
      <c r="C278" s="2">
        <v>25.2</v>
      </c>
      <c r="D278" s="2">
        <v>14.1822</v>
      </c>
      <c r="E278" s="2">
        <v>27</v>
      </c>
      <c r="F278" s="2"/>
      <c r="G278" s="2"/>
      <c r="H278" s="8">
        <f t="shared" si="4"/>
        <v>-2.3251008967065671E-2</v>
      </c>
      <c r="I278" s="6"/>
      <c r="J278" s="6"/>
      <c r="K278" s="6"/>
    </row>
    <row r="279" spans="2:11" ht="13.5" x14ac:dyDescent="0.35">
      <c r="B279" s="3">
        <v>42409</v>
      </c>
      <c r="C279" s="2">
        <v>25.2</v>
      </c>
      <c r="D279" s="2">
        <v>14.1822</v>
      </c>
      <c r="E279" s="2">
        <v>0</v>
      </c>
      <c r="F279" s="2"/>
      <c r="G279" s="2"/>
      <c r="H279" s="8">
        <f t="shared" si="4"/>
        <v>0</v>
      </c>
      <c r="I279" s="6"/>
      <c r="J279" s="6"/>
      <c r="K279" s="6"/>
    </row>
    <row r="280" spans="2:11" ht="13.5" x14ac:dyDescent="0.35">
      <c r="B280" s="3">
        <v>42410</v>
      </c>
      <c r="C280" s="2">
        <v>25</v>
      </c>
      <c r="D280" s="2">
        <v>14.069599999999999</v>
      </c>
      <c r="E280" s="2">
        <v>30</v>
      </c>
      <c r="F280" s="2"/>
      <c r="G280" s="2"/>
      <c r="H280" s="8">
        <f t="shared" si="4"/>
        <v>-7.9395298331711925E-3</v>
      </c>
      <c r="I280" s="6"/>
      <c r="J280" s="6"/>
      <c r="K280" s="6"/>
    </row>
    <row r="281" spans="2:11" ht="13.5" x14ac:dyDescent="0.35">
      <c r="B281" s="3">
        <v>42411</v>
      </c>
      <c r="C281" s="2">
        <v>25</v>
      </c>
      <c r="D281" s="2">
        <v>14.069599999999999</v>
      </c>
      <c r="E281" s="2">
        <v>44</v>
      </c>
      <c r="F281" s="2"/>
      <c r="G281" s="2"/>
      <c r="H281" s="8">
        <f t="shared" si="4"/>
        <v>0</v>
      </c>
      <c r="I281" s="6"/>
      <c r="J281" s="6"/>
      <c r="K281" s="6"/>
    </row>
    <row r="282" spans="2:11" ht="13.5" x14ac:dyDescent="0.35">
      <c r="B282" s="3">
        <v>42412</v>
      </c>
      <c r="C282" s="2">
        <v>25</v>
      </c>
      <c r="D282" s="2">
        <v>14.069599999999999</v>
      </c>
      <c r="E282" s="2">
        <v>0</v>
      </c>
      <c r="F282" s="2"/>
      <c r="G282" s="2"/>
      <c r="H282" s="8">
        <f t="shared" si="4"/>
        <v>0</v>
      </c>
      <c r="I282" s="6"/>
      <c r="J282" s="6"/>
      <c r="K282" s="6"/>
    </row>
    <row r="283" spans="2:11" ht="13.5" x14ac:dyDescent="0.35">
      <c r="B283" s="3">
        <v>42415</v>
      </c>
      <c r="C283" s="2">
        <v>25</v>
      </c>
      <c r="D283" s="2">
        <v>14.069599999999999</v>
      </c>
      <c r="E283" s="2">
        <v>0</v>
      </c>
      <c r="F283" s="2"/>
      <c r="G283" s="2"/>
      <c r="H283" s="8">
        <f t="shared" si="4"/>
        <v>0</v>
      </c>
      <c r="I283" s="6"/>
      <c r="J283" s="6"/>
      <c r="K283" s="6"/>
    </row>
    <row r="284" spans="2:11" ht="13.5" x14ac:dyDescent="0.35">
      <c r="B284" s="3">
        <v>42416</v>
      </c>
      <c r="C284" s="2">
        <v>25</v>
      </c>
      <c r="D284" s="2">
        <v>14.069599999999999</v>
      </c>
      <c r="E284" s="2">
        <v>0</v>
      </c>
      <c r="F284" s="2"/>
      <c r="G284" s="2"/>
      <c r="H284" s="8">
        <f t="shared" si="4"/>
        <v>0</v>
      </c>
      <c r="I284" s="6"/>
      <c r="J284" s="6"/>
      <c r="K284" s="6"/>
    </row>
    <row r="285" spans="2:11" ht="13.5" x14ac:dyDescent="0.35">
      <c r="B285" s="3">
        <v>42417</v>
      </c>
      <c r="C285" s="2">
        <v>25</v>
      </c>
      <c r="D285" s="2">
        <v>14.069599999999999</v>
      </c>
      <c r="E285" s="2">
        <v>0</v>
      </c>
      <c r="F285" s="2"/>
      <c r="G285" s="2"/>
      <c r="H285" s="8">
        <f t="shared" si="4"/>
        <v>0</v>
      </c>
      <c r="I285" s="6"/>
      <c r="J285" s="6"/>
      <c r="K285" s="6"/>
    </row>
    <row r="286" spans="2:11" ht="13.5" x14ac:dyDescent="0.35">
      <c r="B286" s="3">
        <v>42418</v>
      </c>
      <c r="C286" s="2">
        <v>25</v>
      </c>
      <c r="D286" s="2">
        <v>14.069599999999999</v>
      </c>
      <c r="E286" s="2">
        <v>152</v>
      </c>
      <c r="F286" s="2"/>
      <c r="G286" s="2"/>
      <c r="H286" s="8">
        <f t="shared" si="4"/>
        <v>0</v>
      </c>
      <c r="I286" s="6"/>
      <c r="J286" s="6"/>
      <c r="K286" s="6"/>
    </row>
    <row r="287" spans="2:11" ht="13.5" x14ac:dyDescent="0.35">
      <c r="B287" s="3">
        <v>42419</v>
      </c>
      <c r="C287" s="2">
        <v>25.2</v>
      </c>
      <c r="D287" s="2">
        <v>14.1822</v>
      </c>
      <c r="E287" s="2">
        <v>125</v>
      </c>
      <c r="F287" s="2"/>
      <c r="G287" s="2"/>
      <c r="H287" s="8">
        <f t="shared" si="4"/>
        <v>8.0030704497640638E-3</v>
      </c>
      <c r="I287" s="6"/>
      <c r="J287" s="6"/>
      <c r="K287" s="6"/>
    </row>
    <row r="288" spans="2:11" ht="13.5" x14ac:dyDescent="0.35">
      <c r="B288" s="3">
        <v>42422</v>
      </c>
      <c r="C288" s="2">
        <v>25.2</v>
      </c>
      <c r="D288" s="2">
        <v>14.1822</v>
      </c>
      <c r="E288" s="2">
        <v>0</v>
      </c>
      <c r="F288" s="2"/>
      <c r="G288" s="2"/>
      <c r="H288" s="8">
        <f t="shared" si="4"/>
        <v>0</v>
      </c>
      <c r="I288" s="6"/>
      <c r="J288" s="6"/>
      <c r="K288" s="6"/>
    </row>
    <row r="289" spans="2:11" ht="13.5" x14ac:dyDescent="0.35">
      <c r="B289" s="3">
        <v>42423</v>
      </c>
      <c r="C289" s="2">
        <v>25.2</v>
      </c>
      <c r="D289" s="2">
        <v>14.1822</v>
      </c>
      <c r="E289" s="2">
        <v>0</v>
      </c>
      <c r="F289" s="2"/>
      <c r="G289" s="2"/>
      <c r="H289" s="8">
        <f t="shared" si="4"/>
        <v>0</v>
      </c>
      <c r="I289" s="6"/>
      <c r="J289" s="6"/>
      <c r="K289" s="6"/>
    </row>
    <row r="290" spans="2:11" ht="13.5" x14ac:dyDescent="0.35">
      <c r="B290" s="3">
        <v>42424</v>
      </c>
      <c r="C290" s="2">
        <v>25</v>
      </c>
      <c r="D290" s="2">
        <v>14.069599999999999</v>
      </c>
      <c r="E290" s="2">
        <v>18</v>
      </c>
      <c r="F290" s="2"/>
      <c r="G290" s="2"/>
      <c r="H290" s="8">
        <f t="shared" si="4"/>
        <v>-7.9395298331711925E-3</v>
      </c>
      <c r="I290" s="6"/>
      <c r="J290" s="6"/>
      <c r="K290" s="6"/>
    </row>
    <row r="291" spans="2:11" ht="13.5" x14ac:dyDescent="0.35">
      <c r="B291" s="3">
        <v>42425</v>
      </c>
      <c r="C291" s="2">
        <v>25</v>
      </c>
      <c r="D291" s="2">
        <v>14.069599999999999</v>
      </c>
      <c r="E291" s="2">
        <v>32</v>
      </c>
      <c r="F291" s="2"/>
      <c r="G291" s="2"/>
      <c r="H291" s="8">
        <f t="shared" si="4"/>
        <v>0</v>
      </c>
      <c r="I291" s="6"/>
      <c r="J291" s="6"/>
      <c r="K291" s="6"/>
    </row>
    <row r="292" spans="2:11" ht="13.5" x14ac:dyDescent="0.35">
      <c r="B292" s="3">
        <v>42426</v>
      </c>
      <c r="C292" s="2">
        <v>25</v>
      </c>
      <c r="D292" s="2">
        <v>14.069599999999999</v>
      </c>
      <c r="E292" s="2">
        <v>0</v>
      </c>
      <c r="F292" s="2"/>
      <c r="G292" s="2"/>
      <c r="H292" s="8">
        <f t="shared" si="4"/>
        <v>0</v>
      </c>
      <c r="I292" s="6"/>
      <c r="J292" s="6"/>
      <c r="K292" s="6"/>
    </row>
    <row r="293" spans="2:11" ht="13.5" x14ac:dyDescent="0.35">
      <c r="B293" s="3">
        <v>42429</v>
      </c>
      <c r="C293" s="2">
        <v>25</v>
      </c>
      <c r="D293" s="2">
        <v>14.069599999999999</v>
      </c>
      <c r="E293" s="2">
        <v>0</v>
      </c>
      <c r="F293" s="2"/>
      <c r="G293" s="2"/>
      <c r="H293" s="8">
        <f t="shared" si="4"/>
        <v>0</v>
      </c>
      <c r="I293" s="6"/>
      <c r="J293" s="6"/>
      <c r="K293" s="6"/>
    </row>
    <row r="294" spans="2:11" ht="13.5" x14ac:dyDescent="0.35">
      <c r="B294" s="3">
        <v>42430</v>
      </c>
      <c r="C294" s="2">
        <v>25</v>
      </c>
      <c r="D294" s="2">
        <v>14.069599999999999</v>
      </c>
      <c r="E294" s="2">
        <v>120</v>
      </c>
      <c r="F294" s="2"/>
      <c r="G294" s="2"/>
      <c r="H294" s="8">
        <f t="shared" si="4"/>
        <v>0</v>
      </c>
      <c r="I294" s="6"/>
      <c r="J294" s="6"/>
      <c r="K294" s="6"/>
    </row>
    <row r="295" spans="2:11" ht="13.5" x14ac:dyDescent="0.35">
      <c r="B295" s="3">
        <v>42431</v>
      </c>
      <c r="C295" s="2">
        <v>25</v>
      </c>
      <c r="D295" s="2">
        <v>14.069599999999999</v>
      </c>
      <c r="E295" s="2">
        <v>590</v>
      </c>
      <c r="F295" s="2"/>
      <c r="G295" s="2"/>
      <c r="H295" s="8">
        <f t="shared" si="4"/>
        <v>0</v>
      </c>
      <c r="I295" s="6"/>
      <c r="J295" s="6"/>
      <c r="K295" s="6"/>
    </row>
    <row r="296" spans="2:11" ht="13.5" x14ac:dyDescent="0.35">
      <c r="B296" s="3">
        <v>42432</v>
      </c>
      <c r="C296" s="2">
        <v>25</v>
      </c>
      <c r="D296" s="2">
        <v>14.069599999999999</v>
      </c>
      <c r="E296" s="2">
        <v>775</v>
      </c>
      <c r="F296" s="2"/>
      <c r="G296" s="2"/>
      <c r="H296" s="8">
        <f t="shared" si="4"/>
        <v>0</v>
      </c>
      <c r="I296" s="6"/>
      <c r="J296" s="6"/>
      <c r="K296" s="6"/>
    </row>
    <row r="297" spans="2:11" ht="13.5" x14ac:dyDescent="0.35">
      <c r="B297" s="3">
        <v>42433</v>
      </c>
      <c r="C297" s="2">
        <v>25</v>
      </c>
      <c r="D297" s="2">
        <v>14.069599999999999</v>
      </c>
      <c r="E297" s="2">
        <v>330</v>
      </c>
      <c r="F297" s="2"/>
      <c r="G297" s="2"/>
      <c r="H297" s="8">
        <f t="shared" si="4"/>
        <v>0</v>
      </c>
      <c r="I297" s="6"/>
      <c r="J297" s="6"/>
      <c r="K297" s="6"/>
    </row>
    <row r="298" spans="2:11" ht="13.5" x14ac:dyDescent="0.35">
      <c r="B298" s="3">
        <v>42436</v>
      </c>
      <c r="C298" s="2">
        <v>25</v>
      </c>
      <c r="D298" s="2">
        <v>14.069599999999999</v>
      </c>
      <c r="E298" s="2">
        <v>150</v>
      </c>
      <c r="F298" s="2"/>
      <c r="G298" s="2"/>
      <c r="H298" s="8">
        <f t="shared" si="4"/>
        <v>0</v>
      </c>
      <c r="I298" s="6"/>
      <c r="J298" s="6"/>
      <c r="K298" s="6"/>
    </row>
    <row r="299" spans="2:11" ht="13.5" x14ac:dyDescent="0.35">
      <c r="B299" s="3">
        <v>42437</v>
      </c>
      <c r="C299" s="2">
        <v>25.75</v>
      </c>
      <c r="D299" s="2">
        <v>14.4917</v>
      </c>
      <c r="E299" s="2">
        <v>20</v>
      </c>
      <c r="F299" s="2"/>
      <c r="G299" s="2"/>
      <c r="H299" s="8">
        <f t="shared" si="4"/>
        <v>3.0000852902712257E-2</v>
      </c>
      <c r="I299" s="6"/>
      <c r="J299" s="6"/>
      <c r="K299" s="6"/>
    </row>
    <row r="300" spans="2:11" ht="13.5" x14ac:dyDescent="0.35">
      <c r="B300" s="3">
        <v>42438</v>
      </c>
      <c r="C300" s="2">
        <v>25.75</v>
      </c>
      <c r="D300" s="2">
        <v>14.4917</v>
      </c>
      <c r="E300" s="2">
        <v>0</v>
      </c>
      <c r="F300" s="2"/>
      <c r="G300" s="2"/>
      <c r="H300" s="8">
        <f t="shared" si="4"/>
        <v>0</v>
      </c>
      <c r="I300" s="6"/>
      <c r="J300" s="6"/>
      <c r="K300" s="6"/>
    </row>
    <row r="301" spans="2:11" ht="13.5" x14ac:dyDescent="0.35">
      <c r="B301" s="3">
        <v>42439</v>
      </c>
      <c r="C301" s="2">
        <v>25.75</v>
      </c>
      <c r="D301" s="2">
        <v>14.4917</v>
      </c>
      <c r="E301" s="2">
        <v>0</v>
      </c>
      <c r="F301" s="2"/>
      <c r="G301" s="2"/>
      <c r="H301" s="8">
        <f t="shared" si="4"/>
        <v>0</v>
      </c>
      <c r="I301" s="6"/>
      <c r="J301" s="6"/>
      <c r="K301" s="6"/>
    </row>
    <row r="302" spans="2:11" ht="13.5" x14ac:dyDescent="0.35">
      <c r="B302" s="3">
        <v>42440</v>
      </c>
      <c r="C302" s="2">
        <v>25</v>
      </c>
      <c r="D302" s="2">
        <v>14.069599999999999</v>
      </c>
      <c r="E302" s="2">
        <v>15</v>
      </c>
      <c r="F302" s="2"/>
      <c r="G302" s="2"/>
      <c r="H302" s="8">
        <f t="shared" si="4"/>
        <v>-2.9127017534174762E-2</v>
      </c>
      <c r="I302" s="6"/>
      <c r="J302" s="6"/>
      <c r="K302" s="6"/>
    </row>
    <row r="303" spans="2:11" ht="13.5" x14ac:dyDescent="0.35">
      <c r="B303" s="3">
        <v>42443</v>
      </c>
      <c r="C303" s="2">
        <v>25.75</v>
      </c>
      <c r="D303" s="2">
        <v>14.4917</v>
      </c>
      <c r="E303" s="2">
        <v>0</v>
      </c>
      <c r="F303" s="2"/>
      <c r="G303" s="2"/>
      <c r="H303" s="8">
        <f t="shared" si="4"/>
        <v>3.0000852902712257E-2</v>
      </c>
      <c r="I303" s="6"/>
      <c r="J303" s="6"/>
      <c r="K303" s="6"/>
    </row>
    <row r="304" spans="2:11" ht="13.5" x14ac:dyDescent="0.35">
      <c r="B304" s="3">
        <v>42444</v>
      </c>
      <c r="C304" s="2">
        <v>26.52</v>
      </c>
      <c r="D304" s="2">
        <v>14.925000000000001</v>
      </c>
      <c r="E304" s="2">
        <v>0</v>
      </c>
      <c r="F304" s="2"/>
      <c r="G304" s="2"/>
      <c r="H304" s="8">
        <f t="shared" si="4"/>
        <v>2.9899873720819568E-2</v>
      </c>
      <c r="I304" s="6"/>
      <c r="J304" s="6"/>
      <c r="K304" s="6"/>
    </row>
    <row r="305" spans="2:11" ht="13.5" x14ac:dyDescent="0.35">
      <c r="B305" s="3">
        <v>42445</v>
      </c>
      <c r="C305" s="2">
        <v>27.71</v>
      </c>
      <c r="D305" s="2">
        <v>15.5947</v>
      </c>
      <c r="E305" s="2">
        <v>1</v>
      </c>
      <c r="F305" s="2"/>
      <c r="G305" s="2"/>
      <c r="H305" s="8">
        <f t="shared" si="4"/>
        <v>4.4871021775544306E-2</v>
      </c>
      <c r="I305" s="6"/>
      <c r="J305" s="6"/>
      <c r="K305" s="6"/>
    </row>
    <row r="306" spans="2:11" ht="13.5" x14ac:dyDescent="0.35">
      <c r="B306" s="3">
        <v>42446</v>
      </c>
      <c r="C306" s="2">
        <v>26.9</v>
      </c>
      <c r="D306" s="2">
        <v>15.1389</v>
      </c>
      <c r="E306" s="2">
        <v>25</v>
      </c>
      <c r="F306" s="2"/>
      <c r="G306" s="2"/>
      <c r="H306" s="8">
        <f t="shared" si="4"/>
        <v>-2.9227878702379653E-2</v>
      </c>
      <c r="I306" s="6"/>
      <c r="J306" s="6"/>
      <c r="K306" s="6"/>
    </row>
    <row r="307" spans="2:11" ht="13.5" x14ac:dyDescent="0.35">
      <c r="B307" s="3">
        <v>42447</v>
      </c>
      <c r="C307" s="2">
        <v>26.9</v>
      </c>
      <c r="D307" s="2">
        <v>15.1389</v>
      </c>
      <c r="E307" s="2">
        <v>0</v>
      </c>
      <c r="F307" s="2"/>
      <c r="G307" s="2"/>
      <c r="H307" s="8">
        <f t="shared" si="4"/>
        <v>0</v>
      </c>
      <c r="I307" s="6"/>
      <c r="J307" s="6"/>
      <c r="K307" s="6"/>
    </row>
    <row r="308" spans="2:11" ht="13.5" x14ac:dyDescent="0.35">
      <c r="B308" s="3">
        <v>42450</v>
      </c>
      <c r="C308" s="2">
        <v>27.7</v>
      </c>
      <c r="D308" s="2">
        <v>15.5891</v>
      </c>
      <c r="E308" s="2">
        <v>0</v>
      </c>
      <c r="F308" s="2"/>
      <c r="G308" s="2"/>
      <c r="H308" s="8">
        <f t="shared" si="4"/>
        <v>2.9737959825350626E-2</v>
      </c>
      <c r="I308" s="6"/>
      <c r="J308" s="6"/>
      <c r="K308" s="6"/>
    </row>
    <row r="309" spans="2:11" ht="13.5" x14ac:dyDescent="0.35">
      <c r="B309" s="3">
        <v>42451</v>
      </c>
      <c r="C309" s="2">
        <v>27.7</v>
      </c>
      <c r="D309" s="2">
        <v>15.5891</v>
      </c>
      <c r="E309" s="2">
        <v>0</v>
      </c>
      <c r="F309" s="2"/>
      <c r="G309" s="2"/>
      <c r="H309" s="8">
        <f t="shared" si="4"/>
        <v>0</v>
      </c>
      <c r="I309" s="6"/>
      <c r="J309" s="6"/>
      <c r="K309" s="6"/>
    </row>
    <row r="310" spans="2:11" ht="13.5" x14ac:dyDescent="0.35">
      <c r="B310" s="3">
        <v>42452</v>
      </c>
      <c r="C310" s="2">
        <v>28.53</v>
      </c>
      <c r="D310" s="2">
        <v>16.0562</v>
      </c>
      <c r="E310" s="2">
        <v>1</v>
      </c>
      <c r="F310" s="2"/>
      <c r="G310" s="2"/>
      <c r="H310" s="8">
        <f t="shared" si="4"/>
        <v>2.9963243548376768E-2</v>
      </c>
      <c r="I310" s="6"/>
      <c r="J310" s="6"/>
      <c r="K310" s="6"/>
    </row>
    <row r="311" spans="2:11" ht="13.5" x14ac:dyDescent="0.35">
      <c r="B311" s="3">
        <v>42453</v>
      </c>
      <c r="C311" s="2">
        <v>28.53</v>
      </c>
      <c r="D311" s="2">
        <v>16.0562</v>
      </c>
      <c r="E311" s="2">
        <v>0</v>
      </c>
      <c r="F311" s="2"/>
      <c r="G311" s="2"/>
      <c r="H311" s="8">
        <f t="shared" si="4"/>
        <v>0</v>
      </c>
      <c r="I311" s="6"/>
      <c r="J311" s="6"/>
      <c r="K311" s="6"/>
    </row>
    <row r="312" spans="2:11" ht="13.5" x14ac:dyDescent="0.35">
      <c r="B312" s="3">
        <v>42454</v>
      </c>
      <c r="C312" s="2">
        <v>28.53</v>
      </c>
      <c r="D312" s="2">
        <v>16.0562</v>
      </c>
      <c r="E312" s="2">
        <v>0</v>
      </c>
      <c r="F312" s="2"/>
      <c r="G312" s="2"/>
      <c r="H312" s="8">
        <f t="shared" si="4"/>
        <v>0</v>
      </c>
      <c r="I312" s="6"/>
      <c r="J312" s="6"/>
      <c r="K312" s="6"/>
    </row>
    <row r="313" spans="2:11" ht="13.5" x14ac:dyDescent="0.35">
      <c r="B313" s="3">
        <v>42457</v>
      </c>
      <c r="C313" s="2">
        <v>28.53</v>
      </c>
      <c r="D313" s="2">
        <v>16.0562</v>
      </c>
      <c r="E313" s="2">
        <v>0</v>
      </c>
      <c r="F313" s="2"/>
      <c r="G313" s="2"/>
      <c r="H313" s="8">
        <f t="shared" si="4"/>
        <v>0</v>
      </c>
      <c r="I313" s="6"/>
      <c r="J313" s="6"/>
      <c r="K313" s="6"/>
    </row>
    <row r="314" spans="2:11" ht="13.5" x14ac:dyDescent="0.35">
      <c r="B314" s="3">
        <v>42458</v>
      </c>
      <c r="C314" s="2">
        <v>28.53</v>
      </c>
      <c r="D314" s="2">
        <v>16.0562</v>
      </c>
      <c r="E314" s="2">
        <v>0</v>
      </c>
      <c r="F314" s="2"/>
      <c r="G314" s="2"/>
      <c r="H314" s="8">
        <f t="shared" si="4"/>
        <v>0</v>
      </c>
      <c r="I314" s="6"/>
      <c r="J314" s="6"/>
      <c r="K314" s="6"/>
    </row>
    <row r="315" spans="2:11" ht="13.5" x14ac:dyDescent="0.35">
      <c r="B315" s="3">
        <v>42459</v>
      </c>
      <c r="C315" s="2">
        <v>27.68</v>
      </c>
      <c r="D315" s="2">
        <v>15.5779</v>
      </c>
      <c r="E315" s="2">
        <v>1</v>
      </c>
      <c r="F315" s="2"/>
      <c r="G315" s="2"/>
      <c r="H315" s="8">
        <f t="shared" si="4"/>
        <v>-2.9789115730994933E-2</v>
      </c>
      <c r="I315" s="6"/>
      <c r="J315" s="6"/>
      <c r="K315" s="6"/>
    </row>
    <row r="316" spans="2:11" ht="13.5" x14ac:dyDescent="0.35">
      <c r="B316" s="3">
        <v>42460</v>
      </c>
      <c r="C316" s="2">
        <v>28.51</v>
      </c>
      <c r="D316" s="2">
        <v>16.045000000000002</v>
      </c>
      <c r="E316" s="2">
        <v>0</v>
      </c>
      <c r="F316" s="2"/>
      <c r="G316" s="2"/>
      <c r="H316" s="8">
        <f t="shared" si="4"/>
        <v>2.9984786139338554E-2</v>
      </c>
      <c r="I316" s="6"/>
      <c r="J316" s="6"/>
      <c r="K316" s="6"/>
    </row>
    <row r="317" spans="2:11" ht="13.5" x14ac:dyDescent="0.35">
      <c r="B317" s="3">
        <v>42461</v>
      </c>
      <c r="C317" s="2">
        <v>28.51</v>
      </c>
      <c r="D317" s="2">
        <v>16.045000000000002</v>
      </c>
      <c r="E317" s="2">
        <v>0</v>
      </c>
      <c r="F317" s="2"/>
      <c r="G317" s="2"/>
      <c r="H317" s="8">
        <f t="shared" si="4"/>
        <v>0</v>
      </c>
      <c r="I317" s="6"/>
      <c r="J317" s="6"/>
      <c r="K317" s="6"/>
    </row>
    <row r="318" spans="2:11" ht="13.5" x14ac:dyDescent="0.35">
      <c r="B318" s="3">
        <v>42464</v>
      </c>
      <c r="C318" s="2">
        <v>28.51</v>
      </c>
      <c r="D318" s="2">
        <v>16.045000000000002</v>
      </c>
      <c r="E318" s="2">
        <v>0</v>
      </c>
      <c r="F318" s="2"/>
      <c r="G318" s="2"/>
      <c r="H318" s="8">
        <f t="shared" si="4"/>
        <v>0</v>
      </c>
      <c r="I318" s="6"/>
      <c r="J318" s="6"/>
      <c r="K318" s="6"/>
    </row>
    <row r="319" spans="2:11" ht="13.5" x14ac:dyDescent="0.35">
      <c r="B319" s="3">
        <v>42465</v>
      </c>
      <c r="C319" s="2">
        <v>28</v>
      </c>
      <c r="D319" s="2">
        <v>15.757999999999999</v>
      </c>
      <c r="E319" s="2">
        <v>2</v>
      </c>
      <c r="F319" s="2"/>
      <c r="G319" s="2"/>
      <c r="H319" s="8">
        <f t="shared" si="4"/>
        <v>-1.7887192271735901E-2</v>
      </c>
      <c r="I319" s="6"/>
      <c r="J319" s="6"/>
      <c r="K319" s="6"/>
    </row>
    <row r="320" spans="2:11" ht="13.5" x14ac:dyDescent="0.35">
      <c r="B320" s="3">
        <v>42466</v>
      </c>
      <c r="C320" s="2">
        <v>28</v>
      </c>
      <c r="D320" s="2">
        <v>15.757999999999999</v>
      </c>
      <c r="E320" s="2">
        <v>0</v>
      </c>
      <c r="F320" s="2"/>
      <c r="G320" s="2"/>
      <c r="H320" s="8">
        <f t="shared" si="4"/>
        <v>0</v>
      </c>
      <c r="I320" s="6"/>
      <c r="J320" s="6"/>
      <c r="K320" s="6"/>
    </row>
    <row r="321" spans="2:11" ht="13.5" x14ac:dyDescent="0.35">
      <c r="B321" s="3">
        <v>42467</v>
      </c>
      <c r="C321" s="2">
        <v>26.74</v>
      </c>
      <c r="D321" s="2">
        <v>15.0488</v>
      </c>
      <c r="E321" s="2">
        <v>0</v>
      </c>
      <c r="F321" s="2"/>
      <c r="G321" s="2"/>
      <c r="H321" s="8">
        <f t="shared" si="4"/>
        <v>-4.5005711384693441E-2</v>
      </c>
      <c r="I321" s="6"/>
      <c r="J321" s="6"/>
      <c r="K321" s="6"/>
    </row>
    <row r="322" spans="2:11" ht="13.5" x14ac:dyDescent="0.35">
      <c r="B322" s="3">
        <v>42468</v>
      </c>
      <c r="C322" s="2">
        <v>26.74</v>
      </c>
      <c r="D322" s="2">
        <v>15.0488</v>
      </c>
      <c r="E322" s="2">
        <v>0</v>
      </c>
      <c r="F322" s="2"/>
      <c r="G322" s="2"/>
      <c r="H322" s="8">
        <f t="shared" si="4"/>
        <v>0</v>
      </c>
      <c r="I322" s="6"/>
      <c r="J322" s="6"/>
      <c r="K322" s="6"/>
    </row>
    <row r="323" spans="2:11" ht="13.5" x14ac:dyDescent="0.35">
      <c r="B323" s="3">
        <v>42471</v>
      </c>
      <c r="C323" s="2">
        <v>25.54</v>
      </c>
      <c r="D323" s="2">
        <v>14.3735</v>
      </c>
      <c r="E323" s="2">
        <v>1</v>
      </c>
      <c r="F323" s="2"/>
      <c r="G323" s="2"/>
      <c r="H323" s="8">
        <f t="shared" si="4"/>
        <v>-4.4874009887831585E-2</v>
      </c>
      <c r="I323" s="6"/>
      <c r="J323" s="6"/>
      <c r="K323" s="6"/>
    </row>
    <row r="324" spans="2:11" ht="13.5" x14ac:dyDescent="0.35">
      <c r="B324" s="3">
        <v>42472</v>
      </c>
      <c r="C324" s="2">
        <v>25.54</v>
      </c>
      <c r="D324" s="2">
        <v>14.3735</v>
      </c>
      <c r="E324" s="2">
        <v>0</v>
      </c>
      <c r="F324" s="2"/>
      <c r="G324" s="2"/>
      <c r="H324" s="8">
        <f t="shared" si="4"/>
        <v>0</v>
      </c>
      <c r="I324" s="6"/>
      <c r="J324" s="6"/>
      <c r="K324" s="6"/>
    </row>
    <row r="325" spans="2:11" ht="13.5" x14ac:dyDescent="0.35">
      <c r="B325" s="3">
        <v>42473</v>
      </c>
      <c r="C325" s="2">
        <v>25.54</v>
      </c>
      <c r="D325" s="2">
        <v>14.3735</v>
      </c>
      <c r="E325" s="2">
        <v>0</v>
      </c>
      <c r="F325" s="2"/>
      <c r="G325" s="2"/>
      <c r="H325" s="8">
        <f t="shared" si="4"/>
        <v>0</v>
      </c>
      <c r="I325" s="6"/>
      <c r="J325" s="6"/>
      <c r="K325" s="6"/>
    </row>
    <row r="326" spans="2:11" ht="13.5" x14ac:dyDescent="0.35">
      <c r="B326" s="3">
        <v>42474</v>
      </c>
      <c r="C326" s="2">
        <v>25.54</v>
      </c>
      <c r="D326" s="2">
        <v>14.3735</v>
      </c>
      <c r="E326" s="2">
        <v>0</v>
      </c>
      <c r="F326" s="2"/>
      <c r="G326" s="2"/>
      <c r="H326" s="8">
        <f t="shared" si="4"/>
        <v>0</v>
      </c>
      <c r="I326" s="6"/>
      <c r="J326" s="6"/>
      <c r="K326" s="6"/>
    </row>
    <row r="327" spans="2:11" ht="13.5" x14ac:dyDescent="0.35">
      <c r="B327" s="3">
        <v>42475</v>
      </c>
      <c r="C327" s="2">
        <v>26</v>
      </c>
      <c r="D327" s="2">
        <v>14.632400000000001</v>
      </c>
      <c r="E327" s="2">
        <v>1</v>
      </c>
      <c r="F327" s="2"/>
      <c r="G327" s="2"/>
      <c r="H327" s="8">
        <f t="shared" ref="H327:H390" si="5">(D327-D326)/D326</f>
        <v>1.8012314328451705E-2</v>
      </c>
      <c r="I327" s="6"/>
      <c r="J327" s="6"/>
      <c r="K327" s="6"/>
    </row>
    <row r="328" spans="2:11" ht="13.5" x14ac:dyDescent="0.35">
      <c r="B328" s="3">
        <v>42478</v>
      </c>
      <c r="C328" s="2">
        <v>26</v>
      </c>
      <c r="D328" s="2">
        <v>14.632400000000001</v>
      </c>
      <c r="E328" s="2">
        <v>0</v>
      </c>
      <c r="F328" s="2"/>
      <c r="G328" s="2"/>
      <c r="H328" s="8">
        <f t="shared" si="5"/>
        <v>0</v>
      </c>
      <c r="I328" s="6"/>
      <c r="J328" s="6"/>
      <c r="K328" s="6"/>
    </row>
    <row r="329" spans="2:11" ht="13.5" x14ac:dyDescent="0.35">
      <c r="B329" s="3">
        <v>42479</v>
      </c>
      <c r="C329" s="2">
        <v>26.78</v>
      </c>
      <c r="D329" s="2">
        <v>15.071400000000001</v>
      </c>
      <c r="E329" s="2">
        <v>100</v>
      </c>
      <c r="F329" s="2"/>
      <c r="G329" s="2"/>
      <c r="H329" s="8">
        <f t="shared" si="5"/>
        <v>3.000191356168503E-2</v>
      </c>
      <c r="I329" s="6"/>
      <c r="J329" s="6"/>
      <c r="K329" s="6"/>
    </row>
    <row r="330" spans="2:11" ht="13.5" x14ac:dyDescent="0.35">
      <c r="B330" s="3">
        <v>42480</v>
      </c>
      <c r="C330" s="2">
        <v>26</v>
      </c>
      <c r="D330" s="2">
        <v>14.632400000000001</v>
      </c>
      <c r="E330" s="2">
        <v>20</v>
      </c>
      <c r="F330" s="2"/>
      <c r="G330" s="2"/>
      <c r="H330" s="8">
        <f t="shared" si="5"/>
        <v>-2.9128017304298211E-2</v>
      </c>
      <c r="I330" s="6"/>
      <c r="J330" s="6"/>
      <c r="K330" s="6"/>
    </row>
    <row r="331" spans="2:11" ht="13.5" x14ac:dyDescent="0.35">
      <c r="B331" s="3">
        <v>42481</v>
      </c>
      <c r="C331" s="2">
        <v>26</v>
      </c>
      <c r="D331" s="2">
        <v>14.632400000000001</v>
      </c>
      <c r="E331" s="2">
        <v>12</v>
      </c>
      <c r="F331" s="2"/>
      <c r="G331" s="2"/>
      <c r="H331" s="8">
        <f t="shared" si="5"/>
        <v>0</v>
      </c>
      <c r="I331" s="6"/>
      <c r="J331" s="6"/>
      <c r="K331" s="6"/>
    </row>
    <row r="332" spans="2:11" ht="13.5" x14ac:dyDescent="0.35">
      <c r="B332" s="3">
        <v>42482</v>
      </c>
      <c r="C332" s="2">
        <v>25.54</v>
      </c>
      <c r="D332" s="2">
        <v>14.3735</v>
      </c>
      <c r="E332" s="2">
        <v>148</v>
      </c>
      <c r="F332" s="2"/>
      <c r="G332" s="2"/>
      <c r="H332" s="8">
        <f t="shared" si="5"/>
        <v>-1.7693611437631596E-2</v>
      </c>
      <c r="I332" s="6"/>
      <c r="J332" s="6"/>
      <c r="K332" s="6"/>
    </row>
    <row r="333" spans="2:11" ht="13.5" x14ac:dyDescent="0.35">
      <c r="B333" s="3">
        <v>42485</v>
      </c>
      <c r="C333" s="2">
        <v>25.54</v>
      </c>
      <c r="D333" s="2">
        <v>14.3735</v>
      </c>
      <c r="E333" s="2">
        <v>138</v>
      </c>
      <c r="F333" s="2"/>
      <c r="G333" s="2"/>
      <c r="H333" s="8">
        <f t="shared" si="5"/>
        <v>0</v>
      </c>
      <c r="I333" s="6"/>
      <c r="J333" s="6"/>
      <c r="K333" s="6"/>
    </row>
    <row r="334" spans="2:11" ht="13.5" x14ac:dyDescent="0.35">
      <c r="B334" s="3">
        <v>42486</v>
      </c>
      <c r="C334" s="2">
        <v>25.54</v>
      </c>
      <c r="D334" s="2">
        <v>14.3735</v>
      </c>
      <c r="E334" s="2">
        <v>0</v>
      </c>
      <c r="F334" s="2"/>
      <c r="G334" s="2"/>
      <c r="H334" s="8">
        <f t="shared" si="5"/>
        <v>0</v>
      </c>
      <c r="I334" s="6"/>
      <c r="J334" s="6"/>
      <c r="K334" s="6"/>
    </row>
    <row r="335" spans="2:11" ht="13.5" x14ac:dyDescent="0.35">
      <c r="B335" s="3">
        <v>42487</v>
      </c>
      <c r="C335" s="2">
        <v>25.54</v>
      </c>
      <c r="D335" s="2">
        <v>14.3735</v>
      </c>
      <c r="E335" s="2">
        <v>35</v>
      </c>
      <c r="F335" s="2"/>
      <c r="G335" s="2"/>
      <c r="H335" s="8">
        <f t="shared" si="5"/>
        <v>0</v>
      </c>
      <c r="I335" s="6"/>
      <c r="J335" s="6"/>
      <c r="K335" s="6"/>
    </row>
    <row r="336" spans="2:11" ht="13.5" x14ac:dyDescent="0.35">
      <c r="B336" s="3">
        <v>42488</v>
      </c>
      <c r="C336" s="2">
        <v>24.78</v>
      </c>
      <c r="D336" s="2">
        <v>13.9458</v>
      </c>
      <c r="E336" s="2">
        <v>0</v>
      </c>
      <c r="F336" s="2"/>
      <c r="G336" s="2"/>
      <c r="H336" s="8">
        <f t="shared" si="5"/>
        <v>-2.9756148467666173E-2</v>
      </c>
      <c r="I336" s="6"/>
      <c r="J336" s="6"/>
      <c r="K336" s="6"/>
    </row>
    <row r="337" spans="2:11" ht="13.5" x14ac:dyDescent="0.35">
      <c r="B337" s="3">
        <v>42489</v>
      </c>
      <c r="C337" s="2">
        <v>24.04</v>
      </c>
      <c r="D337" s="2">
        <v>13.529299999999999</v>
      </c>
      <c r="E337" s="2">
        <v>0</v>
      </c>
      <c r="F337" s="2"/>
      <c r="G337" s="2"/>
      <c r="H337" s="8">
        <f t="shared" si="5"/>
        <v>-2.9865622624732965E-2</v>
      </c>
      <c r="I337" s="6"/>
      <c r="J337" s="6"/>
      <c r="K337" s="6"/>
    </row>
    <row r="338" spans="2:11" ht="13.5" x14ac:dyDescent="0.35">
      <c r="B338" s="3">
        <v>42492</v>
      </c>
      <c r="C338" s="2">
        <v>24.04</v>
      </c>
      <c r="D338" s="2">
        <v>13.529299999999999</v>
      </c>
      <c r="E338" s="2">
        <v>0</v>
      </c>
      <c r="F338" s="2"/>
      <c r="G338" s="2"/>
      <c r="H338" s="8">
        <f t="shared" si="5"/>
        <v>0</v>
      </c>
      <c r="I338" s="6"/>
      <c r="J338" s="6"/>
      <c r="K338" s="6"/>
    </row>
    <row r="339" spans="2:11" ht="13.5" x14ac:dyDescent="0.35">
      <c r="B339" s="3">
        <v>42493</v>
      </c>
      <c r="C339" s="2">
        <v>24.04</v>
      </c>
      <c r="D339" s="2">
        <v>13.529299999999999</v>
      </c>
      <c r="E339" s="2">
        <v>0</v>
      </c>
      <c r="F339" s="2"/>
      <c r="G339" s="2"/>
      <c r="H339" s="8">
        <f t="shared" si="5"/>
        <v>0</v>
      </c>
      <c r="I339" s="6"/>
      <c r="J339" s="6"/>
      <c r="K339" s="6"/>
    </row>
    <row r="340" spans="2:11" ht="13.5" x14ac:dyDescent="0.35">
      <c r="B340" s="3">
        <v>42494</v>
      </c>
      <c r="C340" s="2">
        <v>22.96</v>
      </c>
      <c r="D340" s="2">
        <v>12.9215</v>
      </c>
      <c r="E340" s="2">
        <v>17</v>
      </c>
      <c r="F340" s="2"/>
      <c r="G340" s="2"/>
      <c r="H340" s="8">
        <f t="shared" si="5"/>
        <v>-4.4924718943330347E-2</v>
      </c>
      <c r="I340" s="6"/>
      <c r="J340" s="6"/>
      <c r="K340" s="6"/>
    </row>
    <row r="341" spans="2:11" ht="13.5" x14ac:dyDescent="0.35">
      <c r="B341" s="3">
        <v>42495</v>
      </c>
      <c r="C341" s="2">
        <v>22.27</v>
      </c>
      <c r="D341" s="2">
        <v>12.533200000000001</v>
      </c>
      <c r="E341" s="2">
        <v>70</v>
      </c>
      <c r="F341" s="2"/>
      <c r="G341" s="2"/>
      <c r="H341" s="8">
        <f t="shared" si="5"/>
        <v>-3.0050690709282915E-2</v>
      </c>
      <c r="I341" s="6"/>
      <c r="J341" s="6"/>
      <c r="K341" s="6"/>
    </row>
    <row r="342" spans="2:11" ht="13.5" x14ac:dyDescent="0.35">
      <c r="B342" s="3">
        <v>42496</v>
      </c>
      <c r="C342" s="2">
        <v>21.61</v>
      </c>
      <c r="D342" s="2">
        <v>12.161799999999999</v>
      </c>
      <c r="E342" s="2">
        <v>85</v>
      </c>
      <c r="F342" s="2"/>
      <c r="G342" s="2"/>
      <c r="H342" s="8">
        <f t="shared" si="5"/>
        <v>-2.963329397121256E-2</v>
      </c>
      <c r="I342" s="6"/>
      <c r="J342" s="6"/>
      <c r="K342" s="6"/>
    </row>
    <row r="343" spans="2:11" ht="13.5" x14ac:dyDescent="0.35">
      <c r="B343" s="3">
        <v>42499</v>
      </c>
      <c r="C343" s="2">
        <v>21.59</v>
      </c>
      <c r="D343" s="2">
        <v>12.150499999999999</v>
      </c>
      <c r="E343" s="2">
        <v>19</v>
      </c>
      <c r="F343" s="2"/>
      <c r="G343" s="2"/>
      <c r="H343" s="8">
        <f t="shared" si="5"/>
        <v>-9.2913877879921645E-4</v>
      </c>
      <c r="I343" s="6"/>
      <c r="J343" s="6"/>
      <c r="K343" s="6"/>
    </row>
    <row r="344" spans="2:11" ht="13.5" x14ac:dyDescent="0.35">
      <c r="B344" s="3">
        <v>42500</v>
      </c>
      <c r="C344" s="2">
        <v>21.59</v>
      </c>
      <c r="D344" s="2">
        <v>12.150499999999999</v>
      </c>
      <c r="E344" s="2">
        <v>104</v>
      </c>
      <c r="F344" s="2"/>
      <c r="G344" s="2"/>
      <c r="H344" s="8">
        <f t="shared" si="5"/>
        <v>0</v>
      </c>
      <c r="I344" s="6"/>
      <c r="J344" s="6"/>
      <c r="K344" s="6"/>
    </row>
    <row r="345" spans="2:11" ht="13.5" x14ac:dyDescent="0.35">
      <c r="B345" s="3">
        <v>42501</v>
      </c>
      <c r="C345" s="2">
        <v>21.59</v>
      </c>
      <c r="D345" s="2">
        <v>12.150499999999999</v>
      </c>
      <c r="E345" s="2">
        <v>2</v>
      </c>
      <c r="F345" s="2"/>
      <c r="G345" s="2"/>
      <c r="H345" s="8">
        <f t="shared" si="5"/>
        <v>0</v>
      </c>
      <c r="I345" s="6"/>
      <c r="J345" s="6"/>
      <c r="K345" s="6"/>
    </row>
    <row r="346" spans="2:11" ht="13.5" x14ac:dyDescent="0.35">
      <c r="B346" s="3">
        <v>42502</v>
      </c>
      <c r="C346" s="2">
        <v>21</v>
      </c>
      <c r="D346" s="2">
        <v>11.8185</v>
      </c>
      <c r="E346" s="2">
        <v>122</v>
      </c>
      <c r="F346" s="2"/>
      <c r="G346" s="2"/>
      <c r="H346" s="8">
        <f t="shared" si="5"/>
        <v>-2.7323978437101271E-2</v>
      </c>
      <c r="I346" s="6"/>
      <c r="J346" s="6"/>
      <c r="K346" s="6"/>
    </row>
    <row r="347" spans="2:11" ht="13.5" x14ac:dyDescent="0.35">
      <c r="B347" s="3">
        <v>42503</v>
      </c>
      <c r="C347" s="2">
        <v>21</v>
      </c>
      <c r="D347" s="2">
        <v>11.8185</v>
      </c>
      <c r="E347" s="2">
        <v>0</v>
      </c>
      <c r="F347" s="2"/>
      <c r="G347" s="2"/>
      <c r="H347" s="8">
        <f t="shared" si="5"/>
        <v>0</v>
      </c>
      <c r="I347" s="6"/>
      <c r="J347" s="6"/>
      <c r="K347" s="6"/>
    </row>
    <row r="348" spans="2:11" ht="13.5" x14ac:dyDescent="0.35">
      <c r="B348" s="3">
        <v>42506</v>
      </c>
      <c r="C348" s="2">
        <v>21.5</v>
      </c>
      <c r="D348" s="2">
        <v>12.0999</v>
      </c>
      <c r="E348" s="2">
        <v>1</v>
      </c>
      <c r="F348" s="2"/>
      <c r="G348" s="2"/>
      <c r="H348" s="8">
        <f t="shared" si="5"/>
        <v>2.3810128188856423E-2</v>
      </c>
      <c r="I348" s="6"/>
      <c r="J348" s="6"/>
      <c r="K348" s="6"/>
    </row>
    <row r="349" spans="2:11" ht="13.5" x14ac:dyDescent="0.35">
      <c r="B349" s="3">
        <v>42507</v>
      </c>
      <c r="C349" s="2">
        <v>21.5</v>
      </c>
      <c r="D349" s="2">
        <v>12.0999</v>
      </c>
      <c r="E349" s="2">
        <v>0</v>
      </c>
      <c r="F349" s="2"/>
      <c r="G349" s="2"/>
      <c r="H349" s="8">
        <f t="shared" si="5"/>
        <v>0</v>
      </c>
      <c r="I349" s="6"/>
      <c r="J349" s="6"/>
      <c r="K349" s="6"/>
    </row>
    <row r="350" spans="2:11" ht="13.5" x14ac:dyDescent="0.35">
      <c r="B350" s="3">
        <v>42508</v>
      </c>
      <c r="C350" s="2">
        <v>20.9</v>
      </c>
      <c r="D350" s="2">
        <v>11.7622</v>
      </c>
      <c r="E350" s="2">
        <v>80</v>
      </c>
      <c r="F350" s="2"/>
      <c r="G350" s="2"/>
      <c r="H350" s="8">
        <f t="shared" si="5"/>
        <v>-2.7909321564641022E-2</v>
      </c>
      <c r="I350" s="6"/>
      <c r="J350" s="6"/>
      <c r="K350" s="6"/>
    </row>
    <row r="351" spans="2:11" ht="13.5" x14ac:dyDescent="0.35">
      <c r="B351" s="3">
        <v>42509</v>
      </c>
      <c r="C351" s="2">
        <v>21.4</v>
      </c>
      <c r="D351" s="2">
        <v>12.0436</v>
      </c>
      <c r="E351" s="2">
        <v>200</v>
      </c>
      <c r="F351" s="2"/>
      <c r="G351" s="2"/>
      <c r="H351" s="8">
        <f t="shared" si="5"/>
        <v>2.3924095832412274E-2</v>
      </c>
      <c r="I351" s="6"/>
      <c r="J351" s="6"/>
      <c r="K351" s="6"/>
    </row>
    <row r="352" spans="2:11" ht="13.5" x14ac:dyDescent="0.35">
      <c r="B352" s="3">
        <v>42510</v>
      </c>
      <c r="C352" s="2">
        <v>21.5</v>
      </c>
      <c r="D352" s="2">
        <v>12.0999</v>
      </c>
      <c r="E352" s="2">
        <v>156</v>
      </c>
      <c r="F352" s="2"/>
      <c r="G352" s="2"/>
      <c r="H352" s="8">
        <f t="shared" si="5"/>
        <v>4.6746819887741407E-3</v>
      </c>
      <c r="I352" s="6"/>
      <c r="J352" s="6"/>
      <c r="K352" s="6"/>
    </row>
    <row r="353" spans="2:11" ht="13.5" x14ac:dyDescent="0.35">
      <c r="B353" s="3">
        <v>42513</v>
      </c>
      <c r="C353" s="2">
        <v>21.5</v>
      </c>
      <c r="D353" s="2">
        <v>12.0999</v>
      </c>
      <c r="E353" s="2">
        <v>0</v>
      </c>
      <c r="F353" s="2"/>
      <c r="G353" s="2"/>
      <c r="H353" s="8">
        <f t="shared" si="5"/>
        <v>0</v>
      </c>
      <c r="I353" s="6"/>
      <c r="J353" s="6"/>
      <c r="K353" s="6"/>
    </row>
    <row r="354" spans="2:11" ht="13.5" x14ac:dyDescent="0.35">
      <c r="B354" s="3">
        <v>42514</v>
      </c>
      <c r="C354" s="2">
        <v>21</v>
      </c>
      <c r="D354" s="2">
        <v>11.8185</v>
      </c>
      <c r="E354" s="2">
        <v>24</v>
      </c>
      <c r="F354" s="2"/>
      <c r="G354" s="2"/>
      <c r="H354" s="8">
        <f t="shared" si="5"/>
        <v>-2.3256390548682192E-2</v>
      </c>
      <c r="I354" s="6"/>
      <c r="J354" s="6"/>
      <c r="K354" s="6"/>
    </row>
    <row r="355" spans="2:11" ht="13.5" x14ac:dyDescent="0.35">
      <c r="B355" s="3">
        <v>42515</v>
      </c>
      <c r="C355" s="2">
        <v>21.5</v>
      </c>
      <c r="D355" s="2">
        <v>12.0999</v>
      </c>
      <c r="E355" s="2">
        <v>166</v>
      </c>
      <c r="F355" s="2"/>
      <c r="G355" s="2"/>
      <c r="H355" s="8">
        <f t="shared" si="5"/>
        <v>2.3810128188856423E-2</v>
      </c>
      <c r="I355" s="6"/>
      <c r="J355" s="6"/>
      <c r="K355" s="6"/>
    </row>
    <row r="356" spans="2:11" ht="13.5" x14ac:dyDescent="0.35">
      <c r="B356" s="3">
        <v>42516</v>
      </c>
      <c r="C356" s="2">
        <v>21.5</v>
      </c>
      <c r="D356" s="2">
        <v>12.0999</v>
      </c>
      <c r="E356" s="2">
        <v>33</v>
      </c>
      <c r="F356" s="2"/>
      <c r="G356" s="2"/>
      <c r="H356" s="8">
        <f t="shared" si="5"/>
        <v>0</v>
      </c>
      <c r="I356" s="6"/>
      <c r="J356" s="6"/>
      <c r="K356" s="6"/>
    </row>
    <row r="357" spans="2:11" ht="13.5" x14ac:dyDescent="0.35">
      <c r="B357" s="3">
        <v>42517</v>
      </c>
      <c r="C357" s="2">
        <v>22.8</v>
      </c>
      <c r="D357" s="2">
        <v>12.8315</v>
      </c>
      <c r="E357" s="2">
        <v>6</v>
      </c>
      <c r="F357" s="2"/>
      <c r="G357" s="2"/>
      <c r="H357" s="8">
        <f t="shared" si="5"/>
        <v>6.0463309614129067E-2</v>
      </c>
      <c r="I357" s="6"/>
      <c r="J357" s="6"/>
      <c r="K357" s="6"/>
    </row>
    <row r="358" spans="2:11" ht="13.5" x14ac:dyDescent="0.35">
      <c r="B358" s="3">
        <v>42520</v>
      </c>
      <c r="C358" s="2">
        <v>23.8</v>
      </c>
      <c r="D358" s="2">
        <v>13.394299999999999</v>
      </c>
      <c r="E358" s="2">
        <v>4</v>
      </c>
      <c r="F358" s="2"/>
      <c r="G358" s="2"/>
      <c r="H358" s="8">
        <f t="shared" si="5"/>
        <v>4.3860811284728934E-2</v>
      </c>
      <c r="I358" s="6"/>
      <c r="J358" s="6"/>
      <c r="K358" s="6"/>
    </row>
    <row r="359" spans="2:11" ht="13.5" x14ac:dyDescent="0.35">
      <c r="B359" s="3">
        <v>42521</v>
      </c>
      <c r="C359" s="2">
        <v>24.17</v>
      </c>
      <c r="D359" s="2">
        <v>13.602499999999999</v>
      </c>
      <c r="E359" s="2">
        <v>18</v>
      </c>
      <c r="F359" s="2"/>
      <c r="G359" s="2"/>
      <c r="H359" s="8">
        <f t="shared" si="5"/>
        <v>1.5543925401103434E-2</v>
      </c>
      <c r="I359" s="6"/>
      <c r="J359" s="6"/>
      <c r="K359" s="6"/>
    </row>
    <row r="360" spans="2:11" ht="13.5" x14ac:dyDescent="0.35">
      <c r="B360" s="3">
        <v>42522</v>
      </c>
      <c r="C360" s="2">
        <v>24.89</v>
      </c>
      <c r="D360" s="2">
        <v>14.0077</v>
      </c>
      <c r="E360" s="2">
        <v>0</v>
      </c>
      <c r="F360" s="2"/>
      <c r="G360" s="2"/>
      <c r="H360" s="8">
        <f t="shared" si="5"/>
        <v>2.9788641793787957E-2</v>
      </c>
      <c r="I360" s="6"/>
      <c r="J360" s="6"/>
      <c r="K360" s="6"/>
    </row>
    <row r="361" spans="2:11" ht="13.5" x14ac:dyDescent="0.35">
      <c r="B361" s="3">
        <v>42523</v>
      </c>
      <c r="C361" s="2">
        <v>24.89</v>
      </c>
      <c r="D361" s="2">
        <v>14.0077</v>
      </c>
      <c r="E361" s="2">
        <v>0</v>
      </c>
      <c r="F361" s="2"/>
      <c r="G361" s="2"/>
      <c r="H361" s="8">
        <f t="shared" si="5"/>
        <v>0</v>
      </c>
      <c r="I361" s="6"/>
      <c r="J361" s="6"/>
      <c r="K361" s="6"/>
    </row>
    <row r="362" spans="2:11" ht="13.5" x14ac:dyDescent="0.35">
      <c r="B362" s="3">
        <v>42524</v>
      </c>
      <c r="C362" s="2">
        <v>24.89</v>
      </c>
      <c r="D362" s="2">
        <v>14.0077</v>
      </c>
      <c r="E362" s="2">
        <v>0</v>
      </c>
      <c r="F362" s="2"/>
      <c r="G362" s="2"/>
      <c r="H362" s="8">
        <f t="shared" si="5"/>
        <v>0</v>
      </c>
      <c r="I362" s="6"/>
      <c r="J362" s="6"/>
      <c r="K362" s="6"/>
    </row>
    <row r="363" spans="2:11" ht="13.5" x14ac:dyDescent="0.35">
      <c r="B363" s="3">
        <v>42527</v>
      </c>
      <c r="C363" s="2">
        <v>24.89</v>
      </c>
      <c r="D363" s="2">
        <v>14.0077</v>
      </c>
      <c r="E363" s="2">
        <v>0</v>
      </c>
      <c r="F363" s="2"/>
      <c r="G363" s="2"/>
      <c r="H363" s="8">
        <f t="shared" si="5"/>
        <v>0</v>
      </c>
      <c r="I363" s="6"/>
      <c r="J363" s="6"/>
      <c r="K363" s="6"/>
    </row>
    <row r="364" spans="2:11" ht="13.5" x14ac:dyDescent="0.35">
      <c r="B364" s="3">
        <v>42528</v>
      </c>
      <c r="C364" s="2">
        <v>24.89</v>
      </c>
      <c r="D364" s="2">
        <v>14.0077</v>
      </c>
      <c r="E364" s="2">
        <v>0</v>
      </c>
      <c r="F364" s="2"/>
      <c r="G364" s="2"/>
      <c r="H364" s="8">
        <f t="shared" si="5"/>
        <v>0</v>
      </c>
      <c r="I364" s="6"/>
      <c r="J364" s="6"/>
      <c r="K364" s="6"/>
    </row>
    <row r="365" spans="2:11" ht="13.5" x14ac:dyDescent="0.35">
      <c r="B365" s="3">
        <v>42529</v>
      </c>
      <c r="C365" s="2">
        <v>24.89</v>
      </c>
      <c r="D365" s="2">
        <v>14.0077</v>
      </c>
      <c r="E365" s="2">
        <v>0</v>
      </c>
      <c r="F365" s="2"/>
      <c r="G365" s="2"/>
      <c r="H365" s="8">
        <f t="shared" si="5"/>
        <v>0</v>
      </c>
      <c r="I365" s="6"/>
      <c r="J365" s="6"/>
      <c r="K365" s="6"/>
    </row>
    <row r="366" spans="2:11" ht="13.5" x14ac:dyDescent="0.35">
      <c r="B366" s="3">
        <v>42530</v>
      </c>
      <c r="C366" s="2">
        <v>24.89</v>
      </c>
      <c r="D366" s="2">
        <v>14.0077</v>
      </c>
      <c r="E366" s="2">
        <v>0</v>
      </c>
      <c r="F366" s="2"/>
      <c r="G366" s="2"/>
      <c r="H366" s="8">
        <f t="shared" si="5"/>
        <v>0</v>
      </c>
      <c r="I366" s="6"/>
      <c r="J366" s="6"/>
      <c r="K366" s="6"/>
    </row>
    <row r="367" spans="2:11" ht="13.5" x14ac:dyDescent="0.35">
      <c r="B367" s="3">
        <v>42531</v>
      </c>
      <c r="C367" s="2">
        <v>24.89</v>
      </c>
      <c r="D367" s="2">
        <v>14.0077</v>
      </c>
      <c r="E367" s="2">
        <v>0</v>
      </c>
      <c r="F367" s="2"/>
      <c r="G367" s="2"/>
      <c r="H367" s="8">
        <f t="shared" si="5"/>
        <v>0</v>
      </c>
      <c r="I367" s="6"/>
      <c r="J367" s="6"/>
      <c r="K367" s="6"/>
    </row>
    <row r="368" spans="2:11" ht="13.5" x14ac:dyDescent="0.35">
      <c r="B368" s="3">
        <v>42534</v>
      </c>
      <c r="C368" s="2">
        <v>24.89</v>
      </c>
      <c r="D368" s="2">
        <v>14.0077</v>
      </c>
      <c r="E368" s="2">
        <v>0</v>
      </c>
      <c r="F368" s="2"/>
      <c r="G368" s="2"/>
      <c r="H368" s="8">
        <f t="shared" si="5"/>
        <v>0</v>
      </c>
      <c r="I368" s="6"/>
      <c r="J368" s="6"/>
      <c r="K368" s="6"/>
    </row>
    <row r="369" spans="2:11" ht="13.5" x14ac:dyDescent="0.35">
      <c r="B369" s="3">
        <v>42535</v>
      </c>
      <c r="C369" s="2">
        <v>24.89</v>
      </c>
      <c r="D369" s="2">
        <v>14.0077</v>
      </c>
      <c r="E369" s="2">
        <v>0</v>
      </c>
      <c r="F369" s="2"/>
      <c r="G369" s="2"/>
      <c r="H369" s="8">
        <f t="shared" si="5"/>
        <v>0</v>
      </c>
      <c r="I369" s="6"/>
      <c r="J369" s="6"/>
      <c r="K369" s="6"/>
    </row>
    <row r="370" spans="2:11" ht="13.5" x14ac:dyDescent="0.35">
      <c r="B370" s="3">
        <v>42536</v>
      </c>
      <c r="C370" s="2">
        <v>24.89</v>
      </c>
      <c r="D370" s="2">
        <v>14.0077</v>
      </c>
      <c r="E370" s="2">
        <v>0</v>
      </c>
      <c r="F370" s="2"/>
      <c r="G370" s="2"/>
      <c r="H370" s="8">
        <f t="shared" si="5"/>
        <v>0</v>
      </c>
      <c r="I370" s="6"/>
      <c r="J370" s="6"/>
      <c r="K370" s="6"/>
    </row>
    <row r="371" spans="2:11" ht="13.5" x14ac:dyDescent="0.35">
      <c r="B371" s="3">
        <v>42537</v>
      </c>
      <c r="C371" s="2">
        <v>24.89</v>
      </c>
      <c r="D371" s="2">
        <v>14.0077</v>
      </c>
      <c r="E371" s="2">
        <v>0</v>
      </c>
      <c r="F371" s="2"/>
      <c r="G371" s="2"/>
      <c r="H371" s="8">
        <f t="shared" si="5"/>
        <v>0</v>
      </c>
      <c r="I371" s="6"/>
      <c r="J371" s="6"/>
      <c r="K371" s="6"/>
    </row>
    <row r="372" spans="2:11" ht="13.5" x14ac:dyDescent="0.35">
      <c r="B372" s="3">
        <v>42538</v>
      </c>
      <c r="C372" s="2">
        <v>24.15</v>
      </c>
      <c r="D372" s="2">
        <v>13.591200000000001</v>
      </c>
      <c r="E372" s="2">
        <v>170</v>
      </c>
      <c r="F372" s="2"/>
      <c r="G372" s="2"/>
      <c r="H372" s="8">
        <f t="shared" si="5"/>
        <v>-2.9733646494428008E-2</v>
      </c>
      <c r="I372" s="6"/>
      <c r="J372" s="6"/>
      <c r="K372" s="6"/>
    </row>
    <row r="373" spans="2:11" ht="13.5" x14ac:dyDescent="0.35">
      <c r="B373" s="3">
        <v>42541</v>
      </c>
      <c r="C373" s="2">
        <v>24.15</v>
      </c>
      <c r="D373" s="2">
        <v>13.591200000000001</v>
      </c>
      <c r="E373" s="2">
        <v>0</v>
      </c>
      <c r="F373" s="2"/>
      <c r="G373" s="2"/>
      <c r="H373" s="8">
        <f t="shared" si="5"/>
        <v>0</v>
      </c>
      <c r="I373" s="6"/>
      <c r="J373" s="6"/>
      <c r="K373" s="6"/>
    </row>
    <row r="374" spans="2:11" ht="13.5" x14ac:dyDescent="0.35">
      <c r="B374" s="3">
        <v>42542</v>
      </c>
      <c r="C374" s="2">
        <v>24.15</v>
      </c>
      <c r="D374" s="2">
        <v>13.591200000000001</v>
      </c>
      <c r="E374" s="2">
        <v>0</v>
      </c>
      <c r="F374" s="2"/>
      <c r="G374" s="2"/>
      <c r="H374" s="8">
        <f t="shared" si="5"/>
        <v>0</v>
      </c>
      <c r="I374" s="6"/>
      <c r="J374" s="6"/>
      <c r="K374" s="6"/>
    </row>
    <row r="375" spans="2:11" ht="13.5" x14ac:dyDescent="0.35">
      <c r="B375" s="3">
        <v>42543</v>
      </c>
      <c r="C375" s="2">
        <v>23.44</v>
      </c>
      <c r="D375" s="2">
        <v>13.191700000000001</v>
      </c>
      <c r="E375" s="2">
        <v>306</v>
      </c>
      <c r="F375" s="2"/>
      <c r="G375" s="2"/>
      <c r="H375" s="8">
        <f t="shared" si="5"/>
        <v>-2.9394019659779839E-2</v>
      </c>
      <c r="I375" s="6"/>
      <c r="J375" s="6"/>
      <c r="K375" s="6"/>
    </row>
    <row r="376" spans="2:11" ht="13.5" x14ac:dyDescent="0.35">
      <c r="B376" s="3">
        <v>42544</v>
      </c>
      <c r="C376" s="2">
        <v>22.8</v>
      </c>
      <c r="D376" s="2">
        <v>12.8315</v>
      </c>
      <c r="E376" s="2">
        <v>90</v>
      </c>
      <c r="F376" s="2"/>
      <c r="G376" s="2"/>
      <c r="H376" s="8">
        <f t="shared" si="5"/>
        <v>-2.7305047871009857E-2</v>
      </c>
      <c r="I376" s="6"/>
      <c r="J376" s="6"/>
      <c r="K376" s="6"/>
    </row>
    <row r="377" spans="2:11" ht="13.5" x14ac:dyDescent="0.35">
      <c r="B377" s="3">
        <v>42545</v>
      </c>
      <c r="C377" s="2">
        <v>22.8</v>
      </c>
      <c r="D377" s="2">
        <v>12.8315</v>
      </c>
      <c r="E377" s="2">
        <v>20</v>
      </c>
      <c r="F377" s="2"/>
      <c r="G377" s="2"/>
      <c r="H377" s="8">
        <f t="shared" si="5"/>
        <v>0</v>
      </c>
      <c r="I377" s="6"/>
      <c r="J377" s="6"/>
      <c r="K377" s="6"/>
    </row>
    <row r="378" spans="2:11" ht="13.5" x14ac:dyDescent="0.35">
      <c r="B378" s="3">
        <v>42548</v>
      </c>
      <c r="C378" s="2">
        <v>22.8</v>
      </c>
      <c r="D378" s="2">
        <v>12.8315</v>
      </c>
      <c r="E378" s="2">
        <v>0</v>
      </c>
      <c r="F378" s="2"/>
      <c r="G378" s="2"/>
      <c r="H378" s="8">
        <f t="shared" si="5"/>
        <v>0</v>
      </c>
      <c r="I378" s="6"/>
      <c r="J378" s="6"/>
      <c r="K378" s="6"/>
    </row>
    <row r="379" spans="2:11" ht="13.5" x14ac:dyDescent="0.35">
      <c r="B379" s="3">
        <v>42549</v>
      </c>
      <c r="C379" s="2">
        <v>22.12</v>
      </c>
      <c r="D379" s="2">
        <v>12.4488</v>
      </c>
      <c r="E379" s="2">
        <v>0</v>
      </c>
      <c r="F379" s="2"/>
      <c r="G379" s="2"/>
      <c r="H379" s="8">
        <f t="shared" si="5"/>
        <v>-2.9825039940770744E-2</v>
      </c>
      <c r="I379" s="6"/>
      <c r="J379" s="6"/>
      <c r="K379" s="6"/>
    </row>
    <row r="380" spans="2:11" ht="13.5" x14ac:dyDescent="0.35">
      <c r="B380" s="3">
        <v>42550</v>
      </c>
      <c r="C380" s="2">
        <v>22.12</v>
      </c>
      <c r="D380" s="2">
        <v>12.4488</v>
      </c>
      <c r="E380" s="2">
        <v>0</v>
      </c>
      <c r="F380" s="2"/>
      <c r="G380" s="2"/>
      <c r="H380" s="8">
        <f t="shared" si="5"/>
        <v>0</v>
      </c>
      <c r="I380" s="6"/>
      <c r="J380" s="6"/>
      <c r="K380" s="6"/>
    </row>
    <row r="381" spans="2:11" ht="13.5" x14ac:dyDescent="0.35">
      <c r="B381" s="3">
        <v>42551</v>
      </c>
      <c r="C381" s="2">
        <v>22.12</v>
      </c>
      <c r="D381" s="2">
        <v>12.4488</v>
      </c>
      <c r="E381" s="2">
        <v>0</v>
      </c>
      <c r="F381" s="2"/>
      <c r="G381" s="2"/>
      <c r="H381" s="8">
        <f t="shared" si="5"/>
        <v>0</v>
      </c>
      <c r="I381" s="6"/>
      <c r="J381" s="6"/>
      <c r="K381" s="6"/>
    </row>
    <row r="382" spans="2:11" ht="13.5" x14ac:dyDescent="0.35">
      <c r="B382" s="3">
        <v>42552</v>
      </c>
      <c r="C382" s="2">
        <v>22.12</v>
      </c>
      <c r="D382" s="2">
        <v>12.4488</v>
      </c>
      <c r="E382" s="2">
        <v>0</v>
      </c>
      <c r="F382" s="2"/>
      <c r="G382" s="2"/>
      <c r="H382" s="8">
        <f t="shared" si="5"/>
        <v>0</v>
      </c>
      <c r="I382" s="6"/>
      <c r="J382" s="6"/>
      <c r="K382" s="6"/>
    </row>
    <row r="383" spans="2:11" ht="13.5" x14ac:dyDescent="0.35">
      <c r="B383" s="3">
        <v>42555</v>
      </c>
      <c r="C383" s="2">
        <v>22.12</v>
      </c>
      <c r="D383" s="2">
        <v>12.4488</v>
      </c>
      <c r="E383" s="2">
        <v>0</v>
      </c>
      <c r="F383" s="2"/>
      <c r="G383" s="2"/>
      <c r="H383" s="8">
        <f t="shared" si="5"/>
        <v>0</v>
      </c>
      <c r="I383" s="6"/>
      <c r="J383" s="6"/>
      <c r="K383" s="6"/>
    </row>
    <row r="384" spans="2:11" ht="13.5" x14ac:dyDescent="0.35">
      <c r="B384" s="3">
        <v>42559</v>
      </c>
      <c r="C384" s="2">
        <v>22.12</v>
      </c>
      <c r="D384" s="2">
        <v>12.4488</v>
      </c>
      <c r="E384" s="2">
        <v>0</v>
      </c>
      <c r="F384" s="2"/>
      <c r="G384" s="2"/>
      <c r="H384" s="8">
        <f t="shared" si="5"/>
        <v>0</v>
      </c>
      <c r="I384" s="6"/>
      <c r="J384" s="6"/>
      <c r="K384" s="6"/>
    </row>
    <row r="385" spans="2:11" ht="13.5" x14ac:dyDescent="0.35">
      <c r="B385" s="3">
        <v>42562</v>
      </c>
      <c r="C385" s="2">
        <v>22.12</v>
      </c>
      <c r="D385" s="2">
        <v>12.4488</v>
      </c>
      <c r="E385" s="2">
        <v>0</v>
      </c>
      <c r="F385" s="2"/>
      <c r="G385" s="2"/>
      <c r="H385" s="8">
        <f t="shared" si="5"/>
        <v>0</v>
      </c>
      <c r="I385" s="6"/>
      <c r="J385" s="6"/>
      <c r="K385" s="6"/>
    </row>
    <row r="386" spans="2:11" ht="13.5" x14ac:dyDescent="0.35">
      <c r="B386" s="3">
        <v>42563</v>
      </c>
      <c r="C386" s="2">
        <v>22.12</v>
      </c>
      <c r="D386" s="2">
        <v>12.4488</v>
      </c>
      <c r="E386" s="2">
        <v>0</v>
      </c>
      <c r="F386" s="2"/>
      <c r="G386" s="2"/>
      <c r="H386" s="8">
        <f t="shared" si="5"/>
        <v>0</v>
      </c>
      <c r="I386" s="6"/>
      <c r="J386" s="6"/>
      <c r="K386" s="6"/>
    </row>
    <row r="387" spans="2:11" ht="13.5" x14ac:dyDescent="0.35">
      <c r="B387" s="3">
        <v>42564</v>
      </c>
      <c r="C387" s="2">
        <v>22.12</v>
      </c>
      <c r="D387" s="2">
        <v>12.4488</v>
      </c>
      <c r="E387" s="2">
        <v>0</v>
      </c>
      <c r="F387" s="2"/>
      <c r="G387" s="2"/>
      <c r="H387" s="8">
        <f t="shared" si="5"/>
        <v>0</v>
      </c>
      <c r="I387" s="6"/>
      <c r="J387" s="6"/>
      <c r="K387" s="6"/>
    </row>
    <row r="388" spans="2:11" ht="13.5" x14ac:dyDescent="0.35">
      <c r="B388" s="3">
        <v>42565</v>
      </c>
      <c r="C388" s="2">
        <v>22.12</v>
      </c>
      <c r="D388" s="2">
        <v>12.4488</v>
      </c>
      <c r="E388" s="2">
        <v>10</v>
      </c>
      <c r="F388" s="2"/>
      <c r="G388" s="2"/>
      <c r="H388" s="8">
        <f t="shared" si="5"/>
        <v>0</v>
      </c>
      <c r="I388" s="6"/>
      <c r="J388" s="6"/>
      <c r="K388" s="6"/>
    </row>
    <row r="389" spans="2:11" ht="13.5" x14ac:dyDescent="0.35">
      <c r="B389" s="3">
        <v>42566</v>
      </c>
      <c r="C389" s="2">
        <v>21.46</v>
      </c>
      <c r="D389" s="2">
        <v>12.077299999999999</v>
      </c>
      <c r="E389" s="2">
        <v>50</v>
      </c>
      <c r="F389" s="2"/>
      <c r="G389" s="2"/>
      <c r="H389" s="8">
        <f t="shared" si="5"/>
        <v>-2.9842233789602296E-2</v>
      </c>
      <c r="I389" s="6"/>
      <c r="J389" s="6"/>
      <c r="K389" s="6"/>
    </row>
    <row r="390" spans="2:11" ht="13.5" x14ac:dyDescent="0.35">
      <c r="B390" s="3">
        <v>42569</v>
      </c>
      <c r="C390" s="2">
        <v>21.46</v>
      </c>
      <c r="D390" s="2">
        <v>12.077299999999999</v>
      </c>
      <c r="E390" s="2">
        <v>0</v>
      </c>
      <c r="F390" s="2"/>
      <c r="G390" s="2"/>
      <c r="H390" s="8">
        <f t="shared" si="5"/>
        <v>0</v>
      </c>
      <c r="I390" s="6"/>
      <c r="J390" s="6"/>
      <c r="K390" s="6"/>
    </row>
    <row r="391" spans="2:11" ht="13.5" x14ac:dyDescent="0.35">
      <c r="B391" s="3">
        <v>42570</v>
      </c>
      <c r="C391" s="2">
        <v>21.46</v>
      </c>
      <c r="D391" s="2">
        <v>12.077299999999999</v>
      </c>
      <c r="E391" s="2">
        <v>0</v>
      </c>
      <c r="F391" s="2"/>
      <c r="G391" s="2"/>
      <c r="H391" s="8">
        <f t="shared" ref="H391:H454" si="6">(D391-D390)/D390</f>
        <v>0</v>
      </c>
      <c r="I391" s="6"/>
      <c r="J391" s="6"/>
      <c r="K391" s="6"/>
    </row>
    <row r="392" spans="2:11" ht="13.5" x14ac:dyDescent="0.35">
      <c r="B392" s="3">
        <v>42571</v>
      </c>
      <c r="C392" s="2">
        <v>21.46</v>
      </c>
      <c r="D392" s="2">
        <v>12.077299999999999</v>
      </c>
      <c r="E392" s="2">
        <v>0</v>
      </c>
      <c r="F392" s="2"/>
      <c r="G392" s="2"/>
      <c r="H392" s="8">
        <f t="shared" si="6"/>
        <v>0</v>
      </c>
      <c r="I392" s="6"/>
      <c r="J392" s="6"/>
      <c r="K392" s="6"/>
    </row>
    <row r="393" spans="2:11" ht="13.5" x14ac:dyDescent="0.35">
      <c r="B393" s="3">
        <v>42572</v>
      </c>
      <c r="C393" s="2">
        <v>21.46</v>
      </c>
      <c r="D393" s="2">
        <v>12.077299999999999</v>
      </c>
      <c r="E393" s="2">
        <v>0</v>
      </c>
      <c r="F393" s="2"/>
      <c r="G393" s="2"/>
      <c r="H393" s="8">
        <f t="shared" si="6"/>
        <v>0</v>
      </c>
      <c r="I393" s="6"/>
      <c r="J393" s="6"/>
      <c r="K393" s="6"/>
    </row>
    <row r="394" spans="2:11" ht="13.5" x14ac:dyDescent="0.35">
      <c r="B394" s="3">
        <v>42573</v>
      </c>
      <c r="C394" s="2">
        <v>21.46</v>
      </c>
      <c r="D394" s="2">
        <v>12.077299999999999</v>
      </c>
      <c r="E394" s="2">
        <v>0</v>
      </c>
      <c r="F394" s="2"/>
      <c r="G394" s="2"/>
      <c r="H394" s="8">
        <f t="shared" si="6"/>
        <v>0</v>
      </c>
      <c r="I394" s="6"/>
      <c r="J394" s="6"/>
      <c r="K394" s="6"/>
    </row>
    <row r="395" spans="2:11" ht="13.5" x14ac:dyDescent="0.35">
      <c r="B395" s="3">
        <v>42577</v>
      </c>
      <c r="C395" s="2">
        <v>21.46</v>
      </c>
      <c r="D395" s="2">
        <v>12.077299999999999</v>
      </c>
      <c r="E395" s="2">
        <v>0</v>
      </c>
      <c r="F395" s="2"/>
      <c r="G395" s="2"/>
      <c r="H395" s="8">
        <f t="shared" si="6"/>
        <v>0</v>
      </c>
      <c r="I395" s="6"/>
      <c r="J395" s="6"/>
      <c r="K395" s="6"/>
    </row>
    <row r="396" spans="2:11" ht="13.5" x14ac:dyDescent="0.35">
      <c r="B396" s="3">
        <v>42578</v>
      </c>
      <c r="C396" s="2">
        <v>21.46</v>
      </c>
      <c r="D396" s="2">
        <v>12.077299999999999</v>
      </c>
      <c r="E396" s="2">
        <v>0</v>
      </c>
      <c r="F396" s="2"/>
      <c r="G396" s="2"/>
      <c r="H396" s="8">
        <f t="shared" si="6"/>
        <v>0</v>
      </c>
      <c r="I396" s="6"/>
      <c r="J396" s="6"/>
      <c r="K396" s="6"/>
    </row>
    <row r="397" spans="2:11" ht="13.5" x14ac:dyDescent="0.35">
      <c r="B397" s="3">
        <v>42579</v>
      </c>
      <c r="C397" s="2">
        <v>21.46</v>
      </c>
      <c r="D397" s="2">
        <v>12.077299999999999</v>
      </c>
      <c r="E397" s="2">
        <v>0</v>
      </c>
      <c r="F397" s="2"/>
      <c r="G397" s="2"/>
      <c r="H397" s="8">
        <f t="shared" si="6"/>
        <v>0</v>
      </c>
      <c r="I397" s="6"/>
      <c r="J397" s="6"/>
      <c r="K397" s="6"/>
    </row>
    <row r="398" spans="2:11" ht="13.5" x14ac:dyDescent="0.35">
      <c r="B398" s="3">
        <v>42580</v>
      </c>
      <c r="C398" s="2">
        <v>21.46</v>
      </c>
      <c r="D398" s="2">
        <v>12.077299999999999</v>
      </c>
      <c r="E398" s="2">
        <v>0</v>
      </c>
      <c r="F398" s="2"/>
      <c r="G398" s="2"/>
      <c r="H398" s="8">
        <f t="shared" si="6"/>
        <v>0</v>
      </c>
      <c r="I398" s="6"/>
      <c r="J398" s="6"/>
      <c r="K398" s="6"/>
    </row>
    <row r="399" spans="2:11" ht="13.5" x14ac:dyDescent="0.35">
      <c r="B399" s="3">
        <v>42583</v>
      </c>
      <c r="C399" s="2">
        <v>21.47</v>
      </c>
      <c r="D399" s="2">
        <v>12.083</v>
      </c>
      <c r="E399" s="2">
        <v>8</v>
      </c>
      <c r="F399" s="2"/>
      <c r="G399" s="2"/>
      <c r="H399" s="8">
        <f t="shared" si="6"/>
        <v>4.7195979233776814E-4</v>
      </c>
      <c r="I399" s="6"/>
      <c r="J399" s="6"/>
      <c r="K399" s="6"/>
    </row>
    <row r="400" spans="2:11" ht="13.5" x14ac:dyDescent="0.35">
      <c r="B400" s="3">
        <v>42584</v>
      </c>
      <c r="C400" s="2">
        <v>21.47</v>
      </c>
      <c r="D400" s="2">
        <v>12.083</v>
      </c>
      <c r="E400" s="2">
        <v>0</v>
      </c>
      <c r="F400" s="2"/>
      <c r="G400" s="2"/>
      <c r="H400" s="8">
        <f t="shared" si="6"/>
        <v>0</v>
      </c>
      <c r="I400" s="6"/>
      <c r="J400" s="6"/>
      <c r="K400" s="6"/>
    </row>
    <row r="401" spans="2:11" ht="13.5" x14ac:dyDescent="0.35">
      <c r="B401" s="3">
        <v>42585</v>
      </c>
      <c r="C401" s="2">
        <v>21.47</v>
      </c>
      <c r="D401" s="2">
        <v>12.083</v>
      </c>
      <c r="E401" s="2">
        <v>0</v>
      </c>
      <c r="F401" s="2"/>
      <c r="G401" s="2"/>
      <c r="H401" s="8">
        <f t="shared" si="6"/>
        <v>0</v>
      </c>
      <c r="I401" s="6"/>
      <c r="J401" s="6"/>
      <c r="K401" s="6"/>
    </row>
    <row r="402" spans="2:11" ht="13.5" x14ac:dyDescent="0.35">
      <c r="B402" s="3">
        <v>42586</v>
      </c>
      <c r="C402" s="2">
        <v>21.47</v>
      </c>
      <c r="D402" s="2">
        <v>12.083</v>
      </c>
      <c r="E402" s="2">
        <v>0</v>
      </c>
      <c r="F402" s="2"/>
      <c r="G402" s="2"/>
      <c r="H402" s="8">
        <f t="shared" si="6"/>
        <v>0</v>
      </c>
      <c r="I402" s="6"/>
      <c r="J402" s="6"/>
      <c r="K402" s="6"/>
    </row>
    <row r="403" spans="2:11" ht="13.5" x14ac:dyDescent="0.35">
      <c r="B403" s="3">
        <v>42587</v>
      </c>
      <c r="C403" s="2">
        <v>21.47</v>
      </c>
      <c r="D403" s="2">
        <v>12.083</v>
      </c>
      <c r="E403" s="2">
        <v>0</v>
      </c>
      <c r="F403" s="2"/>
      <c r="G403" s="2"/>
      <c r="H403" s="8">
        <f t="shared" si="6"/>
        <v>0</v>
      </c>
      <c r="I403" s="6"/>
      <c r="J403" s="6"/>
      <c r="K403" s="6"/>
    </row>
    <row r="404" spans="2:11" ht="13.5" x14ac:dyDescent="0.35">
      <c r="B404" s="3">
        <v>42590</v>
      </c>
      <c r="C404" s="2">
        <v>21.47</v>
      </c>
      <c r="D404" s="2">
        <v>12.083</v>
      </c>
      <c r="E404" s="2">
        <v>0</v>
      </c>
      <c r="F404" s="2"/>
      <c r="G404" s="2"/>
      <c r="H404" s="8">
        <f t="shared" si="6"/>
        <v>0</v>
      </c>
      <c r="I404" s="6"/>
      <c r="J404" s="6"/>
      <c r="K404" s="6"/>
    </row>
    <row r="405" spans="2:11" ht="13.5" x14ac:dyDescent="0.35">
      <c r="B405" s="3">
        <v>42591</v>
      </c>
      <c r="C405" s="2">
        <v>21.47</v>
      </c>
      <c r="D405" s="2">
        <v>12.083</v>
      </c>
      <c r="E405" s="2">
        <v>0</v>
      </c>
      <c r="F405" s="2"/>
      <c r="G405" s="2"/>
      <c r="H405" s="8">
        <f t="shared" si="6"/>
        <v>0</v>
      </c>
      <c r="I405" s="6"/>
      <c r="J405" s="6"/>
      <c r="K405" s="6"/>
    </row>
    <row r="406" spans="2:11" ht="13.5" x14ac:dyDescent="0.35">
      <c r="B406" s="3">
        <v>42592</v>
      </c>
      <c r="C406" s="2">
        <v>21.47</v>
      </c>
      <c r="D406" s="2">
        <v>12.083</v>
      </c>
      <c r="E406" s="2">
        <v>0</v>
      </c>
      <c r="F406" s="2"/>
      <c r="G406" s="2"/>
      <c r="H406" s="8">
        <f t="shared" si="6"/>
        <v>0</v>
      </c>
      <c r="I406" s="6"/>
      <c r="J406" s="6"/>
      <c r="K406" s="6"/>
    </row>
    <row r="407" spans="2:11" ht="13.5" x14ac:dyDescent="0.35">
      <c r="B407" s="3">
        <v>42593</v>
      </c>
      <c r="C407" s="2">
        <v>21.47</v>
      </c>
      <c r="D407" s="2">
        <v>12.083</v>
      </c>
      <c r="E407" s="2">
        <v>0</v>
      </c>
      <c r="F407" s="2"/>
      <c r="G407" s="2"/>
      <c r="H407" s="8">
        <f t="shared" si="6"/>
        <v>0</v>
      </c>
      <c r="I407" s="6"/>
      <c r="J407" s="6"/>
      <c r="K407" s="6"/>
    </row>
    <row r="408" spans="2:11" ht="13.5" x14ac:dyDescent="0.35">
      <c r="B408" s="3">
        <v>42594</v>
      </c>
      <c r="C408" s="2">
        <v>21.47</v>
      </c>
      <c r="D408" s="2">
        <v>12.083</v>
      </c>
      <c r="E408" s="2">
        <v>0</v>
      </c>
      <c r="F408" s="2"/>
      <c r="G408" s="2"/>
      <c r="H408" s="8">
        <f t="shared" si="6"/>
        <v>0</v>
      </c>
      <c r="I408" s="6"/>
      <c r="J408" s="6"/>
      <c r="K408" s="6"/>
    </row>
    <row r="409" spans="2:11" ht="13.5" x14ac:dyDescent="0.35">
      <c r="B409" s="3">
        <v>42597</v>
      </c>
      <c r="C409" s="2">
        <v>22.42</v>
      </c>
      <c r="D409" s="2">
        <v>12.617599999999999</v>
      </c>
      <c r="E409" s="2">
        <v>10</v>
      </c>
      <c r="F409" s="2"/>
      <c r="G409" s="2"/>
      <c r="H409" s="8">
        <f t="shared" si="6"/>
        <v>4.4243979144252196E-2</v>
      </c>
      <c r="I409" s="6"/>
      <c r="J409" s="6"/>
      <c r="K409" s="6"/>
    </row>
    <row r="410" spans="2:11" ht="13.5" x14ac:dyDescent="0.35">
      <c r="B410" s="3">
        <v>42598</v>
      </c>
      <c r="C410" s="2">
        <v>22.44</v>
      </c>
      <c r="D410" s="2">
        <v>12.6289</v>
      </c>
      <c r="E410" s="2">
        <v>211</v>
      </c>
      <c r="F410" s="2"/>
      <c r="G410" s="2"/>
      <c r="H410" s="8">
        <f t="shared" si="6"/>
        <v>8.9557443570887566E-4</v>
      </c>
      <c r="I410" s="6"/>
      <c r="J410" s="6"/>
      <c r="K410" s="6"/>
    </row>
    <row r="411" spans="2:11" ht="13.5" x14ac:dyDescent="0.35">
      <c r="B411" s="3">
        <v>42599</v>
      </c>
      <c r="C411" s="2">
        <v>22.44</v>
      </c>
      <c r="D411" s="2">
        <v>12.6289</v>
      </c>
      <c r="E411" s="2">
        <v>0</v>
      </c>
      <c r="F411" s="2"/>
      <c r="G411" s="2"/>
      <c r="H411" s="8">
        <f t="shared" si="6"/>
        <v>0</v>
      </c>
      <c r="I411" s="6"/>
      <c r="J411" s="6"/>
      <c r="K411" s="6"/>
    </row>
    <row r="412" spans="2:11" ht="13.5" x14ac:dyDescent="0.35">
      <c r="B412" s="3">
        <v>42600</v>
      </c>
      <c r="C412" s="2">
        <v>21.64</v>
      </c>
      <c r="D412" s="2">
        <v>12.6295</v>
      </c>
      <c r="E412" s="2">
        <v>0</v>
      </c>
      <c r="F412" s="2"/>
      <c r="G412" s="2"/>
      <c r="H412" s="8">
        <f t="shared" si="6"/>
        <v>4.7510076095335143E-5</v>
      </c>
      <c r="I412" s="6"/>
      <c r="J412" s="6"/>
      <c r="K412" s="6"/>
    </row>
    <row r="413" spans="2:11" ht="13.5" x14ac:dyDescent="0.35">
      <c r="B413" s="3">
        <v>42601</v>
      </c>
      <c r="C413" s="2">
        <v>22.28</v>
      </c>
      <c r="D413" s="2">
        <v>13.003</v>
      </c>
      <c r="E413" s="2">
        <v>6</v>
      </c>
      <c r="F413" s="2"/>
      <c r="G413" s="2"/>
      <c r="H413" s="8">
        <f t="shared" si="6"/>
        <v>2.9573617324517989E-2</v>
      </c>
      <c r="I413" s="6"/>
      <c r="J413" s="6"/>
      <c r="K413" s="6"/>
    </row>
    <row r="414" spans="2:11" ht="13.5" x14ac:dyDescent="0.35">
      <c r="B414" s="3">
        <v>42604</v>
      </c>
      <c r="C414" s="2">
        <v>22.28</v>
      </c>
      <c r="D414" s="2">
        <v>13.003</v>
      </c>
      <c r="E414" s="2">
        <v>0</v>
      </c>
      <c r="F414" s="2"/>
      <c r="G414" s="2"/>
      <c r="H414" s="8">
        <f t="shared" si="6"/>
        <v>0</v>
      </c>
      <c r="I414" s="6"/>
      <c r="J414" s="6"/>
      <c r="K414" s="6"/>
    </row>
    <row r="415" spans="2:11" ht="13.5" x14ac:dyDescent="0.35">
      <c r="B415" s="3">
        <v>42605</v>
      </c>
      <c r="C415" s="2">
        <v>22.28</v>
      </c>
      <c r="D415" s="2">
        <v>13.003</v>
      </c>
      <c r="E415" s="2">
        <v>0</v>
      </c>
      <c r="F415" s="2"/>
      <c r="G415" s="2"/>
      <c r="H415" s="8">
        <f t="shared" si="6"/>
        <v>0</v>
      </c>
      <c r="I415" s="6"/>
      <c r="J415" s="6"/>
      <c r="K415" s="6"/>
    </row>
    <row r="416" spans="2:11" ht="13.5" x14ac:dyDescent="0.35">
      <c r="B416" s="3">
        <v>42606</v>
      </c>
      <c r="C416" s="2">
        <v>22.28</v>
      </c>
      <c r="D416" s="2">
        <v>13.003</v>
      </c>
      <c r="E416" s="2">
        <v>0</v>
      </c>
      <c r="F416" s="2"/>
      <c r="G416" s="2"/>
      <c r="H416" s="8">
        <f t="shared" si="6"/>
        <v>0</v>
      </c>
      <c r="I416" s="6"/>
      <c r="J416" s="6"/>
      <c r="K416" s="6"/>
    </row>
    <row r="417" spans="2:11" ht="13.5" x14ac:dyDescent="0.35">
      <c r="B417" s="3">
        <v>42607</v>
      </c>
      <c r="C417" s="2">
        <v>22.28</v>
      </c>
      <c r="D417" s="2">
        <v>13.003</v>
      </c>
      <c r="E417" s="2">
        <v>0</v>
      </c>
      <c r="F417" s="2"/>
      <c r="G417" s="2"/>
      <c r="H417" s="8">
        <f t="shared" si="6"/>
        <v>0</v>
      </c>
      <c r="I417" s="6"/>
      <c r="J417" s="6"/>
      <c r="K417" s="6"/>
    </row>
    <row r="418" spans="2:11" ht="13.5" x14ac:dyDescent="0.35">
      <c r="B418" s="3">
        <v>42608</v>
      </c>
      <c r="C418" s="2">
        <v>22.28</v>
      </c>
      <c r="D418" s="2">
        <v>13.003</v>
      </c>
      <c r="E418" s="2">
        <v>0</v>
      </c>
      <c r="F418" s="2"/>
      <c r="G418" s="2"/>
      <c r="H418" s="8">
        <f t="shared" si="6"/>
        <v>0</v>
      </c>
      <c r="I418" s="6"/>
      <c r="J418" s="6"/>
      <c r="K418" s="6"/>
    </row>
    <row r="419" spans="2:11" ht="13.5" x14ac:dyDescent="0.35">
      <c r="B419" s="3">
        <v>42611</v>
      </c>
      <c r="C419" s="2">
        <v>22.28</v>
      </c>
      <c r="D419" s="2">
        <v>13.003</v>
      </c>
      <c r="E419" s="2">
        <v>0</v>
      </c>
      <c r="F419" s="2"/>
      <c r="G419" s="2"/>
      <c r="H419" s="8">
        <f t="shared" si="6"/>
        <v>0</v>
      </c>
      <c r="I419" s="6"/>
      <c r="J419" s="6"/>
      <c r="K419" s="6"/>
    </row>
    <row r="420" spans="2:11" ht="13.5" x14ac:dyDescent="0.35">
      <c r="B420" s="3">
        <v>42612</v>
      </c>
      <c r="C420" s="2">
        <v>22.28</v>
      </c>
      <c r="D420" s="2">
        <v>13.003</v>
      </c>
      <c r="E420" s="2">
        <v>20</v>
      </c>
      <c r="F420" s="2"/>
      <c r="G420" s="2"/>
      <c r="H420" s="8">
        <f t="shared" si="6"/>
        <v>0</v>
      </c>
      <c r="I420" s="6"/>
      <c r="J420" s="6"/>
      <c r="K420" s="6"/>
    </row>
    <row r="421" spans="2:11" ht="13.5" x14ac:dyDescent="0.35">
      <c r="B421" s="3">
        <v>42613</v>
      </c>
      <c r="C421" s="2">
        <v>22.94</v>
      </c>
      <c r="D421" s="2">
        <v>13.388199999999999</v>
      </c>
      <c r="E421" s="2">
        <v>1</v>
      </c>
      <c r="F421" s="2"/>
      <c r="G421" s="2"/>
      <c r="H421" s="8">
        <f t="shared" si="6"/>
        <v>2.9623932938552588E-2</v>
      </c>
      <c r="I421" s="6"/>
      <c r="J421" s="6"/>
      <c r="K421" s="6"/>
    </row>
    <row r="422" spans="2:11" ht="13.5" x14ac:dyDescent="0.35">
      <c r="B422" s="3">
        <v>42614</v>
      </c>
      <c r="C422" s="2">
        <v>22.94</v>
      </c>
      <c r="D422" s="2">
        <v>13.388199999999999</v>
      </c>
      <c r="E422" s="2">
        <v>0</v>
      </c>
      <c r="F422" s="2"/>
      <c r="G422" s="2"/>
      <c r="H422" s="8">
        <f t="shared" si="6"/>
        <v>0</v>
      </c>
      <c r="I422" s="6"/>
      <c r="J422" s="6"/>
      <c r="K422" s="6"/>
    </row>
    <row r="423" spans="2:11" ht="13.5" x14ac:dyDescent="0.35">
      <c r="B423" s="3">
        <v>42615</v>
      </c>
      <c r="C423" s="2">
        <v>23</v>
      </c>
      <c r="D423" s="2">
        <v>13.4232</v>
      </c>
      <c r="E423" s="2">
        <v>1</v>
      </c>
      <c r="F423" s="2"/>
      <c r="G423" s="2"/>
      <c r="H423" s="8">
        <f t="shared" si="6"/>
        <v>2.6142423925546482E-3</v>
      </c>
      <c r="I423" s="6"/>
      <c r="J423" s="6"/>
      <c r="K423" s="6"/>
    </row>
    <row r="424" spans="2:11" ht="13.5" x14ac:dyDescent="0.35">
      <c r="B424" s="3">
        <v>42618</v>
      </c>
      <c r="C424" s="2">
        <v>23</v>
      </c>
      <c r="D424" s="2">
        <v>13.4232</v>
      </c>
      <c r="E424" s="2">
        <v>0</v>
      </c>
      <c r="F424" s="2"/>
      <c r="G424" s="2"/>
      <c r="H424" s="8">
        <f t="shared" si="6"/>
        <v>0</v>
      </c>
      <c r="I424" s="6"/>
      <c r="J424" s="6"/>
      <c r="K424" s="6"/>
    </row>
    <row r="425" spans="2:11" ht="13.5" x14ac:dyDescent="0.35">
      <c r="B425" s="3">
        <v>42619</v>
      </c>
      <c r="C425" s="2">
        <v>23</v>
      </c>
      <c r="D425" s="2">
        <v>13.4232</v>
      </c>
      <c r="E425" s="2">
        <v>0</v>
      </c>
      <c r="F425" s="2"/>
      <c r="G425" s="2"/>
      <c r="H425" s="8">
        <f t="shared" si="6"/>
        <v>0</v>
      </c>
      <c r="I425" s="6"/>
      <c r="J425" s="6"/>
      <c r="K425" s="6"/>
    </row>
    <row r="426" spans="2:11" ht="13.5" x14ac:dyDescent="0.35">
      <c r="B426" s="3">
        <v>42620</v>
      </c>
      <c r="C426" s="2">
        <v>23</v>
      </c>
      <c r="D426" s="2">
        <v>13.4232</v>
      </c>
      <c r="E426" s="2">
        <v>0</v>
      </c>
      <c r="F426" s="2"/>
      <c r="G426" s="2"/>
      <c r="H426" s="8">
        <f t="shared" si="6"/>
        <v>0</v>
      </c>
      <c r="I426" s="6"/>
      <c r="J426" s="6"/>
      <c r="K426" s="6"/>
    </row>
    <row r="427" spans="2:11" ht="13.5" x14ac:dyDescent="0.35">
      <c r="B427" s="3">
        <v>42621</v>
      </c>
      <c r="C427" s="2">
        <v>23</v>
      </c>
      <c r="D427" s="2">
        <v>13.4232</v>
      </c>
      <c r="E427" s="2">
        <v>0</v>
      </c>
      <c r="F427" s="2"/>
      <c r="G427" s="2"/>
      <c r="H427" s="8">
        <f t="shared" si="6"/>
        <v>0</v>
      </c>
      <c r="I427" s="6"/>
      <c r="J427" s="6"/>
      <c r="K427" s="6"/>
    </row>
    <row r="428" spans="2:11" ht="13.5" x14ac:dyDescent="0.35">
      <c r="B428" s="3">
        <v>42622</v>
      </c>
      <c r="C428" s="2">
        <v>23</v>
      </c>
      <c r="D428" s="2">
        <v>13.4232</v>
      </c>
      <c r="E428" s="2">
        <v>0</v>
      </c>
      <c r="F428" s="2"/>
      <c r="G428" s="2"/>
      <c r="H428" s="8">
        <f t="shared" si="6"/>
        <v>0</v>
      </c>
      <c r="I428" s="6"/>
      <c r="J428" s="6"/>
      <c r="K428" s="6"/>
    </row>
    <row r="429" spans="2:11" ht="13.5" x14ac:dyDescent="0.35">
      <c r="B429" s="3">
        <v>42627</v>
      </c>
      <c r="C429" s="2">
        <v>23</v>
      </c>
      <c r="D429" s="2">
        <v>13.4232</v>
      </c>
      <c r="E429" s="2">
        <v>0</v>
      </c>
      <c r="F429" s="2"/>
      <c r="G429" s="2"/>
      <c r="H429" s="8">
        <f t="shared" si="6"/>
        <v>0</v>
      </c>
      <c r="I429" s="6"/>
      <c r="J429" s="6"/>
      <c r="K429" s="6"/>
    </row>
    <row r="430" spans="2:11" ht="13.5" x14ac:dyDescent="0.35">
      <c r="B430" s="3">
        <v>42628</v>
      </c>
      <c r="C430" s="2">
        <v>23</v>
      </c>
      <c r="D430" s="2">
        <v>13.4232</v>
      </c>
      <c r="E430" s="2">
        <v>0</v>
      </c>
      <c r="F430" s="2"/>
      <c r="G430" s="2"/>
      <c r="H430" s="8">
        <f t="shared" si="6"/>
        <v>0</v>
      </c>
      <c r="I430" s="6"/>
      <c r="J430" s="6"/>
      <c r="K430" s="6"/>
    </row>
    <row r="431" spans="2:11" ht="13.5" x14ac:dyDescent="0.35">
      <c r="B431" s="3">
        <v>42629</v>
      </c>
      <c r="C431" s="2">
        <v>23</v>
      </c>
      <c r="D431" s="2">
        <v>13.4232</v>
      </c>
      <c r="E431" s="2">
        <v>0</v>
      </c>
      <c r="F431" s="2"/>
      <c r="G431" s="2"/>
      <c r="H431" s="8">
        <f t="shared" si="6"/>
        <v>0</v>
      </c>
      <c r="I431" s="6"/>
      <c r="J431" s="6"/>
      <c r="K431" s="6"/>
    </row>
    <row r="432" spans="2:11" ht="13.5" x14ac:dyDescent="0.35">
      <c r="B432" s="3">
        <v>42632</v>
      </c>
      <c r="C432" s="2">
        <v>23</v>
      </c>
      <c r="D432" s="2">
        <v>13.4232</v>
      </c>
      <c r="E432" s="2">
        <v>0</v>
      </c>
      <c r="F432" s="2"/>
      <c r="G432" s="2"/>
      <c r="H432" s="8">
        <f t="shared" si="6"/>
        <v>0</v>
      </c>
      <c r="I432" s="6"/>
      <c r="J432" s="6"/>
      <c r="K432" s="6"/>
    </row>
    <row r="433" spans="2:11" ht="13.5" x14ac:dyDescent="0.35">
      <c r="B433" s="3">
        <v>42633</v>
      </c>
      <c r="C433" s="2">
        <v>21.97</v>
      </c>
      <c r="D433" s="2">
        <v>12.822100000000001</v>
      </c>
      <c r="E433" s="2">
        <v>0</v>
      </c>
      <c r="F433" s="2"/>
      <c r="G433" s="2"/>
      <c r="H433" s="8">
        <f t="shared" si="6"/>
        <v>-4.478067822873822E-2</v>
      </c>
      <c r="I433" s="6"/>
      <c r="J433" s="6"/>
      <c r="K433" s="6"/>
    </row>
    <row r="434" spans="2:11" ht="13.5" x14ac:dyDescent="0.35">
      <c r="B434" s="3">
        <v>42634</v>
      </c>
      <c r="C434" s="2">
        <v>21.97</v>
      </c>
      <c r="D434" s="2">
        <v>12.822100000000001</v>
      </c>
      <c r="E434" s="2">
        <v>5</v>
      </c>
      <c r="F434" s="2"/>
      <c r="G434" s="2"/>
      <c r="H434" s="8">
        <f t="shared" si="6"/>
        <v>0</v>
      </c>
      <c r="I434" s="6"/>
      <c r="J434" s="6"/>
      <c r="K434" s="6"/>
    </row>
    <row r="435" spans="2:11" ht="13.5" x14ac:dyDescent="0.35">
      <c r="B435" s="3">
        <v>42635</v>
      </c>
      <c r="C435" s="2">
        <v>22.5</v>
      </c>
      <c r="D435" s="2">
        <v>13.131399999999999</v>
      </c>
      <c r="E435" s="2">
        <v>10</v>
      </c>
      <c r="F435" s="2"/>
      <c r="G435" s="2"/>
      <c r="H435" s="8">
        <f t="shared" si="6"/>
        <v>2.4122413645190612E-2</v>
      </c>
      <c r="I435" s="6"/>
      <c r="J435" s="6"/>
      <c r="K435" s="6"/>
    </row>
    <row r="436" spans="2:11" ht="13.5" x14ac:dyDescent="0.35">
      <c r="B436" s="3">
        <v>42636</v>
      </c>
      <c r="C436" s="2">
        <v>22.5</v>
      </c>
      <c r="D436" s="2">
        <v>13.131399999999999</v>
      </c>
      <c r="E436" s="2">
        <v>1</v>
      </c>
      <c r="F436" s="2"/>
      <c r="G436" s="2"/>
      <c r="H436" s="8">
        <f t="shared" si="6"/>
        <v>0</v>
      </c>
      <c r="I436" s="6"/>
      <c r="J436" s="6"/>
      <c r="K436" s="6"/>
    </row>
    <row r="437" spans="2:11" ht="13.5" x14ac:dyDescent="0.35">
      <c r="B437" s="3">
        <v>42639</v>
      </c>
      <c r="C437" s="2">
        <v>22.5</v>
      </c>
      <c r="D437" s="2">
        <v>13.131399999999999</v>
      </c>
      <c r="E437" s="2">
        <v>0</v>
      </c>
      <c r="F437" s="2"/>
      <c r="G437" s="2"/>
      <c r="H437" s="8">
        <f t="shared" si="6"/>
        <v>0</v>
      </c>
      <c r="I437" s="6"/>
      <c r="J437" s="6"/>
      <c r="K437" s="6"/>
    </row>
    <row r="438" spans="2:11" ht="13.5" x14ac:dyDescent="0.35">
      <c r="B438" s="3">
        <v>42640</v>
      </c>
      <c r="C438" s="2">
        <v>22.5</v>
      </c>
      <c r="D438" s="2">
        <v>13.131399999999999</v>
      </c>
      <c r="E438" s="2">
        <v>0</v>
      </c>
      <c r="F438" s="2"/>
      <c r="G438" s="2"/>
      <c r="H438" s="8">
        <f t="shared" si="6"/>
        <v>0</v>
      </c>
      <c r="I438" s="6"/>
      <c r="J438" s="6"/>
      <c r="K438" s="6"/>
    </row>
    <row r="439" spans="2:11" ht="13.5" x14ac:dyDescent="0.35">
      <c r="B439" s="3">
        <v>42641</v>
      </c>
      <c r="C439" s="2">
        <v>22.5</v>
      </c>
      <c r="D439" s="2">
        <v>13.131399999999999</v>
      </c>
      <c r="E439" s="2">
        <v>0</v>
      </c>
      <c r="F439" s="2"/>
      <c r="G439" s="2"/>
      <c r="H439" s="8">
        <f t="shared" si="6"/>
        <v>0</v>
      </c>
      <c r="I439" s="6"/>
      <c r="J439" s="6"/>
      <c r="K439" s="6"/>
    </row>
    <row r="440" spans="2:11" ht="13.5" x14ac:dyDescent="0.35">
      <c r="B440" s="3">
        <v>42642</v>
      </c>
      <c r="C440" s="2">
        <v>22.5</v>
      </c>
      <c r="D440" s="2">
        <v>13.131399999999999</v>
      </c>
      <c r="E440" s="2">
        <v>0</v>
      </c>
      <c r="F440" s="2"/>
      <c r="G440" s="2"/>
      <c r="H440" s="8">
        <f t="shared" si="6"/>
        <v>0</v>
      </c>
      <c r="I440" s="6"/>
      <c r="J440" s="6"/>
      <c r="K440" s="6"/>
    </row>
    <row r="441" spans="2:11" ht="13.5" x14ac:dyDescent="0.35">
      <c r="B441" s="3">
        <v>42643</v>
      </c>
      <c r="C441" s="2">
        <v>22</v>
      </c>
      <c r="D441" s="2">
        <v>12.839600000000001</v>
      </c>
      <c r="E441" s="2">
        <v>118</v>
      </c>
      <c r="F441" s="2"/>
      <c r="G441" s="2"/>
      <c r="H441" s="8">
        <f t="shared" si="6"/>
        <v>-2.2221545303623264E-2</v>
      </c>
      <c r="I441" s="6"/>
      <c r="J441" s="6"/>
      <c r="K441" s="6"/>
    </row>
    <row r="442" spans="2:11" ht="13.5" x14ac:dyDescent="0.35">
      <c r="B442" s="3">
        <v>42647</v>
      </c>
      <c r="C442" s="2">
        <v>22</v>
      </c>
      <c r="D442" s="2">
        <v>12.839600000000001</v>
      </c>
      <c r="E442" s="2">
        <v>13</v>
      </c>
      <c r="F442" s="2"/>
      <c r="G442" s="2"/>
      <c r="H442" s="8">
        <f t="shared" si="6"/>
        <v>0</v>
      </c>
      <c r="I442" s="6"/>
      <c r="J442" s="6"/>
      <c r="K442" s="6"/>
    </row>
    <row r="443" spans="2:11" ht="13.5" x14ac:dyDescent="0.35">
      <c r="B443" s="3">
        <v>42648</v>
      </c>
      <c r="C443" s="2">
        <v>22</v>
      </c>
      <c r="D443" s="2">
        <v>12.839600000000001</v>
      </c>
      <c r="E443" s="2">
        <v>26</v>
      </c>
      <c r="F443" s="2"/>
      <c r="G443" s="2"/>
      <c r="H443" s="8">
        <f t="shared" si="6"/>
        <v>0</v>
      </c>
      <c r="I443" s="6"/>
      <c r="J443" s="6"/>
      <c r="K443" s="6"/>
    </row>
    <row r="444" spans="2:11" ht="13.5" x14ac:dyDescent="0.35">
      <c r="B444" s="3">
        <v>42649</v>
      </c>
      <c r="C444" s="2">
        <v>22</v>
      </c>
      <c r="D444" s="2">
        <v>12.839600000000001</v>
      </c>
      <c r="E444" s="2">
        <v>0</v>
      </c>
      <c r="F444" s="2"/>
      <c r="G444" s="2"/>
      <c r="H444" s="8">
        <f t="shared" si="6"/>
        <v>0</v>
      </c>
      <c r="I444" s="6"/>
      <c r="J444" s="6"/>
      <c r="K444" s="6"/>
    </row>
    <row r="445" spans="2:11" ht="13.5" x14ac:dyDescent="0.35">
      <c r="B445" s="3">
        <v>42650</v>
      </c>
      <c r="C445" s="2">
        <v>22</v>
      </c>
      <c r="D445" s="2">
        <v>12.839600000000001</v>
      </c>
      <c r="E445" s="2">
        <v>0</v>
      </c>
      <c r="F445" s="2"/>
      <c r="G445" s="2"/>
      <c r="H445" s="8">
        <f t="shared" si="6"/>
        <v>0</v>
      </c>
      <c r="I445" s="6"/>
      <c r="J445" s="6"/>
      <c r="K445" s="6"/>
    </row>
    <row r="446" spans="2:11" ht="13.5" x14ac:dyDescent="0.35">
      <c r="B446" s="3">
        <v>42653</v>
      </c>
      <c r="C446" s="2">
        <v>22</v>
      </c>
      <c r="D446" s="2">
        <v>12.839600000000001</v>
      </c>
      <c r="E446" s="2">
        <v>0</v>
      </c>
      <c r="F446" s="2"/>
      <c r="G446" s="2"/>
      <c r="H446" s="8">
        <f t="shared" si="6"/>
        <v>0</v>
      </c>
      <c r="I446" s="6"/>
      <c r="J446" s="6"/>
      <c r="K446" s="6"/>
    </row>
    <row r="447" spans="2:11" ht="13.5" x14ac:dyDescent="0.35">
      <c r="B447" s="3">
        <v>42654</v>
      </c>
      <c r="C447" s="2">
        <v>21.88</v>
      </c>
      <c r="D447" s="2">
        <v>12.769600000000001</v>
      </c>
      <c r="E447" s="2">
        <v>10</v>
      </c>
      <c r="F447" s="2"/>
      <c r="G447" s="2"/>
      <c r="H447" s="8">
        <f t="shared" si="6"/>
        <v>-5.4518832362379106E-3</v>
      </c>
      <c r="I447" s="6"/>
      <c r="J447" s="6"/>
      <c r="K447" s="6"/>
    </row>
    <row r="448" spans="2:11" ht="13.5" x14ac:dyDescent="0.35">
      <c r="B448" s="3">
        <v>42655</v>
      </c>
      <c r="C448" s="2">
        <v>21.88</v>
      </c>
      <c r="D448" s="2">
        <v>12.769600000000001</v>
      </c>
      <c r="E448" s="2">
        <v>0</v>
      </c>
      <c r="F448" s="2"/>
      <c r="G448" s="2"/>
      <c r="H448" s="8">
        <f t="shared" si="6"/>
        <v>0</v>
      </c>
      <c r="I448" s="6"/>
      <c r="J448" s="6"/>
      <c r="K448" s="6"/>
    </row>
    <row r="449" spans="2:11" ht="13.5" x14ac:dyDescent="0.35">
      <c r="B449" s="3">
        <v>42656</v>
      </c>
      <c r="C449" s="2">
        <v>21.88</v>
      </c>
      <c r="D449" s="2">
        <v>12.769600000000001</v>
      </c>
      <c r="E449" s="2">
        <v>0</v>
      </c>
      <c r="F449" s="2"/>
      <c r="G449" s="2"/>
      <c r="H449" s="8">
        <f t="shared" si="6"/>
        <v>0</v>
      </c>
      <c r="I449" s="6"/>
      <c r="J449" s="6"/>
      <c r="K449" s="6"/>
    </row>
    <row r="450" spans="2:11" ht="13.5" x14ac:dyDescent="0.35">
      <c r="B450" s="3">
        <v>42657</v>
      </c>
      <c r="C450" s="2">
        <v>21.88</v>
      </c>
      <c r="D450" s="2">
        <v>12.769600000000001</v>
      </c>
      <c r="E450" s="2">
        <v>0</v>
      </c>
      <c r="F450" s="2"/>
      <c r="G450" s="2"/>
      <c r="H450" s="8">
        <f t="shared" si="6"/>
        <v>0</v>
      </c>
      <c r="I450" s="6"/>
      <c r="J450" s="6"/>
      <c r="K450" s="6"/>
    </row>
    <row r="451" spans="2:11" ht="13.5" x14ac:dyDescent="0.35">
      <c r="B451" s="3">
        <v>42660</v>
      </c>
      <c r="C451" s="2">
        <v>21.88</v>
      </c>
      <c r="D451" s="2">
        <v>12.769600000000001</v>
      </c>
      <c r="E451" s="2">
        <v>0</v>
      </c>
      <c r="F451" s="2"/>
      <c r="G451" s="2"/>
      <c r="H451" s="8">
        <f t="shared" si="6"/>
        <v>0</v>
      </c>
      <c r="I451" s="6"/>
      <c r="J451" s="6"/>
      <c r="K451" s="6"/>
    </row>
    <row r="452" spans="2:11" ht="13.5" x14ac:dyDescent="0.35">
      <c r="B452" s="3">
        <v>42661</v>
      </c>
      <c r="C452" s="2">
        <v>21.23</v>
      </c>
      <c r="D452" s="2">
        <v>12.3902</v>
      </c>
      <c r="E452" s="2">
        <v>0</v>
      </c>
      <c r="F452" s="2"/>
      <c r="G452" s="2"/>
      <c r="H452" s="8">
        <f t="shared" si="6"/>
        <v>-2.97111890740509E-2</v>
      </c>
      <c r="I452" s="6"/>
      <c r="J452" s="6"/>
      <c r="K452" s="6"/>
    </row>
    <row r="453" spans="2:11" ht="13.5" x14ac:dyDescent="0.35">
      <c r="B453" s="3">
        <v>42662</v>
      </c>
      <c r="C453" s="2">
        <v>21.23</v>
      </c>
      <c r="D453" s="2">
        <v>12.3902</v>
      </c>
      <c r="E453" s="2">
        <v>0</v>
      </c>
      <c r="F453" s="2"/>
      <c r="G453" s="2"/>
      <c r="H453" s="8">
        <f t="shared" si="6"/>
        <v>0</v>
      </c>
      <c r="I453" s="6"/>
      <c r="J453" s="6"/>
      <c r="K453" s="6"/>
    </row>
    <row r="454" spans="2:11" ht="13.5" x14ac:dyDescent="0.35">
      <c r="B454" s="3">
        <v>42663</v>
      </c>
      <c r="C454" s="2">
        <v>21.23</v>
      </c>
      <c r="D454" s="2">
        <v>12.3902</v>
      </c>
      <c r="E454" s="2">
        <v>0</v>
      </c>
      <c r="F454" s="2"/>
      <c r="G454" s="2"/>
      <c r="H454" s="8">
        <f t="shared" si="6"/>
        <v>0</v>
      </c>
      <c r="I454" s="6"/>
      <c r="J454" s="6"/>
      <c r="K454" s="6"/>
    </row>
    <row r="455" spans="2:11" ht="13.5" x14ac:dyDescent="0.35">
      <c r="B455" s="3">
        <v>42664</v>
      </c>
      <c r="C455" s="2">
        <v>21.23</v>
      </c>
      <c r="D455" s="2">
        <v>12.3902</v>
      </c>
      <c r="E455" s="2">
        <v>4</v>
      </c>
      <c r="F455" s="2"/>
      <c r="G455" s="2"/>
      <c r="H455" s="8">
        <f t="shared" ref="H455:H518" si="7">(D455-D454)/D454</f>
        <v>0</v>
      </c>
      <c r="I455" s="6"/>
      <c r="J455" s="6"/>
      <c r="K455" s="6"/>
    </row>
    <row r="456" spans="2:11" ht="13.5" x14ac:dyDescent="0.35">
      <c r="B456" s="3">
        <v>42667</v>
      </c>
      <c r="C456" s="2">
        <v>21.23</v>
      </c>
      <c r="D456" s="2">
        <v>12.3902</v>
      </c>
      <c r="E456" s="2">
        <v>11</v>
      </c>
      <c r="F456" s="2"/>
      <c r="G456" s="2"/>
      <c r="H456" s="8">
        <f t="shared" si="7"/>
        <v>0</v>
      </c>
      <c r="I456" s="6"/>
      <c r="J456" s="6"/>
      <c r="K456" s="6"/>
    </row>
    <row r="457" spans="2:11" ht="13.5" x14ac:dyDescent="0.35">
      <c r="B457" s="3">
        <v>42668</v>
      </c>
      <c r="C457" s="2">
        <v>21.23</v>
      </c>
      <c r="D457" s="2">
        <v>12.3902</v>
      </c>
      <c r="E457" s="2">
        <v>0</v>
      </c>
      <c r="F457" s="2"/>
      <c r="G457" s="2"/>
      <c r="H457" s="8">
        <f t="shared" si="7"/>
        <v>0</v>
      </c>
      <c r="I457" s="6"/>
      <c r="J457" s="6"/>
      <c r="K457" s="6"/>
    </row>
    <row r="458" spans="2:11" ht="13.5" x14ac:dyDescent="0.35">
      <c r="B458" s="3">
        <v>42669</v>
      </c>
      <c r="C458" s="2">
        <v>21.23</v>
      </c>
      <c r="D458" s="2">
        <v>12.3902</v>
      </c>
      <c r="E458" s="2">
        <v>0</v>
      </c>
      <c r="F458" s="2"/>
      <c r="G458" s="2"/>
      <c r="H458" s="8">
        <f t="shared" si="7"/>
        <v>0</v>
      </c>
      <c r="I458" s="6"/>
      <c r="J458" s="6"/>
      <c r="K458" s="6"/>
    </row>
    <row r="459" spans="2:11" ht="13.5" x14ac:dyDescent="0.35">
      <c r="B459" s="3">
        <v>42670</v>
      </c>
      <c r="C459" s="2">
        <v>21</v>
      </c>
      <c r="D459" s="2">
        <v>12.256</v>
      </c>
      <c r="E459" s="2">
        <v>10</v>
      </c>
      <c r="F459" s="2"/>
      <c r="G459" s="2"/>
      <c r="H459" s="8">
        <f t="shared" si="7"/>
        <v>-1.0831140740262455E-2</v>
      </c>
      <c r="I459" s="6"/>
      <c r="J459" s="6"/>
      <c r="K459" s="6"/>
    </row>
    <row r="460" spans="2:11" ht="13.5" x14ac:dyDescent="0.35">
      <c r="B460" s="3">
        <v>42671</v>
      </c>
      <c r="C460" s="2">
        <v>21</v>
      </c>
      <c r="D460" s="2">
        <v>12.256</v>
      </c>
      <c r="E460" s="2">
        <v>9</v>
      </c>
      <c r="F460" s="2"/>
      <c r="G460" s="2"/>
      <c r="H460" s="8">
        <f t="shared" si="7"/>
        <v>0</v>
      </c>
      <c r="I460" s="6"/>
      <c r="J460" s="6"/>
      <c r="K460" s="6"/>
    </row>
    <row r="461" spans="2:11" ht="13.5" x14ac:dyDescent="0.35">
      <c r="B461" s="3">
        <v>42674</v>
      </c>
      <c r="C461" s="2">
        <v>21</v>
      </c>
      <c r="D461" s="2">
        <v>12.256</v>
      </c>
      <c r="E461" s="2">
        <v>0</v>
      </c>
      <c r="F461" s="2"/>
      <c r="G461" s="2"/>
      <c r="H461" s="8">
        <f t="shared" si="7"/>
        <v>0</v>
      </c>
      <c r="I461" s="6"/>
      <c r="J461" s="6"/>
      <c r="K461" s="6"/>
    </row>
    <row r="462" spans="2:11" ht="13.5" x14ac:dyDescent="0.35">
      <c r="B462" s="3">
        <v>42675</v>
      </c>
      <c r="C462" s="2">
        <v>21</v>
      </c>
      <c r="D462" s="2">
        <v>12.256</v>
      </c>
      <c r="E462" s="2">
        <v>0</v>
      </c>
      <c r="F462" s="2"/>
      <c r="G462" s="2"/>
      <c r="H462" s="8">
        <f t="shared" si="7"/>
        <v>0</v>
      </c>
      <c r="I462" s="6"/>
      <c r="J462" s="6"/>
      <c r="K462" s="6"/>
    </row>
    <row r="463" spans="2:11" ht="13.5" x14ac:dyDescent="0.35">
      <c r="B463" s="3">
        <v>42676</v>
      </c>
      <c r="C463" s="2">
        <v>21</v>
      </c>
      <c r="D463" s="2">
        <v>12.256</v>
      </c>
      <c r="E463" s="2">
        <v>0</v>
      </c>
      <c r="F463" s="2"/>
      <c r="G463" s="2"/>
      <c r="H463" s="8">
        <f t="shared" si="7"/>
        <v>0</v>
      </c>
      <c r="I463" s="6"/>
      <c r="J463" s="6"/>
      <c r="K463" s="6"/>
    </row>
    <row r="464" spans="2:11" ht="13.5" x14ac:dyDescent="0.35">
      <c r="B464" s="3">
        <v>42677</v>
      </c>
      <c r="C464" s="2">
        <v>21</v>
      </c>
      <c r="D464" s="2">
        <v>12.256</v>
      </c>
      <c r="E464" s="2">
        <v>0</v>
      </c>
      <c r="F464" s="2"/>
      <c r="G464" s="2"/>
      <c r="H464" s="8">
        <f t="shared" si="7"/>
        <v>0</v>
      </c>
      <c r="I464" s="6"/>
      <c r="J464" s="6"/>
      <c r="K464" s="6"/>
    </row>
    <row r="465" spans="2:11" ht="13.5" x14ac:dyDescent="0.35">
      <c r="B465" s="3">
        <v>42678</v>
      </c>
      <c r="C465" s="2">
        <v>21</v>
      </c>
      <c r="D465" s="2">
        <v>12.256</v>
      </c>
      <c r="E465" s="2">
        <v>4</v>
      </c>
      <c r="F465" s="2"/>
      <c r="G465" s="2"/>
      <c r="H465" s="8">
        <f t="shared" si="7"/>
        <v>0</v>
      </c>
      <c r="I465" s="6"/>
      <c r="J465" s="6"/>
      <c r="K465" s="6"/>
    </row>
    <row r="466" spans="2:11" ht="13.5" x14ac:dyDescent="0.35">
      <c r="B466" s="3">
        <v>42681</v>
      </c>
      <c r="C466" s="2">
        <v>20.37</v>
      </c>
      <c r="D466" s="2">
        <v>11.888299999999999</v>
      </c>
      <c r="E466" s="2">
        <v>19</v>
      </c>
      <c r="F466" s="2"/>
      <c r="G466" s="2"/>
      <c r="H466" s="8">
        <f t="shared" si="7"/>
        <v>-3.0001631853785984E-2</v>
      </c>
      <c r="I466" s="6"/>
      <c r="J466" s="6"/>
      <c r="K466" s="6"/>
    </row>
    <row r="467" spans="2:11" ht="13.5" x14ac:dyDescent="0.35">
      <c r="B467" s="3">
        <v>42682</v>
      </c>
      <c r="C467" s="2">
        <v>20.39</v>
      </c>
      <c r="D467" s="2">
        <v>11.9</v>
      </c>
      <c r="E467" s="2">
        <v>7</v>
      </c>
      <c r="F467" s="2"/>
      <c r="G467" s="2"/>
      <c r="H467" s="8">
        <f t="shared" si="7"/>
        <v>9.8416089768942191E-4</v>
      </c>
      <c r="I467" s="6"/>
      <c r="J467" s="6"/>
      <c r="K467" s="6"/>
    </row>
    <row r="468" spans="2:11" ht="13.5" x14ac:dyDescent="0.35">
      <c r="B468" s="3">
        <v>42683</v>
      </c>
      <c r="C468" s="2">
        <v>20.39</v>
      </c>
      <c r="D468" s="2">
        <v>11.9</v>
      </c>
      <c r="E468" s="2">
        <v>0</v>
      </c>
      <c r="F468" s="2"/>
      <c r="G468" s="2"/>
      <c r="H468" s="8">
        <f t="shared" si="7"/>
        <v>0</v>
      </c>
      <c r="I468" s="6"/>
      <c r="J468" s="6"/>
      <c r="K468" s="6"/>
    </row>
    <row r="469" spans="2:11" ht="13.5" x14ac:dyDescent="0.35">
      <c r="B469" s="3">
        <v>42684</v>
      </c>
      <c r="C469" s="2">
        <v>20.39</v>
      </c>
      <c r="D469" s="2">
        <v>11.9</v>
      </c>
      <c r="E469" s="2">
        <v>0</v>
      </c>
      <c r="F469" s="2"/>
      <c r="G469" s="2"/>
      <c r="H469" s="8">
        <f t="shared" si="7"/>
        <v>0</v>
      </c>
      <c r="I469" s="6"/>
      <c r="J469" s="6"/>
      <c r="K469" s="6"/>
    </row>
    <row r="470" spans="2:11" ht="13.5" x14ac:dyDescent="0.35">
      <c r="B470" s="3">
        <v>42685</v>
      </c>
      <c r="C470" s="2">
        <v>20.39</v>
      </c>
      <c r="D470" s="2">
        <v>11.9</v>
      </c>
      <c r="E470" s="2">
        <v>0</v>
      </c>
      <c r="F470" s="2"/>
      <c r="G470" s="2"/>
      <c r="H470" s="8">
        <f t="shared" si="7"/>
        <v>0</v>
      </c>
      <c r="I470" s="6"/>
      <c r="J470" s="6"/>
      <c r="K470" s="6"/>
    </row>
    <row r="471" spans="2:11" ht="13.5" x14ac:dyDescent="0.35">
      <c r="B471" s="3">
        <v>42688</v>
      </c>
      <c r="C471" s="2">
        <v>20.39</v>
      </c>
      <c r="D471" s="2">
        <v>11.9</v>
      </c>
      <c r="E471" s="2">
        <v>2</v>
      </c>
      <c r="F471" s="2"/>
      <c r="G471" s="2"/>
      <c r="H471" s="8">
        <f t="shared" si="7"/>
        <v>0</v>
      </c>
      <c r="I471" s="6"/>
      <c r="J471" s="6"/>
      <c r="K471" s="6"/>
    </row>
    <row r="472" spans="2:11" ht="13.5" x14ac:dyDescent="0.35">
      <c r="B472" s="3">
        <v>42689</v>
      </c>
      <c r="C472" s="2">
        <v>20.39</v>
      </c>
      <c r="D472" s="2">
        <v>11.9</v>
      </c>
      <c r="E472" s="2">
        <v>102</v>
      </c>
      <c r="F472" s="2"/>
      <c r="G472" s="2"/>
      <c r="H472" s="8">
        <f t="shared" si="7"/>
        <v>0</v>
      </c>
      <c r="I472" s="6"/>
      <c r="J472" s="6"/>
      <c r="K472" s="6"/>
    </row>
    <row r="473" spans="2:11" ht="13.5" x14ac:dyDescent="0.35">
      <c r="B473" s="3">
        <v>42690</v>
      </c>
      <c r="C473" s="2">
        <v>21.3</v>
      </c>
      <c r="D473" s="2">
        <v>12.431100000000001</v>
      </c>
      <c r="E473" s="2">
        <v>0</v>
      </c>
      <c r="F473" s="2"/>
      <c r="G473" s="2"/>
      <c r="H473" s="8">
        <f t="shared" si="7"/>
        <v>4.4630252100840366E-2</v>
      </c>
      <c r="I473" s="6"/>
      <c r="J473" s="6"/>
      <c r="K473" s="6"/>
    </row>
    <row r="474" spans="2:11" ht="13.5" x14ac:dyDescent="0.35">
      <c r="B474" s="3">
        <v>42691</v>
      </c>
      <c r="C474" s="2">
        <v>21.59</v>
      </c>
      <c r="D474" s="2">
        <v>12.600300000000001</v>
      </c>
      <c r="E474" s="2">
        <v>18</v>
      </c>
      <c r="F474" s="2"/>
      <c r="G474" s="2"/>
      <c r="H474" s="8">
        <f t="shared" si="7"/>
        <v>1.3611023964090065E-2</v>
      </c>
      <c r="I474" s="6"/>
      <c r="J474" s="6"/>
      <c r="K474" s="6"/>
    </row>
    <row r="475" spans="2:11" ht="13.5" x14ac:dyDescent="0.35">
      <c r="B475" s="3">
        <v>42692</v>
      </c>
      <c r="C475" s="2">
        <v>21.59</v>
      </c>
      <c r="D475" s="2">
        <v>12.600300000000001</v>
      </c>
      <c r="E475" s="2">
        <v>0</v>
      </c>
      <c r="F475" s="2"/>
      <c r="G475" s="2"/>
      <c r="H475" s="8">
        <f t="shared" si="7"/>
        <v>0</v>
      </c>
      <c r="I475" s="6"/>
      <c r="J475" s="6"/>
      <c r="K475" s="6"/>
    </row>
    <row r="476" spans="2:11" ht="13.5" x14ac:dyDescent="0.35">
      <c r="B476" s="3">
        <v>42695</v>
      </c>
      <c r="C476" s="2">
        <v>21.61</v>
      </c>
      <c r="D476" s="2">
        <v>12.612</v>
      </c>
      <c r="E476" s="2">
        <v>5</v>
      </c>
      <c r="F476" s="2"/>
      <c r="G476" s="2"/>
      <c r="H476" s="8">
        <f t="shared" si="7"/>
        <v>9.2854932025423023E-4</v>
      </c>
      <c r="I476" s="6"/>
      <c r="J476" s="6"/>
      <c r="K476" s="6"/>
    </row>
    <row r="477" spans="2:11" ht="13.5" x14ac:dyDescent="0.35">
      <c r="B477" s="3">
        <v>42696</v>
      </c>
      <c r="C477" s="2">
        <v>21.8</v>
      </c>
      <c r="D477" s="2">
        <v>12.722899999999999</v>
      </c>
      <c r="E477" s="2">
        <v>4</v>
      </c>
      <c r="F477" s="2"/>
      <c r="G477" s="2"/>
      <c r="H477" s="8">
        <f t="shared" si="7"/>
        <v>8.7932128131937137E-3</v>
      </c>
      <c r="I477" s="6"/>
      <c r="J477" s="6"/>
      <c r="K477" s="6"/>
    </row>
    <row r="478" spans="2:11" ht="13.5" x14ac:dyDescent="0.35">
      <c r="B478" s="3">
        <v>42697</v>
      </c>
      <c r="C478" s="2">
        <v>22.78</v>
      </c>
      <c r="D478" s="2">
        <v>13.2948</v>
      </c>
      <c r="E478" s="2">
        <v>0</v>
      </c>
      <c r="F478" s="2"/>
      <c r="G478" s="2"/>
      <c r="H478" s="8">
        <f t="shared" si="7"/>
        <v>4.4950443688152951E-2</v>
      </c>
      <c r="I478" s="6"/>
      <c r="J478" s="6"/>
      <c r="K478" s="6"/>
    </row>
    <row r="479" spans="2:11" ht="13.5" x14ac:dyDescent="0.35">
      <c r="B479" s="3">
        <v>42698</v>
      </c>
      <c r="C479" s="2">
        <v>22.97</v>
      </c>
      <c r="D479" s="2">
        <v>13.4057</v>
      </c>
      <c r="E479" s="2">
        <v>4</v>
      </c>
      <c r="F479" s="2"/>
      <c r="G479" s="2"/>
      <c r="H479" s="8">
        <f t="shared" si="7"/>
        <v>8.3416072449378036E-3</v>
      </c>
      <c r="I479" s="6"/>
      <c r="J479" s="6"/>
      <c r="K479" s="6"/>
    </row>
    <row r="480" spans="2:11" ht="13.5" x14ac:dyDescent="0.35">
      <c r="B480" s="3">
        <v>42699</v>
      </c>
      <c r="C480" s="2">
        <v>23.65</v>
      </c>
      <c r="D480" s="2">
        <v>13.8026</v>
      </c>
      <c r="E480" s="2">
        <v>1</v>
      </c>
      <c r="F480" s="2"/>
      <c r="G480" s="2"/>
      <c r="H480" s="8">
        <f t="shared" si="7"/>
        <v>2.9606809043914193E-2</v>
      </c>
      <c r="I480" s="6"/>
      <c r="J480" s="6"/>
      <c r="K480" s="6"/>
    </row>
    <row r="481" spans="2:11" ht="13.5" x14ac:dyDescent="0.35">
      <c r="B481" s="3">
        <v>42702</v>
      </c>
      <c r="C481" s="2">
        <v>24</v>
      </c>
      <c r="D481" s="2">
        <v>14.0069</v>
      </c>
      <c r="E481" s="2">
        <v>1</v>
      </c>
      <c r="F481" s="2"/>
      <c r="G481" s="2"/>
      <c r="H481" s="8">
        <f t="shared" si="7"/>
        <v>1.4801559126541372E-2</v>
      </c>
      <c r="I481" s="6"/>
      <c r="J481" s="6"/>
      <c r="K481" s="6"/>
    </row>
    <row r="482" spans="2:11" ht="13.5" x14ac:dyDescent="0.35">
      <c r="B482" s="3">
        <v>42703</v>
      </c>
      <c r="C482" s="2">
        <v>24</v>
      </c>
      <c r="D482" s="2">
        <v>14.0069</v>
      </c>
      <c r="E482" s="2">
        <v>0</v>
      </c>
      <c r="F482" s="2"/>
      <c r="G482" s="2"/>
      <c r="H482" s="8">
        <f t="shared" si="7"/>
        <v>0</v>
      </c>
      <c r="I482" s="6"/>
      <c r="J482" s="6"/>
      <c r="K482" s="6"/>
    </row>
    <row r="483" spans="2:11" ht="13.5" x14ac:dyDescent="0.35">
      <c r="B483" s="3">
        <v>42704</v>
      </c>
      <c r="C483" s="2">
        <v>23.49</v>
      </c>
      <c r="D483" s="2">
        <v>13.709199999999999</v>
      </c>
      <c r="E483" s="2">
        <v>20</v>
      </c>
      <c r="F483" s="2"/>
      <c r="G483" s="2"/>
      <c r="H483" s="8">
        <f t="shared" si="7"/>
        <v>-2.1253810621907829E-2</v>
      </c>
      <c r="I483" s="6"/>
      <c r="J483" s="6"/>
      <c r="K483" s="6"/>
    </row>
    <row r="484" spans="2:11" ht="13.5" x14ac:dyDescent="0.35">
      <c r="B484" s="3">
        <v>42705</v>
      </c>
      <c r="C484" s="2">
        <v>23.49</v>
      </c>
      <c r="D484" s="2">
        <v>13.709199999999999</v>
      </c>
      <c r="E484" s="2">
        <v>0</v>
      </c>
      <c r="F484" s="2"/>
      <c r="G484" s="2"/>
      <c r="H484" s="8">
        <f t="shared" si="7"/>
        <v>0</v>
      </c>
      <c r="I484" s="6"/>
      <c r="J484" s="6"/>
      <c r="K484" s="6"/>
    </row>
    <row r="485" spans="2:11" ht="13.5" x14ac:dyDescent="0.35">
      <c r="B485" s="3">
        <v>42706</v>
      </c>
      <c r="C485" s="2">
        <v>22.79</v>
      </c>
      <c r="D485" s="2">
        <v>13.300700000000001</v>
      </c>
      <c r="E485" s="2">
        <v>46</v>
      </c>
      <c r="F485" s="2"/>
      <c r="G485" s="2"/>
      <c r="H485" s="8">
        <f t="shared" si="7"/>
        <v>-2.9797508242639856E-2</v>
      </c>
      <c r="I485" s="6"/>
      <c r="J485" s="6"/>
      <c r="K485" s="6"/>
    </row>
    <row r="486" spans="2:11" ht="13.5" x14ac:dyDescent="0.35">
      <c r="B486" s="3">
        <v>42709</v>
      </c>
      <c r="C486" s="2">
        <v>22.79</v>
      </c>
      <c r="D486" s="2">
        <v>13.300700000000001</v>
      </c>
      <c r="E486" s="2">
        <v>0</v>
      </c>
      <c r="F486" s="2"/>
      <c r="G486" s="2"/>
      <c r="H486" s="8">
        <f t="shared" si="7"/>
        <v>0</v>
      </c>
      <c r="I486" s="6"/>
      <c r="J486" s="6"/>
      <c r="K486" s="6"/>
    </row>
    <row r="487" spans="2:11" ht="13.5" x14ac:dyDescent="0.35">
      <c r="B487" s="3">
        <v>42710</v>
      </c>
      <c r="C487" s="2">
        <v>23.47</v>
      </c>
      <c r="D487" s="2">
        <v>13.6975</v>
      </c>
      <c r="E487" s="2">
        <v>1</v>
      </c>
      <c r="F487" s="2"/>
      <c r="G487" s="2"/>
      <c r="H487" s="8">
        <f t="shared" si="7"/>
        <v>2.9833016307412311E-2</v>
      </c>
      <c r="I487" s="6"/>
      <c r="J487" s="6"/>
      <c r="K487" s="6"/>
    </row>
    <row r="488" spans="2:11" ht="13.5" x14ac:dyDescent="0.35">
      <c r="B488" s="3">
        <v>42711</v>
      </c>
      <c r="C488" s="2">
        <v>23.47</v>
      </c>
      <c r="D488" s="2">
        <v>13.6975</v>
      </c>
      <c r="E488" s="2">
        <v>0</v>
      </c>
      <c r="F488" s="2"/>
      <c r="G488" s="2"/>
      <c r="H488" s="8">
        <f t="shared" si="7"/>
        <v>0</v>
      </c>
      <c r="I488" s="6"/>
      <c r="J488" s="6"/>
      <c r="K488" s="6"/>
    </row>
    <row r="489" spans="2:11" ht="13.5" x14ac:dyDescent="0.35">
      <c r="B489" s="3">
        <v>42712</v>
      </c>
      <c r="C489" s="2">
        <v>23.47</v>
      </c>
      <c r="D489" s="2">
        <v>13.6975</v>
      </c>
      <c r="E489" s="2">
        <v>0</v>
      </c>
      <c r="F489" s="2"/>
      <c r="G489" s="2"/>
      <c r="H489" s="8">
        <f t="shared" si="7"/>
        <v>0</v>
      </c>
      <c r="I489" s="6"/>
      <c r="J489" s="6"/>
      <c r="K489" s="6"/>
    </row>
    <row r="490" spans="2:11" ht="13.5" x14ac:dyDescent="0.35">
      <c r="B490" s="3">
        <v>42713</v>
      </c>
      <c r="C490" s="2">
        <v>23.47</v>
      </c>
      <c r="D490" s="2">
        <v>13.6975</v>
      </c>
      <c r="E490" s="2">
        <v>0</v>
      </c>
      <c r="F490" s="2"/>
      <c r="G490" s="2"/>
      <c r="H490" s="8">
        <f t="shared" si="7"/>
        <v>0</v>
      </c>
      <c r="I490" s="6"/>
      <c r="J490" s="6"/>
      <c r="K490" s="6"/>
    </row>
    <row r="491" spans="2:11" ht="13.5" x14ac:dyDescent="0.35">
      <c r="B491" s="3">
        <v>42717</v>
      </c>
      <c r="C491" s="2">
        <v>23.47</v>
      </c>
      <c r="D491" s="2">
        <v>13.6975</v>
      </c>
      <c r="E491" s="2">
        <v>0</v>
      </c>
      <c r="F491" s="2"/>
      <c r="G491" s="2"/>
      <c r="H491" s="8">
        <f t="shared" si="7"/>
        <v>0</v>
      </c>
      <c r="I491" s="6"/>
      <c r="J491" s="6"/>
      <c r="K491" s="6"/>
    </row>
    <row r="492" spans="2:11" ht="13.5" x14ac:dyDescent="0.35">
      <c r="B492" s="3">
        <v>42718</v>
      </c>
      <c r="C492" s="2">
        <v>23.47</v>
      </c>
      <c r="D492" s="2">
        <v>13.6975</v>
      </c>
      <c r="E492" s="2">
        <v>0</v>
      </c>
      <c r="F492" s="2"/>
      <c r="G492" s="2"/>
      <c r="H492" s="8">
        <f t="shared" si="7"/>
        <v>0</v>
      </c>
      <c r="I492" s="6"/>
      <c r="J492" s="6"/>
      <c r="K492" s="6"/>
    </row>
    <row r="493" spans="2:11" ht="13.5" x14ac:dyDescent="0.35">
      <c r="B493" s="3">
        <v>42719</v>
      </c>
      <c r="C493" s="2">
        <v>23.47</v>
      </c>
      <c r="D493" s="2">
        <v>13.6975</v>
      </c>
      <c r="E493" s="2">
        <v>0</v>
      </c>
      <c r="F493" s="2"/>
      <c r="G493" s="2"/>
      <c r="H493" s="8">
        <f t="shared" si="7"/>
        <v>0</v>
      </c>
      <c r="I493" s="6"/>
      <c r="J493" s="6"/>
      <c r="K493" s="6"/>
    </row>
    <row r="494" spans="2:11" ht="13.5" x14ac:dyDescent="0.35">
      <c r="B494" s="3">
        <v>42720</v>
      </c>
      <c r="C494" s="2">
        <v>22.77</v>
      </c>
      <c r="D494" s="2">
        <v>13.289</v>
      </c>
      <c r="E494" s="2">
        <v>10</v>
      </c>
      <c r="F494" s="2"/>
      <c r="G494" s="2"/>
      <c r="H494" s="8">
        <f t="shared" si="7"/>
        <v>-2.9822960394232531E-2</v>
      </c>
      <c r="I494" s="6"/>
      <c r="J494" s="6"/>
      <c r="K494" s="6"/>
    </row>
    <row r="495" spans="2:11" ht="13.5" x14ac:dyDescent="0.35">
      <c r="B495" s="3">
        <v>42723</v>
      </c>
      <c r="C495" s="2">
        <v>22.77</v>
      </c>
      <c r="D495" s="2">
        <v>13.289</v>
      </c>
      <c r="E495" s="2">
        <v>10</v>
      </c>
      <c r="F495" s="2"/>
      <c r="G495" s="2"/>
      <c r="H495" s="8">
        <f t="shared" si="7"/>
        <v>0</v>
      </c>
      <c r="I495" s="6"/>
      <c r="J495" s="6"/>
      <c r="K495" s="6"/>
    </row>
    <row r="496" spans="2:11" ht="13.5" x14ac:dyDescent="0.35">
      <c r="B496" s="3">
        <v>42724</v>
      </c>
      <c r="C496" s="2">
        <v>22.77</v>
      </c>
      <c r="D496" s="2">
        <v>13.289</v>
      </c>
      <c r="E496" s="2">
        <v>0</v>
      </c>
      <c r="F496" s="2"/>
      <c r="G496" s="2"/>
      <c r="H496" s="8">
        <f t="shared" si="7"/>
        <v>0</v>
      </c>
      <c r="I496" s="6"/>
      <c r="J496" s="6"/>
      <c r="K496" s="6"/>
    </row>
    <row r="497" spans="2:11" ht="13.5" x14ac:dyDescent="0.35">
      <c r="B497" s="3">
        <v>42725</v>
      </c>
      <c r="C497" s="2">
        <v>22.77</v>
      </c>
      <c r="D497" s="2">
        <v>13.289</v>
      </c>
      <c r="E497" s="2">
        <v>0</v>
      </c>
      <c r="F497" s="2"/>
      <c r="G497" s="2"/>
      <c r="H497" s="8">
        <f t="shared" si="7"/>
        <v>0</v>
      </c>
      <c r="I497" s="6"/>
      <c r="J497" s="6"/>
      <c r="K497" s="6"/>
    </row>
    <row r="498" spans="2:11" ht="13.5" x14ac:dyDescent="0.35">
      <c r="B498" s="3">
        <v>42726</v>
      </c>
      <c r="C498" s="2">
        <v>22.77</v>
      </c>
      <c r="D498" s="2">
        <v>13.289</v>
      </c>
      <c r="E498" s="2">
        <v>0</v>
      </c>
      <c r="F498" s="2"/>
      <c r="G498" s="2"/>
      <c r="H498" s="8">
        <f t="shared" si="7"/>
        <v>0</v>
      </c>
      <c r="I498" s="6"/>
      <c r="J498" s="6"/>
      <c r="K498" s="6"/>
    </row>
    <row r="499" spans="2:11" ht="13.5" x14ac:dyDescent="0.35">
      <c r="B499" s="3">
        <v>42727</v>
      </c>
      <c r="C499" s="2">
        <v>22.77</v>
      </c>
      <c r="D499" s="2">
        <v>13.289</v>
      </c>
      <c r="E499" s="2">
        <v>0</v>
      </c>
      <c r="F499" s="2"/>
      <c r="G499" s="2"/>
      <c r="H499" s="8">
        <f t="shared" si="7"/>
        <v>0</v>
      </c>
      <c r="I499" s="6"/>
      <c r="J499" s="6"/>
      <c r="K499" s="6"/>
    </row>
    <row r="500" spans="2:11" ht="13.5" x14ac:dyDescent="0.35">
      <c r="B500" s="3">
        <v>42730</v>
      </c>
      <c r="C500" s="2">
        <v>22.77</v>
      </c>
      <c r="D500" s="2">
        <v>13.289</v>
      </c>
      <c r="E500" s="2">
        <v>113</v>
      </c>
      <c r="F500" s="2"/>
      <c r="G500" s="2"/>
      <c r="H500" s="8">
        <f t="shared" si="7"/>
        <v>0</v>
      </c>
      <c r="I500" s="6"/>
      <c r="J500" s="6"/>
      <c r="K500" s="6"/>
    </row>
    <row r="501" spans="2:11" ht="13.5" x14ac:dyDescent="0.35">
      <c r="B501" s="3">
        <v>42731</v>
      </c>
      <c r="C501" s="2">
        <v>22.8</v>
      </c>
      <c r="D501" s="2">
        <v>13.3065</v>
      </c>
      <c r="E501" s="2">
        <v>5</v>
      </c>
      <c r="F501" s="2"/>
      <c r="G501" s="2"/>
      <c r="H501" s="8">
        <f t="shared" si="7"/>
        <v>1.3168786214162143E-3</v>
      </c>
      <c r="I501" s="6"/>
      <c r="J501" s="6"/>
      <c r="K501" s="6"/>
    </row>
    <row r="502" spans="2:11" ht="13.5" x14ac:dyDescent="0.35">
      <c r="B502" s="3">
        <v>42732</v>
      </c>
      <c r="C502" s="2">
        <v>22.8</v>
      </c>
      <c r="D502" s="2">
        <v>13.3065</v>
      </c>
      <c r="E502" s="2">
        <v>0</v>
      </c>
      <c r="F502" s="2"/>
      <c r="G502" s="2"/>
      <c r="H502" s="8">
        <f t="shared" si="7"/>
        <v>0</v>
      </c>
      <c r="I502" s="6"/>
      <c r="J502" s="6"/>
      <c r="K502" s="6"/>
    </row>
    <row r="503" spans="2:11" ht="13.5" x14ac:dyDescent="0.35">
      <c r="B503" s="3">
        <v>42733</v>
      </c>
      <c r="C503" s="2">
        <v>22.8</v>
      </c>
      <c r="D503" s="2">
        <v>13.3065</v>
      </c>
      <c r="E503" s="2">
        <v>0</v>
      </c>
      <c r="F503" s="2"/>
      <c r="G503" s="2"/>
      <c r="H503" s="8">
        <f t="shared" si="7"/>
        <v>0</v>
      </c>
      <c r="I503" s="6"/>
      <c r="J503" s="6"/>
      <c r="K503" s="6"/>
    </row>
    <row r="504" spans="2:11" ht="13.5" x14ac:dyDescent="0.35">
      <c r="B504" s="3">
        <v>42734</v>
      </c>
      <c r="C504" s="2">
        <v>22.3</v>
      </c>
      <c r="D504" s="2">
        <v>13.014699999999999</v>
      </c>
      <c r="E504" s="2">
        <v>20</v>
      </c>
      <c r="F504" s="2"/>
      <c r="G504" s="2"/>
      <c r="H504" s="8">
        <f t="shared" si="7"/>
        <v>-2.1929132378912582E-2</v>
      </c>
      <c r="I504" s="6"/>
      <c r="J504" s="6"/>
      <c r="K504" s="6"/>
    </row>
    <row r="505" spans="2:11" ht="13.5" x14ac:dyDescent="0.35">
      <c r="B505" s="3">
        <v>42737</v>
      </c>
      <c r="C505" s="2">
        <v>22.3</v>
      </c>
      <c r="D505" s="2">
        <v>13.014699999999999</v>
      </c>
      <c r="E505" s="2">
        <v>0</v>
      </c>
      <c r="F505" s="2"/>
      <c r="G505" s="2"/>
      <c r="H505" s="8">
        <f t="shared" si="7"/>
        <v>0</v>
      </c>
      <c r="I505" s="6"/>
      <c r="J505" s="6"/>
      <c r="K505" s="6"/>
    </row>
    <row r="506" spans="2:11" ht="13.5" x14ac:dyDescent="0.35">
      <c r="B506" s="3">
        <v>42738</v>
      </c>
      <c r="C506" s="2">
        <v>22.3</v>
      </c>
      <c r="D506" s="2">
        <v>13.014699999999999</v>
      </c>
      <c r="E506" s="2">
        <v>0</v>
      </c>
      <c r="F506" s="2"/>
      <c r="G506" s="2"/>
      <c r="H506" s="8">
        <f t="shared" si="7"/>
        <v>0</v>
      </c>
      <c r="I506" s="6"/>
      <c r="J506" s="6"/>
      <c r="K506" s="6"/>
    </row>
    <row r="507" spans="2:11" ht="13.5" x14ac:dyDescent="0.35">
      <c r="B507" s="3">
        <v>42739</v>
      </c>
      <c r="C507" s="2">
        <v>22.5</v>
      </c>
      <c r="D507" s="2">
        <v>13.131399999999999</v>
      </c>
      <c r="E507" s="2">
        <v>5</v>
      </c>
      <c r="F507" s="2"/>
      <c r="G507" s="2"/>
      <c r="H507" s="8">
        <f t="shared" si="7"/>
        <v>8.9667837138005333E-3</v>
      </c>
      <c r="I507" s="6"/>
      <c r="J507" s="6"/>
      <c r="K507" s="6"/>
    </row>
    <row r="508" spans="2:11" ht="13.5" x14ac:dyDescent="0.35">
      <c r="B508" s="3">
        <v>42740</v>
      </c>
      <c r="C508" s="2">
        <v>22.5</v>
      </c>
      <c r="D508" s="2">
        <v>13.131399999999999</v>
      </c>
      <c r="E508" s="2">
        <v>0</v>
      </c>
      <c r="F508" s="2"/>
      <c r="G508" s="2"/>
      <c r="H508" s="8">
        <f t="shared" si="7"/>
        <v>0</v>
      </c>
      <c r="I508" s="6"/>
      <c r="J508" s="6"/>
      <c r="K508" s="6"/>
    </row>
    <row r="509" spans="2:11" ht="13.5" x14ac:dyDescent="0.35">
      <c r="B509" s="3">
        <v>42741</v>
      </c>
      <c r="C509" s="2">
        <v>22.5</v>
      </c>
      <c r="D509" s="2">
        <v>13.131399999999999</v>
      </c>
      <c r="E509" s="2">
        <v>0</v>
      </c>
      <c r="F509" s="2"/>
      <c r="G509" s="2"/>
      <c r="H509" s="8">
        <f t="shared" si="7"/>
        <v>0</v>
      </c>
      <c r="I509" s="6"/>
      <c r="J509" s="6"/>
      <c r="K509" s="6"/>
    </row>
    <row r="510" spans="2:11" ht="13.5" x14ac:dyDescent="0.35">
      <c r="B510" s="3">
        <v>42744</v>
      </c>
      <c r="C510" s="2">
        <v>22.8</v>
      </c>
      <c r="D510" s="2">
        <v>13.3065</v>
      </c>
      <c r="E510" s="2">
        <v>4</v>
      </c>
      <c r="F510" s="2"/>
      <c r="G510" s="2"/>
      <c r="H510" s="8">
        <f t="shared" si="7"/>
        <v>1.3334450249021466E-2</v>
      </c>
      <c r="I510" s="6"/>
      <c r="J510" s="6"/>
      <c r="K510" s="6"/>
    </row>
    <row r="511" spans="2:11" ht="13.5" x14ac:dyDescent="0.35">
      <c r="B511" s="3">
        <v>42745</v>
      </c>
      <c r="C511" s="2">
        <v>22.8</v>
      </c>
      <c r="D511" s="2">
        <v>13.3065</v>
      </c>
      <c r="E511" s="2">
        <v>25</v>
      </c>
      <c r="F511" s="2"/>
      <c r="G511" s="2"/>
      <c r="H511" s="8">
        <f t="shared" si="7"/>
        <v>0</v>
      </c>
      <c r="I511" s="6"/>
      <c r="J511" s="6"/>
      <c r="K511" s="6"/>
    </row>
    <row r="512" spans="2:11" ht="13.5" x14ac:dyDescent="0.35">
      <c r="B512" s="3">
        <v>42746</v>
      </c>
      <c r="C512" s="2">
        <v>22.8</v>
      </c>
      <c r="D512" s="2">
        <v>13.3065</v>
      </c>
      <c r="E512" s="2">
        <v>0</v>
      </c>
      <c r="F512" s="2"/>
      <c r="G512" s="2"/>
      <c r="H512" s="8">
        <f t="shared" si="7"/>
        <v>0</v>
      </c>
      <c r="I512" s="6"/>
      <c r="J512" s="6"/>
      <c r="K512" s="6"/>
    </row>
    <row r="513" spans="2:11" ht="13.5" x14ac:dyDescent="0.35">
      <c r="B513" s="3">
        <v>42747</v>
      </c>
      <c r="C513" s="2">
        <v>22.8</v>
      </c>
      <c r="D513" s="2">
        <v>13.3065</v>
      </c>
      <c r="E513" s="2">
        <v>0</v>
      </c>
      <c r="F513" s="2"/>
      <c r="G513" s="2"/>
      <c r="H513" s="8">
        <f t="shared" si="7"/>
        <v>0</v>
      </c>
      <c r="I513" s="6"/>
      <c r="J513" s="6"/>
      <c r="K513" s="6"/>
    </row>
    <row r="514" spans="2:11" ht="13.5" x14ac:dyDescent="0.35">
      <c r="B514" s="3">
        <v>42748</v>
      </c>
      <c r="C514" s="2">
        <v>22.8</v>
      </c>
      <c r="D514" s="2">
        <v>13.3065</v>
      </c>
      <c r="E514" s="2">
        <v>0</v>
      </c>
      <c r="F514" s="2"/>
      <c r="G514" s="2"/>
      <c r="H514" s="8">
        <f t="shared" si="7"/>
        <v>0</v>
      </c>
      <c r="I514" s="6"/>
      <c r="J514" s="6"/>
      <c r="K514" s="6"/>
    </row>
    <row r="515" spans="2:11" ht="13.5" x14ac:dyDescent="0.35">
      <c r="B515" s="3">
        <v>42751</v>
      </c>
      <c r="C515" s="2">
        <v>22.8</v>
      </c>
      <c r="D515" s="2">
        <v>13.3065</v>
      </c>
      <c r="E515" s="2">
        <v>0</v>
      </c>
      <c r="F515" s="2"/>
      <c r="G515" s="2"/>
      <c r="H515" s="8">
        <f t="shared" si="7"/>
        <v>0</v>
      </c>
      <c r="I515" s="6"/>
      <c r="J515" s="6"/>
      <c r="K515" s="6"/>
    </row>
    <row r="516" spans="2:11" ht="13.5" x14ac:dyDescent="0.35">
      <c r="B516" s="3">
        <v>42752</v>
      </c>
      <c r="C516" s="2">
        <v>22.79</v>
      </c>
      <c r="D516" s="2">
        <v>13.300700000000001</v>
      </c>
      <c r="E516" s="2">
        <v>740</v>
      </c>
      <c r="F516" s="2"/>
      <c r="G516" s="2"/>
      <c r="H516" s="8">
        <f t="shared" si="7"/>
        <v>-4.3587720287069609E-4</v>
      </c>
      <c r="I516" s="6"/>
      <c r="J516" s="6"/>
      <c r="K516" s="6"/>
    </row>
    <row r="517" spans="2:11" ht="13.5" x14ac:dyDescent="0.35">
      <c r="B517" s="3">
        <v>42753</v>
      </c>
      <c r="C517" s="2">
        <v>22.79</v>
      </c>
      <c r="D517" s="2">
        <v>13.300700000000001</v>
      </c>
      <c r="E517" s="2">
        <v>0</v>
      </c>
      <c r="F517" s="2"/>
      <c r="G517" s="2"/>
      <c r="H517" s="8">
        <f t="shared" si="7"/>
        <v>0</v>
      </c>
      <c r="I517" s="6"/>
      <c r="J517" s="6"/>
      <c r="K517" s="6"/>
    </row>
    <row r="518" spans="2:11" ht="13.5" x14ac:dyDescent="0.35">
      <c r="B518" s="3">
        <v>42754</v>
      </c>
      <c r="C518" s="2">
        <v>22.79</v>
      </c>
      <c r="D518" s="2">
        <v>13.300700000000001</v>
      </c>
      <c r="E518" s="2">
        <v>0</v>
      </c>
      <c r="F518" s="2"/>
      <c r="G518" s="2"/>
      <c r="H518" s="8">
        <f t="shared" si="7"/>
        <v>0</v>
      </c>
      <c r="I518" s="6"/>
      <c r="J518" s="6"/>
      <c r="K518" s="6"/>
    </row>
    <row r="519" spans="2:11" ht="13.5" x14ac:dyDescent="0.35">
      <c r="B519" s="3">
        <v>42755</v>
      </c>
      <c r="C519" s="2">
        <v>22.79</v>
      </c>
      <c r="D519" s="2">
        <v>13.300700000000001</v>
      </c>
      <c r="E519" s="2">
        <v>0</v>
      </c>
      <c r="F519" s="2"/>
      <c r="G519" s="2"/>
      <c r="H519" s="8">
        <f t="shared" ref="H519:H582" si="8">(D519-D518)/D518</f>
        <v>0</v>
      </c>
      <c r="I519" s="6"/>
      <c r="J519" s="6"/>
      <c r="K519" s="6"/>
    </row>
    <row r="520" spans="2:11" ht="13.5" x14ac:dyDescent="0.35">
      <c r="B520" s="3">
        <v>42758</v>
      </c>
      <c r="C520" s="2">
        <v>22.79</v>
      </c>
      <c r="D520" s="2">
        <v>13.300700000000001</v>
      </c>
      <c r="E520" s="2">
        <v>0</v>
      </c>
      <c r="F520" s="2"/>
      <c r="G520" s="2"/>
      <c r="H520" s="8">
        <f t="shared" si="8"/>
        <v>0</v>
      </c>
      <c r="I520" s="6"/>
      <c r="J520" s="6"/>
      <c r="K520" s="6"/>
    </row>
    <row r="521" spans="2:11" ht="13.5" x14ac:dyDescent="0.35">
      <c r="B521" s="3">
        <v>42759</v>
      </c>
      <c r="C521" s="2">
        <v>22.79</v>
      </c>
      <c r="D521" s="2">
        <v>13.300700000000001</v>
      </c>
      <c r="E521" s="2">
        <v>0</v>
      </c>
      <c r="F521" s="2"/>
      <c r="G521" s="2"/>
      <c r="H521" s="8">
        <f t="shared" si="8"/>
        <v>0</v>
      </c>
      <c r="I521" s="6"/>
      <c r="J521" s="6"/>
      <c r="K521" s="6"/>
    </row>
    <row r="522" spans="2:11" ht="13.5" x14ac:dyDescent="0.35">
      <c r="B522" s="3">
        <v>42760</v>
      </c>
      <c r="C522" s="2">
        <v>22.79</v>
      </c>
      <c r="D522" s="2">
        <v>13.300700000000001</v>
      </c>
      <c r="E522" s="2">
        <v>0</v>
      </c>
      <c r="F522" s="2"/>
      <c r="G522" s="2"/>
      <c r="H522" s="8">
        <f t="shared" si="8"/>
        <v>0</v>
      </c>
      <c r="I522" s="6"/>
      <c r="J522" s="6"/>
      <c r="K522" s="6"/>
    </row>
    <row r="523" spans="2:11" ht="13.5" x14ac:dyDescent="0.35">
      <c r="B523" s="3">
        <v>42761</v>
      </c>
      <c r="C523" s="2">
        <v>22.79</v>
      </c>
      <c r="D523" s="2">
        <v>13.300700000000001</v>
      </c>
      <c r="E523" s="2">
        <v>0</v>
      </c>
      <c r="F523" s="2"/>
      <c r="G523" s="2"/>
      <c r="H523" s="8">
        <f t="shared" si="8"/>
        <v>0</v>
      </c>
      <c r="I523" s="6"/>
      <c r="J523" s="6"/>
      <c r="K523" s="6"/>
    </row>
    <row r="524" spans="2:11" ht="13.5" x14ac:dyDescent="0.35">
      <c r="B524" s="3">
        <v>42762</v>
      </c>
      <c r="C524" s="2">
        <v>22.79</v>
      </c>
      <c r="D524" s="2">
        <v>13.300700000000001</v>
      </c>
      <c r="E524" s="2">
        <v>0</v>
      </c>
      <c r="F524" s="2"/>
      <c r="G524" s="2"/>
      <c r="H524" s="8">
        <f t="shared" si="8"/>
        <v>0</v>
      </c>
      <c r="I524" s="6"/>
      <c r="J524" s="6"/>
      <c r="K524" s="6"/>
    </row>
    <row r="525" spans="2:11" ht="13.5" x14ac:dyDescent="0.35">
      <c r="B525" s="3">
        <v>42765</v>
      </c>
      <c r="C525" s="2">
        <v>22.79</v>
      </c>
      <c r="D525" s="2">
        <v>13.300700000000001</v>
      </c>
      <c r="E525" s="2">
        <v>0</v>
      </c>
      <c r="F525" s="2"/>
      <c r="G525" s="2"/>
      <c r="H525" s="8">
        <f t="shared" si="8"/>
        <v>0</v>
      </c>
      <c r="I525" s="6"/>
      <c r="J525" s="6"/>
      <c r="K525" s="6"/>
    </row>
    <row r="526" spans="2:11" ht="13.5" x14ac:dyDescent="0.35">
      <c r="B526" s="3">
        <v>42766</v>
      </c>
      <c r="C526" s="2">
        <v>22.79</v>
      </c>
      <c r="D526" s="2">
        <v>13.300700000000001</v>
      </c>
      <c r="E526" s="2">
        <v>0</v>
      </c>
      <c r="F526" s="2"/>
      <c r="G526" s="2"/>
      <c r="H526" s="8">
        <f t="shared" si="8"/>
        <v>0</v>
      </c>
      <c r="I526" s="6"/>
      <c r="J526" s="6"/>
      <c r="K526" s="6"/>
    </row>
    <row r="527" spans="2:11" ht="13.5" x14ac:dyDescent="0.35">
      <c r="B527" s="3">
        <v>42767</v>
      </c>
      <c r="C527" s="2">
        <v>22.11</v>
      </c>
      <c r="D527" s="2">
        <v>12.9038</v>
      </c>
      <c r="E527" s="2">
        <v>15</v>
      </c>
      <c r="F527" s="2"/>
      <c r="G527" s="2"/>
      <c r="H527" s="8">
        <f t="shared" si="8"/>
        <v>-2.9840534708699577E-2</v>
      </c>
      <c r="I527" s="6"/>
      <c r="J527" s="6"/>
      <c r="K527" s="6"/>
    </row>
    <row r="528" spans="2:11" ht="13.5" x14ac:dyDescent="0.35">
      <c r="B528" s="3">
        <v>42768</v>
      </c>
      <c r="C528" s="2">
        <v>22.11</v>
      </c>
      <c r="D528" s="2">
        <v>12.9038</v>
      </c>
      <c r="E528" s="2">
        <v>0</v>
      </c>
      <c r="F528" s="2"/>
      <c r="G528" s="2"/>
      <c r="H528" s="8">
        <f t="shared" si="8"/>
        <v>0</v>
      </c>
      <c r="I528" s="6"/>
      <c r="J528" s="6"/>
      <c r="K528" s="6"/>
    </row>
    <row r="529" spans="2:11" ht="13.5" x14ac:dyDescent="0.35">
      <c r="B529" s="3">
        <v>42769</v>
      </c>
      <c r="C529" s="2">
        <v>22.11</v>
      </c>
      <c r="D529" s="2">
        <v>12.9038</v>
      </c>
      <c r="E529" s="2">
        <v>0</v>
      </c>
      <c r="F529" s="2"/>
      <c r="G529" s="2"/>
      <c r="H529" s="8">
        <f t="shared" si="8"/>
        <v>0</v>
      </c>
      <c r="I529" s="6"/>
      <c r="J529" s="6"/>
      <c r="K529" s="6"/>
    </row>
    <row r="530" spans="2:11" ht="13.5" x14ac:dyDescent="0.35">
      <c r="B530" s="3">
        <v>42772</v>
      </c>
      <c r="C530" s="2">
        <v>22.11</v>
      </c>
      <c r="D530" s="2">
        <v>12.9038</v>
      </c>
      <c r="E530" s="2">
        <v>0</v>
      </c>
      <c r="F530" s="2"/>
      <c r="G530" s="2"/>
      <c r="H530" s="8">
        <f t="shared" si="8"/>
        <v>0</v>
      </c>
      <c r="I530" s="6"/>
      <c r="J530" s="6"/>
      <c r="K530" s="6"/>
    </row>
    <row r="531" spans="2:11" ht="13.5" x14ac:dyDescent="0.35">
      <c r="B531" s="3">
        <v>42773</v>
      </c>
      <c r="C531" s="2">
        <v>21.45</v>
      </c>
      <c r="D531" s="2">
        <v>12.518599999999999</v>
      </c>
      <c r="E531" s="2">
        <v>5</v>
      </c>
      <c r="F531" s="2"/>
      <c r="G531" s="2"/>
      <c r="H531" s="8">
        <f t="shared" si="8"/>
        <v>-2.9851671600613857E-2</v>
      </c>
      <c r="I531" s="6"/>
      <c r="J531" s="6"/>
      <c r="K531" s="6"/>
    </row>
    <row r="532" spans="2:11" ht="13.5" x14ac:dyDescent="0.35">
      <c r="B532" s="3">
        <v>42774</v>
      </c>
      <c r="C532" s="2">
        <v>21</v>
      </c>
      <c r="D532" s="2">
        <v>12.256</v>
      </c>
      <c r="E532" s="2">
        <v>20</v>
      </c>
      <c r="F532" s="2"/>
      <c r="G532" s="2"/>
      <c r="H532" s="8">
        <f t="shared" si="8"/>
        <v>-2.0976786541625988E-2</v>
      </c>
      <c r="I532" s="6"/>
      <c r="J532" s="6"/>
      <c r="K532" s="6"/>
    </row>
    <row r="533" spans="2:11" ht="13.5" x14ac:dyDescent="0.35">
      <c r="B533" s="3">
        <v>42775</v>
      </c>
      <c r="C533" s="2">
        <v>21</v>
      </c>
      <c r="D533" s="2">
        <v>12.256</v>
      </c>
      <c r="E533" s="2">
        <v>0</v>
      </c>
      <c r="F533" s="2"/>
      <c r="G533" s="2"/>
      <c r="H533" s="8">
        <f t="shared" si="8"/>
        <v>0</v>
      </c>
      <c r="I533" s="6"/>
      <c r="J533" s="6"/>
      <c r="K533" s="6"/>
    </row>
    <row r="534" spans="2:11" ht="13.5" x14ac:dyDescent="0.35">
      <c r="B534" s="3">
        <v>42776</v>
      </c>
      <c r="C534" s="2">
        <v>20.059999999999999</v>
      </c>
      <c r="D534" s="2">
        <v>11.7074</v>
      </c>
      <c r="E534" s="2">
        <v>0</v>
      </c>
      <c r="F534" s="2"/>
      <c r="G534" s="2"/>
      <c r="H534" s="8">
        <f t="shared" si="8"/>
        <v>-4.4761749347258517E-2</v>
      </c>
      <c r="I534" s="6"/>
      <c r="J534" s="6"/>
      <c r="K534" s="6"/>
    </row>
    <row r="535" spans="2:11" ht="13.5" x14ac:dyDescent="0.35">
      <c r="B535" s="3">
        <v>42779</v>
      </c>
      <c r="C535" s="2">
        <v>18.899999999999999</v>
      </c>
      <c r="D535" s="2">
        <v>11.0304</v>
      </c>
      <c r="E535" s="2">
        <v>134</v>
      </c>
      <c r="F535" s="2"/>
      <c r="G535" s="2"/>
      <c r="H535" s="8">
        <f t="shared" si="8"/>
        <v>-5.7826673727727727E-2</v>
      </c>
      <c r="I535" s="6"/>
      <c r="J535" s="6"/>
      <c r="K535" s="6"/>
    </row>
    <row r="536" spans="2:11" ht="13.5" x14ac:dyDescent="0.35">
      <c r="B536" s="3">
        <v>42780</v>
      </c>
      <c r="C536" s="2">
        <v>19.75</v>
      </c>
      <c r="D536" s="2">
        <v>11.5265</v>
      </c>
      <c r="E536" s="2">
        <v>134</v>
      </c>
      <c r="F536" s="2"/>
      <c r="G536" s="2"/>
      <c r="H536" s="8">
        <f t="shared" si="8"/>
        <v>4.497570351029883E-2</v>
      </c>
      <c r="I536" s="6"/>
      <c r="J536" s="6"/>
      <c r="K536" s="6"/>
    </row>
    <row r="537" spans="2:11" ht="13.5" x14ac:dyDescent="0.35">
      <c r="B537" s="3">
        <v>42781</v>
      </c>
      <c r="C537" s="2">
        <v>19.71</v>
      </c>
      <c r="D537" s="2">
        <v>11.5031</v>
      </c>
      <c r="E537" s="2">
        <v>0</v>
      </c>
      <c r="F537" s="2"/>
      <c r="G537" s="2"/>
      <c r="H537" s="8">
        <f t="shared" si="8"/>
        <v>-2.0301045417082837E-3</v>
      </c>
      <c r="I537" s="6"/>
      <c r="J537" s="6"/>
      <c r="K537" s="6"/>
    </row>
    <row r="538" spans="2:11" ht="13.5" x14ac:dyDescent="0.35">
      <c r="B538" s="3">
        <v>42782</v>
      </c>
      <c r="C538" s="2">
        <v>19.71</v>
      </c>
      <c r="D538" s="2">
        <v>11.5031</v>
      </c>
      <c r="E538" s="2">
        <v>0</v>
      </c>
      <c r="F538" s="2"/>
      <c r="G538" s="2"/>
      <c r="H538" s="8">
        <f t="shared" si="8"/>
        <v>0</v>
      </c>
      <c r="I538" s="6"/>
      <c r="J538" s="6"/>
      <c r="K538" s="6"/>
    </row>
    <row r="539" spans="2:11" ht="13.5" x14ac:dyDescent="0.35">
      <c r="B539" s="3">
        <v>42783</v>
      </c>
      <c r="C539" s="2">
        <v>19.71</v>
      </c>
      <c r="D539" s="2">
        <v>11.5031</v>
      </c>
      <c r="E539" s="2">
        <v>0</v>
      </c>
      <c r="F539" s="2"/>
      <c r="G539" s="2"/>
      <c r="H539" s="8">
        <f t="shared" si="8"/>
        <v>0</v>
      </c>
      <c r="I539" s="6"/>
      <c r="J539" s="6"/>
      <c r="K539" s="6"/>
    </row>
    <row r="540" spans="2:11" ht="13.5" x14ac:dyDescent="0.35">
      <c r="B540" s="3">
        <v>42786</v>
      </c>
      <c r="C540" s="2">
        <v>19.71</v>
      </c>
      <c r="D540" s="2">
        <v>11.5031</v>
      </c>
      <c r="E540" s="2">
        <v>0</v>
      </c>
      <c r="F540" s="2"/>
      <c r="G540" s="2"/>
      <c r="H540" s="8">
        <f t="shared" si="8"/>
        <v>0</v>
      </c>
      <c r="I540" s="6"/>
      <c r="J540" s="6"/>
      <c r="K540" s="6"/>
    </row>
    <row r="541" spans="2:11" ht="13.5" x14ac:dyDescent="0.35">
      <c r="B541" s="3">
        <v>42787</v>
      </c>
      <c r="C541" s="2">
        <v>20</v>
      </c>
      <c r="D541" s="2">
        <v>11.6724</v>
      </c>
      <c r="E541" s="2">
        <v>25</v>
      </c>
      <c r="F541" s="2"/>
      <c r="G541" s="2"/>
      <c r="H541" s="8">
        <f t="shared" si="8"/>
        <v>1.4717771731098554E-2</v>
      </c>
      <c r="I541" s="6"/>
      <c r="J541" s="6"/>
      <c r="K541" s="6"/>
    </row>
    <row r="542" spans="2:11" ht="13.5" x14ac:dyDescent="0.35">
      <c r="B542" s="3">
        <v>42788</v>
      </c>
      <c r="C542" s="2">
        <v>20</v>
      </c>
      <c r="D542" s="2">
        <v>11.6724</v>
      </c>
      <c r="E542" s="2">
        <v>25</v>
      </c>
      <c r="F542" s="2"/>
      <c r="G542" s="2"/>
      <c r="H542" s="8">
        <f t="shared" si="8"/>
        <v>0</v>
      </c>
      <c r="I542" s="6"/>
      <c r="J542" s="6"/>
      <c r="K542" s="6"/>
    </row>
    <row r="543" spans="2:11" ht="13.5" x14ac:dyDescent="0.35">
      <c r="B543" s="3">
        <v>42789</v>
      </c>
      <c r="C543" s="2">
        <v>20</v>
      </c>
      <c r="D543" s="2">
        <v>11.6724</v>
      </c>
      <c r="E543" s="2">
        <v>132</v>
      </c>
      <c r="F543" s="2"/>
      <c r="G543" s="2"/>
      <c r="H543" s="8">
        <f t="shared" si="8"/>
        <v>0</v>
      </c>
      <c r="I543" s="6"/>
      <c r="J543" s="6"/>
      <c r="K543" s="6"/>
    </row>
    <row r="544" spans="2:11" ht="13.5" x14ac:dyDescent="0.35">
      <c r="B544" s="3">
        <v>42790</v>
      </c>
      <c r="C544" s="2">
        <v>20</v>
      </c>
      <c r="D544" s="2">
        <v>11.6724</v>
      </c>
      <c r="E544" s="2">
        <v>0</v>
      </c>
      <c r="F544" s="2"/>
      <c r="G544" s="2"/>
      <c r="H544" s="8">
        <f t="shared" si="8"/>
        <v>0</v>
      </c>
      <c r="I544" s="6"/>
      <c r="J544" s="6"/>
      <c r="K544" s="6"/>
    </row>
    <row r="545" spans="2:11" ht="13.5" x14ac:dyDescent="0.35">
      <c r="B545" s="3">
        <v>42793</v>
      </c>
      <c r="C545" s="2">
        <v>20</v>
      </c>
      <c r="D545" s="2">
        <v>11.6724</v>
      </c>
      <c r="E545" s="2">
        <v>0</v>
      </c>
      <c r="F545" s="2"/>
      <c r="G545" s="2"/>
      <c r="H545" s="8">
        <f t="shared" si="8"/>
        <v>0</v>
      </c>
      <c r="I545" s="6"/>
      <c r="J545" s="6"/>
      <c r="K545" s="6"/>
    </row>
    <row r="546" spans="2:11" ht="13.5" x14ac:dyDescent="0.35">
      <c r="B546" s="3">
        <v>42794</v>
      </c>
      <c r="C546" s="2">
        <v>20</v>
      </c>
      <c r="D546" s="2">
        <v>11.6724</v>
      </c>
      <c r="E546" s="2">
        <v>0</v>
      </c>
      <c r="F546" s="2"/>
      <c r="G546" s="2"/>
      <c r="H546" s="8">
        <f t="shared" si="8"/>
        <v>0</v>
      </c>
      <c r="I546" s="6"/>
      <c r="J546" s="6"/>
      <c r="K546" s="6"/>
    </row>
    <row r="547" spans="2:11" ht="13.5" x14ac:dyDescent="0.35">
      <c r="B547" s="3">
        <v>42795</v>
      </c>
      <c r="C547" s="2">
        <v>20</v>
      </c>
      <c r="D547" s="2">
        <v>11.6724</v>
      </c>
      <c r="E547" s="2">
        <v>0</v>
      </c>
      <c r="F547" s="2"/>
      <c r="G547" s="2"/>
      <c r="H547" s="8">
        <f t="shared" si="8"/>
        <v>0</v>
      </c>
      <c r="I547" s="6"/>
      <c r="J547" s="6"/>
      <c r="K547" s="6"/>
    </row>
    <row r="548" spans="2:11" ht="13.5" x14ac:dyDescent="0.35">
      <c r="B548" s="3">
        <v>42796</v>
      </c>
      <c r="C548" s="2">
        <v>20</v>
      </c>
      <c r="D548" s="2">
        <v>11.6724</v>
      </c>
      <c r="E548" s="2">
        <v>0</v>
      </c>
      <c r="F548" s="2"/>
      <c r="G548" s="2"/>
      <c r="H548" s="8">
        <f t="shared" si="8"/>
        <v>0</v>
      </c>
      <c r="I548" s="6"/>
      <c r="J548" s="6"/>
      <c r="K548" s="6"/>
    </row>
    <row r="549" spans="2:11" ht="13.5" x14ac:dyDescent="0.35">
      <c r="B549" s="3">
        <v>42797</v>
      </c>
      <c r="C549" s="2">
        <v>20.6</v>
      </c>
      <c r="D549" s="2">
        <v>12.022600000000001</v>
      </c>
      <c r="E549" s="2">
        <v>1</v>
      </c>
      <c r="F549" s="2"/>
      <c r="G549" s="2"/>
      <c r="H549" s="8">
        <f t="shared" si="8"/>
        <v>3.0002398821150831E-2</v>
      </c>
      <c r="I549" s="6"/>
      <c r="J549" s="6"/>
      <c r="K549" s="6"/>
    </row>
    <row r="550" spans="2:11" ht="13.5" x14ac:dyDescent="0.35">
      <c r="B550" s="3">
        <v>42800</v>
      </c>
      <c r="C550" s="2">
        <v>21.21</v>
      </c>
      <c r="D550" s="2">
        <v>12.3786</v>
      </c>
      <c r="E550" s="2">
        <v>1</v>
      </c>
      <c r="F550" s="2"/>
      <c r="G550" s="2"/>
      <c r="H550" s="8">
        <f t="shared" si="8"/>
        <v>2.961089947265981E-2</v>
      </c>
      <c r="I550" s="6"/>
      <c r="J550" s="6"/>
      <c r="K550" s="6"/>
    </row>
    <row r="551" spans="2:11" ht="13.5" x14ac:dyDescent="0.35">
      <c r="B551" s="3">
        <v>42801</v>
      </c>
      <c r="C551" s="2">
        <v>21.21</v>
      </c>
      <c r="D551" s="2">
        <v>12.3786</v>
      </c>
      <c r="E551" s="2">
        <v>20</v>
      </c>
      <c r="F551" s="2"/>
      <c r="G551" s="2"/>
      <c r="H551" s="8">
        <f t="shared" si="8"/>
        <v>0</v>
      </c>
      <c r="I551" s="6"/>
      <c r="J551" s="6"/>
      <c r="K551" s="6"/>
    </row>
    <row r="552" spans="2:11" ht="13.5" x14ac:dyDescent="0.35">
      <c r="B552" s="3">
        <v>42802</v>
      </c>
      <c r="C552" s="2">
        <v>21.21</v>
      </c>
      <c r="D552" s="2">
        <v>12.3786</v>
      </c>
      <c r="E552" s="2">
        <v>0</v>
      </c>
      <c r="F552" s="2"/>
      <c r="G552" s="2"/>
      <c r="H552" s="8">
        <f t="shared" si="8"/>
        <v>0</v>
      </c>
      <c r="I552" s="6"/>
      <c r="J552" s="6"/>
      <c r="K552" s="6"/>
    </row>
    <row r="553" spans="2:11" ht="13.5" x14ac:dyDescent="0.35">
      <c r="B553" s="3">
        <v>42803</v>
      </c>
      <c r="C553" s="2">
        <v>21.21</v>
      </c>
      <c r="D553" s="2">
        <v>12.3786</v>
      </c>
      <c r="E553" s="2">
        <v>0</v>
      </c>
      <c r="F553" s="2"/>
      <c r="G553" s="2"/>
      <c r="H553" s="8">
        <f t="shared" si="8"/>
        <v>0</v>
      </c>
      <c r="I553" s="6"/>
      <c r="J553" s="6"/>
      <c r="K553" s="6"/>
    </row>
    <row r="554" spans="2:11" ht="13.5" x14ac:dyDescent="0.35">
      <c r="B554" s="3">
        <v>42804</v>
      </c>
      <c r="C554" s="2">
        <v>21.21</v>
      </c>
      <c r="D554" s="2">
        <v>12.3786</v>
      </c>
      <c r="E554" s="2">
        <v>0</v>
      </c>
      <c r="F554" s="2"/>
      <c r="G554" s="2"/>
      <c r="H554" s="8">
        <f t="shared" si="8"/>
        <v>0</v>
      </c>
      <c r="I554" s="6"/>
      <c r="J554" s="6"/>
      <c r="K554" s="6"/>
    </row>
    <row r="555" spans="2:11" ht="13.5" x14ac:dyDescent="0.35">
      <c r="B555" s="3">
        <v>42807</v>
      </c>
      <c r="C555" s="2">
        <v>21.21</v>
      </c>
      <c r="D555" s="2">
        <v>12.3786</v>
      </c>
      <c r="E555" s="2">
        <v>0</v>
      </c>
      <c r="F555" s="2"/>
      <c r="G555" s="2"/>
      <c r="H555" s="8">
        <f t="shared" si="8"/>
        <v>0</v>
      </c>
      <c r="I555" s="6"/>
      <c r="J555" s="6"/>
      <c r="K555" s="6"/>
    </row>
    <row r="556" spans="2:11" ht="13.5" x14ac:dyDescent="0.35">
      <c r="B556" s="3">
        <v>42808</v>
      </c>
      <c r="C556" s="2">
        <v>21.8</v>
      </c>
      <c r="D556" s="2">
        <v>12.722899999999999</v>
      </c>
      <c r="E556" s="2">
        <v>1</v>
      </c>
      <c r="F556" s="2"/>
      <c r="G556" s="2"/>
      <c r="H556" s="8">
        <f t="shared" si="8"/>
        <v>2.7814130838705403E-2</v>
      </c>
      <c r="I556" s="6"/>
      <c r="J556" s="6"/>
      <c r="K556" s="6"/>
    </row>
    <row r="557" spans="2:11" ht="13.5" x14ac:dyDescent="0.35">
      <c r="B557" s="3">
        <v>42809</v>
      </c>
      <c r="C557" s="2">
        <v>21.8</v>
      </c>
      <c r="D557" s="2">
        <v>12.722899999999999</v>
      </c>
      <c r="E557" s="2">
        <v>0</v>
      </c>
      <c r="F557" s="2"/>
      <c r="G557" s="2"/>
      <c r="H557" s="8">
        <f t="shared" si="8"/>
        <v>0</v>
      </c>
      <c r="I557" s="6"/>
      <c r="J557" s="6"/>
      <c r="K557" s="6"/>
    </row>
    <row r="558" spans="2:11" ht="13.5" x14ac:dyDescent="0.35">
      <c r="B558" s="3">
        <v>42810</v>
      </c>
      <c r="C558" s="2">
        <v>21.8</v>
      </c>
      <c r="D558" s="2">
        <v>12.722899999999999</v>
      </c>
      <c r="E558" s="2">
        <v>0</v>
      </c>
      <c r="F558" s="2"/>
      <c r="G558" s="2"/>
      <c r="H558" s="8">
        <f t="shared" si="8"/>
        <v>0</v>
      </c>
      <c r="I558" s="6"/>
      <c r="J558" s="6"/>
      <c r="K558" s="6"/>
    </row>
    <row r="559" spans="2:11" ht="13.5" x14ac:dyDescent="0.35">
      <c r="B559" s="3">
        <v>42811</v>
      </c>
      <c r="C559" s="2">
        <v>21.8</v>
      </c>
      <c r="D559" s="2">
        <v>12.722899999999999</v>
      </c>
      <c r="E559" s="2">
        <v>0</v>
      </c>
      <c r="F559" s="2"/>
      <c r="G559" s="2"/>
      <c r="H559" s="8">
        <f t="shared" si="8"/>
        <v>0</v>
      </c>
      <c r="I559" s="6"/>
      <c r="J559" s="6"/>
      <c r="K559" s="6"/>
    </row>
    <row r="560" spans="2:11" ht="13.5" x14ac:dyDescent="0.35">
      <c r="B560" s="3">
        <v>42815</v>
      </c>
      <c r="C560" s="2">
        <v>21.8</v>
      </c>
      <c r="D560" s="2">
        <v>12.722899999999999</v>
      </c>
      <c r="E560" s="2">
        <v>0</v>
      </c>
      <c r="F560" s="2"/>
      <c r="G560" s="2"/>
      <c r="H560" s="8">
        <f t="shared" si="8"/>
        <v>0</v>
      </c>
      <c r="I560" s="6"/>
      <c r="J560" s="6"/>
      <c r="K560" s="6"/>
    </row>
    <row r="561" spans="2:11" ht="13.5" x14ac:dyDescent="0.35">
      <c r="B561" s="3">
        <v>42816</v>
      </c>
      <c r="C561" s="2">
        <v>21.8</v>
      </c>
      <c r="D561" s="2">
        <v>12.722899999999999</v>
      </c>
      <c r="E561" s="2">
        <v>0</v>
      </c>
      <c r="F561" s="2"/>
      <c r="G561" s="2"/>
      <c r="H561" s="8">
        <f t="shared" si="8"/>
        <v>0</v>
      </c>
      <c r="I561" s="6"/>
      <c r="J561" s="6"/>
      <c r="K561" s="6"/>
    </row>
    <row r="562" spans="2:11" ht="13.5" x14ac:dyDescent="0.35">
      <c r="B562" s="3">
        <v>42817</v>
      </c>
      <c r="C562" s="2">
        <v>21.19</v>
      </c>
      <c r="D562" s="2">
        <v>12.366899999999999</v>
      </c>
      <c r="E562" s="2">
        <v>4</v>
      </c>
      <c r="F562" s="2"/>
      <c r="G562" s="2"/>
      <c r="H562" s="8">
        <f t="shared" si="8"/>
        <v>-2.7981042058021356E-2</v>
      </c>
      <c r="I562" s="6"/>
      <c r="J562" s="6"/>
      <c r="K562" s="6"/>
    </row>
    <row r="563" spans="2:11" ht="13.5" x14ac:dyDescent="0.35">
      <c r="B563" s="3">
        <v>42818</v>
      </c>
      <c r="C563" s="2">
        <v>21.19</v>
      </c>
      <c r="D563" s="2">
        <v>12.366899999999999</v>
      </c>
      <c r="E563" s="2">
        <v>0</v>
      </c>
      <c r="F563" s="2"/>
      <c r="G563" s="2"/>
      <c r="H563" s="8">
        <f t="shared" si="8"/>
        <v>0</v>
      </c>
      <c r="I563" s="6"/>
      <c r="J563" s="6"/>
      <c r="K563" s="6"/>
    </row>
    <row r="564" spans="2:11" ht="13.5" x14ac:dyDescent="0.35">
      <c r="B564" s="3">
        <v>42821</v>
      </c>
      <c r="C564" s="2">
        <v>21.19</v>
      </c>
      <c r="D564" s="2">
        <v>12.366899999999999</v>
      </c>
      <c r="E564" s="2">
        <v>0</v>
      </c>
      <c r="F564" s="2"/>
      <c r="G564" s="2"/>
      <c r="H564" s="8">
        <f t="shared" si="8"/>
        <v>0</v>
      </c>
      <c r="I564" s="6"/>
      <c r="J564" s="6"/>
      <c r="K564" s="6"/>
    </row>
    <row r="565" spans="2:11" ht="13.5" x14ac:dyDescent="0.35">
      <c r="B565" s="3">
        <v>42822</v>
      </c>
      <c r="C565" s="2">
        <v>21.18</v>
      </c>
      <c r="D565" s="2">
        <v>12.3611</v>
      </c>
      <c r="E565" s="2">
        <v>1</v>
      </c>
      <c r="F565" s="2"/>
      <c r="G565" s="2"/>
      <c r="H565" s="8">
        <f t="shared" si="8"/>
        <v>-4.6899384647720264E-4</v>
      </c>
      <c r="I565" s="6"/>
      <c r="J565" s="6"/>
      <c r="K565" s="6"/>
    </row>
    <row r="566" spans="2:11" ht="13.5" x14ac:dyDescent="0.35">
      <c r="B566" s="3">
        <v>42823</v>
      </c>
      <c r="C566" s="2">
        <v>21.18</v>
      </c>
      <c r="D566" s="2">
        <v>12.3611</v>
      </c>
      <c r="E566" s="2">
        <v>0</v>
      </c>
      <c r="F566" s="2"/>
      <c r="G566" s="2"/>
      <c r="H566" s="8">
        <f t="shared" si="8"/>
        <v>0</v>
      </c>
      <c r="I566" s="6"/>
      <c r="J566" s="6"/>
      <c r="K566" s="6"/>
    </row>
    <row r="567" spans="2:11" ht="13.5" x14ac:dyDescent="0.35">
      <c r="B567" s="3">
        <v>42824</v>
      </c>
      <c r="C567" s="2">
        <v>21.18</v>
      </c>
      <c r="D567" s="2">
        <v>12.3611</v>
      </c>
      <c r="E567" s="2">
        <v>0</v>
      </c>
      <c r="F567" s="2"/>
      <c r="G567" s="2"/>
      <c r="H567" s="8">
        <f t="shared" si="8"/>
        <v>0</v>
      </c>
      <c r="I567" s="6"/>
      <c r="J567" s="6"/>
      <c r="K567" s="6"/>
    </row>
    <row r="568" spans="2:11" ht="13.5" x14ac:dyDescent="0.35">
      <c r="B568" s="3">
        <v>42825</v>
      </c>
      <c r="C568" s="2">
        <v>21.18</v>
      </c>
      <c r="D568" s="2">
        <v>12.3611</v>
      </c>
      <c r="E568" s="2">
        <v>0</v>
      </c>
      <c r="F568" s="2"/>
      <c r="G568" s="2"/>
      <c r="H568" s="8">
        <f t="shared" si="8"/>
        <v>0</v>
      </c>
      <c r="I568" s="6"/>
      <c r="J568" s="6"/>
      <c r="K568" s="6"/>
    </row>
    <row r="569" spans="2:11" ht="13.5" x14ac:dyDescent="0.35">
      <c r="B569" s="3">
        <v>42828</v>
      </c>
      <c r="C569" s="2">
        <v>21.18</v>
      </c>
      <c r="D569" s="2">
        <v>12.3611</v>
      </c>
      <c r="E569" s="2">
        <v>0</v>
      </c>
      <c r="F569" s="2"/>
      <c r="G569" s="2"/>
      <c r="H569" s="8">
        <f t="shared" si="8"/>
        <v>0</v>
      </c>
      <c r="I569" s="6"/>
      <c r="J569" s="6"/>
      <c r="K569" s="6"/>
    </row>
    <row r="570" spans="2:11" ht="13.5" x14ac:dyDescent="0.35">
      <c r="B570" s="3">
        <v>42829</v>
      </c>
      <c r="C570" s="2">
        <v>21.18</v>
      </c>
      <c r="D570" s="2">
        <v>12.3611</v>
      </c>
      <c r="E570" s="2">
        <v>0</v>
      </c>
      <c r="F570" s="2"/>
      <c r="G570" s="2"/>
      <c r="H570" s="8">
        <f t="shared" si="8"/>
        <v>0</v>
      </c>
      <c r="I570" s="6"/>
      <c r="J570" s="6"/>
      <c r="K570" s="6"/>
    </row>
    <row r="571" spans="2:11" ht="13.5" x14ac:dyDescent="0.35">
      <c r="B571" s="3">
        <v>42830</v>
      </c>
      <c r="C571" s="2">
        <v>21.18</v>
      </c>
      <c r="D571" s="2">
        <v>12.3611</v>
      </c>
      <c r="E571" s="2">
        <v>0</v>
      </c>
      <c r="F571" s="2"/>
      <c r="G571" s="2"/>
      <c r="H571" s="8">
        <f t="shared" si="8"/>
        <v>0</v>
      </c>
      <c r="I571" s="6"/>
      <c r="J571" s="6"/>
      <c r="K571" s="6"/>
    </row>
    <row r="572" spans="2:11" ht="13.5" x14ac:dyDescent="0.35">
      <c r="B572" s="3">
        <v>42831</v>
      </c>
      <c r="C572" s="2">
        <v>21.18</v>
      </c>
      <c r="D572" s="2">
        <v>12.3611</v>
      </c>
      <c r="E572" s="2">
        <v>0</v>
      </c>
      <c r="F572" s="2"/>
      <c r="G572" s="2"/>
      <c r="H572" s="8">
        <f t="shared" si="8"/>
        <v>0</v>
      </c>
      <c r="I572" s="6"/>
      <c r="J572" s="6"/>
      <c r="K572" s="6"/>
    </row>
    <row r="573" spans="2:11" ht="13.5" x14ac:dyDescent="0.35">
      <c r="B573" s="3">
        <v>42832</v>
      </c>
      <c r="C573" s="2">
        <v>21.18</v>
      </c>
      <c r="D573" s="2">
        <v>12.3611</v>
      </c>
      <c r="E573" s="2">
        <v>0</v>
      </c>
      <c r="F573" s="2"/>
      <c r="G573" s="2"/>
      <c r="H573" s="8">
        <f t="shared" si="8"/>
        <v>0</v>
      </c>
      <c r="I573" s="6"/>
      <c r="J573" s="6"/>
      <c r="K573" s="6"/>
    </row>
    <row r="574" spans="2:11" ht="13.5" x14ac:dyDescent="0.35">
      <c r="B574" s="3">
        <v>42835</v>
      </c>
      <c r="C574" s="2">
        <v>21.91</v>
      </c>
      <c r="D574" s="2">
        <v>12.787100000000001</v>
      </c>
      <c r="E574" s="2">
        <v>2</v>
      </c>
      <c r="F574" s="2"/>
      <c r="G574" s="2"/>
      <c r="H574" s="8">
        <f t="shared" si="8"/>
        <v>3.4462952326249296E-2</v>
      </c>
      <c r="I574" s="6"/>
      <c r="J574" s="6"/>
      <c r="K574" s="6"/>
    </row>
    <row r="575" spans="2:11" ht="13.5" x14ac:dyDescent="0.35">
      <c r="B575" s="3">
        <v>42836</v>
      </c>
      <c r="C575" s="2">
        <v>21.91</v>
      </c>
      <c r="D575" s="2">
        <v>12.787100000000001</v>
      </c>
      <c r="E575" s="2">
        <v>0</v>
      </c>
      <c r="F575" s="2"/>
      <c r="G575" s="2"/>
      <c r="H575" s="8">
        <f t="shared" si="8"/>
        <v>0</v>
      </c>
      <c r="I575" s="6"/>
      <c r="J575" s="6"/>
      <c r="K575" s="6"/>
    </row>
    <row r="576" spans="2:11" ht="13.5" x14ac:dyDescent="0.35">
      <c r="B576" s="3">
        <v>42837</v>
      </c>
      <c r="C576" s="2">
        <v>21.91</v>
      </c>
      <c r="D576" s="2">
        <v>12.787100000000001</v>
      </c>
      <c r="E576" s="2">
        <v>0</v>
      </c>
      <c r="F576" s="2"/>
      <c r="G576" s="2"/>
      <c r="H576" s="8">
        <f t="shared" si="8"/>
        <v>0</v>
      </c>
      <c r="I576" s="6"/>
      <c r="J576" s="6"/>
      <c r="K576" s="6"/>
    </row>
    <row r="577" spans="2:11" ht="13.5" x14ac:dyDescent="0.35">
      <c r="B577" s="3">
        <v>42838</v>
      </c>
      <c r="C577" s="2">
        <v>21.91</v>
      </c>
      <c r="D577" s="2">
        <v>12.787100000000001</v>
      </c>
      <c r="E577" s="2">
        <v>0</v>
      </c>
      <c r="F577" s="2"/>
      <c r="G577" s="2"/>
      <c r="H577" s="8">
        <f t="shared" si="8"/>
        <v>0</v>
      </c>
      <c r="I577" s="6"/>
      <c r="J577" s="6"/>
      <c r="K577" s="6"/>
    </row>
    <row r="578" spans="2:11" ht="13.5" x14ac:dyDescent="0.35">
      <c r="B578" s="3">
        <v>42839</v>
      </c>
      <c r="C578" s="2">
        <v>21.91</v>
      </c>
      <c r="D578" s="2">
        <v>12.787100000000001</v>
      </c>
      <c r="E578" s="2">
        <v>0</v>
      </c>
      <c r="F578" s="2"/>
      <c r="G578" s="2"/>
      <c r="H578" s="8">
        <f t="shared" si="8"/>
        <v>0</v>
      </c>
      <c r="I578" s="6"/>
      <c r="J578" s="6"/>
      <c r="K578" s="6"/>
    </row>
    <row r="579" spans="2:11" ht="13.5" x14ac:dyDescent="0.35">
      <c r="B579" s="3">
        <v>42842</v>
      </c>
      <c r="C579" s="2">
        <v>21.91</v>
      </c>
      <c r="D579" s="2">
        <v>12.787100000000001</v>
      </c>
      <c r="E579" s="2">
        <v>0</v>
      </c>
      <c r="F579" s="2"/>
      <c r="G579" s="2"/>
      <c r="H579" s="8">
        <f t="shared" si="8"/>
        <v>0</v>
      </c>
      <c r="I579" s="6"/>
      <c r="J579" s="6"/>
      <c r="K579" s="6"/>
    </row>
    <row r="580" spans="2:11" ht="13.5" x14ac:dyDescent="0.35">
      <c r="B580" s="3">
        <v>42843</v>
      </c>
      <c r="C580" s="2">
        <v>21.91</v>
      </c>
      <c r="D580" s="2">
        <v>12.787100000000001</v>
      </c>
      <c r="E580" s="2">
        <v>0</v>
      </c>
      <c r="F580" s="2"/>
      <c r="G580" s="2"/>
      <c r="H580" s="8">
        <f t="shared" si="8"/>
        <v>0</v>
      </c>
      <c r="I580" s="6"/>
      <c r="J580" s="6"/>
      <c r="K580" s="6"/>
    </row>
    <row r="581" spans="2:11" ht="13.5" x14ac:dyDescent="0.35">
      <c r="B581" s="3">
        <v>42844</v>
      </c>
      <c r="C581" s="2">
        <v>21.46</v>
      </c>
      <c r="D581" s="2">
        <v>12.5245</v>
      </c>
      <c r="E581" s="2">
        <v>360</v>
      </c>
      <c r="F581" s="2"/>
      <c r="G581" s="2"/>
      <c r="H581" s="8">
        <f t="shared" si="8"/>
        <v>-2.0536321761775604E-2</v>
      </c>
      <c r="I581" s="6"/>
      <c r="J581" s="6"/>
      <c r="K581" s="6"/>
    </row>
    <row r="582" spans="2:11" ht="13.5" x14ac:dyDescent="0.35">
      <c r="B582" s="3">
        <v>42845</v>
      </c>
      <c r="C582" s="2">
        <v>21.46</v>
      </c>
      <c r="D582" s="2">
        <v>12.5245</v>
      </c>
      <c r="E582" s="2">
        <v>0</v>
      </c>
      <c r="F582" s="2"/>
      <c r="G582" s="2"/>
      <c r="H582" s="8">
        <f t="shared" si="8"/>
        <v>0</v>
      </c>
      <c r="I582" s="6"/>
      <c r="J582" s="6"/>
      <c r="K582" s="6"/>
    </row>
    <row r="583" spans="2:11" ht="13.5" x14ac:dyDescent="0.35">
      <c r="B583" s="3">
        <v>42846</v>
      </c>
      <c r="C583" s="2">
        <v>21.46</v>
      </c>
      <c r="D583" s="2">
        <v>12.5245</v>
      </c>
      <c r="E583" s="2">
        <v>188</v>
      </c>
      <c r="F583" s="2"/>
      <c r="G583" s="2"/>
      <c r="H583" s="8">
        <f t="shared" ref="H583:H646" si="9">(D583-D582)/D582</f>
        <v>0</v>
      </c>
      <c r="I583" s="6"/>
      <c r="J583" s="6"/>
      <c r="K583" s="6"/>
    </row>
    <row r="584" spans="2:11" ht="13.5" x14ac:dyDescent="0.35">
      <c r="B584" s="3">
        <v>42849</v>
      </c>
      <c r="C584" s="2">
        <v>20.82</v>
      </c>
      <c r="D584" s="2">
        <v>12.151</v>
      </c>
      <c r="E584" s="2">
        <v>0</v>
      </c>
      <c r="F584" s="2"/>
      <c r="G584" s="2"/>
      <c r="H584" s="8">
        <f t="shared" si="9"/>
        <v>-2.9821549762465562E-2</v>
      </c>
      <c r="I584" s="6"/>
      <c r="J584" s="6"/>
      <c r="K584" s="6"/>
    </row>
    <row r="585" spans="2:11" ht="13.5" x14ac:dyDescent="0.35">
      <c r="B585" s="3">
        <v>42850</v>
      </c>
      <c r="C585" s="2">
        <v>21</v>
      </c>
      <c r="D585" s="2">
        <v>12.256</v>
      </c>
      <c r="E585" s="2">
        <v>2</v>
      </c>
      <c r="F585" s="2"/>
      <c r="G585" s="2"/>
      <c r="H585" s="8">
        <f t="shared" si="9"/>
        <v>8.6412640934902824E-3</v>
      </c>
      <c r="I585" s="6"/>
      <c r="J585" s="6"/>
      <c r="K585" s="6"/>
    </row>
    <row r="586" spans="2:11" ht="13.5" x14ac:dyDescent="0.35">
      <c r="B586" s="3">
        <v>42851</v>
      </c>
      <c r="C586" s="2">
        <v>21</v>
      </c>
      <c r="D586" s="2">
        <v>12.256</v>
      </c>
      <c r="E586" s="2">
        <v>0</v>
      </c>
      <c r="F586" s="2"/>
      <c r="G586" s="2"/>
      <c r="H586" s="8">
        <f t="shared" si="9"/>
        <v>0</v>
      </c>
      <c r="I586" s="6"/>
      <c r="J586" s="6"/>
      <c r="K586" s="6"/>
    </row>
    <row r="587" spans="2:11" ht="13.5" x14ac:dyDescent="0.35">
      <c r="B587" s="3">
        <v>42852</v>
      </c>
      <c r="C587" s="2">
        <v>21</v>
      </c>
      <c r="D587" s="2">
        <v>12.256</v>
      </c>
      <c r="E587" s="2">
        <v>5</v>
      </c>
      <c r="F587" s="2"/>
      <c r="G587" s="2"/>
      <c r="H587" s="8">
        <f t="shared" si="9"/>
        <v>0</v>
      </c>
      <c r="I587" s="6"/>
      <c r="J587" s="6"/>
      <c r="K587" s="6"/>
    </row>
    <row r="588" spans="2:11" ht="13.5" x14ac:dyDescent="0.35">
      <c r="B588" s="3">
        <v>42853</v>
      </c>
      <c r="C588" s="2">
        <v>21</v>
      </c>
      <c r="D588" s="2">
        <v>12.256</v>
      </c>
      <c r="E588" s="2">
        <v>0</v>
      </c>
      <c r="F588" s="2"/>
      <c r="G588" s="2"/>
      <c r="H588" s="8">
        <f t="shared" si="9"/>
        <v>0</v>
      </c>
      <c r="I588" s="6"/>
      <c r="J588" s="6"/>
      <c r="K588" s="6"/>
    </row>
    <row r="589" spans="2:11" ht="13.5" x14ac:dyDescent="0.35">
      <c r="B589" s="3">
        <v>42857</v>
      </c>
      <c r="C589" s="2">
        <v>21</v>
      </c>
      <c r="D589" s="2">
        <v>12.256</v>
      </c>
      <c r="E589" s="2">
        <v>0</v>
      </c>
      <c r="F589" s="2"/>
      <c r="G589" s="2"/>
      <c r="H589" s="8">
        <f t="shared" si="9"/>
        <v>0</v>
      </c>
      <c r="I589" s="6"/>
      <c r="J589" s="6"/>
      <c r="K589" s="6"/>
    </row>
    <row r="590" spans="2:11" ht="13.5" x14ac:dyDescent="0.35">
      <c r="B590" s="3">
        <v>42858</v>
      </c>
      <c r="C590" s="2">
        <v>21.94</v>
      </c>
      <c r="D590" s="2">
        <v>12.804600000000001</v>
      </c>
      <c r="E590" s="2">
        <v>9</v>
      </c>
      <c r="F590" s="2"/>
      <c r="G590" s="2"/>
      <c r="H590" s="8">
        <f t="shared" si="9"/>
        <v>4.4761749347258517E-2</v>
      </c>
      <c r="I590" s="6"/>
      <c r="J590" s="6"/>
      <c r="K590" s="6"/>
    </row>
    <row r="591" spans="2:11" ht="13.5" x14ac:dyDescent="0.35">
      <c r="B591" s="3">
        <v>42859</v>
      </c>
      <c r="C591" s="2">
        <v>21.92</v>
      </c>
      <c r="D591" s="2">
        <v>12.792899999999999</v>
      </c>
      <c r="E591" s="2">
        <v>5</v>
      </c>
      <c r="F591" s="2"/>
      <c r="G591" s="2"/>
      <c r="H591" s="8">
        <f t="shared" si="9"/>
        <v>-9.13734126798272E-4</v>
      </c>
      <c r="I591" s="6"/>
      <c r="J591" s="6"/>
      <c r="K591" s="6"/>
    </row>
    <row r="592" spans="2:11" ht="13.5" x14ac:dyDescent="0.35">
      <c r="B592" s="3">
        <v>42860</v>
      </c>
      <c r="C592" s="2">
        <v>21.5</v>
      </c>
      <c r="D592" s="2">
        <v>12.547800000000001</v>
      </c>
      <c r="E592" s="2">
        <v>19</v>
      </c>
      <c r="F592" s="2"/>
      <c r="G592" s="2"/>
      <c r="H592" s="8">
        <f t="shared" si="9"/>
        <v>-1.9159064793752706E-2</v>
      </c>
      <c r="I592" s="6"/>
      <c r="J592" s="6"/>
      <c r="K592" s="6"/>
    </row>
    <row r="593" spans="2:11" ht="13.5" x14ac:dyDescent="0.35">
      <c r="B593" s="3">
        <v>42863</v>
      </c>
      <c r="C593" s="2">
        <v>22.46</v>
      </c>
      <c r="D593" s="2">
        <v>13.1081</v>
      </c>
      <c r="E593" s="2">
        <v>7</v>
      </c>
      <c r="F593" s="2"/>
      <c r="G593" s="2"/>
      <c r="H593" s="8">
        <f t="shared" si="9"/>
        <v>4.4653245987344374E-2</v>
      </c>
      <c r="I593" s="6"/>
      <c r="J593" s="6"/>
      <c r="K593" s="6"/>
    </row>
    <row r="594" spans="2:11" ht="13.5" x14ac:dyDescent="0.35">
      <c r="B594" s="3">
        <v>42864</v>
      </c>
      <c r="C594" s="2">
        <v>22</v>
      </c>
      <c r="D594" s="2">
        <v>12.839600000000001</v>
      </c>
      <c r="E594" s="2">
        <v>2</v>
      </c>
      <c r="F594" s="2"/>
      <c r="G594" s="2"/>
      <c r="H594" s="8">
        <f t="shared" si="9"/>
        <v>-2.048351782485635E-2</v>
      </c>
      <c r="I594" s="6"/>
      <c r="J594" s="6"/>
      <c r="K594" s="6"/>
    </row>
    <row r="595" spans="2:11" ht="13.5" x14ac:dyDescent="0.35">
      <c r="B595" s="3">
        <v>42865</v>
      </c>
      <c r="C595" s="2">
        <v>22</v>
      </c>
      <c r="D595" s="2">
        <v>12.839600000000001</v>
      </c>
      <c r="E595" s="2">
        <v>65</v>
      </c>
      <c r="F595" s="2"/>
      <c r="G595" s="2"/>
      <c r="H595" s="8">
        <f t="shared" si="9"/>
        <v>0</v>
      </c>
      <c r="I595" s="6"/>
      <c r="J595" s="6"/>
      <c r="K595" s="6"/>
    </row>
    <row r="596" spans="2:11" ht="13.5" x14ac:dyDescent="0.35">
      <c r="B596" s="3">
        <v>42866</v>
      </c>
      <c r="C596" s="2">
        <v>22.1</v>
      </c>
      <c r="D596" s="2">
        <v>12.898</v>
      </c>
      <c r="E596" s="2">
        <v>32</v>
      </c>
      <c r="F596" s="2"/>
      <c r="G596" s="2"/>
      <c r="H596" s="8">
        <f t="shared" si="9"/>
        <v>4.5484282999469529E-3</v>
      </c>
      <c r="I596" s="6"/>
      <c r="J596" s="6"/>
      <c r="K596" s="6"/>
    </row>
    <row r="597" spans="2:11" ht="13.5" x14ac:dyDescent="0.35">
      <c r="B597" s="3">
        <v>42867</v>
      </c>
      <c r="C597" s="2">
        <v>22.11</v>
      </c>
      <c r="D597" s="2">
        <v>12.9038</v>
      </c>
      <c r="E597" s="2">
        <v>7</v>
      </c>
      <c r="F597" s="2"/>
      <c r="G597" s="2"/>
      <c r="H597" s="8">
        <f t="shared" si="9"/>
        <v>4.496821212591637E-4</v>
      </c>
      <c r="I597" s="6"/>
      <c r="J597" s="6"/>
      <c r="K597" s="6"/>
    </row>
    <row r="598" spans="2:11" ht="13.5" x14ac:dyDescent="0.35">
      <c r="B598" s="3">
        <v>42870</v>
      </c>
      <c r="C598" s="2">
        <v>22.11</v>
      </c>
      <c r="D598" s="2">
        <v>12.9038</v>
      </c>
      <c r="E598" s="2">
        <v>0</v>
      </c>
      <c r="F598" s="2"/>
      <c r="G598" s="2"/>
      <c r="H598" s="8">
        <f t="shared" si="9"/>
        <v>0</v>
      </c>
      <c r="I598" s="6"/>
      <c r="J598" s="6"/>
      <c r="K598" s="6"/>
    </row>
    <row r="599" spans="2:11" ht="13.5" x14ac:dyDescent="0.35">
      <c r="B599" s="3">
        <v>42871</v>
      </c>
      <c r="C599" s="2">
        <v>22.5</v>
      </c>
      <c r="D599" s="2">
        <v>13.131399999999999</v>
      </c>
      <c r="E599" s="2">
        <v>8</v>
      </c>
      <c r="F599" s="2"/>
      <c r="G599" s="2"/>
      <c r="H599" s="8">
        <f t="shared" si="9"/>
        <v>1.7638215099427992E-2</v>
      </c>
      <c r="I599" s="6"/>
      <c r="J599" s="6"/>
      <c r="K599" s="6"/>
    </row>
    <row r="600" spans="2:11" ht="13.5" x14ac:dyDescent="0.35">
      <c r="B600" s="3">
        <v>42872</v>
      </c>
      <c r="C600" s="2">
        <v>22.5</v>
      </c>
      <c r="D600" s="2">
        <v>13.131399999999999</v>
      </c>
      <c r="E600" s="2">
        <v>32</v>
      </c>
      <c r="F600" s="2"/>
      <c r="G600" s="2"/>
      <c r="H600" s="8">
        <f t="shared" si="9"/>
        <v>0</v>
      </c>
      <c r="I600" s="6"/>
      <c r="J600" s="6"/>
      <c r="K600" s="6"/>
    </row>
    <row r="601" spans="2:11" ht="13.5" x14ac:dyDescent="0.35">
      <c r="B601" s="3">
        <v>42873</v>
      </c>
      <c r="C601" s="2">
        <v>22.49</v>
      </c>
      <c r="D601" s="2">
        <v>13.1256</v>
      </c>
      <c r="E601" s="2">
        <v>2</v>
      </c>
      <c r="F601" s="2"/>
      <c r="G601" s="2"/>
      <c r="H601" s="8">
        <f t="shared" si="9"/>
        <v>-4.4168938574705799E-4</v>
      </c>
      <c r="I601" s="6"/>
      <c r="J601" s="6"/>
      <c r="K601" s="6"/>
    </row>
    <row r="602" spans="2:11" ht="13.5" x14ac:dyDescent="0.35">
      <c r="B602" s="3">
        <v>42874</v>
      </c>
      <c r="C602" s="2">
        <v>22</v>
      </c>
      <c r="D602" s="2">
        <v>12.839600000000001</v>
      </c>
      <c r="E602" s="2">
        <v>10</v>
      </c>
      <c r="F602" s="2"/>
      <c r="G602" s="2"/>
      <c r="H602" s="8">
        <f t="shared" si="9"/>
        <v>-2.1789480099957303E-2</v>
      </c>
      <c r="I602" s="6"/>
      <c r="J602" s="6"/>
      <c r="K602" s="6"/>
    </row>
    <row r="603" spans="2:11" ht="13.5" x14ac:dyDescent="0.35">
      <c r="B603" s="3">
        <v>42877</v>
      </c>
      <c r="C603" s="2">
        <v>22</v>
      </c>
      <c r="D603" s="2">
        <v>12.839600000000001</v>
      </c>
      <c r="E603" s="2">
        <v>0</v>
      </c>
      <c r="F603" s="2"/>
      <c r="G603" s="2"/>
      <c r="H603" s="8">
        <f t="shared" si="9"/>
        <v>0</v>
      </c>
      <c r="I603" s="6"/>
      <c r="J603" s="6"/>
      <c r="K603" s="6"/>
    </row>
    <row r="604" spans="2:11" ht="13.5" x14ac:dyDescent="0.35">
      <c r="B604" s="3">
        <v>42878</v>
      </c>
      <c r="C604" s="2">
        <v>22.38</v>
      </c>
      <c r="D604" s="2">
        <v>13.061400000000001</v>
      </c>
      <c r="E604" s="2">
        <v>30</v>
      </c>
      <c r="F604" s="2"/>
      <c r="G604" s="2"/>
      <c r="H604" s="8">
        <f t="shared" si="9"/>
        <v>1.7274681454250911E-2</v>
      </c>
      <c r="I604" s="6"/>
      <c r="J604" s="6"/>
      <c r="K604" s="6"/>
    </row>
    <row r="605" spans="2:11" ht="13.5" x14ac:dyDescent="0.35">
      <c r="B605" s="3">
        <v>42879</v>
      </c>
      <c r="C605" s="2">
        <v>22.4</v>
      </c>
      <c r="D605" s="2">
        <v>13.0731</v>
      </c>
      <c r="E605" s="2">
        <v>17</v>
      </c>
      <c r="F605" s="2"/>
      <c r="G605" s="2"/>
      <c r="H605" s="8">
        <f t="shared" si="9"/>
        <v>8.9576921310115124E-4</v>
      </c>
      <c r="I605" s="6"/>
      <c r="J605" s="6"/>
      <c r="K605" s="6"/>
    </row>
    <row r="606" spans="2:11" ht="13.5" x14ac:dyDescent="0.35">
      <c r="B606" s="3">
        <v>42880</v>
      </c>
      <c r="C606" s="2">
        <v>22.4</v>
      </c>
      <c r="D606" s="2">
        <v>13.0731</v>
      </c>
      <c r="E606" s="2">
        <v>4</v>
      </c>
      <c r="F606" s="2"/>
      <c r="G606" s="2"/>
      <c r="H606" s="8">
        <f t="shared" si="9"/>
        <v>0</v>
      </c>
      <c r="I606" s="6"/>
      <c r="J606" s="6"/>
      <c r="K606" s="6"/>
    </row>
    <row r="607" spans="2:11" ht="13.5" x14ac:dyDescent="0.35">
      <c r="B607" s="3">
        <v>42881</v>
      </c>
      <c r="C607" s="2">
        <v>22.4</v>
      </c>
      <c r="D607" s="2">
        <v>13.0731</v>
      </c>
      <c r="E607" s="2">
        <v>4</v>
      </c>
      <c r="F607" s="2"/>
      <c r="G607" s="2"/>
      <c r="H607" s="8">
        <f t="shared" si="9"/>
        <v>0</v>
      </c>
      <c r="I607" s="6"/>
      <c r="J607" s="6"/>
      <c r="K607" s="6"/>
    </row>
    <row r="608" spans="2:11" ht="13.5" x14ac:dyDescent="0.35">
      <c r="B608" s="3">
        <v>42884</v>
      </c>
      <c r="C608" s="2">
        <v>22.4</v>
      </c>
      <c r="D608" s="2">
        <v>13.0731</v>
      </c>
      <c r="E608" s="2">
        <v>0</v>
      </c>
      <c r="F608" s="2"/>
      <c r="G608" s="2"/>
      <c r="H608" s="8">
        <f t="shared" si="9"/>
        <v>0</v>
      </c>
      <c r="I608" s="6"/>
      <c r="J608" s="6"/>
      <c r="K608" s="6"/>
    </row>
    <row r="609" spans="2:11" ht="13.5" x14ac:dyDescent="0.35">
      <c r="B609" s="3">
        <v>42885</v>
      </c>
      <c r="C609" s="2">
        <v>22.4</v>
      </c>
      <c r="D609" s="2">
        <v>13.0731</v>
      </c>
      <c r="E609" s="2">
        <v>0</v>
      </c>
      <c r="F609" s="2"/>
      <c r="G609" s="2"/>
      <c r="H609" s="8">
        <f t="shared" si="9"/>
        <v>0</v>
      </c>
      <c r="I609" s="6"/>
      <c r="J609" s="6"/>
      <c r="K609" s="6"/>
    </row>
    <row r="610" spans="2:11" ht="13.5" x14ac:dyDescent="0.35">
      <c r="B610" s="3">
        <v>42886</v>
      </c>
      <c r="C610" s="2">
        <v>22.4</v>
      </c>
      <c r="D610" s="2">
        <v>13.0731</v>
      </c>
      <c r="E610" s="2">
        <v>20</v>
      </c>
      <c r="F610" s="2"/>
      <c r="G610" s="2"/>
      <c r="H610" s="8">
        <f t="shared" si="9"/>
        <v>0</v>
      </c>
      <c r="I610" s="6"/>
      <c r="J610" s="6"/>
      <c r="K610" s="6"/>
    </row>
    <row r="611" spans="2:11" ht="13.5" x14ac:dyDescent="0.35">
      <c r="B611" s="3">
        <v>42887</v>
      </c>
      <c r="C611" s="2">
        <v>21.73</v>
      </c>
      <c r="D611" s="2">
        <v>12.682</v>
      </c>
      <c r="E611" s="2">
        <v>1239</v>
      </c>
      <c r="F611" s="2"/>
      <c r="G611" s="2"/>
      <c r="H611" s="8">
        <f t="shared" si="9"/>
        <v>-2.9916393204366201E-2</v>
      </c>
      <c r="I611" s="6"/>
      <c r="J611" s="6"/>
      <c r="K611" s="6"/>
    </row>
    <row r="612" spans="2:11" ht="13.5" x14ac:dyDescent="0.35">
      <c r="B612" s="3">
        <v>42888</v>
      </c>
      <c r="C612" s="2">
        <v>21.73</v>
      </c>
      <c r="D612" s="2">
        <v>12.682</v>
      </c>
      <c r="E612" s="2">
        <v>0</v>
      </c>
      <c r="F612" s="2"/>
      <c r="G612" s="2"/>
      <c r="H612" s="8">
        <f t="shared" si="9"/>
        <v>0</v>
      </c>
      <c r="I612" s="6"/>
      <c r="J612" s="6"/>
      <c r="K612" s="6"/>
    </row>
    <row r="613" spans="2:11" ht="13.5" x14ac:dyDescent="0.35">
      <c r="B613" s="3">
        <v>42891</v>
      </c>
      <c r="C613" s="2">
        <v>21.73</v>
      </c>
      <c r="D613" s="2">
        <v>12.682</v>
      </c>
      <c r="E613" s="2">
        <v>0</v>
      </c>
      <c r="F613" s="2"/>
      <c r="G613" s="2"/>
      <c r="H613" s="8">
        <f t="shared" si="9"/>
        <v>0</v>
      </c>
      <c r="I613" s="6"/>
      <c r="J613" s="6"/>
      <c r="K613" s="6"/>
    </row>
    <row r="614" spans="2:11" ht="13.5" x14ac:dyDescent="0.35">
      <c r="B614" s="3">
        <v>42892</v>
      </c>
      <c r="C614" s="2">
        <v>21.7</v>
      </c>
      <c r="D614" s="2">
        <v>12.6645</v>
      </c>
      <c r="E614" s="2">
        <v>44</v>
      </c>
      <c r="F614" s="2"/>
      <c r="G614" s="2"/>
      <c r="H614" s="8">
        <f t="shared" si="9"/>
        <v>-1.3799085317773277E-3</v>
      </c>
      <c r="I614" s="6"/>
      <c r="J614" s="6"/>
      <c r="K614" s="6"/>
    </row>
    <row r="615" spans="2:11" ht="13.5" x14ac:dyDescent="0.35">
      <c r="B615" s="3">
        <v>42893</v>
      </c>
      <c r="C615" s="2">
        <v>21.7</v>
      </c>
      <c r="D615" s="2">
        <v>12.6645</v>
      </c>
      <c r="E615" s="2">
        <v>0</v>
      </c>
      <c r="F615" s="2"/>
      <c r="G615" s="2"/>
      <c r="H615" s="8">
        <f t="shared" si="9"/>
        <v>0</v>
      </c>
      <c r="I615" s="6"/>
      <c r="J615" s="6"/>
      <c r="K615" s="6"/>
    </row>
    <row r="616" spans="2:11" ht="13.5" x14ac:dyDescent="0.35">
      <c r="B616" s="3">
        <v>42894</v>
      </c>
      <c r="C616" s="2">
        <v>21.7</v>
      </c>
      <c r="D616" s="2">
        <v>12.6645</v>
      </c>
      <c r="E616" s="2">
        <v>0</v>
      </c>
      <c r="F616" s="2"/>
      <c r="G616" s="2"/>
      <c r="H616" s="8">
        <f t="shared" si="9"/>
        <v>0</v>
      </c>
      <c r="I616" s="6"/>
      <c r="J616" s="6"/>
      <c r="K616" s="6"/>
    </row>
    <row r="617" spans="2:11" ht="13.5" x14ac:dyDescent="0.35">
      <c r="B617" s="3">
        <v>42895</v>
      </c>
      <c r="C617" s="2">
        <v>21.71</v>
      </c>
      <c r="D617" s="2">
        <v>12.670400000000001</v>
      </c>
      <c r="E617" s="2">
        <v>6</v>
      </c>
      <c r="F617" s="2"/>
      <c r="G617" s="2"/>
      <c r="H617" s="8">
        <f t="shared" si="9"/>
        <v>4.6586916183034941E-4</v>
      </c>
      <c r="I617" s="6"/>
      <c r="J617" s="6"/>
      <c r="K617" s="6"/>
    </row>
    <row r="618" spans="2:11" ht="13.5" x14ac:dyDescent="0.35">
      <c r="B618" s="3">
        <v>42898</v>
      </c>
      <c r="C618" s="2">
        <v>21.71</v>
      </c>
      <c r="D618" s="2">
        <v>12.670400000000001</v>
      </c>
      <c r="E618" s="2">
        <v>0</v>
      </c>
      <c r="F618" s="2"/>
      <c r="G618" s="2"/>
      <c r="H618" s="8">
        <f t="shared" si="9"/>
        <v>0</v>
      </c>
      <c r="I618" s="6"/>
      <c r="J618" s="6"/>
      <c r="K618" s="6"/>
    </row>
    <row r="619" spans="2:11" ht="13.5" x14ac:dyDescent="0.35">
      <c r="B619" s="3">
        <v>42899</v>
      </c>
      <c r="C619" s="2">
        <v>21.71</v>
      </c>
      <c r="D619" s="2">
        <v>12.670400000000001</v>
      </c>
      <c r="E619" s="2">
        <v>0</v>
      </c>
      <c r="F619" s="2"/>
      <c r="G619" s="2"/>
      <c r="H619" s="8">
        <f t="shared" si="9"/>
        <v>0</v>
      </c>
      <c r="I619" s="6"/>
      <c r="J619" s="6"/>
      <c r="K619" s="6"/>
    </row>
    <row r="620" spans="2:11" ht="13.5" x14ac:dyDescent="0.35">
      <c r="B620" s="3">
        <v>42900</v>
      </c>
      <c r="C620" s="2">
        <v>21.71</v>
      </c>
      <c r="D620" s="2">
        <v>12.670400000000001</v>
      </c>
      <c r="E620" s="2">
        <v>0</v>
      </c>
      <c r="F620" s="2"/>
      <c r="G620" s="2"/>
      <c r="H620" s="8">
        <f t="shared" si="9"/>
        <v>0</v>
      </c>
      <c r="I620" s="6"/>
      <c r="J620" s="6"/>
      <c r="K620" s="6"/>
    </row>
    <row r="621" spans="2:11" ht="13.5" x14ac:dyDescent="0.35">
      <c r="B621" s="3">
        <v>42901</v>
      </c>
      <c r="C621" s="2">
        <v>22.2</v>
      </c>
      <c r="D621" s="2">
        <v>12.956300000000001</v>
      </c>
      <c r="E621" s="2">
        <v>2</v>
      </c>
      <c r="F621" s="2"/>
      <c r="G621" s="2"/>
      <c r="H621" s="8">
        <f t="shared" si="9"/>
        <v>2.2564402070968541E-2</v>
      </c>
      <c r="I621" s="6"/>
      <c r="J621" s="6"/>
      <c r="K621" s="6"/>
    </row>
    <row r="622" spans="2:11" ht="13.5" x14ac:dyDescent="0.35">
      <c r="B622" s="3">
        <v>42902</v>
      </c>
      <c r="C622" s="2">
        <v>22.3</v>
      </c>
      <c r="D622" s="2">
        <v>13.014699999999999</v>
      </c>
      <c r="E622" s="2">
        <v>1</v>
      </c>
      <c r="F622" s="2"/>
      <c r="G622" s="2"/>
      <c r="H622" s="8">
        <f t="shared" si="9"/>
        <v>4.5074596914241637E-3</v>
      </c>
      <c r="I622" s="6"/>
      <c r="J622" s="6"/>
      <c r="K622" s="6"/>
    </row>
    <row r="623" spans="2:11" ht="13.5" x14ac:dyDescent="0.35">
      <c r="B623" s="3">
        <v>42905</v>
      </c>
      <c r="C623" s="2">
        <v>22.3</v>
      </c>
      <c r="D623" s="2">
        <v>13.014699999999999</v>
      </c>
      <c r="E623" s="2">
        <v>0</v>
      </c>
      <c r="F623" s="2"/>
      <c r="G623" s="2"/>
      <c r="H623" s="8">
        <f t="shared" si="9"/>
        <v>0</v>
      </c>
      <c r="I623" s="6"/>
      <c r="J623" s="6"/>
      <c r="K623" s="6"/>
    </row>
    <row r="624" spans="2:11" ht="13.5" x14ac:dyDescent="0.35">
      <c r="B624" s="3">
        <v>42906</v>
      </c>
      <c r="C624" s="2">
        <v>21.7</v>
      </c>
      <c r="D624" s="2">
        <v>12.6645</v>
      </c>
      <c r="E624" s="2">
        <v>200</v>
      </c>
      <c r="F624" s="2"/>
      <c r="G624" s="2"/>
      <c r="H624" s="8">
        <f t="shared" si="9"/>
        <v>-2.6908034760693617E-2</v>
      </c>
      <c r="I624" s="6"/>
      <c r="J624" s="6"/>
      <c r="K624" s="6"/>
    </row>
    <row r="625" spans="2:11" ht="13.5" x14ac:dyDescent="0.35">
      <c r="B625" s="3">
        <v>42907</v>
      </c>
      <c r="C625" s="2">
        <v>21.7</v>
      </c>
      <c r="D625" s="2">
        <v>12.6645</v>
      </c>
      <c r="E625" s="2">
        <v>0</v>
      </c>
      <c r="F625" s="2"/>
      <c r="G625" s="2"/>
      <c r="H625" s="8">
        <f t="shared" si="9"/>
        <v>0</v>
      </c>
      <c r="I625" s="6"/>
      <c r="J625" s="6"/>
      <c r="K625" s="6"/>
    </row>
    <row r="626" spans="2:11" ht="13.5" x14ac:dyDescent="0.35">
      <c r="B626" s="3">
        <v>42908</v>
      </c>
      <c r="C626" s="2">
        <v>21.7</v>
      </c>
      <c r="D626" s="2">
        <v>12.6645</v>
      </c>
      <c r="E626" s="2">
        <v>0</v>
      </c>
      <c r="F626" s="2"/>
      <c r="G626" s="2"/>
      <c r="H626" s="8">
        <f t="shared" si="9"/>
        <v>0</v>
      </c>
      <c r="I626" s="6"/>
      <c r="J626" s="6"/>
      <c r="K626" s="6"/>
    </row>
    <row r="627" spans="2:11" ht="13.5" x14ac:dyDescent="0.35">
      <c r="B627" s="3">
        <v>42909</v>
      </c>
      <c r="C627" s="2">
        <v>21.7</v>
      </c>
      <c r="D627" s="2">
        <v>12.6645</v>
      </c>
      <c r="E627" s="2">
        <v>0</v>
      </c>
      <c r="F627" s="2"/>
      <c r="G627" s="2"/>
      <c r="H627" s="8">
        <f t="shared" si="9"/>
        <v>0</v>
      </c>
      <c r="I627" s="6"/>
      <c r="J627" s="6"/>
      <c r="K627" s="6"/>
    </row>
    <row r="628" spans="2:11" ht="13.5" x14ac:dyDescent="0.35">
      <c r="B628" s="3">
        <v>42914</v>
      </c>
      <c r="C628" s="2">
        <v>21.7</v>
      </c>
      <c r="D628" s="2">
        <v>12.6645</v>
      </c>
      <c r="E628" s="2">
        <v>0</v>
      </c>
      <c r="F628" s="2"/>
      <c r="G628" s="2"/>
      <c r="H628" s="8">
        <f t="shared" si="9"/>
        <v>0</v>
      </c>
      <c r="I628" s="6"/>
      <c r="J628" s="6"/>
      <c r="K628" s="6"/>
    </row>
    <row r="629" spans="2:11" ht="13.5" x14ac:dyDescent="0.35">
      <c r="B629" s="3">
        <v>42915</v>
      </c>
      <c r="C629" s="2">
        <v>21.7</v>
      </c>
      <c r="D629" s="2">
        <v>12.6645</v>
      </c>
      <c r="E629" s="2">
        <v>0</v>
      </c>
      <c r="F629" s="2"/>
      <c r="G629" s="2"/>
      <c r="H629" s="8">
        <f t="shared" si="9"/>
        <v>0</v>
      </c>
      <c r="I629" s="6"/>
      <c r="J629" s="6"/>
      <c r="K629" s="6"/>
    </row>
    <row r="630" spans="2:11" ht="13.5" x14ac:dyDescent="0.35">
      <c r="B630" s="3">
        <v>42916</v>
      </c>
      <c r="C630" s="2">
        <v>21.7</v>
      </c>
      <c r="D630" s="2">
        <v>12.6645</v>
      </c>
      <c r="E630" s="2">
        <v>0</v>
      </c>
      <c r="F630" s="2"/>
      <c r="G630" s="2"/>
      <c r="H630" s="8">
        <f t="shared" si="9"/>
        <v>0</v>
      </c>
      <c r="I630" s="6"/>
      <c r="J630" s="6"/>
      <c r="K630" s="6"/>
    </row>
    <row r="631" spans="2:11" ht="13.5" x14ac:dyDescent="0.35">
      <c r="B631" s="3">
        <v>42919</v>
      </c>
      <c r="C631" s="2">
        <v>21.7</v>
      </c>
      <c r="D631" s="2">
        <v>12.6645</v>
      </c>
      <c r="E631" s="2">
        <v>20</v>
      </c>
      <c r="F631" s="2"/>
      <c r="G631" s="2"/>
      <c r="H631" s="8">
        <f t="shared" si="9"/>
        <v>0</v>
      </c>
      <c r="I631" s="6"/>
      <c r="J631" s="6"/>
      <c r="K631" s="6"/>
    </row>
    <row r="632" spans="2:11" ht="13.5" x14ac:dyDescent="0.35">
      <c r="B632" s="3">
        <v>42920</v>
      </c>
      <c r="C632" s="2">
        <v>21.7</v>
      </c>
      <c r="D632" s="2">
        <v>12.6645</v>
      </c>
      <c r="E632" s="2">
        <v>0</v>
      </c>
      <c r="F632" s="2"/>
      <c r="G632" s="2"/>
      <c r="H632" s="8">
        <f t="shared" si="9"/>
        <v>0</v>
      </c>
      <c r="I632" s="6"/>
      <c r="J632" s="6"/>
      <c r="K632" s="6"/>
    </row>
    <row r="633" spans="2:11" ht="13.5" x14ac:dyDescent="0.35">
      <c r="B633" s="3">
        <v>42921</v>
      </c>
      <c r="C633" s="2">
        <v>21.7</v>
      </c>
      <c r="D633" s="2">
        <v>12.6645</v>
      </c>
      <c r="E633" s="2">
        <v>0</v>
      </c>
      <c r="F633" s="2"/>
      <c r="G633" s="2"/>
      <c r="H633" s="8">
        <f t="shared" si="9"/>
        <v>0</v>
      </c>
      <c r="I633" s="6"/>
      <c r="J633" s="6"/>
      <c r="K633" s="6"/>
    </row>
    <row r="634" spans="2:11" ht="13.5" x14ac:dyDescent="0.35">
      <c r="B634" s="3">
        <v>42922</v>
      </c>
      <c r="C634" s="2">
        <v>21.05</v>
      </c>
      <c r="D634" s="2">
        <v>12.2852</v>
      </c>
      <c r="E634" s="2">
        <v>18</v>
      </c>
      <c r="F634" s="2"/>
      <c r="G634" s="2"/>
      <c r="H634" s="8">
        <f t="shared" si="9"/>
        <v>-2.9949859844447126E-2</v>
      </c>
      <c r="I634" s="6"/>
      <c r="J634" s="6"/>
      <c r="K634" s="6"/>
    </row>
    <row r="635" spans="2:11" ht="13.5" x14ac:dyDescent="0.35">
      <c r="B635" s="3">
        <v>42923</v>
      </c>
      <c r="C635" s="2">
        <v>21.05</v>
      </c>
      <c r="D635" s="2">
        <v>12.2852</v>
      </c>
      <c r="E635" s="2">
        <v>26</v>
      </c>
      <c r="F635" s="2"/>
      <c r="G635" s="2"/>
      <c r="H635" s="8">
        <f t="shared" si="9"/>
        <v>0</v>
      </c>
      <c r="I635" s="6"/>
      <c r="J635" s="6"/>
      <c r="K635" s="6"/>
    </row>
    <row r="636" spans="2:11" ht="13.5" x14ac:dyDescent="0.35">
      <c r="B636" s="3">
        <v>42926</v>
      </c>
      <c r="C636" s="2">
        <v>21.05</v>
      </c>
      <c r="D636" s="2">
        <v>12.2852</v>
      </c>
      <c r="E636" s="2">
        <v>17</v>
      </c>
      <c r="F636" s="2"/>
      <c r="G636" s="2"/>
      <c r="H636" s="8">
        <f t="shared" si="9"/>
        <v>0</v>
      </c>
      <c r="I636" s="6"/>
      <c r="J636" s="6"/>
      <c r="K636" s="6"/>
    </row>
    <row r="637" spans="2:11" ht="13.5" x14ac:dyDescent="0.35">
      <c r="B637" s="3">
        <v>42927</v>
      </c>
      <c r="C637" s="2">
        <v>21.05</v>
      </c>
      <c r="D637" s="2">
        <v>12.2852</v>
      </c>
      <c r="E637" s="2">
        <v>9</v>
      </c>
      <c r="F637" s="2"/>
      <c r="G637" s="2"/>
      <c r="H637" s="8">
        <f t="shared" si="9"/>
        <v>0</v>
      </c>
      <c r="I637" s="6"/>
      <c r="J637" s="6"/>
      <c r="K637" s="6"/>
    </row>
    <row r="638" spans="2:11" ht="13.5" x14ac:dyDescent="0.35">
      <c r="B638" s="3">
        <v>42928</v>
      </c>
      <c r="C638" s="2">
        <v>21.05</v>
      </c>
      <c r="D638" s="2">
        <v>12.2852</v>
      </c>
      <c r="E638" s="2">
        <v>3</v>
      </c>
      <c r="F638" s="2"/>
      <c r="G638" s="2"/>
      <c r="H638" s="8">
        <f t="shared" si="9"/>
        <v>0</v>
      </c>
      <c r="I638" s="6"/>
      <c r="J638" s="6"/>
      <c r="K638" s="6"/>
    </row>
    <row r="639" spans="2:11" ht="13.5" x14ac:dyDescent="0.35">
      <c r="B639" s="3">
        <v>42929</v>
      </c>
      <c r="C639" s="2">
        <v>21.05</v>
      </c>
      <c r="D639" s="2">
        <v>12.2852</v>
      </c>
      <c r="E639" s="2">
        <v>0</v>
      </c>
      <c r="F639" s="2"/>
      <c r="G639" s="2"/>
      <c r="H639" s="8">
        <f t="shared" si="9"/>
        <v>0</v>
      </c>
      <c r="I639" s="6"/>
      <c r="J639" s="6"/>
      <c r="K639" s="6"/>
    </row>
    <row r="640" spans="2:11" ht="13.5" x14ac:dyDescent="0.35">
      <c r="B640" s="3">
        <v>42930</v>
      </c>
      <c r="C640" s="2">
        <v>21.05</v>
      </c>
      <c r="D640" s="2">
        <v>12.2852</v>
      </c>
      <c r="E640" s="2">
        <v>0</v>
      </c>
      <c r="F640" s="2"/>
      <c r="G640" s="2"/>
      <c r="H640" s="8">
        <f t="shared" si="9"/>
        <v>0</v>
      </c>
      <c r="I640" s="6"/>
      <c r="J640" s="6"/>
      <c r="K640" s="6"/>
    </row>
    <row r="641" spans="2:11" ht="13.5" x14ac:dyDescent="0.35">
      <c r="B641" s="3">
        <v>42933</v>
      </c>
      <c r="C641" s="2">
        <v>21</v>
      </c>
      <c r="D641" s="2">
        <v>12.256</v>
      </c>
      <c r="E641" s="2">
        <v>2</v>
      </c>
      <c r="F641" s="2"/>
      <c r="G641" s="2"/>
      <c r="H641" s="8">
        <f t="shared" si="9"/>
        <v>-2.3768436818284969E-3</v>
      </c>
      <c r="I641" s="6"/>
      <c r="J641" s="6"/>
      <c r="K641" s="6"/>
    </row>
    <row r="642" spans="2:11" ht="13.5" x14ac:dyDescent="0.35">
      <c r="B642" s="3">
        <v>42934</v>
      </c>
      <c r="C642" s="2">
        <v>21</v>
      </c>
      <c r="D642" s="2">
        <v>12.256</v>
      </c>
      <c r="E642" s="2">
        <v>0</v>
      </c>
      <c r="F642" s="2"/>
      <c r="G642" s="2"/>
      <c r="H642" s="8">
        <f t="shared" si="9"/>
        <v>0</v>
      </c>
      <c r="I642" s="6"/>
      <c r="J642" s="6"/>
      <c r="K642" s="6"/>
    </row>
    <row r="643" spans="2:11" ht="13.5" x14ac:dyDescent="0.35">
      <c r="B643" s="3">
        <v>42935</v>
      </c>
      <c r="C643" s="2">
        <v>21</v>
      </c>
      <c r="D643" s="2">
        <v>12.256</v>
      </c>
      <c r="E643" s="2">
        <v>5</v>
      </c>
      <c r="F643" s="2"/>
      <c r="G643" s="2"/>
      <c r="H643" s="8">
        <f t="shared" si="9"/>
        <v>0</v>
      </c>
      <c r="I643" s="6"/>
      <c r="J643" s="6"/>
      <c r="K643" s="6"/>
    </row>
    <row r="644" spans="2:11" ht="13.5" x14ac:dyDescent="0.35">
      <c r="B644" s="3">
        <v>42936</v>
      </c>
      <c r="C644" s="2">
        <v>21.05</v>
      </c>
      <c r="D644" s="2">
        <v>12.2852</v>
      </c>
      <c r="E644" s="2">
        <v>307</v>
      </c>
      <c r="F644" s="2"/>
      <c r="G644" s="2"/>
      <c r="H644" s="8">
        <f t="shared" si="9"/>
        <v>2.3825065274150985E-3</v>
      </c>
      <c r="I644" s="6"/>
      <c r="J644" s="6"/>
      <c r="K644" s="6"/>
    </row>
    <row r="645" spans="2:11" ht="13.5" x14ac:dyDescent="0.35">
      <c r="B645" s="3">
        <v>42937</v>
      </c>
      <c r="C645" s="2">
        <v>21.68</v>
      </c>
      <c r="D645" s="2">
        <v>12.652900000000001</v>
      </c>
      <c r="E645" s="2">
        <v>89</v>
      </c>
      <c r="F645" s="2"/>
      <c r="G645" s="2"/>
      <c r="H645" s="8">
        <f t="shared" si="9"/>
        <v>2.9930322664669769E-2</v>
      </c>
      <c r="I645" s="6"/>
      <c r="J645" s="6"/>
      <c r="K645" s="6"/>
    </row>
    <row r="646" spans="2:11" ht="13.5" x14ac:dyDescent="0.35">
      <c r="B646" s="3">
        <v>42940</v>
      </c>
      <c r="C646" s="2">
        <v>21.7</v>
      </c>
      <c r="D646" s="2">
        <v>12.6645</v>
      </c>
      <c r="E646" s="2">
        <v>259</v>
      </c>
      <c r="F646" s="2"/>
      <c r="G646" s="2"/>
      <c r="H646" s="8">
        <f t="shared" si="9"/>
        <v>9.1678587517483032E-4</v>
      </c>
      <c r="I646" s="6"/>
      <c r="J646" s="6"/>
      <c r="K646" s="6"/>
    </row>
    <row r="647" spans="2:11" ht="13.5" x14ac:dyDescent="0.35">
      <c r="B647" s="3">
        <v>42942</v>
      </c>
      <c r="C647" s="2">
        <v>21.69</v>
      </c>
      <c r="D647" s="2">
        <v>12.6587</v>
      </c>
      <c r="E647" s="2">
        <v>91</v>
      </c>
      <c r="F647" s="2"/>
      <c r="G647" s="2"/>
      <c r="H647" s="8">
        <f t="shared" ref="H647:H710" si="10">(D647-D646)/D646</f>
        <v>-4.5797307434171846E-4</v>
      </c>
      <c r="I647" s="6"/>
      <c r="J647" s="6"/>
      <c r="K647" s="6"/>
    </row>
    <row r="648" spans="2:11" ht="13.5" x14ac:dyDescent="0.35">
      <c r="B648" s="3">
        <v>42943</v>
      </c>
      <c r="C648" s="2">
        <v>21.7</v>
      </c>
      <c r="D648" s="2">
        <v>12.6645</v>
      </c>
      <c r="E648" s="2">
        <v>664</v>
      </c>
      <c r="F648" s="2"/>
      <c r="G648" s="2"/>
      <c r="H648" s="8">
        <f t="shared" si="10"/>
        <v>4.581829097775201E-4</v>
      </c>
      <c r="I648" s="6"/>
      <c r="J648" s="6"/>
      <c r="K648" s="6"/>
    </row>
    <row r="649" spans="2:11" ht="13.5" x14ac:dyDescent="0.35">
      <c r="B649" s="3">
        <v>42944</v>
      </c>
      <c r="C649" s="2">
        <v>21.7</v>
      </c>
      <c r="D649" s="2">
        <v>12.6645</v>
      </c>
      <c r="E649" s="2">
        <v>78</v>
      </c>
      <c r="F649" s="2"/>
      <c r="G649" s="2"/>
      <c r="H649" s="8">
        <f t="shared" si="10"/>
        <v>0</v>
      </c>
      <c r="I649" s="6"/>
      <c r="J649" s="6"/>
      <c r="K649" s="6"/>
    </row>
    <row r="650" spans="2:11" ht="13.5" x14ac:dyDescent="0.35">
      <c r="B650" s="3">
        <v>42947</v>
      </c>
      <c r="C650" s="2">
        <v>21.7</v>
      </c>
      <c r="D650" s="2">
        <v>12.6645</v>
      </c>
      <c r="E650" s="2">
        <v>0</v>
      </c>
      <c r="F650" s="2"/>
      <c r="G650" s="2"/>
      <c r="H650" s="8">
        <f t="shared" si="10"/>
        <v>0</v>
      </c>
      <c r="I650" s="6"/>
      <c r="J650" s="6"/>
      <c r="K650" s="6"/>
    </row>
    <row r="651" spans="2:11" ht="13.5" x14ac:dyDescent="0.35">
      <c r="B651" s="3">
        <v>42948</v>
      </c>
      <c r="C651" s="2">
        <v>20.7</v>
      </c>
      <c r="D651" s="2">
        <v>12.6648</v>
      </c>
      <c r="E651" s="2">
        <v>0</v>
      </c>
      <c r="F651" s="2"/>
      <c r="G651" s="2"/>
      <c r="H651" s="8">
        <f t="shared" si="10"/>
        <v>2.3688262465892916E-5</v>
      </c>
      <c r="I651" s="6"/>
      <c r="J651" s="6"/>
      <c r="K651" s="6"/>
    </row>
    <row r="652" spans="2:11" ht="13.5" x14ac:dyDescent="0.35">
      <c r="B652" s="3">
        <v>42949</v>
      </c>
      <c r="C652" s="2">
        <v>20.7</v>
      </c>
      <c r="D652" s="2">
        <v>12.6648</v>
      </c>
      <c r="E652" s="2">
        <v>0</v>
      </c>
      <c r="F652" s="2"/>
      <c r="G652" s="2"/>
      <c r="H652" s="8">
        <f t="shared" si="10"/>
        <v>0</v>
      </c>
      <c r="I652" s="6"/>
      <c r="J652" s="6"/>
      <c r="K652" s="6"/>
    </row>
    <row r="653" spans="2:11" ht="13.5" x14ac:dyDescent="0.35">
      <c r="B653" s="3">
        <v>42950</v>
      </c>
      <c r="C653" s="2">
        <v>21.32</v>
      </c>
      <c r="D653" s="2">
        <v>13.0441</v>
      </c>
      <c r="E653" s="2">
        <v>7</v>
      </c>
      <c r="F653" s="2"/>
      <c r="G653" s="2"/>
      <c r="H653" s="8">
        <f t="shared" si="10"/>
        <v>2.9949150401111794E-2</v>
      </c>
      <c r="I653" s="6"/>
      <c r="J653" s="6"/>
      <c r="K653" s="6"/>
    </row>
    <row r="654" spans="2:11" ht="13.5" x14ac:dyDescent="0.35">
      <c r="B654" s="3">
        <v>42951</v>
      </c>
      <c r="C654" s="2">
        <v>21.95</v>
      </c>
      <c r="D654" s="2">
        <v>13.429500000000001</v>
      </c>
      <c r="E654" s="2">
        <v>0</v>
      </c>
      <c r="F654" s="2"/>
      <c r="G654" s="2"/>
      <c r="H654" s="8">
        <f t="shared" si="10"/>
        <v>2.9545924977576115E-2</v>
      </c>
      <c r="I654" s="6"/>
      <c r="J654" s="6"/>
      <c r="K654" s="6"/>
    </row>
    <row r="655" spans="2:11" ht="13.5" x14ac:dyDescent="0.35">
      <c r="B655" s="3">
        <v>42954</v>
      </c>
      <c r="C655" s="2">
        <v>21.9</v>
      </c>
      <c r="D655" s="2">
        <v>13.398999999999999</v>
      </c>
      <c r="E655" s="2">
        <v>33</v>
      </c>
      <c r="F655" s="2"/>
      <c r="G655" s="2"/>
      <c r="H655" s="8">
        <f t="shared" si="10"/>
        <v>-2.271119550243996E-3</v>
      </c>
      <c r="I655" s="6"/>
      <c r="J655" s="6"/>
      <c r="K655" s="6"/>
    </row>
    <row r="656" spans="2:11" ht="13.5" x14ac:dyDescent="0.35">
      <c r="B656" s="3">
        <v>42955</v>
      </c>
      <c r="C656" s="2">
        <v>21</v>
      </c>
      <c r="D656" s="2">
        <v>12.8483</v>
      </c>
      <c r="E656" s="2">
        <v>2</v>
      </c>
      <c r="F656" s="2"/>
      <c r="G656" s="2"/>
      <c r="H656" s="8">
        <f t="shared" si="10"/>
        <v>-4.1100082095678718E-2</v>
      </c>
      <c r="I656" s="6"/>
      <c r="J656" s="6"/>
      <c r="K656" s="6"/>
    </row>
    <row r="657" spans="2:11" ht="13.5" x14ac:dyDescent="0.35">
      <c r="B657" s="3">
        <v>42956</v>
      </c>
      <c r="C657" s="2">
        <v>21.03</v>
      </c>
      <c r="D657" s="2">
        <v>12.8667</v>
      </c>
      <c r="E657" s="2">
        <v>1</v>
      </c>
      <c r="F657" s="2"/>
      <c r="G657" s="2"/>
      <c r="H657" s="8">
        <f t="shared" si="10"/>
        <v>1.4320960749670969E-3</v>
      </c>
      <c r="I657" s="6"/>
      <c r="J657" s="6"/>
      <c r="K657" s="6"/>
    </row>
    <row r="658" spans="2:11" ht="13.5" x14ac:dyDescent="0.35">
      <c r="B658" s="3">
        <v>42957</v>
      </c>
      <c r="C658" s="2">
        <v>21.61</v>
      </c>
      <c r="D658" s="2">
        <v>13.221500000000001</v>
      </c>
      <c r="E658" s="2">
        <v>22</v>
      </c>
      <c r="F658" s="2"/>
      <c r="G658" s="2"/>
      <c r="H658" s="8">
        <f t="shared" si="10"/>
        <v>2.7575058095704486E-2</v>
      </c>
      <c r="I658" s="6"/>
      <c r="J658" s="6"/>
      <c r="K658" s="6"/>
    </row>
    <row r="659" spans="2:11" ht="13.5" x14ac:dyDescent="0.35">
      <c r="B659" s="3">
        <v>42958</v>
      </c>
      <c r="C659" s="2">
        <v>22</v>
      </c>
      <c r="D659" s="2">
        <v>13.460100000000001</v>
      </c>
      <c r="E659" s="2">
        <v>1447</v>
      </c>
      <c r="F659" s="2"/>
      <c r="G659" s="2"/>
      <c r="H659" s="8">
        <f t="shared" si="10"/>
        <v>1.8046363877018485E-2</v>
      </c>
      <c r="I659" s="6"/>
      <c r="J659" s="6"/>
      <c r="K659" s="6"/>
    </row>
    <row r="660" spans="2:11" ht="13.5" x14ac:dyDescent="0.35">
      <c r="B660" s="3">
        <v>42961</v>
      </c>
      <c r="C660" s="2">
        <v>22</v>
      </c>
      <c r="D660" s="2">
        <v>13.460100000000001</v>
      </c>
      <c r="E660" s="2">
        <v>583</v>
      </c>
      <c r="F660" s="2"/>
      <c r="G660" s="2"/>
      <c r="H660" s="8">
        <f t="shared" si="10"/>
        <v>0</v>
      </c>
      <c r="I660" s="6"/>
      <c r="J660" s="6"/>
      <c r="K660" s="6"/>
    </row>
    <row r="661" spans="2:11" ht="13.5" x14ac:dyDescent="0.35">
      <c r="B661" s="3">
        <v>42962</v>
      </c>
      <c r="C661" s="2">
        <v>22</v>
      </c>
      <c r="D661" s="2">
        <v>13.460100000000001</v>
      </c>
      <c r="E661" s="2">
        <v>127</v>
      </c>
      <c r="F661" s="2"/>
      <c r="G661" s="2"/>
      <c r="H661" s="8">
        <f t="shared" si="10"/>
        <v>0</v>
      </c>
      <c r="I661" s="6"/>
      <c r="J661" s="6"/>
      <c r="K661" s="6"/>
    </row>
    <row r="662" spans="2:11" ht="13.5" x14ac:dyDescent="0.35">
      <c r="B662" s="3">
        <v>42963</v>
      </c>
      <c r="C662" s="2">
        <v>21.9</v>
      </c>
      <c r="D662" s="2">
        <v>13.398999999999999</v>
      </c>
      <c r="E662" s="2">
        <v>76</v>
      </c>
      <c r="F662" s="2"/>
      <c r="G662" s="2"/>
      <c r="H662" s="8">
        <f t="shared" si="10"/>
        <v>-4.5393422039956225E-3</v>
      </c>
      <c r="I662" s="6"/>
      <c r="J662" s="6"/>
      <c r="K662" s="6"/>
    </row>
    <row r="663" spans="2:11" ht="13.5" x14ac:dyDescent="0.35">
      <c r="B663" s="3">
        <v>42964</v>
      </c>
      <c r="C663" s="2">
        <v>21.97</v>
      </c>
      <c r="D663" s="2">
        <v>13.441800000000001</v>
      </c>
      <c r="E663" s="2">
        <v>247</v>
      </c>
      <c r="F663" s="2"/>
      <c r="G663" s="2"/>
      <c r="H663" s="8">
        <f t="shared" si="10"/>
        <v>3.1942682289724236E-3</v>
      </c>
      <c r="I663" s="6"/>
      <c r="J663" s="6"/>
      <c r="K663" s="6"/>
    </row>
    <row r="664" spans="2:11" ht="13.5" x14ac:dyDescent="0.35">
      <c r="B664" s="3">
        <v>42965</v>
      </c>
      <c r="C664" s="2">
        <v>21.98</v>
      </c>
      <c r="D664" s="2">
        <v>13.447900000000001</v>
      </c>
      <c r="E664" s="2">
        <v>28</v>
      </c>
      <c r="F664" s="2"/>
      <c r="G664" s="2"/>
      <c r="H664" s="8">
        <f t="shared" si="10"/>
        <v>4.5380826972578033E-4</v>
      </c>
      <c r="I664" s="6"/>
      <c r="J664" s="6"/>
      <c r="K664" s="6"/>
    </row>
    <row r="665" spans="2:11" ht="13.5" x14ac:dyDescent="0.35">
      <c r="B665" s="3">
        <v>42968</v>
      </c>
      <c r="C665" s="2">
        <v>21.98</v>
      </c>
      <c r="D665" s="2">
        <v>13.447900000000001</v>
      </c>
      <c r="E665" s="2">
        <v>0</v>
      </c>
      <c r="F665" s="2"/>
      <c r="G665" s="2"/>
      <c r="H665" s="8">
        <f t="shared" si="10"/>
        <v>0</v>
      </c>
      <c r="I665" s="6"/>
      <c r="J665" s="6"/>
      <c r="K665" s="6"/>
    </row>
    <row r="666" spans="2:11" ht="13.5" x14ac:dyDescent="0.35">
      <c r="B666" s="3">
        <v>42969</v>
      </c>
      <c r="C666" s="2">
        <v>21.98</v>
      </c>
      <c r="D666" s="2">
        <v>13.447900000000001</v>
      </c>
      <c r="E666" s="2">
        <v>19</v>
      </c>
      <c r="F666" s="2"/>
      <c r="G666" s="2"/>
      <c r="H666" s="8">
        <f t="shared" si="10"/>
        <v>0</v>
      </c>
      <c r="I666" s="6"/>
      <c r="J666" s="6"/>
      <c r="K666" s="6"/>
    </row>
    <row r="667" spans="2:11" ht="13.5" x14ac:dyDescent="0.35">
      <c r="B667" s="3">
        <v>42970</v>
      </c>
      <c r="C667" s="2">
        <v>21.98</v>
      </c>
      <c r="D667" s="2">
        <v>13.447900000000001</v>
      </c>
      <c r="E667" s="2">
        <v>0</v>
      </c>
      <c r="F667" s="2"/>
      <c r="G667" s="2"/>
      <c r="H667" s="8">
        <f t="shared" si="10"/>
        <v>0</v>
      </c>
      <c r="I667" s="6"/>
      <c r="J667" s="6"/>
      <c r="K667" s="6"/>
    </row>
    <row r="668" spans="2:11" ht="13.5" x14ac:dyDescent="0.35">
      <c r="B668" s="3">
        <v>42971</v>
      </c>
      <c r="C668" s="2">
        <v>21.33</v>
      </c>
      <c r="D668" s="2">
        <v>13.0502</v>
      </c>
      <c r="E668" s="2">
        <v>12</v>
      </c>
      <c r="F668" s="2"/>
      <c r="G668" s="2"/>
      <c r="H668" s="8">
        <f t="shared" si="10"/>
        <v>-2.9573390640917942E-2</v>
      </c>
      <c r="I668" s="6"/>
      <c r="J668" s="6"/>
      <c r="K668" s="6"/>
    </row>
    <row r="669" spans="2:11" ht="13.5" x14ac:dyDescent="0.35">
      <c r="B669" s="3">
        <v>42972</v>
      </c>
      <c r="C669" s="2">
        <v>21.31</v>
      </c>
      <c r="D669" s="2">
        <v>13.038</v>
      </c>
      <c r="E669" s="2">
        <v>695</v>
      </c>
      <c r="F669" s="2"/>
      <c r="G669" s="2"/>
      <c r="H669" s="8">
        <f t="shared" si="10"/>
        <v>-9.3485157315596605E-4</v>
      </c>
      <c r="I669" s="6"/>
      <c r="J669" s="6"/>
      <c r="K669" s="6"/>
    </row>
    <row r="670" spans="2:11" ht="13.5" x14ac:dyDescent="0.35">
      <c r="B670" s="3">
        <v>42975</v>
      </c>
      <c r="C670" s="2">
        <v>22</v>
      </c>
      <c r="D670" s="2">
        <v>13.460100000000001</v>
      </c>
      <c r="E670" s="2">
        <v>1617</v>
      </c>
      <c r="F670" s="2"/>
      <c r="G670" s="2"/>
      <c r="H670" s="8">
        <f t="shared" si="10"/>
        <v>3.2374597330878996E-2</v>
      </c>
      <c r="I670" s="6"/>
      <c r="J670" s="6"/>
      <c r="K670" s="6"/>
    </row>
    <row r="671" spans="2:11" ht="13.5" x14ac:dyDescent="0.35">
      <c r="B671" s="3">
        <v>42976</v>
      </c>
      <c r="C671" s="2">
        <v>22.3</v>
      </c>
      <c r="D671" s="2">
        <v>13.643700000000001</v>
      </c>
      <c r="E671" s="2">
        <v>1200</v>
      </c>
      <c r="F671" s="2"/>
      <c r="G671" s="2"/>
      <c r="H671" s="8">
        <f t="shared" si="10"/>
        <v>1.3640314707914518E-2</v>
      </c>
      <c r="I671" s="6"/>
      <c r="J671" s="6"/>
      <c r="K671" s="6"/>
    </row>
    <row r="672" spans="2:11" ht="13.5" x14ac:dyDescent="0.35">
      <c r="B672" s="3">
        <v>42977</v>
      </c>
      <c r="C672" s="2">
        <v>22.96</v>
      </c>
      <c r="D672" s="2">
        <v>14.047499999999999</v>
      </c>
      <c r="E672" s="2">
        <v>0</v>
      </c>
      <c r="F672" s="2"/>
      <c r="G672" s="2"/>
      <c r="H672" s="8">
        <f t="shared" si="10"/>
        <v>2.9596077310406897E-2</v>
      </c>
      <c r="I672" s="6"/>
      <c r="J672" s="6"/>
      <c r="K672" s="6"/>
    </row>
    <row r="673" spans="2:11" ht="13.5" x14ac:dyDescent="0.35">
      <c r="B673" s="3">
        <v>42978</v>
      </c>
      <c r="C673" s="2">
        <v>23.99</v>
      </c>
      <c r="D673" s="2">
        <v>14.6777</v>
      </c>
      <c r="E673" s="2">
        <v>2</v>
      </c>
      <c r="F673" s="2"/>
      <c r="G673" s="2"/>
      <c r="H673" s="8">
        <f t="shared" si="10"/>
        <v>4.4862075102331402E-2</v>
      </c>
      <c r="I673" s="6"/>
      <c r="J673" s="6"/>
      <c r="K673" s="6"/>
    </row>
    <row r="674" spans="2:11" ht="13.5" x14ac:dyDescent="0.35">
      <c r="B674" s="3">
        <v>42982</v>
      </c>
      <c r="C674" s="2">
        <v>25.39</v>
      </c>
      <c r="D674" s="2">
        <v>15.5342</v>
      </c>
      <c r="E674" s="2">
        <v>10</v>
      </c>
      <c r="F674" s="2"/>
      <c r="G674" s="2"/>
      <c r="H674" s="8">
        <f t="shared" si="10"/>
        <v>5.8353829278429213E-2</v>
      </c>
      <c r="I674" s="6"/>
      <c r="J674" s="6"/>
      <c r="K674" s="6"/>
    </row>
    <row r="675" spans="2:11" ht="13.5" x14ac:dyDescent="0.35">
      <c r="B675" s="3">
        <v>42983</v>
      </c>
      <c r="C675" s="2">
        <v>26.93</v>
      </c>
      <c r="D675" s="2">
        <v>16.476400000000002</v>
      </c>
      <c r="E675" s="2">
        <v>79</v>
      </c>
      <c r="F675" s="2"/>
      <c r="G675" s="2"/>
      <c r="H675" s="8">
        <f t="shared" si="10"/>
        <v>6.0653268272585742E-2</v>
      </c>
      <c r="I675" s="6"/>
      <c r="J675" s="6"/>
      <c r="K675" s="6"/>
    </row>
    <row r="676" spans="2:11" ht="13.5" x14ac:dyDescent="0.35">
      <c r="B676" s="3">
        <v>42984</v>
      </c>
      <c r="C676" s="2">
        <v>26.86</v>
      </c>
      <c r="D676" s="2">
        <v>16.433599999999998</v>
      </c>
      <c r="E676" s="2">
        <v>40</v>
      </c>
      <c r="F676" s="2"/>
      <c r="G676" s="2"/>
      <c r="H676" s="8">
        <f t="shared" si="10"/>
        <v>-2.5976548275110627E-3</v>
      </c>
      <c r="I676" s="6"/>
      <c r="J676" s="6"/>
      <c r="K676" s="6"/>
    </row>
    <row r="677" spans="2:11" ht="13.5" x14ac:dyDescent="0.35">
      <c r="B677" s="3">
        <v>42985</v>
      </c>
      <c r="C677" s="2">
        <v>25.66</v>
      </c>
      <c r="D677" s="2">
        <v>15.699400000000001</v>
      </c>
      <c r="E677" s="2">
        <v>250</v>
      </c>
      <c r="F677" s="2"/>
      <c r="G677" s="2"/>
      <c r="H677" s="8">
        <f t="shared" si="10"/>
        <v>-4.4676759809171324E-2</v>
      </c>
      <c r="I677" s="6"/>
      <c r="J677" s="6"/>
      <c r="K677" s="6"/>
    </row>
    <row r="678" spans="2:11" ht="13.5" x14ac:dyDescent="0.35">
      <c r="B678" s="3">
        <v>42986</v>
      </c>
      <c r="C678" s="2">
        <v>25.66</v>
      </c>
      <c r="D678" s="2">
        <v>15.699400000000001</v>
      </c>
      <c r="E678" s="2">
        <v>0</v>
      </c>
      <c r="F678" s="2"/>
      <c r="G678" s="2"/>
      <c r="H678" s="8">
        <f t="shared" si="10"/>
        <v>0</v>
      </c>
      <c r="I678" s="6"/>
      <c r="J678" s="6"/>
      <c r="K678" s="6"/>
    </row>
    <row r="679" spans="2:11" ht="13.5" x14ac:dyDescent="0.35">
      <c r="B679" s="3">
        <v>42989</v>
      </c>
      <c r="C679" s="2">
        <v>24.59</v>
      </c>
      <c r="D679" s="2">
        <v>15.0448</v>
      </c>
      <c r="E679" s="2">
        <v>23</v>
      </c>
      <c r="F679" s="2"/>
      <c r="G679" s="2"/>
      <c r="H679" s="8">
        <f t="shared" si="10"/>
        <v>-4.169586098831804E-2</v>
      </c>
      <c r="I679" s="6"/>
      <c r="J679" s="6"/>
      <c r="K679" s="6"/>
    </row>
    <row r="680" spans="2:11" ht="13.5" x14ac:dyDescent="0.35">
      <c r="B680" s="3">
        <v>42990</v>
      </c>
      <c r="C680" s="2">
        <v>23.86</v>
      </c>
      <c r="D680" s="2">
        <v>14.598100000000001</v>
      </c>
      <c r="E680" s="2">
        <v>0</v>
      </c>
      <c r="F680" s="2"/>
      <c r="G680" s="2"/>
      <c r="H680" s="8">
        <f t="shared" si="10"/>
        <v>-2.9691321918536628E-2</v>
      </c>
      <c r="I680" s="6"/>
      <c r="J680" s="6"/>
      <c r="K680" s="6"/>
    </row>
    <row r="681" spans="2:11" ht="13.5" x14ac:dyDescent="0.35">
      <c r="B681" s="3">
        <v>42991</v>
      </c>
      <c r="C681" s="2">
        <v>23.84</v>
      </c>
      <c r="D681" s="2">
        <v>14.585900000000001</v>
      </c>
      <c r="E681" s="2">
        <v>91</v>
      </c>
      <c r="F681" s="2"/>
      <c r="G681" s="2"/>
      <c r="H681" s="8">
        <f t="shared" si="10"/>
        <v>-8.3572519711469224E-4</v>
      </c>
      <c r="I681" s="6"/>
      <c r="J681" s="6"/>
      <c r="K681" s="6"/>
    </row>
    <row r="682" spans="2:11" ht="13.5" x14ac:dyDescent="0.35">
      <c r="B682" s="3">
        <v>42992</v>
      </c>
      <c r="C682" s="2">
        <v>24.59</v>
      </c>
      <c r="D682" s="2">
        <v>15.0448</v>
      </c>
      <c r="E682" s="2">
        <v>111</v>
      </c>
      <c r="F682" s="2"/>
      <c r="G682" s="2"/>
      <c r="H682" s="8">
        <f t="shared" si="10"/>
        <v>3.1461891278563532E-2</v>
      </c>
      <c r="I682" s="6"/>
      <c r="J682" s="6"/>
      <c r="K682" s="6"/>
    </row>
    <row r="683" spans="2:11" ht="13.5" x14ac:dyDescent="0.35">
      <c r="B683" s="3">
        <v>42993</v>
      </c>
      <c r="C683" s="2">
        <v>23.6</v>
      </c>
      <c r="D683" s="2">
        <v>14.4391</v>
      </c>
      <c r="E683" s="2">
        <v>410</v>
      </c>
      <c r="F683" s="2"/>
      <c r="G683" s="2"/>
      <c r="H683" s="8">
        <f t="shared" si="10"/>
        <v>-4.0259757524194445E-2</v>
      </c>
      <c r="I683" s="6"/>
      <c r="J683" s="6"/>
      <c r="K683" s="6"/>
    </row>
    <row r="684" spans="2:11" ht="13.5" x14ac:dyDescent="0.35">
      <c r="B684" s="3">
        <v>42996</v>
      </c>
      <c r="C684" s="2">
        <v>23.6</v>
      </c>
      <c r="D684" s="2">
        <v>14.4391</v>
      </c>
      <c r="E684" s="2">
        <v>0</v>
      </c>
      <c r="F684" s="2"/>
      <c r="G684" s="2"/>
      <c r="H684" s="8">
        <f t="shared" si="10"/>
        <v>0</v>
      </c>
      <c r="I684" s="6"/>
      <c r="J684" s="6"/>
      <c r="K684" s="6"/>
    </row>
    <row r="685" spans="2:11" ht="13.5" x14ac:dyDescent="0.35">
      <c r="B685" s="3">
        <v>42997</v>
      </c>
      <c r="C685" s="2">
        <v>23.5</v>
      </c>
      <c r="D685" s="2">
        <v>14.3779</v>
      </c>
      <c r="E685" s="2">
        <v>19</v>
      </c>
      <c r="F685" s="2"/>
      <c r="G685" s="2"/>
      <c r="H685" s="8">
        <f t="shared" si="10"/>
        <v>-4.2384913187109635E-3</v>
      </c>
      <c r="I685" s="6"/>
      <c r="J685" s="6"/>
      <c r="K685" s="6"/>
    </row>
    <row r="686" spans="2:11" ht="13.5" x14ac:dyDescent="0.35">
      <c r="B686" s="3">
        <v>42998</v>
      </c>
      <c r="C686" s="2">
        <v>23.5</v>
      </c>
      <c r="D686" s="2">
        <v>14.3779</v>
      </c>
      <c r="E686" s="2">
        <v>25</v>
      </c>
      <c r="F686" s="2"/>
      <c r="G686" s="2"/>
      <c r="H686" s="8">
        <f t="shared" si="10"/>
        <v>0</v>
      </c>
      <c r="I686" s="6"/>
      <c r="J686" s="6"/>
      <c r="K686" s="6"/>
    </row>
    <row r="687" spans="2:11" ht="13.5" x14ac:dyDescent="0.35">
      <c r="B687" s="3">
        <v>43000</v>
      </c>
      <c r="C687" s="2">
        <v>23.5</v>
      </c>
      <c r="D687" s="2">
        <v>14.3779</v>
      </c>
      <c r="E687" s="2">
        <v>128</v>
      </c>
      <c r="F687" s="2"/>
      <c r="G687" s="2"/>
      <c r="H687" s="8">
        <f t="shared" si="10"/>
        <v>0</v>
      </c>
      <c r="I687" s="6"/>
      <c r="J687" s="6"/>
      <c r="K687" s="6"/>
    </row>
    <row r="688" spans="2:11" ht="13.5" x14ac:dyDescent="0.35">
      <c r="B688" s="3">
        <v>43003</v>
      </c>
      <c r="C688" s="2">
        <v>23</v>
      </c>
      <c r="D688" s="2">
        <v>14.071999999999999</v>
      </c>
      <c r="E688" s="2">
        <v>60</v>
      </c>
      <c r="F688" s="2"/>
      <c r="G688" s="2"/>
      <c r="H688" s="8">
        <f t="shared" si="10"/>
        <v>-2.1275707857197585E-2</v>
      </c>
      <c r="I688" s="6"/>
      <c r="J688" s="6"/>
      <c r="K688" s="6"/>
    </row>
    <row r="689" spans="2:11" ht="13.5" x14ac:dyDescent="0.35">
      <c r="B689" s="3">
        <v>43004</v>
      </c>
      <c r="C689" s="2">
        <v>22.99</v>
      </c>
      <c r="D689" s="2">
        <v>14.065799999999999</v>
      </c>
      <c r="E689" s="2">
        <v>37</v>
      </c>
      <c r="F689" s="2"/>
      <c r="G689" s="2"/>
      <c r="H689" s="8">
        <f t="shared" si="10"/>
        <v>-4.4059124502556575E-4</v>
      </c>
      <c r="I689" s="6"/>
      <c r="J689" s="6"/>
      <c r="K689" s="6"/>
    </row>
    <row r="690" spans="2:11" ht="13.5" x14ac:dyDescent="0.35">
      <c r="B690" s="3">
        <v>43005</v>
      </c>
      <c r="C690" s="2">
        <v>22.5</v>
      </c>
      <c r="D690" s="2">
        <v>13.766</v>
      </c>
      <c r="E690" s="2">
        <v>17</v>
      </c>
      <c r="F690" s="2"/>
      <c r="G690" s="2"/>
      <c r="H690" s="8">
        <f t="shared" si="10"/>
        <v>-2.1314109400105179E-2</v>
      </c>
      <c r="I690" s="6"/>
      <c r="J690" s="6"/>
      <c r="K690" s="6"/>
    </row>
    <row r="691" spans="2:11" ht="13.5" x14ac:dyDescent="0.35">
      <c r="B691" s="3">
        <v>43006</v>
      </c>
      <c r="C691" s="2">
        <v>22.99</v>
      </c>
      <c r="D691" s="2">
        <v>14.065799999999999</v>
      </c>
      <c r="E691" s="2">
        <v>5</v>
      </c>
      <c r="F691" s="2"/>
      <c r="G691" s="2"/>
      <c r="H691" s="8">
        <f t="shared" si="10"/>
        <v>2.1778294348394553E-2</v>
      </c>
      <c r="I691" s="6"/>
      <c r="J691" s="6"/>
      <c r="K691" s="6"/>
    </row>
    <row r="692" spans="2:11" ht="13.5" x14ac:dyDescent="0.35">
      <c r="B692" s="3">
        <v>43007</v>
      </c>
      <c r="C692" s="2">
        <v>22.99</v>
      </c>
      <c r="D692" s="2">
        <v>14.065799999999999</v>
      </c>
      <c r="E692" s="2">
        <v>0</v>
      </c>
      <c r="F692" s="2"/>
      <c r="G692" s="2"/>
      <c r="H692" s="8">
        <f t="shared" si="10"/>
        <v>0</v>
      </c>
      <c r="I692" s="6"/>
      <c r="J692" s="6"/>
      <c r="K692" s="6"/>
    </row>
    <row r="693" spans="2:11" ht="13.5" x14ac:dyDescent="0.35">
      <c r="B693" s="3">
        <v>43010</v>
      </c>
      <c r="C693" s="2">
        <v>23.65</v>
      </c>
      <c r="D693" s="2">
        <v>14.4696</v>
      </c>
      <c r="E693" s="2">
        <v>10</v>
      </c>
      <c r="F693" s="2"/>
      <c r="G693" s="2"/>
      <c r="H693" s="8">
        <f t="shared" si="10"/>
        <v>2.8707929872456624E-2</v>
      </c>
      <c r="I693" s="6"/>
      <c r="J693" s="6"/>
      <c r="K693" s="6"/>
    </row>
    <row r="694" spans="2:11" ht="13.5" x14ac:dyDescent="0.35">
      <c r="B694" s="3">
        <v>43011</v>
      </c>
      <c r="C694" s="2">
        <v>22.59</v>
      </c>
      <c r="D694" s="2">
        <v>13.821099999999999</v>
      </c>
      <c r="E694" s="2">
        <v>377</v>
      </c>
      <c r="F694" s="2"/>
      <c r="G694" s="2"/>
      <c r="H694" s="8">
        <f t="shared" si="10"/>
        <v>-4.4818101398794732E-2</v>
      </c>
      <c r="I694" s="6"/>
      <c r="J694" s="6"/>
      <c r="K694" s="6"/>
    </row>
    <row r="695" spans="2:11" ht="13.5" x14ac:dyDescent="0.35">
      <c r="B695" s="3">
        <v>43012</v>
      </c>
      <c r="C695" s="2">
        <v>22</v>
      </c>
      <c r="D695" s="2">
        <v>13.460100000000001</v>
      </c>
      <c r="E695" s="2">
        <v>563</v>
      </c>
      <c r="F695" s="2"/>
      <c r="G695" s="2"/>
      <c r="H695" s="8">
        <f t="shared" si="10"/>
        <v>-2.6119483977396798E-2</v>
      </c>
      <c r="I695" s="6"/>
      <c r="J695" s="6"/>
      <c r="K695" s="6"/>
    </row>
    <row r="696" spans="2:11" ht="13.5" x14ac:dyDescent="0.35">
      <c r="B696" s="3">
        <v>43013</v>
      </c>
      <c r="C696" s="2">
        <v>22</v>
      </c>
      <c r="D696" s="2">
        <v>13.460100000000001</v>
      </c>
      <c r="E696" s="2">
        <v>0</v>
      </c>
      <c r="F696" s="2"/>
      <c r="G696" s="2"/>
      <c r="H696" s="8">
        <f t="shared" si="10"/>
        <v>0</v>
      </c>
      <c r="I696" s="6"/>
      <c r="J696" s="6"/>
      <c r="K696" s="6"/>
    </row>
    <row r="697" spans="2:11" ht="13.5" x14ac:dyDescent="0.35">
      <c r="B697" s="3">
        <v>43014</v>
      </c>
      <c r="C697" s="2">
        <v>22</v>
      </c>
      <c r="D697" s="2">
        <v>13.460100000000001</v>
      </c>
      <c r="E697" s="2">
        <v>6</v>
      </c>
      <c r="F697" s="2"/>
      <c r="G697" s="2"/>
      <c r="H697" s="8">
        <f t="shared" si="10"/>
        <v>0</v>
      </c>
      <c r="I697" s="6"/>
      <c r="J697" s="6"/>
      <c r="K697" s="6"/>
    </row>
    <row r="698" spans="2:11" ht="13.5" x14ac:dyDescent="0.35">
      <c r="B698" s="3">
        <v>43017</v>
      </c>
      <c r="C698" s="2">
        <v>22.66</v>
      </c>
      <c r="D698" s="2">
        <v>13.863899999999999</v>
      </c>
      <c r="E698" s="2">
        <v>11</v>
      </c>
      <c r="F698" s="2"/>
      <c r="G698" s="2"/>
      <c r="H698" s="8">
        <f t="shared" si="10"/>
        <v>2.9999777119040616E-2</v>
      </c>
      <c r="I698" s="6"/>
      <c r="J698" s="6"/>
      <c r="K698" s="6"/>
    </row>
    <row r="699" spans="2:11" ht="13.5" x14ac:dyDescent="0.35">
      <c r="B699" s="3">
        <v>43018</v>
      </c>
      <c r="C699" s="2">
        <v>22.66</v>
      </c>
      <c r="D699" s="2">
        <v>13.863899999999999</v>
      </c>
      <c r="E699" s="2">
        <v>0</v>
      </c>
      <c r="F699" s="2"/>
      <c r="G699" s="2"/>
      <c r="H699" s="8">
        <f t="shared" si="10"/>
        <v>0</v>
      </c>
      <c r="I699" s="6"/>
      <c r="J699" s="6"/>
      <c r="K699" s="6"/>
    </row>
    <row r="700" spans="2:11" ht="13.5" x14ac:dyDescent="0.35">
      <c r="B700" s="3">
        <v>43019</v>
      </c>
      <c r="C700" s="2">
        <v>22.32</v>
      </c>
      <c r="D700" s="2">
        <v>13.655900000000001</v>
      </c>
      <c r="E700" s="2">
        <v>372</v>
      </c>
      <c r="F700" s="2"/>
      <c r="G700" s="2"/>
      <c r="H700" s="8">
        <f t="shared" si="10"/>
        <v>-1.5002993385699437E-2</v>
      </c>
      <c r="I700" s="6"/>
      <c r="J700" s="6"/>
      <c r="K700" s="6"/>
    </row>
    <row r="701" spans="2:11" ht="13.5" x14ac:dyDescent="0.35">
      <c r="B701" s="3">
        <v>43020</v>
      </c>
      <c r="C701" s="2">
        <v>22.32</v>
      </c>
      <c r="D701" s="2">
        <v>13.655900000000001</v>
      </c>
      <c r="E701" s="2">
        <v>94</v>
      </c>
      <c r="F701" s="2"/>
      <c r="G701" s="2"/>
      <c r="H701" s="8">
        <f t="shared" si="10"/>
        <v>0</v>
      </c>
      <c r="I701" s="6"/>
      <c r="J701" s="6"/>
      <c r="K701" s="6"/>
    </row>
    <row r="702" spans="2:11" ht="13.5" x14ac:dyDescent="0.35">
      <c r="B702" s="3">
        <v>43021</v>
      </c>
      <c r="C702" s="2">
        <v>21.99</v>
      </c>
      <c r="D702" s="2">
        <v>13.454000000000001</v>
      </c>
      <c r="E702" s="2">
        <v>233</v>
      </c>
      <c r="F702" s="2"/>
      <c r="G702" s="2"/>
      <c r="H702" s="8">
        <f t="shared" si="10"/>
        <v>-1.4784818283672271E-2</v>
      </c>
      <c r="I702" s="6"/>
      <c r="J702" s="6"/>
      <c r="K702" s="6"/>
    </row>
    <row r="703" spans="2:11" ht="13.5" x14ac:dyDescent="0.35">
      <c r="B703" s="3">
        <v>43024</v>
      </c>
      <c r="C703" s="2">
        <v>21.99</v>
      </c>
      <c r="D703" s="2">
        <v>13.454000000000001</v>
      </c>
      <c r="E703" s="2">
        <v>0</v>
      </c>
      <c r="F703" s="2"/>
      <c r="G703" s="2"/>
      <c r="H703" s="8">
        <f t="shared" si="10"/>
        <v>0</v>
      </c>
      <c r="I703" s="6"/>
      <c r="J703" s="6"/>
      <c r="K703" s="6"/>
    </row>
    <row r="704" spans="2:11" ht="13.5" x14ac:dyDescent="0.35">
      <c r="B704" s="3">
        <v>43025</v>
      </c>
      <c r="C704" s="2">
        <v>21.99</v>
      </c>
      <c r="D704" s="2">
        <v>13.454000000000001</v>
      </c>
      <c r="E704" s="2">
        <v>0</v>
      </c>
      <c r="F704" s="2"/>
      <c r="G704" s="2"/>
      <c r="H704" s="8">
        <f t="shared" si="10"/>
        <v>0</v>
      </c>
      <c r="I704" s="6"/>
      <c r="J704" s="6"/>
      <c r="K704" s="6"/>
    </row>
    <row r="705" spans="2:11" ht="13.5" x14ac:dyDescent="0.35">
      <c r="B705" s="3">
        <v>43026</v>
      </c>
      <c r="C705" s="2">
        <v>21.51</v>
      </c>
      <c r="D705" s="2">
        <v>13.160299999999999</v>
      </c>
      <c r="E705" s="2">
        <v>516</v>
      </c>
      <c r="F705" s="2"/>
      <c r="G705" s="2"/>
      <c r="H705" s="8">
        <f t="shared" si="10"/>
        <v>-2.1829939051583258E-2</v>
      </c>
      <c r="I705" s="6"/>
      <c r="J705" s="6"/>
      <c r="K705" s="6"/>
    </row>
    <row r="706" spans="2:11" ht="13.5" x14ac:dyDescent="0.35">
      <c r="B706" s="3">
        <v>43027</v>
      </c>
      <c r="C706" s="2">
        <v>21.99</v>
      </c>
      <c r="D706" s="2">
        <v>13.454000000000001</v>
      </c>
      <c r="E706" s="2">
        <v>387</v>
      </c>
      <c r="F706" s="2"/>
      <c r="G706" s="2"/>
      <c r="H706" s="8">
        <f t="shared" si="10"/>
        <v>2.2317120430385418E-2</v>
      </c>
      <c r="I706" s="6"/>
      <c r="J706" s="6"/>
      <c r="K706" s="6"/>
    </row>
    <row r="707" spans="2:11" ht="13.5" x14ac:dyDescent="0.35">
      <c r="B707" s="3">
        <v>43028</v>
      </c>
      <c r="C707" s="2">
        <v>21.99</v>
      </c>
      <c r="D707" s="2">
        <v>13.454000000000001</v>
      </c>
      <c r="E707" s="2">
        <v>525</v>
      </c>
      <c r="F707" s="2"/>
      <c r="G707" s="2"/>
      <c r="H707" s="8">
        <f t="shared" si="10"/>
        <v>0</v>
      </c>
      <c r="I707" s="6"/>
      <c r="J707" s="6"/>
      <c r="K707" s="6"/>
    </row>
    <row r="708" spans="2:11" ht="13.5" x14ac:dyDescent="0.35">
      <c r="B708" s="3">
        <v>43031</v>
      </c>
      <c r="C708" s="2">
        <v>22.67</v>
      </c>
      <c r="D708" s="2">
        <v>13.870100000000001</v>
      </c>
      <c r="E708" s="2">
        <v>286</v>
      </c>
      <c r="F708" s="2"/>
      <c r="G708" s="2"/>
      <c r="H708" s="8">
        <f t="shared" si="10"/>
        <v>3.0927605173182705E-2</v>
      </c>
      <c r="I708" s="6"/>
      <c r="J708" s="6"/>
      <c r="K708" s="6"/>
    </row>
    <row r="709" spans="2:11" ht="13.5" x14ac:dyDescent="0.35">
      <c r="B709" s="3">
        <v>43032</v>
      </c>
      <c r="C709" s="2">
        <v>23.35</v>
      </c>
      <c r="D709" s="2">
        <v>14.286099999999999</v>
      </c>
      <c r="E709" s="2">
        <v>756</v>
      </c>
      <c r="F709" s="2"/>
      <c r="G709" s="2"/>
      <c r="H709" s="8">
        <f t="shared" si="10"/>
        <v>2.9992573954044928E-2</v>
      </c>
      <c r="I709" s="6"/>
      <c r="J709" s="6"/>
      <c r="K709" s="6"/>
    </row>
    <row r="710" spans="2:11" ht="13.5" x14ac:dyDescent="0.35">
      <c r="B710" s="3">
        <v>43033</v>
      </c>
      <c r="C710" s="2">
        <v>23.35</v>
      </c>
      <c r="D710" s="2">
        <v>14.286099999999999</v>
      </c>
      <c r="E710" s="2">
        <v>479</v>
      </c>
      <c r="F710" s="2"/>
      <c r="G710" s="2"/>
      <c r="H710" s="8">
        <f t="shared" si="10"/>
        <v>0</v>
      </c>
      <c r="I710" s="6"/>
      <c r="J710" s="6"/>
      <c r="K710" s="6"/>
    </row>
    <row r="711" spans="2:11" ht="13.5" x14ac:dyDescent="0.35">
      <c r="B711" s="3">
        <v>43034</v>
      </c>
      <c r="C711" s="2">
        <v>23.02</v>
      </c>
      <c r="D711" s="2">
        <v>14.084199999999999</v>
      </c>
      <c r="E711" s="2">
        <v>383</v>
      </c>
      <c r="F711" s="2"/>
      <c r="G711" s="2"/>
      <c r="H711" s="8">
        <f t="shared" ref="H711:H774" si="11">(D711-D710)/D710</f>
        <v>-1.4132618419302693E-2</v>
      </c>
      <c r="I711" s="6"/>
      <c r="J711" s="6"/>
      <c r="K711" s="6"/>
    </row>
    <row r="712" spans="2:11" ht="13.5" x14ac:dyDescent="0.35">
      <c r="B712" s="3">
        <v>43035</v>
      </c>
      <c r="C712" s="2">
        <v>23.2</v>
      </c>
      <c r="D712" s="2">
        <v>14.1943</v>
      </c>
      <c r="E712" s="2">
        <v>296</v>
      </c>
      <c r="F712" s="2"/>
      <c r="G712" s="2"/>
      <c r="H712" s="8">
        <f t="shared" si="11"/>
        <v>7.8172704164951486E-3</v>
      </c>
      <c r="I712" s="6"/>
      <c r="J712" s="6"/>
      <c r="K712" s="6"/>
    </row>
    <row r="713" spans="2:11" ht="13.5" x14ac:dyDescent="0.35">
      <c r="B713" s="3">
        <v>43038</v>
      </c>
      <c r="C713" s="2">
        <v>23.2</v>
      </c>
      <c r="D713" s="2">
        <v>14.1943</v>
      </c>
      <c r="E713" s="2">
        <v>29</v>
      </c>
      <c r="F713" s="2"/>
      <c r="G713" s="2"/>
      <c r="H713" s="8">
        <f t="shared" si="11"/>
        <v>0</v>
      </c>
      <c r="I713" s="6"/>
      <c r="J713" s="6"/>
      <c r="K713" s="6"/>
    </row>
    <row r="714" spans="2:11" ht="13.5" x14ac:dyDescent="0.35">
      <c r="B714" s="3">
        <v>43039</v>
      </c>
      <c r="C714" s="2">
        <v>23.52</v>
      </c>
      <c r="D714" s="2">
        <v>14.3901</v>
      </c>
      <c r="E714" s="2">
        <v>50</v>
      </c>
      <c r="F714" s="2"/>
      <c r="G714" s="2"/>
      <c r="H714" s="8">
        <f t="shared" si="11"/>
        <v>1.3794269530727137E-2</v>
      </c>
      <c r="I714" s="6"/>
      <c r="J714" s="6"/>
      <c r="K714" s="6"/>
    </row>
    <row r="715" spans="2:11" ht="13.5" x14ac:dyDescent="0.35">
      <c r="B715" s="3">
        <v>43040</v>
      </c>
      <c r="C715" s="2">
        <v>23.52</v>
      </c>
      <c r="D715" s="2">
        <v>14.3901</v>
      </c>
      <c r="E715" s="2">
        <v>285</v>
      </c>
      <c r="F715" s="2"/>
      <c r="G715" s="2"/>
      <c r="H715" s="8">
        <f t="shared" si="11"/>
        <v>0</v>
      </c>
      <c r="I715" s="6"/>
      <c r="J715" s="6"/>
      <c r="K715" s="6"/>
    </row>
    <row r="716" spans="2:11" ht="13.5" x14ac:dyDescent="0.35">
      <c r="B716" s="3">
        <v>43041</v>
      </c>
      <c r="C716" s="2">
        <v>23.52</v>
      </c>
      <c r="D716" s="2">
        <v>14.3901</v>
      </c>
      <c r="E716" s="2">
        <v>145</v>
      </c>
      <c r="F716" s="2"/>
      <c r="G716" s="2"/>
      <c r="H716" s="8">
        <f t="shared" si="11"/>
        <v>0</v>
      </c>
      <c r="I716" s="6"/>
      <c r="J716" s="6"/>
      <c r="K716" s="6"/>
    </row>
    <row r="717" spans="2:11" ht="13.5" x14ac:dyDescent="0.35">
      <c r="B717" s="3">
        <v>43042</v>
      </c>
      <c r="C717" s="2">
        <v>23.3</v>
      </c>
      <c r="D717" s="2">
        <v>14.2555</v>
      </c>
      <c r="E717" s="2">
        <v>99</v>
      </c>
      <c r="F717" s="2"/>
      <c r="G717" s="2"/>
      <c r="H717" s="8">
        <f t="shared" si="11"/>
        <v>-9.3536528585625341E-3</v>
      </c>
      <c r="I717" s="6"/>
      <c r="J717" s="6"/>
      <c r="K717" s="6"/>
    </row>
    <row r="718" spans="2:11" ht="13.5" x14ac:dyDescent="0.35">
      <c r="B718" s="3">
        <v>43045</v>
      </c>
      <c r="C718" s="2">
        <v>24.7</v>
      </c>
      <c r="D718" s="2">
        <v>15.1121</v>
      </c>
      <c r="E718" s="2">
        <v>26</v>
      </c>
      <c r="F718" s="2"/>
      <c r="G718" s="2"/>
      <c r="H718" s="8">
        <f t="shared" si="11"/>
        <v>6.0089088422012576E-2</v>
      </c>
      <c r="I718" s="6"/>
      <c r="J718" s="6"/>
      <c r="K718" s="6"/>
    </row>
    <row r="719" spans="2:11" ht="13.5" x14ac:dyDescent="0.35">
      <c r="B719" s="3">
        <v>43046</v>
      </c>
      <c r="C719" s="2">
        <v>25.44</v>
      </c>
      <c r="D719" s="2">
        <v>15.5648</v>
      </c>
      <c r="E719" s="2">
        <v>300</v>
      </c>
      <c r="F719" s="2"/>
      <c r="G719" s="2"/>
      <c r="H719" s="8">
        <f t="shared" si="11"/>
        <v>2.995612787104374E-2</v>
      </c>
      <c r="I719" s="6"/>
      <c r="J719" s="6"/>
      <c r="K719" s="6"/>
    </row>
    <row r="720" spans="2:11" ht="13.5" x14ac:dyDescent="0.35">
      <c r="B720" s="3">
        <v>43047</v>
      </c>
      <c r="C720" s="2">
        <v>25.63</v>
      </c>
      <c r="D720" s="2">
        <v>15.681100000000001</v>
      </c>
      <c r="E720" s="2">
        <v>166</v>
      </c>
      <c r="F720" s="2"/>
      <c r="G720" s="2"/>
      <c r="H720" s="8">
        <f t="shared" si="11"/>
        <v>7.4719880756579423E-3</v>
      </c>
      <c r="I720" s="6"/>
      <c r="J720" s="6"/>
      <c r="K720" s="6"/>
    </row>
    <row r="721" spans="2:11" ht="13.5" x14ac:dyDescent="0.35">
      <c r="B721" s="3">
        <v>43048</v>
      </c>
      <c r="C721" s="2">
        <v>26</v>
      </c>
      <c r="D721" s="2">
        <v>15.907400000000001</v>
      </c>
      <c r="E721" s="2">
        <v>50</v>
      </c>
      <c r="F721" s="2"/>
      <c r="G721" s="2"/>
      <c r="H721" s="8">
        <f t="shared" si="11"/>
        <v>1.4431385553309408E-2</v>
      </c>
      <c r="I721" s="6"/>
      <c r="J721" s="6"/>
      <c r="K721" s="6"/>
    </row>
    <row r="722" spans="2:11" ht="13.5" x14ac:dyDescent="0.35">
      <c r="B722" s="3">
        <v>43049</v>
      </c>
      <c r="C722" s="2">
        <v>27.17</v>
      </c>
      <c r="D722" s="2">
        <v>16.6233</v>
      </c>
      <c r="E722" s="2">
        <v>151</v>
      </c>
      <c r="F722" s="2"/>
      <c r="G722" s="2"/>
      <c r="H722" s="8">
        <f t="shared" si="11"/>
        <v>4.5004211876233671E-2</v>
      </c>
      <c r="I722" s="6"/>
      <c r="J722" s="6"/>
      <c r="K722" s="6"/>
    </row>
    <row r="723" spans="2:11" ht="13.5" x14ac:dyDescent="0.35">
      <c r="B723" s="3">
        <v>43052</v>
      </c>
      <c r="C723" s="2">
        <v>27.14</v>
      </c>
      <c r="D723" s="2">
        <v>16.604900000000001</v>
      </c>
      <c r="E723" s="2">
        <v>256</v>
      </c>
      <c r="F723" s="2"/>
      <c r="G723" s="2"/>
      <c r="H723" s="8">
        <f t="shared" si="11"/>
        <v>-1.1068801020254551E-3</v>
      </c>
      <c r="I723" s="6"/>
      <c r="J723" s="6"/>
      <c r="K723" s="6"/>
    </row>
    <row r="724" spans="2:11" ht="13.5" x14ac:dyDescent="0.35">
      <c r="B724" s="3">
        <v>43053</v>
      </c>
      <c r="C724" s="2">
        <v>28.76</v>
      </c>
      <c r="D724" s="2">
        <v>17.5961</v>
      </c>
      <c r="E724" s="2">
        <v>116</v>
      </c>
      <c r="F724" s="2"/>
      <c r="G724" s="2"/>
      <c r="H724" s="8">
        <f t="shared" si="11"/>
        <v>5.9693223084752042E-2</v>
      </c>
      <c r="I724" s="6"/>
      <c r="J724" s="6"/>
      <c r="K724" s="6"/>
    </row>
    <row r="725" spans="2:11" ht="13.5" x14ac:dyDescent="0.35">
      <c r="B725" s="3">
        <v>43054</v>
      </c>
      <c r="C725" s="2">
        <v>29.3</v>
      </c>
      <c r="D725" s="2">
        <v>17.926500000000001</v>
      </c>
      <c r="E725" s="2">
        <v>536</v>
      </c>
      <c r="F725" s="2"/>
      <c r="G725" s="2"/>
      <c r="H725" s="8">
        <f t="shared" si="11"/>
        <v>1.8776888060422534E-2</v>
      </c>
      <c r="I725" s="6"/>
      <c r="J725" s="6"/>
      <c r="K725" s="6"/>
    </row>
    <row r="726" spans="2:11" ht="13.5" x14ac:dyDescent="0.35">
      <c r="B726" s="3">
        <v>43055</v>
      </c>
      <c r="C726" s="2">
        <v>28.9</v>
      </c>
      <c r="D726" s="2">
        <v>17.681699999999999</v>
      </c>
      <c r="E726" s="2">
        <v>58</v>
      </c>
      <c r="F726" s="2"/>
      <c r="G726" s="2"/>
      <c r="H726" s="8">
        <f t="shared" si="11"/>
        <v>-1.3655761024182157E-2</v>
      </c>
      <c r="I726" s="6"/>
      <c r="J726" s="6"/>
      <c r="K726" s="6"/>
    </row>
    <row r="727" spans="2:11" ht="13.5" x14ac:dyDescent="0.35">
      <c r="B727" s="3">
        <v>43056</v>
      </c>
      <c r="C727" s="2">
        <v>28.32</v>
      </c>
      <c r="D727" s="2">
        <v>17.326899999999998</v>
      </c>
      <c r="E727" s="2">
        <v>156</v>
      </c>
      <c r="F727" s="2"/>
      <c r="G727" s="2"/>
      <c r="H727" s="8">
        <f t="shared" si="11"/>
        <v>-2.0065943885486177E-2</v>
      </c>
      <c r="I727" s="6"/>
      <c r="J727" s="6"/>
      <c r="K727" s="6"/>
    </row>
    <row r="728" spans="2:11" ht="13.5" x14ac:dyDescent="0.35">
      <c r="B728" s="3">
        <v>43059</v>
      </c>
      <c r="C728" s="2">
        <v>28.84</v>
      </c>
      <c r="D728" s="2">
        <v>17.645</v>
      </c>
      <c r="E728" s="2">
        <v>101</v>
      </c>
      <c r="F728" s="2"/>
      <c r="G728" s="2"/>
      <c r="H728" s="8">
        <f t="shared" si="11"/>
        <v>1.8358736992768538E-2</v>
      </c>
      <c r="I728" s="6"/>
      <c r="J728" s="6"/>
      <c r="K728" s="6"/>
    </row>
    <row r="729" spans="2:11" ht="13.5" x14ac:dyDescent="0.35">
      <c r="B729" s="3">
        <v>43060</v>
      </c>
      <c r="C729" s="2">
        <v>28.84</v>
      </c>
      <c r="D729" s="2">
        <v>17.645</v>
      </c>
      <c r="E729" s="2">
        <v>65</v>
      </c>
      <c r="F729" s="2"/>
      <c r="G729" s="2"/>
      <c r="H729" s="8">
        <f t="shared" si="11"/>
        <v>0</v>
      </c>
      <c r="I729" s="6"/>
      <c r="J729" s="6"/>
      <c r="K729" s="6"/>
    </row>
    <row r="730" spans="2:11" ht="13.5" x14ac:dyDescent="0.35">
      <c r="B730" s="3">
        <v>43061</v>
      </c>
      <c r="C730" s="2">
        <v>28.84</v>
      </c>
      <c r="D730" s="2">
        <v>17.645</v>
      </c>
      <c r="E730" s="2">
        <v>22</v>
      </c>
      <c r="F730" s="2"/>
      <c r="G730" s="2"/>
      <c r="H730" s="8">
        <f t="shared" si="11"/>
        <v>0</v>
      </c>
      <c r="I730" s="6"/>
      <c r="J730" s="6"/>
      <c r="K730" s="6"/>
    </row>
    <row r="731" spans="2:11" ht="13.5" x14ac:dyDescent="0.35">
      <c r="B731" s="3">
        <v>43062</v>
      </c>
      <c r="C731" s="2">
        <v>29</v>
      </c>
      <c r="D731" s="2">
        <v>17.742899999999999</v>
      </c>
      <c r="E731" s="2">
        <v>39</v>
      </c>
      <c r="F731" s="2"/>
      <c r="G731" s="2"/>
      <c r="H731" s="8">
        <f t="shared" si="11"/>
        <v>5.5483139699631177E-3</v>
      </c>
      <c r="I731" s="6"/>
      <c r="J731" s="6"/>
      <c r="K731" s="6"/>
    </row>
    <row r="732" spans="2:11" ht="13.5" x14ac:dyDescent="0.35">
      <c r="B732" s="3">
        <v>43063</v>
      </c>
      <c r="C732" s="2">
        <v>29.69</v>
      </c>
      <c r="D732" s="2">
        <v>18.165099999999999</v>
      </c>
      <c r="E732" s="2">
        <v>562</v>
      </c>
      <c r="F732" s="2"/>
      <c r="G732" s="2"/>
      <c r="H732" s="8">
        <f t="shared" si="11"/>
        <v>2.3795433666424327E-2</v>
      </c>
      <c r="I732" s="6"/>
      <c r="J732" s="6"/>
      <c r="K732" s="6"/>
    </row>
    <row r="733" spans="2:11" ht="13.5" x14ac:dyDescent="0.35">
      <c r="B733" s="3">
        <v>43066</v>
      </c>
      <c r="C733" s="2">
        <v>30</v>
      </c>
      <c r="D733" s="2">
        <v>18.354700000000001</v>
      </c>
      <c r="E733" s="2">
        <v>376</v>
      </c>
      <c r="F733" s="2"/>
      <c r="G733" s="2"/>
      <c r="H733" s="8">
        <f t="shared" si="11"/>
        <v>1.0437597370782557E-2</v>
      </c>
      <c r="I733" s="6"/>
      <c r="J733" s="6"/>
      <c r="K733" s="6"/>
    </row>
    <row r="734" spans="2:11" ht="13.5" x14ac:dyDescent="0.35">
      <c r="B734" s="3">
        <v>43067</v>
      </c>
      <c r="C734" s="2">
        <v>30.29</v>
      </c>
      <c r="D734" s="2">
        <v>18.5322</v>
      </c>
      <c r="E734" s="2">
        <v>956</v>
      </c>
      <c r="F734" s="2"/>
      <c r="G734" s="2"/>
      <c r="H734" s="8">
        <f t="shared" si="11"/>
        <v>9.670547598162783E-3</v>
      </c>
      <c r="I734" s="6"/>
      <c r="J734" s="6"/>
      <c r="K734" s="6"/>
    </row>
    <row r="735" spans="2:11" ht="13.5" x14ac:dyDescent="0.35">
      <c r="B735" s="3">
        <v>43068</v>
      </c>
      <c r="C735" s="2">
        <v>30</v>
      </c>
      <c r="D735" s="2">
        <v>18.354700000000001</v>
      </c>
      <c r="E735" s="2">
        <v>336</v>
      </c>
      <c r="F735" s="2"/>
      <c r="G735" s="2"/>
      <c r="H735" s="8">
        <f t="shared" si="11"/>
        <v>-9.5779238298744039E-3</v>
      </c>
      <c r="I735" s="6"/>
      <c r="J735" s="6"/>
      <c r="K735" s="6"/>
    </row>
    <row r="736" spans="2:11" ht="13.5" x14ac:dyDescent="0.35">
      <c r="B736" s="3">
        <v>43069</v>
      </c>
      <c r="C736" s="2">
        <v>30</v>
      </c>
      <c r="D736" s="2">
        <v>18.354700000000001</v>
      </c>
      <c r="E736" s="2">
        <v>0</v>
      </c>
      <c r="F736" s="2"/>
      <c r="G736" s="2"/>
      <c r="H736" s="8">
        <f t="shared" si="11"/>
        <v>0</v>
      </c>
      <c r="I736" s="6"/>
      <c r="J736" s="6"/>
      <c r="K736" s="6"/>
    </row>
    <row r="737" spans="2:11" ht="13.5" x14ac:dyDescent="0.35">
      <c r="B737" s="3">
        <v>43073</v>
      </c>
      <c r="C737" s="2">
        <v>29.1</v>
      </c>
      <c r="D737" s="2">
        <v>17.804099999999998</v>
      </c>
      <c r="E737" s="2">
        <v>459</v>
      </c>
      <c r="F737" s="2"/>
      <c r="G737" s="2"/>
      <c r="H737" s="8">
        <f t="shared" si="11"/>
        <v>-2.9997766239709876E-2</v>
      </c>
      <c r="I737" s="6"/>
      <c r="J737" s="6"/>
      <c r="K737" s="6"/>
    </row>
    <row r="738" spans="2:11" ht="13.5" x14ac:dyDescent="0.35">
      <c r="B738" s="3">
        <v>43074</v>
      </c>
      <c r="C738" s="2">
        <v>29.5</v>
      </c>
      <c r="D738" s="2">
        <v>18.0488</v>
      </c>
      <c r="E738" s="2">
        <v>27</v>
      </c>
      <c r="F738" s="2"/>
      <c r="G738" s="2"/>
      <c r="H738" s="8">
        <f t="shared" si="11"/>
        <v>1.374402525261045E-2</v>
      </c>
      <c r="I738" s="6"/>
      <c r="J738" s="6"/>
      <c r="K738" s="6"/>
    </row>
    <row r="739" spans="2:11" ht="13.5" x14ac:dyDescent="0.35">
      <c r="B739" s="3">
        <v>43075</v>
      </c>
      <c r="C739" s="2">
        <v>29.5</v>
      </c>
      <c r="D739" s="2">
        <v>18.0488</v>
      </c>
      <c r="E739" s="2">
        <v>0</v>
      </c>
      <c r="F739" s="2"/>
      <c r="G739" s="2"/>
      <c r="H739" s="8">
        <f t="shared" si="11"/>
        <v>0</v>
      </c>
      <c r="I739" s="6"/>
      <c r="J739" s="6"/>
      <c r="K739" s="6"/>
    </row>
    <row r="740" spans="2:11" ht="13.5" x14ac:dyDescent="0.35">
      <c r="B740" s="3">
        <v>43076</v>
      </c>
      <c r="C740" s="2">
        <v>29.47</v>
      </c>
      <c r="D740" s="2">
        <v>18.0305</v>
      </c>
      <c r="E740" s="2">
        <v>10</v>
      </c>
      <c r="F740" s="2"/>
      <c r="G740" s="2"/>
      <c r="H740" s="8">
        <f t="shared" si="11"/>
        <v>-1.013917822791542E-3</v>
      </c>
      <c r="I740" s="6"/>
      <c r="J740" s="6"/>
      <c r="K740" s="6"/>
    </row>
    <row r="741" spans="2:11" ht="13.5" x14ac:dyDescent="0.35">
      <c r="B741" s="3">
        <v>43077</v>
      </c>
      <c r="C741" s="2">
        <v>29.47</v>
      </c>
      <c r="D741" s="2">
        <v>18.0305</v>
      </c>
      <c r="E741" s="2">
        <v>0</v>
      </c>
      <c r="F741" s="2"/>
      <c r="G741" s="2"/>
      <c r="H741" s="8">
        <f t="shared" si="11"/>
        <v>0</v>
      </c>
      <c r="I741" s="6"/>
      <c r="J741" s="6"/>
      <c r="K741" s="6"/>
    </row>
    <row r="742" spans="2:11" ht="13.5" x14ac:dyDescent="0.35">
      <c r="B742" s="3">
        <v>43080</v>
      </c>
      <c r="C742" s="2">
        <v>29.1</v>
      </c>
      <c r="D742" s="2">
        <v>17.804099999999998</v>
      </c>
      <c r="E742" s="2">
        <v>13</v>
      </c>
      <c r="F742" s="2"/>
      <c r="G742" s="2"/>
      <c r="H742" s="8">
        <f t="shared" si="11"/>
        <v>-1.2556501483597333E-2</v>
      </c>
      <c r="I742" s="6"/>
      <c r="J742" s="6"/>
      <c r="K742" s="6"/>
    </row>
    <row r="743" spans="2:11" ht="13.5" x14ac:dyDescent="0.35">
      <c r="B743" s="3">
        <v>43081</v>
      </c>
      <c r="C743" s="2">
        <v>28.74</v>
      </c>
      <c r="D743" s="2">
        <v>17.5838</v>
      </c>
      <c r="E743" s="2">
        <v>3</v>
      </c>
      <c r="F743" s="2"/>
      <c r="G743" s="2"/>
      <c r="H743" s="8">
        <f t="shared" si="11"/>
        <v>-1.2373554406007504E-2</v>
      </c>
      <c r="I743" s="6"/>
      <c r="J743" s="6"/>
      <c r="K743" s="6"/>
    </row>
    <row r="744" spans="2:11" ht="13.5" x14ac:dyDescent="0.35">
      <c r="B744" s="3">
        <v>43082</v>
      </c>
      <c r="C744" s="2">
        <v>28.17</v>
      </c>
      <c r="D744" s="2">
        <v>17.235099999999999</v>
      </c>
      <c r="E744" s="2">
        <v>164</v>
      </c>
      <c r="F744" s="2"/>
      <c r="G744" s="2"/>
      <c r="H744" s="8">
        <f t="shared" si="11"/>
        <v>-1.9830753307021286E-2</v>
      </c>
      <c r="I744" s="6"/>
      <c r="J744" s="6"/>
      <c r="K744" s="6"/>
    </row>
    <row r="745" spans="2:11" ht="13.5" x14ac:dyDescent="0.35">
      <c r="B745" s="3">
        <v>43083</v>
      </c>
      <c r="C745" s="2">
        <v>28.15</v>
      </c>
      <c r="D745" s="2">
        <v>17.222899999999999</v>
      </c>
      <c r="E745" s="2">
        <v>169</v>
      </c>
      <c r="F745" s="2"/>
      <c r="G745" s="2"/>
      <c r="H745" s="8">
        <f t="shared" si="11"/>
        <v>-7.0785780181141912E-4</v>
      </c>
      <c r="I745" s="6"/>
      <c r="J745" s="6"/>
      <c r="K745" s="6"/>
    </row>
    <row r="746" spans="2:11" ht="13.5" x14ac:dyDescent="0.35">
      <c r="B746" s="3">
        <v>43084</v>
      </c>
      <c r="C746" s="2">
        <v>28.14</v>
      </c>
      <c r="D746" s="2">
        <v>17.216699999999999</v>
      </c>
      <c r="E746" s="2">
        <v>50</v>
      </c>
      <c r="F746" s="2"/>
      <c r="G746" s="2"/>
      <c r="H746" s="8">
        <f t="shared" si="11"/>
        <v>-3.599858328155979E-4</v>
      </c>
      <c r="I746" s="6"/>
      <c r="J746" s="6"/>
      <c r="K746" s="6"/>
    </row>
    <row r="747" spans="2:11" ht="13.5" x14ac:dyDescent="0.35">
      <c r="B747" s="3">
        <v>43087</v>
      </c>
      <c r="C747" s="2">
        <v>28.14</v>
      </c>
      <c r="D747" s="2">
        <v>17.216699999999999</v>
      </c>
      <c r="E747" s="2">
        <v>0</v>
      </c>
      <c r="F747" s="2"/>
      <c r="G747" s="2"/>
      <c r="H747" s="8">
        <f t="shared" si="11"/>
        <v>0</v>
      </c>
      <c r="I747" s="6"/>
      <c r="J747" s="6"/>
      <c r="K747" s="6"/>
    </row>
    <row r="748" spans="2:11" ht="13.5" x14ac:dyDescent="0.35">
      <c r="B748" s="3">
        <v>43088</v>
      </c>
      <c r="C748" s="2">
        <v>28.14</v>
      </c>
      <c r="D748" s="2">
        <v>17.216699999999999</v>
      </c>
      <c r="E748" s="2">
        <v>0</v>
      </c>
      <c r="F748" s="2"/>
      <c r="G748" s="2"/>
      <c r="H748" s="8">
        <f t="shared" si="11"/>
        <v>0</v>
      </c>
      <c r="I748" s="6"/>
      <c r="J748" s="6"/>
      <c r="K748" s="6"/>
    </row>
    <row r="749" spans="2:11" ht="13.5" x14ac:dyDescent="0.35">
      <c r="B749" s="3">
        <v>43089</v>
      </c>
      <c r="C749" s="2">
        <v>28.14</v>
      </c>
      <c r="D749" s="2">
        <v>17.216699999999999</v>
      </c>
      <c r="E749" s="2">
        <v>0</v>
      </c>
      <c r="F749" s="2"/>
      <c r="G749" s="2"/>
      <c r="H749" s="8">
        <f t="shared" si="11"/>
        <v>0</v>
      </c>
      <c r="I749" s="6"/>
      <c r="J749" s="6"/>
      <c r="K749" s="6"/>
    </row>
    <row r="750" spans="2:11" ht="13.5" x14ac:dyDescent="0.35">
      <c r="B750" s="3">
        <v>43090</v>
      </c>
      <c r="C750" s="2">
        <v>28.14</v>
      </c>
      <c r="D750" s="2">
        <v>17.216699999999999</v>
      </c>
      <c r="E750" s="2">
        <v>0</v>
      </c>
      <c r="F750" s="2"/>
      <c r="G750" s="2"/>
      <c r="H750" s="8">
        <f t="shared" si="11"/>
        <v>0</v>
      </c>
      <c r="I750" s="6"/>
      <c r="J750" s="6"/>
      <c r="K750" s="6"/>
    </row>
    <row r="751" spans="2:11" ht="13.5" x14ac:dyDescent="0.35">
      <c r="B751" s="3">
        <v>43091</v>
      </c>
      <c r="C751" s="2">
        <v>28.13</v>
      </c>
      <c r="D751" s="2">
        <v>17.210599999999999</v>
      </c>
      <c r="E751" s="2">
        <v>3</v>
      </c>
      <c r="F751" s="2"/>
      <c r="G751" s="2"/>
      <c r="H751" s="8">
        <f t="shared" si="11"/>
        <v>-3.5430715526204177E-4</v>
      </c>
      <c r="I751" s="6"/>
      <c r="J751" s="6"/>
      <c r="K751" s="6"/>
    </row>
    <row r="752" spans="2:11" ht="13.5" x14ac:dyDescent="0.35">
      <c r="B752" s="3">
        <v>43094</v>
      </c>
      <c r="C752" s="2">
        <v>28</v>
      </c>
      <c r="D752" s="2">
        <v>17.1311</v>
      </c>
      <c r="E752" s="2">
        <v>210</v>
      </c>
      <c r="F752" s="2"/>
      <c r="G752" s="2"/>
      <c r="H752" s="8">
        <f t="shared" si="11"/>
        <v>-4.6192462784562689E-3</v>
      </c>
      <c r="I752" s="6"/>
      <c r="J752" s="6"/>
      <c r="K752" s="6"/>
    </row>
    <row r="753" spans="2:11" ht="13.5" x14ac:dyDescent="0.35">
      <c r="B753" s="3">
        <v>43095</v>
      </c>
      <c r="C753" s="2">
        <v>28</v>
      </c>
      <c r="D753" s="2">
        <v>17.1311</v>
      </c>
      <c r="E753" s="2">
        <v>3</v>
      </c>
      <c r="F753" s="2"/>
      <c r="G753" s="2"/>
      <c r="H753" s="8">
        <f t="shared" si="11"/>
        <v>0</v>
      </c>
      <c r="I753" s="6"/>
      <c r="J753" s="6"/>
      <c r="K753" s="6"/>
    </row>
    <row r="754" spans="2:11" ht="13.5" x14ac:dyDescent="0.35">
      <c r="B754" s="3">
        <v>43096</v>
      </c>
      <c r="C754" s="2">
        <v>28</v>
      </c>
      <c r="D754" s="2">
        <v>17.1311</v>
      </c>
      <c r="E754" s="2">
        <v>311</v>
      </c>
      <c r="F754" s="2"/>
      <c r="G754" s="2"/>
      <c r="H754" s="8">
        <f t="shared" si="11"/>
        <v>0</v>
      </c>
      <c r="I754" s="6"/>
      <c r="J754" s="6"/>
      <c r="K754" s="6"/>
    </row>
    <row r="755" spans="2:11" ht="13.5" x14ac:dyDescent="0.35">
      <c r="B755" s="3">
        <v>43097</v>
      </c>
      <c r="C755" s="2">
        <v>27.9</v>
      </c>
      <c r="D755" s="2">
        <v>17.069900000000001</v>
      </c>
      <c r="E755" s="2">
        <v>150</v>
      </c>
      <c r="F755" s="2"/>
      <c r="G755" s="2"/>
      <c r="H755" s="8">
        <f t="shared" si="11"/>
        <v>-3.5724501053638982E-3</v>
      </c>
      <c r="I755" s="6"/>
      <c r="J755" s="6"/>
      <c r="K755" s="6"/>
    </row>
    <row r="756" spans="2:11" ht="13.5" x14ac:dyDescent="0.35">
      <c r="B756" s="3">
        <v>43098</v>
      </c>
      <c r="C756" s="2">
        <v>28.13</v>
      </c>
      <c r="D756" s="2">
        <v>17.210599999999999</v>
      </c>
      <c r="E756" s="2">
        <v>17</v>
      </c>
      <c r="F756" s="2"/>
      <c r="G756" s="2"/>
      <c r="H756" s="8">
        <f t="shared" si="11"/>
        <v>8.242579042642249E-3</v>
      </c>
      <c r="I756" s="6"/>
      <c r="J756" s="6"/>
      <c r="K756" s="6"/>
    </row>
    <row r="757" spans="2:11" ht="13.5" x14ac:dyDescent="0.35">
      <c r="B757" s="3">
        <v>43102</v>
      </c>
      <c r="C757" s="2">
        <v>28.13</v>
      </c>
      <c r="D757" s="2">
        <v>17.210599999999999</v>
      </c>
      <c r="E757" s="2">
        <v>0</v>
      </c>
      <c r="F757" s="2"/>
      <c r="G757" s="2"/>
      <c r="H757" s="8">
        <f t="shared" si="11"/>
        <v>0</v>
      </c>
      <c r="I757" s="6"/>
      <c r="J757" s="6"/>
      <c r="K757" s="6"/>
    </row>
    <row r="758" spans="2:11" ht="13.5" x14ac:dyDescent="0.35">
      <c r="B758" s="3">
        <v>43103</v>
      </c>
      <c r="C758" s="2">
        <v>28.21</v>
      </c>
      <c r="D758" s="2">
        <v>17.259599999999999</v>
      </c>
      <c r="E758" s="2">
        <v>40</v>
      </c>
      <c r="F758" s="2"/>
      <c r="G758" s="2"/>
      <c r="H758" s="8">
        <f t="shared" si="11"/>
        <v>2.8470826118786961E-3</v>
      </c>
      <c r="I758" s="6"/>
      <c r="J758" s="6"/>
      <c r="K758" s="6"/>
    </row>
    <row r="759" spans="2:11" ht="13.5" x14ac:dyDescent="0.35">
      <c r="B759" s="3">
        <v>43104</v>
      </c>
      <c r="C759" s="2">
        <v>29</v>
      </c>
      <c r="D759" s="2">
        <v>17.742899999999999</v>
      </c>
      <c r="E759" s="2">
        <v>36</v>
      </c>
      <c r="F759" s="2"/>
      <c r="G759" s="2"/>
      <c r="H759" s="8">
        <f t="shared" si="11"/>
        <v>2.8001807689633586E-2</v>
      </c>
      <c r="I759" s="6"/>
      <c r="J759" s="6"/>
      <c r="K759" s="6"/>
    </row>
    <row r="760" spans="2:11" ht="13.5" x14ac:dyDescent="0.35">
      <c r="B760" s="3">
        <v>43105</v>
      </c>
      <c r="C760" s="2">
        <v>29</v>
      </c>
      <c r="D760" s="2">
        <v>17.742899999999999</v>
      </c>
      <c r="E760" s="2">
        <v>50</v>
      </c>
      <c r="F760" s="2"/>
      <c r="G760" s="2"/>
      <c r="H760" s="8">
        <f t="shared" si="11"/>
        <v>0</v>
      </c>
      <c r="I760" s="6"/>
      <c r="J760" s="6"/>
      <c r="K760" s="6"/>
    </row>
    <row r="761" spans="2:11" ht="13.5" x14ac:dyDescent="0.35">
      <c r="B761" s="3">
        <v>43108</v>
      </c>
      <c r="C761" s="2">
        <v>29</v>
      </c>
      <c r="D761" s="2">
        <v>17.742899999999999</v>
      </c>
      <c r="E761" s="2">
        <v>85</v>
      </c>
      <c r="F761" s="2"/>
      <c r="G761" s="2"/>
      <c r="H761" s="8">
        <f t="shared" si="11"/>
        <v>0</v>
      </c>
      <c r="I761" s="6"/>
      <c r="J761" s="6"/>
      <c r="K761" s="6"/>
    </row>
    <row r="762" spans="2:11" ht="13.5" x14ac:dyDescent="0.35">
      <c r="B762" s="3">
        <v>43109</v>
      </c>
      <c r="C762" s="2">
        <v>29</v>
      </c>
      <c r="D762" s="2">
        <v>17.742899999999999</v>
      </c>
      <c r="E762" s="2">
        <v>592</v>
      </c>
      <c r="F762" s="2"/>
      <c r="G762" s="2"/>
      <c r="H762" s="8">
        <f t="shared" si="11"/>
        <v>0</v>
      </c>
      <c r="I762" s="6"/>
      <c r="J762" s="6"/>
      <c r="K762" s="6"/>
    </row>
    <row r="763" spans="2:11" ht="13.5" x14ac:dyDescent="0.35">
      <c r="B763" s="3">
        <v>43110</v>
      </c>
      <c r="C763" s="2">
        <v>29.5</v>
      </c>
      <c r="D763" s="2">
        <v>18.0488</v>
      </c>
      <c r="E763" s="2">
        <v>7</v>
      </c>
      <c r="F763" s="2"/>
      <c r="G763" s="2"/>
      <c r="H763" s="8">
        <f t="shared" si="11"/>
        <v>1.724069909654009E-2</v>
      </c>
      <c r="I763" s="6"/>
      <c r="J763" s="6"/>
      <c r="K763" s="6"/>
    </row>
    <row r="764" spans="2:11" ht="13.5" x14ac:dyDescent="0.35">
      <c r="B764" s="3">
        <v>43111</v>
      </c>
      <c r="C764" s="2">
        <v>29.5</v>
      </c>
      <c r="D764" s="2">
        <v>18.0488</v>
      </c>
      <c r="E764" s="2">
        <v>0</v>
      </c>
      <c r="F764" s="2"/>
      <c r="G764" s="2"/>
      <c r="H764" s="8">
        <f t="shared" si="11"/>
        <v>0</v>
      </c>
      <c r="I764" s="6"/>
      <c r="J764" s="6"/>
      <c r="K764" s="6"/>
    </row>
    <row r="765" spans="2:11" ht="13.5" x14ac:dyDescent="0.35">
      <c r="B765" s="3">
        <v>43112</v>
      </c>
      <c r="C765" s="2">
        <v>29.49</v>
      </c>
      <c r="D765" s="2">
        <v>18.0427</v>
      </c>
      <c r="E765" s="2">
        <v>650</v>
      </c>
      <c r="F765" s="2"/>
      <c r="G765" s="2"/>
      <c r="H765" s="8">
        <f t="shared" si="11"/>
        <v>-3.3797260759718065E-4</v>
      </c>
      <c r="I765" s="6"/>
      <c r="J765" s="6"/>
      <c r="K765" s="6"/>
    </row>
    <row r="766" spans="2:11" ht="13.5" x14ac:dyDescent="0.35">
      <c r="B766" s="3">
        <v>43115</v>
      </c>
      <c r="C766" s="2">
        <v>29</v>
      </c>
      <c r="D766" s="2">
        <v>17.742899999999999</v>
      </c>
      <c r="E766" s="2">
        <v>346</v>
      </c>
      <c r="F766" s="2"/>
      <c r="G766" s="2"/>
      <c r="H766" s="8">
        <f t="shared" si="11"/>
        <v>-1.6616138382836338E-2</v>
      </c>
      <c r="I766" s="6"/>
      <c r="J766" s="6"/>
      <c r="K766" s="6"/>
    </row>
    <row r="767" spans="2:11" ht="13.5" x14ac:dyDescent="0.35">
      <c r="B767" s="3">
        <v>43116</v>
      </c>
      <c r="C767" s="2">
        <v>29</v>
      </c>
      <c r="D767" s="2">
        <v>17.742899999999999</v>
      </c>
      <c r="E767" s="2">
        <v>81</v>
      </c>
      <c r="F767" s="2"/>
      <c r="G767" s="2"/>
      <c r="H767" s="8">
        <f t="shared" si="11"/>
        <v>0</v>
      </c>
      <c r="I767" s="6"/>
      <c r="J767" s="6"/>
      <c r="K767" s="6"/>
    </row>
    <row r="768" spans="2:11" ht="13.5" x14ac:dyDescent="0.35">
      <c r="B768" s="3">
        <v>43117</v>
      </c>
      <c r="C768" s="2">
        <v>29.49</v>
      </c>
      <c r="D768" s="2">
        <v>18.0427</v>
      </c>
      <c r="E768" s="2">
        <v>5</v>
      </c>
      <c r="F768" s="2"/>
      <c r="G768" s="2"/>
      <c r="H768" s="8">
        <f t="shared" si="11"/>
        <v>1.6896899604912453E-2</v>
      </c>
      <c r="I768" s="6"/>
      <c r="J768" s="6"/>
      <c r="K768" s="6"/>
    </row>
    <row r="769" spans="2:11" ht="13.5" x14ac:dyDescent="0.35">
      <c r="B769" s="3">
        <v>43118</v>
      </c>
      <c r="C769" s="2">
        <v>29.49</v>
      </c>
      <c r="D769" s="2">
        <v>18.0427</v>
      </c>
      <c r="E769" s="2">
        <v>0</v>
      </c>
      <c r="F769" s="2"/>
      <c r="G769" s="2"/>
      <c r="H769" s="8">
        <f t="shared" si="11"/>
        <v>0</v>
      </c>
      <c r="I769" s="6"/>
      <c r="J769" s="6"/>
      <c r="K769" s="6"/>
    </row>
    <row r="770" spans="2:11" ht="13.5" x14ac:dyDescent="0.35">
      <c r="B770" s="3">
        <v>43119</v>
      </c>
      <c r="C770" s="2">
        <v>29.49</v>
      </c>
      <c r="D770" s="2">
        <v>18.0427</v>
      </c>
      <c r="E770" s="2">
        <v>535</v>
      </c>
      <c r="F770" s="2"/>
      <c r="G770" s="2"/>
      <c r="H770" s="8">
        <f t="shared" si="11"/>
        <v>0</v>
      </c>
      <c r="I770" s="6"/>
      <c r="J770" s="6"/>
      <c r="K770" s="6"/>
    </row>
    <row r="771" spans="2:11" ht="13.5" x14ac:dyDescent="0.35">
      <c r="B771" s="3">
        <v>43122</v>
      </c>
      <c r="C771" s="2">
        <v>29.75</v>
      </c>
      <c r="D771" s="2">
        <v>18.201799999999999</v>
      </c>
      <c r="E771" s="2">
        <v>490</v>
      </c>
      <c r="F771" s="2"/>
      <c r="G771" s="2"/>
      <c r="H771" s="8">
        <f t="shared" si="11"/>
        <v>8.8179707028326511E-3</v>
      </c>
      <c r="I771" s="6"/>
      <c r="J771" s="6"/>
      <c r="K771" s="6"/>
    </row>
    <row r="772" spans="2:11" ht="13.5" x14ac:dyDescent="0.35">
      <c r="B772" s="3">
        <v>43123</v>
      </c>
      <c r="C772" s="2">
        <v>31.2</v>
      </c>
      <c r="D772" s="2">
        <v>19.088899999999999</v>
      </c>
      <c r="E772" s="2">
        <v>419</v>
      </c>
      <c r="F772" s="2"/>
      <c r="G772" s="2"/>
      <c r="H772" s="8">
        <f t="shared" si="11"/>
        <v>4.8736938105022595E-2</v>
      </c>
      <c r="I772" s="6"/>
      <c r="J772" s="6"/>
      <c r="K772" s="6"/>
    </row>
    <row r="773" spans="2:11" ht="13.5" x14ac:dyDescent="0.35">
      <c r="B773" s="3">
        <v>43124</v>
      </c>
      <c r="C773" s="2">
        <v>32.6</v>
      </c>
      <c r="D773" s="2">
        <v>19.945499999999999</v>
      </c>
      <c r="E773" s="2">
        <v>90</v>
      </c>
      <c r="F773" s="2"/>
      <c r="G773" s="2"/>
      <c r="H773" s="8">
        <f t="shared" si="11"/>
        <v>4.4874246289728602E-2</v>
      </c>
      <c r="I773" s="6"/>
      <c r="J773" s="6"/>
      <c r="K773" s="6"/>
    </row>
    <row r="774" spans="2:11" ht="13.5" x14ac:dyDescent="0.35">
      <c r="B774" s="3">
        <v>43125</v>
      </c>
      <c r="C774" s="2">
        <v>33.6</v>
      </c>
      <c r="D774" s="2">
        <v>20.557300000000001</v>
      </c>
      <c r="E774" s="2">
        <v>329</v>
      </c>
      <c r="F774" s="2"/>
      <c r="G774" s="2"/>
      <c r="H774" s="8">
        <f t="shared" si="11"/>
        <v>3.0673585520543601E-2</v>
      </c>
      <c r="I774" s="6"/>
      <c r="J774" s="6"/>
      <c r="K774" s="6"/>
    </row>
    <row r="775" spans="2:11" ht="13.5" x14ac:dyDescent="0.35">
      <c r="B775" s="3">
        <v>43126</v>
      </c>
      <c r="C775" s="2">
        <v>35</v>
      </c>
      <c r="D775" s="2">
        <v>21.413900000000002</v>
      </c>
      <c r="E775" s="2">
        <v>233</v>
      </c>
      <c r="F775" s="2"/>
      <c r="G775" s="2"/>
      <c r="H775" s="8">
        <f t="shared" ref="H775:H838" si="12">(D775-D774)/D774</f>
        <v>4.1668896207186751E-2</v>
      </c>
      <c r="I775" s="6"/>
      <c r="J775" s="6"/>
      <c r="K775" s="6"/>
    </row>
    <row r="776" spans="2:11" ht="13.5" x14ac:dyDescent="0.35">
      <c r="B776" s="3">
        <v>43129</v>
      </c>
      <c r="C776" s="2">
        <v>36.11</v>
      </c>
      <c r="D776" s="2">
        <v>22.093</v>
      </c>
      <c r="E776" s="2">
        <v>140</v>
      </c>
      <c r="F776" s="2"/>
      <c r="G776" s="2"/>
      <c r="H776" s="8">
        <f t="shared" si="12"/>
        <v>3.1713046198964139E-2</v>
      </c>
      <c r="I776" s="6"/>
      <c r="J776" s="6"/>
      <c r="K776" s="6"/>
    </row>
    <row r="777" spans="2:11" ht="13.5" x14ac:dyDescent="0.35">
      <c r="B777" s="3">
        <v>43130</v>
      </c>
      <c r="C777" s="2">
        <v>37.29</v>
      </c>
      <c r="D777" s="2">
        <v>22.814900000000002</v>
      </c>
      <c r="E777" s="2">
        <v>361</v>
      </c>
      <c r="F777" s="2"/>
      <c r="G777" s="2"/>
      <c r="H777" s="8">
        <f t="shared" si="12"/>
        <v>3.267550807948226E-2</v>
      </c>
      <c r="I777" s="6"/>
      <c r="J777" s="6"/>
      <c r="K777" s="6"/>
    </row>
    <row r="778" spans="2:11" ht="13.5" x14ac:dyDescent="0.35">
      <c r="B778" s="3">
        <v>43131</v>
      </c>
      <c r="C778" s="2">
        <v>37.28</v>
      </c>
      <c r="D778" s="2">
        <v>22.808800000000002</v>
      </c>
      <c r="E778" s="2">
        <v>30</v>
      </c>
      <c r="F778" s="2"/>
      <c r="G778" s="2"/>
      <c r="H778" s="8">
        <f t="shared" si="12"/>
        <v>-2.6736913157629418E-4</v>
      </c>
      <c r="I778" s="6"/>
      <c r="J778" s="6"/>
      <c r="K778" s="6"/>
    </row>
    <row r="779" spans="2:11" ht="13.5" x14ac:dyDescent="0.35">
      <c r="B779" s="3">
        <v>43132</v>
      </c>
      <c r="C779" s="2">
        <v>37.28</v>
      </c>
      <c r="D779" s="2">
        <v>22.808800000000002</v>
      </c>
      <c r="E779" s="2">
        <v>0</v>
      </c>
      <c r="F779" s="2"/>
      <c r="G779" s="2"/>
      <c r="H779" s="8">
        <f t="shared" si="12"/>
        <v>0</v>
      </c>
      <c r="I779" s="6"/>
      <c r="J779" s="6"/>
      <c r="K779" s="6"/>
    </row>
    <row r="780" spans="2:11" ht="13.5" x14ac:dyDescent="0.35">
      <c r="B780" s="3">
        <v>43133</v>
      </c>
      <c r="C780" s="2">
        <v>37.28</v>
      </c>
      <c r="D780" s="2">
        <v>22.808800000000002</v>
      </c>
      <c r="E780" s="2">
        <v>179</v>
      </c>
      <c r="F780" s="2"/>
      <c r="G780" s="2"/>
      <c r="H780" s="8">
        <f t="shared" si="12"/>
        <v>0</v>
      </c>
      <c r="I780" s="6"/>
      <c r="J780" s="6"/>
      <c r="K780" s="6"/>
    </row>
    <row r="781" spans="2:11" ht="13.5" x14ac:dyDescent="0.35">
      <c r="B781" s="3">
        <v>43136</v>
      </c>
      <c r="C781" s="2">
        <v>36.17</v>
      </c>
      <c r="D781" s="2">
        <v>22.1297</v>
      </c>
      <c r="E781" s="2">
        <v>10</v>
      </c>
      <c r="F781" s="2"/>
      <c r="G781" s="2"/>
      <c r="H781" s="8">
        <f t="shared" si="12"/>
        <v>-2.9773596155869744E-2</v>
      </c>
      <c r="I781" s="6"/>
      <c r="J781" s="6"/>
      <c r="K781" s="6"/>
    </row>
    <row r="782" spans="2:11" ht="13.5" x14ac:dyDescent="0.35">
      <c r="B782" s="3">
        <v>43137</v>
      </c>
      <c r="C782" s="2">
        <v>35</v>
      </c>
      <c r="D782" s="2">
        <v>21.413900000000002</v>
      </c>
      <c r="E782" s="2">
        <v>30</v>
      </c>
      <c r="F782" s="2"/>
      <c r="G782" s="2"/>
      <c r="H782" s="8">
        <f t="shared" si="12"/>
        <v>-3.2345671202049647E-2</v>
      </c>
      <c r="I782" s="6"/>
      <c r="J782" s="6"/>
      <c r="K782" s="6"/>
    </row>
    <row r="783" spans="2:11" ht="13.5" x14ac:dyDescent="0.35">
      <c r="B783" s="3">
        <v>43138</v>
      </c>
      <c r="C783" s="2">
        <v>33.1</v>
      </c>
      <c r="D783" s="2">
        <v>20.2514</v>
      </c>
      <c r="E783" s="2">
        <v>75</v>
      </c>
      <c r="F783" s="2"/>
      <c r="G783" s="2"/>
      <c r="H783" s="8">
        <f t="shared" si="12"/>
        <v>-5.4287168614778315E-2</v>
      </c>
      <c r="I783" s="6"/>
      <c r="J783" s="6"/>
      <c r="K783" s="6"/>
    </row>
    <row r="784" spans="2:11" ht="13.5" x14ac:dyDescent="0.35">
      <c r="B784" s="3">
        <v>43139</v>
      </c>
      <c r="C784" s="2">
        <v>34</v>
      </c>
      <c r="D784" s="2">
        <v>20.802</v>
      </c>
      <c r="E784" s="2">
        <v>702</v>
      </c>
      <c r="F784" s="2"/>
      <c r="G784" s="2"/>
      <c r="H784" s="8">
        <f t="shared" si="12"/>
        <v>2.7188243775738925E-2</v>
      </c>
      <c r="I784" s="6"/>
      <c r="J784" s="6"/>
      <c r="K784" s="6"/>
    </row>
    <row r="785" spans="2:11" ht="13.5" x14ac:dyDescent="0.35">
      <c r="B785" s="3">
        <v>43140</v>
      </c>
      <c r="C785" s="2">
        <v>34</v>
      </c>
      <c r="D785" s="2">
        <v>20.802</v>
      </c>
      <c r="E785" s="2">
        <v>131</v>
      </c>
      <c r="F785" s="2"/>
      <c r="G785" s="2"/>
      <c r="H785" s="8">
        <f t="shared" si="12"/>
        <v>0</v>
      </c>
      <c r="I785" s="6"/>
      <c r="J785" s="6"/>
      <c r="K785" s="6"/>
    </row>
    <row r="786" spans="2:11" ht="13.5" x14ac:dyDescent="0.35">
      <c r="B786" s="3">
        <v>43143</v>
      </c>
      <c r="C786" s="2">
        <v>33.1</v>
      </c>
      <c r="D786" s="2">
        <v>20.2514</v>
      </c>
      <c r="E786" s="2">
        <v>115</v>
      </c>
      <c r="F786" s="2"/>
      <c r="G786" s="2"/>
      <c r="H786" s="8">
        <f t="shared" si="12"/>
        <v>-2.6468608787616543E-2</v>
      </c>
      <c r="I786" s="6"/>
      <c r="J786" s="6"/>
      <c r="K786" s="6"/>
    </row>
    <row r="787" spans="2:11" ht="13.5" x14ac:dyDescent="0.35">
      <c r="B787" s="3">
        <v>43144</v>
      </c>
      <c r="C787" s="2">
        <v>32.979999999999997</v>
      </c>
      <c r="D787" s="2">
        <v>20.178000000000001</v>
      </c>
      <c r="E787" s="2">
        <v>12</v>
      </c>
      <c r="F787" s="2"/>
      <c r="G787" s="2"/>
      <c r="H787" s="8">
        <f t="shared" si="12"/>
        <v>-3.6244407794028791E-3</v>
      </c>
      <c r="I787" s="6"/>
      <c r="J787" s="6"/>
      <c r="K787" s="6"/>
    </row>
    <row r="788" spans="2:11" ht="13.5" x14ac:dyDescent="0.35">
      <c r="B788" s="3">
        <v>43145</v>
      </c>
      <c r="C788" s="2">
        <v>32.979999999999997</v>
      </c>
      <c r="D788" s="2">
        <v>20.178000000000001</v>
      </c>
      <c r="E788" s="2">
        <v>0</v>
      </c>
      <c r="F788" s="2"/>
      <c r="G788" s="2"/>
      <c r="H788" s="8">
        <f t="shared" si="12"/>
        <v>0</v>
      </c>
      <c r="I788" s="6"/>
      <c r="J788" s="6"/>
      <c r="K788" s="6"/>
    </row>
    <row r="789" spans="2:11" ht="13.5" x14ac:dyDescent="0.35">
      <c r="B789" s="3">
        <v>43146</v>
      </c>
      <c r="C789" s="2">
        <v>32</v>
      </c>
      <c r="D789" s="2">
        <v>19.578399999999998</v>
      </c>
      <c r="E789" s="2">
        <v>204</v>
      </c>
      <c r="F789" s="2"/>
      <c r="G789" s="2"/>
      <c r="H789" s="8">
        <f t="shared" si="12"/>
        <v>-2.9715531767271403E-2</v>
      </c>
      <c r="I789" s="6"/>
      <c r="J789" s="6"/>
      <c r="K789" s="6"/>
    </row>
    <row r="790" spans="2:11" ht="13.5" x14ac:dyDescent="0.35">
      <c r="B790" s="3">
        <v>43147</v>
      </c>
      <c r="C790" s="2">
        <v>32</v>
      </c>
      <c r="D790" s="2">
        <v>19.578399999999998</v>
      </c>
      <c r="E790" s="2">
        <v>613</v>
      </c>
      <c r="F790" s="2"/>
      <c r="G790" s="2"/>
      <c r="H790" s="8">
        <f t="shared" si="12"/>
        <v>0</v>
      </c>
      <c r="I790" s="6"/>
      <c r="J790" s="6"/>
      <c r="K790" s="6"/>
    </row>
    <row r="791" spans="2:11" ht="13.5" x14ac:dyDescent="0.35">
      <c r="B791" s="3">
        <v>43150</v>
      </c>
      <c r="C791" s="2">
        <v>32</v>
      </c>
      <c r="D791" s="2">
        <v>19.578399999999998</v>
      </c>
      <c r="E791" s="2">
        <v>0</v>
      </c>
      <c r="F791" s="2"/>
      <c r="G791" s="2"/>
      <c r="H791" s="8">
        <f t="shared" si="12"/>
        <v>0</v>
      </c>
      <c r="I791" s="6"/>
      <c r="J791" s="6"/>
      <c r="K791" s="6"/>
    </row>
    <row r="792" spans="2:11" ht="13.5" x14ac:dyDescent="0.35">
      <c r="B792" s="3">
        <v>43151</v>
      </c>
      <c r="C792" s="2">
        <v>33.44</v>
      </c>
      <c r="D792" s="2">
        <v>20.459399999999999</v>
      </c>
      <c r="E792" s="2">
        <v>35</v>
      </c>
      <c r="F792" s="2"/>
      <c r="G792" s="2"/>
      <c r="H792" s="8">
        <f t="shared" si="12"/>
        <v>4.4998569852490518E-2</v>
      </c>
      <c r="I792" s="6"/>
      <c r="J792" s="6"/>
      <c r="K792" s="6"/>
    </row>
    <row r="793" spans="2:11" ht="13.5" x14ac:dyDescent="0.35">
      <c r="B793" s="3">
        <v>43152</v>
      </c>
      <c r="C793" s="2">
        <v>33.9</v>
      </c>
      <c r="D793" s="2">
        <v>20.7408</v>
      </c>
      <c r="E793" s="2">
        <v>74</v>
      </c>
      <c r="F793" s="2"/>
      <c r="G793" s="2"/>
      <c r="H793" s="8">
        <f t="shared" si="12"/>
        <v>1.37540690342826E-2</v>
      </c>
      <c r="I793" s="6"/>
      <c r="J793" s="6"/>
      <c r="K793" s="6"/>
    </row>
    <row r="794" spans="2:11" ht="13.5" x14ac:dyDescent="0.35">
      <c r="B794" s="3">
        <v>43153</v>
      </c>
      <c r="C794" s="2">
        <v>34</v>
      </c>
      <c r="D794" s="2">
        <v>20.802</v>
      </c>
      <c r="E794" s="2">
        <v>20</v>
      </c>
      <c r="F794" s="2"/>
      <c r="G794" s="2"/>
      <c r="H794" s="8">
        <f t="shared" si="12"/>
        <v>2.9507058551261028E-3</v>
      </c>
      <c r="I794" s="6"/>
      <c r="J794" s="6"/>
      <c r="K794" s="6"/>
    </row>
    <row r="795" spans="2:11" ht="13.5" x14ac:dyDescent="0.35">
      <c r="B795" s="3">
        <v>43154</v>
      </c>
      <c r="C795" s="2">
        <v>33.99</v>
      </c>
      <c r="D795" s="2">
        <v>20.7959</v>
      </c>
      <c r="E795" s="2">
        <v>33</v>
      </c>
      <c r="F795" s="2"/>
      <c r="G795" s="2"/>
      <c r="H795" s="8">
        <f t="shared" si="12"/>
        <v>-2.9324103451591169E-4</v>
      </c>
      <c r="I795" s="6"/>
      <c r="J795" s="6"/>
      <c r="K795" s="6"/>
    </row>
    <row r="796" spans="2:11" ht="13.5" x14ac:dyDescent="0.35">
      <c r="B796" s="3">
        <v>43157</v>
      </c>
      <c r="C796" s="2">
        <v>33.99</v>
      </c>
      <c r="D796" s="2">
        <v>20.7959</v>
      </c>
      <c r="E796" s="2">
        <v>0</v>
      </c>
      <c r="F796" s="2"/>
      <c r="G796" s="2"/>
      <c r="H796" s="8">
        <f t="shared" si="12"/>
        <v>0</v>
      </c>
      <c r="I796" s="6"/>
      <c r="J796" s="6"/>
      <c r="K796" s="6"/>
    </row>
    <row r="797" spans="2:11" ht="13.5" x14ac:dyDescent="0.35">
      <c r="B797" s="3">
        <v>43158</v>
      </c>
      <c r="C797" s="2">
        <v>33.9</v>
      </c>
      <c r="D797" s="2">
        <v>20.7408</v>
      </c>
      <c r="E797" s="2">
        <v>570</v>
      </c>
      <c r="F797" s="2"/>
      <c r="G797" s="2"/>
      <c r="H797" s="8">
        <f t="shared" si="12"/>
        <v>-2.6495607307209347E-3</v>
      </c>
      <c r="I797" s="6"/>
      <c r="J797" s="6"/>
      <c r="K797" s="6"/>
    </row>
    <row r="798" spans="2:11" ht="13.5" x14ac:dyDescent="0.35">
      <c r="B798" s="3">
        <v>43159</v>
      </c>
      <c r="C798" s="2">
        <v>33.99</v>
      </c>
      <c r="D798" s="2">
        <v>20.7959</v>
      </c>
      <c r="E798" s="2">
        <v>100</v>
      </c>
      <c r="F798" s="2"/>
      <c r="G798" s="2"/>
      <c r="H798" s="8">
        <f t="shared" si="12"/>
        <v>2.656599552572682E-3</v>
      </c>
      <c r="I798" s="6"/>
      <c r="J798" s="6"/>
      <c r="K798" s="6"/>
    </row>
    <row r="799" spans="2:11" ht="13.5" x14ac:dyDescent="0.35">
      <c r="B799" s="3">
        <v>43160</v>
      </c>
      <c r="C799" s="2">
        <v>33.5</v>
      </c>
      <c r="D799" s="2">
        <v>20.496099999999998</v>
      </c>
      <c r="E799" s="2">
        <v>20</v>
      </c>
      <c r="F799" s="2"/>
      <c r="G799" s="2"/>
      <c r="H799" s="8">
        <f t="shared" si="12"/>
        <v>-1.4416303213614279E-2</v>
      </c>
      <c r="I799" s="6"/>
      <c r="J799" s="6"/>
      <c r="K799" s="6"/>
    </row>
    <row r="800" spans="2:11" ht="13.5" x14ac:dyDescent="0.35">
      <c r="B800" s="3">
        <v>43161</v>
      </c>
      <c r="C800" s="2">
        <v>33.6</v>
      </c>
      <c r="D800" s="2">
        <v>20.557300000000001</v>
      </c>
      <c r="E800" s="2">
        <v>115</v>
      </c>
      <c r="F800" s="2"/>
      <c r="G800" s="2"/>
      <c r="H800" s="8">
        <f t="shared" si="12"/>
        <v>2.9859339093780296E-3</v>
      </c>
      <c r="I800" s="6"/>
      <c r="J800" s="6"/>
      <c r="K800" s="6"/>
    </row>
    <row r="801" spans="2:11" ht="13.5" x14ac:dyDescent="0.35">
      <c r="B801" s="3">
        <v>43164</v>
      </c>
      <c r="C801" s="2">
        <v>33.6</v>
      </c>
      <c r="D801" s="2">
        <v>20.557300000000001</v>
      </c>
      <c r="E801" s="2">
        <v>527</v>
      </c>
      <c r="F801" s="2"/>
      <c r="G801" s="2"/>
      <c r="H801" s="8">
        <f t="shared" si="12"/>
        <v>0</v>
      </c>
      <c r="I801" s="6"/>
      <c r="J801" s="6"/>
      <c r="K801" s="6"/>
    </row>
    <row r="802" spans="2:11" ht="13.5" x14ac:dyDescent="0.35">
      <c r="B802" s="3">
        <v>43165</v>
      </c>
      <c r="C802" s="2">
        <v>33.6</v>
      </c>
      <c r="D802" s="2">
        <v>20.557300000000001</v>
      </c>
      <c r="E802" s="2">
        <v>317</v>
      </c>
      <c r="F802" s="2"/>
      <c r="G802" s="2"/>
      <c r="H802" s="8">
        <f t="shared" si="12"/>
        <v>0</v>
      </c>
      <c r="I802" s="6"/>
      <c r="J802" s="6"/>
      <c r="K802" s="6"/>
    </row>
    <row r="803" spans="2:11" ht="13.5" x14ac:dyDescent="0.35">
      <c r="B803" s="3">
        <v>43166</v>
      </c>
      <c r="C803" s="2">
        <v>33.700000000000003</v>
      </c>
      <c r="D803" s="2">
        <v>20.618500000000001</v>
      </c>
      <c r="E803" s="2">
        <v>145</v>
      </c>
      <c r="F803" s="2"/>
      <c r="G803" s="2"/>
      <c r="H803" s="8">
        <f t="shared" si="12"/>
        <v>2.9770446508052845E-3</v>
      </c>
      <c r="I803" s="6"/>
      <c r="J803" s="6"/>
      <c r="K803" s="6"/>
    </row>
    <row r="804" spans="2:11" ht="13.5" x14ac:dyDescent="0.35">
      <c r="B804" s="3">
        <v>43167</v>
      </c>
      <c r="C804" s="2">
        <v>34</v>
      </c>
      <c r="D804" s="2">
        <v>20.802</v>
      </c>
      <c r="E804" s="2">
        <v>510</v>
      </c>
      <c r="F804" s="2"/>
      <c r="G804" s="2"/>
      <c r="H804" s="8">
        <f t="shared" si="12"/>
        <v>8.8997744743797395E-3</v>
      </c>
      <c r="I804" s="6"/>
      <c r="J804" s="6"/>
      <c r="K804" s="6"/>
    </row>
    <row r="805" spans="2:11" ht="13.5" x14ac:dyDescent="0.35">
      <c r="B805" s="3">
        <v>43168</v>
      </c>
      <c r="C805" s="2">
        <v>33.99</v>
      </c>
      <c r="D805" s="2">
        <v>20.7959</v>
      </c>
      <c r="E805" s="2">
        <v>41</v>
      </c>
      <c r="F805" s="2"/>
      <c r="G805" s="2"/>
      <c r="H805" s="8">
        <f t="shared" si="12"/>
        <v>-2.9324103451591169E-4</v>
      </c>
      <c r="I805" s="6"/>
      <c r="J805" s="6"/>
      <c r="K805" s="6"/>
    </row>
    <row r="806" spans="2:11" ht="13.5" x14ac:dyDescent="0.35">
      <c r="B806" s="3">
        <v>43171</v>
      </c>
      <c r="C806" s="2">
        <v>33.99</v>
      </c>
      <c r="D806" s="2">
        <v>20.7959</v>
      </c>
      <c r="E806" s="2">
        <v>0</v>
      </c>
      <c r="F806" s="2"/>
      <c r="G806" s="2"/>
      <c r="H806" s="8">
        <f t="shared" si="12"/>
        <v>0</v>
      </c>
      <c r="I806" s="6"/>
      <c r="J806" s="6"/>
      <c r="K806" s="6"/>
    </row>
    <row r="807" spans="2:11" ht="13.5" x14ac:dyDescent="0.35">
      <c r="B807" s="3">
        <v>43172</v>
      </c>
      <c r="C807" s="2">
        <v>34</v>
      </c>
      <c r="D807" s="2">
        <v>20.802</v>
      </c>
      <c r="E807" s="2">
        <v>30</v>
      </c>
      <c r="F807" s="2"/>
      <c r="G807" s="2"/>
      <c r="H807" s="8">
        <f t="shared" si="12"/>
        <v>2.9332705004351791E-4</v>
      </c>
      <c r="I807" s="6"/>
      <c r="J807" s="6"/>
      <c r="K807" s="6"/>
    </row>
    <row r="808" spans="2:11" ht="13.5" x14ac:dyDescent="0.35">
      <c r="B808" s="3">
        <v>43173</v>
      </c>
      <c r="C808" s="2">
        <v>34</v>
      </c>
      <c r="D808" s="2">
        <v>20.802</v>
      </c>
      <c r="E808" s="2">
        <v>0</v>
      </c>
      <c r="F808" s="2"/>
      <c r="G808" s="2"/>
      <c r="H808" s="8">
        <f t="shared" si="12"/>
        <v>0</v>
      </c>
      <c r="I808" s="6"/>
      <c r="J808" s="6"/>
      <c r="K808" s="6"/>
    </row>
    <row r="809" spans="2:11" ht="13.5" x14ac:dyDescent="0.35">
      <c r="B809" s="3">
        <v>43174</v>
      </c>
      <c r="C809" s="2">
        <v>34</v>
      </c>
      <c r="D809" s="2">
        <v>20.802</v>
      </c>
      <c r="E809" s="2">
        <v>0</v>
      </c>
      <c r="F809" s="2"/>
      <c r="G809" s="2"/>
      <c r="H809" s="8">
        <f t="shared" si="12"/>
        <v>0</v>
      </c>
      <c r="I809" s="6"/>
      <c r="J809" s="6"/>
      <c r="K809" s="6"/>
    </row>
    <row r="810" spans="2:11" ht="13.5" x14ac:dyDescent="0.35">
      <c r="B810" s="3">
        <v>43175</v>
      </c>
      <c r="C810" s="2">
        <v>34</v>
      </c>
      <c r="D810" s="2">
        <v>20.802</v>
      </c>
      <c r="E810" s="2">
        <v>0</v>
      </c>
      <c r="F810" s="2"/>
      <c r="G810" s="2"/>
      <c r="H810" s="8">
        <f t="shared" si="12"/>
        <v>0</v>
      </c>
      <c r="I810" s="6"/>
      <c r="J810" s="6"/>
      <c r="K810" s="6"/>
    </row>
    <row r="811" spans="2:11" ht="13.5" x14ac:dyDescent="0.35">
      <c r="B811" s="3">
        <v>43178</v>
      </c>
      <c r="C811" s="2">
        <v>34</v>
      </c>
      <c r="D811" s="2">
        <v>20.802</v>
      </c>
      <c r="E811" s="2">
        <v>0</v>
      </c>
      <c r="F811" s="2"/>
      <c r="G811" s="2"/>
      <c r="H811" s="8">
        <f t="shared" si="12"/>
        <v>0</v>
      </c>
      <c r="I811" s="6"/>
      <c r="J811" s="6"/>
      <c r="K811" s="6"/>
    </row>
    <row r="812" spans="2:11" ht="13.5" x14ac:dyDescent="0.35">
      <c r="B812" s="3">
        <v>43180</v>
      </c>
      <c r="C812" s="2">
        <v>33.99</v>
      </c>
      <c r="D812" s="2">
        <v>20.7959</v>
      </c>
      <c r="E812" s="2">
        <v>894</v>
      </c>
      <c r="F812" s="2"/>
      <c r="G812" s="2"/>
      <c r="H812" s="8">
        <f t="shared" si="12"/>
        <v>-2.9324103451591169E-4</v>
      </c>
      <c r="I812" s="6"/>
      <c r="J812" s="6"/>
      <c r="K812" s="6"/>
    </row>
    <row r="813" spans="2:11" ht="13.5" x14ac:dyDescent="0.35">
      <c r="B813" s="3">
        <v>43181</v>
      </c>
      <c r="C813" s="2">
        <v>33.99</v>
      </c>
      <c r="D813" s="2">
        <v>20.7959</v>
      </c>
      <c r="E813" s="2">
        <v>0</v>
      </c>
      <c r="F813" s="2"/>
      <c r="G813" s="2"/>
      <c r="H813" s="8">
        <f t="shared" si="12"/>
        <v>0</v>
      </c>
      <c r="I813" s="6"/>
      <c r="J813" s="6"/>
      <c r="K813" s="6"/>
    </row>
    <row r="814" spans="2:11" ht="13.5" x14ac:dyDescent="0.35">
      <c r="B814" s="3">
        <v>43182</v>
      </c>
      <c r="C814" s="2">
        <v>34</v>
      </c>
      <c r="D814" s="2">
        <v>20.802</v>
      </c>
      <c r="E814" s="2">
        <v>118</v>
      </c>
      <c r="F814" s="2"/>
      <c r="G814" s="2"/>
      <c r="H814" s="8">
        <f t="shared" si="12"/>
        <v>2.9332705004351791E-4</v>
      </c>
      <c r="I814" s="6"/>
      <c r="J814" s="6"/>
      <c r="K814" s="6"/>
    </row>
    <row r="815" spans="2:11" ht="13.5" x14ac:dyDescent="0.35">
      <c r="B815" s="3">
        <v>43185</v>
      </c>
      <c r="C815" s="2">
        <v>34</v>
      </c>
      <c r="D815" s="2">
        <v>20.802</v>
      </c>
      <c r="E815" s="2">
        <v>25</v>
      </c>
      <c r="F815" s="2"/>
      <c r="G815" s="2"/>
      <c r="H815" s="8">
        <f t="shared" si="12"/>
        <v>0</v>
      </c>
      <c r="I815" s="6"/>
      <c r="J815" s="6"/>
      <c r="K815" s="6"/>
    </row>
    <row r="816" spans="2:11" ht="13.5" x14ac:dyDescent="0.35">
      <c r="B816" s="3">
        <v>43186</v>
      </c>
      <c r="C816" s="2">
        <v>34</v>
      </c>
      <c r="D816" s="2">
        <v>20.802</v>
      </c>
      <c r="E816" s="2">
        <v>85</v>
      </c>
      <c r="F816" s="2"/>
      <c r="G816" s="2"/>
      <c r="H816" s="8">
        <f t="shared" si="12"/>
        <v>0</v>
      </c>
      <c r="I816" s="6"/>
      <c r="J816" s="6"/>
      <c r="K816" s="6"/>
    </row>
    <row r="817" spans="2:11" ht="13.5" x14ac:dyDescent="0.35">
      <c r="B817" s="3">
        <v>43187</v>
      </c>
      <c r="C817" s="2">
        <v>34</v>
      </c>
      <c r="D817" s="2">
        <v>20.802</v>
      </c>
      <c r="E817" s="2">
        <v>0</v>
      </c>
      <c r="F817" s="2"/>
      <c r="G817" s="2"/>
      <c r="H817" s="8">
        <f t="shared" si="12"/>
        <v>0</v>
      </c>
      <c r="I817" s="6"/>
      <c r="J817" s="6"/>
      <c r="K817" s="6"/>
    </row>
    <row r="818" spans="2:11" ht="13.5" x14ac:dyDescent="0.35">
      <c r="B818" s="3">
        <v>43188</v>
      </c>
      <c r="C818" s="2">
        <v>34</v>
      </c>
      <c r="D818" s="2">
        <v>20.802</v>
      </c>
      <c r="E818" s="2">
        <v>0</v>
      </c>
      <c r="F818" s="2"/>
      <c r="G818" s="2"/>
      <c r="H818" s="8">
        <f t="shared" si="12"/>
        <v>0</v>
      </c>
      <c r="I818" s="6"/>
      <c r="J818" s="6"/>
      <c r="K818" s="6"/>
    </row>
    <row r="819" spans="2:11" ht="13.5" x14ac:dyDescent="0.35">
      <c r="B819" s="3">
        <v>43189</v>
      </c>
      <c r="C819" s="2">
        <v>34</v>
      </c>
      <c r="D819" s="2">
        <v>20.802</v>
      </c>
      <c r="E819" s="2">
        <v>0</v>
      </c>
      <c r="F819" s="2"/>
      <c r="G819" s="2"/>
      <c r="H819" s="8">
        <f t="shared" si="12"/>
        <v>0</v>
      </c>
      <c r="I819" s="6"/>
      <c r="J819" s="6"/>
      <c r="K819" s="6"/>
    </row>
    <row r="820" spans="2:11" ht="13.5" x14ac:dyDescent="0.35">
      <c r="B820" s="3">
        <v>43192</v>
      </c>
      <c r="C820" s="2">
        <v>34</v>
      </c>
      <c r="D820" s="2">
        <v>20.802</v>
      </c>
      <c r="E820" s="2">
        <v>0</v>
      </c>
      <c r="F820" s="2"/>
      <c r="G820" s="2"/>
      <c r="H820" s="8">
        <f t="shared" si="12"/>
        <v>0</v>
      </c>
      <c r="I820" s="6"/>
      <c r="J820" s="6"/>
      <c r="K820" s="6"/>
    </row>
    <row r="821" spans="2:11" ht="13.5" x14ac:dyDescent="0.35">
      <c r="B821" s="3">
        <v>43193</v>
      </c>
      <c r="C821" s="2">
        <v>34</v>
      </c>
      <c r="D821" s="2">
        <v>20.802</v>
      </c>
      <c r="E821" s="2">
        <v>214</v>
      </c>
      <c r="F821" s="2"/>
      <c r="G821" s="2"/>
      <c r="H821" s="8">
        <f t="shared" si="12"/>
        <v>0</v>
      </c>
      <c r="I821" s="6"/>
      <c r="J821" s="6"/>
      <c r="K821" s="6"/>
    </row>
    <row r="822" spans="2:11" ht="13.5" x14ac:dyDescent="0.35">
      <c r="B822" s="3">
        <v>43194</v>
      </c>
      <c r="C822" s="2">
        <v>33</v>
      </c>
      <c r="D822" s="2">
        <v>20.190200000000001</v>
      </c>
      <c r="E822" s="2">
        <v>34</v>
      </c>
      <c r="F822" s="2"/>
      <c r="G822" s="2"/>
      <c r="H822" s="8">
        <f t="shared" si="12"/>
        <v>-2.9410633592923698E-2</v>
      </c>
      <c r="I822" s="6"/>
      <c r="J822" s="6"/>
      <c r="K822" s="6"/>
    </row>
    <row r="823" spans="2:11" ht="13.5" x14ac:dyDescent="0.35">
      <c r="B823" s="3">
        <v>43195</v>
      </c>
      <c r="C823" s="2">
        <v>33</v>
      </c>
      <c r="D823" s="2">
        <v>20.190200000000001</v>
      </c>
      <c r="E823" s="2">
        <v>0</v>
      </c>
      <c r="F823" s="2"/>
      <c r="G823" s="2"/>
      <c r="H823" s="8">
        <f t="shared" si="12"/>
        <v>0</v>
      </c>
      <c r="I823" s="6"/>
      <c r="J823" s="6"/>
      <c r="K823" s="6"/>
    </row>
    <row r="824" spans="2:11" ht="13.5" x14ac:dyDescent="0.35">
      <c r="B824" s="3">
        <v>43196</v>
      </c>
      <c r="C824" s="2">
        <v>33</v>
      </c>
      <c r="D824" s="2">
        <v>20.190200000000001</v>
      </c>
      <c r="E824" s="2">
        <v>1</v>
      </c>
      <c r="F824" s="2"/>
      <c r="G824" s="2"/>
      <c r="H824" s="8">
        <f t="shared" si="12"/>
        <v>0</v>
      </c>
      <c r="I824" s="6"/>
      <c r="J824" s="6"/>
      <c r="K824" s="6"/>
    </row>
    <row r="825" spans="2:11" ht="13.5" x14ac:dyDescent="0.35">
      <c r="B825" s="3">
        <v>43200</v>
      </c>
      <c r="C825" s="2">
        <v>33.99</v>
      </c>
      <c r="D825" s="2">
        <v>20.7959</v>
      </c>
      <c r="E825" s="2">
        <v>176</v>
      </c>
      <c r="F825" s="2"/>
      <c r="G825" s="2"/>
      <c r="H825" s="8">
        <f t="shared" si="12"/>
        <v>2.9999702826123503E-2</v>
      </c>
      <c r="I825" s="6"/>
      <c r="J825" s="6"/>
      <c r="K825" s="6"/>
    </row>
    <row r="826" spans="2:11" ht="13.5" x14ac:dyDescent="0.35">
      <c r="B826" s="3">
        <v>43201</v>
      </c>
      <c r="C826" s="2">
        <v>34</v>
      </c>
      <c r="D826" s="2">
        <v>20.802</v>
      </c>
      <c r="E826" s="2">
        <v>200</v>
      </c>
      <c r="F826" s="2"/>
      <c r="G826" s="2"/>
      <c r="H826" s="8">
        <f t="shared" si="12"/>
        <v>2.9332705004351791E-4</v>
      </c>
      <c r="I826" s="6"/>
      <c r="J826" s="6"/>
      <c r="K826" s="6"/>
    </row>
    <row r="827" spans="2:11" ht="13.5" x14ac:dyDescent="0.35">
      <c r="B827" s="3">
        <v>43202</v>
      </c>
      <c r="C827" s="2">
        <v>34</v>
      </c>
      <c r="D827" s="2">
        <v>20.802</v>
      </c>
      <c r="E827" s="2">
        <v>285</v>
      </c>
      <c r="F827" s="2"/>
      <c r="G827" s="2"/>
      <c r="H827" s="8">
        <f t="shared" si="12"/>
        <v>0</v>
      </c>
      <c r="I827" s="6"/>
      <c r="J827" s="6"/>
      <c r="K827" s="6"/>
    </row>
    <row r="828" spans="2:11" ht="13.5" x14ac:dyDescent="0.35">
      <c r="B828" s="3">
        <v>43203</v>
      </c>
      <c r="C828" s="2">
        <v>34</v>
      </c>
      <c r="D828" s="2">
        <v>20.802</v>
      </c>
      <c r="E828" s="2">
        <v>80</v>
      </c>
      <c r="F828" s="2"/>
      <c r="G828" s="2"/>
      <c r="H828" s="8">
        <f t="shared" si="12"/>
        <v>0</v>
      </c>
      <c r="I828" s="6"/>
      <c r="J828" s="6"/>
      <c r="K828" s="6"/>
    </row>
    <row r="829" spans="2:11" ht="13.5" x14ac:dyDescent="0.35">
      <c r="B829" s="3">
        <v>43206</v>
      </c>
      <c r="C829" s="2">
        <v>34</v>
      </c>
      <c r="D829" s="2">
        <v>20.802</v>
      </c>
      <c r="E829" s="2">
        <v>390</v>
      </c>
      <c r="F829" s="2"/>
      <c r="G829" s="2"/>
      <c r="H829" s="8">
        <f t="shared" si="12"/>
        <v>0</v>
      </c>
      <c r="I829" s="6"/>
      <c r="J829" s="6"/>
      <c r="K829" s="6"/>
    </row>
    <row r="830" spans="2:11" ht="13.5" x14ac:dyDescent="0.35">
      <c r="B830" s="3">
        <v>43207</v>
      </c>
      <c r="C830" s="2">
        <v>34</v>
      </c>
      <c r="D830" s="2">
        <v>20.802</v>
      </c>
      <c r="E830" s="2">
        <v>866</v>
      </c>
      <c r="F830" s="2"/>
      <c r="G830" s="2"/>
      <c r="H830" s="8">
        <f t="shared" si="12"/>
        <v>0</v>
      </c>
      <c r="I830" s="6"/>
      <c r="J830" s="6"/>
      <c r="K830" s="6"/>
    </row>
    <row r="831" spans="2:11" ht="13.5" x14ac:dyDescent="0.35">
      <c r="B831" s="3">
        <v>43208</v>
      </c>
      <c r="C831" s="2">
        <v>35.020000000000003</v>
      </c>
      <c r="D831" s="2">
        <v>21.426100000000002</v>
      </c>
      <c r="E831" s="2">
        <v>3133</v>
      </c>
      <c r="F831" s="2"/>
      <c r="G831" s="2"/>
      <c r="H831" s="8">
        <f t="shared" si="12"/>
        <v>3.0001922892029714E-2</v>
      </c>
      <c r="I831" s="6"/>
      <c r="J831" s="6"/>
      <c r="K831" s="6"/>
    </row>
    <row r="832" spans="2:11" ht="13.5" x14ac:dyDescent="0.35">
      <c r="B832" s="3">
        <v>43209</v>
      </c>
      <c r="C832" s="2">
        <v>36.479999999999997</v>
      </c>
      <c r="D832" s="2">
        <v>22.319400000000002</v>
      </c>
      <c r="E832" s="2">
        <v>931</v>
      </c>
      <c r="F832" s="2"/>
      <c r="G832" s="2"/>
      <c r="H832" s="8">
        <f t="shared" si="12"/>
        <v>4.1692141827024048E-2</v>
      </c>
      <c r="I832" s="6"/>
      <c r="J832" s="6"/>
      <c r="K832" s="6"/>
    </row>
    <row r="833" spans="2:11" ht="13.5" x14ac:dyDescent="0.35">
      <c r="B833" s="3">
        <v>43210</v>
      </c>
      <c r="C833" s="2">
        <v>34.840000000000003</v>
      </c>
      <c r="D833" s="2">
        <v>21.315999999999999</v>
      </c>
      <c r="E833" s="2">
        <v>268</v>
      </c>
      <c r="F833" s="2"/>
      <c r="G833" s="2"/>
      <c r="H833" s="8">
        <f t="shared" si="12"/>
        <v>-4.4956405638144514E-2</v>
      </c>
      <c r="I833" s="6"/>
      <c r="J833" s="6"/>
      <c r="K833" s="6"/>
    </row>
    <row r="834" spans="2:11" ht="13.5" x14ac:dyDescent="0.35">
      <c r="B834" s="3">
        <v>43213</v>
      </c>
      <c r="C834" s="2">
        <v>35.74</v>
      </c>
      <c r="D834" s="2">
        <v>21.866599999999998</v>
      </c>
      <c r="E834" s="2">
        <v>1472</v>
      </c>
      <c r="F834" s="2"/>
      <c r="G834" s="2"/>
      <c r="H834" s="8">
        <f t="shared" si="12"/>
        <v>2.5830362169262495E-2</v>
      </c>
      <c r="I834" s="6"/>
      <c r="J834" s="6"/>
      <c r="K834" s="6"/>
    </row>
    <row r="835" spans="2:11" ht="13.5" x14ac:dyDescent="0.35">
      <c r="B835" s="3">
        <v>43214</v>
      </c>
      <c r="C835" s="2">
        <v>37.47</v>
      </c>
      <c r="D835" s="2">
        <v>22.9251</v>
      </c>
      <c r="E835" s="2">
        <v>830</v>
      </c>
      <c r="F835" s="2"/>
      <c r="G835" s="2"/>
      <c r="H835" s="8">
        <f t="shared" si="12"/>
        <v>4.8407159777926256E-2</v>
      </c>
      <c r="I835" s="6"/>
      <c r="J835" s="6"/>
      <c r="K835" s="6"/>
    </row>
    <row r="836" spans="2:11" ht="13.5" x14ac:dyDescent="0.35">
      <c r="B836" s="3">
        <v>43215</v>
      </c>
      <c r="C836" s="2">
        <v>38.15</v>
      </c>
      <c r="D836" s="2">
        <v>23.341100000000001</v>
      </c>
      <c r="E836" s="2">
        <v>340</v>
      </c>
      <c r="F836" s="2"/>
      <c r="G836" s="2"/>
      <c r="H836" s="8">
        <f t="shared" si="12"/>
        <v>1.8146049526501534E-2</v>
      </c>
      <c r="I836" s="6"/>
      <c r="J836" s="6"/>
      <c r="K836" s="6"/>
    </row>
    <row r="837" spans="2:11" ht="13.5" x14ac:dyDescent="0.35">
      <c r="B837" s="3">
        <v>43216</v>
      </c>
      <c r="C837" s="2">
        <v>38.99</v>
      </c>
      <c r="D837" s="2">
        <v>23.855</v>
      </c>
      <c r="E837" s="2">
        <v>245</v>
      </c>
      <c r="F837" s="2"/>
      <c r="G837" s="2"/>
      <c r="H837" s="8">
        <f t="shared" si="12"/>
        <v>2.201695721281343E-2</v>
      </c>
      <c r="I837" s="6"/>
      <c r="J837" s="6"/>
      <c r="K837" s="6"/>
    </row>
    <row r="838" spans="2:11" ht="13.5" x14ac:dyDescent="0.35">
      <c r="B838" s="3">
        <v>43217</v>
      </c>
      <c r="C838" s="2">
        <v>38.99</v>
      </c>
      <c r="D838" s="2">
        <v>23.855</v>
      </c>
      <c r="E838" s="2">
        <v>734</v>
      </c>
      <c r="F838" s="2"/>
      <c r="G838" s="2"/>
      <c r="H838" s="8">
        <f t="shared" si="12"/>
        <v>0</v>
      </c>
      <c r="I838" s="6"/>
      <c r="J838" s="6"/>
      <c r="K838" s="6"/>
    </row>
    <row r="839" spans="2:11" ht="13.5" x14ac:dyDescent="0.35">
      <c r="B839" s="3">
        <v>43220</v>
      </c>
      <c r="C839" s="2">
        <v>39.049999999999997</v>
      </c>
      <c r="D839" s="2">
        <v>23.8917</v>
      </c>
      <c r="E839" s="2">
        <v>173</v>
      </c>
      <c r="F839" s="2"/>
      <c r="G839" s="2"/>
      <c r="H839" s="8">
        <f t="shared" ref="H839:H902" si="13">(D839-D838)/D838</f>
        <v>1.5384615384615272E-3</v>
      </c>
      <c r="I839" s="6"/>
      <c r="J839" s="6"/>
      <c r="K839" s="6"/>
    </row>
    <row r="840" spans="2:11" ht="13.5" x14ac:dyDescent="0.35">
      <c r="B840" s="3">
        <v>43222</v>
      </c>
      <c r="C840" s="2">
        <v>41.04</v>
      </c>
      <c r="D840" s="2">
        <v>25.109300000000001</v>
      </c>
      <c r="E840" s="2">
        <v>550</v>
      </c>
      <c r="F840" s="2"/>
      <c r="G840" s="2"/>
      <c r="H840" s="8">
        <f t="shared" si="13"/>
        <v>5.0963305248266172E-2</v>
      </c>
      <c r="I840" s="6"/>
      <c r="J840" s="6"/>
      <c r="K840" s="6"/>
    </row>
    <row r="841" spans="2:11" ht="13.5" x14ac:dyDescent="0.35">
      <c r="B841" s="3">
        <v>43223</v>
      </c>
      <c r="C841" s="2">
        <v>41.04</v>
      </c>
      <c r="D841" s="2">
        <v>25.109300000000001</v>
      </c>
      <c r="E841" s="2">
        <v>1538</v>
      </c>
      <c r="F841" s="2"/>
      <c r="G841" s="2"/>
      <c r="H841" s="8">
        <f t="shared" si="13"/>
        <v>0</v>
      </c>
      <c r="I841" s="6"/>
      <c r="J841" s="6"/>
      <c r="K841" s="6"/>
    </row>
    <row r="842" spans="2:11" ht="13.5" x14ac:dyDescent="0.35">
      <c r="B842" s="3">
        <v>43224</v>
      </c>
      <c r="C842" s="2">
        <v>42.88</v>
      </c>
      <c r="D842" s="2">
        <v>26.234999999999999</v>
      </c>
      <c r="E842" s="2">
        <v>0</v>
      </c>
      <c r="F842" s="2"/>
      <c r="G842" s="2"/>
      <c r="H842" s="8">
        <f t="shared" si="13"/>
        <v>4.4831994519958673E-2</v>
      </c>
      <c r="I842" s="6"/>
      <c r="J842" s="6"/>
      <c r="K842" s="6"/>
    </row>
    <row r="843" spans="2:11" ht="13.5" x14ac:dyDescent="0.35">
      <c r="B843" s="3">
        <v>43227</v>
      </c>
      <c r="C843" s="2">
        <v>44.8</v>
      </c>
      <c r="D843" s="2">
        <v>27.409700000000001</v>
      </c>
      <c r="E843" s="2">
        <v>0</v>
      </c>
      <c r="F843" s="2"/>
      <c r="G843" s="2"/>
      <c r="H843" s="8">
        <f t="shared" si="13"/>
        <v>4.4776062511911623E-2</v>
      </c>
      <c r="I843" s="6"/>
      <c r="J843" s="6"/>
      <c r="K843" s="6"/>
    </row>
    <row r="844" spans="2:11" ht="13.5" x14ac:dyDescent="0.35">
      <c r="B844" s="3">
        <v>43228</v>
      </c>
      <c r="C844" s="2">
        <v>44.8</v>
      </c>
      <c r="D844" s="2">
        <v>27.409700000000001</v>
      </c>
      <c r="E844" s="2">
        <v>26733</v>
      </c>
      <c r="F844" s="2"/>
      <c r="G844" s="2"/>
      <c r="H844" s="8">
        <f t="shared" si="13"/>
        <v>0</v>
      </c>
      <c r="I844" s="6"/>
      <c r="J844" s="6"/>
      <c r="K844" s="6"/>
    </row>
    <row r="845" spans="2:11" ht="13.5" x14ac:dyDescent="0.35">
      <c r="B845" s="3">
        <v>43229</v>
      </c>
      <c r="C845" s="2">
        <v>43.5</v>
      </c>
      <c r="D845" s="2">
        <v>26.6144</v>
      </c>
      <c r="E845" s="2">
        <v>509</v>
      </c>
      <c r="F845" s="2"/>
      <c r="G845" s="2"/>
      <c r="H845" s="8">
        <f t="shared" si="13"/>
        <v>-2.9015275614107449E-2</v>
      </c>
      <c r="I845" s="6"/>
      <c r="J845" s="6"/>
      <c r="K845" s="6"/>
    </row>
    <row r="846" spans="2:11" ht="13.5" x14ac:dyDescent="0.35">
      <c r="B846" s="3">
        <v>43230</v>
      </c>
      <c r="C846" s="2">
        <v>43.6</v>
      </c>
      <c r="D846" s="2">
        <v>26.6755</v>
      </c>
      <c r="E846" s="2">
        <v>231</v>
      </c>
      <c r="F846" s="2"/>
      <c r="G846" s="2"/>
      <c r="H846" s="8">
        <f t="shared" si="13"/>
        <v>2.2957496693519191E-3</v>
      </c>
      <c r="I846" s="6"/>
      <c r="J846" s="6"/>
      <c r="K846" s="6"/>
    </row>
    <row r="847" spans="2:11" ht="13.5" x14ac:dyDescent="0.35">
      <c r="B847" s="3">
        <v>43231</v>
      </c>
      <c r="C847" s="2">
        <v>42.8</v>
      </c>
      <c r="D847" s="2">
        <v>26.1861</v>
      </c>
      <c r="E847" s="2">
        <v>670</v>
      </c>
      <c r="F847" s="2"/>
      <c r="G847" s="2"/>
      <c r="H847" s="8">
        <f t="shared" si="13"/>
        <v>-1.8346422747464897E-2</v>
      </c>
      <c r="I847" s="6"/>
      <c r="J847" s="6"/>
      <c r="K847" s="6"/>
    </row>
    <row r="848" spans="2:11" ht="13.5" x14ac:dyDescent="0.35">
      <c r="B848" s="3">
        <v>43234</v>
      </c>
      <c r="C848" s="2">
        <v>42.84</v>
      </c>
      <c r="D848" s="2">
        <v>26.210599999999999</v>
      </c>
      <c r="E848" s="2">
        <v>54</v>
      </c>
      <c r="F848" s="2"/>
      <c r="G848" s="2"/>
      <c r="H848" s="8">
        <f t="shared" si="13"/>
        <v>9.3561087752661693E-4</v>
      </c>
      <c r="I848" s="6"/>
      <c r="J848" s="6"/>
      <c r="K848" s="6"/>
    </row>
    <row r="849" spans="2:11" ht="13.5" x14ac:dyDescent="0.35">
      <c r="B849" s="3">
        <v>43235</v>
      </c>
      <c r="C849" s="2">
        <v>44.14</v>
      </c>
      <c r="D849" s="2">
        <v>27.0059</v>
      </c>
      <c r="E849" s="2">
        <v>232</v>
      </c>
      <c r="F849" s="2"/>
      <c r="G849" s="2"/>
      <c r="H849" s="8">
        <f t="shared" si="13"/>
        <v>3.0342685783614303E-2</v>
      </c>
      <c r="I849" s="6"/>
      <c r="J849" s="6"/>
      <c r="K849" s="6"/>
    </row>
    <row r="850" spans="2:11" ht="13.5" x14ac:dyDescent="0.35">
      <c r="B850" s="3">
        <v>43236</v>
      </c>
      <c r="C850" s="2">
        <v>44.8</v>
      </c>
      <c r="D850" s="2">
        <v>27.409700000000001</v>
      </c>
      <c r="E850" s="2">
        <v>3970</v>
      </c>
      <c r="F850" s="2"/>
      <c r="G850" s="2"/>
      <c r="H850" s="8">
        <f t="shared" si="13"/>
        <v>1.4952288203688838E-2</v>
      </c>
      <c r="I850" s="6"/>
      <c r="J850" s="6"/>
      <c r="K850" s="6"/>
    </row>
    <row r="851" spans="2:11" ht="13.5" x14ac:dyDescent="0.35">
      <c r="B851" s="3">
        <v>43237</v>
      </c>
      <c r="C851" s="2">
        <v>44.79</v>
      </c>
      <c r="D851" s="2">
        <v>27.403600000000001</v>
      </c>
      <c r="E851" s="2">
        <v>3920</v>
      </c>
      <c r="F851" s="2"/>
      <c r="G851" s="2"/>
      <c r="H851" s="8">
        <f t="shared" si="13"/>
        <v>-2.2254895164850377E-4</v>
      </c>
      <c r="I851" s="6"/>
      <c r="J851" s="6"/>
      <c r="K851" s="6"/>
    </row>
    <row r="852" spans="2:11" ht="13.5" x14ac:dyDescent="0.35">
      <c r="B852" s="3">
        <v>43238</v>
      </c>
      <c r="C852" s="2">
        <v>44.77</v>
      </c>
      <c r="D852" s="2">
        <v>27.391400000000001</v>
      </c>
      <c r="E852" s="2">
        <v>10</v>
      </c>
      <c r="F852" s="2"/>
      <c r="G852" s="2"/>
      <c r="H852" s="8">
        <f t="shared" si="13"/>
        <v>-4.4519698141849934E-4</v>
      </c>
      <c r="I852" s="6"/>
      <c r="J852" s="6"/>
      <c r="K852" s="6"/>
    </row>
    <row r="853" spans="2:11" ht="13.5" x14ac:dyDescent="0.35">
      <c r="B853" s="3">
        <v>43241</v>
      </c>
      <c r="C853" s="2">
        <v>44</v>
      </c>
      <c r="D853" s="2">
        <v>26.920300000000001</v>
      </c>
      <c r="E853" s="2">
        <v>25</v>
      </c>
      <c r="F853" s="2"/>
      <c r="G853" s="2"/>
      <c r="H853" s="8">
        <f t="shared" si="13"/>
        <v>-1.7198828829486621E-2</v>
      </c>
      <c r="I853" s="6"/>
      <c r="J853" s="6"/>
      <c r="K853" s="6"/>
    </row>
    <row r="854" spans="2:11" ht="13.5" x14ac:dyDescent="0.35">
      <c r="B854" s="3">
        <v>43242</v>
      </c>
      <c r="C854" s="2">
        <v>43.99</v>
      </c>
      <c r="D854" s="2">
        <v>26.914200000000001</v>
      </c>
      <c r="E854" s="2">
        <v>560</v>
      </c>
      <c r="F854" s="2"/>
      <c r="G854" s="2"/>
      <c r="H854" s="8">
        <f t="shared" si="13"/>
        <v>-2.2659480020653536E-4</v>
      </c>
      <c r="I854" s="6"/>
      <c r="J854" s="6"/>
      <c r="K854" s="6"/>
    </row>
    <row r="855" spans="2:11" ht="13.5" x14ac:dyDescent="0.35">
      <c r="B855" s="3">
        <v>43243</v>
      </c>
      <c r="C855" s="2">
        <v>43.5</v>
      </c>
      <c r="D855" s="2">
        <v>26.6144</v>
      </c>
      <c r="E855" s="2">
        <v>349</v>
      </c>
      <c r="F855" s="2"/>
      <c r="G855" s="2"/>
      <c r="H855" s="8">
        <f t="shared" si="13"/>
        <v>-1.1139101292254689E-2</v>
      </c>
      <c r="I855" s="6"/>
      <c r="J855" s="6"/>
      <c r="K855" s="6"/>
    </row>
    <row r="856" spans="2:11" ht="13.5" x14ac:dyDescent="0.35">
      <c r="B856" s="3">
        <v>43244</v>
      </c>
      <c r="C856" s="2">
        <v>43.4</v>
      </c>
      <c r="D856" s="2">
        <v>26.5532</v>
      </c>
      <c r="E856" s="2">
        <v>160</v>
      </c>
      <c r="F856" s="2"/>
      <c r="G856" s="2"/>
      <c r="H856" s="8">
        <f t="shared" si="13"/>
        <v>-2.2995070337862014E-3</v>
      </c>
      <c r="I856" s="6"/>
      <c r="J856" s="6"/>
      <c r="K856" s="6"/>
    </row>
    <row r="857" spans="2:11" ht="13.5" x14ac:dyDescent="0.35">
      <c r="B857" s="3">
        <v>43245</v>
      </c>
      <c r="C857" s="2">
        <v>42.84</v>
      </c>
      <c r="D857" s="2">
        <v>26.210599999999999</v>
      </c>
      <c r="E857" s="2">
        <v>306</v>
      </c>
      <c r="F857" s="2"/>
      <c r="G857" s="2"/>
      <c r="H857" s="8">
        <f t="shared" si="13"/>
        <v>-1.2902399710769357E-2</v>
      </c>
      <c r="I857" s="6"/>
      <c r="J857" s="6"/>
      <c r="K857" s="6"/>
    </row>
    <row r="858" spans="2:11" ht="13.5" x14ac:dyDescent="0.35">
      <c r="B858" s="3">
        <v>43248</v>
      </c>
      <c r="C858" s="2">
        <v>41.71</v>
      </c>
      <c r="D858" s="2">
        <v>25.519200000000001</v>
      </c>
      <c r="E858" s="2">
        <v>148</v>
      </c>
      <c r="F858" s="2"/>
      <c r="G858" s="2"/>
      <c r="H858" s="8">
        <f t="shared" si="13"/>
        <v>-2.6378640702616425E-2</v>
      </c>
      <c r="I858" s="6"/>
      <c r="J858" s="6"/>
      <c r="K858" s="6"/>
    </row>
    <row r="859" spans="2:11" ht="13.5" x14ac:dyDescent="0.35">
      <c r="B859" s="3">
        <v>43249</v>
      </c>
      <c r="C859" s="2">
        <v>40.5</v>
      </c>
      <c r="D859" s="2">
        <v>24.7789</v>
      </c>
      <c r="E859" s="2">
        <v>2102</v>
      </c>
      <c r="F859" s="2"/>
      <c r="G859" s="2"/>
      <c r="H859" s="8">
        <f t="shared" si="13"/>
        <v>-2.9009530079312881E-2</v>
      </c>
      <c r="I859" s="6"/>
      <c r="J859" s="6"/>
      <c r="K859" s="6"/>
    </row>
    <row r="860" spans="2:11" ht="13.5" x14ac:dyDescent="0.35">
      <c r="B860" s="3">
        <v>43250</v>
      </c>
      <c r="C860" s="2">
        <v>40.5</v>
      </c>
      <c r="D860" s="2">
        <v>24.7789</v>
      </c>
      <c r="E860" s="2">
        <v>2290</v>
      </c>
      <c r="F860" s="2"/>
      <c r="G860" s="2"/>
      <c r="H860" s="8">
        <f t="shared" si="13"/>
        <v>0</v>
      </c>
      <c r="I860" s="6"/>
      <c r="J860" s="6"/>
      <c r="K860" s="6"/>
    </row>
    <row r="861" spans="2:11" ht="13.5" x14ac:dyDescent="0.35">
      <c r="B861" s="3">
        <v>43251</v>
      </c>
      <c r="C861" s="2">
        <v>41.71</v>
      </c>
      <c r="D861" s="2">
        <v>25.519200000000001</v>
      </c>
      <c r="E861" s="2">
        <v>1644</v>
      </c>
      <c r="F861" s="2"/>
      <c r="G861" s="2"/>
      <c r="H861" s="8">
        <f t="shared" si="13"/>
        <v>2.9876225336879413E-2</v>
      </c>
      <c r="I861" s="6"/>
      <c r="J861" s="6"/>
      <c r="K861" s="6"/>
    </row>
    <row r="862" spans="2:11" ht="13.5" x14ac:dyDescent="0.35">
      <c r="B862" s="3">
        <v>43252</v>
      </c>
      <c r="C862" s="2">
        <v>41.9</v>
      </c>
      <c r="D862" s="2">
        <v>25.635400000000001</v>
      </c>
      <c r="E862" s="2">
        <v>7</v>
      </c>
      <c r="F862" s="2"/>
      <c r="G862" s="2"/>
      <c r="H862" s="8">
        <f t="shared" si="13"/>
        <v>4.5534342769365495E-3</v>
      </c>
      <c r="I862" s="6"/>
      <c r="J862" s="6"/>
      <c r="K862" s="6"/>
    </row>
    <row r="863" spans="2:11" ht="13.5" x14ac:dyDescent="0.35">
      <c r="B863" s="3">
        <v>43255</v>
      </c>
      <c r="C863" s="2">
        <v>42.15</v>
      </c>
      <c r="D863" s="2">
        <v>25.788399999999999</v>
      </c>
      <c r="E863" s="2">
        <v>154</v>
      </c>
      <c r="F863" s="2"/>
      <c r="G863" s="2"/>
      <c r="H863" s="8">
        <f t="shared" si="13"/>
        <v>5.9683094470926413E-3</v>
      </c>
      <c r="I863" s="6"/>
      <c r="J863" s="6"/>
      <c r="K863" s="6"/>
    </row>
    <row r="864" spans="2:11" ht="13.5" x14ac:dyDescent="0.35">
      <c r="B864" s="3">
        <v>43256</v>
      </c>
      <c r="C864" s="2">
        <v>43.99</v>
      </c>
      <c r="D864" s="2">
        <v>26.914200000000001</v>
      </c>
      <c r="E864" s="2">
        <v>359</v>
      </c>
      <c r="F864" s="2"/>
      <c r="G864" s="2"/>
      <c r="H864" s="8">
        <f t="shared" si="13"/>
        <v>4.3655286873167845E-2</v>
      </c>
      <c r="I864" s="6"/>
      <c r="J864" s="6"/>
      <c r="K864" s="6"/>
    </row>
    <row r="865" spans="2:11" ht="13.5" x14ac:dyDescent="0.35">
      <c r="B865" s="3">
        <v>43257</v>
      </c>
      <c r="C865" s="2">
        <v>45.51</v>
      </c>
      <c r="D865" s="2">
        <v>27.844100000000001</v>
      </c>
      <c r="E865" s="2">
        <v>453</v>
      </c>
      <c r="F865" s="2"/>
      <c r="G865" s="2"/>
      <c r="H865" s="8">
        <f t="shared" si="13"/>
        <v>3.4550534661999983E-2</v>
      </c>
      <c r="I865" s="6"/>
      <c r="J865" s="6"/>
      <c r="K865" s="6"/>
    </row>
    <row r="866" spans="2:11" ht="13.5" x14ac:dyDescent="0.35">
      <c r="B866" s="3">
        <v>43258</v>
      </c>
      <c r="C866" s="2">
        <v>47.55</v>
      </c>
      <c r="D866" s="2">
        <v>29.092199999999998</v>
      </c>
      <c r="E866" s="2">
        <v>0</v>
      </c>
      <c r="F866" s="2"/>
      <c r="G866" s="2"/>
      <c r="H866" s="8">
        <f t="shared" si="13"/>
        <v>4.4824576840335917E-2</v>
      </c>
      <c r="I866" s="6"/>
      <c r="J866" s="6"/>
      <c r="K866" s="6"/>
    </row>
    <row r="867" spans="2:11" ht="13.5" x14ac:dyDescent="0.35">
      <c r="B867" s="3">
        <v>43259</v>
      </c>
      <c r="C867" s="2">
        <v>49.68</v>
      </c>
      <c r="D867" s="2">
        <v>30.395399999999999</v>
      </c>
      <c r="E867" s="2">
        <v>1159</v>
      </c>
      <c r="F867" s="2"/>
      <c r="G867" s="2"/>
      <c r="H867" s="8">
        <f t="shared" si="13"/>
        <v>4.4795512199146174E-2</v>
      </c>
      <c r="I867" s="6"/>
      <c r="J867" s="6"/>
      <c r="K867" s="6"/>
    </row>
    <row r="868" spans="2:11" ht="13.5" x14ac:dyDescent="0.35">
      <c r="B868" s="3">
        <v>43262</v>
      </c>
      <c r="C868" s="2">
        <v>51.91</v>
      </c>
      <c r="D868" s="2">
        <v>31.759799999999998</v>
      </c>
      <c r="E868" s="2">
        <v>0</v>
      </c>
      <c r="F868" s="2"/>
      <c r="G868" s="2"/>
      <c r="H868" s="8">
        <f t="shared" si="13"/>
        <v>4.4888371266704828E-2</v>
      </c>
      <c r="I868" s="6"/>
      <c r="J868" s="6"/>
      <c r="K868" s="6"/>
    </row>
    <row r="869" spans="2:11" ht="13.5" x14ac:dyDescent="0.35">
      <c r="B869" s="3">
        <v>43263</v>
      </c>
      <c r="C869" s="2">
        <v>51.9</v>
      </c>
      <c r="D869" s="2">
        <v>31.753699999999998</v>
      </c>
      <c r="E869" s="2">
        <v>631</v>
      </c>
      <c r="F869" s="2"/>
      <c r="G869" s="2"/>
      <c r="H869" s="8">
        <f t="shared" si="13"/>
        <v>-1.9206670067191842E-4</v>
      </c>
      <c r="I869" s="6"/>
      <c r="J869" s="6"/>
      <c r="K869" s="6"/>
    </row>
    <row r="870" spans="2:11" ht="13.5" x14ac:dyDescent="0.35">
      <c r="B870" s="3">
        <v>43264</v>
      </c>
      <c r="C870" s="2">
        <v>51.9</v>
      </c>
      <c r="D870" s="2">
        <v>31.753699999999998</v>
      </c>
      <c r="E870" s="2">
        <v>2273</v>
      </c>
      <c r="F870" s="2"/>
      <c r="G870" s="2"/>
      <c r="H870" s="8">
        <f t="shared" si="13"/>
        <v>0</v>
      </c>
      <c r="I870" s="6"/>
      <c r="J870" s="6"/>
      <c r="K870" s="6"/>
    </row>
    <row r="871" spans="2:11" ht="13.5" x14ac:dyDescent="0.35">
      <c r="B871" s="3">
        <v>43265</v>
      </c>
      <c r="C871" s="2">
        <v>52.9</v>
      </c>
      <c r="D871" s="2">
        <v>32.365499999999997</v>
      </c>
      <c r="E871" s="2">
        <v>300</v>
      </c>
      <c r="F871" s="2"/>
      <c r="G871" s="2"/>
      <c r="H871" s="8">
        <f t="shared" si="13"/>
        <v>1.9267046045027787E-2</v>
      </c>
      <c r="I871" s="6"/>
      <c r="J871" s="6"/>
      <c r="K871" s="6"/>
    </row>
    <row r="872" spans="2:11" ht="13.5" x14ac:dyDescent="0.35">
      <c r="B872" s="3">
        <v>43269</v>
      </c>
      <c r="C872" s="2">
        <v>55.49</v>
      </c>
      <c r="D872" s="2">
        <v>33.950099999999999</v>
      </c>
      <c r="E872" s="2">
        <v>1179</v>
      </c>
      <c r="F872" s="2"/>
      <c r="G872" s="2"/>
      <c r="H872" s="8">
        <f t="shared" si="13"/>
        <v>4.8959540251193458E-2</v>
      </c>
      <c r="I872" s="6"/>
      <c r="J872" s="6"/>
      <c r="K872" s="6"/>
    </row>
    <row r="873" spans="2:11" ht="13.5" x14ac:dyDescent="0.35">
      <c r="B873" s="3">
        <v>43270</v>
      </c>
      <c r="C873" s="2">
        <v>56.49</v>
      </c>
      <c r="D873" s="2">
        <v>34.561999999999998</v>
      </c>
      <c r="E873" s="2">
        <v>1982</v>
      </c>
      <c r="F873" s="2"/>
      <c r="G873" s="2"/>
      <c r="H873" s="8">
        <f t="shared" si="13"/>
        <v>1.8023510976403562E-2</v>
      </c>
      <c r="I873" s="6"/>
      <c r="J873" s="6"/>
      <c r="K873" s="6"/>
    </row>
    <row r="874" spans="2:11" ht="13.5" x14ac:dyDescent="0.35">
      <c r="B874" s="3">
        <v>43271</v>
      </c>
      <c r="C874" s="2">
        <v>55.4</v>
      </c>
      <c r="D874" s="2">
        <v>33.895099999999999</v>
      </c>
      <c r="E874" s="2">
        <v>1119</v>
      </c>
      <c r="F874" s="2"/>
      <c r="G874" s="2"/>
      <c r="H874" s="8">
        <f t="shared" si="13"/>
        <v>-1.9295758347317817E-2</v>
      </c>
      <c r="I874" s="6"/>
      <c r="J874" s="6"/>
      <c r="K874" s="6"/>
    </row>
    <row r="875" spans="2:11" ht="13.5" x14ac:dyDescent="0.35">
      <c r="B875" s="3">
        <v>43272</v>
      </c>
      <c r="C875" s="2">
        <v>55</v>
      </c>
      <c r="D875" s="2">
        <v>33.650300000000001</v>
      </c>
      <c r="E875" s="2">
        <v>1668</v>
      </c>
      <c r="F875" s="2"/>
      <c r="G875" s="2"/>
      <c r="H875" s="8">
        <f t="shared" si="13"/>
        <v>-7.2222828668449986E-3</v>
      </c>
      <c r="I875" s="6"/>
      <c r="J875" s="6"/>
      <c r="K875" s="6"/>
    </row>
    <row r="876" spans="2:11" ht="13.5" x14ac:dyDescent="0.35">
      <c r="B876" s="3">
        <v>43273</v>
      </c>
      <c r="C876" s="2">
        <v>56</v>
      </c>
      <c r="D876" s="2">
        <v>34.2622</v>
      </c>
      <c r="E876" s="2">
        <v>2595</v>
      </c>
      <c r="F876" s="2"/>
      <c r="G876" s="2"/>
      <c r="H876" s="8">
        <f t="shared" si="13"/>
        <v>1.8184087511849776E-2</v>
      </c>
      <c r="I876" s="6"/>
      <c r="J876" s="6"/>
      <c r="K876" s="6"/>
    </row>
    <row r="877" spans="2:11" ht="13.5" x14ac:dyDescent="0.35">
      <c r="B877" s="3">
        <v>43276</v>
      </c>
      <c r="C877" s="2">
        <v>55.91</v>
      </c>
      <c r="D877" s="2">
        <v>34.207099999999997</v>
      </c>
      <c r="E877" s="2">
        <v>1227</v>
      </c>
      <c r="F877" s="2"/>
      <c r="G877" s="2"/>
      <c r="H877" s="8">
        <f t="shared" si="13"/>
        <v>-1.6081862810912036E-3</v>
      </c>
      <c r="I877" s="6"/>
      <c r="J877" s="6"/>
      <c r="K877" s="6"/>
    </row>
    <row r="878" spans="2:11" ht="13.5" x14ac:dyDescent="0.35">
      <c r="B878" s="3">
        <v>43277</v>
      </c>
      <c r="C878" s="2">
        <v>54.23</v>
      </c>
      <c r="D878" s="2">
        <v>33.179200000000002</v>
      </c>
      <c r="E878" s="2">
        <v>65</v>
      </c>
      <c r="F878" s="2"/>
      <c r="G878" s="2"/>
      <c r="H878" s="8">
        <f t="shared" si="13"/>
        <v>-3.0049317247004145E-2</v>
      </c>
      <c r="I878" s="6"/>
      <c r="J878" s="6"/>
      <c r="K878" s="6"/>
    </row>
    <row r="879" spans="2:11" ht="13.5" x14ac:dyDescent="0.35">
      <c r="B879" s="3">
        <v>43278</v>
      </c>
      <c r="C879" s="2">
        <v>54.99</v>
      </c>
      <c r="D879" s="2">
        <v>33.644199999999998</v>
      </c>
      <c r="E879" s="2">
        <v>148</v>
      </c>
      <c r="F879" s="2"/>
      <c r="G879" s="2"/>
      <c r="H879" s="8">
        <f t="shared" si="13"/>
        <v>1.4014804455803524E-2</v>
      </c>
      <c r="I879" s="6"/>
      <c r="J879" s="6"/>
      <c r="K879" s="6"/>
    </row>
    <row r="880" spans="2:11" ht="13.5" x14ac:dyDescent="0.35">
      <c r="B880" s="3">
        <v>43279</v>
      </c>
      <c r="C880" s="2">
        <v>55</v>
      </c>
      <c r="D880" s="2">
        <v>33.650300000000001</v>
      </c>
      <c r="E880" s="2">
        <v>375</v>
      </c>
      <c r="F880" s="2"/>
      <c r="G880" s="2"/>
      <c r="H880" s="8">
        <f t="shared" si="13"/>
        <v>1.8130911122878676E-4</v>
      </c>
      <c r="I880" s="6"/>
      <c r="J880" s="6"/>
      <c r="K880" s="6"/>
    </row>
    <row r="881" spans="2:11" ht="13.5" x14ac:dyDescent="0.35">
      <c r="B881" s="3">
        <v>43280</v>
      </c>
      <c r="C881" s="2">
        <v>55</v>
      </c>
      <c r="D881" s="2">
        <v>33.650300000000001</v>
      </c>
      <c r="E881" s="2">
        <v>1611</v>
      </c>
      <c r="F881" s="2"/>
      <c r="G881" s="2"/>
      <c r="H881" s="8">
        <f t="shared" si="13"/>
        <v>0</v>
      </c>
      <c r="I881" s="6"/>
      <c r="J881" s="6"/>
      <c r="K881" s="6"/>
    </row>
    <row r="882" spans="2:11" ht="13.5" x14ac:dyDescent="0.35">
      <c r="B882" s="3">
        <v>43283</v>
      </c>
      <c r="C882" s="2">
        <v>55.99</v>
      </c>
      <c r="D882" s="2">
        <v>34.256</v>
      </c>
      <c r="E882" s="2">
        <v>204</v>
      </c>
      <c r="F882" s="2"/>
      <c r="G882" s="2"/>
      <c r="H882" s="8">
        <f t="shared" si="13"/>
        <v>1.7999839525947726E-2</v>
      </c>
      <c r="I882" s="6"/>
      <c r="J882" s="6"/>
      <c r="K882" s="6"/>
    </row>
    <row r="883" spans="2:11" ht="13.5" x14ac:dyDescent="0.35">
      <c r="B883" s="3">
        <v>43284</v>
      </c>
      <c r="C883" s="2">
        <v>56</v>
      </c>
      <c r="D883" s="2">
        <v>34.2622</v>
      </c>
      <c r="E883" s="2">
        <v>1393</v>
      </c>
      <c r="F883" s="2"/>
      <c r="G883" s="2"/>
      <c r="H883" s="8">
        <f t="shared" si="13"/>
        <v>1.8099019149929243E-4</v>
      </c>
      <c r="I883" s="6"/>
      <c r="J883" s="6"/>
      <c r="K883" s="6"/>
    </row>
    <row r="884" spans="2:11" ht="13.5" x14ac:dyDescent="0.35">
      <c r="B884" s="3">
        <v>43285</v>
      </c>
      <c r="C884" s="2">
        <v>57</v>
      </c>
      <c r="D884" s="2">
        <v>34.874000000000002</v>
      </c>
      <c r="E884" s="2">
        <v>738</v>
      </c>
      <c r="F884" s="2"/>
      <c r="G884" s="2"/>
      <c r="H884" s="8">
        <f t="shared" si="13"/>
        <v>1.7856413190046241E-2</v>
      </c>
      <c r="I884" s="6"/>
      <c r="J884" s="6"/>
      <c r="K884" s="6"/>
    </row>
    <row r="885" spans="2:11" ht="13.5" x14ac:dyDescent="0.35">
      <c r="B885" s="3">
        <v>43286</v>
      </c>
      <c r="C885" s="2">
        <v>55.99</v>
      </c>
      <c r="D885" s="2">
        <v>34.256</v>
      </c>
      <c r="E885" s="2">
        <v>2860</v>
      </c>
      <c r="F885" s="2"/>
      <c r="G885" s="2"/>
      <c r="H885" s="8">
        <f t="shared" si="13"/>
        <v>-1.7720938234788153E-2</v>
      </c>
      <c r="I885" s="6"/>
      <c r="J885" s="6"/>
      <c r="K885" s="6"/>
    </row>
    <row r="886" spans="2:11" ht="13.5" x14ac:dyDescent="0.35">
      <c r="B886" s="3">
        <v>43287</v>
      </c>
      <c r="C886" s="2">
        <v>55.89</v>
      </c>
      <c r="D886" s="2">
        <v>34.194899999999997</v>
      </c>
      <c r="E886" s="2">
        <v>2419</v>
      </c>
      <c r="F886" s="2"/>
      <c r="G886" s="2"/>
      <c r="H886" s="8">
        <f t="shared" si="13"/>
        <v>-1.7836291452593199E-3</v>
      </c>
      <c r="I886" s="6"/>
      <c r="J886" s="6"/>
      <c r="K886" s="6"/>
    </row>
    <row r="887" spans="2:11" ht="13.5" x14ac:dyDescent="0.35">
      <c r="B887" s="3">
        <v>43290</v>
      </c>
      <c r="C887" s="2">
        <v>54.9</v>
      </c>
      <c r="D887" s="2">
        <v>36.175699999999999</v>
      </c>
      <c r="E887" s="2">
        <v>88</v>
      </c>
      <c r="F887" s="2"/>
      <c r="G887" s="2"/>
      <c r="H887" s="8">
        <f t="shared" si="13"/>
        <v>5.7926766857046001E-2</v>
      </c>
      <c r="I887" s="6"/>
      <c r="J887" s="6"/>
      <c r="K887" s="6"/>
    </row>
    <row r="888" spans="2:11" ht="13.5" x14ac:dyDescent="0.35">
      <c r="B888" s="3">
        <v>43291</v>
      </c>
      <c r="C888" s="2">
        <v>56.5</v>
      </c>
      <c r="D888" s="2">
        <v>37.229999999999997</v>
      </c>
      <c r="E888" s="2">
        <v>1464</v>
      </c>
      <c r="F888" s="2"/>
      <c r="G888" s="2"/>
      <c r="H888" s="8">
        <f t="shared" si="13"/>
        <v>2.914387282070555E-2</v>
      </c>
      <c r="I888" s="6"/>
      <c r="J888" s="6"/>
      <c r="K888" s="6"/>
    </row>
    <row r="889" spans="2:11" ht="13.5" x14ac:dyDescent="0.35">
      <c r="B889" s="3">
        <v>43292</v>
      </c>
      <c r="C889" s="2">
        <v>55.99</v>
      </c>
      <c r="D889" s="2">
        <v>36.893999999999998</v>
      </c>
      <c r="E889" s="2">
        <v>618</v>
      </c>
      <c r="F889" s="2"/>
      <c r="G889" s="2"/>
      <c r="H889" s="8">
        <f t="shared" si="13"/>
        <v>-9.0249798549556417E-3</v>
      </c>
      <c r="I889" s="6"/>
      <c r="J889" s="6"/>
      <c r="K889" s="6"/>
    </row>
    <row r="890" spans="2:11" ht="13.5" x14ac:dyDescent="0.35">
      <c r="B890" s="3">
        <v>43293</v>
      </c>
      <c r="C890" s="2">
        <v>55</v>
      </c>
      <c r="D890" s="2">
        <v>36.241599999999998</v>
      </c>
      <c r="E890" s="2">
        <v>470</v>
      </c>
      <c r="F890" s="2"/>
      <c r="G890" s="2"/>
      <c r="H890" s="8">
        <f t="shared" si="13"/>
        <v>-1.7683092101696756E-2</v>
      </c>
      <c r="I890" s="6"/>
      <c r="J890" s="6"/>
      <c r="K890" s="6"/>
    </row>
    <row r="891" spans="2:11" ht="13.5" x14ac:dyDescent="0.35">
      <c r="B891" s="3">
        <v>43294</v>
      </c>
      <c r="C891" s="2">
        <v>55</v>
      </c>
      <c r="D891" s="2">
        <v>36.241599999999998</v>
      </c>
      <c r="E891" s="2">
        <v>616</v>
      </c>
      <c r="F891" s="2"/>
      <c r="G891" s="2"/>
      <c r="H891" s="8">
        <f t="shared" si="13"/>
        <v>0</v>
      </c>
      <c r="I891" s="6"/>
      <c r="J891" s="6"/>
      <c r="K891" s="6"/>
    </row>
    <row r="892" spans="2:11" ht="13.5" x14ac:dyDescent="0.35">
      <c r="B892" s="3">
        <v>43297</v>
      </c>
      <c r="C892" s="2">
        <v>55</v>
      </c>
      <c r="D892" s="2">
        <v>36.241599999999998</v>
      </c>
      <c r="E892" s="2">
        <v>594</v>
      </c>
      <c r="F892" s="2"/>
      <c r="G892" s="2"/>
      <c r="H892" s="8">
        <f t="shared" si="13"/>
        <v>0</v>
      </c>
      <c r="I892" s="6"/>
      <c r="J892" s="6"/>
      <c r="K892" s="6"/>
    </row>
    <row r="893" spans="2:11" ht="13.5" x14ac:dyDescent="0.35">
      <c r="B893" s="3">
        <v>43298</v>
      </c>
      <c r="C893" s="2">
        <v>55.5</v>
      </c>
      <c r="D893" s="2">
        <v>36.571100000000001</v>
      </c>
      <c r="E893" s="2">
        <v>1096</v>
      </c>
      <c r="F893" s="2"/>
      <c r="G893" s="2"/>
      <c r="H893" s="8">
        <f t="shared" si="13"/>
        <v>9.0917619531147367E-3</v>
      </c>
      <c r="I893" s="6"/>
      <c r="J893" s="6"/>
      <c r="K893" s="6"/>
    </row>
    <row r="894" spans="2:11" ht="13.5" x14ac:dyDescent="0.35">
      <c r="B894" s="3">
        <v>43299</v>
      </c>
      <c r="C894" s="2">
        <v>57.5</v>
      </c>
      <c r="D894" s="2">
        <v>37.889000000000003</v>
      </c>
      <c r="E894" s="2">
        <v>405</v>
      </c>
      <c r="F894" s="2"/>
      <c r="G894" s="2"/>
      <c r="H894" s="8">
        <f t="shared" si="13"/>
        <v>3.6036651891794384E-2</v>
      </c>
      <c r="I894" s="6"/>
      <c r="J894" s="6"/>
      <c r="K894" s="6"/>
    </row>
    <row r="895" spans="2:11" ht="13.5" x14ac:dyDescent="0.35">
      <c r="B895" s="3">
        <v>43300</v>
      </c>
      <c r="C895" s="2">
        <v>60.08</v>
      </c>
      <c r="D895" s="2">
        <v>39.588999999999999</v>
      </c>
      <c r="E895" s="2">
        <v>0</v>
      </c>
      <c r="F895" s="2"/>
      <c r="G895" s="2"/>
      <c r="H895" s="8">
        <f t="shared" si="13"/>
        <v>4.4867903613185767E-2</v>
      </c>
      <c r="I895" s="6"/>
      <c r="J895" s="6"/>
      <c r="K895" s="6"/>
    </row>
    <row r="896" spans="2:11" ht="13.5" x14ac:dyDescent="0.35">
      <c r="B896" s="3">
        <v>43301</v>
      </c>
      <c r="C896" s="2">
        <v>62.78</v>
      </c>
      <c r="D896" s="2">
        <v>41.368200000000002</v>
      </c>
      <c r="E896" s="2">
        <v>0</v>
      </c>
      <c r="F896" s="2"/>
      <c r="G896" s="2"/>
      <c r="H896" s="8">
        <f t="shared" si="13"/>
        <v>4.494177675616972E-2</v>
      </c>
      <c r="I896" s="6"/>
      <c r="J896" s="6"/>
      <c r="K896" s="6"/>
    </row>
    <row r="897" spans="2:11" ht="13.5" x14ac:dyDescent="0.35">
      <c r="B897" s="3">
        <v>43304</v>
      </c>
      <c r="C897" s="2">
        <v>65.599999999999994</v>
      </c>
      <c r="D897" s="2">
        <v>43.226399999999998</v>
      </c>
      <c r="E897" s="2">
        <v>0</v>
      </c>
      <c r="F897" s="2"/>
      <c r="G897" s="2"/>
      <c r="H897" s="8">
        <f t="shared" si="13"/>
        <v>4.4918560633530016E-2</v>
      </c>
      <c r="I897" s="6"/>
      <c r="J897" s="6"/>
      <c r="K897" s="6"/>
    </row>
    <row r="898" spans="2:11" ht="13.5" x14ac:dyDescent="0.35">
      <c r="B898" s="3">
        <v>43305</v>
      </c>
      <c r="C898" s="2">
        <v>68.55</v>
      </c>
      <c r="D898" s="2">
        <v>45.170200000000001</v>
      </c>
      <c r="E898" s="2">
        <v>0</v>
      </c>
      <c r="F898" s="2"/>
      <c r="G898" s="2"/>
      <c r="H898" s="8">
        <f t="shared" si="13"/>
        <v>4.4967889993152405E-2</v>
      </c>
      <c r="I898" s="6"/>
      <c r="J898" s="6"/>
      <c r="K898" s="6"/>
    </row>
    <row r="899" spans="2:11" ht="13.5" x14ac:dyDescent="0.35">
      <c r="B899" s="3">
        <v>43307</v>
      </c>
      <c r="C899" s="2">
        <v>70</v>
      </c>
      <c r="D899" s="2">
        <v>46.125700000000002</v>
      </c>
      <c r="E899" s="2">
        <v>2121</v>
      </c>
      <c r="F899" s="2"/>
      <c r="G899" s="2"/>
      <c r="H899" s="8">
        <f t="shared" si="13"/>
        <v>2.115332675082246E-2</v>
      </c>
      <c r="I899" s="6"/>
      <c r="J899" s="6"/>
      <c r="K899" s="6"/>
    </row>
    <row r="900" spans="2:11" ht="13.5" x14ac:dyDescent="0.35">
      <c r="B900" s="3">
        <v>43308</v>
      </c>
      <c r="C900" s="2">
        <v>69.989999999999995</v>
      </c>
      <c r="D900" s="2">
        <v>46.119100000000003</v>
      </c>
      <c r="E900" s="2">
        <v>311</v>
      </c>
      <c r="F900" s="2"/>
      <c r="G900" s="2"/>
      <c r="H900" s="8">
        <f t="shared" si="13"/>
        <v>-1.4308725938032006E-4</v>
      </c>
      <c r="I900" s="6"/>
      <c r="J900" s="6"/>
      <c r="K900" s="6"/>
    </row>
    <row r="901" spans="2:11" ht="13.5" x14ac:dyDescent="0.35">
      <c r="B901" s="3">
        <v>43311</v>
      </c>
      <c r="C901" s="2">
        <v>71</v>
      </c>
      <c r="D901" s="2">
        <v>46.784599999999998</v>
      </c>
      <c r="E901" s="2">
        <v>1114</v>
      </c>
      <c r="F901" s="2"/>
      <c r="G901" s="2"/>
      <c r="H901" s="8">
        <f t="shared" si="13"/>
        <v>1.4430030074307485E-2</v>
      </c>
      <c r="I901" s="6"/>
      <c r="J901" s="6"/>
      <c r="K901" s="6"/>
    </row>
    <row r="902" spans="2:11" ht="13.5" x14ac:dyDescent="0.35">
      <c r="B902" s="3">
        <v>43312</v>
      </c>
      <c r="C902" s="2">
        <v>72</v>
      </c>
      <c r="D902" s="2">
        <v>47.443600000000004</v>
      </c>
      <c r="E902" s="2">
        <v>290</v>
      </c>
      <c r="F902" s="2"/>
      <c r="G902" s="2"/>
      <c r="H902" s="8">
        <f t="shared" si="13"/>
        <v>1.4085831662555757E-2</v>
      </c>
      <c r="I902" s="6"/>
      <c r="J902" s="6"/>
      <c r="K902" s="6"/>
    </row>
    <row r="903" spans="2:11" ht="13.5" x14ac:dyDescent="0.35">
      <c r="B903" s="3">
        <v>43313</v>
      </c>
      <c r="C903" s="2">
        <v>72.8</v>
      </c>
      <c r="D903" s="2">
        <v>47.970700000000001</v>
      </c>
      <c r="E903" s="2">
        <v>640</v>
      </c>
      <c r="F903" s="2"/>
      <c r="G903" s="2"/>
      <c r="H903" s="8">
        <f t="shared" ref="H903:H966" si="14">(D903-D902)/D902</f>
        <v>1.1110033808564216E-2</v>
      </c>
      <c r="I903" s="6"/>
      <c r="J903" s="6"/>
      <c r="K903" s="6"/>
    </row>
    <row r="904" spans="2:11" ht="13.5" x14ac:dyDescent="0.35">
      <c r="B904" s="3">
        <v>43314</v>
      </c>
      <c r="C904" s="2">
        <v>72.3</v>
      </c>
      <c r="D904" s="2">
        <v>47.641199999999998</v>
      </c>
      <c r="E904" s="2">
        <v>73</v>
      </c>
      <c r="F904" s="2"/>
      <c r="G904" s="2"/>
      <c r="H904" s="8">
        <f t="shared" si="14"/>
        <v>-6.86877614877421E-3</v>
      </c>
      <c r="I904" s="6"/>
      <c r="J904" s="6"/>
      <c r="K904" s="6"/>
    </row>
    <row r="905" spans="2:11" ht="13.5" x14ac:dyDescent="0.35">
      <c r="B905" s="3">
        <v>43315</v>
      </c>
      <c r="C905" s="2">
        <v>68.87</v>
      </c>
      <c r="D905" s="2">
        <v>45.381100000000004</v>
      </c>
      <c r="E905" s="2">
        <v>361</v>
      </c>
      <c r="F905" s="2"/>
      <c r="G905" s="2"/>
      <c r="H905" s="8">
        <f t="shared" si="14"/>
        <v>-4.7440030897626308E-2</v>
      </c>
      <c r="I905" s="6"/>
      <c r="J905" s="6"/>
      <c r="K905" s="6"/>
    </row>
    <row r="906" spans="2:11" ht="13.5" x14ac:dyDescent="0.35">
      <c r="B906" s="3">
        <v>43318</v>
      </c>
      <c r="C906" s="2">
        <v>71</v>
      </c>
      <c r="D906" s="2">
        <v>46.784599999999998</v>
      </c>
      <c r="E906" s="2">
        <v>162</v>
      </c>
      <c r="F906" s="2"/>
      <c r="G906" s="2"/>
      <c r="H906" s="8">
        <f t="shared" si="14"/>
        <v>3.0926971801035978E-2</v>
      </c>
      <c r="I906" s="6"/>
      <c r="J906" s="6"/>
      <c r="K906" s="6"/>
    </row>
    <row r="907" spans="2:11" ht="13.5" x14ac:dyDescent="0.35">
      <c r="B907" s="3">
        <v>43319</v>
      </c>
      <c r="C907" s="2">
        <v>73</v>
      </c>
      <c r="D907" s="2">
        <v>48.102499999999999</v>
      </c>
      <c r="E907" s="2">
        <v>1214</v>
      </c>
      <c r="F907" s="2"/>
      <c r="G907" s="2"/>
      <c r="H907" s="8">
        <f t="shared" si="14"/>
        <v>2.8169525869623801E-2</v>
      </c>
      <c r="I907" s="6"/>
      <c r="J907" s="6"/>
      <c r="K907" s="6"/>
    </row>
    <row r="908" spans="2:11" ht="13.5" x14ac:dyDescent="0.35">
      <c r="B908" s="3">
        <v>43320</v>
      </c>
      <c r="C908" s="2">
        <v>75.989999999999995</v>
      </c>
      <c r="D908" s="2">
        <v>50.072699999999998</v>
      </c>
      <c r="E908" s="2">
        <v>331</v>
      </c>
      <c r="F908" s="2"/>
      <c r="G908" s="2"/>
      <c r="H908" s="8">
        <f t="shared" si="14"/>
        <v>4.0958370147081723E-2</v>
      </c>
      <c r="I908" s="6"/>
      <c r="J908" s="6"/>
      <c r="K908" s="6"/>
    </row>
    <row r="909" spans="2:11" ht="13.5" x14ac:dyDescent="0.35">
      <c r="B909" s="3">
        <v>43321</v>
      </c>
      <c r="C909" s="2">
        <v>78.25</v>
      </c>
      <c r="D909" s="2">
        <v>51.561900000000001</v>
      </c>
      <c r="E909" s="2">
        <v>2331</v>
      </c>
      <c r="F909" s="2"/>
      <c r="G909" s="2"/>
      <c r="H909" s="8">
        <f t="shared" si="14"/>
        <v>2.9740756939410175E-2</v>
      </c>
      <c r="I909" s="6"/>
      <c r="J909" s="6"/>
      <c r="K909" s="6"/>
    </row>
    <row r="910" spans="2:11" ht="13.5" x14ac:dyDescent="0.35">
      <c r="B910" s="3">
        <v>43322</v>
      </c>
      <c r="C910" s="2">
        <v>79</v>
      </c>
      <c r="D910" s="2">
        <v>52.056100000000001</v>
      </c>
      <c r="E910" s="2">
        <v>2230</v>
      </c>
      <c r="F910" s="2"/>
      <c r="G910" s="2"/>
      <c r="H910" s="8">
        <f t="shared" si="14"/>
        <v>9.5845963783336013E-3</v>
      </c>
      <c r="I910" s="6"/>
      <c r="J910" s="6"/>
      <c r="K910" s="6"/>
    </row>
    <row r="911" spans="2:11" ht="13.5" x14ac:dyDescent="0.35">
      <c r="B911" s="3">
        <v>43326</v>
      </c>
      <c r="C911" s="2">
        <v>83.81</v>
      </c>
      <c r="D911" s="2">
        <v>55.2256</v>
      </c>
      <c r="E911" s="2">
        <v>1808</v>
      </c>
      <c r="F911" s="2"/>
      <c r="G911" s="2"/>
      <c r="H911" s="8">
        <f t="shared" si="14"/>
        <v>6.0886236195181721E-2</v>
      </c>
      <c r="I911" s="6"/>
      <c r="J911" s="6"/>
      <c r="K911" s="6"/>
    </row>
    <row r="912" spans="2:11" ht="13.5" x14ac:dyDescent="0.35">
      <c r="B912" s="3">
        <v>43327</v>
      </c>
      <c r="C912" s="2">
        <v>84.9</v>
      </c>
      <c r="D912" s="2">
        <v>55.943899999999999</v>
      </c>
      <c r="E912" s="2">
        <v>2450</v>
      </c>
      <c r="F912" s="2"/>
      <c r="G912" s="2"/>
      <c r="H912" s="8">
        <f t="shared" si="14"/>
        <v>1.300664909027696E-2</v>
      </c>
      <c r="I912" s="6"/>
      <c r="J912" s="6"/>
      <c r="K912" s="6"/>
    </row>
    <row r="913" spans="2:11" ht="13.5" x14ac:dyDescent="0.35">
      <c r="B913" s="3">
        <v>43328</v>
      </c>
      <c r="C913" s="2">
        <v>89.5</v>
      </c>
      <c r="D913" s="2">
        <v>58.975000000000001</v>
      </c>
      <c r="E913" s="2">
        <v>2350</v>
      </c>
      <c r="F913" s="2"/>
      <c r="G913" s="2"/>
      <c r="H913" s="8">
        <f t="shared" si="14"/>
        <v>5.4181063529714628E-2</v>
      </c>
      <c r="I913" s="6"/>
      <c r="J913" s="6"/>
      <c r="K913" s="6"/>
    </row>
    <row r="914" spans="2:11" ht="13.5" x14ac:dyDescent="0.35">
      <c r="B914" s="3">
        <v>43329</v>
      </c>
      <c r="C914" s="2">
        <v>89.51</v>
      </c>
      <c r="D914" s="2">
        <v>58.9816</v>
      </c>
      <c r="E914" s="2">
        <v>2930</v>
      </c>
      <c r="F914" s="2"/>
      <c r="G914" s="2"/>
      <c r="H914" s="8">
        <f t="shared" si="14"/>
        <v>1.1191182704533835E-4</v>
      </c>
      <c r="I914" s="6"/>
      <c r="J914" s="6"/>
      <c r="K914" s="6"/>
    </row>
    <row r="915" spans="2:11" ht="13.5" x14ac:dyDescent="0.35">
      <c r="B915" s="3">
        <v>43332</v>
      </c>
      <c r="C915" s="2">
        <v>88.27</v>
      </c>
      <c r="D915" s="2">
        <v>58.164499999999997</v>
      </c>
      <c r="E915" s="2">
        <v>33</v>
      </c>
      <c r="F915" s="2"/>
      <c r="G915" s="2"/>
      <c r="H915" s="8">
        <f t="shared" si="14"/>
        <v>-1.3853472947495549E-2</v>
      </c>
      <c r="I915" s="6"/>
      <c r="J915" s="6"/>
      <c r="K915" s="6"/>
    </row>
    <row r="916" spans="2:11" ht="13.5" x14ac:dyDescent="0.35">
      <c r="B916" s="3">
        <v>43335</v>
      </c>
      <c r="C916" s="2">
        <v>90</v>
      </c>
      <c r="D916" s="2">
        <v>59.304499999999997</v>
      </c>
      <c r="E916" s="2">
        <v>668</v>
      </c>
      <c r="F916" s="2"/>
      <c r="G916" s="2"/>
      <c r="H916" s="8">
        <f t="shared" si="14"/>
        <v>1.9599583938656753E-2</v>
      </c>
      <c r="I916" s="6"/>
      <c r="J916" s="6"/>
      <c r="K916" s="6"/>
    </row>
    <row r="917" spans="2:11" ht="13.5" x14ac:dyDescent="0.35">
      <c r="B917" s="3">
        <v>43336</v>
      </c>
      <c r="C917" s="2">
        <v>90</v>
      </c>
      <c r="D917" s="2">
        <v>59.304499999999997</v>
      </c>
      <c r="E917" s="2">
        <v>1192</v>
      </c>
      <c r="F917" s="2"/>
      <c r="G917" s="2"/>
      <c r="H917" s="8">
        <f t="shared" si="14"/>
        <v>0</v>
      </c>
      <c r="I917" s="6"/>
      <c r="J917" s="6"/>
      <c r="K917" s="6"/>
    </row>
    <row r="918" spans="2:11" ht="13.5" x14ac:dyDescent="0.35">
      <c r="B918" s="3">
        <v>43339</v>
      </c>
      <c r="C918" s="2">
        <v>90</v>
      </c>
      <c r="D918" s="2">
        <v>59.304499999999997</v>
      </c>
      <c r="E918" s="2">
        <v>320</v>
      </c>
      <c r="F918" s="2"/>
      <c r="G918" s="2"/>
      <c r="H918" s="8">
        <f t="shared" si="14"/>
        <v>0</v>
      </c>
      <c r="I918" s="6"/>
      <c r="J918" s="6"/>
      <c r="K918" s="6"/>
    </row>
    <row r="919" spans="2:11" ht="13.5" x14ac:dyDescent="0.35">
      <c r="B919" s="3">
        <v>43340</v>
      </c>
      <c r="C919" s="2">
        <v>89.93</v>
      </c>
      <c r="D919" s="2">
        <v>59.258299999999998</v>
      </c>
      <c r="E919" s="2">
        <v>30</v>
      </c>
      <c r="F919" s="2"/>
      <c r="G919" s="2"/>
      <c r="H919" s="8">
        <f t="shared" si="14"/>
        <v>-7.7903025908656026E-4</v>
      </c>
      <c r="I919" s="6"/>
      <c r="J919" s="6"/>
      <c r="K919" s="6"/>
    </row>
    <row r="920" spans="2:11" ht="13.5" x14ac:dyDescent="0.35">
      <c r="B920" s="3">
        <v>43341</v>
      </c>
      <c r="C920" s="2">
        <v>93.97</v>
      </c>
      <c r="D920" s="2">
        <v>61.920400000000001</v>
      </c>
      <c r="E920" s="2">
        <v>0</v>
      </c>
      <c r="F920" s="2"/>
      <c r="G920" s="2"/>
      <c r="H920" s="8">
        <f t="shared" si="14"/>
        <v>4.4923664701822401E-2</v>
      </c>
      <c r="I920" s="6"/>
      <c r="J920" s="6"/>
      <c r="K920" s="6"/>
    </row>
    <row r="921" spans="2:11" ht="13.5" x14ac:dyDescent="0.35">
      <c r="B921" s="3">
        <v>43342</v>
      </c>
      <c r="C921" s="2">
        <v>98.19</v>
      </c>
      <c r="D921" s="2">
        <v>64.7012</v>
      </c>
      <c r="E921" s="2">
        <v>0</v>
      </c>
      <c r="F921" s="2"/>
      <c r="G921" s="2"/>
      <c r="H921" s="8">
        <f t="shared" si="14"/>
        <v>4.4909270611946939E-2</v>
      </c>
      <c r="I921" s="6"/>
      <c r="J921" s="6"/>
      <c r="K921" s="6"/>
    </row>
    <row r="922" spans="2:11" ht="13.5" x14ac:dyDescent="0.35">
      <c r="B922" s="3">
        <v>43343</v>
      </c>
      <c r="C922" s="2">
        <v>98</v>
      </c>
      <c r="D922" s="2">
        <v>64.575999999999993</v>
      </c>
      <c r="E922" s="2">
        <v>6803</v>
      </c>
      <c r="F922" s="2"/>
      <c r="G922" s="2"/>
      <c r="H922" s="8">
        <f t="shared" si="14"/>
        <v>-1.9350491180999214E-3</v>
      </c>
      <c r="I922" s="6"/>
      <c r="J922" s="6"/>
      <c r="K922" s="6"/>
    </row>
    <row r="923" spans="2:11" ht="13.5" x14ac:dyDescent="0.35">
      <c r="B923" s="3">
        <v>43346</v>
      </c>
      <c r="C923" s="2">
        <v>102.41</v>
      </c>
      <c r="D923" s="2">
        <v>67.481899999999996</v>
      </c>
      <c r="E923" s="2">
        <v>0</v>
      </c>
      <c r="F923" s="2"/>
      <c r="G923" s="2"/>
      <c r="H923" s="8">
        <f t="shared" si="14"/>
        <v>4.4999690287413324E-2</v>
      </c>
      <c r="I923" s="6"/>
      <c r="J923" s="6"/>
      <c r="K923" s="6"/>
    </row>
    <row r="924" spans="2:11" ht="13.5" x14ac:dyDescent="0.35">
      <c r="B924" s="3">
        <v>43347</v>
      </c>
      <c r="C924" s="2">
        <v>107.01</v>
      </c>
      <c r="D924" s="2">
        <v>70.513000000000005</v>
      </c>
      <c r="E924" s="2">
        <v>2919</v>
      </c>
      <c r="F924" s="2"/>
      <c r="G924" s="2"/>
      <c r="H924" s="8">
        <f t="shared" si="14"/>
        <v>4.4917229657137833E-2</v>
      </c>
      <c r="I924" s="6"/>
      <c r="J924" s="6"/>
      <c r="K924" s="6"/>
    </row>
    <row r="925" spans="2:11" ht="13.5" x14ac:dyDescent="0.35">
      <c r="B925" s="3">
        <v>43348</v>
      </c>
      <c r="C925" s="2">
        <v>110</v>
      </c>
      <c r="D925" s="2">
        <v>72.483199999999997</v>
      </c>
      <c r="E925" s="2">
        <v>5125</v>
      </c>
      <c r="F925" s="2"/>
      <c r="G925" s="2"/>
      <c r="H925" s="8">
        <f t="shared" si="14"/>
        <v>2.7940947059407358E-2</v>
      </c>
      <c r="I925" s="6"/>
      <c r="J925" s="6"/>
      <c r="K925" s="6"/>
    </row>
    <row r="926" spans="2:11" ht="13.5" x14ac:dyDescent="0.35">
      <c r="B926" s="3">
        <v>43349</v>
      </c>
      <c r="C926" s="2">
        <v>103.8</v>
      </c>
      <c r="D926" s="2">
        <v>68.397800000000004</v>
      </c>
      <c r="E926" s="2">
        <v>1198</v>
      </c>
      <c r="F926" s="2"/>
      <c r="G926" s="2"/>
      <c r="H926" s="8">
        <f t="shared" si="14"/>
        <v>-5.6363405589157117E-2</v>
      </c>
      <c r="I926" s="6"/>
      <c r="J926" s="6"/>
      <c r="K926" s="6"/>
    </row>
    <row r="927" spans="2:11" ht="13.5" x14ac:dyDescent="0.35">
      <c r="B927" s="3">
        <v>43350</v>
      </c>
      <c r="C927" s="2">
        <v>108.47</v>
      </c>
      <c r="D927" s="2">
        <v>71.474999999999994</v>
      </c>
      <c r="E927" s="2">
        <v>0</v>
      </c>
      <c r="F927" s="2"/>
      <c r="G927" s="2"/>
      <c r="H927" s="8">
        <f t="shared" si="14"/>
        <v>4.4989751132346226E-2</v>
      </c>
      <c r="I927" s="6"/>
      <c r="J927" s="6"/>
      <c r="K927" s="6"/>
    </row>
    <row r="928" spans="2:11" ht="13.5" x14ac:dyDescent="0.35">
      <c r="B928" s="3">
        <v>43353</v>
      </c>
      <c r="C928" s="2">
        <v>113.35</v>
      </c>
      <c r="D928" s="2">
        <v>74.690700000000007</v>
      </c>
      <c r="E928" s="2">
        <v>0</v>
      </c>
      <c r="F928" s="2"/>
      <c r="G928" s="2"/>
      <c r="H928" s="8">
        <f t="shared" si="14"/>
        <v>4.4990556138510149E-2</v>
      </c>
      <c r="I928" s="6"/>
      <c r="J928" s="6"/>
      <c r="K928" s="6"/>
    </row>
    <row r="929" spans="2:11" ht="13.5" x14ac:dyDescent="0.35">
      <c r="B929" s="3">
        <v>43355</v>
      </c>
      <c r="C929" s="2">
        <v>116</v>
      </c>
      <c r="D929" s="2">
        <v>76.436899999999994</v>
      </c>
      <c r="E929" s="2">
        <v>4998</v>
      </c>
      <c r="F929" s="2"/>
      <c r="G929" s="2"/>
      <c r="H929" s="8">
        <f t="shared" si="14"/>
        <v>2.3379082000837954E-2</v>
      </c>
      <c r="I929" s="6"/>
      <c r="J929" s="6"/>
      <c r="K929" s="6"/>
    </row>
    <row r="930" spans="2:11" ht="13.5" x14ac:dyDescent="0.35">
      <c r="B930" s="3">
        <v>43356</v>
      </c>
      <c r="C930" s="2">
        <v>119.48</v>
      </c>
      <c r="D930" s="2">
        <v>78.73</v>
      </c>
      <c r="E930" s="2">
        <v>5824</v>
      </c>
      <c r="F930" s="2"/>
      <c r="G930" s="2"/>
      <c r="H930" s="8">
        <f t="shared" si="14"/>
        <v>2.9999908421194606E-2</v>
      </c>
      <c r="I930" s="6"/>
      <c r="J930" s="6"/>
      <c r="K930" s="6"/>
    </row>
    <row r="931" spans="2:11" ht="13.5" x14ac:dyDescent="0.35">
      <c r="B931" s="3">
        <v>43357</v>
      </c>
      <c r="C931" s="2">
        <v>116.5</v>
      </c>
      <c r="D931" s="2">
        <v>76.766300000000001</v>
      </c>
      <c r="E931" s="2">
        <v>3795</v>
      </c>
      <c r="F931" s="2"/>
      <c r="G931" s="2"/>
      <c r="H931" s="8">
        <f t="shared" si="14"/>
        <v>-2.4942207544773311E-2</v>
      </c>
      <c r="I931" s="6"/>
      <c r="J931" s="6"/>
      <c r="K931" s="6"/>
    </row>
    <row r="932" spans="2:11" ht="13.5" x14ac:dyDescent="0.35">
      <c r="B932" s="3">
        <v>43360</v>
      </c>
      <c r="C932" s="2">
        <v>111.55</v>
      </c>
      <c r="D932" s="2">
        <v>73.504599999999996</v>
      </c>
      <c r="E932" s="2">
        <v>1356</v>
      </c>
      <c r="F932" s="2"/>
      <c r="G932" s="2"/>
      <c r="H932" s="8">
        <f t="shared" si="14"/>
        <v>-4.2488696211749229E-2</v>
      </c>
      <c r="I932" s="6"/>
      <c r="J932" s="6"/>
      <c r="K932" s="6"/>
    </row>
    <row r="933" spans="2:11" ht="13.5" x14ac:dyDescent="0.35">
      <c r="B933" s="3">
        <v>43361</v>
      </c>
      <c r="C933" s="2">
        <v>106.7</v>
      </c>
      <c r="D933" s="2">
        <v>70.308700000000002</v>
      </c>
      <c r="E933" s="2">
        <v>946</v>
      </c>
      <c r="F933" s="2"/>
      <c r="G933" s="2"/>
      <c r="H933" s="8">
        <f t="shared" si="14"/>
        <v>-4.3478911523904554E-2</v>
      </c>
      <c r="I933" s="6"/>
      <c r="J933" s="6"/>
      <c r="K933" s="6"/>
    </row>
    <row r="934" spans="2:11" ht="13.5" x14ac:dyDescent="0.35">
      <c r="B934" s="3">
        <v>43362</v>
      </c>
      <c r="C934" s="2">
        <v>104</v>
      </c>
      <c r="D934" s="2">
        <v>68.529600000000002</v>
      </c>
      <c r="E934" s="2">
        <v>6664</v>
      </c>
      <c r="F934" s="2"/>
      <c r="G934" s="2"/>
      <c r="H934" s="8">
        <f t="shared" si="14"/>
        <v>-2.5304123102830797E-2</v>
      </c>
      <c r="I934" s="6"/>
      <c r="J934" s="6"/>
      <c r="K934" s="6"/>
    </row>
    <row r="935" spans="2:11" ht="13.5" x14ac:dyDescent="0.35">
      <c r="B935" s="3">
        <v>43363</v>
      </c>
      <c r="C935" s="2">
        <v>104</v>
      </c>
      <c r="D935" s="2">
        <v>68.529600000000002</v>
      </c>
      <c r="E935" s="2">
        <v>11177</v>
      </c>
      <c r="F935" s="2"/>
      <c r="G935" s="2"/>
      <c r="H935" s="8">
        <f t="shared" si="14"/>
        <v>0</v>
      </c>
      <c r="I935" s="6"/>
      <c r="J935" s="6"/>
      <c r="K935" s="6"/>
    </row>
    <row r="936" spans="2:11" ht="13.5" x14ac:dyDescent="0.35">
      <c r="B936" s="3">
        <v>43364</v>
      </c>
      <c r="C936" s="2">
        <v>105.54</v>
      </c>
      <c r="D936" s="2">
        <v>69.544399999999996</v>
      </c>
      <c r="E936" s="2">
        <v>5818</v>
      </c>
      <c r="F936" s="2"/>
      <c r="G936" s="2"/>
      <c r="H936" s="8">
        <f t="shared" si="14"/>
        <v>1.480819966846434E-2</v>
      </c>
      <c r="I936" s="6"/>
      <c r="J936" s="6"/>
      <c r="K936" s="6"/>
    </row>
    <row r="937" spans="2:11" ht="13.5" x14ac:dyDescent="0.35">
      <c r="B937" s="3">
        <v>43367</v>
      </c>
      <c r="C937" s="2">
        <v>110.28</v>
      </c>
      <c r="D937" s="2">
        <v>72.667699999999996</v>
      </c>
      <c r="E937" s="2">
        <v>0</v>
      </c>
      <c r="F937" s="2"/>
      <c r="G937" s="2"/>
      <c r="H937" s="8">
        <f t="shared" si="14"/>
        <v>4.4910877079966188E-2</v>
      </c>
      <c r="I937" s="6"/>
      <c r="J937" s="6"/>
      <c r="K937" s="6"/>
    </row>
    <row r="938" spans="2:11" ht="13.5" x14ac:dyDescent="0.35">
      <c r="B938" s="3">
        <v>43368</v>
      </c>
      <c r="C938" s="2">
        <v>115.24</v>
      </c>
      <c r="D938" s="2">
        <v>75.936099999999996</v>
      </c>
      <c r="E938" s="2">
        <v>0</v>
      </c>
      <c r="F938" s="2"/>
      <c r="G938" s="2"/>
      <c r="H938" s="8">
        <f t="shared" si="14"/>
        <v>4.4977342065319253E-2</v>
      </c>
      <c r="I938" s="6"/>
      <c r="J938" s="6"/>
      <c r="K938" s="6"/>
    </row>
    <row r="939" spans="2:11" ht="13.5" x14ac:dyDescent="0.35">
      <c r="B939" s="3">
        <v>43369</v>
      </c>
      <c r="C939" s="2">
        <v>115.98</v>
      </c>
      <c r="D939" s="2">
        <v>76.423699999999997</v>
      </c>
      <c r="E939" s="2">
        <v>7061</v>
      </c>
      <c r="F939" s="2"/>
      <c r="G939" s="2"/>
      <c r="H939" s="8">
        <f t="shared" si="14"/>
        <v>6.4211883412500842E-3</v>
      </c>
      <c r="I939" s="6"/>
      <c r="J939" s="6"/>
      <c r="K939" s="6"/>
    </row>
    <row r="940" spans="2:11" ht="13.5" x14ac:dyDescent="0.35">
      <c r="B940" s="3">
        <v>43370</v>
      </c>
      <c r="C940" s="2">
        <v>110.77</v>
      </c>
      <c r="D940" s="2">
        <v>72.990600000000001</v>
      </c>
      <c r="E940" s="2">
        <v>0</v>
      </c>
      <c r="F940" s="2"/>
      <c r="G940" s="2"/>
      <c r="H940" s="8">
        <f t="shared" si="14"/>
        <v>-4.4921928668724444E-2</v>
      </c>
      <c r="I940" s="6"/>
      <c r="J940" s="6"/>
      <c r="K940" s="6"/>
    </row>
    <row r="941" spans="2:11" ht="13.5" x14ac:dyDescent="0.35">
      <c r="B941" s="3">
        <v>43371</v>
      </c>
      <c r="C941" s="2">
        <v>108.05</v>
      </c>
      <c r="D941" s="2">
        <v>71.198300000000003</v>
      </c>
      <c r="E941" s="2">
        <v>1130</v>
      </c>
      <c r="F941" s="2"/>
      <c r="G941" s="2"/>
      <c r="H941" s="8">
        <f t="shared" si="14"/>
        <v>-2.4555216699136566E-2</v>
      </c>
      <c r="I941" s="6"/>
      <c r="J941" s="6"/>
      <c r="K941" s="6"/>
    </row>
    <row r="942" spans="2:11" ht="13.5" x14ac:dyDescent="0.35">
      <c r="B942" s="3">
        <v>43374</v>
      </c>
      <c r="C942" s="2">
        <v>114.4</v>
      </c>
      <c r="D942" s="2">
        <v>75.382599999999996</v>
      </c>
      <c r="E942" s="2">
        <v>2195</v>
      </c>
      <c r="F942" s="2"/>
      <c r="G942" s="2"/>
      <c r="H942" s="8">
        <f t="shared" si="14"/>
        <v>5.8769661635179396E-2</v>
      </c>
      <c r="I942" s="6"/>
      <c r="J942" s="6"/>
      <c r="K942" s="6"/>
    </row>
    <row r="943" spans="2:11" ht="13.5" x14ac:dyDescent="0.35">
      <c r="B943" s="3">
        <v>43375</v>
      </c>
      <c r="C943" s="2">
        <v>115.96</v>
      </c>
      <c r="D943" s="2">
        <v>76.410499999999999</v>
      </c>
      <c r="E943" s="2">
        <v>25180</v>
      </c>
      <c r="F943" s="2"/>
      <c r="G943" s="2"/>
      <c r="H943" s="8">
        <f t="shared" si="14"/>
        <v>1.3635772711474564E-2</v>
      </c>
      <c r="I943" s="6"/>
      <c r="J943" s="6"/>
      <c r="K943" s="6"/>
    </row>
    <row r="944" spans="2:11" ht="13.5" x14ac:dyDescent="0.35">
      <c r="B944" s="3">
        <v>43376</v>
      </c>
      <c r="C944" s="2">
        <v>118</v>
      </c>
      <c r="D944" s="2">
        <v>77.7547</v>
      </c>
      <c r="E944" s="2">
        <v>3533</v>
      </c>
      <c r="F944" s="2"/>
      <c r="G944" s="2"/>
      <c r="H944" s="8">
        <f t="shared" si="14"/>
        <v>1.7591823113315589E-2</v>
      </c>
      <c r="I944" s="6"/>
      <c r="J944" s="6"/>
      <c r="K944" s="6"/>
    </row>
    <row r="945" spans="2:11" ht="13.5" x14ac:dyDescent="0.35">
      <c r="B945" s="3">
        <v>43377</v>
      </c>
      <c r="C945" s="2">
        <v>123.6</v>
      </c>
      <c r="D945" s="2">
        <v>81.444800000000001</v>
      </c>
      <c r="E945" s="2">
        <v>5977</v>
      </c>
      <c r="F945" s="2"/>
      <c r="G945" s="2"/>
      <c r="H945" s="8">
        <f t="shared" si="14"/>
        <v>4.7458224390294103E-2</v>
      </c>
      <c r="I945" s="6"/>
      <c r="J945" s="6"/>
      <c r="K945" s="6"/>
    </row>
    <row r="946" spans="2:11" ht="13.5" x14ac:dyDescent="0.35">
      <c r="B946" s="3">
        <v>43378</v>
      </c>
      <c r="C946" s="2">
        <v>129.16</v>
      </c>
      <c r="D946" s="2">
        <v>85.108500000000006</v>
      </c>
      <c r="E946" s="2">
        <v>0</v>
      </c>
      <c r="F946" s="2"/>
      <c r="G946" s="2"/>
      <c r="H946" s="8">
        <f t="shared" si="14"/>
        <v>4.4983841816788862E-2</v>
      </c>
      <c r="I946" s="6"/>
      <c r="J946" s="6"/>
      <c r="K946" s="6"/>
    </row>
    <row r="947" spans="2:11" ht="13.5" x14ac:dyDescent="0.35">
      <c r="B947" s="3">
        <v>43381</v>
      </c>
      <c r="C947" s="2">
        <v>134.97</v>
      </c>
      <c r="D947" s="2">
        <v>88.936899999999994</v>
      </c>
      <c r="E947" s="2">
        <v>4237</v>
      </c>
      <c r="F947" s="2"/>
      <c r="G947" s="2"/>
      <c r="H947" s="8">
        <f t="shared" si="14"/>
        <v>4.4982581058296028E-2</v>
      </c>
      <c r="I947" s="6"/>
      <c r="J947" s="6"/>
      <c r="K947" s="6"/>
    </row>
    <row r="948" spans="2:11" ht="13.5" x14ac:dyDescent="0.35">
      <c r="B948" s="3">
        <v>43382</v>
      </c>
      <c r="C948" s="2">
        <v>141.04</v>
      </c>
      <c r="D948" s="2">
        <v>92.936700000000002</v>
      </c>
      <c r="E948" s="2">
        <v>0</v>
      </c>
      <c r="F948" s="2"/>
      <c r="G948" s="2"/>
      <c r="H948" s="8">
        <f t="shared" si="14"/>
        <v>4.497345871061402E-2</v>
      </c>
      <c r="I948" s="6"/>
      <c r="J948" s="6"/>
      <c r="K948" s="6"/>
    </row>
    <row r="949" spans="2:11" ht="13.5" x14ac:dyDescent="0.35">
      <c r="B949" s="3">
        <v>43383</v>
      </c>
      <c r="C949" s="2">
        <v>147.38</v>
      </c>
      <c r="D949" s="2">
        <v>97.1143</v>
      </c>
      <c r="E949" s="2">
        <v>0</v>
      </c>
      <c r="F949" s="2"/>
      <c r="G949" s="2"/>
      <c r="H949" s="8">
        <f t="shared" si="14"/>
        <v>4.4951025805736573E-2</v>
      </c>
      <c r="I949" s="6"/>
      <c r="J949" s="6"/>
      <c r="K949" s="6"/>
    </row>
    <row r="950" spans="2:11" ht="13.5" x14ac:dyDescent="0.35">
      <c r="B950" s="3">
        <v>43384</v>
      </c>
      <c r="C950" s="2">
        <v>145</v>
      </c>
      <c r="D950" s="2">
        <v>95.546099999999996</v>
      </c>
      <c r="E950" s="2">
        <v>18642</v>
      </c>
      <c r="F950" s="2"/>
      <c r="G950" s="2"/>
      <c r="H950" s="8">
        <f t="shared" si="14"/>
        <v>-1.6147982325980876E-2</v>
      </c>
      <c r="I950" s="6"/>
      <c r="J950" s="6"/>
      <c r="K950" s="6"/>
    </row>
    <row r="951" spans="2:11" ht="13.5" x14ac:dyDescent="0.35">
      <c r="B951" s="3">
        <v>43385</v>
      </c>
      <c r="C951" s="2">
        <v>151.62</v>
      </c>
      <c r="D951" s="2">
        <v>99.908199999999994</v>
      </c>
      <c r="E951" s="2">
        <v>10026</v>
      </c>
      <c r="F951" s="2"/>
      <c r="G951" s="2"/>
      <c r="H951" s="8">
        <f t="shared" si="14"/>
        <v>4.5654401383206623E-2</v>
      </c>
      <c r="I951" s="6"/>
      <c r="J951" s="6"/>
      <c r="K951" s="6"/>
    </row>
    <row r="952" spans="2:11" ht="13.5" x14ac:dyDescent="0.35">
      <c r="B952" s="3">
        <v>43389</v>
      </c>
      <c r="C952" s="2">
        <v>150.35</v>
      </c>
      <c r="D952" s="2">
        <v>99.071399999999997</v>
      </c>
      <c r="E952" s="2">
        <v>3026</v>
      </c>
      <c r="F952" s="2"/>
      <c r="G952" s="2"/>
      <c r="H952" s="8">
        <f t="shared" si="14"/>
        <v>-8.3756888823940043E-3</v>
      </c>
      <c r="I952" s="6"/>
      <c r="J952" s="6"/>
      <c r="K952" s="6"/>
    </row>
    <row r="953" spans="2:11" ht="13.5" x14ac:dyDescent="0.35">
      <c r="B953" s="3">
        <v>43390</v>
      </c>
      <c r="C953" s="2">
        <v>152.5</v>
      </c>
      <c r="D953" s="2">
        <v>100.4881</v>
      </c>
      <c r="E953" s="2">
        <v>1546</v>
      </c>
      <c r="F953" s="2"/>
      <c r="G953" s="2"/>
      <c r="H953" s="8">
        <f t="shared" si="14"/>
        <v>1.4299787829787466E-2</v>
      </c>
      <c r="I953" s="6"/>
      <c r="J953" s="6"/>
      <c r="K953" s="6"/>
    </row>
    <row r="954" spans="2:11" ht="13.5" x14ac:dyDescent="0.35">
      <c r="B954" s="3">
        <v>43391</v>
      </c>
      <c r="C954" s="2">
        <v>152</v>
      </c>
      <c r="D954" s="2">
        <v>100.15860000000001</v>
      </c>
      <c r="E954" s="2">
        <v>2941</v>
      </c>
      <c r="F954" s="2"/>
      <c r="G954" s="2"/>
      <c r="H954" s="8">
        <f t="shared" si="14"/>
        <v>-3.2789952243101016E-3</v>
      </c>
      <c r="I954" s="6"/>
      <c r="J954" s="6"/>
      <c r="K954" s="6"/>
    </row>
    <row r="955" spans="2:11" ht="13.5" x14ac:dyDescent="0.35">
      <c r="B955" s="3">
        <v>43392</v>
      </c>
      <c r="C955" s="2">
        <v>147.59</v>
      </c>
      <c r="D955" s="2">
        <v>97.252700000000004</v>
      </c>
      <c r="E955" s="2">
        <v>911</v>
      </c>
      <c r="F955" s="2"/>
      <c r="G955" s="2"/>
      <c r="H955" s="8">
        <f t="shared" si="14"/>
        <v>-2.9012985405147459E-2</v>
      </c>
      <c r="I955" s="6"/>
      <c r="J955" s="6"/>
      <c r="K955" s="6"/>
    </row>
    <row r="956" spans="2:11" ht="13.5" x14ac:dyDescent="0.35">
      <c r="B956" s="3">
        <v>43395</v>
      </c>
      <c r="C956" s="2">
        <v>140.94999999999999</v>
      </c>
      <c r="D956" s="2">
        <v>92.877399999999994</v>
      </c>
      <c r="E956" s="2">
        <v>0</v>
      </c>
      <c r="F956" s="2"/>
      <c r="G956" s="2"/>
      <c r="H956" s="8">
        <f t="shared" si="14"/>
        <v>-4.4988982311031052E-2</v>
      </c>
      <c r="I956" s="6"/>
      <c r="J956" s="6"/>
      <c r="K956" s="6"/>
    </row>
    <row r="957" spans="2:11" ht="13.5" x14ac:dyDescent="0.35">
      <c r="B957" s="3">
        <v>43396</v>
      </c>
      <c r="C957" s="2">
        <v>134.61000000000001</v>
      </c>
      <c r="D957" s="2">
        <v>88.699700000000007</v>
      </c>
      <c r="E957" s="2">
        <v>0</v>
      </c>
      <c r="F957" s="2"/>
      <c r="G957" s="2"/>
      <c r="H957" s="8">
        <f t="shared" si="14"/>
        <v>-4.4980802649514172E-2</v>
      </c>
      <c r="I957" s="6"/>
      <c r="J957" s="6"/>
      <c r="K957" s="6"/>
    </row>
    <row r="958" spans="2:11" ht="13.5" x14ac:dyDescent="0.35">
      <c r="B958" s="3">
        <v>43397</v>
      </c>
      <c r="C958" s="2">
        <v>134.49</v>
      </c>
      <c r="D958" s="2">
        <v>88.620599999999996</v>
      </c>
      <c r="E958" s="2">
        <v>9860</v>
      </c>
      <c r="F958" s="2"/>
      <c r="G958" s="2"/>
      <c r="H958" s="8">
        <f t="shared" si="14"/>
        <v>-8.9177302741735365E-4</v>
      </c>
      <c r="I958" s="6"/>
      <c r="J958" s="6"/>
      <c r="K958" s="6"/>
    </row>
    <row r="959" spans="2:11" ht="13.5" x14ac:dyDescent="0.35">
      <c r="B959" s="3">
        <v>43398</v>
      </c>
      <c r="C959" s="2">
        <v>138</v>
      </c>
      <c r="D959" s="2">
        <v>90.933499999999995</v>
      </c>
      <c r="E959" s="2">
        <v>3979</v>
      </c>
      <c r="F959" s="2"/>
      <c r="G959" s="2"/>
      <c r="H959" s="8">
        <f t="shared" si="14"/>
        <v>2.6098897998885127E-2</v>
      </c>
      <c r="I959" s="6"/>
      <c r="J959" s="6"/>
      <c r="K959" s="6"/>
    </row>
    <row r="960" spans="2:11" ht="13.5" x14ac:dyDescent="0.35">
      <c r="B960" s="3">
        <v>43399</v>
      </c>
      <c r="C960" s="2">
        <v>144.21</v>
      </c>
      <c r="D960" s="2">
        <v>95.025499999999994</v>
      </c>
      <c r="E960" s="2">
        <v>815</v>
      </c>
      <c r="F960" s="2"/>
      <c r="G960" s="2"/>
      <c r="H960" s="8">
        <f t="shared" si="14"/>
        <v>4.4999917522145293E-2</v>
      </c>
      <c r="I960" s="6"/>
      <c r="J960" s="6"/>
      <c r="K960" s="6"/>
    </row>
    <row r="961" spans="2:11" ht="13.5" x14ac:dyDescent="0.35">
      <c r="B961" s="3">
        <v>43402</v>
      </c>
      <c r="C961" s="2">
        <v>150.69</v>
      </c>
      <c r="D961" s="2">
        <v>99.295400000000001</v>
      </c>
      <c r="E961" s="2">
        <v>3437</v>
      </c>
      <c r="F961" s="2"/>
      <c r="G961" s="2"/>
      <c r="H961" s="8">
        <f t="shared" si="14"/>
        <v>4.4934254489584449E-2</v>
      </c>
      <c r="I961" s="6"/>
      <c r="J961" s="6"/>
      <c r="K961" s="6"/>
    </row>
    <row r="962" spans="2:11" ht="13.5" x14ac:dyDescent="0.35">
      <c r="B962" s="3">
        <v>43403</v>
      </c>
      <c r="C962" s="2">
        <v>146.16999999999999</v>
      </c>
      <c r="D962" s="2">
        <v>96.316999999999993</v>
      </c>
      <c r="E962" s="2">
        <v>2129</v>
      </c>
      <c r="F962" s="2"/>
      <c r="G962" s="2"/>
      <c r="H962" s="8">
        <f t="shared" si="14"/>
        <v>-2.9995347216487448E-2</v>
      </c>
      <c r="I962" s="6"/>
      <c r="J962" s="6"/>
      <c r="K962" s="6"/>
    </row>
    <row r="963" spans="2:11" ht="13.5" x14ac:dyDescent="0.35">
      <c r="B963" s="3">
        <v>43404</v>
      </c>
      <c r="C963" s="2">
        <v>145</v>
      </c>
      <c r="D963" s="2">
        <v>95.546099999999996</v>
      </c>
      <c r="E963" s="2">
        <v>2315</v>
      </c>
      <c r="F963" s="2"/>
      <c r="G963" s="2"/>
      <c r="H963" s="8">
        <f t="shared" si="14"/>
        <v>-8.0037791874746668E-3</v>
      </c>
      <c r="I963" s="6"/>
      <c r="J963" s="6"/>
      <c r="K963" s="6"/>
    </row>
    <row r="964" spans="2:11" ht="13.5" x14ac:dyDescent="0.35">
      <c r="B964" s="3">
        <v>43405</v>
      </c>
      <c r="C964" s="2">
        <v>146.1</v>
      </c>
      <c r="D964" s="2">
        <v>96.270899999999997</v>
      </c>
      <c r="E964" s="2">
        <v>585</v>
      </c>
      <c r="F964" s="2"/>
      <c r="G964" s="2"/>
      <c r="H964" s="8">
        <f t="shared" si="14"/>
        <v>7.5858669270645468E-3</v>
      </c>
      <c r="I964" s="6"/>
      <c r="J964" s="6"/>
      <c r="K964" s="6"/>
    </row>
    <row r="965" spans="2:11" ht="13.5" x14ac:dyDescent="0.35">
      <c r="B965" s="3">
        <v>43406</v>
      </c>
      <c r="C965" s="2">
        <v>141.62</v>
      </c>
      <c r="D965" s="2">
        <v>93.318899999999999</v>
      </c>
      <c r="E965" s="2">
        <v>1040</v>
      </c>
      <c r="F965" s="2"/>
      <c r="G965" s="2"/>
      <c r="H965" s="8">
        <f t="shared" si="14"/>
        <v>-3.0663471516314881E-2</v>
      </c>
      <c r="I965" s="6"/>
      <c r="J965" s="6"/>
      <c r="K965" s="6"/>
    </row>
    <row r="966" spans="2:11" ht="13.5" x14ac:dyDescent="0.35">
      <c r="B966" s="3">
        <v>43409</v>
      </c>
      <c r="C966" s="2">
        <v>137.56</v>
      </c>
      <c r="D966" s="2">
        <v>90.643600000000006</v>
      </c>
      <c r="E966" s="2">
        <v>1257</v>
      </c>
      <c r="F966" s="2"/>
      <c r="G966" s="2"/>
      <c r="H966" s="8">
        <f t="shared" si="14"/>
        <v>-2.8668361928826776E-2</v>
      </c>
      <c r="I966" s="6"/>
      <c r="J966" s="6"/>
      <c r="K966" s="6"/>
    </row>
    <row r="967" spans="2:11" ht="13.5" x14ac:dyDescent="0.35">
      <c r="B967" s="3">
        <v>43410</v>
      </c>
      <c r="C967" s="2">
        <v>135</v>
      </c>
      <c r="D967" s="2">
        <v>88.956699999999998</v>
      </c>
      <c r="E967" s="2">
        <v>1227</v>
      </c>
      <c r="F967" s="2"/>
      <c r="G967" s="2"/>
      <c r="H967" s="8">
        <f t="shared" ref="H967:H1030" si="15">(D967-D966)/D966</f>
        <v>-1.8610249372266862E-2</v>
      </c>
      <c r="I967" s="6"/>
      <c r="J967" s="6"/>
      <c r="K967" s="6"/>
    </row>
    <row r="968" spans="2:11" ht="13.5" x14ac:dyDescent="0.35">
      <c r="B968" s="3">
        <v>43411</v>
      </c>
      <c r="C968" s="2">
        <v>137.5</v>
      </c>
      <c r="D968" s="2">
        <v>90.603999999999999</v>
      </c>
      <c r="E968" s="2">
        <v>603</v>
      </c>
      <c r="F968" s="2"/>
      <c r="G968" s="2"/>
      <c r="H968" s="8">
        <f t="shared" si="15"/>
        <v>1.8517998082213046E-2</v>
      </c>
      <c r="I968" s="6"/>
      <c r="J968" s="6"/>
      <c r="K968" s="6"/>
    </row>
    <row r="969" spans="2:11" ht="13.5" x14ac:dyDescent="0.35">
      <c r="B969" s="3">
        <v>43412</v>
      </c>
      <c r="C969" s="2">
        <v>137.5</v>
      </c>
      <c r="D969" s="2">
        <v>90.603999999999999</v>
      </c>
      <c r="E969" s="2">
        <v>502</v>
      </c>
      <c r="F969" s="2"/>
      <c r="G969" s="2"/>
      <c r="H969" s="8">
        <f t="shared" si="15"/>
        <v>0</v>
      </c>
      <c r="I969" s="6"/>
      <c r="J969" s="6"/>
      <c r="K969" s="6"/>
    </row>
    <row r="970" spans="2:11" ht="13.5" x14ac:dyDescent="0.35">
      <c r="B970" s="3">
        <v>43413</v>
      </c>
      <c r="C970" s="2">
        <v>137</v>
      </c>
      <c r="D970" s="2">
        <v>90.274600000000007</v>
      </c>
      <c r="E970" s="2">
        <v>449</v>
      </c>
      <c r="F970" s="2"/>
      <c r="G970" s="2"/>
      <c r="H970" s="8">
        <f t="shared" si="15"/>
        <v>-3.6356010772150521E-3</v>
      </c>
      <c r="I970" s="6"/>
      <c r="J970" s="6"/>
      <c r="K970" s="6"/>
    </row>
    <row r="971" spans="2:11" ht="13.5" x14ac:dyDescent="0.35">
      <c r="B971" s="3">
        <v>43416</v>
      </c>
      <c r="C971" s="2">
        <v>138</v>
      </c>
      <c r="D971" s="2">
        <v>90.933499999999995</v>
      </c>
      <c r="E971" s="2">
        <v>440</v>
      </c>
      <c r="F971" s="2"/>
      <c r="G971" s="2"/>
      <c r="H971" s="8">
        <f t="shared" si="15"/>
        <v>7.2988415346065053E-3</v>
      </c>
      <c r="I971" s="6"/>
      <c r="J971" s="6"/>
      <c r="K971" s="6"/>
    </row>
    <row r="972" spans="2:11" ht="13.5" x14ac:dyDescent="0.35">
      <c r="B972" s="3">
        <v>43417</v>
      </c>
      <c r="C972" s="2">
        <v>138.01</v>
      </c>
      <c r="D972" s="2">
        <v>90.940100000000001</v>
      </c>
      <c r="E972" s="2">
        <v>1166</v>
      </c>
      <c r="F972" s="2"/>
      <c r="G972" s="2"/>
      <c r="H972" s="8">
        <f t="shared" si="15"/>
        <v>7.2580512132557688E-5</v>
      </c>
      <c r="I972" s="6"/>
      <c r="J972" s="6"/>
      <c r="K972" s="6"/>
    </row>
    <row r="973" spans="2:11" ht="13.5" x14ac:dyDescent="0.35">
      <c r="B973" s="3">
        <v>43418</v>
      </c>
      <c r="C973" s="2">
        <v>140.96</v>
      </c>
      <c r="D973" s="2">
        <v>92.884</v>
      </c>
      <c r="E973" s="2">
        <v>659</v>
      </c>
      <c r="F973" s="2"/>
      <c r="G973" s="2"/>
      <c r="H973" s="8">
        <f t="shared" si="15"/>
        <v>2.1375608779845186E-2</v>
      </c>
      <c r="I973" s="6"/>
      <c r="J973" s="6"/>
      <c r="K973" s="6"/>
    </row>
    <row r="974" spans="2:11" ht="13.5" x14ac:dyDescent="0.35">
      <c r="B974" s="3">
        <v>43419</v>
      </c>
      <c r="C974" s="2">
        <v>144.9</v>
      </c>
      <c r="D974" s="2">
        <v>95.480199999999996</v>
      </c>
      <c r="E974" s="2">
        <v>1685</v>
      </c>
      <c r="F974" s="2"/>
      <c r="G974" s="2"/>
      <c r="H974" s="8">
        <f t="shared" si="15"/>
        <v>2.7950992635976012E-2</v>
      </c>
      <c r="I974" s="6"/>
      <c r="J974" s="6"/>
      <c r="K974" s="6"/>
    </row>
    <row r="975" spans="2:11" ht="13.5" x14ac:dyDescent="0.35">
      <c r="B975" s="3">
        <v>43420</v>
      </c>
      <c r="C975" s="2">
        <v>153.71</v>
      </c>
      <c r="D975" s="2">
        <v>101.2854</v>
      </c>
      <c r="E975" s="2">
        <v>2364</v>
      </c>
      <c r="F975" s="2"/>
      <c r="G975" s="2"/>
      <c r="H975" s="8">
        <f t="shared" si="15"/>
        <v>6.0800040217762419E-2</v>
      </c>
      <c r="I975" s="6"/>
      <c r="J975" s="6"/>
      <c r="K975" s="6"/>
    </row>
    <row r="976" spans="2:11" ht="13.5" x14ac:dyDescent="0.35">
      <c r="B976" s="3">
        <v>43423</v>
      </c>
      <c r="C976" s="2">
        <v>160</v>
      </c>
      <c r="D976" s="2">
        <v>105.4301</v>
      </c>
      <c r="E976" s="2">
        <v>4422</v>
      </c>
      <c r="F976" s="2"/>
      <c r="G976" s="2"/>
      <c r="H976" s="8">
        <f t="shared" si="15"/>
        <v>4.0921001447395189E-2</v>
      </c>
      <c r="I976" s="6"/>
      <c r="J976" s="6"/>
      <c r="K976" s="6"/>
    </row>
    <row r="977" spans="2:11" ht="13.5" x14ac:dyDescent="0.35">
      <c r="B977" s="3">
        <v>43425</v>
      </c>
      <c r="C977" s="2">
        <v>164</v>
      </c>
      <c r="D977" s="2">
        <v>108.0659</v>
      </c>
      <c r="E977" s="2">
        <v>1264</v>
      </c>
      <c r="F977" s="2"/>
      <c r="G977" s="2"/>
      <c r="H977" s="8">
        <f t="shared" si="15"/>
        <v>2.5000450535473298E-2</v>
      </c>
      <c r="I977" s="6"/>
      <c r="J977" s="6"/>
      <c r="K977" s="6"/>
    </row>
    <row r="978" spans="2:11" ht="13.5" x14ac:dyDescent="0.35">
      <c r="B978" s="3">
        <v>43426</v>
      </c>
      <c r="C978" s="2">
        <v>172</v>
      </c>
      <c r="D978" s="2">
        <v>113.3374</v>
      </c>
      <c r="E978" s="2">
        <v>1616</v>
      </c>
      <c r="F978" s="2"/>
      <c r="G978" s="2"/>
      <c r="H978" s="8">
        <f t="shared" si="15"/>
        <v>4.8780420095515822E-2</v>
      </c>
      <c r="I978" s="6"/>
      <c r="J978" s="6"/>
      <c r="K978" s="6"/>
    </row>
    <row r="979" spans="2:11" ht="13.5" x14ac:dyDescent="0.35">
      <c r="B979" s="3">
        <v>43427</v>
      </c>
      <c r="C979" s="2">
        <v>172</v>
      </c>
      <c r="D979" s="2">
        <v>113.3374</v>
      </c>
      <c r="E979" s="2">
        <v>5244</v>
      </c>
      <c r="F979" s="2"/>
      <c r="G979" s="2"/>
      <c r="H979" s="8">
        <f t="shared" si="15"/>
        <v>0</v>
      </c>
      <c r="I979" s="6"/>
      <c r="J979" s="6"/>
      <c r="K979" s="6"/>
    </row>
    <row r="980" spans="2:11" ht="13.5" x14ac:dyDescent="0.35">
      <c r="B980" s="3">
        <v>43430</v>
      </c>
      <c r="C980" s="2">
        <v>172</v>
      </c>
      <c r="D980" s="2">
        <v>113.3374</v>
      </c>
      <c r="E980" s="2">
        <v>3937</v>
      </c>
      <c r="F980" s="2"/>
      <c r="G980" s="2"/>
      <c r="H980" s="8">
        <f t="shared" si="15"/>
        <v>0</v>
      </c>
      <c r="I980" s="6"/>
      <c r="J980" s="6"/>
      <c r="K980" s="6"/>
    </row>
    <row r="981" spans="2:11" ht="13.5" x14ac:dyDescent="0.35">
      <c r="B981" s="3">
        <v>43431</v>
      </c>
      <c r="C981" s="2">
        <v>170</v>
      </c>
      <c r="D981" s="2">
        <v>112.01949999999999</v>
      </c>
      <c r="E981" s="2">
        <v>1164</v>
      </c>
      <c r="F981" s="2"/>
      <c r="G981" s="2"/>
      <c r="H981" s="8">
        <f t="shared" si="15"/>
        <v>-1.1628112167739939E-2</v>
      </c>
      <c r="I981" s="6"/>
      <c r="J981" s="6"/>
      <c r="K981" s="6"/>
    </row>
    <row r="982" spans="2:11" ht="13.5" x14ac:dyDescent="0.35">
      <c r="B982" s="3">
        <v>43432</v>
      </c>
      <c r="C982" s="2">
        <v>174</v>
      </c>
      <c r="D982" s="2">
        <v>114.6553</v>
      </c>
      <c r="E982" s="2">
        <v>1550</v>
      </c>
      <c r="F982" s="2"/>
      <c r="G982" s="2"/>
      <c r="H982" s="8">
        <f t="shared" si="15"/>
        <v>2.3529831859631613E-2</v>
      </c>
      <c r="I982" s="6"/>
      <c r="J982" s="6"/>
      <c r="K982" s="6"/>
    </row>
    <row r="983" spans="2:11" ht="13.5" x14ac:dyDescent="0.35">
      <c r="B983" s="3">
        <v>43433</v>
      </c>
      <c r="C983" s="2">
        <v>175</v>
      </c>
      <c r="D983" s="2">
        <v>115.3142</v>
      </c>
      <c r="E983" s="2">
        <v>2514</v>
      </c>
      <c r="F983" s="2"/>
      <c r="G983" s="2"/>
      <c r="H983" s="8">
        <f t="shared" si="15"/>
        <v>5.7467905975563515E-3</v>
      </c>
      <c r="I983" s="6"/>
      <c r="J983" s="6"/>
      <c r="K983" s="6"/>
    </row>
    <row r="984" spans="2:11" ht="13.5" x14ac:dyDescent="0.35">
      <c r="B984" s="3">
        <v>43434</v>
      </c>
      <c r="C984" s="2">
        <v>176</v>
      </c>
      <c r="D984" s="2">
        <v>115.97320000000001</v>
      </c>
      <c r="E984" s="2">
        <v>1050</v>
      </c>
      <c r="F984" s="2"/>
      <c r="G984" s="2"/>
      <c r="H984" s="8">
        <f t="shared" si="15"/>
        <v>5.7148208980334252E-3</v>
      </c>
      <c r="I984" s="6"/>
      <c r="J984" s="6"/>
      <c r="K984" s="6"/>
    </row>
    <row r="985" spans="2:11" ht="13.5" x14ac:dyDescent="0.35">
      <c r="B985" s="3">
        <v>43437</v>
      </c>
      <c r="C985" s="2">
        <v>170.72</v>
      </c>
      <c r="D985" s="2">
        <v>112.494</v>
      </c>
      <c r="E985" s="2">
        <v>422</v>
      </c>
      <c r="F985" s="2"/>
      <c r="G985" s="2"/>
      <c r="H985" s="8">
        <f t="shared" si="15"/>
        <v>-3.0000034490727218E-2</v>
      </c>
      <c r="I985" s="6"/>
      <c r="J985" s="6"/>
      <c r="K985" s="6"/>
    </row>
    <row r="986" spans="2:11" ht="13.5" x14ac:dyDescent="0.35">
      <c r="B986" s="3">
        <v>43438</v>
      </c>
      <c r="C986" s="2">
        <v>169</v>
      </c>
      <c r="D986" s="2">
        <v>111.36060000000001</v>
      </c>
      <c r="E986" s="2">
        <v>1396</v>
      </c>
      <c r="F986" s="2"/>
      <c r="G986" s="2"/>
      <c r="H986" s="8">
        <f t="shared" si="15"/>
        <v>-1.0075204010880533E-2</v>
      </c>
      <c r="I986" s="6"/>
      <c r="J986" s="6"/>
      <c r="K986" s="6"/>
    </row>
    <row r="987" spans="2:11" ht="13.5" x14ac:dyDescent="0.35">
      <c r="B987" s="3">
        <v>43439</v>
      </c>
      <c r="C987" s="2">
        <v>160.06</v>
      </c>
      <c r="D987" s="2">
        <v>105.4697</v>
      </c>
      <c r="E987" s="2">
        <v>2920</v>
      </c>
      <c r="F987" s="2"/>
      <c r="G987" s="2"/>
      <c r="H987" s="8">
        <f t="shared" si="15"/>
        <v>-5.2899319867170273E-2</v>
      </c>
      <c r="I987" s="6"/>
      <c r="J987" s="6"/>
      <c r="K987" s="6"/>
    </row>
    <row r="988" spans="2:11" ht="13.5" x14ac:dyDescent="0.35">
      <c r="B988" s="3">
        <v>43440</v>
      </c>
      <c r="C988" s="2">
        <v>167</v>
      </c>
      <c r="D988" s="2">
        <v>110.0427</v>
      </c>
      <c r="E988" s="2">
        <v>993</v>
      </c>
      <c r="F988" s="2"/>
      <c r="G988" s="2"/>
      <c r="H988" s="8">
        <f t="shared" si="15"/>
        <v>4.3358424267822826E-2</v>
      </c>
      <c r="I988" s="6"/>
      <c r="J988" s="6"/>
      <c r="K988" s="6"/>
    </row>
    <row r="989" spans="2:11" ht="13.5" x14ac:dyDescent="0.35">
      <c r="B989" s="3">
        <v>43441</v>
      </c>
      <c r="C989" s="2">
        <v>172</v>
      </c>
      <c r="D989" s="2">
        <v>113.3374</v>
      </c>
      <c r="E989" s="2">
        <v>640</v>
      </c>
      <c r="F989" s="2"/>
      <c r="G989" s="2"/>
      <c r="H989" s="8">
        <f t="shared" si="15"/>
        <v>2.9940195942120704E-2</v>
      </c>
      <c r="I989" s="6"/>
      <c r="J989" s="6"/>
      <c r="K989" s="6"/>
    </row>
    <row r="990" spans="2:11" ht="13.5" x14ac:dyDescent="0.35">
      <c r="B990" s="3">
        <v>43444</v>
      </c>
      <c r="C990" s="2">
        <v>175.99</v>
      </c>
      <c r="D990" s="2">
        <v>115.9666</v>
      </c>
      <c r="E990" s="2">
        <v>1020</v>
      </c>
      <c r="F990" s="2"/>
      <c r="G990" s="2"/>
      <c r="H990" s="8">
        <f t="shared" si="15"/>
        <v>2.3197991130906453E-2</v>
      </c>
      <c r="I990" s="6"/>
      <c r="J990" s="6"/>
      <c r="K990" s="6"/>
    </row>
    <row r="991" spans="2:11" ht="13.5" x14ac:dyDescent="0.35">
      <c r="B991" s="3">
        <v>43445</v>
      </c>
      <c r="C991" s="2">
        <v>178</v>
      </c>
      <c r="D991" s="2">
        <v>117.291</v>
      </c>
      <c r="E991" s="2">
        <v>3373</v>
      </c>
      <c r="F991" s="2"/>
      <c r="G991" s="2"/>
      <c r="H991" s="8">
        <f t="shared" si="15"/>
        <v>1.1420529704242404E-2</v>
      </c>
      <c r="I991" s="6"/>
      <c r="J991" s="6"/>
      <c r="K991" s="6"/>
    </row>
    <row r="992" spans="2:11" ht="13.5" x14ac:dyDescent="0.35">
      <c r="B992" s="3">
        <v>43446</v>
      </c>
      <c r="C992" s="2">
        <v>180</v>
      </c>
      <c r="D992" s="2">
        <v>118.60890000000001</v>
      </c>
      <c r="E992" s="2">
        <v>438</v>
      </c>
      <c r="F992" s="2"/>
      <c r="G992" s="2"/>
      <c r="H992" s="8">
        <f t="shared" si="15"/>
        <v>1.1236156226820547E-2</v>
      </c>
      <c r="I992" s="6"/>
      <c r="J992" s="6"/>
      <c r="K992" s="6"/>
    </row>
    <row r="993" spans="2:11" ht="13.5" x14ac:dyDescent="0.35">
      <c r="B993" s="3">
        <v>43447</v>
      </c>
      <c r="C993" s="2">
        <v>178</v>
      </c>
      <c r="D993" s="2">
        <v>117.291</v>
      </c>
      <c r="E993" s="2">
        <v>574</v>
      </c>
      <c r="F993" s="2"/>
      <c r="G993" s="2"/>
      <c r="H993" s="8">
        <f t="shared" si="15"/>
        <v>-1.1111307836089945E-2</v>
      </c>
      <c r="I993" s="6"/>
      <c r="J993" s="6"/>
      <c r="K993" s="6"/>
    </row>
    <row r="994" spans="2:11" ht="13.5" x14ac:dyDescent="0.35">
      <c r="B994" s="3">
        <v>43448</v>
      </c>
      <c r="C994" s="2">
        <v>177</v>
      </c>
      <c r="D994" s="2">
        <v>116.63209999999999</v>
      </c>
      <c r="E994" s="2">
        <v>394</v>
      </c>
      <c r="F994" s="2"/>
      <c r="G994" s="2"/>
      <c r="H994" s="8">
        <f t="shared" si="15"/>
        <v>-5.6176518232430679E-3</v>
      </c>
      <c r="I994" s="6"/>
      <c r="J994" s="6"/>
      <c r="K994" s="6"/>
    </row>
    <row r="995" spans="2:11" ht="13.5" x14ac:dyDescent="0.35">
      <c r="B995" s="3">
        <v>43451</v>
      </c>
      <c r="C995" s="2">
        <v>174</v>
      </c>
      <c r="D995" s="2">
        <v>114.6553</v>
      </c>
      <c r="E995" s="2">
        <v>344</v>
      </c>
      <c r="F995" s="2"/>
      <c r="G995" s="2"/>
      <c r="H995" s="8">
        <f t="shared" si="15"/>
        <v>-1.6949021753016515E-2</v>
      </c>
      <c r="I995" s="6"/>
      <c r="J995" s="6"/>
      <c r="K995" s="6"/>
    </row>
    <row r="996" spans="2:11" ht="13.5" x14ac:dyDescent="0.35">
      <c r="B996" s="3">
        <v>43452</v>
      </c>
      <c r="C996" s="2">
        <v>170</v>
      </c>
      <c r="D996" s="2">
        <v>112.01949999999999</v>
      </c>
      <c r="E996" s="2">
        <v>507</v>
      </c>
      <c r="F996" s="2"/>
      <c r="G996" s="2"/>
      <c r="H996" s="8">
        <f t="shared" si="15"/>
        <v>-2.2988906749186504E-2</v>
      </c>
      <c r="I996" s="6"/>
      <c r="J996" s="6"/>
      <c r="K996" s="6"/>
    </row>
    <row r="997" spans="2:11" ht="13.5" x14ac:dyDescent="0.35">
      <c r="B997" s="3">
        <v>43453</v>
      </c>
      <c r="C997" s="2">
        <v>168</v>
      </c>
      <c r="D997" s="2">
        <v>110.7017</v>
      </c>
      <c r="E997" s="2">
        <v>1293</v>
      </c>
      <c r="F997" s="2"/>
      <c r="G997" s="2"/>
      <c r="H997" s="8">
        <f t="shared" si="15"/>
        <v>-1.1764023228098601E-2</v>
      </c>
      <c r="I997" s="6"/>
      <c r="J997" s="6"/>
      <c r="K997" s="6"/>
    </row>
    <row r="998" spans="2:11" ht="13.5" x14ac:dyDescent="0.35">
      <c r="B998" s="3">
        <v>43454</v>
      </c>
      <c r="C998" s="2">
        <v>172</v>
      </c>
      <c r="D998" s="2">
        <v>113.3374</v>
      </c>
      <c r="E998" s="2">
        <v>448</v>
      </c>
      <c r="F998" s="2"/>
      <c r="G998" s="2"/>
      <c r="H998" s="8">
        <f t="shared" si="15"/>
        <v>2.3809029129633962E-2</v>
      </c>
      <c r="I998" s="6"/>
      <c r="J998" s="6"/>
      <c r="K998" s="6"/>
    </row>
    <row r="999" spans="2:11" ht="13.5" x14ac:dyDescent="0.35">
      <c r="B999" s="3">
        <v>43455</v>
      </c>
      <c r="C999" s="2">
        <v>170</v>
      </c>
      <c r="D999" s="2">
        <v>112.01949999999999</v>
      </c>
      <c r="E999" s="2">
        <v>244</v>
      </c>
      <c r="F999" s="2"/>
      <c r="G999" s="2"/>
      <c r="H999" s="8">
        <f t="shared" si="15"/>
        <v>-1.1628112167739939E-2</v>
      </c>
      <c r="I999" s="6"/>
      <c r="J999" s="6"/>
      <c r="K999" s="6"/>
    </row>
    <row r="1000" spans="2:11" ht="13.5" x14ac:dyDescent="0.35">
      <c r="B1000" s="3">
        <v>43458</v>
      </c>
      <c r="C1000" s="2">
        <v>168.6</v>
      </c>
      <c r="D1000" s="2">
        <v>111.09699999999999</v>
      </c>
      <c r="E1000" s="2">
        <v>405</v>
      </c>
      <c r="F1000" s="2"/>
      <c r="G1000" s="2"/>
      <c r="H1000" s="8">
        <f t="shared" si="15"/>
        <v>-8.2351733403559155E-3</v>
      </c>
      <c r="I1000" s="6"/>
      <c r="J1000" s="6"/>
      <c r="K1000" s="6"/>
    </row>
    <row r="1001" spans="2:11" ht="13.5" x14ac:dyDescent="0.35">
      <c r="B1001" s="3">
        <v>43459</v>
      </c>
      <c r="C1001" s="2">
        <v>168</v>
      </c>
      <c r="D1001" s="2">
        <v>110.7017</v>
      </c>
      <c r="E1001" s="2">
        <v>697</v>
      </c>
      <c r="F1001" s="2"/>
      <c r="G1001" s="2"/>
      <c r="H1001" s="8">
        <f t="shared" si="15"/>
        <v>-3.5581518852893577E-3</v>
      </c>
      <c r="I1001" s="6"/>
      <c r="J1001" s="6"/>
      <c r="K1001" s="6"/>
    </row>
    <row r="1002" spans="2:11" ht="13.5" x14ac:dyDescent="0.35">
      <c r="B1002" s="3">
        <v>43460</v>
      </c>
      <c r="C1002" s="2">
        <v>165</v>
      </c>
      <c r="D1002" s="2">
        <v>108.7248</v>
      </c>
      <c r="E1002" s="2">
        <v>515</v>
      </c>
      <c r="F1002" s="2"/>
      <c r="G1002" s="2"/>
      <c r="H1002" s="8">
        <f t="shared" si="15"/>
        <v>-1.7857901007843607E-2</v>
      </c>
      <c r="I1002" s="6"/>
      <c r="J1002" s="6"/>
      <c r="K1002" s="6"/>
    </row>
    <row r="1003" spans="2:11" ht="13.5" x14ac:dyDescent="0.35">
      <c r="B1003" s="3">
        <v>43461</v>
      </c>
      <c r="C1003" s="2">
        <v>167</v>
      </c>
      <c r="D1003" s="2">
        <v>110.0427</v>
      </c>
      <c r="E1003" s="2">
        <v>427</v>
      </c>
      <c r="F1003" s="2"/>
      <c r="G1003" s="2"/>
      <c r="H1003" s="8">
        <f t="shared" si="15"/>
        <v>1.2121429517460548E-2</v>
      </c>
      <c r="I1003" s="6"/>
      <c r="J1003" s="6"/>
      <c r="K1003" s="6"/>
    </row>
    <row r="1004" spans="2:11" ht="13.5" x14ac:dyDescent="0.35">
      <c r="B1004" s="3">
        <v>43462</v>
      </c>
      <c r="C1004" s="2">
        <v>170</v>
      </c>
      <c r="D1004" s="2">
        <v>112.01949999999999</v>
      </c>
      <c r="E1004" s="2">
        <v>2044</v>
      </c>
      <c r="F1004" s="2"/>
      <c r="G1004" s="2"/>
      <c r="H1004" s="8">
        <f t="shared" si="15"/>
        <v>1.7963935817641673E-2</v>
      </c>
      <c r="I1004" s="6"/>
      <c r="J1004" s="6"/>
      <c r="K1004" s="6"/>
    </row>
    <row r="1005" spans="2:11" ht="13.5" x14ac:dyDescent="0.35">
      <c r="B1005" s="3">
        <v>43465</v>
      </c>
      <c r="C1005" s="2">
        <v>179</v>
      </c>
      <c r="D1005" s="2">
        <v>117.95</v>
      </c>
      <c r="E1005" s="2">
        <v>1137</v>
      </c>
      <c r="F1005" s="2"/>
      <c r="G1005" s="2"/>
      <c r="H1005" s="8">
        <f t="shared" si="15"/>
        <v>5.2941675333312586E-2</v>
      </c>
      <c r="I1005" s="6"/>
      <c r="J1005" s="6"/>
      <c r="K1005" s="6"/>
    </row>
    <row r="1006" spans="2:11" ht="13.5" x14ac:dyDescent="0.35">
      <c r="B1006" s="3">
        <v>43467</v>
      </c>
      <c r="C1006" s="2">
        <v>181</v>
      </c>
      <c r="D1006" s="2">
        <v>119.2679</v>
      </c>
      <c r="E1006" s="2">
        <v>757</v>
      </c>
      <c r="F1006" s="2"/>
      <c r="G1006" s="2"/>
      <c r="H1006" s="8">
        <f t="shared" si="15"/>
        <v>1.1173378550233103E-2</v>
      </c>
      <c r="I1006" s="6"/>
      <c r="J1006" s="6"/>
      <c r="K1006" s="6"/>
    </row>
    <row r="1007" spans="2:11" ht="13.5" x14ac:dyDescent="0.35">
      <c r="B1007" s="3">
        <v>43468</v>
      </c>
      <c r="C1007" s="2">
        <v>180</v>
      </c>
      <c r="D1007" s="2">
        <v>118.60890000000001</v>
      </c>
      <c r="E1007" s="2">
        <v>1434</v>
      </c>
      <c r="F1007" s="2"/>
      <c r="G1007" s="2"/>
      <c r="H1007" s="8">
        <f t="shared" si="15"/>
        <v>-5.525376065144031E-3</v>
      </c>
      <c r="I1007" s="6"/>
      <c r="J1007" s="6"/>
      <c r="K1007" s="6"/>
    </row>
    <row r="1008" spans="2:11" ht="13.5" x14ac:dyDescent="0.35">
      <c r="B1008" s="3">
        <v>43469</v>
      </c>
      <c r="C1008" s="2">
        <v>179.7</v>
      </c>
      <c r="D1008" s="2">
        <v>118.41119999999999</v>
      </c>
      <c r="E1008" s="2">
        <v>1262</v>
      </c>
      <c r="F1008" s="2"/>
      <c r="G1008" s="2"/>
      <c r="H1008" s="8">
        <f t="shared" si="15"/>
        <v>-1.6668226414713546E-3</v>
      </c>
      <c r="I1008" s="6"/>
      <c r="J1008" s="6"/>
      <c r="K1008" s="6"/>
    </row>
    <row r="1009" spans="2:11" ht="13.5" x14ac:dyDescent="0.35">
      <c r="B1009" s="3">
        <v>43472</v>
      </c>
      <c r="C1009" s="2">
        <v>179.6</v>
      </c>
      <c r="D1009" s="2">
        <v>118.34529999999999</v>
      </c>
      <c r="E1009" s="2">
        <v>880</v>
      </c>
      <c r="F1009" s="2"/>
      <c r="G1009" s="2"/>
      <c r="H1009" s="8">
        <f t="shared" si="15"/>
        <v>-5.565351926169077E-4</v>
      </c>
      <c r="I1009" s="6"/>
      <c r="J1009" s="6"/>
      <c r="K1009" s="6"/>
    </row>
    <row r="1010" spans="2:11" ht="13.5" x14ac:dyDescent="0.35">
      <c r="B1010" s="3">
        <v>43473</v>
      </c>
      <c r="C1010" s="2">
        <v>175</v>
      </c>
      <c r="D1010" s="2">
        <v>115.3142</v>
      </c>
      <c r="E1010" s="2">
        <v>3257</v>
      </c>
      <c r="F1010" s="2"/>
      <c r="G1010" s="2"/>
      <c r="H1010" s="8">
        <f t="shared" si="15"/>
        <v>-2.5612339484542227E-2</v>
      </c>
      <c r="I1010" s="6"/>
      <c r="J1010" s="6"/>
      <c r="K1010" s="6"/>
    </row>
    <row r="1011" spans="2:11" ht="13.5" x14ac:dyDescent="0.35">
      <c r="B1011" s="3">
        <v>43474</v>
      </c>
      <c r="C1011" s="2">
        <v>173</v>
      </c>
      <c r="D1011" s="2">
        <v>113.99630000000001</v>
      </c>
      <c r="E1011" s="2">
        <v>641</v>
      </c>
      <c r="F1011" s="2"/>
      <c r="G1011" s="2"/>
      <c r="H1011" s="8">
        <f t="shared" si="15"/>
        <v>-1.1428774600179289E-2</v>
      </c>
      <c r="I1011" s="6"/>
      <c r="J1011" s="6"/>
      <c r="K1011" s="6"/>
    </row>
    <row r="1012" spans="2:11" ht="13.5" x14ac:dyDescent="0.35">
      <c r="B1012" s="3">
        <v>43475</v>
      </c>
      <c r="C1012" s="2">
        <v>173.8</v>
      </c>
      <c r="D1012" s="2">
        <v>114.5235</v>
      </c>
      <c r="E1012" s="2">
        <v>879</v>
      </c>
      <c r="F1012" s="2"/>
      <c r="G1012" s="2"/>
      <c r="H1012" s="8">
        <f t="shared" si="15"/>
        <v>4.624711503794364E-3</v>
      </c>
      <c r="I1012" s="6"/>
      <c r="J1012" s="6"/>
      <c r="K1012" s="6"/>
    </row>
    <row r="1013" spans="2:11" ht="13.5" x14ac:dyDescent="0.35">
      <c r="B1013" s="3">
        <v>43476</v>
      </c>
      <c r="C1013" s="2">
        <v>175</v>
      </c>
      <c r="D1013" s="2">
        <v>115.3142</v>
      </c>
      <c r="E1013" s="2">
        <v>497</v>
      </c>
      <c r="F1013" s="2"/>
      <c r="G1013" s="2"/>
      <c r="H1013" s="8">
        <f t="shared" si="15"/>
        <v>6.9042598244028613E-3</v>
      </c>
      <c r="I1013" s="6"/>
      <c r="J1013" s="6"/>
      <c r="K1013" s="6"/>
    </row>
    <row r="1014" spans="2:11" ht="13.5" x14ac:dyDescent="0.35">
      <c r="B1014" s="3">
        <v>43480</v>
      </c>
      <c r="C1014" s="2">
        <v>181.8</v>
      </c>
      <c r="D1014" s="2">
        <v>119.795</v>
      </c>
      <c r="E1014" s="2">
        <v>3197</v>
      </c>
      <c r="F1014" s="2"/>
      <c r="G1014" s="2"/>
      <c r="H1014" s="8">
        <f t="shared" si="15"/>
        <v>3.8857313323077312E-2</v>
      </c>
      <c r="I1014" s="6"/>
      <c r="J1014" s="6"/>
      <c r="K1014" s="6"/>
    </row>
    <row r="1015" spans="2:11" ht="13.5" x14ac:dyDescent="0.35">
      <c r="B1015" s="3">
        <v>43481</v>
      </c>
      <c r="C1015" s="2">
        <v>192.5</v>
      </c>
      <c r="D1015" s="2">
        <v>126.8456</v>
      </c>
      <c r="E1015" s="2">
        <v>5439</v>
      </c>
      <c r="F1015" s="2"/>
      <c r="G1015" s="2"/>
      <c r="H1015" s="8">
        <f t="shared" si="15"/>
        <v>5.8855544889185714E-2</v>
      </c>
      <c r="I1015" s="6"/>
      <c r="J1015" s="6"/>
      <c r="K1015" s="6"/>
    </row>
    <row r="1016" spans="2:11" ht="13.5" x14ac:dyDescent="0.35">
      <c r="B1016" s="3">
        <v>43482</v>
      </c>
      <c r="C1016" s="2">
        <v>200</v>
      </c>
      <c r="D1016" s="2">
        <v>131.7877</v>
      </c>
      <c r="E1016" s="2">
        <v>3443</v>
      </c>
      <c r="F1016" s="2"/>
      <c r="G1016" s="2"/>
      <c r="H1016" s="8">
        <f t="shared" si="15"/>
        <v>3.8961540644689263E-2</v>
      </c>
      <c r="I1016" s="6"/>
      <c r="J1016" s="6"/>
      <c r="K1016" s="6"/>
    </row>
    <row r="1017" spans="2:11" ht="13.5" x14ac:dyDescent="0.35">
      <c r="B1017" s="3">
        <v>43483</v>
      </c>
      <c r="C1017" s="2">
        <v>197.99</v>
      </c>
      <c r="D1017" s="2">
        <v>130.4632</v>
      </c>
      <c r="E1017" s="2">
        <v>7291</v>
      </c>
      <c r="F1017" s="2"/>
      <c r="G1017" s="2"/>
      <c r="H1017" s="8">
        <f t="shared" si="15"/>
        <v>-1.0050255069327415E-2</v>
      </c>
      <c r="I1017" s="6"/>
      <c r="J1017" s="6"/>
      <c r="K1017" s="6"/>
    </row>
    <row r="1018" spans="2:11" ht="13.5" x14ac:dyDescent="0.35">
      <c r="B1018" s="3">
        <v>43486</v>
      </c>
      <c r="C1018" s="2">
        <v>197.99</v>
      </c>
      <c r="D1018" s="2">
        <v>130.4632</v>
      </c>
      <c r="E1018" s="2">
        <v>2165</v>
      </c>
      <c r="F1018" s="2"/>
      <c r="G1018" s="2"/>
      <c r="H1018" s="8">
        <f t="shared" si="15"/>
        <v>0</v>
      </c>
      <c r="I1018" s="6"/>
      <c r="J1018" s="6"/>
      <c r="K1018" s="6"/>
    </row>
    <row r="1019" spans="2:11" ht="13.5" x14ac:dyDescent="0.35">
      <c r="B1019" s="3">
        <v>43487</v>
      </c>
      <c r="C1019" s="2">
        <v>189.09</v>
      </c>
      <c r="D1019" s="2">
        <v>124.59869999999999</v>
      </c>
      <c r="E1019" s="2">
        <v>5839</v>
      </c>
      <c r="F1019" s="2"/>
      <c r="G1019" s="2"/>
      <c r="H1019" s="8">
        <f t="shared" si="15"/>
        <v>-4.4951373260812298E-2</v>
      </c>
      <c r="I1019" s="6"/>
      <c r="J1019" s="6"/>
      <c r="K1019" s="6"/>
    </row>
    <row r="1020" spans="2:11" ht="13.5" x14ac:dyDescent="0.35">
      <c r="B1020" s="3">
        <v>43488</v>
      </c>
      <c r="C1020" s="2">
        <v>180.29</v>
      </c>
      <c r="D1020" s="2">
        <v>118.8</v>
      </c>
      <c r="E1020" s="2">
        <v>6986</v>
      </c>
      <c r="F1020" s="2"/>
      <c r="G1020" s="2"/>
      <c r="H1020" s="8">
        <f t="shared" si="15"/>
        <v>-4.6539008833960525E-2</v>
      </c>
      <c r="I1020" s="6"/>
      <c r="J1020" s="6"/>
      <c r="K1020" s="6"/>
    </row>
    <row r="1021" spans="2:11" ht="13.5" x14ac:dyDescent="0.35">
      <c r="B1021" s="3">
        <v>43489</v>
      </c>
      <c r="C1021" s="2">
        <v>188</v>
      </c>
      <c r="D1021" s="2">
        <v>123.88039999999999</v>
      </c>
      <c r="E1021" s="2">
        <v>4089</v>
      </c>
      <c r="F1021" s="2"/>
      <c r="G1021" s="2"/>
      <c r="H1021" s="8">
        <f t="shared" si="15"/>
        <v>4.2764309764309741E-2</v>
      </c>
      <c r="I1021" s="6"/>
      <c r="J1021" s="6"/>
      <c r="K1021" s="6"/>
    </row>
    <row r="1022" spans="2:11" ht="13.5" x14ac:dyDescent="0.35">
      <c r="B1022" s="3">
        <v>43490</v>
      </c>
      <c r="C1022" s="2">
        <v>187</v>
      </c>
      <c r="D1022" s="2">
        <v>123.22150000000001</v>
      </c>
      <c r="E1022" s="2">
        <v>871</v>
      </c>
      <c r="F1022" s="2"/>
      <c r="G1022" s="2"/>
      <c r="H1022" s="8">
        <f t="shared" si="15"/>
        <v>-5.3188397841788413E-3</v>
      </c>
      <c r="I1022" s="6"/>
      <c r="J1022" s="6"/>
      <c r="K1022" s="6"/>
    </row>
    <row r="1023" spans="2:11" ht="13.5" x14ac:dyDescent="0.35">
      <c r="B1023" s="3">
        <v>43493</v>
      </c>
      <c r="C1023" s="2">
        <v>183.04</v>
      </c>
      <c r="D1023" s="2">
        <v>120.6121</v>
      </c>
      <c r="E1023" s="2">
        <v>1158</v>
      </c>
      <c r="F1023" s="2"/>
      <c r="G1023" s="2"/>
      <c r="H1023" s="8">
        <f t="shared" si="15"/>
        <v>-2.1176499231059579E-2</v>
      </c>
      <c r="I1023" s="6"/>
      <c r="J1023" s="6"/>
      <c r="K1023" s="6"/>
    </row>
    <row r="1024" spans="2:11" ht="13.5" x14ac:dyDescent="0.35">
      <c r="B1024" s="3">
        <v>43494</v>
      </c>
      <c r="C1024" s="2">
        <v>181.99</v>
      </c>
      <c r="D1024" s="2">
        <v>119.92019999999999</v>
      </c>
      <c r="E1024" s="2">
        <v>1714</v>
      </c>
      <c r="F1024" s="2"/>
      <c r="G1024" s="2"/>
      <c r="H1024" s="8">
        <f t="shared" si="15"/>
        <v>-5.7365720354757435E-3</v>
      </c>
      <c r="I1024" s="6"/>
      <c r="J1024" s="6"/>
      <c r="K1024" s="6"/>
    </row>
    <row r="1025" spans="2:11" ht="13.5" x14ac:dyDescent="0.35">
      <c r="B1025" s="3">
        <v>43495</v>
      </c>
      <c r="C1025" s="2">
        <v>178.99</v>
      </c>
      <c r="D1025" s="2">
        <v>117.9434</v>
      </c>
      <c r="E1025" s="2">
        <v>2292</v>
      </c>
      <c r="F1025" s="2"/>
      <c r="G1025" s="2"/>
      <c r="H1025" s="8">
        <f t="shared" si="15"/>
        <v>-1.6484295389767506E-2</v>
      </c>
      <c r="I1025" s="6"/>
      <c r="J1025" s="6"/>
      <c r="K1025" s="6"/>
    </row>
    <row r="1026" spans="2:11" ht="13.5" x14ac:dyDescent="0.35">
      <c r="B1026" s="3">
        <v>43496</v>
      </c>
      <c r="C1026" s="2">
        <v>182</v>
      </c>
      <c r="D1026" s="2">
        <v>119.9268</v>
      </c>
      <c r="E1026" s="2">
        <v>1713</v>
      </c>
      <c r="F1026" s="2"/>
      <c r="G1026" s="2"/>
      <c r="H1026" s="8">
        <f t="shared" si="15"/>
        <v>1.6816540815340265E-2</v>
      </c>
      <c r="I1026" s="6"/>
      <c r="J1026" s="6"/>
      <c r="K1026" s="6"/>
    </row>
    <row r="1027" spans="2:11" ht="13.5" x14ac:dyDescent="0.35">
      <c r="B1027" s="3">
        <v>43497</v>
      </c>
      <c r="C1027" s="2">
        <v>180</v>
      </c>
      <c r="D1027" s="2">
        <v>118.60890000000001</v>
      </c>
      <c r="E1027" s="2">
        <v>230</v>
      </c>
      <c r="F1027" s="2"/>
      <c r="G1027" s="2"/>
      <c r="H1027" s="8">
        <f t="shared" si="15"/>
        <v>-1.0989203414082546E-2</v>
      </c>
      <c r="I1027" s="6"/>
      <c r="J1027" s="6"/>
      <c r="K1027" s="6"/>
    </row>
    <row r="1028" spans="2:11" ht="13.5" x14ac:dyDescent="0.35">
      <c r="B1028" s="3">
        <v>43500</v>
      </c>
      <c r="C1028" s="2">
        <v>175.7</v>
      </c>
      <c r="D1028" s="2">
        <v>115.77549999999999</v>
      </c>
      <c r="E1028" s="2">
        <v>1828</v>
      </c>
      <c r="F1028" s="2"/>
      <c r="G1028" s="2"/>
      <c r="H1028" s="8">
        <f t="shared" si="15"/>
        <v>-2.3888595206599264E-2</v>
      </c>
      <c r="I1028" s="6"/>
      <c r="J1028" s="6"/>
      <c r="K1028" s="6"/>
    </row>
    <row r="1029" spans="2:11" ht="13.5" x14ac:dyDescent="0.35">
      <c r="B1029" s="3">
        <v>43501</v>
      </c>
      <c r="C1029" s="2">
        <v>168.97</v>
      </c>
      <c r="D1029" s="2">
        <v>111.3408</v>
      </c>
      <c r="E1029" s="2">
        <v>2634</v>
      </c>
      <c r="F1029" s="2"/>
      <c r="G1029" s="2"/>
      <c r="H1029" s="8">
        <f t="shared" si="15"/>
        <v>-3.8304304451287123E-2</v>
      </c>
      <c r="I1029" s="6"/>
      <c r="J1029" s="6"/>
      <c r="K1029" s="6"/>
    </row>
    <row r="1030" spans="2:11" ht="13.5" x14ac:dyDescent="0.35">
      <c r="B1030" s="3">
        <v>43502</v>
      </c>
      <c r="C1030" s="2">
        <v>175</v>
      </c>
      <c r="D1030" s="2">
        <v>115.3142</v>
      </c>
      <c r="E1030" s="2">
        <v>1551</v>
      </c>
      <c r="F1030" s="2"/>
      <c r="G1030" s="2"/>
      <c r="H1030" s="8">
        <f t="shared" si="15"/>
        <v>3.5686828188768158E-2</v>
      </c>
      <c r="I1030" s="6"/>
      <c r="J1030" s="6"/>
      <c r="K1030" s="6"/>
    </row>
    <row r="1031" spans="2:11" ht="13.5" x14ac:dyDescent="0.35">
      <c r="B1031" s="3">
        <v>43503</v>
      </c>
      <c r="C1031" s="2">
        <v>175</v>
      </c>
      <c r="D1031" s="2">
        <v>115.3142</v>
      </c>
      <c r="E1031" s="2">
        <v>1691</v>
      </c>
      <c r="F1031" s="2"/>
      <c r="G1031" s="2"/>
      <c r="H1031" s="8">
        <f t="shared" ref="H1031:H1094" si="16">(D1031-D1030)/D1030</f>
        <v>0</v>
      </c>
      <c r="I1031" s="6"/>
      <c r="J1031" s="6"/>
      <c r="K1031" s="6"/>
    </row>
    <row r="1032" spans="2:11" ht="13.5" x14ac:dyDescent="0.35">
      <c r="B1032" s="3">
        <v>43504</v>
      </c>
      <c r="C1032" s="2">
        <v>181.98</v>
      </c>
      <c r="D1032" s="2">
        <v>119.9136</v>
      </c>
      <c r="E1032" s="2">
        <v>3388</v>
      </c>
      <c r="F1032" s="2"/>
      <c r="G1032" s="2"/>
      <c r="H1032" s="8">
        <f t="shared" si="16"/>
        <v>3.9885807645545848E-2</v>
      </c>
      <c r="I1032" s="6"/>
      <c r="J1032" s="6"/>
      <c r="K1032" s="6"/>
    </row>
    <row r="1033" spans="2:11" ht="13.5" x14ac:dyDescent="0.35">
      <c r="B1033" s="3">
        <v>43507</v>
      </c>
      <c r="C1033" s="2">
        <v>193.06</v>
      </c>
      <c r="D1033" s="2">
        <v>127.2146</v>
      </c>
      <c r="E1033" s="2">
        <v>5482</v>
      </c>
      <c r="F1033" s="2"/>
      <c r="G1033" s="2"/>
      <c r="H1033" s="8">
        <f t="shared" si="16"/>
        <v>6.0885504229712076E-2</v>
      </c>
      <c r="I1033" s="6"/>
      <c r="J1033" s="6"/>
      <c r="K1033" s="6"/>
    </row>
    <row r="1034" spans="2:11" ht="13.5" x14ac:dyDescent="0.35">
      <c r="B1034" s="3">
        <v>43508</v>
      </c>
      <c r="C1034" s="2">
        <v>197.67</v>
      </c>
      <c r="D1034" s="2">
        <v>130.25239999999999</v>
      </c>
      <c r="E1034" s="2">
        <v>8091</v>
      </c>
      <c r="F1034" s="2"/>
      <c r="G1034" s="2"/>
      <c r="H1034" s="8">
        <f t="shared" si="16"/>
        <v>2.3879334604675801E-2</v>
      </c>
      <c r="I1034" s="6"/>
      <c r="J1034" s="6"/>
      <c r="K1034" s="6"/>
    </row>
    <row r="1035" spans="2:11" ht="13.5" x14ac:dyDescent="0.35">
      <c r="B1035" s="3">
        <v>43509</v>
      </c>
      <c r="C1035" s="2">
        <v>195.99</v>
      </c>
      <c r="D1035" s="2">
        <v>129.14529999999999</v>
      </c>
      <c r="E1035" s="2">
        <v>3223</v>
      </c>
      <c r="F1035" s="2"/>
      <c r="G1035" s="2"/>
      <c r="H1035" s="8">
        <f t="shared" si="16"/>
        <v>-8.4996514459618616E-3</v>
      </c>
      <c r="I1035" s="6"/>
      <c r="J1035" s="6"/>
      <c r="K1035" s="6"/>
    </row>
    <row r="1036" spans="2:11" ht="13.5" x14ac:dyDescent="0.35">
      <c r="B1036" s="3">
        <v>43510</v>
      </c>
      <c r="C1036" s="2">
        <v>197</v>
      </c>
      <c r="D1036" s="2">
        <v>129.8109</v>
      </c>
      <c r="E1036" s="2">
        <v>4567</v>
      </c>
      <c r="F1036" s="2"/>
      <c r="G1036" s="2"/>
      <c r="H1036" s="8">
        <f t="shared" si="16"/>
        <v>5.1538848103648525E-3</v>
      </c>
      <c r="I1036" s="6"/>
      <c r="J1036" s="6"/>
      <c r="K1036" s="6"/>
    </row>
    <row r="1037" spans="2:11" ht="13.5" x14ac:dyDescent="0.35">
      <c r="B1037" s="3">
        <v>43511</v>
      </c>
      <c r="C1037" s="2">
        <v>200.5</v>
      </c>
      <c r="D1037" s="2">
        <v>132.1172</v>
      </c>
      <c r="E1037" s="2">
        <v>5727</v>
      </c>
      <c r="F1037" s="2"/>
      <c r="G1037" s="2"/>
      <c r="H1037" s="8">
        <f t="shared" si="16"/>
        <v>1.7766612819108359E-2</v>
      </c>
      <c r="I1037" s="6"/>
      <c r="J1037" s="6"/>
      <c r="K1037" s="6"/>
    </row>
    <row r="1038" spans="2:11" ht="13.5" x14ac:dyDescent="0.35">
      <c r="B1038" s="3">
        <v>43514</v>
      </c>
      <c r="C1038" s="2">
        <v>204.02</v>
      </c>
      <c r="D1038" s="2">
        <v>134.4366</v>
      </c>
      <c r="E1038" s="2">
        <v>8141</v>
      </c>
      <c r="F1038" s="2"/>
      <c r="G1038" s="2"/>
      <c r="H1038" s="8">
        <f t="shared" si="16"/>
        <v>1.7555624854296046E-2</v>
      </c>
      <c r="I1038" s="6"/>
      <c r="J1038" s="6"/>
      <c r="K1038" s="6"/>
    </row>
    <row r="1039" spans="2:11" ht="13.5" x14ac:dyDescent="0.35">
      <c r="B1039" s="3">
        <v>43515</v>
      </c>
      <c r="C1039" s="2">
        <v>214.24</v>
      </c>
      <c r="D1039" s="2">
        <v>141.17099999999999</v>
      </c>
      <c r="E1039" s="2">
        <v>9340</v>
      </c>
      <c r="F1039" s="2"/>
      <c r="G1039" s="2"/>
      <c r="H1039" s="8">
        <f t="shared" si="16"/>
        <v>5.0093501323300302E-2</v>
      </c>
      <c r="I1039" s="6"/>
      <c r="J1039" s="6"/>
      <c r="K1039" s="6"/>
    </row>
    <row r="1040" spans="2:11" ht="13.5" x14ac:dyDescent="0.35">
      <c r="B1040" s="3">
        <v>43516</v>
      </c>
      <c r="C1040" s="2">
        <v>217</v>
      </c>
      <c r="D1040" s="2">
        <v>142.9896</v>
      </c>
      <c r="E1040" s="2">
        <v>7336</v>
      </c>
      <c r="F1040" s="2"/>
      <c r="G1040" s="2"/>
      <c r="H1040" s="8">
        <f t="shared" si="16"/>
        <v>1.2882249187156029E-2</v>
      </c>
      <c r="I1040" s="6"/>
      <c r="J1040" s="6"/>
      <c r="K1040" s="6"/>
    </row>
    <row r="1041" spans="2:11" ht="13.5" x14ac:dyDescent="0.35">
      <c r="B1041" s="3">
        <v>43517</v>
      </c>
      <c r="C1041" s="2">
        <v>217</v>
      </c>
      <c r="D1041" s="2">
        <v>142.9896</v>
      </c>
      <c r="E1041" s="2">
        <v>4151</v>
      </c>
      <c r="F1041" s="2"/>
      <c r="G1041" s="2"/>
      <c r="H1041" s="8">
        <f t="shared" si="16"/>
        <v>0</v>
      </c>
      <c r="I1041" s="6"/>
      <c r="J1041" s="6"/>
      <c r="K1041" s="6"/>
    </row>
    <row r="1042" spans="2:11" ht="13.5" x14ac:dyDescent="0.35">
      <c r="B1042" s="3">
        <v>43518</v>
      </c>
      <c r="C1042" s="2">
        <v>217.1</v>
      </c>
      <c r="D1042" s="2">
        <v>143.05549999999999</v>
      </c>
      <c r="E1042" s="2">
        <v>4072</v>
      </c>
      <c r="F1042" s="2"/>
      <c r="G1042" s="2"/>
      <c r="H1042" s="8">
        <f t="shared" si="16"/>
        <v>4.6087267885216255E-4</v>
      </c>
      <c r="I1042" s="6"/>
      <c r="J1042" s="6"/>
      <c r="K1042" s="6"/>
    </row>
    <row r="1043" spans="2:11" ht="13.5" x14ac:dyDescent="0.35">
      <c r="B1043" s="3">
        <v>43521</v>
      </c>
      <c r="C1043" s="2">
        <v>216.9</v>
      </c>
      <c r="D1043" s="2">
        <v>142.9237</v>
      </c>
      <c r="E1043" s="2">
        <v>703</v>
      </c>
      <c r="F1043" s="2"/>
      <c r="G1043" s="2"/>
      <c r="H1043" s="8">
        <f t="shared" si="16"/>
        <v>-9.2132074614396768E-4</v>
      </c>
      <c r="I1043" s="6"/>
      <c r="J1043" s="6"/>
      <c r="K1043" s="6"/>
    </row>
    <row r="1044" spans="2:11" ht="13.5" x14ac:dyDescent="0.35">
      <c r="B1044" s="3">
        <v>43522</v>
      </c>
      <c r="C1044" s="2">
        <v>220.98</v>
      </c>
      <c r="D1044" s="2">
        <v>145.6122</v>
      </c>
      <c r="E1044" s="2">
        <v>2885</v>
      </c>
      <c r="F1044" s="2"/>
      <c r="G1044" s="2"/>
      <c r="H1044" s="8">
        <f t="shared" si="16"/>
        <v>1.8810736078061264E-2</v>
      </c>
      <c r="I1044" s="6"/>
      <c r="J1044" s="6"/>
      <c r="K1044" s="6"/>
    </row>
    <row r="1045" spans="2:11" ht="13.5" x14ac:dyDescent="0.35">
      <c r="B1045" s="3">
        <v>43523</v>
      </c>
      <c r="C1045" s="2">
        <v>222.9</v>
      </c>
      <c r="D1045" s="2">
        <v>146.87739999999999</v>
      </c>
      <c r="E1045" s="2">
        <v>1671</v>
      </c>
      <c r="F1045" s="2"/>
      <c r="G1045" s="2"/>
      <c r="H1045" s="8">
        <f t="shared" si="16"/>
        <v>8.6888323917912996E-3</v>
      </c>
      <c r="I1045" s="6"/>
      <c r="J1045" s="6"/>
      <c r="K1045" s="6"/>
    </row>
    <row r="1046" spans="2:11" ht="13.5" x14ac:dyDescent="0.35">
      <c r="B1046" s="3">
        <v>43524</v>
      </c>
      <c r="C1046" s="2">
        <v>215</v>
      </c>
      <c r="D1046" s="2">
        <v>141.67179999999999</v>
      </c>
      <c r="E1046" s="2">
        <v>5240</v>
      </c>
      <c r="F1046" s="2"/>
      <c r="G1046" s="2"/>
      <c r="H1046" s="8">
        <f t="shared" si="16"/>
        <v>-3.5441803844566994E-2</v>
      </c>
      <c r="I1046" s="6"/>
      <c r="J1046" s="6"/>
      <c r="K1046" s="6"/>
    </row>
    <row r="1047" spans="2:11" ht="13.5" x14ac:dyDescent="0.35">
      <c r="B1047" s="3">
        <v>43525</v>
      </c>
      <c r="C1047" s="2">
        <v>211</v>
      </c>
      <c r="D1047" s="2">
        <v>139.036</v>
      </c>
      <c r="E1047" s="2">
        <v>2562</v>
      </c>
      <c r="F1047" s="2"/>
      <c r="G1047" s="2"/>
      <c r="H1047" s="8">
        <f t="shared" si="16"/>
        <v>-1.8604972902158293E-2</v>
      </c>
      <c r="I1047" s="6"/>
      <c r="J1047" s="6"/>
      <c r="K1047" s="6"/>
    </row>
    <row r="1048" spans="2:11" ht="13.5" x14ac:dyDescent="0.35">
      <c r="B1048" s="3">
        <v>43528</v>
      </c>
      <c r="C1048" s="2">
        <v>206.6</v>
      </c>
      <c r="D1048" s="2">
        <v>136.13669999999999</v>
      </c>
      <c r="E1048" s="2">
        <v>2485</v>
      </c>
      <c r="F1048" s="2"/>
      <c r="G1048" s="2"/>
      <c r="H1048" s="8">
        <f t="shared" si="16"/>
        <v>-2.0852872637302646E-2</v>
      </c>
      <c r="I1048" s="6"/>
      <c r="J1048" s="6"/>
      <c r="K1048" s="6"/>
    </row>
    <row r="1049" spans="2:11" ht="13.5" x14ac:dyDescent="0.35">
      <c r="B1049" s="3">
        <v>43529</v>
      </c>
      <c r="C1049" s="2">
        <v>206.6</v>
      </c>
      <c r="D1049" s="2">
        <v>136.13669999999999</v>
      </c>
      <c r="E1049" s="2">
        <v>568</v>
      </c>
      <c r="F1049" s="2">
        <v>207.04150000000001</v>
      </c>
      <c r="G1049" s="2">
        <v>117599.572</v>
      </c>
      <c r="H1049" s="8">
        <f t="shared" si="16"/>
        <v>0</v>
      </c>
      <c r="I1049" s="6"/>
      <c r="J1049" s="6"/>
      <c r="K1049" s="6"/>
    </row>
    <row r="1050" spans="2:11" ht="13.5" x14ac:dyDescent="0.35">
      <c r="B1050" s="3">
        <v>43530</v>
      </c>
      <c r="C1050" s="2">
        <v>215.8</v>
      </c>
      <c r="D1050" s="2">
        <v>142.19890000000001</v>
      </c>
      <c r="E1050" s="2">
        <v>3340</v>
      </c>
      <c r="F1050" s="2">
        <v>211.89680000000001</v>
      </c>
      <c r="G1050" s="2">
        <v>707735.31200000003</v>
      </c>
      <c r="H1050" s="8">
        <f t="shared" si="16"/>
        <v>4.4530240559672876E-2</v>
      </c>
      <c r="I1050" s="6"/>
      <c r="J1050" s="6"/>
      <c r="K1050" s="6"/>
    </row>
    <row r="1051" spans="2:11" ht="13.5" x14ac:dyDescent="0.35">
      <c r="B1051" s="3">
        <v>43531</v>
      </c>
      <c r="C1051" s="2">
        <v>218.6</v>
      </c>
      <c r="D1051" s="2">
        <v>144.04390000000001</v>
      </c>
      <c r="E1051" s="2">
        <v>673</v>
      </c>
      <c r="F1051" s="2">
        <v>216.98670000000001</v>
      </c>
      <c r="G1051" s="2">
        <v>146032.0491</v>
      </c>
      <c r="H1051" s="8">
        <f t="shared" si="16"/>
        <v>1.2974783911830533E-2</v>
      </c>
      <c r="I1051" s="6"/>
      <c r="J1051" s="6"/>
      <c r="K1051" s="6"/>
    </row>
    <row r="1052" spans="2:11" ht="13.5" x14ac:dyDescent="0.35">
      <c r="B1052" s="3">
        <v>43532</v>
      </c>
      <c r="C1052" s="2">
        <v>218.62</v>
      </c>
      <c r="D1052" s="2">
        <v>144.05709999999999</v>
      </c>
      <c r="E1052" s="2">
        <v>728</v>
      </c>
      <c r="F1052" s="2">
        <v>219.46539999999999</v>
      </c>
      <c r="G1052" s="2">
        <v>159770.8112</v>
      </c>
      <c r="H1052" s="8">
        <f t="shared" si="16"/>
        <v>9.1638729581630643E-5</v>
      </c>
      <c r="I1052" s="6"/>
      <c r="J1052" s="6"/>
      <c r="K1052" s="6"/>
    </row>
    <row r="1053" spans="2:11" ht="13.5" x14ac:dyDescent="0.35">
      <c r="B1053" s="3">
        <v>43535</v>
      </c>
      <c r="C1053" s="2">
        <v>216</v>
      </c>
      <c r="D1053" s="2">
        <v>142.33070000000001</v>
      </c>
      <c r="E1053" s="2">
        <v>110</v>
      </c>
      <c r="F1053" s="2">
        <v>217.38229999999999</v>
      </c>
      <c r="G1053" s="2">
        <v>23912.053</v>
      </c>
      <c r="H1053" s="8">
        <f t="shared" si="16"/>
        <v>-1.1984136845736753E-2</v>
      </c>
      <c r="I1053" s="6"/>
      <c r="J1053" s="6"/>
      <c r="K1053" s="6"/>
    </row>
    <row r="1054" spans="2:11" ht="13.5" x14ac:dyDescent="0.35">
      <c r="B1054" s="3">
        <v>43536</v>
      </c>
      <c r="C1054" s="2">
        <v>216</v>
      </c>
      <c r="D1054" s="2">
        <v>142.33070000000001</v>
      </c>
      <c r="E1054" s="2">
        <v>302</v>
      </c>
      <c r="F1054" s="2">
        <v>216.05889999999999</v>
      </c>
      <c r="G1054" s="2">
        <v>65249.787799999998</v>
      </c>
      <c r="H1054" s="8">
        <f t="shared" si="16"/>
        <v>0</v>
      </c>
      <c r="I1054" s="6"/>
      <c r="J1054" s="6"/>
      <c r="K1054" s="6"/>
    </row>
    <row r="1055" spans="2:11" ht="13.5" x14ac:dyDescent="0.35">
      <c r="B1055" s="3">
        <v>43537</v>
      </c>
      <c r="C1055" s="2">
        <v>220</v>
      </c>
      <c r="D1055" s="2">
        <v>144.96639999999999</v>
      </c>
      <c r="E1055" s="2">
        <v>1835</v>
      </c>
      <c r="F1055" s="2">
        <v>215.8896</v>
      </c>
      <c r="G1055" s="2">
        <v>396157.41600000003</v>
      </c>
      <c r="H1055" s="8">
        <f t="shared" si="16"/>
        <v>1.8518141202143918E-2</v>
      </c>
      <c r="I1055" s="6"/>
      <c r="J1055" s="6"/>
      <c r="K1055" s="6"/>
    </row>
    <row r="1056" spans="2:11" ht="13.5" x14ac:dyDescent="0.35">
      <c r="B1056" s="3">
        <v>43538</v>
      </c>
      <c r="C1056" s="2">
        <v>216.98</v>
      </c>
      <c r="D1056" s="2">
        <v>142.97649999999999</v>
      </c>
      <c r="E1056" s="2">
        <v>1195</v>
      </c>
      <c r="F1056" s="2">
        <v>214.39179999999999</v>
      </c>
      <c r="G1056" s="2">
        <v>256198.201</v>
      </c>
      <c r="H1056" s="8">
        <f t="shared" si="16"/>
        <v>-1.3726629067149394E-2</v>
      </c>
      <c r="I1056" s="6"/>
      <c r="J1056" s="6"/>
      <c r="K1056" s="6"/>
    </row>
    <row r="1057" spans="2:11" ht="13.5" x14ac:dyDescent="0.35">
      <c r="B1057" s="3">
        <v>43539</v>
      </c>
      <c r="C1057" s="2">
        <v>215</v>
      </c>
      <c r="D1057" s="2">
        <v>141.67179999999999</v>
      </c>
      <c r="E1057" s="2">
        <v>1222</v>
      </c>
      <c r="F1057" s="2">
        <v>212.37880000000001</v>
      </c>
      <c r="G1057" s="2">
        <v>259526.89360000001</v>
      </c>
      <c r="H1057" s="8">
        <f t="shared" si="16"/>
        <v>-9.125275832042307E-3</v>
      </c>
      <c r="I1057" s="6"/>
      <c r="J1057" s="6"/>
      <c r="K1057" s="6"/>
    </row>
    <row r="1058" spans="2:11" ht="13.5" x14ac:dyDescent="0.35">
      <c r="B1058" s="3">
        <v>43542</v>
      </c>
      <c r="C1058" s="2">
        <v>214.9</v>
      </c>
      <c r="D1058" s="2">
        <v>141.60589999999999</v>
      </c>
      <c r="E1058" s="2">
        <v>173</v>
      </c>
      <c r="F1058" s="2">
        <v>214.98759999999999</v>
      </c>
      <c r="G1058" s="2">
        <v>37192.854800000001</v>
      </c>
      <c r="H1058" s="8">
        <f t="shared" si="16"/>
        <v>-4.6515961539275415E-4</v>
      </c>
      <c r="I1058" s="6"/>
      <c r="J1058" s="6"/>
      <c r="K1058" s="6"/>
    </row>
    <row r="1059" spans="2:11" ht="13.5" x14ac:dyDescent="0.35">
      <c r="B1059" s="3">
        <v>43543</v>
      </c>
      <c r="C1059" s="2">
        <v>214.89</v>
      </c>
      <c r="D1059" s="2">
        <v>141.5993</v>
      </c>
      <c r="E1059" s="2">
        <v>70</v>
      </c>
      <c r="F1059" s="2">
        <v>213.86369999999999</v>
      </c>
      <c r="G1059" s="2">
        <v>14970.459000000001</v>
      </c>
      <c r="H1059" s="8">
        <f t="shared" si="16"/>
        <v>-4.660822748198856E-5</v>
      </c>
      <c r="I1059" s="6"/>
      <c r="J1059" s="6"/>
      <c r="K1059" s="6"/>
    </row>
    <row r="1060" spans="2:11" ht="13.5" x14ac:dyDescent="0.35">
      <c r="B1060" s="3">
        <v>43545</v>
      </c>
      <c r="C1060" s="2">
        <v>215</v>
      </c>
      <c r="D1060" s="2">
        <v>141.67179999999999</v>
      </c>
      <c r="E1060" s="2">
        <v>1408</v>
      </c>
      <c r="F1060" s="2">
        <v>214.79329999999999</v>
      </c>
      <c r="G1060" s="2">
        <v>302428.96639999998</v>
      </c>
      <c r="H1060" s="8">
        <f t="shared" si="16"/>
        <v>5.1200818083133818E-4</v>
      </c>
      <c r="I1060" s="6"/>
      <c r="J1060" s="6"/>
      <c r="K1060" s="6"/>
    </row>
    <row r="1061" spans="2:11" ht="13.5" x14ac:dyDescent="0.35">
      <c r="B1061" s="3">
        <v>43546</v>
      </c>
      <c r="C1061" s="2">
        <v>215.2</v>
      </c>
      <c r="D1061" s="2">
        <v>141.80350000000001</v>
      </c>
      <c r="E1061" s="2">
        <v>885</v>
      </c>
      <c r="F1061" s="2">
        <v>214.86609999999999</v>
      </c>
      <c r="G1061" s="2">
        <v>190156.49849999999</v>
      </c>
      <c r="H1061" s="8">
        <f t="shared" si="16"/>
        <v>9.2961337400967222E-4</v>
      </c>
      <c r="I1061" s="6"/>
      <c r="J1061" s="6"/>
      <c r="K1061" s="6"/>
    </row>
    <row r="1062" spans="2:11" ht="13.5" x14ac:dyDescent="0.35">
      <c r="B1062" s="3">
        <v>43549</v>
      </c>
      <c r="C1062" s="2">
        <v>212</v>
      </c>
      <c r="D1062" s="2">
        <v>139.69489999999999</v>
      </c>
      <c r="E1062" s="2">
        <v>488</v>
      </c>
      <c r="F1062" s="2">
        <v>212.8322</v>
      </c>
      <c r="G1062" s="2">
        <v>103862.1136</v>
      </c>
      <c r="H1062" s="8">
        <f t="shared" si="16"/>
        <v>-1.4869872746441547E-2</v>
      </c>
      <c r="I1062" s="6"/>
      <c r="J1062" s="6"/>
      <c r="K1062" s="6"/>
    </row>
    <row r="1063" spans="2:11" ht="13.5" x14ac:dyDescent="0.35">
      <c r="B1063" s="3">
        <v>43550</v>
      </c>
      <c r="C1063" s="2">
        <v>213.5</v>
      </c>
      <c r="D1063" s="2">
        <v>140.6833</v>
      </c>
      <c r="E1063" s="2">
        <v>410</v>
      </c>
      <c r="F1063" s="2">
        <v>211.92140000000001</v>
      </c>
      <c r="G1063" s="2">
        <v>86887.774000000005</v>
      </c>
      <c r="H1063" s="8">
        <f t="shared" si="16"/>
        <v>7.0754193603346496E-3</v>
      </c>
      <c r="I1063" s="6"/>
      <c r="J1063" s="6"/>
      <c r="K1063" s="6"/>
    </row>
    <row r="1064" spans="2:11" ht="13.5" x14ac:dyDescent="0.35">
      <c r="B1064" s="3">
        <v>43551</v>
      </c>
      <c r="C1064" s="2">
        <v>219</v>
      </c>
      <c r="D1064" s="2">
        <v>144.3075</v>
      </c>
      <c r="E1064" s="2">
        <v>1535</v>
      </c>
      <c r="F1064" s="2">
        <v>217.6371</v>
      </c>
      <c r="G1064" s="2">
        <v>334072.9485</v>
      </c>
      <c r="H1064" s="8">
        <f t="shared" si="16"/>
        <v>2.5761408781283933E-2</v>
      </c>
      <c r="I1064" s="6"/>
      <c r="J1064" s="6"/>
      <c r="K1064" s="6"/>
    </row>
    <row r="1065" spans="2:11" ht="13.5" x14ac:dyDescent="0.35">
      <c r="B1065" s="3">
        <v>43552</v>
      </c>
      <c r="C1065" s="2">
        <v>216</v>
      </c>
      <c r="D1065" s="2">
        <v>142.33070000000001</v>
      </c>
      <c r="E1065" s="2">
        <v>185</v>
      </c>
      <c r="F1065" s="2">
        <v>216.15950000000001</v>
      </c>
      <c r="G1065" s="2">
        <v>39989.5075</v>
      </c>
      <c r="H1065" s="8">
        <f t="shared" si="16"/>
        <v>-1.3698525717651523E-2</v>
      </c>
      <c r="I1065" s="6"/>
      <c r="J1065" s="6"/>
      <c r="K1065" s="6"/>
    </row>
    <row r="1066" spans="2:11" ht="13.5" x14ac:dyDescent="0.35">
      <c r="B1066" s="3">
        <v>43553</v>
      </c>
      <c r="C1066" s="2">
        <v>216</v>
      </c>
      <c r="D1066" s="2">
        <v>142.33070000000001</v>
      </c>
      <c r="E1066" s="2">
        <v>420</v>
      </c>
      <c r="F1066" s="2">
        <v>215.32380000000001</v>
      </c>
      <c r="G1066" s="2">
        <v>90435.995999999999</v>
      </c>
      <c r="H1066" s="8">
        <f t="shared" si="16"/>
        <v>0</v>
      </c>
      <c r="I1066" s="6"/>
      <c r="J1066" s="6"/>
      <c r="K1066" s="6"/>
    </row>
    <row r="1067" spans="2:11" ht="13.5" x14ac:dyDescent="0.35">
      <c r="B1067" s="3">
        <v>43556</v>
      </c>
      <c r="C1067" s="2">
        <v>215</v>
      </c>
      <c r="D1067" s="2">
        <v>141.67179999999999</v>
      </c>
      <c r="E1067" s="2">
        <v>254</v>
      </c>
      <c r="F1067" s="2">
        <v>215.863</v>
      </c>
      <c r="G1067" s="2">
        <v>54829.201999999997</v>
      </c>
      <c r="H1067" s="8">
        <f t="shared" si="16"/>
        <v>-4.6293596532583402E-3</v>
      </c>
      <c r="I1067" s="6"/>
      <c r="J1067" s="6"/>
      <c r="K1067" s="6"/>
    </row>
    <row r="1068" spans="2:11" ht="13.5" x14ac:dyDescent="0.35">
      <c r="B1068" s="3">
        <v>43557</v>
      </c>
      <c r="C1068" s="2">
        <v>215.5</v>
      </c>
      <c r="D1068" s="2">
        <v>142.00120000000001</v>
      </c>
      <c r="E1068" s="2">
        <v>17</v>
      </c>
      <c r="F1068" s="2">
        <v>214.4676</v>
      </c>
      <c r="G1068" s="2">
        <v>3645.9492</v>
      </c>
      <c r="H1068" s="8">
        <f t="shared" si="16"/>
        <v>2.3250922201879347E-3</v>
      </c>
      <c r="I1068" s="6"/>
      <c r="J1068" s="6"/>
      <c r="K1068" s="6"/>
    </row>
    <row r="1069" spans="2:11" ht="13.5" x14ac:dyDescent="0.35">
      <c r="B1069" s="3">
        <v>43558</v>
      </c>
      <c r="C1069" s="2">
        <v>214</v>
      </c>
      <c r="D1069" s="2">
        <v>141.0128</v>
      </c>
      <c r="E1069" s="2">
        <v>388</v>
      </c>
      <c r="F1069" s="2">
        <v>213.59030000000001</v>
      </c>
      <c r="G1069" s="2">
        <v>82873.036399999997</v>
      </c>
      <c r="H1069" s="8">
        <f t="shared" si="16"/>
        <v>-6.960504559116492E-3</v>
      </c>
      <c r="I1069" s="6"/>
      <c r="J1069" s="6"/>
      <c r="K1069" s="6"/>
    </row>
    <row r="1070" spans="2:11" ht="13.5" x14ac:dyDescent="0.35">
      <c r="B1070" s="3">
        <v>43559</v>
      </c>
      <c r="C1070" s="2">
        <v>209</v>
      </c>
      <c r="D1070" s="2">
        <v>137.71809999999999</v>
      </c>
      <c r="E1070" s="2">
        <v>1413</v>
      </c>
      <c r="F1070" s="2">
        <v>210.02529999999999</v>
      </c>
      <c r="G1070" s="2">
        <v>296765.74890000001</v>
      </c>
      <c r="H1070" s="8">
        <f t="shared" si="16"/>
        <v>-2.3364545629900306E-2</v>
      </c>
      <c r="I1070" s="6"/>
      <c r="J1070" s="6"/>
      <c r="K1070" s="6"/>
    </row>
    <row r="1071" spans="2:11" ht="13.5" x14ac:dyDescent="0.35">
      <c r="B1071" s="3">
        <v>43560</v>
      </c>
      <c r="C1071" s="2">
        <v>215</v>
      </c>
      <c r="D1071" s="2">
        <v>141.67179999999999</v>
      </c>
      <c r="E1071" s="2">
        <v>906</v>
      </c>
      <c r="F1071" s="2">
        <v>214.0128</v>
      </c>
      <c r="G1071" s="2">
        <v>193895.5968</v>
      </c>
      <c r="H1071" s="8">
        <f t="shared" si="16"/>
        <v>2.870864468795313E-2</v>
      </c>
      <c r="I1071" s="6"/>
      <c r="J1071" s="6"/>
      <c r="K1071" s="6"/>
    </row>
    <row r="1072" spans="2:11" ht="13.5" x14ac:dyDescent="0.35">
      <c r="B1072" s="3">
        <v>43563</v>
      </c>
      <c r="C1072" s="2">
        <v>213.7</v>
      </c>
      <c r="D1072" s="2">
        <v>140.8151</v>
      </c>
      <c r="E1072" s="2">
        <v>287</v>
      </c>
      <c r="F1072" s="2">
        <v>213.25819999999999</v>
      </c>
      <c r="G1072" s="2">
        <v>61205.1034</v>
      </c>
      <c r="H1072" s="8">
        <f t="shared" si="16"/>
        <v>-6.0470750001058041E-3</v>
      </c>
      <c r="I1072" s="6"/>
      <c r="J1072" s="6"/>
      <c r="K1072" s="6"/>
    </row>
    <row r="1073" spans="2:11" ht="13.5" x14ac:dyDescent="0.35">
      <c r="B1073" s="3">
        <v>43565</v>
      </c>
      <c r="C1073" s="2">
        <v>213.5</v>
      </c>
      <c r="D1073" s="2">
        <v>140.6833</v>
      </c>
      <c r="E1073" s="2">
        <v>27</v>
      </c>
      <c r="F1073" s="2">
        <v>213.5</v>
      </c>
      <c r="G1073" s="2">
        <v>5764.5</v>
      </c>
      <c r="H1073" s="8">
        <f t="shared" si="16"/>
        <v>-9.3597916700693582E-4</v>
      </c>
      <c r="I1073" s="6"/>
      <c r="J1073" s="6"/>
      <c r="K1073" s="6"/>
    </row>
    <row r="1074" spans="2:11" ht="13.5" x14ac:dyDescent="0.35">
      <c r="B1074" s="3">
        <v>43566</v>
      </c>
      <c r="C1074" s="2">
        <v>212</v>
      </c>
      <c r="D1074" s="2">
        <v>139.69489999999999</v>
      </c>
      <c r="E1074" s="2">
        <v>1234</v>
      </c>
      <c r="F1074" s="2">
        <v>210.86410000000001</v>
      </c>
      <c r="G1074" s="2">
        <v>260206.29939999999</v>
      </c>
      <c r="H1074" s="8">
        <f t="shared" si="16"/>
        <v>-7.0257095191825387E-3</v>
      </c>
      <c r="I1074" s="6"/>
      <c r="J1074" s="6"/>
      <c r="K1074" s="6"/>
    </row>
    <row r="1075" spans="2:11" ht="13.5" x14ac:dyDescent="0.35">
      <c r="B1075" s="3">
        <v>43567</v>
      </c>
      <c r="C1075" s="2">
        <v>209</v>
      </c>
      <c r="D1075" s="2">
        <v>137.71809999999999</v>
      </c>
      <c r="E1075" s="2">
        <v>715</v>
      </c>
      <c r="F1075" s="2">
        <v>210.10380000000001</v>
      </c>
      <c r="G1075" s="2">
        <v>150224.217</v>
      </c>
      <c r="H1075" s="8">
        <f t="shared" si="16"/>
        <v>-1.4150838720669096E-2</v>
      </c>
      <c r="I1075" s="6"/>
      <c r="J1075" s="6"/>
      <c r="K1075" s="6"/>
    </row>
    <row r="1076" spans="2:11" ht="13.5" x14ac:dyDescent="0.35">
      <c r="B1076" s="3">
        <v>43570</v>
      </c>
      <c r="C1076" s="2">
        <v>205.5</v>
      </c>
      <c r="D1076" s="2">
        <v>135.4118</v>
      </c>
      <c r="E1076" s="2">
        <v>2891</v>
      </c>
      <c r="F1076" s="2">
        <v>206.5249</v>
      </c>
      <c r="G1076" s="2">
        <v>597063.48589999997</v>
      </c>
      <c r="H1076" s="8">
        <f t="shared" si="16"/>
        <v>-1.6746527871064103E-2</v>
      </c>
      <c r="I1076" s="6"/>
      <c r="J1076" s="6"/>
      <c r="K1076" s="6"/>
    </row>
    <row r="1077" spans="2:11" ht="13.5" x14ac:dyDescent="0.35">
      <c r="B1077" s="3">
        <v>43571</v>
      </c>
      <c r="C1077" s="2">
        <v>211.6</v>
      </c>
      <c r="D1077" s="2">
        <v>139.4314</v>
      </c>
      <c r="E1077" s="2">
        <v>1831</v>
      </c>
      <c r="F1077" s="2">
        <v>208.0042</v>
      </c>
      <c r="G1077" s="2">
        <v>380855.69020000001</v>
      </c>
      <c r="H1077" s="8">
        <f t="shared" si="16"/>
        <v>2.9684266806880914E-2</v>
      </c>
      <c r="I1077" s="6"/>
      <c r="J1077" s="6"/>
      <c r="K1077" s="6"/>
    </row>
    <row r="1078" spans="2:11" ht="13.5" x14ac:dyDescent="0.35">
      <c r="B1078" s="3">
        <v>43572</v>
      </c>
      <c r="C1078" s="2">
        <v>212.99</v>
      </c>
      <c r="D1078" s="2">
        <v>140.34729999999999</v>
      </c>
      <c r="E1078" s="2">
        <v>1014</v>
      </c>
      <c r="F1078" s="2">
        <v>211.72569999999999</v>
      </c>
      <c r="G1078" s="2">
        <v>214689.85980000001</v>
      </c>
      <c r="H1078" s="8">
        <f t="shared" si="16"/>
        <v>6.5688216571015822E-3</v>
      </c>
      <c r="I1078" s="6"/>
      <c r="J1078" s="6"/>
      <c r="K1078" s="6"/>
    </row>
    <row r="1079" spans="2:11" ht="13.5" x14ac:dyDescent="0.35">
      <c r="B1079" s="3">
        <v>43573</v>
      </c>
      <c r="C1079" s="2">
        <v>211</v>
      </c>
      <c r="D1079" s="2">
        <v>139.036</v>
      </c>
      <c r="E1079" s="2">
        <v>3117</v>
      </c>
      <c r="F1079" s="2">
        <v>211.1696</v>
      </c>
      <c r="G1079" s="2">
        <v>658215.64320000005</v>
      </c>
      <c r="H1079" s="8">
        <f t="shared" si="16"/>
        <v>-9.3432506361005065E-3</v>
      </c>
      <c r="I1079" s="6"/>
      <c r="J1079" s="6"/>
      <c r="K1079" s="6"/>
    </row>
    <row r="1080" spans="2:11" ht="13.5" x14ac:dyDescent="0.35">
      <c r="B1080" s="3">
        <v>43574</v>
      </c>
      <c r="C1080" s="2">
        <v>205.99</v>
      </c>
      <c r="D1080" s="2">
        <v>135.7347</v>
      </c>
      <c r="E1080" s="2">
        <v>624</v>
      </c>
      <c r="F1080" s="2">
        <v>205.99209999999999</v>
      </c>
      <c r="G1080" s="2">
        <v>128539.0704</v>
      </c>
      <c r="H1080" s="8">
        <f t="shared" si="16"/>
        <v>-2.3744210132627504E-2</v>
      </c>
      <c r="I1080" s="6"/>
      <c r="J1080" s="6"/>
      <c r="K1080" s="6"/>
    </row>
    <row r="1081" spans="2:11" ht="13.5" x14ac:dyDescent="0.35">
      <c r="B1081" s="3">
        <v>43577</v>
      </c>
      <c r="C1081" s="2">
        <v>201.5</v>
      </c>
      <c r="D1081" s="2">
        <v>132.77610000000001</v>
      </c>
      <c r="E1081" s="2">
        <v>1839</v>
      </c>
      <c r="F1081" s="2">
        <v>202.09989999999999</v>
      </c>
      <c r="G1081" s="2">
        <v>371661.71610000002</v>
      </c>
      <c r="H1081" s="8">
        <f t="shared" si="16"/>
        <v>-2.1796931808888882E-2</v>
      </c>
      <c r="I1081" s="6"/>
      <c r="J1081" s="6"/>
      <c r="K1081" s="6"/>
    </row>
    <row r="1082" spans="2:11" ht="13.5" x14ac:dyDescent="0.35">
      <c r="B1082" s="3">
        <v>43578</v>
      </c>
      <c r="C1082" s="2">
        <v>201</v>
      </c>
      <c r="D1082" s="2">
        <v>132.44659999999999</v>
      </c>
      <c r="E1082" s="2">
        <v>740</v>
      </c>
      <c r="F1082" s="2">
        <v>201.81610000000001</v>
      </c>
      <c r="G1082" s="2">
        <v>149343.91399999999</v>
      </c>
      <c r="H1082" s="8">
        <f t="shared" si="16"/>
        <v>-2.481621315884593E-3</v>
      </c>
      <c r="I1082" s="6"/>
      <c r="J1082" s="6"/>
      <c r="K1082" s="6"/>
    </row>
    <row r="1083" spans="2:11" ht="13.5" x14ac:dyDescent="0.35">
      <c r="B1083" s="3">
        <v>43579</v>
      </c>
      <c r="C1083" s="2">
        <v>201.5</v>
      </c>
      <c r="D1083" s="2">
        <v>132.77610000000001</v>
      </c>
      <c r="E1083" s="2">
        <v>410</v>
      </c>
      <c r="F1083" s="2">
        <v>202.02940000000001</v>
      </c>
      <c r="G1083" s="2">
        <v>82832.054000000004</v>
      </c>
      <c r="H1083" s="8">
        <f t="shared" si="16"/>
        <v>2.487795081187621E-3</v>
      </c>
      <c r="I1083" s="6"/>
      <c r="J1083" s="6"/>
      <c r="K1083" s="6"/>
    </row>
    <row r="1084" spans="2:11" ht="13.5" x14ac:dyDescent="0.35">
      <c r="B1084" s="3">
        <v>43580</v>
      </c>
      <c r="C1084" s="2">
        <v>201.5</v>
      </c>
      <c r="D1084" s="2">
        <v>132.77610000000001</v>
      </c>
      <c r="E1084" s="2">
        <v>1131</v>
      </c>
      <c r="F1084" s="2">
        <v>202.27860000000001</v>
      </c>
      <c r="G1084" s="2">
        <v>228777.09659999999</v>
      </c>
      <c r="H1084" s="8">
        <f t="shared" si="16"/>
        <v>0</v>
      </c>
      <c r="I1084" s="6"/>
      <c r="J1084" s="6"/>
      <c r="K1084" s="6"/>
    </row>
    <row r="1085" spans="2:11" ht="13.5" x14ac:dyDescent="0.35">
      <c r="B1085" s="3">
        <v>43581</v>
      </c>
      <c r="C1085" s="2">
        <v>197.88</v>
      </c>
      <c r="D1085" s="2">
        <v>130.39070000000001</v>
      </c>
      <c r="E1085" s="2">
        <v>812</v>
      </c>
      <c r="F1085" s="2">
        <v>199.8201</v>
      </c>
      <c r="G1085" s="2">
        <v>162253.92120000001</v>
      </c>
      <c r="H1085" s="8">
        <f t="shared" si="16"/>
        <v>-1.7965582661337423E-2</v>
      </c>
      <c r="I1085" s="6"/>
      <c r="J1085" s="6"/>
      <c r="K1085" s="6"/>
    </row>
    <row r="1086" spans="2:11" ht="13.5" x14ac:dyDescent="0.35">
      <c r="B1086" s="3">
        <v>43584</v>
      </c>
      <c r="C1086" s="2">
        <v>194.8</v>
      </c>
      <c r="D1086" s="2">
        <v>128.3612</v>
      </c>
      <c r="E1086" s="2">
        <v>1498</v>
      </c>
      <c r="F1086" s="2">
        <v>189.8638</v>
      </c>
      <c r="G1086" s="2">
        <v>284415.97240000003</v>
      </c>
      <c r="H1086" s="8">
        <f t="shared" si="16"/>
        <v>-1.5564760370179873E-2</v>
      </c>
      <c r="I1086" s="6"/>
      <c r="J1086" s="6"/>
      <c r="K1086" s="6"/>
    </row>
    <row r="1087" spans="2:11" ht="13.5" x14ac:dyDescent="0.35">
      <c r="B1087" s="3">
        <v>43585</v>
      </c>
      <c r="C1087" s="2">
        <v>194.96</v>
      </c>
      <c r="D1087" s="2">
        <v>128.4666</v>
      </c>
      <c r="E1087" s="2">
        <v>248</v>
      </c>
      <c r="F1087" s="2">
        <v>194.36760000000001</v>
      </c>
      <c r="G1087" s="2">
        <v>48203.164799999999</v>
      </c>
      <c r="H1087" s="8">
        <f t="shared" si="16"/>
        <v>8.2112040086882213E-4</v>
      </c>
      <c r="I1087" s="6"/>
      <c r="J1087" s="6"/>
      <c r="K1087" s="6"/>
    </row>
    <row r="1088" spans="2:11" ht="13.5" x14ac:dyDescent="0.35">
      <c r="B1088" s="3">
        <v>43587</v>
      </c>
      <c r="C1088" s="2">
        <v>185.18</v>
      </c>
      <c r="D1088" s="2">
        <v>122.0222</v>
      </c>
      <c r="E1088" s="2">
        <v>625</v>
      </c>
      <c r="F1088" s="2">
        <v>188.06139999999999</v>
      </c>
      <c r="G1088" s="2">
        <v>117538.375</v>
      </c>
      <c r="H1088" s="8">
        <f t="shared" si="16"/>
        <v>-5.016401150182228E-2</v>
      </c>
      <c r="I1088" s="6"/>
      <c r="J1088" s="6"/>
      <c r="K1088" s="6"/>
    </row>
    <row r="1089" spans="2:11" ht="13.5" x14ac:dyDescent="0.35">
      <c r="B1089" s="3">
        <v>43588</v>
      </c>
      <c r="C1089" s="2">
        <v>185.15</v>
      </c>
      <c r="D1089" s="2">
        <v>122.00239999999999</v>
      </c>
      <c r="E1089" s="2">
        <v>1538</v>
      </c>
      <c r="F1089" s="2">
        <v>181.5582</v>
      </c>
      <c r="G1089" s="2">
        <v>279236.51160000003</v>
      </c>
      <c r="H1089" s="8">
        <f t="shared" si="16"/>
        <v>-1.6226555495642262E-4</v>
      </c>
      <c r="I1089" s="6"/>
      <c r="J1089" s="6"/>
      <c r="K1089" s="6"/>
    </row>
    <row r="1090" spans="2:11" ht="13.5" x14ac:dyDescent="0.35">
      <c r="B1090" s="3">
        <v>43591</v>
      </c>
      <c r="C1090" s="2">
        <v>182</v>
      </c>
      <c r="D1090" s="2">
        <v>119.9268</v>
      </c>
      <c r="E1090" s="2">
        <v>10</v>
      </c>
      <c r="F1090" s="2">
        <v>182</v>
      </c>
      <c r="G1090" s="2">
        <v>1820</v>
      </c>
      <c r="H1090" s="8">
        <f t="shared" si="16"/>
        <v>-1.7012780076457467E-2</v>
      </c>
      <c r="I1090" s="6"/>
      <c r="J1090" s="6"/>
      <c r="K1090" s="6"/>
    </row>
    <row r="1091" spans="2:11" ht="13.5" x14ac:dyDescent="0.35">
      <c r="B1091" s="3">
        <v>43592</v>
      </c>
      <c r="C1091" s="2">
        <v>182</v>
      </c>
      <c r="D1091" s="2">
        <v>119.9268</v>
      </c>
      <c r="E1091" s="2">
        <v>4026</v>
      </c>
      <c r="F1091" s="2">
        <v>181.15690000000001</v>
      </c>
      <c r="G1091" s="2">
        <v>729337.67940000002</v>
      </c>
      <c r="H1091" s="8">
        <f t="shared" si="16"/>
        <v>0</v>
      </c>
      <c r="I1091" s="6"/>
      <c r="J1091" s="6"/>
      <c r="K1091" s="6"/>
    </row>
    <row r="1092" spans="2:11" ht="13.5" x14ac:dyDescent="0.35">
      <c r="B1092" s="3">
        <v>43593</v>
      </c>
      <c r="C1092" s="2">
        <v>188.8</v>
      </c>
      <c r="D1092" s="2">
        <v>124.4076</v>
      </c>
      <c r="E1092" s="2">
        <v>198</v>
      </c>
      <c r="F1092" s="2">
        <v>187.78739999999999</v>
      </c>
      <c r="G1092" s="2">
        <v>37181.905200000001</v>
      </c>
      <c r="H1092" s="8">
        <f t="shared" si="16"/>
        <v>3.736279130269466E-2</v>
      </c>
      <c r="I1092" s="6"/>
      <c r="J1092" s="6"/>
      <c r="K1092" s="6"/>
    </row>
    <row r="1093" spans="2:11" ht="13.5" x14ac:dyDescent="0.35">
      <c r="B1093" s="3">
        <v>43594</v>
      </c>
      <c r="C1093" s="2">
        <v>192</v>
      </c>
      <c r="D1093" s="2">
        <v>126.5162</v>
      </c>
      <c r="E1093" s="2">
        <v>529</v>
      </c>
      <c r="F1093" s="2">
        <v>190.27629999999999</v>
      </c>
      <c r="G1093" s="2">
        <v>100656.1627</v>
      </c>
      <c r="H1093" s="8">
        <f t="shared" si="16"/>
        <v>1.6949125294596114E-2</v>
      </c>
      <c r="I1093" s="6"/>
      <c r="J1093" s="6"/>
      <c r="K1093" s="6"/>
    </row>
    <row r="1094" spans="2:11" ht="13.5" x14ac:dyDescent="0.35">
      <c r="B1094" s="3">
        <v>43595</v>
      </c>
      <c r="C1094" s="2">
        <v>191.89</v>
      </c>
      <c r="D1094" s="2">
        <v>126.44370000000001</v>
      </c>
      <c r="E1094" s="2">
        <v>185</v>
      </c>
      <c r="F1094" s="2">
        <v>190.09880000000001</v>
      </c>
      <c r="G1094" s="2">
        <v>35168.277999999998</v>
      </c>
      <c r="H1094" s="8">
        <f t="shared" si="16"/>
        <v>-5.7304914311361629E-4</v>
      </c>
      <c r="I1094" s="6"/>
      <c r="J1094" s="6"/>
      <c r="K1094" s="6"/>
    </row>
    <row r="1095" spans="2:11" ht="13.5" x14ac:dyDescent="0.35">
      <c r="B1095" s="3">
        <v>43598</v>
      </c>
      <c r="C1095" s="2">
        <v>188</v>
      </c>
      <c r="D1095" s="2">
        <v>123.88039999999999</v>
      </c>
      <c r="E1095" s="2">
        <v>87</v>
      </c>
      <c r="F1095" s="2">
        <v>189.40690000000001</v>
      </c>
      <c r="G1095" s="2">
        <v>16478.400300000001</v>
      </c>
      <c r="H1095" s="8">
        <f t="shared" ref="H1095:H1158" si="17">(D1095-D1094)/D1094</f>
        <v>-2.0272263465874633E-2</v>
      </c>
      <c r="I1095" s="6"/>
      <c r="J1095" s="6"/>
      <c r="K1095" s="6"/>
    </row>
    <row r="1096" spans="2:11" ht="13.5" x14ac:dyDescent="0.35">
      <c r="B1096" s="3">
        <v>43599</v>
      </c>
      <c r="C1096" s="2">
        <v>189.1</v>
      </c>
      <c r="D1096" s="2">
        <v>124.6053</v>
      </c>
      <c r="E1096" s="2">
        <v>20</v>
      </c>
      <c r="F1096" s="2">
        <v>189.0455</v>
      </c>
      <c r="G1096" s="2">
        <v>3780.91</v>
      </c>
      <c r="H1096" s="8">
        <f t="shared" si="17"/>
        <v>5.8516117158162653E-3</v>
      </c>
      <c r="I1096" s="6"/>
      <c r="J1096" s="6"/>
      <c r="K1096" s="6"/>
    </row>
    <row r="1097" spans="2:11" ht="13.5" x14ac:dyDescent="0.35">
      <c r="B1097" s="3">
        <v>43600</v>
      </c>
      <c r="C1097" s="2">
        <v>185.5</v>
      </c>
      <c r="D1097" s="2">
        <v>122.23309999999999</v>
      </c>
      <c r="E1097" s="2">
        <v>203</v>
      </c>
      <c r="F1097" s="2">
        <v>185.9015</v>
      </c>
      <c r="G1097" s="2">
        <v>37738.004500000003</v>
      </c>
      <c r="H1097" s="8">
        <f t="shared" si="17"/>
        <v>-1.9037713484097437E-2</v>
      </c>
      <c r="I1097" s="6"/>
      <c r="J1097" s="6"/>
      <c r="K1097" s="6"/>
    </row>
    <row r="1098" spans="2:11" ht="13.5" x14ac:dyDescent="0.35">
      <c r="B1098" s="3">
        <v>43601</v>
      </c>
      <c r="C1098" s="2">
        <v>188</v>
      </c>
      <c r="D1098" s="2">
        <v>123.88039999999999</v>
      </c>
      <c r="E1098" s="2">
        <v>1104</v>
      </c>
      <c r="F1098" s="2">
        <v>185.99449999999999</v>
      </c>
      <c r="G1098" s="2">
        <v>205337.92800000001</v>
      </c>
      <c r="H1098" s="8">
        <f t="shared" si="17"/>
        <v>1.347670966374903E-2</v>
      </c>
      <c r="I1098" s="6"/>
      <c r="J1098" s="6"/>
      <c r="K1098" s="6"/>
    </row>
    <row r="1099" spans="2:11" ht="13.5" x14ac:dyDescent="0.35">
      <c r="B1099" s="3">
        <v>43602</v>
      </c>
      <c r="C1099" s="2">
        <v>185.01</v>
      </c>
      <c r="D1099" s="2">
        <v>121.9102</v>
      </c>
      <c r="E1099" s="2">
        <v>281</v>
      </c>
      <c r="F1099" s="2">
        <v>185.73580000000001</v>
      </c>
      <c r="G1099" s="2">
        <v>52191.7598</v>
      </c>
      <c r="H1099" s="8">
        <f t="shared" si="17"/>
        <v>-1.5904049389572454E-2</v>
      </c>
      <c r="I1099" s="6"/>
      <c r="J1099" s="6"/>
      <c r="K1099" s="6"/>
    </row>
    <row r="1100" spans="2:11" ht="13.5" x14ac:dyDescent="0.35">
      <c r="B1100" s="3">
        <v>43605</v>
      </c>
      <c r="C1100" s="2">
        <v>188.8</v>
      </c>
      <c r="D1100" s="2">
        <v>124.4076</v>
      </c>
      <c r="E1100" s="2">
        <v>39</v>
      </c>
      <c r="F1100" s="2">
        <v>188.5359</v>
      </c>
      <c r="G1100" s="2">
        <v>7352.9000999999998</v>
      </c>
      <c r="H1100" s="8">
        <f t="shared" si="17"/>
        <v>2.0485570526502284E-2</v>
      </c>
      <c r="I1100" s="6"/>
      <c r="J1100" s="6"/>
      <c r="K1100" s="6"/>
    </row>
    <row r="1101" spans="2:11" ht="13.5" x14ac:dyDescent="0.35">
      <c r="B1101" s="3">
        <v>43606</v>
      </c>
      <c r="C1101" s="2">
        <v>186</v>
      </c>
      <c r="D1101" s="2">
        <v>122.5625</v>
      </c>
      <c r="E1101" s="2">
        <v>755</v>
      </c>
      <c r="F1101" s="2">
        <v>186.36789999999999</v>
      </c>
      <c r="G1101" s="2">
        <v>140707.76449999999</v>
      </c>
      <c r="H1101" s="8">
        <f t="shared" si="17"/>
        <v>-1.4831087489831828E-2</v>
      </c>
      <c r="I1101" s="6"/>
      <c r="J1101" s="6"/>
      <c r="K1101" s="6"/>
    </row>
    <row r="1102" spans="2:11" ht="13.5" x14ac:dyDescent="0.35">
      <c r="B1102" s="3">
        <v>43607</v>
      </c>
      <c r="C1102" s="2">
        <v>188</v>
      </c>
      <c r="D1102" s="2">
        <v>123.88039999999999</v>
      </c>
      <c r="E1102" s="2">
        <v>47</v>
      </c>
      <c r="F1102" s="2">
        <v>187.99809999999999</v>
      </c>
      <c r="G1102" s="2">
        <v>8835.9107000000004</v>
      </c>
      <c r="H1102" s="8">
        <f t="shared" si="17"/>
        <v>1.0752881183069817E-2</v>
      </c>
      <c r="I1102" s="6"/>
      <c r="J1102" s="6"/>
      <c r="K1102" s="6"/>
    </row>
    <row r="1103" spans="2:11" ht="13.5" x14ac:dyDescent="0.35">
      <c r="B1103" s="3">
        <v>43608</v>
      </c>
      <c r="C1103" s="2">
        <v>189.7</v>
      </c>
      <c r="D1103" s="2">
        <v>125.00060000000001</v>
      </c>
      <c r="E1103" s="2">
        <v>1345</v>
      </c>
      <c r="F1103" s="2">
        <v>187.64250000000001</v>
      </c>
      <c r="G1103" s="2">
        <v>252379.16250000001</v>
      </c>
      <c r="H1103" s="8">
        <f t="shared" si="17"/>
        <v>9.0425926942438936E-3</v>
      </c>
      <c r="I1103" s="6"/>
      <c r="J1103" s="6"/>
      <c r="K1103" s="6"/>
    </row>
    <row r="1104" spans="2:11" ht="13.5" x14ac:dyDescent="0.35">
      <c r="B1104" s="3">
        <v>43609</v>
      </c>
      <c r="C1104" s="2">
        <v>188</v>
      </c>
      <c r="D1104" s="2">
        <v>123.88039999999999</v>
      </c>
      <c r="E1104" s="2">
        <v>126</v>
      </c>
      <c r="F1104" s="2">
        <v>188.15020000000001</v>
      </c>
      <c r="G1104" s="2">
        <v>23706.925200000001</v>
      </c>
      <c r="H1104" s="8">
        <f t="shared" si="17"/>
        <v>-8.9615569845265634E-3</v>
      </c>
      <c r="I1104" s="6"/>
      <c r="J1104" s="6"/>
      <c r="K1104" s="6"/>
    </row>
    <row r="1105" spans="2:11" ht="13.5" x14ac:dyDescent="0.35">
      <c r="B1105" s="3">
        <v>43612</v>
      </c>
      <c r="C1105" s="2">
        <v>190.4</v>
      </c>
      <c r="D1105" s="2">
        <v>125.4619</v>
      </c>
      <c r="E1105" s="2">
        <v>3060</v>
      </c>
      <c r="F1105" s="2">
        <v>188.62469999999999</v>
      </c>
      <c r="G1105" s="2">
        <v>577191.58200000005</v>
      </c>
      <c r="H1105" s="8">
        <f t="shared" si="17"/>
        <v>1.2766345604308716E-2</v>
      </c>
      <c r="I1105" s="6"/>
      <c r="J1105" s="6"/>
      <c r="K1105" s="6"/>
    </row>
    <row r="1106" spans="2:11" ht="13.5" x14ac:dyDescent="0.35">
      <c r="B1106" s="3">
        <v>43613</v>
      </c>
      <c r="C1106" s="2">
        <v>196.4</v>
      </c>
      <c r="D1106" s="2">
        <v>129.41550000000001</v>
      </c>
      <c r="E1106" s="2">
        <v>6754</v>
      </c>
      <c r="F1106" s="2">
        <v>194.37</v>
      </c>
      <c r="G1106" s="2">
        <v>1312774.98</v>
      </c>
      <c r="H1106" s="8">
        <f t="shared" si="17"/>
        <v>3.151235554379464E-2</v>
      </c>
      <c r="I1106" s="6"/>
      <c r="J1106" s="6"/>
      <c r="K1106" s="6"/>
    </row>
    <row r="1107" spans="2:11" ht="13.5" x14ac:dyDescent="0.35">
      <c r="B1107" s="3">
        <v>43614</v>
      </c>
      <c r="C1107" s="2">
        <v>203</v>
      </c>
      <c r="D1107" s="2">
        <v>133.7645</v>
      </c>
      <c r="E1107" s="2">
        <v>4285</v>
      </c>
      <c r="F1107" s="2">
        <v>203.43459999999999</v>
      </c>
      <c r="G1107" s="2">
        <v>871717.26100000006</v>
      </c>
      <c r="H1107" s="8">
        <f t="shared" si="17"/>
        <v>3.3604939130165934E-2</v>
      </c>
      <c r="I1107" s="6"/>
      <c r="J1107" s="6"/>
      <c r="K1107" s="6"/>
    </row>
    <row r="1108" spans="2:11" ht="13.5" x14ac:dyDescent="0.35">
      <c r="B1108" s="3">
        <v>43615</v>
      </c>
      <c r="C1108" s="2">
        <v>203.9</v>
      </c>
      <c r="D1108" s="2">
        <v>134.35749999999999</v>
      </c>
      <c r="E1108" s="2">
        <v>1830</v>
      </c>
      <c r="F1108" s="2">
        <v>202.7998</v>
      </c>
      <c r="G1108" s="2">
        <v>371123.63400000002</v>
      </c>
      <c r="H1108" s="8">
        <f t="shared" si="17"/>
        <v>4.4331642550900227E-3</v>
      </c>
      <c r="I1108" s="6"/>
      <c r="J1108" s="6"/>
      <c r="K1108" s="6"/>
    </row>
    <row r="1109" spans="2:11" ht="13.5" x14ac:dyDescent="0.35">
      <c r="B1109" s="3">
        <v>43616</v>
      </c>
      <c r="C1109" s="2">
        <v>202</v>
      </c>
      <c r="D1109" s="2">
        <v>133.10560000000001</v>
      </c>
      <c r="E1109" s="2">
        <v>581</v>
      </c>
      <c r="F1109" s="2">
        <v>202.35429999999999</v>
      </c>
      <c r="G1109" s="2">
        <v>117567.8483</v>
      </c>
      <c r="H1109" s="8">
        <f t="shared" si="17"/>
        <v>-9.3176785813964824E-3</v>
      </c>
      <c r="I1109" s="6"/>
      <c r="J1109" s="6"/>
      <c r="K1109" s="6"/>
    </row>
    <row r="1110" spans="2:11" ht="13.5" x14ac:dyDescent="0.35">
      <c r="B1110" s="3">
        <v>43619</v>
      </c>
      <c r="C1110" s="2">
        <v>202</v>
      </c>
      <c r="D1110" s="2">
        <v>133.10560000000001</v>
      </c>
      <c r="E1110" s="2">
        <v>67</v>
      </c>
      <c r="F1110" s="2">
        <v>200.2039</v>
      </c>
      <c r="G1110" s="2">
        <v>13413.6613</v>
      </c>
      <c r="H1110" s="8">
        <f t="shared" si="17"/>
        <v>0</v>
      </c>
      <c r="I1110" s="6"/>
      <c r="J1110" s="6"/>
      <c r="K1110" s="6"/>
    </row>
    <row r="1111" spans="2:11" ht="13.5" x14ac:dyDescent="0.35">
      <c r="B1111" s="3">
        <v>43623</v>
      </c>
      <c r="C1111" s="2">
        <v>200</v>
      </c>
      <c r="D1111" s="2">
        <v>131.7877</v>
      </c>
      <c r="E1111" s="2">
        <v>88</v>
      </c>
      <c r="F1111" s="2">
        <v>199.08840000000001</v>
      </c>
      <c r="G1111" s="2">
        <v>17519.779200000001</v>
      </c>
      <c r="H1111" s="8">
        <f t="shared" si="17"/>
        <v>-9.9011611833011437E-3</v>
      </c>
      <c r="I1111" s="6"/>
      <c r="J1111" s="6"/>
      <c r="K1111" s="6"/>
    </row>
    <row r="1112" spans="2:11" ht="13.5" x14ac:dyDescent="0.35">
      <c r="B1112" s="3">
        <v>43626</v>
      </c>
      <c r="C1112" s="2">
        <v>193</v>
      </c>
      <c r="D1112" s="2">
        <v>133.11189999999999</v>
      </c>
      <c r="E1112" s="2">
        <v>327</v>
      </c>
      <c r="F1112" s="2">
        <v>193.1943</v>
      </c>
      <c r="G1112" s="2">
        <v>63174.536099999998</v>
      </c>
      <c r="H1112" s="8">
        <f t="shared" si="17"/>
        <v>1.0047978680863165E-2</v>
      </c>
      <c r="I1112" s="6"/>
      <c r="J1112" s="6"/>
      <c r="K1112" s="6"/>
    </row>
    <row r="1113" spans="2:11" ht="13.5" x14ac:dyDescent="0.35">
      <c r="B1113" s="3">
        <v>43627</v>
      </c>
      <c r="C1113" s="2">
        <v>193</v>
      </c>
      <c r="D1113" s="2">
        <v>133.11189999999999</v>
      </c>
      <c r="E1113" s="2">
        <v>2553</v>
      </c>
      <c r="F1113" s="2">
        <v>191.87700000000001</v>
      </c>
      <c r="G1113" s="2">
        <v>489861.98100000003</v>
      </c>
      <c r="H1113" s="8">
        <f t="shared" si="17"/>
        <v>0</v>
      </c>
      <c r="I1113" s="6"/>
      <c r="J1113" s="6"/>
      <c r="K1113" s="6"/>
    </row>
    <row r="1114" spans="2:11" ht="13.5" x14ac:dyDescent="0.35">
      <c r="B1114" s="3">
        <v>43628</v>
      </c>
      <c r="C1114" s="2">
        <v>192.4</v>
      </c>
      <c r="D1114" s="2">
        <v>132.69810000000001</v>
      </c>
      <c r="E1114" s="2">
        <v>140</v>
      </c>
      <c r="F1114" s="2">
        <v>191.02209999999999</v>
      </c>
      <c r="G1114" s="2">
        <v>26743.094000000001</v>
      </c>
      <c r="H1114" s="8">
        <f t="shared" si="17"/>
        <v>-3.1086627115981414E-3</v>
      </c>
      <c r="I1114" s="6"/>
      <c r="J1114" s="6"/>
      <c r="K1114" s="6"/>
    </row>
    <row r="1115" spans="2:11" ht="13.5" x14ac:dyDescent="0.35">
      <c r="B1115" s="3">
        <v>43629</v>
      </c>
      <c r="C1115" s="2">
        <v>194.9</v>
      </c>
      <c r="D1115" s="2">
        <v>134.42230000000001</v>
      </c>
      <c r="E1115" s="2">
        <v>1066</v>
      </c>
      <c r="F1115" s="2">
        <v>194.0301</v>
      </c>
      <c r="G1115" s="2">
        <v>206836.08660000001</v>
      </c>
      <c r="H1115" s="8">
        <f t="shared" si="17"/>
        <v>1.2993403824169268E-2</v>
      </c>
      <c r="I1115" s="6"/>
      <c r="J1115" s="6"/>
      <c r="K1115" s="6"/>
    </row>
    <row r="1116" spans="2:11" ht="13.5" x14ac:dyDescent="0.35">
      <c r="B1116" s="3">
        <v>43630</v>
      </c>
      <c r="C1116" s="2">
        <v>202</v>
      </c>
      <c r="D1116" s="2">
        <v>139.3192</v>
      </c>
      <c r="E1116" s="2">
        <v>2170</v>
      </c>
      <c r="F1116" s="2">
        <v>202.63669999999999</v>
      </c>
      <c r="G1116" s="2">
        <v>439721.63900000002</v>
      </c>
      <c r="H1116" s="8">
        <f t="shared" si="17"/>
        <v>3.642922342498222E-2</v>
      </c>
      <c r="I1116" s="6"/>
      <c r="J1116" s="6"/>
      <c r="K1116" s="6"/>
    </row>
    <row r="1117" spans="2:11" ht="13.5" x14ac:dyDescent="0.35">
      <c r="B1117" s="3">
        <v>43633</v>
      </c>
      <c r="C1117" s="2">
        <v>203.49</v>
      </c>
      <c r="D1117" s="2">
        <v>140.3468</v>
      </c>
      <c r="E1117" s="2">
        <v>268</v>
      </c>
      <c r="F1117" s="2">
        <v>203.72970000000001</v>
      </c>
      <c r="G1117" s="2">
        <v>54599.559600000001</v>
      </c>
      <c r="H1117" s="8">
        <f t="shared" si="17"/>
        <v>7.375867791374102E-3</v>
      </c>
      <c r="I1117" s="6"/>
      <c r="J1117" s="6"/>
      <c r="K1117" s="6"/>
    </row>
    <row r="1118" spans="2:11" ht="13.5" x14ac:dyDescent="0.35">
      <c r="B1118" s="3">
        <v>43634</v>
      </c>
      <c r="C1118" s="2">
        <v>205.75</v>
      </c>
      <c r="D1118" s="2">
        <v>141.90559999999999</v>
      </c>
      <c r="E1118" s="2">
        <v>422</v>
      </c>
      <c r="F1118" s="2">
        <v>205.61539999999999</v>
      </c>
      <c r="G1118" s="2">
        <v>86769.698799999998</v>
      </c>
      <c r="H1118" s="8">
        <f t="shared" si="17"/>
        <v>1.1106772651745467E-2</v>
      </c>
      <c r="I1118" s="6"/>
      <c r="J1118" s="6"/>
      <c r="K1118" s="6"/>
    </row>
    <row r="1119" spans="2:11" ht="13.5" x14ac:dyDescent="0.35">
      <c r="B1119" s="3">
        <v>43635</v>
      </c>
      <c r="C1119" s="2">
        <v>213.18</v>
      </c>
      <c r="D1119" s="2">
        <v>147.03</v>
      </c>
      <c r="E1119" s="2">
        <v>2418</v>
      </c>
      <c r="F1119" s="2">
        <v>206.2938</v>
      </c>
      <c r="G1119" s="2">
        <v>498818.40840000001</v>
      </c>
      <c r="H1119" s="8">
        <f t="shared" si="17"/>
        <v>3.6111330349189945E-2</v>
      </c>
      <c r="I1119" s="6"/>
      <c r="J1119" s="6"/>
      <c r="K1119" s="6"/>
    </row>
    <row r="1120" spans="2:11" ht="13.5" x14ac:dyDescent="0.35">
      <c r="B1120" s="3">
        <v>43636</v>
      </c>
      <c r="C1120" s="2">
        <v>210.2</v>
      </c>
      <c r="D1120" s="2">
        <v>144.97470000000001</v>
      </c>
      <c r="E1120" s="2">
        <v>1298</v>
      </c>
      <c r="F1120" s="2">
        <v>210.87090000000001</v>
      </c>
      <c r="G1120" s="2">
        <v>273710.42820000002</v>
      </c>
      <c r="H1120" s="8">
        <f t="shared" si="17"/>
        <v>-1.3978779840848728E-2</v>
      </c>
      <c r="I1120" s="6"/>
      <c r="J1120" s="6"/>
      <c r="K1120" s="6"/>
    </row>
    <row r="1121" spans="2:11" ht="13.5" x14ac:dyDescent="0.35">
      <c r="B1121" s="3">
        <v>43637</v>
      </c>
      <c r="C1121" s="2">
        <v>213.98</v>
      </c>
      <c r="D1121" s="2">
        <v>147.58179999999999</v>
      </c>
      <c r="E1121" s="2">
        <v>2815</v>
      </c>
      <c r="F1121" s="2">
        <v>212.8184</v>
      </c>
      <c r="G1121" s="2">
        <v>599083.79599999997</v>
      </c>
      <c r="H1121" s="8">
        <f t="shared" si="17"/>
        <v>1.7983137747482659E-2</v>
      </c>
      <c r="I1121" s="6"/>
      <c r="J1121" s="6"/>
      <c r="K1121" s="6"/>
    </row>
    <row r="1122" spans="2:11" ht="13.5" x14ac:dyDescent="0.35">
      <c r="B1122" s="3">
        <v>43640</v>
      </c>
      <c r="C1122" s="2">
        <v>208</v>
      </c>
      <c r="D1122" s="2">
        <v>143.45740000000001</v>
      </c>
      <c r="E1122" s="2">
        <v>301</v>
      </c>
      <c r="F1122" s="2">
        <v>212.65209999999999</v>
      </c>
      <c r="G1122" s="2">
        <v>64008.282099999997</v>
      </c>
      <c r="H1122" s="8">
        <f t="shared" si="17"/>
        <v>-2.7946535412903085E-2</v>
      </c>
      <c r="I1122" s="6"/>
      <c r="J1122" s="6"/>
      <c r="K1122" s="6"/>
    </row>
    <row r="1123" spans="2:11" ht="13.5" x14ac:dyDescent="0.35">
      <c r="B1123" s="3">
        <v>43641</v>
      </c>
      <c r="C1123" s="2">
        <v>210</v>
      </c>
      <c r="D1123" s="2">
        <v>144.83680000000001</v>
      </c>
      <c r="E1123" s="2">
        <v>999</v>
      </c>
      <c r="F1123" s="2">
        <v>209.6251</v>
      </c>
      <c r="G1123" s="2">
        <v>209415.4749</v>
      </c>
      <c r="H1123" s="8">
        <f t="shared" si="17"/>
        <v>9.615398020597082E-3</v>
      </c>
      <c r="I1123" s="6"/>
      <c r="J1123" s="6"/>
      <c r="K1123" s="6"/>
    </row>
    <row r="1124" spans="2:11" ht="13.5" x14ac:dyDescent="0.35">
      <c r="B1124" s="3">
        <v>43642</v>
      </c>
      <c r="C1124" s="2">
        <v>207</v>
      </c>
      <c r="D1124" s="2">
        <v>142.76769999999999</v>
      </c>
      <c r="E1124" s="2">
        <v>2250</v>
      </c>
      <c r="F1124" s="2">
        <v>207.55860000000001</v>
      </c>
      <c r="G1124" s="2">
        <v>467006.85</v>
      </c>
      <c r="H1124" s="8">
        <f t="shared" si="17"/>
        <v>-1.4285734012350591E-2</v>
      </c>
      <c r="I1124" s="6"/>
      <c r="J1124" s="6"/>
      <c r="K1124" s="6"/>
    </row>
    <row r="1125" spans="2:11" ht="13.5" x14ac:dyDescent="0.35">
      <c r="B1125" s="3">
        <v>43643</v>
      </c>
      <c r="C1125" s="2">
        <v>197.69</v>
      </c>
      <c r="D1125" s="2">
        <v>136.3466</v>
      </c>
      <c r="E1125" s="2">
        <v>3695</v>
      </c>
      <c r="F1125" s="2">
        <v>199.30359999999999</v>
      </c>
      <c r="G1125" s="2">
        <v>736426.80200000003</v>
      </c>
      <c r="H1125" s="8">
        <f t="shared" si="17"/>
        <v>-4.497585938556127E-2</v>
      </c>
      <c r="I1125" s="6"/>
      <c r="J1125" s="6"/>
      <c r="K1125" s="6"/>
    </row>
    <row r="1126" spans="2:11" ht="13.5" x14ac:dyDescent="0.35">
      <c r="B1126" s="3">
        <v>43644</v>
      </c>
      <c r="C1126" s="2">
        <v>203.62</v>
      </c>
      <c r="D1126" s="2">
        <v>140.4365</v>
      </c>
      <c r="E1126" s="2">
        <v>926</v>
      </c>
      <c r="F1126" s="2">
        <v>203.6035</v>
      </c>
      <c r="G1126" s="2">
        <v>188536.84099999999</v>
      </c>
      <c r="H1126" s="8">
        <f t="shared" si="17"/>
        <v>2.999634754368646E-2</v>
      </c>
      <c r="I1126" s="6"/>
      <c r="J1126" s="6"/>
      <c r="K1126" s="6"/>
    </row>
    <row r="1127" spans="2:11" ht="13.5" x14ac:dyDescent="0.35">
      <c r="B1127" s="3">
        <v>43647</v>
      </c>
      <c r="C1127" s="2">
        <v>204.89</v>
      </c>
      <c r="D1127" s="2">
        <v>141.3124</v>
      </c>
      <c r="E1127" s="2">
        <v>30</v>
      </c>
      <c r="F1127" s="2">
        <v>203.6163</v>
      </c>
      <c r="G1127" s="2">
        <v>6108.4889999999996</v>
      </c>
      <c r="H1127" s="8">
        <f t="shared" si="17"/>
        <v>6.2369825508325934E-3</v>
      </c>
      <c r="I1127" s="6"/>
      <c r="J1127" s="6"/>
      <c r="K1127" s="6"/>
    </row>
    <row r="1128" spans="2:11" ht="13.5" x14ac:dyDescent="0.35">
      <c r="B1128" s="3">
        <v>43648</v>
      </c>
      <c r="C1128" s="2">
        <v>204.5</v>
      </c>
      <c r="D1128" s="2">
        <v>141.04339999999999</v>
      </c>
      <c r="E1128" s="2">
        <v>229</v>
      </c>
      <c r="F1128" s="2">
        <v>202.70679999999999</v>
      </c>
      <c r="G1128" s="2">
        <v>46419.857199999999</v>
      </c>
      <c r="H1128" s="8">
        <f t="shared" si="17"/>
        <v>-1.9035838326997875E-3</v>
      </c>
      <c r="I1128" s="6"/>
      <c r="J1128" s="6"/>
      <c r="K1128" s="6"/>
    </row>
    <row r="1129" spans="2:11" ht="13.5" x14ac:dyDescent="0.35">
      <c r="B1129" s="3">
        <v>43649</v>
      </c>
      <c r="C1129" s="2">
        <v>203.01</v>
      </c>
      <c r="D1129" s="2">
        <v>140.01580000000001</v>
      </c>
      <c r="E1129" s="2">
        <v>1112</v>
      </c>
      <c r="F1129" s="2">
        <v>202.64160000000001</v>
      </c>
      <c r="G1129" s="2">
        <v>225337.45920000001</v>
      </c>
      <c r="H1129" s="8">
        <f t="shared" si="17"/>
        <v>-7.2857007133972831E-3</v>
      </c>
      <c r="I1129" s="6"/>
      <c r="J1129" s="6"/>
      <c r="K1129" s="6"/>
    </row>
    <row r="1130" spans="2:11" ht="13.5" x14ac:dyDescent="0.35">
      <c r="B1130" s="3">
        <v>43650</v>
      </c>
      <c r="C1130" s="2">
        <v>206.49</v>
      </c>
      <c r="D1130" s="2">
        <v>142.41589999999999</v>
      </c>
      <c r="E1130" s="2">
        <v>552</v>
      </c>
      <c r="F1130" s="2">
        <v>203.72130000000001</v>
      </c>
      <c r="G1130" s="2">
        <v>112454.15760000001</v>
      </c>
      <c r="H1130" s="8">
        <f t="shared" si="17"/>
        <v>1.7141636872409972E-2</v>
      </c>
      <c r="I1130" s="6"/>
      <c r="J1130" s="6"/>
      <c r="K1130" s="6"/>
    </row>
    <row r="1131" spans="2:11" ht="13.5" x14ac:dyDescent="0.35">
      <c r="B1131" s="3">
        <v>43651</v>
      </c>
      <c r="C1131" s="2">
        <v>203.5</v>
      </c>
      <c r="D1131" s="2">
        <v>140.3537</v>
      </c>
      <c r="E1131" s="2">
        <v>637</v>
      </c>
      <c r="F1131" s="2">
        <v>204.9796</v>
      </c>
      <c r="G1131" s="2">
        <v>130572.0052</v>
      </c>
      <c r="H1131" s="8">
        <f t="shared" si="17"/>
        <v>-1.4480124761350313E-2</v>
      </c>
      <c r="I1131" s="6"/>
      <c r="J1131" s="6"/>
      <c r="K1131" s="6"/>
    </row>
    <row r="1132" spans="2:11" ht="13.5" x14ac:dyDescent="0.35">
      <c r="B1132" s="3">
        <v>43654</v>
      </c>
      <c r="C1132" s="2">
        <v>203</v>
      </c>
      <c r="D1132" s="2">
        <v>140.00890000000001</v>
      </c>
      <c r="E1132" s="2">
        <v>105</v>
      </c>
      <c r="F1132" s="2">
        <v>203.28569999999999</v>
      </c>
      <c r="G1132" s="2">
        <v>21344.998500000002</v>
      </c>
      <c r="H1132" s="8">
        <f t="shared" si="17"/>
        <v>-2.456650590614941E-3</v>
      </c>
      <c r="I1132" s="6"/>
      <c r="J1132" s="6"/>
      <c r="K1132" s="6"/>
    </row>
    <row r="1133" spans="2:11" ht="13.5" x14ac:dyDescent="0.35">
      <c r="B1133" s="3">
        <v>43655</v>
      </c>
      <c r="C1133" s="2">
        <v>203</v>
      </c>
      <c r="D1133" s="2">
        <v>140.00890000000001</v>
      </c>
      <c r="E1133" s="2">
        <v>439</v>
      </c>
      <c r="F1133" s="2">
        <v>202.63300000000001</v>
      </c>
      <c r="G1133" s="2">
        <v>88955.887000000002</v>
      </c>
      <c r="H1133" s="8">
        <f t="shared" si="17"/>
        <v>0</v>
      </c>
      <c r="I1133" s="6"/>
      <c r="J1133" s="6"/>
      <c r="K1133" s="6"/>
    </row>
    <row r="1134" spans="2:11" ht="13.5" x14ac:dyDescent="0.35">
      <c r="B1134" s="3">
        <v>43656</v>
      </c>
      <c r="C1134" s="2">
        <v>202</v>
      </c>
      <c r="D1134" s="2">
        <v>139.3192</v>
      </c>
      <c r="E1134" s="2">
        <v>464</v>
      </c>
      <c r="F1134" s="2">
        <v>201.36429999999999</v>
      </c>
      <c r="G1134" s="2">
        <v>93433.035199999998</v>
      </c>
      <c r="H1134" s="8">
        <f t="shared" si="17"/>
        <v>-4.9261154112346869E-3</v>
      </c>
      <c r="I1134" s="6"/>
      <c r="J1134" s="6"/>
      <c r="K1134" s="6"/>
    </row>
    <row r="1135" spans="2:11" ht="13.5" x14ac:dyDescent="0.35">
      <c r="B1135" s="3">
        <v>43657</v>
      </c>
      <c r="C1135" s="2">
        <v>203</v>
      </c>
      <c r="D1135" s="2">
        <v>140.00890000000001</v>
      </c>
      <c r="E1135" s="2">
        <v>38</v>
      </c>
      <c r="F1135" s="2">
        <v>203.07839999999999</v>
      </c>
      <c r="G1135" s="2">
        <v>7716.9791999999998</v>
      </c>
      <c r="H1135" s="8">
        <f t="shared" si="17"/>
        <v>4.9505021561996928E-3</v>
      </c>
      <c r="I1135" s="6"/>
      <c r="J1135" s="6"/>
      <c r="K1135" s="6"/>
    </row>
    <row r="1136" spans="2:11" ht="13.5" x14ac:dyDescent="0.35">
      <c r="B1136" s="3">
        <v>43658</v>
      </c>
      <c r="C1136" s="2">
        <v>204.85</v>
      </c>
      <c r="D1136" s="2">
        <v>141.28479999999999</v>
      </c>
      <c r="E1136" s="2">
        <v>56</v>
      </c>
      <c r="F1136" s="2">
        <v>203.17769999999999</v>
      </c>
      <c r="G1136" s="2">
        <v>11377.9512</v>
      </c>
      <c r="H1136" s="8">
        <f t="shared" si="17"/>
        <v>9.1129921026447507E-3</v>
      </c>
      <c r="I1136" s="6"/>
      <c r="J1136" s="6"/>
      <c r="K1136" s="6"/>
    </row>
    <row r="1137" spans="2:11" ht="13.5" x14ac:dyDescent="0.35">
      <c r="B1137" s="3">
        <v>43661</v>
      </c>
      <c r="C1137" s="2">
        <v>208.85</v>
      </c>
      <c r="D1137" s="2">
        <v>144.0436</v>
      </c>
      <c r="E1137" s="2">
        <v>320</v>
      </c>
      <c r="F1137" s="2">
        <v>207.06319999999999</v>
      </c>
      <c r="G1137" s="2">
        <v>66260.224000000002</v>
      </c>
      <c r="H1137" s="8">
        <f t="shared" si="17"/>
        <v>1.9526516652888407E-2</v>
      </c>
      <c r="I1137" s="6"/>
      <c r="J1137" s="6"/>
      <c r="K1137" s="6"/>
    </row>
    <row r="1138" spans="2:11" ht="13.5" x14ac:dyDescent="0.35">
      <c r="B1138" s="3">
        <v>43662</v>
      </c>
      <c r="C1138" s="2">
        <v>213.9</v>
      </c>
      <c r="D1138" s="2">
        <v>147.5266</v>
      </c>
      <c r="E1138" s="2">
        <v>4076</v>
      </c>
      <c r="F1138" s="2">
        <v>211.84229999999999</v>
      </c>
      <c r="G1138" s="2">
        <v>863469.21479999996</v>
      </c>
      <c r="H1138" s="8">
        <f t="shared" si="17"/>
        <v>2.4180178779202994E-2</v>
      </c>
      <c r="I1138" s="6"/>
      <c r="J1138" s="6"/>
      <c r="K1138" s="6"/>
    </row>
    <row r="1139" spans="2:11" ht="13.5" x14ac:dyDescent="0.35">
      <c r="B1139" s="3">
        <v>43663</v>
      </c>
      <c r="C1139" s="2">
        <v>213.9</v>
      </c>
      <c r="D1139" s="2">
        <v>147.5266</v>
      </c>
      <c r="E1139" s="2">
        <v>101</v>
      </c>
      <c r="F1139" s="2">
        <v>213.47919999999999</v>
      </c>
      <c r="G1139" s="2">
        <v>21561.3992</v>
      </c>
      <c r="H1139" s="8">
        <f t="shared" si="17"/>
        <v>0</v>
      </c>
      <c r="I1139" s="6"/>
      <c r="J1139" s="6"/>
      <c r="K1139" s="6"/>
    </row>
    <row r="1140" spans="2:11" ht="13.5" x14ac:dyDescent="0.35">
      <c r="B1140" s="3">
        <v>43664</v>
      </c>
      <c r="C1140" s="2">
        <v>210</v>
      </c>
      <c r="D1140" s="2">
        <v>144.83680000000001</v>
      </c>
      <c r="E1140" s="2">
        <v>2164</v>
      </c>
      <c r="F1140" s="2">
        <v>208.96440000000001</v>
      </c>
      <c r="G1140" s="2">
        <v>452198.96159999998</v>
      </c>
      <c r="H1140" s="8">
        <f t="shared" si="17"/>
        <v>-1.8232644146885992E-2</v>
      </c>
      <c r="I1140" s="6"/>
      <c r="J1140" s="6"/>
      <c r="K1140" s="6"/>
    </row>
    <row r="1141" spans="2:11" ht="13.5" x14ac:dyDescent="0.35">
      <c r="B1141" s="3">
        <v>43665</v>
      </c>
      <c r="C1141" s="2">
        <v>209.9</v>
      </c>
      <c r="D1141" s="2">
        <v>144.76779999999999</v>
      </c>
      <c r="E1141" s="2">
        <v>366</v>
      </c>
      <c r="F1141" s="2">
        <v>209.34100000000001</v>
      </c>
      <c r="G1141" s="2">
        <v>76618.805999999997</v>
      </c>
      <c r="H1141" s="8">
        <f t="shared" si="17"/>
        <v>-4.7639826342488109E-4</v>
      </c>
      <c r="I1141" s="6"/>
      <c r="J1141" s="6"/>
      <c r="K1141" s="6"/>
    </row>
    <row r="1142" spans="2:11" ht="13.5" x14ac:dyDescent="0.35">
      <c r="B1142" s="3">
        <v>43668</v>
      </c>
      <c r="C1142" s="2">
        <v>210</v>
      </c>
      <c r="D1142" s="2">
        <v>144.83680000000001</v>
      </c>
      <c r="E1142" s="2">
        <v>24</v>
      </c>
      <c r="F1142" s="2">
        <v>209.6</v>
      </c>
      <c r="G1142" s="2">
        <v>5030.3999999999996</v>
      </c>
      <c r="H1142" s="8">
        <f t="shared" si="17"/>
        <v>4.7662532690292199E-4</v>
      </c>
      <c r="I1142" s="6"/>
      <c r="J1142" s="6"/>
      <c r="K1142" s="6"/>
    </row>
    <row r="1143" spans="2:11" ht="13.5" x14ac:dyDescent="0.35">
      <c r="B1143" s="3">
        <v>43669</v>
      </c>
      <c r="C1143" s="2">
        <v>209.5</v>
      </c>
      <c r="D1143" s="2">
        <v>144.49189999999999</v>
      </c>
      <c r="E1143" s="2">
        <v>123</v>
      </c>
      <c r="F1143" s="2">
        <v>210.13810000000001</v>
      </c>
      <c r="G1143" s="2">
        <v>25846.9863</v>
      </c>
      <c r="H1143" s="8">
        <f t="shared" si="17"/>
        <v>-2.3813008848581571E-3</v>
      </c>
      <c r="I1143" s="6"/>
      <c r="J1143" s="6"/>
      <c r="K1143" s="6"/>
    </row>
    <row r="1144" spans="2:11" ht="13.5" x14ac:dyDescent="0.35">
      <c r="B1144" s="3">
        <v>43670</v>
      </c>
      <c r="C1144" s="2">
        <v>204</v>
      </c>
      <c r="D1144" s="2">
        <v>140.6986</v>
      </c>
      <c r="E1144" s="2">
        <v>1110</v>
      </c>
      <c r="F1144" s="2">
        <v>203.5455</v>
      </c>
      <c r="G1144" s="2">
        <v>225935.505</v>
      </c>
      <c r="H1144" s="8">
        <f t="shared" si="17"/>
        <v>-2.6252682676329873E-2</v>
      </c>
      <c r="I1144" s="6"/>
      <c r="J1144" s="6"/>
      <c r="K1144" s="6"/>
    </row>
    <row r="1145" spans="2:11" ht="13.5" x14ac:dyDescent="0.35">
      <c r="B1145" s="3">
        <v>43672</v>
      </c>
      <c r="C1145" s="2">
        <v>204</v>
      </c>
      <c r="D1145" s="2">
        <v>140.6986</v>
      </c>
      <c r="E1145" s="2">
        <v>381</v>
      </c>
      <c r="F1145" s="2">
        <v>204.529</v>
      </c>
      <c r="G1145" s="2">
        <v>77925.548999999999</v>
      </c>
      <c r="H1145" s="8">
        <f t="shared" si="17"/>
        <v>0</v>
      </c>
      <c r="I1145" s="6"/>
      <c r="J1145" s="6"/>
      <c r="K1145" s="6"/>
    </row>
    <row r="1146" spans="2:11" ht="13.5" x14ac:dyDescent="0.35">
      <c r="B1146" s="3">
        <v>43675</v>
      </c>
      <c r="C1146" s="2">
        <v>200</v>
      </c>
      <c r="D1146" s="2">
        <v>137.93979999999999</v>
      </c>
      <c r="E1146" s="2">
        <v>374</v>
      </c>
      <c r="F1146" s="2">
        <v>200.4821</v>
      </c>
      <c r="G1146" s="2">
        <v>74980.305399999997</v>
      </c>
      <c r="H1146" s="8">
        <f t="shared" si="17"/>
        <v>-1.960787100937755E-2</v>
      </c>
      <c r="I1146" s="6"/>
      <c r="J1146" s="6"/>
      <c r="K1146" s="6"/>
    </row>
    <row r="1147" spans="2:11" ht="13.5" x14ac:dyDescent="0.35">
      <c r="B1147" s="3">
        <v>43676</v>
      </c>
      <c r="C1147" s="2">
        <v>204</v>
      </c>
      <c r="D1147" s="2">
        <v>140.6986</v>
      </c>
      <c r="E1147" s="2">
        <v>439</v>
      </c>
      <c r="F1147" s="2">
        <v>202.9581</v>
      </c>
      <c r="G1147" s="2">
        <v>89098.605899999995</v>
      </c>
      <c r="H1147" s="8">
        <f t="shared" si="17"/>
        <v>2.0000028998157227E-2</v>
      </c>
      <c r="I1147" s="6"/>
      <c r="J1147" s="6"/>
      <c r="K1147" s="6"/>
    </row>
    <row r="1148" spans="2:11" ht="13.5" x14ac:dyDescent="0.35">
      <c r="B1148" s="3">
        <v>43677</v>
      </c>
      <c r="C1148" s="2">
        <v>199</v>
      </c>
      <c r="D1148" s="2">
        <v>137.2501</v>
      </c>
      <c r="E1148" s="2">
        <v>110</v>
      </c>
      <c r="F1148" s="2">
        <v>199.52549999999999</v>
      </c>
      <c r="G1148" s="2">
        <v>21947.805</v>
      </c>
      <c r="H1148" s="8">
        <f t="shared" si="17"/>
        <v>-2.4509838761721834E-2</v>
      </c>
      <c r="I1148" s="6"/>
      <c r="J1148" s="6"/>
      <c r="K1148" s="6"/>
    </row>
    <row r="1149" spans="2:11" ht="13.5" x14ac:dyDescent="0.35">
      <c r="B1149" s="3">
        <v>43678</v>
      </c>
      <c r="C1149" s="2">
        <v>200</v>
      </c>
      <c r="D1149" s="2">
        <v>137.93979999999999</v>
      </c>
      <c r="E1149" s="2">
        <v>175</v>
      </c>
      <c r="F1149" s="2">
        <v>199.61150000000001</v>
      </c>
      <c r="G1149" s="2">
        <v>34932.012499999997</v>
      </c>
      <c r="H1149" s="8">
        <f t="shared" si="17"/>
        <v>5.0251329507227157E-3</v>
      </c>
      <c r="I1149" s="6"/>
      <c r="J1149" s="6"/>
      <c r="K1149" s="6"/>
    </row>
    <row r="1150" spans="2:11" ht="13.5" x14ac:dyDescent="0.35">
      <c r="B1150" s="3">
        <v>43679</v>
      </c>
      <c r="C1150" s="2">
        <v>203.95</v>
      </c>
      <c r="D1150" s="2">
        <v>140.66409999999999</v>
      </c>
      <c r="E1150" s="2">
        <v>240</v>
      </c>
      <c r="F1150" s="2">
        <v>201.0498</v>
      </c>
      <c r="G1150" s="2">
        <v>48251.951999999997</v>
      </c>
      <c r="H1150" s="8">
        <f t="shared" si="17"/>
        <v>1.9749919892590822E-2</v>
      </c>
      <c r="I1150" s="6"/>
      <c r="J1150" s="6"/>
      <c r="K1150" s="6"/>
    </row>
    <row r="1151" spans="2:11" ht="13.5" x14ac:dyDescent="0.35">
      <c r="B1151" s="3">
        <v>43682</v>
      </c>
      <c r="C1151" s="2">
        <v>201.2</v>
      </c>
      <c r="D1151" s="2">
        <v>138.76740000000001</v>
      </c>
      <c r="E1151" s="2">
        <v>77</v>
      </c>
      <c r="F1151" s="2">
        <v>201.2</v>
      </c>
      <c r="G1151" s="2">
        <v>15492.4</v>
      </c>
      <c r="H1151" s="8">
        <f t="shared" si="17"/>
        <v>-1.3483895322260488E-2</v>
      </c>
      <c r="I1151" s="6"/>
      <c r="J1151" s="6"/>
      <c r="K1151" s="6"/>
    </row>
    <row r="1152" spans="2:11" ht="13.5" x14ac:dyDescent="0.35">
      <c r="B1152" s="3">
        <v>43683</v>
      </c>
      <c r="C1152" s="2">
        <v>202</v>
      </c>
      <c r="D1152" s="2">
        <v>139.3192</v>
      </c>
      <c r="E1152" s="2">
        <v>232</v>
      </c>
      <c r="F1152" s="2">
        <v>201.3844</v>
      </c>
      <c r="G1152" s="2">
        <v>46721.180800000002</v>
      </c>
      <c r="H1152" s="8">
        <f t="shared" si="17"/>
        <v>3.9764382700835056E-3</v>
      </c>
      <c r="I1152" s="6"/>
      <c r="J1152" s="6"/>
      <c r="K1152" s="6"/>
    </row>
    <row r="1153" spans="2:11" ht="13.5" x14ac:dyDescent="0.35">
      <c r="B1153" s="3">
        <v>43684</v>
      </c>
      <c r="C1153" s="2">
        <v>203</v>
      </c>
      <c r="D1153" s="2">
        <v>140.00890000000001</v>
      </c>
      <c r="E1153" s="2">
        <v>46</v>
      </c>
      <c r="F1153" s="2">
        <v>203.21700000000001</v>
      </c>
      <c r="G1153" s="2">
        <v>9347.982</v>
      </c>
      <c r="H1153" s="8">
        <f t="shared" si="17"/>
        <v>4.9505021561996928E-3</v>
      </c>
      <c r="I1153" s="6"/>
      <c r="J1153" s="6"/>
      <c r="K1153" s="6"/>
    </row>
    <row r="1154" spans="2:11" ht="13.5" x14ac:dyDescent="0.35">
      <c r="B1154" s="3">
        <v>43685</v>
      </c>
      <c r="C1154" s="2">
        <v>202</v>
      </c>
      <c r="D1154" s="2">
        <v>139.3192</v>
      </c>
      <c r="E1154" s="2">
        <v>1389</v>
      </c>
      <c r="F1154" s="2">
        <v>199.2826</v>
      </c>
      <c r="G1154" s="2">
        <v>276803.53139999998</v>
      </c>
      <c r="H1154" s="8">
        <f t="shared" si="17"/>
        <v>-4.9261154112346869E-3</v>
      </c>
      <c r="I1154" s="6"/>
      <c r="J1154" s="6"/>
      <c r="K1154" s="6"/>
    </row>
    <row r="1155" spans="2:11" ht="13.5" x14ac:dyDescent="0.35">
      <c r="B1155" s="3">
        <v>43686</v>
      </c>
      <c r="C1155" s="2">
        <v>200</v>
      </c>
      <c r="D1155" s="2">
        <v>137.93979999999999</v>
      </c>
      <c r="E1155" s="2">
        <v>75</v>
      </c>
      <c r="F1155" s="2">
        <v>199.3391</v>
      </c>
      <c r="G1155" s="2">
        <v>14950.432500000001</v>
      </c>
      <c r="H1155" s="8">
        <f t="shared" si="17"/>
        <v>-9.9010043123991809E-3</v>
      </c>
      <c r="I1155" s="6"/>
      <c r="J1155" s="6"/>
      <c r="K1155" s="6"/>
    </row>
    <row r="1156" spans="2:11" ht="13.5" x14ac:dyDescent="0.35">
      <c r="B1156" s="3">
        <v>43691</v>
      </c>
      <c r="C1156" s="2">
        <v>199</v>
      </c>
      <c r="D1156" s="2">
        <v>137.2501</v>
      </c>
      <c r="E1156" s="2">
        <v>574</v>
      </c>
      <c r="F1156" s="2">
        <v>199.61009999999999</v>
      </c>
      <c r="G1156" s="2">
        <v>114576.1974</v>
      </c>
      <c r="H1156" s="8">
        <f t="shared" si="17"/>
        <v>-5.0000072495392034E-3</v>
      </c>
      <c r="I1156" s="6"/>
      <c r="J1156" s="6"/>
      <c r="K1156" s="6"/>
    </row>
    <row r="1157" spans="2:11" ht="13.5" x14ac:dyDescent="0.35">
      <c r="B1157" s="3">
        <v>43692</v>
      </c>
      <c r="C1157" s="2">
        <v>199</v>
      </c>
      <c r="D1157" s="2">
        <v>137.2501</v>
      </c>
      <c r="E1157" s="2">
        <v>8</v>
      </c>
      <c r="F1157" s="2">
        <v>198.5</v>
      </c>
      <c r="G1157" s="2">
        <v>1588</v>
      </c>
      <c r="H1157" s="8">
        <f t="shared" si="17"/>
        <v>0</v>
      </c>
      <c r="I1157" s="6"/>
      <c r="J1157" s="6"/>
      <c r="K1157" s="6"/>
    </row>
    <row r="1158" spans="2:11" ht="13.5" x14ac:dyDescent="0.35">
      <c r="B1158" s="3">
        <v>43693</v>
      </c>
      <c r="C1158" s="2">
        <v>200.99</v>
      </c>
      <c r="D1158" s="2">
        <v>138.62260000000001</v>
      </c>
      <c r="E1158" s="2">
        <v>22</v>
      </c>
      <c r="F1158" s="2">
        <v>199.36269999999999</v>
      </c>
      <c r="G1158" s="2">
        <v>4385.9794000000002</v>
      </c>
      <c r="H1158" s="8">
        <f t="shared" si="17"/>
        <v>9.999992714030825E-3</v>
      </c>
      <c r="I1158" s="6"/>
      <c r="J1158" s="6"/>
      <c r="K1158" s="6"/>
    </row>
    <row r="1159" spans="2:11" ht="13.5" x14ac:dyDescent="0.35">
      <c r="B1159" s="3">
        <v>43696</v>
      </c>
      <c r="C1159" s="2">
        <v>199</v>
      </c>
      <c r="D1159" s="2">
        <v>137.2501</v>
      </c>
      <c r="E1159" s="2">
        <v>188</v>
      </c>
      <c r="F1159" s="2">
        <v>199.90520000000001</v>
      </c>
      <c r="G1159" s="2">
        <v>37582.177600000003</v>
      </c>
      <c r="H1159" s="8">
        <f t="shared" ref="H1159:H1222" si="18">(D1159-D1158)/D1158</f>
        <v>-9.9009829566030511E-3</v>
      </c>
      <c r="I1159" s="6"/>
      <c r="J1159" s="6"/>
      <c r="K1159" s="6"/>
    </row>
    <row r="1160" spans="2:11" ht="13.5" x14ac:dyDescent="0.35">
      <c r="B1160" s="3">
        <v>43697</v>
      </c>
      <c r="C1160" s="2">
        <v>198</v>
      </c>
      <c r="D1160" s="2">
        <v>136.56039999999999</v>
      </c>
      <c r="E1160" s="2">
        <v>132</v>
      </c>
      <c r="F1160" s="2">
        <v>198.03800000000001</v>
      </c>
      <c r="G1160" s="2">
        <v>26141.016</v>
      </c>
      <c r="H1160" s="8">
        <f t="shared" si="18"/>
        <v>-5.0251329507229221E-3</v>
      </c>
      <c r="I1160" s="6"/>
      <c r="J1160" s="6"/>
      <c r="K1160" s="6"/>
    </row>
    <row r="1161" spans="2:11" ht="13.5" x14ac:dyDescent="0.35">
      <c r="B1161" s="3">
        <v>43698</v>
      </c>
      <c r="C1161" s="2">
        <v>196</v>
      </c>
      <c r="D1161" s="2">
        <v>135.18100000000001</v>
      </c>
      <c r="E1161" s="2">
        <v>406</v>
      </c>
      <c r="F1161" s="2">
        <v>196.0017</v>
      </c>
      <c r="G1161" s="2">
        <v>79576.690199999997</v>
      </c>
      <c r="H1161" s="8">
        <f t="shared" si="18"/>
        <v>-1.0101024894478748E-2</v>
      </c>
      <c r="I1161" s="6"/>
      <c r="J1161" s="6"/>
      <c r="K1161" s="6"/>
    </row>
    <row r="1162" spans="2:11" ht="13.5" x14ac:dyDescent="0.35">
      <c r="B1162" s="3">
        <v>43699</v>
      </c>
      <c r="C1162" s="2">
        <v>195</v>
      </c>
      <c r="D1162" s="2">
        <v>134.4913</v>
      </c>
      <c r="E1162" s="2">
        <v>815</v>
      </c>
      <c r="F1162" s="2">
        <v>196.17359999999999</v>
      </c>
      <c r="G1162" s="2">
        <v>159881.484</v>
      </c>
      <c r="H1162" s="8">
        <f t="shared" si="18"/>
        <v>-5.1020483647851115E-3</v>
      </c>
      <c r="I1162" s="6"/>
      <c r="J1162" s="6"/>
      <c r="K1162" s="6"/>
    </row>
    <row r="1163" spans="2:11" ht="13.5" x14ac:dyDescent="0.35">
      <c r="B1163" s="3">
        <v>43700</v>
      </c>
      <c r="C1163" s="2">
        <v>197</v>
      </c>
      <c r="D1163" s="2">
        <v>135.8707</v>
      </c>
      <c r="E1163" s="2">
        <v>321</v>
      </c>
      <c r="F1163" s="2">
        <v>196.9486</v>
      </c>
      <c r="G1163" s="2">
        <v>63220.500599999999</v>
      </c>
      <c r="H1163" s="8">
        <f t="shared" si="18"/>
        <v>1.0256425508564525E-2</v>
      </c>
      <c r="I1163" s="6"/>
      <c r="J1163" s="6"/>
      <c r="K1163" s="6"/>
    </row>
    <row r="1164" spans="2:11" ht="13.5" x14ac:dyDescent="0.35">
      <c r="B1164" s="3">
        <v>43703</v>
      </c>
      <c r="C1164" s="2">
        <v>195</v>
      </c>
      <c r="D1164" s="2">
        <v>134.4913</v>
      </c>
      <c r="E1164" s="2">
        <v>96</v>
      </c>
      <c r="F1164" s="2">
        <v>195.125</v>
      </c>
      <c r="G1164" s="2">
        <v>18732</v>
      </c>
      <c r="H1164" s="8">
        <f t="shared" si="18"/>
        <v>-1.0152299207997043E-2</v>
      </c>
      <c r="I1164" s="6"/>
      <c r="J1164" s="6"/>
      <c r="K1164" s="6"/>
    </row>
    <row r="1165" spans="2:11" ht="13.5" x14ac:dyDescent="0.35">
      <c r="B1165" s="3">
        <v>43704</v>
      </c>
      <c r="C1165" s="2">
        <v>197.27</v>
      </c>
      <c r="D1165" s="2">
        <v>136.05690000000001</v>
      </c>
      <c r="E1165" s="2">
        <v>165</v>
      </c>
      <c r="F1165" s="2">
        <v>195.0198</v>
      </c>
      <c r="G1165" s="2">
        <v>32178.267</v>
      </c>
      <c r="H1165" s="8">
        <f t="shared" si="18"/>
        <v>1.1640901679142203E-2</v>
      </c>
      <c r="I1165" s="6"/>
      <c r="J1165" s="6"/>
      <c r="K1165" s="6"/>
    </row>
    <row r="1166" spans="2:11" ht="13.5" x14ac:dyDescent="0.35">
      <c r="B1166" s="3">
        <v>43705</v>
      </c>
      <c r="C1166" s="2">
        <v>197</v>
      </c>
      <c r="D1166" s="2">
        <v>135.8707</v>
      </c>
      <c r="E1166" s="2">
        <v>367</v>
      </c>
      <c r="F1166" s="2">
        <v>196.48429999999999</v>
      </c>
      <c r="G1166" s="2">
        <v>72109.738100000002</v>
      </c>
      <c r="H1166" s="8">
        <f t="shared" si="18"/>
        <v>-1.3685450719516149E-3</v>
      </c>
      <c r="I1166" s="6"/>
      <c r="J1166" s="6"/>
      <c r="K1166" s="6"/>
    </row>
    <row r="1167" spans="2:11" ht="13.5" x14ac:dyDescent="0.35">
      <c r="B1167" s="3">
        <v>43706</v>
      </c>
      <c r="C1167" s="2">
        <v>195</v>
      </c>
      <c r="D1167" s="2">
        <v>134.4913</v>
      </c>
      <c r="E1167" s="2">
        <v>59</v>
      </c>
      <c r="F1167" s="2">
        <v>195</v>
      </c>
      <c r="G1167" s="2">
        <v>11505</v>
      </c>
      <c r="H1167" s="8">
        <f t="shared" si="18"/>
        <v>-1.0152299207997043E-2</v>
      </c>
      <c r="I1167" s="6"/>
      <c r="J1167" s="6"/>
      <c r="K1167" s="6"/>
    </row>
    <row r="1168" spans="2:11" ht="13.5" x14ac:dyDescent="0.35">
      <c r="B1168" s="3">
        <v>43707</v>
      </c>
      <c r="C1168" s="2">
        <v>196</v>
      </c>
      <c r="D1168" s="2">
        <v>135.18100000000001</v>
      </c>
      <c r="E1168" s="2">
        <v>18</v>
      </c>
      <c r="F1168" s="2">
        <v>195.66720000000001</v>
      </c>
      <c r="G1168" s="2">
        <v>3522.0095999999999</v>
      </c>
      <c r="H1168" s="8">
        <f t="shared" si="18"/>
        <v>5.1282127542823675E-3</v>
      </c>
      <c r="I1168" s="6"/>
      <c r="J1168" s="6"/>
      <c r="K1168" s="6"/>
    </row>
    <row r="1169" spans="2:11" ht="13.5" x14ac:dyDescent="0.35">
      <c r="B1169" s="3">
        <v>43710</v>
      </c>
      <c r="C1169" s="2">
        <v>196</v>
      </c>
      <c r="D1169" s="2">
        <v>135.18100000000001</v>
      </c>
      <c r="E1169" s="2">
        <v>172</v>
      </c>
      <c r="F1169" s="2">
        <v>194.38079999999999</v>
      </c>
      <c r="G1169" s="2">
        <v>33433.497600000002</v>
      </c>
      <c r="H1169" s="8">
        <f t="shared" si="18"/>
        <v>0</v>
      </c>
      <c r="I1169" s="6"/>
      <c r="J1169" s="6"/>
      <c r="K1169" s="6"/>
    </row>
    <row r="1170" spans="2:11" ht="13.5" x14ac:dyDescent="0.35">
      <c r="B1170" s="3">
        <v>43711</v>
      </c>
      <c r="C1170" s="2">
        <v>195.7</v>
      </c>
      <c r="D1170" s="2">
        <v>134.97409999999999</v>
      </c>
      <c r="E1170" s="2">
        <v>310</v>
      </c>
      <c r="F1170" s="2">
        <v>195.40479999999999</v>
      </c>
      <c r="G1170" s="2">
        <v>60575.487999999998</v>
      </c>
      <c r="H1170" s="8">
        <f t="shared" si="18"/>
        <v>-1.5305405345427147E-3</v>
      </c>
      <c r="I1170" s="6"/>
      <c r="J1170" s="6"/>
      <c r="K1170" s="6"/>
    </row>
    <row r="1171" spans="2:11" ht="13.5" x14ac:dyDescent="0.35">
      <c r="B1171" s="3">
        <v>43712</v>
      </c>
      <c r="C1171" s="2">
        <v>189.83</v>
      </c>
      <c r="D1171" s="2">
        <v>130.9256</v>
      </c>
      <c r="E1171" s="2">
        <v>532</v>
      </c>
      <c r="F1171" s="2">
        <v>191.62790000000001</v>
      </c>
      <c r="G1171" s="2">
        <v>101946.0428</v>
      </c>
      <c r="H1171" s="8">
        <f t="shared" si="18"/>
        <v>-2.999464341677396E-2</v>
      </c>
      <c r="I1171" s="6"/>
      <c r="J1171" s="6"/>
      <c r="K1171" s="6"/>
    </row>
    <row r="1172" spans="2:11" ht="13.5" x14ac:dyDescent="0.35">
      <c r="B1172" s="3">
        <v>43713</v>
      </c>
      <c r="C1172" s="2">
        <v>191</v>
      </c>
      <c r="D1172" s="2">
        <v>131.73249999999999</v>
      </c>
      <c r="E1172" s="2">
        <v>1133</v>
      </c>
      <c r="F1172" s="2">
        <v>188.69450000000001</v>
      </c>
      <c r="G1172" s="2">
        <v>213790.86850000001</v>
      </c>
      <c r="H1172" s="8">
        <f t="shared" si="18"/>
        <v>6.1630422163425989E-3</v>
      </c>
      <c r="I1172" s="6"/>
      <c r="J1172" s="6"/>
      <c r="K1172" s="6"/>
    </row>
    <row r="1173" spans="2:11" ht="13.5" x14ac:dyDescent="0.35">
      <c r="B1173" s="3">
        <v>43714</v>
      </c>
      <c r="C1173" s="2">
        <v>190</v>
      </c>
      <c r="D1173" s="2">
        <v>131.0428</v>
      </c>
      <c r="E1173" s="2">
        <v>250</v>
      </c>
      <c r="F1173" s="2">
        <v>189.27879999999999</v>
      </c>
      <c r="G1173" s="2">
        <v>47319.7</v>
      </c>
      <c r="H1173" s="8">
        <f t="shared" si="18"/>
        <v>-5.2356100430796335E-3</v>
      </c>
      <c r="I1173" s="6"/>
      <c r="J1173" s="6"/>
      <c r="K1173" s="6"/>
    </row>
    <row r="1174" spans="2:11" ht="13.5" x14ac:dyDescent="0.35">
      <c r="B1174" s="3">
        <v>43717</v>
      </c>
      <c r="C1174" s="2">
        <v>189</v>
      </c>
      <c r="D1174" s="2">
        <v>130.35310000000001</v>
      </c>
      <c r="E1174" s="2">
        <v>61</v>
      </c>
      <c r="F1174" s="2">
        <v>187.6533</v>
      </c>
      <c r="G1174" s="2">
        <v>11446.8513</v>
      </c>
      <c r="H1174" s="8">
        <f t="shared" si="18"/>
        <v>-5.2631659274678787E-3</v>
      </c>
      <c r="I1174" s="6"/>
      <c r="J1174" s="6"/>
      <c r="K1174" s="6"/>
    </row>
    <row r="1175" spans="2:11" ht="13.5" x14ac:dyDescent="0.35">
      <c r="B1175" s="3">
        <v>43718</v>
      </c>
      <c r="C1175" s="2">
        <v>189</v>
      </c>
      <c r="D1175" s="2">
        <v>130.35310000000001</v>
      </c>
      <c r="E1175" s="2">
        <v>1154</v>
      </c>
      <c r="F1175" s="2">
        <v>187.74760000000001</v>
      </c>
      <c r="G1175" s="2">
        <v>216660.7304</v>
      </c>
      <c r="H1175" s="8">
        <f t="shared" si="18"/>
        <v>0</v>
      </c>
      <c r="I1175" s="6"/>
      <c r="J1175" s="6"/>
      <c r="K1175" s="6"/>
    </row>
    <row r="1176" spans="2:11" ht="13.5" x14ac:dyDescent="0.35">
      <c r="B1176" s="3">
        <v>43719</v>
      </c>
      <c r="C1176" s="2">
        <v>189</v>
      </c>
      <c r="D1176" s="2">
        <v>130.35310000000001</v>
      </c>
      <c r="E1176" s="2">
        <v>206</v>
      </c>
      <c r="F1176" s="2">
        <v>189.07669999999999</v>
      </c>
      <c r="G1176" s="2">
        <v>38949.800199999998</v>
      </c>
      <c r="H1176" s="8">
        <f t="shared" si="18"/>
        <v>0</v>
      </c>
      <c r="I1176" s="6"/>
      <c r="J1176" s="6"/>
      <c r="K1176" s="6"/>
    </row>
    <row r="1177" spans="2:11" ht="13.5" x14ac:dyDescent="0.35">
      <c r="B1177" s="3">
        <v>43720</v>
      </c>
      <c r="C1177" s="2">
        <v>188</v>
      </c>
      <c r="D1177" s="2">
        <v>129.6634</v>
      </c>
      <c r="E1177" s="2">
        <v>20</v>
      </c>
      <c r="F1177" s="2">
        <v>188.1</v>
      </c>
      <c r="G1177" s="2">
        <v>3762</v>
      </c>
      <c r="H1177" s="8">
        <f t="shared" si="18"/>
        <v>-5.2910134089639302E-3</v>
      </c>
      <c r="I1177" s="6"/>
      <c r="J1177" s="6"/>
      <c r="K1177" s="6"/>
    </row>
    <row r="1178" spans="2:11" ht="13.5" x14ac:dyDescent="0.35">
      <c r="B1178" s="3">
        <v>43721</v>
      </c>
      <c r="C1178" s="2">
        <v>188</v>
      </c>
      <c r="D1178" s="2">
        <v>129.6634</v>
      </c>
      <c r="E1178" s="2">
        <v>1</v>
      </c>
      <c r="F1178" s="2">
        <v>188</v>
      </c>
      <c r="G1178" s="2">
        <v>188</v>
      </c>
      <c r="H1178" s="8">
        <f t="shared" si="18"/>
        <v>0</v>
      </c>
      <c r="I1178" s="6"/>
      <c r="J1178" s="6"/>
      <c r="K1178" s="6"/>
    </row>
    <row r="1179" spans="2:11" ht="13.5" x14ac:dyDescent="0.35">
      <c r="B1179" s="3">
        <v>43724</v>
      </c>
      <c r="C1179" s="2">
        <v>186.2</v>
      </c>
      <c r="D1179" s="2">
        <v>128.422</v>
      </c>
      <c r="E1179" s="2">
        <v>1012</v>
      </c>
      <c r="F1179" s="2">
        <v>183.65129999999999</v>
      </c>
      <c r="G1179" s="2">
        <v>185855.11559999999</v>
      </c>
      <c r="H1179" s="8">
        <f t="shared" si="18"/>
        <v>-9.5740201167021591E-3</v>
      </c>
      <c r="I1179" s="6"/>
      <c r="J1179" s="6"/>
      <c r="K1179" s="6"/>
    </row>
    <row r="1180" spans="2:11" ht="13.5" x14ac:dyDescent="0.35">
      <c r="B1180" s="3">
        <v>43725</v>
      </c>
      <c r="C1180" s="2">
        <v>188.06</v>
      </c>
      <c r="D1180" s="2">
        <v>129.70480000000001</v>
      </c>
      <c r="E1180" s="2">
        <v>1250</v>
      </c>
      <c r="F1180" s="2">
        <v>187.62180000000001</v>
      </c>
      <c r="G1180" s="2">
        <v>234527.25</v>
      </c>
      <c r="H1180" s="8">
        <f t="shared" si="18"/>
        <v>9.9889427045211018E-3</v>
      </c>
      <c r="I1180" s="6"/>
      <c r="J1180" s="6"/>
      <c r="K1180" s="6"/>
    </row>
    <row r="1181" spans="2:11" ht="13.5" x14ac:dyDescent="0.35">
      <c r="B1181" s="3">
        <v>43726</v>
      </c>
      <c r="C1181" s="2">
        <v>189.88</v>
      </c>
      <c r="D1181" s="2">
        <v>130.96</v>
      </c>
      <c r="E1181" s="2">
        <v>75</v>
      </c>
      <c r="F1181" s="2">
        <v>189.25489999999999</v>
      </c>
      <c r="G1181" s="2">
        <v>14194.1175</v>
      </c>
      <c r="H1181" s="8">
        <f t="shared" si="18"/>
        <v>9.6773596659491552E-3</v>
      </c>
      <c r="I1181" s="6"/>
      <c r="J1181" s="6"/>
      <c r="K1181" s="6"/>
    </row>
    <row r="1182" spans="2:11" ht="13.5" x14ac:dyDescent="0.35">
      <c r="B1182" s="3">
        <v>43727</v>
      </c>
      <c r="C1182" s="2">
        <v>189</v>
      </c>
      <c r="D1182" s="2">
        <v>130.35310000000001</v>
      </c>
      <c r="E1182" s="2">
        <v>2456</v>
      </c>
      <c r="F1182" s="2">
        <v>187.23769999999999</v>
      </c>
      <c r="G1182" s="2">
        <v>459855.79119999998</v>
      </c>
      <c r="H1182" s="8">
        <f t="shared" si="18"/>
        <v>-4.6342394624312461E-3</v>
      </c>
      <c r="I1182" s="6"/>
      <c r="J1182" s="6"/>
      <c r="K1182" s="6"/>
    </row>
    <row r="1183" spans="2:11" ht="13.5" x14ac:dyDescent="0.35">
      <c r="B1183" s="3">
        <v>43728</v>
      </c>
      <c r="C1183" s="2">
        <v>188</v>
      </c>
      <c r="D1183" s="2">
        <v>129.6634</v>
      </c>
      <c r="E1183" s="2">
        <v>245</v>
      </c>
      <c r="F1183" s="2">
        <v>188</v>
      </c>
      <c r="G1183" s="2">
        <v>46060</v>
      </c>
      <c r="H1183" s="8">
        <f t="shared" si="18"/>
        <v>-5.2910134089639302E-3</v>
      </c>
      <c r="I1183" s="6"/>
      <c r="J1183" s="6"/>
      <c r="K1183" s="6"/>
    </row>
    <row r="1184" spans="2:11" ht="13.5" x14ac:dyDescent="0.35">
      <c r="B1184" s="3">
        <v>43731</v>
      </c>
      <c r="C1184" s="2">
        <v>187</v>
      </c>
      <c r="D1184" s="2">
        <v>128.97370000000001</v>
      </c>
      <c r="E1184" s="2">
        <v>55</v>
      </c>
      <c r="F1184" s="2">
        <v>187</v>
      </c>
      <c r="G1184" s="2">
        <v>10285</v>
      </c>
      <c r="H1184" s="8">
        <f t="shared" si="18"/>
        <v>-5.3191571407196466E-3</v>
      </c>
      <c r="I1184" s="6"/>
      <c r="J1184" s="6"/>
      <c r="K1184" s="6"/>
    </row>
    <row r="1185" spans="2:11" ht="13.5" x14ac:dyDescent="0.35">
      <c r="B1185" s="3">
        <v>43732</v>
      </c>
      <c r="C1185" s="2">
        <v>183</v>
      </c>
      <c r="D1185" s="2">
        <v>126.2149</v>
      </c>
      <c r="E1185" s="2">
        <v>108</v>
      </c>
      <c r="F1185" s="2">
        <v>183.2131</v>
      </c>
      <c r="G1185" s="2">
        <v>19787.014800000001</v>
      </c>
      <c r="H1185" s="8">
        <f t="shared" si="18"/>
        <v>-2.1390407501684514E-2</v>
      </c>
      <c r="I1185" s="6"/>
      <c r="J1185" s="6"/>
      <c r="K1185" s="6"/>
    </row>
    <row r="1186" spans="2:11" ht="13.5" x14ac:dyDescent="0.35">
      <c r="B1186" s="3">
        <v>43733</v>
      </c>
      <c r="C1186" s="2">
        <v>186.9</v>
      </c>
      <c r="D1186" s="2">
        <v>128.90469999999999</v>
      </c>
      <c r="E1186" s="2">
        <v>185</v>
      </c>
      <c r="F1186" s="2">
        <v>183.4265</v>
      </c>
      <c r="G1186" s="2">
        <v>33933.902499999997</v>
      </c>
      <c r="H1186" s="8">
        <f t="shared" si="18"/>
        <v>2.1311271490133028E-2</v>
      </c>
      <c r="I1186" s="6"/>
      <c r="J1186" s="6"/>
      <c r="K1186" s="6"/>
    </row>
    <row r="1187" spans="2:11" ht="13.5" x14ac:dyDescent="0.35">
      <c r="B1187" s="3">
        <v>43734</v>
      </c>
      <c r="C1187" s="2">
        <v>192.39</v>
      </c>
      <c r="D1187" s="2">
        <v>132.69120000000001</v>
      </c>
      <c r="E1187" s="2">
        <v>750</v>
      </c>
      <c r="F1187" s="2">
        <v>187.7073</v>
      </c>
      <c r="G1187" s="2">
        <v>140780.47500000001</v>
      </c>
      <c r="H1187" s="8">
        <f t="shared" si="18"/>
        <v>2.9374413811133482E-2</v>
      </c>
      <c r="I1187" s="6"/>
      <c r="J1187" s="6"/>
      <c r="K1187" s="6"/>
    </row>
    <row r="1188" spans="2:11" ht="13.5" x14ac:dyDescent="0.35">
      <c r="B1188" s="3">
        <v>43735</v>
      </c>
      <c r="C1188" s="2">
        <v>194.2</v>
      </c>
      <c r="D1188" s="2">
        <v>133.93950000000001</v>
      </c>
      <c r="E1188" s="2">
        <v>120</v>
      </c>
      <c r="F1188" s="2">
        <v>194.3878</v>
      </c>
      <c r="G1188" s="2">
        <v>23326.536</v>
      </c>
      <c r="H1188" s="8">
        <f t="shared" si="18"/>
        <v>9.4075567935175824E-3</v>
      </c>
      <c r="I1188" s="6"/>
      <c r="J1188" s="6"/>
      <c r="K1188" s="6"/>
    </row>
    <row r="1189" spans="2:11" ht="13.5" x14ac:dyDescent="0.35">
      <c r="B1189" s="3">
        <v>43738</v>
      </c>
      <c r="C1189" s="2">
        <v>194.5</v>
      </c>
      <c r="D1189" s="2">
        <v>134.1465</v>
      </c>
      <c r="E1189" s="2">
        <v>130</v>
      </c>
      <c r="F1189" s="2">
        <v>194.0301</v>
      </c>
      <c r="G1189" s="2">
        <v>25223.913</v>
      </c>
      <c r="H1189" s="8">
        <f t="shared" si="18"/>
        <v>1.545473889330583E-3</v>
      </c>
      <c r="I1189" s="6"/>
      <c r="J1189" s="6"/>
      <c r="K1189" s="6"/>
    </row>
    <row r="1190" spans="2:11" ht="13.5" x14ac:dyDescent="0.35">
      <c r="B1190" s="3">
        <v>43739</v>
      </c>
      <c r="C1190" s="2">
        <v>195.9</v>
      </c>
      <c r="D1190" s="2">
        <v>135.11199999999999</v>
      </c>
      <c r="E1190" s="2">
        <v>822</v>
      </c>
      <c r="F1190" s="2">
        <v>194.26089999999999</v>
      </c>
      <c r="G1190" s="2">
        <v>159682.45980000001</v>
      </c>
      <c r="H1190" s="8">
        <f t="shared" si="18"/>
        <v>7.1973551303984194E-3</v>
      </c>
      <c r="I1190" s="6"/>
      <c r="J1190" s="6"/>
      <c r="K1190" s="6"/>
    </row>
    <row r="1191" spans="2:11" ht="13.5" x14ac:dyDescent="0.35">
      <c r="B1191" s="3">
        <v>43740</v>
      </c>
      <c r="C1191" s="2">
        <v>196.5</v>
      </c>
      <c r="D1191" s="2">
        <v>135.5258</v>
      </c>
      <c r="E1191" s="2">
        <v>222</v>
      </c>
      <c r="F1191" s="2">
        <v>194.76589999999999</v>
      </c>
      <c r="G1191" s="2">
        <v>43238.029799999997</v>
      </c>
      <c r="H1191" s="8">
        <f t="shared" si="18"/>
        <v>3.0626443247084574E-3</v>
      </c>
      <c r="I1191" s="6"/>
      <c r="J1191" s="6"/>
      <c r="K1191" s="6"/>
    </row>
    <row r="1192" spans="2:11" ht="13.5" x14ac:dyDescent="0.35">
      <c r="B1192" s="3">
        <v>43741</v>
      </c>
      <c r="C1192" s="2">
        <v>197</v>
      </c>
      <c r="D1192" s="2">
        <v>135.8707</v>
      </c>
      <c r="E1192" s="2">
        <v>54</v>
      </c>
      <c r="F1192" s="2">
        <v>196.3759</v>
      </c>
      <c r="G1192" s="2">
        <v>10604.2986</v>
      </c>
      <c r="H1192" s="8">
        <f t="shared" si="18"/>
        <v>2.5449028893391188E-3</v>
      </c>
      <c r="I1192" s="6"/>
      <c r="J1192" s="6"/>
      <c r="K1192" s="6"/>
    </row>
    <row r="1193" spans="2:11" ht="13.5" x14ac:dyDescent="0.35">
      <c r="B1193" s="3">
        <v>43742</v>
      </c>
      <c r="C1193" s="2">
        <v>198</v>
      </c>
      <c r="D1193" s="2">
        <v>136.56039999999999</v>
      </c>
      <c r="E1193" s="2">
        <v>274</v>
      </c>
      <c r="F1193" s="2">
        <v>197.9811</v>
      </c>
      <c r="G1193" s="2">
        <v>54246.821400000001</v>
      </c>
      <c r="H1193" s="8">
        <f t="shared" si="18"/>
        <v>5.0761496039984175E-3</v>
      </c>
      <c r="I1193" s="6"/>
      <c r="J1193" s="6"/>
      <c r="K1193" s="6"/>
    </row>
    <row r="1194" spans="2:11" ht="13.5" x14ac:dyDescent="0.35">
      <c r="B1194" s="3">
        <v>43745</v>
      </c>
      <c r="C1194" s="2">
        <v>200</v>
      </c>
      <c r="D1194" s="2">
        <v>137.93979999999999</v>
      </c>
      <c r="E1194" s="2">
        <v>212</v>
      </c>
      <c r="F1194" s="2">
        <v>199.07</v>
      </c>
      <c r="G1194" s="2">
        <v>42202.84</v>
      </c>
      <c r="H1194" s="8">
        <f t="shared" si="18"/>
        <v>1.0101024894478956E-2</v>
      </c>
      <c r="I1194" s="6"/>
      <c r="J1194" s="6"/>
      <c r="K1194" s="6"/>
    </row>
    <row r="1195" spans="2:11" ht="13.5" x14ac:dyDescent="0.35">
      <c r="B1195" s="3">
        <v>43746</v>
      </c>
      <c r="C1195" s="2">
        <v>201</v>
      </c>
      <c r="D1195" s="2">
        <v>138.62950000000001</v>
      </c>
      <c r="E1195" s="2">
        <v>635</v>
      </c>
      <c r="F1195" s="2">
        <v>199.6114</v>
      </c>
      <c r="G1195" s="2">
        <v>126753.239</v>
      </c>
      <c r="H1195" s="8">
        <f t="shared" si="18"/>
        <v>5.0000072495394099E-3</v>
      </c>
      <c r="I1195" s="6"/>
      <c r="J1195" s="6"/>
      <c r="K1195" s="6"/>
    </row>
    <row r="1196" spans="2:11" ht="13.5" x14ac:dyDescent="0.35">
      <c r="B1196" s="3">
        <v>43747</v>
      </c>
      <c r="C1196" s="2">
        <v>200.11</v>
      </c>
      <c r="D1196" s="2">
        <v>138.01570000000001</v>
      </c>
      <c r="E1196" s="2">
        <v>260</v>
      </c>
      <c r="F1196" s="2">
        <v>200.7397</v>
      </c>
      <c r="G1196" s="2">
        <v>52192.322</v>
      </c>
      <c r="H1196" s="8">
        <f t="shared" si="18"/>
        <v>-4.4276290399950782E-3</v>
      </c>
      <c r="I1196" s="6"/>
      <c r="J1196" s="6"/>
      <c r="K1196" s="6"/>
    </row>
    <row r="1197" spans="2:11" ht="13.5" x14ac:dyDescent="0.35">
      <c r="B1197" s="3">
        <v>43748</v>
      </c>
      <c r="C1197" s="2">
        <v>201.11</v>
      </c>
      <c r="D1197" s="2">
        <v>138.7054</v>
      </c>
      <c r="E1197" s="2">
        <v>203</v>
      </c>
      <c r="F1197" s="2">
        <v>199.62280000000001</v>
      </c>
      <c r="G1197" s="2">
        <v>40523.428399999997</v>
      </c>
      <c r="H1197" s="8">
        <f t="shared" si="18"/>
        <v>4.9972575583791387E-3</v>
      </c>
      <c r="I1197" s="6"/>
      <c r="J1197" s="6"/>
      <c r="K1197" s="6"/>
    </row>
    <row r="1198" spans="2:11" ht="13.5" x14ac:dyDescent="0.35">
      <c r="B1198" s="3">
        <v>43749</v>
      </c>
      <c r="C1198" s="2">
        <v>202</v>
      </c>
      <c r="D1198" s="2">
        <v>139.3192</v>
      </c>
      <c r="E1198" s="2">
        <v>497</v>
      </c>
      <c r="F1198" s="2">
        <v>201.971</v>
      </c>
      <c r="G1198" s="2">
        <v>100379.587</v>
      </c>
      <c r="H1198" s="8">
        <f t="shared" si="18"/>
        <v>4.4252062284525166E-3</v>
      </c>
      <c r="I1198" s="6"/>
      <c r="J1198" s="6"/>
      <c r="K1198" s="6"/>
    </row>
    <row r="1199" spans="2:11" ht="13.5" x14ac:dyDescent="0.35">
      <c r="B1199" s="3">
        <v>43752</v>
      </c>
      <c r="C1199" s="2">
        <v>204</v>
      </c>
      <c r="D1199" s="2">
        <v>140.6986</v>
      </c>
      <c r="E1199" s="2">
        <v>901</v>
      </c>
      <c r="F1199" s="2">
        <v>201.99529999999999</v>
      </c>
      <c r="G1199" s="2">
        <v>181997.7653</v>
      </c>
      <c r="H1199" s="8">
        <f t="shared" si="18"/>
        <v>9.9010043123991809E-3</v>
      </c>
      <c r="I1199" s="6"/>
      <c r="J1199" s="6"/>
      <c r="K1199" s="6"/>
    </row>
    <row r="1200" spans="2:11" ht="13.5" x14ac:dyDescent="0.35">
      <c r="B1200" s="3">
        <v>43754</v>
      </c>
      <c r="C1200" s="2">
        <v>205</v>
      </c>
      <c r="D1200" s="2">
        <v>141.38829999999999</v>
      </c>
      <c r="E1200" s="2">
        <v>261</v>
      </c>
      <c r="F1200" s="2">
        <v>204.27099999999999</v>
      </c>
      <c r="G1200" s="2">
        <v>53314.731</v>
      </c>
      <c r="H1200" s="8">
        <f t="shared" si="18"/>
        <v>4.901967752344286E-3</v>
      </c>
      <c r="I1200" s="6"/>
      <c r="J1200" s="6"/>
      <c r="K1200" s="6"/>
    </row>
    <row r="1201" spans="2:11" ht="13.5" x14ac:dyDescent="0.35">
      <c r="B1201" s="3">
        <v>43755</v>
      </c>
      <c r="C1201" s="2">
        <v>204</v>
      </c>
      <c r="D1201" s="2">
        <v>140.6986</v>
      </c>
      <c r="E1201" s="2">
        <v>567</v>
      </c>
      <c r="F1201" s="2">
        <v>204.75659999999999</v>
      </c>
      <c r="G1201" s="2">
        <v>116096.99219999999</v>
      </c>
      <c r="H1201" s="8">
        <f t="shared" si="18"/>
        <v>-4.8780556807033384E-3</v>
      </c>
      <c r="I1201" s="6"/>
      <c r="J1201" s="6"/>
      <c r="K1201" s="6"/>
    </row>
    <row r="1202" spans="2:11" ht="13.5" x14ac:dyDescent="0.35">
      <c r="B1202" s="3">
        <v>43756</v>
      </c>
      <c r="C1202" s="2">
        <v>203.99</v>
      </c>
      <c r="D1202" s="2">
        <v>140.6917</v>
      </c>
      <c r="E1202" s="2">
        <v>724</v>
      </c>
      <c r="F1202" s="2">
        <v>204.1447</v>
      </c>
      <c r="G1202" s="2">
        <v>147800.7628</v>
      </c>
      <c r="H1202" s="8">
        <f t="shared" si="18"/>
        <v>-4.9040999697237092E-5</v>
      </c>
      <c r="I1202" s="6"/>
      <c r="J1202" s="6"/>
      <c r="K1202" s="6"/>
    </row>
    <row r="1203" spans="2:11" ht="13.5" x14ac:dyDescent="0.35">
      <c r="B1203" s="3">
        <v>43759</v>
      </c>
      <c r="C1203" s="2">
        <v>204</v>
      </c>
      <c r="D1203" s="2">
        <v>140.6986</v>
      </c>
      <c r="E1203" s="2">
        <v>450</v>
      </c>
      <c r="F1203" s="2">
        <v>202.7105</v>
      </c>
      <c r="G1203" s="2">
        <v>91219.725000000006</v>
      </c>
      <c r="H1203" s="8">
        <f t="shared" si="18"/>
        <v>4.9043404834838746E-5</v>
      </c>
      <c r="I1203" s="6"/>
      <c r="J1203" s="6"/>
      <c r="K1203" s="6"/>
    </row>
    <row r="1204" spans="2:11" ht="13.5" x14ac:dyDescent="0.35">
      <c r="B1204" s="3">
        <v>43760</v>
      </c>
      <c r="C1204" s="2">
        <v>197.9</v>
      </c>
      <c r="D1204" s="2">
        <v>136.4914</v>
      </c>
      <c r="E1204" s="2">
        <v>2836</v>
      </c>
      <c r="F1204" s="2">
        <v>198.76920000000001</v>
      </c>
      <c r="G1204" s="2">
        <v>563709.45120000001</v>
      </c>
      <c r="H1204" s="8">
        <f t="shared" si="18"/>
        <v>-2.9902216511038492E-2</v>
      </c>
      <c r="I1204" s="6"/>
      <c r="J1204" s="6"/>
      <c r="K1204" s="6"/>
    </row>
    <row r="1205" spans="2:11" ht="13.5" x14ac:dyDescent="0.35">
      <c r="B1205" s="3">
        <v>43761</v>
      </c>
      <c r="C1205" s="2">
        <v>190.9</v>
      </c>
      <c r="D1205" s="2">
        <v>131.6635</v>
      </c>
      <c r="E1205" s="2">
        <v>3980</v>
      </c>
      <c r="F1205" s="2">
        <v>189.83160000000001</v>
      </c>
      <c r="G1205" s="2">
        <v>755529.76800000004</v>
      </c>
      <c r="H1205" s="8">
        <f t="shared" si="18"/>
        <v>-3.5371459300732495E-2</v>
      </c>
      <c r="I1205" s="6"/>
      <c r="J1205" s="6"/>
      <c r="K1205" s="6"/>
    </row>
    <row r="1206" spans="2:11" ht="13.5" x14ac:dyDescent="0.35">
      <c r="B1206" s="3">
        <v>43762</v>
      </c>
      <c r="C1206" s="2">
        <v>188.99</v>
      </c>
      <c r="D1206" s="2">
        <v>130.34620000000001</v>
      </c>
      <c r="E1206" s="2">
        <v>1099</v>
      </c>
      <c r="F1206" s="2">
        <v>186.9349</v>
      </c>
      <c r="G1206" s="2">
        <v>205441.45509999999</v>
      </c>
      <c r="H1206" s="8">
        <f t="shared" si="18"/>
        <v>-1.0005050754385148E-2</v>
      </c>
      <c r="I1206" s="6"/>
      <c r="J1206" s="6"/>
      <c r="K1206" s="6"/>
    </row>
    <row r="1207" spans="2:11" ht="13.5" x14ac:dyDescent="0.35">
      <c r="B1207" s="3">
        <v>43763</v>
      </c>
      <c r="C1207" s="2">
        <v>178.5</v>
      </c>
      <c r="D1207" s="2">
        <v>123.1113</v>
      </c>
      <c r="E1207" s="2">
        <v>5325</v>
      </c>
      <c r="F1207" s="2">
        <v>181.40100000000001</v>
      </c>
      <c r="G1207" s="2">
        <v>965960.32499999995</v>
      </c>
      <c r="H1207" s="8">
        <f t="shared" si="18"/>
        <v>-5.5505262140361666E-2</v>
      </c>
      <c r="I1207" s="6"/>
      <c r="J1207" s="6"/>
      <c r="K1207" s="6"/>
    </row>
    <row r="1208" spans="2:11" ht="13.5" x14ac:dyDescent="0.35">
      <c r="B1208" s="3">
        <v>43766</v>
      </c>
      <c r="C1208" s="2">
        <v>167.79</v>
      </c>
      <c r="D1208" s="2">
        <v>115.7246</v>
      </c>
      <c r="E1208" s="2">
        <v>956</v>
      </c>
      <c r="F1208" s="2">
        <v>173.01070000000001</v>
      </c>
      <c r="G1208" s="2">
        <v>165398.2292</v>
      </c>
      <c r="H1208" s="8">
        <f t="shared" si="18"/>
        <v>-6.0000178700086872E-2</v>
      </c>
      <c r="I1208" s="6"/>
      <c r="J1208" s="6"/>
      <c r="K1208" s="6"/>
    </row>
    <row r="1209" spans="2:11" ht="13.5" x14ac:dyDescent="0.35">
      <c r="B1209" s="3">
        <v>43767</v>
      </c>
      <c r="C1209" s="2">
        <v>158.02000000000001</v>
      </c>
      <c r="D1209" s="2">
        <v>108.9862</v>
      </c>
      <c r="E1209" s="2">
        <v>12231</v>
      </c>
      <c r="F1209" s="2">
        <v>162.28579999999999</v>
      </c>
      <c r="G1209" s="2">
        <v>1984917.6198</v>
      </c>
      <c r="H1209" s="8">
        <f t="shared" si="18"/>
        <v>-5.8227896229496569E-2</v>
      </c>
      <c r="I1209" s="6"/>
      <c r="J1209" s="6"/>
      <c r="K1209" s="6"/>
    </row>
    <row r="1210" spans="2:11" ht="13.5" x14ac:dyDescent="0.35">
      <c r="B1210" s="3">
        <v>43768</v>
      </c>
      <c r="C1210" s="2">
        <v>148.4</v>
      </c>
      <c r="D1210" s="2">
        <v>102.35129999999999</v>
      </c>
      <c r="E1210" s="2">
        <v>8208</v>
      </c>
      <c r="F1210" s="2">
        <v>149.64089999999999</v>
      </c>
      <c r="G1210" s="2">
        <v>1228252.5072000001</v>
      </c>
      <c r="H1210" s="8">
        <f t="shared" si="18"/>
        <v>-6.0878349736021645E-2</v>
      </c>
      <c r="I1210" s="6"/>
      <c r="J1210" s="6"/>
      <c r="K1210" s="6"/>
    </row>
    <row r="1211" spans="2:11" ht="13.5" x14ac:dyDescent="0.35">
      <c r="B1211" s="3">
        <v>43769</v>
      </c>
      <c r="C1211" s="2">
        <v>148.4</v>
      </c>
      <c r="D1211" s="2">
        <v>102.35129999999999</v>
      </c>
      <c r="E1211" s="2">
        <v>0</v>
      </c>
      <c r="F1211" s="2">
        <v>0</v>
      </c>
      <c r="G1211" s="2">
        <v>0</v>
      </c>
      <c r="H1211" s="8">
        <f t="shared" si="18"/>
        <v>0</v>
      </c>
      <c r="I1211" s="6"/>
      <c r="J1211" s="6"/>
      <c r="K1211" s="6"/>
    </row>
    <row r="1212" spans="2:11" ht="13.5" x14ac:dyDescent="0.35">
      <c r="B1212" s="3">
        <v>43770</v>
      </c>
      <c r="C1212" s="2">
        <v>139.5</v>
      </c>
      <c r="D1212" s="2">
        <v>96.212999999999994</v>
      </c>
      <c r="E1212" s="2">
        <v>8539</v>
      </c>
      <c r="F1212" s="2">
        <v>149.39400000000001</v>
      </c>
      <c r="G1212" s="2">
        <v>1275675.3659999999</v>
      </c>
      <c r="H1212" s="8">
        <f t="shared" si="18"/>
        <v>-5.9972858185484708E-2</v>
      </c>
      <c r="I1212" s="6"/>
      <c r="J1212" s="6"/>
      <c r="K1212" s="6"/>
    </row>
    <row r="1213" spans="2:11" ht="13.5" x14ac:dyDescent="0.35">
      <c r="B1213" s="3">
        <v>43773</v>
      </c>
      <c r="C1213" s="2">
        <v>131.01</v>
      </c>
      <c r="D1213" s="2">
        <v>90.357500000000002</v>
      </c>
      <c r="E1213" s="2">
        <v>4043</v>
      </c>
      <c r="F1213" s="2">
        <v>131.63679999999999</v>
      </c>
      <c r="G1213" s="2">
        <v>532207.58239999996</v>
      </c>
      <c r="H1213" s="8">
        <f t="shared" si="18"/>
        <v>-6.0859759076216234E-2</v>
      </c>
      <c r="I1213" s="6"/>
      <c r="J1213" s="6"/>
      <c r="K1213" s="6"/>
    </row>
    <row r="1214" spans="2:11" ht="13.5" x14ac:dyDescent="0.35">
      <c r="B1214" s="3">
        <v>43774</v>
      </c>
      <c r="C1214" s="2">
        <v>130.91</v>
      </c>
      <c r="D1214" s="2">
        <v>90.288499999999999</v>
      </c>
      <c r="E1214" s="2">
        <v>2841</v>
      </c>
      <c r="F1214" s="2">
        <v>126.93729999999999</v>
      </c>
      <c r="G1214" s="2">
        <v>360628.86930000002</v>
      </c>
      <c r="H1214" s="8">
        <f t="shared" si="18"/>
        <v>-7.6363334532277471E-4</v>
      </c>
      <c r="I1214" s="6"/>
      <c r="J1214" s="6"/>
      <c r="K1214" s="6"/>
    </row>
    <row r="1215" spans="2:11" ht="13.5" x14ac:dyDescent="0.35">
      <c r="B1215" s="3">
        <v>43775</v>
      </c>
      <c r="C1215" s="2">
        <v>138.88</v>
      </c>
      <c r="D1215" s="2">
        <v>95.785399999999996</v>
      </c>
      <c r="E1215" s="2">
        <v>3163</v>
      </c>
      <c r="F1215" s="2">
        <v>138.21360000000001</v>
      </c>
      <c r="G1215" s="2">
        <v>437169.61680000002</v>
      </c>
      <c r="H1215" s="8">
        <f t="shared" si="18"/>
        <v>6.0881507611711308E-2</v>
      </c>
      <c r="I1215" s="6"/>
      <c r="J1215" s="6"/>
      <c r="K1215" s="6"/>
    </row>
    <row r="1216" spans="2:11" ht="13.5" x14ac:dyDescent="0.35">
      <c r="B1216" s="3">
        <v>43776</v>
      </c>
      <c r="C1216" s="2">
        <v>146</v>
      </c>
      <c r="D1216" s="2">
        <v>100.6961</v>
      </c>
      <c r="E1216" s="2">
        <v>6603</v>
      </c>
      <c r="F1216" s="2">
        <v>144.9014</v>
      </c>
      <c r="G1216" s="2">
        <v>956783.94420000003</v>
      </c>
      <c r="H1216" s="8">
        <f t="shared" si="18"/>
        <v>5.1267729737517469E-2</v>
      </c>
      <c r="I1216" s="6"/>
      <c r="J1216" s="6"/>
      <c r="K1216" s="6"/>
    </row>
    <row r="1217" spans="2:11" ht="13.5" x14ac:dyDescent="0.35">
      <c r="B1217" s="3">
        <v>43777</v>
      </c>
      <c r="C1217" s="2">
        <v>137.11000000000001</v>
      </c>
      <c r="D1217" s="2">
        <v>94.564599999999999</v>
      </c>
      <c r="E1217" s="2">
        <v>3251</v>
      </c>
      <c r="F1217" s="2">
        <v>146.47030000000001</v>
      </c>
      <c r="G1217" s="2">
        <v>476174.94530000002</v>
      </c>
      <c r="H1217" s="8">
        <f t="shared" si="18"/>
        <v>-6.0891136796757797E-2</v>
      </c>
      <c r="I1217" s="6"/>
      <c r="J1217" s="6"/>
      <c r="K1217" s="6"/>
    </row>
    <row r="1218" spans="2:11" ht="13.5" x14ac:dyDescent="0.35">
      <c r="B1218" s="3">
        <v>43780</v>
      </c>
      <c r="C1218" s="2">
        <v>135.9</v>
      </c>
      <c r="D1218" s="2">
        <v>93.730099999999993</v>
      </c>
      <c r="E1218" s="2">
        <v>3313</v>
      </c>
      <c r="F1218" s="2">
        <v>133.2688</v>
      </c>
      <c r="G1218" s="2">
        <v>441519.5344</v>
      </c>
      <c r="H1218" s="8">
        <f t="shared" si="18"/>
        <v>-8.8246553149910808E-3</v>
      </c>
      <c r="I1218" s="6"/>
      <c r="J1218" s="6"/>
      <c r="K1218" s="6"/>
    </row>
    <row r="1219" spans="2:11" ht="13.5" x14ac:dyDescent="0.35">
      <c r="B1219" s="3">
        <v>43781</v>
      </c>
      <c r="C1219" s="2">
        <v>132.99</v>
      </c>
      <c r="D1219" s="2">
        <v>91.723100000000002</v>
      </c>
      <c r="E1219" s="2">
        <v>460</v>
      </c>
      <c r="F1219" s="2">
        <v>132.31979999999999</v>
      </c>
      <c r="G1219" s="2">
        <v>60867.108</v>
      </c>
      <c r="H1219" s="8">
        <f t="shared" si="18"/>
        <v>-2.1412545169587901E-2</v>
      </c>
      <c r="I1219" s="6"/>
      <c r="J1219" s="6"/>
      <c r="K1219" s="6"/>
    </row>
    <row r="1220" spans="2:11" ht="13.5" x14ac:dyDescent="0.35">
      <c r="B1220" s="3">
        <v>43782</v>
      </c>
      <c r="C1220" s="2">
        <v>134</v>
      </c>
      <c r="D1220" s="2">
        <v>92.419700000000006</v>
      </c>
      <c r="E1220" s="2">
        <v>686</v>
      </c>
      <c r="F1220" s="2">
        <v>133.76140000000001</v>
      </c>
      <c r="G1220" s="2">
        <v>91760.320399999997</v>
      </c>
      <c r="H1220" s="8">
        <f t="shared" si="18"/>
        <v>7.5945972170587744E-3</v>
      </c>
      <c r="I1220" s="6"/>
      <c r="J1220" s="6"/>
      <c r="K1220" s="6"/>
    </row>
    <row r="1221" spans="2:11" ht="13.5" x14ac:dyDescent="0.35">
      <c r="B1221" s="3">
        <v>43783</v>
      </c>
      <c r="C1221" s="2">
        <v>135.9</v>
      </c>
      <c r="D1221" s="2">
        <v>93.730099999999993</v>
      </c>
      <c r="E1221" s="2">
        <v>1778</v>
      </c>
      <c r="F1221" s="2">
        <v>135.7628</v>
      </c>
      <c r="G1221" s="2">
        <v>241386.25839999999</v>
      </c>
      <c r="H1221" s="8">
        <f t="shared" si="18"/>
        <v>1.4178795213574454E-2</v>
      </c>
      <c r="I1221" s="6"/>
      <c r="J1221" s="6"/>
      <c r="K1221" s="6"/>
    </row>
    <row r="1222" spans="2:11" ht="13.5" x14ac:dyDescent="0.35">
      <c r="B1222" s="3">
        <v>43784</v>
      </c>
      <c r="C1222" s="2">
        <v>131.83000000000001</v>
      </c>
      <c r="D1222" s="2">
        <v>90.923000000000002</v>
      </c>
      <c r="E1222" s="2">
        <v>1469</v>
      </c>
      <c r="F1222" s="2">
        <v>131.9468</v>
      </c>
      <c r="G1222" s="2">
        <v>193829.8492</v>
      </c>
      <c r="H1222" s="8">
        <f t="shared" si="18"/>
        <v>-2.9948757122845185E-2</v>
      </c>
      <c r="I1222" s="6"/>
      <c r="J1222" s="6"/>
      <c r="K1222" s="6"/>
    </row>
    <row r="1223" spans="2:11" ht="13.5" x14ac:dyDescent="0.35">
      <c r="B1223" s="3">
        <v>43787</v>
      </c>
      <c r="C1223" s="2">
        <v>125.99</v>
      </c>
      <c r="D1223" s="2">
        <v>86.895200000000003</v>
      </c>
      <c r="E1223" s="2">
        <v>2774</v>
      </c>
      <c r="F1223" s="2">
        <v>126.107</v>
      </c>
      <c r="G1223" s="2">
        <v>349820.81800000003</v>
      </c>
      <c r="H1223" s="8">
        <f t="shared" ref="H1223:H1286" si="19">(D1223-D1222)/D1222</f>
        <v>-4.4299022249595803E-2</v>
      </c>
      <c r="I1223" s="6"/>
      <c r="J1223" s="6"/>
      <c r="K1223" s="6"/>
    </row>
    <row r="1224" spans="2:11" ht="13.5" x14ac:dyDescent="0.35">
      <c r="B1224" s="3">
        <v>43788</v>
      </c>
      <c r="C1224" s="2">
        <v>120.33</v>
      </c>
      <c r="D1224" s="2">
        <v>82.991500000000002</v>
      </c>
      <c r="E1224" s="2">
        <v>3185</v>
      </c>
      <c r="F1224" s="2">
        <v>122.04810000000001</v>
      </c>
      <c r="G1224" s="2">
        <v>388723.1985</v>
      </c>
      <c r="H1224" s="8">
        <f t="shared" si="19"/>
        <v>-4.4924230567396133E-2</v>
      </c>
      <c r="I1224" s="6"/>
      <c r="J1224" s="6"/>
      <c r="K1224" s="6"/>
    </row>
    <row r="1225" spans="2:11" ht="13.5" x14ac:dyDescent="0.35">
      <c r="B1225" s="3">
        <v>43789</v>
      </c>
      <c r="C1225" s="2">
        <v>127.54</v>
      </c>
      <c r="D1225" s="2">
        <v>87.964200000000005</v>
      </c>
      <c r="E1225" s="2">
        <v>1528</v>
      </c>
      <c r="F1225" s="2">
        <v>121.884</v>
      </c>
      <c r="G1225" s="2">
        <v>186238.75200000001</v>
      </c>
      <c r="H1225" s="8">
        <f t="shared" si="19"/>
        <v>5.9918184392377567E-2</v>
      </c>
      <c r="I1225" s="6"/>
      <c r="J1225" s="6"/>
      <c r="K1225" s="6"/>
    </row>
    <row r="1226" spans="2:11" ht="13.5" x14ac:dyDescent="0.35">
      <c r="B1226" s="3">
        <v>43790</v>
      </c>
      <c r="C1226" s="2">
        <v>128</v>
      </c>
      <c r="D1226" s="2">
        <v>88.281499999999994</v>
      </c>
      <c r="E1226" s="2">
        <v>727</v>
      </c>
      <c r="F1226" s="2">
        <v>130.8665</v>
      </c>
      <c r="G1226" s="2">
        <v>95139.945500000002</v>
      </c>
      <c r="H1226" s="8">
        <f t="shared" si="19"/>
        <v>3.6071492720901092E-3</v>
      </c>
      <c r="I1226" s="6"/>
      <c r="J1226" s="6"/>
      <c r="K1226" s="6"/>
    </row>
    <row r="1227" spans="2:11" ht="13.5" x14ac:dyDescent="0.35">
      <c r="B1227" s="3">
        <v>43791</v>
      </c>
      <c r="C1227" s="2">
        <v>127</v>
      </c>
      <c r="D1227" s="2">
        <v>87.591800000000006</v>
      </c>
      <c r="E1227" s="2">
        <v>777</v>
      </c>
      <c r="F1227" s="2">
        <v>125.5789</v>
      </c>
      <c r="G1227" s="2">
        <v>97574.805300000007</v>
      </c>
      <c r="H1227" s="8">
        <f t="shared" si="19"/>
        <v>-7.812508849532324E-3</v>
      </c>
      <c r="I1227" s="6"/>
      <c r="J1227" s="6"/>
      <c r="K1227" s="6"/>
    </row>
    <row r="1228" spans="2:11" ht="13.5" x14ac:dyDescent="0.35">
      <c r="B1228" s="3">
        <v>43794</v>
      </c>
      <c r="C1228" s="2">
        <v>123.19</v>
      </c>
      <c r="D1228" s="2">
        <v>84.963999999999999</v>
      </c>
      <c r="E1228" s="2">
        <v>152</v>
      </c>
      <c r="F1228" s="2">
        <v>124.233</v>
      </c>
      <c r="G1228" s="2">
        <v>18883.416000000001</v>
      </c>
      <c r="H1228" s="8">
        <f t="shared" si="19"/>
        <v>-3.0000525163314459E-2</v>
      </c>
      <c r="I1228" s="6"/>
      <c r="J1228" s="6"/>
      <c r="K1228" s="6"/>
    </row>
    <row r="1229" spans="2:11" ht="13.5" x14ac:dyDescent="0.35">
      <c r="B1229" s="3">
        <v>43795</v>
      </c>
      <c r="C1229" s="2">
        <v>119.31</v>
      </c>
      <c r="D1229" s="2">
        <v>82.287999999999997</v>
      </c>
      <c r="E1229" s="2">
        <v>9806</v>
      </c>
      <c r="F1229" s="2">
        <v>119.67619999999999</v>
      </c>
      <c r="G1229" s="2">
        <v>1173544.8171999999</v>
      </c>
      <c r="H1229" s="8">
        <f t="shared" si="19"/>
        <v>-3.1495692293206555E-2</v>
      </c>
      <c r="I1229" s="6"/>
      <c r="J1229" s="6"/>
      <c r="K1229" s="6"/>
    </row>
    <row r="1230" spans="2:11" ht="13.5" x14ac:dyDescent="0.35">
      <c r="B1230" s="3">
        <v>43796</v>
      </c>
      <c r="C1230" s="2">
        <v>123.5</v>
      </c>
      <c r="D1230" s="2">
        <v>85.177800000000005</v>
      </c>
      <c r="E1230" s="2">
        <v>2955</v>
      </c>
      <c r="F1230" s="2">
        <v>120.8018</v>
      </c>
      <c r="G1230" s="2">
        <v>356969.31900000002</v>
      </c>
      <c r="H1230" s="8">
        <f t="shared" si="19"/>
        <v>3.5118121718841246E-2</v>
      </c>
      <c r="I1230" s="6"/>
      <c r="J1230" s="6"/>
      <c r="K1230" s="6"/>
    </row>
    <row r="1231" spans="2:11" ht="13.5" x14ac:dyDescent="0.35">
      <c r="B1231" s="3">
        <v>43797</v>
      </c>
      <c r="C1231" s="2">
        <v>120.9</v>
      </c>
      <c r="D1231" s="2">
        <v>83.384600000000006</v>
      </c>
      <c r="E1231" s="2">
        <v>564</v>
      </c>
      <c r="F1231" s="2">
        <v>122.0339</v>
      </c>
      <c r="G1231" s="2">
        <v>68827.119600000005</v>
      </c>
      <c r="H1231" s="8">
        <f t="shared" si="19"/>
        <v>-2.1052433850134646E-2</v>
      </c>
      <c r="I1231" s="6"/>
      <c r="J1231" s="6"/>
      <c r="K1231" s="6"/>
    </row>
    <row r="1232" spans="2:11" ht="13.5" x14ac:dyDescent="0.35">
      <c r="B1232" s="3">
        <v>43798</v>
      </c>
      <c r="C1232" s="2">
        <v>122</v>
      </c>
      <c r="D1232" s="2">
        <v>84.143299999999996</v>
      </c>
      <c r="E1232" s="2">
        <v>218</v>
      </c>
      <c r="F1232" s="2">
        <v>122.3601</v>
      </c>
      <c r="G1232" s="2">
        <v>26674.501799999998</v>
      </c>
      <c r="H1232" s="8">
        <f t="shared" si="19"/>
        <v>9.0988024167530969E-3</v>
      </c>
      <c r="I1232" s="6"/>
      <c r="J1232" s="6"/>
      <c r="K1232" s="6"/>
    </row>
    <row r="1233" spans="2:11" ht="13.5" x14ac:dyDescent="0.35">
      <c r="B1233" s="3">
        <v>43801</v>
      </c>
      <c r="C1233" s="2">
        <v>119</v>
      </c>
      <c r="D1233" s="2">
        <v>82.074200000000005</v>
      </c>
      <c r="E1233" s="2">
        <v>693</v>
      </c>
      <c r="F1233" s="2">
        <v>118.9693</v>
      </c>
      <c r="G1233" s="2">
        <v>82445.724900000001</v>
      </c>
      <c r="H1233" s="8">
        <f t="shared" si="19"/>
        <v>-2.4590193158575809E-2</v>
      </c>
      <c r="I1233" s="6"/>
      <c r="J1233" s="6"/>
      <c r="K1233" s="6"/>
    </row>
    <row r="1234" spans="2:11" ht="13.5" x14ac:dyDescent="0.35">
      <c r="B1234" s="3">
        <v>43802</v>
      </c>
      <c r="C1234" s="2">
        <v>116</v>
      </c>
      <c r="D1234" s="2">
        <v>80.005099999999999</v>
      </c>
      <c r="E1234" s="2">
        <v>1966</v>
      </c>
      <c r="F1234" s="2">
        <v>116.14790000000001</v>
      </c>
      <c r="G1234" s="2">
        <v>228346.7714</v>
      </c>
      <c r="H1234" s="8">
        <f t="shared" si="19"/>
        <v>-2.5210114749824011E-2</v>
      </c>
      <c r="I1234" s="6"/>
      <c r="J1234" s="6"/>
      <c r="K1234" s="6"/>
    </row>
    <row r="1235" spans="2:11" ht="13.5" x14ac:dyDescent="0.35">
      <c r="B1235" s="3">
        <v>43803</v>
      </c>
      <c r="C1235" s="2">
        <v>113.65</v>
      </c>
      <c r="D1235" s="2">
        <v>78.384299999999996</v>
      </c>
      <c r="E1235" s="2">
        <v>476</v>
      </c>
      <c r="F1235" s="2">
        <v>115.3665</v>
      </c>
      <c r="G1235" s="2">
        <v>54914.453999999998</v>
      </c>
      <c r="H1235" s="8">
        <f t="shared" si="19"/>
        <v>-2.025870850733269E-2</v>
      </c>
      <c r="I1235" s="6"/>
      <c r="J1235" s="6"/>
      <c r="K1235" s="6"/>
    </row>
    <row r="1236" spans="2:11" ht="13.5" x14ac:dyDescent="0.35">
      <c r="B1236" s="3">
        <v>43804</v>
      </c>
      <c r="C1236" s="2">
        <v>110.5</v>
      </c>
      <c r="D1236" s="2">
        <v>76.211699999999993</v>
      </c>
      <c r="E1236" s="2">
        <v>872</v>
      </c>
      <c r="F1236" s="2">
        <v>111.20529999999999</v>
      </c>
      <c r="G1236" s="2">
        <v>96971.021599999993</v>
      </c>
      <c r="H1236" s="8">
        <f t="shared" si="19"/>
        <v>-2.7717285221657947E-2</v>
      </c>
      <c r="I1236" s="6"/>
      <c r="J1236" s="6"/>
      <c r="K1236" s="6"/>
    </row>
    <row r="1237" spans="2:11" ht="13.5" x14ac:dyDescent="0.35">
      <c r="B1237" s="3">
        <v>43805</v>
      </c>
      <c r="C1237" s="2">
        <v>110.47</v>
      </c>
      <c r="D1237" s="2">
        <v>76.191000000000003</v>
      </c>
      <c r="E1237" s="2">
        <v>2649</v>
      </c>
      <c r="F1237" s="2">
        <v>108.3571</v>
      </c>
      <c r="G1237" s="2">
        <v>287037.95789999998</v>
      </c>
      <c r="H1237" s="8">
        <f t="shared" si="19"/>
        <v>-2.7161183912694295E-4</v>
      </c>
      <c r="I1237" s="6"/>
      <c r="J1237" s="6"/>
      <c r="K1237" s="6"/>
    </row>
    <row r="1238" spans="2:11" ht="13.5" x14ac:dyDescent="0.35">
      <c r="B1238" s="3">
        <v>43808</v>
      </c>
      <c r="C1238" s="2">
        <v>115.44</v>
      </c>
      <c r="D1238" s="2">
        <v>79.618899999999996</v>
      </c>
      <c r="E1238" s="2">
        <v>3114</v>
      </c>
      <c r="F1238" s="2">
        <v>113.1237</v>
      </c>
      <c r="G1238" s="2">
        <v>352267.20179999998</v>
      </c>
      <c r="H1238" s="8">
        <f t="shared" si="19"/>
        <v>4.4990878187712378E-2</v>
      </c>
      <c r="I1238" s="6"/>
      <c r="J1238" s="6"/>
      <c r="K1238" s="6"/>
    </row>
    <row r="1239" spans="2:11" ht="13.5" x14ac:dyDescent="0.35">
      <c r="B1239" s="3">
        <v>43809</v>
      </c>
      <c r="C1239" s="2">
        <v>118.1</v>
      </c>
      <c r="D1239" s="2">
        <v>81.453400000000002</v>
      </c>
      <c r="E1239" s="2">
        <v>2576</v>
      </c>
      <c r="F1239" s="2">
        <v>120.1057</v>
      </c>
      <c r="G1239" s="2">
        <v>309392.28320000001</v>
      </c>
      <c r="H1239" s="8">
        <f t="shared" si="19"/>
        <v>2.3041011619100563E-2</v>
      </c>
      <c r="I1239" s="6"/>
      <c r="J1239" s="6"/>
      <c r="K1239" s="6"/>
    </row>
    <row r="1240" spans="2:11" ht="13.5" x14ac:dyDescent="0.35">
      <c r="B1240" s="3">
        <v>43810</v>
      </c>
      <c r="C1240" s="2">
        <v>118.98</v>
      </c>
      <c r="D1240" s="2">
        <v>82.060400000000001</v>
      </c>
      <c r="E1240" s="2">
        <v>1677</v>
      </c>
      <c r="F1240" s="2">
        <v>117.068</v>
      </c>
      <c r="G1240" s="2">
        <v>196323.03599999999</v>
      </c>
      <c r="H1240" s="8">
        <f t="shared" si="19"/>
        <v>7.4521137239206628E-3</v>
      </c>
      <c r="I1240" s="6"/>
      <c r="J1240" s="6"/>
      <c r="K1240" s="6"/>
    </row>
    <row r="1241" spans="2:11" ht="13.5" x14ac:dyDescent="0.35">
      <c r="B1241" s="3">
        <v>43811</v>
      </c>
      <c r="C1241" s="2">
        <v>118.98</v>
      </c>
      <c r="D1241" s="2">
        <v>82.060400000000001</v>
      </c>
      <c r="E1241" s="2">
        <v>258</v>
      </c>
      <c r="F1241" s="2">
        <v>119.4293</v>
      </c>
      <c r="G1241" s="2">
        <v>30812.759399999999</v>
      </c>
      <c r="H1241" s="8">
        <f t="shared" si="19"/>
        <v>0</v>
      </c>
      <c r="I1241" s="6"/>
      <c r="J1241" s="6"/>
      <c r="K1241" s="6"/>
    </row>
    <row r="1242" spans="2:11" ht="13.5" x14ac:dyDescent="0.35">
      <c r="B1242" s="3">
        <v>43812</v>
      </c>
      <c r="C1242" s="2">
        <v>122</v>
      </c>
      <c r="D1242" s="2">
        <v>84.143299999999996</v>
      </c>
      <c r="E1242" s="2">
        <v>957</v>
      </c>
      <c r="F1242" s="2">
        <v>120.5382</v>
      </c>
      <c r="G1242" s="2">
        <v>115355.05740000001</v>
      </c>
      <c r="H1242" s="8">
        <f t="shared" si="19"/>
        <v>2.5382523117118552E-2</v>
      </c>
      <c r="I1242" s="6"/>
      <c r="J1242" s="6"/>
      <c r="K1242" s="6"/>
    </row>
    <row r="1243" spans="2:11" ht="13.5" x14ac:dyDescent="0.35">
      <c r="B1243" s="3">
        <v>43815</v>
      </c>
      <c r="C1243" s="2">
        <v>121.9</v>
      </c>
      <c r="D1243" s="2">
        <v>84.074299999999994</v>
      </c>
      <c r="E1243" s="2">
        <v>626</v>
      </c>
      <c r="F1243" s="2">
        <v>121.40900000000001</v>
      </c>
      <c r="G1243" s="2">
        <v>76002.034</v>
      </c>
      <c r="H1243" s="8">
        <f t="shared" si="19"/>
        <v>-8.2002963991194332E-4</v>
      </c>
      <c r="I1243" s="6"/>
      <c r="J1243" s="6"/>
      <c r="K1243" s="6"/>
    </row>
    <row r="1244" spans="2:11" ht="13.5" x14ac:dyDescent="0.35">
      <c r="B1244" s="3">
        <v>43816</v>
      </c>
      <c r="C1244" s="2">
        <v>121.9</v>
      </c>
      <c r="D1244" s="2">
        <v>84.074299999999994</v>
      </c>
      <c r="E1244" s="2">
        <v>358</v>
      </c>
      <c r="F1244" s="2">
        <v>121.93770000000001</v>
      </c>
      <c r="G1244" s="2">
        <v>43653.696600000003</v>
      </c>
      <c r="H1244" s="8">
        <f t="shared" si="19"/>
        <v>0</v>
      </c>
      <c r="I1244" s="6"/>
      <c r="J1244" s="6"/>
      <c r="K1244" s="6"/>
    </row>
    <row r="1245" spans="2:11" ht="13.5" x14ac:dyDescent="0.35">
      <c r="B1245" s="3">
        <v>43817</v>
      </c>
      <c r="C1245" s="2">
        <v>121.5</v>
      </c>
      <c r="D1245" s="2">
        <v>83.798400000000001</v>
      </c>
      <c r="E1245" s="2">
        <v>457</v>
      </c>
      <c r="F1245" s="2">
        <v>121.1228</v>
      </c>
      <c r="G1245" s="2">
        <v>55353.119599999998</v>
      </c>
      <c r="H1245" s="8">
        <f t="shared" si="19"/>
        <v>-3.2816211374937757E-3</v>
      </c>
      <c r="I1245" s="6"/>
      <c r="J1245" s="6"/>
      <c r="K1245" s="6"/>
    </row>
    <row r="1246" spans="2:11" ht="13.5" x14ac:dyDescent="0.35">
      <c r="B1246" s="3">
        <v>43818</v>
      </c>
      <c r="C1246" s="2">
        <v>121.39</v>
      </c>
      <c r="D1246" s="2">
        <v>83.7226</v>
      </c>
      <c r="E1246" s="2">
        <v>64</v>
      </c>
      <c r="F1246" s="2">
        <v>120.7886</v>
      </c>
      <c r="G1246" s="2">
        <v>7730.4704000000002</v>
      </c>
      <c r="H1246" s="8">
        <f t="shared" si="19"/>
        <v>-9.0455187688548921E-4</v>
      </c>
      <c r="I1246" s="6"/>
      <c r="J1246" s="6"/>
      <c r="K1246" s="6"/>
    </row>
    <row r="1247" spans="2:11" ht="13.5" x14ac:dyDescent="0.35">
      <c r="B1247" s="3">
        <v>43819</v>
      </c>
      <c r="C1247" s="2">
        <v>120.99</v>
      </c>
      <c r="D1247" s="2">
        <v>83.446700000000007</v>
      </c>
      <c r="E1247" s="2">
        <v>107</v>
      </c>
      <c r="F1247" s="2">
        <v>120.54859999999999</v>
      </c>
      <c r="G1247" s="2">
        <v>12898.700199999999</v>
      </c>
      <c r="H1247" s="8">
        <f t="shared" si="19"/>
        <v>-3.295406497170333E-3</v>
      </c>
      <c r="I1247" s="6"/>
      <c r="J1247" s="6"/>
      <c r="K1247" s="6"/>
    </row>
    <row r="1248" spans="2:11" ht="13.5" x14ac:dyDescent="0.35">
      <c r="B1248" s="3">
        <v>43822</v>
      </c>
      <c r="C1248" s="2">
        <v>119</v>
      </c>
      <c r="D1248" s="2">
        <v>82.074200000000005</v>
      </c>
      <c r="E1248" s="2">
        <v>598</v>
      </c>
      <c r="F1248" s="2">
        <v>119.066</v>
      </c>
      <c r="G1248" s="2">
        <v>71201.467999999993</v>
      </c>
      <c r="H1248" s="8">
        <f t="shared" si="19"/>
        <v>-1.6447624651424228E-2</v>
      </c>
      <c r="I1248" s="6"/>
      <c r="J1248" s="6"/>
      <c r="K1248" s="6"/>
    </row>
    <row r="1249" spans="2:11" ht="13.5" x14ac:dyDescent="0.35">
      <c r="B1249" s="3">
        <v>43823</v>
      </c>
      <c r="C1249" s="2">
        <v>119</v>
      </c>
      <c r="D1249" s="2">
        <v>82.074200000000005</v>
      </c>
      <c r="E1249" s="2">
        <v>524</v>
      </c>
      <c r="F1249" s="2">
        <v>119.8852</v>
      </c>
      <c r="G1249" s="2">
        <v>62819.844799999999</v>
      </c>
      <c r="H1249" s="8">
        <f t="shared" si="19"/>
        <v>0</v>
      </c>
      <c r="I1249" s="6"/>
      <c r="J1249" s="6"/>
      <c r="K1249" s="6"/>
    </row>
    <row r="1250" spans="2:11" ht="13.5" x14ac:dyDescent="0.35">
      <c r="B1250" s="3">
        <v>43824</v>
      </c>
      <c r="C1250" s="2">
        <v>121.3</v>
      </c>
      <c r="D1250" s="2">
        <v>83.660499999999999</v>
      </c>
      <c r="E1250" s="2">
        <v>205</v>
      </c>
      <c r="F1250" s="2">
        <v>120.8759</v>
      </c>
      <c r="G1250" s="2">
        <v>24779.559499999999</v>
      </c>
      <c r="H1250" s="8">
        <f t="shared" si="19"/>
        <v>1.9327632800563321E-2</v>
      </c>
      <c r="I1250" s="6"/>
      <c r="J1250" s="6"/>
      <c r="K1250" s="6"/>
    </row>
    <row r="1251" spans="2:11" ht="13.5" x14ac:dyDescent="0.35">
      <c r="B1251" s="3">
        <v>43825</v>
      </c>
      <c r="C1251" s="2">
        <v>121</v>
      </c>
      <c r="D1251" s="2">
        <v>83.453599999999994</v>
      </c>
      <c r="E1251" s="2">
        <v>341</v>
      </c>
      <c r="F1251" s="2">
        <v>120.26009999999999</v>
      </c>
      <c r="G1251" s="2">
        <v>41008.694100000001</v>
      </c>
      <c r="H1251" s="8">
        <f t="shared" si="19"/>
        <v>-2.4730906461233738E-3</v>
      </c>
      <c r="I1251" s="6"/>
      <c r="J1251" s="6"/>
      <c r="K1251" s="6"/>
    </row>
    <row r="1252" spans="2:11" ht="13.5" x14ac:dyDescent="0.35">
      <c r="B1252" s="3">
        <v>43826</v>
      </c>
      <c r="C1252" s="2">
        <v>120.98</v>
      </c>
      <c r="D1252" s="2">
        <v>83.439800000000005</v>
      </c>
      <c r="E1252" s="2">
        <v>592</v>
      </c>
      <c r="F1252" s="2">
        <v>119.99169999999999</v>
      </c>
      <c r="G1252" s="2">
        <v>71035.0864</v>
      </c>
      <c r="H1252" s="8">
        <f t="shared" si="19"/>
        <v>-1.6536135049882996E-4</v>
      </c>
      <c r="I1252" s="6"/>
      <c r="J1252" s="6"/>
      <c r="K1252" s="6"/>
    </row>
    <row r="1253" spans="2:11" ht="13.5" x14ac:dyDescent="0.35">
      <c r="B1253" s="3">
        <v>43829</v>
      </c>
      <c r="C1253" s="2">
        <v>120.95</v>
      </c>
      <c r="D1253" s="2">
        <v>83.4191</v>
      </c>
      <c r="E1253" s="2">
        <v>194</v>
      </c>
      <c r="F1253" s="2">
        <v>120.2024</v>
      </c>
      <c r="G1253" s="2">
        <v>23319.265599999999</v>
      </c>
      <c r="H1253" s="8">
        <f t="shared" si="19"/>
        <v>-2.480830490965348E-4</v>
      </c>
      <c r="I1253" s="6"/>
      <c r="J1253" s="6"/>
      <c r="K1253" s="6"/>
    </row>
    <row r="1254" spans="2:11" ht="13.5" x14ac:dyDescent="0.35">
      <c r="B1254" s="3">
        <v>43830</v>
      </c>
      <c r="C1254" s="2">
        <v>120.9</v>
      </c>
      <c r="D1254" s="2">
        <v>83.384600000000006</v>
      </c>
      <c r="E1254" s="2">
        <v>389</v>
      </c>
      <c r="F1254" s="2">
        <v>120.5864</v>
      </c>
      <c r="G1254" s="2">
        <v>46908.109600000003</v>
      </c>
      <c r="H1254" s="8">
        <f t="shared" si="19"/>
        <v>-4.135743492796518E-4</v>
      </c>
      <c r="I1254" s="6"/>
      <c r="J1254" s="6"/>
      <c r="K1254" s="6"/>
    </row>
    <row r="1255" spans="2:11" ht="13.5" x14ac:dyDescent="0.35">
      <c r="B1255" s="3">
        <v>43832</v>
      </c>
      <c r="C1255" s="2">
        <v>119</v>
      </c>
      <c r="D1255" s="2">
        <v>82.074200000000005</v>
      </c>
      <c r="E1255" s="2">
        <v>358</v>
      </c>
      <c r="F1255" s="2">
        <v>119.3699</v>
      </c>
      <c r="G1255" s="2">
        <v>42734.424200000001</v>
      </c>
      <c r="H1255" s="8">
        <f t="shared" si="19"/>
        <v>-1.5715132050762387E-2</v>
      </c>
      <c r="I1255" s="6"/>
      <c r="J1255" s="6"/>
      <c r="K1255" s="6"/>
    </row>
    <row r="1256" spans="2:11" ht="13.5" x14ac:dyDescent="0.35">
      <c r="B1256" s="3">
        <v>43833</v>
      </c>
      <c r="C1256" s="2">
        <v>118</v>
      </c>
      <c r="D1256" s="2">
        <v>81.384500000000003</v>
      </c>
      <c r="E1256" s="2">
        <v>337</v>
      </c>
      <c r="F1256" s="2">
        <v>118.1893</v>
      </c>
      <c r="G1256" s="2">
        <v>39829.794099999999</v>
      </c>
      <c r="H1256" s="8">
        <f t="shared" si="19"/>
        <v>-8.4033715832746696E-3</v>
      </c>
      <c r="I1256" s="6"/>
      <c r="J1256" s="6"/>
      <c r="K1256" s="6"/>
    </row>
    <row r="1257" spans="2:11" ht="13.5" x14ac:dyDescent="0.35">
      <c r="B1257" s="3">
        <v>43836</v>
      </c>
      <c r="C1257" s="2">
        <v>117.51</v>
      </c>
      <c r="D1257" s="2">
        <v>81.046499999999995</v>
      </c>
      <c r="E1257" s="2">
        <v>394</v>
      </c>
      <c r="F1257" s="2">
        <v>118.5547</v>
      </c>
      <c r="G1257" s="2">
        <v>46710.551800000001</v>
      </c>
      <c r="H1257" s="8">
        <f t="shared" si="19"/>
        <v>-4.1531249808011116E-3</v>
      </c>
      <c r="I1257" s="6"/>
      <c r="J1257" s="6"/>
      <c r="K1257" s="6"/>
    </row>
    <row r="1258" spans="2:11" ht="13.5" x14ac:dyDescent="0.35">
      <c r="B1258" s="3">
        <v>43837</v>
      </c>
      <c r="C1258" s="2">
        <v>117</v>
      </c>
      <c r="D1258" s="2">
        <v>80.694800000000001</v>
      </c>
      <c r="E1258" s="2">
        <v>131</v>
      </c>
      <c r="F1258" s="2">
        <v>117.3537</v>
      </c>
      <c r="G1258" s="2">
        <v>15373.334699999999</v>
      </c>
      <c r="H1258" s="8">
        <f t="shared" si="19"/>
        <v>-4.3394841233118505E-3</v>
      </c>
      <c r="I1258" s="6"/>
      <c r="J1258" s="6"/>
      <c r="K1258" s="6"/>
    </row>
    <row r="1259" spans="2:11" ht="13.5" x14ac:dyDescent="0.35">
      <c r="B1259" s="3">
        <v>43838</v>
      </c>
      <c r="C1259" s="2">
        <v>114.2</v>
      </c>
      <c r="D1259" s="2">
        <v>78.763599999999997</v>
      </c>
      <c r="E1259" s="2">
        <v>120</v>
      </c>
      <c r="F1259" s="2">
        <v>115.97499999999999</v>
      </c>
      <c r="G1259" s="2">
        <v>13917</v>
      </c>
      <c r="H1259" s="8">
        <f t="shared" si="19"/>
        <v>-2.3932149283473085E-2</v>
      </c>
      <c r="I1259" s="6"/>
      <c r="J1259" s="6"/>
      <c r="K1259" s="6"/>
    </row>
    <row r="1260" spans="2:11" ht="13.5" x14ac:dyDescent="0.35">
      <c r="B1260" s="3">
        <v>43839</v>
      </c>
      <c r="C1260" s="2">
        <v>113</v>
      </c>
      <c r="D1260" s="2">
        <v>77.936000000000007</v>
      </c>
      <c r="E1260" s="2">
        <v>324</v>
      </c>
      <c r="F1260" s="2">
        <v>113.8656</v>
      </c>
      <c r="G1260" s="2">
        <v>36892.454400000002</v>
      </c>
      <c r="H1260" s="8">
        <f t="shared" si="19"/>
        <v>-1.0507391739331236E-2</v>
      </c>
      <c r="I1260" s="6"/>
      <c r="J1260" s="6"/>
      <c r="K1260" s="6"/>
    </row>
    <row r="1261" spans="2:11" ht="13.5" x14ac:dyDescent="0.35">
      <c r="B1261" s="3">
        <v>43840</v>
      </c>
      <c r="C1261" s="2">
        <v>112</v>
      </c>
      <c r="D1261" s="2">
        <v>77.246300000000005</v>
      </c>
      <c r="E1261" s="2">
        <v>220</v>
      </c>
      <c r="F1261" s="2">
        <v>111.9114</v>
      </c>
      <c r="G1261" s="2">
        <v>24620.508000000002</v>
      </c>
      <c r="H1261" s="8">
        <f t="shared" si="19"/>
        <v>-8.8495688770273296E-3</v>
      </c>
      <c r="I1261" s="6"/>
      <c r="J1261" s="6"/>
      <c r="K1261" s="6"/>
    </row>
    <row r="1262" spans="2:11" ht="13.5" x14ac:dyDescent="0.35">
      <c r="B1262" s="3">
        <v>43843</v>
      </c>
      <c r="C1262" s="2">
        <v>111.2</v>
      </c>
      <c r="D1262" s="2">
        <v>76.694500000000005</v>
      </c>
      <c r="E1262" s="2">
        <v>210</v>
      </c>
      <c r="F1262" s="2">
        <v>110.7931</v>
      </c>
      <c r="G1262" s="2">
        <v>23266.550999999999</v>
      </c>
      <c r="H1262" s="8">
        <f t="shared" si="19"/>
        <v>-7.1433842138717328E-3</v>
      </c>
      <c r="I1262" s="6"/>
      <c r="J1262" s="6"/>
      <c r="K1262" s="6"/>
    </row>
    <row r="1263" spans="2:11" ht="13.5" x14ac:dyDescent="0.35">
      <c r="B1263" s="3">
        <v>43845</v>
      </c>
      <c r="C1263" s="2">
        <v>110</v>
      </c>
      <c r="D1263" s="2">
        <v>75.866900000000001</v>
      </c>
      <c r="E1263" s="2">
        <v>521</v>
      </c>
      <c r="F1263" s="2">
        <v>109.3839</v>
      </c>
      <c r="G1263" s="2">
        <v>56989.011899999998</v>
      </c>
      <c r="H1263" s="8">
        <f t="shared" si="19"/>
        <v>-1.0790865055512504E-2</v>
      </c>
      <c r="I1263" s="6"/>
      <c r="J1263" s="6"/>
      <c r="K1263" s="6"/>
    </row>
    <row r="1264" spans="2:11" ht="13.5" x14ac:dyDescent="0.35">
      <c r="B1264" s="3">
        <v>43846</v>
      </c>
      <c r="C1264" s="2">
        <v>107</v>
      </c>
      <c r="D1264" s="2">
        <v>73.797799999999995</v>
      </c>
      <c r="E1264" s="2">
        <v>758</v>
      </c>
      <c r="F1264" s="2">
        <v>106.56010000000001</v>
      </c>
      <c r="G1264" s="2">
        <v>80772.555800000002</v>
      </c>
      <c r="H1264" s="8">
        <f t="shared" si="19"/>
        <v>-2.7272763220851332E-2</v>
      </c>
      <c r="I1264" s="6"/>
      <c r="J1264" s="6"/>
      <c r="K1264" s="6"/>
    </row>
    <row r="1265" spans="2:11" ht="13.5" x14ac:dyDescent="0.35">
      <c r="B1265" s="3">
        <v>43847</v>
      </c>
      <c r="C1265" s="2">
        <v>107</v>
      </c>
      <c r="D1265" s="2">
        <v>73.797799999999995</v>
      </c>
      <c r="E1265" s="2">
        <v>1201</v>
      </c>
      <c r="F1265" s="2">
        <v>105.0672</v>
      </c>
      <c r="G1265" s="2">
        <v>126185.7072</v>
      </c>
      <c r="H1265" s="8">
        <f t="shared" si="19"/>
        <v>0</v>
      </c>
      <c r="I1265" s="6"/>
      <c r="J1265" s="6"/>
      <c r="K1265" s="6"/>
    </row>
    <row r="1266" spans="2:11" ht="13.5" x14ac:dyDescent="0.35">
      <c r="B1266" s="3">
        <v>43850</v>
      </c>
      <c r="C1266" s="2">
        <v>108.3</v>
      </c>
      <c r="D1266" s="2">
        <v>74.694400000000002</v>
      </c>
      <c r="E1266" s="2">
        <v>925</v>
      </c>
      <c r="F1266" s="2">
        <v>105.45569999999999</v>
      </c>
      <c r="G1266" s="2">
        <v>97546.522500000006</v>
      </c>
      <c r="H1266" s="8">
        <f t="shared" si="19"/>
        <v>1.2149413668158218E-2</v>
      </c>
      <c r="I1266" s="6"/>
      <c r="J1266" s="6"/>
      <c r="K1266" s="6"/>
    </row>
    <row r="1267" spans="2:11" ht="13.5" x14ac:dyDescent="0.35">
      <c r="B1267" s="3">
        <v>43851</v>
      </c>
      <c r="C1267" s="2">
        <v>107.68</v>
      </c>
      <c r="D1267" s="2">
        <v>74.266800000000003</v>
      </c>
      <c r="E1267" s="2">
        <v>332</v>
      </c>
      <c r="F1267" s="2">
        <v>106.7654</v>
      </c>
      <c r="G1267" s="2">
        <v>35446.112800000003</v>
      </c>
      <c r="H1267" s="8">
        <f t="shared" si="19"/>
        <v>-5.7246594122182951E-3</v>
      </c>
      <c r="I1267" s="6"/>
      <c r="J1267" s="6"/>
      <c r="K1267" s="6"/>
    </row>
    <row r="1268" spans="2:11" ht="13.5" x14ac:dyDescent="0.35">
      <c r="B1268" s="3">
        <v>43852</v>
      </c>
      <c r="C1268" s="2">
        <v>105.5</v>
      </c>
      <c r="D1268" s="2">
        <v>72.763199999999998</v>
      </c>
      <c r="E1268" s="2">
        <v>254</v>
      </c>
      <c r="F1268" s="2">
        <v>105.94240000000001</v>
      </c>
      <c r="G1268" s="2">
        <v>26909.369600000002</v>
      </c>
      <c r="H1268" s="8">
        <f t="shared" si="19"/>
        <v>-2.0245924154534811E-2</v>
      </c>
      <c r="I1268" s="6"/>
      <c r="J1268" s="6"/>
      <c r="K1268" s="6"/>
    </row>
    <row r="1269" spans="2:11" ht="13.5" x14ac:dyDescent="0.35">
      <c r="B1269" s="3">
        <v>43853</v>
      </c>
      <c r="C1269" s="2">
        <v>108.99</v>
      </c>
      <c r="D1269" s="2">
        <v>75.170299999999997</v>
      </c>
      <c r="E1269" s="2">
        <v>1191</v>
      </c>
      <c r="F1269" s="2">
        <v>109.3366</v>
      </c>
      <c r="G1269" s="2">
        <v>130219.8906</v>
      </c>
      <c r="H1269" s="8">
        <f t="shared" si="19"/>
        <v>3.3081282846273936E-2</v>
      </c>
      <c r="I1269" s="6"/>
      <c r="J1269" s="6"/>
      <c r="K1269" s="6"/>
    </row>
    <row r="1270" spans="2:11" ht="13.5" x14ac:dyDescent="0.35">
      <c r="B1270" s="3">
        <v>43854</v>
      </c>
      <c r="C1270" s="2">
        <v>106</v>
      </c>
      <c r="D1270" s="2">
        <v>73.108099999999993</v>
      </c>
      <c r="E1270" s="2">
        <v>320</v>
      </c>
      <c r="F1270" s="2">
        <v>107.18640000000001</v>
      </c>
      <c r="G1270" s="2">
        <v>34299.648000000001</v>
      </c>
      <c r="H1270" s="8">
        <f t="shared" si="19"/>
        <v>-2.7433707195528078E-2</v>
      </c>
      <c r="I1270" s="6"/>
      <c r="J1270" s="6"/>
      <c r="K1270" s="6"/>
    </row>
    <row r="1271" spans="2:11" ht="13.5" x14ac:dyDescent="0.35">
      <c r="B1271" s="3">
        <v>43857</v>
      </c>
      <c r="C1271" s="2">
        <v>103.82</v>
      </c>
      <c r="D1271" s="2">
        <v>71.604500000000002</v>
      </c>
      <c r="E1271" s="2">
        <v>462</v>
      </c>
      <c r="F1271" s="2">
        <v>105.1075</v>
      </c>
      <c r="G1271" s="2">
        <v>48559.665000000001</v>
      </c>
      <c r="H1271" s="8">
        <f t="shared" si="19"/>
        <v>-2.0566804499090961E-2</v>
      </c>
      <c r="I1271" s="6"/>
      <c r="J1271" s="6"/>
      <c r="K1271" s="6"/>
    </row>
    <row r="1272" spans="2:11" ht="13.5" x14ac:dyDescent="0.35">
      <c r="B1272" s="3">
        <v>43858</v>
      </c>
      <c r="C1272" s="2">
        <v>102.5</v>
      </c>
      <c r="D1272" s="2">
        <v>70.694100000000006</v>
      </c>
      <c r="E1272" s="2">
        <v>1232</v>
      </c>
      <c r="F1272" s="2">
        <v>101.8772</v>
      </c>
      <c r="G1272" s="2">
        <v>125512.7104</v>
      </c>
      <c r="H1272" s="8">
        <f t="shared" si="19"/>
        <v>-1.2714284716742602E-2</v>
      </c>
      <c r="I1272" s="6"/>
      <c r="J1272" s="6"/>
      <c r="K1272" s="6"/>
    </row>
    <row r="1273" spans="2:11" ht="13.5" x14ac:dyDescent="0.35">
      <c r="B1273" s="3">
        <v>43859</v>
      </c>
      <c r="C1273" s="2">
        <v>102.5</v>
      </c>
      <c r="D1273" s="2">
        <v>70.694100000000006</v>
      </c>
      <c r="E1273" s="2">
        <v>202</v>
      </c>
      <c r="F1273" s="2">
        <v>101.36669999999999</v>
      </c>
      <c r="G1273" s="2">
        <v>20476.073400000001</v>
      </c>
      <c r="H1273" s="8">
        <f t="shared" si="19"/>
        <v>0</v>
      </c>
      <c r="I1273" s="6"/>
      <c r="J1273" s="6"/>
      <c r="K1273" s="6"/>
    </row>
    <row r="1274" spans="2:11" ht="13.5" x14ac:dyDescent="0.35">
      <c r="B1274" s="3">
        <v>43860</v>
      </c>
      <c r="C1274" s="2">
        <v>102</v>
      </c>
      <c r="D1274" s="2">
        <v>70.349299999999999</v>
      </c>
      <c r="E1274" s="2">
        <v>178</v>
      </c>
      <c r="F1274" s="2">
        <v>102.00279999999999</v>
      </c>
      <c r="G1274" s="2">
        <v>18156.4984</v>
      </c>
      <c r="H1274" s="8">
        <f t="shared" si="19"/>
        <v>-4.8773518582173958E-3</v>
      </c>
      <c r="I1274" s="6"/>
      <c r="J1274" s="6"/>
      <c r="K1274" s="6"/>
    </row>
    <row r="1275" spans="2:11" ht="13.5" x14ac:dyDescent="0.35">
      <c r="B1275" s="3">
        <v>43861</v>
      </c>
      <c r="C1275" s="2">
        <v>101.4</v>
      </c>
      <c r="D1275" s="2">
        <v>69.935500000000005</v>
      </c>
      <c r="E1275" s="2">
        <v>742</v>
      </c>
      <c r="F1275" s="2">
        <v>101.0915</v>
      </c>
      <c r="G1275" s="2">
        <v>75009.892999999996</v>
      </c>
      <c r="H1275" s="8">
        <f t="shared" si="19"/>
        <v>-5.8820770071627559E-3</v>
      </c>
      <c r="I1275" s="6"/>
      <c r="J1275" s="6"/>
      <c r="K1275" s="6"/>
    </row>
    <row r="1276" spans="2:11" ht="13.5" x14ac:dyDescent="0.35">
      <c r="B1276" s="3">
        <v>43864</v>
      </c>
      <c r="C1276" s="2">
        <v>100.49</v>
      </c>
      <c r="D1276" s="2">
        <v>69.307900000000004</v>
      </c>
      <c r="E1276" s="2">
        <v>460</v>
      </c>
      <c r="F1276" s="2">
        <v>99.7042</v>
      </c>
      <c r="G1276" s="2">
        <v>45863.932000000001</v>
      </c>
      <c r="H1276" s="8">
        <f t="shared" si="19"/>
        <v>-8.9739831702068482E-3</v>
      </c>
      <c r="I1276" s="6"/>
      <c r="J1276" s="6"/>
      <c r="K1276" s="6"/>
    </row>
    <row r="1277" spans="2:11" ht="13.5" x14ac:dyDescent="0.35">
      <c r="B1277" s="3">
        <v>43865</v>
      </c>
      <c r="C1277" s="2">
        <v>97.48</v>
      </c>
      <c r="D1277" s="2">
        <v>67.231899999999996</v>
      </c>
      <c r="E1277" s="2">
        <v>543</v>
      </c>
      <c r="F1277" s="2">
        <v>97.7149</v>
      </c>
      <c r="G1277" s="2">
        <v>53059.190699999999</v>
      </c>
      <c r="H1277" s="8">
        <f t="shared" si="19"/>
        <v>-2.9953295367483469E-2</v>
      </c>
      <c r="I1277" s="6"/>
      <c r="J1277" s="6"/>
      <c r="K1277" s="6"/>
    </row>
    <row r="1278" spans="2:11" ht="13.5" x14ac:dyDescent="0.35">
      <c r="B1278" s="3">
        <v>43866</v>
      </c>
      <c r="C1278" s="2">
        <v>91.64</v>
      </c>
      <c r="D1278" s="2">
        <v>63.204000000000001</v>
      </c>
      <c r="E1278" s="2">
        <v>2581</v>
      </c>
      <c r="F1278" s="2">
        <v>92.254900000000006</v>
      </c>
      <c r="G1278" s="2">
        <v>238109.89689999999</v>
      </c>
      <c r="H1278" s="8">
        <f t="shared" si="19"/>
        <v>-5.9910548415261146E-2</v>
      </c>
      <c r="I1278" s="6"/>
      <c r="J1278" s="6"/>
      <c r="K1278" s="6"/>
    </row>
    <row r="1279" spans="2:11" ht="13.5" x14ac:dyDescent="0.35">
      <c r="B1279" s="3">
        <v>43867</v>
      </c>
      <c r="C1279" s="2">
        <v>89</v>
      </c>
      <c r="D1279" s="2">
        <v>61.383200000000002</v>
      </c>
      <c r="E1279" s="2">
        <v>3418</v>
      </c>
      <c r="F1279" s="2">
        <v>87.784000000000006</v>
      </c>
      <c r="G1279" s="2">
        <v>300045.712</v>
      </c>
      <c r="H1279" s="8">
        <f t="shared" si="19"/>
        <v>-2.880830327194479E-2</v>
      </c>
      <c r="I1279" s="6"/>
      <c r="J1279" s="6"/>
      <c r="K1279" s="6"/>
    </row>
    <row r="1280" spans="2:11" ht="13.5" x14ac:dyDescent="0.35">
      <c r="B1280" s="3">
        <v>43868</v>
      </c>
      <c r="C1280" s="2">
        <v>91.5</v>
      </c>
      <c r="D1280" s="2">
        <v>63.107500000000002</v>
      </c>
      <c r="E1280" s="2">
        <v>1811</v>
      </c>
      <c r="F1280" s="2">
        <v>87.406400000000005</v>
      </c>
      <c r="G1280" s="2">
        <v>158292.99040000001</v>
      </c>
      <c r="H1280" s="8">
        <f t="shared" si="19"/>
        <v>2.8090747957095742E-2</v>
      </c>
      <c r="I1280" s="6"/>
      <c r="J1280" s="6"/>
      <c r="K1280" s="6"/>
    </row>
    <row r="1281" spans="2:11" ht="13.5" x14ac:dyDescent="0.35">
      <c r="B1281" s="3">
        <v>43871</v>
      </c>
      <c r="C1281" s="2">
        <v>95.61</v>
      </c>
      <c r="D1281" s="2">
        <v>65.942099999999996</v>
      </c>
      <c r="E1281" s="2">
        <v>1835</v>
      </c>
      <c r="F1281" s="2">
        <v>94.446399999999997</v>
      </c>
      <c r="G1281" s="2">
        <v>173309.144</v>
      </c>
      <c r="H1281" s="8">
        <f t="shared" si="19"/>
        <v>4.4917006694925238E-2</v>
      </c>
      <c r="I1281" s="6"/>
      <c r="J1281" s="6"/>
      <c r="K1281" s="6"/>
    </row>
    <row r="1282" spans="2:11" ht="13.5" x14ac:dyDescent="0.35">
      <c r="B1282" s="3">
        <v>43872</v>
      </c>
      <c r="C1282" s="2">
        <v>99.2</v>
      </c>
      <c r="D1282" s="2">
        <v>68.418099999999995</v>
      </c>
      <c r="E1282" s="2">
        <v>1177</v>
      </c>
      <c r="F1282" s="2">
        <v>99.040700000000001</v>
      </c>
      <c r="G1282" s="2">
        <v>116570.9039</v>
      </c>
      <c r="H1282" s="8">
        <f t="shared" si="19"/>
        <v>3.7548091431725703E-2</v>
      </c>
      <c r="I1282" s="6"/>
      <c r="J1282" s="6"/>
      <c r="K1282" s="6"/>
    </row>
    <row r="1283" spans="2:11" ht="13.5" x14ac:dyDescent="0.35">
      <c r="B1283" s="3">
        <v>43873</v>
      </c>
      <c r="C1283" s="2">
        <v>98</v>
      </c>
      <c r="D1283" s="2">
        <v>67.590500000000006</v>
      </c>
      <c r="E1283" s="2">
        <v>822</v>
      </c>
      <c r="F1283" s="2">
        <v>97.229900000000001</v>
      </c>
      <c r="G1283" s="2">
        <v>79922.977799999993</v>
      </c>
      <c r="H1283" s="8">
        <f t="shared" si="19"/>
        <v>-1.2096214305863356E-2</v>
      </c>
      <c r="I1283" s="6"/>
      <c r="J1283" s="6"/>
      <c r="K1283" s="6"/>
    </row>
    <row r="1284" spans="2:11" ht="13.5" x14ac:dyDescent="0.35">
      <c r="B1284" s="3">
        <v>43874</v>
      </c>
      <c r="C1284" s="2">
        <v>99</v>
      </c>
      <c r="D1284" s="2">
        <v>68.280199999999994</v>
      </c>
      <c r="E1284" s="2">
        <v>4235</v>
      </c>
      <c r="F1284" s="2">
        <v>99.354799999999997</v>
      </c>
      <c r="G1284" s="2">
        <v>420767.57799999998</v>
      </c>
      <c r="H1284" s="8">
        <f t="shared" si="19"/>
        <v>1.0204096729569801E-2</v>
      </c>
      <c r="I1284" s="6"/>
      <c r="J1284" s="6"/>
      <c r="K1284" s="6"/>
    </row>
    <row r="1285" spans="2:11" ht="13.5" x14ac:dyDescent="0.35">
      <c r="B1285" s="3">
        <v>43875</v>
      </c>
      <c r="C1285" s="2">
        <v>99.45</v>
      </c>
      <c r="D1285" s="2">
        <v>68.590599999999995</v>
      </c>
      <c r="E1285" s="2">
        <v>900</v>
      </c>
      <c r="F1285" s="2">
        <v>98.802099999999996</v>
      </c>
      <c r="G1285" s="2">
        <v>88921.89</v>
      </c>
      <c r="H1285" s="8">
        <f t="shared" si="19"/>
        <v>4.5459737962103416E-3</v>
      </c>
      <c r="I1285" s="6"/>
      <c r="J1285" s="6"/>
      <c r="K1285" s="6"/>
    </row>
    <row r="1286" spans="2:11" ht="13.5" x14ac:dyDescent="0.35">
      <c r="B1286" s="3">
        <v>43878</v>
      </c>
      <c r="C1286" s="2">
        <v>99.5</v>
      </c>
      <c r="D1286" s="2">
        <v>68.625</v>
      </c>
      <c r="E1286" s="2">
        <v>387</v>
      </c>
      <c r="F1286" s="2">
        <v>99.265199999999993</v>
      </c>
      <c r="G1286" s="2">
        <v>38415.632400000002</v>
      </c>
      <c r="H1286" s="8">
        <f t="shared" si="19"/>
        <v>5.0152644823058987E-4</v>
      </c>
      <c r="I1286" s="6"/>
      <c r="J1286" s="6"/>
      <c r="K1286" s="6"/>
    </row>
    <row r="1287" spans="2:11" ht="13.5" x14ac:dyDescent="0.35">
      <c r="B1287" s="3">
        <v>43879</v>
      </c>
      <c r="C1287" s="2">
        <v>97</v>
      </c>
      <c r="D1287" s="2">
        <v>66.900800000000004</v>
      </c>
      <c r="E1287" s="2">
        <v>646</v>
      </c>
      <c r="F1287" s="2">
        <v>97.438100000000006</v>
      </c>
      <c r="G1287" s="2">
        <v>62945.012600000002</v>
      </c>
      <c r="H1287" s="8">
        <f t="shared" ref="H1287:H1350" si="20">(D1287-D1286)/D1286</f>
        <v>-2.5124954462659325E-2</v>
      </c>
      <c r="I1287" s="6"/>
      <c r="J1287" s="6"/>
      <c r="K1287" s="6"/>
    </row>
    <row r="1288" spans="2:11" ht="13.5" x14ac:dyDescent="0.35">
      <c r="B1288" s="3">
        <v>43880</v>
      </c>
      <c r="C1288" s="2">
        <v>95.5</v>
      </c>
      <c r="D1288" s="2">
        <v>65.866299999999995</v>
      </c>
      <c r="E1288" s="2">
        <v>198</v>
      </c>
      <c r="F1288" s="2">
        <v>95.871600000000001</v>
      </c>
      <c r="G1288" s="2">
        <v>18982.576799999999</v>
      </c>
      <c r="H1288" s="8">
        <f t="shared" si="20"/>
        <v>-1.5463193265252558E-2</v>
      </c>
      <c r="I1288" s="6"/>
      <c r="J1288" s="6"/>
      <c r="K1288" s="6"/>
    </row>
    <row r="1289" spans="2:11" ht="13.5" x14ac:dyDescent="0.35">
      <c r="B1289" s="3">
        <v>43881</v>
      </c>
      <c r="C1289" s="2">
        <v>95.49</v>
      </c>
      <c r="D1289" s="2">
        <v>65.859399999999994</v>
      </c>
      <c r="E1289" s="2">
        <v>57</v>
      </c>
      <c r="F1289" s="2">
        <v>95.674700000000001</v>
      </c>
      <c r="G1289" s="2">
        <v>5453.4579000000003</v>
      </c>
      <c r="H1289" s="8">
        <f t="shared" si="20"/>
        <v>-1.0475766818542537E-4</v>
      </c>
      <c r="I1289" s="6"/>
      <c r="J1289" s="6"/>
      <c r="K1289" s="6"/>
    </row>
    <row r="1290" spans="2:11" ht="13.5" x14ac:dyDescent="0.35">
      <c r="B1290" s="3">
        <v>43882</v>
      </c>
      <c r="C1290" s="2">
        <v>94</v>
      </c>
      <c r="D1290" s="2">
        <v>64.831699999999998</v>
      </c>
      <c r="E1290" s="2">
        <v>1209</v>
      </c>
      <c r="F1290" s="2">
        <v>91.932100000000005</v>
      </c>
      <c r="G1290" s="2">
        <v>111145.90889999999</v>
      </c>
      <c r="H1290" s="8">
        <f t="shared" si="20"/>
        <v>-1.5604454337573619E-2</v>
      </c>
      <c r="I1290" s="6"/>
      <c r="J1290" s="6"/>
      <c r="K1290" s="6"/>
    </row>
    <row r="1291" spans="2:11" ht="13.5" x14ac:dyDescent="0.35">
      <c r="B1291" s="3">
        <v>43885</v>
      </c>
      <c r="C1291" s="2">
        <v>94</v>
      </c>
      <c r="D1291" s="2">
        <v>64.831699999999998</v>
      </c>
      <c r="E1291" s="2">
        <v>249</v>
      </c>
      <c r="F1291" s="2">
        <v>93.019199999999998</v>
      </c>
      <c r="G1291" s="2">
        <v>23161.7808</v>
      </c>
      <c r="H1291" s="8">
        <f t="shared" si="20"/>
        <v>0</v>
      </c>
      <c r="I1291" s="6"/>
      <c r="J1291" s="6"/>
      <c r="K1291" s="6"/>
    </row>
    <row r="1292" spans="2:11" ht="13.5" x14ac:dyDescent="0.35">
      <c r="B1292" s="3">
        <v>43886</v>
      </c>
      <c r="C1292" s="2">
        <v>91.5</v>
      </c>
      <c r="D1292" s="2">
        <v>63.107500000000002</v>
      </c>
      <c r="E1292" s="2">
        <v>371</v>
      </c>
      <c r="F1292" s="2">
        <v>91.650199999999998</v>
      </c>
      <c r="G1292" s="2">
        <v>34002.224199999997</v>
      </c>
      <c r="H1292" s="8">
        <f t="shared" si="20"/>
        <v>-2.6595014475943039E-2</v>
      </c>
      <c r="I1292" s="6"/>
      <c r="J1292" s="6"/>
      <c r="K1292" s="6"/>
    </row>
    <row r="1293" spans="2:11" ht="13.5" x14ac:dyDescent="0.35">
      <c r="B1293" s="3">
        <v>43887</v>
      </c>
      <c r="C1293" s="2">
        <v>89.9</v>
      </c>
      <c r="D1293" s="2">
        <v>62.003900000000002</v>
      </c>
      <c r="E1293" s="2">
        <v>552</v>
      </c>
      <c r="F1293" s="2">
        <v>89.590900000000005</v>
      </c>
      <c r="G1293" s="2">
        <v>49454.176800000001</v>
      </c>
      <c r="H1293" s="8">
        <f t="shared" si="20"/>
        <v>-1.7487620330388625E-2</v>
      </c>
      <c r="I1293" s="6"/>
      <c r="J1293" s="6"/>
      <c r="K1293" s="6"/>
    </row>
    <row r="1294" spans="2:11" ht="13.5" x14ac:dyDescent="0.35">
      <c r="B1294" s="3">
        <v>43888</v>
      </c>
      <c r="C1294" s="2">
        <v>92.5</v>
      </c>
      <c r="D1294" s="2">
        <v>63.797199999999997</v>
      </c>
      <c r="E1294" s="2">
        <v>344</v>
      </c>
      <c r="F1294" s="2">
        <v>90.4435</v>
      </c>
      <c r="G1294" s="2">
        <v>31112.563999999998</v>
      </c>
      <c r="H1294" s="8">
        <f t="shared" si="20"/>
        <v>2.8922374237749481E-2</v>
      </c>
      <c r="I1294" s="6"/>
      <c r="J1294" s="6"/>
      <c r="K1294" s="6"/>
    </row>
    <row r="1295" spans="2:11" ht="13.5" x14ac:dyDescent="0.35">
      <c r="B1295" s="3">
        <v>43889</v>
      </c>
      <c r="C1295" s="2">
        <v>94.5</v>
      </c>
      <c r="D1295" s="2">
        <v>65.176599999999993</v>
      </c>
      <c r="E1295" s="2">
        <v>1021</v>
      </c>
      <c r="F1295" s="2">
        <v>93.529300000000006</v>
      </c>
      <c r="G1295" s="2">
        <v>95493.415299999993</v>
      </c>
      <c r="H1295" s="8">
        <f t="shared" si="20"/>
        <v>2.1621638567209799E-2</v>
      </c>
      <c r="I1295" s="6"/>
      <c r="J1295" s="6"/>
      <c r="K1295" s="6"/>
    </row>
    <row r="1296" spans="2:11" ht="13.5" x14ac:dyDescent="0.35">
      <c r="B1296" s="3">
        <v>43892</v>
      </c>
      <c r="C1296" s="2">
        <v>94.87</v>
      </c>
      <c r="D1296" s="2">
        <v>65.431700000000006</v>
      </c>
      <c r="E1296" s="2">
        <v>140</v>
      </c>
      <c r="F1296" s="2">
        <v>93.1875</v>
      </c>
      <c r="G1296" s="2">
        <v>13046.25</v>
      </c>
      <c r="H1296" s="8">
        <f t="shared" si="20"/>
        <v>3.9139813982320805E-3</v>
      </c>
      <c r="I1296" s="6"/>
      <c r="J1296" s="6"/>
      <c r="K1296" s="6"/>
    </row>
    <row r="1297" spans="2:11" ht="13.5" x14ac:dyDescent="0.35">
      <c r="B1297" s="3">
        <v>43893</v>
      </c>
      <c r="C1297" s="2">
        <v>93.49</v>
      </c>
      <c r="D1297" s="2">
        <v>64.48</v>
      </c>
      <c r="E1297" s="2">
        <v>362</v>
      </c>
      <c r="F1297" s="2">
        <v>94.326499999999996</v>
      </c>
      <c r="G1297" s="2">
        <v>34146.192999999999</v>
      </c>
      <c r="H1297" s="8">
        <f t="shared" si="20"/>
        <v>-1.4544937698393934E-2</v>
      </c>
      <c r="I1297" s="6"/>
      <c r="J1297" s="6"/>
      <c r="K1297" s="6"/>
    </row>
    <row r="1298" spans="2:11" ht="13.5" x14ac:dyDescent="0.35">
      <c r="B1298" s="3">
        <v>43894</v>
      </c>
      <c r="C1298" s="2">
        <v>90.69</v>
      </c>
      <c r="D1298" s="2">
        <v>62.5488</v>
      </c>
      <c r="E1298" s="2">
        <v>210</v>
      </c>
      <c r="F1298" s="2">
        <v>90.912800000000004</v>
      </c>
      <c r="G1298" s="2">
        <v>19091.687999999998</v>
      </c>
      <c r="H1298" s="8">
        <f t="shared" si="20"/>
        <v>-2.9950372208436785E-2</v>
      </c>
      <c r="I1298" s="6"/>
      <c r="J1298" s="6"/>
      <c r="K1298" s="6"/>
    </row>
    <row r="1299" spans="2:11" ht="13.5" x14ac:dyDescent="0.35">
      <c r="B1299" s="3">
        <v>43895</v>
      </c>
      <c r="C1299" s="2">
        <v>90</v>
      </c>
      <c r="D1299" s="2">
        <v>62.072899999999997</v>
      </c>
      <c r="E1299" s="2">
        <v>946</v>
      </c>
      <c r="F1299" s="2">
        <v>89.062399999999997</v>
      </c>
      <c r="G1299" s="2">
        <v>84253.030400000003</v>
      </c>
      <c r="H1299" s="8">
        <f t="shared" si="20"/>
        <v>-7.6084593149669194E-3</v>
      </c>
      <c r="I1299" s="6"/>
      <c r="J1299" s="6"/>
      <c r="K1299" s="6"/>
    </row>
    <row r="1300" spans="2:11" ht="13.5" x14ac:dyDescent="0.35">
      <c r="B1300" s="3">
        <v>43896</v>
      </c>
      <c r="C1300" s="2">
        <v>90</v>
      </c>
      <c r="D1300" s="2">
        <v>62.072899999999997</v>
      </c>
      <c r="E1300" s="2">
        <v>1696</v>
      </c>
      <c r="F1300" s="2">
        <v>88.429100000000005</v>
      </c>
      <c r="G1300" s="2">
        <v>149975.7536</v>
      </c>
      <c r="H1300" s="8">
        <f t="shared" si="20"/>
        <v>0</v>
      </c>
      <c r="I1300" s="6"/>
      <c r="J1300" s="6"/>
      <c r="K1300" s="6"/>
    </row>
    <row r="1301" spans="2:11" ht="13.5" x14ac:dyDescent="0.35">
      <c r="B1301" s="3">
        <v>43899</v>
      </c>
      <c r="C1301" s="2">
        <v>85.95</v>
      </c>
      <c r="D1301" s="2">
        <v>59.279600000000002</v>
      </c>
      <c r="E1301" s="2">
        <v>3545</v>
      </c>
      <c r="F1301" s="2">
        <v>86.513300000000001</v>
      </c>
      <c r="G1301" s="2">
        <v>306689.64850000001</v>
      </c>
      <c r="H1301" s="8">
        <f t="shared" si="20"/>
        <v>-4.5000314146753172E-2</v>
      </c>
      <c r="I1301" s="6"/>
      <c r="J1301" s="6"/>
      <c r="K1301" s="6"/>
    </row>
    <row r="1302" spans="2:11" ht="13.5" x14ac:dyDescent="0.35">
      <c r="B1302" s="3">
        <v>43900</v>
      </c>
      <c r="C1302" s="2">
        <v>84.9</v>
      </c>
      <c r="D1302" s="2">
        <v>58.555399999999999</v>
      </c>
      <c r="E1302" s="2">
        <v>2115</v>
      </c>
      <c r="F1302" s="2">
        <v>84.605400000000003</v>
      </c>
      <c r="G1302" s="2">
        <v>178940.421</v>
      </c>
      <c r="H1302" s="8">
        <f t="shared" si="20"/>
        <v>-1.2216681624032605E-2</v>
      </c>
      <c r="I1302" s="6"/>
      <c r="J1302" s="6"/>
      <c r="K1302" s="6"/>
    </row>
    <row r="1303" spans="2:11" ht="13.5" x14ac:dyDescent="0.35">
      <c r="B1303" s="3">
        <v>43901</v>
      </c>
      <c r="C1303" s="2">
        <v>87.4</v>
      </c>
      <c r="D1303" s="2">
        <v>60.279699999999998</v>
      </c>
      <c r="E1303" s="2">
        <v>547</v>
      </c>
      <c r="F1303" s="2">
        <v>86.672600000000003</v>
      </c>
      <c r="G1303" s="2">
        <v>47409.912199999999</v>
      </c>
      <c r="H1303" s="8">
        <f t="shared" si="20"/>
        <v>2.9447326805042737E-2</v>
      </c>
      <c r="I1303" s="6"/>
      <c r="J1303" s="6"/>
      <c r="K1303" s="6"/>
    </row>
    <row r="1304" spans="2:11" ht="13.5" x14ac:dyDescent="0.35">
      <c r="B1304" s="3">
        <v>43902</v>
      </c>
      <c r="C1304" s="2">
        <v>85.8</v>
      </c>
      <c r="D1304" s="2">
        <v>59.176200000000001</v>
      </c>
      <c r="E1304" s="2">
        <v>288</v>
      </c>
      <c r="F1304" s="2">
        <v>87.338499999999996</v>
      </c>
      <c r="G1304" s="2">
        <v>25153.488000000001</v>
      </c>
      <c r="H1304" s="8">
        <f t="shared" si="20"/>
        <v>-1.8306328664542074E-2</v>
      </c>
      <c r="I1304" s="6"/>
      <c r="J1304" s="6"/>
      <c r="K1304" s="6"/>
    </row>
    <row r="1305" spans="2:11" ht="13.5" x14ac:dyDescent="0.35">
      <c r="B1305" s="3">
        <v>43903</v>
      </c>
      <c r="C1305" s="2">
        <v>80.680000000000007</v>
      </c>
      <c r="D1305" s="2">
        <v>55.6449</v>
      </c>
      <c r="E1305" s="2">
        <v>1027</v>
      </c>
      <c r="F1305" s="2">
        <v>81.700199999999995</v>
      </c>
      <c r="G1305" s="2">
        <v>83906.1054</v>
      </c>
      <c r="H1305" s="8">
        <f t="shared" si="20"/>
        <v>-5.9674328530726906E-2</v>
      </c>
      <c r="I1305" s="6"/>
      <c r="J1305" s="6"/>
      <c r="K1305" s="6"/>
    </row>
    <row r="1306" spans="2:11" ht="13.5" x14ac:dyDescent="0.35">
      <c r="B1306" s="3">
        <v>43906</v>
      </c>
      <c r="C1306" s="2">
        <v>76.87</v>
      </c>
      <c r="D1306" s="2">
        <v>53.017200000000003</v>
      </c>
      <c r="E1306" s="2">
        <v>145</v>
      </c>
      <c r="F1306" s="2">
        <v>78.947100000000006</v>
      </c>
      <c r="G1306" s="2">
        <v>11447.3295</v>
      </c>
      <c r="H1306" s="8">
        <f t="shared" si="20"/>
        <v>-4.7222656523778411E-2</v>
      </c>
      <c r="I1306" s="6"/>
      <c r="J1306" s="6"/>
      <c r="K1306" s="6"/>
    </row>
    <row r="1307" spans="2:11" ht="13.5" x14ac:dyDescent="0.35">
      <c r="B1307" s="3">
        <v>43907</v>
      </c>
      <c r="C1307" s="2">
        <v>73.42</v>
      </c>
      <c r="D1307" s="2">
        <v>50.637700000000002</v>
      </c>
      <c r="E1307" s="2">
        <v>348</v>
      </c>
      <c r="F1307" s="2">
        <v>73.582400000000007</v>
      </c>
      <c r="G1307" s="2">
        <v>25606.675200000001</v>
      </c>
      <c r="H1307" s="8">
        <f t="shared" si="20"/>
        <v>-4.4881661045849272E-2</v>
      </c>
      <c r="I1307" s="6"/>
      <c r="J1307" s="6"/>
      <c r="K1307" s="6"/>
    </row>
    <row r="1308" spans="2:11" ht="13.5" x14ac:dyDescent="0.35">
      <c r="B1308" s="3">
        <v>43908</v>
      </c>
      <c r="C1308" s="2">
        <v>72.5</v>
      </c>
      <c r="D1308" s="2">
        <v>50.0032</v>
      </c>
      <c r="E1308" s="2">
        <v>1388</v>
      </c>
      <c r="F1308" s="2">
        <v>71.347200000000001</v>
      </c>
      <c r="G1308" s="2">
        <v>99029.9136</v>
      </c>
      <c r="H1308" s="8">
        <f t="shared" si="20"/>
        <v>-1.2530189957284842E-2</v>
      </c>
      <c r="I1308" s="6"/>
      <c r="J1308" s="6"/>
      <c r="K1308" s="6"/>
    </row>
    <row r="1309" spans="2:11" ht="13.5" x14ac:dyDescent="0.35">
      <c r="B1309" s="3">
        <v>43909</v>
      </c>
      <c r="C1309" s="2">
        <v>73.400000000000006</v>
      </c>
      <c r="D1309" s="2">
        <v>50.623899999999999</v>
      </c>
      <c r="E1309" s="2">
        <v>227</v>
      </c>
      <c r="F1309" s="2">
        <v>73.220100000000002</v>
      </c>
      <c r="G1309" s="2">
        <v>16620.9627</v>
      </c>
      <c r="H1309" s="8">
        <f t="shared" si="20"/>
        <v>1.2413205554844478E-2</v>
      </c>
      <c r="I1309" s="6"/>
      <c r="J1309" s="6"/>
      <c r="K1309" s="6"/>
    </row>
    <row r="1310" spans="2:11" ht="13.5" x14ac:dyDescent="0.35">
      <c r="B1310" s="3">
        <v>43913</v>
      </c>
      <c r="C1310" s="2">
        <v>71.2</v>
      </c>
      <c r="D1310" s="2">
        <v>49.1066</v>
      </c>
      <c r="E1310" s="2">
        <v>469</v>
      </c>
      <c r="F1310" s="2">
        <v>71.292100000000005</v>
      </c>
      <c r="G1310" s="2">
        <v>33435.994899999998</v>
      </c>
      <c r="H1310" s="8">
        <f t="shared" si="20"/>
        <v>-2.997200926834951E-2</v>
      </c>
      <c r="I1310" s="6"/>
      <c r="J1310" s="6"/>
      <c r="K1310" s="6"/>
    </row>
    <row r="1311" spans="2:11" ht="13.5" x14ac:dyDescent="0.35">
      <c r="B1311" s="3">
        <v>43914</v>
      </c>
      <c r="C1311" s="2">
        <v>72</v>
      </c>
      <c r="D1311" s="2">
        <v>49.658299999999997</v>
      </c>
      <c r="E1311" s="2">
        <v>1786</v>
      </c>
      <c r="F1311" s="2">
        <v>72.533600000000007</v>
      </c>
      <c r="G1311" s="2">
        <v>129545.0096</v>
      </c>
      <c r="H1311" s="8">
        <f t="shared" si="20"/>
        <v>1.1234742376788389E-2</v>
      </c>
      <c r="I1311" s="6"/>
      <c r="J1311" s="6"/>
      <c r="K1311" s="6"/>
    </row>
    <row r="1312" spans="2:11" ht="13.5" x14ac:dyDescent="0.35">
      <c r="B1312" s="3">
        <v>43915</v>
      </c>
      <c r="C1312" s="2">
        <v>71.989999999999995</v>
      </c>
      <c r="D1312" s="2">
        <v>49.651400000000002</v>
      </c>
      <c r="E1312" s="2">
        <v>224</v>
      </c>
      <c r="F1312" s="2">
        <v>72.158000000000001</v>
      </c>
      <c r="G1312" s="2">
        <v>16163.392</v>
      </c>
      <c r="H1312" s="8">
        <f t="shared" si="20"/>
        <v>-1.3894958143944875E-4</v>
      </c>
      <c r="I1312" s="6"/>
      <c r="J1312" s="6"/>
      <c r="K1312" s="6"/>
    </row>
    <row r="1313" spans="2:11" ht="13.5" x14ac:dyDescent="0.35">
      <c r="B1313" s="3">
        <v>43916</v>
      </c>
      <c r="C1313" s="2">
        <v>71</v>
      </c>
      <c r="D1313" s="2">
        <v>48.968600000000002</v>
      </c>
      <c r="E1313" s="2">
        <v>300</v>
      </c>
      <c r="F1313" s="2">
        <v>70.707999999999998</v>
      </c>
      <c r="G1313" s="2">
        <v>21212.400000000001</v>
      </c>
      <c r="H1313" s="8">
        <f t="shared" si="20"/>
        <v>-1.3751878094071874E-2</v>
      </c>
      <c r="I1313" s="6"/>
      <c r="J1313" s="6"/>
      <c r="K1313" s="6"/>
    </row>
    <row r="1314" spans="2:11" ht="13.5" x14ac:dyDescent="0.35">
      <c r="B1314" s="3">
        <v>43917</v>
      </c>
      <c r="C1314" s="2">
        <v>68.87</v>
      </c>
      <c r="D1314" s="2">
        <v>47.499600000000001</v>
      </c>
      <c r="E1314" s="2">
        <v>908</v>
      </c>
      <c r="F1314" s="2">
        <v>69.254599999999996</v>
      </c>
      <c r="G1314" s="2">
        <v>62883.176800000001</v>
      </c>
      <c r="H1314" s="8">
        <f t="shared" si="20"/>
        <v>-2.9998815567526968E-2</v>
      </c>
      <c r="I1314" s="6"/>
      <c r="J1314" s="6"/>
      <c r="K1314" s="6"/>
    </row>
    <row r="1315" spans="2:11" ht="13.5" x14ac:dyDescent="0.35">
      <c r="B1315" s="3">
        <v>43920</v>
      </c>
      <c r="C1315" s="2">
        <v>69</v>
      </c>
      <c r="D1315" s="2">
        <v>47.589199999999998</v>
      </c>
      <c r="E1315" s="2">
        <v>621</v>
      </c>
      <c r="F1315" s="2">
        <v>67.492400000000004</v>
      </c>
      <c r="G1315" s="2">
        <v>41912.780400000003</v>
      </c>
      <c r="H1315" s="8">
        <f t="shared" si="20"/>
        <v>1.8863316743719365E-3</v>
      </c>
      <c r="I1315" s="6"/>
      <c r="J1315" s="6"/>
      <c r="K1315" s="6"/>
    </row>
    <row r="1316" spans="2:11" ht="13.5" x14ac:dyDescent="0.35">
      <c r="B1316" s="3">
        <v>43921</v>
      </c>
      <c r="C1316" s="2">
        <v>70</v>
      </c>
      <c r="D1316" s="2">
        <v>48.2789</v>
      </c>
      <c r="E1316" s="2">
        <v>869</v>
      </c>
      <c r="F1316" s="2">
        <v>69.854699999999994</v>
      </c>
      <c r="G1316" s="2">
        <v>60703.734299999996</v>
      </c>
      <c r="H1316" s="8">
        <f t="shared" si="20"/>
        <v>1.4492784077059543E-2</v>
      </c>
      <c r="I1316" s="6"/>
      <c r="J1316" s="6"/>
      <c r="K1316" s="6"/>
    </row>
    <row r="1317" spans="2:11" ht="13.5" x14ac:dyDescent="0.35">
      <c r="B1317" s="3">
        <v>43922</v>
      </c>
      <c r="C1317" s="2">
        <v>70</v>
      </c>
      <c r="D1317" s="2">
        <v>48.2789</v>
      </c>
      <c r="E1317" s="2">
        <v>276</v>
      </c>
      <c r="F1317" s="2">
        <v>69.637699999999995</v>
      </c>
      <c r="G1317" s="2">
        <v>19220.0052</v>
      </c>
      <c r="H1317" s="8">
        <f t="shared" si="20"/>
        <v>0</v>
      </c>
      <c r="I1317" s="6"/>
      <c r="J1317" s="6"/>
      <c r="K1317" s="6"/>
    </row>
    <row r="1318" spans="2:11" ht="13.5" x14ac:dyDescent="0.35">
      <c r="B1318" s="3">
        <v>43923</v>
      </c>
      <c r="C1318" s="2">
        <v>68</v>
      </c>
      <c r="D1318" s="2">
        <v>46.899500000000003</v>
      </c>
      <c r="E1318" s="2">
        <v>458</v>
      </c>
      <c r="F1318" s="2">
        <v>69.811899999999994</v>
      </c>
      <c r="G1318" s="2">
        <v>31973.850200000001</v>
      </c>
      <c r="H1318" s="8">
        <f t="shared" si="20"/>
        <v>-2.8571487751377866E-2</v>
      </c>
      <c r="I1318" s="6"/>
      <c r="J1318" s="6"/>
      <c r="K1318" s="6"/>
    </row>
    <row r="1319" spans="2:11" ht="13.5" x14ac:dyDescent="0.35">
      <c r="B1319" s="3">
        <v>43924</v>
      </c>
      <c r="C1319" s="2">
        <v>70</v>
      </c>
      <c r="D1319" s="2">
        <v>48.2789</v>
      </c>
      <c r="E1319" s="2">
        <v>233</v>
      </c>
      <c r="F1319" s="2">
        <v>67.592799999999997</v>
      </c>
      <c r="G1319" s="2">
        <v>15749.1224</v>
      </c>
      <c r="H1319" s="8">
        <f t="shared" si="20"/>
        <v>2.9411827418202682E-2</v>
      </c>
      <c r="I1319" s="6"/>
      <c r="J1319" s="6"/>
      <c r="K1319" s="6"/>
    </row>
    <row r="1320" spans="2:11" ht="13.5" x14ac:dyDescent="0.35">
      <c r="B1320" s="3">
        <v>43927</v>
      </c>
      <c r="C1320" s="2">
        <v>69</v>
      </c>
      <c r="D1320" s="2">
        <v>47.589199999999998</v>
      </c>
      <c r="E1320" s="2">
        <v>577</v>
      </c>
      <c r="F1320" s="2">
        <v>68.225099999999998</v>
      </c>
      <c r="G1320" s="2">
        <v>39365.882700000002</v>
      </c>
      <c r="H1320" s="8">
        <f t="shared" si="20"/>
        <v>-1.4285743875689006E-2</v>
      </c>
      <c r="I1320" s="6"/>
      <c r="J1320" s="6"/>
      <c r="K1320" s="6"/>
    </row>
    <row r="1321" spans="2:11" ht="13.5" x14ac:dyDescent="0.35">
      <c r="B1321" s="3">
        <v>43928</v>
      </c>
      <c r="C1321" s="2">
        <v>67</v>
      </c>
      <c r="D1321" s="2">
        <v>46.209800000000001</v>
      </c>
      <c r="E1321" s="2">
        <v>1680</v>
      </c>
      <c r="F1321" s="2">
        <v>68.372</v>
      </c>
      <c r="G1321" s="2">
        <v>114864.96000000001</v>
      </c>
      <c r="H1321" s="8">
        <f t="shared" si="20"/>
        <v>-2.8985568154118936E-2</v>
      </c>
      <c r="I1321" s="6"/>
      <c r="J1321" s="6"/>
      <c r="K1321" s="6"/>
    </row>
    <row r="1322" spans="2:11" ht="13.5" x14ac:dyDescent="0.35">
      <c r="B1322" s="3">
        <v>43929</v>
      </c>
      <c r="C1322" s="2">
        <v>64.989999999999995</v>
      </c>
      <c r="D1322" s="2">
        <v>44.823500000000003</v>
      </c>
      <c r="E1322" s="2">
        <v>386</v>
      </c>
      <c r="F1322" s="2">
        <v>65.109700000000004</v>
      </c>
      <c r="G1322" s="2">
        <v>25132.3442</v>
      </c>
      <c r="H1322" s="8">
        <f t="shared" si="20"/>
        <v>-3.0000129842587469E-2</v>
      </c>
      <c r="I1322" s="6"/>
      <c r="J1322" s="6"/>
      <c r="K1322" s="6"/>
    </row>
    <row r="1323" spans="2:11" ht="13.5" x14ac:dyDescent="0.35">
      <c r="B1323" s="3">
        <v>43934</v>
      </c>
      <c r="C1323" s="2">
        <v>63.05</v>
      </c>
      <c r="D1323" s="2">
        <v>43.485500000000002</v>
      </c>
      <c r="E1323" s="2">
        <v>131</v>
      </c>
      <c r="F1323" s="2">
        <v>63.279800000000002</v>
      </c>
      <c r="G1323" s="2">
        <v>8289.6538</v>
      </c>
      <c r="H1323" s="8">
        <f t="shared" si="20"/>
        <v>-2.9850413287672781E-2</v>
      </c>
      <c r="I1323" s="6"/>
      <c r="J1323" s="6"/>
      <c r="K1323" s="6"/>
    </row>
    <row r="1324" spans="2:11" ht="13.5" x14ac:dyDescent="0.35">
      <c r="B1324" s="3">
        <v>43935</v>
      </c>
      <c r="C1324" s="2">
        <v>61.16</v>
      </c>
      <c r="D1324" s="2">
        <v>42.182000000000002</v>
      </c>
      <c r="E1324" s="2">
        <v>48</v>
      </c>
      <c r="F1324" s="2">
        <v>61.16</v>
      </c>
      <c r="G1324" s="2">
        <v>2935.68</v>
      </c>
      <c r="H1324" s="8">
        <f t="shared" si="20"/>
        <v>-2.9975509077738549E-2</v>
      </c>
      <c r="I1324" s="6"/>
      <c r="J1324" s="6"/>
      <c r="K1324" s="6"/>
    </row>
    <row r="1325" spans="2:11" ht="13.5" x14ac:dyDescent="0.35">
      <c r="B1325" s="3">
        <v>43936</v>
      </c>
      <c r="C1325" s="2">
        <v>62.99</v>
      </c>
      <c r="D1325" s="2">
        <v>43.444099999999999</v>
      </c>
      <c r="E1325" s="2">
        <v>2426</v>
      </c>
      <c r="F1325" s="2">
        <v>61.4895</v>
      </c>
      <c r="G1325" s="2">
        <v>149173.527</v>
      </c>
      <c r="H1325" s="8">
        <f t="shared" si="20"/>
        <v>2.9920345170925906E-2</v>
      </c>
      <c r="I1325" s="6"/>
      <c r="J1325" s="6"/>
      <c r="K1325" s="6"/>
    </row>
    <row r="1326" spans="2:11" ht="13.5" x14ac:dyDescent="0.35">
      <c r="B1326" s="3">
        <v>43937</v>
      </c>
      <c r="C1326" s="2">
        <v>64.86</v>
      </c>
      <c r="D1326" s="2">
        <v>44.733899999999998</v>
      </c>
      <c r="E1326" s="2">
        <v>1742</v>
      </c>
      <c r="F1326" s="2">
        <v>64.708399999999997</v>
      </c>
      <c r="G1326" s="2">
        <v>112722.0328</v>
      </c>
      <c r="H1326" s="8">
        <f t="shared" si="20"/>
        <v>2.9688726432357895E-2</v>
      </c>
      <c r="I1326" s="6"/>
      <c r="J1326" s="6"/>
      <c r="K1326" s="6"/>
    </row>
    <row r="1327" spans="2:11" ht="13.5" x14ac:dyDescent="0.35">
      <c r="B1327" s="3">
        <v>43938</v>
      </c>
      <c r="C1327" s="2">
        <v>64</v>
      </c>
      <c r="D1327" s="2">
        <v>44.140700000000002</v>
      </c>
      <c r="E1327" s="2">
        <v>10328</v>
      </c>
      <c r="F1327" s="2">
        <v>64.736199999999997</v>
      </c>
      <c r="G1327" s="2">
        <v>668595.47360000003</v>
      </c>
      <c r="H1327" s="8">
        <f t="shared" si="20"/>
        <v>-1.3260636787760422E-2</v>
      </c>
      <c r="I1327" s="6"/>
      <c r="J1327" s="6"/>
      <c r="K1327" s="6"/>
    </row>
    <row r="1328" spans="2:11" ht="13.5" x14ac:dyDescent="0.35">
      <c r="B1328" s="3">
        <v>43941</v>
      </c>
      <c r="C1328" s="2">
        <v>65.92</v>
      </c>
      <c r="D1328" s="2">
        <v>45.465000000000003</v>
      </c>
      <c r="E1328" s="2">
        <v>5782</v>
      </c>
      <c r="F1328" s="2">
        <v>65.909599999999998</v>
      </c>
      <c r="G1328" s="2">
        <v>381089.30719999998</v>
      </c>
      <c r="H1328" s="8">
        <f t="shared" si="20"/>
        <v>3.0001789731472335E-2</v>
      </c>
      <c r="I1328" s="6"/>
      <c r="J1328" s="6"/>
      <c r="K1328" s="6"/>
    </row>
    <row r="1329" spans="2:11" ht="13.5" x14ac:dyDescent="0.35">
      <c r="B1329" s="3">
        <v>43942</v>
      </c>
      <c r="C1329" s="2">
        <v>64.02</v>
      </c>
      <c r="D1329" s="2">
        <v>44.154499999999999</v>
      </c>
      <c r="E1329" s="2">
        <v>4799</v>
      </c>
      <c r="F1329" s="2">
        <v>65.499600000000001</v>
      </c>
      <c r="G1329" s="2">
        <v>314332.58039999998</v>
      </c>
      <c r="H1329" s="8">
        <f t="shared" si="20"/>
        <v>-2.8824370394809295E-2</v>
      </c>
      <c r="I1329" s="6"/>
      <c r="J1329" s="6"/>
      <c r="K1329" s="6"/>
    </row>
    <row r="1330" spans="2:11" ht="13.5" x14ac:dyDescent="0.35">
      <c r="B1330" s="3">
        <v>43943</v>
      </c>
      <c r="C1330" s="2">
        <v>63</v>
      </c>
      <c r="D1330" s="2">
        <v>43.451000000000001</v>
      </c>
      <c r="E1330" s="2">
        <v>2562</v>
      </c>
      <c r="F1330" s="2">
        <v>62.3964</v>
      </c>
      <c r="G1330" s="2">
        <v>159859.57680000001</v>
      </c>
      <c r="H1330" s="8">
        <f t="shared" si="20"/>
        <v>-1.5932690892208001E-2</v>
      </c>
      <c r="I1330" s="6"/>
      <c r="J1330" s="6"/>
      <c r="K1330" s="6"/>
    </row>
    <row r="1331" spans="2:11" ht="13.5" x14ac:dyDescent="0.35">
      <c r="B1331" s="3">
        <v>43944</v>
      </c>
      <c r="C1331" s="2">
        <v>61.11</v>
      </c>
      <c r="D1331" s="2">
        <v>42.147500000000001</v>
      </c>
      <c r="E1331" s="2">
        <v>2518</v>
      </c>
      <c r="F1331" s="2">
        <v>61.128399999999999</v>
      </c>
      <c r="G1331" s="2">
        <v>153921.3112</v>
      </c>
      <c r="H1331" s="8">
        <f t="shared" si="20"/>
        <v>-2.9999309567098564E-2</v>
      </c>
      <c r="I1331" s="6"/>
      <c r="J1331" s="6"/>
      <c r="K1331" s="6"/>
    </row>
    <row r="1332" spans="2:11" ht="13.5" x14ac:dyDescent="0.35">
      <c r="B1332" s="3">
        <v>43945</v>
      </c>
      <c r="C1332" s="2">
        <v>59.28</v>
      </c>
      <c r="D1332" s="2">
        <v>40.885399999999997</v>
      </c>
      <c r="E1332" s="2">
        <v>851</v>
      </c>
      <c r="F1332" s="2">
        <v>59.937600000000003</v>
      </c>
      <c r="G1332" s="2">
        <v>51006.897599999997</v>
      </c>
      <c r="H1332" s="8">
        <f t="shared" si="20"/>
        <v>-2.994483658579996E-2</v>
      </c>
      <c r="I1332" s="6"/>
      <c r="J1332" s="6"/>
      <c r="K1332" s="6"/>
    </row>
    <row r="1333" spans="2:11" ht="13.5" x14ac:dyDescent="0.35">
      <c r="B1333" s="3">
        <v>43948</v>
      </c>
      <c r="C1333" s="2">
        <v>57.51</v>
      </c>
      <c r="D1333" s="2">
        <v>39.6646</v>
      </c>
      <c r="E1333" s="2">
        <v>0</v>
      </c>
      <c r="F1333" s="2">
        <v>0</v>
      </c>
      <c r="G1333" s="2">
        <v>0</v>
      </c>
      <c r="H1333" s="8">
        <f t="shared" si="20"/>
        <v>-2.985906949669068E-2</v>
      </c>
      <c r="I1333" s="6"/>
      <c r="J1333" s="6"/>
      <c r="K1333" s="6"/>
    </row>
    <row r="1334" spans="2:11" ht="13.5" x14ac:dyDescent="0.35">
      <c r="B1334" s="3">
        <v>43949</v>
      </c>
      <c r="C1334" s="2">
        <v>55.79</v>
      </c>
      <c r="D1334" s="2">
        <v>38.478299999999997</v>
      </c>
      <c r="E1334" s="2">
        <v>1447</v>
      </c>
      <c r="F1334" s="2">
        <v>55.79</v>
      </c>
      <c r="G1334" s="2">
        <v>80728.13</v>
      </c>
      <c r="H1334" s="8">
        <f t="shared" si="20"/>
        <v>-2.9908280935645456E-2</v>
      </c>
      <c r="I1334" s="6"/>
      <c r="J1334" s="6"/>
      <c r="K1334" s="6"/>
    </row>
    <row r="1335" spans="2:11" ht="13.5" x14ac:dyDescent="0.35">
      <c r="B1335" s="3">
        <v>43950</v>
      </c>
      <c r="C1335" s="2">
        <v>54.12</v>
      </c>
      <c r="D1335" s="2">
        <v>37.326500000000003</v>
      </c>
      <c r="E1335" s="2">
        <v>754</v>
      </c>
      <c r="F1335" s="2">
        <v>54.12</v>
      </c>
      <c r="G1335" s="2">
        <v>40806.480000000003</v>
      </c>
      <c r="H1335" s="8">
        <f t="shared" si="20"/>
        <v>-2.9933754869627672E-2</v>
      </c>
      <c r="I1335" s="6"/>
      <c r="J1335" s="6"/>
      <c r="K1335" s="6"/>
    </row>
    <row r="1336" spans="2:11" ht="13.5" x14ac:dyDescent="0.35">
      <c r="B1336" s="3">
        <v>43951</v>
      </c>
      <c r="C1336" s="2">
        <v>52.5</v>
      </c>
      <c r="D1336" s="2">
        <v>36.209200000000003</v>
      </c>
      <c r="E1336" s="2">
        <v>4089</v>
      </c>
      <c r="F1336" s="2">
        <v>52.5</v>
      </c>
      <c r="G1336" s="2">
        <v>214672.5</v>
      </c>
      <c r="H1336" s="8">
        <f t="shared" si="20"/>
        <v>-2.9933157408275624E-2</v>
      </c>
      <c r="I1336" s="6"/>
      <c r="J1336" s="6"/>
      <c r="K1336" s="6"/>
    </row>
    <row r="1337" spans="2:11" ht="13.5" x14ac:dyDescent="0.35">
      <c r="B1337" s="3">
        <v>43955</v>
      </c>
      <c r="C1337" s="2">
        <v>52.8</v>
      </c>
      <c r="D1337" s="2">
        <v>36.4161</v>
      </c>
      <c r="E1337" s="2">
        <v>5251</v>
      </c>
      <c r="F1337" s="2">
        <v>51.670999999999999</v>
      </c>
      <c r="G1337" s="2">
        <v>271324.42099999997</v>
      </c>
      <c r="H1337" s="8">
        <f t="shared" si="20"/>
        <v>5.714017432033776E-3</v>
      </c>
      <c r="I1337" s="6"/>
      <c r="J1337" s="6"/>
      <c r="K1337" s="6"/>
    </row>
    <row r="1338" spans="2:11" ht="13.5" x14ac:dyDescent="0.35">
      <c r="B1338" s="3">
        <v>43956</v>
      </c>
      <c r="C1338" s="2">
        <v>54</v>
      </c>
      <c r="D1338" s="2">
        <v>37.243699999999997</v>
      </c>
      <c r="E1338" s="2">
        <v>4399</v>
      </c>
      <c r="F1338" s="2">
        <v>53.609699999999997</v>
      </c>
      <c r="G1338" s="2">
        <v>235829.07029999999</v>
      </c>
      <c r="H1338" s="8">
        <f t="shared" si="20"/>
        <v>2.2726211757986076E-2</v>
      </c>
      <c r="I1338" s="6"/>
      <c r="J1338" s="6"/>
      <c r="K1338" s="6"/>
    </row>
    <row r="1339" spans="2:11" ht="13.5" x14ac:dyDescent="0.35">
      <c r="B1339" s="3">
        <v>43957</v>
      </c>
      <c r="C1339" s="2">
        <v>53.99</v>
      </c>
      <c r="D1339" s="2">
        <v>37.236800000000002</v>
      </c>
      <c r="E1339" s="2">
        <v>2312</v>
      </c>
      <c r="F1339" s="2">
        <v>54.157600000000002</v>
      </c>
      <c r="G1339" s="2">
        <v>125212.37119999999</v>
      </c>
      <c r="H1339" s="8">
        <f t="shared" si="20"/>
        <v>-1.8526623294663468E-4</v>
      </c>
      <c r="I1339" s="6"/>
      <c r="J1339" s="6"/>
      <c r="K1339" s="6"/>
    </row>
    <row r="1340" spans="2:11" ht="13.5" x14ac:dyDescent="0.35">
      <c r="B1340" s="3">
        <v>43958</v>
      </c>
      <c r="C1340" s="2">
        <v>53</v>
      </c>
      <c r="D1340" s="2">
        <v>36.554000000000002</v>
      </c>
      <c r="E1340" s="2">
        <v>3751</v>
      </c>
      <c r="F1340" s="2">
        <v>52.966999999999999</v>
      </c>
      <c r="G1340" s="2">
        <v>198679.217</v>
      </c>
      <c r="H1340" s="8">
        <f t="shared" si="20"/>
        <v>-1.8336699179306498E-2</v>
      </c>
      <c r="I1340" s="6"/>
      <c r="J1340" s="6"/>
      <c r="K1340" s="6"/>
    </row>
    <row r="1341" spans="2:11" ht="13.5" x14ac:dyDescent="0.35">
      <c r="B1341" s="3">
        <v>43959</v>
      </c>
      <c r="C1341" s="2">
        <v>52.98</v>
      </c>
      <c r="D1341" s="2">
        <v>36.540300000000002</v>
      </c>
      <c r="E1341" s="2">
        <v>331</v>
      </c>
      <c r="F1341" s="2">
        <v>52.941899999999997</v>
      </c>
      <c r="G1341" s="2">
        <v>17523.768899999999</v>
      </c>
      <c r="H1341" s="8">
        <f t="shared" si="20"/>
        <v>-3.7478798489905469E-4</v>
      </c>
      <c r="I1341" s="6"/>
      <c r="J1341" s="6"/>
      <c r="K1341" s="6"/>
    </row>
    <row r="1342" spans="2:11" ht="13.5" x14ac:dyDescent="0.35">
      <c r="B1342" s="3">
        <v>43962</v>
      </c>
      <c r="C1342" s="2">
        <v>54.1</v>
      </c>
      <c r="D1342" s="2">
        <v>37.3127</v>
      </c>
      <c r="E1342" s="2">
        <v>1004</v>
      </c>
      <c r="F1342" s="2">
        <v>53.4283</v>
      </c>
      <c r="G1342" s="2">
        <v>53642.013200000001</v>
      </c>
      <c r="H1342" s="8">
        <f t="shared" si="20"/>
        <v>2.1138304830556877E-2</v>
      </c>
      <c r="I1342" s="6"/>
      <c r="J1342" s="6"/>
      <c r="K1342" s="6"/>
    </row>
    <row r="1343" spans="2:11" ht="13.5" x14ac:dyDescent="0.35">
      <c r="B1343" s="3">
        <v>43963</v>
      </c>
      <c r="C1343" s="2">
        <v>55.5</v>
      </c>
      <c r="D1343" s="2">
        <v>38.278300000000002</v>
      </c>
      <c r="E1343" s="2">
        <v>3786</v>
      </c>
      <c r="F1343" s="2">
        <v>55.466999999999999</v>
      </c>
      <c r="G1343" s="2">
        <v>209998.06200000001</v>
      </c>
      <c r="H1343" s="8">
        <f t="shared" si="20"/>
        <v>2.5878588255473393E-2</v>
      </c>
      <c r="I1343" s="6"/>
      <c r="J1343" s="6"/>
      <c r="K1343" s="6"/>
    </row>
    <row r="1344" spans="2:11" ht="13.5" x14ac:dyDescent="0.35">
      <c r="B1344" s="3">
        <v>43964</v>
      </c>
      <c r="C1344" s="2">
        <v>55.49</v>
      </c>
      <c r="D1344" s="2">
        <v>38.2714</v>
      </c>
      <c r="E1344" s="2">
        <v>3087</v>
      </c>
      <c r="F1344" s="2">
        <v>55.239600000000003</v>
      </c>
      <c r="G1344" s="2">
        <v>170524.6452</v>
      </c>
      <c r="H1344" s="8">
        <f t="shared" si="20"/>
        <v>-1.8025878892222701E-4</v>
      </c>
      <c r="I1344" s="6"/>
      <c r="J1344" s="6"/>
      <c r="K1344" s="6"/>
    </row>
    <row r="1345" spans="2:11" ht="13.5" x14ac:dyDescent="0.35">
      <c r="B1345" s="3">
        <v>43965</v>
      </c>
      <c r="C1345" s="2">
        <v>56.6</v>
      </c>
      <c r="D1345" s="2">
        <v>39.036999999999999</v>
      </c>
      <c r="E1345" s="2">
        <v>1260</v>
      </c>
      <c r="F1345" s="2">
        <v>55.9559</v>
      </c>
      <c r="G1345" s="2">
        <v>70504.433999999994</v>
      </c>
      <c r="H1345" s="8">
        <f t="shared" si="20"/>
        <v>2.0004494217614174E-2</v>
      </c>
      <c r="I1345" s="6"/>
      <c r="J1345" s="6"/>
      <c r="K1345" s="6"/>
    </row>
    <row r="1346" spans="2:11" ht="13.5" x14ac:dyDescent="0.35">
      <c r="B1346" s="3">
        <v>43966</v>
      </c>
      <c r="C1346" s="2">
        <v>58.29</v>
      </c>
      <c r="D1346" s="2">
        <v>40.202599999999997</v>
      </c>
      <c r="E1346" s="2">
        <v>2863</v>
      </c>
      <c r="F1346" s="2">
        <v>58.0794</v>
      </c>
      <c r="G1346" s="2">
        <v>166281.3222</v>
      </c>
      <c r="H1346" s="8">
        <f t="shared" si="20"/>
        <v>2.9858851858493168E-2</v>
      </c>
      <c r="I1346" s="6"/>
      <c r="J1346" s="6"/>
      <c r="K1346" s="6"/>
    </row>
    <row r="1347" spans="2:11" ht="13.5" x14ac:dyDescent="0.35">
      <c r="B1347" s="3">
        <v>43969</v>
      </c>
      <c r="C1347" s="2">
        <v>60.03</v>
      </c>
      <c r="D1347" s="2">
        <v>41.4026</v>
      </c>
      <c r="E1347" s="2">
        <v>1885</v>
      </c>
      <c r="F1347" s="2">
        <v>60.03</v>
      </c>
      <c r="G1347" s="2">
        <v>113156.55</v>
      </c>
      <c r="H1347" s="8">
        <f t="shared" si="20"/>
        <v>2.9848815748235263E-2</v>
      </c>
      <c r="I1347" s="6"/>
      <c r="J1347" s="6"/>
      <c r="K1347" s="6"/>
    </row>
    <row r="1348" spans="2:11" ht="13.5" x14ac:dyDescent="0.35">
      <c r="B1348" s="3">
        <v>43970</v>
      </c>
      <c r="C1348" s="2">
        <v>61.83</v>
      </c>
      <c r="D1348" s="2">
        <v>42.644100000000002</v>
      </c>
      <c r="E1348" s="2">
        <v>0</v>
      </c>
      <c r="F1348" s="2">
        <v>0</v>
      </c>
      <c r="G1348" s="2">
        <v>0</v>
      </c>
      <c r="H1348" s="8">
        <f t="shared" si="20"/>
        <v>2.9986039524087908E-2</v>
      </c>
      <c r="I1348" s="6"/>
      <c r="J1348" s="6"/>
      <c r="K1348" s="6"/>
    </row>
    <row r="1349" spans="2:11" ht="13.5" x14ac:dyDescent="0.35">
      <c r="B1349" s="3">
        <v>43971</v>
      </c>
      <c r="C1349" s="2">
        <v>63.4</v>
      </c>
      <c r="D1349" s="2">
        <v>43.726900000000001</v>
      </c>
      <c r="E1349" s="2">
        <v>6345</v>
      </c>
      <c r="F1349" s="2">
        <v>63.3538</v>
      </c>
      <c r="G1349" s="2">
        <v>401979.86099999998</v>
      </c>
      <c r="H1349" s="8">
        <f t="shared" si="20"/>
        <v>2.5391554752005524E-2</v>
      </c>
      <c r="I1349" s="6"/>
      <c r="J1349" s="6"/>
      <c r="K1349" s="6"/>
    </row>
    <row r="1350" spans="2:11" ht="13.5" x14ac:dyDescent="0.35">
      <c r="B1350" s="3">
        <v>43972</v>
      </c>
      <c r="C1350" s="2">
        <v>63.4</v>
      </c>
      <c r="D1350" s="2">
        <v>43.726900000000001</v>
      </c>
      <c r="E1350" s="2">
        <v>1087</v>
      </c>
      <c r="F1350" s="2">
        <v>63.370899999999999</v>
      </c>
      <c r="G1350" s="2">
        <v>68884.168300000005</v>
      </c>
      <c r="H1350" s="8">
        <f t="shared" si="20"/>
        <v>0</v>
      </c>
      <c r="I1350" s="6"/>
      <c r="J1350" s="6"/>
      <c r="K1350" s="6"/>
    </row>
    <row r="1351" spans="2:11" ht="13.5" x14ac:dyDescent="0.35">
      <c r="B1351" s="3">
        <v>43973</v>
      </c>
      <c r="C1351" s="2">
        <v>62.9</v>
      </c>
      <c r="D1351" s="2">
        <v>43.382100000000001</v>
      </c>
      <c r="E1351" s="2">
        <v>1538</v>
      </c>
      <c r="F1351" s="2">
        <v>61.7196</v>
      </c>
      <c r="G1351" s="2">
        <v>94924.7448</v>
      </c>
      <c r="H1351" s="8">
        <f t="shared" ref="H1351:H1414" si="21">(D1351-D1350)/D1350</f>
        <v>-7.885306298868645E-3</v>
      </c>
      <c r="I1351" s="6"/>
      <c r="J1351" s="6"/>
      <c r="K1351" s="6"/>
    </row>
    <row r="1352" spans="2:11" ht="13.5" x14ac:dyDescent="0.35">
      <c r="B1352" s="3">
        <v>43977</v>
      </c>
      <c r="C1352" s="2">
        <v>64.3</v>
      </c>
      <c r="D1352" s="2">
        <v>44.3476</v>
      </c>
      <c r="E1352" s="2">
        <v>834</v>
      </c>
      <c r="F1352" s="2">
        <v>63.853499999999997</v>
      </c>
      <c r="G1352" s="2">
        <v>53253.819000000003</v>
      </c>
      <c r="H1352" s="8">
        <f t="shared" si="21"/>
        <v>2.2255722982520411E-2</v>
      </c>
      <c r="I1352" s="6"/>
      <c r="J1352" s="6"/>
      <c r="K1352" s="6"/>
    </row>
    <row r="1353" spans="2:11" ht="13.5" x14ac:dyDescent="0.35">
      <c r="B1353" s="3">
        <v>43978</v>
      </c>
      <c r="C1353" s="2">
        <v>66.22</v>
      </c>
      <c r="D1353" s="2">
        <v>45.671900000000001</v>
      </c>
      <c r="E1353" s="2">
        <v>3653</v>
      </c>
      <c r="F1353" s="2">
        <v>65.486699999999999</v>
      </c>
      <c r="G1353" s="2">
        <v>239222.91510000001</v>
      </c>
      <c r="H1353" s="8">
        <f t="shared" si="21"/>
        <v>2.986181890339051E-2</v>
      </c>
      <c r="I1353" s="6"/>
      <c r="J1353" s="6"/>
      <c r="K1353" s="6"/>
    </row>
    <row r="1354" spans="2:11" ht="13.5" x14ac:dyDescent="0.35">
      <c r="B1354" s="3">
        <v>43979</v>
      </c>
      <c r="C1354" s="2">
        <v>68.2</v>
      </c>
      <c r="D1354" s="2">
        <v>47.037500000000001</v>
      </c>
      <c r="E1354" s="2">
        <v>3155</v>
      </c>
      <c r="F1354" s="2">
        <v>67.757599999999996</v>
      </c>
      <c r="G1354" s="2">
        <v>213775.228</v>
      </c>
      <c r="H1354" s="8">
        <f t="shared" si="21"/>
        <v>2.9900223113117706E-2</v>
      </c>
      <c r="I1354" s="6"/>
      <c r="J1354" s="6"/>
      <c r="K1354" s="6"/>
    </row>
    <row r="1355" spans="2:11" ht="13.5" x14ac:dyDescent="0.35">
      <c r="B1355" s="3">
        <v>43980</v>
      </c>
      <c r="C1355" s="2">
        <v>70.239999999999995</v>
      </c>
      <c r="D1355" s="2">
        <v>48.444499999999998</v>
      </c>
      <c r="E1355" s="2">
        <v>1430</v>
      </c>
      <c r="F1355" s="2">
        <v>70.239999999999995</v>
      </c>
      <c r="G1355" s="2">
        <v>100443.2</v>
      </c>
      <c r="H1355" s="8">
        <f t="shared" si="21"/>
        <v>2.9912304012755703E-2</v>
      </c>
      <c r="I1355" s="6"/>
      <c r="J1355" s="6"/>
      <c r="K1355" s="6"/>
    </row>
    <row r="1356" spans="2:11" ht="13.5" x14ac:dyDescent="0.35">
      <c r="B1356" s="3">
        <v>43983</v>
      </c>
      <c r="C1356" s="2">
        <v>72.34</v>
      </c>
      <c r="D1356" s="2">
        <v>49.892800000000001</v>
      </c>
      <c r="E1356" s="2">
        <v>1816</v>
      </c>
      <c r="F1356" s="2">
        <v>72.34</v>
      </c>
      <c r="G1356" s="2">
        <v>131369.44</v>
      </c>
      <c r="H1356" s="8">
        <f t="shared" si="21"/>
        <v>2.9896066632951177E-2</v>
      </c>
      <c r="I1356" s="6"/>
      <c r="J1356" s="6"/>
      <c r="K1356" s="6"/>
    </row>
    <row r="1357" spans="2:11" ht="13.5" x14ac:dyDescent="0.35">
      <c r="B1357" s="3">
        <v>43984</v>
      </c>
      <c r="C1357" s="2">
        <v>74.510000000000005</v>
      </c>
      <c r="D1357" s="2">
        <v>51.389499999999998</v>
      </c>
      <c r="E1357" s="2">
        <v>4147</v>
      </c>
      <c r="F1357" s="2">
        <v>74.509799999999998</v>
      </c>
      <c r="G1357" s="2">
        <v>308992.14059999998</v>
      </c>
      <c r="H1357" s="8">
        <f t="shared" si="21"/>
        <v>2.999831639034083E-2</v>
      </c>
      <c r="I1357" s="6"/>
      <c r="J1357" s="6"/>
      <c r="K1357" s="6"/>
    </row>
    <row r="1358" spans="2:11" ht="13.5" x14ac:dyDescent="0.35">
      <c r="B1358" s="3">
        <v>43985</v>
      </c>
      <c r="C1358" s="2">
        <v>76.739999999999995</v>
      </c>
      <c r="D1358" s="2">
        <v>52.927500000000002</v>
      </c>
      <c r="E1358" s="2">
        <v>3384</v>
      </c>
      <c r="F1358" s="2">
        <v>76.739699999999999</v>
      </c>
      <c r="G1358" s="2">
        <v>259687.14480000001</v>
      </c>
      <c r="H1358" s="8">
        <f t="shared" si="21"/>
        <v>2.9928292744626897E-2</v>
      </c>
      <c r="I1358" s="6"/>
      <c r="J1358" s="6"/>
      <c r="K1358" s="6"/>
    </row>
    <row r="1359" spans="2:11" ht="13.5" x14ac:dyDescent="0.35">
      <c r="B1359" s="3">
        <v>43986</v>
      </c>
      <c r="C1359" s="2">
        <v>74.44</v>
      </c>
      <c r="D1359" s="2">
        <v>51.341200000000001</v>
      </c>
      <c r="E1359" s="2">
        <v>3553</v>
      </c>
      <c r="F1359" s="2">
        <v>76.869399999999999</v>
      </c>
      <c r="G1359" s="2">
        <v>273116.97820000001</v>
      </c>
      <c r="H1359" s="8">
        <f t="shared" si="21"/>
        <v>-2.9971187001086416E-2</v>
      </c>
      <c r="I1359" s="6"/>
      <c r="J1359" s="6"/>
      <c r="K1359" s="6"/>
    </row>
    <row r="1360" spans="2:11" ht="13.5" x14ac:dyDescent="0.35">
      <c r="B1360" s="3">
        <v>43987</v>
      </c>
      <c r="C1360" s="2">
        <v>72.209999999999994</v>
      </c>
      <c r="D1360" s="2">
        <v>49.803199999999997</v>
      </c>
      <c r="E1360" s="2">
        <v>37</v>
      </c>
      <c r="F1360" s="2">
        <v>72.6541</v>
      </c>
      <c r="G1360" s="2">
        <v>2688.2017000000001</v>
      </c>
      <c r="H1360" s="8">
        <f t="shared" si="21"/>
        <v>-2.9956448232608582E-2</v>
      </c>
      <c r="I1360" s="6"/>
      <c r="J1360" s="6"/>
      <c r="K1360" s="6"/>
    </row>
    <row r="1361" spans="2:11" ht="13.5" x14ac:dyDescent="0.35">
      <c r="B1361" s="3">
        <v>43990</v>
      </c>
      <c r="C1361" s="2">
        <v>67.88</v>
      </c>
      <c r="D1361" s="2">
        <v>46.816800000000001</v>
      </c>
      <c r="E1361" s="2">
        <v>6450</v>
      </c>
      <c r="F1361" s="2">
        <v>67.912400000000005</v>
      </c>
      <c r="G1361" s="2">
        <v>438034.98</v>
      </c>
      <c r="H1361" s="8">
        <f t="shared" si="21"/>
        <v>-5.9964018376329156E-2</v>
      </c>
      <c r="I1361" s="6"/>
      <c r="J1361" s="6"/>
      <c r="K1361" s="6"/>
    </row>
    <row r="1362" spans="2:11" ht="13.5" x14ac:dyDescent="0.35">
      <c r="B1362" s="3">
        <v>43991</v>
      </c>
      <c r="C1362" s="2">
        <v>68.3</v>
      </c>
      <c r="D1362" s="2">
        <v>47.106400000000001</v>
      </c>
      <c r="E1362" s="2">
        <v>4351</v>
      </c>
      <c r="F1362" s="2">
        <v>68.588099999999997</v>
      </c>
      <c r="G1362" s="2">
        <v>298426.82309999998</v>
      </c>
      <c r="H1362" s="8">
        <f t="shared" si="21"/>
        <v>6.1858136395481983E-3</v>
      </c>
      <c r="I1362" s="6"/>
      <c r="J1362" s="6"/>
      <c r="K1362" s="6"/>
    </row>
    <row r="1363" spans="2:11" ht="13.5" x14ac:dyDescent="0.35">
      <c r="B1363" s="3">
        <v>43992</v>
      </c>
      <c r="C1363" s="2">
        <v>71.37</v>
      </c>
      <c r="D1363" s="2">
        <v>49.223799999999997</v>
      </c>
      <c r="E1363" s="2">
        <v>3739</v>
      </c>
      <c r="F1363" s="2">
        <v>67.428600000000003</v>
      </c>
      <c r="G1363" s="2">
        <v>252115.53539999999</v>
      </c>
      <c r="H1363" s="8">
        <f t="shared" si="21"/>
        <v>4.4949306251379779E-2</v>
      </c>
      <c r="I1363" s="6"/>
      <c r="J1363" s="6"/>
      <c r="K1363" s="6"/>
    </row>
    <row r="1364" spans="2:11" ht="13.5" x14ac:dyDescent="0.35">
      <c r="B1364" s="3">
        <v>43993</v>
      </c>
      <c r="C1364" s="2">
        <v>72.989999999999995</v>
      </c>
      <c r="D1364" s="2">
        <v>50.341099999999997</v>
      </c>
      <c r="E1364" s="2">
        <v>3810</v>
      </c>
      <c r="F1364" s="2">
        <v>72.836500000000001</v>
      </c>
      <c r="G1364" s="2">
        <v>277507.065</v>
      </c>
      <c r="H1364" s="8">
        <f t="shared" si="21"/>
        <v>2.269836948793064E-2</v>
      </c>
      <c r="I1364" s="6"/>
      <c r="J1364" s="6"/>
      <c r="K1364" s="6"/>
    </row>
    <row r="1365" spans="2:11" ht="13.5" x14ac:dyDescent="0.35">
      <c r="B1365" s="3">
        <v>43994</v>
      </c>
      <c r="C1365" s="2">
        <v>71.89</v>
      </c>
      <c r="D1365" s="2">
        <v>49.582500000000003</v>
      </c>
      <c r="E1365" s="2">
        <v>1004</v>
      </c>
      <c r="F1365" s="2">
        <v>72.042400000000001</v>
      </c>
      <c r="G1365" s="2">
        <v>72330.569600000003</v>
      </c>
      <c r="H1365" s="8">
        <f t="shared" si="21"/>
        <v>-1.5069197931709761E-2</v>
      </c>
      <c r="I1365" s="6"/>
      <c r="J1365" s="6"/>
      <c r="K1365" s="6"/>
    </row>
    <row r="1366" spans="2:11" ht="13.5" x14ac:dyDescent="0.35">
      <c r="B1366" s="3">
        <v>43997</v>
      </c>
      <c r="C1366" s="2">
        <v>72</v>
      </c>
      <c r="D1366" s="2">
        <v>49.658299999999997</v>
      </c>
      <c r="E1366" s="2">
        <v>2606</v>
      </c>
      <c r="F1366" s="2">
        <v>70.711200000000005</v>
      </c>
      <c r="G1366" s="2">
        <v>184273.3872</v>
      </c>
      <c r="H1366" s="8">
        <f t="shared" si="21"/>
        <v>1.5287651893307894E-3</v>
      </c>
      <c r="I1366" s="6"/>
      <c r="J1366" s="6"/>
      <c r="K1366" s="6"/>
    </row>
    <row r="1367" spans="2:11" ht="13.5" x14ac:dyDescent="0.35">
      <c r="B1367" s="3">
        <v>43998</v>
      </c>
      <c r="C1367" s="2">
        <v>72.97</v>
      </c>
      <c r="D1367" s="2">
        <v>50.327300000000001</v>
      </c>
      <c r="E1367" s="2">
        <v>1008</v>
      </c>
      <c r="F1367" s="2">
        <v>71.955399999999997</v>
      </c>
      <c r="G1367" s="2">
        <v>72531.0432</v>
      </c>
      <c r="H1367" s="8">
        <f t="shared" si="21"/>
        <v>1.3472068113487657E-2</v>
      </c>
      <c r="I1367" s="6"/>
      <c r="J1367" s="6"/>
      <c r="K1367" s="6"/>
    </row>
    <row r="1368" spans="2:11" ht="13.5" x14ac:dyDescent="0.35">
      <c r="B1368" s="3">
        <v>43999</v>
      </c>
      <c r="C1368" s="2">
        <v>75.150000000000006</v>
      </c>
      <c r="D1368" s="2">
        <v>51.8309</v>
      </c>
      <c r="E1368" s="2">
        <v>2613</v>
      </c>
      <c r="F1368" s="2">
        <v>73.822900000000004</v>
      </c>
      <c r="G1368" s="2">
        <v>192899.2377</v>
      </c>
      <c r="H1368" s="8">
        <f t="shared" si="21"/>
        <v>2.9876428896443853E-2</v>
      </c>
      <c r="I1368" s="6"/>
      <c r="J1368" s="6"/>
      <c r="K1368" s="6"/>
    </row>
    <row r="1369" spans="2:11" ht="13.5" x14ac:dyDescent="0.35">
      <c r="B1369" s="3">
        <v>44000</v>
      </c>
      <c r="C1369" s="2">
        <v>73.8</v>
      </c>
      <c r="D1369" s="2">
        <v>50.899799999999999</v>
      </c>
      <c r="E1369" s="2">
        <v>1237</v>
      </c>
      <c r="F1369" s="2">
        <v>74.250900000000001</v>
      </c>
      <c r="G1369" s="2">
        <v>91848.363299999997</v>
      </c>
      <c r="H1369" s="8">
        <f t="shared" si="21"/>
        <v>-1.7964187386288889E-2</v>
      </c>
      <c r="I1369" s="6"/>
      <c r="J1369" s="6"/>
      <c r="K1369" s="6"/>
    </row>
    <row r="1370" spans="2:11" ht="13.5" x14ac:dyDescent="0.35">
      <c r="B1370" s="3">
        <v>44001</v>
      </c>
      <c r="C1370" s="2">
        <v>73.8</v>
      </c>
      <c r="D1370" s="2">
        <v>50.899799999999999</v>
      </c>
      <c r="E1370" s="2">
        <v>1139</v>
      </c>
      <c r="F1370" s="2">
        <v>73.846699999999998</v>
      </c>
      <c r="G1370" s="2">
        <v>84111.391300000003</v>
      </c>
      <c r="H1370" s="8">
        <f t="shared" si="21"/>
        <v>0</v>
      </c>
      <c r="I1370" s="6"/>
      <c r="J1370" s="6"/>
      <c r="K1370" s="6"/>
    </row>
    <row r="1371" spans="2:11" ht="13.5" x14ac:dyDescent="0.35">
      <c r="B1371" s="3">
        <v>44004</v>
      </c>
      <c r="C1371" s="2">
        <v>74.8</v>
      </c>
      <c r="D1371" s="2">
        <v>51.589500000000001</v>
      </c>
      <c r="E1371" s="2">
        <v>1982</v>
      </c>
      <c r="F1371" s="2">
        <v>73.905299999999997</v>
      </c>
      <c r="G1371" s="2">
        <v>146480.3046</v>
      </c>
      <c r="H1371" s="8">
        <f t="shared" si="21"/>
        <v>1.3550151474072628E-2</v>
      </c>
      <c r="I1371" s="6"/>
      <c r="J1371" s="6"/>
      <c r="K1371" s="6"/>
    </row>
    <row r="1372" spans="2:11" ht="13.5" x14ac:dyDescent="0.35">
      <c r="B1372" s="3">
        <v>44005</v>
      </c>
      <c r="C1372" s="2">
        <v>75.88</v>
      </c>
      <c r="D1372" s="2">
        <v>52.334400000000002</v>
      </c>
      <c r="E1372" s="2">
        <v>1135</v>
      </c>
      <c r="F1372" s="2">
        <v>75.724599999999995</v>
      </c>
      <c r="G1372" s="2">
        <v>85947.421000000002</v>
      </c>
      <c r="H1372" s="8">
        <f t="shared" si="21"/>
        <v>1.4438984677114552E-2</v>
      </c>
      <c r="I1372" s="6"/>
      <c r="J1372" s="6"/>
      <c r="K1372" s="6"/>
    </row>
    <row r="1373" spans="2:11" ht="13.5" x14ac:dyDescent="0.35">
      <c r="B1373" s="3">
        <v>44006</v>
      </c>
      <c r="C1373" s="2">
        <v>75</v>
      </c>
      <c r="D1373" s="2">
        <v>51.727400000000003</v>
      </c>
      <c r="E1373" s="2">
        <v>163</v>
      </c>
      <c r="F1373" s="2">
        <v>75.005499999999998</v>
      </c>
      <c r="G1373" s="2">
        <v>12225.896500000001</v>
      </c>
      <c r="H1373" s="8">
        <f t="shared" si="21"/>
        <v>-1.1598489712311583E-2</v>
      </c>
      <c r="I1373" s="6"/>
      <c r="J1373" s="6"/>
      <c r="K1373" s="6"/>
    </row>
    <row r="1374" spans="2:11" ht="13.5" x14ac:dyDescent="0.35">
      <c r="B1374" s="3">
        <v>44007</v>
      </c>
      <c r="C1374" s="2">
        <v>74</v>
      </c>
      <c r="D1374" s="2">
        <v>51.037700000000001</v>
      </c>
      <c r="E1374" s="2">
        <v>1017</v>
      </c>
      <c r="F1374" s="2">
        <v>73.388400000000004</v>
      </c>
      <c r="G1374" s="2">
        <v>74636.002800000002</v>
      </c>
      <c r="H1374" s="8">
        <f t="shared" si="21"/>
        <v>-1.3333359109485533E-2</v>
      </c>
      <c r="I1374" s="6"/>
      <c r="J1374" s="6"/>
      <c r="K1374" s="6"/>
    </row>
    <row r="1375" spans="2:11" ht="13.5" x14ac:dyDescent="0.35">
      <c r="B1375" s="3">
        <v>44008</v>
      </c>
      <c r="C1375" s="2">
        <v>73</v>
      </c>
      <c r="D1375" s="2">
        <v>50.347999999999999</v>
      </c>
      <c r="E1375" s="2">
        <v>791</v>
      </c>
      <c r="F1375" s="2">
        <v>72.775800000000004</v>
      </c>
      <c r="G1375" s="2">
        <v>57565.657800000001</v>
      </c>
      <c r="H1375" s="8">
        <f t="shared" si="21"/>
        <v>-1.351353999102628E-2</v>
      </c>
      <c r="I1375" s="6"/>
      <c r="J1375" s="6"/>
      <c r="K1375" s="6"/>
    </row>
    <row r="1376" spans="2:11" ht="13.5" x14ac:dyDescent="0.35">
      <c r="B1376" s="3">
        <v>44011</v>
      </c>
      <c r="C1376" s="2">
        <v>72</v>
      </c>
      <c r="D1376" s="2">
        <v>49.658299999999997</v>
      </c>
      <c r="E1376" s="2">
        <v>3071</v>
      </c>
      <c r="F1376" s="2">
        <v>69.754300000000001</v>
      </c>
      <c r="G1376" s="2">
        <v>214215.4553</v>
      </c>
      <c r="H1376" s="8">
        <f t="shared" si="21"/>
        <v>-1.3698657344879678E-2</v>
      </c>
      <c r="I1376" s="6"/>
      <c r="J1376" s="6"/>
      <c r="K1376" s="6"/>
    </row>
    <row r="1377" spans="2:11" ht="13.5" x14ac:dyDescent="0.35">
      <c r="B1377" s="3">
        <v>44012</v>
      </c>
      <c r="C1377" s="2">
        <v>71.599999999999994</v>
      </c>
      <c r="D1377" s="2">
        <v>49.382399999999997</v>
      </c>
      <c r="E1377" s="2">
        <v>858</v>
      </c>
      <c r="F1377" s="2">
        <v>70.865300000000005</v>
      </c>
      <c r="G1377" s="2">
        <v>60802.4274</v>
      </c>
      <c r="H1377" s="8">
        <f t="shared" si="21"/>
        <v>-5.5559694955324701E-3</v>
      </c>
      <c r="I1377" s="6"/>
      <c r="J1377" s="6"/>
      <c r="K1377" s="6"/>
    </row>
    <row r="1378" spans="2:11" ht="13.5" x14ac:dyDescent="0.35">
      <c r="B1378" s="3">
        <v>44013</v>
      </c>
      <c r="C1378" s="2">
        <v>71.8</v>
      </c>
      <c r="D1378" s="2">
        <v>49.520400000000002</v>
      </c>
      <c r="E1378" s="2">
        <v>1059</v>
      </c>
      <c r="F1378" s="2">
        <v>70.870199999999997</v>
      </c>
      <c r="G1378" s="2">
        <v>75051.541800000006</v>
      </c>
      <c r="H1378" s="8">
        <f t="shared" si="21"/>
        <v>2.7945178849145694E-3</v>
      </c>
      <c r="I1378" s="6"/>
      <c r="J1378" s="6"/>
      <c r="K1378" s="6"/>
    </row>
    <row r="1379" spans="2:11" ht="13.5" x14ac:dyDescent="0.35">
      <c r="B1379" s="3">
        <v>44014</v>
      </c>
      <c r="C1379" s="2">
        <v>71.8</v>
      </c>
      <c r="D1379" s="2">
        <v>49.520400000000002</v>
      </c>
      <c r="E1379" s="2">
        <v>3638</v>
      </c>
      <c r="F1379" s="2">
        <v>70.816100000000006</v>
      </c>
      <c r="G1379" s="2">
        <v>257628.9718</v>
      </c>
      <c r="H1379" s="8">
        <f t="shared" si="21"/>
        <v>0</v>
      </c>
      <c r="I1379" s="6"/>
      <c r="J1379" s="6"/>
      <c r="K1379" s="6"/>
    </row>
    <row r="1380" spans="2:11" ht="13.5" x14ac:dyDescent="0.35">
      <c r="B1380" s="3">
        <v>44015</v>
      </c>
      <c r="C1380" s="2">
        <v>70.83</v>
      </c>
      <c r="D1380" s="2">
        <v>48.851399999999998</v>
      </c>
      <c r="E1380" s="2">
        <v>2116</v>
      </c>
      <c r="F1380" s="2">
        <v>70.890100000000004</v>
      </c>
      <c r="G1380" s="2">
        <v>150003.4516</v>
      </c>
      <c r="H1380" s="8">
        <f t="shared" si="21"/>
        <v>-1.3509583929047504E-2</v>
      </c>
      <c r="I1380" s="6"/>
      <c r="J1380" s="6"/>
      <c r="K1380" s="6"/>
    </row>
    <row r="1381" spans="2:11" ht="13.5" x14ac:dyDescent="0.35">
      <c r="B1381" s="3">
        <v>44018</v>
      </c>
      <c r="C1381" s="2">
        <v>70.16</v>
      </c>
      <c r="D1381" s="2">
        <v>48.389299999999999</v>
      </c>
      <c r="E1381" s="2">
        <v>2905</v>
      </c>
      <c r="F1381" s="2">
        <v>70.291399999999996</v>
      </c>
      <c r="G1381" s="2">
        <v>204196.51699999999</v>
      </c>
      <c r="H1381" s="8">
        <f t="shared" si="21"/>
        <v>-9.4592990170189496E-3</v>
      </c>
      <c r="I1381" s="6"/>
      <c r="J1381" s="6"/>
      <c r="K1381" s="6"/>
    </row>
    <row r="1382" spans="2:11" ht="13.5" x14ac:dyDescent="0.35">
      <c r="B1382" s="3">
        <v>44019</v>
      </c>
      <c r="C1382" s="2">
        <v>60.55</v>
      </c>
      <c r="D1382" s="2">
        <v>47.081499999999998</v>
      </c>
      <c r="E1382" s="2">
        <v>1602</v>
      </c>
      <c r="F1382" s="2">
        <v>60.796900000000001</v>
      </c>
      <c r="G1382" s="2">
        <v>97396.633799999996</v>
      </c>
      <c r="H1382" s="8">
        <f t="shared" si="21"/>
        <v>-2.7026636053838357E-2</v>
      </c>
      <c r="I1382" s="6"/>
      <c r="J1382" s="6"/>
      <c r="K1382" s="6"/>
    </row>
    <row r="1383" spans="2:11" ht="13.5" x14ac:dyDescent="0.35">
      <c r="B1383" s="3">
        <v>44020</v>
      </c>
      <c r="C1383" s="2">
        <v>56.92</v>
      </c>
      <c r="D1383" s="2">
        <v>44.258899999999997</v>
      </c>
      <c r="E1383" s="2">
        <v>1860</v>
      </c>
      <c r="F1383" s="2">
        <v>58.4193</v>
      </c>
      <c r="G1383" s="2">
        <v>108659.898</v>
      </c>
      <c r="H1383" s="8">
        <f t="shared" si="21"/>
        <v>-5.9951360937948055E-2</v>
      </c>
      <c r="I1383" s="6"/>
      <c r="J1383" s="6"/>
      <c r="K1383" s="6"/>
    </row>
    <row r="1384" spans="2:11" ht="13.5" x14ac:dyDescent="0.35">
      <c r="B1384" s="3">
        <v>44021</v>
      </c>
      <c r="C1384" s="2">
        <v>53.48</v>
      </c>
      <c r="D1384" s="2">
        <v>41.584099999999999</v>
      </c>
      <c r="E1384" s="2">
        <v>1519</v>
      </c>
      <c r="F1384" s="2">
        <v>55.034999999999997</v>
      </c>
      <c r="G1384" s="2">
        <v>83598.164999999994</v>
      </c>
      <c r="H1384" s="8">
        <f t="shared" si="21"/>
        <v>-6.0435302278185804E-2</v>
      </c>
      <c r="I1384" s="6"/>
      <c r="J1384" s="6"/>
      <c r="K1384" s="6"/>
    </row>
    <row r="1385" spans="2:11" ht="13.5" x14ac:dyDescent="0.35">
      <c r="B1385" s="3">
        <v>44022</v>
      </c>
      <c r="C1385" s="2">
        <v>50.23</v>
      </c>
      <c r="D1385" s="2">
        <v>39.057000000000002</v>
      </c>
      <c r="E1385" s="2">
        <v>3173</v>
      </c>
      <c r="F1385" s="2">
        <v>50.655700000000003</v>
      </c>
      <c r="G1385" s="2">
        <v>160730.5361</v>
      </c>
      <c r="H1385" s="8">
        <f t="shared" si="21"/>
        <v>-6.0770823463775756E-2</v>
      </c>
      <c r="I1385" s="6"/>
      <c r="J1385" s="6"/>
      <c r="K1385" s="6"/>
    </row>
    <row r="1386" spans="2:11" ht="13.5" x14ac:dyDescent="0.35">
      <c r="B1386" s="3">
        <v>44025</v>
      </c>
      <c r="C1386" s="2">
        <v>48.73</v>
      </c>
      <c r="D1386" s="2">
        <v>37.890700000000002</v>
      </c>
      <c r="E1386" s="2">
        <v>199</v>
      </c>
      <c r="F1386" s="2">
        <v>49.033200000000001</v>
      </c>
      <c r="G1386" s="2">
        <v>9757.6067999999996</v>
      </c>
      <c r="H1386" s="8">
        <f t="shared" si="21"/>
        <v>-2.9861484497017171E-2</v>
      </c>
      <c r="I1386" s="6"/>
      <c r="J1386" s="6"/>
      <c r="K1386" s="6"/>
    </row>
    <row r="1387" spans="2:11" ht="13.5" x14ac:dyDescent="0.35">
      <c r="B1387" s="3">
        <v>44026</v>
      </c>
      <c r="C1387" s="2">
        <v>50.18</v>
      </c>
      <c r="D1387" s="2">
        <v>39.018099999999997</v>
      </c>
      <c r="E1387" s="2">
        <v>4619</v>
      </c>
      <c r="F1387" s="2">
        <v>49.569000000000003</v>
      </c>
      <c r="G1387" s="2">
        <v>228959.21100000001</v>
      </c>
      <c r="H1387" s="8">
        <f t="shared" si="21"/>
        <v>2.9754002961148628E-2</v>
      </c>
      <c r="I1387" s="6"/>
      <c r="J1387" s="6"/>
      <c r="K1387" s="6"/>
    </row>
    <row r="1388" spans="2:11" ht="13.5" x14ac:dyDescent="0.35">
      <c r="B1388" s="3">
        <v>44027</v>
      </c>
      <c r="C1388" s="2">
        <v>51.19</v>
      </c>
      <c r="D1388" s="2">
        <v>39.8035</v>
      </c>
      <c r="E1388" s="2">
        <v>1845</v>
      </c>
      <c r="F1388" s="2">
        <v>50.649500000000003</v>
      </c>
      <c r="G1388" s="2">
        <v>93448.327499999999</v>
      </c>
      <c r="H1388" s="8">
        <f t="shared" si="21"/>
        <v>2.0129119562459545E-2</v>
      </c>
      <c r="I1388" s="6"/>
      <c r="J1388" s="6"/>
      <c r="K1388" s="6"/>
    </row>
    <row r="1389" spans="2:11" ht="13.5" x14ac:dyDescent="0.35">
      <c r="B1389" s="3">
        <v>44028</v>
      </c>
      <c r="C1389" s="2">
        <v>51</v>
      </c>
      <c r="D1389" s="2">
        <v>39.655700000000003</v>
      </c>
      <c r="E1389" s="2">
        <v>914</v>
      </c>
      <c r="F1389" s="2">
        <v>50.9651</v>
      </c>
      <c r="G1389" s="2">
        <v>46582.1014</v>
      </c>
      <c r="H1389" s="8">
        <f t="shared" si="21"/>
        <v>-3.7132412978757297E-3</v>
      </c>
      <c r="I1389" s="6"/>
      <c r="J1389" s="6"/>
      <c r="K1389" s="6"/>
    </row>
    <row r="1390" spans="2:11" ht="13.5" x14ac:dyDescent="0.35">
      <c r="B1390" s="3">
        <v>44029</v>
      </c>
      <c r="C1390" s="2">
        <v>50.63</v>
      </c>
      <c r="D1390" s="2">
        <v>39.368000000000002</v>
      </c>
      <c r="E1390" s="2">
        <v>309</v>
      </c>
      <c r="F1390" s="2">
        <v>50.487900000000003</v>
      </c>
      <c r="G1390" s="2">
        <v>15600.7611</v>
      </c>
      <c r="H1390" s="8">
        <f t="shared" si="21"/>
        <v>-7.2549469559231314E-3</v>
      </c>
      <c r="I1390" s="6"/>
      <c r="J1390" s="6"/>
      <c r="K1390" s="6"/>
    </row>
    <row r="1391" spans="2:11" ht="13.5" x14ac:dyDescent="0.35">
      <c r="B1391" s="3">
        <v>44032</v>
      </c>
      <c r="C1391" s="2">
        <v>51.35</v>
      </c>
      <c r="D1391" s="2">
        <v>39.927900000000001</v>
      </c>
      <c r="E1391" s="2">
        <v>222</v>
      </c>
      <c r="F1391" s="2">
        <v>51.160400000000003</v>
      </c>
      <c r="G1391" s="2">
        <v>11357.6088</v>
      </c>
      <c r="H1391" s="8">
        <f t="shared" si="21"/>
        <v>1.4222210932737222E-2</v>
      </c>
      <c r="I1391" s="6"/>
      <c r="J1391" s="6"/>
      <c r="K1391" s="6"/>
    </row>
    <row r="1392" spans="2:11" ht="13.5" x14ac:dyDescent="0.35">
      <c r="B1392" s="3">
        <v>44033</v>
      </c>
      <c r="C1392" s="2">
        <v>51.3</v>
      </c>
      <c r="D1392" s="2">
        <v>39.889000000000003</v>
      </c>
      <c r="E1392" s="2">
        <v>809</v>
      </c>
      <c r="F1392" s="2">
        <v>51.022100000000002</v>
      </c>
      <c r="G1392" s="2">
        <v>41276.878900000003</v>
      </c>
      <c r="H1392" s="8">
        <f t="shared" si="21"/>
        <v>-9.7425609661410089E-4</v>
      </c>
      <c r="I1392" s="6"/>
      <c r="J1392" s="6"/>
      <c r="K1392" s="6"/>
    </row>
    <row r="1393" spans="2:11" ht="13.5" x14ac:dyDescent="0.35">
      <c r="B1393" s="3">
        <v>44034</v>
      </c>
      <c r="C1393" s="2">
        <v>51.6</v>
      </c>
      <c r="D1393" s="2">
        <v>40.122300000000003</v>
      </c>
      <c r="E1393" s="2">
        <v>1143</v>
      </c>
      <c r="F1393" s="2">
        <v>51.290300000000002</v>
      </c>
      <c r="G1393" s="2">
        <v>58624.812899999997</v>
      </c>
      <c r="H1393" s="8">
        <f t="shared" si="21"/>
        <v>5.8487302263781947E-3</v>
      </c>
      <c r="I1393" s="6"/>
      <c r="J1393" s="6"/>
      <c r="K1393" s="6"/>
    </row>
    <row r="1394" spans="2:11" ht="13.5" x14ac:dyDescent="0.35">
      <c r="B1394" s="3">
        <v>44035</v>
      </c>
      <c r="C1394" s="2">
        <v>54.5</v>
      </c>
      <c r="D1394" s="2">
        <v>42.377200000000002</v>
      </c>
      <c r="E1394" s="2">
        <v>181</v>
      </c>
      <c r="F1394" s="2">
        <v>53.370399999999997</v>
      </c>
      <c r="G1394" s="2">
        <v>9660.0424000000003</v>
      </c>
      <c r="H1394" s="8">
        <f t="shared" si="21"/>
        <v>5.6200666462291521E-2</v>
      </c>
      <c r="I1394" s="6"/>
      <c r="J1394" s="6"/>
      <c r="K1394" s="6"/>
    </row>
    <row r="1395" spans="2:11" ht="13.5" x14ac:dyDescent="0.35">
      <c r="B1395" s="3">
        <v>44036</v>
      </c>
      <c r="C1395" s="2">
        <v>57.81</v>
      </c>
      <c r="D1395" s="2">
        <v>44.951000000000001</v>
      </c>
      <c r="E1395" s="2">
        <v>771</v>
      </c>
      <c r="F1395" s="2">
        <v>55.732100000000003</v>
      </c>
      <c r="G1395" s="2">
        <v>42969.449099999998</v>
      </c>
      <c r="H1395" s="8">
        <f t="shared" si="21"/>
        <v>6.0735489838875584E-2</v>
      </c>
      <c r="I1395" s="6"/>
      <c r="J1395" s="6"/>
      <c r="K1395" s="6"/>
    </row>
    <row r="1396" spans="2:11" ht="13.5" x14ac:dyDescent="0.35">
      <c r="B1396" s="3">
        <v>44039</v>
      </c>
      <c r="C1396" s="2">
        <v>54.75</v>
      </c>
      <c r="D1396" s="2">
        <v>42.571599999999997</v>
      </c>
      <c r="E1396" s="2">
        <v>2990</v>
      </c>
      <c r="F1396" s="2">
        <v>55.479500000000002</v>
      </c>
      <c r="G1396" s="2">
        <v>165883.70499999999</v>
      </c>
      <c r="H1396" s="8">
        <f t="shared" si="21"/>
        <v>-5.2933193922271006E-2</v>
      </c>
      <c r="I1396" s="6"/>
      <c r="J1396" s="6"/>
      <c r="K1396" s="6"/>
    </row>
    <row r="1397" spans="2:11" ht="13.5" x14ac:dyDescent="0.35">
      <c r="B1397" s="3">
        <v>44040</v>
      </c>
      <c r="C1397" s="2">
        <v>57</v>
      </c>
      <c r="D1397" s="2">
        <v>44.321100000000001</v>
      </c>
      <c r="E1397" s="2">
        <v>1161</v>
      </c>
      <c r="F1397" s="2">
        <v>56.192500000000003</v>
      </c>
      <c r="G1397" s="2">
        <v>65239.4925</v>
      </c>
      <c r="H1397" s="8">
        <f t="shared" si="21"/>
        <v>4.1095472098770187E-2</v>
      </c>
      <c r="I1397" s="6"/>
      <c r="J1397" s="6"/>
      <c r="K1397" s="6"/>
    </row>
    <row r="1398" spans="2:11" ht="13.5" x14ac:dyDescent="0.35">
      <c r="B1398" s="3">
        <v>44041</v>
      </c>
      <c r="C1398" s="2">
        <v>58.7</v>
      </c>
      <c r="D1398" s="2">
        <v>45.643000000000001</v>
      </c>
      <c r="E1398" s="2">
        <v>261</v>
      </c>
      <c r="F1398" s="2">
        <v>58.187100000000001</v>
      </c>
      <c r="G1398" s="2">
        <v>15186.8331</v>
      </c>
      <c r="H1398" s="8">
        <f t="shared" si="21"/>
        <v>2.98255232834925E-2</v>
      </c>
      <c r="I1398" s="6"/>
      <c r="J1398" s="6"/>
      <c r="K1398" s="6"/>
    </row>
    <row r="1399" spans="2:11" ht="13.5" x14ac:dyDescent="0.35">
      <c r="B1399" s="3">
        <v>44042</v>
      </c>
      <c r="C1399" s="2">
        <v>61.8</v>
      </c>
      <c r="D1399" s="2">
        <v>48.053400000000003</v>
      </c>
      <c r="E1399" s="2">
        <v>829</v>
      </c>
      <c r="F1399" s="2">
        <v>61.406500000000001</v>
      </c>
      <c r="G1399" s="2">
        <v>50905.988499999999</v>
      </c>
      <c r="H1399" s="8">
        <f t="shared" si="21"/>
        <v>5.2809850360405815E-2</v>
      </c>
      <c r="I1399" s="6"/>
      <c r="J1399" s="6"/>
      <c r="K1399" s="6"/>
    </row>
    <row r="1400" spans="2:11" ht="13.5" x14ac:dyDescent="0.35">
      <c r="B1400" s="3">
        <v>44046</v>
      </c>
      <c r="C1400" s="2">
        <v>62.9</v>
      </c>
      <c r="D1400" s="2">
        <v>48.908799999999999</v>
      </c>
      <c r="E1400" s="2">
        <v>231</v>
      </c>
      <c r="F1400" s="2">
        <v>62.542400000000001</v>
      </c>
      <c r="G1400" s="2">
        <v>14447.294400000001</v>
      </c>
      <c r="H1400" s="8">
        <f t="shared" si="21"/>
        <v>1.7801029687805565E-2</v>
      </c>
      <c r="I1400" s="6"/>
      <c r="J1400" s="6"/>
      <c r="K1400" s="6"/>
    </row>
    <row r="1401" spans="2:11" ht="13.5" x14ac:dyDescent="0.35">
      <c r="B1401" s="3">
        <v>44047</v>
      </c>
      <c r="C1401" s="2">
        <v>65.489999999999995</v>
      </c>
      <c r="D1401" s="2">
        <v>50.922600000000003</v>
      </c>
      <c r="E1401" s="2">
        <v>1708</v>
      </c>
      <c r="F1401" s="2">
        <v>64.007599999999996</v>
      </c>
      <c r="G1401" s="2">
        <v>109324.9808</v>
      </c>
      <c r="H1401" s="8">
        <f t="shared" si="21"/>
        <v>4.1174594347029643E-2</v>
      </c>
      <c r="I1401" s="6"/>
      <c r="J1401" s="6"/>
      <c r="K1401" s="6"/>
    </row>
    <row r="1402" spans="2:11" ht="13.5" x14ac:dyDescent="0.35">
      <c r="B1402" s="3">
        <v>44048</v>
      </c>
      <c r="C1402" s="2">
        <v>64</v>
      </c>
      <c r="D1402" s="2">
        <v>49.764099999999999</v>
      </c>
      <c r="E1402" s="2">
        <v>453</v>
      </c>
      <c r="F1402" s="2">
        <v>64.825800000000001</v>
      </c>
      <c r="G1402" s="2">
        <v>29366.0874</v>
      </c>
      <c r="H1402" s="8">
        <f t="shared" si="21"/>
        <v>-2.2750213068460833E-2</v>
      </c>
      <c r="I1402" s="6"/>
      <c r="J1402" s="6"/>
      <c r="K1402" s="6"/>
    </row>
    <row r="1403" spans="2:11" ht="13.5" x14ac:dyDescent="0.35">
      <c r="B1403" s="3">
        <v>44049</v>
      </c>
      <c r="C1403" s="2">
        <v>64.88</v>
      </c>
      <c r="D1403" s="2">
        <v>50.448300000000003</v>
      </c>
      <c r="E1403" s="2">
        <v>71</v>
      </c>
      <c r="F1403" s="2">
        <v>64.244799999999998</v>
      </c>
      <c r="G1403" s="2">
        <v>4561.3807999999999</v>
      </c>
      <c r="H1403" s="8">
        <f t="shared" si="21"/>
        <v>1.3748867155238499E-2</v>
      </c>
      <c r="I1403" s="6"/>
      <c r="J1403" s="6"/>
      <c r="K1403" s="6"/>
    </row>
    <row r="1404" spans="2:11" ht="13.5" x14ac:dyDescent="0.35">
      <c r="B1404" s="3">
        <v>44050</v>
      </c>
      <c r="C1404" s="2">
        <v>64.739999999999995</v>
      </c>
      <c r="D1404" s="2">
        <v>50.339500000000001</v>
      </c>
      <c r="E1404" s="2">
        <v>144</v>
      </c>
      <c r="F1404" s="2">
        <v>63.082099999999997</v>
      </c>
      <c r="G1404" s="2">
        <v>9083.8223999999991</v>
      </c>
      <c r="H1404" s="8">
        <f t="shared" si="21"/>
        <v>-2.156663356347037E-3</v>
      </c>
      <c r="I1404" s="6"/>
      <c r="J1404" s="6"/>
      <c r="K1404" s="6"/>
    </row>
    <row r="1405" spans="2:11" ht="13.5" x14ac:dyDescent="0.35">
      <c r="B1405" s="3">
        <v>44053</v>
      </c>
      <c r="C1405" s="2">
        <v>60.86</v>
      </c>
      <c r="D1405" s="2">
        <v>47.322499999999998</v>
      </c>
      <c r="E1405" s="2">
        <v>108</v>
      </c>
      <c r="F1405" s="2">
        <v>62.883800000000001</v>
      </c>
      <c r="G1405" s="2">
        <v>6791.4503999999997</v>
      </c>
      <c r="H1405" s="8">
        <f t="shared" si="21"/>
        <v>-5.9933054559540774E-2</v>
      </c>
      <c r="I1405" s="6"/>
      <c r="J1405" s="6"/>
      <c r="K1405" s="6"/>
    </row>
    <row r="1406" spans="2:11" ht="13.5" x14ac:dyDescent="0.35">
      <c r="B1406" s="3">
        <v>44054</v>
      </c>
      <c r="C1406" s="2">
        <v>59.04</v>
      </c>
      <c r="D1406" s="2">
        <v>45.907400000000003</v>
      </c>
      <c r="E1406" s="2">
        <v>962</v>
      </c>
      <c r="F1406" s="2">
        <v>59.638300000000001</v>
      </c>
      <c r="G1406" s="2">
        <v>57372.044600000001</v>
      </c>
      <c r="H1406" s="8">
        <f t="shared" si="21"/>
        <v>-2.9903322943631367E-2</v>
      </c>
      <c r="I1406" s="6"/>
      <c r="J1406" s="6"/>
      <c r="K1406" s="6"/>
    </row>
    <row r="1407" spans="2:11" ht="13.5" x14ac:dyDescent="0.35">
      <c r="B1407" s="3">
        <v>44055</v>
      </c>
      <c r="C1407" s="2">
        <v>59.74</v>
      </c>
      <c r="D1407" s="2">
        <v>46.451700000000002</v>
      </c>
      <c r="E1407" s="2">
        <v>1317</v>
      </c>
      <c r="F1407" s="2">
        <v>57.981200000000001</v>
      </c>
      <c r="G1407" s="2">
        <v>76361.240399999995</v>
      </c>
      <c r="H1407" s="8">
        <f t="shared" si="21"/>
        <v>1.1856476297938888E-2</v>
      </c>
      <c r="I1407" s="6"/>
      <c r="J1407" s="6"/>
      <c r="K1407" s="6"/>
    </row>
    <row r="1408" spans="2:11" ht="13.5" x14ac:dyDescent="0.35">
      <c r="B1408" s="3">
        <v>44057</v>
      </c>
      <c r="C1408" s="2">
        <v>60.5</v>
      </c>
      <c r="D1408" s="2">
        <v>47.0426</v>
      </c>
      <c r="E1408" s="2">
        <v>300</v>
      </c>
      <c r="F1408" s="2">
        <v>60.262799999999999</v>
      </c>
      <c r="G1408" s="2">
        <v>18078.84</v>
      </c>
      <c r="H1408" s="8">
        <f t="shared" si="21"/>
        <v>1.2720740037501269E-2</v>
      </c>
      <c r="I1408" s="6"/>
      <c r="J1408" s="6"/>
      <c r="K1408" s="6"/>
    </row>
    <row r="1409" spans="2:11" ht="13.5" x14ac:dyDescent="0.35">
      <c r="B1409" s="3">
        <v>44060</v>
      </c>
      <c r="C1409" s="2">
        <v>60</v>
      </c>
      <c r="D1409" s="2">
        <v>46.653799999999997</v>
      </c>
      <c r="E1409" s="2">
        <v>406</v>
      </c>
      <c r="F1409" s="2">
        <v>59.448799999999999</v>
      </c>
      <c r="G1409" s="2">
        <v>24136.212800000001</v>
      </c>
      <c r="H1409" s="8">
        <f t="shared" si="21"/>
        <v>-8.2648493067985895E-3</v>
      </c>
      <c r="I1409" s="6"/>
      <c r="J1409" s="6"/>
      <c r="K1409" s="6"/>
    </row>
    <row r="1410" spans="2:11" ht="13.5" x14ac:dyDescent="0.35">
      <c r="B1410" s="3">
        <v>44061</v>
      </c>
      <c r="C1410" s="2">
        <v>58.2</v>
      </c>
      <c r="D1410" s="2">
        <v>45.254199999999997</v>
      </c>
      <c r="E1410" s="2">
        <v>784</v>
      </c>
      <c r="F1410" s="2">
        <v>58.878399999999999</v>
      </c>
      <c r="G1410" s="2">
        <v>46160.6656</v>
      </c>
      <c r="H1410" s="8">
        <f t="shared" si="21"/>
        <v>-2.9999699917262895E-2</v>
      </c>
      <c r="I1410" s="6"/>
      <c r="J1410" s="6"/>
      <c r="K1410" s="6"/>
    </row>
    <row r="1411" spans="2:11" ht="13.5" x14ac:dyDescent="0.35">
      <c r="B1411" s="3">
        <v>44062</v>
      </c>
      <c r="C1411" s="2">
        <v>58</v>
      </c>
      <c r="D1411" s="2">
        <v>45.098700000000001</v>
      </c>
      <c r="E1411" s="2">
        <v>700</v>
      </c>
      <c r="F1411" s="2">
        <v>58.274799999999999</v>
      </c>
      <c r="G1411" s="2">
        <v>40792.36</v>
      </c>
      <c r="H1411" s="8">
        <f t="shared" si="21"/>
        <v>-3.4361451533779499E-3</v>
      </c>
      <c r="I1411" s="6"/>
      <c r="J1411" s="6"/>
      <c r="K1411" s="6"/>
    </row>
    <row r="1412" spans="2:11" ht="13.5" x14ac:dyDescent="0.35">
      <c r="B1412" s="3">
        <v>44064</v>
      </c>
      <c r="C1412" s="2">
        <v>59.38</v>
      </c>
      <c r="D1412" s="2">
        <v>46.171700000000001</v>
      </c>
      <c r="E1412" s="2">
        <v>739</v>
      </c>
      <c r="F1412" s="2">
        <v>58.656199999999998</v>
      </c>
      <c r="G1412" s="2">
        <v>43346.931799999998</v>
      </c>
      <c r="H1412" s="8">
        <f t="shared" si="21"/>
        <v>2.3792260087319599E-2</v>
      </c>
      <c r="I1412" s="6"/>
      <c r="J1412" s="6"/>
      <c r="K1412" s="6"/>
    </row>
    <row r="1413" spans="2:11" ht="13.5" x14ac:dyDescent="0.35">
      <c r="B1413" s="3">
        <v>44067</v>
      </c>
      <c r="C1413" s="2">
        <v>59.28</v>
      </c>
      <c r="D1413" s="2">
        <v>46.094000000000001</v>
      </c>
      <c r="E1413" s="2">
        <v>328</v>
      </c>
      <c r="F1413" s="2">
        <v>58.1233</v>
      </c>
      <c r="G1413" s="2">
        <v>19064.4424</v>
      </c>
      <c r="H1413" s="8">
        <f t="shared" si="21"/>
        <v>-1.6828490179049093E-3</v>
      </c>
      <c r="I1413" s="6"/>
      <c r="J1413" s="6"/>
      <c r="K1413" s="6"/>
    </row>
    <row r="1414" spans="2:11" ht="13.5" x14ac:dyDescent="0.35">
      <c r="B1414" s="3">
        <v>44068</v>
      </c>
      <c r="C1414" s="2">
        <v>59.2</v>
      </c>
      <c r="D1414" s="2">
        <v>46.031799999999997</v>
      </c>
      <c r="E1414" s="2">
        <v>970</v>
      </c>
      <c r="F1414" s="2">
        <v>58.783999999999999</v>
      </c>
      <c r="G1414" s="2">
        <v>57020.480000000003</v>
      </c>
      <c r="H1414" s="8">
        <f t="shared" si="21"/>
        <v>-1.3494164099449874E-3</v>
      </c>
      <c r="I1414" s="6"/>
      <c r="J1414" s="6"/>
      <c r="K1414" s="6"/>
    </row>
    <row r="1415" spans="2:11" ht="13.5" x14ac:dyDescent="0.35">
      <c r="B1415" s="3">
        <v>44069</v>
      </c>
      <c r="C1415" s="2">
        <v>58.2</v>
      </c>
      <c r="D1415" s="2">
        <v>45.254199999999997</v>
      </c>
      <c r="E1415" s="2">
        <v>1834</v>
      </c>
      <c r="F1415" s="2">
        <v>58.424599999999998</v>
      </c>
      <c r="G1415" s="2">
        <v>107150.7164</v>
      </c>
      <c r="H1415" s="8">
        <f t="shared" ref="H1415:H1478" si="22">(D1415-D1414)/D1414</f>
        <v>-1.6892669849973271E-2</v>
      </c>
      <c r="I1415" s="6"/>
      <c r="J1415" s="6"/>
      <c r="K1415" s="6"/>
    </row>
    <row r="1416" spans="2:11" ht="13.5" x14ac:dyDescent="0.35">
      <c r="B1416" s="3">
        <v>44070</v>
      </c>
      <c r="C1416" s="2">
        <v>57.98</v>
      </c>
      <c r="D1416" s="2">
        <v>45.083100000000002</v>
      </c>
      <c r="E1416" s="2">
        <v>640</v>
      </c>
      <c r="F1416" s="2">
        <v>57.6038</v>
      </c>
      <c r="G1416" s="2">
        <v>36866.432000000001</v>
      </c>
      <c r="H1416" s="8">
        <f t="shared" si="22"/>
        <v>-3.7808645385399718E-3</v>
      </c>
      <c r="I1416" s="6"/>
      <c r="J1416" s="6"/>
      <c r="K1416" s="6"/>
    </row>
    <row r="1417" spans="2:11" ht="13.5" x14ac:dyDescent="0.35">
      <c r="B1417" s="3">
        <v>44071</v>
      </c>
      <c r="C1417" s="2">
        <v>59</v>
      </c>
      <c r="D1417" s="2">
        <v>45.876300000000001</v>
      </c>
      <c r="E1417" s="2">
        <v>251</v>
      </c>
      <c r="F1417" s="2">
        <v>58.201000000000001</v>
      </c>
      <c r="G1417" s="2">
        <v>14608.450999999999</v>
      </c>
      <c r="H1417" s="8">
        <f t="shared" si="22"/>
        <v>1.7594176088157176E-2</v>
      </c>
      <c r="I1417" s="6"/>
      <c r="J1417" s="6"/>
      <c r="K1417" s="6"/>
    </row>
    <row r="1418" spans="2:11" ht="13.5" x14ac:dyDescent="0.35">
      <c r="B1418" s="3">
        <v>44074</v>
      </c>
      <c r="C1418" s="2">
        <v>59</v>
      </c>
      <c r="D1418" s="2">
        <v>45.876300000000001</v>
      </c>
      <c r="E1418" s="2">
        <v>343</v>
      </c>
      <c r="F1418" s="2">
        <v>58.5413</v>
      </c>
      <c r="G1418" s="2">
        <v>20079.6659</v>
      </c>
      <c r="H1418" s="8">
        <f t="shared" si="22"/>
        <v>0</v>
      </c>
      <c r="I1418" s="6"/>
      <c r="J1418" s="6"/>
      <c r="K1418" s="6"/>
    </row>
    <row r="1419" spans="2:11" ht="13.5" x14ac:dyDescent="0.35">
      <c r="B1419" s="3">
        <v>44075</v>
      </c>
      <c r="C1419" s="2">
        <v>57.23</v>
      </c>
      <c r="D1419" s="2">
        <v>44.5</v>
      </c>
      <c r="E1419" s="2">
        <v>451</v>
      </c>
      <c r="F1419" s="2">
        <v>57.304699999999997</v>
      </c>
      <c r="G1419" s="2">
        <v>25844.419699999999</v>
      </c>
      <c r="H1419" s="8">
        <f t="shared" si="22"/>
        <v>-3.0000239775221638E-2</v>
      </c>
      <c r="I1419" s="6"/>
      <c r="J1419" s="6"/>
      <c r="K1419" s="6"/>
    </row>
    <row r="1420" spans="2:11" ht="13.5" x14ac:dyDescent="0.35">
      <c r="B1420" s="3">
        <v>44076</v>
      </c>
      <c r="C1420" s="2">
        <v>54.66</v>
      </c>
      <c r="D1420" s="2">
        <v>42.501600000000003</v>
      </c>
      <c r="E1420" s="2">
        <v>0</v>
      </c>
      <c r="F1420" s="2">
        <v>0</v>
      </c>
      <c r="G1420" s="2">
        <v>0</v>
      </c>
      <c r="H1420" s="8">
        <f t="shared" si="22"/>
        <v>-4.490786516853925E-2</v>
      </c>
      <c r="I1420" s="6"/>
      <c r="J1420" s="6"/>
      <c r="K1420" s="6"/>
    </row>
    <row r="1421" spans="2:11" ht="13.5" x14ac:dyDescent="0.35">
      <c r="B1421" s="3">
        <v>44077</v>
      </c>
      <c r="C1421" s="2">
        <v>56</v>
      </c>
      <c r="D1421" s="2">
        <v>43.543599999999998</v>
      </c>
      <c r="E1421" s="2">
        <v>2353</v>
      </c>
      <c r="F1421" s="2">
        <v>54.180100000000003</v>
      </c>
      <c r="G1421" s="2">
        <v>127485.77529999999</v>
      </c>
      <c r="H1421" s="8">
        <f t="shared" si="22"/>
        <v>2.4516724076269938E-2</v>
      </c>
      <c r="I1421" s="6"/>
      <c r="J1421" s="6"/>
      <c r="K1421" s="6"/>
    </row>
    <row r="1422" spans="2:11" ht="13.5" x14ac:dyDescent="0.35">
      <c r="B1422" s="3">
        <v>44078</v>
      </c>
      <c r="C1422" s="2">
        <v>57.68</v>
      </c>
      <c r="D1422" s="2">
        <v>44.849899999999998</v>
      </c>
      <c r="E1422" s="2">
        <v>1840</v>
      </c>
      <c r="F1422" s="2">
        <v>56.206099999999999</v>
      </c>
      <c r="G1422" s="2">
        <v>103419.224</v>
      </c>
      <c r="H1422" s="8">
        <f t="shared" si="22"/>
        <v>2.9999816276100284E-2</v>
      </c>
      <c r="I1422" s="6"/>
      <c r="J1422" s="6"/>
      <c r="K1422" s="6"/>
    </row>
    <row r="1423" spans="2:11" ht="13.5" x14ac:dyDescent="0.35">
      <c r="B1423" s="3">
        <v>44081</v>
      </c>
      <c r="C1423" s="2">
        <v>59</v>
      </c>
      <c r="D1423" s="2">
        <v>45.876300000000001</v>
      </c>
      <c r="E1423" s="2">
        <v>89</v>
      </c>
      <c r="F1423" s="2">
        <v>59.255299999999998</v>
      </c>
      <c r="G1423" s="2">
        <v>5273.7217000000001</v>
      </c>
      <c r="H1423" s="8">
        <f t="shared" si="22"/>
        <v>2.2885223824356409E-2</v>
      </c>
      <c r="I1423" s="6"/>
      <c r="J1423" s="6"/>
      <c r="K1423" s="6"/>
    </row>
    <row r="1424" spans="2:11" ht="13.5" x14ac:dyDescent="0.35">
      <c r="B1424" s="3">
        <v>44082</v>
      </c>
      <c r="C1424" s="2">
        <v>58.9</v>
      </c>
      <c r="D1424" s="2">
        <v>45.798499999999997</v>
      </c>
      <c r="E1424" s="2">
        <v>487</v>
      </c>
      <c r="F1424" s="2">
        <v>58.901200000000003</v>
      </c>
      <c r="G1424" s="2">
        <v>28684.884399999999</v>
      </c>
      <c r="H1424" s="8">
        <f t="shared" si="22"/>
        <v>-1.6958647493368782E-3</v>
      </c>
      <c r="I1424" s="6"/>
      <c r="J1424" s="6"/>
      <c r="K1424" s="6"/>
    </row>
    <row r="1425" spans="2:11" ht="13.5" x14ac:dyDescent="0.35">
      <c r="B1425" s="3">
        <v>44083</v>
      </c>
      <c r="C1425" s="2">
        <v>60</v>
      </c>
      <c r="D1425" s="2">
        <v>46.653799999999997</v>
      </c>
      <c r="E1425" s="2">
        <v>2322</v>
      </c>
      <c r="F1425" s="2">
        <v>59.404800000000002</v>
      </c>
      <c r="G1425" s="2">
        <v>137937.94560000001</v>
      </c>
      <c r="H1425" s="8">
        <f t="shared" si="22"/>
        <v>1.8675284125025924E-2</v>
      </c>
      <c r="I1425" s="6"/>
      <c r="J1425" s="6"/>
      <c r="K1425" s="6"/>
    </row>
    <row r="1426" spans="2:11" ht="13.5" x14ac:dyDescent="0.35">
      <c r="B1426" s="3">
        <v>44084</v>
      </c>
      <c r="C1426" s="2">
        <v>61</v>
      </c>
      <c r="D1426" s="2">
        <v>47.431399999999996</v>
      </c>
      <c r="E1426" s="2">
        <v>1446</v>
      </c>
      <c r="F1426" s="2">
        <v>60.9985</v>
      </c>
      <c r="G1426" s="2">
        <v>88203.831000000006</v>
      </c>
      <c r="H1426" s="8">
        <f t="shared" si="22"/>
        <v>1.6667452597644773E-2</v>
      </c>
      <c r="I1426" s="6"/>
      <c r="J1426" s="6"/>
      <c r="K1426" s="6"/>
    </row>
    <row r="1427" spans="2:11" ht="13.5" x14ac:dyDescent="0.35">
      <c r="B1427" s="3">
        <v>44085</v>
      </c>
      <c r="C1427" s="2">
        <v>61.6</v>
      </c>
      <c r="D1427" s="2">
        <v>47.8979</v>
      </c>
      <c r="E1427" s="2">
        <v>1180</v>
      </c>
      <c r="F1427" s="2">
        <v>61.4116</v>
      </c>
      <c r="G1427" s="2">
        <v>72465.687999999995</v>
      </c>
      <c r="H1427" s="8">
        <f t="shared" si="22"/>
        <v>9.8352568129973714E-3</v>
      </c>
      <c r="I1427" s="6"/>
      <c r="J1427" s="6"/>
      <c r="K1427" s="6"/>
    </row>
    <row r="1428" spans="2:11" ht="13.5" x14ac:dyDescent="0.35">
      <c r="B1428" s="3">
        <v>44088</v>
      </c>
      <c r="C1428" s="2">
        <v>60</v>
      </c>
      <c r="D1428" s="2">
        <v>46.653799999999997</v>
      </c>
      <c r="E1428" s="2">
        <v>206</v>
      </c>
      <c r="F1428" s="2">
        <v>60.559899999999999</v>
      </c>
      <c r="G1428" s="2">
        <v>12475.339400000001</v>
      </c>
      <c r="H1428" s="8">
        <f t="shared" si="22"/>
        <v>-2.5973998860075349E-2</v>
      </c>
      <c r="I1428" s="6"/>
      <c r="J1428" s="6"/>
      <c r="K1428" s="6"/>
    </row>
    <row r="1429" spans="2:11" ht="13.5" x14ac:dyDescent="0.35">
      <c r="B1429" s="3">
        <v>44089</v>
      </c>
      <c r="C1429" s="2">
        <v>58.33</v>
      </c>
      <c r="D1429" s="2">
        <v>45.3553</v>
      </c>
      <c r="E1429" s="2">
        <v>660</v>
      </c>
      <c r="F1429" s="2">
        <v>59.361899999999999</v>
      </c>
      <c r="G1429" s="2">
        <v>39178.853999999999</v>
      </c>
      <c r="H1429" s="8">
        <f t="shared" si="22"/>
        <v>-2.7832673865794366E-2</v>
      </c>
      <c r="I1429" s="6"/>
      <c r="J1429" s="6"/>
      <c r="K1429" s="6"/>
    </row>
    <row r="1430" spans="2:11" ht="13.5" x14ac:dyDescent="0.35">
      <c r="B1430" s="3">
        <v>44090</v>
      </c>
      <c r="C1430" s="2">
        <v>57.6</v>
      </c>
      <c r="D1430" s="2">
        <v>44.787700000000001</v>
      </c>
      <c r="E1430" s="2">
        <v>943</v>
      </c>
      <c r="F1430" s="2">
        <v>57.802900000000001</v>
      </c>
      <c r="G1430" s="2">
        <v>54508.134700000002</v>
      </c>
      <c r="H1430" s="8">
        <f t="shared" si="22"/>
        <v>-1.2514524212164814E-2</v>
      </c>
      <c r="I1430" s="6"/>
      <c r="J1430" s="6"/>
      <c r="K1430" s="6"/>
    </row>
    <row r="1431" spans="2:11" ht="13.5" x14ac:dyDescent="0.35">
      <c r="B1431" s="3">
        <v>44091</v>
      </c>
      <c r="C1431" s="2">
        <v>58.6</v>
      </c>
      <c r="D1431" s="2">
        <v>45.565199999999997</v>
      </c>
      <c r="E1431" s="2">
        <v>656</v>
      </c>
      <c r="F1431" s="2">
        <v>57.735900000000001</v>
      </c>
      <c r="G1431" s="2">
        <v>37874.750399999997</v>
      </c>
      <c r="H1431" s="8">
        <f t="shared" si="22"/>
        <v>1.7359676875570666E-2</v>
      </c>
      <c r="I1431" s="6"/>
      <c r="J1431" s="6"/>
      <c r="K1431" s="6"/>
    </row>
    <row r="1432" spans="2:11" ht="13.5" x14ac:dyDescent="0.35">
      <c r="B1432" s="3">
        <v>44092</v>
      </c>
      <c r="C1432" s="2">
        <v>58.4</v>
      </c>
      <c r="D1432" s="2">
        <v>45.409700000000001</v>
      </c>
      <c r="E1432" s="2">
        <v>264</v>
      </c>
      <c r="F1432" s="2">
        <v>58.384300000000003</v>
      </c>
      <c r="G1432" s="2">
        <v>15413.4552</v>
      </c>
      <c r="H1432" s="8">
        <f t="shared" si="22"/>
        <v>-3.4126921422488309E-3</v>
      </c>
      <c r="I1432" s="6"/>
      <c r="J1432" s="6"/>
      <c r="K1432" s="6"/>
    </row>
    <row r="1433" spans="2:11" ht="13.5" x14ac:dyDescent="0.35">
      <c r="B1433" s="3">
        <v>44095</v>
      </c>
      <c r="C1433" s="2">
        <v>57.2</v>
      </c>
      <c r="D1433" s="2">
        <v>44.476599999999998</v>
      </c>
      <c r="E1433" s="2">
        <v>4148</v>
      </c>
      <c r="F1433" s="2">
        <v>57.213500000000003</v>
      </c>
      <c r="G1433" s="2">
        <v>237321.598</v>
      </c>
      <c r="H1433" s="8">
        <f t="shared" si="22"/>
        <v>-2.0548473123583797E-2</v>
      </c>
      <c r="I1433" s="6"/>
      <c r="J1433" s="6"/>
      <c r="K1433" s="6"/>
    </row>
    <row r="1434" spans="2:11" ht="13.5" x14ac:dyDescent="0.35">
      <c r="B1434" s="3">
        <v>44096</v>
      </c>
      <c r="C1434" s="2">
        <v>58.7</v>
      </c>
      <c r="D1434" s="2">
        <v>45.643000000000001</v>
      </c>
      <c r="E1434" s="2">
        <v>163</v>
      </c>
      <c r="F1434" s="2">
        <v>58.706400000000002</v>
      </c>
      <c r="G1434" s="2">
        <v>9569.1432000000004</v>
      </c>
      <c r="H1434" s="8">
        <f t="shared" si="22"/>
        <v>2.6225026193549036E-2</v>
      </c>
      <c r="I1434" s="6"/>
      <c r="J1434" s="6"/>
      <c r="K1434" s="6"/>
    </row>
    <row r="1435" spans="2:11" ht="13.5" x14ac:dyDescent="0.35">
      <c r="B1435" s="3">
        <v>44097</v>
      </c>
      <c r="C1435" s="2">
        <v>60</v>
      </c>
      <c r="D1435" s="2">
        <v>46.653799999999997</v>
      </c>
      <c r="E1435" s="2">
        <v>220</v>
      </c>
      <c r="F1435" s="2">
        <v>59.47</v>
      </c>
      <c r="G1435" s="2">
        <v>13083.4</v>
      </c>
      <c r="H1435" s="8">
        <f t="shared" si="22"/>
        <v>2.214578358127196E-2</v>
      </c>
      <c r="I1435" s="6"/>
      <c r="J1435" s="6"/>
      <c r="K1435" s="6"/>
    </row>
    <row r="1436" spans="2:11" ht="13.5" x14ac:dyDescent="0.35">
      <c r="B1436" s="3">
        <v>44098</v>
      </c>
      <c r="C1436" s="2">
        <v>61</v>
      </c>
      <c r="D1436" s="2">
        <v>47.431399999999996</v>
      </c>
      <c r="E1436" s="2">
        <v>371</v>
      </c>
      <c r="F1436" s="2">
        <v>60.331699999999998</v>
      </c>
      <c r="G1436" s="2">
        <v>22383.060700000002</v>
      </c>
      <c r="H1436" s="8">
        <f t="shared" si="22"/>
        <v>1.6667452597644773E-2</v>
      </c>
      <c r="I1436" s="6"/>
      <c r="J1436" s="6"/>
      <c r="K1436" s="6"/>
    </row>
    <row r="1437" spans="2:11" ht="13.5" x14ac:dyDescent="0.35">
      <c r="B1437" s="3">
        <v>44099</v>
      </c>
      <c r="C1437" s="2">
        <v>61.5</v>
      </c>
      <c r="D1437" s="2">
        <v>47.8202</v>
      </c>
      <c r="E1437" s="2">
        <v>1177</v>
      </c>
      <c r="F1437" s="2">
        <v>61.000100000000003</v>
      </c>
      <c r="G1437" s="2">
        <v>71797.117700000003</v>
      </c>
      <c r="H1437" s="8">
        <f t="shared" si="22"/>
        <v>8.197101498163736E-3</v>
      </c>
      <c r="I1437" s="6"/>
      <c r="J1437" s="6"/>
      <c r="K1437" s="6"/>
    </row>
    <row r="1438" spans="2:11" ht="13.5" x14ac:dyDescent="0.35">
      <c r="B1438" s="3">
        <v>44102</v>
      </c>
      <c r="C1438" s="2">
        <v>61.5</v>
      </c>
      <c r="D1438" s="2">
        <v>47.8202</v>
      </c>
      <c r="E1438" s="2">
        <v>76</v>
      </c>
      <c r="F1438" s="2">
        <v>61.440800000000003</v>
      </c>
      <c r="G1438" s="2">
        <v>4669.5007999999998</v>
      </c>
      <c r="H1438" s="8">
        <f t="shared" si="22"/>
        <v>0</v>
      </c>
      <c r="I1438" s="6"/>
      <c r="J1438" s="6"/>
      <c r="K1438" s="6"/>
    </row>
    <row r="1439" spans="2:11" ht="13.5" x14ac:dyDescent="0.35">
      <c r="B1439" s="3">
        <v>44103</v>
      </c>
      <c r="C1439" s="2">
        <v>61.3</v>
      </c>
      <c r="D1439" s="2">
        <v>47.664700000000003</v>
      </c>
      <c r="E1439" s="2">
        <v>449</v>
      </c>
      <c r="F1439" s="2">
        <v>61.174799999999998</v>
      </c>
      <c r="G1439" s="2">
        <v>27467.485199999999</v>
      </c>
      <c r="H1439" s="8">
        <f t="shared" si="22"/>
        <v>-3.2517638989380307E-3</v>
      </c>
      <c r="I1439" s="6"/>
      <c r="J1439" s="6"/>
      <c r="K1439" s="6"/>
    </row>
    <row r="1440" spans="2:11" ht="13.5" x14ac:dyDescent="0.35">
      <c r="B1440" s="3">
        <v>44104</v>
      </c>
      <c r="C1440" s="2">
        <v>61</v>
      </c>
      <c r="D1440" s="2">
        <v>47.431399999999996</v>
      </c>
      <c r="E1440" s="2">
        <v>19</v>
      </c>
      <c r="F1440" s="2">
        <v>61.058900000000001</v>
      </c>
      <c r="G1440" s="2">
        <v>1160.1190999999999</v>
      </c>
      <c r="H1440" s="8">
        <f t="shared" si="22"/>
        <v>-4.8946075397517854E-3</v>
      </c>
      <c r="I1440" s="6"/>
      <c r="J1440" s="6"/>
      <c r="K1440" s="6"/>
    </row>
    <row r="1441" spans="2:11" ht="13.5" x14ac:dyDescent="0.35">
      <c r="B1441" s="3">
        <v>44105</v>
      </c>
      <c r="C1441" s="2">
        <v>59.17</v>
      </c>
      <c r="D1441" s="2">
        <v>46.008400000000002</v>
      </c>
      <c r="E1441" s="2">
        <v>83</v>
      </c>
      <c r="F1441" s="2">
        <v>59.282800000000002</v>
      </c>
      <c r="G1441" s="2">
        <v>4920.4723999999997</v>
      </c>
      <c r="H1441" s="8">
        <f t="shared" si="22"/>
        <v>-3.0001222818639019E-2</v>
      </c>
      <c r="I1441" s="6"/>
      <c r="J1441" s="6"/>
      <c r="K1441" s="6"/>
    </row>
    <row r="1442" spans="2:11" ht="13.5" x14ac:dyDescent="0.35">
      <c r="B1442" s="3">
        <v>44106</v>
      </c>
      <c r="C1442" s="2">
        <v>58.97</v>
      </c>
      <c r="D1442" s="2">
        <v>45.852899999999998</v>
      </c>
      <c r="E1442" s="2">
        <v>852</v>
      </c>
      <c r="F1442" s="2">
        <v>56.2849</v>
      </c>
      <c r="G1442" s="2">
        <v>47954.734799999998</v>
      </c>
      <c r="H1442" s="8">
        <f t="shared" si="22"/>
        <v>-3.3798175985255631E-3</v>
      </c>
      <c r="I1442" s="6"/>
      <c r="J1442" s="6"/>
      <c r="K1442" s="6"/>
    </row>
    <row r="1443" spans="2:11" ht="13.5" x14ac:dyDescent="0.35">
      <c r="B1443" s="3">
        <v>44109</v>
      </c>
      <c r="C1443" s="2">
        <v>59.95</v>
      </c>
      <c r="D1443" s="2">
        <v>46.614899999999999</v>
      </c>
      <c r="E1443" s="2">
        <v>31</v>
      </c>
      <c r="F1443" s="2">
        <v>59.401600000000002</v>
      </c>
      <c r="G1443" s="2">
        <v>1841.4495999999999</v>
      </c>
      <c r="H1443" s="8">
        <f t="shared" si="22"/>
        <v>1.6618360016487518E-2</v>
      </c>
      <c r="I1443" s="6"/>
      <c r="J1443" s="6"/>
      <c r="K1443" s="6"/>
    </row>
    <row r="1444" spans="2:11" ht="13.5" x14ac:dyDescent="0.35">
      <c r="B1444" s="3">
        <v>44110</v>
      </c>
      <c r="C1444" s="2">
        <v>59.92</v>
      </c>
      <c r="D1444" s="2">
        <v>46.5916</v>
      </c>
      <c r="E1444" s="2">
        <v>37</v>
      </c>
      <c r="F1444" s="2">
        <v>58.990299999999998</v>
      </c>
      <c r="G1444" s="2">
        <v>2182.6410999999998</v>
      </c>
      <c r="H1444" s="8">
        <f t="shared" si="22"/>
        <v>-4.9984017985663359E-4</v>
      </c>
      <c r="I1444" s="6"/>
      <c r="J1444" s="6"/>
      <c r="K1444" s="6"/>
    </row>
    <row r="1445" spans="2:11" ht="13.5" x14ac:dyDescent="0.35">
      <c r="B1445" s="3">
        <v>44111</v>
      </c>
      <c r="C1445" s="2">
        <v>58.13</v>
      </c>
      <c r="D1445" s="2">
        <v>45.199800000000003</v>
      </c>
      <c r="E1445" s="2">
        <v>59</v>
      </c>
      <c r="F1445" s="2">
        <v>58.9283</v>
      </c>
      <c r="G1445" s="2">
        <v>3476.7696999999998</v>
      </c>
      <c r="H1445" s="8">
        <f t="shared" si="22"/>
        <v>-2.9872337502897441E-2</v>
      </c>
      <c r="I1445" s="6"/>
      <c r="J1445" s="6"/>
      <c r="K1445" s="6"/>
    </row>
    <row r="1446" spans="2:11" ht="13.5" x14ac:dyDescent="0.35">
      <c r="B1446" s="3">
        <v>44112</v>
      </c>
      <c r="C1446" s="2">
        <v>58.55</v>
      </c>
      <c r="D1446" s="2">
        <v>45.526400000000002</v>
      </c>
      <c r="E1446" s="2">
        <v>371</v>
      </c>
      <c r="F1446" s="2">
        <v>57.356000000000002</v>
      </c>
      <c r="G1446" s="2">
        <v>21279.076000000001</v>
      </c>
      <c r="H1446" s="8">
        <f t="shared" si="22"/>
        <v>7.2256956889189573E-3</v>
      </c>
      <c r="I1446" s="6"/>
      <c r="J1446" s="6"/>
      <c r="K1446" s="6"/>
    </row>
    <row r="1447" spans="2:11" ht="13.5" x14ac:dyDescent="0.35">
      <c r="B1447" s="3">
        <v>44113</v>
      </c>
      <c r="C1447" s="2">
        <v>58.8</v>
      </c>
      <c r="D1447" s="2">
        <v>45.720700000000001</v>
      </c>
      <c r="E1447" s="2">
        <v>144</v>
      </c>
      <c r="F1447" s="2">
        <v>58.625999999999998</v>
      </c>
      <c r="G1447" s="2">
        <v>8442.1440000000002</v>
      </c>
      <c r="H1447" s="8">
        <f t="shared" si="22"/>
        <v>4.267853377381E-3</v>
      </c>
      <c r="I1447" s="6"/>
      <c r="J1447" s="6"/>
      <c r="K1447" s="6"/>
    </row>
    <row r="1448" spans="2:11" ht="13.5" x14ac:dyDescent="0.35">
      <c r="B1448" s="3">
        <v>44116</v>
      </c>
      <c r="C1448" s="2">
        <v>58</v>
      </c>
      <c r="D1448" s="2">
        <v>45.098700000000001</v>
      </c>
      <c r="E1448" s="2">
        <v>89</v>
      </c>
      <c r="F1448" s="2">
        <v>58.351100000000002</v>
      </c>
      <c r="G1448" s="2">
        <v>5193.2479000000003</v>
      </c>
      <c r="H1448" s="8">
        <f t="shared" si="22"/>
        <v>-1.3604341140883667E-2</v>
      </c>
      <c r="I1448" s="6"/>
      <c r="J1448" s="6"/>
      <c r="K1448" s="6"/>
    </row>
    <row r="1449" spans="2:11" ht="13.5" x14ac:dyDescent="0.35">
      <c r="B1449" s="3">
        <v>44117</v>
      </c>
      <c r="C1449" s="2">
        <v>57.95</v>
      </c>
      <c r="D1449" s="2">
        <v>45.059800000000003</v>
      </c>
      <c r="E1449" s="2">
        <v>187</v>
      </c>
      <c r="F1449" s="2">
        <v>57.706699999999998</v>
      </c>
      <c r="G1449" s="2">
        <v>10791.152899999999</v>
      </c>
      <c r="H1449" s="8">
        <f t="shared" si="22"/>
        <v>-8.6255257912086502E-4</v>
      </c>
      <c r="I1449" s="6"/>
      <c r="J1449" s="6"/>
      <c r="K1449" s="6"/>
    </row>
    <row r="1450" spans="2:11" ht="13.5" x14ac:dyDescent="0.35">
      <c r="B1450" s="3">
        <v>44118</v>
      </c>
      <c r="C1450" s="2">
        <v>58.4</v>
      </c>
      <c r="D1450" s="2">
        <v>45.409700000000001</v>
      </c>
      <c r="E1450" s="2">
        <v>445</v>
      </c>
      <c r="F1450" s="2">
        <v>57.779299999999999</v>
      </c>
      <c r="G1450" s="2">
        <v>25711.788499999999</v>
      </c>
      <c r="H1450" s="8">
        <f t="shared" si="22"/>
        <v>7.7652364191584979E-3</v>
      </c>
      <c r="I1450" s="6"/>
      <c r="J1450" s="6"/>
      <c r="K1450" s="6"/>
    </row>
    <row r="1451" spans="2:11" ht="13.5" x14ac:dyDescent="0.35">
      <c r="B1451" s="3">
        <v>44120</v>
      </c>
      <c r="C1451" s="2">
        <v>58.4</v>
      </c>
      <c r="D1451" s="2">
        <v>45.409700000000001</v>
      </c>
      <c r="E1451" s="2">
        <v>148</v>
      </c>
      <c r="F1451" s="2">
        <v>58.4</v>
      </c>
      <c r="G1451" s="2">
        <v>8643.2000000000007</v>
      </c>
      <c r="H1451" s="8">
        <f t="shared" si="22"/>
        <v>0</v>
      </c>
      <c r="I1451" s="6"/>
      <c r="J1451" s="6"/>
      <c r="K1451" s="6"/>
    </row>
    <row r="1452" spans="2:11" ht="13.5" x14ac:dyDescent="0.35">
      <c r="B1452" s="3">
        <v>44123</v>
      </c>
      <c r="C1452" s="2">
        <v>59.4</v>
      </c>
      <c r="D1452" s="2">
        <v>46.1873</v>
      </c>
      <c r="E1452" s="2">
        <v>50</v>
      </c>
      <c r="F1452" s="2">
        <v>58.908999999999999</v>
      </c>
      <c r="G1452" s="2">
        <v>2945.45</v>
      </c>
      <c r="H1452" s="8">
        <f t="shared" si="22"/>
        <v>1.7124094631763689E-2</v>
      </c>
      <c r="I1452" s="6"/>
      <c r="J1452" s="6"/>
      <c r="K1452" s="6"/>
    </row>
    <row r="1453" spans="2:11" ht="13.5" x14ac:dyDescent="0.35">
      <c r="B1453" s="3">
        <v>44124</v>
      </c>
      <c r="C1453" s="2">
        <v>58.4</v>
      </c>
      <c r="D1453" s="2">
        <v>45.409700000000001</v>
      </c>
      <c r="E1453" s="2">
        <v>34</v>
      </c>
      <c r="F1453" s="2">
        <v>59.467599999999997</v>
      </c>
      <c r="G1453" s="2">
        <v>2021.8984</v>
      </c>
      <c r="H1453" s="8">
        <f t="shared" si="22"/>
        <v>-1.6835796853247528E-2</v>
      </c>
      <c r="I1453" s="6"/>
      <c r="J1453" s="6"/>
      <c r="K1453" s="6"/>
    </row>
    <row r="1454" spans="2:11" ht="13.5" x14ac:dyDescent="0.35">
      <c r="B1454" s="3">
        <v>44125</v>
      </c>
      <c r="C1454" s="2">
        <v>56.65</v>
      </c>
      <c r="D1454" s="2">
        <v>44.048999999999999</v>
      </c>
      <c r="E1454" s="2">
        <v>113</v>
      </c>
      <c r="F1454" s="2">
        <v>58.384500000000003</v>
      </c>
      <c r="G1454" s="2">
        <v>6597.4485000000004</v>
      </c>
      <c r="H1454" s="8">
        <f t="shared" si="22"/>
        <v>-2.9964963432922952E-2</v>
      </c>
      <c r="I1454" s="6"/>
      <c r="J1454" s="6"/>
      <c r="K1454" s="6"/>
    </row>
    <row r="1455" spans="2:11" ht="13.5" x14ac:dyDescent="0.35">
      <c r="B1455" s="3">
        <v>44126</v>
      </c>
      <c r="C1455" s="2">
        <v>58.34</v>
      </c>
      <c r="D1455" s="2">
        <v>45.363100000000003</v>
      </c>
      <c r="E1455" s="2">
        <v>105</v>
      </c>
      <c r="F1455" s="2">
        <v>56.963900000000002</v>
      </c>
      <c r="G1455" s="2">
        <v>5981.2094999999999</v>
      </c>
      <c r="H1455" s="8">
        <f t="shared" si="22"/>
        <v>2.9832686326590918E-2</v>
      </c>
      <c r="I1455" s="6"/>
      <c r="J1455" s="6"/>
      <c r="K1455" s="6"/>
    </row>
    <row r="1456" spans="2:11" ht="13.5" x14ac:dyDescent="0.35">
      <c r="B1456" s="3">
        <v>44127</v>
      </c>
      <c r="C1456" s="2">
        <v>58</v>
      </c>
      <c r="D1456" s="2">
        <v>45.098700000000001</v>
      </c>
      <c r="E1456" s="2">
        <v>103</v>
      </c>
      <c r="F1456" s="2">
        <v>57.996600000000001</v>
      </c>
      <c r="G1456" s="2">
        <v>5973.6498000000001</v>
      </c>
      <c r="H1456" s="8">
        <f t="shared" si="22"/>
        <v>-5.8285258282613391E-3</v>
      </c>
      <c r="I1456" s="6"/>
      <c r="J1456" s="6"/>
      <c r="K1456" s="6"/>
    </row>
    <row r="1457" spans="2:11" ht="13.5" x14ac:dyDescent="0.35">
      <c r="B1457" s="3">
        <v>44130</v>
      </c>
      <c r="C1457" s="2">
        <v>58</v>
      </c>
      <c r="D1457" s="2">
        <v>45.098700000000001</v>
      </c>
      <c r="E1457" s="2">
        <v>112</v>
      </c>
      <c r="F1457" s="2">
        <v>57.9268</v>
      </c>
      <c r="G1457" s="2">
        <v>6487.8015999999998</v>
      </c>
      <c r="H1457" s="8">
        <f t="shared" si="22"/>
        <v>0</v>
      </c>
      <c r="I1457" s="6"/>
      <c r="J1457" s="6"/>
      <c r="K1457" s="6"/>
    </row>
    <row r="1458" spans="2:11" ht="13.5" x14ac:dyDescent="0.35">
      <c r="B1458" s="3">
        <v>44131</v>
      </c>
      <c r="C1458" s="2">
        <v>57.6</v>
      </c>
      <c r="D1458" s="2">
        <v>44.787700000000001</v>
      </c>
      <c r="E1458" s="2">
        <v>7</v>
      </c>
      <c r="F1458" s="2">
        <v>57.8857</v>
      </c>
      <c r="G1458" s="2">
        <v>405.19990000000001</v>
      </c>
      <c r="H1458" s="8">
        <f t="shared" si="22"/>
        <v>-6.8959859153368041E-3</v>
      </c>
      <c r="I1458" s="6"/>
      <c r="J1458" s="6"/>
      <c r="K1458" s="6"/>
    </row>
    <row r="1459" spans="2:11" ht="13.5" x14ac:dyDescent="0.35">
      <c r="B1459" s="3">
        <v>44132</v>
      </c>
      <c r="C1459" s="2">
        <v>57.1</v>
      </c>
      <c r="D1459" s="2">
        <v>44.398899999999998</v>
      </c>
      <c r="E1459" s="2">
        <v>1</v>
      </c>
      <c r="F1459" s="2">
        <v>57.1</v>
      </c>
      <c r="G1459" s="2">
        <v>57.1</v>
      </c>
      <c r="H1459" s="8">
        <f t="shared" si="22"/>
        <v>-8.6809548157195694E-3</v>
      </c>
      <c r="I1459" s="6"/>
      <c r="J1459" s="6"/>
      <c r="K1459" s="6"/>
    </row>
    <row r="1460" spans="2:11" ht="13.5" x14ac:dyDescent="0.35">
      <c r="B1460" s="3">
        <v>44134</v>
      </c>
      <c r="C1460" s="2">
        <v>58</v>
      </c>
      <c r="D1460" s="2">
        <v>45.098700000000001</v>
      </c>
      <c r="E1460" s="2">
        <v>12</v>
      </c>
      <c r="F1460" s="2">
        <v>58</v>
      </c>
      <c r="G1460" s="2">
        <v>696</v>
      </c>
      <c r="H1460" s="8">
        <f t="shared" si="22"/>
        <v>1.5761651752633585E-2</v>
      </c>
      <c r="I1460" s="6"/>
      <c r="J1460" s="6"/>
      <c r="K1460" s="6"/>
    </row>
    <row r="1461" spans="2:11" ht="13.5" x14ac:dyDescent="0.35">
      <c r="B1461" s="3">
        <v>44137</v>
      </c>
      <c r="C1461" s="2">
        <v>57.5</v>
      </c>
      <c r="D1461" s="2">
        <v>44.709899999999998</v>
      </c>
      <c r="E1461" s="2">
        <v>361</v>
      </c>
      <c r="F1461" s="2">
        <v>57.4983</v>
      </c>
      <c r="G1461" s="2">
        <v>20756.886299999998</v>
      </c>
      <c r="H1461" s="8">
        <f t="shared" si="22"/>
        <v>-8.6210910735786926E-3</v>
      </c>
      <c r="I1461" s="6"/>
      <c r="J1461" s="6"/>
      <c r="K1461" s="6"/>
    </row>
    <row r="1462" spans="2:11" ht="13.5" x14ac:dyDescent="0.35">
      <c r="B1462" s="3">
        <v>44138</v>
      </c>
      <c r="C1462" s="2">
        <v>58</v>
      </c>
      <c r="D1462" s="2">
        <v>45.098700000000001</v>
      </c>
      <c r="E1462" s="2">
        <v>50</v>
      </c>
      <c r="F1462" s="2">
        <v>57.94</v>
      </c>
      <c r="G1462" s="2">
        <v>2897</v>
      </c>
      <c r="H1462" s="8">
        <f t="shared" si="22"/>
        <v>8.6960606040273718E-3</v>
      </c>
      <c r="I1462" s="6"/>
      <c r="J1462" s="6"/>
      <c r="K1462" s="6"/>
    </row>
    <row r="1463" spans="2:11" ht="13.5" x14ac:dyDescent="0.35">
      <c r="B1463" s="3">
        <v>44139</v>
      </c>
      <c r="C1463" s="2">
        <v>58</v>
      </c>
      <c r="D1463" s="2">
        <v>45.098700000000001</v>
      </c>
      <c r="E1463" s="2">
        <v>0</v>
      </c>
      <c r="F1463" s="2">
        <v>0</v>
      </c>
      <c r="G1463" s="2">
        <v>0</v>
      </c>
      <c r="H1463" s="8">
        <f t="shared" si="22"/>
        <v>0</v>
      </c>
      <c r="I1463" s="6"/>
      <c r="J1463" s="6"/>
      <c r="K1463" s="6"/>
    </row>
    <row r="1464" spans="2:11" ht="13.5" x14ac:dyDescent="0.35">
      <c r="B1464" s="3">
        <v>44140</v>
      </c>
      <c r="C1464" s="2">
        <v>58.4</v>
      </c>
      <c r="D1464" s="2">
        <v>45.409700000000001</v>
      </c>
      <c r="E1464" s="2">
        <v>60</v>
      </c>
      <c r="F1464" s="2">
        <v>58.355699999999999</v>
      </c>
      <c r="G1464" s="2">
        <v>3501.3420000000001</v>
      </c>
      <c r="H1464" s="8">
        <f t="shared" si="22"/>
        <v>6.8959859153368041E-3</v>
      </c>
      <c r="I1464" s="6"/>
      <c r="J1464" s="6"/>
      <c r="K1464" s="6"/>
    </row>
    <row r="1465" spans="2:11" ht="13.5" x14ac:dyDescent="0.35">
      <c r="B1465" s="3">
        <v>44141</v>
      </c>
      <c r="C1465" s="2">
        <v>58</v>
      </c>
      <c r="D1465" s="2">
        <v>45.098700000000001</v>
      </c>
      <c r="E1465" s="2">
        <v>177</v>
      </c>
      <c r="F1465" s="2">
        <v>57.1355</v>
      </c>
      <c r="G1465" s="2">
        <v>10112.9835</v>
      </c>
      <c r="H1465" s="8">
        <f t="shared" si="22"/>
        <v>-6.8487569836400575E-3</v>
      </c>
      <c r="I1465" s="6"/>
      <c r="J1465" s="6"/>
      <c r="K1465" s="6"/>
    </row>
    <row r="1466" spans="2:11" ht="13.5" x14ac:dyDescent="0.35">
      <c r="B1466" s="3">
        <v>44144</v>
      </c>
      <c r="C1466" s="2">
        <v>58</v>
      </c>
      <c r="D1466" s="2">
        <v>45.098700000000001</v>
      </c>
      <c r="E1466" s="2">
        <v>0</v>
      </c>
      <c r="F1466" s="2">
        <v>0</v>
      </c>
      <c r="G1466" s="2">
        <v>0</v>
      </c>
      <c r="H1466" s="8">
        <f t="shared" si="22"/>
        <v>0</v>
      </c>
      <c r="I1466" s="6"/>
      <c r="J1466" s="6"/>
      <c r="K1466" s="6"/>
    </row>
    <row r="1467" spans="2:11" ht="13.5" x14ac:dyDescent="0.35">
      <c r="B1467" s="3">
        <v>44145</v>
      </c>
      <c r="C1467" s="2">
        <v>58.2</v>
      </c>
      <c r="D1467" s="2">
        <v>45.254199999999997</v>
      </c>
      <c r="E1467" s="2">
        <v>80</v>
      </c>
      <c r="F1467" s="2">
        <v>58.2</v>
      </c>
      <c r="G1467" s="2">
        <v>4656</v>
      </c>
      <c r="H1467" s="8">
        <f t="shared" si="22"/>
        <v>3.4479929576683235E-3</v>
      </c>
      <c r="I1467" s="6"/>
      <c r="J1467" s="6"/>
      <c r="K1467" s="6"/>
    </row>
    <row r="1468" spans="2:11" ht="13.5" x14ac:dyDescent="0.35">
      <c r="B1468" s="3">
        <v>44146</v>
      </c>
      <c r="C1468" s="2">
        <v>58.4</v>
      </c>
      <c r="D1468" s="2">
        <v>45.409700000000001</v>
      </c>
      <c r="E1468" s="2">
        <v>304</v>
      </c>
      <c r="F1468" s="2">
        <v>57.617699999999999</v>
      </c>
      <c r="G1468" s="2">
        <v>17515.7808</v>
      </c>
      <c r="H1468" s="8">
        <f t="shared" si="22"/>
        <v>3.4361451533781069E-3</v>
      </c>
      <c r="I1468" s="6"/>
      <c r="J1468" s="6"/>
      <c r="K1468" s="6"/>
    </row>
    <row r="1469" spans="2:11" ht="13.5" x14ac:dyDescent="0.35">
      <c r="B1469" s="3">
        <v>44147</v>
      </c>
      <c r="C1469" s="2">
        <v>59.9</v>
      </c>
      <c r="D1469" s="2">
        <v>46.576099999999997</v>
      </c>
      <c r="E1469" s="2">
        <v>760</v>
      </c>
      <c r="F1469" s="2">
        <v>58.928800000000003</v>
      </c>
      <c r="G1469" s="2">
        <v>44785.887999999999</v>
      </c>
      <c r="H1469" s="8">
        <f t="shared" si="22"/>
        <v>2.5686141947645454E-2</v>
      </c>
      <c r="I1469" s="6"/>
      <c r="J1469" s="6"/>
      <c r="K1469" s="6"/>
    </row>
    <row r="1470" spans="2:11" ht="13.5" x14ac:dyDescent="0.35">
      <c r="B1470" s="3">
        <v>44148</v>
      </c>
      <c r="C1470" s="2">
        <v>59.49</v>
      </c>
      <c r="D1470" s="2">
        <v>46.257300000000001</v>
      </c>
      <c r="E1470" s="2">
        <v>129</v>
      </c>
      <c r="F1470" s="2">
        <v>59.579900000000002</v>
      </c>
      <c r="G1470" s="2">
        <v>7685.8071</v>
      </c>
      <c r="H1470" s="8">
        <f t="shared" si="22"/>
        <v>-6.8447122021808608E-3</v>
      </c>
      <c r="I1470" s="6"/>
      <c r="J1470" s="6"/>
      <c r="K1470" s="6"/>
    </row>
    <row r="1471" spans="2:11" ht="13.5" x14ac:dyDescent="0.35">
      <c r="B1471" s="3">
        <v>44151</v>
      </c>
      <c r="C1471" s="2">
        <v>58.7</v>
      </c>
      <c r="D1471" s="2">
        <v>45.643000000000001</v>
      </c>
      <c r="E1471" s="2">
        <v>127</v>
      </c>
      <c r="F1471" s="2">
        <v>58.754300000000001</v>
      </c>
      <c r="G1471" s="2">
        <v>7461.7960999999996</v>
      </c>
      <c r="H1471" s="8">
        <f t="shared" si="22"/>
        <v>-1.3280066065248081E-2</v>
      </c>
      <c r="I1471" s="6"/>
      <c r="J1471" s="6"/>
      <c r="K1471" s="6"/>
    </row>
    <row r="1472" spans="2:11" ht="13.5" x14ac:dyDescent="0.35">
      <c r="B1472" s="3">
        <v>44152</v>
      </c>
      <c r="C1472" s="2">
        <v>58.9</v>
      </c>
      <c r="D1472" s="2">
        <v>45.798499999999997</v>
      </c>
      <c r="E1472" s="2">
        <v>453</v>
      </c>
      <c r="F1472" s="2">
        <v>58.429699999999997</v>
      </c>
      <c r="G1472" s="2">
        <v>26468.6541</v>
      </c>
      <c r="H1472" s="8">
        <f t="shared" si="22"/>
        <v>3.4068750958525166E-3</v>
      </c>
      <c r="I1472" s="6"/>
      <c r="J1472" s="6"/>
      <c r="K1472" s="6"/>
    </row>
    <row r="1473" spans="2:11" ht="13.5" x14ac:dyDescent="0.35">
      <c r="B1473" s="3">
        <v>44153</v>
      </c>
      <c r="C1473" s="2">
        <v>60.66</v>
      </c>
      <c r="D1473" s="2">
        <v>47.167000000000002</v>
      </c>
      <c r="E1473" s="2">
        <v>915</v>
      </c>
      <c r="F1473" s="2">
        <v>60.305100000000003</v>
      </c>
      <c r="G1473" s="2">
        <v>55179.166499999999</v>
      </c>
      <c r="H1473" s="8">
        <f t="shared" si="22"/>
        <v>2.988089129556655E-2</v>
      </c>
      <c r="I1473" s="6"/>
      <c r="J1473" s="6"/>
      <c r="K1473" s="6"/>
    </row>
    <row r="1474" spans="2:11" ht="13.5" x14ac:dyDescent="0.35">
      <c r="B1474" s="3">
        <v>44154</v>
      </c>
      <c r="C1474" s="2">
        <v>64.290000000000006</v>
      </c>
      <c r="D1474" s="2">
        <v>49.989600000000003</v>
      </c>
      <c r="E1474" s="2">
        <v>2197</v>
      </c>
      <c r="F1474" s="2">
        <v>63.813600000000001</v>
      </c>
      <c r="G1474" s="2">
        <v>140198.4792</v>
      </c>
      <c r="H1474" s="8">
        <f t="shared" si="22"/>
        <v>5.9842686624122822E-2</v>
      </c>
      <c r="I1474" s="6"/>
      <c r="J1474" s="6"/>
      <c r="K1474" s="6"/>
    </row>
    <row r="1475" spans="2:11" ht="13.5" x14ac:dyDescent="0.35">
      <c r="B1475" s="3">
        <v>44155</v>
      </c>
      <c r="C1475" s="2">
        <v>68.2</v>
      </c>
      <c r="D1475" s="2">
        <v>53.029800000000002</v>
      </c>
      <c r="E1475" s="2">
        <v>5205</v>
      </c>
      <c r="F1475" s="2">
        <v>67.234200000000001</v>
      </c>
      <c r="G1475" s="2">
        <v>349954.011</v>
      </c>
      <c r="H1475" s="8">
        <f t="shared" si="22"/>
        <v>6.0816649863171507E-2</v>
      </c>
      <c r="I1475" s="6"/>
      <c r="J1475" s="6"/>
      <c r="K1475" s="6"/>
    </row>
    <row r="1476" spans="2:11" ht="13.5" x14ac:dyDescent="0.35">
      <c r="B1476" s="3">
        <v>44158</v>
      </c>
      <c r="C1476" s="2">
        <v>68.14</v>
      </c>
      <c r="D1476" s="2">
        <v>52.983199999999997</v>
      </c>
      <c r="E1476" s="2">
        <v>3255</v>
      </c>
      <c r="F1476" s="2">
        <v>69.644300000000001</v>
      </c>
      <c r="G1476" s="2">
        <v>226692.19649999999</v>
      </c>
      <c r="H1476" s="8">
        <f t="shared" si="22"/>
        <v>-8.7875119272569542E-4</v>
      </c>
      <c r="I1476" s="6"/>
      <c r="J1476" s="6"/>
      <c r="K1476" s="6"/>
    </row>
    <row r="1477" spans="2:11" ht="13.5" x14ac:dyDescent="0.35">
      <c r="B1477" s="3">
        <v>44159</v>
      </c>
      <c r="C1477" s="2">
        <v>68.2</v>
      </c>
      <c r="D1477" s="2">
        <v>53.029800000000002</v>
      </c>
      <c r="E1477" s="2">
        <v>1664</v>
      </c>
      <c r="F1477" s="2">
        <v>68.082999999999998</v>
      </c>
      <c r="G1477" s="2">
        <v>113290.11199999999</v>
      </c>
      <c r="H1477" s="8">
        <f t="shared" si="22"/>
        <v>8.7952407555612127E-4</v>
      </c>
      <c r="I1477" s="6"/>
      <c r="J1477" s="6"/>
      <c r="K1477" s="6"/>
    </row>
    <row r="1478" spans="2:11" ht="13.5" x14ac:dyDescent="0.35">
      <c r="B1478" s="3">
        <v>44160</v>
      </c>
      <c r="C1478" s="2">
        <v>67.3</v>
      </c>
      <c r="D1478" s="2">
        <v>52.33</v>
      </c>
      <c r="E1478" s="2">
        <v>734</v>
      </c>
      <c r="F1478" s="2">
        <v>67.132800000000003</v>
      </c>
      <c r="G1478" s="2">
        <v>49275.475200000001</v>
      </c>
      <c r="H1478" s="8">
        <f t="shared" si="22"/>
        <v>-1.3196353748269904E-2</v>
      </c>
      <c r="I1478" s="6"/>
      <c r="J1478" s="6"/>
      <c r="K1478" s="6"/>
    </row>
    <row r="1479" spans="2:11" ht="13.5" x14ac:dyDescent="0.35">
      <c r="B1479" s="3">
        <v>44161</v>
      </c>
      <c r="C1479" s="2">
        <v>66.900000000000006</v>
      </c>
      <c r="D1479" s="2">
        <v>52.018999999999998</v>
      </c>
      <c r="E1479" s="2">
        <v>892</v>
      </c>
      <c r="F1479" s="2">
        <v>65.938299999999998</v>
      </c>
      <c r="G1479" s="2">
        <v>58816.963600000003</v>
      </c>
      <c r="H1479" s="8">
        <f t="shared" ref="H1479:H1542" si="23">(D1479-D1478)/D1478</f>
        <v>-5.9430536976877498E-3</v>
      </c>
      <c r="I1479" s="6"/>
      <c r="J1479" s="6"/>
      <c r="K1479" s="6"/>
    </row>
    <row r="1480" spans="2:11" ht="13.5" x14ac:dyDescent="0.35">
      <c r="B1480" s="3">
        <v>44162</v>
      </c>
      <c r="C1480" s="2">
        <v>66.7</v>
      </c>
      <c r="D1480" s="2">
        <v>51.863500000000002</v>
      </c>
      <c r="E1480" s="2">
        <v>525</v>
      </c>
      <c r="F1480" s="2">
        <v>66.0214</v>
      </c>
      <c r="G1480" s="2">
        <v>34661.235000000001</v>
      </c>
      <c r="H1480" s="8">
        <f t="shared" si="23"/>
        <v>-2.9892923739402223E-3</v>
      </c>
      <c r="I1480" s="6"/>
      <c r="J1480" s="6"/>
      <c r="K1480" s="6"/>
    </row>
    <row r="1481" spans="2:11" ht="13.5" x14ac:dyDescent="0.35">
      <c r="B1481" s="3">
        <v>44165</v>
      </c>
      <c r="C1481" s="2">
        <v>67.5</v>
      </c>
      <c r="D1481" s="2">
        <v>52.485500000000002</v>
      </c>
      <c r="E1481" s="2">
        <v>1682</v>
      </c>
      <c r="F1481" s="2">
        <v>66.987799999999993</v>
      </c>
      <c r="G1481" s="2">
        <v>112673.47960000001</v>
      </c>
      <c r="H1481" s="8">
        <f t="shared" si="23"/>
        <v>1.1993020139404396E-2</v>
      </c>
      <c r="I1481" s="6"/>
      <c r="J1481" s="6"/>
      <c r="K1481" s="6"/>
    </row>
    <row r="1482" spans="2:11" ht="13.5" x14ac:dyDescent="0.35">
      <c r="B1482" s="3">
        <v>44166</v>
      </c>
      <c r="C1482" s="2">
        <v>69.010000000000005</v>
      </c>
      <c r="D1482" s="2">
        <v>53.659700000000001</v>
      </c>
      <c r="E1482" s="2">
        <v>1244</v>
      </c>
      <c r="F1482" s="2">
        <v>68.010099999999994</v>
      </c>
      <c r="G1482" s="2">
        <v>84604.564400000003</v>
      </c>
      <c r="H1482" s="8">
        <f t="shared" si="23"/>
        <v>2.2371893189547569E-2</v>
      </c>
      <c r="I1482" s="6"/>
      <c r="J1482" s="6"/>
      <c r="K1482" s="6"/>
    </row>
    <row r="1483" spans="2:11" ht="13.5" x14ac:dyDescent="0.35">
      <c r="B1483" s="3">
        <v>44167</v>
      </c>
      <c r="C1483" s="2">
        <v>69</v>
      </c>
      <c r="D1483" s="2">
        <v>53.651899999999998</v>
      </c>
      <c r="E1483" s="2">
        <v>797</v>
      </c>
      <c r="F1483" s="2">
        <v>68.150199999999998</v>
      </c>
      <c r="G1483" s="2">
        <v>54315.7094</v>
      </c>
      <c r="H1483" s="8">
        <f t="shared" si="23"/>
        <v>-1.4536048468409511E-4</v>
      </c>
      <c r="I1483" s="6"/>
      <c r="J1483" s="6"/>
      <c r="K1483" s="6"/>
    </row>
    <row r="1484" spans="2:11" ht="13.5" x14ac:dyDescent="0.35">
      <c r="B1484" s="3">
        <v>44168</v>
      </c>
      <c r="C1484" s="2">
        <v>68.7</v>
      </c>
      <c r="D1484" s="2">
        <v>53.418599999999998</v>
      </c>
      <c r="E1484" s="2">
        <v>570</v>
      </c>
      <c r="F1484" s="2">
        <v>67.800600000000003</v>
      </c>
      <c r="G1484" s="2">
        <v>38646.341999999997</v>
      </c>
      <c r="H1484" s="8">
        <f t="shared" si="23"/>
        <v>-4.3484014545617181E-3</v>
      </c>
      <c r="I1484" s="6"/>
      <c r="J1484" s="6"/>
      <c r="K1484" s="6"/>
    </row>
    <row r="1485" spans="2:11" ht="13.5" x14ac:dyDescent="0.35">
      <c r="B1485" s="3">
        <v>44169</v>
      </c>
      <c r="C1485" s="2">
        <v>70</v>
      </c>
      <c r="D1485" s="2">
        <v>54.429499999999997</v>
      </c>
      <c r="E1485" s="2">
        <v>1210</v>
      </c>
      <c r="F1485" s="2">
        <v>68.206500000000005</v>
      </c>
      <c r="G1485" s="2">
        <v>82529.865000000005</v>
      </c>
      <c r="H1485" s="8">
        <f t="shared" si="23"/>
        <v>1.892412006304919E-2</v>
      </c>
      <c r="I1485" s="6"/>
      <c r="J1485" s="6"/>
      <c r="K1485" s="6"/>
    </row>
    <row r="1486" spans="2:11" ht="13.5" x14ac:dyDescent="0.35">
      <c r="B1486" s="3">
        <v>44172</v>
      </c>
      <c r="C1486" s="2">
        <v>70</v>
      </c>
      <c r="D1486" s="2">
        <v>54.429499999999997</v>
      </c>
      <c r="E1486" s="2">
        <v>709</v>
      </c>
      <c r="F1486" s="2">
        <v>69.907300000000006</v>
      </c>
      <c r="G1486" s="2">
        <v>49564.275699999998</v>
      </c>
      <c r="H1486" s="8">
        <f t="shared" si="23"/>
        <v>0</v>
      </c>
      <c r="I1486" s="6"/>
      <c r="J1486" s="6"/>
      <c r="K1486" s="6"/>
    </row>
    <row r="1487" spans="2:11" ht="13.5" x14ac:dyDescent="0.35">
      <c r="B1487" s="3">
        <v>44173</v>
      </c>
      <c r="C1487" s="2">
        <v>69.599999999999994</v>
      </c>
      <c r="D1487" s="2">
        <v>54.118400000000001</v>
      </c>
      <c r="E1487" s="2">
        <v>156</v>
      </c>
      <c r="F1487" s="2">
        <v>69.0244</v>
      </c>
      <c r="G1487" s="2">
        <v>10767.806399999999</v>
      </c>
      <c r="H1487" s="8">
        <f t="shared" si="23"/>
        <v>-5.7156505203978759E-3</v>
      </c>
      <c r="I1487" s="6"/>
      <c r="J1487" s="6"/>
      <c r="K1487" s="6"/>
    </row>
    <row r="1488" spans="2:11" ht="13.5" x14ac:dyDescent="0.35">
      <c r="B1488" s="3">
        <v>44174</v>
      </c>
      <c r="C1488" s="2">
        <v>68</v>
      </c>
      <c r="D1488" s="2">
        <v>52.874299999999998</v>
      </c>
      <c r="E1488" s="2">
        <v>1015</v>
      </c>
      <c r="F1488" s="2">
        <v>68.222399999999993</v>
      </c>
      <c r="G1488" s="2">
        <v>69245.736000000004</v>
      </c>
      <c r="H1488" s="8">
        <f t="shared" si="23"/>
        <v>-2.2988484508041685E-2</v>
      </c>
      <c r="I1488" s="6"/>
      <c r="J1488" s="6"/>
      <c r="K1488" s="6"/>
    </row>
    <row r="1489" spans="2:11" ht="13.5" x14ac:dyDescent="0.35">
      <c r="B1489" s="3">
        <v>44175</v>
      </c>
      <c r="C1489" s="2">
        <v>69.599999999999994</v>
      </c>
      <c r="D1489" s="2">
        <v>54.118400000000001</v>
      </c>
      <c r="E1489" s="2">
        <v>620</v>
      </c>
      <c r="F1489" s="2">
        <v>68.289299999999997</v>
      </c>
      <c r="G1489" s="2">
        <v>42339.366000000002</v>
      </c>
      <c r="H1489" s="8">
        <f t="shared" si="23"/>
        <v>2.3529389514376609E-2</v>
      </c>
      <c r="I1489" s="6"/>
      <c r="J1489" s="6"/>
      <c r="K1489" s="6"/>
    </row>
    <row r="1490" spans="2:11" ht="13.5" x14ac:dyDescent="0.35">
      <c r="B1490" s="3">
        <v>44176</v>
      </c>
      <c r="C1490" s="2">
        <v>69.89</v>
      </c>
      <c r="D1490" s="2">
        <v>54.343899999999998</v>
      </c>
      <c r="E1490" s="2">
        <v>67</v>
      </c>
      <c r="F1490" s="2">
        <v>68.651899999999998</v>
      </c>
      <c r="G1490" s="2">
        <v>4599.6773000000003</v>
      </c>
      <c r="H1490" s="8">
        <f t="shared" si="23"/>
        <v>4.1667898533585008E-3</v>
      </c>
      <c r="I1490" s="6"/>
      <c r="J1490" s="6"/>
      <c r="K1490" s="6"/>
    </row>
    <row r="1491" spans="2:11" ht="13.5" x14ac:dyDescent="0.35">
      <c r="B1491" s="3">
        <v>44179</v>
      </c>
      <c r="C1491" s="2">
        <v>68.7</v>
      </c>
      <c r="D1491" s="2">
        <v>53.418599999999998</v>
      </c>
      <c r="E1491" s="2">
        <v>306</v>
      </c>
      <c r="F1491" s="2">
        <v>67.913799999999995</v>
      </c>
      <c r="G1491" s="2">
        <v>20781.622800000001</v>
      </c>
      <c r="H1491" s="8">
        <f t="shared" si="23"/>
        <v>-1.7026750012420898E-2</v>
      </c>
      <c r="I1491" s="6"/>
      <c r="J1491" s="6"/>
      <c r="K1491" s="6"/>
    </row>
    <row r="1492" spans="2:11" ht="13.5" x14ac:dyDescent="0.35">
      <c r="B1492" s="3">
        <v>44180</v>
      </c>
      <c r="C1492" s="2">
        <v>69.89</v>
      </c>
      <c r="D1492" s="2">
        <v>54.343899999999998</v>
      </c>
      <c r="E1492" s="2">
        <v>1058</v>
      </c>
      <c r="F1492" s="2">
        <v>67.259299999999996</v>
      </c>
      <c r="G1492" s="2">
        <v>71160.339399999997</v>
      </c>
      <c r="H1492" s="8">
        <f t="shared" si="23"/>
        <v>1.7321681960964907E-2</v>
      </c>
      <c r="I1492" s="6"/>
      <c r="J1492" s="6"/>
      <c r="K1492" s="6"/>
    </row>
    <row r="1493" spans="2:11" ht="13.5" x14ac:dyDescent="0.35">
      <c r="B1493" s="3">
        <v>44181</v>
      </c>
      <c r="C1493" s="2">
        <v>68</v>
      </c>
      <c r="D1493" s="2">
        <v>52.874299999999998</v>
      </c>
      <c r="E1493" s="2">
        <v>115</v>
      </c>
      <c r="F1493" s="2">
        <v>68.063699999999997</v>
      </c>
      <c r="G1493" s="2">
        <v>7827.3254999999999</v>
      </c>
      <c r="H1493" s="8">
        <f t="shared" si="23"/>
        <v>-2.7042593556958552E-2</v>
      </c>
      <c r="I1493" s="6"/>
      <c r="J1493" s="6"/>
      <c r="K1493" s="6"/>
    </row>
    <row r="1494" spans="2:11" ht="13.5" x14ac:dyDescent="0.35">
      <c r="B1494" s="3">
        <v>44182</v>
      </c>
      <c r="C1494" s="2">
        <v>69.7</v>
      </c>
      <c r="D1494" s="2">
        <v>54.196199999999997</v>
      </c>
      <c r="E1494" s="2">
        <v>195</v>
      </c>
      <c r="F1494" s="2">
        <v>67.463899999999995</v>
      </c>
      <c r="G1494" s="2">
        <v>13155.460499999999</v>
      </c>
      <c r="H1494" s="8">
        <f t="shared" si="23"/>
        <v>2.5000803793147133E-2</v>
      </c>
      <c r="I1494" s="6"/>
      <c r="J1494" s="6"/>
      <c r="K1494" s="6"/>
    </row>
    <row r="1495" spans="2:11" ht="13.5" x14ac:dyDescent="0.35">
      <c r="B1495" s="3">
        <v>44183</v>
      </c>
      <c r="C1495" s="2">
        <v>69.45</v>
      </c>
      <c r="D1495" s="2">
        <v>54.001800000000003</v>
      </c>
      <c r="E1495" s="2">
        <v>389</v>
      </c>
      <c r="F1495" s="2">
        <v>68.786500000000004</v>
      </c>
      <c r="G1495" s="2">
        <v>26757.948499999999</v>
      </c>
      <c r="H1495" s="8">
        <f t="shared" si="23"/>
        <v>-3.5869673519544651E-3</v>
      </c>
      <c r="I1495" s="6"/>
      <c r="J1495" s="6"/>
      <c r="K1495" s="6"/>
    </row>
    <row r="1496" spans="2:11" ht="13.5" x14ac:dyDescent="0.35">
      <c r="B1496" s="3">
        <v>44186</v>
      </c>
      <c r="C1496" s="2">
        <v>69.48</v>
      </c>
      <c r="D1496" s="2">
        <v>54.025100000000002</v>
      </c>
      <c r="E1496" s="2">
        <v>444</v>
      </c>
      <c r="F1496" s="2">
        <v>69.407899999999998</v>
      </c>
      <c r="G1496" s="2">
        <v>30817.107599999999</v>
      </c>
      <c r="H1496" s="8">
        <f t="shared" si="23"/>
        <v>4.3146709924482123E-4</v>
      </c>
      <c r="I1496" s="6"/>
      <c r="J1496" s="6"/>
      <c r="K1496" s="6"/>
    </row>
    <row r="1497" spans="2:11" ht="13.5" x14ac:dyDescent="0.35">
      <c r="B1497" s="3">
        <v>44187</v>
      </c>
      <c r="C1497" s="2">
        <v>69.5</v>
      </c>
      <c r="D1497" s="2">
        <v>54.040700000000001</v>
      </c>
      <c r="E1497" s="2">
        <v>422</v>
      </c>
      <c r="F1497" s="2">
        <v>68.237200000000001</v>
      </c>
      <c r="G1497" s="2">
        <v>28796.098399999999</v>
      </c>
      <c r="H1497" s="8">
        <f t="shared" si="23"/>
        <v>2.8875467143974132E-4</v>
      </c>
      <c r="I1497" s="6"/>
      <c r="J1497" s="6"/>
      <c r="K1497" s="6"/>
    </row>
    <row r="1498" spans="2:11" ht="13.5" x14ac:dyDescent="0.35">
      <c r="B1498" s="3">
        <v>44188</v>
      </c>
      <c r="C1498" s="2">
        <v>69.489999999999995</v>
      </c>
      <c r="D1498" s="2">
        <v>54.032899999999998</v>
      </c>
      <c r="E1498" s="2">
        <v>105</v>
      </c>
      <c r="F1498" s="2">
        <v>69.365499999999997</v>
      </c>
      <c r="G1498" s="2">
        <v>7283.3774999999996</v>
      </c>
      <c r="H1498" s="8">
        <f t="shared" si="23"/>
        <v>-1.4433565812439769E-4</v>
      </c>
      <c r="I1498" s="6"/>
      <c r="J1498" s="6"/>
      <c r="K1498" s="6"/>
    </row>
    <row r="1499" spans="2:11" ht="13.5" x14ac:dyDescent="0.35">
      <c r="B1499" s="3">
        <v>44189</v>
      </c>
      <c r="C1499" s="2">
        <v>70.010000000000005</v>
      </c>
      <c r="D1499" s="2">
        <v>54.437199999999997</v>
      </c>
      <c r="E1499" s="2">
        <v>3187</v>
      </c>
      <c r="F1499" s="2">
        <v>69.156199999999998</v>
      </c>
      <c r="G1499" s="2">
        <v>220400.8094</v>
      </c>
      <c r="H1499" s="8">
        <f t="shared" si="23"/>
        <v>7.4824782678701166E-3</v>
      </c>
      <c r="I1499" s="6"/>
      <c r="J1499" s="6"/>
      <c r="K1499" s="6"/>
    </row>
    <row r="1500" spans="2:11" ht="13.5" x14ac:dyDescent="0.35">
      <c r="B1500" s="3">
        <v>44190</v>
      </c>
      <c r="C1500" s="2">
        <v>71</v>
      </c>
      <c r="D1500" s="2">
        <v>55.207000000000001</v>
      </c>
      <c r="E1500" s="2">
        <v>1440</v>
      </c>
      <c r="F1500" s="2">
        <v>70.531800000000004</v>
      </c>
      <c r="G1500" s="2">
        <v>101565.792</v>
      </c>
      <c r="H1500" s="8">
        <f t="shared" si="23"/>
        <v>1.4141065300933987E-2</v>
      </c>
      <c r="I1500" s="6"/>
      <c r="J1500" s="6"/>
      <c r="K1500" s="6"/>
    </row>
    <row r="1501" spans="2:11" ht="13.5" x14ac:dyDescent="0.35">
      <c r="B1501" s="3">
        <v>44193</v>
      </c>
      <c r="C1501" s="2">
        <v>72</v>
      </c>
      <c r="D1501" s="2">
        <v>55.9846</v>
      </c>
      <c r="E1501" s="2">
        <v>493</v>
      </c>
      <c r="F1501" s="2">
        <v>71.751099999999994</v>
      </c>
      <c r="G1501" s="2">
        <v>35373.292300000001</v>
      </c>
      <c r="H1501" s="8">
        <f t="shared" si="23"/>
        <v>1.4085170358831301E-2</v>
      </c>
      <c r="I1501" s="6"/>
      <c r="J1501" s="6"/>
      <c r="K1501" s="6"/>
    </row>
    <row r="1502" spans="2:11" ht="13.5" x14ac:dyDescent="0.35">
      <c r="B1502" s="3">
        <v>44194</v>
      </c>
      <c r="C1502" s="2">
        <v>72</v>
      </c>
      <c r="D1502" s="2">
        <v>55.9846</v>
      </c>
      <c r="E1502" s="2">
        <v>384</v>
      </c>
      <c r="F1502" s="2">
        <v>71.761200000000002</v>
      </c>
      <c r="G1502" s="2">
        <v>27556.300800000001</v>
      </c>
      <c r="H1502" s="8">
        <f t="shared" si="23"/>
        <v>0</v>
      </c>
      <c r="I1502" s="6"/>
      <c r="J1502" s="6"/>
      <c r="K1502" s="6"/>
    </row>
    <row r="1503" spans="2:11" ht="13.5" x14ac:dyDescent="0.35">
      <c r="B1503" s="3">
        <v>44195</v>
      </c>
      <c r="C1503" s="2">
        <v>70</v>
      </c>
      <c r="D1503" s="2">
        <v>54.429499999999997</v>
      </c>
      <c r="E1503" s="2">
        <v>965</v>
      </c>
      <c r="F1503" s="2">
        <v>69.816500000000005</v>
      </c>
      <c r="G1503" s="2">
        <v>67372.922500000001</v>
      </c>
      <c r="H1503" s="8">
        <f t="shared" si="23"/>
        <v>-2.7777281609585546E-2</v>
      </c>
      <c r="I1503" s="6"/>
      <c r="J1503" s="6"/>
      <c r="K1503" s="6"/>
    </row>
    <row r="1504" spans="2:11" ht="13.5" x14ac:dyDescent="0.35">
      <c r="B1504" s="3">
        <v>44196</v>
      </c>
      <c r="C1504" s="2">
        <v>70</v>
      </c>
      <c r="D1504" s="2">
        <v>54.429499999999997</v>
      </c>
      <c r="E1504" s="2">
        <v>408</v>
      </c>
      <c r="F1504" s="2">
        <v>69.918800000000005</v>
      </c>
      <c r="G1504" s="2">
        <v>28526.8704</v>
      </c>
      <c r="H1504" s="8">
        <f t="shared" si="23"/>
        <v>0</v>
      </c>
      <c r="I1504" s="6"/>
      <c r="J1504" s="6"/>
      <c r="K1504" s="6"/>
    </row>
    <row r="1505" spans="2:11" ht="13.5" x14ac:dyDescent="0.35">
      <c r="B1505" s="3">
        <v>44200</v>
      </c>
      <c r="C1505" s="2">
        <v>69.8</v>
      </c>
      <c r="D1505" s="2">
        <v>54.273899999999998</v>
      </c>
      <c r="E1505" s="2">
        <v>34</v>
      </c>
      <c r="F1505" s="2">
        <v>68.587100000000007</v>
      </c>
      <c r="G1505" s="2">
        <v>2331.9614000000001</v>
      </c>
      <c r="H1505" s="8">
        <f t="shared" si="23"/>
        <v>-2.858743879697586E-3</v>
      </c>
      <c r="I1505" s="6"/>
      <c r="J1505" s="6"/>
      <c r="K1505" s="6"/>
    </row>
    <row r="1506" spans="2:11" ht="13.5" x14ac:dyDescent="0.35">
      <c r="B1506" s="3">
        <v>44201</v>
      </c>
      <c r="C1506" s="2">
        <v>68</v>
      </c>
      <c r="D1506" s="2">
        <v>52.874299999999998</v>
      </c>
      <c r="E1506" s="2">
        <v>38</v>
      </c>
      <c r="F1506" s="2">
        <v>68.283199999999994</v>
      </c>
      <c r="G1506" s="2">
        <v>2594.7615999999998</v>
      </c>
      <c r="H1506" s="8">
        <f t="shared" si="23"/>
        <v>-2.5787717484831559E-2</v>
      </c>
      <c r="I1506" s="6"/>
      <c r="J1506" s="6"/>
      <c r="K1506" s="6"/>
    </row>
    <row r="1507" spans="2:11" ht="13.5" x14ac:dyDescent="0.35">
      <c r="B1507" s="3">
        <v>44202</v>
      </c>
      <c r="C1507" s="2">
        <v>66.7</v>
      </c>
      <c r="D1507" s="2">
        <v>51.863500000000002</v>
      </c>
      <c r="E1507" s="2">
        <v>639</v>
      </c>
      <c r="F1507" s="2">
        <v>66.937100000000001</v>
      </c>
      <c r="G1507" s="2">
        <v>42772.806900000003</v>
      </c>
      <c r="H1507" s="8">
        <f t="shared" si="23"/>
        <v>-1.9117037956057976E-2</v>
      </c>
      <c r="I1507" s="6"/>
      <c r="J1507" s="6"/>
      <c r="K1507" s="6"/>
    </row>
    <row r="1508" spans="2:11" ht="13.5" x14ac:dyDescent="0.35">
      <c r="B1508" s="3">
        <v>44203</v>
      </c>
      <c r="C1508" s="2">
        <v>69.709999999999994</v>
      </c>
      <c r="D1508" s="2">
        <v>54.204000000000001</v>
      </c>
      <c r="E1508" s="2">
        <v>1577</v>
      </c>
      <c r="F1508" s="2">
        <v>67.909700000000001</v>
      </c>
      <c r="G1508" s="2">
        <v>107093.5969</v>
      </c>
      <c r="H1508" s="8">
        <f t="shared" si="23"/>
        <v>4.5128076585652696E-2</v>
      </c>
      <c r="I1508" s="6"/>
      <c r="J1508" s="6"/>
      <c r="K1508" s="6"/>
    </row>
    <row r="1509" spans="2:11" ht="13.5" x14ac:dyDescent="0.35">
      <c r="B1509" s="3">
        <v>44204</v>
      </c>
      <c r="C1509" s="2">
        <v>71.7</v>
      </c>
      <c r="D1509" s="2">
        <v>55.751300000000001</v>
      </c>
      <c r="E1509" s="2">
        <v>418</v>
      </c>
      <c r="F1509" s="2">
        <v>70.219399999999993</v>
      </c>
      <c r="G1509" s="2">
        <v>29351.709200000001</v>
      </c>
      <c r="H1509" s="8">
        <f t="shared" si="23"/>
        <v>2.8545863773891223E-2</v>
      </c>
      <c r="I1509" s="6"/>
      <c r="J1509" s="6"/>
      <c r="K1509" s="6"/>
    </row>
    <row r="1510" spans="2:11" ht="13.5" x14ac:dyDescent="0.35">
      <c r="B1510" s="3">
        <v>44207</v>
      </c>
      <c r="C1510" s="2">
        <v>69.099999999999994</v>
      </c>
      <c r="D1510" s="2">
        <v>53.729700000000001</v>
      </c>
      <c r="E1510" s="2">
        <v>585</v>
      </c>
      <c r="F1510" s="2">
        <v>69.432299999999998</v>
      </c>
      <c r="G1510" s="2">
        <v>40617.895499999999</v>
      </c>
      <c r="H1510" s="8">
        <f t="shared" si="23"/>
        <v>-3.6261037859206861E-2</v>
      </c>
      <c r="I1510" s="6"/>
      <c r="J1510" s="6"/>
      <c r="K1510" s="6"/>
    </row>
    <row r="1511" spans="2:11" ht="13.5" x14ac:dyDescent="0.35">
      <c r="B1511" s="3">
        <v>44208</v>
      </c>
      <c r="C1511" s="2">
        <v>72.989999999999995</v>
      </c>
      <c r="D1511" s="2">
        <v>56.754399999999997</v>
      </c>
      <c r="E1511" s="2">
        <v>6907</v>
      </c>
      <c r="F1511" s="2">
        <v>71.456900000000005</v>
      </c>
      <c r="G1511" s="2">
        <v>493552.80829999998</v>
      </c>
      <c r="H1511" s="8">
        <f t="shared" si="23"/>
        <v>5.6294749458865312E-2</v>
      </c>
      <c r="I1511" s="6"/>
      <c r="J1511" s="6"/>
      <c r="K1511" s="6"/>
    </row>
    <row r="1512" spans="2:11" ht="13.5" x14ac:dyDescent="0.35">
      <c r="B1512" s="3">
        <v>44209</v>
      </c>
      <c r="C1512" s="2">
        <v>73.19</v>
      </c>
      <c r="D1512" s="2">
        <v>56.9099</v>
      </c>
      <c r="E1512" s="2">
        <v>1113</v>
      </c>
      <c r="F1512" s="2">
        <v>72.394999999999996</v>
      </c>
      <c r="G1512" s="2">
        <v>80575.634999999995</v>
      </c>
      <c r="H1512" s="8">
        <f t="shared" si="23"/>
        <v>2.7398756748376078E-3</v>
      </c>
      <c r="I1512" s="6"/>
      <c r="J1512" s="6"/>
      <c r="K1512" s="6"/>
    </row>
    <row r="1513" spans="2:11" ht="13.5" x14ac:dyDescent="0.35">
      <c r="B1513" s="3">
        <v>44211</v>
      </c>
      <c r="C1513" s="2">
        <v>73</v>
      </c>
      <c r="D1513" s="2">
        <v>56.762099999999997</v>
      </c>
      <c r="E1513" s="2">
        <v>32</v>
      </c>
      <c r="F1513" s="2">
        <v>72.514700000000005</v>
      </c>
      <c r="G1513" s="2">
        <v>2320.4704000000002</v>
      </c>
      <c r="H1513" s="8">
        <f t="shared" si="23"/>
        <v>-2.597087677188041E-3</v>
      </c>
      <c r="I1513" s="6"/>
      <c r="J1513" s="6"/>
      <c r="K1513" s="6"/>
    </row>
    <row r="1514" spans="2:11" ht="13.5" x14ac:dyDescent="0.35">
      <c r="B1514" s="3">
        <v>44214</v>
      </c>
      <c r="C1514" s="2">
        <v>71</v>
      </c>
      <c r="D1514" s="2">
        <v>55.207000000000001</v>
      </c>
      <c r="E1514" s="2">
        <v>88</v>
      </c>
      <c r="F1514" s="2">
        <v>71.045199999999994</v>
      </c>
      <c r="G1514" s="2">
        <v>6251.9776000000002</v>
      </c>
      <c r="H1514" s="8">
        <f t="shared" si="23"/>
        <v>-2.739680173918858E-2</v>
      </c>
      <c r="I1514" s="6"/>
      <c r="J1514" s="6"/>
      <c r="K1514" s="6"/>
    </row>
    <row r="1515" spans="2:11" ht="13.5" x14ac:dyDescent="0.35">
      <c r="B1515" s="3">
        <v>44215</v>
      </c>
      <c r="C1515" s="2">
        <v>73</v>
      </c>
      <c r="D1515" s="2">
        <v>56.762099999999997</v>
      </c>
      <c r="E1515" s="2">
        <v>183</v>
      </c>
      <c r="F1515" s="2">
        <v>71.013499999999993</v>
      </c>
      <c r="G1515" s="2">
        <v>12995.470499999999</v>
      </c>
      <c r="H1515" s="8">
        <f t="shared" si="23"/>
        <v>2.8168529353161664E-2</v>
      </c>
      <c r="I1515" s="6"/>
      <c r="J1515" s="6"/>
      <c r="K1515" s="6"/>
    </row>
    <row r="1516" spans="2:11" ht="13.5" x14ac:dyDescent="0.35">
      <c r="B1516" s="3">
        <v>44216</v>
      </c>
      <c r="C1516" s="2">
        <v>72.89</v>
      </c>
      <c r="D1516" s="2">
        <v>56.676600000000001</v>
      </c>
      <c r="E1516" s="2">
        <v>11</v>
      </c>
      <c r="F1516" s="2">
        <v>72.895499999999998</v>
      </c>
      <c r="G1516" s="2">
        <v>801.85050000000001</v>
      </c>
      <c r="H1516" s="8">
        <f t="shared" si="23"/>
        <v>-1.5062867652887427E-3</v>
      </c>
      <c r="I1516" s="6"/>
      <c r="J1516" s="6"/>
      <c r="K1516" s="6"/>
    </row>
    <row r="1517" spans="2:11" ht="13.5" x14ac:dyDescent="0.35">
      <c r="B1517" s="3">
        <v>44217</v>
      </c>
      <c r="C1517" s="2">
        <v>70</v>
      </c>
      <c r="D1517" s="2">
        <v>54.429499999999997</v>
      </c>
      <c r="E1517" s="2">
        <v>1063</v>
      </c>
      <c r="F1517" s="2">
        <v>69.304599999999994</v>
      </c>
      <c r="G1517" s="2">
        <v>73670.789799999999</v>
      </c>
      <c r="H1517" s="8">
        <f t="shared" si="23"/>
        <v>-3.9647755863972137E-2</v>
      </c>
      <c r="I1517" s="6"/>
      <c r="J1517" s="6"/>
      <c r="K1517" s="6"/>
    </row>
    <row r="1518" spans="2:11" ht="13.5" x14ac:dyDescent="0.35">
      <c r="B1518" s="3">
        <v>44218</v>
      </c>
      <c r="C1518" s="2">
        <v>68.56</v>
      </c>
      <c r="D1518" s="2">
        <v>53.309800000000003</v>
      </c>
      <c r="E1518" s="2">
        <v>149</v>
      </c>
      <c r="F1518" s="2">
        <v>69.049400000000006</v>
      </c>
      <c r="G1518" s="2">
        <v>10288.3606</v>
      </c>
      <c r="H1518" s="8">
        <f t="shared" si="23"/>
        <v>-2.0571565052039695E-2</v>
      </c>
      <c r="I1518" s="6"/>
      <c r="J1518" s="6"/>
      <c r="K1518" s="6"/>
    </row>
    <row r="1519" spans="2:11" ht="13.5" x14ac:dyDescent="0.35">
      <c r="B1519" s="3">
        <v>44221</v>
      </c>
      <c r="C1519" s="2">
        <v>68.56</v>
      </c>
      <c r="D1519" s="2">
        <v>53.309800000000003</v>
      </c>
      <c r="E1519" s="2">
        <v>258</v>
      </c>
      <c r="F1519" s="2">
        <v>68.5167</v>
      </c>
      <c r="G1519" s="2">
        <v>17677.3086</v>
      </c>
      <c r="H1519" s="8">
        <f t="shared" si="23"/>
        <v>0</v>
      </c>
      <c r="I1519" s="6"/>
      <c r="J1519" s="6"/>
      <c r="K1519" s="6"/>
    </row>
    <row r="1520" spans="2:11" ht="13.5" x14ac:dyDescent="0.35">
      <c r="B1520" s="3">
        <v>44222</v>
      </c>
      <c r="C1520" s="2">
        <v>68</v>
      </c>
      <c r="D1520" s="2">
        <v>52.874299999999998</v>
      </c>
      <c r="E1520" s="2">
        <v>170</v>
      </c>
      <c r="F1520" s="2">
        <v>68.002399999999994</v>
      </c>
      <c r="G1520" s="2">
        <v>11560.407999999999</v>
      </c>
      <c r="H1520" s="8">
        <f t="shared" si="23"/>
        <v>-8.1692296725931184E-3</v>
      </c>
      <c r="I1520" s="6"/>
      <c r="J1520" s="6"/>
      <c r="K1520" s="6"/>
    </row>
    <row r="1521" spans="2:11" ht="13.5" x14ac:dyDescent="0.35">
      <c r="B1521" s="3">
        <v>44223</v>
      </c>
      <c r="C1521" s="2">
        <v>68.87</v>
      </c>
      <c r="D1521" s="2">
        <v>53.550800000000002</v>
      </c>
      <c r="E1521" s="2">
        <v>62</v>
      </c>
      <c r="F1521" s="2">
        <v>67.468900000000005</v>
      </c>
      <c r="G1521" s="2">
        <v>4183.0717999999997</v>
      </c>
      <c r="H1521" s="8">
        <f t="shared" si="23"/>
        <v>1.2794495624528444E-2</v>
      </c>
      <c r="I1521" s="6"/>
      <c r="J1521" s="6"/>
      <c r="K1521" s="6"/>
    </row>
    <row r="1522" spans="2:11" ht="13.5" x14ac:dyDescent="0.35">
      <c r="B1522" s="3">
        <v>44224</v>
      </c>
      <c r="C1522" s="2">
        <v>68</v>
      </c>
      <c r="D1522" s="2">
        <v>52.874299999999998</v>
      </c>
      <c r="E1522" s="2">
        <v>14</v>
      </c>
      <c r="F1522" s="2">
        <v>68.285700000000006</v>
      </c>
      <c r="G1522" s="2">
        <v>955.99980000000005</v>
      </c>
      <c r="H1522" s="8">
        <f t="shared" si="23"/>
        <v>-1.263286449502163E-2</v>
      </c>
      <c r="I1522" s="6"/>
      <c r="J1522" s="6"/>
      <c r="K1522" s="6"/>
    </row>
    <row r="1523" spans="2:11" ht="13.5" x14ac:dyDescent="0.35">
      <c r="B1523" s="3">
        <v>44225</v>
      </c>
      <c r="C1523" s="2">
        <v>68</v>
      </c>
      <c r="D1523" s="2">
        <v>52.874299999999998</v>
      </c>
      <c r="E1523" s="2">
        <v>90</v>
      </c>
      <c r="F1523" s="2">
        <v>68.004300000000001</v>
      </c>
      <c r="G1523" s="2">
        <v>6120.3869999999997</v>
      </c>
      <c r="H1523" s="8">
        <f t="shared" si="23"/>
        <v>0</v>
      </c>
      <c r="I1523" s="6"/>
      <c r="J1523" s="6"/>
      <c r="K1523" s="6"/>
    </row>
    <row r="1524" spans="2:11" ht="13.5" x14ac:dyDescent="0.35">
      <c r="B1524" s="3">
        <v>44228</v>
      </c>
      <c r="C1524" s="2">
        <v>70</v>
      </c>
      <c r="D1524" s="2">
        <v>54.429499999999997</v>
      </c>
      <c r="E1524" s="2">
        <v>10</v>
      </c>
      <c r="F1524" s="2">
        <v>69.84</v>
      </c>
      <c r="G1524" s="2">
        <v>698.4</v>
      </c>
      <c r="H1524" s="8">
        <f t="shared" si="23"/>
        <v>2.9413155351465634E-2</v>
      </c>
      <c r="I1524" s="6"/>
      <c r="J1524" s="6"/>
      <c r="K1524" s="6"/>
    </row>
    <row r="1525" spans="2:11" ht="13.5" x14ac:dyDescent="0.35">
      <c r="B1525" s="3">
        <v>44229</v>
      </c>
      <c r="C1525" s="2">
        <v>69</v>
      </c>
      <c r="D1525" s="2">
        <v>53.651899999999998</v>
      </c>
      <c r="E1525" s="2">
        <v>396</v>
      </c>
      <c r="F1525" s="2">
        <v>69.894800000000004</v>
      </c>
      <c r="G1525" s="2">
        <v>27678.340800000002</v>
      </c>
      <c r="H1525" s="8">
        <f t="shared" si="23"/>
        <v>-1.4286370442499006E-2</v>
      </c>
      <c r="I1525" s="6"/>
      <c r="J1525" s="6"/>
      <c r="K1525" s="6"/>
    </row>
    <row r="1526" spans="2:11" ht="13.5" x14ac:dyDescent="0.35">
      <c r="B1526" s="3">
        <v>44230</v>
      </c>
      <c r="C1526" s="2">
        <v>70</v>
      </c>
      <c r="D1526" s="2">
        <v>54.429499999999997</v>
      </c>
      <c r="E1526" s="2">
        <v>523</v>
      </c>
      <c r="F1526" s="2">
        <v>68.371899999999997</v>
      </c>
      <c r="G1526" s="2">
        <v>35758.503700000001</v>
      </c>
      <c r="H1526" s="8">
        <f t="shared" si="23"/>
        <v>1.4493428937279009E-2</v>
      </c>
      <c r="I1526" s="6"/>
      <c r="J1526" s="6"/>
      <c r="K1526" s="6"/>
    </row>
    <row r="1527" spans="2:11" ht="13.5" x14ac:dyDescent="0.35">
      <c r="B1527" s="3">
        <v>44231</v>
      </c>
      <c r="C1527" s="2">
        <v>67.900000000000006</v>
      </c>
      <c r="D1527" s="2">
        <v>52.796599999999998</v>
      </c>
      <c r="E1527" s="2">
        <v>368</v>
      </c>
      <c r="F1527" s="2">
        <v>67.9178</v>
      </c>
      <c r="G1527" s="2">
        <v>24993.750400000001</v>
      </c>
      <c r="H1527" s="8">
        <f t="shared" si="23"/>
        <v>-3.0000275585849574E-2</v>
      </c>
      <c r="I1527" s="6"/>
      <c r="J1527" s="6"/>
      <c r="K1527" s="6"/>
    </row>
    <row r="1528" spans="2:11" ht="13.5" x14ac:dyDescent="0.35">
      <c r="B1528" s="3">
        <v>44232</v>
      </c>
      <c r="C1528" s="2">
        <v>69</v>
      </c>
      <c r="D1528" s="2">
        <v>53.651899999999998</v>
      </c>
      <c r="E1528" s="2">
        <v>232</v>
      </c>
      <c r="F1528" s="2">
        <v>68.762500000000003</v>
      </c>
      <c r="G1528" s="2">
        <v>15952.9</v>
      </c>
      <c r="H1528" s="8">
        <f t="shared" si="23"/>
        <v>1.6199906812181083E-2</v>
      </c>
      <c r="I1528" s="6"/>
      <c r="J1528" s="6"/>
      <c r="K1528" s="6"/>
    </row>
    <row r="1529" spans="2:11" ht="13.5" x14ac:dyDescent="0.35">
      <c r="B1529" s="3">
        <v>44235</v>
      </c>
      <c r="C1529" s="2">
        <v>67.959999999999994</v>
      </c>
      <c r="D1529" s="2">
        <v>52.843200000000003</v>
      </c>
      <c r="E1529" s="2">
        <v>34</v>
      </c>
      <c r="F1529" s="2">
        <v>68.0488</v>
      </c>
      <c r="G1529" s="2">
        <v>2313.6592000000001</v>
      </c>
      <c r="H1529" s="8">
        <f t="shared" si="23"/>
        <v>-1.5073091540094473E-2</v>
      </c>
      <c r="I1529" s="6"/>
      <c r="J1529" s="6"/>
      <c r="K1529" s="6"/>
    </row>
    <row r="1530" spans="2:11" ht="13.5" x14ac:dyDescent="0.35">
      <c r="B1530" s="3">
        <v>44236</v>
      </c>
      <c r="C1530" s="2">
        <v>68.02</v>
      </c>
      <c r="D1530" s="2">
        <v>52.889899999999997</v>
      </c>
      <c r="E1530" s="2">
        <v>1563</v>
      </c>
      <c r="F1530" s="2">
        <v>68.790300000000002</v>
      </c>
      <c r="G1530" s="2">
        <v>107519.2389</v>
      </c>
      <c r="H1530" s="8">
        <f t="shared" si="23"/>
        <v>8.8374663154377835E-4</v>
      </c>
      <c r="I1530" s="6"/>
      <c r="J1530" s="6"/>
      <c r="K1530" s="6"/>
    </row>
    <row r="1531" spans="2:11" ht="13.5" x14ac:dyDescent="0.35">
      <c r="B1531" s="3">
        <v>44237</v>
      </c>
      <c r="C1531" s="2">
        <v>68.7</v>
      </c>
      <c r="D1531" s="2">
        <v>53.418599999999998</v>
      </c>
      <c r="E1531" s="2">
        <v>1181</v>
      </c>
      <c r="F1531" s="2">
        <v>68.988500000000002</v>
      </c>
      <c r="G1531" s="2">
        <v>81475.4185</v>
      </c>
      <c r="H1531" s="8">
        <f t="shared" si="23"/>
        <v>9.9962374668887757E-3</v>
      </c>
      <c r="I1531" s="6"/>
      <c r="J1531" s="6"/>
      <c r="K1531" s="6"/>
    </row>
    <row r="1532" spans="2:11" ht="13.5" x14ac:dyDescent="0.35">
      <c r="B1532" s="3">
        <v>44238</v>
      </c>
      <c r="C1532" s="2">
        <v>69</v>
      </c>
      <c r="D1532" s="2">
        <v>53.651899999999998</v>
      </c>
      <c r="E1532" s="2">
        <v>242</v>
      </c>
      <c r="F1532" s="2">
        <v>68.693799999999996</v>
      </c>
      <c r="G1532" s="2">
        <v>16623.899600000001</v>
      </c>
      <c r="H1532" s="8">
        <f t="shared" si="23"/>
        <v>4.3673926310311365E-3</v>
      </c>
      <c r="I1532" s="6"/>
      <c r="J1532" s="6"/>
      <c r="K1532" s="6"/>
    </row>
    <row r="1533" spans="2:11" ht="13.5" x14ac:dyDescent="0.35">
      <c r="B1533" s="3">
        <v>44239</v>
      </c>
      <c r="C1533" s="2">
        <v>68.11</v>
      </c>
      <c r="D1533" s="2">
        <v>52.959899999999998</v>
      </c>
      <c r="E1533" s="2">
        <v>52</v>
      </c>
      <c r="F1533" s="2">
        <v>68.103999999999999</v>
      </c>
      <c r="G1533" s="2">
        <v>3541.4079999999999</v>
      </c>
      <c r="H1533" s="8">
        <f t="shared" si="23"/>
        <v>-1.2897958879368674E-2</v>
      </c>
      <c r="I1533" s="6"/>
      <c r="J1533" s="6"/>
      <c r="K1533" s="6"/>
    </row>
    <row r="1534" spans="2:11" ht="13.5" x14ac:dyDescent="0.35">
      <c r="B1534" s="3">
        <v>44242</v>
      </c>
      <c r="C1534" s="2">
        <v>68.5</v>
      </c>
      <c r="D1534" s="2">
        <v>53.263100000000001</v>
      </c>
      <c r="E1534" s="2">
        <v>15</v>
      </c>
      <c r="F1534" s="2">
        <v>68.5</v>
      </c>
      <c r="G1534" s="2">
        <v>1027.5</v>
      </c>
      <c r="H1534" s="8">
        <f t="shared" si="23"/>
        <v>5.7250863389093241E-3</v>
      </c>
      <c r="I1534" s="6"/>
      <c r="J1534" s="6"/>
      <c r="K1534" s="6"/>
    </row>
    <row r="1535" spans="2:11" ht="13.5" x14ac:dyDescent="0.35">
      <c r="B1535" s="3">
        <v>44243</v>
      </c>
      <c r="C1535" s="2">
        <v>68.7</v>
      </c>
      <c r="D1535" s="2">
        <v>53.418599999999998</v>
      </c>
      <c r="E1535" s="2">
        <v>138</v>
      </c>
      <c r="F1535" s="2">
        <v>68.104299999999995</v>
      </c>
      <c r="G1535" s="2">
        <v>9398.3934000000008</v>
      </c>
      <c r="H1535" s="8">
        <f t="shared" si="23"/>
        <v>2.9194695764984844E-3</v>
      </c>
      <c r="I1535" s="6"/>
      <c r="J1535" s="6"/>
      <c r="K1535" s="6"/>
    </row>
    <row r="1536" spans="2:11" ht="13.5" x14ac:dyDescent="0.35">
      <c r="B1536" s="3">
        <v>44244</v>
      </c>
      <c r="C1536" s="2">
        <v>68.900000000000006</v>
      </c>
      <c r="D1536" s="2">
        <v>53.574100000000001</v>
      </c>
      <c r="E1536" s="2">
        <v>284</v>
      </c>
      <c r="F1536" s="2">
        <v>68.234800000000007</v>
      </c>
      <c r="G1536" s="2">
        <v>19378.683199999999</v>
      </c>
      <c r="H1536" s="8">
        <f t="shared" si="23"/>
        <v>2.9109710849779579E-3</v>
      </c>
      <c r="I1536" s="6"/>
      <c r="J1536" s="6"/>
      <c r="K1536" s="6"/>
    </row>
    <row r="1537" spans="2:11" ht="13.5" x14ac:dyDescent="0.35">
      <c r="B1537" s="3">
        <v>44245</v>
      </c>
      <c r="C1537" s="2">
        <v>68.900000000000006</v>
      </c>
      <c r="D1537" s="2">
        <v>53.574100000000001</v>
      </c>
      <c r="E1537" s="2">
        <v>450</v>
      </c>
      <c r="F1537" s="2">
        <v>68.897900000000007</v>
      </c>
      <c r="G1537" s="2">
        <v>31004.055</v>
      </c>
      <c r="H1537" s="8">
        <f t="shared" si="23"/>
        <v>0</v>
      </c>
      <c r="I1537" s="6"/>
      <c r="J1537" s="6"/>
      <c r="K1537" s="6"/>
    </row>
    <row r="1538" spans="2:11" ht="13.5" x14ac:dyDescent="0.35">
      <c r="B1538" s="3">
        <v>44246</v>
      </c>
      <c r="C1538" s="2">
        <v>68.989999999999995</v>
      </c>
      <c r="D1538" s="2">
        <v>53.644100000000002</v>
      </c>
      <c r="E1538" s="2">
        <v>58</v>
      </c>
      <c r="F1538" s="2">
        <v>68.9084</v>
      </c>
      <c r="G1538" s="2">
        <v>3996.6871999999998</v>
      </c>
      <c r="H1538" s="8">
        <f t="shared" si="23"/>
        <v>1.3066015108046665E-3</v>
      </c>
      <c r="I1538" s="6"/>
      <c r="J1538" s="6"/>
      <c r="K1538" s="6"/>
    </row>
    <row r="1539" spans="2:11" ht="13.5" x14ac:dyDescent="0.35">
      <c r="B1539" s="3">
        <v>44249</v>
      </c>
      <c r="C1539" s="2">
        <v>70.8</v>
      </c>
      <c r="D1539" s="2">
        <v>55.051499999999997</v>
      </c>
      <c r="E1539" s="2">
        <v>118</v>
      </c>
      <c r="F1539" s="2">
        <v>70.826599999999999</v>
      </c>
      <c r="G1539" s="2">
        <v>8357.5388000000003</v>
      </c>
      <c r="H1539" s="8">
        <f t="shared" si="23"/>
        <v>2.623587682522394E-2</v>
      </c>
      <c r="I1539" s="6"/>
      <c r="J1539" s="6"/>
      <c r="K1539" s="6"/>
    </row>
    <row r="1540" spans="2:11" ht="13.5" x14ac:dyDescent="0.35">
      <c r="B1540" s="3">
        <v>44250</v>
      </c>
      <c r="C1540" s="2">
        <v>70.69</v>
      </c>
      <c r="D1540" s="2">
        <v>54.966000000000001</v>
      </c>
      <c r="E1540" s="2">
        <v>383</v>
      </c>
      <c r="F1540" s="2">
        <v>70.052300000000002</v>
      </c>
      <c r="G1540" s="2">
        <v>26830.030900000002</v>
      </c>
      <c r="H1540" s="8">
        <f t="shared" si="23"/>
        <v>-1.5530911964250953E-3</v>
      </c>
      <c r="I1540" s="6"/>
      <c r="J1540" s="6"/>
      <c r="K1540" s="6"/>
    </row>
    <row r="1541" spans="2:11" ht="13.5" x14ac:dyDescent="0.35">
      <c r="B1541" s="3">
        <v>44251</v>
      </c>
      <c r="C1541" s="2">
        <v>70.69</v>
      </c>
      <c r="D1541" s="2">
        <v>54.966000000000001</v>
      </c>
      <c r="E1541" s="2">
        <v>0</v>
      </c>
      <c r="F1541" s="2">
        <v>0</v>
      </c>
      <c r="G1541" s="2">
        <v>0</v>
      </c>
      <c r="H1541" s="8">
        <f t="shared" si="23"/>
        <v>0</v>
      </c>
      <c r="I1541" s="6"/>
      <c r="J1541" s="6"/>
      <c r="K1541" s="6"/>
    </row>
    <row r="1542" spans="2:11" ht="13.5" x14ac:dyDescent="0.35">
      <c r="B1542" s="3">
        <v>44252</v>
      </c>
      <c r="C1542" s="2">
        <v>70.569999999999993</v>
      </c>
      <c r="D1542" s="2">
        <v>54.872700000000002</v>
      </c>
      <c r="E1542" s="2">
        <v>35</v>
      </c>
      <c r="F1542" s="2">
        <v>69.448300000000003</v>
      </c>
      <c r="G1542" s="2">
        <v>2430.6905000000002</v>
      </c>
      <c r="H1542" s="8">
        <f t="shared" si="23"/>
        <v>-1.697412946184901E-3</v>
      </c>
      <c r="I1542" s="6"/>
      <c r="J1542" s="6"/>
      <c r="K1542" s="6"/>
    </row>
    <row r="1543" spans="2:11" ht="13.5" x14ac:dyDescent="0.35">
      <c r="B1543" s="3">
        <v>44253</v>
      </c>
      <c r="C1543" s="2">
        <v>70.5</v>
      </c>
      <c r="D1543" s="2">
        <v>54.818199999999997</v>
      </c>
      <c r="E1543" s="2">
        <v>250</v>
      </c>
      <c r="F1543" s="2">
        <v>69.900099999999995</v>
      </c>
      <c r="G1543" s="2">
        <v>17475.025000000001</v>
      </c>
      <c r="H1543" s="8">
        <f t="shared" ref="H1543:H1606" si="24">(D1543-D1542)/D1542</f>
        <v>-9.9320791577604947E-4</v>
      </c>
      <c r="I1543" s="6"/>
      <c r="J1543" s="6"/>
      <c r="K1543" s="6"/>
    </row>
    <row r="1544" spans="2:11" ht="13.5" x14ac:dyDescent="0.35">
      <c r="B1544" s="3">
        <v>44256</v>
      </c>
      <c r="C1544" s="2">
        <v>71.17</v>
      </c>
      <c r="D1544" s="2">
        <v>55.339199999999998</v>
      </c>
      <c r="E1544" s="2">
        <v>615</v>
      </c>
      <c r="F1544" s="2">
        <v>70.552499999999995</v>
      </c>
      <c r="G1544" s="2">
        <v>43389.787499999999</v>
      </c>
      <c r="H1544" s="8">
        <f t="shared" si="24"/>
        <v>9.504142784695609E-3</v>
      </c>
      <c r="I1544" s="6"/>
      <c r="J1544" s="6"/>
      <c r="K1544" s="6"/>
    </row>
    <row r="1545" spans="2:11" ht="13.5" x14ac:dyDescent="0.35">
      <c r="B1545" s="3">
        <v>44257</v>
      </c>
      <c r="C1545" s="2">
        <v>72</v>
      </c>
      <c r="D1545" s="2">
        <v>55.9846</v>
      </c>
      <c r="E1545" s="2">
        <v>607</v>
      </c>
      <c r="F1545" s="2">
        <v>70.421300000000002</v>
      </c>
      <c r="G1545" s="2">
        <v>42745.729099999997</v>
      </c>
      <c r="H1545" s="8">
        <f t="shared" si="24"/>
        <v>1.1662618903056102E-2</v>
      </c>
      <c r="I1545" s="6"/>
      <c r="J1545" s="6"/>
      <c r="K1545" s="6"/>
    </row>
    <row r="1546" spans="2:11" ht="13.5" x14ac:dyDescent="0.35">
      <c r="B1546" s="3">
        <v>44258</v>
      </c>
      <c r="C1546" s="2">
        <v>72.88</v>
      </c>
      <c r="D1546" s="2">
        <v>56.668799999999997</v>
      </c>
      <c r="E1546" s="2">
        <v>358</v>
      </c>
      <c r="F1546" s="2">
        <v>72.58</v>
      </c>
      <c r="G1546" s="2">
        <v>25983.64</v>
      </c>
      <c r="H1546" s="8">
        <f t="shared" si="24"/>
        <v>1.2221217977800986E-2</v>
      </c>
      <c r="I1546" s="6"/>
      <c r="J1546" s="6"/>
      <c r="K1546" s="6"/>
    </row>
    <row r="1547" spans="2:11" ht="13.5" x14ac:dyDescent="0.35">
      <c r="B1547" s="3">
        <v>44259</v>
      </c>
      <c r="C1547" s="2">
        <v>74</v>
      </c>
      <c r="D1547" s="2">
        <v>57.539700000000003</v>
      </c>
      <c r="E1547" s="2">
        <v>1281</v>
      </c>
      <c r="F1547" s="2">
        <v>73.451099999999997</v>
      </c>
      <c r="G1547" s="2">
        <v>94090.859100000001</v>
      </c>
      <c r="H1547" s="8">
        <f t="shared" si="24"/>
        <v>1.536824496018984E-2</v>
      </c>
      <c r="I1547" s="6"/>
      <c r="J1547" s="6"/>
      <c r="K1547" s="6"/>
    </row>
    <row r="1548" spans="2:11" ht="13.5" x14ac:dyDescent="0.35">
      <c r="B1548" s="3">
        <v>44260</v>
      </c>
      <c r="C1548" s="2">
        <v>76.22</v>
      </c>
      <c r="D1548" s="2">
        <v>59.265900000000002</v>
      </c>
      <c r="E1548" s="2">
        <v>1561</v>
      </c>
      <c r="F1548" s="2">
        <v>74.921499999999995</v>
      </c>
      <c r="G1548" s="2">
        <v>116952.4615</v>
      </c>
      <c r="H1548" s="8">
        <f t="shared" si="24"/>
        <v>3.0000156413745614E-2</v>
      </c>
      <c r="I1548" s="6"/>
      <c r="J1548" s="6"/>
      <c r="K1548" s="6"/>
    </row>
    <row r="1549" spans="2:11" ht="13.5" x14ac:dyDescent="0.35">
      <c r="B1549" s="3">
        <v>44263</v>
      </c>
      <c r="C1549" s="2">
        <v>78.39</v>
      </c>
      <c r="D1549" s="2">
        <v>60.953200000000002</v>
      </c>
      <c r="E1549" s="2">
        <v>1654</v>
      </c>
      <c r="F1549" s="2">
        <v>77.219300000000004</v>
      </c>
      <c r="G1549" s="2">
        <v>127720.7222</v>
      </c>
      <c r="H1549" s="8">
        <f t="shared" si="24"/>
        <v>2.8469997080952124E-2</v>
      </c>
      <c r="I1549" s="6"/>
      <c r="J1549" s="6"/>
      <c r="K1549" s="6"/>
    </row>
    <row r="1550" spans="2:11" ht="13.5" x14ac:dyDescent="0.35">
      <c r="B1550" s="3">
        <v>44264</v>
      </c>
      <c r="C1550" s="2">
        <v>79.5</v>
      </c>
      <c r="D1550" s="2">
        <v>61.816299999999998</v>
      </c>
      <c r="E1550" s="2">
        <v>1729</v>
      </c>
      <c r="F1550" s="2">
        <v>79.095399999999998</v>
      </c>
      <c r="G1550" s="2">
        <v>136755.9466</v>
      </c>
      <c r="H1550" s="8">
        <f t="shared" si="24"/>
        <v>1.4160044099407344E-2</v>
      </c>
      <c r="I1550" s="6"/>
      <c r="J1550" s="6"/>
      <c r="K1550" s="6"/>
    </row>
    <row r="1551" spans="2:11" ht="13.5" x14ac:dyDescent="0.35">
      <c r="B1551" s="3">
        <v>44265</v>
      </c>
      <c r="C1551" s="2">
        <v>80</v>
      </c>
      <c r="D1551" s="2">
        <v>62.205100000000002</v>
      </c>
      <c r="E1551" s="2">
        <v>771</v>
      </c>
      <c r="F1551" s="2">
        <v>79.895799999999994</v>
      </c>
      <c r="G1551" s="2">
        <v>61599.661800000002</v>
      </c>
      <c r="H1551" s="8">
        <f t="shared" si="24"/>
        <v>6.2896032276277191E-3</v>
      </c>
      <c r="I1551" s="6"/>
      <c r="J1551" s="6"/>
      <c r="K1551" s="6"/>
    </row>
    <row r="1552" spans="2:11" ht="13.5" x14ac:dyDescent="0.35">
      <c r="B1552" s="3">
        <v>44266</v>
      </c>
      <c r="C1552" s="2">
        <v>80</v>
      </c>
      <c r="D1552" s="2">
        <v>62.205100000000002</v>
      </c>
      <c r="E1552" s="2">
        <v>912</v>
      </c>
      <c r="F1552" s="2">
        <v>79.974299999999999</v>
      </c>
      <c r="G1552" s="2">
        <v>72936.561600000001</v>
      </c>
      <c r="H1552" s="8">
        <f t="shared" si="24"/>
        <v>0</v>
      </c>
      <c r="I1552" s="6"/>
      <c r="J1552" s="6"/>
      <c r="K1552" s="6"/>
    </row>
    <row r="1553" spans="2:11" ht="13.5" x14ac:dyDescent="0.35">
      <c r="B1553" s="3">
        <v>44267</v>
      </c>
      <c r="C1553" s="2">
        <v>79.989999999999995</v>
      </c>
      <c r="D1553" s="2">
        <v>62.197299999999998</v>
      </c>
      <c r="E1553" s="2">
        <v>361</v>
      </c>
      <c r="F1553" s="2">
        <v>79.895200000000003</v>
      </c>
      <c r="G1553" s="2">
        <v>28842.1672</v>
      </c>
      <c r="H1553" s="8">
        <f t="shared" si="24"/>
        <v>-1.2539164795174573E-4</v>
      </c>
      <c r="I1553" s="6"/>
      <c r="J1553" s="6"/>
      <c r="K1553" s="6"/>
    </row>
    <row r="1554" spans="2:11" ht="13.5" x14ac:dyDescent="0.35">
      <c r="B1554" s="3">
        <v>44270</v>
      </c>
      <c r="C1554" s="2">
        <v>77.2</v>
      </c>
      <c r="D1554" s="2">
        <v>60.027900000000002</v>
      </c>
      <c r="E1554" s="2">
        <v>311</v>
      </c>
      <c r="F1554" s="2">
        <v>78.213200000000001</v>
      </c>
      <c r="G1554" s="2">
        <v>24324.305199999999</v>
      </c>
      <c r="H1554" s="8">
        <f t="shared" si="24"/>
        <v>-3.487932755923482E-2</v>
      </c>
      <c r="I1554" s="6"/>
      <c r="J1554" s="6"/>
      <c r="K1554" s="6"/>
    </row>
    <row r="1555" spans="2:11" ht="13.5" x14ac:dyDescent="0.35">
      <c r="B1555" s="3">
        <v>44271</v>
      </c>
      <c r="C1555" s="2">
        <v>78.489999999999995</v>
      </c>
      <c r="D1555" s="2">
        <v>61.030999999999999</v>
      </c>
      <c r="E1555" s="2">
        <v>744</v>
      </c>
      <c r="F1555" s="2">
        <v>76.469099999999997</v>
      </c>
      <c r="G1555" s="2">
        <v>56893.010399999999</v>
      </c>
      <c r="H1555" s="8">
        <f t="shared" si="24"/>
        <v>1.6710562921574738E-2</v>
      </c>
      <c r="I1555" s="6"/>
      <c r="J1555" s="6"/>
      <c r="K1555" s="6"/>
    </row>
    <row r="1556" spans="2:11" ht="13.5" x14ac:dyDescent="0.35">
      <c r="B1556" s="3">
        <v>44272</v>
      </c>
      <c r="C1556" s="2">
        <v>77</v>
      </c>
      <c r="D1556" s="2">
        <v>59.872399999999999</v>
      </c>
      <c r="E1556" s="2">
        <v>11</v>
      </c>
      <c r="F1556" s="2">
        <v>76.218199999999996</v>
      </c>
      <c r="G1556" s="2">
        <v>838.40020000000004</v>
      </c>
      <c r="H1556" s="8">
        <f t="shared" si="24"/>
        <v>-1.8983795120512525E-2</v>
      </c>
      <c r="I1556" s="6"/>
      <c r="J1556" s="6"/>
      <c r="K1556" s="6"/>
    </row>
    <row r="1557" spans="2:11" ht="13.5" x14ac:dyDescent="0.35">
      <c r="B1557" s="3">
        <v>44273</v>
      </c>
      <c r="C1557" s="2">
        <v>77</v>
      </c>
      <c r="D1557" s="2">
        <v>59.872399999999999</v>
      </c>
      <c r="E1557" s="2">
        <v>462</v>
      </c>
      <c r="F1557" s="2">
        <v>76.472200000000001</v>
      </c>
      <c r="G1557" s="2">
        <v>35330.1564</v>
      </c>
      <c r="H1557" s="8">
        <f t="shared" si="24"/>
        <v>0</v>
      </c>
      <c r="I1557" s="6"/>
      <c r="J1557" s="6"/>
      <c r="K1557" s="6"/>
    </row>
    <row r="1558" spans="2:11" ht="13.5" x14ac:dyDescent="0.35">
      <c r="B1558" s="3">
        <v>44274</v>
      </c>
      <c r="C1558" s="2">
        <v>77.5</v>
      </c>
      <c r="D1558" s="2">
        <v>60.261200000000002</v>
      </c>
      <c r="E1558" s="2">
        <v>686</v>
      </c>
      <c r="F1558" s="2">
        <v>76.957999999999998</v>
      </c>
      <c r="G1558" s="2">
        <v>52793.188000000002</v>
      </c>
      <c r="H1558" s="8">
        <f t="shared" si="24"/>
        <v>6.493810169627464E-3</v>
      </c>
      <c r="I1558" s="6"/>
      <c r="J1558" s="6"/>
      <c r="K1558" s="6"/>
    </row>
    <row r="1559" spans="2:11" ht="13.5" x14ac:dyDescent="0.35">
      <c r="B1559" s="3">
        <v>44277</v>
      </c>
      <c r="C1559" s="2">
        <v>76</v>
      </c>
      <c r="D1559" s="2">
        <v>59.094799999999999</v>
      </c>
      <c r="E1559" s="2">
        <v>180</v>
      </c>
      <c r="F1559" s="2">
        <v>76.666700000000006</v>
      </c>
      <c r="G1559" s="2">
        <v>13800.005999999999</v>
      </c>
      <c r="H1559" s="8">
        <f t="shared" si="24"/>
        <v>-1.9355738020484209E-2</v>
      </c>
      <c r="I1559" s="6"/>
      <c r="J1559" s="6"/>
      <c r="K1559" s="6"/>
    </row>
    <row r="1560" spans="2:11" ht="13.5" x14ac:dyDescent="0.35">
      <c r="B1560" s="3">
        <v>44278</v>
      </c>
      <c r="C1560" s="2">
        <v>77</v>
      </c>
      <c r="D1560" s="2">
        <v>59.872399999999999</v>
      </c>
      <c r="E1560" s="2">
        <v>248</v>
      </c>
      <c r="F1560" s="2">
        <v>76.707700000000003</v>
      </c>
      <c r="G1560" s="2">
        <v>19023.509600000001</v>
      </c>
      <c r="H1560" s="8">
        <f t="shared" si="24"/>
        <v>1.3158518177572302E-2</v>
      </c>
      <c r="I1560" s="6"/>
      <c r="J1560" s="6"/>
      <c r="K1560" s="6"/>
    </row>
    <row r="1561" spans="2:11" ht="13.5" x14ac:dyDescent="0.35">
      <c r="B1561" s="3">
        <v>44279</v>
      </c>
      <c r="C1561" s="2">
        <v>75</v>
      </c>
      <c r="D1561" s="2">
        <v>58.317300000000003</v>
      </c>
      <c r="E1561" s="2">
        <v>110</v>
      </c>
      <c r="F1561" s="2">
        <v>77.822500000000005</v>
      </c>
      <c r="G1561" s="2">
        <v>8560.4750000000004</v>
      </c>
      <c r="H1561" s="8">
        <f t="shared" si="24"/>
        <v>-2.5973570459844535E-2</v>
      </c>
      <c r="I1561" s="6"/>
      <c r="J1561" s="6"/>
      <c r="K1561" s="6"/>
    </row>
    <row r="1562" spans="2:11" ht="13.5" x14ac:dyDescent="0.35">
      <c r="B1562" s="3">
        <v>44280</v>
      </c>
      <c r="C1562" s="2">
        <v>76.989999999999995</v>
      </c>
      <c r="D1562" s="2">
        <v>59.864600000000003</v>
      </c>
      <c r="E1562" s="2">
        <v>235</v>
      </c>
      <c r="F1562" s="2">
        <v>75.6404</v>
      </c>
      <c r="G1562" s="2">
        <v>17775.493999999999</v>
      </c>
      <c r="H1562" s="8">
        <f t="shared" si="24"/>
        <v>2.6532435486553728E-2</v>
      </c>
      <c r="I1562" s="6"/>
      <c r="J1562" s="6"/>
      <c r="K1562" s="6"/>
    </row>
    <row r="1563" spans="2:11" ht="13.5" x14ac:dyDescent="0.35">
      <c r="B1563" s="3">
        <v>44281</v>
      </c>
      <c r="C1563" s="2">
        <v>74.69</v>
      </c>
      <c r="D1563" s="2">
        <v>58.0762</v>
      </c>
      <c r="E1563" s="2">
        <v>514</v>
      </c>
      <c r="F1563" s="2">
        <v>74.69</v>
      </c>
      <c r="G1563" s="2">
        <v>38390.660000000003</v>
      </c>
      <c r="H1563" s="8">
        <f t="shared" si="24"/>
        <v>-2.9874082512870759E-2</v>
      </c>
      <c r="I1563" s="6"/>
      <c r="J1563" s="6"/>
      <c r="K1563" s="6"/>
    </row>
    <row r="1564" spans="2:11" ht="13.5" x14ac:dyDescent="0.35">
      <c r="B1564" s="3">
        <v>44284</v>
      </c>
      <c r="C1564" s="2">
        <v>70.67</v>
      </c>
      <c r="D1564" s="2">
        <v>54.950400000000002</v>
      </c>
      <c r="E1564" s="2">
        <v>231</v>
      </c>
      <c r="F1564" s="2">
        <v>72.299800000000005</v>
      </c>
      <c r="G1564" s="2">
        <v>16701.253799999999</v>
      </c>
      <c r="H1564" s="8">
        <f t="shared" si="24"/>
        <v>-5.3822391960906504E-2</v>
      </c>
      <c r="I1564" s="6"/>
      <c r="J1564" s="6"/>
      <c r="K1564" s="6"/>
    </row>
    <row r="1565" spans="2:11" ht="13.5" x14ac:dyDescent="0.35">
      <c r="B1565" s="3">
        <v>44285</v>
      </c>
      <c r="C1565" s="2">
        <v>71.75</v>
      </c>
      <c r="D1565" s="2">
        <v>55.790199999999999</v>
      </c>
      <c r="E1565" s="2">
        <v>1286</v>
      </c>
      <c r="F1565" s="2">
        <v>68.938900000000004</v>
      </c>
      <c r="G1565" s="2">
        <v>88655.425399999993</v>
      </c>
      <c r="H1565" s="8">
        <f t="shared" si="24"/>
        <v>1.5282873282087059E-2</v>
      </c>
      <c r="I1565" s="6"/>
      <c r="J1565" s="6"/>
      <c r="K1565" s="6"/>
    </row>
    <row r="1566" spans="2:11" ht="13.5" x14ac:dyDescent="0.35">
      <c r="B1566" s="3">
        <v>44286</v>
      </c>
      <c r="C1566" s="2">
        <v>71.739999999999995</v>
      </c>
      <c r="D1566" s="2">
        <v>55.782400000000003</v>
      </c>
      <c r="E1566" s="2">
        <v>1164</v>
      </c>
      <c r="F1566" s="2">
        <v>71.115600000000001</v>
      </c>
      <c r="G1566" s="2">
        <v>82778.558399999994</v>
      </c>
      <c r="H1566" s="8">
        <f t="shared" si="24"/>
        <v>-1.3980950059322306E-4</v>
      </c>
      <c r="I1566" s="6"/>
      <c r="J1566" s="6"/>
      <c r="K1566" s="6"/>
    </row>
    <row r="1567" spans="2:11" ht="13.5" x14ac:dyDescent="0.35">
      <c r="B1567" s="3">
        <v>44287</v>
      </c>
      <c r="C1567" s="2">
        <v>71</v>
      </c>
      <c r="D1567" s="2">
        <v>55.207000000000001</v>
      </c>
      <c r="E1567" s="2">
        <v>361</v>
      </c>
      <c r="F1567" s="2">
        <v>70.292199999999994</v>
      </c>
      <c r="G1567" s="2">
        <v>25375.484199999999</v>
      </c>
      <c r="H1567" s="8">
        <f t="shared" si="24"/>
        <v>-1.0315081459385072E-2</v>
      </c>
      <c r="I1567" s="6"/>
      <c r="J1567" s="6"/>
      <c r="K1567" s="6"/>
    </row>
    <row r="1568" spans="2:11" ht="13.5" x14ac:dyDescent="0.35">
      <c r="B1568" s="3">
        <v>44288</v>
      </c>
      <c r="C1568" s="2">
        <v>73.13</v>
      </c>
      <c r="D1568" s="2">
        <v>56.863199999999999</v>
      </c>
      <c r="E1568" s="2">
        <v>759</v>
      </c>
      <c r="F1568" s="2">
        <v>72.105599999999995</v>
      </c>
      <c r="G1568" s="2">
        <v>54728.150399999999</v>
      </c>
      <c r="H1568" s="8">
        <f t="shared" si="24"/>
        <v>2.9999818863549882E-2</v>
      </c>
      <c r="I1568" s="6"/>
      <c r="J1568" s="6"/>
      <c r="K1568" s="6"/>
    </row>
    <row r="1569" spans="2:11" ht="13.5" x14ac:dyDescent="0.35">
      <c r="B1569" s="3">
        <v>44291</v>
      </c>
      <c r="C1569" s="2">
        <v>73.13</v>
      </c>
      <c r="D1569" s="2">
        <v>56.863199999999999</v>
      </c>
      <c r="E1569" s="2">
        <v>435</v>
      </c>
      <c r="F1569" s="2">
        <v>72.754099999999994</v>
      </c>
      <c r="G1569" s="2">
        <v>31648.033500000001</v>
      </c>
      <c r="H1569" s="8">
        <f t="shared" si="24"/>
        <v>0</v>
      </c>
      <c r="I1569" s="6"/>
      <c r="J1569" s="6"/>
      <c r="K1569" s="6"/>
    </row>
    <row r="1570" spans="2:11" ht="13.5" x14ac:dyDescent="0.35">
      <c r="B1570" s="3">
        <v>44292</v>
      </c>
      <c r="C1570" s="2">
        <v>74.03</v>
      </c>
      <c r="D1570" s="2">
        <v>57.563000000000002</v>
      </c>
      <c r="E1570" s="2">
        <v>1236</v>
      </c>
      <c r="F1570" s="2">
        <v>73.724000000000004</v>
      </c>
      <c r="G1570" s="2">
        <v>91122.864000000001</v>
      </c>
      <c r="H1570" s="8">
        <f t="shared" si="24"/>
        <v>1.2306729132373895E-2</v>
      </c>
      <c r="I1570" s="6"/>
      <c r="J1570" s="6"/>
      <c r="K1570" s="6"/>
    </row>
    <row r="1571" spans="2:11" ht="13.5" x14ac:dyDescent="0.35">
      <c r="B1571" s="3">
        <v>44293</v>
      </c>
      <c r="C1571" s="2">
        <v>74.5</v>
      </c>
      <c r="D1571" s="2">
        <v>57.9285</v>
      </c>
      <c r="E1571" s="2">
        <v>765</v>
      </c>
      <c r="F1571" s="2">
        <v>74.750900000000001</v>
      </c>
      <c r="G1571" s="2">
        <v>57184.438499999997</v>
      </c>
      <c r="H1571" s="8">
        <f t="shared" si="24"/>
        <v>6.3495648246268827E-3</v>
      </c>
      <c r="I1571" s="6"/>
      <c r="J1571" s="6"/>
      <c r="K1571" s="6"/>
    </row>
    <row r="1572" spans="2:11" ht="13.5" x14ac:dyDescent="0.35">
      <c r="B1572" s="3">
        <v>44294</v>
      </c>
      <c r="C1572" s="2">
        <v>72.27</v>
      </c>
      <c r="D1572" s="2">
        <v>56.194499999999998</v>
      </c>
      <c r="E1572" s="2">
        <v>91</v>
      </c>
      <c r="F1572" s="2">
        <v>73.919799999999995</v>
      </c>
      <c r="G1572" s="2">
        <v>6726.7017999999998</v>
      </c>
      <c r="H1572" s="8">
        <f t="shared" si="24"/>
        <v>-2.9933452445687386E-2</v>
      </c>
      <c r="I1572" s="6"/>
      <c r="J1572" s="6"/>
      <c r="K1572" s="6"/>
    </row>
    <row r="1573" spans="2:11" ht="13.5" x14ac:dyDescent="0.35">
      <c r="B1573" s="3">
        <v>44298</v>
      </c>
      <c r="C1573" s="2">
        <v>67.87</v>
      </c>
      <c r="D1573" s="2">
        <v>52.773200000000003</v>
      </c>
      <c r="E1573" s="2">
        <v>639</v>
      </c>
      <c r="F1573" s="2">
        <v>69.972099999999998</v>
      </c>
      <c r="G1573" s="2">
        <v>44712.171900000001</v>
      </c>
      <c r="H1573" s="8">
        <f t="shared" si="24"/>
        <v>-6.0883182517861983E-2</v>
      </c>
      <c r="I1573" s="6"/>
      <c r="J1573" s="6"/>
      <c r="K1573" s="6"/>
    </row>
    <row r="1574" spans="2:11" ht="13.5" x14ac:dyDescent="0.35">
      <c r="B1574" s="3">
        <v>44299</v>
      </c>
      <c r="C1574" s="2">
        <v>67.87</v>
      </c>
      <c r="D1574" s="2">
        <v>52.773200000000003</v>
      </c>
      <c r="E1574" s="2">
        <v>132</v>
      </c>
      <c r="F1574" s="2">
        <v>68.363900000000001</v>
      </c>
      <c r="G1574" s="2">
        <v>9024.0347999999994</v>
      </c>
      <c r="H1574" s="8">
        <f t="shared" si="24"/>
        <v>0</v>
      </c>
      <c r="I1574" s="6"/>
      <c r="J1574" s="6"/>
      <c r="K1574" s="6"/>
    </row>
    <row r="1575" spans="2:11" ht="13.5" x14ac:dyDescent="0.35">
      <c r="B1575" s="3">
        <v>44300</v>
      </c>
      <c r="C1575" s="2">
        <v>65.84</v>
      </c>
      <c r="D1575" s="2">
        <v>51.194800000000001</v>
      </c>
      <c r="E1575" s="2">
        <v>184</v>
      </c>
      <c r="F1575" s="2">
        <v>65.8583</v>
      </c>
      <c r="G1575" s="2">
        <v>12117.9272</v>
      </c>
      <c r="H1575" s="8">
        <f t="shared" si="24"/>
        <v>-2.9909120538455163E-2</v>
      </c>
      <c r="I1575" s="6"/>
      <c r="J1575" s="6"/>
      <c r="K1575" s="6"/>
    </row>
    <row r="1576" spans="2:11" ht="13.5" x14ac:dyDescent="0.35">
      <c r="B1576" s="3">
        <v>44301</v>
      </c>
      <c r="C1576" s="2">
        <v>65.7</v>
      </c>
      <c r="D1576" s="2">
        <v>51.085900000000002</v>
      </c>
      <c r="E1576" s="2">
        <v>295</v>
      </c>
      <c r="F1576" s="2">
        <v>65.3065</v>
      </c>
      <c r="G1576" s="2">
        <v>19265.4175</v>
      </c>
      <c r="H1576" s="8">
        <f t="shared" si="24"/>
        <v>-2.1271691656183527E-3</v>
      </c>
      <c r="I1576" s="6"/>
      <c r="J1576" s="6"/>
      <c r="K1576" s="6"/>
    </row>
    <row r="1577" spans="2:11" ht="13.5" x14ac:dyDescent="0.35">
      <c r="B1577" s="3">
        <v>44302</v>
      </c>
      <c r="C1577" s="2">
        <v>65.7</v>
      </c>
      <c r="D1577" s="2">
        <v>51.085900000000002</v>
      </c>
      <c r="E1577" s="2">
        <v>122</v>
      </c>
      <c r="F1577" s="2">
        <v>65.687299999999993</v>
      </c>
      <c r="G1577" s="2">
        <v>8013.8505999999998</v>
      </c>
      <c r="H1577" s="8">
        <f t="shared" si="24"/>
        <v>0</v>
      </c>
      <c r="I1577" s="6"/>
      <c r="J1577" s="6"/>
      <c r="K1577" s="6"/>
    </row>
    <row r="1578" spans="2:11" ht="13.5" x14ac:dyDescent="0.35">
      <c r="B1578" s="3">
        <v>44305</v>
      </c>
      <c r="C1578" s="2">
        <v>65.84</v>
      </c>
      <c r="D1578" s="2">
        <v>51.194800000000001</v>
      </c>
      <c r="E1578" s="2">
        <v>108</v>
      </c>
      <c r="F1578" s="2">
        <v>65.747600000000006</v>
      </c>
      <c r="G1578" s="2">
        <v>7100.7407999999996</v>
      </c>
      <c r="H1578" s="8">
        <f t="shared" si="24"/>
        <v>2.1317036599139572E-3</v>
      </c>
      <c r="I1578" s="6"/>
      <c r="J1578" s="6"/>
      <c r="K1578" s="6"/>
    </row>
    <row r="1579" spans="2:11" ht="13.5" x14ac:dyDescent="0.35">
      <c r="B1579" s="3">
        <v>44306</v>
      </c>
      <c r="C1579" s="2">
        <v>67</v>
      </c>
      <c r="D1579" s="2">
        <v>52.096800000000002</v>
      </c>
      <c r="E1579" s="2">
        <v>76</v>
      </c>
      <c r="F1579" s="2">
        <v>67.799300000000002</v>
      </c>
      <c r="G1579" s="2">
        <v>5152.7467999999999</v>
      </c>
      <c r="H1579" s="8">
        <f t="shared" si="24"/>
        <v>1.7618976927344203E-2</v>
      </c>
      <c r="I1579" s="6"/>
      <c r="J1579" s="6"/>
      <c r="K1579" s="6"/>
    </row>
    <row r="1580" spans="2:11" ht="13.5" x14ac:dyDescent="0.35">
      <c r="B1580" s="3">
        <v>44307</v>
      </c>
      <c r="C1580" s="2">
        <v>67.8</v>
      </c>
      <c r="D1580" s="2">
        <v>52.718800000000002</v>
      </c>
      <c r="E1580" s="2">
        <v>300</v>
      </c>
      <c r="F1580" s="2">
        <v>67.272000000000006</v>
      </c>
      <c r="G1580" s="2">
        <v>20181.599999999999</v>
      </c>
      <c r="H1580" s="8">
        <f t="shared" si="24"/>
        <v>1.1939312971238155E-2</v>
      </c>
      <c r="I1580" s="6"/>
      <c r="J1580" s="6"/>
      <c r="K1580" s="6"/>
    </row>
    <row r="1581" spans="2:11" ht="13.5" x14ac:dyDescent="0.35">
      <c r="B1581" s="3">
        <v>44308</v>
      </c>
      <c r="C1581" s="2">
        <v>67.8</v>
      </c>
      <c r="D1581" s="2">
        <v>52.718800000000002</v>
      </c>
      <c r="E1581" s="2">
        <v>38</v>
      </c>
      <c r="F1581" s="2">
        <v>67.8</v>
      </c>
      <c r="G1581" s="2">
        <v>2576.4</v>
      </c>
      <c r="H1581" s="8">
        <f t="shared" si="24"/>
        <v>0</v>
      </c>
      <c r="I1581" s="6"/>
      <c r="J1581" s="6"/>
      <c r="K1581" s="6"/>
    </row>
    <row r="1582" spans="2:11" ht="13.5" x14ac:dyDescent="0.35">
      <c r="B1582" s="3">
        <v>44309</v>
      </c>
      <c r="C1582" s="2">
        <v>66.25</v>
      </c>
      <c r="D1582" s="2">
        <v>51.513599999999997</v>
      </c>
      <c r="E1582" s="2">
        <v>564</v>
      </c>
      <c r="F1582" s="2">
        <v>66.603700000000003</v>
      </c>
      <c r="G1582" s="2">
        <v>37564.486799999999</v>
      </c>
      <c r="H1582" s="8">
        <f t="shared" si="24"/>
        <v>-2.2860914891841333E-2</v>
      </c>
      <c r="I1582" s="6"/>
      <c r="J1582" s="6"/>
      <c r="K1582" s="6"/>
    </row>
    <row r="1583" spans="2:11" ht="13.5" x14ac:dyDescent="0.35">
      <c r="B1583" s="3">
        <v>44312</v>
      </c>
      <c r="C1583" s="2">
        <v>65</v>
      </c>
      <c r="D1583" s="2">
        <v>50.541600000000003</v>
      </c>
      <c r="E1583" s="2">
        <v>179</v>
      </c>
      <c r="F1583" s="2">
        <v>65.027799999999999</v>
      </c>
      <c r="G1583" s="2">
        <v>11639.976199999999</v>
      </c>
      <c r="H1583" s="8">
        <f t="shared" si="24"/>
        <v>-1.8868803578084122E-2</v>
      </c>
      <c r="I1583" s="6"/>
      <c r="J1583" s="6"/>
      <c r="K1583" s="6"/>
    </row>
    <row r="1584" spans="2:11" ht="13.5" x14ac:dyDescent="0.35">
      <c r="B1584" s="3">
        <v>44313</v>
      </c>
      <c r="C1584" s="2">
        <v>65</v>
      </c>
      <c r="D1584" s="2">
        <v>50.541600000000003</v>
      </c>
      <c r="E1584" s="2">
        <v>63</v>
      </c>
      <c r="F1584" s="2">
        <v>65</v>
      </c>
      <c r="G1584" s="2">
        <v>4095</v>
      </c>
      <c r="H1584" s="8">
        <f t="shared" si="24"/>
        <v>0</v>
      </c>
      <c r="I1584" s="6"/>
      <c r="J1584" s="6"/>
      <c r="K1584" s="6"/>
    </row>
    <row r="1585" spans="2:11" ht="13.5" x14ac:dyDescent="0.35">
      <c r="B1585" s="3">
        <v>44314</v>
      </c>
      <c r="C1585" s="2">
        <v>65</v>
      </c>
      <c r="D1585" s="2">
        <v>50.541600000000003</v>
      </c>
      <c r="E1585" s="2">
        <v>32</v>
      </c>
      <c r="F1585" s="2">
        <v>65.001599999999996</v>
      </c>
      <c r="G1585" s="2">
        <v>2080.0511999999999</v>
      </c>
      <c r="H1585" s="8">
        <f t="shared" si="24"/>
        <v>0</v>
      </c>
      <c r="I1585" s="6"/>
      <c r="J1585" s="6"/>
      <c r="K1585" s="6"/>
    </row>
    <row r="1586" spans="2:11" ht="13.5" x14ac:dyDescent="0.35">
      <c r="B1586" s="3">
        <v>44315</v>
      </c>
      <c r="C1586" s="2">
        <v>62.18</v>
      </c>
      <c r="D1586" s="2">
        <v>48.3489</v>
      </c>
      <c r="E1586" s="2">
        <v>384</v>
      </c>
      <c r="F1586" s="2">
        <v>62.642699999999998</v>
      </c>
      <c r="G1586" s="2">
        <v>24054.7968</v>
      </c>
      <c r="H1586" s="8">
        <f t="shared" si="24"/>
        <v>-4.3384063820694277E-2</v>
      </c>
      <c r="I1586" s="6"/>
      <c r="J1586" s="6"/>
      <c r="K1586" s="6"/>
    </row>
    <row r="1587" spans="2:11" ht="13.5" x14ac:dyDescent="0.35">
      <c r="B1587" s="3">
        <v>44316</v>
      </c>
      <c r="C1587" s="2">
        <v>64.040000000000006</v>
      </c>
      <c r="D1587" s="2">
        <v>49.795200000000001</v>
      </c>
      <c r="E1587" s="2">
        <v>196</v>
      </c>
      <c r="F1587" s="2">
        <v>63.586199999999998</v>
      </c>
      <c r="G1587" s="2">
        <v>12462.895200000001</v>
      </c>
      <c r="H1587" s="8">
        <f t="shared" si="24"/>
        <v>2.9913813964743786E-2</v>
      </c>
      <c r="I1587" s="6"/>
      <c r="J1587" s="6"/>
      <c r="K1587" s="6"/>
    </row>
    <row r="1588" spans="2:11" ht="13.5" x14ac:dyDescent="0.35">
      <c r="B1588" s="3">
        <v>44319</v>
      </c>
      <c r="C1588" s="2">
        <v>65.900000000000006</v>
      </c>
      <c r="D1588" s="2">
        <v>51.241399999999999</v>
      </c>
      <c r="E1588" s="2">
        <v>253</v>
      </c>
      <c r="F1588" s="2">
        <v>65.899600000000007</v>
      </c>
      <c r="G1588" s="2">
        <v>16672.5988</v>
      </c>
      <c r="H1588" s="8">
        <f t="shared" si="24"/>
        <v>2.9042959964012544E-2</v>
      </c>
      <c r="I1588" s="6"/>
      <c r="J1588" s="6"/>
      <c r="K1588" s="6"/>
    </row>
    <row r="1589" spans="2:11" ht="13.5" x14ac:dyDescent="0.35">
      <c r="B1589" s="3">
        <v>44320</v>
      </c>
      <c r="C1589" s="2">
        <v>66</v>
      </c>
      <c r="D1589" s="2">
        <v>51.319200000000002</v>
      </c>
      <c r="E1589" s="2">
        <v>50</v>
      </c>
      <c r="F1589" s="2">
        <v>65.998000000000005</v>
      </c>
      <c r="G1589" s="2">
        <v>3299.9</v>
      </c>
      <c r="H1589" s="8">
        <f t="shared" si="24"/>
        <v>1.5183035592314697E-3</v>
      </c>
      <c r="I1589" s="6"/>
      <c r="J1589" s="6"/>
      <c r="K1589" s="6"/>
    </row>
    <row r="1590" spans="2:11" ht="13.5" x14ac:dyDescent="0.35">
      <c r="B1590" s="3">
        <v>44321</v>
      </c>
      <c r="C1590" s="2">
        <v>66</v>
      </c>
      <c r="D1590" s="2">
        <v>51.319200000000002</v>
      </c>
      <c r="E1590" s="2">
        <v>0</v>
      </c>
      <c r="F1590" s="2">
        <v>0</v>
      </c>
      <c r="G1590" s="2">
        <v>0</v>
      </c>
      <c r="H1590" s="8">
        <f t="shared" si="24"/>
        <v>0</v>
      </c>
      <c r="I1590" s="6"/>
      <c r="J1590" s="6"/>
      <c r="K1590" s="6"/>
    </row>
    <row r="1591" spans="2:11" ht="13.5" x14ac:dyDescent="0.35">
      <c r="B1591" s="3">
        <v>44322</v>
      </c>
      <c r="C1591" s="2">
        <v>66</v>
      </c>
      <c r="D1591" s="2">
        <v>51.319200000000002</v>
      </c>
      <c r="E1591" s="2">
        <v>11</v>
      </c>
      <c r="F1591" s="2">
        <v>64.636399999999995</v>
      </c>
      <c r="G1591" s="2">
        <v>711.00040000000001</v>
      </c>
      <c r="H1591" s="8">
        <f t="shared" si="24"/>
        <v>0</v>
      </c>
      <c r="I1591" s="6"/>
      <c r="J1591" s="6"/>
      <c r="K1591" s="6"/>
    </row>
    <row r="1592" spans="2:11" ht="13.5" x14ac:dyDescent="0.35">
      <c r="B1592" s="3">
        <v>44323</v>
      </c>
      <c r="C1592" s="2">
        <v>66</v>
      </c>
      <c r="D1592" s="2">
        <v>51.319200000000002</v>
      </c>
      <c r="E1592" s="2">
        <v>274</v>
      </c>
      <c r="F1592" s="2">
        <v>64.609499999999997</v>
      </c>
      <c r="G1592" s="2">
        <v>17703.003000000001</v>
      </c>
      <c r="H1592" s="8">
        <f t="shared" si="24"/>
        <v>0</v>
      </c>
      <c r="I1592" s="6"/>
      <c r="J1592" s="6"/>
      <c r="K1592" s="6"/>
    </row>
    <row r="1593" spans="2:11" ht="13.5" x14ac:dyDescent="0.35">
      <c r="B1593" s="3">
        <v>44326</v>
      </c>
      <c r="C1593" s="2">
        <v>66</v>
      </c>
      <c r="D1593" s="2">
        <v>51.319200000000002</v>
      </c>
      <c r="E1593" s="2">
        <v>0</v>
      </c>
      <c r="F1593" s="2">
        <v>0</v>
      </c>
      <c r="G1593" s="2">
        <v>0</v>
      </c>
      <c r="H1593" s="8">
        <f t="shared" si="24"/>
        <v>0</v>
      </c>
      <c r="I1593" s="6"/>
      <c r="J1593" s="6"/>
      <c r="K1593" s="6"/>
    </row>
    <row r="1594" spans="2:11" ht="13.5" x14ac:dyDescent="0.35">
      <c r="B1594" s="3">
        <v>44327</v>
      </c>
      <c r="C1594" s="2">
        <v>67.98</v>
      </c>
      <c r="D1594" s="2">
        <v>52.858800000000002</v>
      </c>
      <c r="E1594" s="2">
        <v>97</v>
      </c>
      <c r="F1594" s="2">
        <v>66.274600000000007</v>
      </c>
      <c r="G1594" s="2">
        <v>6428.6361999999999</v>
      </c>
      <c r="H1594" s="8">
        <f t="shared" si="24"/>
        <v>3.0000467661226209E-2</v>
      </c>
      <c r="I1594" s="6"/>
      <c r="J1594" s="6"/>
      <c r="K1594" s="6"/>
    </row>
    <row r="1595" spans="2:11" ht="13.5" x14ac:dyDescent="0.35">
      <c r="B1595" s="3">
        <v>44333</v>
      </c>
      <c r="C1595" s="2">
        <v>68.989999999999995</v>
      </c>
      <c r="D1595" s="2">
        <v>53.644100000000002</v>
      </c>
      <c r="E1595" s="2">
        <v>89</v>
      </c>
      <c r="F1595" s="2">
        <v>68.670900000000003</v>
      </c>
      <c r="G1595" s="2">
        <v>6111.7101000000002</v>
      </c>
      <c r="H1595" s="8">
        <f t="shared" si="24"/>
        <v>1.4856561253755276E-2</v>
      </c>
      <c r="I1595" s="6"/>
      <c r="J1595" s="6"/>
      <c r="K1595" s="6"/>
    </row>
    <row r="1596" spans="2:11" ht="13.5" x14ac:dyDescent="0.35">
      <c r="B1596" s="3">
        <v>44334</v>
      </c>
      <c r="C1596" s="2">
        <v>69.989999999999995</v>
      </c>
      <c r="D1596" s="2">
        <v>54.421700000000001</v>
      </c>
      <c r="E1596" s="2">
        <v>146</v>
      </c>
      <c r="F1596" s="2">
        <v>69.581100000000006</v>
      </c>
      <c r="G1596" s="2">
        <v>10158.8406</v>
      </c>
      <c r="H1596" s="8">
        <f t="shared" si="24"/>
        <v>1.4495536321794934E-2</v>
      </c>
      <c r="I1596" s="6"/>
      <c r="J1596" s="6"/>
      <c r="K1596" s="6"/>
    </row>
    <row r="1597" spans="2:11" ht="13.5" x14ac:dyDescent="0.35">
      <c r="B1597" s="3">
        <v>44335</v>
      </c>
      <c r="C1597" s="2">
        <v>68.5</v>
      </c>
      <c r="D1597" s="2">
        <v>53.263100000000001</v>
      </c>
      <c r="E1597" s="2">
        <v>504</v>
      </c>
      <c r="F1597" s="2">
        <v>69.143900000000002</v>
      </c>
      <c r="G1597" s="2">
        <v>34848.525600000001</v>
      </c>
      <c r="H1597" s="8">
        <f t="shared" si="24"/>
        <v>-2.1289301877743617E-2</v>
      </c>
      <c r="I1597" s="6"/>
      <c r="J1597" s="6"/>
      <c r="K1597" s="6"/>
    </row>
    <row r="1598" spans="2:11" ht="13.5" x14ac:dyDescent="0.35">
      <c r="B1598" s="3">
        <v>44336</v>
      </c>
      <c r="C1598" s="2">
        <v>69.97</v>
      </c>
      <c r="D1598" s="2">
        <v>54.406100000000002</v>
      </c>
      <c r="E1598" s="2">
        <v>126</v>
      </c>
      <c r="F1598" s="2">
        <v>68.4238</v>
      </c>
      <c r="G1598" s="2">
        <v>8621.3988000000008</v>
      </c>
      <c r="H1598" s="8">
        <f t="shared" si="24"/>
        <v>2.1459509491561713E-2</v>
      </c>
      <c r="I1598" s="6"/>
      <c r="J1598" s="6"/>
      <c r="K1598" s="6"/>
    </row>
    <row r="1599" spans="2:11" ht="13.5" x14ac:dyDescent="0.35">
      <c r="B1599" s="3">
        <v>44337</v>
      </c>
      <c r="C1599" s="2">
        <v>71.5</v>
      </c>
      <c r="D1599" s="2">
        <v>55.595799999999997</v>
      </c>
      <c r="E1599" s="2">
        <v>1662</v>
      </c>
      <c r="F1599" s="2">
        <v>70.715800000000002</v>
      </c>
      <c r="G1599" s="2">
        <v>117529.6596</v>
      </c>
      <c r="H1599" s="8">
        <f t="shared" si="24"/>
        <v>2.1867033292222653E-2</v>
      </c>
      <c r="I1599" s="6"/>
      <c r="J1599" s="6"/>
      <c r="K1599" s="6"/>
    </row>
    <row r="1600" spans="2:11" ht="13.5" x14ac:dyDescent="0.35">
      <c r="B1600" s="3">
        <v>44340</v>
      </c>
      <c r="C1600" s="2">
        <v>72</v>
      </c>
      <c r="D1600" s="2">
        <v>55.9846</v>
      </c>
      <c r="E1600" s="2">
        <v>961</v>
      </c>
      <c r="F1600" s="2">
        <v>72.511399999999995</v>
      </c>
      <c r="G1600" s="2">
        <v>69683.455400000006</v>
      </c>
      <c r="H1600" s="8">
        <f t="shared" si="24"/>
        <v>6.9933340288295771E-3</v>
      </c>
      <c r="I1600" s="6"/>
      <c r="J1600" s="6"/>
      <c r="K1600" s="6"/>
    </row>
    <row r="1601" spans="2:11" ht="13.5" x14ac:dyDescent="0.35">
      <c r="B1601" s="3">
        <v>44341</v>
      </c>
      <c r="C1601" s="2">
        <v>72</v>
      </c>
      <c r="D1601" s="2">
        <v>55.9846</v>
      </c>
      <c r="E1601" s="2">
        <v>106</v>
      </c>
      <c r="F1601" s="2">
        <v>74.830200000000005</v>
      </c>
      <c r="G1601" s="2">
        <v>7932.0011999999997</v>
      </c>
      <c r="H1601" s="8">
        <f t="shared" si="24"/>
        <v>0</v>
      </c>
      <c r="I1601" s="6"/>
      <c r="J1601" s="6"/>
      <c r="K1601" s="6"/>
    </row>
    <row r="1602" spans="2:11" ht="13.5" x14ac:dyDescent="0.35">
      <c r="B1602" s="3">
        <v>44342</v>
      </c>
      <c r="C1602" s="2">
        <v>73</v>
      </c>
      <c r="D1602" s="2">
        <v>56.762099999999997</v>
      </c>
      <c r="E1602" s="2">
        <v>327</v>
      </c>
      <c r="F1602" s="2">
        <v>72.097899999999996</v>
      </c>
      <c r="G1602" s="2">
        <v>23576.013299999999</v>
      </c>
      <c r="H1602" s="8">
        <f t="shared" si="24"/>
        <v>1.3887747702046567E-2</v>
      </c>
      <c r="I1602" s="6"/>
      <c r="J1602" s="6"/>
      <c r="K1602" s="6"/>
    </row>
    <row r="1603" spans="2:11" ht="13.5" x14ac:dyDescent="0.35">
      <c r="B1603" s="3">
        <v>44343</v>
      </c>
      <c r="C1603" s="2">
        <v>72</v>
      </c>
      <c r="D1603" s="2">
        <v>55.9846</v>
      </c>
      <c r="E1603" s="2">
        <v>203</v>
      </c>
      <c r="F1603" s="2">
        <v>72.738900000000001</v>
      </c>
      <c r="G1603" s="2">
        <v>14765.9967</v>
      </c>
      <c r="H1603" s="8">
        <f t="shared" si="24"/>
        <v>-1.3697520000140875E-2</v>
      </c>
      <c r="I1603" s="6"/>
      <c r="J1603" s="6"/>
      <c r="K1603" s="6"/>
    </row>
    <row r="1604" spans="2:11" ht="13.5" x14ac:dyDescent="0.35">
      <c r="B1604" s="3">
        <v>44344</v>
      </c>
      <c r="C1604" s="2">
        <v>71.5</v>
      </c>
      <c r="D1604" s="2">
        <v>55.595799999999997</v>
      </c>
      <c r="E1604" s="2">
        <v>367</v>
      </c>
      <c r="F1604" s="2">
        <v>71.561400000000006</v>
      </c>
      <c r="G1604" s="2">
        <v>26263.033800000001</v>
      </c>
      <c r="H1604" s="8">
        <f t="shared" si="24"/>
        <v>-6.9447669537694894E-3</v>
      </c>
      <c r="I1604" s="6"/>
      <c r="J1604" s="6"/>
      <c r="K1604" s="6"/>
    </row>
    <row r="1605" spans="2:11" ht="13.5" x14ac:dyDescent="0.35">
      <c r="B1605" s="3">
        <v>44347</v>
      </c>
      <c r="C1605" s="2">
        <v>71.069999999999993</v>
      </c>
      <c r="D1605" s="2">
        <v>55.261499999999998</v>
      </c>
      <c r="E1605" s="2">
        <v>62</v>
      </c>
      <c r="F1605" s="2">
        <v>71.444500000000005</v>
      </c>
      <c r="G1605" s="2">
        <v>4429.5590000000002</v>
      </c>
      <c r="H1605" s="8">
        <f t="shared" si="24"/>
        <v>-6.0130441508171291E-3</v>
      </c>
      <c r="I1605" s="6"/>
      <c r="J1605" s="6"/>
      <c r="K1605" s="6"/>
    </row>
    <row r="1606" spans="2:11" ht="13.5" x14ac:dyDescent="0.35">
      <c r="B1606" s="3">
        <v>44348</v>
      </c>
      <c r="C1606" s="2">
        <v>71.5</v>
      </c>
      <c r="D1606" s="2">
        <v>55.595799999999997</v>
      </c>
      <c r="E1606" s="2">
        <v>30</v>
      </c>
      <c r="F1606" s="2">
        <v>71.253299999999996</v>
      </c>
      <c r="G1606" s="2">
        <v>2137.5990000000002</v>
      </c>
      <c r="H1606" s="8">
        <f t="shared" si="24"/>
        <v>6.0494195778254111E-3</v>
      </c>
      <c r="I1606" s="6"/>
      <c r="J1606" s="6"/>
      <c r="K1606" s="6"/>
    </row>
    <row r="1607" spans="2:11" ht="13.5" x14ac:dyDescent="0.35">
      <c r="B1607" s="3">
        <v>44349</v>
      </c>
      <c r="C1607" s="2">
        <v>71.5</v>
      </c>
      <c r="D1607" s="2">
        <v>55.595799999999997</v>
      </c>
      <c r="E1607" s="2">
        <v>0</v>
      </c>
      <c r="F1607" s="2">
        <v>0</v>
      </c>
      <c r="G1607" s="2">
        <v>0</v>
      </c>
      <c r="H1607" s="8">
        <f t="shared" ref="H1607:H1670" si="25">(D1607-D1606)/D1606</f>
        <v>0</v>
      </c>
      <c r="I1607" s="6"/>
      <c r="J1607" s="6"/>
      <c r="K1607" s="6"/>
    </row>
    <row r="1608" spans="2:11" ht="13.5" x14ac:dyDescent="0.35">
      <c r="B1608" s="3">
        <v>44350</v>
      </c>
      <c r="C1608" s="2">
        <v>71.56</v>
      </c>
      <c r="D1608" s="2">
        <v>55.642499999999998</v>
      </c>
      <c r="E1608" s="2">
        <v>80</v>
      </c>
      <c r="F1608" s="2">
        <v>71.188999999999993</v>
      </c>
      <c r="G1608" s="2">
        <v>5695.12</v>
      </c>
      <c r="H1608" s="8">
        <f t="shared" si="25"/>
        <v>8.3999151015007063E-4</v>
      </c>
      <c r="I1608" s="6"/>
      <c r="J1608" s="6"/>
      <c r="K1608" s="6"/>
    </row>
    <row r="1609" spans="2:11" ht="13.5" x14ac:dyDescent="0.35">
      <c r="B1609" s="3">
        <v>44351</v>
      </c>
      <c r="C1609" s="2">
        <v>71.56</v>
      </c>
      <c r="D1609" s="2">
        <v>55.642499999999998</v>
      </c>
      <c r="E1609" s="2">
        <v>30</v>
      </c>
      <c r="F1609" s="2">
        <v>71.363299999999995</v>
      </c>
      <c r="G1609" s="2">
        <v>2140.8989999999999</v>
      </c>
      <c r="H1609" s="8">
        <f t="shared" si="25"/>
        <v>0</v>
      </c>
      <c r="I1609" s="6"/>
      <c r="J1609" s="6"/>
      <c r="K1609" s="6"/>
    </row>
    <row r="1610" spans="2:11" ht="13.5" x14ac:dyDescent="0.35">
      <c r="B1610" s="3">
        <v>44354</v>
      </c>
      <c r="C1610" s="2">
        <v>73</v>
      </c>
      <c r="D1610" s="2">
        <v>56.762099999999997</v>
      </c>
      <c r="E1610" s="2">
        <v>16</v>
      </c>
      <c r="F1610" s="2">
        <v>72.4238</v>
      </c>
      <c r="G1610" s="2">
        <v>1158.7808</v>
      </c>
      <c r="H1610" s="8">
        <f t="shared" si="25"/>
        <v>2.0121310149615823E-2</v>
      </c>
      <c r="I1610" s="6"/>
      <c r="J1610" s="6"/>
      <c r="K1610" s="6"/>
    </row>
    <row r="1611" spans="2:11" ht="13.5" x14ac:dyDescent="0.35">
      <c r="B1611" s="3">
        <v>44355</v>
      </c>
      <c r="C1611" s="2">
        <v>72.989999999999995</v>
      </c>
      <c r="D1611" s="2">
        <v>56.754399999999997</v>
      </c>
      <c r="E1611" s="2">
        <v>52</v>
      </c>
      <c r="F1611" s="2">
        <v>72.949600000000004</v>
      </c>
      <c r="G1611" s="2">
        <v>3793.3791999999999</v>
      </c>
      <c r="H1611" s="8">
        <f t="shared" si="25"/>
        <v>-1.3565389582132829E-4</v>
      </c>
      <c r="I1611" s="6"/>
      <c r="J1611" s="6"/>
      <c r="K1611" s="6"/>
    </row>
    <row r="1612" spans="2:11" ht="13.5" x14ac:dyDescent="0.35">
      <c r="B1612" s="3">
        <v>44356</v>
      </c>
      <c r="C1612" s="2">
        <v>72.989999999999995</v>
      </c>
      <c r="D1612" s="2">
        <v>56.754399999999997</v>
      </c>
      <c r="E1612" s="2">
        <v>0</v>
      </c>
      <c r="F1612" s="2">
        <v>0</v>
      </c>
      <c r="G1612" s="2">
        <v>0</v>
      </c>
      <c r="H1612" s="8">
        <f t="shared" si="25"/>
        <v>0</v>
      </c>
      <c r="I1612" s="6"/>
      <c r="J1612" s="6"/>
      <c r="K1612" s="6"/>
    </row>
    <row r="1613" spans="2:11" ht="13.5" x14ac:dyDescent="0.35">
      <c r="B1613" s="3">
        <v>44357</v>
      </c>
      <c r="C1613" s="2">
        <v>72.989999999999995</v>
      </c>
      <c r="D1613" s="2">
        <v>56.754399999999997</v>
      </c>
      <c r="E1613" s="2">
        <v>0</v>
      </c>
      <c r="F1613" s="2">
        <v>0</v>
      </c>
      <c r="G1613" s="2">
        <v>0</v>
      </c>
      <c r="H1613" s="8">
        <f t="shared" si="25"/>
        <v>0</v>
      </c>
      <c r="I1613" s="6"/>
      <c r="J1613" s="6"/>
      <c r="K1613" s="6"/>
    </row>
    <row r="1614" spans="2:11" ht="13.5" x14ac:dyDescent="0.35">
      <c r="B1614" s="3">
        <v>44358</v>
      </c>
      <c r="C1614" s="2">
        <v>72.989999999999995</v>
      </c>
      <c r="D1614" s="2">
        <v>56.754399999999997</v>
      </c>
      <c r="E1614" s="2">
        <v>0</v>
      </c>
      <c r="F1614" s="2">
        <v>0</v>
      </c>
      <c r="G1614" s="2">
        <v>0</v>
      </c>
      <c r="H1614" s="8">
        <f t="shared" si="25"/>
        <v>0</v>
      </c>
      <c r="I1614" s="6"/>
      <c r="J1614" s="6"/>
      <c r="K1614" s="6"/>
    </row>
    <row r="1615" spans="2:11" ht="13.5" x14ac:dyDescent="0.35">
      <c r="B1615" s="3">
        <v>44361</v>
      </c>
      <c r="C1615" s="2">
        <v>71.989999999999995</v>
      </c>
      <c r="D1615" s="2">
        <v>55.976799999999997</v>
      </c>
      <c r="E1615" s="2">
        <v>535</v>
      </c>
      <c r="F1615" s="2">
        <v>71.979299999999995</v>
      </c>
      <c r="G1615" s="2">
        <v>38508.925499999998</v>
      </c>
      <c r="H1615" s="8">
        <f t="shared" si="25"/>
        <v>-1.3701140352113663E-2</v>
      </c>
      <c r="I1615" s="6"/>
      <c r="J1615" s="6"/>
      <c r="K1615" s="6"/>
    </row>
    <row r="1616" spans="2:11" ht="13.5" x14ac:dyDescent="0.35">
      <c r="B1616" s="3">
        <v>44362</v>
      </c>
      <c r="C1616" s="2">
        <v>72.8</v>
      </c>
      <c r="D1616" s="2">
        <v>56.6066</v>
      </c>
      <c r="E1616" s="2">
        <v>40</v>
      </c>
      <c r="F1616" s="2">
        <v>72.8</v>
      </c>
      <c r="G1616" s="2">
        <v>2912</v>
      </c>
      <c r="H1616" s="8">
        <f t="shared" si="25"/>
        <v>1.1251089737176884E-2</v>
      </c>
      <c r="I1616" s="6"/>
      <c r="J1616" s="6"/>
      <c r="K1616" s="6"/>
    </row>
    <row r="1617" spans="2:11" ht="13.5" x14ac:dyDescent="0.35">
      <c r="B1617" s="3">
        <v>44363</v>
      </c>
      <c r="C1617" s="2">
        <v>72.8</v>
      </c>
      <c r="D1617" s="2">
        <v>56.6066</v>
      </c>
      <c r="E1617" s="2">
        <v>40</v>
      </c>
      <c r="F1617" s="2">
        <v>72.8</v>
      </c>
      <c r="G1617" s="2">
        <v>2912</v>
      </c>
      <c r="H1617" s="8">
        <f t="shared" si="25"/>
        <v>0</v>
      </c>
      <c r="I1617" s="6"/>
      <c r="J1617" s="6"/>
      <c r="K1617" s="6"/>
    </row>
    <row r="1618" spans="2:11" ht="13.5" x14ac:dyDescent="0.35">
      <c r="B1618" s="3">
        <v>44364</v>
      </c>
      <c r="C1618" s="2">
        <v>72.5</v>
      </c>
      <c r="D1618" s="2">
        <v>56.373399999999997</v>
      </c>
      <c r="E1618" s="2">
        <v>1360</v>
      </c>
      <c r="F1618" s="2">
        <v>71.473600000000005</v>
      </c>
      <c r="G1618" s="2">
        <v>97204.096000000005</v>
      </c>
      <c r="H1618" s="8">
        <f t="shared" si="25"/>
        <v>-4.1196609582628812E-3</v>
      </c>
      <c r="I1618" s="6"/>
      <c r="J1618" s="6"/>
      <c r="K1618" s="6"/>
    </row>
    <row r="1619" spans="2:11" ht="13.5" x14ac:dyDescent="0.35">
      <c r="B1619" s="3">
        <v>44365</v>
      </c>
      <c r="C1619" s="2">
        <v>70.05</v>
      </c>
      <c r="D1619" s="2">
        <v>54.468299999999999</v>
      </c>
      <c r="E1619" s="2">
        <v>111</v>
      </c>
      <c r="F1619" s="2">
        <v>70.451300000000003</v>
      </c>
      <c r="G1619" s="2">
        <v>7820.0942999999997</v>
      </c>
      <c r="H1619" s="8">
        <f t="shared" si="25"/>
        <v>-3.3794307244196686E-2</v>
      </c>
      <c r="I1619" s="6"/>
      <c r="J1619" s="6"/>
      <c r="K1619" s="6"/>
    </row>
    <row r="1620" spans="2:11" ht="13.5" x14ac:dyDescent="0.35">
      <c r="B1620" s="3">
        <v>44368</v>
      </c>
      <c r="C1620" s="2">
        <v>72</v>
      </c>
      <c r="D1620" s="2">
        <v>55.9846</v>
      </c>
      <c r="E1620" s="2">
        <v>54</v>
      </c>
      <c r="F1620" s="2">
        <v>71.852599999999995</v>
      </c>
      <c r="G1620" s="2">
        <v>3880.0403999999999</v>
      </c>
      <c r="H1620" s="8">
        <f t="shared" si="25"/>
        <v>2.7838210482060227E-2</v>
      </c>
      <c r="I1620" s="6"/>
      <c r="J1620" s="6"/>
      <c r="K1620" s="6"/>
    </row>
    <row r="1621" spans="2:11" ht="13.5" x14ac:dyDescent="0.35">
      <c r="B1621" s="3">
        <v>44369</v>
      </c>
      <c r="C1621" s="2">
        <v>72</v>
      </c>
      <c r="D1621" s="2">
        <v>55.9846</v>
      </c>
      <c r="E1621" s="2">
        <v>79</v>
      </c>
      <c r="F1621" s="2">
        <v>70.127600000000001</v>
      </c>
      <c r="G1621" s="2">
        <v>5540.0803999999998</v>
      </c>
      <c r="H1621" s="8">
        <f t="shared" si="25"/>
        <v>0</v>
      </c>
      <c r="I1621" s="6"/>
      <c r="J1621" s="6"/>
      <c r="K1621" s="6"/>
    </row>
    <row r="1622" spans="2:11" ht="13.5" x14ac:dyDescent="0.35">
      <c r="B1622" s="3">
        <v>44370</v>
      </c>
      <c r="C1622" s="2">
        <v>72</v>
      </c>
      <c r="D1622" s="2">
        <v>55.9846</v>
      </c>
      <c r="E1622" s="2">
        <v>30</v>
      </c>
      <c r="F1622" s="2">
        <v>71.58</v>
      </c>
      <c r="G1622" s="2">
        <v>2147.4</v>
      </c>
      <c r="H1622" s="8">
        <f t="shared" si="25"/>
        <v>0</v>
      </c>
      <c r="I1622" s="6"/>
      <c r="J1622" s="6"/>
      <c r="K1622" s="6"/>
    </row>
    <row r="1623" spans="2:11" ht="13.5" x14ac:dyDescent="0.35">
      <c r="B1623" s="3">
        <v>44371</v>
      </c>
      <c r="C1623" s="2">
        <v>72</v>
      </c>
      <c r="D1623" s="2">
        <v>55.9846</v>
      </c>
      <c r="E1623" s="2">
        <v>30</v>
      </c>
      <c r="F1623" s="2">
        <v>71.58</v>
      </c>
      <c r="G1623" s="2">
        <v>2147.4</v>
      </c>
      <c r="H1623" s="8">
        <f t="shared" si="25"/>
        <v>0</v>
      </c>
      <c r="I1623" s="6"/>
      <c r="J1623" s="6"/>
      <c r="K1623" s="6"/>
    </row>
    <row r="1624" spans="2:11" ht="13.5" x14ac:dyDescent="0.35">
      <c r="B1624" s="3">
        <v>44372</v>
      </c>
      <c r="C1624" s="2">
        <v>72.39</v>
      </c>
      <c r="D1624" s="2">
        <v>56.287799999999997</v>
      </c>
      <c r="E1624" s="2">
        <v>189</v>
      </c>
      <c r="F1624" s="2">
        <v>70.841499999999996</v>
      </c>
      <c r="G1624" s="2">
        <v>13389.0435</v>
      </c>
      <c r="H1624" s="8">
        <f t="shared" si="25"/>
        <v>5.4157750524250741E-3</v>
      </c>
      <c r="I1624" s="6"/>
      <c r="J1624" s="6"/>
      <c r="K1624" s="6"/>
    </row>
    <row r="1625" spans="2:11" ht="13.5" x14ac:dyDescent="0.35">
      <c r="B1625" s="3">
        <v>44375</v>
      </c>
      <c r="C1625" s="2">
        <v>72.180000000000007</v>
      </c>
      <c r="D1625" s="2">
        <v>56.124499999999998</v>
      </c>
      <c r="E1625" s="2">
        <v>1</v>
      </c>
      <c r="F1625" s="2">
        <v>72.180000000000007</v>
      </c>
      <c r="G1625" s="2">
        <v>72.180000000000007</v>
      </c>
      <c r="H1625" s="8">
        <f t="shared" si="25"/>
        <v>-2.9011615305625654E-3</v>
      </c>
      <c r="I1625" s="6"/>
      <c r="J1625" s="6"/>
      <c r="K1625" s="6"/>
    </row>
    <row r="1626" spans="2:11" ht="13.5" x14ac:dyDescent="0.35">
      <c r="B1626" s="3">
        <v>44376</v>
      </c>
      <c r="C1626" s="2">
        <v>71.989999999999995</v>
      </c>
      <c r="D1626" s="2">
        <v>55.976799999999997</v>
      </c>
      <c r="E1626" s="2">
        <v>3</v>
      </c>
      <c r="F1626" s="2">
        <v>71.989999999999995</v>
      </c>
      <c r="G1626" s="2">
        <v>215.97</v>
      </c>
      <c r="H1626" s="8">
        <f t="shared" si="25"/>
        <v>-2.6316492797263296E-3</v>
      </c>
      <c r="I1626" s="6"/>
      <c r="J1626" s="6"/>
      <c r="K1626" s="6"/>
    </row>
    <row r="1627" spans="2:11" ht="13.5" x14ac:dyDescent="0.35">
      <c r="B1627" s="3">
        <v>44377</v>
      </c>
      <c r="C1627" s="2">
        <v>72.5</v>
      </c>
      <c r="D1627" s="2">
        <v>56.373399999999997</v>
      </c>
      <c r="E1627" s="2">
        <v>25</v>
      </c>
      <c r="F1627" s="2">
        <v>72.341999999999999</v>
      </c>
      <c r="G1627" s="2">
        <v>1808.55</v>
      </c>
      <c r="H1627" s="8">
        <f t="shared" si="25"/>
        <v>7.0850781037858435E-3</v>
      </c>
      <c r="I1627" s="6"/>
      <c r="J1627" s="6"/>
      <c r="K1627" s="6"/>
    </row>
    <row r="1628" spans="2:11" ht="13.5" x14ac:dyDescent="0.35">
      <c r="B1628" s="3">
        <v>44378</v>
      </c>
      <c r="C1628" s="2">
        <v>72.5</v>
      </c>
      <c r="D1628" s="2">
        <v>56.373399999999997</v>
      </c>
      <c r="E1628" s="2">
        <v>0</v>
      </c>
      <c r="F1628" s="2">
        <v>0</v>
      </c>
      <c r="G1628" s="2">
        <v>0</v>
      </c>
      <c r="H1628" s="8">
        <f t="shared" si="25"/>
        <v>0</v>
      </c>
      <c r="I1628" s="6"/>
      <c r="J1628" s="6"/>
      <c r="K1628" s="6"/>
    </row>
    <row r="1629" spans="2:11" ht="13.5" x14ac:dyDescent="0.35">
      <c r="B1629" s="3">
        <v>44379</v>
      </c>
      <c r="C1629" s="2">
        <v>72.39</v>
      </c>
      <c r="D1629" s="2">
        <v>56.287799999999997</v>
      </c>
      <c r="E1629" s="2">
        <v>1</v>
      </c>
      <c r="F1629" s="2">
        <v>72.39</v>
      </c>
      <c r="G1629" s="2">
        <v>72.39</v>
      </c>
      <c r="H1629" s="8">
        <f t="shared" si="25"/>
        <v>-1.5184466432750102E-3</v>
      </c>
      <c r="I1629" s="6"/>
      <c r="J1629" s="6"/>
      <c r="K1629" s="6"/>
    </row>
    <row r="1630" spans="2:11" ht="13.5" x14ac:dyDescent="0.35">
      <c r="B1630" s="3">
        <v>44382</v>
      </c>
      <c r="C1630" s="2">
        <v>72.39</v>
      </c>
      <c r="D1630" s="2">
        <v>56.287799999999997</v>
      </c>
      <c r="E1630" s="2">
        <v>0</v>
      </c>
      <c r="F1630" s="2">
        <v>0</v>
      </c>
      <c r="G1630" s="2">
        <v>0</v>
      </c>
      <c r="H1630" s="8">
        <f t="shared" si="25"/>
        <v>0</v>
      </c>
      <c r="I1630" s="6"/>
      <c r="J1630" s="6"/>
      <c r="K1630" s="6"/>
    </row>
    <row r="1631" spans="2:11" ht="13.5" x14ac:dyDescent="0.35">
      <c r="B1631" s="3">
        <v>44383</v>
      </c>
      <c r="C1631" s="2">
        <v>72.39</v>
      </c>
      <c r="D1631" s="2">
        <v>57.483499999999999</v>
      </c>
      <c r="E1631" s="2">
        <v>5</v>
      </c>
      <c r="F1631" s="2">
        <v>72.39</v>
      </c>
      <c r="G1631" s="2">
        <v>361.95</v>
      </c>
      <c r="H1631" s="8">
        <f t="shared" si="25"/>
        <v>2.1242613852380129E-2</v>
      </c>
      <c r="I1631" s="6"/>
      <c r="J1631" s="6"/>
      <c r="K1631" s="6"/>
    </row>
    <row r="1632" spans="2:11" ht="13.5" x14ac:dyDescent="0.35">
      <c r="B1632" s="3">
        <v>44384</v>
      </c>
      <c r="C1632" s="2">
        <v>72</v>
      </c>
      <c r="D1632" s="2">
        <v>57.1738</v>
      </c>
      <c r="E1632" s="2">
        <v>199</v>
      </c>
      <c r="F1632" s="2">
        <v>72.751099999999994</v>
      </c>
      <c r="G1632" s="2">
        <v>14477.4689</v>
      </c>
      <c r="H1632" s="8">
        <f t="shared" si="25"/>
        <v>-5.3876329729400513E-3</v>
      </c>
      <c r="I1632" s="6"/>
      <c r="J1632" s="6"/>
      <c r="K1632" s="6"/>
    </row>
    <row r="1633" spans="2:11" ht="13.5" x14ac:dyDescent="0.35">
      <c r="B1633" s="3">
        <v>44385</v>
      </c>
      <c r="C1633" s="2">
        <v>72</v>
      </c>
      <c r="D1633" s="2">
        <v>57.1738</v>
      </c>
      <c r="E1633" s="2">
        <v>0</v>
      </c>
      <c r="F1633" s="2">
        <v>0</v>
      </c>
      <c r="G1633" s="2">
        <v>0</v>
      </c>
      <c r="H1633" s="8">
        <f t="shared" si="25"/>
        <v>0</v>
      </c>
      <c r="I1633" s="6"/>
      <c r="J1633" s="6"/>
      <c r="K1633" s="6"/>
    </row>
    <row r="1634" spans="2:11" ht="13.5" x14ac:dyDescent="0.35">
      <c r="B1634" s="3">
        <v>44386</v>
      </c>
      <c r="C1634" s="2">
        <v>72</v>
      </c>
      <c r="D1634" s="2">
        <v>57.1738</v>
      </c>
      <c r="E1634" s="2">
        <v>0</v>
      </c>
      <c r="F1634" s="2">
        <v>0</v>
      </c>
      <c r="G1634" s="2">
        <v>0</v>
      </c>
      <c r="H1634" s="8">
        <f t="shared" si="25"/>
        <v>0</v>
      </c>
      <c r="I1634" s="6"/>
      <c r="J1634" s="6"/>
      <c r="K1634" s="6"/>
    </row>
    <row r="1635" spans="2:11" ht="13.5" x14ac:dyDescent="0.35">
      <c r="B1635" s="3">
        <v>44389</v>
      </c>
      <c r="C1635" s="2">
        <v>72</v>
      </c>
      <c r="D1635" s="2">
        <v>57.1738</v>
      </c>
      <c r="E1635" s="2">
        <v>0</v>
      </c>
      <c r="F1635" s="2">
        <v>0</v>
      </c>
      <c r="G1635" s="2">
        <v>0</v>
      </c>
      <c r="H1635" s="8">
        <f t="shared" si="25"/>
        <v>0</v>
      </c>
      <c r="I1635" s="6"/>
      <c r="J1635" s="6"/>
      <c r="K1635" s="6"/>
    </row>
    <row r="1636" spans="2:11" ht="13.5" x14ac:dyDescent="0.35">
      <c r="B1636" s="3">
        <v>44390</v>
      </c>
      <c r="C1636" s="2">
        <v>71.900000000000006</v>
      </c>
      <c r="D1636" s="2">
        <v>57.0944</v>
      </c>
      <c r="E1636" s="2">
        <v>3</v>
      </c>
      <c r="F1636" s="2">
        <v>71.900000000000006</v>
      </c>
      <c r="G1636" s="2">
        <v>215.7</v>
      </c>
      <c r="H1636" s="8">
        <f t="shared" si="25"/>
        <v>-1.3887479929618057E-3</v>
      </c>
      <c r="I1636" s="6"/>
      <c r="J1636" s="6"/>
      <c r="K1636" s="6"/>
    </row>
    <row r="1637" spans="2:11" ht="13.5" x14ac:dyDescent="0.35">
      <c r="B1637" s="3">
        <v>44391</v>
      </c>
      <c r="C1637" s="2">
        <v>71.900000000000006</v>
      </c>
      <c r="D1637" s="2">
        <v>57.0944</v>
      </c>
      <c r="E1637" s="2">
        <v>0</v>
      </c>
      <c r="F1637" s="2">
        <v>0</v>
      </c>
      <c r="G1637" s="2">
        <v>0</v>
      </c>
      <c r="H1637" s="8">
        <f t="shared" si="25"/>
        <v>0</v>
      </c>
      <c r="I1637" s="6"/>
      <c r="J1637" s="6"/>
      <c r="K1637" s="6"/>
    </row>
    <row r="1638" spans="2:11" ht="13.5" x14ac:dyDescent="0.35">
      <c r="B1638" s="3">
        <v>44392</v>
      </c>
      <c r="C1638" s="2">
        <v>70.2</v>
      </c>
      <c r="D1638" s="2">
        <v>55.744500000000002</v>
      </c>
      <c r="E1638" s="2">
        <v>194</v>
      </c>
      <c r="F1638" s="2">
        <v>70.531499999999994</v>
      </c>
      <c r="G1638" s="2">
        <v>13683.111000000001</v>
      </c>
      <c r="H1638" s="8">
        <f t="shared" si="25"/>
        <v>-2.3643299517991222E-2</v>
      </c>
      <c r="I1638" s="6"/>
      <c r="J1638" s="6"/>
      <c r="K1638" s="6"/>
    </row>
    <row r="1639" spans="2:11" ht="13.5" x14ac:dyDescent="0.35">
      <c r="B1639" s="3">
        <v>44393</v>
      </c>
      <c r="C1639" s="2">
        <v>71.900000000000006</v>
      </c>
      <c r="D1639" s="2">
        <v>57.0944</v>
      </c>
      <c r="E1639" s="2">
        <v>78</v>
      </c>
      <c r="F1639" s="2">
        <v>71.269199999999998</v>
      </c>
      <c r="G1639" s="2">
        <v>5558.9975999999997</v>
      </c>
      <c r="H1639" s="8">
        <f t="shared" si="25"/>
        <v>2.4215841921624522E-2</v>
      </c>
      <c r="I1639" s="6"/>
      <c r="J1639" s="6"/>
      <c r="K1639" s="6"/>
    </row>
    <row r="1640" spans="2:11" ht="13.5" x14ac:dyDescent="0.35">
      <c r="B1640" s="3">
        <v>44396</v>
      </c>
      <c r="C1640" s="2">
        <v>71.900000000000006</v>
      </c>
      <c r="D1640" s="2">
        <v>57.0944</v>
      </c>
      <c r="E1640" s="2">
        <v>78</v>
      </c>
      <c r="F1640" s="2">
        <v>71.269199999999998</v>
      </c>
      <c r="G1640" s="2">
        <v>5558.9975999999997</v>
      </c>
      <c r="H1640" s="8">
        <f t="shared" si="25"/>
        <v>0</v>
      </c>
      <c r="I1640" s="6"/>
      <c r="J1640" s="6"/>
      <c r="K1640" s="6"/>
    </row>
    <row r="1641" spans="2:11" ht="13.5" x14ac:dyDescent="0.35">
      <c r="B1641" s="3">
        <v>44399</v>
      </c>
      <c r="C1641" s="2">
        <v>71.8</v>
      </c>
      <c r="D1641" s="2">
        <v>57.015000000000001</v>
      </c>
      <c r="E1641" s="2">
        <v>146</v>
      </c>
      <c r="F1641" s="2">
        <v>71.803399999999996</v>
      </c>
      <c r="G1641" s="2">
        <v>10483.296399999999</v>
      </c>
      <c r="H1641" s="8">
        <f t="shared" si="25"/>
        <v>-1.3906792960430392E-3</v>
      </c>
      <c r="I1641" s="6"/>
      <c r="J1641" s="6"/>
      <c r="K1641" s="6"/>
    </row>
    <row r="1642" spans="2:11" ht="13.5" x14ac:dyDescent="0.35">
      <c r="B1642" s="3">
        <v>44400</v>
      </c>
      <c r="C1642" s="2">
        <v>71.8</v>
      </c>
      <c r="D1642" s="2">
        <v>57.015000000000001</v>
      </c>
      <c r="E1642" s="2">
        <v>149</v>
      </c>
      <c r="F1642" s="2">
        <v>71.8</v>
      </c>
      <c r="G1642" s="2">
        <v>10698.2</v>
      </c>
      <c r="H1642" s="8">
        <f t="shared" si="25"/>
        <v>0</v>
      </c>
      <c r="I1642" s="6"/>
      <c r="J1642" s="6"/>
      <c r="K1642" s="6"/>
    </row>
    <row r="1643" spans="2:11" ht="13.5" x14ac:dyDescent="0.35">
      <c r="B1643" s="3">
        <v>44403</v>
      </c>
      <c r="C1643" s="2">
        <v>69.849999999999994</v>
      </c>
      <c r="D1643" s="2">
        <v>55.466500000000003</v>
      </c>
      <c r="E1643" s="2">
        <v>134</v>
      </c>
      <c r="F1643" s="2">
        <v>70.039000000000001</v>
      </c>
      <c r="G1643" s="2">
        <v>9385.2260000000006</v>
      </c>
      <c r="H1643" s="8">
        <f t="shared" si="25"/>
        <v>-2.7159519424712744E-2</v>
      </c>
      <c r="I1643" s="6"/>
      <c r="J1643" s="6"/>
      <c r="K1643" s="6"/>
    </row>
    <row r="1644" spans="2:11" ht="13.5" x14ac:dyDescent="0.35">
      <c r="B1644" s="3">
        <v>44404</v>
      </c>
      <c r="C1644" s="2">
        <v>71.7</v>
      </c>
      <c r="D1644" s="2">
        <v>56.935600000000001</v>
      </c>
      <c r="E1644" s="2">
        <v>32</v>
      </c>
      <c r="F1644" s="2">
        <v>71.699700000000007</v>
      </c>
      <c r="G1644" s="2">
        <v>2294.3904000000002</v>
      </c>
      <c r="H1644" s="8">
        <f t="shared" si="25"/>
        <v>2.6486257470725524E-2</v>
      </c>
      <c r="I1644" s="6"/>
      <c r="J1644" s="6"/>
      <c r="K1644" s="6"/>
    </row>
    <row r="1645" spans="2:11" ht="13.5" x14ac:dyDescent="0.35">
      <c r="B1645" s="3">
        <v>44405</v>
      </c>
      <c r="C1645" s="2">
        <v>71.7</v>
      </c>
      <c r="D1645" s="2">
        <v>56.935600000000001</v>
      </c>
      <c r="E1645" s="2">
        <v>0</v>
      </c>
      <c r="F1645" s="2">
        <v>0</v>
      </c>
      <c r="G1645" s="2">
        <v>0</v>
      </c>
      <c r="H1645" s="8">
        <f t="shared" si="25"/>
        <v>0</v>
      </c>
      <c r="I1645" s="6"/>
      <c r="J1645" s="6"/>
      <c r="K1645" s="6"/>
    </row>
    <row r="1646" spans="2:11" ht="13.5" x14ac:dyDescent="0.35">
      <c r="B1646" s="3">
        <v>44406</v>
      </c>
      <c r="C1646" s="2">
        <v>71.7</v>
      </c>
      <c r="D1646" s="2">
        <v>56.935600000000001</v>
      </c>
      <c r="E1646" s="2">
        <v>153</v>
      </c>
      <c r="F1646" s="2">
        <v>71.7</v>
      </c>
      <c r="G1646" s="2">
        <v>10970.1</v>
      </c>
      <c r="H1646" s="8">
        <f t="shared" si="25"/>
        <v>0</v>
      </c>
      <c r="I1646" s="6"/>
      <c r="J1646" s="6"/>
      <c r="K1646" s="6"/>
    </row>
    <row r="1647" spans="2:11" ht="13.5" x14ac:dyDescent="0.35">
      <c r="B1647" s="3">
        <v>44407</v>
      </c>
      <c r="C1647" s="2">
        <v>71.7</v>
      </c>
      <c r="D1647" s="2">
        <v>56.935600000000001</v>
      </c>
      <c r="E1647" s="2">
        <v>317</v>
      </c>
      <c r="F1647" s="2">
        <v>71.7</v>
      </c>
      <c r="G1647" s="2">
        <v>22728.9</v>
      </c>
      <c r="H1647" s="8">
        <f t="shared" si="25"/>
        <v>0</v>
      </c>
      <c r="I1647" s="6"/>
      <c r="J1647" s="6"/>
      <c r="K1647" s="6"/>
    </row>
    <row r="1648" spans="2:11" ht="13.5" x14ac:dyDescent="0.35">
      <c r="B1648" s="3">
        <v>44410</v>
      </c>
      <c r="C1648" s="2">
        <v>71.7</v>
      </c>
      <c r="D1648" s="2">
        <v>56.935600000000001</v>
      </c>
      <c r="E1648" s="2">
        <v>0</v>
      </c>
      <c r="F1648" s="2">
        <v>0</v>
      </c>
      <c r="G1648" s="2">
        <v>0</v>
      </c>
      <c r="H1648" s="8">
        <f t="shared" si="25"/>
        <v>0</v>
      </c>
      <c r="I1648" s="6"/>
      <c r="J1648" s="6"/>
      <c r="K1648" s="6"/>
    </row>
    <row r="1649" spans="2:11" ht="13.5" x14ac:dyDescent="0.35">
      <c r="B1649" s="3">
        <v>44411</v>
      </c>
      <c r="C1649" s="2">
        <v>71.7</v>
      </c>
      <c r="D1649" s="2">
        <v>56.935600000000001</v>
      </c>
      <c r="E1649" s="2">
        <v>0</v>
      </c>
      <c r="F1649" s="2">
        <v>0</v>
      </c>
      <c r="G1649" s="2">
        <v>0</v>
      </c>
      <c r="H1649" s="8">
        <f t="shared" si="25"/>
        <v>0</v>
      </c>
      <c r="I1649" s="6"/>
      <c r="J1649" s="6"/>
      <c r="K1649" s="6"/>
    </row>
    <row r="1650" spans="2:11" ht="13.5" x14ac:dyDescent="0.35">
      <c r="B1650" s="3">
        <v>44412</v>
      </c>
      <c r="C1650" s="2">
        <v>71.599999999999994</v>
      </c>
      <c r="D1650" s="2">
        <v>56.856200000000001</v>
      </c>
      <c r="E1650" s="2">
        <v>79</v>
      </c>
      <c r="F1650" s="2">
        <v>71.599999999999994</v>
      </c>
      <c r="G1650" s="2">
        <v>5656.4</v>
      </c>
      <c r="H1650" s="8">
        <f t="shared" si="25"/>
        <v>-1.3945580620911993E-3</v>
      </c>
      <c r="I1650" s="6"/>
      <c r="J1650" s="6"/>
      <c r="K1650" s="6"/>
    </row>
    <row r="1651" spans="2:11" ht="13.5" x14ac:dyDescent="0.35">
      <c r="B1651" s="3">
        <v>44413</v>
      </c>
      <c r="C1651" s="2">
        <v>73</v>
      </c>
      <c r="D1651" s="2">
        <v>57.9679</v>
      </c>
      <c r="E1651" s="2">
        <v>135</v>
      </c>
      <c r="F1651" s="2">
        <v>71.828000000000003</v>
      </c>
      <c r="G1651" s="2">
        <v>9696.7800000000007</v>
      </c>
      <c r="H1651" s="8">
        <f t="shared" si="25"/>
        <v>1.9552836805836461E-2</v>
      </c>
      <c r="I1651" s="6"/>
      <c r="J1651" s="6"/>
      <c r="K1651" s="6"/>
    </row>
    <row r="1652" spans="2:11" ht="13.5" x14ac:dyDescent="0.35">
      <c r="B1652" s="3">
        <v>44414</v>
      </c>
      <c r="C1652" s="2">
        <v>73</v>
      </c>
      <c r="D1652" s="2">
        <v>57.9679</v>
      </c>
      <c r="E1652" s="2">
        <v>240</v>
      </c>
      <c r="F1652" s="2">
        <v>72.895799999999994</v>
      </c>
      <c r="G1652" s="2">
        <v>17494.991999999998</v>
      </c>
      <c r="H1652" s="8">
        <f t="shared" si="25"/>
        <v>0</v>
      </c>
      <c r="I1652" s="6"/>
      <c r="J1652" s="6"/>
      <c r="K1652" s="6"/>
    </row>
    <row r="1653" spans="2:11" ht="13.5" x14ac:dyDescent="0.35">
      <c r="B1653" s="3">
        <v>44417</v>
      </c>
      <c r="C1653" s="2">
        <v>73</v>
      </c>
      <c r="D1653" s="2">
        <v>57.9679</v>
      </c>
      <c r="E1653" s="2">
        <v>0</v>
      </c>
      <c r="F1653" s="2">
        <v>0</v>
      </c>
      <c r="G1653" s="2">
        <v>0</v>
      </c>
      <c r="H1653" s="8">
        <f t="shared" si="25"/>
        <v>0</v>
      </c>
      <c r="I1653" s="6"/>
      <c r="J1653" s="6"/>
      <c r="K1653" s="6"/>
    </row>
    <row r="1654" spans="2:11" ht="13.5" x14ac:dyDescent="0.35">
      <c r="B1654" s="3">
        <v>44419</v>
      </c>
      <c r="C1654" s="2">
        <v>73</v>
      </c>
      <c r="D1654" s="2">
        <v>57.9679</v>
      </c>
      <c r="E1654" s="2">
        <v>0</v>
      </c>
      <c r="F1654" s="2">
        <v>0</v>
      </c>
      <c r="G1654" s="2">
        <v>0</v>
      </c>
      <c r="H1654" s="8">
        <f t="shared" si="25"/>
        <v>0</v>
      </c>
      <c r="I1654" s="6"/>
      <c r="J1654" s="6"/>
      <c r="K1654" s="6"/>
    </row>
    <row r="1655" spans="2:11" ht="13.5" x14ac:dyDescent="0.35">
      <c r="B1655" s="3">
        <v>44420</v>
      </c>
      <c r="C1655" s="2">
        <v>74.95</v>
      </c>
      <c r="D1655" s="2">
        <v>59.516300000000001</v>
      </c>
      <c r="E1655" s="2">
        <v>179</v>
      </c>
      <c r="F1655" s="2">
        <v>73.528800000000004</v>
      </c>
      <c r="G1655" s="2">
        <v>13161.655199999999</v>
      </c>
      <c r="H1655" s="8">
        <f t="shared" si="25"/>
        <v>2.6711335066476462E-2</v>
      </c>
      <c r="I1655" s="6"/>
      <c r="J1655" s="6"/>
      <c r="K1655" s="6"/>
    </row>
    <row r="1656" spans="2:11" ht="13.5" x14ac:dyDescent="0.35">
      <c r="B1656" s="3">
        <v>44424</v>
      </c>
      <c r="C1656" s="2">
        <v>74.95</v>
      </c>
      <c r="D1656" s="2">
        <v>59.516300000000001</v>
      </c>
      <c r="E1656" s="2">
        <v>177</v>
      </c>
      <c r="F1656" s="2">
        <v>74.892399999999995</v>
      </c>
      <c r="G1656" s="2">
        <v>13255.9548</v>
      </c>
      <c r="H1656" s="8">
        <f t="shared" si="25"/>
        <v>0</v>
      </c>
      <c r="I1656" s="6"/>
      <c r="J1656" s="6"/>
      <c r="K1656" s="6"/>
    </row>
    <row r="1657" spans="2:11" ht="13.5" x14ac:dyDescent="0.35">
      <c r="B1657" s="3">
        <v>44425</v>
      </c>
      <c r="C1657" s="2">
        <v>74.900000000000006</v>
      </c>
      <c r="D1657" s="2">
        <v>59.476599999999998</v>
      </c>
      <c r="E1657" s="2">
        <v>158</v>
      </c>
      <c r="F1657" s="2">
        <v>74.983400000000003</v>
      </c>
      <c r="G1657" s="2">
        <v>11847.377200000001</v>
      </c>
      <c r="H1657" s="8">
        <f t="shared" si="25"/>
        <v>-6.6704415429056241E-4</v>
      </c>
      <c r="I1657" s="6"/>
      <c r="J1657" s="6"/>
      <c r="K1657" s="6"/>
    </row>
    <row r="1658" spans="2:11" ht="13.5" x14ac:dyDescent="0.35">
      <c r="B1658" s="3">
        <v>44426</v>
      </c>
      <c r="C1658" s="2">
        <v>75.2</v>
      </c>
      <c r="D1658" s="2">
        <v>59.7149</v>
      </c>
      <c r="E1658" s="2">
        <v>11</v>
      </c>
      <c r="F1658" s="2">
        <v>73.754499999999993</v>
      </c>
      <c r="G1658" s="2">
        <v>811.29949999999997</v>
      </c>
      <c r="H1658" s="8">
        <f t="shared" si="25"/>
        <v>4.00661772865299E-3</v>
      </c>
      <c r="I1658" s="6"/>
      <c r="J1658" s="6"/>
      <c r="K1658" s="6"/>
    </row>
    <row r="1659" spans="2:11" ht="13.5" x14ac:dyDescent="0.35">
      <c r="B1659" s="3">
        <v>44427</v>
      </c>
      <c r="C1659" s="2">
        <v>75.84</v>
      </c>
      <c r="D1659" s="2">
        <v>60.223100000000002</v>
      </c>
      <c r="E1659" s="2">
        <v>138</v>
      </c>
      <c r="F1659" s="2">
        <v>75.483800000000002</v>
      </c>
      <c r="G1659" s="2">
        <v>10416.7644</v>
      </c>
      <c r="H1659" s="8">
        <f t="shared" si="25"/>
        <v>8.5104387682136649E-3</v>
      </c>
      <c r="I1659" s="6"/>
      <c r="J1659" s="6"/>
      <c r="K1659" s="6"/>
    </row>
    <row r="1660" spans="2:11" ht="13.5" x14ac:dyDescent="0.35">
      <c r="B1660" s="3">
        <v>44428</v>
      </c>
      <c r="C1660" s="2">
        <v>75.8</v>
      </c>
      <c r="D1660" s="2">
        <v>60.191299999999998</v>
      </c>
      <c r="E1660" s="2">
        <v>14</v>
      </c>
      <c r="F1660" s="2">
        <v>75.8</v>
      </c>
      <c r="G1660" s="2">
        <v>1061.2</v>
      </c>
      <c r="H1660" s="8">
        <f t="shared" si="25"/>
        <v>-5.2803658396867719E-4</v>
      </c>
      <c r="I1660" s="6"/>
      <c r="J1660" s="6"/>
      <c r="K1660" s="6"/>
    </row>
    <row r="1661" spans="2:11" ht="13.5" x14ac:dyDescent="0.35">
      <c r="B1661" s="3">
        <v>44431</v>
      </c>
      <c r="C1661" s="2">
        <v>75.84</v>
      </c>
      <c r="D1661" s="2">
        <v>60.223100000000002</v>
      </c>
      <c r="E1661" s="2">
        <v>95</v>
      </c>
      <c r="F1661" s="2">
        <v>75.115799999999993</v>
      </c>
      <c r="G1661" s="2">
        <v>7136.0010000000002</v>
      </c>
      <c r="H1661" s="8">
        <f t="shared" si="25"/>
        <v>5.2831555390902088E-4</v>
      </c>
      <c r="I1661" s="6"/>
      <c r="J1661" s="6"/>
      <c r="K1661" s="6"/>
    </row>
    <row r="1662" spans="2:11" ht="13.5" x14ac:dyDescent="0.35">
      <c r="B1662" s="3">
        <v>44432</v>
      </c>
      <c r="C1662" s="2">
        <v>75.8</v>
      </c>
      <c r="D1662" s="2">
        <v>60.191299999999998</v>
      </c>
      <c r="E1662" s="2">
        <v>20</v>
      </c>
      <c r="F1662" s="2">
        <v>74.709000000000003</v>
      </c>
      <c r="G1662" s="2">
        <v>1494.18</v>
      </c>
      <c r="H1662" s="8">
        <f t="shared" si="25"/>
        <v>-5.2803658396867719E-4</v>
      </c>
      <c r="I1662" s="6"/>
      <c r="J1662" s="6"/>
      <c r="K1662" s="6"/>
    </row>
    <row r="1663" spans="2:11" ht="13.5" x14ac:dyDescent="0.35">
      <c r="B1663" s="3">
        <v>44433</v>
      </c>
      <c r="C1663" s="2">
        <v>75.8</v>
      </c>
      <c r="D1663" s="2">
        <v>60.191299999999998</v>
      </c>
      <c r="E1663" s="2">
        <v>0</v>
      </c>
      <c r="F1663" s="2">
        <v>0</v>
      </c>
      <c r="G1663" s="2">
        <v>0</v>
      </c>
      <c r="H1663" s="8">
        <f t="shared" si="25"/>
        <v>0</v>
      </c>
      <c r="I1663" s="6"/>
      <c r="J1663" s="6"/>
      <c r="K1663" s="6"/>
    </row>
    <row r="1664" spans="2:11" ht="13.5" x14ac:dyDescent="0.35">
      <c r="B1664" s="3">
        <v>44434</v>
      </c>
      <c r="C1664" s="2">
        <v>75</v>
      </c>
      <c r="D1664" s="2">
        <v>59.555999999999997</v>
      </c>
      <c r="E1664" s="2">
        <v>13</v>
      </c>
      <c r="F1664" s="2">
        <v>75</v>
      </c>
      <c r="G1664" s="2">
        <v>975</v>
      </c>
      <c r="H1664" s="8">
        <f t="shared" si="25"/>
        <v>-1.0554681490514424E-2</v>
      </c>
      <c r="I1664" s="6"/>
      <c r="J1664" s="6"/>
      <c r="K1664" s="6"/>
    </row>
    <row r="1665" spans="2:11" ht="13.5" x14ac:dyDescent="0.35">
      <c r="B1665" s="3">
        <v>44435</v>
      </c>
      <c r="C1665" s="2">
        <v>73</v>
      </c>
      <c r="D1665" s="2">
        <v>57.9679</v>
      </c>
      <c r="E1665" s="2">
        <v>40</v>
      </c>
      <c r="F1665" s="2">
        <v>73</v>
      </c>
      <c r="G1665" s="2">
        <v>2920</v>
      </c>
      <c r="H1665" s="8">
        <f t="shared" si="25"/>
        <v>-2.6665659211498376E-2</v>
      </c>
      <c r="I1665" s="6"/>
      <c r="J1665" s="6"/>
      <c r="K1665" s="6"/>
    </row>
    <row r="1666" spans="2:11" ht="13.5" x14ac:dyDescent="0.35">
      <c r="B1666" s="3">
        <v>44438</v>
      </c>
      <c r="C1666" s="2">
        <v>74</v>
      </c>
      <c r="D1666" s="2">
        <v>58.762</v>
      </c>
      <c r="E1666" s="2">
        <v>5</v>
      </c>
      <c r="F1666" s="2">
        <v>74</v>
      </c>
      <c r="G1666" s="2">
        <v>370</v>
      </c>
      <c r="H1666" s="8">
        <f t="shared" si="25"/>
        <v>1.3698960976678476E-2</v>
      </c>
      <c r="I1666" s="6"/>
      <c r="J1666" s="6"/>
      <c r="K1666" s="6"/>
    </row>
    <row r="1667" spans="2:11" ht="13.5" x14ac:dyDescent="0.35">
      <c r="B1667" s="3">
        <v>44439</v>
      </c>
      <c r="C1667" s="2">
        <v>74</v>
      </c>
      <c r="D1667" s="2">
        <v>58.762</v>
      </c>
      <c r="E1667" s="2">
        <v>54</v>
      </c>
      <c r="F1667" s="2">
        <v>74</v>
      </c>
      <c r="G1667" s="2">
        <v>3996</v>
      </c>
      <c r="H1667" s="8">
        <f t="shared" si="25"/>
        <v>0</v>
      </c>
      <c r="I1667" s="6"/>
      <c r="J1667" s="6"/>
      <c r="K1667" s="6"/>
    </row>
    <row r="1668" spans="2:11" ht="13.5" x14ac:dyDescent="0.35">
      <c r="B1668" s="3">
        <v>44440</v>
      </c>
      <c r="C1668" s="2">
        <v>73</v>
      </c>
      <c r="D1668" s="2">
        <v>57.9679</v>
      </c>
      <c r="E1668" s="2">
        <v>16</v>
      </c>
      <c r="F1668" s="2">
        <v>73</v>
      </c>
      <c r="G1668" s="2">
        <v>1168</v>
      </c>
      <c r="H1668" s="8">
        <f t="shared" si="25"/>
        <v>-1.3513835471903615E-2</v>
      </c>
      <c r="I1668" s="6"/>
      <c r="J1668" s="6"/>
      <c r="K1668" s="6"/>
    </row>
    <row r="1669" spans="2:11" ht="13.5" x14ac:dyDescent="0.35">
      <c r="B1669" s="3">
        <v>44441</v>
      </c>
      <c r="C1669" s="2">
        <v>73.5</v>
      </c>
      <c r="D1669" s="2">
        <v>58.364899999999999</v>
      </c>
      <c r="E1669" s="2">
        <v>38</v>
      </c>
      <c r="F1669" s="2">
        <v>73.245000000000005</v>
      </c>
      <c r="G1669" s="2">
        <v>2783.31</v>
      </c>
      <c r="H1669" s="8">
        <f t="shared" si="25"/>
        <v>6.8486179419989072E-3</v>
      </c>
      <c r="I1669" s="6"/>
      <c r="J1669" s="6"/>
      <c r="K1669" s="6"/>
    </row>
    <row r="1670" spans="2:11" ht="13.5" x14ac:dyDescent="0.35">
      <c r="B1670" s="3">
        <v>44442</v>
      </c>
      <c r="C1670" s="2">
        <v>73.5</v>
      </c>
      <c r="D1670" s="2">
        <v>58.364899999999999</v>
      </c>
      <c r="E1670" s="2">
        <v>0</v>
      </c>
      <c r="F1670" s="2">
        <v>0</v>
      </c>
      <c r="G1670" s="2">
        <v>0</v>
      </c>
      <c r="H1670" s="8">
        <f t="shared" si="25"/>
        <v>0</v>
      </c>
      <c r="I1670" s="6"/>
      <c r="J1670" s="6"/>
      <c r="K1670" s="6"/>
    </row>
    <row r="1671" spans="2:11" ht="13.5" x14ac:dyDescent="0.35">
      <c r="B1671" s="3">
        <v>44445</v>
      </c>
      <c r="C1671" s="2">
        <v>73.5</v>
      </c>
      <c r="D1671" s="2">
        <v>58.364899999999999</v>
      </c>
      <c r="E1671" s="2">
        <v>0</v>
      </c>
      <c r="F1671" s="2">
        <v>0</v>
      </c>
      <c r="G1671" s="2">
        <v>0</v>
      </c>
      <c r="H1671" s="8">
        <f t="shared" ref="H1671:H1734" si="26">(D1671-D1670)/D1670</f>
        <v>0</v>
      </c>
      <c r="I1671" s="6"/>
      <c r="J1671" s="6"/>
      <c r="K1671" s="6"/>
    </row>
    <row r="1672" spans="2:11" ht="13.5" x14ac:dyDescent="0.35">
      <c r="B1672" s="3">
        <v>44446</v>
      </c>
      <c r="C1672" s="2">
        <v>73.489999999999995</v>
      </c>
      <c r="D1672" s="2">
        <v>58.356999999999999</v>
      </c>
      <c r="E1672" s="2">
        <v>312</v>
      </c>
      <c r="F1672" s="2">
        <v>72.212999999999994</v>
      </c>
      <c r="G1672" s="2">
        <v>22530.455999999998</v>
      </c>
      <c r="H1672" s="8">
        <f t="shared" si="26"/>
        <v>-1.3535532486133535E-4</v>
      </c>
      <c r="I1672" s="6"/>
      <c r="J1672" s="6"/>
      <c r="K1672" s="6"/>
    </row>
    <row r="1673" spans="2:11" ht="13.5" x14ac:dyDescent="0.35">
      <c r="B1673" s="3">
        <v>44447</v>
      </c>
      <c r="C1673" s="2">
        <v>73.489999999999995</v>
      </c>
      <c r="D1673" s="2">
        <v>58.356999999999999</v>
      </c>
      <c r="E1673" s="2">
        <v>368</v>
      </c>
      <c r="F1673" s="2">
        <v>73.012</v>
      </c>
      <c r="G1673" s="2">
        <v>26868.416000000001</v>
      </c>
      <c r="H1673" s="8">
        <f t="shared" si="26"/>
        <v>0</v>
      </c>
      <c r="I1673" s="6"/>
      <c r="J1673" s="6"/>
      <c r="K1673" s="6"/>
    </row>
    <row r="1674" spans="2:11" ht="13.5" x14ac:dyDescent="0.35">
      <c r="B1674" s="3">
        <v>44448</v>
      </c>
      <c r="C1674" s="2">
        <v>73.97</v>
      </c>
      <c r="D1674" s="2">
        <v>58.738100000000003</v>
      </c>
      <c r="E1674" s="2">
        <v>731</v>
      </c>
      <c r="F1674" s="2">
        <v>72.83</v>
      </c>
      <c r="G1674" s="2">
        <v>53238.73</v>
      </c>
      <c r="H1674" s="8">
        <f t="shared" si="26"/>
        <v>6.5304933427010221E-3</v>
      </c>
      <c r="I1674" s="6"/>
      <c r="J1674" s="6"/>
      <c r="K1674" s="6"/>
    </row>
    <row r="1675" spans="2:11" ht="13.5" x14ac:dyDescent="0.35">
      <c r="B1675" s="3">
        <v>44449</v>
      </c>
      <c r="C1675" s="2">
        <v>73.95</v>
      </c>
      <c r="D1675" s="2">
        <v>58.722299999999997</v>
      </c>
      <c r="E1675" s="2">
        <v>191</v>
      </c>
      <c r="F1675" s="2">
        <v>73.456999999999994</v>
      </c>
      <c r="G1675" s="2">
        <v>14030.287</v>
      </c>
      <c r="H1675" s="8">
        <f t="shared" si="26"/>
        <v>-2.6899065512854195E-4</v>
      </c>
      <c r="I1675" s="6"/>
      <c r="J1675" s="6"/>
      <c r="K1675" s="6"/>
    </row>
    <row r="1676" spans="2:11" ht="13.5" x14ac:dyDescent="0.35">
      <c r="B1676" s="3">
        <v>44452</v>
      </c>
      <c r="C1676" s="2">
        <v>78</v>
      </c>
      <c r="D1676" s="2">
        <v>61.938299999999998</v>
      </c>
      <c r="E1676" s="2">
        <v>885</v>
      </c>
      <c r="F1676" s="2">
        <v>75.870999999999995</v>
      </c>
      <c r="G1676" s="2">
        <v>67145.835000000006</v>
      </c>
      <c r="H1676" s="8">
        <f t="shared" si="26"/>
        <v>5.4766247234866505E-2</v>
      </c>
      <c r="I1676" s="6"/>
      <c r="J1676" s="6"/>
      <c r="K1676" s="6"/>
    </row>
    <row r="1677" spans="2:11" ht="13.5" x14ac:dyDescent="0.35">
      <c r="B1677" s="3">
        <v>44453</v>
      </c>
      <c r="C1677" s="2">
        <v>78.38</v>
      </c>
      <c r="D1677" s="2">
        <v>62.24</v>
      </c>
      <c r="E1677" s="2">
        <v>1150</v>
      </c>
      <c r="F1677" s="2">
        <v>78.013000000000005</v>
      </c>
      <c r="G1677" s="2">
        <v>89714.95</v>
      </c>
      <c r="H1677" s="8">
        <f t="shared" si="26"/>
        <v>4.8709764394567479E-3</v>
      </c>
      <c r="I1677" s="6"/>
      <c r="J1677" s="6"/>
      <c r="K1677" s="6"/>
    </row>
    <row r="1678" spans="2:11" ht="13.5" x14ac:dyDescent="0.35">
      <c r="B1678" s="3">
        <v>44454</v>
      </c>
      <c r="C1678" s="2">
        <v>80.88</v>
      </c>
      <c r="D1678" s="2">
        <v>64.225200000000001</v>
      </c>
      <c r="E1678" s="2">
        <v>2858</v>
      </c>
      <c r="F1678" s="2">
        <v>80.003</v>
      </c>
      <c r="G1678" s="2">
        <v>228648.57399999999</v>
      </c>
      <c r="H1678" s="8">
        <f t="shared" si="26"/>
        <v>3.1895886889460136E-2</v>
      </c>
      <c r="I1678" s="6"/>
      <c r="J1678" s="6"/>
      <c r="K1678" s="6"/>
    </row>
    <row r="1679" spans="2:11" ht="13.5" x14ac:dyDescent="0.35">
      <c r="B1679" s="3">
        <v>44455</v>
      </c>
      <c r="C1679" s="2">
        <v>87.44</v>
      </c>
      <c r="D1679" s="2">
        <v>69.434399999999997</v>
      </c>
      <c r="E1679" s="2">
        <v>7462</v>
      </c>
      <c r="F1679" s="2">
        <v>84.308000000000007</v>
      </c>
      <c r="G1679" s="2">
        <v>629106.29599999997</v>
      </c>
      <c r="H1679" s="8">
        <f t="shared" si="26"/>
        <v>8.1108349993460435E-2</v>
      </c>
      <c r="I1679" s="6"/>
      <c r="J1679" s="6"/>
      <c r="K1679" s="6"/>
    </row>
    <row r="1680" spans="2:11" ht="13.5" x14ac:dyDescent="0.35">
      <c r="B1680" s="3">
        <v>44456</v>
      </c>
      <c r="C1680" s="2">
        <v>92.68</v>
      </c>
      <c r="D1680" s="2">
        <v>73.595399999999998</v>
      </c>
      <c r="E1680" s="2">
        <v>3738</v>
      </c>
      <c r="F1680" s="2">
        <v>90.816999999999993</v>
      </c>
      <c r="G1680" s="2">
        <v>339473.946</v>
      </c>
      <c r="H1680" s="8">
        <f t="shared" si="26"/>
        <v>5.9927067851094008E-2</v>
      </c>
      <c r="I1680" s="6"/>
      <c r="J1680" s="6"/>
      <c r="K1680" s="6"/>
    </row>
    <row r="1681" spans="2:11" ht="13.5" x14ac:dyDescent="0.35">
      <c r="B1681" s="3">
        <v>44459</v>
      </c>
      <c r="C1681" s="2">
        <v>93.99</v>
      </c>
      <c r="D1681" s="2">
        <v>74.635599999999997</v>
      </c>
      <c r="E1681" s="2">
        <v>5667</v>
      </c>
      <c r="F1681" s="2">
        <v>93.436999999999998</v>
      </c>
      <c r="G1681" s="2">
        <v>529507.47900000005</v>
      </c>
      <c r="H1681" s="8">
        <f t="shared" si="26"/>
        <v>1.4134035551134972E-2</v>
      </c>
      <c r="I1681" s="6"/>
      <c r="J1681" s="6"/>
      <c r="K1681" s="6"/>
    </row>
    <row r="1682" spans="2:11" ht="13.5" x14ac:dyDescent="0.35">
      <c r="B1682" s="3">
        <v>44460</v>
      </c>
      <c r="C1682" s="2">
        <v>92.39</v>
      </c>
      <c r="D1682" s="2">
        <v>73.365099999999998</v>
      </c>
      <c r="E1682" s="2">
        <v>2034</v>
      </c>
      <c r="F1682" s="2">
        <v>93.141000000000005</v>
      </c>
      <c r="G1682" s="2">
        <v>189448.79399999999</v>
      </c>
      <c r="H1682" s="8">
        <f t="shared" si="26"/>
        <v>-1.7022707662295185E-2</v>
      </c>
      <c r="I1682" s="6"/>
      <c r="J1682" s="6"/>
      <c r="K1682" s="6"/>
    </row>
    <row r="1683" spans="2:11" ht="13.5" x14ac:dyDescent="0.35">
      <c r="B1683" s="3">
        <v>44461</v>
      </c>
      <c r="C1683" s="2">
        <v>89</v>
      </c>
      <c r="D1683" s="2">
        <v>70.673199999999994</v>
      </c>
      <c r="E1683" s="2">
        <v>4992</v>
      </c>
      <c r="F1683" s="2">
        <v>89.206999999999994</v>
      </c>
      <c r="G1683" s="2">
        <v>445321.34399999998</v>
      </c>
      <c r="H1683" s="8">
        <f t="shared" si="26"/>
        <v>-3.6691833037779599E-2</v>
      </c>
      <c r="I1683" s="6"/>
      <c r="J1683" s="6"/>
      <c r="K1683" s="6"/>
    </row>
    <row r="1684" spans="2:11" ht="13.5" x14ac:dyDescent="0.35">
      <c r="B1684" s="3">
        <v>44462</v>
      </c>
      <c r="C1684" s="2">
        <v>87.8</v>
      </c>
      <c r="D1684" s="2">
        <v>69.720299999999995</v>
      </c>
      <c r="E1684" s="2">
        <v>1096</v>
      </c>
      <c r="F1684" s="2">
        <v>87.269000000000005</v>
      </c>
      <c r="G1684" s="2">
        <v>95646.823999999993</v>
      </c>
      <c r="H1684" s="8">
        <f t="shared" si="26"/>
        <v>-1.3483187403428736E-2</v>
      </c>
      <c r="I1684" s="6"/>
      <c r="J1684" s="6"/>
      <c r="K1684" s="6"/>
    </row>
    <row r="1685" spans="2:11" ht="13.5" x14ac:dyDescent="0.35">
      <c r="B1685" s="3">
        <v>44463</v>
      </c>
      <c r="C1685" s="2">
        <v>87.49</v>
      </c>
      <c r="D1685" s="2">
        <v>69.474100000000007</v>
      </c>
      <c r="E1685" s="2">
        <v>4615</v>
      </c>
      <c r="F1685" s="2">
        <v>86.849000000000004</v>
      </c>
      <c r="G1685" s="2">
        <v>400808.13500000001</v>
      </c>
      <c r="H1685" s="8">
        <f t="shared" si="26"/>
        <v>-3.5312527341389462E-3</v>
      </c>
      <c r="I1685" s="6"/>
      <c r="J1685" s="6"/>
      <c r="K1685" s="6"/>
    </row>
    <row r="1686" spans="2:11" ht="13.5" x14ac:dyDescent="0.35">
      <c r="B1686" s="3">
        <v>44466</v>
      </c>
      <c r="C1686" s="2">
        <v>87.79</v>
      </c>
      <c r="D1686" s="2">
        <v>69.712299999999999</v>
      </c>
      <c r="E1686" s="2">
        <v>1346</v>
      </c>
      <c r="F1686" s="2">
        <v>87.278999999999996</v>
      </c>
      <c r="G1686" s="2">
        <v>117477.534</v>
      </c>
      <c r="H1686" s="8">
        <f t="shared" si="26"/>
        <v>3.4286158438899092E-3</v>
      </c>
      <c r="I1686" s="6"/>
      <c r="J1686" s="6"/>
      <c r="K1686" s="6"/>
    </row>
    <row r="1687" spans="2:11" ht="13.5" x14ac:dyDescent="0.35">
      <c r="B1687" s="3">
        <v>44467</v>
      </c>
      <c r="C1687" s="2">
        <v>90.9</v>
      </c>
      <c r="D1687" s="2">
        <v>72.181899999999999</v>
      </c>
      <c r="E1687" s="2">
        <v>2536</v>
      </c>
      <c r="F1687" s="2">
        <v>89.994</v>
      </c>
      <c r="G1687" s="2">
        <v>228224.78400000001</v>
      </c>
      <c r="H1687" s="8">
        <f t="shared" si="26"/>
        <v>3.5425599212764461E-2</v>
      </c>
      <c r="I1687" s="6"/>
      <c r="J1687" s="6"/>
      <c r="K1687" s="6"/>
    </row>
    <row r="1688" spans="2:11" ht="13.5" x14ac:dyDescent="0.35">
      <c r="B1688" s="3">
        <v>44468</v>
      </c>
      <c r="C1688" s="2">
        <v>88.01</v>
      </c>
      <c r="D1688" s="2">
        <v>69.887</v>
      </c>
      <c r="E1688" s="2">
        <v>732</v>
      </c>
      <c r="F1688" s="2">
        <v>89.700999999999993</v>
      </c>
      <c r="G1688" s="2">
        <v>65661.131999999998</v>
      </c>
      <c r="H1688" s="8">
        <f t="shared" si="26"/>
        <v>-3.1793288899294676E-2</v>
      </c>
      <c r="I1688" s="6"/>
      <c r="J1688" s="6"/>
      <c r="K1688" s="6"/>
    </row>
    <row r="1689" spans="2:11" ht="13.5" x14ac:dyDescent="0.35">
      <c r="B1689" s="3">
        <v>44469</v>
      </c>
      <c r="C1689" s="2">
        <v>89.5</v>
      </c>
      <c r="D1689" s="2">
        <v>71.0702</v>
      </c>
      <c r="E1689" s="2">
        <v>2752</v>
      </c>
      <c r="F1689" s="2">
        <v>88.268000000000001</v>
      </c>
      <c r="G1689" s="2">
        <v>242913.53599999999</v>
      </c>
      <c r="H1689" s="8">
        <f t="shared" si="26"/>
        <v>1.6930187302359515E-2</v>
      </c>
      <c r="I1689" s="6"/>
      <c r="J1689" s="6"/>
      <c r="K1689" s="6"/>
    </row>
    <row r="1690" spans="2:11" ht="13.5" x14ac:dyDescent="0.35">
      <c r="B1690" s="3">
        <v>44470</v>
      </c>
      <c r="C1690" s="2">
        <v>86</v>
      </c>
      <c r="D1690" s="2">
        <v>68.290899999999993</v>
      </c>
      <c r="E1690" s="2">
        <v>1759</v>
      </c>
      <c r="F1690" s="2">
        <v>86.504999999999995</v>
      </c>
      <c r="G1690" s="2">
        <v>152162.29500000001</v>
      </c>
      <c r="H1690" s="8">
        <f t="shared" si="26"/>
        <v>-3.9106404653427261E-2</v>
      </c>
      <c r="I1690" s="6"/>
      <c r="J1690" s="6"/>
      <c r="K1690" s="6"/>
    </row>
    <row r="1691" spans="2:11" ht="13.5" x14ac:dyDescent="0.35">
      <c r="B1691" s="3">
        <v>44473</v>
      </c>
      <c r="C1691" s="2">
        <v>86.5</v>
      </c>
      <c r="D1691" s="2">
        <v>68.688000000000002</v>
      </c>
      <c r="E1691" s="2">
        <v>1505</v>
      </c>
      <c r="F1691" s="2">
        <v>86.162000000000006</v>
      </c>
      <c r="G1691" s="2">
        <v>129673.81</v>
      </c>
      <c r="H1691" s="8">
        <f t="shared" si="26"/>
        <v>5.8148303800361241E-3</v>
      </c>
      <c r="I1691" s="6"/>
      <c r="J1691" s="6"/>
      <c r="K1691" s="6"/>
    </row>
    <row r="1692" spans="2:11" ht="13.5" x14ac:dyDescent="0.35">
      <c r="B1692" s="3">
        <v>44474</v>
      </c>
      <c r="C1692" s="2">
        <v>87.5</v>
      </c>
      <c r="D1692" s="2">
        <v>69.481999999999999</v>
      </c>
      <c r="E1692" s="2">
        <v>1407</v>
      </c>
      <c r="F1692" s="2">
        <v>87.218999999999994</v>
      </c>
      <c r="G1692" s="2">
        <v>122717.133</v>
      </c>
      <c r="H1692" s="8">
        <f t="shared" si="26"/>
        <v>1.1559515490333055E-2</v>
      </c>
      <c r="I1692" s="6"/>
      <c r="J1692" s="6"/>
      <c r="K1692" s="6"/>
    </row>
    <row r="1693" spans="2:11" ht="13.5" x14ac:dyDescent="0.35">
      <c r="B1693" s="3">
        <v>44475</v>
      </c>
      <c r="C1693" s="2">
        <v>86</v>
      </c>
      <c r="D1693" s="2">
        <v>68.290899999999993</v>
      </c>
      <c r="E1693" s="2">
        <v>613</v>
      </c>
      <c r="F1693" s="2">
        <v>85.775000000000006</v>
      </c>
      <c r="G1693" s="2">
        <v>52580.074999999997</v>
      </c>
      <c r="H1693" s="8">
        <f t="shared" si="26"/>
        <v>-1.7142569298523442E-2</v>
      </c>
      <c r="I1693" s="6"/>
      <c r="J1693" s="6"/>
      <c r="K1693" s="6"/>
    </row>
    <row r="1694" spans="2:11" ht="13.5" x14ac:dyDescent="0.35">
      <c r="B1694" s="3">
        <v>44476</v>
      </c>
      <c r="C1694" s="2">
        <v>86.5</v>
      </c>
      <c r="D1694" s="2">
        <v>68.688000000000002</v>
      </c>
      <c r="E1694" s="2">
        <v>4822</v>
      </c>
      <c r="F1694" s="2">
        <v>86.263999999999996</v>
      </c>
      <c r="G1694" s="2">
        <v>415965.00799999997</v>
      </c>
      <c r="H1694" s="8">
        <f t="shared" si="26"/>
        <v>5.8148303800361241E-3</v>
      </c>
      <c r="I1694" s="6"/>
      <c r="J1694" s="6"/>
      <c r="K1694" s="6"/>
    </row>
    <row r="1695" spans="2:11" ht="13.5" x14ac:dyDescent="0.35">
      <c r="B1695" s="3">
        <v>44477</v>
      </c>
      <c r="C1695" s="2">
        <v>86.9</v>
      </c>
      <c r="D1695" s="2">
        <v>69.005600000000001</v>
      </c>
      <c r="E1695" s="2">
        <v>560</v>
      </c>
      <c r="F1695" s="2">
        <v>86.894999999999996</v>
      </c>
      <c r="G1695" s="2">
        <v>48661.2</v>
      </c>
      <c r="H1695" s="8">
        <f t="shared" si="26"/>
        <v>4.6238061961332219E-3</v>
      </c>
      <c r="I1695" s="6"/>
      <c r="J1695" s="6"/>
      <c r="K1695" s="6"/>
    </row>
    <row r="1696" spans="2:11" ht="13.5" x14ac:dyDescent="0.35">
      <c r="B1696" s="3">
        <v>44480</v>
      </c>
      <c r="C1696" s="2">
        <v>85.71</v>
      </c>
      <c r="D1696" s="2">
        <v>68.060599999999994</v>
      </c>
      <c r="E1696" s="2">
        <v>302</v>
      </c>
      <c r="F1696" s="2">
        <v>85.820999999999998</v>
      </c>
      <c r="G1696" s="2">
        <v>25917.941999999999</v>
      </c>
      <c r="H1696" s="8">
        <f t="shared" si="26"/>
        <v>-1.3694540732926131E-2</v>
      </c>
      <c r="I1696" s="6"/>
      <c r="J1696" s="6"/>
      <c r="K1696" s="6"/>
    </row>
    <row r="1697" spans="2:11" ht="13.5" x14ac:dyDescent="0.35">
      <c r="B1697" s="3">
        <v>44481</v>
      </c>
      <c r="C1697" s="2">
        <v>85.99</v>
      </c>
      <c r="D1697" s="2">
        <v>68.283000000000001</v>
      </c>
      <c r="E1697" s="2">
        <v>439</v>
      </c>
      <c r="F1697" s="2">
        <v>85.896000000000001</v>
      </c>
      <c r="G1697" s="2">
        <v>37708.343999999997</v>
      </c>
      <c r="H1697" s="8">
        <f t="shared" si="26"/>
        <v>3.2676761591876576E-3</v>
      </c>
      <c r="I1697" s="6"/>
      <c r="J1697" s="6"/>
      <c r="K1697" s="6"/>
    </row>
    <row r="1698" spans="2:11" ht="13.5" x14ac:dyDescent="0.35">
      <c r="B1698" s="3">
        <v>44482</v>
      </c>
      <c r="C1698" s="2">
        <v>87.5</v>
      </c>
      <c r="D1698" s="2">
        <v>69.481999999999999</v>
      </c>
      <c r="E1698" s="2">
        <v>28</v>
      </c>
      <c r="F1698" s="2">
        <v>87.513000000000005</v>
      </c>
      <c r="G1698" s="2">
        <v>2450.364</v>
      </c>
      <c r="H1698" s="8">
        <f t="shared" si="26"/>
        <v>1.7559275368686175E-2</v>
      </c>
      <c r="I1698" s="6"/>
      <c r="J1698" s="6"/>
      <c r="K1698" s="6"/>
    </row>
    <row r="1699" spans="2:11" ht="13.5" x14ac:dyDescent="0.35">
      <c r="B1699" s="3">
        <v>44483</v>
      </c>
      <c r="C1699" s="2">
        <v>87.19</v>
      </c>
      <c r="D1699" s="2">
        <v>69.235900000000001</v>
      </c>
      <c r="E1699" s="2">
        <v>52</v>
      </c>
      <c r="F1699" s="2">
        <v>87.221000000000004</v>
      </c>
      <c r="G1699" s="2">
        <v>4535.4920000000002</v>
      </c>
      <c r="H1699" s="8">
        <f t="shared" si="26"/>
        <v>-3.5419245272156593E-3</v>
      </c>
      <c r="I1699" s="6"/>
      <c r="J1699" s="6"/>
      <c r="K1699" s="6"/>
    </row>
    <row r="1700" spans="2:11" ht="13.5" x14ac:dyDescent="0.35">
      <c r="B1700" s="3">
        <v>44488</v>
      </c>
      <c r="C1700" s="2">
        <v>87.17</v>
      </c>
      <c r="D1700" s="2">
        <v>69.22</v>
      </c>
      <c r="E1700" s="2">
        <v>901</v>
      </c>
      <c r="F1700" s="2">
        <v>87.17</v>
      </c>
      <c r="G1700" s="2">
        <v>78540.17</v>
      </c>
      <c r="H1700" s="8">
        <f t="shared" si="26"/>
        <v>-2.296496470761848E-4</v>
      </c>
      <c r="I1700" s="6"/>
      <c r="J1700" s="6"/>
      <c r="K1700" s="6"/>
    </row>
    <row r="1701" spans="2:11" ht="13.5" x14ac:dyDescent="0.35">
      <c r="B1701" s="3">
        <v>44489</v>
      </c>
      <c r="C1701" s="2">
        <v>87.1</v>
      </c>
      <c r="D1701" s="2">
        <v>69.164400000000001</v>
      </c>
      <c r="E1701" s="2">
        <v>41</v>
      </c>
      <c r="F1701" s="2">
        <v>87.106999999999999</v>
      </c>
      <c r="G1701" s="2">
        <v>3571.3870000000002</v>
      </c>
      <c r="H1701" s="8">
        <f t="shared" si="26"/>
        <v>-8.0323605894247788E-4</v>
      </c>
      <c r="I1701" s="6"/>
      <c r="J1701" s="6"/>
      <c r="K1701" s="6"/>
    </row>
    <row r="1702" spans="2:11" ht="13.5" x14ac:dyDescent="0.35">
      <c r="B1702" s="3">
        <v>44490</v>
      </c>
      <c r="C1702" s="2">
        <v>81.88</v>
      </c>
      <c r="D1702" s="2">
        <v>65.019300000000001</v>
      </c>
      <c r="E1702" s="2">
        <v>1194</v>
      </c>
      <c r="F1702" s="2">
        <v>83.828000000000003</v>
      </c>
      <c r="G1702" s="2">
        <v>100090.632</v>
      </c>
      <c r="H1702" s="8">
        <f t="shared" si="26"/>
        <v>-5.9931120634314751E-2</v>
      </c>
      <c r="I1702" s="6"/>
      <c r="J1702" s="6"/>
      <c r="K1702" s="6"/>
    </row>
    <row r="1703" spans="2:11" ht="13.5" x14ac:dyDescent="0.35">
      <c r="B1703" s="3">
        <v>44491</v>
      </c>
      <c r="C1703" s="2">
        <v>80.78</v>
      </c>
      <c r="D1703" s="2">
        <v>64.145799999999994</v>
      </c>
      <c r="E1703" s="2">
        <v>1160</v>
      </c>
      <c r="F1703" s="2">
        <v>77.48</v>
      </c>
      <c r="G1703" s="2">
        <v>89876.800000000003</v>
      </c>
      <c r="H1703" s="8">
        <f t="shared" si="26"/>
        <v>-1.3434472533540149E-2</v>
      </c>
      <c r="I1703" s="6"/>
      <c r="J1703" s="6"/>
      <c r="K1703" s="6"/>
    </row>
    <row r="1704" spans="2:11" ht="13.5" x14ac:dyDescent="0.35">
      <c r="B1704" s="3">
        <v>44494</v>
      </c>
      <c r="C1704" s="2">
        <v>81.48</v>
      </c>
      <c r="D1704" s="2">
        <v>64.701700000000002</v>
      </c>
      <c r="E1704" s="2">
        <v>246</v>
      </c>
      <c r="F1704" s="2">
        <v>84.361999999999995</v>
      </c>
      <c r="G1704" s="2">
        <v>20753.052</v>
      </c>
      <c r="H1704" s="8">
        <f t="shared" si="26"/>
        <v>8.6661948249146213E-3</v>
      </c>
      <c r="I1704" s="6"/>
      <c r="J1704" s="6"/>
      <c r="K1704" s="6"/>
    </row>
    <row r="1705" spans="2:11" ht="13.5" x14ac:dyDescent="0.35">
      <c r="B1705" s="3">
        <v>44495</v>
      </c>
      <c r="C1705" s="2">
        <v>83.85</v>
      </c>
      <c r="D1705" s="2">
        <v>66.583699999999993</v>
      </c>
      <c r="E1705" s="2">
        <v>164</v>
      </c>
      <c r="F1705" s="2">
        <v>82.850999999999999</v>
      </c>
      <c r="G1705" s="2">
        <v>13587.564</v>
      </c>
      <c r="H1705" s="8">
        <f t="shared" si="26"/>
        <v>2.9087334644993728E-2</v>
      </c>
      <c r="I1705" s="6"/>
      <c r="J1705" s="6"/>
      <c r="K1705" s="6"/>
    </row>
    <row r="1706" spans="2:11" ht="13.5" x14ac:dyDescent="0.35">
      <c r="B1706" s="3">
        <v>44496</v>
      </c>
      <c r="C1706" s="2">
        <v>83.8</v>
      </c>
      <c r="D1706" s="2">
        <v>66.543999999999997</v>
      </c>
      <c r="E1706" s="2">
        <v>21</v>
      </c>
      <c r="F1706" s="2">
        <v>82.831999999999994</v>
      </c>
      <c r="G1706" s="2">
        <v>1739.472</v>
      </c>
      <c r="H1706" s="8">
        <f t="shared" si="26"/>
        <v>-5.962420231978142E-4</v>
      </c>
      <c r="I1706" s="6"/>
      <c r="J1706" s="6"/>
      <c r="K1706" s="6"/>
    </row>
    <row r="1707" spans="2:11" ht="13.5" x14ac:dyDescent="0.35">
      <c r="B1707" s="3">
        <v>44497</v>
      </c>
      <c r="C1707" s="2">
        <v>82.9</v>
      </c>
      <c r="D1707" s="2">
        <v>65.829300000000003</v>
      </c>
      <c r="E1707" s="2">
        <v>66</v>
      </c>
      <c r="F1707" s="2">
        <v>81.584999999999994</v>
      </c>
      <c r="G1707" s="2">
        <v>5384.61</v>
      </c>
      <c r="H1707" s="8">
        <f t="shared" si="26"/>
        <v>-1.0740262082231208E-2</v>
      </c>
      <c r="I1707" s="6"/>
      <c r="J1707" s="6"/>
      <c r="K1707" s="6"/>
    </row>
    <row r="1708" spans="2:11" ht="13.5" x14ac:dyDescent="0.35">
      <c r="B1708" s="3">
        <v>44498</v>
      </c>
      <c r="C1708" s="2">
        <v>82.21</v>
      </c>
      <c r="D1708" s="2">
        <v>65.281400000000005</v>
      </c>
      <c r="E1708" s="2">
        <v>59</v>
      </c>
      <c r="F1708" s="2">
        <v>82.293999999999997</v>
      </c>
      <c r="G1708" s="2">
        <v>4855.3459999999995</v>
      </c>
      <c r="H1708" s="8">
        <f t="shared" si="26"/>
        <v>-8.3230415635590603E-3</v>
      </c>
      <c r="I1708" s="6"/>
      <c r="J1708" s="6"/>
      <c r="K1708" s="6"/>
    </row>
    <row r="1709" spans="2:11" ht="13.5" x14ac:dyDescent="0.35">
      <c r="B1709" s="3">
        <v>44501</v>
      </c>
      <c r="C1709" s="2">
        <v>82.95</v>
      </c>
      <c r="D1709" s="2">
        <v>65.869</v>
      </c>
      <c r="E1709" s="2">
        <v>1329</v>
      </c>
      <c r="F1709" s="2">
        <v>82.287999999999997</v>
      </c>
      <c r="G1709" s="2">
        <v>109360.75199999999</v>
      </c>
      <c r="H1709" s="8">
        <f t="shared" si="26"/>
        <v>9.0010324533480405E-3</v>
      </c>
      <c r="I1709" s="6"/>
      <c r="J1709" s="6"/>
      <c r="K1709" s="6"/>
    </row>
    <row r="1710" spans="2:11" ht="13.5" x14ac:dyDescent="0.35">
      <c r="B1710" s="3">
        <v>44502</v>
      </c>
      <c r="C1710" s="2">
        <v>82.78</v>
      </c>
      <c r="D1710" s="2">
        <v>65.733999999999995</v>
      </c>
      <c r="E1710" s="2">
        <v>416</v>
      </c>
      <c r="F1710" s="2">
        <v>81.722999999999999</v>
      </c>
      <c r="G1710" s="2">
        <v>33996.767999999996</v>
      </c>
      <c r="H1710" s="8">
        <f t="shared" si="26"/>
        <v>-2.0495225371571623E-3</v>
      </c>
      <c r="I1710" s="6"/>
      <c r="J1710" s="6"/>
      <c r="K1710" s="6"/>
    </row>
    <row r="1711" spans="2:11" ht="13.5" x14ac:dyDescent="0.35">
      <c r="B1711" s="3">
        <v>44503</v>
      </c>
      <c r="C1711" s="2">
        <v>81.900000000000006</v>
      </c>
      <c r="D1711" s="2">
        <v>65.035200000000003</v>
      </c>
      <c r="E1711" s="2">
        <v>217</v>
      </c>
      <c r="F1711" s="2">
        <v>81.590999999999994</v>
      </c>
      <c r="G1711" s="2">
        <v>17705.246999999999</v>
      </c>
      <c r="H1711" s="8">
        <f t="shared" si="26"/>
        <v>-1.0630723826330232E-2</v>
      </c>
      <c r="I1711" s="6"/>
      <c r="J1711" s="6"/>
      <c r="K1711" s="6"/>
    </row>
    <row r="1712" spans="2:11" ht="13.5" x14ac:dyDescent="0.35">
      <c r="B1712" s="3">
        <v>44504</v>
      </c>
      <c r="C1712" s="2">
        <v>81</v>
      </c>
      <c r="D1712" s="2">
        <v>64.320499999999996</v>
      </c>
      <c r="E1712" s="2">
        <v>886</v>
      </c>
      <c r="F1712" s="2">
        <v>81.147000000000006</v>
      </c>
      <c r="G1712" s="2">
        <v>71896.241999999998</v>
      </c>
      <c r="H1712" s="8">
        <f t="shared" si="26"/>
        <v>-1.0989433414520255E-2</v>
      </c>
      <c r="I1712" s="6"/>
      <c r="J1712" s="6"/>
      <c r="K1712" s="6"/>
    </row>
    <row r="1713" spans="2:11" ht="13.5" x14ac:dyDescent="0.35">
      <c r="B1713" s="3">
        <v>44505</v>
      </c>
      <c r="C1713" s="2">
        <v>80</v>
      </c>
      <c r="D1713" s="2">
        <v>63.526400000000002</v>
      </c>
      <c r="E1713" s="2">
        <v>87</v>
      </c>
      <c r="F1713" s="2">
        <v>80.251999999999995</v>
      </c>
      <c r="G1713" s="2">
        <v>6981.924</v>
      </c>
      <c r="H1713" s="8">
        <f t="shared" si="26"/>
        <v>-1.2345986116401352E-2</v>
      </c>
      <c r="I1713" s="6"/>
      <c r="J1713" s="6"/>
      <c r="K1713" s="6"/>
    </row>
    <row r="1714" spans="2:11" ht="13.5" x14ac:dyDescent="0.35">
      <c r="B1714" s="3">
        <v>44508</v>
      </c>
      <c r="C1714" s="2">
        <v>78</v>
      </c>
      <c r="D1714" s="2">
        <v>61.938299999999998</v>
      </c>
      <c r="E1714" s="2">
        <v>1266</v>
      </c>
      <c r="F1714" s="2">
        <v>78.759</v>
      </c>
      <c r="G1714" s="2">
        <v>99708.894</v>
      </c>
      <c r="H1714" s="8">
        <f t="shared" si="26"/>
        <v>-2.4999055510779838E-2</v>
      </c>
      <c r="I1714" s="6"/>
      <c r="J1714" s="6"/>
      <c r="K1714" s="6"/>
    </row>
    <row r="1715" spans="2:11" ht="13.5" x14ac:dyDescent="0.35">
      <c r="B1715" s="3">
        <v>44509</v>
      </c>
      <c r="C1715" s="2">
        <v>79.05</v>
      </c>
      <c r="D1715" s="2">
        <v>62.772100000000002</v>
      </c>
      <c r="E1715" s="2">
        <v>887</v>
      </c>
      <c r="F1715" s="2">
        <v>77.927000000000007</v>
      </c>
      <c r="G1715" s="2">
        <v>69121.248999999996</v>
      </c>
      <c r="H1715" s="8">
        <f t="shared" si="26"/>
        <v>1.3461783742853835E-2</v>
      </c>
      <c r="I1715" s="6"/>
      <c r="J1715" s="6"/>
      <c r="K1715" s="6"/>
    </row>
    <row r="1716" spans="2:11" ht="13.5" x14ac:dyDescent="0.35">
      <c r="B1716" s="3">
        <v>44510</v>
      </c>
      <c r="C1716" s="2">
        <v>77</v>
      </c>
      <c r="D1716" s="2">
        <v>61.144199999999998</v>
      </c>
      <c r="E1716" s="2">
        <v>730</v>
      </c>
      <c r="F1716" s="2">
        <v>77.427000000000007</v>
      </c>
      <c r="G1716" s="2">
        <v>56521.71</v>
      </c>
      <c r="H1716" s="8">
        <f t="shared" si="26"/>
        <v>-2.5933495932110029E-2</v>
      </c>
      <c r="I1716" s="6"/>
      <c r="J1716" s="6"/>
      <c r="K1716" s="6"/>
    </row>
    <row r="1717" spans="2:11" ht="13.5" x14ac:dyDescent="0.35">
      <c r="B1717" s="3">
        <v>44511</v>
      </c>
      <c r="C1717" s="2">
        <v>77.03</v>
      </c>
      <c r="D1717" s="2">
        <v>61.167999999999999</v>
      </c>
      <c r="E1717" s="2">
        <v>8</v>
      </c>
      <c r="F1717" s="2">
        <v>78.536000000000001</v>
      </c>
      <c r="G1717" s="2">
        <v>628.28800000000001</v>
      </c>
      <c r="H1717" s="8">
        <f t="shared" si="26"/>
        <v>3.8924378763646229E-4</v>
      </c>
      <c r="I1717" s="6"/>
      <c r="J1717" s="6"/>
      <c r="K1717" s="6"/>
    </row>
    <row r="1718" spans="2:11" ht="13.5" x14ac:dyDescent="0.35">
      <c r="B1718" s="3">
        <v>44512</v>
      </c>
      <c r="C1718" s="2">
        <v>78</v>
      </c>
      <c r="D1718" s="2">
        <v>61.938299999999998</v>
      </c>
      <c r="E1718" s="2">
        <v>45</v>
      </c>
      <c r="F1718" s="2">
        <v>79.445999999999998</v>
      </c>
      <c r="G1718" s="2">
        <v>3575.07</v>
      </c>
      <c r="H1718" s="8">
        <f t="shared" si="26"/>
        <v>1.2593185979597157E-2</v>
      </c>
      <c r="I1718" s="6"/>
      <c r="J1718" s="6"/>
      <c r="K1718" s="6"/>
    </row>
    <row r="1719" spans="2:11" ht="13.5" x14ac:dyDescent="0.35">
      <c r="B1719" s="3">
        <v>44515</v>
      </c>
      <c r="C1719" s="2">
        <v>78</v>
      </c>
      <c r="D1719" s="2">
        <v>61.938299999999998</v>
      </c>
      <c r="E1719" s="2">
        <v>509</v>
      </c>
      <c r="F1719" s="2">
        <v>77.894000000000005</v>
      </c>
      <c r="G1719" s="2">
        <v>39648.046000000002</v>
      </c>
      <c r="H1719" s="8">
        <f t="shared" si="26"/>
        <v>0</v>
      </c>
      <c r="I1719" s="6"/>
      <c r="J1719" s="6"/>
      <c r="K1719" s="6"/>
    </row>
    <row r="1720" spans="2:11" ht="13.5" x14ac:dyDescent="0.35">
      <c r="B1720" s="3">
        <v>44516</v>
      </c>
      <c r="C1720" s="2">
        <v>78</v>
      </c>
      <c r="D1720" s="2">
        <v>61.938299999999998</v>
      </c>
      <c r="E1720" s="2">
        <v>190</v>
      </c>
      <c r="F1720" s="2">
        <v>77.995000000000005</v>
      </c>
      <c r="G1720" s="2">
        <v>14819.05</v>
      </c>
      <c r="H1720" s="8">
        <f t="shared" si="26"/>
        <v>0</v>
      </c>
      <c r="I1720" s="6"/>
      <c r="J1720" s="6"/>
      <c r="K1720" s="6"/>
    </row>
    <row r="1721" spans="2:11" ht="13.5" x14ac:dyDescent="0.35">
      <c r="B1721" s="3">
        <v>44517</v>
      </c>
      <c r="C1721" s="2">
        <v>77.400000000000006</v>
      </c>
      <c r="D1721" s="2">
        <v>61.461799999999997</v>
      </c>
      <c r="E1721" s="2">
        <v>575</v>
      </c>
      <c r="F1721" s="2">
        <v>77.39</v>
      </c>
      <c r="G1721" s="2">
        <v>44499.25</v>
      </c>
      <c r="H1721" s="8">
        <f t="shared" si="26"/>
        <v>-7.6931397858837182E-3</v>
      </c>
      <c r="I1721" s="6"/>
      <c r="J1721" s="6"/>
      <c r="K1721" s="6"/>
    </row>
    <row r="1722" spans="2:11" ht="13.5" x14ac:dyDescent="0.35">
      <c r="B1722" s="3">
        <v>44518</v>
      </c>
      <c r="C1722" s="2">
        <v>78</v>
      </c>
      <c r="D1722" s="2">
        <v>61.938299999999998</v>
      </c>
      <c r="E1722" s="2">
        <v>40</v>
      </c>
      <c r="F1722" s="2">
        <v>78</v>
      </c>
      <c r="G1722" s="2">
        <v>3120</v>
      </c>
      <c r="H1722" s="8">
        <f t="shared" si="26"/>
        <v>7.7527830294589727E-3</v>
      </c>
      <c r="I1722" s="6"/>
      <c r="J1722" s="6"/>
      <c r="K1722" s="6"/>
    </row>
    <row r="1723" spans="2:11" ht="13.5" x14ac:dyDescent="0.35">
      <c r="B1723" s="3">
        <v>44519</v>
      </c>
      <c r="C1723" s="2">
        <v>78</v>
      </c>
      <c r="D1723" s="2">
        <v>61.938299999999998</v>
      </c>
      <c r="E1723" s="2">
        <v>84</v>
      </c>
      <c r="F1723" s="2">
        <v>78.218999999999994</v>
      </c>
      <c r="G1723" s="2">
        <v>6570.3959999999997</v>
      </c>
      <c r="H1723" s="8">
        <f t="shared" si="26"/>
        <v>0</v>
      </c>
      <c r="I1723" s="6"/>
      <c r="J1723" s="6"/>
      <c r="K1723" s="6"/>
    </row>
    <row r="1724" spans="2:11" ht="13.5" x14ac:dyDescent="0.35">
      <c r="B1724" s="3">
        <v>44522</v>
      </c>
      <c r="C1724" s="2">
        <v>79.98</v>
      </c>
      <c r="D1724" s="2">
        <v>63.510599999999997</v>
      </c>
      <c r="E1724" s="2">
        <v>339</v>
      </c>
      <c r="F1724" s="2">
        <v>78.218999999999994</v>
      </c>
      <c r="G1724" s="2">
        <v>26516.241000000002</v>
      </c>
      <c r="H1724" s="8">
        <f t="shared" si="26"/>
        <v>2.5384939528530787E-2</v>
      </c>
      <c r="I1724" s="6"/>
      <c r="J1724" s="6"/>
      <c r="K1724" s="6"/>
    </row>
    <row r="1725" spans="2:11" ht="13.5" x14ac:dyDescent="0.35">
      <c r="B1725" s="3">
        <v>44523</v>
      </c>
      <c r="C1725" s="2">
        <v>84</v>
      </c>
      <c r="D1725" s="2">
        <v>66.702799999999996</v>
      </c>
      <c r="E1725" s="2">
        <v>1899</v>
      </c>
      <c r="F1725" s="2">
        <v>83.048000000000002</v>
      </c>
      <c r="G1725" s="2">
        <v>157708.152</v>
      </c>
      <c r="H1725" s="8">
        <f t="shared" si="26"/>
        <v>5.0262475870169701E-2</v>
      </c>
      <c r="I1725" s="6"/>
      <c r="J1725" s="6"/>
      <c r="K1725" s="6"/>
    </row>
    <row r="1726" spans="2:11" ht="13.5" x14ac:dyDescent="0.35">
      <c r="B1726" s="3">
        <v>44524</v>
      </c>
      <c r="C1726" s="2">
        <v>82</v>
      </c>
      <c r="D1726" s="2">
        <v>65.114599999999996</v>
      </c>
      <c r="E1726" s="2">
        <v>897</v>
      </c>
      <c r="F1726" s="2">
        <v>83.923000000000002</v>
      </c>
      <c r="G1726" s="2">
        <v>75278.930999999997</v>
      </c>
      <c r="H1726" s="8">
        <f t="shared" si="26"/>
        <v>-2.3810094928548735E-2</v>
      </c>
      <c r="I1726" s="6"/>
      <c r="J1726" s="6"/>
      <c r="K1726" s="6"/>
    </row>
    <row r="1727" spans="2:11" ht="13.5" x14ac:dyDescent="0.35">
      <c r="B1727" s="3">
        <v>44525</v>
      </c>
      <c r="C1727" s="2">
        <v>82</v>
      </c>
      <c r="D1727" s="2">
        <v>65.114599999999996</v>
      </c>
      <c r="E1727" s="2">
        <v>39</v>
      </c>
      <c r="F1727" s="2">
        <v>82.128</v>
      </c>
      <c r="G1727" s="2">
        <v>3202.9920000000002</v>
      </c>
      <c r="H1727" s="8">
        <f t="shared" si="26"/>
        <v>0</v>
      </c>
      <c r="I1727" s="6"/>
      <c r="J1727" s="6"/>
      <c r="K1727" s="6"/>
    </row>
    <row r="1728" spans="2:11" ht="13.5" x14ac:dyDescent="0.35">
      <c r="B1728" s="3">
        <v>44526</v>
      </c>
      <c r="C1728" s="2">
        <v>82</v>
      </c>
      <c r="D1728" s="2">
        <v>65.114599999999996</v>
      </c>
      <c r="E1728" s="2">
        <v>872</v>
      </c>
      <c r="F1728" s="2">
        <v>81.930999999999997</v>
      </c>
      <c r="G1728" s="2">
        <v>71443.831999999995</v>
      </c>
      <c r="H1728" s="8">
        <f t="shared" si="26"/>
        <v>0</v>
      </c>
      <c r="I1728" s="6"/>
      <c r="J1728" s="6"/>
      <c r="K1728" s="6"/>
    </row>
    <row r="1729" spans="2:11" ht="13.5" x14ac:dyDescent="0.35">
      <c r="B1729" s="3">
        <v>44529</v>
      </c>
      <c r="C1729" s="2">
        <v>81.010000000000005</v>
      </c>
      <c r="D1729" s="2">
        <v>64.328500000000005</v>
      </c>
      <c r="E1729" s="2">
        <v>1621</v>
      </c>
      <c r="F1729" s="2">
        <v>81.628</v>
      </c>
      <c r="G1729" s="2">
        <v>132318.98800000001</v>
      </c>
      <c r="H1729" s="8">
        <f t="shared" si="26"/>
        <v>-1.2072561299616223E-2</v>
      </c>
      <c r="I1729" s="6"/>
      <c r="J1729" s="6"/>
      <c r="K1729" s="6"/>
    </row>
    <row r="1730" spans="2:11" ht="13.5" x14ac:dyDescent="0.35">
      <c r="B1730" s="3">
        <v>44530</v>
      </c>
      <c r="C1730" s="2">
        <v>81</v>
      </c>
      <c r="D1730" s="2">
        <v>64.320499999999996</v>
      </c>
      <c r="E1730" s="2">
        <v>65</v>
      </c>
      <c r="F1730" s="2">
        <v>81.019000000000005</v>
      </c>
      <c r="G1730" s="2">
        <v>5266.2349999999997</v>
      </c>
      <c r="H1730" s="8">
        <f t="shared" si="26"/>
        <v>-1.2436167484100789E-4</v>
      </c>
      <c r="I1730" s="6"/>
      <c r="J1730" s="6"/>
      <c r="K1730" s="6"/>
    </row>
    <row r="1731" spans="2:11" ht="13.5" x14ac:dyDescent="0.35">
      <c r="B1731" s="3">
        <v>44531</v>
      </c>
      <c r="C1731" s="2">
        <v>80.5</v>
      </c>
      <c r="D1731" s="2">
        <v>63.923499999999997</v>
      </c>
      <c r="E1731" s="2">
        <v>26</v>
      </c>
      <c r="F1731" s="2">
        <v>80.501999999999995</v>
      </c>
      <c r="G1731" s="2">
        <v>2093.0520000000001</v>
      </c>
      <c r="H1731" s="8">
        <f t="shared" si="26"/>
        <v>-6.1722157010595143E-3</v>
      </c>
      <c r="I1731" s="6"/>
      <c r="J1731" s="6"/>
      <c r="K1731" s="6"/>
    </row>
    <row r="1732" spans="2:11" ht="13.5" x14ac:dyDescent="0.35">
      <c r="B1732" s="3">
        <v>44532</v>
      </c>
      <c r="C1732" s="2">
        <v>80.900000000000006</v>
      </c>
      <c r="D1732" s="2">
        <v>64.241100000000003</v>
      </c>
      <c r="E1732" s="2">
        <v>40</v>
      </c>
      <c r="F1732" s="2">
        <v>80.382999999999996</v>
      </c>
      <c r="G1732" s="2">
        <v>3215.32</v>
      </c>
      <c r="H1732" s="8">
        <f t="shared" si="26"/>
        <v>4.9684388370475003E-3</v>
      </c>
      <c r="I1732" s="6"/>
      <c r="J1732" s="6"/>
      <c r="K1732" s="6"/>
    </row>
    <row r="1733" spans="2:11" ht="13.5" x14ac:dyDescent="0.35">
      <c r="B1733" s="3">
        <v>44533</v>
      </c>
      <c r="C1733" s="2">
        <v>80</v>
      </c>
      <c r="D1733" s="2">
        <v>63.526400000000002</v>
      </c>
      <c r="E1733" s="2">
        <v>289</v>
      </c>
      <c r="F1733" s="2">
        <v>79.498000000000005</v>
      </c>
      <c r="G1733" s="2">
        <v>22974.921999999999</v>
      </c>
      <c r="H1733" s="8">
        <f t="shared" si="26"/>
        <v>-1.112527649744479E-2</v>
      </c>
      <c r="I1733" s="6"/>
      <c r="J1733" s="6"/>
      <c r="K1733" s="6"/>
    </row>
    <row r="1734" spans="2:11" ht="13.5" x14ac:dyDescent="0.35">
      <c r="B1734" s="3">
        <v>44536</v>
      </c>
      <c r="C1734" s="2">
        <v>80</v>
      </c>
      <c r="D1734" s="2">
        <v>63.526400000000002</v>
      </c>
      <c r="E1734" s="2">
        <v>133</v>
      </c>
      <c r="F1734" s="2">
        <v>80.147999999999996</v>
      </c>
      <c r="G1734" s="2">
        <v>10659.683999999999</v>
      </c>
      <c r="H1734" s="8">
        <f t="shared" si="26"/>
        <v>0</v>
      </c>
      <c r="I1734" s="6"/>
      <c r="J1734" s="6"/>
      <c r="K1734" s="6"/>
    </row>
    <row r="1735" spans="2:11" ht="13.5" x14ac:dyDescent="0.35">
      <c r="B1735" s="3">
        <v>44537</v>
      </c>
      <c r="C1735" s="2">
        <v>78.400000000000006</v>
      </c>
      <c r="D1735" s="2">
        <v>62.255899999999997</v>
      </c>
      <c r="E1735" s="2">
        <v>3138</v>
      </c>
      <c r="F1735" s="2">
        <v>77.921999999999997</v>
      </c>
      <c r="G1735" s="2">
        <v>244519.236</v>
      </c>
      <c r="H1735" s="8">
        <f t="shared" ref="H1735:H1798" si="27">(D1735-D1734)/D1734</f>
        <v>-1.9999559238363978E-2</v>
      </c>
      <c r="I1735" s="6"/>
      <c r="J1735" s="6"/>
      <c r="K1735" s="6"/>
    </row>
    <row r="1736" spans="2:11" ht="13.5" x14ac:dyDescent="0.35">
      <c r="B1736" s="3">
        <v>44538</v>
      </c>
      <c r="C1736" s="2">
        <v>77.5</v>
      </c>
      <c r="D1736" s="2">
        <v>61.541200000000003</v>
      </c>
      <c r="E1736" s="2">
        <v>1168</v>
      </c>
      <c r="F1736" s="2">
        <v>77.619</v>
      </c>
      <c r="G1736" s="2">
        <v>90658.991999999998</v>
      </c>
      <c r="H1736" s="8">
        <f t="shared" si="27"/>
        <v>-1.1480036430282005E-2</v>
      </c>
      <c r="I1736" s="6"/>
      <c r="J1736" s="6"/>
      <c r="K1736" s="6"/>
    </row>
    <row r="1737" spans="2:11" ht="13.5" x14ac:dyDescent="0.35">
      <c r="B1737" s="3">
        <v>44539</v>
      </c>
      <c r="C1737" s="2">
        <v>77.5</v>
      </c>
      <c r="D1737" s="2">
        <v>61.541200000000003</v>
      </c>
      <c r="E1737" s="2">
        <v>607</v>
      </c>
      <c r="F1737" s="2">
        <v>77.555999999999997</v>
      </c>
      <c r="G1737" s="2">
        <v>47076.491999999998</v>
      </c>
      <c r="H1737" s="8">
        <f t="shared" si="27"/>
        <v>0</v>
      </c>
      <c r="I1737" s="6"/>
      <c r="J1737" s="6"/>
      <c r="K1737" s="6"/>
    </row>
    <row r="1738" spans="2:11" ht="13.5" x14ac:dyDescent="0.35">
      <c r="B1738" s="3">
        <v>44540</v>
      </c>
      <c r="C1738" s="2">
        <v>78.5</v>
      </c>
      <c r="D1738" s="2">
        <v>62.335299999999997</v>
      </c>
      <c r="E1738" s="2">
        <v>48</v>
      </c>
      <c r="F1738" s="2">
        <v>78.5</v>
      </c>
      <c r="G1738" s="2">
        <v>3768</v>
      </c>
      <c r="H1738" s="8">
        <f t="shared" si="27"/>
        <v>1.2903550791989644E-2</v>
      </c>
      <c r="I1738" s="6"/>
      <c r="J1738" s="6"/>
      <c r="K1738" s="6"/>
    </row>
    <row r="1739" spans="2:11" ht="13.5" x14ac:dyDescent="0.35">
      <c r="B1739" s="3">
        <v>44543</v>
      </c>
      <c r="C1739" s="2">
        <v>78.5</v>
      </c>
      <c r="D1739" s="2">
        <v>62.335299999999997</v>
      </c>
      <c r="E1739" s="2">
        <v>11</v>
      </c>
      <c r="F1739" s="2">
        <v>78.590999999999994</v>
      </c>
      <c r="G1739" s="2">
        <v>864.50099999999998</v>
      </c>
      <c r="H1739" s="8">
        <f t="shared" si="27"/>
        <v>0</v>
      </c>
      <c r="I1739" s="6"/>
      <c r="J1739" s="6"/>
      <c r="K1739" s="6"/>
    </row>
    <row r="1740" spans="2:11" ht="13.5" x14ac:dyDescent="0.35">
      <c r="B1740" s="3">
        <v>44544</v>
      </c>
      <c r="C1740" s="2">
        <v>79.39</v>
      </c>
      <c r="D1740" s="2">
        <v>63.042099999999998</v>
      </c>
      <c r="E1740" s="2">
        <v>111</v>
      </c>
      <c r="F1740" s="2">
        <v>78.507999999999996</v>
      </c>
      <c r="G1740" s="2">
        <v>8714.3880000000008</v>
      </c>
      <c r="H1740" s="8">
        <f t="shared" si="27"/>
        <v>1.1338679688715724E-2</v>
      </c>
      <c r="I1740" s="6"/>
      <c r="J1740" s="6"/>
      <c r="K1740" s="6"/>
    </row>
    <row r="1741" spans="2:11" ht="13.5" x14ac:dyDescent="0.35">
      <c r="B1741" s="3">
        <v>44545</v>
      </c>
      <c r="C1741" s="2">
        <v>79.989999999999995</v>
      </c>
      <c r="D1741" s="2">
        <v>63.518500000000003</v>
      </c>
      <c r="E1741" s="2">
        <v>3</v>
      </c>
      <c r="F1741" s="2">
        <v>79.656999999999996</v>
      </c>
      <c r="G1741" s="2">
        <v>238.971</v>
      </c>
      <c r="H1741" s="8">
        <f t="shared" si="27"/>
        <v>7.5568548636546894E-3</v>
      </c>
      <c r="I1741" s="6"/>
      <c r="J1741" s="6"/>
      <c r="K1741" s="6"/>
    </row>
    <row r="1742" spans="2:11" ht="13.5" x14ac:dyDescent="0.35">
      <c r="B1742" s="3">
        <v>44546</v>
      </c>
      <c r="C1742" s="2">
        <v>80</v>
      </c>
      <c r="D1742" s="2">
        <v>63.526400000000002</v>
      </c>
      <c r="E1742" s="2">
        <v>10</v>
      </c>
      <c r="F1742" s="2">
        <v>79.995000000000005</v>
      </c>
      <c r="G1742" s="2">
        <v>799.95</v>
      </c>
      <c r="H1742" s="8">
        <f t="shared" si="27"/>
        <v>1.2437321410296766E-4</v>
      </c>
      <c r="I1742" s="6"/>
      <c r="J1742" s="6"/>
      <c r="K1742" s="6"/>
    </row>
    <row r="1743" spans="2:11" ht="13.5" x14ac:dyDescent="0.35">
      <c r="B1743" s="3">
        <v>44550</v>
      </c>
      <c r="C1743" s="2">
        <v>78</v>
      </c>
      <c r="D1743" s="2">
        <v>61.938299999999998</v>
      </c>
      <c r="E1743" s="2">
        <v>12</v>
      </c>
      <c r="F1743" s="2">
        <v>78</v>
      </c>
      <c r="G1743" s="2">
        <v>936</v>
      </c>
      <c r="H1743" s="8">
        <f t="shared" si="27"/>
        <v>-2.4999055510779838E-2</v>
      </c>
      <c r="I1743" s="6"/>
      <c r="J1743" s="6"/>
      <c r="K1743" s="6"/>
    </row>
    <row r="1744" spans="2:11" ht="13.5" x14ac:dyDescent="0.35">
      <c r="B1744" s="3">
        <v>44551</v>
      </c>
      <c r="C1744" s="2">
        <v>79.98</v>
      </c>
      <c r="D1744" s="2">
        <v>63.510599999999997</v>
      </c>
      <c r="E1744" s="2">
        <v>16</v>
      </c>
      <c r="F1744" s="2">
        <v>78.504000000000005</v>
      </c>
      <c r="G1744" s="2">
        <v>1256.0640000000001</v>
      </c>
      <c r="H1744" s="8">
        <f t="shared" si="27"/>
        <v>2.5384939528530787E-2</v>
      </c>
      <c r="I1744" s="6"/>
      <c r="J1744" s="6"/>
      <c r="K1744" s="6"/>
    </row>
    <row r="1745" spans="2:11" ht="13.5" x14ac:dyDescent="0.35">
      <c r="B1745" s="3">
        <v>44552</v>
      </c>
      <c r="C1745" s="2">
        <v>78</v>
      </c>
      <c r="D1745" s="2">
        <v>61.938299999999998</v>
      </c>
      <c r="E1745" s="2">
        <v>1993</v>
      </c>
      <c r="F1745" s="2">
        <v>78</v>
      </c>
      <c r="G1745" s="2">
        <v>155454</v>
      </c>
      <c r="H1745" s="8">
        <f t="shared" si="27"/>
        <v>-2.475649734060139E-2</v>
      </c>
      <c r="I1745" s="6"/>
      <c r="J1745" s="6"/>
      <c r="K1745" s="6"/>
    </row>
    <row r="1746" spans="2:11" ht="13.5" x14ac:dyDescent="0.35">
      <c r="B1746" s="3">
        <v>44553</v>
      </c>
      <c r="C1746" s="2">
        <v>78</v>
      </c>
      <c r="D1746" s="2">
        <v>61.938299999999998</v>
      </c>
      <c r="E1746" s="2">
        <v>564</v>
      </c>
      <c r="F1746" s="2">
        <v>78.322999999999993</v>
      </c>
      <c r="G1746" s="2">
        <v>44174.171999999999</v>
      </c>
      <c r="H1746" s="8">
        <f t="shared" si="27"/>
        <v>0</v>
      </c>
      <c r="I1746" s="6"/>
      <c r="J1746" s="6"/>
      <c r="K1746" s="6"/>
    </row>
    <row r="1747" spans="2:11" ht="13.5" x14ac:dyDescent="0.35">
      <c r="B1747" s="3">
        <v>44554</v>
      </c>
      <c r="C1747" s="2">
        <v>79</v>
      </c>
      <c r="D1747" s="2">
        <v>62.732399999999998</v>
      </c>
      <c r="E1747" s="2">
        <v>156</v>
      </c>
      <c r="F1747" s="2">
        <v>78.36</v>
      </c>
      <c r="G1747" s="2">
        <v>12224.16</v>
      </c>
      <c r="H1747" s="8">
        <f t="shared" si="27"/>
        <v>1.2820823303190438E-2</v>
      </c>
      <c r="I1747" s="6"/>
      <c r="J1747" s="6"/>
      <c r="K1747" s="6"/>
    </row>
    <row r="1748" spans="2:11" ht="13.5" x14ac:dyDescent="0.35">
      <c r="B1748" s="3">
        <v>44557</v>
      </c>
      <c r="C1748" s="2">
        <v>79.5</v>
      </c>
      <c r="D1748" s="2">
        <v>63.129399999999997</v>
      </c>
      <c r="E1748" s="2">
        <v>1005</v>
      </c>
      <c r="F1748" s="2">
        <v>79.388000000000005</v>
      </c>
      <c r="G1748" s="2">
        <v>79784.94</v>
      </c>
      <c r="H1748" s="8">
        <f t="shared" si="27"/>
        <v>6.3284682237567582E-3</v>
      </c>
      <c r="I1748" s="6"/>
      <c r="J1748" s="6"/>
      <c r="K1748" s="6"/>
    </row>
    <row r="1749" spans="2:11" ht="13.5" x14ac:dyDescent="0.35">
      <c r="B1749" s="3">
        <v>44558</v>
      </c>
      <c r="C1749" s="2">
        <v>81.81</v>
      </c>
      <c r="D1749" s="2">
        <v>64.963700000000003</v>
      </c>
      <c r="E1749" s="2">
        <v>146</v>
      </c>
      <c r="F1749" s="2">
        <v>79.53</v>
      </c>
      <c r="G1749" s="2">
        <v>11611.38</v>
      </c>
      <c r="H1749" s="8">
        <f t="shared" si="27"/>
        <v>2.9056192518858187E-2</v>
      </c>
      <c r="I1749" s="6"/>
      <c r="J1749" s="6"/>
      <c r="K1749" s="6"/>
    </row>
    <row r="1750" spans="2:11" ht="13.5" x14ac:dyDescent="0.35">
      <c r="B1750" s="3">
        <v>44559</v>
      </c>
      <c r="C1750" s="2">
        <v>79.510000000000005</v>
      </c>
      <c r="D1750" s="2">
        <v>63.137300000000003</v>
      </c>
      <c r="E1750" s="2">
        <v>404</v>
      </c>
      <c r="F1750" s="2">
        <v>79.900999999999996</v>
      </c>
      <c r="G1750" s="2">
        <v>32280.004000000001</v>
      </c>
      <c r="H1750" s="8">
        <f t="shared" si="27"/>
        <v>-2.8114162216745651E-2</v>
      </c>
      <c r="I1750" s="6"/>
      <c r="J1750" s="6"/>
      <c r="K1750" s="6"/>
    </row>
    <row r="1751" spans="2:11" ht="13.5" x14ac:dyDescent="0.35">
      <c r="B1751" s="3">
        <v>44560</v>
      </c>
      <c r="C1751" s="2">
        <v>80</v>
      </c>
      <c r="D1751" s="2">
        <v>63.526400000000002</v>
      </c>
      <c r="E1751" s="2">
        <v>508</v>
      </c>
      <c r="F1751" s="2">
        <v>79.84</v>
      </c>
      <c r="G1751" s="2">
        <v>40558.720000000001</v>
      </c>
      <c r="H1751" s="8">
        <f t="shared" si="27"/>
        <v>6.1627595731841411E-3</v>
      </c>
      <c r="I1751" s="6"/>
      <c r="J1751" s="6"/>
      <c r="K1751" s="6"/>
    </row>
    <row r="1752" spans="2:11" ht="13.5" x14ac:dyDescent="0.35">
      <c r="B1752" s="3">
        <v>44561</v>
      </c>
      <c r="C1752" s="2">
        <v>81</v>
      </c>
      <c r="D1752" s="2">
        <v>64.320499999999996</v>
      </c>
      <c r="E1752" s="2">
        <v>855</v>
      </c>
      <c r="F1752" s="2">
        <v>80.088999999999999</v>
      </c>
      <c r="G1752" s="2">
        <v>68476.095000000001</v>
      </c>
      <c r="H1752" s="8">
        <f t="shared" si="27"/>
        <v>1.2500314829739968E-2</v>
      </c>
      <c r="I1752" s="6"/>
      <c r="J1752" s="6"/>
      <c r="K1752" s="6"/>
    </row>
    <row r="1753" spans="2:11" ht="13.5" x14ac:dyDescent="0.35">
      <c r="B1753" s="3">
        <v>44564</v>
      </c>
      <c r="C1753" s="2">
        <v>80</v>
      </c>
      <c r="D1753" s="2">
        <v>63.526400000000002</v>
      </c>
      <c r="E1753" s="2">
        <v>33</v>
      </c>
      <c r="F1753" s="2">
        <v>80</v>
      </c>
      <c r="G1753" s="2">
        <v>2640</v>
      </c>
      <c r="H1753" s="8">
        <f t="shared" si="27"/>
        <v>-1.2345986116401352E-2</v>
      </c>
      <c r="I1753" s="6"/>
      <c r="J1753" s="6"/>
      <c r="K1753" s="6"/>
    </row>
    <row r="1754" spans="2:11" ht="13.5" x14ac:dyDescent="0.35">
      <c r="B1754" s="3">
        <v>44565</v>
      </c>
      <c r="C1754" s="2">
        <v>80</v>
      </c>
      <c r="D1754" s="2">
        <v>63.526400000000002</v>
      </c>
      <c r="E1754" s="2">
        <v>242</v>
      </c>
      <c r="F1754" s="2">
        <v>79.694000000000003</v>
      </c>
      <c r="G1754" s="2">
        <v>19285.948</v>
      </c>
      <c r="H1754" s="8">
        <f t="shared" si="27"/>
        <v>0</v>
      </c>
      <c r="I1754" s="6"/>
      <c r="J1754" s="6"/>
      <c r="K1754" s="6"/>
    </row>
    <row r="1755" spans="2:11" ht="13.5" x14ac:dyDescent="0.35">
      <c r="B1755" s="3">
        <v>44566</v>
      </c>
      <c r="C1755" s="2">
        <v>80</v>
      </c>
      <c r="D1755" s="2">
        <v>63.526400000000002</v>
      </c>
      <c r="E1755" s="2">
        <v>228</v>
      </c>
      <c r="F1755" s="2">
        <v>79.31</v>
      </c>
      <c r="G1755" s="2">
        <v>18082.68</v>
      </c>
      <c r="H1755" s="8">
        <f t="shared" si="27"/>
        <v>0</v>
      </c>
      <c r="I1755" s="6"/>
      <c r="J1755" s="6"/>
      <c r="K1755" s="6"/>
    </row>
    <row r="1756" spans="2:11" ht="13.5" x14ac:dyDescent="0.35">
      <c r="B1756" s="3">
        <v>44567</v>
      </c>
      <c r="C1756" s="2">
        <v>79.98</v>
      </c>
      <c r="D1756" s="2">
        <v>63.510599999999997</v>
      </c>
      <c r="E1756" s="2">
        <v>620</v>
      </c>
      <c r="F1756" s="2">
        <v>79.054000000000002</v>
      </c>
      <c r="G1756" s="2">
        <v>49013.48</v>
      </c>
      <c r="H1756" s="8">
        <f t="shared" si="27"/>
        <v>-2.4871549466057904E-4</v>
      </c>
      <c r="I1756" s="6"/>
      <c r="J1756" s="6"/>
      <c r="K1756" s="6"/>
    </row>
    <row r="1757" spans="2:11" ht="13.5" x14ac:dyDescent="0.35">
      <c r="B1757" s="3">
        <v>44568</v>
      </c>
      <c r="C1757" s="2">
        <v>79.06</v>
      </c>
      <c r="D1757" s="2">
        <v>62.78</v>
      </c>
      <c r="E1757" s="2">
        <v>415</v>
      </c>
      <c r="F1757" s="2">
        <v>79.16</v>
      </c>
      <c r="G1757" s="2">
        <v>32851.4</v>
      </c>
      <c r="H1757" s="8">
        <f t="shared" si="27"/>
        <v>-1.150359152645378E-2</v>
      </c>
      <c r="I1757" s="6"/>
      <c r="J1757" s="6"/>
      <c r="K1757" s="6"/>
    </row>
    <row r="1758" spans="2:11" ht="13.5" x14ac:dyDescent="0.35">
      <c r="B1758" s="3">
        <v>44571</v>
      </c>
      <c r="C1758" s="2">
        <v>81</v>
      </c>
      <c r="D1758" s="2">
        <v>64.320499999999996</v>
      </c>
      <c r="E1758" s="2">
        <v>80</v>
      </c>
      <c r="F1758" s="2">
        <v>80.134</v>
      </c>
      <c r="G1758" s="2">
        <v>6410.72</v>
      </c>
      <c r="H1758" s="8">
        <f t="shared" si="27"/>
        <v>2.4538069448868976E-2</v>
      </c>
      <c r="I1758" s="6"/>
      <c r="J1758" s="6"/>
      <c r="K1758" s="6"/>
    </row>
    <row r="1759" spans="2:11" ht="13.5" x14ac:dyDescent="0.35">
      <c r="B1759" s="3">
        <v>44572</v>
      </c>
      <c r="C1759" s="2">
        <v>80.900000000000006</v>
      </c>
      <c r="D1759" s="2">
        <v>64.241100000000003</v>
      </c>
      <c r="E1759" s="2">
        <v>266</v>
      </c>
      <c r="F1759" s="2">
        <v>80.584999999999994</v>
      </c>
      <c r="G1759" s="2">
        <v>21435.61</v>
      </c>
      <c r="H1759" s="8">
        <f t="shared" si="27"/>
        <v>-1.2344431402117925E-3</v>
      </c>
      <c r="I1759" s="6"/>
      <c r="J1759" s="6"/>
      <c r="K1759" s="6"/>
    </row>
    <row r="1760" spans="2:11" ht="13.5" x14ac:dyDescent="0.35">
      <c r="B1760" s="3">
        <v>44573</v>
      </c>
      <c r="C1760" s="2">
        <v>81.489999999999995</v>
      </c>
      <c r="D1760" s="2">
        <v>64.709599999999995</v>
      </c>
      <c r="E1760" s="2">
        <v>531</v>
      </c>
      <c r="F1760" s="2">
        <v>80.340999999999994</v>
      </c>
      <c r="G1760" s="2">
        <v>42661.071000000004</v>
      </c>
      <c r="H1760" s="8">
        <f t="shared" si="27"/>
        <v>7.2928390080492346E-3</v>
      </c>
      <c r="I1760" s="6"/>
      <c r="J1760" s="6"/>
      <c r="K1760" s="6"/>
    </row>
    <row r="1761" spans="2:11" ht="13.5" x14ac:dyDescent="0.35">
      <c r="B1761" s="3">
        <v>44574</v>
      </c>
      <c r="C1761" s="2">
        <v>81.400000000000006</v>
      </c>
      <c r="D1761" s="2">
        <v>64.638199999999998</v>
      </c>
      <c r="E1761" s="2">
        <v>129</v>
      </c>
      <c r="F1761" s="2">
        <v>80.558000000000007</v>
      </c>
      <c r="G1761" s="2">
        <v>10391.982</v>
      </c>
      <c r="H1761" s="8">
        <f t="shared" si="27"/>
        <v>-1.1033911506174823E-3</v>
      </c>
      <c r="I1761" s="6"/>
      <c r="J1761" s="6"/>
      <c r="K1761" s="6"/>
    </row>
    <row r="1762" spans="2:11" ht="13.5" x14ac:dyDescent="0.35">
      <c r="B1762" s="3">
        <v>44575</v>
      </c>
      <c r="C1762" s="2">
        <v>80.599999999999994</v>
      </c>
      <c r="D1762" s="2">
        <v>64.002899999999997</v>
      </c>
      <c r="E1762" s="2">
        <v>350</v>
      </c>
      <c r="F1762" s="2">
        <v>80.281999999999996</v>
      </c>
      <c r="G1762" s="2">
        <v>28098.7</v>
      </c>
      <c r="H1762" s="8">
        <f t="shared" si="27"/>
        <v>-9.8285533941229932E-3</v>
      </c>
      <c r="I1762" s="6"/>
      <c r="J1762" s="6"/>
      <c r="K1762" s="6"/>
    </row>
    <row r="1763" spans="2:11" ht="13.5" x14ac:dyDescent="0.35">
      <c r="B1763" s="3">
        <v>44578</v>
      </c>
      <c r="C1763" s="2">
        <v>81.38</v>
      </c>
      <c r="D1763" s="2">
        <v>64.622299999999996</v>
      </c>
      <c r="E1763" s="2">
        <v>82</v>
      </c>
      <c r="F1763" s="2">
        <v>81.009</v>
      </c>
      <c r="G1763" s="2">
        <v>6642.7380000000003</v>
      </c>
      <c r="H1763" s="8">
        <f t="shared" si="27"/>
        <v>9.6776864798313652E-3</v>
      </c>
      <c r="I1763" s="6"/>
      <c r="J1763" s="6"/>
      <c r="K1763" s="6"/>
    </row>
    <row r="1764" spans="2:11" ht="13.5" x14ac:dyDescent="0.35">
      <c r="B1764" s="3">
        <v>44579</v>
      </c>
      <c r="C1764" s="2">
        <v>80.599999999999994</v>
      </c>
      <c r="D1764" s="2">
        <v>64.002899999999997</v>
      </c>
      <c r="E1764" s="2">
        <v>301</v>
      </c>
      <c r="F1764" s="2">
        <v>80.781999999999996</v>
      </c>
      <c r="G1764" s="2">
        <v>24315.382000000001</v>
      </c>
      <c r="H1764" s="8">
        <f t="shared" si="27"/>
        <v>-9.5849265655973074E-3</v>
      </c>
      <c r="I1764" s="6"/>
      <c r="J1764" s="6"/>
      <c r="K1764" s="6"/>
    </row>
    <row r="1765" spans="2:11" ht="13.5" x14ac:dyDescent="0.35">
      <c r="B1765" s="3">
        <v>44580</v>
      </c>
      <c r="C1765" s="2">
        <v>83.84</v>
      </c>
      <c r="D1765" s="2">
        <v>66.575699999999998</v>
      </c>
      <c r="E1765" s="2">
        <v>571</v>
      </c>
      <c r="F1765" s="2">
        <v>81.728999999999999</v>
      </c>
      <c r="G1765" s="2">
        <v>46667.258999999998</v>
      </c>
      <c r="H1765" s="8">
        <f t="shared" si="27"/>
        <v>4.0198178520035828E-2</v>
      </c>
      <c r="I1765" s="6"/>
      <c r="J1765" s="6"/>
      <c r="K1765" s="6"/>
    </row>
    <row r="1766" spans="2:11" ht="13.5" x14ac:dyDescent="0.35">
      <c r="B1766" s="3">
        <v>44581</v>
      </c>
      <c r="C1766" s="2">
        <v>83.95</v>
      </c>
      <c r="D1766" s="2">
        <v>66.6631</v>
      </c>
      <c r="E1766" s="2">
        <v>12</v>
      </c>
      <c r="F1766" s="2">
        <v>83.882999999999996</v>
      </c>
      <c r="G1766" s="2">
        <v>1006.596</v>
      </c>
      <c r="H1766" s="8">
        <f t="shared" si="27"/>
        <v>1.3127913037339805E-3</v>
      </c>
      <c r="I1766" s="6"/>
      <c r="J1766" s="6"/>
      <c r="K1766" s="6"/>
    </row>
    <row r="1767" spans="2:11" ht="13.5" x14ac:dyDescent="0.35">
      <c r="B1767" s="3">
        <v>44582</v>
      </c>
      <c r="C1767" s="2">
        <v>88.98</v>
      </c>
      <c r="D1767" s="2">
        <v>70.657300000000006</v>
      </c>
      <c r="E1767" s="2">
        <v>3857</v>
      </c>
      <c r="F1767" s="2">
        <v>88.048000000000002</v>
      </c>
      <c r="G1767" s="2">
        <v>339601.136</v>
      </c>
      <c r="H1767" s="8">
        <f t="shared" si="27"/>
        <v>5.9916205516995252E-2</v>
      </c>
      <c r="I1767" s="6"/>
      <c r="J1767" s="6"/>
      <c r="K1767" s="6"/>
    </row>
    <row r="1768" spans="2:11" ht="13.5" x14ac:dyDescent="0.35">
      <c r="B1768" s="3">
        <v>44585</v>
      </c>
      <c r="C1768" s="2">
        <v>91.5</v>
      </c>
      <c r="D1768" s="2">
        <v>72.6584</v>
      </c>
      <c r="E1768" s="2">
        <v>1570</v>
      </c>
      <c r="F1768" s="2">
        <v>91.224000000000004</v>
      </c>
      <c r="G1768" s="2">
        <v>143221.68</v>
      </c>
      <c r="H1768" s="8">
        <f t="shared" si="27"/>
        <v>2.8321206725985759E-2</v>
      </c>
      <c r="I1768" s="6"/>
      <c r="J1768" s="6"/>
      <c r="K1768" s="6"/>
    </row>
    <row r="1769" spans="2:11" ht="13.5" x14ac:dyDescent="0.35">
      <c r="B1769" s="3">
        <v>44586</v>
      </c>
      <c r="C1769" s="2">
        <v>91.4</v>
      </c>
      <c r="D1769" s="2">
        <v>72.578999999999994</v>
      </c>
      <c r="E1769" s="2">
        <v>573</v>
      </c>
      <c r="F1769" s="2">
        <v>90.977999999999994</v>
      </c>
      <c r="G1769" s="2">
        <v>52130.394</v>
      </c>
      <c r="H1769" s="8">
        <f t="shared" si="27"/>
        <v>-1.0927848672693976E-3</v>
      </c>
      <c r="I1769" s="6"/>
      <c r="J1769" s="6"/>
      <c r="K1769" s="6"/>
    </row>
    <row r="1770" spans="2:11" ht="13.5" x14ac:dyDescent="0.35">
      <c r="B1770" s="3">
        <v>44587</v>
      </c>
      <c r="C1770" s="2">
        <v>91</v>
      </c>
      <c r="D1770" s="2">
        <v>72.261300000000006</v>
      </c>
      <c r="E1770" s="2">
        <v>34</v>
      </c>
      <c r="F1770" s="2">
        <v>91.259</v>
      </c>
      <c r="G1770" s="2">
        <v>3102.806</v>
      </c>
      <c r="H1770" s="8">
        <f t="shared" si="27"/>
        <v>-4.3772992187821255E-3</v>
      </c>
      <c r="I1770" s="6"/>
      <c r="J1770" s="6"/>
      <c r="K1770" s="6"/>
    </row>
    <row r="1771" spans="2:11" ht="13.5" x14ac:dyDescent="0.35">
      <c r="B1771" s="3">
        <v>44588</v>
      </c>
      <c r="C1771" s="2">
        <v>88.72</v>
      </c>
      <c r="D1771" s="2">
        <v>70.450800000000001</v>
      </c>
      <c r="E1771" s="2">
        <v>972</v>
      </c>
      <c r="F1771" s="2">
        <v>89.159000000000006</v>
      </c>
      <c r="G1771" s="2">
        <v>86662.547999999995</v>
      </c>
      <c r="H1771" s="8">
        <f t="shared" si="27"/>
        <v>-2.5054904907606208E-2</v>
      </c>
      <c r="I1771" s="6"/>
      <c r="J1771" s="6"/>
      <c r="K1771" s="6"/>
    </row>
    <row r="1772" spans="2:11" ht="13.5" x14ac:dyDescent="0.35">
      <c r="B1772" s="3">
        <v>44589</v>
      </c>
      <c r="C1772" s="2">
        <v>89</v>
      </c>
      <c r="D1772" s="2">
        <v>70.673199999999994</v>
      </c>
      <c r="E1772" s="2">
        <v>1152</v>
      </c>
      <c r="F1772" s="2">
        <v>88.058999999999997</v>
      </c>
      <c r="G1772" s="2">
        <v>101443.96799999999</v>
      </c>
      <c r="H1772" s="8">
        <f t="shared" si="27"/>
        <v>3.1568129815416329E-3</v>
      </c>
      <c r="I1772" s="6"/>
      <c r="J1772" s="6"/>
      <c r="K1772" s="6"/>
    </row>
    <row r="1773" spans="2:11" ht="13.5" x14ac:dyDescent="0.35">
      <c r="B1773" s="3">
        <v>44592</v>
      </c>
      <c r="C1773" s="2">
        <v>87.5</v>
      </c>
      <c r="D1773" s="2">
        <v>69.481999999999999</v>
      </c>
      <c r="E1773" s="2">
        <v>250</v>
      </c>
      <c r="F1773" s="2">
        <v>87.35</v>
      </c>
      <c r="G1773" s="2">
        <v>21837.5</v>
      </c>
      <c r="H1773" s="8">
        <f t="shared" si="27"/>
        <v>-1.6855045476927535E-2</v>
      </c>
      <c r="I1773" s="6"/>
      <c r="J1773" s="6"/>
      <c r="K1773" s="6"/>
    </row>
    <row r="1774" spans="2:11" ht="13.5" x14ac:dyDescent="0.35">
      <c r="B1774" s="3">
        <v>44593</v>
      </c>
      <c r="C1774" s="2">
        <v>90.5</v>
      </c>
      <c r="D1774" s="2">
        <v>71.8643</v>
      </c>
      <c r="E1774" s="2">
        <v>455</v>
      </c>
      <c r="F1774" s="2">
        <v>88.703000000000003</v>
      </c>
      <c r="G1774" s="2">
        <v>40359.864999999998</v>
      </c>
      <c r="H1774" s="8">
        <f t="shared" si="27"/>
        <v>3.4286577818715649E-2</v>
      </c>
      <c r="I1774" s="6"/>
      <c r="J1774" s="6"/>
      <c r="K1774" s="6"/>
    </row>
    <row r="1775" spans="2:11" ht="13.5" x14ac:dyDescent="0.35">
      <c r="B1775" s="3">
        <v>44594</v>
      </c>
      <c r="C1775" s="2">
        <v>89.72</v>
      </c>
      <c r="D1775" s="2">
        <v>71.244900000000001</v>
      </c>
      <c r="E1775" s="2">
        <v>1115</v>
      </c>
      <c r="F1775" s="2">
        <v>90.221999999999994</v>
      </c>
      <c r="G1775" s="2">
        <v>100597.53</v>
      </c>
      <c r="H1775" s="8">
        <f t="shared" si="27"/>
        <v>-8.619022240528313E-3</v>
      </c>
      <c r="I1775" s="6"/>
      <c r="J1775" s="6"/>
      <c r="K1775" s="6"/>
    </row>
    <row r="1776" spans="2:11" ht="13.5" x14ac:dyDescent="0.35">
      <c r="B1776" s="3">
        <v>44595</v>
      </c>
      <c r="C1776" s="2">
        <v>90.49</v>
      </c>
      <c r="D1776" s="2">
        <v>71.856300000000005</v>
      </c>
      <c r="E1776" s="2">
        <v>386</v>
      </c>
      <c r="F1776" s="2">
        <v>89.694999999999993</v>
      </c>
      <c r="G1776" s="2">
        <v>34622.269999999997</v>
      </c>
      <c r="H1776" s="8">
        <f t="shared" si="27"/>
        <v>8.5816668982622371E-3</v>
      </c>
      <c r="I1776" s="6"/>
      <c r="J1776" s="6"/>
      <c r="K1776" s="6"/>
    </row>
    <row r="1777" spans="2:11" ht="13.5" x14ac:dyDescent="0.35">
      <c r="B1777" s="3">
        <v>44596</v>
      </c>
      <c r="C1777" s="2">
        <v>89.85</v>
      </c>
      <c r="D1777" s="2">
        <v>71.348100000000002</v>
      </c>
      <c r="E1777" s="2">
        <v>453</v>
      </c>
      <c r="F1777" s="2">
        <v>89.728999999999999</v>
      </c>
      <c r="G1777" s="2">
        <v>40647.237000000001</v>
      </c>
      <c r="H1777" s="8">
        <f t="shared" si="27"/>
        <v>-7.072448762321497E-3</v>
      </c>
      <c r="I1777" s="6"/>
      <c r="J1777" s="6"/>
      <c r="K1777" s="6"/>
    </row>
    <row r="1778" spans="2:11" ht="13.5" x14ac:dyDescent="0.35">
      <c r="B1778" s="3">
        <v>44599</v>
      </c>
      <c r="C1778" s="2">
        <v>89</v>
      </c>
      <c r="D1778" s="2">
        <v>70.673199999999994</v>
      </c>
      <c r="E1778" s="2">
        <v>172</v>
      </c>
      <c r="F1778" s="2">
        <v>89.435000000000002</v>
      </c>
      <c r="G1778" s="2">
        <v>15382.82</v>
      </c>
      <c r="H1778" s="8">
        <f t="shared" si="27"/>
        <v>-9.4592567987095387E-3</v>
      </c>
      <c r="I1778" s="6"/>
      <c r="J1778" s="6"/>
      <c r="K1778" s="6"/>
    </row>
    <row r="1779" spans="2:11" ht="13.5" x14ac:dyDescent="0.35">
      <c r="B1779" s="3">
        <v>44600</v>
      </c>
      <c r="C1779" s="2">
        <v>89.49</v>
      </c>
      <c r="D1779" s="2">
        <v>71.062299999999993</v>
      </c>
      <c r="E1779" s="2">
        <v>556</v>
      </c>
      <c r="F1779" s="2">
        <v>88.430999999999997</v>
      </c>
      <c r="G1779" s="2">
        <v>49167.635999999999</v>
      </c>
      <c r="H1779" s="8">
        <f t="shared" si="27"/>
        <v>5.5056230650373716E-3</v>
      </c>
      <c r="I1779" s="6"/>
      <c r="J1779" s="6"/>
      <c r="K1779" s="6"/>
    </row>
    <row r="1780" spans="2:11" ht="13.5" x14ac:dyDescent="0.35">
      <c r="B1780" s="3">
        <v>44601</v>
      </c>
      <c r="C1780" s="2">
        <v>88.99</v>
      </c>
      <c r="D1780" s="2">
        <v>70.665199999999999</v>
      </c>
      <c r="E1780" s="2">
        <v>251</v>
      </c>
      <c r="F1780" s="2">
        <v>88.195999999999998</v>
      </c>
      <c r="G1780" s="2">
        <v>22137.196</v>
      </c>
      <c r="H1780" s="8">
        <f t="shared" si="27"/>
        <v>-5.5880544254829174E-3</v>
      </c>
      <c r="I1780" s="6"/>
      <c r="J1780" s="6"/>
      <c r="K1780" s="6"/>
    </row>
    <row r="1781" spans="2:11" ht="13.5" x14ac:dyDescent="0.35">
      <c r="B1781" s="3">
        <v>44602</v>
      </c>
      <c r="C1781" s="2">
        <v>89.34</v>
      </c>
      <c r="D1781" s="2">
        <v>70.943200000000004</v>
      </c>
      <c r="E1781" s="2">
        <v>378</v>
      </c>
      <c r="F1781" s="2">
        <v>88.138000000000005</v>
      </c>
      <c r="G1781" s="2">
        <v>33316.163999999997</v>
      </c>
      <c r="H1781" s="8">
        <f t="shared" si="27"/>
        <v>3.9340439141190547E-3</v>
      </c>
      <c r="I1781" s="6"/>
      <c r="J1781" s="6"/>
      <c r="K1781" s="6"/>
    </row>
    <row r="1782" spans="2:11" ht="13.5" x14ac:dyDescent="0.35">
      <c r="B1782" s="3">
        <v>44603</v>
      </c>
      <c r="C1782" s="2">
        <v>88.1</v>
      </c>
      <c r="D1782" s="2">
        <v>69.958500000000001</v>
      </c>
      <c r="E1782" s="2">
        <v>274</v>
      </c>
      <c r="F1782" s="2">
        <v>88.1</v>
      </c>
      <c r="G1782" s="2">
        <v>24139.4</v>
      </c>
      <c r="H1782" s="8">
        <f t="shared" si="27"/>
        <v>-1.3880118179050334E-2</v>
      </c>
      <c r="I1782" s="6"/>
      <c r="J1782" s="6"/>
      <c r="K1782" s="6"/>
    </row>
    <row r="1783" spans="2:11" ht="13.5" x14ac:dyDescent="0.35">
      <c r="B1783" s="3">
        <v>44606</v>
      </c>
      <c r="C1783" s="2">
        <v>88.35</v>
      </c>
      <c r="D1783" s="2">
        <v>70.156999999999996</v>
      </c>
      <c r="E1783" s="2">
        <v>592</v>
      </c>
      <c r="F1783" s="2">
        <v>87.120999999999995</v>
      </c>
      <c r="G1783" s="2">
        <v>51575.631999999998</v>
      </c>
      <c r="H1783" s="8">
        <f t="shared" si="27"/>
        <v>2.83739645647056E-3</v>
      </c>
      <c r="I1783" s="6"/>
      <c r="J1783" s="6"/>
      <c r="K1783" s="6"/>
    </row>
    <row r="1784" spans="2:11" ht="13.5" x14ac:dyDescent="0.35">
      <c r="B1784" s="3">
        <v>44607</v>
      </c>
      <c r="C1784" s="2">
        <v>89.9</v>
      </c>
      <c r="D1784" s="2">
        <v>71.387799999999999</v>
      </c>
      <c r="E1784" s="2">
        <v>284</v>
      </c>
      <c r="F1784" s="2">
        <v>88.608000000000004</v>
      </c>
      <c r="G1784" s="2">
        <v>25164.671999999999</v>
      </c>
      <c r="H1784" s="8">
        <f t="shared" si="27"/>
        <v>1.7543509557136169E-2</v>
      </c>
      <c r="I1784" s="6"/>
      <c r="J1784" s="6"/>
      <c r="K1784" s="6"/>
    </row>
    <row r="1785" spans="2:11" ht="13.5" x14ac:dyDescent="0.35">
      <c r="B1785" s="3">
        <v>44608</v>
      </c>
      <c r="C1785" s="2">
        <v>90.4</v>
      </c>
      <c r="D1785" s="2">
        <v>71.784899999999993</v>
      </c>
      <c r="E1785" s="2">
        <v>586</v>
      </c>
      <c r="F1785" s="2">
        <v>89.334999999999994</v>
      </c>
      <c r="G1785" s="2">
        <v>52350.31</v>
      </c>
      <c r="H1785" s="8">
        <f t="shared" si="27"/>
        <v>5.5625751178772099E-3</v>
      </c>
      <c r="I1785" s="6"/>
      <c r="J1785" s="6"/>
      <c r="K1785" s="6"/>
    </row>
    <row r="1786" spans="2:11" ht="13.5" x14ac:dyDescent="0.35">
      <c r="B1786" s="3">
        <v>44609</v>
      </c>
      <c r="C1786" s="2">
        <v>89.99</v>
      </c>
      <c r="D1786" s="2">
        <v>71.459299999999999</v>
      </c>
      <c r="E1786" s="2">
        <v>327</v>
      </c>
      <c r="F1786" s="2">
        <v>88.248000000000005</v>
      </c>
      <c r="G1786" s="2">
        <v>28857.096000000001</v>
      </c>
      <c r="H1786" s="8">
        <f t="shared" si="27"/>
        <v>-4.5357728435923761E-3</v>
      </c>
      <c r="I1786" s="6"/>
      <c r="J1786" s="6"/>
      <c r="K1786" s="6"/>
    </row>
    <row r="1787" spans="2:11" ht="13.5" x14ac:dyDescent="0.35">
      <c r="B1787" s="3">
        <v>44610</v>
      </c>
      <c r="C1787" s="2">
        <v>91.38</v>
      </c>
      <c r="D1787" s="2">
        <v>72.563100000000006</v>
      </c>
      <c r="E1787" s="2">
        <v>2634</v>
      </c>
      <c r="F1787" s="2">
        <v>90.558000000000007</v>
      </c>
      <c r="G1787" s="2">
        <v>238529.772</v>
      </c>
      <c r="H1787" s="8">
        <f t="shared" si="27"/>
        <v>1.544655489208552E-2</v>
      </c>
      <c r="I1787" s="6"/>
      <c r="J1787" s="6"/>
      <c r="K1787" s="6"/>
    </row>
    <row r="1788" spans="2:11" ht="13.5" x14ac:dyDescent="0.35">
      <c r="B1788" s="3">
        <v>44613</v>
      </c>
      <c r="C1788" s="2">
        <v>92.9</v>
      </c>
      <c r="D1788" s="2">
        <v>73.770099999999999</v>
      </c>
      <c r="E1788" s="2">
        <v>1872</v>
      </c>
      <c r="F1788" s="2">
        <v>91.861999999999995</v>
      </c>
      <c r="G1788" s="2">
        <v>171965.66399999999</v>
      </c>
      <c r="H1788" s="8">
        <f t="shared" si="27"/>
        <v>1.6633798721388607E-2</v>
      </c>
      <c r="I1788" s="6"/>
      <c r="J1788" s="6"/>
      <c r="K1788" s="6"/>
    </row>
    <row r="1789" spans="2:11" ht="13.5" x14ac:dyDescent="0.35">
      <c r="B1789" s="3">
        <v>44614</v>
      </c>
      <c r="C1789" s="2">
        <v>92.5</v>
      </c>
      <c r="D1789" s="2">
        <v>73.452500000000001</v>
      </c>
      <c r="E1789" s="2">
        <v>39</v>
      </c>
      <c r="F1789" s="2">
        <v>92.492999999999995</v>
      </c>
      <c r="G1789" s="2">
        <v>3607.2269999999999</v>
      </c>
      <c r="H1789" s="8">
        <f t="shared" si="27"/>
        <v>-4.3052673101974751E-3</v>
      </c>
      <c r="I1789" s="6"/>
      <c r="J1789" s="6"/>
      <c r="K1789" s="6"/>
    </row>
    <row r="1790" spans="2:11" ht="13.5" x14ac:dyDescent="0.35">
      <c r="B1790" s="3">
        <v>44615</v>
      </c>
      <c r="C1790" s="2">
        <v>91.5</v>
      </c>
      <c r="D1790" s="2">
        <v>72.6584</v>
      </c>
      <c r="E1790" s="2">
        <v>57</v>
      </c>
      <c r="F1790" s="2">
        <v>90.975999999999999</v>
      </c>
      <c r="G1790" s="2">
        <v>5185.6319999999996</v>
      </c>
      <c r="H1790" s="8">
        <f t="shared" si="27"/>
        <v>-1.0811068377522891E-2</v>
      </c>
      <c r="I1790" s="6"/>
      <c r="J1790" s="6"/>
      <c r="K1790" s="6"/>
    </row>
    <row r="1791" spans="2:11" ht="13.5" x14ac:dyDescent="0.35">
      <c r="B1791" s="3">
        <v>44616</v>
      </c>
      <c r="C1791" s="2">
        <v>88.91</v>
      </c>
      <c r="D1791" s="2">
        <v>70.601699999999994</v>
      </c>
      <c r="E1791" s="2">
        <v>984</v>
      </c>
      <c r="F1791" s="2">
        <v>89.483999999999995</v>
      </c>
      <c r="G1791" s="2">
        <v>88052.255999999994</v>
      </c>
      <c r="H1791" s="8">
        <f t="shared" si="27"/>
        <v>-2.8306431190337336E-2</v>
      </c>
      <c r="I1791" s="6"/>
      <c r="J1791" s="6"/>
      <c r="K1791" s="6"/>
    </row>
    <row r="1792" spans="2:11" ht="13.5" x14ac:dyDescent="0.35">
      <c r="B1792" s="3">
        <v>44617</v>
      </c>
      <c r="C1792" s="2">
        <v>91</v>
      </c>
      <c r="D1792" s="2">
        <v>72.261300000000006</v>
      </c>
      <c r="E1792" s="2">
        <v>582</v>
      </c>
      <c r="F1792" s="2">
        <v>89.230999999999995</v>
      </c>
      <c r="G1792" s="2">
        <v>51932.442000000003</v>
      </c>
      <c r="H1792" s="8">
        <f t="shared" si="27"/>
        <v>2.3506516132047982E-2</v>
      </c>
      <c r="I1792" s="6"/>
      <c r="J1792" s="6"/>
      <c r="K1792" s="6"/>
    </row>
    <row r="1793" spans="2:11" ht="13.5" x14ac:dyDescent="0.35">
      <c r="B1793" s="3">
        <v>44620</v>
      </c>
      <c r="C1793" s="2">
        <v>91</v>
      </c>
      <c r="D1793" s="2">
        <v>72.261300000000006</v>
      </c>
      <c r="E1793" s="2">
        <v>1280</v>
      </c>
      <c r="F1793" s="2">
        <v>89.994</v>
      </c>
      <c r="G1793" s="2">
        <v>115192.32000000001</v>
      </c>
      <c r="H1793" s="8">
        <f t="shared" si="27"/>
        <v>0</v>
      </c>
      <c r="I1793" s="6"/>
      <c r="J1793" s="6"/>
      <c r="K1793" s="6"/>
    </row>
    <row r="1794" spans="2:11" ht="13.5" x14ac:dyDescent="0.35">
      <c r="B1794" s="3">
        <v>44621</v>
      </c>
      <c r="C1794" s="2">
        <v>91</v>
      </c>
      <c r="D1794" s="2">
        <v>72.261300000000006</v>
      </c>
      <c r="E1794" s="2">
        <v>223</v>
      </c>
      <c r="F1794" s="2">
        <v>91.003</v>
      </c>
      <c r="G1794" s="2">
        <v>20293.669000000002</v>
      </c>
      <c r="H1794" s="8">
        <f t="shared" si="27"/>
        <v>0</v>
      </c>
      <c r="I1794" s="6"/>
      <c r="J1794" s="6"/>
      <c r="K1794" s="6"/>
    </row>
    <row r="1795" spans="2:11" ht="13.5" x14ac:dyDescent="0.35">
      <c r="B1795" s="3">
        <v>44622</v>
      </c>
      <c r="C1795" s="2">
        <v>89</v>
      </c>
      <c r="D1795" s="2">
        <v>70.673199999999994</v>
      </c>
      <c r="E1795" s="2">
        <v>979</v>
      </c>
      <c r="F1795" s="2">
        <v>89.513000000000005</v>
      </c>
      <c r="G1795" s="2">
        <v>87633.226999999999</v>
      </c>
      <c r="H1795" s="8">
        <f t="shared" si="27"/>
        <v>-2.1977185575128198E-2</v>
      </c>
      <c r="I1795" s="6"/>
      <c r="J1795" s="6"/>
      <c r="K1795" s="6"/>
    </row>
    <row r="1796" spans="2:11" ht="13.5" x14ac:dyDescent="0.35">
      <c r="B1796" s="3">
        <v>44623</v>
      </c>
      <c r="C1796" s="2">
        <v>88</v>
      </c>
      <c r="D1796" s="2">
        <v>69.879099999999994</v>
      </c>
      <c r="E1796" s="2">
        <v>478</v>
      </c>
      <c r="F1796" s="2">
        <v>88.081000000000003</v>
      </c>
      <c r="G1796" s="2">
        <v>42102.718000000001</v>
      </c>
      <c r="H1796" s="8">
        <f t="shared" si="27"/>
        <v>-1.1236225330110995E-2</v>
      </c>
      <c r="I1796" s="6"/>
      <c r="J1796" s="6"/>
      <c r="K1796" s="6"/>
    </row>
    <row r="1797" spans="2:11" ht="13.5" x14ac:dyDescent="0.35">
      <c r="B1797" s="3">
        <v>44624</v>
      </c>
      <c r="C1797" s="2">
        <v>88.4</v>
      </c>
      <c r="D1797" s="2">
        <v>70.196700000000007</v>
      </c>
      <c r="E1797" s="2">
        <v>2225</v>
      </c>
      <c r="F1797" s="2">
        <v>86.457999999999998</v>
      </c>
      <c r="G1797" s="2">
        <v>192369.05</v>
      </c>
      <c r="H1797" s="8">
        <f t="shared" si="27"/>
        <v>4.5449927088358748E-3</v>
      </c>
      <c r="I1797" s="6"/>
      <c r="J1797" s="6"/>
      <c r="K1797" s="6"/>
    </row>
    <row r="1798" spans="2:11" ht="13.5" x14ac:dyDescent="0.35">
      <c r="B1798" s="3">
        <v>44627</v>
      </c>
      <c r="C1798" s="2">
        <v>87</v>
      </c>
      <c r="D1798" s="2">
        <v>69.084999999999994</v>
      </c>
      <c r="E1798" s="2">
        <v>671</v>
      </c>
      <c r="F1798" s="2">
        <v>86.558999999999997</v>
      </c>
      <c r="G1798" s="2">
        <v>58081.089</v>
      </c>
      <c r="H1798" s="8">
        <f t="shared" si="27"/>
        <v>-1.5836926807100804E-2</v>
      </c>
      <c r="I1798" s="6"/>
      <c r="J1798" s="6"/>
      <c r="K1798" s="6"/>
    </row>
    <row r="1799" spans="2:11" ht="13.5" x14ac:dyDescent="0.35">
      <c r="B1799" s="3">
        <v>44628</v>
      </c>
      <c r="C1799" s="2">
        <v>87.5</v>
      </c>
      <c r="D1799" s="2">
        <v>69.481999999999999</v>
      </c>
      <c r="E1799" s="2">
        <v>1121</v>
      </c>
      <c r="F1799" s="2">
        <v>86.155000000000001</v>
      </c>
      <c r="G1799" s="2">
        <v>96579.755000000005</v>
      </c>
      <c r="H1799" s="8">
        <f t="shared" ref="H1799:H1862" si="28">(D1799-D1798)/D1798</f>
        <v>5.7465441123254772E-3</v>
      </c>
      <c r="I1799" s="6"/>
      <c r="J1799" s="6"/>
      <c r="K1799" s="6"/>
    </row>
    <row r="1800" spans="2:11" ht="13.5" x14ac:dyDescent="0.35">
      <c r="B1800" s="3">
        <v>44629</v>
      </c>
      <c r="C1800" s="2">
        <v>88.9</v>
      </c>
      <c r="D1800" s="2">
        <v>70.593800000000002</v>
      </c>
      <c r="E1800" s="2">
        <v>1428</v>
      </c>
      <c r="F1800" s="2">
        <v>86.91</v>
      </c>
      <c r="G1800" s="2">
        <v>124107.48</v>
      </c>
      <c r="H1800" s="8">
        <f t="shared" si="28"/>
        <v>1.6001266515068686E-2</v>
      </c>
      <c r="I1800" s="6"/>
      <c r="J1800" s="6"/>
      <c r="K1800" s="6"/>
    </row>
    <row r="1801" spans="2:11" ht="13.5" x14ac:dyDescent="0.35">
      <c r="B1801" s="3">
        <v>44630</v>
      </c>
      <c r="C1801" s="2">
        <v>89</v>
      </c>
      <c r="D1801" s="2">
        <v>70.673199999999994</v>
      </c>
      <c r="E1801" s="2">
        <v>255</v>
      </c>
      <c r="F1801" s="2">
        <v>88.83</v>
      </c>
      <c r="G1801" s="2">
        <v>22651.65</v>
      </c>
      <c r="H1801" s="8">
        <f t="shared" si="28"/>
        <v>1.1247446659620615E-3</v>
      </c>
      <c r="I1801" s="6"/>
      <c r="J1801" s="6"/>
      <c r="K1801" s="6"/>
    </row>
    <row r="1802" spans="2:11" ht="13.5" x14ac:dyDescent="0.35">
      <c r="B1802" s="3">
        <v>44631</v>
      </c>
      <c r="C1802" s="2">
        <v>91.3</v>
      </c>
      <c r="D1802" s="2">
        <v>72.499600000000001</v>
      </c>
      <c r="E1802" s="2">
        <v>1144</v>
      </c>
      <c r="F1802" s="2">
        <v>90.438999999999993</v>
      </c>
      <c r="G1802" s="2">
        <v>103462.216</v>
      </c>
      <c r="H1802" s="8">
        <f t="shared" si="28"/>
        <v>2.5842893770198702E-2</v>
      </c>
      <c r="I1802" s="6"/>
      <c r="J1802" s="6"/>
      <c r="K1802" s="6"/>
    </row>
    <row r="1803" spans="2:11" ht="13.5" x14ac:dyDescent="0.35">
      <c r="B1803" s="3">
        <v>44634</v>
      </c>
      <c r="C1803" s="2">
        <v>90</v>
      </c>
      <c r="D1803" s="2">
        <v>71.467200000000005</v>
      </c>
      <c r="E1803" s="2">
        <v>32</v>
      </c>
      <c r="F1803" s="2">
        <v>90.058999999999997</v>
      </c>
      <c r="G1803" s="2">
        <v>2881.8879999999999</v>
      </c>
      <c r="H1803" s="8">
        <f t="shared" si="28"/>
        <v>-1.4240078565950647E-2</v>
      </c>
      <c r="I1803" s="6"/>
      <c r="J1803" s="6"/>
      <c r="K1803" s="6"/>
    </row>
    <row r="1804" spans="2:11" ht="13.5" x14ac:dyDescent="0.35">
      <c r="B1804" s="3">
        <v>44635</v>
      </c>
      <c r="C1804" s="2">
        <v>89.1</v>
      </c>
      <c r="D1804" s="2">
        <v>70.752600000000001</v>
      </c>
      <c r="E1804" s="2">
        <v>305</v>
      </c>
      <c r="F1804" s="2">
        <v>89.108999999999995</v>
      </c>
      <c r="G1804" s="2">
        <v>27178.244999999999</v>
      </c>
      <c r="H1804" s="8">
        <f t="shared" si="28"/>
        <v>-9.998992544831815E-3</v>
      </c>
      <c r="I1804" s="6"/>
      <c r="J1804" s="6"/>
      <c r="K1804" s="6"/>
    </row>
    <row r="1805" spans="2:11" ht="13.5" x14ac:dyDescent="0.35">
      <c r="B1805" s="3">
        <v>44636</v>
      </c>
      <c r="C1805" s="2">
        <v>89.65</v>
      </c>
      <c r="D1805" s="2">
        <v>71.189300000000003</v>
      </c>
      <c r="E1805" s="2">
        <v>845</v>
      </c>
      <c r="F1805" s="2">
        <v>89.29</v>
      </c>
      <c r="G1805" s="2">
        <v>75450.05</v>
      </c>
      <c r="H1805" s="8">
        <f t="shared" si="28"/>
        <v>6.1722113392299631E-3</v>
      </c>
      <c r="I1805" s="6"/>
      <c r="J1805" s="6"/>
      <c r="K1805" s="6"/>
    </row>
    <row r="1806" spans="2:11" ht="13.5" x14ac:dyDescent="0.35">
      <c r="B1806" s="3">
        <v>44637</v>
      </c>
      <c r="C1806" s="2">
        <v>89.8</v>
      </c>
      <c r="D1806" s="2">
        <v>71.308400000000006</v>
      </c>
      <c r="E1806" s="2">
        <v>291</v>
      </c>
      <c r="F1806" s="2">
        <v>89.935000000000002</v>
      </c>
      <c r="G1806" s="2">
        <v>26171.084999999999</v>
      </c>
      <c r="H1806" s="8">
        <f t="shared" si="28"/>
        <v>1.673004229568251E-3</v>
      </c>
      <c r="I1806" s="6"/>
      <c r="J1806" s="6"/>
      <c r="K1806" s="6"/>
    </row>
    <row r="1807" spans="2:11" ht="13.5" x14ac:dyDescent="0.35">
      <c r="B1807" s="3">
        <v>44638</v>
      </c>
      <c r="C1807" s="2">
        <v>89</v>
      </c>
      <c r="D1807" s="2">
        <v>70.673199999999994</v>
      </c>
      <c r="E1807" s="2">
        <v>152</v>
      </c>
      <c r="F1807" s="2">
        <v>89.037999999999997</v>
      </c>
      <c r="G1807" s="2">
        <v>13533.776</v>
      </c>
      <c r="H1807" s="8">
        <f t="shared" si="28"/>
        <v>-8.9077864599403679E-3</v>
      </c>
      <c r="I1807" s="6"/>
      <c r="J1807" s="6"/>
      <c r="K1807" s="6"/>
    </row>
    <row r="1808" spans="2:11" ht="13.5" x14ac:dyDescent="0.35">
      <c r="B1808" s="3">
        <v>44641</v>
      </c>
      <c r="C1808" s="2">
        <v>90</v>
      </c>
      <c r="D1808" s="2">
        <v>71.467200000000005</v>
      </c>
      <c r="E1808" s="2">
        <v>512</v>
      </c>
      <c r="F1808" s="2">
        <v>89.177999999999997</v>
      </c>
      <c r="G1808" s="2">
        <v>45659.135999999999</v>
      </c>
      <c r="H1808" s="8">
        <f t="shared" si="28"/>
        <v>1.1234810366588908E-2</v>
      </c>
      <c r="I1808" s="6"/>
      <c r="J1808" s="6"/>
      <c r="K1808" s="6"/>
    </row>
    <row r="1809" spans="2:11" ht="13.5" x14ac:dyDescent="0.35">
      <c r="B1809" s="3">
        <v>44642</v>
      </c>
      <c r="C1809" s="2">
        <v>90</v>
      </c>
      <c r="D1809" s="2">
        <v>71.467200000000005</v>
      </c>
      <c r="E1809" s="2">
        <v>0</v>
      </c>
      <c r="F1809" s="2">
        <v>0</v>
      </c>
      <c r="G1809" s="2">
        <v>0</v>
      </c>
      <c r="H1809" s="8">
        <f t="shared" si="28"/>
        <v>0</v>
      </c>
      <c r="I1809" s="6"/>
      <c r="J1809" s="6"/>
      <c r="K1809" s="6"/>
    </row>
    <row r="1810" spans="2:11" ht="13.5" x14ac:dyDescent="0.35">
      <c r="B1810" s="3">
        <v>44643</v>
      </c>
      <c r="C1810" s="2">
        <v>88.2</v>
      </c>
      <c r="D1810" s="2">
        <v>70.037899999999993</v>
      </c>
      <c r="E1810" s="2">
        <v>468</v>
      </c>
      <c r="F1810" s="2">
        <v>88.700999999999993</v>
      </c>
      <c r="G1810" s="2">
        <v>41512.067999999999</v>
      </c>
      <c r="H1810" s="8">
        <f t="shared" si="28"/>
        <v>-1.9999384332952907E-2</v>
      </c>
      <c r="I1810" s="6"/>
      <c r="J1810" s="6"/>
      <c r="K1810" s="6"/>
    </row>
    <row r="1811" spans="2:11" ht="13.5" x14ac:dyDescent="0.35">
      <c r="B1811" s="3">
        <v>44644</v>
      </c>
      <c r="C1811" s="2">
        <v>88</v>
      </c>
      <c r="D1811" s="2">
        <v>69.879099999999994</v>
      </c>
      <c r="E1811" s="2">
        <v>253</v>
      </c>
      <c r="F1811" s="2">
        <v>88.058999999999997</v>
      </c>
      <c r="G1811" s="2">
        <v>22278.927</v>
      </c>
      <c r="H1811" s="8">
        <f t="shared" si="28"/>
        <v>-2.2673438238439386E-3</v>
      </c>
      <c r="I1811" s="6"/>
      <c r="J1811" s="6"/>
      <c r="K1811" s="6"/>
    </row>
    <row r="1812" spans="2:11" ht="13.5" x14ac:dyDescent="0.35">
      <c r="B1812" s="3">
        <v>44645</v>
      </c>
      <c r="C1812" s="2">
        <v>88.61</v>
      </c>
      <c r="D1812" s="2">
        <v>70.363500000000002</v>
      </c>
      <c r="E1812" s="2">
        <v>177</v>
      </c>
      <c r="F1812" s="2">
        <v>88.412999999999997</v>
      </c>
      <c r="G1812" s="2">
        <v>15649.101000000001</v>
      </c>
      <c r="H1812" s="8">
        <f t="shared" si="28"/>
        <v>6.931972506801146E-3</v>
      </c>
      <c r="I1812" s="6"/>
      <c r="J1812" s="6"/>
      <c r="K1812" s="6"/>
    </row>
    <row r="1813" spans="2:11" ht="13.5" x14ac:dyDescent="0.35">
      <c r="B1813" s="3">
        <v>44648</v>
      </c>
      <c r="C1813" s="2">
        <v>88</v>
      </c>
      <c r="D1813" s="2">
        <v>69.879099999999994</v>
      </c>
      <c r="E1813" s="2">
        <v>1154</v>
      </c>
      <c r="F1813" s="2">
        <v>86.534000000000006</v>
      </c>
      <c r="G1813" s="2">
        <v>99860.236000000004</v>
      </c>
      <c r="H1813" s="8">
        <f t="shared" si="28"/>
        <v>-6.8842510676701404E-3</v>
      </c>
      <c r="I1813" s="6"/>
      <c r="J1813" s="6"/>
      <c r="K1813" s="6"/>
    </row>
    <row r="1814" spans="2:11" ht="13.5" x14ac:dyDescent="0.35">
      <c r="B1814" s="3">
        <v>44649</v>
      </c>
      <c r="C1814" s="2">
        <v>88.25</v>
      </c>
      <c r="D1814" s="2">
        <v>70.077600000000004</v>
      </c>
      <c r="E1814" s="2">
        <v>28</v>
      </c>
      <c r="F1814" s="2">
        <v>88.08</v>
      </c>
      <c r="G1814" s="2">
        <v>2466.2399999999998</v>
      </c>
      <c r="H1814" s="8">
        <f t="shared" si="28"/>
        <v>2.8406204430224476E-3</v>
      </c>
      <c r="I1814" s="6"/>
      <c r="J1814" s="6"/>
      <c r="K1814" s="6"/>
    </row>
    <row r="1815" spans="2:11" ht="13.5" x14ac:dyDescent="0.35">
      <c r="B1815" s="3">
        <v>44650</v>
      </c>
      <c r="C1815" s="2">
        <v>88.2</v>
      </c>
      <c r="D1815" s="2">
        <v>70.037899999999993</v>
      </c>
      <c r="E1815" s="2">
        <v>115</v>
      </c>
      <c r="F1815" s="2">
        <v>86.906999999999996</v>
      </c>
      <c r="G1815" s="2">
        <v>9994.3050000000003</v>
      </c>
      <c r="H1815" s="8">
        <f t="shared" si="28"/>
        <v>-5.6651483498308306E-4</v>
      </c>
      <c r="I1815" s="6"/>
      <c r="J1815" s="6"/>
      <c r="K1815" s="6"/>
    </row>
    <row r="1816" spans="2:11" ht="13.5" x14ac:dyDescent="0.35">
      <c r="B1816" s="3">
        <v>44651</v>
      </c>
      <c r="C1816" s="2">
        <v>88.1</v>
      </c>
      <c r="D1816" s="2">
        <v>69.958500000000001</v>
      </c>
      <c r="E1816" s="2">
        <v>757</v>
      </c>
      <c r="F1816" s="2">
        <v>85.76</v>
      </c>
      <c r="G1816" s="2">
        <v>64920.32</v>
      </c>
      <c r="H1816" s="8">
        <f t="shared" si="28"/>
        <v>-1.133671911921868E-3</v>
      </c>
      <c r="I1816" s="6"/>
      <c r="J1816" s="6"/>
      <c r="K1816" s="6"/>
    </row>
    <row r="1817" spans="2:11" ht="13.5" x14ac:dyDescent="0.35">
      <c r="B1817" s="3">
        <v>44652</v>
      </c>
      <c r="C1817" s="2">
        <v>88.1</v>
      </c>
      <c r="D1817" s="2">
        <v>69.958500000000001</v>
      </c>
      <c r="E1817" s="2">
        <v>0</v>
      </c>
      <c r="F1817" s="2">
        <v>0</v>
      </c>
      <c r="G1817" s="2">
        <v>0</v>
      </c>
      <c r="H1817" s="8">
        <f t="shared" si="28"/>
        <v>0</v>
      </c>
      <c r="I1817" s="6"/>
      <c r="J1817" s="6"/>
      <c r="K1817" s="6"/>
    </row>
    <row r="1818" spans="2:11" ht="13.5" x14ac:dyDescent="0.35">
      <c r="B1818" s="3">
        <v>44655</v>
      </c>
      <c r="C1818" s="2">
        <v>87.48</v>
      </c>
      <c r="D1818" s="2">
        <v>69.466200000000001</v>
      </c>
      <c r="E1818" s="2">
        <v>10</v>
      </c>
      <c r="F1818" s="2">
        <v>87.48</v>
      </c>
      <c r="G1818" s="2">
        <v>874.8</v>
      </c>
      <c r="H1818" s="8">
        <f t="shared" si="28"/>
        <v>-7.0370290958210961E-3</v>
      </c>
      <c r="I1818" s="6"/>
      <c r="J1818" s="6"/>
      <c r="K1818" s="6"/>
    </row>
    <row r="1819" spans="2:11" ht="13.5" x14ac:dyDescent="0.35">
      <c r="B1819" s="3">
        <v>44656</v>
      </c>
      <c r="C1819" s="2">
        <v>84.5</v>
      </c>
      <c r="D1819" s="2">
        <v>67.099800000000002</v>
      </c>
      <c r="E1819" s="2">
        <v>143</v>
      </c>
      <c r="F1819" s="2">
        <v>85.442999999999998</v>
      </c>
      <c r="G1819" s="2">
        <v>12218.349</v>
      </c>
      <c r="H1819" s="8">
        <f t="shared" si="28"/>
        <v>-3.4065487963930642E-2</v>
      </c>
      <c r="I1819" s="6"/>
      <c r="J1819" s="6"/>
      <c r="K1819" s="6"/>
    </row>
    <row r="1820" spans="2:11" ht="13.5" x14ac:dyDescent="0.35">
      <c r="B1820" s="3">
        <v>44657</v>
      </c>
      <c r="C1820" s="2">
        <v>82</v>
      </c>
      <c r="D1820" s="2">
        <v>65.114599999999996</v>
      </c>
      <c r="E1820" s="2">
        <v>445</v>
      </c>
      <c r="F1820" s="2">
        <v>82.025000000000006</v>
      </c>
      <c r="G1820" s="2">
        <v>36501.125</v>
      </c>
      <c r="H1820" s="8">
        <f t="shared" si="28"/>
        <v>-2.9585781179675738E-2</v>
      </c>
      <c r="I1820" s="6"/>
      <c r="J1820" s="6"/>
      <c r="K1820" s="6"/>
    </row>
    <row r="1821" spans="2:11" ht="13.5" x14ac:dyDescent="0.35">
      <c r="B1821" s="3">
        <v>44658</v>
      </c>
      <c r="C1821" s="2">
        <v>80</v>
      </c>
      <c r="D1821" s="2">
        <v>63.526400000000002</v>
      </c>
      <c r="E1821" s="2">
        <v>730</v>
      </c>
      <c r="F1821" s="2">
        <v>80.236000000000004</v>
      </c>
      <c r="G1821" s="2">
        <v>58572.28</v>
      </c>
      <c r="H1821" s="8">
        <f t="shared" si="28"/>
        <v>-2.439084322102867E-2</v>
      </c>
      <c r="I1821" s="6"/>
      <c r="J1821" s="6"/>
      <c r="K1821" s="6"/>
    </row>
    <row r="1822" spans="2:11" ht="13.5" x14ac:dyDescent="0.35">
      <c r="B1822" s="3">
        <v>44659</v>
      </c>
      <c r="C1822" s="2">
        <v>82</v>
      </c>
      <c r="D1822" s="2">
        <v>65.114599999999996</v>
      </c>
      <c r="E1822" s="2">
        <v>461</v>
      </c>
      <c r="F1822" s="2">
        <v>80.507999999999996</v>
      </c>
      <c r="G1822" s="2">
        <v>37114.188000000002</v>
      </c>
      <c r="H1822" s="8">
        <f t="shared" si="28"/>
        <v>2.5000629659480047E-2</v>
      </c>
      <c r="I1822" s="6"/>
      <c r="J1822" s="6"/>
      <c r="K1822" s="6"/>
    </row>
    <row r="1823" spans="2:11" ht="13.5" x14ac:dyDescent="0.35">
      <c r="B1823" s="3">
        <v>44662</v>
      </c>
      <c r="C1823" s="2">
        <v>82</v>
      </c>
      <c r="D1823" s="2">
        <v>65.114599999999996</v>
      </c>
      <c r="E1823" s="2">
        <v>0</v>
      </c>
      <c r="F1823" s="2">
        <v>0</v>
      </c>
      <c r="G1823" s="2">
        <v>0</v>
      </c>
      <c r="H1823" s="8">
        <f t="shared" si="28"/>
        <v>0</v>
      </c>
      <c r="I1823" s="6"/>
      <c r="J1823" s="6"/>
      <c r="K1823" s="6"/>
    </row>
    <row r="1824" spans="2:11" ht="13.5" x14ac:dyDescent="0.35">
      <c r="B1824" s="3">
        <v>44663</v>
      </c>
      <c r="C1824" s="2">
        <v>80.52</v>
      </c>
      <c r="D1824" s="2">
        <v>63.939399999999999</v>
      </c>
      <c r="E1824" s="2">
        <v>275</v>
      </c>
      <c r="F1824" s="2">
        <v>81.090999999999994</v>
      </c>
      <c r="G1824" s="2">
        <v>22300.025000000001</v>
      </c>
      <c r="H1824" s="8">
        <f t="shared" si="28"/>
        <v>-1.8048179670918606E-2</v>
      </c>
      <c r="I1824" s="6"/>
      <c r="J1824" s="6"/>
      <c r="K1824" s="6"/>
    </row>
    <row r="1825" spans="2:11" ht="13.5" x14ac:dyDescent="0.35">
      <c r="B1825" s="3">
        <v>44664</v>
      </c>
      <c r="C1825" s="2">
        <v>80</v>
      </c>
      <c r="D1825" s="2">
        <v>63.526400000000002</v>
      </c>
      <c r="E1825" s="2">
        <v>251</v>
      </c>
      <c r="F1825" s="2">
        <v>80.808000000000007</v>
      </c>
      <c r="G1825" s="2">
        <v>20282.808000000001</v>
      </c>
      <c r="H1825" s="8">
        <f t="shared" si="28"/>
        <v>-6.4592410939107456E-3</v>
      </c>
      <c r="I1825" s="6"/>
      <c r="J1825" s="6"/>
      <c r="K1825" s="6"/>
    </row>
    <row r="1826" spans="2:11" ht="13.5" x14ac:dyDescent="0.35">
      <c r="B1826" s="3">
        <v>44665</v>
      </c>
      <c r="C1826" s="2">
        <v>80.5</v>
      </c>
      <c r="D1826" s="2">
        <v>63.923499999999997</v>
      </c>
      <c r="E1826" s="2">
        <v>258</v>
      </c>
      <c r="F1826" s="2">
        <v>80.012</v>
      </c>
      <c r="G1826" s="2">
        <v>20643.096000000001</v>
      </c>
      <c r="H1826" s="8">
        <f t="shared" si="28"/>
        <v>6.2509444892201458E-3</v>
      </c>
      <c r="I1826" s="6"/>
      <c r="J1826" s="6"/>
      <c r="K1826" s="6"/>
    </row>
    <row r="1827" spans="2:11" ht="13.5" x14ac:dyDescent="0.35">
      <c r="B1827" s="3">
        <v>44666</v>
      </c>
      <c r="C1827" s="2">
        <v>80.400000000000006</v>
      </c>
      <c r="D1827" s="2">
        <v>63.844099999999997</v>
      </c>
      <c r="E1827" s="2">
        <v>234</v>
      </c>
      <c r="F1827" s="2">
        <v>79.947999999999993</v>
      </c>
      <c r="G1827" s="2">
        <v>18707.831999999999</v>
      </c>
      <c r="H1827" s="8">
        <f t="shared" si="28"/>
        <v>-1.2421097092618473E-3</v>
      </c>
      <c r="I1827" s="6"/>
      <c r="J1827" s="6"/>
      <c r="K1827" s="6"/>
    </row>
    <row r="1828" spans="2:11" ht="13.5" x14ac:dyDescent="0.35">
      <c r="B1828" s="3">
        <v>44669</v>
      </c>
      <c r="C1828" s="2">
        <v>81</v>
      </c>
      <c r="D1828" s="2">
        <v>64.320499999999996</v>
      </c>
      <c r="E1828" s="2">
        <v>2152</v>
      </c>
      <c r="F1828" s="2">
        <v>80.007000000000005</v>
      </c>
      <c r="G1828" s="2">
        <v>172175.06400000001</v>
      </c>
      <c r="H1828" s="8">
        <f t="shared" si="28"/>
        <v>7.4619267872833694E-3</v>
      </c>
      <c r="I1828" s="6"/>
      <c r="J1828" s="6"/>
      <c r="K1828" s="6"/>
    </row>
    <row r="1829" spans="2:11" ht="13.5" x14ac:dyDescent="0.35">
      <c r="B1829" s="3">
        <v>44670</v>
      </c>
      <c r="C1829" s="2">
        <v>81</v>
      </c>
      <c r="D1829" s="2">
        <v>64.320499999999996</v>
      </c>
      <c r="E1829" s="2">
        <v>0</v>
      </c>
      <c r="F1829" s="2">
        <v>0</v>
      </c>
      <c r="G1829" s="2">
        <v>0</v>
      </c>
      <c r="H1829" s="8">
        <f t="shared" si="28"/>
        <v>0</v>
      </c>
      <c r="I1829" s="6"/>
      <c r="J1829" s="6"/>
      <c r="K1829" s="6"/>
    </row>
    <row r="1830" spans="2:11" ht="13.5" x14ac:dyDescent="0.35">
      <c r="B1830" s="3">
        <v>44671</v>
      </c>
      <c r="C1830" s="2">
        <v>81.900000000000006</v>
      </c>
      <c r="D1830" s="2">
        <v>65.035200000000003</v>
      </c>
      <c r="E1830" s="2">
        <v>195</v>
      </c>
      <c r="F1830" s="2">
        <v>80.233000000000004</v>
      </c>
      <c r="G1830" s="2">
        <v>15645.434999999999</v>
      </c>
      <c r="H1830" s="8">
        <f t="shared" si="28"/>
        <v>1.1111542976189671E-2</v>
      </c>
      <c r="I1830" s="6"/>
      <c r="J1830" s="6"/>
      <c r="K1830" s="6"/>
    </row>
    <row r="1831" spans="2:11" ht="13.5" x14ac:dyDescent="0.35">
      <c r="B1831" s="3">
        <v>44672</v>
      </c>
      <c r="C1831" s="2">
        <v>83.89</v>
      </c>
      <c r="D1831" s="2">
        <v>66.615399999999994</v>
      </c>
      <c r="E1831" s="2">
        <v>1618</v>
      </c>
      <c r="F1831" s="2">
        <v>82.55</v>
      </c>
      <c r="G1831" s="2">
        <v>133565.9</v>
      </c>
      <c r="H1831" s="8">
        <f t="shared" si="28"/>
        <v>2.4297611139813373E-2</v>
      </c>
      <c r="I1831" s="6"/>
      <c r="J1831" s="6"/>
      <c r="K1831" s="6"/>
    </row>
    <row r="1832" spans="2:11" ht="13.5" x14ac:dyDescent="0.35">
      <c r="B1832" s="3">
        <v>44673</v>
      </c>
      <c r="C1832" s="2">
        <v>81.900000000000006</v>
      </c>
      <c r="D1832" s="2">
        <v>65.035200000000003</v>
      </c>
      <c r="E1832" s="2">
        <v>286</v>
      </c>
      <c r="F1832" s="2">
        <v>81.48</v>
      </c>
      <c r="G1832" s="2">
        <v>23303.279999999999</v>
      </c>
      <c r="H1832" s="8">
        <f t="shared" si="28"/>
        <v>-2.3721241634817036E-2</v>
      </c>
      <c r="I1832" s="6"/>
      <c r="J1832" s="6"/>
      <c r="K1832" s="6"/>
    </row>
    <row r="1833" spans="2:11" ht="13.5" x14ac:dyDescent="0.35">
      <c r="B1833" s="3">
        <v>44676</v>
      </c>
      <c r="C1833" s="2">
        <v>81.8</v>
      </c>
      <c r="D1833" s="2">
        <v>64.955799999999996</v>
      </c>
      <c r="E1833" s="2">
        <v>64</v>
      </c>
      <c r="F1833" s="2">
        <v>80.028000000000006</v>
      </c>
      <c r="G1833" s="2">
        <v>5121.7920000000004</v>
      </c>
      <c r="H1833" s="8">
        <f t="shared" si="28"/>
        <v>-1.220877309518642E-3</v>
      </c>
      <c r="I1833" s="6"/>
      <c r="J1833" s="6"/>
      <c r="K1833" s="6"/>
    </row>
    <row r="1834" spans="2:11" ht="13.5" x14ac:dyDescent="0.35">
      <c r="B1834" s="3">
        <v>44677</v>
      </c>
      <c r="C1834" s="2">
        <v>81.5</v>
      </c>
      <c r="D1834" s="2">
        <v>64.717600000000004</v>
      </c>
      <c r="E1834" s="2">
        <v>34</v>
      </c>
      <c r="F1834" s="2">
        <v>80.248000000000005</v>
      </c>
      <c r="G1834" s="2">
        <v>2728.4319999999998</v>
      </c>
      <c r="H1834" s="8">
        <f t="shared" si="28"/>
        <v>-3.6671090187480101E-3</v>
      </c>
      <c r="I1834" s="6"/>
      <c r="J1834" s="6"/>
      <c r="K1834" s="6"/>
    </row>
    <row r="1835" spans="2:11" ht="13.5" x14ac:dyDescent="0.35">
      <c r="B1835" s="3">
        <v>44678</v>
      </c>
      <c r="C1835" s="2">
        <v>81.5</v>
      </c>
      <c r="D1835" s="2">
        <v>64.717600000000004</v>
      </c>
      <c r="E1835" s="2">
        <v>0</v>
      </c>
      <c r="F1835" s="2">
        <v>0</v>
      </c>
      <c r="G1835" s="2">
        <v>0</v>
      </c>
      <c r="H1835" s="8">
        <f t="shared" si="28"/>
        <v>0</v>
      </c>
      <c r="I1835" s="6"/>
      <c r="J1835" s="6"/>
      <c r="K1835" s="6"/>
    </row>
    <row r="1836" spans="2:11" ht="13.5" x14ac:dyDescent="0.35">
      <c r="B1836" s="3">
        <v>44679</v>
      </c>
      <c r="C1836" s="2">
        <v>81.5</v>
      </c>
      <c r="D1836" s="2">
        <v>64.717600000000004</v>
      </c>
      <c r="E1836" s="2">
        <v>0</v>
      </c>
      <c r="F1836" s="2">
        <v>0</v>
      </c>
      <c r="G1836" s="2">
        <v>0</v>
      </c>
      <c r="H1836" s="8">
        <f t="shared" si="28"/>
        <v>0</v>
      </c>
      <c r="I1836" s="6"/>
      <c r="J1836" s="6"/>
      <c r="K1836" s="6"/>
    </row>
    <row r="1837" spans="2:11" ht="13.5" x14ac:dyDescent="0.35">
      <c r="B1837" s="3">
        <v>44680</v>
      </c>
      <c r="C1837" s="2">
        <v>83</v>
      </c>
      <c r="D1837" s="2">
        <v>65.908699999999996</v>
      </c>
      <c r="E1837" s="2">
        <v>1725</v>
      </c>
      <c r="F1837" s="2">
        <v>82.272000000000006</v>
      </c>
      <c r="G1837" s="2">
        <v>141919.20000000001</v>
      </c>
      <c r="H1837" s="8">
        <f t="shared" si="28"/>
        <v>1.8404576189475375E-2</v>
      </c>
      <c r="I1837" s="6"/>
      <c r="J1837" s="6"/>
      <c r="K1837" s="6"/>
    </row>
    <row r="1838" spans="2:11" ht="13.5" x14ac:dyDescent="0.35">
      <c r="B1838" s="3">
        <v>44685</v>
      </c>
      <c r="C1838" s="2">
        <v>83</v>
      </c>
      <c r="D1838" s="2">
        <v>65.908699999999996</v>
      </c>
      <c r="E1838" s="2">
        <v>55</v>
      </c>
      <c r="F1838" s="2">
        <v>82.915000000000006</v>
      </c>
      <c r="G1838" s="2">
        <v>4560.3249999999998</v>
      </c>
      <c r="H1838" s="8">
        <f t="shared" si="28"/>
        <v>0</v>
      </c>
      <c r="I1838" s="6"/>
      <c r="J1838" s="6"/>
      <c r="K1838" s="6"/>
    </row>
    <row r="1839" spans="2:11" ht="13.5" x14ac:dyDescent="0.35">
      <c r="B1839" s="3">
        <v>44686</v>
      </c>
      <c r="C1839" s="2">
        <v>83</v>
      </c>
      <c r="D1839" s="2">
        <v>65.908699999999996</v>
      </c>
      <c r="E1839" s="2">
        <v>115</v>
      </c>
      <c r="F1839" s="2">
        <v>82.932000000000002</v>
      </c>
      <c r="G1839" s="2">
        <v>9537.18</v>
      </c>
      <c r="H1839" s="8">
        <f t="shared" si="28"/>
        <v>0</v>
      </c>
      <c r="I1839" s="6"/>
      <c r="J1839" s="6"/>
      <c r="K1839" s="6"/>
    </row>
    <row r="1840" spans="2:11" ht="13.5" x14ac:dyDescent="0.35">
      <c r="B1840" s="3">
        <v>44687</v>
      </c>
      <c r="C1840" s="2">
        <v>82.95</v>
      </c>
      <c r="D1840" s="2">
        <v>65.869</v>
      </c>
      <c r="E1840" s="2">
        <v>619</v>
      </c>
      <c r="F1840" s="2">
        <v>81.019000000000005</v>
      </c>
      <c r="G1840" s="2">
        <v>50150.760999999999</v>
      </c>
      <c r="H1840" s="8">
        <f t="shared" si="28"/>
        <v>-6.0234840013528249E-4</v>
      </c>
      <c r="I1840" s="6"/>
      <c r="J1840" s="6"/>
      <c r="K1840" s="6"/>
    </row>
    <row r="1841" spans="2:11" ht="13.5" x14ac:dyDescent="0.35">
      <c r="B1841" s="3">
        <v>44690</v>
      </c>
      <c r="C1841" s="2">
        <v>82.95</v>
      </c>
      <c r="D1841" s="2">
        <v>65.869</v>
      </c>
      <c r="E1841" s="2">
        <v>539</v>
      </c>
      <c r="F1841" s="2">
        <v>81.423000000000002</v>
      </c>
      <c r="G1841" s="2">
        <v>43886.997000000003</v>
      </c>
      <c r="H1841" s="8">
        <f t="shared" si="28"/>
        <v>0</v>
      </c>
      <c r="I1841" s="6"/>
      <c r="J1841" s="6"/>
      <c r="K1841" s="6"/>
    </row>
    <row r="1842" spans="2:11" ht="13.5" x14ac:dyDescent="0.35">
      <c r="B1842" s="3">
        <v>44691</v>
      </c>
      <c r="C1842" s="2">
        <v>82.9</v>
      </c>
      <c r="D1842" s="2">
        <v>65.829300000000003</v>
      </c>
      <c r="E1842" s="2">
        <v>4</v>
      </c>
      <c r="F1842" s="2">
        <v>81.7</v>
      </c>
      <c r="G1842" s="2">
        <v>326.8</v>
      </c>
      <c r="H1842" s="8">
        <f t="shared" si="28"/>
        <v>-6.027114424083604E-4</v>
      </c>
      <c r="I1842" s="6"/>
      <c r="J1842" s="6"/>
      <c r="K1842" s="6"/>
    </row>
    <row r="1843" spans="2:11" ht="13.5" x14ac:dyDescent="0.35">
      <c r="B1843" s="3">
        <v>44692</v>
      </c>
      <c r="C1843" s="2">
        <v>82.8</v>
      </c>
      <c r="D1843" s="2">
        <v>65.749899999999997</v>
      </c>
      <c r="E1843" s="2">
        <v>246</v>
      </c>
      <c r="F1843" s="2">
        <v>82.894999999999996</v>
      </c>
      <c r="G1843" s="2">
        <v>20392.169999999998</v>
      </c>
      <c r="H1843" s="8">
        <f t="shared" si="28"/>
        <v>-1.2061498451298555E-3</v>
      </c>
      <c r="I1843" s="6"/>
      <c r="J1843" s="6"/>
      <c r="K1843" s="6"/>
    </row>
    <row r="1844" spans="2:11" ht="13.5" x14ac:dyDescent="0.35">
      <c r="B1844" s="3">
        <v>44693</v>
      </c>
      <c r="C1844" s="2">
        <v>82.8</v>
      </c>
      <c r="D1844" s="2">
        <v>65.749899999999997</v>
      </c>
      <c r="E1844" s="2">
        <v>56</v>
      </c>
      <c r="F1844" s="2">
        <v>80.147999999999996</v>
      </c>
      <c r="G1844" s="2">
        <v>4488.2879999999996</v>
      </c>
      <c r="H1844" s="8">
        <f t="shared" si="28"/>
        <v>0</v>
      </c>
      <c r="I1844" s="6"/>
      <c r="J1844" s="6"/>
      <c r="K1844" s="6"/>
    </row>
    <row r="1845" spans="2:11" ht="13.5" x14ac:dyDescent="0.35">
      <c r="B1845" s="3">
        <v>44694</v>
      </c>
      <c r="C1845" s="2">
        <v>82.85</v>
      </c>
      <c r="D1845" s="2">
        <v>65.789599999999993</v>
      </c>
      <c r="E1845" s="2">
        <v>569</v>
      </c>
      <c r="F1845" s="2">
        <v>82.376999999999995</v>
      </c>
      <c r="G1845" s="2">
        <v>46872.512999999999</v>
      </c>
      <c r="H1845" s="8">
        <f t="shared" si="28"/>
        <v>6.0380319970062765E-4</v>
      </c>
      <c r="I1845" s="6"/>
      <c r="J1845" s="6"/>
      <c r="K1845" s="6"/>
    </row>
    <row r="1846" spans="2:11" ht="13.5" x14ac:dyDescent="0.35">
      <c r="B1846" s="3">
        <v>44697</v>
      </c>
      <c r="C1846" s="2">
        <v>85</v>
      </c>
      <c r="D1846" s="2">
        <v>67.496799999999993</v>
      </c>
      <c r="E1846" s="2">
        <v>597</v>
      </c>
      <c r="F1846" s="2">
        <v>83.460999999999999</v>
      </c>
      <c r="G1846" s="2">
        <v>49826.216999999997</v>
      </c>
      <c r="H1846" s="8">
        <f t="shared" si="28"/>
        <v>2.5949390177170868E-2</v>
      </c>
      <c r="I1846" s="6"/>
      <c r="J1846" s="6"/>
      <c r="K1846" s="6"/>
    </row>
    <row r="1847" spans="2:11" ht="13.5" x14ac:dyDescent="0.35">
      <c r="B1847" s="3">
        <v>44698</v>
      </c>
      <c r="C1847" s="2">
        <v>84.5</v>
      </c>
      <c r="D1847" s="2">
        <v>67.099800000000002</v>
      </c>
      <c r="E1847" s="2">
        <v>6</v>
      </c>
      <c r="F1847" s="2">
        <v>84.495000000000005</v>
      </c>
      <c r="G1847" s="2">
        <v>506.97</v>
      </c>
      <c r="H1847" s="8">
        <f t="shared" si="28"/>
        <v>-5.8817603204891402E-3</v>
      </c>
      <c r="I1847" s="6"/>
      <c r="J1847" s="6"/>
      <c r="K1847" s="6"/>
    </row>
    <row r="1848" spans="2:11" ht="13.5" x14ac:dyDescent="0.35">
      <c r="B1848" s="3">
        <v>44699</v>
      </c>
      <c r="C1848" s="2">
        <v>84.5</v>
      </c>
      <c r="D1848" s="2">
        <v>67.099800000000002</v>
      </c>
      <c r="E1848" s="2">
        <v>4</v>
      </c>
      <c r="F1848" s="2">
        <v>84.5</v>
      </c>
      <c r="G1848" s="2">
        <v>338</v>
      </c>
      <c r="H1848" s="8">
        <f t="shared" si="28"/>
        <v>0</v>
      </c>
      <c r="I1848" s="6"/>
      <c r="J1848" s="6"/>
      <c r="K1848" s="6"/>
    </row>
    <row r="1849" spans="2:11" ht="13.5" x14ac:dyDescent="0.35">
      <c r="B1849" s="3">
        <v>44700</v>
      </c>
      <c r="C1849" s="2">
        <v>83.99</v>
      </c>
      <c r="D1849" s="2">
        <v>66.694800000000001</v>
      </c>
      <c r="E1849" s="2">
        <v>13</v>
      </c>
      <c r="F1849" s="2">
        <v>83.99</v>
      </c>
      <c r="G1849" s="2">
        <v>1091.8699999999999</v>
      </c>
      <c r="H1849" s="8">
        <f t="shared" si="28"/>
        <v>-6.0357855015961467E-3</v>
      </c>
      <c r="I1849" s="6"/>
      <c r="J1849" s="6"/>
      <c r="K1849" s="6"/>
    </row>
    <row r="1850" spans="2:11" ht="13.5" x14ac:dyDescent="0.35">
      <c r="B1850" s="3">
        <v>44701</v>
      </c>
      <c r="C1850" s="2">
        <v>84</v>
      </c>
      <c r="D1850" s="2">
        <v>66.702799999999996</v>
      </c>
      <c r="E1850" s="2">
        <v>389</v>
      </c>
      <c r="F1850" s="2">
        <v>84.01</v>
      </c>
      <c r="G1850" s="2">
        <v>32679.89</v>
      </c>
      <c r="H1850" s="8">
        <f t="shared" si="28"/>
        <v>1.1994938136099915E-4</v>
      </c>
      <c r="I1850" s="6"/>
      <c r="J1850" s="6"/>
      <c r="K1850" s="6"/>
    </row>
    <row r="1851" spans="2:11" ht="13.5" x14ac:dyDescent="0.35">
      <c r="B1851" s="3">
        <v>44704</v>
      </c>
      <c r="C1851" s="2">
        <v>84.4</v>
      </c>
      <c r="D1851" s="2">
        <v>67.020399999999995</v>
      </c>
      <c r="E1851" s="2">
        <v>785</v>
      </c>
      <c r="F1851" s="2">
        <v>83.936999999999998</v>
      </c>
      <c r="G1851" s="2">
        <v>65890.544999999998</v>
      </c>
      <c r="H1851" s="8">
        <f t="shared" si="28"/>
        <v>4.7614193107335641E-3</v>
      </c>
      <c r="I1851" s="6"/>
      <c r="J1851" s="6"/>
      <c r="K1851" s="6"/>
    </row>
    <row r="1852" spans="2:11" ht="13.5" x14ac:dyDescent="0.35">
      <c r="B1852" s="3">
        <v>44705</v>
      </c>
      <c r="C1852" s="2">
        <v>84</v>
      </c>
      <c r="D1852" s="2">
        <v>66.702799999999996</v>
      </c>
      <c r="E1852" s="2">
        <v>219</v>
      </c>
      <c r="F1852" s="2">
        <v>83.954999999999998</v>
      </c>
      <c r="G1852" s="2">
        <v>18386.145</v>
      </c>
      <c r="H1852" s="8">
        <f t="shared" si="28"/>
        <v>-4.7388556320165027E-3</v>
      </c>
      <c r="I1852" s="6"/>
      <c r="J1852" s="6"/>
      <c r="K1852" s="6"/>
    </row>
    <row r="1853" spans="2:11" ht="13.5" x14ac:dyDescent="0.35">
      <c r="B1853" s="3">
        <v>44706</v>
      </c>
      <c r="C1853" s="2">
        <v>83.95</v>
      </c>
      <c r="D1853" s="2">
        <v>66.6631</v>
      </c>
      <c r="E1853" s="2">
        <v>133</v>
      </c>
      <c r="F1853" s="2">
        <v>83.093000000000004</v>
      </c>
      <c r="G1853" s="2">
        <v>11051.369000000001</v>
      </c>
      <c r="H1853" s="8">
        <f t="shared" si="28"/>
        <v>-5.9517741384164228E-4</v>
      </c>
      <c r="I1853" s="6"/>
      <c r="J1853" s="6"/>
      <c r="K1853" s="6"/>
    </row>
    <row r="1854" spans="2:11" ht="13.5" x14ac:dyDescent="0.35">
      <c r="B1854" s="3">
        <v>44707</v>
      </c>
      <c r="C1854" s="2">
        <v>83.95</v>
      </c>
      <c r="D1854" s="2">
        <v>66.6631</v>
      </c>
      <c r="E1854" s="2">
        <v>68</v>
      </c>
      <c r="F1854" s="2">
        <v>83.438999999999993</v>
      </c>
      <c r="G1854" s="2">
        <v>5673.8519999999999</v>
      </c>
      <c r="H1854" s="8">
        <f t="shared" si="28"/>
        <v>0</v>
      </c>
      <c r="I1854" s="6"/>
      <c r="J1854" s="6"/>
      <c r="K1854" s="6"/>
    </row>
    <row r="1855" spans="2:11" ht="13.5" x14ac:dyDescent="0.35">
      <c r="B1855" s="3">
        <v>44708</v>
      </c>
      <c r="C1855" s="2">
        <v>85.5</v>
      </c>
      <c r="D1855" s="2">
        <v>67.893900000000002</v>
      </c>
      <c r="E1855" s="2">
        <v>887</v>
      </c>
      <c r="F1855" s="2">
        <v>84.447999999999993</v>
      </c>
      <c r="G1855" s="2">
        <v>74905.376000000004</v>
      </c>
      <c r="H1855" s="8">
        <f t="shared" si="28"/>
        <v>1.8462987769845719E-2</v>
      </c>
      <c r="I1855" s="6"/>
      <c r="J1855" s="6"/>
      <c r="K1855" s="6"/>
    </row>
    <row r="1856" spans="2:11" ht="13.5" x14ac:dyDescent="0.35">
      <c r="B1856" s="3">
        <v>44711</v>
      </c>
      <c r="C1856" s="2">
        <v>86.4</v>
      </c>
      <c r="D1856" s="2">
        <v>68.608599999999996</v>
      </c>
      <c r="E1856" s="2">
        <v>297</v>
      </c>
      <c r="F1856" s="2">
        <v>86.233000000000004</v>
      </c>
      <c r="G1856" s="2">
        <v>25611.201000000001</v>
      </c>
      <c r="H1856" s="8">
        <f t="shared" si="28"/>
        <v>1.0526718895217294E-2</v>
      </c>
      <c r="I1856" s="6"/>
      <c r="J1856" s="6"/>
      <c r="K1856" s="6"/>
    </row>
    <row r="1857" spans="2:11" ht="13.5" x14ac:dyDescent="0.35">
      <c r="B1857" s="3">
        <v>44712</v>
      </c>
      <c r="C1857" s="2">
        <v>86.4</v>
      </c>
      <c r="D1857" s="2">
        <v>68.608599999999996</v>
      </c>
      <c r="E1857" s="2">
        <v>71</v>
      </c>
      <c r="F1857" s="2">
        <v>86.04</v>
      </c>
      <c r="G1857" s="2">
        <v>6108.84</v>
      </c>
      <c r="H1857" s="8">
        <f t="shared" si="28"/>
        <v>0</v>
      </c>
      <c r="I1857" s="6"/>
      <c r="J1857" s="6"/>
      <c r="K1857" s="6"/>
    </row>
    <row r="1858" spans="2:11" ht="13.5" x14ac:dyDescent="0.35">
      <c r="B1858" s="3">
        <v>44713</v>
      </c>
      <c r="C1858" s="2">
        <v>86.3</v>
      </c>
      <c r="D1858" s="2">
        <v>68.529200000000003</v>
      </c>
      <c r="E1858" s="2">
        <v>169</v>
      </c>
      <c r="F1858" s="2">
        <v>86.043999999999997</v>
      </c>
      <c r="G1858" s="2">
        <v>14541.436</v>
      </c>
      <c r="H1858" s="8">
        <f t="shared" si="28"/>
        <v>-1.1572893194146594E-3</v>
      </c>
      <c r="I1858" s="6"/>
      <c r="J1858" s="6"/>
      <c r="K1858" s="6"/>
    </row>
    <row r="1859" spans="2:11" ht="13.5" x14ac:dyDescent="0.35">
      <c r="B1859" s="3">
        <v>44714</v>
      </c>
      <c r="C1859" s="2">
        <v>86.3</v>
      </c>
      <c r="D1859" s="2">
        <v>68.529200000000003</v>
      </c>
      <c r="E1859" s="2">
        <v>0</v>
      </c>
      <c r="F1859" s="2">
        <v>0</v>
      </c>
      <c r="G1859" s="2">
        <v>0</v>
      </c>
      <c r="H1859" s="8">
        <f t="shared" si="28"/>
        <v>0</v>
      </c>
      <c r="I1859" s="6"/>
      <c r="J1859" s="6"/>
      <c r="K1859" s="6"/>
    </row>
    <row r="1860" spans="2:11" ht="13.5" x14ac:dyDescent="0.35">
      <c r="B1860" s="3">
        <v>44715</v>
      </c>
      <c r="C1860" s="2">
        <v>83.32</v>
      </c>
      <c r="D1860" s="2">
        <v>66.162800000000004</v>
      </c>
      <c r="E1860" s="2">
        <v>607</v>
      </c>
      <c r="F1860" s="2">
        <v>83.254999999999995</v>
      </c>
      <c r="G1860" s="2">
        <v>50535.785000000003</v>
      </c>
      <c r="H1860" s="8">
        <f t="shared" si="28"/>
        <v>-3.4531265504339735E-2</v>
      </c>
      <c r="I1860" s="6"/>
      <c r="J1860" s="6"/>
      <c r="K1860" s="6"/>
    </row>
    <row r="1861" spans="2:11" ht="13.5" x14ac:dyDescent="0.35">
      <c r="B1861" s="3">
        <v>44718</v>
      </c>
      <c r="C1861" s="2">
        <v>83.75</v>
      </c>
      <c r="D1861" s="2">
        <v>66.504199999999997</v>
      </c>
      <c r="E1861" s="2">
        <v>352</v>
      </c>
      <c r="F1861" s="2">
        <v>83.218999999999994</v>
      </c>
      <c r="G1861" s="2">
        <v>29293.088</v>
      </c>
      <c r="H1861" s="8">
        <f t="shared" si="28"/>
        <v>5.1599992745166925E-3</v>
      </c>
      <c r="I1861" s="6"/>
      <c r="J1861" s="6"/>
      <c r="K1861" s="6"/>
    </row>
    <row r="1862" spans="2:11" ht="13.5" x14ac:dyDescent="0.35">
      <c r="B1862" s="3">
        <v>44719</v>
      </c>
      <c r="C1862" s="2">
        <v>83.32</v>
      </c>
      <c r="D1862" s="2">
        <v>66.162800000000004</v>
      </c>
      <c r="E1862" s="2">
        <v>875</v>
      </c>
      <c r="F1862" s="2">
        <v>83.724000000000004</v>
      </c>
      <c r="G1862" s="2">
        <v>73258.5</v>
      </c>
      <c r="H1862" s="8">
        <f t="shared" si="28"/>
        <v>-5.1335103647588134E-3</v>
      </c>
      <c r="I1862" s="6"/>
      <c r="J1862" s="6"/>
      <c r="K1862" s="6"/>
    </row>
    <row r="1863" spans="2:11" ht="13.5" x14ac:dyDescent="0.35">
      <c r="B1863" s="3">
        <v>44720</v>
      </c>
      <c r="C1863" s="2">
        <v>83</v>
      </c>
      <c r="D1863" s="2">
        <v>65.908699999999996</v>
      </c>
      <c r="E1863" s="2">
        <v>893</v>
      </c>
      <c r="F1863" s="2">
        <v>83.26</v>
      </c>
      <c r="G1863" s="2">
        <v>74351.179999999993</v>
      </c>
      <c r="H1863" s="8">
        <f t="shared" ref="H1863:H1926" si="29">(D1863-D1862)/D1862</f>
        <v>-3.8405267008048056E-3</v>
      </c>
      <c r="I1863" s="6"/>
      <c r="J1863" s="6"/>
      <c r="K1863" s="6"/>
    </row>
    <row r="1864" spans="2:11" ht="13.5" x14ac:dyDescent="0.35">
      <c r="B1864" s="3">
        <v>44721</v>
      </c>
      <c r="C1864" s="2">
        <v>83.2</v>
      </c>
      <c r="D1864" s="2">
        <v>66.067499999999995</v>
      </c>
      <c r="E1864" s="2">
        <v>335</v>
      </c>
      <c r="F1864" s="2">
        <v>83.025999999999996</v>
      </c>
      <c r="G1864" s="2">
        <v>27813.71</v>
      </c>
      <c r="H1864" s="8">
        <f t="shared" si="29"/>
        <v>2.4093936005413459E-3</v>
      </c>
      <c r="I1864" s="6"/>
      <c r="J1864" s="6"/>
      <c r="K1864" s="6"/>
    </row>
    <row r="1865" spans="2:11" ht="13.5" x14ac:dyDescent="0.35">
      <c r="B1865" s="3">
        <v>44722</v>
      </c>
      <c r="C1865" s="2">
        <v>85.18</v>
      </c>
      <c r="D1865" s="2">
        <v>67.639799999999994</v>
      </c>
      <c r="E1865" s="2">
        <v>69</v>
      </c>
      <c r="F1865" s="2">
        <v>83.956999999999994</v>
      </c>
      <c r="G1865" s="2">
        <v>5793.0330000000004</v>
      </c>
      <c r="H1865" s="8">
        <f t="shared" si="29"/>
        <v>2.3798388012260169E-2</v>
      </c>
      <c r="I1865" s="6"/>
      <c r="J1865" s="6"/>
      <c r="K1865" s="6"/>
    </row>
    <row r="1866" spans="2:11" ht="13.5" x14ac:dyDescent="0.35">
      <c r="B1866" s="3">
        <v>44725</v>
      </c>
      <c r="C1866" s="2">
        <v>85.26</v>
      </c>
      <c r="D1866" s="2">
        <v>67.703299999999999</v>
      </c>
      <c r="E1866" s="2">
        <v>56</v>
      </c>
      <c r="F1866" s="2">
        <v>85.113</v>
      </c>
      <c r="G1866" s="2">
        <v>4766.3280000000004</v>
      </c>
      <c r="H1866" s="8">
        <f t="shared" si="29"/>
        <v>9.3879638910825841E-4</v>
      </c>
      <c r="I1866" s="6"/>
      <c r="J1866" s="6"/>
      <c r="K1866" s="6"/>
    </row>
    <row r="1867" spans="2:11" ht="13.5" x14ac:dyDescent="0.35">
      <c r="B1867" s="3">
        <v>44726</v>
      </c>
      <c r="C1867" s="2">
        <v>84</v>
      </c>
      <c r="D1867" s="2">
        <v>66.702799999999996</v>
      </c>
      <c r="E1867" s="2">
        <v>42</v>
      </c>
      <c r="F1867" s="2">
        <v>83.43</v>
      </c>
      <c r="G1867" s="2">
        <v>3504.06</v>
      </c>
      <c r="H1867" s="8">
        <f t="shared" si="29"/>
        <v>-1.4777713937134562E-2</v>
      </c>
      <c r="I1867" s="6"/>
      <c r="J1867" s="6"/>
      <c r="K1867" s="6"/>
    </row>
    <row r="1868" spans="2:11" ht="13.5" x14ac:dyDescent="0.35">
      <c r="B1868" s="3">
        <v>44727</v>
      </c>
      <c r="C1868" s="2">
        <v>84.49</v>
      </c>
      <c r="D1868" s="2">
        <v>67.091899999999995</v>
      </c>
      <c r="E1868" s="2">
        <v>5</v>
      </c>
      <c r="F1868" s="2">
        <v>83.691999999999993</v>
      </c>
      <c r="G1868" s="2">
        <v>418.46</v>
      </c>
      <c r="H1868" s="8">
        <f t="shared" si="29"/>
        <v>5.8333383306247884E-3</v>
      </c>
      <c r="I1868" s="6"/>
      <c r="J1868" s="6"/>
      <c r="K1868" s="6"/>
    </row>
    <row r="1869" spans="2:11" ht="13.5" x14ac:dyDescent="0.35">
      <c r="B1869" s="3">
        <v>44728</v>
      </c>
      <c r="C1869" s="2">
        <v>83.01</v>
      </c>
      <c r="D1869" s="2">
        <v>65.916600000000003</v>
      </c>
      <c r="E1869" s="2">
        <v>190</v>
      </c>
      <c r="F1869" s="2">
        <v>83.84</v>
      </c>
      <c r="G1869" s="2">
        <v>15929.6</v>
      </c>
      <c r="H1869" s="8">
        <f t="shared" si="29"/>
        <v>-1.751776294902951E-2</v>
      </c>
      <c r="I1869" s="6"/>
      <c r="J1869" s="6"/>
      <c r="K1869" s="6"/>
    </row>
    <row r="1870" spans="2:11" ht="13.5" x14ac:dyDescent="0.35">
      <c r="B1870" s="3">
        <v>44729</v>
      </c>
      <c r="C1870" s="2">
        <v>84.4</v>
      </c>
      <c r="D1870" s="2">
        <v>67.020399999999995</v>
      </c>
      <c r="E1870" s="2">
        <v>548</v>
      </c>
      <c r="F1870" s="2">
        <v>83.638999999999996</v>
      </c>
      <c r="G1870" s="2">
        <v>45834.171999999999</v>
      </c>
      <c r="H1870" s="8">
        <f t="shared" si="29"/>
        <v>1.6745402523795107E-2</v>
      </c>
      <c r="I1870" s="6"/>
      <c r="J1870" s="6"/>
      <c r="K1870" s="6"/>
    </row>
    <row r="1871" spans="2:11" ht="13.5" x14ac:dyDescent="0.35">
      <c r="B1871" s="3">
        <v>44732</v>
      </c>
      <c r="C1871" s="2">
        <v>84</v>
      </c>
      <c r="D1871" s="2">
        <v>66.702799999999996</v>
      </c>
      <c r="E1871" s="2">
        <v>201</v>
      </c>
      <c r="F1871" s="2">
        <v>84.001999999999995</v>
      </c>
      <c r="G1871" s="2">
        <v>16884.401999999998</v>
      </c>
      <c r="H1871" s="8">
        <f t="shared" si="29"/>
        <v>-4.7388556320165027E-3</v>
      </c>
      <c r="I1871" s="6"/>
      <c r="J1871" s="6"/>
      <c r="K1871" s="6"/>
    </row>
    <row r="1872" spans="2:11" ht="13.5" x14ac:dyDescent="0.35">
      <c r="B1872" s="3">
        <v>44733</v>
      </c>
      <c r="C1872" s="2">
        <v>84.3</v>
      </c>
      <c r="D1872" s="2">
        <v>66.941000000000003</v>
      </c>
      <c r="E1872" s="2">
        <v>197</v>
      </c>
      <c r="F1872" s="2">
        <v>84.001999999999995</v>
      </c>
      <c r="G1872" s="2">
        <v>16548.394</v>
      </c>
      <c r="H1872" s="8">
        <f t="shared" si="29"/>
        <v>3.5710644830502796E-3</v>
      </c>
      <c r="I1872" s="6"/>
      <c r="J1872" s="6"/>
      <c r="K1872" s="6"/>
    </row>
    <row r="1873" spans="2:11" ht="13.5" x14ac:dyDescent="0.35">
      <c r="B1873" s="3">
        <v>44734</v>
      </c>
      <c r="C1873" s="2">
        <v>84.48</v>
      </c>
      <c r="D1873" s="2">
        <v>67.0839</v>
      </c>
      <c r="E1873" s="2">
        <v>522</v>
      </c>
      <c r="F1873" s="2">
        <v>83.956999999999994</v>
      </c>
      <c r="G1873" s="2">
        <v>43825.553999999996</v>
      </c>
      <c r="H1873" s="8">
        <f t="shared" si="29"/>
        <v>2.1347156451202902E-3</v>
      </c>
      <c r="I1873" s="6"/>
      <c r="J1873" s="6"/>
      <c r="K1873" s="6"/>
    </row>
    <row r="1874" spans="2:11" ht="13.5" x14ac:dyDescent="0.35">
      <c r="B1874" s="3">
        <v>44735</v>
      </c>
      <c r="C1874" s="2">
        <v>84.45</v>
      </c>
      <c r="D1874" s="2">
        <v>67.060100000000006</v>
      </c>
      <c r="E1874" s="2">
        <v>530</v>
      </c>
      <c r="F1874" s="2">
        <v>84.17</v>
      </c>
      <c r="G1874" s="2">
        <v>44610.1</v>
      </c>
      <c r="H1874" s="8">
        <f t="shared" si="29"/>
        <v>-3.547796117994671E-4</v>
      </c>
      <c r="I1874" s="6"/>
      <c r="J1874" s="6"/>
      <c r="K1874" s="6"/>
    </row>
    <row r="1875" spans="2:11" ht="13.5" x14ac:dyDescent="0.35">
      <c r="B1875" s="3">
        <v>44736</v>
      </c>
      <c r="C1875" s="2">
        <v>84.47</v>
      </c>
      <c r="D1875" s="2">
        <v>67.075999999999993</v>
      </c>
      <c r="E1875" s="2">
        <v>152</v>
      </c>
      <c r="F1875" s="2">
        <v>84.405000000000001</v>
      </c>
      <c r="G1875" s="2">
        <v>12829.56</v>
      </c>
      <c r="H1875" s="8">
        <f t="shared" si="29"/>
        <v>2.3710074992413987E-4</v>
      </c>
      <c r="I1875" s="6"/>
      <c r="J1875" s="6"/>
      <c r="K1875" s="6"/>
    </row>
    <row r="1876" spans="2:11" ht="13.5" x14ac:dyDescent="0.35">
      <c r="B1876" s="3">
        <v>44739</v>
      </c>
      <c r="C1876" s="2">
        <v>83.47</v>
      </c>
      <c r="D1876" s="2">
        <v>66.281899999999993</v>
      </c>
      <c r="E1876" s="2">
        <v>18</v>
      </c>
      <c r="F1876" s="2">
        <v>83.47</v>
      </c>
      <c r="G1876" s="2">
        <v>1502.46</v>
      </c>
      <c r="H1876" s="8">
        <f t="shared" si="29"/>
        <v>-1.1838809708390487E-2</v>
      </c>
      <c r="I1876" s="6"/>
      <c r="J1876" s="6"/>
      <c r="K1876" s="6"/>
    </row>
    <row r="1877" spans="2:11" ht="13.5" x14ac:dyDescent="0.35">
      <c r="B1877" s="3">
        <v>44740</v>
      </c>
      <c r="C1877" s="2">
        <v>82.4</v>
      </c>
      <c r="D1877" s="2">
        <v>68.436599999999999</v>
      </c>
      <c r="E1877" s="2">
        <v>206</v>
      </c>
      <c r="F1877" s="2">
        <v>81.418000000000006</v>
      </c>
      <c r="G1877" s="2">
        <v>16772.108</v>
      </c>
      <c r="H1877" s="8">
        <f t="shared" si="29"/>
        <v>3.2508120618147722E-2</v>
      </c>
      <c r="I1877" s="6"/>
      <c r="J1877" s="6"/>
      <c r="K1877" s="6"/>
    </row>
    <row r="1878" spans="2:11" ht="13.5" x14ac:dyDescent="0.35">
      <c r="B1878" s="3">
        <v>44741</v>
      </c>
      <c r="C1878" s="2">
        <v>82.4</v>
      </c>
      <c r="D1878" s="2">
        <v>68.436599999999999</v>
      </c>
      <c r="E1878" s="2">
        <v>588</v>
      </c>
      <c r="F1878" s="2">
        <v>81.881</v>
      </c>
      <c r="G1878" s="2">
        <v>48146.027999999998</v>
      </c>
      <c r="H1878" s="8">
        <f t="shared" si="29"/>
        <v>0</v>
      </c>
      <c r="I1878" s="6"/>
      <c r="J1878" s="6"/>
      <c r="K1878" s="6"/>
    </row>
    <row r="1879" spans="2:11" ht="13.5" x14ac:dyDescent="0.35">
      <c r="B1879" s="3">
        <v>44742</v>
      </c>
      <c r="C1879" s="2">
        <v>80</v>
      </c>
      <c r="D1879" s="2">
        <v>66.443299999999994</v>
      </c>
      <c r="E1879" s="2">
        <v>326</v>
      </c>
      <c r="F1879" s="2">
        <v>80.694000000000003</v>
      </c>
      <c r="G1879" s="2">
        <v>26306.243999999999</v>
      </c>
      <c r="H1879" s="8">
        <f t="shared" si="29"/>
        <v>-2.912622777870328E-2</v>
      </c>
      <c r="I1879" s="6"/>
      <c r="J1879" s="6"/>
      <c r="K1879" s="6"/>
    </row>
    <row r="1880" spans="2:11" ht="13.5" x14ac:dyDescent="0.35">
      <c r="B1880" s="3">
        <v>44743</v>
      </c>
      <c r="C1880" s="2">
        <v>81</v>
      </c>
      <c r="D1880" s="2">
        <v>67.273799999999994</v>
      </c>
      <c r="E1880" s="2">
        <v>79</v>
      </c>
      <c r="F1880" s="2">
        <v>81</v>
      </c>
      <c r="G1880" s="2">
        <v>6399</v>
      </c>
      <c r="H1880" s="8">
        <f t="shared" si="29"/>
        <v>1.2499379169908792E-2</v>
      </c>
      <c r="I1880" s="6"/>
      <c r="J1880" s="6"/>
      <c r="K1880" s="6"/>
    </row>
    <row r="1881" spans="2:11" ht="13.5" x14ac:dyDescent="0.35">
      <c r="B1881" s="3">
        <v>44746</v>
      </c>
      <c r="C1881" s="2">
        <v>80.98</v>
      </c>
      <c r="D1881" s="2">
        <v>67.257199999999997</v>
      </c>
      <c r="E1881" s="2">
        <v>179</v>
      </c>
      <c r="F1881" s="2">
        <v>80.093999999999994</v>
      </c>
      <c r="G1881" s="2">
        <v>14336.825999999999</v>
      </c>
      <c r="H1881" s="8">
        <f t="shared" si="29"/>
        <v>-2.467528220495474E-4</v>
      </c>
      <c r="I1881" s="6"/>
      <c r="J1881" s="6"/>
      <c r="K1881" s="6"/>
    </row>
    <row r="1882" spans="2:11" ht="13.5" x14ac:dyDescent="0.35">
      <c r="B1882" s="3">
        <v>44747</v>
      </c>
      <c r="C1882" s="2">
        <v>80.5</v>
      </c>
      <c r="D1882" s="2">
        <v>66.858599999999996</v>
      </c>
      <c r="E1882" s="2">
        <v>82</v>
      </c>
      <c r="F1882" s="2">
        <v>79.543999999999997</v>
      </c>
      <c r="G1882" s="2">
        <v>6522.6080000000002</v>
      </c>
      <c r="H1882" s="8">
        <f t="shared" si="29"/>
        <v>-5.9265030361061993E-3</v>
      </c>
      <c r="I1882" s="6"/>
      <c r="J1882" s="6"/>
      <c r="K1882" s="6"/>
    </row>
    <row r="1883" spans="2:11" ht="13.5" x14ac:dyDescent="0.35">
      <c r="B1883" s="3">
        <v>44748</v>
      </c>
      <c r="C1883" s="2">
        <v>80.3</v>
      </c>
      <c r="D1883" s="2">
        <v>66.692499999999995</v>
      </c>
      <c r="E1883" s="2">
        <v>769</v>
      </c>
      <c r="F1883" s="2">
        <v>79.194000000000003</v>
      </c>
      <c r="G1883" s="2">
        <v>60900.186000000002</v>
      </c>
      <c r="H1883" s="8">
        <f t="shared" si="29"/>
        <v>-2.4843475633650742E-3</v>
      </c>
      <c r="I1883" s="6"/>
      <c r="J1883" s="6"/>
      <c r="K1883" s="6"/>
    </row>
    <row r="1884" spans="2:11" ht="13.5" x14ac:dyDescent="0.35">
      <c r="B1884" s="3">
        <v>44749</v>
      </c>
      <c r="C1884" s="2">
        <v>80.98</v>
      </c>
      <c r="D1884" s="2">
        <v>67.257199999999997</v>
      </c>
      <c r="E1884" s="2">
        <v>398</v>
      </c>
      <c r="F1884" s="2">
        <v>80.44</v>
      </c>
      <c r="G1884" s="2">
        <v>32015.119999999999</v>
      </c>
      <c r="H1884" s="8">
        <f t="shared" si="29"/>
        <v>8.4672189526558764E-3</v>
      </c>
      <c r="I1884" s="6"/>
      <c r="J1884" s="6"/>
      <c r="K1884" s="6"/>
    </row>
    <row r="1885" spans="2:11" ht="13.5" x14ac:dyDescent="0.35">
      <c r="B1885" s="3">
        <v>44750</v>
      </c>
      <c r="C1885" s="2">
        <v>80.5</v>
      </c>
      <c r="D1885" s="2">
        <v>66.858599999999996</v>
      </c>
      <c r="E1885" s="2">
        <v>171</v>
      </c>
      <c r="F1885" s="2">
        <v>79.856999999999999</v>
      </c>
      <c r="G1885" s="2">
        <v>13655.547</v>
      </c>
      <c r="H1885" s="8">
        <f t="shared" si="29"/>
        <v>-5.9265030361061993E-3</v>
      </c>
      <c r="I1885" s="6"/>
      <c r="J1885" s="6"/>
      <c r="K1885" s="6"/>
    </row>
    <row r="1886" spans="2:11" ht="13.5" x14ac:dyDescent="0.35">
      <c r="B1886" s="3">
        <v>44753</v>
      </c>
      <c r="C1886" s="2">
        <v>80.400000000000006</v>
      </c>
      <c r="D1886" s="2">
        <v>66.775499999999994</v>
      </c>
      <c r="E1886" s="2">
        <v>17</v>
      </c>
      <c r="F1886" s="2">
        <v>80.400000000000006</v>
      </c>
      <c r="G1886" s="2">
        <v>1366.8</v>
      </c>
      <c r="H1886" s="8">
        <f t="shared" si="29"/>
        <v>-1.2429216286311967E-3</v>
      </c>
      <c r="I1886" s="6"/>
      <c r="J1886" s="6"/>
      <c r="K1886" s="6"/>
    </row>
    <row r="1887" spans="2:11" ht="13.5" x14ac:dyDescent="0.35">
      <c r="B1887" s="3">
        <v>44754</v>
      </c>
      <c r="C1887" s="2">
        <v>80</v>
      </c>
      <c r="D1887" s="2">
        <v>66.443299999999994</v>
      </c>
      <c r="E1887" s="2">
        <v>173</v>
      </c>
      <c r="F1887" s="2">
        <v>80.265000000000001</v>
      </c>
      <c r="G1887" s="2">
        <v>13885.844999999999</v>
      </c>
      <c r="H1887" s="8">
        <f t="shared" si="29"/>
        <v>-4.974878510831073E-3</v>
      </c>
      <c r="I1887" s="6"/>
      <c r="J1887" s="6"/>
      <c r="K1887" s="6"/>
    </row>
    <row r="1888" spans="2:11" ht="13.5" x14ac:dyDescent="0.35">
      <c r="B1888" s="3">
        <v>44755</v>
      </c>
      <c r="C1888" s="2">
        <v>80</v>
      </c>
      <c r="D1888" s="2">
        <v>66.443299999999994</v>
      </c>
      <c r="E1888" s="2">
        <v>262</v>
      </c>
      <c r="F1888" s="2">
        <v>79.983000000000004</v>
      </c>
      <c r="G1888" s="2">
        <v>20955.545999999998</v>
      </c>
      <c r="H1888" s="8">
        <f t="shared" si="29"/>
        <v>0</v>
      </c>
      <c r="I1888" s="6"/>
      <c r="J1888" s="6"/>
      <c r="K1888" s="6"/>
    </row>
    <row r="1889" spans="2:11" ht="13.5" x14ac:dyDescent="0.35">
      <c r="B1889" s="3">
        <v>44756</v>
      </c>
      <c r="C1889" s="2">
        <v>79.5</v>
      </c>
      <c r="D1889" s="2">
        <v>66.028000000000006</v>
      </c>
      <c r="E1889" s="2">
        <v>940</v>
      </c>
      <c r="F1889" s="2">
        <v>79.5</v>
      </c>
      <c r="G1889" s="2">
        <v>74730</v>
      </c>
      <c r="H1889" s="8">
        <f t="shared" si="29"/>
        <v>-6.250442106276898E-3</v>
      </c>
      <c r="I1889" s="6"/>
      <c r="J1889" s="6"/>
      <c r="K1889" s="6"/>
    </row>
    <row r="1890" spans="2:11" ht="13.5" x14ac:dyDescent="0.35">
      <c r="B1890" s="3">
        <v>44757</v>
      </c>
      <c r="C1890" s="2">
        <v>79.2</v>
      </c>
      <c r="D1890" s="2">
        <v>65.778899999999993</v>
      </c>
      <c r="E1890" s="2">
        <v>259</v>
      </c>
      <c r="F1890" s="2">
        <v>79.168999999999997</v>
      </c>
      <c r="G1890" s="2">
        <v>20504.771000000001</v>
      </c>
      <c r="H1890" s="8">
        <f t="shared" si="29"/>
        <v>-3.7726419094931351E-3</v>
      </c>
      <c r="I1890" s="6"/>
      <c r="J1890" s="6"/>
      <c r="K1890" s="6"/>
    </row>
    <row r="1891" spans="2:11" ht="13.5" x14ac:dyDescent="0.35">
      <c r="B1891" s="3">
        <v>44760</v>
      </c>
      <c r="C1891" s="2">
        <v>79.489999999999995</v>
      </c>
      <c r="D1891" s="2">
        <v>66.0197</v>
      </c>
      <c r="E1891" s="2">
        <v>1</v>
      </c>
      <c r="F1891" s="2">
        <v>79.489999999999995</v>
      </c>
      <c r="G1891" s="2">
        <v>79.489999999999995</v>
      </c>
      <c r="H1891" s="8">
        <f t="shared" si="29"/>
        <v>3.6607483554758026E-3</v>
      </c>
      <c r="I1891" s="6"/>
      <c r="J1891" s="6"/>
      <c r="K1891" s="6"/>
    </row>
    <row r="1892" spans="2:11" ht="13.5" x14ac:dyDescent="0.35">
      <c r="B1892" s="3">
        <v>44761</v>
      </c>
      <c r="C1892" s="2">
        <v>78.989999999999995</v>
      </c>
      <c r="D1892" s="2">
        <v>65.604500000000002</v>
      </c>
      <c r="E1892" s="2">
        <v>304</v>
      </c>
      <c r="F1892" s="2">
        <v>78.573999999999998</v>
      </c>
      <c r="G1892" s="2">
        <v>23886.495999999999</v>
      </c>
      <c r="H1892" s="8">
        <f t="shared" si="29"/>
        <v>-6.2890319101722471E-3</v>
      </c>
      <c r="I1892" s="6"/>
      <c r="J1892" s="6"/>
      <c r="K1892" s="6"/>
    </row>
    <row r="1893" spans="2:11" ht="13.5" x14ac:dyDescent="0.35">
      <c r="B1893" s="3">
        <v>44762</v>
      </c>
      <c r="C1893" s="2">
        <v>80.08</v>
      </c>
      <c r="D1893" s="2">
        <v>66.509699999999995</v>
      </c>
      <c r="E1893" s="2">
        <v>2398</v>
      </c>
      <c r="F1893" s="2">
        <v>79.522999999999996</v>
      </c>
      <c r="G1893" s="2">
        <v>190696.15400000001</v>
      </c>
      <c r="H1893" s="8">
        <f t="shared" si="29"/>
        <v>1.3797833990046316E-2</v>
      </c>
      <c r="I1893" s="6"/>
      <c r="J1893" s="6"/>
      <c r="K1893" s="6"/>
    </row>
    <row r="1894" spans="2:11" ht="13.5" x14ac:dyDescent="0.35">
      <c r="B1894" s="3">
        <v>44763</v>
      </c>
      <c r="C1894" s="2">
        <v>80</v>
      </c>
      <c r="D1894" s="2">
        <v>66.443299999999994</v>
      </c>
      <c r="E1894" s="2">
        <v>77</v>
      </c>
      <c r="F1894" s="2">
        <v>80</v>
      </c>
      <c r="G1894" s="2">
        <v>6160</v>
      </c>
      <c r="H1894" s="8">
        <f t="shared" si="29"/>
        <v>-9.9835061652663558E-4</v>
      </c>
      <c r="I1894" s="6"/>
      <c r="J1894" s="6"/>
      <c r="K1894" s="6"/>
    </row>
    <row r="1895" spans="2:11" ht="13.5" x14ac:dyDescent="0.35">
      <c r="B1895" s="3">
        <v>44764</v>
      </c>
      <c r="C1895" s="2">
        <v>80.08</v>
      </c>
      <c r="D1895" s="2">
        <v>66.509699999999995</v>
      </c>
      <c r="E1895" s="2">
        <v>80</v>
      </c>
      <c r="F1895" s="2">
        <v>79.986999999999995</v>
      </c>
      <c r="G1895" s="2">
        <v>6398.96</v>
      </c>
      <c r="H1895" s="8">
        <f t="shared" si="29"/>
        <v>9.993483165345728E-4</v>
      </c>
      <c r="I1895" s="6"/>
      <c r="J1895" s="6"/>
      <c r="K1895" s="6"/>
    </row>
    <row r="1896" spans="2:11" ht="13.5" x14ac:dyDescent="0.35">
      <c r="B1896" s="3">
        <v>44768</v>
      </c>
      <c r="C1896" s="2">
        <v>80</v>
      </c>
      <c r="D1896" s="2">
        <v>66.443299999999994</v>
      </c>
      <c r="E1896" s="2">
        <v>23</v>
      </c>
      <c r="F1896" s="2">
        <v>79.731999999999999</v>
      </c>
      <c r="G1896" s="2">
        <v>1833.836</v>
      </c>
      <c r="H1896" s="8">
        <f t="shared" si="29"/>
        <v>-9.9835061652663558E-4</v>
      </c>
      <c r="I1896" s="6"/>
      <c r="J1896" s="6"/>
      <c r="K1896" s="6"/>
    </row>
    <row r="1897" spans="2:11" ht="13.5" x14ac:dyDescent="0.35">
      <c r="B1897" s="3">
        <v>44769</v>
      </c>
      <c r="C1897" s="2">
        <v>79.7</v>
      </c>
      <c r="D1897" s="2">
        <v>66.194100000000006</v>
      </c>
      <c r="E1897" s="2">
        <v>271</v>
      </c>
      <c r="F1897" s="2">
        <v>79.632000000000005</v>
      </c>
      <c r="G1897" s="2">
        <v>21580.272000000001</v>
      </c>
      <c r="H1897" s="8">
        <f t="shared" si="29"/>
        <v>-3.7505662722951399E-3</v>
      </c>
      <c r="I1897" s="6"/>
      <c r="J1897" s="6"/>
      <c r="K1897" s="6"/>
    </row>
    <row r="1898" spans="2:11" ht="13.5" x14ac:dyDescent="0.35">
      <c r="B1898" s="3">
        <v>44770</v>
      </c>
      <c r="C1898" s="2">
        <v>80</v>
      </c>
      <c r="D1898" s="2">
        <v>66.443299999999994</v>
      </c>
      <c r="E1898" s="2">
        <v>18</v>
      </c>
      <c r="F1898" s="2">
        <v>79.724999999999994</v>
      </c>
      <c r="G1898" s="2">
        <v>1435.05</v>
      </c>
      <c r="H1898" s="8">
        <f t="shared" si="29"/>
        <v>3.7646859765445503E-3</v>
      </c>
      <c r="I1898" s="6"/>
      <c r="J1898" s="6"/>
      <c r="K1898" s="6"/>
    </row>
    <row r="1899" spans="2:11" ht="13.5" x14ac:dyDescent="0.35">
      <c r="B1899" s="3">
        <v>44771</v>
      </c>
      <c r="C1899" s="2">
        <v>81.900000000000006</v>
      </c>
      <c r="D1899" s="2">
        <v>68.021299999999997</v>
      </c>
      <c r="E1899" s="2">
        <v>183</v>
      </c>
      <c r="F1899" s="2">
        <v>81.055000000000007</v>
      </c>
      <c r="G1899" s="2">
        <v>14833.065000000001</v>
      </c>
      <c r="H1899" s="8">
        <f t="shared" si="29"/>
        <v>2.3749572944149418E-2</v>
      </c>
      <c r="I1899" s="6"/>
      <c r="J1899" s="6"/>
      <c r="K1899" s="6"/>
    </row>
    <row r="1900" spans="2:11" ht="13.5" x14ac:dyDescent="0.35">
      <c r="B1900" s="3">
        <v>44774</v>
      </c>
      <c r="C1900" s="2">
        <v>82</v>
      </c>
      <c r="D1900" s="2">
        <v>68.104399999999998</v>
      </c>
      <c r="E1900" s="2">
        <v>40</v>
      </c>
      <c r="F1900" s="2">
        <v>81.712000000000003</v>
      </c>
      <c r="G1900" s="2">
        <v>3268.48</v>
      </c>
      <c r="H1900" s="8">
        <f t="shared" si="29"/>
        <v>1.2216761514408242E-3</v>
      </c>
      <c r="I1900" s="6"/>
      <c r="J1900" s="6"/>
      <c r="K1900" s="6"/>
    </row>
    <row r="1901" spans="2:11" ht="13.5" x14ac:dyDescent="0.35">
      <c r="B1901" s="3">
        <v>44775</v>
      </c>
      <c r="C1901" s="2">
        <v>82.5</v>
      </c>
      <c r="D1901" s="2">
        <v>68.5197</v>
      </c>
      <c r="E1901" s="2">
        <v>87</v>
      </c>
      <c r="F1901" s="2">
        <v>82.344999999999999</v>
      </c>
      <c r="G1901" s="2">
        <v>7164.0150000000003</v>
      </c>
      <c r="H1901" s="8">
        <f t="shared" si="29"/>
        <v>6.0979907318763843E-3</v>
      </c>
      <c r="I1901" s="6"/>
      <c r="J1901" s="6"/>
      <c r="K1901" s="6"/>
    </row>
    <row r="1902" spans="2:11" ht="13.5" x14ac:dyDescent="0.35">
      <c r="B1902" s="3">
        <v>44776</v>
      </c>
      <c r="C1902" s="2">
        <v>82.11</v>
      </c>
      <c r="D1902" s="2">
        <v>68.195700000000002</v>
      </c>
      <c r="E1902" s="2">
        <v>89</v>
      </c>
      <c r="F1902" s="2">
        <v>82.364999999999995</v>
      </c>
      <c r="G1902" s="2">
        <v>7330.4849999999997</v>
      </c>
      <c r="H1902" s="8">
        <f t="shared" si="29"/>
        <v>-4.7285671128157025E-3</v>
      </c>
      <c r="I1902" s="6"/>
      <c r="J1902" s="6"/>
      <c r="K1902" s="6"/>
    </row>
    <row r="1903" spans="2:11" ht="13.5" x14ac:dyDescent="0.35">
      <c r="B1903" s="3">
        <v>44777</v>
      </c>
      <c r="C1903" s="2">
        <v>82.2</v>
      </c>
      <c r="D1903" s="2">
        <v>68.270499999999998</v>
      </c>
      <c r="E1903" s="2">
        <v>3</v>
      </c>
      <c r="F1903" s="2">
        <v>82.6</v>
      </c>
      <c r="G1903" s="2">
        <v>247.8</v>
      </c>
      <c r="H1903" s="8">
        <f t="shared" si="29"/>
        <v>1.0968433493606811E-3</v>
      </c>
      <c r="I1903" s="6"/>
      <c r="J1903" s="6"/>
      <c r="K1903" s="6"/>
    </row>
    <row r="1904" spans="2:11" ht="13.5" x14ac:dyDescent="0.35">
      <c r="B1904" s="3">
        <v>44778</v>
      </c>
      <c r="C1904" s="2">
        <v>83.2</v>
      </c>
      <c r="D1904" s="2">
        <v>69.100999999999999</v>
      </c>
      <c r="E1904" s="2">
        <v>311</v>
      </c>
      <c r="F1904" s="2">
        <v>83.022000000000006</v>
      </c>
      <c r="G1904" s="2">
        <v>25819.842000000001</v>
      </c>
      <c r="H1904" s="8">
        <f t="shared" si="29"/>
        <v>1.21648442592335E-2</v>
      </c>
      <c r="I1904" s="6"/>
      <c r="J1904" s="6"/>
      <c r="K1904" s="6"/>
    </row>
    <row r="1905" spans="2:11" ht="13.5" x14ac:dyDescent="0.35">
      <c r="B1905" s="3">
        <v>44781</v>
      </c>
      <c r="C1905" s="2">
        <v>85</v>
      </c>
      <c r="D1905" s="2">
        <v>70.596000000000004</v>
      </c>
      <c r="E1905" s="2">
        <v>586</v>
      </c>
      <c r="F1905" s="2">
        <v>84.052999999999997</v>
      </c>
      <c r="G1905" s="2">
        <v>49255.057999999997</v>
      </c>
      <c r="H1905" s="8">
        <f t="shared" si="29"/>
        <v>2.1634998046338037E-2</v>
      </c>
      <c r="I1905" s="6"/>
      <c r="J1905" s="6"/>
      <c r="K1905" s="6"/>
    </row>
    <row r="1906" spans="2:11" ht="13.5" x14ac:dyDescent="0.35">
      <c r="B1906" s="3">
        <v>44782</v>
      </c>
      <c r="C1906" s="2">
        <v>86</v>
      </c>
      <c r="D1906" s="2">
        <v>71.426599999999993</v>
      </c>
      <c r="E1906" s="2">
        <v>419</v>
      </c>
      <c r="F1906" s="2">
        <v>85.852999999999994</v>
      </c>
      <c r="G1906" s="2">
        <v>35972.406999999999</v>
      </c>
      <c r="H1906" s="8">
        <f t="shared" si="29"/>
        <v>1.1765539124029546E-2</v>
      </c>
      <c r="I1906" s="6"/>
      <c r="J1906" s="6"/>
      <c r="K1906" s="6"/>
    </row>
    <row r="1907" spans="2:11" ht="13.5" x14ac:dyDescent="0.35">
      <c r="B1907" s="3">
        <v>44783</v>
      </c>
      <c r="C1907" s="2">
        <v>86</v>
      </c>
      <c r="D1907" s="2">
        <v>71.426599999999993</v>
      </c>
      <c r="E1907" s="2">
        <v>268</v>
      </c>
      <c r="F1907" s="2">
        <v>86.391000000000005</v>
      </c>
      <c r="G1907" s="2">
        <v>23152.788</v>
      </c>
      <c r="H1907" s="8">
        <f t="shared" si="29"/>
        <v>0</v>
      </c>
      <c r="I1907" s="6"/>
      <c r="J1907" s="6"/>
      <c r="K1907" s="6"/>
    </row>
    <row r="1908" spans="2:11" ht="13.5" x14ac:dyDescent="0.35">
      <c r="B1908" s="3">
        <v>44784</v>
      </c>
      <c r="C1908" s="2">
        <v>86</v>
      </c>
      <c r="D1908" s="2">
        <v>71.426599999999993</v>
      </c>
      <c r="E1908" s="2">
        <v>51</v>
      </c>
      <c r="F1908" s="2">
        <v>86.051000000000002</v>
      </c>
      <c r="G1908" s="2">
        <v>4388.6009999999997</v>
      </c>
      <c r="H1908" s="8">
        <f t="shared" si="29"/>
        <v>0</v>
      </c>
      <c r="I1908" s="6"/>
      <c r="J1908" s="6"/>
      <c r="K1908" s="6"/>
    </row>
    <row r="1909" spans="2:11" ht="13.5" x14ac:dyDescent="0.35">
      <c r="B1909" s="3">
        <v>44785</v>
      </c>
      <c r="C1909" s="2">
        <v>85.9</v>
      </c>
      <c r="D1909" s="2">
        <v>71.343500000000006</v>
      </c>
      <c r="E1909" s="2">
        <v>125</v>
      </c>
      <c r="F1909" s="2">
        <v>85.078999999999994</v>
      </c>
      <c r="G1909" s="2">
        <v>10634.875</v>
      </c>
      <c r="H1909" s="8">
        <f t="shared" si="29"/>
        <v>-1.1634321107260813E-3</v>
      </c>
      <c r="I1909" s="6"/>
      <c r="J1909" s="6"/>
      <c r="K1909" s="6"/>
    </row>
    <row r="1910" spans="2:11" ht="13.5" x14ac:dyDescent="0.35">
      <c r="B1910" s="3">
        <v>44788</v>
      </c>
      <c r="C1910" s="2">
        <v>85.5</v>
      </c>
      <c r="D1910" s="2">
        <v>71.011300000000006</v>
      </c>
      <c r="E1910" s="2">
        <v>124</v>
      </c>
      <c r="F1910" s="2">
        <v>85.536000000000001</v>
      </c>
      <c r="G1910" s="2">
        <v>10606.464</v>
      </c>
      <c r="H1910" s="8">
        <f t="shared" si="29"/>
        <v>-4.6563457077379196E-3</v>
      </c>
      <c r="I1910" s="6"/>
      <c r="J1910" s="6"/>
      <c r="K1910" s="6"/>
    </row>
    <row r="1911" spans="2:11" ht="13.5" x14ac:dyDescent="0.35">
      <c r="B1911" s="3">
        <v>44789</v>
      </c>
      <c r="C1911" s="2">
        <v>85.4</v>
      </c>
      <c r="D1911" s="2">
        <v>70.928200000000004</v>
      </c>
      <c r="E1911" s="2">
        <v>71</v>
      </c>
      <c r="F1911" s="2">
        <v>85.408000000000001</v>
      </c>
      <c r="G1911" s="2">
        <v>6063.9679999999998</v>
      </c>
      <c r="H1911" s="8">
        <f t="shared" si="29"/>
        <v>-1.1702362863375507E-3</v>
      </c>
      <c r="I1911" s="6"/>
      <c r="J1911" s="6"/>
      <c r="K1911" s="6"/>
    </row>
    <row r="1912" spans="2:11" ht="13.5" x14ac:dyDescent="0.35">
      <c r="B1912" s="3">
        <v>44790</v>
      </c>
      <c r="C1912" s="2">
        <v>85.5</v>
      </c>
      <c r="D1912" s="2">
        <v>71.011300000000006</v>
      </c>
      <c r="E1912" s="2">
        <v>159</v>
      </c>
      <c r="F1912" s="2">
        <v>85.054000000000002</v>
      </c>
      <c r="G1912" s="2">
        <v>13523.585999999999</v>
      </c>
      <c r="H1912" s="8">
        <f t="shared" si="29"/>
        <v>1.1716073437645635E-3</v>
      </c>
      <c r="I1912" s="6"/>
      <c r="J1912" s="6"/>
      <c r="K1912" s="6"/>
    </row>
    <row r="1913" spans="2:11" ht="13.5" x14ac:dyDescent="0.35">
      <c r="B1913" s="3">
        <v>44791</v>
      </c>
      <c r="C1913" s="2">
        <v>85.4</v>
      </c>
      <c r="D1913" s="2">
        <v>70.928200000000004</v>
      </c>
      <c r="E1913" s="2">
        <v>79</v>
      </c>
      <c r="F1913" s="2">
        <v>84.478999999999999</v>
      </c>
      <c r="G1913" s="2">
        <v>6673.8410000000003</v>
      </c>
      <c r="H1913" s="8">
        <f t="shared" si="29"/>
        <v>-1.1702362863375507E-3</v>
      </c>
      <c r="I1913" s="6"/>
      <c r="J1913" s="6"/>
      <c r="K1913" s="6"/>
    </row>
    <row r="1914" spans="2:11" ht="13.5" x14ac:dyDescent="0.35">
      <c r="B1914" s="3">
        <v>44792</v>
      </c>
      <c r="C1914" s="2">
        <v>85.4</v>
      </c>
      <c r="D1914" s="2">
        <v>70.928200000000004</v>
      </c>
      <c r="E1914" s="2">
        <v>0</v>
      </c>
      <c r="F1914" s="2">
        <v>0</v>
      </c>
      <c r="G1914" s="2">
        <v>0</v>
      </c>
      <c r="H1914" s="8">
        <f t="shared" si="29"/>
        <v>0</v>
      </c>
      <c r="I1914" s="6"/>
      <c r="J1914" s="6"/>
      <c r="K1914" s="6"/>
    </row>
    <row r="1915" spans="2:11" ht="13.5" x14ac:dyDescent="0.35">
      <c r="B1915" s="3">
        <v>44795</v>
      </c>
      <c r="C1915" s="2">
        <v>85</v>
      </c>
      <c r="D1915" s="2">
        <v>70.596000000000004</v>
      </c>
      <c r="E1915" s="2">
        <v>93</v>
      </c>
      <c r="F1915" s="2">
        <v>84.849000000000004</v>
      </c>
      <c r="G1915" s="2">
        <v>7890.9570000000003</v>
      </c>
      <c r="H1915" s="8">
        <f t="shared" si="29"/>
        <v>-4.6836096221249133E-3</v>
      </c>
      <c r="I1915" s="6"/>
      <c r="J1915" s="6"/>
      <c r="K1915" s="6"/>
    </row>
    <row r="1916" spans="2:11" ht="13.5" x14ac:dyDescent="0.35">
      <c r="B1916" s="3">
        <v>44796</v>
      </c>
      <c r="C1916" s="2">
        <v>82.6</v>
      </c>
      <c r="D1916" s="2">
        <v>68.602699999999999</v>
      </c>
      <c r="E1916" s="2">
        <v>179</v>
      </c>
      <c r="F1916" s="2">
        <v>84.432000000000002</v>
      </c>
      <c r="G1916" s="2">
        <v>15113.328</v>
      </c>
      <c r="H1916" s="8">
        <f t="shared" si="29"/>
        <v>-2.8235310782480663E-2</v>
      </c>
      <c r="I1916" s="6"/>
      <c r="J1916" s="6"/>
      <c r="K1916" s="6"/>
    </row>
    <row r="1917" spans="2:11" ht="13.5" x14ac:dyDescent="0.35">
      <c r="B1917" s="3">
        <v>44797</v>
      </c>
      <c r="C1917" s="2">
        <v>84.69</v>
      </c>
      <c r="D1917" s="2">
        <v>70.338499999999996</v>
      </c>
      <c r="E1917" s="2">
        <v>931</v>
      </c>
      <c r="F1917" s="2">
        <v>83.629000000000005</v>
      </c>
      <c r="G1917" s="2">
        <v>77858.599000000002</v>
      </c>
      <c r="H1917" s="8">
        <f t="shared" si="29"/>
        <v>2.5302211137462484E-2</v>
      </c>
      <c r="I1917" s="6"/>
      <c r="J1917" s="6"/>
      <c r="K1917" s="6"/>
    </row>
    <row r="1918" spans="2:11" ht="13.5" x14ac:dyDescent="0.35">
      <c r="B1918" s="3">
        <v>44798</v>
      </c>
      <c r="C1918" s="2">
        <v>84.69</v>
      </c>
      <c r="D1918" s="2">
        <v>70.338499999999996</v>
      </c>
      <c r="E1918" s="2">
        <v>0</v>
      </c>
      <c r="F1918" s="2">
        <v>0</v>
      </c>
      <c r="G1918" s="2">
        <v>0</v>
      </c>
      <c r="H1918" s="8">
        <f t="shared" si="29"/>
        <v>0</v>
      </c>
      <c r="I1918" s="6"/>
      <c r="J1918" s="6"/>
      <c r="K1918" s="6"/>
    </row>
    <row r="1919" spans="2:11" ht="13.5" x14ac:dyDescent="0.35">
      <c r="B1919" s="3">
        <v>44799</v>
      </c>
      <c r="C1919" s="2">
        <v>85.49</v>
      </c>
      <c r="D1919" s="2">
        <v>71.003</v>
      </c>
      <c r="E1919" s="2">
        <v>1514</v>
      </c>
      <c r="F1919" s="2">
        <v>84.853999999999999</v>
      </c>
      <c r="G1919" s="2">
        <v>128468.95600000001</v>
      </c>
      <c r="H1919" s="8">
        <f t="shared" si="29"/>
        <v>9.4471733119131616E-3</v>
      </c>
      <c r="I1919" s="6"/>
      <c r="J1919" s="6"/>
      <c r="K1919" s="6"/>
    </row>
    <row r="1920" spans="2:11" ht="13.5" x14ac:dyDescent="0.35">
      <c r="B1920" s="3">
        <v>44802</v>
      </c>
      <c r="C1920" s="2">
        <v>86.5</v>
      </c>
      <c r="D1920" s="2">
        <v>71.841800000000006</v>
      </c>
      <c r="E1920" s="2">
        <v>122</v>
      </c>
      <c r="F1920" s="2">
        <v>85.924999999999997</v>
      </c>
      <c r="G1920" s="2">
        <v>10482.85</v>
      </c>
      <c r="H1920" s="8">
        <f t="shared" si="29"/>
        <v>1.1813585341464532E-2</v>
      </c>
      <c r="I1920" s="6"/>
      <c r="J1920" s="6"/>
      <c r="K1920" s="6"/>
    </row>
    <row r="1921" spans="2:11" ht="13.5" x14ac:dyDescent="0.35">
      <c r="B1921" s="3">
        <v>44803</v>
      </c>
      <c r="C1921" s="2">
        <v>91.69</v>
      </c>
      <c r="D1921" s="2">
        <v>76.152299999999997</v>
      </c>
      <c r="E1921" s="2">
        <v>0</v>
      </c>
      <c r="F1921" s="2">
        <v>0</v>
      </c>
      <c r="G1921" s="2">
        <v>0</v>
      </c>
      <c r="H1921" s="8">
        <f t="shared" si="29"/>
        <v>5.9999888644215349E-2</v>
      </c>
      <c r="I1921" s="6"/>
      <c r="J1921" s="6"/>
      <c r="K1921" s="6"/>
    </row>
    <row r="1922" spans="2:11" ht="13.5" x14ac:dyDescent="0.35">
      <c r="B1922" s="3">
        <v>44804</v>
      </c>
      <c r="C1922" s="2">
        <v>97.19</v>
      </c>
      <c r="D1922" s="2">
        <v>80.720299999999995</v>
      </c>
      <c r="E1922" s="2">
        <v>0</v>
      </c>
      <c r="F1922" s="2">
        <v>0</v>
      </c>
      <c r="G1922" s="2">
        <v>0</v>
      </c>
      <c r="H1922" s="8">
        <f t="shared" si="29"/>
        <v>5.9985056262253381E-2</v>
      </c>
      <c r="I1922" s="6"/>
      <c r="J1922" s="6"/>
      <c r="K1922" s="6"/>
    </row>
    <row r="1923" spans="2:11" ht="13.5" x14ac:dyDescent="0.35">
      <c r="B1923" s="3">
        <v>44805</v>
      </c>
      <c r="C1923" s="2">
        <v>97.18</v>
      </c>
      <c r="D1923" s="2">
        <v>80.712000000000003</v>
      </c>
      <c r="E1923" s="2">
        <v>7466</v>
      </c>
      <c r="F1923" s="2">
        <v>99.432000000000002</v>
      </c>
      <c r="G1923" s="2">
        <v>742359.31200000003</v>
      </c>
      <c r="H1923" s="8">
        <f t="shared" si="29"/>
        <v>-1.0282419663939944E-4</v>
      </c>
      <c r="I1923" s="6"/>
      <c r="J1923" s="6"/>
      <c r="K1923" s="6"/>
    </row>
    <row r="1924" spans="2:11" ht="13.5" x14ac:dyDescent="0.35">
      <c r="B1924" s="3">
        <v>44806</v>
      </c>
      <c r="C1924" s="2">
        <v>93.5</v>
      </c>
      <c r="D1924" s="2">
        <v>77.655600000000007</v>
      </c>
      <c r="E1924" s="2">
        <v>1703</v>
      </c>
      <c r="F1924" s="2">
        <v>94.221000000000004</v>
      </c>
      <c r="G1924" s="2">
        <v>160458.36300000001</v>
      </c>
      <c r="H1924" s="8">
        <f t="shared" si="29"/>
        <v>-3.7867975022301471E-2</v>
      </c>
      <c r="I1924" s="6"/>
      <c r="J1924" s="6"/>
      <c r="K1924" s="6"/>
    </row>
    <row r="1925" spans="2:11" ht="13.5" x14ac:dyDescent="0.35">
      <c r="B1925" s="3">
        <v>44809</v>
      </c>
      <c r="C1925" s="2">
        <v>96.2</v>
      </c>
      <c r="D1925" s="2">
        <v>79.898099999999999</v>
      </c>
      <c r="E1925" s="2">
        <v>1724</v>
      </c>
      <c r="F1925" s="2">
        <v>94.784000000000006</v>
      </c>
      <c r="G1925" s="2">
        <v>163407.61600000001</v>
      </c>
      <c r="H1925" s="8">
        <f t="shared" si="29"/>
        <v>2.8877505292599536E-2</v>
      </c>
      <c r="I1925" s="6"/>
      <c r="J1925" s="6"/>
      <c r="K1925" s="6"/>
    </row>
    <row r="1926" spans="2:11" ht="13.5" x14ac:dyDescent="0.35">
      <c r="B1926" s="3">
        <v>44810</v>
      </c>
      <c r="C1926" s="2">
        <v>96.4</v>
      </c>
      <c r="D1926" s="2">
        <v>80.0642</v>
      </c>
      <c r="E1926" s="2">
        <v>1446</v>
      </c>
      <c r="F1926" s="2">
        <v>94.959000000000003</v>
      </c>
      <c r="G1926" s="2">
        <v>137310.71400000001</v>
      </c>
      <c r="H1926" s="8">
        <f t="shared" si="29"/>
        <v>2.0788979963228178E-3</v>
      </c>
      <c r="I1926" s="6"/>
      <c r="J1926" s="6"/>
      <c r="K1926" s="6"/>
    </row>
    <row r="1927" spans="2:11" ht="13.5" x14ac:dyDescent="0.35">
      <c r="B1927" s="3">
        <v>44811</v>
      </c>
      <c r="C1927" s="2">
        <v>95.99</v>
      </c>
      <c r="D1927" s="2">
        <v>79.723699999999994</v>
      </c>
      <c r="E1927" s="2">
        <v>1634</v>
      </c>
      <c r="F1927" s="2">
        <v>96.174000000000007</v>
      </c>
      <c r="G1927" s="2">
        <v>157148.31599999999</v>
      </c>
      <c r="H1927" s="8">
        <f t="shared" ref="H1927:H1990" si="30">(D1927-D1926)/D1926</f>
        <v>-4.2528370982287443E-3</v>
      </c>
      <c r="I1927" s="6"/>
      <c r="J1927" s="6"/>
      <c r="K1927" s="6"/>
    </row>
    <row r="1928" spans="2:11" ht="13.5" x14ac:dyDescent="0.35">
      <c r="B1928" s="3">
        <v>44812</v>
      </c>
      <c r="C1928" s="2">
        <v>96.4</v>
      </c>
      <c r="D1928" s="2">
        <v>80.0642</v>
      </c>
      <c r="E1928" s="2">
        <v>3766</v>
      </c>
      <c r="F1928" s="2">
        <v>96.171999999999997</v>
      </c>
      <c r="G1928" s="2">
        <v>362183.75199999998</v>
      </c>
      <c r="H1928" s="8">
        <f t="shared" si="30"/>
        <v>4.2710009695988245E-3</v>
      </c>
      <c r="I1928" s="6"/>
      <c r="J1928" s="6"/>
      <c r="K1928" s="6"/>
    </row>
    <row r="1929" spans="2:11" ht="13.5" x14ac:dyDescent="0.35">
      <c r="B1929" s="3">
        <v>44813</v>
      </c>
      <c r="C1929" s="2">
        <v>96.4</v>
      </c>
      <c r="D1929" s="2">
        <v>80.0642</v>
      </c>
      <c r="E1929" s="2">
        <v>2028</v>
      </c>
      <c r="F1929" s="2">
        <v>95.994</v>
      </c>
      <c r="G1929" s="2">
        <v>194675.83199999999</v>
      </c>
      <c r="H1929" s="8">
        <f t="shared" si="30"/>
        <v>0</v>
      </c>
      <c r="I1929" s="6"/>
      <c r="J1929" s="6"/>
      <c r="K1929" s="6"/>
    </row>
    <row r="1930" spans="2:11" ht="13.5" x14ac:dyDescent="0.35">
      <c r="B1930" s="3">
        <v>44816</v>
      </c>
      <c r="C1930" s="2">
        <v>96.29</v>
      </c>
      <c r="D1930" s="2">
        <v>79.972800000000007</v>
      </c>
      <c r="E1930" s="2">
        <v>1592</v>
      </c>
      <c r="F1930" s="2">
        <v>95.688999999999993</v>
      </c>
      <c r="G1930" s="2">
        <v>152336.88800000001</v>
      </c>
      <c r="H1930" s="8">
        <f t="shared" si="30"/>
        <v>-1.141583878937066E-3</v>
      </c>
      <c r="I1930" s="6"/>
      <c r="J1930" s="6"/>
      <c r="K1930" s="6"/>
    </row>
    <row r="1931" spans="2:11" ht="13.5" x14ac:dyDescent="0.35">
      <c r="B1931" s="3">
        <v>44817</v>
      </c>
      <c r="C1931" s="2">
        <v>96</v>
      </c>
      <c r="D1931" s="2">
        <v>79.731999999999999</v>
      </c>
      <c r="E1931" s="2">
        <v>2158</v>
      </c>
      <c r="F1931" s="2">
        <v>96.123999999999995</v>
      </c>
      <c r="G1931" s="2">
        <v>207435.592</v>
      </c>
      <c r="H1931" s="8">
        <f t="shared" si="30"/>
        <v>-3.0110237480744356E-3</v>
      </c>
      <c r="I1931" s="6"/>
      <c r="J1931" s="6"/>
      <c r="K1931" s="6"/>
    </row>
    <row r="1932" spans="2:11" ht="13.5" x14ac:dyDescent="0.35">
      <c r="B1932" s="3">
        <v>44818</v>
      </c>
      <c r="C1932" s="2">
        <v>95.52</v>
      </c>
      <c r="D1932" s="2">
        <v>79.333299999999994</v>
      </c>
      <c r="E1932" s="2">
        <v>889</v>
      </c>
      <c r="F1932" s="2">
        <v>95.531999999999996</v>
      </c>
      <c r="G1932" s="2">
        <v>84927.948000000004</v>
      </c>
      <c r="H1932" s="8">
        <f t="shared" si="30"/>
        <v>-5.0005016806301756E-3</v>
      </c>
      <c r="I1932" s="6"/>
      <c r="J1932" s="6"/>
      <c r="K1932" s="6"/>
    </row>
    <row r="1933" spans="2:11" ht="13.5" x14ac:dyDescent="0.35">
      <c r="B1933" s="3">
        <v>44819</v>
      </c>
      <c r="C1933" s="2">
        <v>95.01</v>
      </c>
      <c r="D1933" s="2">
        <v>78.909700000000001</v>
      </c>
      <c r="E1933" s="2">
        <v>1257</v>
      </c>
      <c r="F1933" s="2">
        <v>95.426000000000002</v>
      </c>
      <c r="G1933" s="2">
        <v>119950.482</v>
      </c>
      <c r="H1933" s="8">
        <f t="shared" si="30"/>
        <v>-5.3394980418058164E-3</v>
      </c>
      <c r="I1933" s="6"/>
      <c r="J1933" s="6"/>
      <c r="K1933" s="6"/>
    </row>
    <row r="1934" spans="2:11" ht="13.5" x14ac:dyDescent="0.35">
      <c r="B1934" s="3">
        <v>44820</v>
      </c>
      <c r="C1934" s="2">
        <v>95.29</v>
      </c>
      <c r="D1934" s="2">
        <v>79.142300000000006</v>
      </c>
      <c r="E1934" s="2">
        <v>897</v>
      </c>
      <c r="F1934" s="2">
        <v>94.959000000000003</v>
      </c>
      <c r="G1934" s="2">
        <v>85178.222999999998</v>
      </c>
      <c r="H1934" s="8">
        <f t="shared" si="30"/>
        <v>2.9476730997583952E-3</v>
      </c>
      <c r="I1934" s="6"/>
      <c r="J1934" s="6"/>
      <c r="K1934" s="6"/>
    </row>
    <row r="1935" spans="2:11" ht="13.5" x14ac:dyDescent="0.35">
      <c r="B1935" s="3">
        <v>44823</v>
      </c>
      <c r="C1935" s="2">
        <v>94.63</v>
      </c>
      <c r="D1935" s="2">
        <v>78.594099999999997</v>
      </c>
      <c r="E1935" s="2">
        <v>308</v>
      </c>
      <c r="F1935" s="2">
        <v>94.757999999999996</v>
      </c>
      <c r="G1935" s="2">
        <v>29185.464</v>
      </c>
      <c r="H1935" s="8">
        <f t="shared" si="30"/>
        <v>-6.9267635638591302E-3</v>
      </c>
      <c r="I1935" s="6"/>
      <c r="J1935" s="6"/>
      <c r="K1935" s="6"/>
    </row>
    <row r="1936" spans="2:11" ht="13.5" x14ac:dyDescent="0.35">
      <c r="B1936" s="3">
        <v>44824</v>
      </c>
      <c r="C1936" s="2">
        <v>95.2</v>
      </c>
      <c r="D1936" s="2">
        <v>79.067499999999995</v>
      </c>
      <c r="E1936" s="2">
        <v>1408</v>
      </c>
      <c r="F1936" s="2">
        <v>94.744</v>
      </c>
      <c r="G1936" s="2">
        <v>133399.552</v>
      </c>
      <c r="H1936" s="8">
        <f t="shared" si="30"/>
        <v>6.0233528979910462E-3</v>
      </c>
      <c r="I1936" s="6"/>
      <c r="J1936" s="6"/>
      <c r="K1936" s="6"/>
    </row>
    <row r="1937" spans="2:11" ht="13.5" x14ac:dyDescent="0.35">
      <c r="B1937" s="3">
        <v>44825</v>
      </c>
      <c r="C1937" s="2">
        <v>95.3</v>
      </c>
      <c r="D1937" s="2">
        <v>79.150599999999997</v>
      </c>
      <c r="E1937" s="2">
        <v>1156</v>
      </c>
      <c r="F1937" s="2">
        <v>94.733999999999995</v>
      </c>
      <c r="G1937" s="2">
        <v>109512.504</v>
      </c>
      <c r="H1937" s="8">
        <f t="shared" si="30"/>
        <v>1.0510007272267585E-3</v>
      </c>
      <c r="I1937" s="6"/>
      <c r="J1937" s="6"/>
      <c r="K1937" s="6"/>
    </row>
    <row r="1938" spans="2:11" ht="13.5" x14ac:dyDescent="0.35">
      <c r="B1938" s="3">
        <v>44826</v>
      </c>
      <c r="C1938" s="2">
        <v>95.3</v>
      </c>
      <c r="D1938" s="2">
        <v>79.150599999999997</v>
      </c>
      <c r="E1938" s="2">
        <v>350</v>
      </c>
      <c r="F1938" s="2">
        <v>95.841999999999999</v>
      </c>
      <c r="G1938" s="2">
        <v>33544.699999999997</v>
      </c>
      <c r="H1938" s="8">
        <f t="shared" si="30"/>
        <v>0</v>
      </c>
      <c r="I1938" s="6"/>
      <c r="J1938" s="6"/>
      <c r="K1938" s="6"/>
    </row>
    <row r="1939" spans="2:11" ht="13.5" x14ac:dyDescent="0.35">
      <c r="B1939" s="3">
        <v>44827</v>
      </c>
      <c r="C1939" s="2">
        <v>96.3</v>
      </c>
      <c r="D1939" s="2">
        <v>79.981099999999998</v>
      </c>
      <c r="E1939" s="2">
        <v>607</v>
      </c>
      <c r="F1939" s="2">
        <v>95.317999999999998</v>
      </c>
      <c r="G1939" s="2">
        <v>57858.025999999998</v>
      </c>
      <c r="H1939" s="8">
        <f t="shared" si="30"/>
        <v>1.0492655772666294E-2</v>
      </c>
      <c r="I1939" s="6"/>
      <c r="J1939" s="6"/>
      <c r="K1939" s="6"/>
    </row>
    <row r="1940" spans="2:11" ht="13.5" x14ac:dyDescent="0.35">
      <c r="B1940" s="3">
        <v>44830</v>
      </c>
      <c r="C1940" s="2">
        <v>94.61</v>
      </c>
      <c r="D1940" s="2">
        <v>78.577500000000001</v>
      </c>
      <c r="E1940" s="2">
        <v>1057</v>
      </c>
      <c r="F1940" s="2">
        <v>94.71</v>
      </c>
      <c r="G1940" s="2">
        <v>100108.47</v>
      </c>
      <c r="H1940" s="8">
        <f t="shared" si="30"/>
        <v>-1.7549145985739097E-2</v>
      </c>
      <c r="I1940" s="6"/>
      <c r="J1940" s="6"/>
      <c r="K1940" s="6"/>
    </row>
    <row r="1941" spans="2:11" ht="13.5" x14ac:dyDescent="0.35">
      <c r="B1941" s="3">
        <v>44831</v>
      </c>
      <c r="C1941" s="2">
        <v>94.51</v>
      </c>
      <c r="D1941" s="2">
        <v>78.494500000000002</v>
      </c>
      <c r="E1941" s="2">
        <v>155</v>
      </c>
      <c r="F1941" s="2">
        <v>94.516000000000005</v>
      </c>
      <c r="G1941" s="2">
        <v>14649.98</v>
      </c>
      <c r="H1941" s="8">
        <f t="shared" si="30"/>
        <v>-1.0562820145715811E-3</v>
      </c>
      <c r="I1941" s="6"/>
      <c r="J1941" s="6"/>
      <c r="K1941" s="6"/>
    </row>
    <row r="1942" spans="2:11" ht="13.5" x14ac:dyDescent="0.35">
      <c r="B1942" s="3">
        <v>44832</v>
      </c>
      <c r="C1942" s="2">
        <v>94.9</v>
      </c>
      <c r="D1942" s="2">
        <v>78.818399999999997</v>
      </c>
      <c r="E1942" s="2">
        <v>1634</v>
      </c>
      <c r="F1942" s="2">
        <v>94.677999999999997</v>
      </c>
      <c r="G1942" s="2">
        <v>154703.85200000001</v>
      </c>
      <c r="H1942" s="8">
        <f t="shared" si="30"/>
        <v>4.1264037607729809E-3</v>
      </c>
      <c r="I1942" s="6"/>
      <c r="J1942" s="6"/>
      <c r="K1942" s="6"/>
    </row>
    <row r="1943" spans="2:11" ht="13.5" x14ac:dyDescent="0.35">
      <c r="B1943" s="3">
        <v>44833</v>
      </c>
      <c r="C1943" s="2">
        <v>94.85</v>
      </c>
      <c r="D1943" s="2">
        <v>78.776799999999994</v>
      </c>
      <c r="E1943" s="2">
        <v>336</v>
      </c>
      <c r="F1943" s="2">
        <v>94.283000000000001</v>
      </c>
      <c r="G1943" s="2">
        <v>31679.088</v>
      </c>
      <c r="H1943" s="8">
        <f t="shared" si="30"/>
        <v>-5.2779554012771801E-4</v>
      </c>
      <c r="I1943" s="6"/>
      <c r="J1943" s="6"/>
      <c r="K1943" s="6"/>
    </row>
    <row r="1944" spans="2:11" ht="13.5" x14ac:dyDescent="0.35">
      <c r="B1944" s="3">
        <v>44834</v>
      </c>
      <c r="C1944" s="2">
        <v>95</v>
      </c>
      <c r="D1944" s="2">
        <v>78.901399999999995</v>
      </c>
      <c r="E1944" s="2">
        <v>2474</v>
      </c>
      <c r="F1944" s="2">
        <v>94.581999999999994</v>
      </c>
      <c r="G1944" s="2">
        <v>233995.86799999999</v>
      </c>
      <c r="H1944" s="8">
        <f t="shared" si="30"/>
        <v>1.5816839475581762E-3</v>
      </c>
      <c r="I1944" s="6"/>
      <c r="J1944" s="6"/>
      <c r="K1944" s="6"/>
    </row>
    <row r="1945" spans="2:11" ht="13.5" x14ac:dyDescent="0.35">
      <c r="B1945" s="3">
        <v>44837</v>
      </c>
      <c r="C1945" s="2">
        <v>92.9</v>
      </c>
      <c r="D1945" s="2">
        <v>77.157300000000006</v>
      </c>
      <c r="E1945" s="2">
        <v>487</v>
      </c>
      <c r="F1945" s="2">
        <v>93.849000000000004</v>
      </c>
      <c r="G1945" s="2">
        <v>45704.463000000003</v>
      </c>
      <c r="H1945" s="8">
        <f t="shared" si="30"/>
        <v>-2.2104804224006024E-2</v>
      </c>
      <c r="I1945" s="6"/>
      <c r="J1945" s="6"/>
      <c r="K1945" s="6"/>
    </row>
    <row r="1946" spans="2:11" ht="13.5" x14ac:dyDescent="0.35">
      <c r="B1946" s="3">
        <v>44838</v>
      </c>
      <c r="C1946" s="2">
        <v>92.9</v>
      </c>
      <c r="D1946" s="2">
        <v>77.157300000000006</v>
      </c>
      <c r="E1946" s="2">
        <v>553</v>
      </c>
      <c r="F1946" s="2">
        <v>92.58</v>
      </c>
      <c r="G1946" s="2">
        <v>51196.74</v>
      </c>
      <c r="H1946" s="8">
        <f t="shared" si="30"/>
        <v>0</v>
      </c>
      <c r="I1946" s="6"/>
      <c r="J1946" s="6"/>
      <c r="K1946" s="6"/>
    </row>
    <row r="1947" spans="2:11" ht="13.5" x14ac:dyDescent="0.35">
      <c r="B1947" s="3">
        <v>44839</v>
      </c>
      <c r="C1947" s="2">
        <v>93.95</v>
      </c>
      <c r="D1947" s="2">
        <v>78.029399999999995</v>
      </c>
      <c r="E1947" s="2">
        <v>139</v>
      </c>
      <c r="F1947" s="2">
        <v>92.588999999999999</v>
      </c>
      <c r="G1947" s="2">
        <v>12869.870999999999</v>
      </c>
      <c r="H1947" s="8">
        <f t="shared" si="30"/>
        <v>1.1302883848968133E-2</v>
      </c>
      <c r="I1947" s="6"/>
      <c r="J1947" s="6"/>
      <c r="K1947" s="6"/>
    </row>
    <row r="1948" spans="2:11" ht="13.5" x14ac:dyDescent="0.35">
      <c r="B1948" s="3">
        <v>44840</v>
      </c>
      <c r="C1948" s="2">
        <v>93</v>
      </c>
      <c r="D1948" s="2">
        <v>77.240300000000005</v>
      </c>
      <c r="E1948" s="2">
        <v>624</v>
      </c>
      <c r="F1948" s="2">
        <v>90.468000000000004</v>
      </c>
      <c r="G1948" s="2">
        <v>56452.031999999999</v>
      </c>
      <c r="H1948" s="8">
        <f t="shared" si="30"/>
        <v>-1.0112854898281809E-2</v>
      </c>
      <c r="I1948" s="6"/>
      <c r="J1948" s="6"/>
      <c r="K1948" s="6"/>
    </row>
    <row r="1949" spans="2:11" ht="13.5" x14ac:dyDescent="0.35">
      <c r="B1949" s="3">
        <v>44841</v>
      </c>
      <c r="C1949" s="2">
        <v>91.58</v>
      </c>
      <c r="D1949" s="2">
        <v>76.061000000000007</v>
      </c>
      <c r="E1949" s="2">
        <v>285</v>
      </c>
      <c r="F1949" s="2">
        <v>90.454999999999998</v>
      </c>
      <c r="G1949" s="2">
        <v>25779.674999999999</v>
      </c>
      <c r="H1949" s="8">
        <f t="shared" si="30"/>
        <v>-1.5267936556434889E-2</v>
      </c>
      <c r="I1949" s="6"/>
      <c r="J1949" s="6"/>
      <c r="K1949" s="6"/>
    </row>
    <row r="1950" spans="2:11" ht="13.5" x14ac:dyDescent="0.35">
      <c r="B1950" s="3">
        <v>44844</v>
      </c>
      <c r="C1950" s="2">
        <v>92</v>
      </c>
      <c r="D1950" s="2">
        <v>76.409800000000004</v>
      </c>
      <c r="E1950" s="2">
        <v>37</v>
      </c>
      <c r="F1950" s="2">
        <v>92.177999999999997</v>
      </c>
      <c r="G1950" s="2">
        <v>3410.5859999999998</v>
      </c>
      <c r="H1950" s="8">
        <f t="shared" si="30"/>
        <v>4.5857929819486604E-3</v>
      </c>
      <c r="I1950" s="6"/>
      <c r="J1950" s="6"/>
      <c r="K1950" s="6"/>
    </row>
    <row r="1951" spans="2:11" ht="13.5" x14ac:dyDescent="0.35">
      <c r="B1951" s="3">
        <v>44845</v>
      </c>
      <c r="C1951" s="2">
        <v>91.5</v>
      </c>
      <c r="D1951" s="2">
        <v>75.994500000000002</v>
      </c>
      <c r="E1951" s="2">
        <v>885</v>
      </c>
      <c r="F1951" s="2">
        <v>91.168999999999997</v>
      </c>
      <c r="G1951" s="2">
        <v>80684.565000000002</v>
      </c>
      <c r="H1951" s="8">
        <f t="shared" si="30"/>
        <v>-5.4351666932775898E-3</v>
      </c>
      <c r="I1951" s="6"/>
      <c r="J1951" s="6"/>
      <c r="K1951" s="6"/>
    </row>
    <row r="1952" spans="2:11" ht="13.5" x14ac:dyDescent="0.35">
      <c r="B1952" s="3">
        <v>44846</v>
      </c>
      <c r="C1952" s="2">
        <v>91.5</v>
      </c>
      <c r="D1952" s="2">
        <v>75.994500000000002</v>
      </c>
      <c r="E1952" s="2">
        <v>371</v>
      </c>
      <c r="F1952" s="2">
        <v>90.649000000000001</v>
      </c>
      <c r="G1952" s="2">
        <v>33630.779000000002</v>
      </c>
      <c r="H1952" s="8">
        <f t="shared" si="30"/>
        <v>0</v>
      </c>
      <c r="I1952" s="6"/>
      <c r="J1952" s="6"/>
      <c r="K1952" s="6"/>
    </row>
    <row r="1953" spans="2:11" ht="13.5" x14ac:dyDescent="0.35">
      <c r="B1953" s="3">
        <v>44847</v>
      </c>
      <c r="C1953" s="2">
        <v>91.2</v>
      </c>
      <c r="D1953" s="2">
        <v>75.745400000000004</v>
      </c>
      <c r="E1953" s="2">
        <v>319</v>
      </c>
      <c r="F1953" s="2">
        <v>90.296000000000006</v>
      </c>
      <c r="G1953" s="2">
        <v>28804.423999999999</v>
      </c>
      <c r="H1953" s="8">
        <f t="shared" si="30"/>
        <v>-3.2778687931363263E-3</v>
      </c>
      <c r="I1953" s="6"/>
      <c r="J1953" s="6"/>
      <c r="K1953" s="6"/>
    </row>
    <row r="1954" spans="2:11" ht="13.5" x14ac:dyDescent="0.35">
      <c r="B1954" s="3">
        <v>44848</v>
      </c>
      <c r="C1954" s="2">
        <v>90.79</v>
      </c>
      <c r="D1954" s="2">
        <v>75.404799999999994</v>
      </c>
      <c r="E1954" s="2">
        <v>250</v>
      </c>
      <c r="F1954" s="2">
        <v>90.411000000000001</v>
      </c>
      <c r="G1954" s="2">
        <v>22602.75</v>
      </c>
      <c r="H1954" s="8">
        <f t="shared" si="30"/>
        <v>-4.4966427004149304E-3</v>
      </c>
      <c r="I1954" s="6"/>
      <c r="J1954" s="6"/>
      <c r="K1954" s="6"/>
    </row>
    <row r="1955" spans="2:11" ht="13.5" x14ac:dyDescent="0.35">
      <c r="B1955" s="3">
        <v>44851</v>
      </c>
      <c r="C1955" s="2">
        <v>90.5</v>
      </c>
      <c r="D1955" s="2">
        <v>75.164000000000001</v>
      </c>
      <c r="E1955" s="2">
        <v>346</v>
      </c>
      <c r="F1955" s="2">
        <v>90.483999999999995</v>
      </c>
      <c r="G1955" s="2">
        <v>31307.464</v>
      </c>
      <c r="H1955" s="8">
        <f t="shared" si="30"/>
        <v>-3.1934306569342142E-3</v>
      </c>
      <c r="I1955" s="6"/>
      <c r="J1955" s="6"/>
      <c r="K1955" s="6"/>
    </row>
    <row r="1956" spans="2:11" ht="13.5" x14ac:dyDescent="0.35">
      <c r="B1956" s="3">
        <v>44852</v>
      </c>
      <c r="C1956" s="2">
        <v>90.5</v>
      </c>
      <c r="D1956" s="2">
        <v>75.164000000000001</v>
      </c>
      <c r="E1956" s="2">
        <v>219</v>
      </c>
      <c r="F1956" s="2">
        <v>90.552000000000007</v>
      </c>
      <c r="G1956" s="2">
        <v>19830.887999999999</v>
      </c>
      <c r="H1956" s="8">
        <f t="shared" si="30"/>
        <v>0</v>
      </c>
      <c r="I1956" s="6"/>
      <c r="J1956" s="6"/>
      <c r="K1956" s="6"/>
    </row>
    <row r="1957" spans="2:11" ht="13.5" x14ac:dyDescent="0.35">
      <c r="B1957" s="3">
        <v>44853</v>
      </c>
      <c r="C1957" s="2">
        <v>91.47</v>
      </c>
      <c r="D1957" s="2">
        <v>75.9696</v>
      </c>
      <c r="E1957" s="2">
        <v>1683</v>
      </c>
      <c r="F1957" s="2">
        <v>90.766000000000005</v>
      </c>
      <c r="G1957" s="2">
        <v>152759.17800000001</v>
      </c>
      <c r="H1957" s="8">
        <f t="shared" si="30"/>
        <v>1.0717896865520705E-2</v>
      </c>
      <c r="I1957" s="6"/>
      <c r="J1957" s="6"/>
      <c r="K1957" s="6"/>
    </row>
    <row r="1958" spans="2:11" ht="13.5" x14ac:dyDescent="0.35">
      <c r="B1958" s="3">
        <v>44854</v>
      </c>
      <c r="C1958" s="2">
        <v>91</v>
      </c>
      <c r="D1958" s="2">
        <v>75.579300000000003</v>
      </c>
      <c r="E1958" s="2">
        <v>1603</v>
      </c>
      <c r="F1958" s="2">
        <v>90.384</v>
      </c>
      <c r="G1958" s="2">
        <v>144885.552</v>
      </c>
      <c r="H1958" s="8">
        <f t="shared" si="30"/>
        <v>-5.1375813483287569E-3</v>
      </c>
      <c r="I1958" s="6"/>
      <c r="J1958" s="6"/>
      <c r="K1958" s="6"/>
    </row>
    <row r="1959" spans="2:11" ht="13.5" x14ac:dyDescent="0.35">
      <c r="B1959" s="3">
        <v>44855</v>
      </c>
      <c r="C1959" s="2">
        <v>90.99</v>
      </c>
      <c r="D1959" s="2">
        <v>75.570999999999998</v>
      </c>
      <c r="E1959" s="2">
        <v>83</v>
      </c>
      <c r="F1959" s="2">
        <v>90.887</v>
      </c>
      <c r="G1959" s="2">
        <v>7543.6210000000001</v>
      </c>
      <c r="H1959" s="8">
        <f t="shared" si="30"/>
        <v>-1.0981842912021579E-4</v>
      </c>
      <c r="I1959" s="6"/>
      <c r="J1959" s="6"/>
      <c r="K1959" s="6"/>
    </row>
    <row r="1960" spans="2:11" ht="13.5" x14ac:dyDescent="0.35">
      <c r="B1960" s="3">
        <v>44858</v>
      </c>
      <c r="C1960" s="2">
        <v>90.95</v>
      </c>
      <c r="D1960" s="2">
        <v>75.537700000000001</v>
      </c>
      <c r="E1960" s="2">
        <v>306</v>
      </c>
      <c r="F1960" s="2">
        <v>90.906999999999996</v>
      </c>
      <c r="G1960" s="2">
        <v>27817.542000000001</v>
      </c>
      <c r="H1960" s="8">
        <f t="shared" si="30"/>
        <v>-4.4064522105036322E-4</v>
      </c>
      <c r="I1960" s="6"/>
      <c r="J1960" s="6"/>
      <c r="K1960" s="6"/>
    </row>
    <row r="1961" spans="2:11" ht="13.5" x14ac:dyDescent="0.35">
      <c r="B1961" s="3">
        <v>44859</v>
      </c>
      <c r="C1961" s="2">
        <v>91.39</v>
      </c>
      <c r="D1961" s="2">
        <v>75.903199999999998</v>
      </c>
      <c r="E1961" s="2">
        <v>1507</v>
      </c>
      <c r="F1961" s="2">
        <v>89.585999999999999</v>
      </c>
      <c r="G1961" s="2">
        <v>135006.10200000001</v>
      </c>
      <c r="H1961" s="8">
        <f t="shared" si="30"/>
        <v>4.8386434853059769E-3</v>
      </c>
      <c r="I1961" s="6"/>
      <c r="J1961" s="6"/>
      <c r="K1961" s="6"/>
    </row>
    <row r="1962" spans="2:11" ht="13.5" x14ac:dyDescent="0.35">
      <c r="B1962" s="3">
        <v>44860</v>
      </c>
      <c r="C1962" s="2">
        <v>90.88</v>
      </c>
      <c r="D1962" s="2">
        <v>75.479600000000005</v>
      </c>
      <c r="E1962" s="2">
        <v>345</v>
      </c>
      <c r="F1962" s="2">
        <v>89.454999999999998</v>
      </c>
      <c r="G1962" s="2">
        <v>30861.974999999999</v>
      </c>
      <c r="H1962" s="8">
        <f t="shared" si="30"/>
        <v>-5.5807923776598793E-3</v>
      </c>
      <c r="I1962" s="6"/>
      <c r="J1962" s="6"/>
      <c r="K1962" s="6"/>
    </row>
    <row r="1963" spans="2:11" ht="13.5" x14ac:dyDescent="0.35">
      <c r="B1963" s="3">
        <v>44861</v>
      </c>
      <c r="C1963" s="2">
        <v>90.4</v>
      </c>
      <c r="D1963" s="2">
        <v>75.0809</v>
      </c>
      <c r="E1963" s="2">
        <v>437</v>
      </c>
      <c r="F1963" s="2">
        <v>89.64</v>
      </c>
      <c r="G1963" s="2">
        <v>39172.68</v>
      </c>
      <c r="H1963" s="8">
        <f t="shared" si="30"/>
        <v>-5.2822219513617603E-3</v>
      </c>
      <c r="I1963" s="6"/>
      <c r="J1963" s="6"/>
      <c r="K1963" s="6"/>
    </row>
    <row r="1964" spans="2:11" ht="13.5" x14ac:dyDescent="0.35">
      <c r="B1964" s="3">
        <v>44862</v>
      </c>
      <c r="C1964" s="2">
        <v>91</v>
      </c>
      <c r="D1964" s="2">
        <v>75.579300000000003</v>
      </c>
      <c r="E1964" s="2">
        <v>153</v>
      </c>
      <c r="F1964" s="2">
        <v>90.093999999999994</v>
      </c>
      <c r="G1964" s="2">
        <v>13784.382</v>
      </c>
      <c r="H1964" s="8">
        <f t="shared" si="30"/>
        <v>6.6381729574366277E-3</v>
      </c>
      <c r="I1964" s="6"/>
      <c r="J1964" s="6"/>
      <c r="K1964" s="6"/>
    </row>
    <row r="1965" spans="2:11" ht="13.5" x14ac:dyDescent="0.35">
      <c r="B1965" s="3">
        <v>44865</v>
      </c>
      <c r="C1965" s="2">
        <v>91</v>
      </c>
      <c r="D1965" s="2">
        <v>75.579300000000003</v>
      </c>
      <c r="E1965" s="2">
        <v>800</v>
      </c>
      <c r="F1965" s="2">
        <v>89.817999999999998</v>
      </c>
      <c r="G1965" s="2">
        <v>71854.399999999994</v>
      </c>
      <c r="H1965" s="8">
        <f t="shared" si="30"/>
        <v>0</v>
      </c>
      <c r="I1965" s="6"/>
      <c r="J1965" s="6"/>
      <c r="K1965" s="6"/>
    </row>
    <row r="1966" spans="2:11" ht="13.5" x14ac:dyDescent="0.35">
      <c r="B1966" s="3">
        <v>44866</v>
      </c>
      <c r="C1966" s="2">
        <v>91.19</v>
      </c>
      <c r="D1966" s="2">
        <v>75.737099999999998</v>
      </c>
      <c r="E1966" s="2">
        <v>727</v>
      </c>
      <c r="F1966" s="2">
        <v>90.05</v>
      </c>
      <c r="G1966" s="2">
        <v>65466.35</v>
      </c>
      <c r="H1966" s="8">
        <f t="shared" si="30"/>
        <v>2.0878732668864969E-3</v>
      </c>
      <c r="I1966" s="6"/>
      <c r="J1966" s="6"/>
      <c r="K1966" s="6"/>
    </row>
    <row r="1967" spans="2:11" ht="13.5" x14ac:dyDescent="0.35">
      <c r="B1967" s="3">
        <v>44867</v>
      </c>
      <c r="C1967" s="2">
        <v>90.5</v>
      </c>
      <c r="D1967" s="2">
        <v>75.164000000000001</v>
      </c>
      <c r="E1967" s="2">
        <v>706</v>
      </c>
      <c r="F1967" s="2">
        <v>90.188999999999993</v>
      </c>
      <c r="G1967" s="2">
        <v>63673.434000000001</v>
      </c>
      <c r="H1967" s="8">
        <f t="shared" si="30"/>
        <v>-7.5669651993540369E-3</v>
      </c>
      <c r="I1967" s="6"/>
      <c r="J1967" s="6"/>
      <c r="K1967" s="6"/>
    </row>
    <row r="1968" spans="2:11" ht="13.5" x14ac:dyDescent="0.35">
      <c r="B1968" s="3">
        <v>44868</v>
      </c>
      <c r="C1968" s="2">
        <v>90.69</v>
      </c>
      <c r="D1968" s="2">
        <v>75.321799999999996</v>
      </c>
      <c r="E1968" s="2">
        <v>115</v>
      </c>
      <c r="F1968" s="2">
        <v>90.79</v>
      </c>
      <c r="G1968" s="2">
        <v>10440.85</v>
      </c>
      <c r="H1968" s="8">
        <f t="shared" si="30"/>
        <v>2.0994092916821164E-3</v>
      </c>
      <c r="I1968" s="6"/>
      <c r="J1968" s="6"/>
      <c r="K1968" s="6"/>
    </row>
    <row r="1969" spans="2:11" ht="13.5" x14ac:dyDescent="0.35">
      <c r="B1969" s="3">
        <v>44869</v>
      </c>
      <c r="C1969" s="2">
        <v>91.25</v>
      </c>
      <c r="D1969" s="2">
        <v>75.786900000000003</v>
      </c>
      <c r="E1969" s="2">
        <v>598</v>
      </c>
      <c r="F1969" s="2">
        <v>90.052000000000007</v>
      </c>
      <c r="G1969" s="2">
        <v>53851.095999999998</v>
      </c>
      <c r="H1969" s="8">
        <f t="shared" si="30"/>
        <v>6.1748391567913504E-3</v>
      </c>
      <c r="I1969" s="6"/>
      <c r="J1969" s="6"/>
      <c r="K1969" s="6"/>
    </row>
    <row r="1970" spans="2:11" ht="13.5" x14ac:dyDescent="0.35">
      <c r="B1970" s="3">
        <v>44872</v>
      </c>
      <c r="C1970" s="2">
        <v>90</v>
      </c>
      <c r="D1970" s="2">
        <v>74.748699999999999</v>
      </c>
      <c r="E1970" s="2">
        <v>493</v>
      </c>
      <c r="F1970" s="2">
        <v>90.102999999999994</v>
      </c>
      <c r="G1970" s="2">
        <v>44420.779000000002</v>
      </c>
      <c r="H1970" s="8">
        <f t="shared" si="30"/>
        <v>-1.3698937415305328E-2</v>
      </c>
      <c r="I1970" s="6"/>
      <c r="J1970" s="6"/>
      <c r="K1970" s="6"/>
    </row>
    <row r="1971" spans="2:11" ht="13.5" x14ac:dyDescent="0.35">
      <c r="B1971" s="3">
        <v>44873</v>
      </c>
      <c r="C1971" s="2">
        <v>90</v>
      </c>
      <c r="D1971" s="2">
        <v>74.748699999999999</v>
      </c>
      <c r="E1971" s="2">
        <v>506</v>
      </c>
      <c r="F1971" s="2">
        <v>90.046999999999997</v>
      </c>
      <c r="G1971" s="2">
        <v>45563.781999999999</v>
      </c>
      <c r="H1971" s="8">
        <f t="shared" si="30"/>
        <v>0</v>
      </c>
      <c r="I1971" s="6"/>
      <c r="J1971" s="6"/>
      <c r="K1971" s="6"/>
    </row>
    <row r="1972" spans="2:11" ht="13.5" x14ac:dyDescent="0.35">
      <c r="B1972" s="3">
        <v>44874</v>
      </c>
      <c r="C1972" s="2">
        <v>90</v>
      </c>
      <c r="D1972" s="2">
        <v>74.748699999999999</v>
      </c>
      <c r="E1972" s="2">
        <v>221</v>
      </c>
      <c r="F1972" s="2">
        <v>89.551000000000002</v>
      </c>
      <c r="G1972" s="2">
        <v>19790.771000000001</v>
      </c>
      <c r="H1972" s="8">
        <f t="shared" si="30"/>
        <v>0</v>
      </c>
      <c r="I1972" s="6"/>
      <c r="J1972" s="6"/>
      <c r="K1972" s="6"/>
    </row>
    <row r="1973" spans="2:11" ht="13.5" x14ac:dyDescent="0.35">
      <c r="B1973" s="3">
        <v>44875</v>
      </c>
      <c r="C1973" s="2">
        <v>91.45</v>
      </c>
      <c r="D1973" s="2">
        <v>75.953000000000003</v>
      </c>
      <c r="E1973" s="2">
        <v>562</v>
      </c>
      <c r="F1973" s="2">
        <v>90.043999999999997</v>
      </c>
      <c r="G1973" s="2">
        <v>50604.728000000003</v>
      </c>
      <c r="H1973" s="8">
        <f t="shared" si="30"/>
        <v>1.6111316986114857E-2</v>
      </c>
      <c r="I1973" s="6"/>
      <c r="J1973" s="6"/>
      <c r="K1973" s="6"/>
    </row>
    <row r="1974" spans="2:11" ht="13.5" x14ac:dyDescent="0.35">
      <c r="B1974" s="3">
        <v>44876</v>
      </c>
      <c r="C1974" s="2">
        <v>91</v>
      </c>
      <c r="D1974" s="2">
        <v>75.579300000000003</v>
      </c>
      <c r="E1974" s="2">
        <v>346</v>
      </c>
      <c r="F1974" s="2">
        <v>90.799000000000007</v>
      </c>
      <c r="G1974" s="2">
        <v>31416.454000000002</v>
      </c>
      <c r="H1974" s="8">
        <f t="shared" si="30"/>
        <v>-4.9201479862546506E-3</v>
      </c>
      <c r="I1974" s="6"/>
      <c r="J1974" s="6"/>
      <c r="K1974" s="6"/>
    </row>
    <row r="1975" spans="2:11" ht="13.5" x14ac:dyDescent="0.35">
      <c r="B1975" s="3">
        <v>44879</v>
      </c>
      <c r="C1975" s="2">
        <v>90.99</v>
      </c>
      <c r="D1975" s="2">
        <v>75.570999999999998</v>
      </c>
      <c r="E1975" s="2">
        <v>198</v>
      </c>
      <c r="F1975" s="2">
        <v>90.685000000000002</v>
      </c>
      <c r="G1975" s="2">
        <v>17955.63</v>
      </c>
      <c r="H1975" s="8">
        <f t="shared" si="30"/>
        <v>-1.0981842912021579E-4</v>
      </c>
      <c r="I1975" s="6"/>
      <c r="J1975" s="6"/>
      <c r="K1975" s="6"/>
    </row>
    <row r="1976" spans="2:11" ht="13.5" x14ac:dyDescent="0.35">
      <c r="B1976" s="3">
        <v>44880</v>
      </c>
      <c r="C1976" s="2">
        <v>90.75</v>
      </c>
      <c r="D1976" s="2">
        <v>75.371600000000001</v>
      </c>
      <c r="E1976" s="2">
        <v>54</v>
      </c>
      <c r="F1976" s="2">
        <v>89.722999999999999</v>
      </c>
      <c r="G1976" s="2">
        <v>4845.0420000000004</v>
      </c>
      <c r="H1976" s="8">
        <f t="shared" si="30"/>
        <v>-2.6385782906140865E-3</v>
      </c>
      <c r="I1976" s="6"/>
      <c r="J1976" s="6"/>
      <c r="K1976" s="6"/>
    </row>
    <row r="1977" spans="2:11" ht="13.5" x14ac:dyDescent="0.35">
      <c r="B1977" s="3">
        <v>44881</v>
      </c>
      <c r="C1977" s="2">
        <v>90.89</v>
      </c>
      <c r="D1977" s="2">
        <v>75.487899999999996</v>
      </c>
      <c r="E1977" s="2">
        <v>387</v>
      </c>
      <c r="F1977" s="2">
        <v>89.293000000000006</v>
      </c>
      <c r="G1977" s="2">
        <v>34556.391000000003</v>
      </c>
      <c r="H1977" s="8">
        <f t="shared" si="30"/>
        <v>1.5430215094278934E-3</v>
      </c>
      <c r="I1977" s="6"/>
      <c r="J1977" s="6"/>
      <c r="K1977" s="6"/>
    </row>
    <row r="1978" spans="2:11" ht="13.5" x14ac:dyDescent="0.35">
      <c r="B1978" s="3">
        <v>44882</v>
      </c>
      <c r="C1978" s="2">
        <v>90.58</v>
      </c>
      <c r="D1978" s="2">
        <v>75.230400000000003</v>
      </c>
      <c r="E1978" s="2">
        <v>366</v>
      </c>
      <c r="F1978" s="2">
        <v>89.316000000000003</v>
      </c>
      <c r="G1978" s="2">
        <v>32689.655999999999</v>
      </c>
      <c r="H1978" s="8">
        <f t="shared" si="30"/>
        <v>-3.4111427129380097E-3</v>
      </c>
      <c r="I1978" s="6"/>
      <c r="J1978" s="6"/>
      <c r="K1978" s="6"/>
    </row>
    <row r="1979" spans="2:11" ht="13.5" x14ac:dyDescent="0.35">
      <c r="B1979" s="3">
        <v>44883</v>
      </c>
      <c r="C1979" s="2">
        <v>90.4</v>
      </c>
      <c r="D1979" s="2">
        <v>75.0809</v>
      </c>
      <c r="E1979" s="2">
        <v>213</v>
      </c>
      <c r="F1979" s="2">
        <v>89.569000000000003</v>
      </c>
      <c r="G1979" s="2">
        <v>19078.197</v>
      </c>
      <c r="H1979" s="8">
        <f t="shared" si="30"/>
        <v>-1.9872285671750155E-3</v>
      </c>
      <c r="I1979" s="6"/>
      <c r="J1979" s="6"/>
      <c r="K1979" s="6"/>
    </row>
    <row r="1980" spans="2:11" ht="13.5" x14ac:dyDescent="0.35">
      <c r="B1980" s="3">
        <v>44886</v>
      </c>
      <c r="C1980" s="2">
        <v>90.39</v>
      </c>
      <c r="D1980" s="2">
        <v>75.072599999999994</v>
      </c>
      <c r="E1980" s="2">
        <v>110</v>
      </c>
      <c r="F1980" s="2">
        <v>89.287999999999997</v>
      </c>
      <c r="G1980" s="2">
        <v>9821.68</v>
      </c>
      <c r="H1980" s="8">
        <f t="shared" si="30"/>
        <v>-1.1054742284662978E-4</v>
      </c>
      <c r="I1980" s="6"/>
      <c r="J1980" s="6"/>
      <c r="K1980" s="6"/>
    </row>
    <row r="1981" spans="2:11" ht="13.5" x14ac:dyDescent="0.35">
      <c r="B1981" s="3">
        <v>44887</v>
      </c>
      <c r="C1981" s="2">
        <v>90.37</v>
      </c>
      <c r="D1981" s="2">
        <v>75.055999999999997</v>
      </c>
      <c r="E1981" s="2">
        <v>4111</v>
      </c>
      <c r="F1981" s="2">
        <v>90.272999999999996</v>
      </c>
      <c r="G1981" s="2">
        <v>371112.30300000001</v>
      </c>
      <c r="H1981" s="8">
        <f t="shared" si="30"/>
        <v>-2.2111928986070606E-4</v>
      </c>
      <c r="I1981" s="6"/>
      <c r="J1981" s="6"/>
      <c r="K1981" s="6"/>
    </row>
    <row r="1982" spans="2:11" ht="13.5" x14ac:dyDescent="0.35">
      <c r="B1982" s="3">
        <v>44888</v>
      </c>
      <c r="C1982" s="2">
        <v>89.6</v>
      </c>
      <c r="D1982" s="2">
        <v>74.416499999999999</v>
      </c>
      <c r="E1982" s="2">
        <v>16</v>
      </c>
      <c r="F1982" s="2">
        <v>90.453000000000003</v>
      </c>
      <c r="G1982" s="2">
        <v>1447.248</v>
      </c>
      <c r="H1982" s="8">
        <f t="shared" si="30"/>
        <v>-8.5203048390534823E-3</v>
      </c>
      <c r="I1982" s="6"/>
      <c r="J1982" s="6"/>
      <c r="K1982" s="6"/>
    </row>
    <row r="1983" spans="2:11" ht="13.5" x14ac:dyDescent="0.35">
      <c r="B1983" s="3">
        <v>44889</v>
      </c>
      <c r="C1983" s="2">
        <v>89.5</v>
      </c>
      <c r="D1983" s="2">
        <v>74.333399999999997</v>
      </c>
      <c r="E1983" s="2">
        <v>1030</v>
      </c>
      <c r="F1983" s="2">
        <v>90.271000000000001</v>
      </c>
      <c r="G1983" s="2">
        <v>92979.13</v>
      </c>
      <c r="H1983" s="8">
        <f t="shared" si="30"/>
        <v>-1.1166878313277531E-3</v>
      </c>
      <c r="I1983" s="6"/>
      <c r="J1983" s="6"/>
      <c r="K1983" s="6"/>
    </row>
    <row r="1984" spans="2:11" ht="13.5" x14ac:dyDescent="0.35">
      <c r="B1984" s="3">
        <v>44890</v>
      </c>
      <c r="C1984" s="2">
        <v>90</v>
      </c>
      <c r="D1984" s="2">
        <v>74.748699999999999</v>
      </c>
      <c r="E1984" s="2">
        <v>401</v>
      </c>
      <c r="F1984" s="2">
        <v>90.042000000000002</v>
      </c>
      <c r="G1984" s="2">
        <v>36106.841999999997</v>
      </c>
      <c r="H1984" s="8">
        <f t="shared" si="30"/>
        <v>5.586990504941278E-3</v>
      </c>
      <c r="I1984" s="6"/>
      <c r="J1984" s="6"/>
      <c r="K1984" s="6"/>
    </row>
    <row r="1985" spans="2:11" ht="13.5" x14ac:dyDescent="0.35">
      <c r="B1985" s="3">
        <v>44893</v>
      </c>
      <c r="C1985" s="2">
        <v>90.8</v>
      </c>
      <c r="D1985" s="2">
        <v>75.413200000000003</v>
      </c>
      <c r="E1985" s="2">
        <v>1107</v>
      </c>
      <c r="F1985" s="2">
        <v>90.004999999999995</v>
      </c>
      <c r="G1985" s="2">
        <v>99635.535000000003</v>
      </c>
      <c r="H1985" s="8">
        <f t="shared" si="30"/>
        <v>8.8897867120097587E-3</v>
      </c>
      <c r="I1985" s="6"/>
      <c r="J1985" s="6"/>
      <c r="K1985" s="6"/>
    </row>
    <row r="1986" spans="2:11" ht="13.5" x14ac:dyDescent="0.35">
      <c r="B1986" s="3">
        <v>44894</v>
      </c>
      <c r="C1986" s="2">
        <v>90</v>
      </c>
      <c r="D1986" s="2">
        <v>74.748699999999999</v>
      </c>
      <c r="E1986" s="2">
        <v>720</v>
      </c>
      <c r="F1986" s="2">
        <v>90.138000000000005</v>
      </c>
      <c r="G1986" s="2">
        <v>64899.360000000001</v>
      </c>
      <c r="H1986" s="8">
        <f t="shared" si="30"/>
        <v>-8.8114547585834285E-3</v>
      </c>
      <c r="I1986" s="6"/>
      <c r="J1986" s="6"/>
      <c r="K1986" s="6"/>
    </row>
    <row r="1987" spans="2:11" ht="13.5" x14ac:dyDescent="0.35">
      <c r="B1987" s="3">
        <v>44895</v>
      </c>
      <c r="C1987" s="2">
        <v>89.9</v>
      </c>
      <c r="D1987" s="2">
        <v>74.665700000000001</v>
      </c>
      <c r="E1987" s="2">
        <v>1368</v>
      </c>
      <c r="F1987" s="2">
        <v>90.212000000000003</v>
      </c>
      <c r="G1987" s="2">
        <v>123410.016</v>
      </c>
      <c r="H1987" s="8">
        <f t="shared" si="30"/>
        <v>-1.110387204058377E-3</v>
      </c>
      <c r="I1987" s="6"/>
      <c r="J1987" s="6"/>
      <c r="K1987" s="6"/>
    </row>
    <row r="1988" spans="2:11" ht="13.5" x14ac:dyDescent="0.35">
      <c r="B1988" s="3">
        <v>44896</v>
      </c>
      <c r="C1988" s="2">
        <v>90</v>
      </c>
      <c r="D1988" s="2">
        <v>74.748699999999999</v>
      </c>
      <c r="E1988" s="2">
        <v>935</v>
      </c>
      <c r="F1988" s="2">
        <v>89.783000000000001</v>
      </c>
      <c r="G1988" s="2">
        <v>83947.104999999996</v>
      </c>
      <c r="H1988" s="8">
        <f t="shared" si="30"/>
        <v>1.111621534385915E-3</v>
      </c>
      <c r="I1988" s="6"/>
      <c r="J1988" s="6"/>
      <c r="K1988" s="6"/>
    </row>
    <row r="1989" spans="2:11" ht="13.5" x14ac:dyDescent="0.35">
      <c r="B1989" s="3">
        <v>44897</v>
      </c>
      <c r="C1989" s="2">
        <v>90</v>
      </c>
      <c r="D1989" s="2">
        <v>74.748699999999999</v>
      </c>
      <c r="E1989" s="2">
        <v>529</v>
      </c>
      <c r="F1989" s="2">
        <v>89.876999999999995</v>
      </c>
      <c r="G1989" s="2">
        <v>47544.932999999997</v>
      </c>
      <c r="H1989" s="8">
        <f t="shared" si="30"/>
        <v>0</v>
      </c>
      <c r="I1989" s="6"/>
      <c r="J1989" s="6"/>
      <c r="K1989" s="6"/>
    </row>
    <row r="1990" spans="2:11" ht="13.5" x14ac:dyDescent="0.35">
      <c r="B1990" s="3">
        <v>44900</v>
      </c>
      <c r="C1990" s="2">
        <v>90</v>
      </c>
      <c r="D1990" s="2">
        <v>74.748699999999999</v>
      </c>
      <c r="E1990" s="2">
        <v>435</v>
      </c>
      <c r="F1990" s="2">
        <v>90.010999999999996</v>
      </c>
      <c r="G1990" s="2">
        <v>39154.785000000003</v>
      </c>
      <c r="H1990" s="8">
        <f t="shared" si="30"/>
        <v>0</v>
      </c>
      <c r="I1990" s="6"/>
      <c r="J1990" s="6"/>
      <c r="K1990" s="6"/>
    </row>
    <row r="1991" spans="2:11" ht="13.5" x14ac:dyDescent="0.35">
      <c r="B1991" s="3">
        <v>44901</v>
      </c>
      <c r="C1991" s="2">
        <v>90</v>
      </c>
      <c r="D1991" s="2">
        <v>74.748699999999999</v>
      </c>
      <c r="E1991" s="2">
        <v>723</v>
      </c>
      <c r="F1991" s="2">
        <v>90.001999999999995</v>
      </c>
      <c r="G1991" s="2">
        <v>65071.446000000004</v>
      </c>
      <c r="H1991" s="8">
        <f t="shared" ref="H1991:H2054" si="31">(D1991-D1990)/D1990</f>
        <v>0</v>
      </c>
      <c r="I1991" s="6"/>
      <c r="J1991" s="6"/>
      <c r="K1991" s="6"/>
    </row>
    <row r="1992" spans="2:11" ht="13.5" x14ac:dyDescent="0.35">
      <c r="B1992" s="3">
        <v>44902</v>
      </c>
      <c r="C1992" s="2">
        <v>90</v>
      </c>
      <c r="D1992" s="2">
        <v>74.748699999999999</v>
      </c>
      <c r="E1992" s="2">
        <v>570</v>
      </c>
      <c r="F1992" s="2">
        <v>89.992000000000004</v>
      </c>
      <c r="G1992" s="2">
        <v>51295.44</v>
      </c>
      <c r="H1992" s="8">
        <f t="shared" si="31"/>
        <v>0</v>
      </c>
      <c r="I1992" s="6"/>
      <c r="J1992" s="6"/>
      <c r="K1992" s="6"/>
    </row>
    <row r="1993" spans="2:11" ht="13.5" x14ac:dyDescent="0.35">
      <c r="B1993" s="3">
        <v>44903</v>
      </c>
      <c r="C1993" s="2">
        <v>89.22</v>
      </c>
      <c r="D1993" s="2">
        <v>74.100899999999996</v>
      </c>
      <c r="E1993" s="2">
        <v>600</v>
      </c>
      <c r="F1993" s="2">
        <v>89.567999999999998</v>
      </c>
      <c r="G1993" s="2">
        <v>53740.800000000003</v>
      </c>
      <c r="H1993" s="8">
        <f t="shared" si="31"/>
        <v>-8.6663714552895725E-3</v>
      </c>
      <c r="I1993" s="6"/>
      <c r="J1993" s="6"/>
      <c r="K1993" s="6"/>
    </row>
    <row r="1994" spans="2:11" ht="13.5" x14ac:dyDescent="0.35">
      <c r="B1994" s="3">
        <v>44904</v>
      </c>
      <c r="C1994" s="2">
        <v>89.8</v>
      </c>
      <c r="D1994" s="2">
        <v>74.582599999999999</v>
      </c>
      <c r="E1994" s="2">
        <v>516</v>
      </c>
      <c r="F1994" s="2">
        <v>89.263999999999996</v>
      </c>
      <c r="G1994" s="2">
        <v>46060.224000000002</v>
      </c>
      <c r="H1994" s="8">
        <f t="shared" si="31"/>
        <v>6.5005958092277365E-3</v>
      </c>
      <c r="I1994" s="6"/>
      <c r="J1994" s="6"/>
      <c r="K1994" s="6"/>
    </row>
    <row r="1995" spans="2:11" ht="13.5" x14ac:dyDescent="0.35">
      <c r="B1995" s="3">
        <v>44907</v>
      </c>
      <c r="C1995" s="2">
        <v>89.21</v>
      </c>
      <c r="D1995" s="2">
        <v>74.092600000000004</v>
      </c>
      <c r="E1995" s="2">
        <v>697</v>
      </c>
      <c r="F1995" s="2">
        <v>89.227999999999994</v>
      </c>
      <c r="G1995" s="2">
        <v>62191.915999999997</v>
      </c>
      <c r="H1995" s="8">
        <f t="shared" si="31"/>
        <v>-6.5698970001045135E-3</v>
      </c>
      <c r="I1995" s="6"/>
      <c r="J1995" s="6"/>
      <c r="K1995" s="6"/>
    </row>
    <row r="1996" spans="2:11" ht="13.5" x14ac:dyDescent="0.35">
      <c r="B1996" s="3">
        <v>44908</v>
      </c>
      <c r="C1996" s="2">
        <v>90.1</v>
      </c>
      <c r="D1996" s="2">
        <v>74.831800000000001</v>
      </c>
      <c r="E1996" s="2">
        <v>577</v>
      </c>
      <c r="F1996" s="2">
        <v>89.576999999999998</v>
      </c>
      <c r="G1996" s="2">
        <v>51685.928999999996</v>
      </c>
      <c r="H1996" s="8">
        <f t="shared" si="31"/>
        <v>9.9767048261229421E-3</v>
      </c>
      <c r="I1996" s="6"/>
      <c r="J1996" s="6"/>
      <c r="K1996" s="6"/>
    </row>
    <row r="1997" spans="2:11" ht="13.5" x14ac:dyDescent="0.35">
      <c r="B1997" s="3">
        <v>44909</v>
      </c>
      <c r="C1997" s="2">
        <v>90</v>
      </c>
      <c r="D1997" s="2">
        <v>74.748699999999999</v>
      </c>
      <c r="E1997" s="2">
        <v>591</v>
      </c>
      <c r="F1997" s="2">
        <v>89.462999999999994</v>
      </c>
      <c r="G1997" s="2">
        <v>52872.633000000002</v>
      </c>
      <c r="H1997" s="8">
        <f t="shared" si="31"/>
        <v>-1.1104904599381776E-3</v>
      </c>
      <c r="I1997" s="6"/>
      <c r="J1997" s="6"/>
      <c r="K1997" s="6"/>
    </row>
    <row r="1998" spans="2:11" ht="13.5" x14ac:dyDescent="0.35">
      <c r="B1998" s="3">
        <v>44910</v>
      </c>
      <c r="C1998" s="2">
        <v>90</v>
      </c>
      <c r="D1998" s="2">
        <v>74.748699999999999</v>
      </c>
      <c r="E1998" s="2">
        <v>163</v>
      </c>
      <c r="F1998" s="2">
        <v>89.938000000000002</v>
      </c>
      <c r="G1998" s="2">
        <v>14659.894</v>
      </c>
      <c r="H1998" s="8">
        <f t="shared" si="31"/>
        <v>0</v>
      </c>
      <c r="I1998" s="6"/>
      <c r="J1998" s="6"/>
      <c r="K1998" s="6"/>
    </row>
    <row r="1999" spans="2:11" ht="13.5" x14ac:dyDescent="0.35">
      <c r="B1999" s="3">
        <v>44911</v>
      </c>
      <c r="C1999" s="2">
        <v>90</v>
      </c>
      <c r="D1999" s="2">
        <v>74.748699999999999</v>
      </c>
      <c r="E1999" s="2">
        <v>214</v>
      </c>
      <c r="F1999" s="2">
        <v>89.977000000000004</v>
      </c>
      <c r="G1999" s="2">
        <v>19255.078000000001</v>
      </c>
      <c r="H1999" s="8">
        <f t="shared" si="31"/>
        <v>0</v>
      </c>
      <c r="I1999" s="6"/>
      <c r="J1999" s="6"/>
      <c r="K1999" s="6"/>
    </row>
    <row r="2000" spans="2:11" ht="13.5" x14ac:dyDescent="0.35">
      <c r="B2000" s="3">
        <v>44914</v>
      </c>
      <c r="C2000" s="2">
        <v>90</v>
      </c>
      <c r="D2000" s="2">
        <v>74.748699999999999</v>
      </c>
      <c r="E2000" s="2">
        <v>1512</v>
      </c>
      <c r="F2000" s="2">
        <v>88.863</v>
      </c>
      <c r="G2000" s="2">
        <v>134360.856</v>
      </c>
      <c r="H2000" s="8">
        <f t="shared" si="31"/>
        <v>0</v>
      </c>
      <c r="I2000" s="6"/>
      <c r="J2000" s="6"/>
      <c r="K2000" s="6"/>
    </row>
    <row r="2001" spans="2:11" ht="13.5" x14ac:dyDescent="0.35">
      <c r="B2001" s="3">
        <v>44915</v>
      </c>
      <c r="C2001" s="2">
        <v>90</v>
      </c>
      <c r="D2001" s="2">
        <v>74.748699999999999</v>
      </c>
      <c r="E2001" s="2">
        <v>37</v>
      </c>
      <c r="F2001" s="2">
        <v>88.682000000000002</v>
      </c>
      <c r="G2001" s="2">
        <v>3281.2339999999999</v>
      </c>
      <c r="H2001" s="8">
        <f t="shared" si="31"/>
        <v>0</v>
      </c>
      <c r="I2001" s="6"/>
      <c r="J2001" s="6"/>
      <c r="K2001" s="6"/>
    </row>
    <row r="2002" spans="2:11" ht="13.5" x14ac:dyDescent="0.35">
      <c r="B2002" s="3">
        <v>44916</v>
      </c>
      <c r="C2002" s="2">
        <v>89.99</v>
      </c>
      <c r="D2002" s="2">
        <v>74.740399999999994</v>
      </c>
      <c r="E2002" s="2">
        <v>7</v>
      </c>
      <c r="F2002" s="2">
        <v>89.99</v>
      </c>
      <c r="G2002" s="2">
        <v>629.92999999999995</v>
      </c>
      <c r="H2002" s="8">
        <f t="shared" si="31"/>
        <v>-1.1103872040591375E-4</v>
      </c>
      <c r="I2002" s="6"/>
      <c r="J2002" s="6"/>
      <c r="K2002" s="6"/>
    </row>
    <row r="2003" spans="2:11" ht="13.5" x14ac:dyDescent="0.35">
      <c r="B2003" s="3">
        <v>44917</v>
      </c>
      <c r="C2003" s="2">
        <v>89.96</v>
      </c>
      <c r="D2003" s="2">
        <v>74.715500000000006</v>
      </c>
      <c r="E2003" s="2">
        <v>201</v>
      </c>
      <c r="F2003" s="2">
        <v>89.96</v>
      </c>
      <c r="G2003" s="2">
        <v>18081.96</v>
      </c>
      <c r="H2003" s="8">
        <f t="shared" si="31"/>
        <v>-3.331531541172934E-4</v>
      </c>
      <c r="I2003" s="6"/>
      <c r="J2003" s="6"/>
      <c r="K2003" s="6"/>
    </row>
    <row r="2004" spans="2:11" ht="13.5" x14ac:dyDescent="0.35">
      <c r="B2004" s="3">
        <v>44918</v>
      </c>
      <c r="C2004" s="2">
        <v>89.95</v>
      </c>
      <c r="D2004" s="2">
        <v>74.7072</v>
      </c>
      <c r="E2004" s="2">
        <v>94</v>
      </c>
      <c r="F2004" s="2">
        <v>89.950999999999993</v>
      </c>
      <c r="G2004" s="2">
        <v>8455.3940000000002</v>
      </c>
      <c r="H2004" s="8">
        <f t="shared" si="31"/>
        <v>-1.1108806071036832E-4</v>
      </c>
      <c r="I2004" s="6"/>
      <c r="J2004" s="6"/>
      <c r="K2004" s="6"/>
    </row>
    <row r="2005" spans="2:11" ht="13.5" x14ac:dyDescent="0.35">
      <c r="B2005" s="3">
        <v>44921</v>
      </c>
      <c r="C2005" s="2">
        <v>89.8</v>
      </c>
      <c r="D2005" s="2">
        <v>74.582599999999999</v>
      </c>
      <c r="E2005" s="2">
        <v>205</v>
      </c>
      <c r="F2005" s="2">
        <v>88.784999999999997</v>
      </c>
      <c r="G2005" s="2">
        <v>18200.924999999999</v>
      </c>
      <c r="H2005" s="8">
        <f t="shared" si="31"/>
        <v>-1.6678445986464615E-3</v>
      </c>
      <c r="I2005" s="6"/>
      <c r="J2005" s="6"/>
      <c r="K2005" s="6"/>
    </row>
    <row r="2006" spans="2:11" ht="13.5" x14ac:dyDescent="0.35">
      <c r="B2006" s="3">
        <v>44922</v>
      </c>
      <c r="C2006" s="2">
        <v>89.99</v>
      </c>
      <c r="D2006" s="2">
        <v>74.740399999999994</v>
      </c>
      <c r="E2006" s="2">
        <v>603</v>
      </c>
      <c r="F2006" s="2">
        <v>89.613</v>
      </c>
      <c r="G2006" s="2">
        <v>54036.639000000003</v>
      </c>
      <c r="H2006" s="8">
        <f t="shared" si="31"/>
        <v>2.115774993094832E-3</v>
      </c>
      <c r="I2006" s="6"/>
      <c r="J2006" s="6"/>
      <c r="K2006" s="6"/>
    </row>
    <row r="2007" spans="2:11" ht="13.5" x14ac:dyDescent="0.35">
      <c r="B2007" s="3">
        <v>44923</v>
      </c>
      <c r="C2007" s="2">
        <v>89</v>
      </c>
      <c r="D2007" s="2">
        <v>73.918199999999999</v>
      </c>
      <c r="E2007" s="2">
        <v>236</v>
      </c>
      <c r="F2007" s="2">
        <v>89.031999999999996</v>
      </c>
      <c r="G2007" s="2">
        <v>21011.552</v>
      </c>
      <c r="H2007" s="8">
        <f t="shared" si="31"/>
        <v>-1.1000743908247684E-2</v>
      </c>
      <c r="I2007" s="6"/>
      <c r="J2007" s="6"/>
      <c r="K2007" s="6"/>
    </row>
    <row r="2008" spans="2:11" ht="13.5" x14ac:dyDescent="0.35">
      <c r="B2008" s="3">
        <v>44924</v>
      </c>
      <c r="C2008" s="2">
        <v>89.95</v>
      </c>
      <c r="D2008" s="2">
        <v>74.7072</v>
      </c>
      <c r="E2008" s="2">
        <v>52</v>
      </c>
      <c r="F2008" s="2">
        <v>89.344999999999999</v>
      </c>
      <c r="G2008" s="2">
        <v>4645.9399999999996</v>
      </c>
      <c r="H2008" s="8">
        <f t="shared" si="31"/>
        <v>1.0673961216588087E-2</v>
      </c>
      <c r="I2008" s="6"/>
      <c r="J2008" s="6"/>
      <c r="K2008" s="6"/>
    </row>
    <row r="2009" spans="2:11" ht="13.5" x14ac:dyDescent="0.35">
      <c r="B2009" s="3">
        <v>44925</v>
      </c>
      <c r="C2009" s="2">
        <v>90.05</v>
      </c>
      <c r="D2009" s="2">
        <v>74.790199999999999</v>
      </c>
      <c r="E2009" s="2">
        <v>647</v>
      </c>
      <c r="F2009" s="2">
        <v>89.936000000000007</v>
      </c>
      <c r="G2009" s="2">
        <v>58188.591999999997</v>
      </c>
      <c r="H2009" s="8">
        <f t="shared" si="31"/>
        <v>1.111004026385655E-3</v>
      </c>
      <c r="I2009" s="6"/>
      <c r="J2009" s="6"/>
      <c r="K2009" s="6"/>
    </row>
    <row r="2010" spans="2:11" ht="13.5" x14ac:dyDescent="0.35">
      <c r="B2010" s="3">
        <v>44928</v>
      </c>
      <c r="C2010" s="2">
        <v>90</v>
      </c>
      <c r="D2010" s="2">
        <v>74.748699999999999</v>
      </c>
      <c r="E2010" s="2">
        <v>172</v>
      </c>
      <c r="F2010" s="2">
        <v>89.906999999999996</v>
      </c>
      <c r="G2010" s="2">
        <v>15464.004000000001</v>
      </c>
      <c r="H2010" s="8">
        <f t="shared" si="31"/>
        <v>-5.5488553313133549E-4</v>
      </c>
      <c r="I2010" s="6"/>
      <c r="J2010" s="6"/>
      <c r="K2010" s="6"/>
    </row>
    <row r="2011" spans="2:11" ht="13.5" x14ac:dyDescent="0.35">
      <c r="B2011" s="3">
        <v>44929</v>
      </c>
      <c r="C2011" s="2">
        <v>90.03</v>
      </c>
      <c r="D2011" s="2">
        <v>74.773600000000002</v>
      </c>
      <c r="E2011" s="2">
        <v>234</v>
      </c>
      <c r="F2011" s="2">
        <v>90.015000000000001</v>
      </c>
      <c r="G2011" s="2">
        <v>21063.51</v>
      </c>
      <c r="H2011" s="8">
        <f t="shared" si="31"/>
        <v>3.3311616121755114E-4</v>
      </c>
      <c r="I2011" s="6"/>
      <c r="J2011" s="6"/>
      <c r="K2011" s="6"/>
    </row>
    <row r="2012" spans="2:11" ht="13.5" x14ac:dyDescent="0.35">
      <c r="B2012" s="3">
        <v>44930</v>
      </c>
      <c r="C2012" s="2">
        <v>90.4</v>
      </c>
      <c r="D2012" s="2">
        <v>75.0809</v>
      </c>
      <c r="E2012" s="2">
        <v>996</v>
      </c>
      <c r="F2012" s="2">
        <v>90.561000000000007</v>
      </c>
      <c r="G2012" s="2">
        <v>90198.755999999994</v>
      </c>
      <c r="H2012" s="8">
        <f t="shared" si="31"/>
        <v>4.109739266265071E-3</v>
      </c>
      <c r="I2012" s="6"/>
      <c r="J2012" s="6"/>
      <c r="K2012" s="6"/>
    </row>
    <row r="2013" spans="2:11" ht="13.5" x14ac:dyDescent="0.35">
      <c r="B2013" s="3">
        <v>44931</v>
      </c>
      <c r="C2013" s="2">
        <v>90.99</v>
      </c>
      <c r="D2013" s="2">
        <v>75.570999999999998</v>
      </c>
      <c r="E2013" s="2">
        <v>730</v>
      </c>
      <c r="F2013" s="2">
        <v>90.733000000000004</v>
      </c>
      <c r="G2013" s="2">
        <v>66235.09</v>
      </c>
      <c r="H2013" s="8">
        <f t="shared" si="31"/>
        <v>6.5276255345899986E-3</v>
      </c>
      <c r="I2013" s="6"/>
      <c r="J2013" s="6"/>
      <c r="K2013" s="6"/>
    </row>
    <row r="2014" spans="2:11" ht="13.5" x14ac:dyDescent="0.35">
      <c r="B2014" s="3">
        <v>44932</v>
      </c>
      <c r="C2014" s="2">
        <v>93.6</v>
      </c>
      <c r="D2014" s="2">
        <v>77.738699999999994</v>
      </c>
      <c r="E2014" s="2">
        <v>2529</v>
      </c>
      <c r="F2014" s="2">
        <v>92.16</v>
      </c>
      <c r="G2014" s="2">
        <v>233072.64000000001</v>
      </c>
      <c r="H2014" s="8">
        <f t="shared" si="31"/>
        <v>2.8684283653782488E-2</v>
      </c>
      <c r="I2014" s="6"/>
      <c r="J2014" s="6"/>
      <c r="K2014" s="6"/>
    </row>
    <row r="2015" spans="2:11" ht="13.5" x14ac:dyDescent="0.35">
      <c r="B2015" s="3">
        <v>44935</v>
      </c>
      <c r="C2015" s="2">
        <v>94.9</v>
      </c>
      <c r="D2015" s="2">
        <v>78.818399999999997</v>
      </c>
      <c r="E2015" s="2">
        <v>236</v>
      </c>
      <c r="F2015" s="2">
        <v>94.763999999999996</v>
      </c>
      <c r="G2015" s="2">
        <v>22364.304</v>
      </c>
      <c r="H2015" s="8">
        <f t="shared" si="31"/>
        <v>1.3888835290531004E-2</v>
      </c>
      <c r="I2015" s="6"/>
      <c r="J2015" s="6"/>
      <c r="K2015" s="6"/>
    </row>
    <row r="2016" spans="2:11" ht="13.5" x14ac:dyDescent="0.35">
      <c r="B2016" s="3">
        <v>44936</v>
      </c>
      <c r="C2016" s="2">
        <v>98.7</v>
      </c>
      <c r="D2016" s="2">
        <v>81.974400000000003</v>
      </c>
      <c r="E2016" s="2">
        <v>4525</v>
      </c>
      <c r="F2016" s="2">
        <v>95.724000000000004</v>
      </c>
      <c r="G2016" s="2">
        <v>433151.1</v>
      </c>
      <c r="H2016" s="8">
        <f t="shared" si="31"/>
        <v>4.0041411650071634E-2</v>
      </c>
      <c r="I2016" s="6"/>
      <c r="J2016" s="6"/>
      <c r="K2016" s="6"/>
    </row>
    <row r="2017" spans="2:11" ht="13.5" x14ac:dyDescent="0.35">
      <c r="B2017" s="3">
        <v>44937</v>
      </c>
      <c r="C2017" s="2">
        <v>95.01</v>
      </c>
      <c r="D2017" s="2">
        <v>78.909700000000001</v>
      </c>
      <c r="E2017" s="2">
        <v>1565</v>
      </c>
      <c r="F2017" s="2">
        <v>95.287999999999997</v>
      </c>
      <c r="G2017" s="2">
        <v>149125.72</v>
      </c>
      <c r="H2017" s="8">
        <f t="shared" si="31"/>
        <v>-3.7386061990084735E-2</v>
      </c>
      <c r="I2017" s="6"/>
      <c r="J2017" s="6"/>
      <c r="K2017" s="6"/>
    </row>
    <row r="2018" spans="2:11" ht="13.5" x14ac:dyDescent="0.35">
      <c r="B2018" s="3">
        <v>44938</v>
      </c>
      <c r="C2018" s="2">
        <v>97.85</v>
      </c>
      <c r="D2018" s="2">
        <v>81.268500000000003</v>
      </c>
      <c r="E2018" s="2">
        <v>1218</v>
      </c>
      <c r="F2018" s="2">
        <v>96.462999999999994</v>
      </c>
      <c r="G2018" s="2">
        <v>117491.93399999999</v>
      </c>
      <c r="H2018" s="8">
        <f t="shared" si="31"/>
        <v>2.9892395991874283E-2</v>
      </c>
      <c r="I2018" s="6"/>
      <c r="J2018" s="6"/>
      <c r="K2018" s="6"/>
    </row>
    <row r="2019" spans="2:11" ht="13.5" x14ac:dyDescent="0.35">
      <c r="B2019" s="3">
        <v>44939</v>
      </c>
      <c r="C2019" s="2">
        <v>97</v>
      </c>
      <c r="D2019" s="2">
        <v>80.5625</v>
      </c>
      <c r="E2019" s="2">
        <v>879</v>
      </c>
      <c r="F2019" s="2">
        <v>95.822999999999993</v>
      </c>
      <c r="G2019" s="2">
        <v>84228.417000000001</v>
      </c>
      <c r="H2019" s="8">
        <f t="shared" si="31"/>
        <v>-8.6872527486049709E-3</v>
      </c>
      <c r="I2019" s="6"/>
      <c r="J2019" s="6"/>
      <c r="K2019" s="6"/>
    </row>
    <row r="2020" spans="2:11" ht="13.5" x14ac:dyDescent="0.35">
      <c r="B2020" s="3">
        <v>44942</v>
      </c>
      <c r="C2020" s="2">
        <v>96</v>
      </c>
      <c r="D2020" s="2">
        <v>79.731999999999999</v>
      </c>
      <c r="E2020" s="2">
        <v>138</v>
      </c>
      <c r="F2020" s="2">
        <v>96.503</v>
      </c>
      <c r="G2020" s="2">
        <v>13317.414000000001</v>
      </c>
      <c r="H2020" s="8">
        <f t="shared" si="31"/>
        <v>-1.0308766485647797E-2</v>
      </c>
      <c r="I2020" s="6"/>
      <c r="J2020" s="6"/>
      <c r="K2020" s="6"/>
    </row>
    <row r="2021" spans="2:11" ht="13.5" x14ac:dyDescent="0.35">
      <c r="B2021" s="3">
        <v>44943</v>
      </c>
      <c r="C2021" s="2">
        <v>95.6</v>
      </c>
      <c r="D2021" s="2">
        <v>79.399699999999996</v>
      </c>
      <c r="E2021" s="2">
        <v>653</v>
      </c>
      <c r="F2021" s="2">
        <v>95.174000000000007</v>
      </c>
      <c r="G2021" s="2">
        <v>62148.622000000003</v>
      </c>
      <c r="H2021" s="8">
        <f t="shared" si="31"/>
        <v>-4.1677118346461093E-3</v>
      </c>
      <c r="I2021" s="6"/>
      <c r="J2021" s="6"/>
      <c r="K2021" s="6"/>
    </row>
    <row r="2022" spans="2:11" ht="13.5" x14ac:dyDescent="0.35">
      <c r="B2022" s="3">
        <v>44944</v>
      </c>
      <c r="C2022" s="2">
        <v>97.05</v>
      </c>
      <c r="D2022" s="2">
        <v>80.603999999999999</v>
      </c>
      <c r="E2022" s="2">
        <v>783</v>
      </c>
      <c r="F2022" s="2">
        <v>95.323999999999998</v>
      </c>
      <c r="G2022" s="2">
        <v>74638.691999999995</v>
      </c>
      <c r="H2022" s="8">
        <f t="shared" si="31"/>
        <v>1.5167563605404095E-2</v>
      </c>
      <c r="I2022" s="6"/>
      <c r="J2022" s="6"/>
      <c r="K2022" s="6"/>
    </row>
    <row r="2023" spans="2:11" ht="13.5" x14ac:dyDescent="0.35">
      <c r="B2023" s="3">
        <v>44945</v>
      </c>
      <c r="C2023" s="2">
        <v>96.85</v>
      </c>
      <c r="D2023" s="2">
        <v>80.437899999999999</v>
      </c>
      <c r="E2023" s="2">
        <v>307</v>
      </c>
      <c r="F2023" s="2">
        <v>96.674999999999997</v>
      </c>
      <c r="G2023" s="2">
        <v>29679.224999999999</v>
      </c>
      <c r="H2023" s="8">
        <f t="shared" si="31"/>
        <v>-2.060691777083025E-3</v>
      </c>
      <c r="I2023" s="6"/>
      <c r="J2023" s="6"/>
      <c r="K2023" s="6"/>
    </row>
    <row r="2024" spans="2:11" ht="13.5" x14ac:dyDescent="0.35">
      <c r="B2024" s="3">
        <v>44946</v>
      </c>
      <c r="C2024" s="2">
        <v>97.5</v>
      </c>
      <c r="D2024" s="2">
        <v>80.977800000000002</v>
      </c>
      <c r="E2024" s="2">
        <v>3145</v>
      </c>
      <c r="F2024" s="2">
        <v>97.433999999999997</v>
      </c>
      <c r="G2024" s="2">
        <v>306429.93</v>
      </c>
      <c r="H2024" s="8">
        <f t="shared" si="31"/>
        <v>6.7120101345261741E-3</v>
      </c>
      <c r="I2024" s="6"/>
      <c r="J2024" s="6"/>
      <c r="K2024" s="6"/>
    </row>
    <row r="2025" spans="2:11" ht="13.5" x14ac:dyDescent="0.35">
      <c r="B2025" s="3">
        <v>44949</v>
      </c>
      <c r="C2025" s="2">
        <v>95.01</v>
      </c>
      <c r="D2025" s="2">
        <v>78.909700000000001</v>
      </c>
      <c r="E2025" s="2">
        <v>598</v>
      </c>
      <c r="F2025" s="2">
        <v>95.337000000000003</v>
      </c>
      <c r="G2025" s="2">
        <v>57011.525999999998</v>
      </c>
      <c r="H2025" s="8">
        <f t="shared" si="31"/>
        <v>-2.5539098370170602E-2</v>
      </c>
      <c r="I2025" s="6"/>
      <c r="J2025" s="6"/>
      <c r="K2025" s="6"/>
    </row>
    <row r="2026" spans="2:11" ht="13.5" x14ac:dyDescent="0.35">
      <c r="B2026" s="3">
        <v>44950</v>
      </c>
      <c r="C2026" s="2">
        <v>96</v>
      </c>
      <c r="D2026" s="2">
        <v>79.731999999999999</v>
      </c>
      <c r="E2026" s="2">
        <v>911</v>
      </c>
      <c r="F2026" s="2">
        <v>96.247</v>
      </c>
      <c r="G2026" s="2">
        <v>87681.017000000007</v>
      </c>
      <c r="H2026" s="8">
        <f t="shared" si="31"/>
        <v>1.0420772097726875E-2</v>
      </c>
      <c r="I2026" s="6"/>
      <c r="J2026" s="6"/>
      <c r="K2026" s="6"/>
    </row>
    <row r="2027" spans="2:11" ht="13.5" x14ac:dyDescent="0.35">
      <c r="B2027" s="3">
        <v>44951</v>
      </c>
      <c r="C2027" s="2">
        <v>97.38</v>
      </c>
      <c r="D2027" s="2">
        <v>80.878100000000003</v>
      </c>
      <c r="E2027" s="2">
        <v>4</v>
      </c>
      <c r="F2027" s="2">
        <v>97.38</v>
      </c>
      <c r="G2027" s="2">
        <v>389.52</v>
      </c>
      <c r="H2027" s="8">
        <f t="shared" si="31"/>
        <v>1.4374404254251795E-2</v>
      </c>
      <c r="I2027" s="6"/>
      <c r="J2027" s="6"/>
      <c r="K2027" s="6"/>
    </row>
    <row r="2028" spans="2:11" ht="13.5" x14ac:dyDescent="0.35">
      <c r="B2028" s="3">
        <v>44952</v>
      </c>
      <c r="C2028" s="2">
        <v>96</v>
      </c>
      <c r="D2028" s="2">
        <v>79.731999999999999</v>
      </c>
      <c r="E2028" s="2">
        <v>651</v>
      </c>
      <c r="F2028" s="2">
        <v>95.52</v>
      </c>
      <c r="G2028" s="2">
        <v>62183.519999999997</v>
      </c>
      <c r="H2028" s="8">
        <f t="shared" si="31"/>
        <v>-1.4170708757995107E-2</v>
      </c>
      <c r="I2028" s="6"/>
      <c r="J2028" s="6"/>
      <c r="K2028" s="6"/>
    </row>
    <row r="2029" spans="2:11" ht="13.5" x14ac:dyDescent="0.35">
      <c r="B2029" s="3">
        <v>44953</v>
      </c>
      <c r="C2029" s="2">
        <v>96</v>
      </c>
      <c r="D2029" s="2">
        <v>79.731999999999999</v>
      </c>
      <c r="E2029" s="2">
        <v>801</v>
      </c>
      <c r="F2029" s="2">
        <v>95.619</v>
      </c>
      <c r="G2029" s="2">
        <v>76590.819000000003</v>
      </c>
      <c r="H2029" s="8">
        <f t="shared" si="31"/>
        <v>0</v>
      </c>
      <c r="I2029" s="6"/>
      <c r="J2029" s="6"/>
      <c r="K2029" s="6"/>
    </row>
    <row r="2030" spans="2:11" ht="13.5" x14ac:dyDescent="0.35">
      <c r="B2030" s="3">
        <v>44956</v>
      </c>
      <c r="C2030" s="2">
        <v>96.2</v>
      </c>
      <c r="D2030" s="2">
        <v>79.898099999999999</v>
      </c>
      <c r="E2030" s="2">
        <v>343</v>
      </c>
      <c r="F2030" s="2">
        <v>96.039000000000001</v>
      </c>
      <c r="G2030" s="2">
        <v>32941.377</v>
      </c>
      <c r="H2030" s="8">
        <f t="shared" si="31"/>
        <v>2.0832288165353952E-3</v>
      </c>
      <c r="I2030" s="6"/>
      <c r="J2030" s="6"/>
      <c r="K2030" s="6"/>
    </row>
    <row r="2031" spans="2:11" ht="13.5" x14ac:dyDescent="0.35">
      <c r="B2031" s="3">
        <v>44957</v>
      </c>
      <c r="C2031" s="2">
        <v>96.98</v>
      </c>
      <c r="D2031" s="2">
        <v>80.545900000000003</v>
      </c>
      <c r="E2031" s="2">
        <v>234</v>
      </c>
      <c r="F2031" s="2">
        <v>96.340999999999994</v>
      </c>
      <c r="G2031" s="2">
        <v>22543.794000000002</v>
      </c>
      <c r="H2031" s="8">
        <f t="shared" si="31"/>
        <v>8.1078273450808439E-3</v>
      </c>
      <c r="I2031" s="6"/>
      <c r="J2031" s="6"/>
      <c r="K2031" s="6"/>
    </row>
    <row r="2032" spans="2:11" ht="13.5" x14ac:dyDescent="0.35">
      <c r="B2032" s="3">
        <v>44958</v>
      </c>
      <c r="C2032" s="2">
        <v>97.3</v>
      </c>
      <c r="D2032" s="2">
        <v>80.811700000000002</v>
      </c>
      <c r="E2032" s="2">
        <v>438</v>
      </c>
      <c r="F2032" s="2">
        <v>97.037000000000006</v>
      </c>
      <c r="G2032" s="2">
        <v>42502.205999999998</v>
      </c>
      <c r="H2032" s="8">
        <f t="shared" si="31"/>
        <v>3.2999817495365834E-3</v>
      </c>
      <c r="I2032" s="6"/>
      <c r="J2032" s="6"/>
      <c r="K2032" s="6"/>
    </row>
    <row r="2033" spans="2:11" ht="13.5" x14ac:dyDescent="0.35">
      <c r="B2033" s="3">
        <v>44959</v>
      </c>
      <c r="C2033" s="2">
        <v>95.2</v>
      </c>
      <c r="D2033" s="2">
        <v>79.067499999999995</v>
      </c>
      <c r="E2033" s="2">
        <v>619</v>
      </c>
      <c r="F2033" s="2">
        <v>95.837000000000003</v>
      </c>
      <c r="G2033" s="2">
        <v>59323.103000000003</v>
      </c>
      <c r="H2033" s="8">
        <f t="shared" si="31"/>
        <v>-2.1583508328620812E-2</v>
      </c>
      <c r="I2033" s="6"/>
      <c r="J2033" s="6"/>
      <c r="K2033" s="6"/>
    </row>
    <row r="2034" spans="2:11" ht="13.5" x14ac:dyDescent="0.35">
      <c r="B2034" s="3">
        <v>44960</v>
      </c>
      <c r="C2034" s="2">
        <v>97</v>
      </c>
      <c r="D2034" s="2">
        <v>80.5625</v>
      </c>
      <c r="E2034" s="2">
        <v>225</v>
      </c>
      <c r="F2034" s="2">
        <v>96.905000000000001</v>
      </c>
      <c r="G2034" s="2">
        <v>21803.625</v>
      </c>
      <c r="H2034" s="8">
        <f t="shared" si="31"/>
        <v>1.8907895152875765E-2</v>
      </c>
      <c r="I2034" s="6"/>
      <c r="J2034" s="6"/>
      <c r="K2034" s="6"/>
    </row>
    <row r="2035" spans="2:11" ht="13.5" x14ac:dyDescent="0.35">
      <c r="B2035" s="3">
        <v>44963</v>
      </c>
      <c r="C2035" s="2">
        <v>96</v>
      </c>
      <c r="D2035" s="2">
        <v>79.731999999999999</v>
      </c>
      <c r="E2035" s="2">
        <v>159</v>
      </c>
      <c r="F2035" s="2">
        <v>96</v>
      </c>
      <c r="G2035" s="2">
        <v>15264</v>
      </c>
      <c r="H2035" s="8">
        <f t="shared" si="31"/>
        <v>-1.0308766485647797E-2</v>
      </c>
      <c r="I2035" s="6"/>
      <c r="J2035" s="6"/>
      <c r="K2035" s="6"/>
    </row>
    <row r="2036" spans="2:11" ht="13.5" x14ac:dyDescent="0.35">
      <c r="B2036" s="3">
        <v>44964</v>
      </c>
      <c r="C2036" s="2">
        <v>95.3</v>
      </c>
      <c r="D2036" s="2">
        <v>79.150599999999997</v>
      </c>
      <c r="E2036" s="2">
        <v>370</v>
      </c>
      <c r="F2036" s="2">
        <v>95.451999999999998</v>
      </c>
      <c r="G2036" s="2">
        <v>35317.24</v>
      </c>
      <c r="H2036" s="8">
        <f t="shared" si="31"/>
        <v>-7.2919279586615426E-3</v>
      </c>
      <c r="I2036" s="6"/>
      <c r="J2036" s="6"/>
      <c r="K2036" s="6"/>
    </row>
    <row r="2037" spans="2:11" ht="13.5" x14ac:dyDescent="0.35">
      <c r="B2037" s="3">
        <v>44965</v>
      </c>
      <c r="C2037" s="2">
        <v>96</v>
      </c>
      <c r="D2037" s="2">
        <v>79.731999999999999</v>
      </c>
      <c r="E2037" s="2">
        <v>679</v>
      </c>
      <c r="F2037" s="2">
        <v>95.317999999999998</v>
      </c>
      <c r="G2037" s="2">
        <v>64720.921999999999</v>
      </c>
      <c r="H2037" s="8">
        <f t="shared" si="31"/>
        <v>7.3454907480170984E-3</v>
      </c>
      <c r="I2037" s="6"/>
      <c r="J2037" s="6"/>
      <c r="K2037" s="6"/>
    </row>
    <row r="2038" spans="2:11" ht="13.5" x14ac:dyDescent="0.35">
      <c r="B2038" s="3">
        <v>44966</v>
      </c>
      <c r="C2038" s="2">
        <v>95.99</v>
      </c>
      <c r="D2038" s="2">
        <v>79.723699999999994</v>
      </c>
      <c r="E2038" s="2">
        <v>34</v>
      </c>
      <c r="F2038" s="2">
        <v>95.701999999999998</v>
      </c>
      <c r="G2038" s="2">
        <v>3253.8679999999999</v>
      </c>
      <c r="H2038" s="8">
        <f t="shared" si="31"/>
        <v>-1.0409873074807512E-4</v>
      </c>
      <c r="I2038" s="6"/>
      <c r="J2038" s="6"/>
      <c r="K2038" s="6"/>
    </row>
    <row r="2039" spans="2:11" ht="13.5" x14ac:dyDescent="0.35">
      <c r="B2039" s="3">
        <v>44967</v>
      </c>
      <c r="C2039" s="2">
        <v>95.11</v>
      </c>
      <c r="D2039" s="2">
        <v>78.992800000000003</v>
      </c>
      <c r="E2039" s="2">
        <v>188</v>
      </c>
      <c r="F2039" s="2">
        <v>95.278000000000006</v>
      </c>
      <c r="G2039" s="2">
        <v>17912.263999999999</v>
      </c>
      <c r="H2039" s="8">
        <f t="shared" si="31"/>
        <v>-9.16791368187868E-3</v>
      </c>
      <c r="I2039" s="6"/>
      <c r="J2039" s="6"/>
      <c r="K2039" s="6"/>
    </row>
    <row r="2040" spans="2:11" ht="13.5" x14ac:dyDescent="0.35">
      <c r="B2040" s="3">
        <v>44970</v>
      </c>
      <c r="C2040" s="2">
        <v>95.5</v>
      </c>
      <c r="D2040" s="2">
        <v>79.316699999999997</v>
      </c>
      <c r="E2040" s="2">
        <v>200</v>
      </c>
      <c r="F2040" s="2">
        <v>95.5</v>
      </c>
      <c r="G2040" s="2">
        <v>19100</v>
      </c>
      <c r="H2040" s="8">
        <f t="shared" si="31"/>
        <v>4.1003737049451943E-3</v>
      </c>
      <c r="I2040" s="6"/>
      <c r="J2040" s="6"/>
      <c r="K2040" s="6"/>
    </row>
    <row r="2041" spans="2:11" ht="13.5" x14ac:dyDescent="0.35">
      <c r="B2041" s="3">
        <v>44971</v>
      </c>
      <c r="C2041" s="2">
        <v>96</v>
      </c>
      <c r="D2041" s="2">
        <v>79.731999999999999</v>
      </c>
      <c r="E2041" s="2">
        <v>28</v>
      </c>
      <c r="F2041" s="2">
        <v>95.731999999999999</v>
      </c>
      <c r="G2041" s="2">
        <v>2680.4960000000001</v>
      </c>
      <c r="H2041" s="8">
        <f t="shared" si="31"/>
        <v>5.2359717436555233E-3</v>
      </c>
      <c r="I2041" s="6"/>
      <c r="J2041" s="6"/>
      <c r="K2041" s="6"/>
    </row>
    <row r="2042" spans="2:11" ht="13.5" x14ac:dyDescent="0.35">
      <c r="B2042" s="3">
        <v>44972</v>
      </c>
      <c r="C2042" s="2">
        <v>96</v>
      </c>
      <c r="D2042" s="2">
        <v>79.731999999999999</v>
      </c>
      <c r="E2042" s="2">
        <v>695</v>
      </c>
      <c r="F2042" s="2">
        <v>96.516000000000005</v>
      </c>
      <c r="G2042" s="2">
        <v>67078.62</v>
      </c>
      <c r="H2042" s="8">
        <f t="shared" si="31"/>
        <v>0</v>
      </c>
      <c r="I2042" s="6"/>
      <c r="J2042" s="6"/>
      <c r="K2042" s="6"/>
    </row>
    <row r="2043" spans="2:11" ht="13.5" x14ac:dyDescent="0.35">
      <c r="B2043" s="3">
        <v>44973</v>
      </c>
      <c r="C2043" s="2">
        <v>96.33</v>
      </c>
      <c r="D2043" s="2">
        <v>80.006</v>
      </c>
      <c r="E2043" s="2">
        <v>783</v>
      </c>
      <c r="F2043" s="2">
        <v>96.277000000000001</v>
      </c>
      <c r="G2043" s="2">
        <v>75384.891000000003</v>
      </c>
      <c r="H2043" s="8">
        <f t="shared" si="31"/>
        <v>3.4365123162594805E-3</v>
      </c>
      <c r="I2043" s="6"/>
      <c r="J2043" s="6"/>
      <c r="K2043" s="6"/>
    </row>
    <row r="2044" spans="2:11" ht="13.5" x14ac:dyDescent="0.35">
      <c r="B2044" s="3">
        <v>44974</v>
      </c>
      <c r="C2044" s="2">
        <v>95.2</v>
      </c>
      <c r="D2044" s="2">
        <v>79.067499999999995</v>
      </c>
      <c r="E2044" s="2">
        <v>744</v>
      </c>
      <c r="F2044" s="2">
        <v>96.1</v>
      </c>
      <c r="G2044" s="2">
        <v>71498.399999999994</v>
      </c>
      <c r="H2044" s="8">
        <f t="shared" si="31"/>
        <v>-1.1730370222233392E-2</v>
      </c>
      <c r="I2044" s="6"/>
      <c r="J2044" s="6"/>
      <c r="K2044" s="6"/>
    </row>
    <row r="2045" spans="2:11" ht="13.5" x14ac:dyDescent="0.35">
      <c r="B2045" s="3">
        <v>44977</v>
      </c>
      <c r="C2045" s="2">
        <v>96.41</v>
      </c>
      <c r="D2045" s="2">
        <v>80.072500000000005</v>
      </c>
      <c r="E2045" s="2">
        <v>245</v>
      </c>
      <c r="F2045" s="2">
        <v>96.268000000000001</v>
      </c>
      <c r="G2045" s="2">
        <v>23585.66</v>
      </c>
      <c r="H2045" s="8">
        <f t="shared" si="31"/>
        <v>1.2710658614475097E-2</v>
      </c>
      <c r="I2045" s="6"/>
      <c r="J2045" s="6"/>
      <c r="K2045" s="6"/>
    </row>
    <row r="2046" spans="2:11" ht="13.5" x14ac:dyDescent="0.35">
      <c r="B2046" s="3">
        <v>44978</v>
      </c>
      <c r="C2046" s="2">
        <v>96.89</v>
      </c>
      <c r="D2046" s="2">
        <v>80.471100000000007</v>
      </c>
      <c r="E2046" s="2">
        <v>304</v>
      </c>
      <c r="F2046" s="2">
        <v>95.751000000000005</v>
      </c>
      <c r="G2046" s="2">
        <v>29108.304</v>
      </c>
      <c r="H2046" s="8">
        <f t="shared" si="31"/>
        <v>4.9779886977426935E-3</v>
      </c>
      <c r="I2046" s="6"/>
      <c r="J2046" s="6"/>
      <c r="K2046" s="6"/>
    </row>
    <row r="2047" spans="2:11" ht="13.5" x14ac:dyDescent="0.35">
      <c r="B2047" s="3">
        <v>44979</v>
      </c>
      <c r="C2047" s="2">
        <v>96</v>
      </c>
      <c r="D2047" s="2">
        <v>79.731999999999999</v>
      </c>
      <c r="E2047" s="2">
        <v>308</v>
      </c>
      <c r="F2047" s="2">
        <v>95.878</v>
      </c>
      <c r="G2047" s="2">
        <v>29530.423999999999</v>
      </c>
      <c r="H2047" s="8">
        <f t="shared" si="31"/>
        <v>-9.1846638109831669E-3</v>
      </c>
      <c r="I2047" s="6"/>
      <c r="J2047" s="6"/>
      <c r="K2047" s="6"/>
    </row>
    <row r="2048" spans="2:11" ht="13.5" x14ac:dyDescent="0.35">
      <c r="B2048" s="3">
        <v>44980</v>
      </c>
      <c r="C2048" s="2">
        <v>97.9</v>
      </c>
      <c r="D2048" s="2">
        <v>81.31</v>
      </c>
      <c r="E2048" s="2">
        <v>1289</v>
      </c>
      <c r="F2048" s="2">
        <v>97.066000000000003</v>
      </c>
      <c r="G2048" s="2">
        <v>125118.07399999999</v>
      </c>
      <c r="H2048" s="8">
        <f t="shared" si="31"/>
        <v>1.9791300857873916E-2</v>
      </c>
      <c r="I2048" s="6"/>
      <c r="J2048" s="6"/>
      <c r="K2048" s="6"/>
    </row>
    <row r="2049" spans="2:11" ht="13.5" x14ac:dyDescent="0.35">
      <c r="B2049" s="3">
        <v>44981</v>
      </c>
      <c r="C2049" s="2">
        <v>98.89</v>
      </c>
      <c r="D2049" s="2">
        <v>82.132199999999997</v>
      </c>
      <c r="E2049" s="2">
        <v>1398</v>
      </c>
      <c r="F2049" s="2">
        <v>97.656999999999996</v>
      </c>
      <c r="G2049" s="2">
        <v>136524.486</v>
      </c>
      <c r="H2049" s="8">
        <f t="shared" si="31"/>
        <v>1.0111917353339012E-2</v>
      </c>
      <c r="I2049" s="6"/>
      <c r="J2049" s="6"/>
      <c r="K2049" s="6"/>
    </row>
    <row r="2050" spans="2:11" ht="13.5" x14ac:dyDescent="0.35">
      <c r="B2050" s="3">
        <v>44984</v>
      </c>
      <c r="C2050" s="2">
        <v>98.85</v>
      </c>
      <c r="D2050" s="2">
        <v>82.099000000000004</v>
      </c>
      <c r="E2050" s="2">
        <v>203</v>
      </c>
      <c r="F2050" s="2">
        <v>98.021000000000001</v>
      </c>
      <c r="G2050" s="2">
        <v>19898.262999999999</v>
      </c>
      <c r="H2050" s="8">
        <f t="shared" si="31"/>
        <v>-4.0422635701945983E-4</v>
      </c>
      <c r="I2050" s="6"/>
      <c r="J2050" s="6"/>
      <c r="K2050" s="6"/>
    </row>
    <row r="2051" spans="2:11" ht="13.5" x14ac:dyDescent="0.35">
      <c r="B2051" s="3">
        <v>44985</v>
      </c>
      <c r="C2051" s="2">
        <v>98.85</v>
      </c>
      <c r="D2051" s="2">
        <v>82.099000000000004</v>
      </c>
      <c r="E2051" s="2">
        <v>136</v>
      </c>
      <c r="F2051" s="2">
        <v>97.754000000000005</v>
      </c>
      <c r="G2051" s="2">
        <v>13294.544</v>
      </c>
      <c r="H2051" s="8">
        <f t="shared" si="31"/>
        <v>0</v>
      </c>
      <c r="I2051" s="6"/>
      <c r="J2051" s="6"/>
      <c r="K2051" s="6"/>
    </row>
    <row r="2052" spans="2:11" ht="13.5" x14ac:dyDescent="0.35">
      <c r="B2052" s="3">
        <v>44986</v>
      </c>
      <c r="C2052" s="2">
        <v>98.84</v>
      </c>
      <c r="D2052" s="2">
        <v>82.090699999999998</v>
      </c>
      <c r="E2052" s="2">
        <v>94</v>
      </c>
      <c r="F2052" s="2">
        <v>98.128</v>
      </c>
      <c r="G2052" s="2">
        <v>9224.0319999999992</v>
      </c>
      <c r="H2052" s="8">
        <f t="shared" si="31"/>
        <v>-1.0109745551109667E-4</v>
      </c>
      <c r="I2052" s="6"/>
      <c r="J2052" s="6"/>
      <c r="K2052" s="6"/>
    </row>
    <row r="2053" spans="2:11" ht="13.5" x14ac:dyDescent="0.35">
      <c r="B2053" s="3">
        <v>44987</v>
      </c>
      <c r="C2053" s="2">
        <v>98.5</v>
      </c>
      <c r="D2053" s="2">
        <v>81.808300000000003</v>
      </c>
      <c r="E2053" s="2">
        <v>5</v>
      </c>
      <c r="F2053" s="2">
        <v>98.5</v>
      </c>
      <c r="G2053" s="2">
        <v>492.5</v>
      </c>
      <c r="H2053" s="8">
        <f t="shared" si="31"/>
        <v>-3.4400973557296446E-3</v>
      </c>
      <c r="I2053" s="6"/>
      <c r="J2053" s="6"/>
      <c r="K2053" s="6"/>
    </row>
    <row r="2054" spans="2:11" ht="13.5" x14ac:dyDescent="0.35">
      <c r="B2054" s="3">
        <v>44988</v>
      </c>
      <c r="C2054" s="2">
        <v>98.5</v>
      </c>
      <c r="D2054" s="2">
        <v>81.808300000000003</v>
      </c>
      <c r="E2054" s="2">
        <v>844</v>
      </c>
      <c r="F2054" s="2">
        <v>97.313999999999993</v>
      </c>
      <c r="G2054" s="2">
        <v>82133.016000000003</v>
      </c>
      <c r="H2054" s="8">
        <f t="shared" si="31"/>
        <v>0</v>
      </c>
      <c r="I2054" s="6"/>
      <c r="J2054" s="6"/>
      <c r="K2054" s="6"/>
    </row>
    <row r="2055" spans="2:11" ht="13.5" x14ac:dyDescent="0.35">
      <c r="B2055" s="3">
        <v>44991</v>
      </c>
      <c r="C2055" s="2">
        <v>98.5</v>
      </c>
      <c r="D2055" s="2">
        <v>81.808300000000003</v>
      </c>
      <c r="E2055" s="2">
        <v>199</v>
      </c>
      <c r="F2055" s="2">
        <v>98.192999999999998</v>
      </c>
      <c r="G2055" s="2">
        <v>19540.406999999999</v>
      </c>
      <c r="H2055" s="8">
        <f t="shared" ref="H2055:H2118" si="32">(D2055-D2054)/D2054</f>
        <v>0</v>
      </c>
      <c r="I2055" s="6"/>
      <c r="J2055" s="6"/>
      <c r="K2055" s="6"/>
    </row>
    <row r="2056" spans="2:11" ht="13.5" x14ac:dyDescent="0.35">
      <c r="B2056" s="3">
        <v>44992</v>
      </c>
      <c r="C2056" s="2">
        <v>99.4</v>
      </c>
      <c r="D2056" s="2">
        <v>82.555800000000005</v>
      </c>
      <c r="E2056" s="2">
        <v>1211</v>
      </c>
      <c r="F2056" s="2">
        <v>99.295000000000002</v>
      </c>
      <c r="G2056" s="2">
        <v>120246.245</v>
      </c>
      <c r="H2056" s="8">
        <f t="shared" si="32"/>
        <v>9.137214683595702E-3</v>
      </c>
      <c r="I2056" s="6"/>
      <c r="J2056" s="6"/>
      <c r="K2056" s="6"/>
    </row>
    <row r="2057" spans="2:11" ht="13.5" x14ac:dyDescent="0.35">
      <c r="B2057" s="3">
        <v>44993</v>
      </c>
      <c r="C2057" s="2">
        <v>99.7</v>
      </c>
      <c r="D2057" s="2">
        <v>82.805000000000007</v>
      </c>
      <c r="E2057" s="2">
        <v>857</v>
      </c>
      <c r="F2057" s="2">
        <v>99.465999999999994</v>
      </c>
      <c r="G2057" s="2">
        <v>85242.361999999994</v>
      </c>
      <c r="H2057" s="8">
        <f t="shared" si="32"/>
        <v>3.0185644134028359E-3</v>
      </c>
      <c r="I2057" s="6"/>
      <c r="J2057" s="6"/>
      <c r="K2057" s="6"/>
    </row>
    <row r="2058" spans="2:11" ht="13.5" x14ac:dyDescent="0.35">
      <c r="B2058" s="3">
        <v>44994</v>
      </c>
      <c r="C2058" s="2">
        <v>99.99</v>
      </c>
      <c r="D2058" s="2">
        <v>83.0458</v>
      </c>
      <c r="E2058" s="2">
        <v>1246</v>
      </c>
      <c r="F2058" s="2">
        <v>99.813999999999993</v>
      </c>
      <c r="G2058" s="2">
        <v>124368.24400000001</v>
      </c>
      <c r="H2058" s="8">
        <f t="shared" si="32"/>
        <v>2.9080369542901154E-3</v>
      </c>
      <c r="I2058" s="6"/>
      <c r="J2058" s="6"/>
      <c r="K2058" s="6"/>
    </row>
    <row r="2059" spans="2:11" ht="13.5" x14ac:dyDescent="0.35">
      <c r="B2059" s="3">
        <v>44995</v>
      </c>
      <c r="C2059" s="2">
        <v>99.99</v>
      </c>
      <c r="D2059" s="2">
        <v>83.0458</v>
      </c>
      <c r="E2059" s="2">
        <v>633</v>
      </c>
      <c r="F2059" s="2">
        <v>99.872</v>
      </c>
      <c r="G2059" s="2">
        <v>63218.976000000002</v>
      </c>
      <c r="H2059" s="8">
        <f t="shared" si="32"/>
        <v>0</v>
      </c>
      <c r="I2059" s="6"/>
      <c r="J2059" s="6"/>
      <c r="K2059" s="6"/>
    </row>
    <row r="2060" spans="2:11" ht="13.5" x14ac:dyDescent="0.35">
      <c r="B2060" s="3">
        <v>44998</v>
      </c>
      <c r="C2060" s="2">
        <v>99.99</v>
      </c>
      <c r="D2060" s="2">
        <v>83.0458</v>
      </c>
      <c r="E2060" s="2">
        <v>358</v>
      </c>
      <c r="F2060" s="2">
        <v>99.995000000000005</v>
      </c>
      <c r="G2060" s="2">
        <v>35798.21</v>
      </c>
      <c r="H2060" s="8">
        <f t="shared" si="32"/>
        <v>0</v>
      </c>
      <c r="I2060" s="6"/>
      <c r="J2060" s="6"/>
      <c r="K2060" s="6"/>
    </row>
    <row r="2061" spans="2:11" ht="13.5" x14ac:dyDescent="0.35">
      <c r="B2061" s="3">
        <v>44999</v>
      </c>
      <c r="C2061" s="2">
        <v>99.61</v>
      </c>
      <c r="D2061" s="2">
        <v>82.730199999999996</v>
      </c>
      <c r="E2061" s="2">
        <v>210</v>
      </c>
      <c r="F2061" s="2">
        <v>99.54</v>
      </c>
      <c r="G2061" s="2">
        <v>20903.400000000001</v>
      </c>
      <c r="H2061" s="8">
        <f t="shared" si="32"/>
        <v>-3.800312598590217E-3</v>
      </c>
      <c r="I2061" s="6"/>
      <c r="J2061" s="6"/>
      <c r="K2061" s="6"/>
    </row>
    <row r="2062" spans="2:11" ht="13.5" x14ac:dyDescent="0.35">
      <c r="B2062" s="3">
        <v>45000</v>
      </c>
      <c r="C2062" s="2">
        <v>100</v>
      </c>
      <c r="D2062" s="2">
        <v>83.054100000000005</v>
      </c>
      <c r="E2062" s="2">
        <v>489</v>
      </c>
      <c r="F2062" s="2">
        <v>99.813999999999993</v>
      </c>
      <c r="G2062" s="2">
        <v>48809.046000000002</v>
      </c>
      <c r="H2062" s="8">
        <f t="shared" si="32"/>
        <v>3.9151361896865829E-3</v>
      </c>
      <c r="I2062" s="6"/>
      <c r="J2062" s="6"/>
      <c r="K2062" s="6"/>
    </row>
    <row r="2063" spans="2:11" ht="13.5" x14ac:dyDescent="0.35">
      <c r="B2063" s="3">
        <v>45001</v>
      </c>
      <c r="C2063" s="2">
        <v>100</v>
      </c>
      <c r="D2063" s="2">
        <v>83.054100000000005</v>
      </c>
      <c r="E2063" s="2">
        <v>893</v>
      </c>
      <c r="F2063" s="2">
        <v>100.592</v>
      </c>
      <c r="G2063" s="2">
        <v>89828.656000000003</v>
      </c>
      <c r="H2063" s="8">
        <f t="shared" si="32"/>
        <v>0</v>
      </c>
      <c r="I2063" s="6"/>
      <c r="J2063" s="6"/>
      <c r="K2063" s="6"/>
    </row>
    <row r="2064" spans="2:11" ht="13.5" x14ac:dyDescent="0.35">
      <c r="B2064" s="3">
        <v>45002</v>
      </c>
      <c r="C2064" s="2">
        <v>100</v>
      </c>
      <c r="D2064" s="2">
        <v>83.054100000000005</v>
      </c>
      <c r="E2064" s="2">
        <v>594</v>
      </c>
      <c r="F2064" s="2">
        <v>100.871</v>
      </c>
      <c r="G2064" s="2">
        <v>59917.374000000003</v>
      </c>
      <c r="H2064" s="8">
        <f t="shared" si="32"/>
        <v>0</v>
      </c>
      <c r="I2064" s="6"/>
      <c r="J2064" s="6"/>
      <c r="K2064" s="6"/>
    </row>
    <row r="2065" spans="2:11" ht="13.5" x14ac:dyDescent="0.35">
      <c r="B2065" s="3">
        <v>45006</v>
      </c>
      <c r="C2065" s="2">
        <v>99.9</v>
      </c>
      <c r="D2065" s="2">
        <v>82.971100000000007</v>
      </c>
      <c r="E2065" s="2">
        <v>713</v>
      </c>
      <c r="F2065" s="2">
        <v>100.215</v>
      </c>
      <c r="G2065" s="2">
        <v>71453.294999999998</v>
      </c>
      <c r="H2065" s="8">
        <f t="shared" si="32"/>
        <v>-9.9934861734698706E-4</v>
      </c>
      <c r="I2065" s="6"/>
      <c r="J2065" s="6"/>
      <c r="K2065" s="6"/>
    </row>
    <row r="2066" spans="2:11" ht="13.5" x14ac:dyDescent="0.35">
      <c r="B2066" s="3">
        <v>45007</v>
      </c>
      <c r="C2066" s="2">
        <v>100.3</v>
      </c>
      <c r="D2066" s="2">
        <v>83.303299999999993</v>
      </c>
      <c r="E2066" s="2">
        <v>531</v>
      </c>
      <c r="F2066" s="2">
        <v>99.893000000000001</v>
      </c>
      <c r="G2066" s="2">
        <v>53043.182999999997</v>
      </c>
      <c r="H2066" s="8">
        <f t="shared" si="32"/>
        <v>4.0038037340710923E-3</v>
      </c>
      <c r="I2066" s="6"/>
      <c r="J2066" s="6"/>
      <c r="K2066" s="6"/>
    </row>
    <row r="2067" spans="2:11" ht="13.5" x14ac:dyDescent="0.35">
      <c r="B2067" s="3">
        <v>45008</v>
      </c>
      <c r="C2067" s="2">
        <v>100.35</v>
      </c>
      <c r="D2067" s="2">
        <v>83.344800000000006</v>
      </c>
      <c r="E2067" s="2">
        <v>183</v>
      </c>
      <c r="F2067" s="2">
        <v>99.552000000000007</v>
      </c>
      <c r="G2067" s="2">
        <v>18218.016</v>
      </c>
      <c r="H2067" s="8">
        <f t="shared" si="32"/>
        <v>4.9817954390778542E-4</v>
      </c>
      <c r="I2067" s="6"/>
      <c r="J2067" s="6"/>
      <c r="K2067" s="6"/>
    </row>
    <row r="2068" spans="2:11" ht="13.5" x14ac:dyDescent="0.35">
      <c r="B2068" s="3">
        <v>45009</v>
      </c>
      <c r="C2068" s="2">
        <v>99.5</v>
      </c>
      <c r="D2068" s="2">
        <v>82.638900000000007</v>
      </c>
      <c r="E2068" s="2">
        <v>180</v>
      </c>
      <c r="F2068" s="2">
        <v>99.778000000000006</v>
      </c>
      <c r="G2068" s="2">
        <v>17960.04</v>
      </c>
      <c r="H2068" s="8">
        <f t="shared" si="32"/>
        <v>-8.4696345782820249E-3</v>
      </c>
      <c r="I2068" s="6"/>
      <c r="J2068" s="6"/>
      <c r="K2068" s="6"/>
    </row>
    <row r="2069" spans="2:11" ht="13.5" x14ac:dyDescent="0.35">
      <c r="B2069" s="3">
        <v>45012</v>
      </c>
      <c r="C2069" s="2">
        <v>99.5</v>
      </c>
      <c r="D2069" s="2">
        <v>82.638900000000007</v>
      </c>
      <c r="E2069" s="2">
        <v>117</v>
      </c>
      <c r="F2069" s="2">
        <v>99.486999999999995</v>
      </c>
      <c r="G2069" s="2">
        <v>11639.978999999999</v>
      </c>
      <c r="H2069" s="8">
        <f t="shared" si="32"/>
        <v>0</v>
      </c>
      <c r="I2069" s="6"/>
      <c r="J2069" s="6"/>
      <c r="K2069" s="6"/>
    </row>
    <row r="2070" spans="2:11" ht="13.5" x14ac:dyDescent="0.35">
      <c r="B2070" s="3">
        <v>45013</v>
      </c>
      <c r="C2070" s="2">
        <v>99.5</v>
      </c>
      <c r="D2070" s="2">
        <v>82.638900000000007</v>
      </c>
      <c r="E2070" s="2">
        <v>161</v>
      </c>
      <c r="F2070" s="2">
        <v>99.811000000000007</v>
      </c>
      <c r="G2070" s="2">
        <v>16069.571</v>
      </c>
      <c r="H2070" s="8">
        <f t="shared" si="32"/>
        <v>0</v>
      </c>
      <c r="I2070" s="6"/>
      <c r="J2070" s="6"/>
      <c r="K2070" s="6"/>
    </row>
    <row r="2071" spans="2:11" ht="13.5" x14ac:dyDescent="0.35">
      <c r="B2071" s="3">
        <v>45014</v>
      </c>
      <c r="C2071" s="2">
        <v>99.5</v>
      </c>
      <c r="D2071" s="2">
        <v>82.638900000000007</v>
      </c>
      <c r="E2071" s="2">
        <v>283</v>
      </c>
      <c r="F2071" s="2">
        <v>99.600999999999999</v>
      </c>
      <c r="G2071" s="2">
        <v>28187.082999999999</v>
      </c>
      <c r="H2071" s="8">
        <f t="shared" si="32"/>
        <v>0</v>
      </c>
      <c r="I2071" s="6"/>
      <c r="J2071" s="6"/>
      <c r="K2071" s="6"/>
    </row>
    <row r="2072" spans="2:11" ht="13.5" x14ac:dyDescent="0.35">
      <c r="B2072" s="3">
        <v>45015</v>
      </c>
      <c r="C2072" s="2">
        <v>99.5</v>
      </c>
      <c r="D2072" s="2">
        <v>82.638900000000007</v>
      </c>
      <c r="E2072" s="2">
        <v>178</v>
      </c>
      <c r="F2072" s="2">
        <v>99.55</v>
      </c>
      <c r="G2072" s="2">
        <v>17719.900000000001</v>
      </c>
      <c r="H2072" s="8">
        <f t="shared" si="32"/>
        <v>0</v>
      </c>
      <c r="I2072" s="6"/>
      <c r="J2072" s="6"/>
      <c r="K2072" s="6"/>
    </row>
    <row r="2073" spans="2:11" ht="13.5" x14ac:dyDescent="0.35">
      <c r="B2073" s="3">
        <v>45016</v>
      </c>
      <c r="C2073" s="2">
        <v>99.9</v>
      </c>
      <c r="D2073" s="2">
        <v>82.971100000000007</v>
      </c>
      <c r="E2073" s="2">
        <v>620</v>
      </c>
      <c r="F2073" s="2">
        <v>99.924000000000007</v>
      </c>
      <c r="G2073" s="2">
        <v>61952.88</v>
      </c>
      <c r="H2073" s="8">
        <f t="shared" si="32"/>
        <v>4.0198986191732978E-3</v>
      </c>
      <c r="I2073" s="6"/>
      <c r="J2073" s="6"/>
      <c r="K2073" s="6"/>
    </row>
    <row r="2074" spans="2:11" ht="13.5" x14ac:dyDescent="0.35">
      <c r="B2074" s="3">
        <v>45019</v>
      </c>
      <c r="C2074" s="2">
        <v>99.9</v>
      </c>
      <c r="D2074" s="2">
        <v>82.971100000000007</v>
      </c>
      <c r="E2074" s="2">
        <v>185</v>
      </c>
      <c r="F2074" s="2">
        <v>99.911000000000001</v>
      </c>
      <c r="G2074" s="2">
        <v>18483.535</v>
      </c>
      <c r="H2074" s="8">
        <f t="shared" si="32"/>
        <v>0</v>
      </c>
      <c r="I2074" s="6"/>
      <c r="J2074" s="6"/>
      <c r="K2074" s="6"/>
    </row>
    <row r="2075" spans="2:11" ht="13.5" x14ac:dyDescent="0.35">
      <c r="B2075" s="3">
        <v>45020</v>
      </c>
      <c r="C2075" s="2">
        <v>99.9</v>
      </c>
      <c r="D2075" s="2">
        <v>82.971100000000007</v>
      </c>
      <c r="E2075" s="2">
        <v>256</v>
      </c>
      <c r="F2075" s="2">
        <v>99.92</v>
      </c>
      <c r="G2075" s="2">
        <v>25579.52</v>
      </c>
      <c r="H2075" s="8">
        <f t="shared" si="32"/>
        <v>0</v>
      </c>
      <c r="I2075" s="6"/>
      <c r="J2075" s="6"/>
      <c r="K2075" s="6"/>
    </row>
    <row r="2076" spans="2:11" ht="13.5" x14ac:dyDescent="0.35">
      <c r="B2076" s="3">
        <v>45021</v>
      </c>
      <c r="C2076" s="2">
        <v>99.9</v>
      </c>
      <c r="D2076" s="2">
        <v>82.971100000000007</v>
      </c>
      <c r="E2076" s="2">
        <v>637</v>
      </c>
      <c r="F2076" s="2">
        <v>100.136</v>
      </c>
      <c r="G2076" s="2">
        <v>63786.631999999998</v>
      </c>
      <c r="H2076" s="8">
        <f t="shared" si="32"/>
        <v>0</v>
      </c>
      <c r="I2076" s="6"/>
      <c r="J2076" s="6"/>
      <c r="K2076" s="6"/>
    </row>
    <row r="2077" spans="2:11" ht="13.5" x14ac:dyDescent="0.35">
      <c r="B2077" s="3">
        <v>45022</v>
      </c>
      <c r="C2077" s="2">
        <v>101.98</v>
      </c>
      <c r="D2077" s="2">
        <v>84.698599999999999</v>
      </c>
      <c r="E2077" s="2">
        <v>963</v>
      </c>
      <c r="F2077" s="2">
        <v>101.095</v>
      </c>
      <c r="G2077" s="2">
        <v>97354.485000000001</v>
      </c>
      <c r="H2077" s="8">
        <f t="shared" si="32"/>
        <v>2.0820502560530016E-2</v>
      </c>
      <c r="I2077" s="6"/>
      <c r="J2077" s="6"/>
      <c r="K2077" s="6"/>
    </row>
    <row r="2078" spans="2:11" ht="13.5" x14ac:dyDescent="0.35">
      <c r="B2078" s="3">
        <v>45023</v>
      </c>
      <c r="C2078" s="2">
        <v>101.01</v>
      </c>
      <c r="D2078" s="2">
        <v>83.893000000000001</v>
      </c>
      <c r="E2078" s="2">
        <v>832</v>
      </c>
      <c r="F2078" s="2">
        <v>101.157</v>
      </c>
      <c r="G2078" s="2">
        <v>84162.623999999996</v>
      </c>
      <c r="H2078" s="8">
        <f t="shared" si="32"/>
        <v>-9.5113732694518949E-3</v>
      </c>
      <c r="I2078" s="6"/>
      <c r="J2078" s="6"/>
      <c r="K2078" s="6"/>
    </row>
    <row r="2079" spans="2:11" ht="13.5" x14ac:dyDescent="0.35">
      <c r="B2079" s="3">
        <v>45026</v>
      </c>
      <c r="C2079" s="2">
        <v>99.9</v>
      </c>
      <c r="D2079" s="2">
        <v>82.971100000000007</v>
      </c>
      <c r="E2079" s="2">
        <v>217</v>
      </c>
      <c r="F2079" s="2">
        <v>100.123</v>
      </c>
      <c r="G2079" s="2">
        <v>21726.690999999999</v>
      </c>
      <c r="H2079" s="8">
        <f t="shared" si="32"/>
        <v>-1.0988997890169546E-2</v>
      </c>
      <c r="I2079" s="6"/>
      <c r="J2079" s="6"/>
      <c r="K2079" s="6"/>
    </row>
    <row r="2080" spans="2:11" ht="13.5" x14ac:dyDescent="0.35">
      <c r="B2080" s="3">
        <v>45027</v>
      </c>
      <c r="C2080" s="2">
        <v>103.96</v>
      </c>
      <c r="D2080" s="2">
        <v>86.343100000000007</v>
      </c>
      <c r="E2080" s="2">
        <v>317</v>
      </c>
      <c r="F2080" s="2">
        <v>103.288</v>
      </c>
      <c r="G2080" s="2">
        <v>32742.295999999998</v>
      </c>
      <c r="H2080" s="8">
        <f t="shared" si="32"/>
        <v>4.06406568070087E-2</v>
      </c>
      <c r="I2080" s="6"/>
      <c r="J2080" s="6"/>
      <c r="K2080" s="6"/>
    </row>
    <row r="2081" spans="2:11" ht="13.5" x14ac:dyDescent="0.35">
      <c r="B2081" s="3">
        <v>45028</v>
      </c>
      <c r="C2081" s="2">
        <v>103.4</v>
      </c>
      <c r="D2081" s="2">
        <v>85.878</v>
      </c>
      <c r="E2081" s="2">
        <v>290</v>
      </c>
      <c r="F2081" s="2">
        <v>103.536</v>
      </c>
      <c r="G2081" s="2">
        <v>30025.439999999999</v>
      </c>
      <c r="H2081" s="8">
        <f t="shared" si="32"/>
        <v>-5.3866493095569498E-3</v>
      </c>
      <c r="I2081" s="6"/>
      <c r="J2081" s="6"/>
      <c r="K2081" s="6"/>
    </row>
    <row r="2082" spans="2:11" ht="13.5" x14ac:dyDescent="0.35">
      <c r="B2082" s="3">
        <v>45029</v>
      </c>
      <c r="C2082" s="2">
        <v>103</v>
      </c>
      <c r="D2082" s="2">
        <v>85.5458</v>
      </c>
      <c r="E2082" s="2">
        <v>47</v>
      </c>
      <c r="F2082" s="2">
        <v>101.217</v>
      </c>
      <c r="G2082" s="2">
        <v>4757.1989999999996</v>
      </c>
      <c r="H2082" s="8">
        <f t="shared" si="32"/>
        <v>-3.8682782551992395E-3</v>
      </c>
      <c r="I2082" s="6"/>
      <c r="J2082" s="6"/>
      <c r="K2082" s="6"/>
    </row>
    <row r="2083" spans="2:11" ht="13.5" x14ac:dyDescent="0.35">
      <c r="B2083" s="3">
        <v>45030</v>
      </c>
      <c r="C2083" s="2">
        <v>102.95</v>
      </c>
      <c r="D2083" s="2">
        <v>85.504199999999997</v>
      </c>
      <c r="E2083" s="2">
        <v>357</v>
      </c>
      <c r="F2083" s="2">
        <v>100.092</v>
      </c>
      <c r="G2083" s="2">
        <v>35732.843999999997</v>
      </c>
      <c r="H2083" s="8">
        <f t="shared" si="32"/>
        <v>-4.8628921583528968E-4</v>
      </c>
      <c r="I2083" s="6"/>
      <c r="J2083" s="6"/>
      <c r="K2083" s="6"/>
    </row>
    <row r="2084" spans="2:11" ht="13.5" x14ac:dyDescent="0.35">
      <c r="B2084" s="3">
        <v>45033</v>
      </c>
      <c r="C2084" s="2">
        <v>102.6</v>
      </c>
      <c r="D2084" s="2">
        <v>85.213499999999996</v>
      </c>
      <c r="E2084" s="2">
        <v>43</v>
      </c>
      <c r="F2084" s="2">
        <v>100.123</v>
      </c>
      <c r="G2084" s="2">
        <v>4305.2889999999998</v>
      </c>
      <c r="H2084" s="8">
        <f t="shared" si="32"/>
        <v>-3.3998329906601205E-3</v>
      </c>
      <c r="I2084" s="6"/>
      <c r="J2084" s="6"/>
      <c r="K2084" s="6"/>
    </row>
    <row r="2085" spans="2:11" ht="13.5" x14ac:dyDescent="0.35">
      <c r="B2085" s="3">
        <v>45034</v>
      </c>
      <c r="C2085" s="2">
        <v>102.01</v>
      </c>
      <c r="D2085" s="2">
        <v>84.723500000000001</v>
      </c>
      <c r="E2085" s="2">
        <v>217</v>
      </c>
      <c r="F2085" s="2">
        <v>101.473</v>
      </c>
      <c r="G2085" s="2">
        <v>22019.641</v>
      </c>
      <c r="H2085" s="8">
        <f t="shared" si="32"/>
        <v>-5.7502625757655176E-3</v>
      </c>
      <c r="I2085" s="6"/>
      <c r="J2085" s="6"/>
      <c r="K2085" s="6"/>
    </row>
    <row r="2086" spans="2:11" ht="13.5" x14ac:dyDescent="0.35">
      <c r="B2086" s="3">
        <v>45035</v>
      </c>
      <c r="C2086" s="2">
        <v>102.95</v>
      </c>
      <c r="D2086" s="2">
        <v>85.504199999999997</v>
      </c>
      <c r="E2086" s="2">
        <v>404</v>
      </c>
      <c r="F2086" s="2">
        <v>101.624</v>
      </c>
      <c r="G2086" s="2">
        <v>41056.095999999998</v>
      </c>
      <c r="H2086" s="8">
        <f t="shared" si="32"/>
        <v>9.2146806966189546E-3</v>
      </c>
      <c r="I2086" s="6"/>
      <c r="J2086" s="6"/>
      <c r="K2086" s="6"/>
    </row>
    <row r="2087" spans="2:11" ht="13.5" x14ac:dyDescent="0.35">
      <c r="B2087" s="3">
        <v>45036</v>
      </c>
      <c r="C2087" s="2">
        <v>96.78</v>
      </c>
      <c r="D2087" s="2">
        <v>80.379800000000003</v>
      </c>
      <c r="E2087" s="2">
        <v>1787</v>
      </c>
      <c r="F2087" s="2">
        <v>96.994</v>
      </c>
      <c r="G2087" s="2">
        <v>173328.27799999999</v>
      </c>
      <c r="H2087" s="8">
        <f t="shared" si="32"/>
        <v>-5.9931558917573576E-2</v>
      </c>
      <c r="I2087" s="6"/>
      <c r="J2087" s="6"/>
      <c r="K2087" s="6"/>
    </row>
    <row r="2088" spans="2:11" ht="13.5" x14ac:dyDescent="0.35">
      <c r="B2088" s="3">
        <v>45040</v>
      </c>
      <c r="C2088" s="2">
        <v>95.9</v>
      </c>
      <c r="D2088" s="2">
        <v>79.648899999999998</v>
      </c>
      <c r="E2088" s="2">
        <v>2451</v>
      </c>
      <c r="F2088" s="2">
        <v>93.751999999999995</v>
      </c>
      <c r="G2088" s="2">
        <v>229786.152</v>
      </c>
      <c r="H2088" s="8">
        <f t="shared" si="32"/>
        <v>-9.0930805998522685E-3</v>
      </c>
      <c r="I2088" s="6"/>
      <c r="J2088" s="6"/>
      <c r="K2088" s="6"/>
    </row>
    <row r="2089" spans="2:11" ht="13.5" x14ac:dyDescent="0.35">
      <c r="B2089" s="3">
        <v>45041</v>
      </c>
      <c r="C2089" s="2">
        <v>98.99</v>
      </c>
      <c r="D2089" s="2">
        <v>82.215299999999999</v>
      </c>
      <c r="E2089" s="2">
        <v>982</v>
      </c>
      <c r="F2089" s="2">
        <v>95.31</v>
      </c>
      <c r="G2089" s="2">
        <v>93594.42</v>
      </c>
      <c r="H2089" s="8">
        <f t="shared" si="32"/>
        <v>3.2221411720689194E-2</v>
      </c>
      <c r="I2089" s="6"/>
      <c r="J2089" s="6"/>
      <c r="K2089" s="6"/>
    </row>
    <row r="2090" spans="2:11" ht="13.5" x14ac:dyDescent="0.35">
      <c r="B2090" s="3">
        <v>45042</v>
      </c>
      <c r="C2090" s="2">
        <v>95</v>
      </c>
      <c r="D2090" s="2">
        <v>78.901399999999995</v>
      </c>
      <c r="E2090" s="2">
        <v>540</v>
      </c>
      <c r="F2090" s="2">
        <v>96.352000000000004</v>
      </c>
      <c r="G2090" s="2">
        <v>52030.080000000002</v>
      </c>
      <c r="H2090" s="8">
        <f t="shared" si="32"/>
        <v>-4.0307582651890876E-2</v>
      </c>
      <c r="I2090" s="6"/>
      <c r="J2090" s="6"/>
      <c r="K2090" s="6"/>
    </row>
    <row r="2091" spans="2:11" ht="13.5" x14ac:dyDescent="0.35">
      <c r="B2091" s="3">
        <v>45043</v>
      </c>
      <c r="C2091" s="2">
        <v>97</v>
      </c>
      <c r="D2091" s="2">
        <v>80.5625</v>
      </c>
      <c r="E2091" s="2">
        <v>590</v>
      </c>
      <c r="F2091" s="2">
        <v>96.561000000000007</v>
      </c>
      <c r="G2091" s="2">
        <v>56970.99</v>
      </c>
      <c r="H2091" s="8">
        <f t="shared" si="32"/>
        <v>2.1052858377671433E-2</v>
      </c>
      <c r="I2091" s="6"/>
      <c r="J2091" s="6"/>
      <c r="K2091" s="6"/>
    </row>
    <row r="2092" spans="2:11" ht="13.5" x14ac:dyDescent="0.35">
      <c r="B2092" s="3">
        <v>45044</v>
      </c>
      <c r="C2092" s="2">
        <v>95</v>
      </c>
      <c r="D2092" s="2">
        <v>78.901399999999995</v>
      </c>
      <c r="E2092" s="2">
        <v>464</v>
      </c>
      <c r="F2092" s="2">
        <v>96.076999999999998</v>
      </c>
      <c r="G2092" s="2">
        <v>44579.728000000003</v>
      </c>
      <c r="H2092" s="8">
        <f t="shared" si="32"/>
        <v>-2.0618774243599747E-2</v>
      </c>
      <c r="I2092" s="6"/>
      <c r="J2092" s="6"/>
      <c r="K2092" s="6"/>
    </row>
    <row r="2093" spans="2:11" ht="13.5" x14ac:dyDescent="0.35">
      <c r="B2093" s="3">
        <v>45048</v>
      </c>
      <c r="C2093" s="2">
        <v>94.96</v>
      </c>
      <c r="D2093" s="2">
        <v>78.868200000000002</v>
      </c>
      <c r="E2093" s="2">
        <v>180</v>
      </c>
      <c r="F2093" s="2">
        <v>93.817999999999998</v>
      </c>
      <c r="G2093" s="2">
        <v>16887.240000000002</v>
      </c>
      <c r="H2093" s="8">
        <f t="shared" si="32"/>
        <v>-4.2077833853383694E-4</v>
      </c>
      <c r="I2093" s="6"/>
      <c r="J2093" s="6"/>
      <c r="K2093" s="6"/>
    </row>
    <row r="2094" spans="2:11" ht="13.5" x14ac:dyDescent="0.35">
      <c r="B2094" s="3">
        <v>45049</v>
      </c>
      <c r="C2094" s="2">
        <v>94.75</v>
      </c>
      <c r="D2094" s="2">
        <v>78.693799999999996</v>
      </c>
      <c r="E2094" s="2">
        <v>615</v>
      </c>
      <c r="F2094" s="2">
        <v>93.786000000000001</v>
      </c>
      <c r="G2094" s="2">
        <v>57678.39</v>
      </c>
      <c r="H2094" s="8">
        <f t="shared" si="32"/>
        <v>-2.2112841424047416E-3</v>
      </c>
      <c r="I2094" s="6"/>
      <c r="J2094" s="6"/>
      <c r="K2094" s="6"/>
    </row>
    <row r="2095" spans="2:11" ht="13.5" x14ac:dyDescent="0.35">
      <c r="B2095" s="3">
        <v>45050</v>
      </c>
      <c r="C2095" s="2">
        <v>95</v>
      </c>
      <c r="D2095" s="2">
        <v>78.901399999999995</v>
      </c>
      <c r="E2095" s="2">
        <v>737</v>
      </c>
      <c r="F2095" s="2">
        <v>94.570999999999998</v>
      </c>
      <c r="G2095" s="2">
        <v>69698.827000000005</v>
      </c>
      <c r="H2095" s="8">
        <f t="shared" si="32"/>
        <v>2.6380731391799526E-3</v>
      </c>
      <c r="I2095" s="6"/>
      <c r="J2095" s="6"/>
      <c r="K2095" s="6"/>
    </row>
    <row r="2096" spans="2:11" ht="13.5" x14ac:dyDescent="0.35">
      <c r="B2096" s="3">
        <v>45051</v>
      </c>
      <c r="C2096" s="2">
        <v>95</v>
      </c>
      <c r="D2096" s="2">
        <v>78.901399999999995</v>
      </c>
      <c r="E2096" s="2">
        <v>331</v>
      </c>
      <c r="F2096" s="2">
        <v>94.941000000000003</v>
      </c>
      <c r="G2096" s="2">
        <v>31425.471000000001</v>
      </c>
      <c r="H2096" s="8">
        <f t="shared" si="32"/>
        <v>0</v>
      </c>
      <c r="I2096" s="6"/>
      <c r="J2096" s="6"/>
      <c r="K2096" s="6"/>
    </row>
    <row r="2097" spans="2:11" ht="13.5" x14ac:dyDescent="0.35">
      <c r="B2097" s="3">
        <v>45054</v>
      </c>
      <c r="C2097" s="2">
        <v>94.9</v>
      </c>
      <c r="D2097" s="2">
        <v>78.818399999999997</v>
      </c>
      <c r="E2097" s="2">
        <v>391</v>
      </c>
      <c r="F2097" s="2">
        <v>93.527000000000001</v>
      </c>
      <c r="G2097" s="2">
        <v>36569.057000000001</v>
      </c>
      <c r="H2097" s="8">
        <f t="shared" si="32"/>
        <v>-1.0519458463347723E-3</v>
      </c>
      <c r="I2097" s="6"/>
      <c r="J2097" s="6"/>
      <c r="K2097" s="6"/>
    </row>
    <row r="2098" spans="2:11" ht="13.5" x14ac:dyDescent="0.35">
      <c r="B2098" s="3">
        <v>45055</v>
      </c>
      <c r="C2098" s="2">
        <v>93</v>
      </c>
      <c r="D2098" s="2">
        <v>77.240300000000005</v>
      </c>
      <c r="E2098" s="2">
        <v>694</v>
      </c>
      <c r="F2098" s="2">
        <v>93.146000000000001</v>
      </c>
      <c r="G2098" s="2">
        <v>64643.324000000001</v>
      </c>
      <c r="H2098" s="8">
        <f t="shared" si="32"/>
        <v>-2.0021974564314832E-2</v>
      </c>
      <c r="I2098" s="6"/>
      <c r="J2098" s="6"/>
      <c r="K2098" s="6"/>
    </row>
    <row r="2099" spans="2:11" ht="13.5" x14ac:dyDescent="0.35">
      <c r="B2099" s="3">
        <v>45056</v>
      </c>
      <c r="C2099" s="2">
        <v>92.95</v>
      </c>
      <c r="D2099" s="2">
        <v>77.198800000000006</v>
      </c>
      <c r="E2099" s="2">
        <v>74</v>
      </c>
      <c r="F2099" s="2">
        <v>92.953999999999994</v>
      </c>
      <c r="G2099" s="2">
        <v>6878.5959999999995</v>
      </c>
      <c r="H2099" s="8">
        <f t="shared" si="32"/>
        <v>-5.3728429330283803E-4</v>
      </c>
      <c r="I2099" s="6"/>
      <c r="J2099" s="6"/>
      <c r="K2099" s="6"/>
    </row>
    <row r="2100" spans="2:11" ht="13.5" x14ac:dyDescent="0.35">
      <c r="B2100" s="3">
        <v>45057</v>
      </c>
      <c r="C2100" s="2">
        <v>93.5</v>
      </c>
      <c r="D2100" s="2">
        <v>77.655600000000007</v>
      </c>
      <c r="E2100" s="2">
        <v>106</v>
      </c>
      <c r="F2100" s="2">
        <v>93.498000000000005</v>
      </c>
      <c r="G2100" s="2">
        <v>9910.7880000000005</v>
      </c>
      <c r="H2100" s="8">
        <f t="shared" si="32"/>
        <v>5.9171904226490721E-3</v>
      </c>
      <c r="I2100" s="6"/>
      <c r="J2100" s="6"/>
      <c r="K2100" s="6"/>
    </row>
    <row r="2101" spans="2:11" ht="13.5" x14ac:dyDescent="0.35">
      <c r="B2101" s="3">
        <v>45058</v>
      </c>
      <c r="C2101" s="2">
        <v>93.4</v>
      </c>
      <c r="D2101" s="2">
        <v>77.572599999999994</v>
      </c>
      <c r="E2101" s="2">
        <v>19431</v>
      </c>
      <c r="F2101" s="2">
        <v>93.397999999999996</v>
      </c>
      <c r="G2101" s="2">
        <v>1814816.5379999999</v>
      </c>
      <c r="H2101" s="8">
        <f t="shared" si="32"/>
        <v>-1.068821823538967E-3</v>
      </c>
      <c r="I2101" s="6"/>
      <c r="J2101" s="6"/>
      <c r="K2101" s="6"/>
    </row>
    <row r="2102" spans="2:11" ht="13.5" x14ac:dyDescent="0.35">
      <c r="B2102" s="3">
        <v>45061</v>
      </c>
      <c r="C2102" s="2">
        <v>93</v>
      </c>
      <c r="D2102" s="2">
        <v>77.240300000000005</v>
      </c>
      <c r="E2102" s="2">
        <v>342</v>
      </c>
      <c r="F2102" s="2">
        <v>92.921000000000006</v>
      </c>
      <c r="G2102" s="2">
        <v>31778.982</v>
      </c>
      <c r="H2102" s="8">
        <f t="shared" si="32"/>
        <v>-4.2837290486587975E-3</v>
      </c>
      <c r="I2102" s="6"/>
      <c r="J2102" s="6"/>
      <c r="K2102" s="6"/>
    </row>
    <row r="2103" spans="2:11" ht="13.5" x14ac:dyDescent="0.35">
      <c r="B2103" s="3">
        <v>45062</v>
      </c>
      <c r="C2103" s="2">
        <v>92.98</v>
      </c>
      <c r="D2103" s="2">
        <v>77.223699999999994</v>
      </c>
      <c r="E2103" s="2">
        <v>244</v>
      </c>
      <c r="F2103" s="2">
        <v>92.908000000000001</v>
      </c>
      <c r="G2103" s="2">
        <v>22669.552</v>
      </c>
      <c r="H2103" s="8">
        <f t="shared" si="32"/>
        <v>-2.149137173212824E-4</v>
      </c>
      <c r="I2103" s="6"/>
      <c r="J2103" s="6"/>
      <c r="K2103" s="6"/>
    </row>
    <row r="2104" spans="2:11" ht="13.5" x14ac:dyDescent="0.35">
      <c r="B2104" s="3">
        <v>45063</v>
      </c>
      <c r="C2104" s="2">
        <v>94.38</v>
      </c>
      <c r="D2104" s="2">
        <v>78.386499999999998</v>
      </c>
      <c r="E2104" s="2">
        <v>923</v>
      </c>
      <c r="F2104" s="2">
        <v>93.126000000000005</v>
      </c>
      <c r="G2104" s="2">
        <v>85955.297999999995</v>
      </c>
      <c r="H2104" s="8">
        <f t="shared" si="32"/>
        <v>1.5057553574874091E-2</v>
      </c>
      <c r="I2104" s="6"/>
      <c r="J2104" s="6"/>
      <c r="K2104" s="6"/>
    </row>
    <row r="2105" spans="2:11" ht="13.5" x14ac:dyDescent="0.35">
      <c r="B2105" s="3">
        <v>45064</v>
      </c>
      <c r="C2105" s="2">
        <v>94.5</v>
      </c>
      <c r="D2105" s="2">
        <v>78.486199999999997</v>
      </c>
      <c r="E2105" s="2">
        <v>628</v>
      </c>
      <c r="F2105" s="2">
        <v>94.424000000000007</v>
      </c>
      <c r="G2105" s="2">
        <v>59298.271999999997</v>
      </c>
      <c r="H2105" s="8">
        <f t="shared" si="32"/>
        <v>1.2719026873249677E-3</v>
      </c>
      <c r="I2105" s="6"/>
      <c r="J2105" s="6"/>
      <c r="K2105" s="6"/>
    </row>
    <row r="2106" spans="2:11" ht="13.5" x14ac:dyDescent="0.35">
      <c r="B2106" s="3">
        <v>45065</v>
      </c>
      <c r="C2106" s="2">
        <v>94.5</v>
      </c>
      <c r="D2106" s="2">
        <v>78.486199999999997</v>
      </c>
      <c r="E2106" s="2">
        <v>180</v>
      </c>
      <c r="F2106" s="2">
        <v>94.441999999999993</v>
      </c>
      <c r="G2106" s="2">
        <v>16999.560000000001</v>
      </c>
      <c r="H2106" s="8">
        <f t="shared" si="32"/>
        <v>0</v>
      </c>
      <c r="I2106" s="6"/>
      <c r="J2106" s="6"/>
      <c r="K2106" s="6"/>
    </row>
    <row r="2107" spans="2:11" ht="13.5" x14ac:dyDescent="0.35">
      <c r="B2107" s="3">
        <v>45068</v>
      </c>
      <c r="C2107" s="2">
        <v>93</v>
      </c>
      <c r="D2107" s="2">
        <v>77.240300000000005</v>
      </c>
      <c r="E2107" s="2">
        <v>289</v>
      </c>
      <c r="F2107" s="2">
        <v>93.037999999999997</v>
      </c>
      <c r="G2107" s="2">
        <v>26887.982</v>
      </c>
      <c r="H2107" s="8">
        <f t="shared" si="32"/>
        <v>-1.5874128190688196E-2</v>
      </c>
      <c r="I2107" s="6"/>
      <c r="J2107" s="6"/>
      <c r="K2107" s="6"/>
    </row>
    <row r="2108" spans="2:11" ht="13.5" x14ac:dyDescent="0.35">
      <c r="B2108" s="3">
        <v>45069</v>
      </c>
      <c r="C2108" s="2">
        <v>94</v>
      </c>
      <c r="D2108" s="2">
        <v>78.070899999999995</v>
      </c>
      <c r="E2108" s="2">
        <v>16</v>
      </c>
      <c r="F2108" s="2">
        <v>93.997</v>
      </c>
      <c r="G2108" s="2">
        <v>1503.952</v>
      </c>
      <c r="H2108" s="8">
        <f t="shared" si="32"/>
        <v>1.0753453831743141E-2</v>
      </c>
      <c r="I2108" s="6"/>
      <c r="J2108" s="6"/>
      <c r="K2108" s="6"/>
    </row>
    <row r="2109" spans="2:11" ht="13.5" x14ac:dyDescent="0.35">
      <c r="B2109" s="3">
        <v>45070</v>
      </c>
      <c r="C2109" s="2">
        <v>94</v>
      </c>
      <c r="D2109" s="2">
        <v>78.070899999999995</v>
      </c>
      <c r="E2109" s="2">
        <v>191</v>
      </c>
      <c r="F2109" s="2">
        <v>92.432000000000002</v>
      </c>
      <c r="G2109" s="2">
        <v>17654.511999999999</v>
      </c>
      <c r="H2109" s="8">
        <f t="shared" si="32"/>
        <v>0</v>
      </c>
      <c r="I2109" s="6"/>
      <c r="J2109" s="6"/>
      <c r="K2109" s="6"/>
    </row>
    <row r="2110" spans="2:11" ht="13.5" x14ac:dyDescent="0.35">
      <c r="B2110" s="3">
        <v>45071</v>
      </c>
      <c r="C2110" s="2">
        <v>94.5</v>
      </c>
      <c r="D2110" s="2">
        <v>78.486199999999997</v>
      </c>
      <c r="E2110" s="2">
        <v>425</v>
      </c>
      <c r="F2110" s="2">
        <v>94.073999999999998</v>
      </c>
      <c r="G2110" s="2">
        <v>39981.449999999997</v>
      </c>
      <c r="H2110" s="8">
        <f t="shared" si="32"/>
        <v>5.319523663746697E-3</v>
      </c>
      <c r="I2110" s="6"/>
      <c r="J2110" s="6"/>
      <c r="K2110" s="6"/>
    </row>
    <row r="2111" spans="2:11" ht="13.5" x14ac:dyDescent="0.35">
      <c r="B2111" s="3">
        <v>45072</v>
      </c>
      <c r="C2111" s="2">
        <v>94.5</v>
      </c>
      <c r="D2111" s="2">
        <v>78.486199999999997</v>
      </c>
      <c r="E2111" s="2">
        <v>344</v>
      </c>
      <c r="F2111" s="2">
        <v>94.320999999999998</v>
      </c>
      <c r="G2111" s="2">
        <v>32446.423999999999</v>
      </c>
      <c r="H2111" s="8">
        <f t="shared" si="32"/>
        <v>0</v>
      </c>
      <c r="I2111" s="6"/>
      <c r="J2111" s="6"/>
      <c r="K2111" s="6"/>
    </row>
    <row r="2112" spans="2:11" ht="13.5" x14ac:dyDescent="0.35">
      <c r="B2112" s="3">
        <v>45075</v>
      </c>
      <c r="C2112" s="2">
        <v>94.49</v>
      </c>
      <c r="D2112" s="2">
        <v>78.477800000000002</v>
      </c>
      <c r="E2112" s="2">
        <v>265</v>
      </c>
      <c r="F2112" s="2">
        <v>94.200999999999993</v>
      </c>
      <c r="G2112" s="2">
        <v>24963.264999999999</v>
      </c>
      <c r="H2112" s="8">
        <f t="shared" si="32"/>
        <v>-1.0702518404502491E-4</v>
      </c>
      <c r="I2112" s="6"/>
      <c r="J2112" s="6"/>
      <c r="K2112" s="6"/>
    </row>
    <row r="2113" spans="2:11" ht="13.5" x14ac:dyDescent="0.35">
      <c r="B2113" s="3">
        <v>45076</v>
      </c>
      <c r="C2113" s="2">
        <v>94.49</v>
      </c>
      <c r="D2113" s="2">
        <v>78.477800000000002</v>
      </c>
      <c r="E2113" s="2">
        <v>702</v>
      </c>
      <c r="F2113" s="2">
        <v>94.427999999999997</v>
      </c>
      <c r="G2113" s="2">
        <v>66288.456000000006</v>
      </c>
      <c r="H2113" s="8">
        <f t="shared" si="32"/>
        <v>0</v>
      </c>
      <c r="I2113" s="6"/>
      <c r="J2113" s="6"/>
      <c r="K2113" s="6"/>
    </row>
    <row r="2114" spans="2:11" ht="13.5" x14ac:dyDescent="0.35">
      <c r="B2114" s="3">
        <v>45077</v>
      </c>
      <c r="C2114" s="2">
        <v>96.5</v>
      </c>
      <c r="D2114" s="2">
        <v>80.147199999999998</v>
      </c>
      <c r="E2114" s="2">
        <v>1285</v>
      </c>
      <c r="F2114" s="2">
        <v>94.826999999999998</v>
      </c>
      <c r="G2114" s="2">
        <v>121852.69500000001</v>
      </c>
      <c r="H2114" s="8">
        <f t="shared" si="32"/>
        <v>2.1272257886943771E-2</v>
      </c>
      <c r="I2114" s="6"/>
      <c r="J2114" s="6"/>
      <c r="K2114" s="6"/>
    </row>
    <row r="2115" spans="2:11" ht="13.5" x14ac:dyDescent="0.35">
      <c r="B2115" s="3">
        <v>45078</v>
      </c>
      <c r="C2115" s="2">
        <v>97.5</v>
      </c>
      <c r="D2115" s="2">
        <v>80.977800000000002</v>
      </c>
      <c r="E2115" s="2">
        <v>13</v>
      </c>
      <c r="F2115" s="2">
        <v>97.165000000000006</v>
      </c>
      <c r="G2115" s="2">
        <v>1263.145</v>
      </c>
      <c r="H2115" s="8">
        <f t="shared" si="32"/>
        <v>1.0363431286433014E-2</v>
      </c>
      <c r="I2115" s="6"/>
      <c r="J2115" s="6"/>
      <c r="K2115" s="6"/>
    </row>
    <row r="2116" spans="2:11" ht="13.5" x14ac:dyDescent="0.35">
      <c r="B2116" s="3">
        <v>45079</v>
      </c>
      <c r="C2116" s="2">
        <v>97.5</v>
      </c>
      <c r="D2116" s="2">
        <v>80.977800000000002</v>
      </c>
      <c r="E2116" s="2">
        <v>0</v>
      </c>
      <c r="F2116" s="2">
        <v>0</v>
      </c>
      <c r="G2116" s="2">
        <v>0</v>
      </c>
      <c r="H2116" s="8">
        <f t="shared" si="32"/>
        <v>0</v>
      </c>
      <c r="I2116" s="6"/>
      <c r="J2116" s="6"/>
      <c r="K2116" s="6"/>
    </row>
    <row r="2117" spans="2:11" ht="13.5" x14ac:dyDescent="0.35">
      <c r="B2117" s="3">
        <v>45082</v>
      </c>
      <c r="C2117" s="2">
        <v>97.5</v>
      </c>
      <c r="D2117" s="2">
        <v>80.977800000000002</v>
      </c>
      <c r="E2117" s="2">
        <v>100</v>
      </c>
      <c r="F2117" s="2">
        <v>96.231999999999999</v>
      </c>
      <c r="G2117" s="2">
        <v>9623.2000000000007</v>
      </c>
      <c r="H2117" s="8">
        <f t="shared" si="32"/>
        <v>0</v>
      </c>
      <c r="I2117" s="6"/>
      <c r="J2117" s="6"/>
      <c r="K2117" s="6"/>
    </row>
    <row r="2118" spans="2:11" ht="13.5" x14ac:dyDescent="0.35">
      <c r="B2118" s="3">
        <v>45083</v>
      </c>
      <c r="C2118" s="2">
        <v>97</v>
      </c>
      <c r="D2118" s="2">
        <v>80.5625</v>
      </c>
      <c r="E2118" s="2">
        <v>237</v>
      </c>
      <c r="F2118" s="2">
        <v>96.659000000000006</v>
      </c>
      <c r="G2118" s="2">
        <v>22908.183000000001</v>
      </c>
      <c r="H2118" s="8">
        <f t="shared" si="32"/>
        <v>-5.1285661008325985E-3</v>
      </c>
      <c r="I2118" s="6"/>
      <c r="J2118" s="6"/>
      <c r="K2118" s="6"/>
    </row>
    <row r="2119" spans="2:11" ht="13.5" x14ac:dyDescent="0.35">
      <c r="B2119" s="3">
        <v>45084</v>
      </c>
      <c r="C2119" s="2">
        <v>99</v>
      </c>
      <c r="D2119" s="2">
        <v>82.223600000000005</v>
      </c>
      <c r="E2119" s="2">
        <v>697</v>
      </c>
      <c r="F2119" s="2">
        <v>96.998000000000005</v>
      </c>
      <c r="G2119" s="2">
        <v>67607.606</v>
      </c>
      <c r="H2119" s="8">
        <f t="shared" ref="H2119:H2182" si="33">(D2119-D2118)/D2118</f>
        <v>2.0618774243599747E-2</v>
      </c>
      <c r="I2119" s="6"/>
      <c r="J2119" s="6"/>
      <c r="K2119" s="6"/>
    </row>
    <row r="2120" spans="2:11" ht="13.5" x14ac:dyDescent="0.35">
      <c r="B2120" s="3">
        <v>45085</v>
      </c>
      <c r="C2120" s="2">
        <v>99.49</v>
      </c>
      <c r="D2120" s="2">
        <v>82.630600000000001</v>
      </c>
      <c r="E2120" s="2">
        <v>582</v>
      </c>
      <c r="F2120" s="2">
        <v>99.018000000000001</v>
      </c>
      <c r="G2120" s="2">
        <v>57628.476000000002</v>
      </c>
      <c r="H2120" s="8">
        <f t="shared" si="33"/>
        <v>4.9499170554438924E-3</v>
      </c>
      <c r="I2120" s="6"/>
      <c r="J2120" s="6"/>
      <c r="K2120" s="6"/>
    </row>
    <row r="2121" spans="2:11" ht="13.5" x14ac:dyDescent="0.35">
      <c r="B2121" s="3">
        <v>45086</v>
      </c>
      <c r="C2121" s="2">
        <v>100.49</v>
      </c>
      <c r="D2121" s="2">
        <v>83.461100000000002</v>
      </c>
      <c r="E2121" s="2">
        <v>2</v>
      </c>
      <c r="F2121" s="2">
        <v>100.49</v>
      </c>
      <c r="G2121" s="2">
        <v>200.98</v>
      </c>
      <c r="H2121" s="8">
        <f t="shared" si="33"/>
        <v>1.0050756015326049E-2</v>
      </c>
      <c r="I2121" s="6"/>
      <c r="J2121" s="6"/>
      <c r="K2121" s="6"/>
    </row>
    <row r="2122" spans="2:11" ht="13.5" x14ac:dyDescent="0.35">
      <c r="B2122" s="3">
        <v>45089</v>
      </c>
      <c r="C2122" s="2">
        <v>99.49</v>
      </c>
      <c r="D2122" s="2">
        <v>82.630600000000001</v>
      </c>
      <c r="E2122" s="2">
        <v>14</v>
      </c>
      <c r="F2122" s="2">
        <v>99.465000000000003</v>
      </c>
      <c r="G2122" s="2">
        <v>1392.51</v>
      </c>
      <c r="H2122" s="8">
        <f t="shared" si="33"/>
        <v>-9.9507435200350894E-3</v>
      </c>
      <c r="I2122" s="6"/>
      <c r="J2122" s="6"/>
      <c r="K2122" s="6"/>
    </row>
    <row r="2123" spans="2:11" ht="13.5" x14ac:dyDescent="0.35">
      <c r="B2123" s="3">
        <v>45090</v>
      </c>
      <c r="C2123" s="2">
        <v>97.5</v>
      </c>
      <c r="D2123" s="2">
        <v>80.977800000000002</v>
      </c>
      <c r="E2123" s="2">
        <v>55</v>
      </c>
      <c r="F2123" s="2">
        <v>97.590999999999994</v>
      </c>
      <c r="G2123" s="2">
        <v>5367.5050000000001</v>
      </c>
      <c r="H2123" s="8">
        <f t="shared" si="33"/>
        <v>-2.0002275186190095E-2</v>
      </c>
      <c r="I2123" s="6"/>
      <c r="J2123" s="6"/>
      <c r="K2123" s="6"/>
    </row>
    <row r="2124" spans="2:11" ht="13.5" x14ac:dyDescent="0.35">
      <c r="B2124" s="3">
        <v>45091</v>
      </c>
      <c r="C2124" s="2">
        <v>98.39</v>
      </c>
      <c r="D2124" s="2">
        <v>81.716999999999999</v>
      </c>
      <c r="E2124" s="2">
        <v>12</v>
      </c>
      <c r="F2124" s="2">
        <v>97.207999999999998</v>
      </c>
      <c r="G2124" s="2">
        <v>1166.4960000000001</v>
      </c>
      <c r="H2124" s="8">
        <f t="shared" si="33"/>
        <v>9.1284277913205435E-3</v>
      </c>
      <c r="I2124" s="6"/>
      <c r="J2124" s="6"/>
      <c r="K2124" s="6"/>
    </row>
    <row r="2125" spans="2:11" ht="13.5" x14ac:dyDescent="0.35">
      <c r="B2125" s="3">
        <v>45092</v>
      </c>
      <c r="C2125" s="2">
        <v>97</v>
      </c>
      <c r="D2125" s="2">
        <v>80.5625</v>
      </c>
      <c r="E2125" s="2">
        <v>242</v>
      </c>
      <c r="F2125" s="2">
        <v>97.606999999999999</v>
      </c>
      <c r="G2125" s="2">
        <v>23620.894</v>
      </c>
      <c r="H2125" s="8">
        <f t="shared" si="33"/>
        <v>-1.4128027215879177E-2</v>
      </c>
      <c r="I2125" s="6"/>
      <c r="J2125" s="6"/>
      <c r="K2125" s="6"/>
    </row>
    <row r="2126" spans="2:11" ht="13.5" x14ac:dyDescent="0.35">
      <c r="B2126" s="3">
        <v>45093</v>
      </c>
      <c r="C2126" s="2">
        <v>96.89</v>
      </c>
      <c r="D2126" s="2">
        <v>80.471100000000007</v>
      </c>
      <c r="E2126" s="2">
        <v>18</v>
      </c>
      <c r="F2126" s="2">
        <v>96.894000000000005</v>
      </c>
      <c r="G2126" s="2">
        <v>1744.0920000000001</v>
      </c>
      <c r="H2126" s="8">
        <f t="shared" si="33"/>
        <v>-1.1345228859580207E-3</v>
      </c>
      <c r="I2126" s="6"/>
      <c r="J2126" s="6"/>
      <c r="K2126" s="6"/>
    </row>
    <row r="2127" spans="2:11" ht="13.5" x14ac:dyDescent="0.35">
      <c r="B2127" s="3">
        <v>45096</v>
      </c>
      <c r="C2127" s="2">
        <v>95.8</v>
      </c>
      <c r="D2127" s="2">
        <v>79.565899999999999</v>
      </c>
      <c r="E2127" s="2">
        <v>213</v>
      </c>
      <c r="F2127" s="2">
        <v>95.88</v>
      </c>
      <c r="G2127" s="2">
        <v>20422.439999999999</v>
      </c>
      <c r="H2127" s="8">
        <f t="shared" si="33"/>
        <v>-1.1248758871197332E-2</v>
      </c>
      <c r="I2127" s="6"/>
      <c r="J2127" s="6"/>
      <c r="K2127" s="6"/>
    </row>
    <row r="2128" spans="2:11" ht="13.5" x14ac:dyDescent="0.35">
      <c r="B2128" s="3">
        <v>45097</v>
      </c>
      <c r="C2128" s="2">
        <v>96.5</v>
      </c>
      <c r="D2128" s="2">
        <v>80.147199999999998</v>
      </c>
      <c r="E2128" s="2">
        <v>505</v>
      </c>
      <c r="F2128" s="2">
        <v>95.402000000000001</v>
      </c>
      <c r="G2128" s="2">
        <v>48178.01</v>
      </c>
      <c r="H2128" s="8">
        <f t="shared" si="33"/>
        <v>7.3058936051750662E-3</v>
      </c>
      <c r="I2128" s="6"/>
      <c r="J2128" s="6"/>
      <c r="K2128" s="6"/>
    </row>
    <row r="2129" spans="2:11" ht="13.5" x14ac:dyDescent="0.35">
      <c r="B2129" s="3">
        <v>45098</v>
      </c>
      <c r="C2129" s="2">
        <v>97</v>
      </c>
      <c r="D2129" s="2">
        <v>80.5625</v>
      </c>
      <c r="E2129" s="2">
        <v>389</v>
      </c>
      <c r="F2129" s="2">
        <v>97.296000000000006</v>
      </c>
      <c r="G2129" s="2">
        <v>37848.144</v>
      </c>
      <c r="H2129" s="8">
        <f t="shared" si="33"/>
        <v>5.1817156432165069E-3</v>
      </c>
      <c r="I2129" s="6"/>
      <c r="J2129" s="6"/>
      <c r="K2129" s="6"/>
    </row>
    <row r="2130" spans="2:11" ht="13.5" x14ac:dyDescent="0.35">
      <c r="B2130" s="3">
        <v>45099</v>
      </c>
      <c r="C2130" s="2">
        <v>98.2</v>
      </c>
      <c r="D2130" s="2">
        <v>81.559200000000004</v>
      </c>
      <c r="E2130" s="2">
        <v>185</v>
      </c>
      <c r="F2130" s="2">
        <v>97.361000000000004</v>
      </c>
      <c r="G2130" s="2">
        <v>18011.785</v>
      </c>
      <c r="H2130" s="8">
        <f t="shared" si="33"/>
        <v>1.2371761055081509E-2</v>
      </c>
      <c r="I2130" s="6"/>
      <c r="J2130" s="6"/>
      <c r="K2130" s="6"/>
    </row>
    <row r="2131" spans="2:11" ht="13.5" x14ac:dyDescent="0.35">
      <c r="B2131" s="3">
        <v>45100</v>
      </c>
      <c r="C2131" s="2">
        <v>96</v>
      </c>
      <c r="D2131" s="2">
        <v>79.731999999999999</v>
      </c>
      <c r="E2131" s="2">
        <v>32</v>
      </c>
      <c r="F2131" s="2">
        <v>96</v>
      </c>
      <c r="G2131" s="2">
        <v>3072</v>
      </c>
      <c r="H2131" s="8">
        <f t="shared" si="33"/>
        <v>-2.2403358542016163E-2</v>
      </c>
      <c r="I2131" s="6"/>
      <c r="J2131" s="6"/>
      <c r="K2131" s="6"/>
    </row>
    <row r="2132" spans="2:11" ht="13.5" x14ac:dyDescent="0.35">
      <c r="B2132" s="3">
        <v>45103</v>
      </c>
      <c r="C2132" s="2">
        <v>97.94</v>
      </c>
      <c r="D2132" s="2">
        <v>81.343199999999996</v>
      </c>
      <c r="E2132" s="2">
        <v>902</v>
      </c>
      <c r="F2132" s="2">
        <v>96.524000000000001</v>
      </c>
      <c r="G2132" s="2">
        <v>87064.648000000001</v>
      </c>
      <c r="H2132" s="8">
        <f t="shared" si="33"/>
        <v>2.0207695780865859E-2</v>
      </c>
      <c r="I2132" s="6"/>
      <c r="J2132" s="6"/>
      <c r="K2132" s="6"/>
    </row>
    <row r="2133" spans="2:11" ht="13.5" x14ac:dyDescent="0.35">
      <c r="B2133" s="3">
        <v>45104</v>
      </c>
      <c r="C2133" s="2">
        <v>98.49</v>
      </c>
      <c r="D2133" s="2">
        <v>81.8</v>
      </c>
      <c r="E2133" s="2">
        <v>534</v>
      </c>
      <c r="F2133" s="2">
        <v>96.179000000000002</v>
      </c>
      <c r="G2133" s="2">
        <v>51359.586000000003</v>
      </c>
      <c r="H2133" s="8">
        <f t="shared" si="33"/>
        <v>5.6157121922914425E-3</v>
      </c>
      <c r="I2133" s="6"/>
      <c r="J2133" s="6"/>
      <c r="K2133" s="6"/>
    </row>
    <row r="2134" spans="2:11" ht="13.5" x14ac:dyDescent="0.35">
      <c r="B2134" s="3">
        <v>45107</v>
      </c>
      <c r="C2134" s="2">
        <v>98.2</v>
      </c>
      <c r="D2134" s="2">
        <v>81.559200000000004</v>
      </c>
      <c r="E2134" s="2">
        <v>130</v>
      </c>
      <c r="F2134" s="2">
        <v>98.138000000000005</v>
      </c>
      <c r="G2134" s="2">
        <v>12757.94</v>
      </c>
      <c r="H2134" s="8">
        <f t="shared" si="33"/>
        <v>-2.9437652811735091E-3</v>
      </c>
      <c r="I2134" s="6"/>
      <c r="J2134" s="6"/>
      <c r="K2134" s="6"/>
    </row>
    <row r="2135" spans="2:11" ht="13.5" x14ac:dyDescent="0.35">
      <c r="B2135" s="3">
        <v>45110</v>
      </c>
      <c r="C2135" s="2">
        <v>98</v>
      </c>
      <c r="D2135" s="2">
        <v>81.393000000000001</v>
      </c>
      <c r="E2135" s="2">
        <v>633</v>
      </c>
      <c r="F2135" s="2">
        <v>98.043999999999997</v>
      </c>
      <c r="G2135" s="2">
        <v>62061.851999999999</v>
      </c>
      <c r="H2135" s="8">
        <f t="shared" si="33"/>
        <v>-2.0377835976812357E-3</v>
      </c>
      <c r="I2135" s="6"/>
      <c r="J2135" s="6"/>
      <c r="K2135" s="6"/>
    </row>
    <row r="2136" spans="2:11" ht="13.5" x14ac:dyDescent="0.35">
      <c r="B2136" s="3">
        <v>45111</v>
      </c>
      <c r="C2136" s="2">
        <v>92.3</v>
      </c>
      <c r="D2136" s="2">
        <v>83.000200000000007</v>
      </c>
      <c r="E2136" s="2">
        <v>720</v>
      </c>
      <c r="F2136" s="2">
        <v>88.227999999999994</v>
      </c>
      <c r="G2136" s="2">
        <v>63524.160000000003</v>
      </c>
      <c r="H2136" s="8">
        <f t="shared" si="33"/>
        <v>1.9746169818043394E-2</v>
      </c>
      <c r="I2136" s="6"/>
      <c r="J2136" s="6"/>
      <c r="K2136" s="6"/>
    </row>
    <row r="2137" spans="2:11" ht="13.5" x14ac:dyDescent="0.35">
      <c r="B2137" s="3">
        <v>45112</v>
      </c>
      <c r="C2137" s="2">
        <v>90.5</v>
      </c>
      <c r="D2137" s="2">
        <v>81.381500000000003</v>
      </c>
      <c r="E2137" s="2">
        <v>262</v>
      </c>
      <c r="F2137" s="2">
        <v>91.233999999999995</v>
      </c>
      <c r="G2137" s="2">
        <v>23903.308000000001</v>
      </c>
      <c r="H2137" s="8">
        <f t="shared" si="33"/>
        <v>-1.9502362644909337E-2</v>
      </c>
      <c r="I2137" s="6"/>
      <c r="J2137" s="6"/>
      <c r="K2137" s="6"/>
    </row>
    <row r="2138" spans="2:11" ht="13.5" x14ac:dyDescent="0.35">
      <c r="B2138" s="3">
        <v>45113</v>
      </c>
      <c r="C2138" s="2">
        <v>90.5</v>
      </c>
      <c r="D2138" s="2">
        <v>81.381500000000003</v>
      </c>
      <c r="E2138" s="2">
        <v>123</v>
      </c>
      <c r="F2138" s="2">
        <v>90.52</v>
      </c>
      <c r="G2138" s="2">
        <v>11133.96</v>
      </c>
      <c r="H2138" s="8">
        <f t="shared" si="33"/>
        <v>0</v>
      </c>
      <c r="I2138" s="6"/>
      <c r="J2138" s="6"/>
      <c r="K2138" s="6"/>
    </row>
    <row r="2139" spans="2:11" ht="13.5" x14ac:dyDescent="0.35">
      <c r="B2139" s="3">
        <v>45114</v>
      </c>
      <c r="C2139" s="2">
        <v>90</v>
      </c>
      <c r="D2139" s="2">
        <v>80.931899999999999</v>
      </c>
      <c r="E2139" s="2">
        <v>174</v>
      </c>
      <c r="F2139" s="2">
        <v>90.322000000000003</v>
      </c>
      <c r="G2139" s="2">
        <v>15716.028</v>
      </c>
      <c r="H2139" s="8">
        <f t="shared" si="33"/>
        <v>-5.5245971135946589E-3</v>
      </c>
      <c r="I2139" s="6"/>
      <c r="J2139" s="6"/>
      <c r="K2139" s="6"/>
    </row>
    <row r="2140" spans="2:11" ht="13.5" x14ac:dyDescent="0.35">
      <c r="B2140" s="3">
        <v>45117</v>
      </c>
      <c r="C2140" s="2">
        <v>90</v>
      </c>
      <c r="D2140" s="2">
        <v>80.931899999999999</v>
      </c>
      <c r="E2140" s="2">
        <v>83</v>
      </c>
      <c r="F2140" s="2">
        <v>90.233999999999995</v>
      </c>
      <c r="G2140" s="2">
        <v>7489.4219999999996</v>
      </c>
      <c r="H2140" s="8">
        <f t="shared" si="33"/>
        <v>0</v>
      </c>
      <c r="I2140" s="6"/>
      <c r="J2140" s="6"/>
      <c r="K2140" s="6"/>
    </row>
    <row r="2141" spans="2:11" ht="13.5" x14ac:dyDescent="0.35">
      <c r="B2141" s="3">
        <v>45118</v>
      </c>
      <c r="C2141" s="2">
        <v>88</v>
      </c>
      <c r="D2141" s="2">
        <v>79.133399999999995</v>
      </c>
      <c r="E2141" s="2">
        <v>318</v>
      </c>
      <c r="F2141" s="2">
        <v>88.528000000000006</v>
      </c>
      <c r="G2141" s="2">
        <v>28151.903999999999</v>
      </c>
      <c r="H2141" s="8">
        <f t="shared" si="33"/>
        <v>-2.2222386969785762E-2</v>
      </c>
      <c r="I2141" s="6"/>
      <c r="J2141" s="6"/>
      <c r="K2141" s="6"/>
    </row>
    <row r="2142" spans="2:11" ht="13.5" x14ac:dyDescent="0.35">
      <c r="B2142" s="3">
        <v>45119</v>
      </c>
      <c r="C2142" s="2">
        <v>89.99</v>
      </c>
      <c r="D2142" s="2">
        <v>80.922899999999998</v>
      </c>
      <c r="E2142" s="2">
        <v>237</v>
      </c>
      <c r="F2142" s="2">
        <v>89.171000000000006</v>
      </c>
      <c r="G2142" s="2">
        <v>21133.526999999998</v>
      </c>
      <c r="H2142" s="8">
        <f t="shared" si="33"/>
        <v>2.2613713046577097E-2</v>
      </c>
      <c r="I2142" s="6"/>
      <c r="J2142" s="6"/>
      <c r="K2142" s="6"/>
    </row>
    <row r="2143" spans="2:11" ht="13.5" x14ac:dyDescent="0.35">
      <c r="B2143" s="3">
        <v>45120</v>
      </c>
      <c r="C2143" s="2">
        <v>87.51</v>
      </c>
      <c r="D2143" s="2">
        <v>78.692800000000005</v>
      </c>
      <c r="E2143" s="2">
        <v>70</v>
      </c>
      <c r="F2143" s="2">
        <v>87.84</v>
      </c>
      <c r="G2143" s="2">
        <v>6148.8</v>
      </c>
      <c r="H2143" s="8">
        <f t="shared" si="33"/>
        <v>-2.7558330213079279E-2</v>
      </c>
      <c r="I2143" s="6"/>
      <c r="J2143" s="6"/>
      <c r="K2143" s="6"/>
    </row>
    <row r="2144" spans="2:11" ht="13.5" x14ac:dyDescent="0.35">
      <c r="B2144" s="3">
        <v>45121</v>
      </c>
      <c r="C2144" s="2">
        <v>88.7</v>
      </c>
      <c r="D2144" s="2">
        <v>79.762900000000002</v>
      </c>
      <c r="E2144" s="2">
        <v>153</v>
      </c>
      <c r="F2144" s="2">
        <v>87.644000000000005</v>
      </c>
      <c r="G2144" s="2">
        <v>13409.531999999999</v>
      </c>
      <c r="H2144" s="8">
        <f t="shared" si="33"/>
        <v>1.3598448650956586E-2</v>
      </c>
      <c r="I2144" s="6"/>
      <c r="J2144" s="6"/>
      <c r="K2144" s="6"/>
    </row>
    <row r="2145" spans="2:11" ht="13.5" x14ac:dyDescent="0.35">
      <c r="B2145" s="3">
        <v>45124</v>
      </c>
      <c r="C2145" s="2">
        <v>88</v>
      </c>
      <c r="D2145" s="2">
        <v>79.133399999999995</v>
      </c>
      <c r="E2145" s="2">
        <v>175</v>
      </c>
      <c r="F2145" s="2">
        <v>87.722999999999999</v>
      </c>
      <c r="G2145" s="2">
        <v>15351.525</v>
      </c>
      <c r="H2145" s="8">
        <f t="shared" si="33"/>
        <v>-7.892140330905812E-3</v>
      </c>
      <c r="I2145" s="6"/>
      <c r="J2145" s="6"/>
      <c r="K2145" s="6"/>
    </row>
    <row r="2146" spans="2:11" ht="13.5" x14ac:dyDescent="0.35">
      <c r="B2146" s="3">
        <v>45125</v>
      </c>
      <c r="C2146" s="2">
        <v>88</v>
      </c>
      <c r="D2146" s="2">
        <v>79.133399999999995</v>
      </c>
      <c r="E2146" s="2">
        <v>587</v>
      </c>
      <c r="F2146" s="2">
        <v>86.183000000000007</v>
      </c>
      <c r="G2146" s="2">
        <v>50589.421000000002</v>
      </c>
      <c r="H2146" s="8">
        <f t="shared" si="33"/>
        <v>0</v>
      </c>
      <c r="I2146" s="6"/>
      <c r="J2146" s="6"/>
      <c r="K2146" s="6"/>
    </row>
    <row r="2147" spans="2:11" ht="13.5" x14ac:dyDescent="0.35">
      <c r="B2147" s="3">
        <v>45127</v>
      </c>
      <c r="C2147" s="2">
        <v>85.6</v>
      </c>
      <c r="D2147" s="2">
        <v>76.975200000000001</v>
      </c>
      <c r="E2147" s="2">
        <v>539</v>
      </c>
      <c r="F2147" s="2">
        <v>85.393000000000001</v>
      </c>
      <c r="G2147" s="2">
        <v>46026.826999999997</v>
      </c>
      <c r="H2147" s="8">
        <f t="shared" si="33"/>
        <v>-2.7272934058185216E-2</v>
      </c>
      <c r="I2147" s="6"/>
      <c r="J2147" s="6"/>
      <c r="K2147" s="6"/>
    </row>
    <row r="2148" spans="2:11" ht="13.5" x14ac:dyDescent="0.35">
      <c r="B2148" s="3">
        <v>45128</v>
      </c>
      <c r="C2148" s="2">
        <v>84.5</v>
      </c>
      <c r="D2148" s="2">
        <v>75.986099999999993</v>
      </c>
      <c r="E2148" s="2">
        <v>616</v>
      </c>
      <c r="F2148" s="2">
        <v>84.296000000000006</v>
      </c>
      <c r="G2148" s="2">
        <v>51926.336000000003</v>
      </c>
      <c r="H2148" s="8">
        <f t="shared" si="33"/>
        <v>-1.2849593115704898E-2</v>
      </c>
      <c r="I2148" s="6"/>
      <c r="J2148" s="6"/>
      <c r="K2148" s="6"/>
    </row>
    <row r="2149" spans="2:11" ht="13.5" x14ac:dyDescent="0.35">
      <c r="B2149" s="3">
        <v>45131</v>
      </c>
      <c r="C2149" s="2">
        <v>83.57</v>
      </c>
      <c r="D2149" s="2">
        <v>75.149799999999999</v>
      </c>
      <c r="E2149" s="2">
        <v>151</v>
      </c>
      <c r="F2149" s="2">
        <v>83.134</v>
      </c>
      <c r="G2149" s="2">
        <v>12553.234</v>
      </c>
      <c r="H2149" s="8">
        <f t="shared" si="33"/>
        <v>-1.1005960300633857E-2</v>
      </c>
      <c r="I2149" s="6"/>
      <c r="J2149" s="6"/>
      <c r="K2149" s="6"/>
    </row>
    <row r="2150" spans="2:11" ht="13.5" x14ac:dyDescent="0.35">
      <c r="B2150" s="3">
        <v>45133</v>
      </c>
      <c r="C2150" s="2">
        <v>83.45</v>
      </c>
      <c r="D2150" s="2">
        <v>75.041899999999998</v>
      </c>
      <c r="E2150" s="2">
        <v>275</v>
      </c>
      <c r="F2150" s="2">
        <v>83.444999999999993</v>
      </c>
      <c r="G2150" s="2">
        <v>22947.375</v>
      </c>
      <c r="H2150" s="8">
        <f t="shared" si="33"/>
        <v>-1.4357988976684006E-3</v>
      </c>
      <c r="I2150" s="6"/>
      <c r="J2150" s="6"/>
      <c r="K2150" s="6"/>
    </row>
    <row r="2151" spans="2:11" ht="13.5" x14ac:dyDescent="0.35">
      <c r="B2151" s="3">
        <v>45134</v>
      </c>
      <c r="C2151" s="2">
        <v>83.44</v>
      </c>
      <c r="D2151" s="2">
        <v>75.032899999999998</v>
      </c>
      <c r="E2151" s="2">
        <v>386</v>
      </c>
      <c r="F2151" s="2">
        <v>82.364000000000004</v>
      </c>
      <c r="G2151" s="2">
        <v>31792.504000000001</v>
      </c>
      <c r="H2151" s="8">
        <f t="shared" si="33"/>
        <v>-1.1993299743210581E-4</v>
      </c>
      <c r="I2151" s="6"/>
      <c r="J2151" s="6"/>
      <c r="K2151" s="6"/>
    </row>
    <row r="2152" spans="2:11" ht="13.5" x14ac:dyDescent="0.35">
      <c r="B2152" s="3">
        <v>45135</v>
      </c>
      <c r="C2152" s="2">
        <v>83.28</v>
      </c>
      <c r="D2152" s="2">
        <v>74.888999999999996</v>
      </c>
      <c r="E2152" s="2">
        <v>596</v>
      </c>
      <c r="F2152" s="2">
        <v>83.344999999999999</v>
      </c>
      <c r="G2152" s="2">
        <v>49673.62</v>
      </c>
      <c r="H2152" s="8">
        <f t="shared" si="33"/>
        <v>-1.9178253805997387E-3</v>
      </c>
      <c r="I2152" s="6"/>
      <c r="J2152" s="6"/>
      <c r="K2152" s="6"/>
    </row>
    <row r="2153" spans="2:11" ht="13.5" x14ac:dyDescent="0.35">
      <c r="B2153" s="3">
        <v>45138</v>
      </c>
      <c r="C2153" s="2">
        <v>83.24</v>
      </c>
      <c r="D2153" s="2">
        <v>74.852999999999994</v>
      </c>
      <c r="E2153" s="2">
        <v>435</v>
      </c>
      <c r="F2153" s="2">
        <v>81.638000000000005</v>
      </c>
      <c r="G2153" s="2">
        <v>35512.53</v>
      </c>
      <c r="H2153" s="8">
        <f t="shared" si="33"/>
        <v>-4.8071145295038481E-4</v>
      </c>
      <c r="I2153" s="6"/>
      <c r="J2153" s="6"/>
      <c r="K2153" s="6"/>
    </row>
    <row r="2154" spans="2:11" ht="13.5" x14ac:dyDescent="0.35">
      <c r="B2154" s="3">
        <v>45139</v>
      </c>
      <c r="C2154" s="2">
        <v>83.24</v>
      </c>
      <c r="D2154" s="2">
        <v>74.852999999999994</v>
      </c>
      <c r="E2154" s="2">
        <v>50</v>
      </c>
      <c r="F2154" s="2">
        <v>83.24</v>
      </c>
      <c r="G2154" s="2">
        <v>4162</v>
      </c>
      <c r="H2154" s="8">
        <f t="shared" si="33"/>
        <v>0</v>
      </c>
      <c r="I2154" s="6"/>
      <c r="J2154" s="6"/>
      <c r="K2154" s="6"/>
    </row>
    <row r="2155" spans="2:11" ht="13.5" x14ac:dyDescent="0.35">
      <c r="B2155" s="3">
        <v>45140</v>
      </c>
      <c r="C2155" s="2">
        <v>83.2</v>
      </c>
      <c r="D2155" s="2">
        <v>74.817099999999996</v>
      </c>
      <c r="E2155" s="2">
        <v>100</v>
      </c>
      <c r="F2155" s="2">
        <v>83.2</v>
      </c>
      <c r="G2155" s="2">
        <v>8320</v>
      </c>
      <c r="H2155" s="8">
        <f t="shared" si="33"/>
        <v>-4.7960669579038981E-4</v>
      </c>
      <c r="I2155" s="6"/>
      <c r="J2155" s="6"/>
      <c r="K2155" s="6"/>
    </row>
    <row r="2156" spans="2:11" ht="13.5" x14ac:dyDescent="0.35">
      <c r="B2156" s="3">
        <v>45141</v>
      </c>
      <c r="C2156" s="2">
        <v>82.61</v>
      </c>
      <c r="D2156" s="2">
        <v>74.286500000000004</v>
      </c>
      <c r="E2156" s="2">
        <v>173</v>
      </c>
      <c r="F2156" s="2">
        <v>83.06</v>
      </c>
      <c r="G2156" s="2">
        <v>14369.38</v>
      </c>
      <c r="H2156" s="8">
        <f t="shared" si="33"/>
        <v>-7.0919615970144881E-3</v>
      </c>
      <c r="I2156" s="6"/>
      <c r="J2156" s="6"/>
      <c r="K2156" s="6"/>
    </row>
    <row r="2157" spans="2:11" ht="13.5" x14ac:dyDescent="0.35">
      <c r="B2157" s="3">
        <v>45142</v>
      </c>
      <c r="C2157" s="2">
        <v>82</v>
      </c>
      <c r="D2157" s="2">
        <v>73.738</v>
      </c>
      <c r="E2157" s="2">
        <v>116</v>
      </c>
      <c r="F2157" s="2">
        <v>82.295000000000002</v>
      </c>
      <c r="G2157" s="2">
        <v>9546.2199999999993</v>
      </c>
      <c r="H2157" s="8">
        <f t="shared" si="33"/>
        <v>-7.383575750641155E-3</v>
      </c>
      <c r="I2157" s="6"/>
      <c r="J2157" s="6"/>
      <c r="K2157" s="6"/>
    </row>
    <row r="2158" spans="2:11" ht="13.5" x14ac:dyDescent="0.35">
      <c r="B2158" s="3">
        <v>45145</v>
      </c>
      <c r="C2158" s="2">
        <v>81.239999999999995</v>
      </c>
      <c r="D2158" s="2">
        <v>73.054500000000004</v>
      </c>
      <c r="E2158" s="2">
        <v>226</v>
      </c>
      <c r="F2158" s="2">
        <v>81.558999999999997</v>
      </c>
      <c r="G2158" s="2">
        <v>18432.333999999999</v>
      </c>
      <c r="H2158" s="8">
        <f t="shared" si="33"/>
        <v>-9.2693048360410531E-3</v>
      </c>
      <c r="I2158" s="6"/>
      <c r="J2158" s="6"/>
      <c r="K2158" s="6"/>
    </row>
    <row r="2159" spans="2:11" ht="13.5" x14ac:dyDescent="0.35">
      <c r="B2159" s="3">
        <v>45146</v>
      </c>
      <c r="C2159" s="2">
        <v>80.400000000000006</v>
      </c>
      <c r="D2159" s="2">
        <v>72.299199999999999</v>
      </c>
      <c r="E2159" s="2">
        <v>31</v>
      </c>
      <c r="F2159" s="2">
        <v>80.203000000000003</v>
      </c>
      <c r="G2159" s="2">
        <v>2486.2930000000001</v>
      </c>
      <c r="H2159" s="8">
        <f t="shared" si="33"/>
        <v>-1.0338856607053712E-2</v>
      </c>
      <c r="I2159" s="6"/>
      <c r="J2159" s="6"/>
      <c r="K2159" s="6"/>
    </row>
    <row r="2160" spans="2:11" ht="13.5" x14ac:dyDescent="0.35">
      <c r="B2160" s="3">
        <v>45147</v>
      </c>
      <c r="C2160" s="2">
        <v>78.989999999999995</v>
      </c>
      <c r="D2160" s="2">
        <v>71.031199999999998</v>
      </c>
      <c r="E2160" s="2">
        <v>160</v>
      </c>
      <c r="F2160" s="2">
        <v>77.852000000000004</v>
      </c>
      <c r="G2160" s="2">
        <v>12456.32</v>
      </c>
      <c r="H2160" s="8">
        <f t="shared" si="33"/>
        <v>-1.7538230021908966E-2</v>
      </c>
      <c r="I2160" s="6"/>
      <c r="J2160" s="6"/>
      <c r="K2160" s="6"/>
    </row>
    <row r="2161" spans="2:11" ht="13.5" x14ac:dyDescent="0.35">
      <c r="B2161" s="3">
        <v>45148</v>
      </c>
      <c r="C2161" s="2">
        <v>76.5</v>
      </c>
      <c r="D2161" s="2">
        <v>68.792100000000005</v>
      </c>
      <c r="E2161" s="2">
        <v>1302</v>
      </c>
      <c r="F2161" s="2">
        <v>77.001000000000005</v>
      </c>
      <c r="G2161" s="2">
        <v>100255.302</v>
      </c>
      <c r="H2161" s="8">
        <f t="shared" si="33"/>
        <v>-3.1522767459933008E-2</v>
      </c>
      <c r="I2161" s="6"/>
      <c r="J2161" s="6"/>
      <c r="K2161" s="6"/>
    </row>
    <row r="2162" spans="2:11" ht="13.5" x14ac:dyDescent="0.35">
      <c r="B2162" s="3">
        <v>45149</v>
      </c>
      <c r="C2162" s="2">
        <v>73.5</v>
      </c>
      <c r="D2162" s="2">
        <v>66.094399999999993</v>
      </c>
      <c r="E2162" s="2">
        <v>1533</v>
      </c>
      <c r="F2162" s="2">
        <v>73.412999999999997</v>
      </c>
      <c r="G2162" s="2">
        <v>112542.129</v>
      </c>
      <c r="H2162" s="8">
        <f t="shared" si="33"/>
        <v>-3.9215258728836765E-2</v>
      </c>
      <c r="I2162" s="6"/>
      <c r="J2162" s="6"/>
      <c r="K2162" s="6"/>
    </row>
    <row r="2163" spans="2:11" ht="13.5" x14ac:dyDescent="0.35">
      <c r="B2163" s="3">
        <v>45152</v>
      </c>
      <c r="C2163" s="2">
        <v>73.5</v>
      </c>
      <c r="D2163" s="2">
        <v>66.094399999999993</v>
      </c>
      <c r="E2163" s="2">
        <v>375</v>
      </c>
      <c r="F2163" s="2">
        <v>74.114999999999995</v>
      </c>
      <c r="G2163" s="2">
        <v>27793.125</v>
      </c>
      <c r="H2163" s="8">
        <f t="shared" si="33"/>
        <v>0</v>
      </c>
      <c r="I2163" s="6"/>
      <c r="J2163" s="6"/>
      <c r="K2163" s="6"/>
    </row>
    <row r="2164" spans="2:11" ht="13.5" x14ac:dyDescent="0.35">
      <c r="B2164" s="3">
        <v>45153</v>
      </c>
      <c r="C2164" s="2">
        <v>72.900000000000006</v>
      </c>
      <c r="D2164" s="2">
        <v>65.554900000000004</v>
      </c>
      <c r="E2164" s="2">
        <v>119</v>
      </c>
      <c r="F2164" s="2">
        <v>72.040999999999997</v>
      </c>
      <c r="G2164" s="2">
        <v>8572.8790000000008</v>
      </c>
      <c r="H2164" s="8">
        <f t="shared" si="33"/>
        <v>-8.1625674792416558E-3</v>
      </c>
      <c r="I2164" s="6"/>
      <c r="J2164" s="6"/>
      <c r="K2164" s="6"/>
    </row>
    <row r="2165" spans="2:11" ht="13.5" x14ac:dyDescent="0.35">
      <c r="B2165" s="3">
        <v>45154</v>
      </c>
      <c r="C2165" s="2">
        <v>72.89</v>
      </c>
      <c r="D2165" s="2">
        <v>65.545900000000003</v>
      </c>
      <c r="E2165" s="2">
        <v>1026</v>
      </c>
      <c r="F2165" s="2">
        <v>72.59</v>
      </c>
      <c r="G2165" s="2">
        <v>74477.34</v>
      </c>
      <c r="H2165" s="8">
        <f t="shared" si="33"/>
        <v>-1.3728950848831042E-4</v>
      </c>
      <c r="I2165" s="6"/>
      <c r="J2165" s="6"/>
      <c r="K2165" s="6"/>
    </row>
    <row r="2166" spans="2:11" ht="13.5" x14ac:dyDescent="0.35">
      <c r="B2166" s="3">
        <v>45155</v>
      </c>
      <c r="C2166" s="2">
        <v>73</v>
      </c>
      <c r="D2166" s="2">
        <v>65.644800000000004</v>
      </c>
      <c r="E2166" s="2">
        <v>500</v>
      </c>
      <c r="F2166" s="2">
        <v>73.198999999999998</v>
      </c>
      <c r="G2166" s="2">
        <v>36599.5</v>
      </c>
      <c r="H2166" s="8">
        <f t="shared" si="33"/>
        <v>1.5088663059016725E-3</v>
      </c>
      <c r="I2166" s="6"/>
      <c r="J2166" s="6"/>
      <c r="K2166" s="6"/>
    </row>
    <row r="2167" spans="2:11" ht="13.5" x14ac:dyDescent="0.35">
      <c r="B2167" s="3">
        <v>45156</v>
      </c>
      <c r="C2167" s="2">
        <v>77.36</v>
      </c>
      <c r="D2167" s="2">
        <v>69.5655</v>
      </c>
      <c r="E2167" s="2">
        <v>896</v>
      </c>
      <c r="F2167" s="2">
        <v>73.632000000000005</v>
      </c>
      <c r="G2167" s="2">
        <v>65974.271999999997</v>
      </c>
      <c r="H2167" s="8">
        <f t="shared" si="33"/>
        <v>5.9725979818660374E-2</v>
      </c>
      <c r="I2167" s="6"/>
      <c r="J2167" s="6"/>
      <c r="K2167" s="6"/>
    </row>
    <row r="2168" spans="2:11" ht="13.5" x14ac:dyDescent="0.35">
      <c r="B2168" s="3">
        <v>45159</v>
      </c>
      <c r="C2168" s="2">
        <v>77</v>
      </c>
      <c r="D2168" s="2">
        <v>69.241799999999998</v>
      </c>
      <c r="E2168" s="2">
        <v>29</v>
      </c>
      <c r="F2168" s="2">
        <v>77.111999999999995</v>
      </c>
      <c r="G2168" s="2">
        <v>2236.248</v>
      </c>
      <c r="H2168" s="8">
        <f t="shared" si="33"/>
        <v>-4.6531685965026104E-3</v>
      </c>
      <c r="I2168" s="6"/>
      <c r="J2168" s="6"/>
      <c r="K2168" s="6"/>
    </row>
    <row r="2169" spans="2:11" ht="13.5" x14ac:dyDescent="0.35">
      <c r="B2169" s="3">
        <v>45160</v>
      </c>
      <c r="C2169" s="2">
        <v>76.95</v>
      </c>
      <c r="D2169" s="2">
        <v>69.196799999999996</v>
      </c>
      <c r="E2169" s="2">
        <v>246</v>
      </c>
      <c r="F2169" s="2">
        <v>76.367000000000004</v>
      </c>
      <c r="G2169" s="2">
        <v>18786.281999999999</v>
      </c>
      <c r="H2169" s="8">
        <f t="shared" si="33"/>
        <v>-6.4989644983235134E-4</v>
      </c>
      <c r="I2169" s="6"/>
      <c r="J2169" s="6"/>
      <c r="K2169" s="6"/>
    </row>
    <row r="2170" spans="2:11" ht="13.5" x14ac:dyDescent="0.35">
      <c r="B2170" s="3">
        <v>45161</v>
      </c>
      <c r="C2170" s="2">
        <v>76.69</v>
      </c>
      <c r="D2170" s="2">
        <v>68.962999999999994</v>
      </c>
      <c r="E2170" s="2">
        <v>1051</v>
      </c>
      <c r="F2170" s="2">
        <v>74.263000000000005</v>
      </c>
      <c r="G2170" s="2">
        <v>78050.413</v>
      </c>
      <c r="H2170" s="8">
        <f t="shared" si="33"/>
        <v>-3.3787689604143868E-3</v>
      </c>
      <c r="I2170" s="6"/>
      <c r="J2170" s="6"/>
      <c r="K2170" s="6"/>
    </row>
    <row r="2171" spans="2:11" ht="13.5" x14ac:dyDescent="0.35">
      <c r="B2171" s="3">
        <v>45162</v>
      </c>
      <c r="C2171" s="2">
        <v>76</v>
      </c>
      <c r="D2171" s="2">
        <v>68.342500000000001</v>
      </c>
      <c r="E2171" s="2">
        <v>58</v>
      </c>
      <c r="F2171" s="2">
        <v>76</v>
      </c>
      <c r="G2171" s="2">
        <v>4408</v>
      </c>
      <c r="H2171" s="8">
        <f t="shared" si="33"/>
        <v>-8.997578411611919E-3</v>
      </c>
      <c r="I2171" s="6"/>
      <c r="J2171" s="6"/>
      <c r="K2171" s="6"/>
    </row>
    <row r="2172" spans="2:11" ht="13.5" x14ac:dyDescent="0.35">
      <c r="B2172" s="3">
        <v>45163</v>
      </c>
      <c r="C2172" s="2">
        <v>75.989999999999995</v>
      </c>
      <c r="D2172" s="2">
        <v>68.333500000000001</v>
      </c>
      <c r="E2172" s="2">
        <v>797</v>
      </c>
      <c r="F2172" s="2">
        <v>75.007000000000005</v>
      </c>
      <c r="G2172" s="2">
        <v>59780.578999999998</v>
      </c>
      <c r="H2172" s="8">
        <f t="shared" si="33"/>
        <v>-1.3168965138823338E-4</v>
      </c>
      <c r="I2172" s="6"/>
      <c r="J2172" s="6"/>
      <c r="K2172" s="6"/>
    </row>
    <row r="2173" spans="2:11" ht="13.5" x14ac:dyDescent="0.35">
      <c r="B2173" s="3">
        <v>45166</v>
      </c>
      <c r="C2173" s="2">
        <v>75</v>
      </c>
      <c r="D2173" s="2">
        <v>67.443299999999994</v>
      </c>
      <c r="E2173" s="2">
        <v>315</v>
      </c>
      <c r="F2173" s="2">
        <v>75.159000000000006</v>
      </c>
      <c r="G2173" s="2">
        <v>23675.084999999999</v>
      </c>
      <c r="H2173" s="8">
        <f t="shared" si="33"/>
        <v>-1.3027285299304253E-2</v>
      </c>
      <c r="I2173" s="6"/>
      <c r="J2173" s="6"/>
      <c r="K2173" s="6"/>
    </row>
    <row r="2174" spans="2:11" ht="13.5" x14ac:dyDescent="0.35">
      <c r="B2174" s="3">
        <v>45167</v>
      </c>
      <c r="C2174" s="2">
        <v>75.489999999999995</v>
      </c>
      <c r="D2174" s="2">
        <v>67.883899999999997</v>
      </c>
      <c r="E2174" s="2">
        <v>720</v>
      </c>
      <c r="F2174" s="2">
        <v>74.858000000000004</v>
      </c>
      <c r="G2174" s="2">
        <v>53897.760000000002</v>
      </c>
      <c r="H2174" s="8">
        <f t="shared" si="33"/>
        <v>6.5328950392404212E-3</v>
      </c>
      <c r="I2174" s="6"/>
      <c r="J2174" s="6"/>
      <c r="K2174" s="6"/>
    </row>
    <row r="2175" spans="2:11" ht="13.5" x14ac:dyDescent="0.35">
      <c r="B2175" s="3">
        <v>45168</v>
      </c>
      <c r="C2175" s="2">
        <v>75</v>
      </c>
      <c r="D2175" s="2">
        <v>67.443299999999994</v>
      </c>
      <c r="E2175" s="2">
        <v>330</v>
      </c>
      <c r="F2175" s="2">
        <v>75.203000000000003</v>
      </c>
      <c r="G2175" s="2">
        <v>24816.99</v>
      </c>
      <c r="H2175" s="8">
        <f t="shared" si="33"/>
        <v>-6.4904933275784608E-3</v>
      </c>
      <c r="I2175" s="6"/>
      <c r="J2175" s="6"/>
      <c r="K2175" s="6"/>
    </row>
    <row r="2176" spans="2:11" ht="13.5" x14ac:dyDescent="0.35">
      <c r="B2176" s="3">
        <v>45169</v>
      </c>
      <c r="C2176" s="2">
        <v>75.69</v>
      </c>
      <c r="D2176" s="2">
        <v>68.063699999999997</v>
      </c>
      <c r="E2176" s="2">
        <v>318</v>
      </c>
      <c r="F2176" s="2">
        <v>75.022000000000006</v>
      </c>
      <c r="G2176" s="2">
        <v>23856.995999999999</v>
      </c>
      <c r="H2176" s="8">
        <f t="shared" si="33"/>
        <v>9.1988381351446862E-3</v>
      </c>
      <c r="I2176" s="6"/>
      <c r="J2176" s="6"/>
      <c r="K2176" s="6"/>
    </row>
    <row r="2177" spans="2:11" ht="13.5" x14ac:dyDescent="0.35">
      <c r="B2177" s="3">
        <v>45170</v>
      </c>
      <c r="C2177" s="2">
        <v>75.69</v>
      </c>
      <c r="D2177" s="2">
        <v>68.063699999999997</v>
      </c>
      <c r="E2177" s="2">
        <v>611</v>
      </c>
      <c r="F2177" s="2">
        <v>74.769000000000005</v>
      </c>
      <c r="G2177" s="2">
        <v>45683.858999999997</v>
      </c>
      <c r="H2177" s="8">
        <f t="shared" si="33"/>
        <v>0</v>
      </c>
      <c r="I2177" s="6"/>
      <c r="J2177" s="6"/>
      <c r="K2177" s="6"/>
    </row>
    <row r="2178" spans="2:11" ht="13.5" x14ac:dyDescent="0.35">
      <c r="B2178" s="3">
        <v>45173</v>
      </c>
      <c r="C2178" s="2">
        <v>74.5</v>
      </c>
      <c r="D2178" s="2">
        <v>66.993600000000001</v>
      </c>
      <c r="E2178" s="2">
        <v>88</v>
      </c>
      <c r="F2178" s="2">
        <v>74.5</v>
      </c>
      <c r="G2178" s="2">
        <v>6556</v>
      </c>
      <c r="H2178" s="8">
        <f t="shared" si="33"/>
        <v>-1.5722036856650412E-2</v>
      </c>
      <c r="I2178" s="6"/>
      <c r="J2178" s="6"/>
      <c r="K2178" s="6"/>
    </row>
    <row r="2179" spans="2:11" ht="13.5" x14ac:dyDescent="0.35">
      <c r="B2179" s="3">
        <v>45174</v>
      </c>
      <c r="C2179" s="2">
        <v>75</v>
      </c>
      <c r="D2179" s="2">
        <v>67.443299999999994</v>
      </c>
      <c r="E2179" s="2">
        <v>347</v>
      </c>
      <c r="F2179" s="2">
        <v>74.867000000000004</v>
      </c>
      <c r="G2179" s="2">
        <v>25978.848999999998</v>
      </c>
      <c r="H2179" s="8">
        <f t="shared" si="33"/>
        <v>6.7125815003223127E-3</v>
      </c>
      <c r="I2179" s="6"/>
      <c r="J2179" s="6"/>
      <c r="K2179" s="6"/>
    </row>
    <row r="2180" spans="2:11" ht="13.5" x14ac:dyDescent="0.35">
      <c r="B2180" s="3">
        <v>45175</v>
      </c>
      <c r="C2180" s="2">
        <v>73.8</v>
      </c>
      <c r="D2180" s="2">
        <v>66.364199999999997</v>
      </c>
      <c r="E2180" s="2">
        <v>648</v>
      </c>
      <c r="F2180" s="2">
        <v>74.165000000000006</v>
      </c>
      <c r="G2180" s="2">
        <v>48058.92</v>
      </c>
      <c r="H2180" s="8">
        <f t="shared" si="33"/>
        <v>-1.6000106756341947E-2</v>
      </c>
      <c r="I2180" s="6"/>
      <c r="J2180" s="6"/>
      <c r="K2180" s="6"/>
    </row>
    <row r="2181" spans="2:11" ht="13.5" x14ac:dyDescent="0.35">
      <c r="B2181" s="3">
        <v>45176</v>
      </c>
      <c r="C2181" s="2">
        <v>73.7</v>
      </c>
      <c r="D2181" s="2">
        <v>66.274199999999993</v>
      </c>
      <c r="E2181" s="2">
        <v>365</v>
      </c>
      <c r="F2181" s="2">
        <v>73.617000000000004</v>
      </c>
      <c r="G2181" s="2">
        <v>26870.205000000002</v>
      </c>
      <c r="H2181" s="8">
        <f t="shared" si="33"/>
        <v>-1.3561528655510564E-3</v>
      </c>
      <c r="I2181" s="6"/>
      <c r="J2181" s="6"/>
      <c r="K2181" s="6"/>
    </row>
    <row r="2182" spans="2:11" ht="13.5" x14ac:dyDescent="0.35">
      <c r="B2182" s="3">
        <v>45177</v>
      </c>
      <c r="C2182" s="2">
        <v>75</v>
      </c>
      <c r="D2182" s="2">
        <v>67.443299999999994</v>
      </c>
      <c r="E2182" s="2">
        <v>394</v>
      </c>
      <c r="F2182" s="2">
        <v>73.698999999999998</v>
      </c>
      <c r="G2182" s="2">
        <v>29037.405999999999</v>
      </c>
      <c r="H2182" s="8">
        <f t="shared" si="33"/>
        <v>1.7640348732991123E-2</v>
      </c>
      <c r="I2182" s="6"/>
      <c r="J2182" s="6"/>
      <c r="K2182" s="6"/>
    </row>
    <row r="2183" spans="2:11" ht="13.5" x14ac:dyDescent="0.35">
      <c r="B2183" s="3">
        <v>45180</v>
      </c>
      <c r="C2183" s="2">
        <v>75</v>
      </c>
      <c r="D2183" s="2">
        <v>67.443299999999994</v>
      </c>
      <c r="E2183" s="2">
        <v>51</v>
      </c>
      <c r="F2183" s="2">
        <v>74.823999999999998</v>
      </c>
      <c r="G2183" s="2">
        <v>3816.0239999999999</v>
      </c>
      <c r="H2183" s="8">
        <f t="shared" ref="H2183:H2246" si="34">(D2183-D2182)/D2182</f>
        <v>0</v>
      </c>
      <c r="I2183" s="6"/>
      <c r="J2183" s="6"/>
      <c r="K2183" s="6"/>
    </row>
    <row r="2184" spans="2:11" ht="13.5" x14ac:dyDescent="0.35">
      <c r="B2184" s="3">
        <v>45181</v>
      </c>
      <c r="C2184" s="2">
        <v>74.989999999999995</v>
      </c>
      <c r="D2184" s="2">
        <v>67.434299999999993</v>
      </c>
      <c r="E2184" s="2">
        <v>484</v>
      </c>
      <c r="F2184" s="2">
        <v>74.216999999999999</v>
      </c>
      <c r="G2184" s="2">
        <v>35921.027999999998</v>
      </c>
      <c r="H2184" s="8">
        <f t="shared" si="34"/>
        <v>-1.3344542749243205E-4</v>
      </c>
      <c r="I2184" s="6"/>
      <c r="J2184" s="6"/>
      <c r="K2184" s="6"/>
    </row>
    <row r="2185" spans="2:11" ht="13.5" x14ac:dyDescent="0.35">
      <c r="B2185" s="3">
        <v>45182</v>
      </c>
      <c r="C2185" s="2">
        <v>74.989999999999995</v>
      </c>
      <c r="D2185" s="2">
        <v>67.434299999999993</v>
      </c>
      <c r="E2185" s="2">
        <v>3</v>
      </c>
      <c r="F2185" s="2">
        <v>74.989999999999995</v>
      </c>
      <c r="G2185" s="2">
        <v>224.97</v>
      </c>
      <c r="H2185" s="8">
        <f t="shared" si="34"/>
        <v>0</v>
      </c>
      <c r="I2185" s="6"/>
      <c r="J2185" s="6"/>
      <c r="K2185" s="6"/>
    </row>
    <row r="2186" spans="2:11" ht="13.5" x14ac:dyDescent="0.35">
      <c r="B2186" s="3">
        <v>45183</v>
      </c>
      <c r="C2186" s="2">
        <v>74.989999999999995</v>
      </c>
      <c r="D2186" s="2">
        <v>67.434299999999993</v>
      </c>
      <c r="E2186" s="2">
        <v>0</v>
      </c>
      <c r="F2186" s="2">
        <v>0</v>
      </c>
      <c r="G2186" s="2">
        <v>0</v>
      </c>
      <c r="H2186" s="8">
        <f t="shared" si="34"/>
        <v>0</v>
      </c>
      <c r="I2186" s="6"/>
      <c r="J2186" s="6"/>
      <c r="K2186" s="6"/>
    </row>
    <row r="2187" spans="2:11" ht="13.5" x14ac:dyDescent="0.35">
      <c r="B2187" s="3">
        <v>45184</v>
      </c>
      <c r="C2187" s="2">
        <v>74</v>
      </c>
      <c r="D2187" s="2">
        <v>66.543999999999997</v>
      </c>
      <c r="E2187" s="2">
        <v>161</v>
      </c>
      <c r="F2187" s="2">
        <v>74.584000000000003</v>
      </c>
      <c r="G2187" s="2">
        <v>12008.023999999999</v>
      </c>
      <c r="H2187" s="8">
        <f t="shared" si="34"/>
        <v>-1.3202480043538621E-2</v>
      </c>
      <c r="I2187" s="6"/>
      <c r="J2187" s="6"/>
      <c r="K2187" s="6"/>
    </row>
    <row r="2188" spans="2:11" ht="13.5" x14ac:dyDescent="0.35">
      <c r="B2188" s="3">
        <v>45187</v>
      </c>
      <c r="C2188" s="2">
        <v>74</v>
      </c>
      <c r="D2188" s="2">
        <v>66.543999999999997</v>
      </c>
      <c r="E2188" s="2">
        <v>317</v>
      </c>
      <c r="F2188" s="2">
        <v>73.22</v>
      </c>
      <c r="G2188" s="2">
        <v>23210.74</v>
      </c>
      <c r="H2188" s="8">
        <f t="shared" si="34"/>
        <v>0</v>
      </c>
      <c r="I2188" s="6"/>
      <c r="J2188" s="6"/>
      <c r="K2188" s="6"/>
    </row>
    <row r="2189" spans="2:11" ht="13.5" x14ac:dyDescent="0.35">
      <c r="B2189" s="3">
        <v>45188</v>
      </c>
      <c r="C2189" s="2">
        <v>74.8</v>
      </c>
      <c r="D2189" s="2">
        <v>67.263400000000004</v>
      </c>
      <c r="E2189" s="2">
        <v>85</v>
      </c>
      <c r="F2189" s="2">
        <v>74.210999999999999</v>
      </c>
      <c r="G2189" s="2">
        <v>6307.9350000000004</v>
      </c>
      <c r="H2189" s="8">
        <f t="shared" si="34"/>
        <v>1.0810892041356206E-2</v>
      </c>
      <c r="I2189" s="6"/>
      <c r="J2189" s="6"/>
      <c r="K2189" s="6"/>
    </row>
    <row r="2190" spans="2:11" ht="13.5" x14ac:dyDescent="0.35">
      <c r="B2190" s="3">
        <v>45189</v>
      </c>
      <c r="C2190" s="2">
        <v>74.8</v>
      </c>
      <c r="D2190" s="2">
        <v>67.263400000000004</v>
      </c>
      <c r="E2190" s="2">
        <v>0</v>
      </c>
      <c r="F2190" s="2">
        <v>0</v>
      </c>
      <c r="G2190" s="2">
        <v>0</v>
      </c>
      <c r="H2190" s="8">
        <f t="shared" si="34"/>
        <v>0</v>
      </c>
      <c r="I2190" s="6"/>
      <c r="J2190" s="6"/>
      <c r="K2190" s="6"/>
    </row>
    <row r="2191" spans="2:11" ht="13.5" x14ac:dyDescent="0.35">
      <c r="B2191" s="3">
        <v>45190</v>
      </c>
      <c r="C2191" s="2">
        <v>74.8</v>
      </c>
      <c r="D2191" s="2">
        <v>67.263400000000004</v>
      </c>
      <c r="E2191" s="2">
        <v>0</v>
      </c>
      <c r="F2191" s="2">
        <v>0</v>
      </c>
      <c r="G2191" s="2">
        <v>0</v>
      </c>
      <c r="H2191" s="8">
        <f t="shared" si="34"/>
        <v>0</v>
      </c>
      <c r="I2191" s="6"/>
      <c r="J2191" s="6"/>
      <c r="K2191" s="6"/>
    </row>
    <row r="2192" spans="2:11" ht="13.5" x14ac:dyDescent="0.35">
      <c r="B2192" s="3">
        <v>45191</v>
      </c>
      <c r="C2192" s="2">
        <v>74.8</v>
      </c>
      <c r="D2192" s="2">
        <v>67.263400000000004</v>
      </c>
      <c r="E2192" s="2">
        <v>0</v>
      </c>
      <c r="F2192" s="2">
        <v>0</v>
      </c>
      <c r="G2192" s="2">
        <v>0</v>
      </c>
      <c r="H2192" s="8">
        <f t="shared" si="34"/>
        <v>0</v>
      </c>
      <c r="I2192" s="6"/>
      <c r="J2192" s="6"/>
      <c r="K2192" s="6"/>
    </row>
    <row r="2193" spans="2:11" ht="13.5" x14ac:dyDescent="0.35">
      <c r="B2193" s="3">
        <v>45194</v>
      </c>
      <c r="C2193" s="2">
        <v>74.69</v>
      </c>
      <c r="D2193" s="2">
        <v>67.164500000000004</v>
      </c>
      <c r="E2193" s="2">
        <v>204</v>
      </c>
      <c r="F2193" s="2">
        <v>72.777000000000001</v>
      </c>
      <c r="G2193" s="2">
        <v>14846.508</v>
      </c>
      <c r="H2193" s="8">
        <f t="shared" si="34"/>
        <v>-1.4703389956499436E-3</v>
      </c>
      <c r="I2193" s="6"/>
      <c r="J2193" s="6"/>
      <c r="K2193" s="6"/>
    </row>
    <row r="2194" spans="2:11" ht="13.5" x14ac:dyDescent="0.35">
      <c r="B2194" s="3">
        <v>45195</v>
      </c>
      <c r="C2194" s="2">
        <v>74.69</v>
      </c>
      <c r="D2194" s="2">
        <v>67.164500000000004</v>
      </c>
      <c r="E2194" s="2">
        <v>0</v>
      </c>
      <c r="F2194" s="2">
        <v>0</v>
      </c>
      <c r="G2194" s="2">
        <v>0</v>
      </c>
      <c r="H2194" s="8">
        <f t="shared" si="34"/>
        <v>0</v>
      </c>
      <c r="I2194" s="6"/>
      <c r="J2194" s="6"/>
      <c r="K2194" s="6"/>
    </row>
    <row r="2195" spans="2:11" ht="13.5" x14ac:dyDescent="0.35">
      <c r="B2195" s="3">
        <v>45197</v>
      </c>
      <c r="C2195" s="2">
        <v>74.319999999999993</v>
      </c>
      <c r="D2195" s="2">
        <v>66.831800000000001</v>
      </c>
      <c r="E2195" s="2">
        <v>150</v>
      </c>
      <c r="F2195" s="2">
        <v>73.878</v>
      </c>
      <c r="G2195" s="2">
        <v>11081.7</v>
      </c>
      <c r="H2195" s="8">
        <f t="shared" si="34"/>
        <v>-4.9535096665649656E-3</v>
      </c>
      <c r="I2195" s="6"/>
      <c r="J2195" s="6"/>
      <c r="K2195" s="6"/>
    </row>
    <row r="2196" spans="2:11" ht="13.5" x14ac:dyDescent="0.35">
      <c r="B2196" s="3">
        <v>45198</v>
      </c>
      <c r="C2196" s="2">
        <v>73</v>
      </c>
      <c r="D2196" s="2">
        <v>65.644800000000004</v>
      </c>
      <c r="E2196" s="2">
        <v>247</v>
      </c>
      <c r="F2196" s="2">
        <v>72.909000000000006</v>
      </c>
      <c r="G2196" s="2">
        <v>18008.523000000001</v>
      </c>
      <c r="H2196" s="8">
        <f t="shared" si="34"/>
        <v>-1.7761005988167274E-2</v>
      </c>
      <c r="I2196" s="6"/>
      <c r="J2196" s="6"/>
      <c r="K2196" s="6"/>
    </row>
    <row r="2197" spans="2:11" ht="13.5" x14ac:dyDescent="0.35">
      <c r="B2197" s="3">
        <v>45201</v>
      </c>
      <c r="C2197" s="2">
        <v>71.5</v>
      </c>
      <c r="D2197" s="2">
        <v>64.295900000000003</v>
      </c>
      <c r="E2197" s="2">
        <v>96</v>
      </c>
      <c r="F2197" s="2">
        <v>72.042000000000002</v>
      </c>
      <c r="G2197" s="2">
        <v>6916.0320000000002</v>
      </c>
      <c r="H2197" s="8">
        <f t="shared" si="34"/>
        <v>-2.0548466900653217E-2</v>
      </c>
      <c r="I2197" s="6"/>
      <c r="J2197" s="6"/>
      <c r="K2197" s="6"/>
    </row>
    <row r="2198" spans="2:11" ht="13.5" x14ac:dyDescent="0.35">
      <c r="B2198" s="3">
        <v>45202</v>
      </c>
      <c r="C2198" s="2">
        <v>71.2</v>
      </c>
      <c r="D2198" s="2">
        <v>64.0261</v>
      </c>
      <c r="E2198" s="2">
        <v>103</v>
      </c>
      <c r="F2198" s="2">
        <v>71.385000000000005</v>
      </c>
      <c r="G2198" s="2">
        <v>7352.6549999999997</v>
      </c>
      <c r="H2198" s="8">
        <f t="shared" si="34"/>
        <v>-4.1962240205052513E-3</v>
      </c>
      <c r="I2198" s="6"/>
      <c r="J2198" s="6"/>
      <c r="K2198" s="6"/>
    </row>
    <row r="2199" spans="2:11" ht="13.5" x14ac:dyDescent="0.35">
      <c r="B2199" s="3">
        <v>45203</v>
      </c>
      <c r="C2199" s="2">
        <v>72</v>
      </c>
      <c r="D2199" s="2">
        <v>64.745500000000007</v>
      </c>
      <c r="E2199" s="2">
        <v>116</v>
      </c>
      <c r="F2199" s="2">
        <v>72.100999999999999</v>
      </c>
      <c r="G2199" s="2">
        <v>8363.7160000000003</v>
      </c>
      <c r="H2199" s="8">
        <f t="shared" si="34"/>
        <v>1.1236042801295212E-2</v>
      </c>
      <c r="I2199" s="6"/>
      <c r="J2199" s="6"/>
      <c r="K2199" s="6"/>
    </row>
    <row r="2200" spans="2:11" ht="13.5" x14ac:dyDescent="0.35">
      <c r="B2200" s="3">
        <v>45204</v>
      </c>
      <c r="C2200" s="2">
        <v>72.8</v>
      </c>
      <c r="D2200" s="2">
        <v>65.4649</v>
      </c>
      <c r="E2200" s="2">
        <v>414</v>
      </c>
      <c r="F2200" s="2">
        <v>71.536000000000001</v>
      </c>
      <c r="G2200" s="2">
        <v>29615.903999999999</v>
      </c>
      <c r="H2200" s="8">
        <f t="shared" si="34"/>
        <v>1.1111196917160159E-2</v>
      </c>
      <c r="I2200" s="6"/>
      <c r="J2200" s="6"/>
      <c r="K2200" s="6"/>
    </row>
    <row r="2201" spans="2:11" ht="13.5" x14ac:dyDescent="0.35">
      <c r="B2201" s="3">
        <v>45205</v>
      </c>
      <c r="C2201" s="2">
        <v>72.8</v>
      </c>
      <c r="D2201" s="2">
        <v>65.4649</v>
      </c>
      <c r="E2201" s="2">
        <v>1</v>
      </c>
      <c r="F2201" s="2">
        <v>72.8</v>
      </c>
      <c r="G2201" s="2">
        <v>72.8</v>
      </c>
      <c r="H2201" s="8">
        <f t="shared" si="34"/>
        <v>0</v>
      </c>
      <c r="I2201" s="6"/>
      <c r="J2201" s="6"/>
      <c r="K2201" s="6"/>
    </row>
    <row r="2202" spans="2:11" ht="13.5" x14ac:dyDescent="0.35">
      <c r="B2202" s="3">
        <v>45208</v>
      </c>
      <c r="C2202" s="2">
        <v>72.7</v>
      </c>
      <c r="D2202" s="2">
        <v>65.375</v>
      </c>
      <c r="E2202" s="2">
        <v>145</v>
      </c>
      <c r="F2202" s="2">
        <v>72.114000000000004</v>
      </c>
      <c r="G2202" s="2">
        <v>10456.530000000001</v>
      </c>
      <c r="H2202" s="8">
        <f t="shared" si="34"/>
        <v>-1.3732549809134375E-3</v>
      </c>
      <c r="I2202" s="6"/>
      <c r="J2202" s="6"/>
      <c r="K2202" s="6"/>
    </row>
    <row r="2203" spans="2:11" ht="13.5" x14ac:dyDescent="0.35">
      <c r="B2203" s="3">
        <v>45209</v>
      </c>
      <c r="C2203" s="2">
        <v>72.599999999999994</v>
      </c>
      <c r="D2203" s="2">
        <v>65.2851</v>
      </c>
      <c r="E2203" s="2">
        <v>185</v>
      </c>
      <c r="F2203" s="2">
        <v>72.323999999999998</v>
      </c>
      <c r="G2203" s="2">
        <v>13379.94</v>
      </c>
      <c r="H2203" s="8">
        <f t="shared" si="34"/>
        <v>-1.375143403441684E-3</v>
      </c>
      <c r="I2203" s="6"/>
      <c r="J2203" s="6"/>
      <c r="K2203" s="6"/>
    </row>
    <row r="2204" spans="2:11" ht="13.5" x14ac:dyDescent="0.35">
      <c r="B2204" s="3">
        <v>45210</v>
      </c>
      <c r="C2204" s="2">
        <v>72.599999999999994</v>
      </c>
      <c r="D2204" s="2">
        <v>65.2851</v>
      </c>
      <c r="E2204" s="2">
        <v>0</v>
      </c>
      <c r="F2204" s="2">
        <v>0</v>
      </c>
      <c r="G2204" s="2">
        <v>0</v>
      </c>
      <c r="H2204" s="8">
        <f t="shared" si="34"/>
        <v>0</v>
      </c>
      <c r="I2204" s="6"/>
      <c r="J2204" s="6"/>
      <c r="K2204" s="6"/>
    </row>
    <row r="2205" spans="2:11" ht="13.5" x14ac:dyDescent="0.35">
      <c r="B2205" s="3">
        <v>45211</v>
      </c>
      <c r="C2205" s="2">
        <v>72.599999999999994</v>
      </c>
      <c r="D2205" s="2">
        <v>65.2851</v>
      </c>
      <c r="E2205" s="2">
        <v>166</v>
      </c>
      <c r="F2205" s="2">
        <v>71.906999999999996</v>
      </c>
      <c r="G2205" s="2">
        <v>11936.562</v>
      </c>
      <c r="H2205" s="8">
        <f t="shared" si="34"/>
        <v>0</v>
      </c>
      <c r="I2205" s="6"/>
      <c r="J2205" s="6"/>
      <c r="K2205" s="6"/>
    </row>
    <row r="2206" spans="2:11" ht="13.5" x14ac:dyDescent="0.35">
      <c r="B2206" s="3">
        <v>45212</v>
      </c>
      <c r="C2206" s="2">
        <v>72.5</v>
      </c>
      <c r="D2206" s="2">
        <v>65.1952</v>
      </c>
      <c r="E2206" s="2">
        <v>10</v>
      </c>
      <c r="F2206" s="2">
        <v>72.5</v>
      </c>
      <c r="G2206" s="2">
        <v>725</v>
      </c>
      <c r="H2206" s="8">
        <f t="shared" si="34"/>
        <v>-1.377037026825418E-3</v>
      </c>
      <c r="I2206" s="6"/>
      <c r="J2206" s="6"/>
      <c r="K2206" s="6"/>
    </row>
    <row r="2207" spans="2:11" ht="13.5" x14ac:dyDescent="0.35">
      <c r="B2207" s="3">
        <v>45215</v>
      </c>
      <c r="C2207" s="2">
        <v>72</v>
      </c>
      <c r="D2207" s="2">
        <v>64.745500000000007</v>
      </c>
      <c r="E2207" s="2">
        <v>15</v>
      </c>
      <c r="F2207" s="2">
        <v>72</v>
      </c>
      <c r="G2207" s="2">
        <v>1080</v>
      </c>
      <c r="H2207" s="8">
        <f t="shared" si="34"/>
        <v>-6.8977470734040676E-3</v>
      </c>
      <c r="I2207" s="6"/>
      <c r="J2207" s="6"/>
      <c r="K2207" s="6"/>
    </row>
    <row r="2208" spans="2:11" ht="13.5" x14ac:dyDescent="0.35">
      <c r="B2208" s="3">
        <v>45216</v>
      </c>
      <c r="C2208" s="2">
        <v>70</v>
      </c>
      <c r="D2208" s="2">
        <v>62.947000000000003</v>
      </c>
      <c r="E2208" s="2">
        <v>99</v>
      </c>
      <c r="F2208" s="2">
        <v>70.120999999999995</v>
      </c>
      <c r="G2208" s="2">
        <v>6941.9790000000003</v>
      </c>
      <c r="H2208" s="8">
        <f t="shared" si="34"/>
        <v>-2.7777992292900726E-2</v>
      </c>
      <c r="I2208" s="6"/>
      <c r="J2208" s="6"/>
      <c r="K2208" s="6"/>
    </row>
    <row r="2209" spans="2:11" ht="13.5" x14ac:dyDescent="0.35">
      <c r="B2209" s="3">
        <v>45217</v>
      </c>
      <c r="C2209" s="2">
        <v>67</v>
      </c>
      <c r="D2209" s="2">
        <v>60.249299999999998</v>
      </c>
      <c r="E2209" s="2">
        <v>120</v>
      </c>
      <c r="F2209" s="2">
        <v>67.45</v>
      </c>
      <c r="G2209" s="2">
        <v>8094</v>
      </c>
      <c r="H2209" s="8">
        <f t="shared" si="34"/>
        <v>-4.2856688960554189E-2</v>
      </c>
      <c r="I2209" s="6"/>
      <c r="J2209" s="6"/>
      <c r="K2209" s="6"/>
    </row>
    <row r="2210" spans="2:11" ht="13.5" x14ac:dyDescent="0.35">
      <c r="B2210" s="3">
        <v>45218</v>
      </c>
      <c r="C2210" s="2">
        <v>67</v>
      </c>
      <c r="D2210" s="2">
        <v>60.249299999999998</v>
      </c>
      <c r="E2210" s="2">
        <v>40</v>
      </c>
      <c r="F2210" s="2">
        <v>67.227999999999994</v>
      </c>
      <c r="G2210" s="2">
        <v>2689.12</v>
      </c>
      <c r="H2210" s="8">
        <f t="shared" si="34"/>
        <v>0</v>
      </c>
      <c r="I2210" s="6"/>
      <c r="J2210" s="6"/>
      <c r="K2210" s="6"/>
    </row>
    <row r="2211" spans="2:11" ht="13.5" x14ac:dyDescent="0.35">
      <c r="B2211" s="3">
        <v>45219</v>
      </c>
      <c r="C2211" s="2">
        <v>69.5</v>
      </c>
      <c r="D2211" s="2">
        <v>62.497399999999999</v>
      </c>
      <c r="E2211" s="2">
        <v>507</v>
      </c>
      <c r="F2211" s="2">
        <v>67.191999999999993</v>
      </c>
      <c r="G2211" s="2">
        <v>34066.343999999997</v>
      </c>
      <c r="H2211" s="8">
        <f t="shared" si="34"/>
        <v>3.7313296586018445E-2</v>
      </c>
      <c r="I2211" s="6"/>
      <c r="J2211" s="6"/>
      <c r="K2211" s="6"/>
    </row>
    <row r="2212" spans="2:11" ht="13.5" x14ac:dyDescent="0.35">
      <c r="B2212" s="3">
        <v>45222</v>
      </c>
      <c r="C2212" s="2">
        <v>70</v>
      </c>
      <c r="D2212" s="2">
        <v>62.947000000000003</v>
      </c>
      <c r="E2212" s="2">
        <v>1518</v>
      </c>
      <c r="F2212" s="2">
        <v>69.23</v>
      </c>
      <c r="G2212" s="2">
        <v>105091.14</v>
      </c>
      <c r="H2212" s="8">
        <f t="shared" si="34"/>
        <v>7.1938992662095346E-3</v>
      </c>
      <c r="I2212" s="6"/>
      <c r="J2212" s="6"/>
      <c r="K2212" s="6"/>
    </row>
    <row r="2213" spans="2:11" ht="13.5" x14ac:dyDescent="0.35">
      <c r="B2213" s="3">
        <v>45223</v>
      </c>
      <c r="C2213" s="2">
        <v>71.489999999999995</v>
      </c>
      <c r="D2213" s="2">
        <v>64.286900000000003</v>
      </c>
      <c r="E2213" s="2">
        <v>85</v>
      </c>
      <c r="F2213" s="2">
        <v>70.847999999999999</v>
      </c>
      <c r="G2213" s="2">
        <v>6022.08</v>
      </c>
      <c r="H2213" s="8">
        <f t="shared" si="34"/>
        <v>2.1286161373854195E-2</v>
      </c>
      <c r="I2213" s="6"/>
      <c r="J2213" s="6"/>
      <c r="K2213" s="6"/>
    </row>
    <row r="2214" spans="2:11" ht="13.5" x14ac:dyDescent="0.35">
      <c r="B2214" s="3">
        <v>45224</v>
      </c>
      <c r="C2214" s="2">
        <v>71.5</v>
      </c>
      <c r="D2214" s="2">
        <v>64.295900000000003</v>
      </c>
      <c r="E2214" s="2">
        <v>390</v>
      </c>
      <c r="F2214" s="2">
        <v>71.495999999999995</v>
      </c>
      <c r="G2214" s="2">
        <v>27883.439999999999</v>
      </c>
      <c r="H2214" s="8">
        <f t="shared" si="34"/>
        <v>1.3999741782540984E-4</v>
      </c>
      <c r="I2214" s="6"/>
      <c r="J2214" s="6"/>
      <c r="K2214" s="6"/>
    </row>
    <row r="2215" spans="2:11" ht="13.5" x14ac:dyDescent="0.35">
      <c r="B2215" s="3">
        <v>45225</v>
      </c>
      <c r="C2215" s="2">
        <v>72.489999999999995</v>
      </c>
      <c r="D2215" s="2">
        <v>65.186199999999999</v>
      </c>
      <c r="E2215" s="2">
        <v>202</v>
      </c>
      <c r="F2215" s="2">
        <v>71.742000000000004</v>
      </c>
      <c r="G2215" s="2">
        <v>14491.884</v>
      </c>
      <c r="H2215" s="8">
        <f t="shared" si="34"/>
        <v>1.3846917144016901E-2</v>
      </c>
      <c r="I2215" s="6"/>
      <c r="J2215" s="6"/>
      <c r="K2215" s="6"/>
    </row>
    <row r="2216" spans="2:11" ht="13.5" x14ac:dyDescent="0.35">
      <c r="B2216" s="3">
        <v>45226</v>
      </c>
      <c r="C2216" s="2">
        <v>72.400000000000006</v>
      </c>
      <c r="D2216" s="2">
        <v>65.105199999999996</v>
      </c>
      <c r="E2216" s="2">
        <v>62</v>
      </c>
      <c r="F2216" s="2">
        <v>72.046000000000006</v>
      </c>
      <c r="G2216" s="2">
        <v>4466.8519999999999</v>
      </c>
      <c r="H2216" s="8">
        <f t="shared" si="34"/>
        <v>-1.2425942914298283E-3</v>
      </c>
      <c r="I2216" s="6"/>
      <c r="J2216" s="6"/>
      <c r="K2216" s="6"/>
    </row>
    <row r="2217" spans="2:11" ht="13.5" x14ac:dyDescent="0.35">
      <c r="B2217" s="3">
        <v>45229</v>
      </c>
      <c r="C2217" s="2">
        <v>72.3</v>
      </c>
      <c r="D2217" s="2">
        <v>65.015299999999996</v>
      </c>
      <c r="E2217" s="2">
        <v>5</v>
      </c>
      <c r="F2217" s="2">
        <v>72.3</v>
      </c>
      <c r="G2217" s="2">
        <v>361.5</v>
      </c>
      <c r="H2217" s="8">
        <f t="shared" si="34"/>
        <v>-1.3808420832744557E-3</v>
      </c>
      <c r="I2217" s="6"/>
      <c r="J2217" s="6"/>
      <c r="K2217" s="6"/>
    </row>
    <row r="2218" spans="2:11" ht="13.5" x14ac:dyDescent="0.35">
      <c r="B2218" s="3">
        <v>45230</v>
      </c>
      <c r="C2218" s="2">
        <v>71.98</v>
      </c>
      <c r="D2218" s="2">
        <v>64.727500000000006</v>
      </c>
      <c r="E2218" s="2">
        <v>176</v>
      </c>
      <c r="F2218" s="2">
        <v>71.98</v>
      </c>
      <c r="G2218" s="2">
        <v>12668.48</v>
      </c>
      <c r="H2218" s="8">
        <f t="shared" si="34"/>
        <v>-4.4266503423038899E-3</v>
      </c>
      <c r="I2218" s="6"/>
      <c r="J2218" s="6"/>
      <c r="K2218" s="6"/>
    </row>
    <row r="2219" spans="2:11" ht="13.5" x14ac:dyDescent="0.35">
      <c r="B2219" s="3">
        <v>45231</v>
      </c>
      <c r="C2219" s="2">
        <v>70</v>
      </c>
      <c r="D2219" s="2">
        <v>62.947000000000003</v>
      </c>
      <c r="E2219" s="2">
        <v>50</v>
      </c>
      <c r="F2219" s="2">
        <v>70.001000000000005</v>
      </c>
      <c r="G2219" s="2">
        <v>3500.05</v>
      </c>
      <c r="H2219" s="8">
        <f t="shared" si="34"/>
        <v>-2.7507628133328237E-2</v>
      </c>
      <c r="I2219" s="6"/>
      <c r="J2219" s="6"/>
      <c r="K2219" s="6"/>
    </row>
    <row r="2220" spans="2:11" ht="13.5" x14ac:dyDescent="0.35">
      <c r="B2220" s="3">
        <v>45232</v>
      </c>
      <c r="C2220" s="2">
        <v>69</v>
      </c>
      <c r="D2220" s="2">
        <v>62.047800000000002</v>
      </c>
      <c r="E2220" s="2">
        <v>13</v>
      </c>
      <c r="F2220" s="2">
        <v>69.021000000000001</v>
      </c>
      <c r="G2220" s="2">
        <v>897.27300000000002</v>
      </c>
      <c r="H2220" s="8">
        <f t="shared" si="34"/>
        <v>-1.4285033440831181E-2</v>
      </c>
      <c r="I2220" s="6"/>
      <c r="J2220" s="6"/>
      <c r="K2220" s="6"/>
    </row>
    <row r="2221" spans="2:11" ht="13.5" x14ac:dyDescent="0.35">
      <c r="B2221" s="3">
        <v>45233</v>
      </c>
      <c r="C2221" s="2">
        <v>69.989999999999995</v>
      </c>
      <c r="D2221" s="2">
        <v>62.938099999999999</v>
      </c>
      <c r="E2221" s="2">
        <v>81</v>
      </c>
      <c r="F2221" s="2">
        <v>68.765000000000001</v>
      </c>
      <c r="G2221" s="2">
        <v>5569.9650000000001</v>
      </c>
      <c r="H2221" s="8">
        <f t="shared" si="34"/>
        <v>1.4348615099971252E-2</v>
      </c>
      <c r="I2221" s="6"/>
      <c r="J2221" s="6"/>
      <c r="K2221" s="6"/>
    </row>
    <row r="2222" spans="2:11" ht="13.5" x14ac:dyDescent="0.35">
      <c r="B2222" s="3">
        <v>45236</v>
      </c>
      <c r="C2222" s="2">
        <v>68.8</v>
      </c>
      <c r="D2222" s="2">
        <v>61.868000000000002</v>
      </c>
      <c r="E2222" s="2">
        <v>75</v>
      </c>
      <c r="F2222" s="2">
        <v>68.992999999999995</v>
      </c>
      <c r="G2222" s="2">
        <v>5174.4750000000004</v>
      </c>
      <c r="H2222" s="8">
        <f t="shared" si="34"/>
        <v>-1.7002419837904171E-2</v>
      </c>
      <c r="I2222" s="6"/>
      <c r="J2222" s="6"/>
      <c r="K2222" s="6"/>
    </row>
    <row r="2223" spans="2:11" ht="13.5" x14ac:dyDescent="0.35">
      <c r="B2223" s="3">
        <v>45237</v>
      </c>
      <c r="C2223" s="2">
        <v>70</v>
      </c>
      <c r="D2223" s="2">
        <v>62.947000000000003</v>
      </c>
      <c r="E2223" s="2">
        <v>109</v>
      </c>
      <c r="F2223" s="2">
        <v>69.183000000000007</v>
      </c>
      <c r="G2223" s="2">
        <v>7540.9470000000001</v>
      </c>
      <c r="H2223" s="8">
        <f t="shared" si="34"/>
        <v>1.7440356888860163E-2</v>
      </c>
      <c r="I2223" s="6"/>
      <c r="J2223" s="6"/>
      <c r="K2223" s="6"/>
    </row>
    <row r="2224" spans="2:11" ht="13.5" x14ac:dyDescent="0.35">
      <c r="B2224" s="3">
        <v>45238</v>
      </c>
      <c r="C2224" s="2">
        <v>70</v>
      </c>
      <c r="D2224" s="2">
        <v>62.947000000000003</v>
      </c>
      <c r="E2224" s="2">
        <v>0</v>
      </c>
      <c r="F2224" s="2">
        <v>0</v>
      </c>
      <c r="G2224" s="2">
        <v>0</v>
      </c>
      <c r="H2224" s="8">
        <f t="shared" si="34"/>
        <v>0</v>
      </c>
      <c r="I2224" s="6"/>
      <c r="J2224" s="6"/>
      <c r="K2224" s="6"/>
    </row>
    <row r="2225" spans="2:11" ht="13.5" x14ac:dyDescent="0.35">
      <c r="B2225" s="3">
        <v>45239</v>
      </c>
      <c r="C2225" s="2">
        <v>69.98</v>
      </c>
      <c r="D2225" s="2">
        <v>62.929099999999998</v>
      </c>
      <c r="E2225" s="2">
        <v>281</v>
      </c>
      <c r="F2225" s="2">
        <v>68.637</v>
      </c>
      <c r="G2225" s="2">
        <v>19286.996999999999</v>
      </c>
      <c r="H2225" s="8">
        <f t="shared" si="34"/>
        <v>-2.8436621284579831E-4</v>
      </c>
      <c r="I2225" s="6"/>
      <c r="J2225" s="6"/>
      <c r="K2225" s="6"/>
    </row>
    <row r="2226" spans="2:11" ht="13.5" x14ac:dyDescent="0.35">
      <c r="B2226" s="3">
        <v>45240</v>
      </c>
      <c r="C2226" s="2">
        <v>70</v>
      </c>
      <c r="D2226" s="2">
        <v>62.947000000000003</v>
      </c>
      <c r="E2226" s="2">
        <v>71</v>
      </c>
      <c r="F2226" s="2">
        <v>69.855000000000004</v>
      </c>
      <c r="G2226" s="2">
        <v>4959.7049999999999</v>
      </c>
      <c r="H2226" s="8">
        <f t="shared" si="34"/>
        <v>2.8444709999037753E-4</v>
      </c>
      <c r="I2226" s="6"/>
      <c r="J2226" s="6"/>
      <c r="K2226" s="6"/>
    </row>
    <row r="2227" spans="2:11" ht="13.5" x14ac:dyDescent="0.35">
      <c r="B2227" s="3">
        <v>45243</v>
      </c>
      <c r="C2227" s="2">
        <v>69.989999999999995</v>
      </c>
      <c r="D2227" s="2">
        <v>62.938099999999999</v>
      </c>
      <c r="E2227" s="2">
        <v>44</v>
      </c>
      <c r="F2227" s="2">
        <v>69.981999999999999</v>
      </c>
      <c r="G2227" s="2">
        <v>3079.2080000000001</v>
      </c>
      <c r="H2227" s="8">
        <f t="shared" si="34"/>
        <v>-1.4138878739263392E-4</v>
      </c>
      <c r="I2227" s="6"/>
      <c r="J2227" s="6"/>
      <c r="K2227" s="6"/>
    </row>
    <row r="2228" spans="2:11" ht="13.5" x14ac:dyDescent="0.35">
      <c r="B2228" s="3">
        <v>45244</v>
      </c>
      <c r="C2228" s="2">
        <v>69.989999999999995</v>
      </c>
      <c r="D2228" s="2">
        <v>62.938099999999999</v>
      </c>
      <c r="E2228" s="2">
        <v>5</v>
      </c>
      <c r="F2228" s="2">
        <v>69.989999999999995</v>
      </c>
      <c r="G2228" s="2">
        <v>349.95</v>
      </c>
      <c r="H2228" s="8">
        <f t="shared" si="34"/>
        <v>0</v>
      </c>
      <c r="I2228" s="6"/>
      <c r="J2228" s="6"/>
      <c r="K2228" s="6"/>
    </row>
    <row r="2229" spans="2:11" ht="13.5" x14ac:dyDescent="0.35">
      <c r="B2229" s="3">
        <v>45245</v>
      </c>
      <c r="C2229" s="2">
        <v>69.25</v>
      </c>
      <c r="D2229" s="2">
        <v>62.272599999999997</v>
      </c>
      <c r="E2229" s="2">
        <v>11</v>
      </c>
      <c r="F2229" s="2">
        <v>69.004999999999995</v>
      </c>
      <c r="G2229" s="2">
        <v>759.05499999999995</v>
      </c>
      <c r="H2229" s="8">
        <f t="shared" si="34"/>
        <v>-1.0573881321488916E-2</v>
      </c>
      <c r="I2229" s="6"/>
      <c r="J2229" s="6"/>
      <c r="K2229" s="6"/>
    </row>
    <row r="2230" spans="2:11" ht="13.5" x14ac:dyDescent="0.35">
      <c r="B2230" s="3">
        <v>45246</v>
      </c>
      <c r="C2230" s="2">
        <v>69</v>
      </c>
      <c r="D2230" s="2">
        <v>62.047800000000002</v>
      </c>
      <c r="E2230" s="2">
        <v>274</v>
      </c>
      <c r="F2230" s="2">
        <v>68.968000000000004</v>
      </c>
      <c r="G2230" s="2">
        <v>18897.232</v>
      </c>
      <c r="H2230" s="8">
        <f t="shared" si="34"/>
        <v>-3.6099343852672729E-3</v>
      </c>
      <c r="I2230" s="6"/>
      <c r="J2230" s="6"/>
      <c r="K2230" s="6"/>
    </row>
    <row r="2231" spans="2:11" ht="13.5" x14ac:dyDescent="0.35">
      <c r="B2231" s="3">
        <v>45247</v>
      </c>
      <c r="C2231" s="2">
        <v>69</v>
      </c>
      <c r="D2231" s="2">
        <v>62.047800000000002</v>
      </c>
      <c r="E2231" s="2">
        <v>4</v>
      </c>
      <c r="F2231" s="2">
        <v>69</v>
      </c>
      <c r="G2231" s="2">
        <v>276</v>
      </c>
      <c r="H2231" s="8">
        <f t="shared" si="34"/>
        <v>0</v>
      </c>
      <c r="I2231" s="6"/>
      <c r="J2231" s="6"/>
      <c r="K2231" s="6"/>
    </row>
    <row r="2232" spans="2:11" ht="13.5" x14ac:dyDescent="0.35">
      <c r="B2232" s="3">
        <v>45250</v>
      </c>
      <c r="C2232" s="2">
        <v>70</v>
      </c>
      <c r="D2232" s="2">
        <v>62.947000000000003</v>
      </c>
      <c r="E2232" s="2">
        <v>33</v>
      </c>
      <c r="F2232" s="2">
        <v>69.665999999999997</v>
      </c>
      <c r="G2232" s="2">
        <v>2298.9780000000001</v>
      </c>
      <c r="H2232" s="8">
        <f t="shared" si="34"/>
        <v>1.449205290115041E-2</v>
      </c>
      <c r="I2232" s="6"/>
      <c r="J2232" s="6"/>
      <c r="K2232" s="6"/>
    </row>
    <row r="2233" spans="2:11" ht="13.5" x14ac:dyDescent="0.35">
      <c r="B2233" s="3">
        <v>45251</v>
      </c>
      <c r="C2233" s="2">
        <v>69.25</v>
      </c>
      <c r="D2233" s="2">
        <v>62.272599999999997</v>
      </c>
      <c r="E2233" s="2">
        <v>227</v>
      </c>
      <c r="F2233" s="2">
        <v>67.944000000000003</v>
      </c>
      <c r="G2233" s="2">
        <v>15423.288</v>
      </c>
      <c r="H2233" s="8">
        <f t="shared" si="34"/>
        <v>-1.0713775080623471E-2</v>
      </c>
      <c r="I2233" s="6"/>
      <c r="J2233" s="6"/>
      <c r="K2233" s="6"/>
    </row>
    <row r="2234" spans="2:11" ht="13.5" x14ac:dyDescent="0.35">
      <c r="B2234" s="3">
        <v>45252</v>
      </c>
      <c r="C2234" s="2">
        <v>71.489999999999995</v>
      </c>
      <c r="D2234" s="2">
        <v>64.286900000000003</v>
      </c>
      <c r="E2234" s="2">
        <v>412</v>
      </c>
      <c r="F2234" s="2">
        <v>70.225999999999999</v>
      </c>
      <c r="G2234" s="2">
        <v>28933.112000000001</v>
      </c>
      <c r="H2234" s="8">
        <f t="shared" si="34"/>
        <v>3.2346489467277841E-2</v>
      </c>
      <c r="I2234" s="6"/>
      <c r="J2234" s="6"/>
      <c r="K2234" s="6"/>
    </row>
    <row r="2235" spans="2:11" ht="13.5" x14ac:dyDescent="0.35">
      <c r="B2235" s="3">
        <v>45253</v>
      </c>
      <c r="C2235" s="2">
        <v>71.900000000000006</v>
      </c>
      <c r="D2235" s="2">
        <v>64.655600000000007</v>
      </c>
      <c r="E2235" s="2">
        <v>265</v>
      </c>
      <c r="F2235" s="2">
        <v>71.748999999999995</v>
      </c>
      <c r="G2235" s="2">
        <v>19013.485000000001</v>
      </c>
      <c r="H2235" s="8">
        <f t="shared" si="34"/>
        <v>5.735227550247469E-3</v>
      </c>
      <c r="I2235" s="6"/>
      <c r="J2235" s="6"/>
      <c r="K2235" s="6"/>
    </row>
    <row r="2236" spans="2:11" ht="13.5" x14ac:dyDescent="0.35">
      <c r="B2236" s="3">
        <v>45254</v>
      </c>
      <c r="C2236" s="2">
        <v>72</v>
      </c>
      <c r="D2236" s="2">
        <v>64.745500000000007</v>
      </c>
      <c r="E2236" s="2">
        <v>23</v>
      </c>
      <c r="F2236" s="2">
        <v>71.930000000000007</v>
      </c>
      <c r="G2236" s="2">
        <v>1654.39</v>
      </c>
      <c r="H2236" s="8">
        <f t="shared" si="34"/>
        <v>1.3904441378627696E-3</v>
      </c>
      <c r="I2236" s="6"/>
      <c r="J2236" s="6"/>
      <c r="K2236" s="6"/>
    </row>
    <row r="2237" spans="2:11" ht="13.5" x14ac:dyDescent="0.35">
      <c r="B2237" s="3">
        <v>45257</v>
      </c>
      <c r="C2237" s="2">
        <v>71.989999999999995</v>
      </c>
      <c r="D2237" s="2">
        <v>64.736500000000007</v>
      </c>
      <c r="E2237" s="2">
        <v>113</v>
      </c>
      <c r="F2237" s="2">
        <v>71.92</v>
      </c>
      <c r="G2237" s="2">
        <v>8126.96</v>
      </c>
      <c r="H2237" s="8">
        <f t="shared" si="34"/>
        <v>-1.3900579963086764E-4</v>
      </c>
      <c r="I2237" s="6"/>
      <c r="J2237" s="6"/>
      <c r="K2237" s="6"/>
    </row>
    <row r="2238" spans="2:11" ht="13.5" x14ac:dyDescent="0.35">
      <c r="B2238" s="3">
        <v>45258</v>
      </c>
      <c r="C2238" s="2">
        <v>69.55</v>
      </c>
      <c r="D2238" s="2">
        <v>62.542400000000001</v>
      </c>
      <c r="E2238" s="2">
        <v>19</v>
      </c>
      <c r="F2238" s="2">
        <v>69.748000000000005</v>
      </c>
      <c r="G2238" s="2">
        <v>1325.212</v>
      </c>
      <c r="H2238" s="8">
        <f t="shared" si="34"/>
        <v>-3.389278073420722E-2</v>
      </c>
      <c r="I2238" s="6"/>
      <c r="J2238" s="6"/>
      <c r="K2238" s="6"/>
    </row>
    <row r="2239" spans="2:11" ht="13.5" x14ac:dyDescent="0.35">
      <c r="B2239" s="3">
        <v>45259</v>
      </c>
      <c r="C2239" s="2">
        <v>71</v>
      </c>
      <c r="D2239" s="2">
        <v>63.846299999999999</v>
      </c>
      <c r="E2239" s="2">
        <v>5</v>
      </c>
      <c r="F2239" s="2">
        <v>71</v>
      </c>
      <c r="G2239" s="2">
        <v>355</v>
      </c>
      <c r="H2239" s="8">
        <f t="shared" si="34"/>
        <v>2.084825654276137E-2</v>
      </c>
      <c r="I2239" s="6"/>
      <c r="J2239" s="6"/>
      <c r="K2239" s="6"/>
    </row>
    <row r="2240" spans="2:11" ht="13.5" x14ac:dyDescent="0.35">
      <c r="B2240" s="3">
        <v>45260</v>
      </c>
      <c r="C2240" s="2">
        <v>69.7</v>
      </c>
      <c r="D2240" s="2">
        <v>62.677300000000002</v>
      </c>
      <c r="E2240" s="2">
        <v>27</v>
      </c>
      <c r="F2240" s="2">
        <v>69.891000000000005</v>
      </c>
      <c r="G2240" s="2">
        <v>1887.057</v>
      </c>
      <c r="H2240" s="8">
        <f t="shared" si="34"/>
        <v>-1.8309596640682341E-2</v>
      </c>
      <c r="I2240" s="6"/>
      <c r="J2240" s="6"/>
      <c r="K2240" s="6"/>
    </row>
    <row r="2241" spans="2:11" ht="13.5" x14ac:dyDescent="0.35">
      <c r="B2241" s="3">
        <v>45261</v>
      </c>
      <c r="C2241" s="2">
        <v>71.900000000000006</v>
      </c>
      <c r="D2241" s="2">
        <v>64.655600000000007</v>
      </c>
      <c r="E2241" s="2">
        <v>135</v>
      </c>
      <c r="F2241" s="2">
        <v>70.382000000000005</v>
      </c>
      <c r="G2241" s="2">
        <v>9501.57</v>
      </c>
      <c r="H2241" s="8">
        <f t="shared" si="34"/>
        <v>3.1563261340230103E-2</v>
      </c>
      <c r="I2241" s="6"/>
      <c r="J2241" s="6"/>
      <c r="K2241" s="6"/>
    </row>
    <row r="2242" spans="2:11" ht="13.5" x14ac:dyDescent="0.35">
      <c r="B2242" s="3">
        <v>45264</v>
      </c>
      <c r="C2242" s="2">
        <v>74</v>
      </c>
      <c r="D2242" s="2">
        <v>66.543999999999997</v>
      </c>
      <c r="E2242" s="2">
        <v>318</v>
      </c>
      <c r="F2242" s="2">
        <v>72.581999999999994</v>
      </c>
      <c r="G2242" s="2">
        <v>23081.076000000001</v>
      </c>
      <c r="H2242" s="8">
        <f t="shared" si="34"/>
        <v>2.9207060177308539E-2</v>
      </c>
      <c r="I2242" s="6"/>
      <c r="J2242" s="6"/>
      <c r="K2242" s="6"/>
    </row>
    <row r="2243" spans="2:11" ht="13.5" x14ac:dyDescent="0.35">
      <c r="B2243" s="3">
        <v>45265</v>
      </c>
      <c r="C2243" s="2">
        <v>73</v>
      </c>
      <c r="D2243" s="2">
        <v>65.644800000000004</v>
      </c>
      <c r="E2243" s="2">
        <v>11</v>
      </c>
      <c r="F2243" s="2">
        <v>73.817999999999998</v>
      </c>
      <c r="G2243" s="2">
        <v>811.99800000000005</v>
      </c>
      <c r="H2243" s="8">
        <f t="shared" si="34"/>
        <v>-1.3512863669151139E-2</v>
      </c>
      <c r="I2243" s="6"/>
      <c r="J2243" s="6"/>
      <c r="K2243" s="6"/>
    </row>
    <row r="2244" spans="2:11" ht="13.5" x14ac:dyDescent="0.35">
      <c r="B2244" s="3">
        <v>45266</v>
      </c>
      <c r="C2244" s="2">
        <v>73</v>
      </c>
      <c r="D2244" s="2">
        <v>65.644800000000004</v>
      </c>
      <c r="E2244" s="2">
        <v>0</v>
      </c>
      <c r="F2244" s="2">
        <v>0</v>
      </c>
      <c r="G2244" s="2">
        <v>0</v>
      </c>
      <c r="H2244" s="8">
        <f t="shared" si="34"/>
        <v>0</v>
      </c>
      <c r="I2244" s="6"/>
      <c r="J2244" s="6"/>
      <c r="K2244" s="6"/>
    </row>
    <row r="2245" spans="2:11" ht="13.5" x14ac:dyDescent="0.35">
      <c r="B2245" s="3">
        <v>45267</v>
      </c>
      <c r="C2245" s="2">
        <v>73</v>
      </c>
      <c r="D2245" s="2">
        <v>65.644800000000004</v>
      </c>
      <c r="E2245" s="2">
        <v>0</v>
      </c>
      <c r="F2245" s="2">
        <v>0</v>
      </c>
      <c r="G2245" s="2">
        <v>0</v>
      </c>
      <c r="H2245" s="8">
        <f t="shared" si="34"/>
        <v>0</v>
      </c>
      <c r="I2245" s="6"/>
      <c r="J2245" s="6"/>
      <c r="K2245" s="6"/>
    </row>
    <row r="2246" spans="2:11" ht="13.5" x14ac:dyDescent="0.35">
      <c r="B2246" s="3">
        <v>45268</v>
      </c>
      <c r="C2246" s="2">
        <v>72.989999999999995</v>
      </c>
      <c r="D2246" s="2">
        <v>65.635800000000003</v>
      </c>
      <c r="E2246" s="2">
        <v>12</v>
      </c>
      <c r="F2246" s="2">
        <v>72.424000000000007</v>
      </c>
      <c r="G2246" s="2">
        <v>869.08799999999997</v>
      </c>
      <c r="H2246" s="8">
        <f t="shared" si="34"/>
        <v>-1.3710149166423449E-4</v>
      </c>
      <c r="I2246" s="6"/>
      <c r="J2246" s="6"/>
      <c r="K2246" s="6"/>
    </row>
    <row r="2247" spans="2:11" ht="13.5" x14ac:dyDescent="0.35">
      <c r="B2247" s="3">
        <v>45271</v>
      </c>
      <c r="C2247" s="2">
        <v>72.790000000000006</v>
      </c>
      <c r="D2247" s="2">
        <v>65.4559</v>
      </c>
      <c r="E2247" s="2">
        <v>28</v>
      </c>
      <c r="F2247" s="2">
        <v>72.391000000000005</v>
      </c>
      <c r="G2247" s="2">
        <v>2026.9480000000001</v>
      </c>
      <c r="H2247" s="8">
        <f t="shared" ref="H2247:H2310" si="35">(D2247-D2246)/D2246</f>
        <v>-2.7408822624239134E-3</v>
      </c>
      <c r="I2247" s="6"/>
      <c r="J2247" s="6"/>
      <c r="K2247" s="6"/>
    </row>
    <row r="2248" spans="2:11" ht="13.5" x14ac:dyDescent="0.35">
      <c r="B2248" s="3">
        <v>45272</v>
      </c>
      <c r="C2248" s="2">
        <v>72.790000000000006</v>
      </c>
      <c r="D2248" s="2">
        <v>65.4559</v>
      </c>
      <c r="E2248" s="2">
        <v>122</v>
      </c>
      <c r="F2248" s="2">
        <v>72.504999999999995</v>
      </c>
      <c r="G2248" s="2">
        <v>8845.61</v>
      </c>
      <c r="H2248" s="8">
        <f t="shared" si="35"/>
        <v>0</v>
      </c>
      <c r="I2248" s="6"/>
      <c r="J2248" s="6"/>
      <c r="K2248" s="6"/>
    </row>
    <row r="2249" spans="2:11" ht="13.5" x14ac:dyDescent="0.35">
      <c r="B2249" s="3">
        <v>45273</v>
      </c>
      <c r="C2249" s="2">
        <v>72.72</v>
      </c>
      <c r="D2249" s="2">
        <v>65.393000000000001</v>
      </c>
      <c r="E2249" s="2">
        <v>60</v>
      </c>
      <c r="F2249" s="2">
        <v>72.128</v>
      </c>
      <c r="G2249" s="2">
        <v>4327.68</v>
      </c>
      <c r="H2249" s="8">
        <f t="shared" si="35"/>
        <v>-9.6095233584747998E-4</v>
      </c>
      <c r="I2249" s="6"/>
      <c r="J2249" s="6"/>
      <c r="K2249" s="6"/>
    </row>
    <row r="2250" spans="2:11" ht="13.5" x14ac:dyDescent="0.35">
      <c r="B2250" s="3">
        <v>45274</v>
      </c>
      <c r="C2250" s="2">
        <v>72</v>
      </c>
      <c r="D2250" s="2">
        <v>64.745500000000007</v>
      </c>
      <c r="E2250" s="2">
        <v>293</v>
      </c>
      <c r="F2250" s="2">
        <v>72.459999999999994</v>
      </c>
      <c r="G2250" s="2">
        <v>21230.78</v>
      </c>
      <c r="H2250" s="8">
        <f t="shared" si="35"/>
        <v>-9.9016714327220604E-3</v>
      </c>
      <c r="I2250" s="6"/>
      <c r="J2250" s="6"/>
      <c r="K2250" s="6"/>
    </row>
    <row r="2251" spans="2:11" ht="13.5" x14ac:dyDescent="0.35">
      <c r="B2251" s="3">
        <v>45275</v>
      </c>
      <c r="C2251" s="2">
        <v>72.5</v>
      </c>
      <c r="D2251" s="2">
        <v>65.1952</v>
      </c>
      <c r="E2251" s="2">
        <v>65</v>
      </c>
      <c r="F2251" s="2">
        <v>72.522999999999996</v>
      </c>
      <c r="G2251" s="2">
        <v>4713.9949999999999</v>
      </c>
      <c r="H2251" s="8">
        <f t="shared" si="35"/>
        <v>6.9456564548886464E-3</v>
      </c>
      <c r="I2251" s="6"/>
      <c r="J2251" s="6"/>
      <c r="K2251" s="6"/>
    </row>
    <row r="2252" spans="2:11" ht="13.5" x14ac:dyDescent="0.35">
      <c r="B2252" s="3">
        <v>45278</v>
      </c>
      <c r="C2252" s="2">
        <v>72.5</v>
      </c>
      <c r="D2252" s="2">
        <v>65.1952</v>
      </c>
      <c r="E2252" s="2">
        <v>33</v>
      </c>
      <c r="F2252" s="2">
        <v>72.326999999999998</v>
      </c>
      <c r="G2252" s="2">
        <v>2386.7910000000002</v>
      </c>
      <c r="H2252" s="8">
        <f t="shared" si="35"/>
        <v>0</v>
      </c>
      <c r="I2252" s="6"/>
      <c r="J2252" s="6"/>
      <c r="K2252" s="6"/>
    </row>
    <row r="2253" spans="2:11" ht="13.5" x14ac:dyDescent="0.35">
      <c r="B2253" s="3">
        <v>45279</v>
      </c>
      <c r="C2253" s="2">
        <v>70.3</v>
      </c>
      <c r="D2253" s="2">
        <v>63.216799999999999</v>
      </c>
      <c r="E2253" s="2">
        <v>25</v>
      </c>
      <c r="F2253" s="2">
        <v>71.679000000000002</v>
      </c>
      <c r="G2253" s="2">
        <v>1791.9749999999999</v>
      </c>
      <c r="H2253" s="8">
        <f t="shared" si="35"/>
        <v>-3.0345792328269575E-2</v>
      </c>
      <c r="I2253" s="6"/>
      <c r="J2253" s="6"/>
      <c r="K2253" s="6"/>
    </row>
    <row r="2254" spans="2:11" ht="13.5" x14ac:dyDescent="0.35">
      <c r="B2254" s="3">
        <v>45280</v>
      </c>
      <c r="C2254" s="2">
        <v>72.5</v>
      </c>
      <c r="D2254" s="2">
        <v>65.1952</v>
      </c>
      <c r="E2254" s="2">
        <v>58</v>
      </c>
      <c r="F2254" s="2">
        <v>71.361999999999995</v>
      </c>
      <c r="G2254" s="2">
        <v>4138.9960000000001</v>
      </c>
      <c r="H2254" s="8">
        <f t="shared" si="35"/>
        <v>3.1295478417129631E-2</v>
      </c>
      <c r="I2254" s="6"/>
      <c r="J2254" s="6"/>
      <c r="K2254" s="6"/>
    </row>
    <row r="2255" spans="2:11" ht="13.5" x14ac:dyDescent="0.35">
      <c r="B2255" s="3">
        <v>45281</v>
      </c>
      <c r="C2255" s="2">
        <v>71.5</v>
      </c>
      <c r="D2255" s="2">
        <v>64.295900000000003</v>
      </c>
      <c r="E2255" s="2">
        <v>5</v>
      </c>
      <c r="F2255" s="2">
        <v>71.5</v>
      </c>
      <c r="G2255" s="2">
        <v>357.5</v>
      </c>
      <c r="H2255" s="8">
        <f t="shared" si="35"/>
        <v>-1.3793960291555156E-2</v>
      </c>
      <c r="I2255" s="6"/>
      <c r="J2255" s="6"/>
      <c r="K2255" s="6"/>
    </row>
    <row r="2256" spans="2:11" ht="13.5" x14ac:dyDescent="0.35">
      <c r="B2256" s="3">
        <v>45282</v>
      </c>
      <c r="C2256" s="2">
        <v>72.489999999999995</v>
      </c>
      <c r="D2256" s="2">
        <v>65.186199999999999</v>
      </c>
      <c r="E2256" s="2">
        <v>25</v>
      </c>
      <c r="F2256" s="2">
        <v>72.097999999999999</v>
      </c>
      <c r="G2256" s="2">
        <v>1802.45</v>
      </c>
      <c r="H2256" s="8">
        <f t="shared" si="35"/>
        <v>1.3846917144016901E-2</v>
      </c>
      <c r="I2256" s="6"/>
      <c r="J2256" s="6"/>
      <c r="K2256" s="6"/>
    </row>
    <row r="2257" spans="2:11" ht="13.5" x14ac:dyDescent="0.35">
      <c r="B2257" s="3">
        <v>45285</v>
      </c>
      <c r="C2257" s="2">
        <v>72</v>
      </c>
      <c r="D2257" s="2">
        <v>64.745500000000007</v>
      </c>
      <c r="E2257" s="2">
        <v>25</v>
      </c>
      <c r="F2257" s="2">
        <v>72</v>
      </c>
      <c r="G2257" s="2">
        <v>1800</v>
      </c>
      <c r="H2257" s="8">
        <f t="shared" si="35"/>
        <v>-6.760633385593769E-3</v>
      </c>
      <c r="I2257" s="6"/>
      <c r="J2257" s="6"/>
      <c r="K2257" s="6"/>
    </row>
    <row r="2258" spans="2:11" ht="13.5" x14ac:dyDescent="0.35">
      <c r="B2258" s="3">
        <v>45286</v>
      </c>
      <c r="C2258" s="2">
        <v>71.5</v>
      </c>
      <c r="D2258" s="2">
        <v>64.295900000000003</v>
      </c>
      <c r="E2258" s="2">
        <v>415</v>
      </c>
      <c r="F2258" s="2">
        <v>70.094999999999999</v>
      </c>
      <c r="G2258" s="2">
        <v>29089.424999999999</v>
      </c>
      <c r="H2258" s="8">
        <f t="shared" si="35"/>
        <v>-6.9441119460040271E-3</v>
      </c>
      <c r="I2258" s="6"/>
      <c r="J2258" s="6"/>
      <c r="K2258" s="6"/>
    </row>
    <row r="2259" spans="2:11" ht="13.5" x14ac:dyDescent="0.35">
      <c r="B2259" s="3">
        <v>45287</v>
      </c>
      <c r="C2259" s="2">
        <v>71.5</v>
      </c>
      <c r="D2259" s="2">
        <v>64.295900000000003</v>
      </c>
      <c r="E2259" s="2">
        <v>0</v>
      </c>
      <c r="F2259" s="2">
        <v>0</v>
      </c>
      <c r="G2259" s="2">
        <v>0</v>
      </c>
      <c r="H2259" s="8">
        <f t="shared" si="35"/>
        <v>0</v>
      </c>
      <c r="I2259" s="6"/>
      <c r="J2259" s="6"/>
      <c r="K2259" s="6"/>
    </row>
    <row r="2260" spans="2:11" ht="13.5" x14ac:dyDescent="0.35">
      <c r="B2260" s="3">
        <v>45288</v>
      </c>
      <c r="C2260" s="2">
        <v>70</v>
      </c>
      <c r="D2260" s="2">
        <v>62.947000000000003</v>
      </c>
      <c r="E2260" s="2">
        <v>170</v>
      </c>
      <c r="F2260" s="2">
        <v>69.989999999999995</v>
      </c>
      <c r="G2260" s="2">
        <v>11898.3</v>
      </c>
      <c r="H2260" s="8">
        <f t="shared" si="35"/>
        <v>-2.0979564793400518E-2</v>
      </c>
      <c r="I2260" s="6"/>
      <c r="J2260" s="6"/>
      <c r="K2260" s="6"/>
    </row>
    <row r="2261" spans="2:11" ht="13.5" x14ac:dyDescent="0.35">
      <c r="B2261" s="3">
        <v>45289</v>
      </c>
      <c r="C2261" s="2">
        <v>71.400000000000006</v>
      </c>
      <c r="D2261" s="2">
        <v>64.206000000000003</v>
      </c>
      <c r="E2261" s="2">
        <v>179</v>
      </c>
      <c r="F2261" s="2">
        <v>70.114000000000004</v>
      </c>
      <c r="G2261" s="2">
        <v>12550.406000000001</v>
      </c>
      <c r="H2261" s="8">
        <f t="shared" si="35"/>
        <v>2.0000953182836359E-2</v>
      </c>
      <c r="I2261" s="6"/>
      <c r="J2261" s="6"/>
      <c r="K2261" s="6"/>
    </row>
    <row r="2262" spans="2:11" ht="13.5" x14ac:dyDescent="0.35">
      <c r="B2262" s="3">
        <v>45293</v>
      </c>
      <c r="C2262" s="2">
        <v>71</v>
      </c>
      <c r="D2262" s="2">
        <v>63.846299999999999</v>
      </c>
      <c r="E2262" s="2">
        <v>423</v>
      </c>
      <c r="F2262" s="2">
        <v>70.031999999999996</v>
      </c>
      <c r="G2262" s="2">
        <v>29623.536</v>
      </c>
      <c r="H2262" s="8">
        <f t="shared" si="35"/>
        <v>-5.6022801607326991E-3</v>
      </c>
      <c r="I2262" s="6"/>
      <c r="J2262" s="6"/>
      <c r="K2262" s="6"/>
    </row>
    <row r="2263" spans="2:11" ht="13.5" x14ac:dyDescent="0.35">
      <c r="B2263" s="3">
        <v>45294</v>
      </c>
      <c r="C2263" s="2">
        <v>72.5</v>
      </c>
      <c r="D2263" s="2">
        <v>65.1952</v>
      </c>
      <c r="E2263" s="2">
        <v>700</v>
      </c>
      <c r="F2263" s="2">
        <v>71.087999999999994</v>
      </c>
      <c r="G2263" s="2">
        <v>49761.599999999999</v>
      </c>
      <c r="H2263" s="8">
        <f t="shared" si="35"/>
        <v>2.1127301033889205E-2</v>
      </c>
      <c r="I2263" s="6"/>
      <c r="J2263" s="6"/>
      <c r="K2263" s="6"/>
    </row>
    <row r="2264" spans="2:11" ht="13.5" x14ac:dyDescent="0.35">
      <c r="B2264" s="3">
        <v>45295</v>
      </c>
      <c r="C2264" s="2">
        <v>72.989999999999995</v>
      </c>
      <c r="D2264" s="2">
        <v>65.635800000000003</v>
      </c>
      <c r="E2264" s="2">
        <v>69</v>
      </c>
      <c r="F2264" s="2">
        <v>72.201999999999998</v>
      </c>
      <c r="G2264" s="2">
        <v>4981.9380000000001</v>
      </c>
      <c r="H2264" s="8">
        <f t="shared" si="35"/>
        <v>6.7581662453678098E-3</v>
      </c>
      <c r="I2264" s="6"/>
      <c r="J2264" s="6"/>
      <c r="K2264" s="6"/>
    </row>
    <row r="2265" spans="2:11" ht="13.5" x14ac:dyDescent="0.35">
      <c r="B2265" s="3">
        <v>45296</v>
      </c>
      <c r="C2265" s="2">
        <v>72.900000000000006</v>
      </c>
      <c r="D2265" s="2">
        <v>65.554900000000004</v>
      </c>
      <c r="E2265" s="2">
        <v>104</v>
      </c>
      <c r="F2265" s="2">
        <v>71.602000000000004</v>
      </c>
      <c r="G2265" s="2">
        <v>7446.6080000000002</v>
      </c>
      <c r="H2265" s="8">
        <f t="shared" si="35"/>
        <v>-1.2325590607564735E-3</v>
      </c>
      <c r="I2265" s="6"/>
      <c r="J2265" s="6"/>
      <c r="K2265" s="6"/>
    </row>
    <row r="2266" spans="2:11" ht="13.5" x14ac:dyDescent="0.35">
      <c r="B2266" s="3">
        <v>45299</v>
      </c>
      <c r="C2266" s="2">
        <v>72</v>
      </c>
      <c r="D2266" s="2">
        <v>64.745500000000007</v>
      </c>
      <c r="E2266" s="2">
        <v>30</v>
      </c>
      <c r="F2266" s="2">
        <v>72</v>
      </c>
      <c r="G2266" s="2">
        <v>2160</v>
      </c>
      <c r="H2266" s="8">
        <f t="shared" si="35"/>
        <v>-1.2346903130048197E-2</v>
      </c>
      <c r="I2266" s="6"/>
      <c r="J2266" s="6"/>
      <c r="K2266" s="6"/>
    </row>
    <row r="2267" spans="2:11" ht="13.5" x14ac:dyDescent="0.35">
      <c r="B2267" s="3">
        <v>45300</v>
      </c>
      <c r="C2267" s="2">
        <v>72.400000000000006</v>
      </c>
      <c r="D2267" s="2">
        <v>65.105199999999996</v>
      </c>
      <c r="E2267" s="2">
        <v>297</v>
      </c>
      <c r="F2267" s="2">
        <v>71.019000000000005</v>
      </c>
      <c r="G2267" s="2">
        <v>21092.643</v>
      </c>
      <c r="H2267" s="8">
        <f t="shared" si="35"/>
        <v>5.5555984585799701E-3</v>
      </c>
      <c r="I2267" s="6"/>
      <c r="J2267" s="6"/>
      <c r="K2267" s="6"/>
    </row>
    <row r="2268" spans="2:11" ht="13.5" x14ac:dyDescent="0.35">
      <c r="B2268" s="3">
        <v>45301</v>
      </c>
      <c r="C2268" s="2">
        <v>72.400000000000006</v>
      </c>
      <c r="D2268" s="2">
        <v>65.105199999999996</v>
      </c>
      <c r="E2268" s="2">
        <v>0</v>
      </c>
      <c r="F2268" s="2">
        <v>0</v>
      </c>
      <c r="G2268" s="2">
        <v>0</v>
      </c>
      <c r="H2268" s="8">
        <f t="shared" si="35"/>
        <v>0</v>
      </c>
      <c r="I2268" s="6"/>
      <c r="J2268" s="6"/>
      <c r="K2268" s="6"/>
    </row>
    <row r="2269" spans="2:11" ht="13.5" x14ac:dyDescent="0.35">
      <c r="B2269" s="3">
        <v>45302</v>
      </c>
      <c r="C2269" s="2">
        <v>70.599999999999994</v>
      </c>
      <c r="D2269" s="2">
        <v>63.486600000000003</v>
      </c>
      <c r="E2269" s="2">
        <v>60</v>
      </c>
      <c r="F2269" s="2">
        <v>71.323999999999998</v>
      </c>
      <c r="G2269" s="2">
        <v>4279.4399999999996</v>
      </c>
      <c r="H2269" s="8">
        <f t="shared" si="35"/>
        <v>-2.486130140142406E-2</v>
      </c>
      <c r="I2269" s="6"/>
      <c r="J2269" s="6"/>
      <c r="K2269" s="6"/>
    </row>
    <row r="2270" spans="2:11" ht="13.5" x14ac:dyDescent="0.35">
      <c r="B2270" s="3">
        <v>45303</v>
      </c>
      <c r="C2270" s="2">
        <v>72.849999999999994</v>
      </c>
      <c r="D2270" s="2">
        <v>65.509900000000002</v>
      </c>
      <c r="E2270" s="2">
        <v>178</v>
      </c>
      <c r="F2270" s="2">
        <v>71.5</v>
      </c>
      <c r="G2270" s="2">
        <v>12727</v>
      </c>
      <c r="H2270" s="8">
        <f t="shared" si="35"/>
        <v>3.1869717389181325E-2</v>
      </c>
      <c r="I2270" s="6"/>
      <c r="J2270" s="6"/>
      <c r="K2270" s="6"/>
    </row>
    <row r="2271" spans="2:11" ht="13.5" x14ac:dyDescent="0.35">
      <c r="B2271" s="3">
        <v>45306</v>
      </c>
      <c r="C2271" s="2">
        <v>71.5</v>
      </c>
      <c r="D2271" s="2">
        <v>64.295900000000003</v>
      </c>
      <c r="E2271" s="2">
        <v>117</v>
      </c>
      <c r="F2271" s="2">
        <v>71.897000000000006</v>
      </c>
      <c r="G2271" s="2">
        <v>8411.9490000000005</v>
      </c>
      <c r="H2271" s="8">
        <f t="shared" si="35"/>
        <v>-1.8531550193176888E-2</v>
      </c>
      <c r="I2271" s="6"/>
      <c r="J2271" s="6"/>
      <c r="K2271" s="6"/>
    </row>
    <row r="2272" spans="2:11" ht="13.5" x14ac:dyDescent="0.35">
      <c r="B2272" s="3">
        <v>45307</v>
      </c>
      <c r="C2272" s="2">
        <v>71.489999999999995</v>
      </c>
      <c r="D2272" s="2">
        <v>64.286900000000003</v>
      </c>
      <c r="E2272" s="2">
        <v>725</v>
      </c>
      <c r="F2272" s="2">
        <v>71.87</v>
      </c>
      <c r="G2272" s="2">
        <v>52105.75</v>
      </c>
      <c r="H2272" s="8">
        <f t="shared" si="35"/>
        <v>-1.3997782129187617E-4</v>
      </c>
      <c r="I2272" s="6"/>
      <c r="J2272" s="6"/>
      <c r="K2272" s="6"/>
    </row>
    <row r="2273" spans="2:11" ht="13.5" x14ac:dyDescent="0.35">
      <c r="B2273" s="3">
        <v>45308</v>
      </c>
      <c r="C2273" s="2">
        <v>71.650000000000006</v>
      </c>
      <c r="D2273" s="2">
        <v>64.430800000000005</v>
      </c>
      <c r="E2273" s="2">
        <v>803</v>
      </c>
      <c r="F2273" s="2">
        <v>71.884</v>
      </c>
      <c r="G2273" s="2">
        <v>57722.851999999999</v>
      </c>
      <c r="H2273" s="8">
        <f t="shared" si="35"/>
        <v>2.2384031583417793E-3</v>
      </c>
      <c r="I2273" s="6"/>
      <c r="J2273" s="6"/>
      <c r="K2273" s="6"/>
    </row>
    <row r="2274" spans="2:11" ht="13.5" x14ac:dyDescent="0.35">
      <c r="B2274" s="3">
        <v>45309</v>
      </c>
      <c r="C2274" s="2">
        <v>71.98</v>
      </c>
      <c r="D2274" s="2">
        <v>64.727500000000006</v>
      </c>
      <c r="E2274" s="2">
        <v>161</v>
      </c>
      <c r="F2274" s="2">
        <v>71.858000000000004</v>
      </c>
      <c r="G2274" s="2">
        <v>11569.138000000001</v>
      </c>
      <c r="H2274" s="8">
        <f t="shared" si="35"/>
        <v>4.6049404942977781E-3</v>
      </c>
      <c r="I2274" s="6"/>
      <c r="J2274" s="6"/>
      <c r="K2274" s="6"/>
    </row>
    <row r="2275" spans="2:11" ht="13.5" x14ac:dyDescent="0.35">
      <c r="B2275" s="3">
        <v>45310</v>
      </c>
      <c r="C2275" s="2">
        <v>71.05</v>
      </c>
      <c r="D2275" s="2">
        <v>63.891300000000001</v>
      </c>
      <c r="E2275" s="2">
        <v>73</v>
      </c>
      <c r="F2275" s="2">
        <v>71.067999999999998</v>
      </c>
      <c r="G2275" s="2">
        <v>5187.9639999999999</v>
      </c>
      <c r="H2275" s="8">
        <f t="shared" si="35"/>
        <v>-1.2918774863852383E-2</v>
      </c>
      <c r="I2275" s="6"/>
      <c r="J2275" s="6"/>
      <c r="K2275" s="6"/>
    </row>
    <row r="2276" spans="2:11" ht="13.5" x14ac:dyDescent="0.35">
      <c r="B2276" s="3">
        <v>45313</v>
      </c>
      <c r="C2276" s="2">
        <v>69</v>
      </c>
      <c r="D2276" s="2">
        <v>62.047800000000002</v>
      </c>
      <c r="E2276" s="2">
        <v>269</v>
      </c>
      <c r="F2276" s="2">
        <v>69.64</v>
      </c>
      <c r="G2276" s="2">
        <v>18733.16</v>
      </c>
      <c r="H2276" s="8">
        <f t="shared" si="35"/>
        <v>-2.8853693695385738E-2</v>
      </c>
      <c r="I2276" s="6"/>
      <c r="J2276" s="6"/>
      <c r="K2276" s="6"/>
    </row>
    <row r="2277" spans="2:11" ht="13.5" x14ac:dyDescent="0.35">
      <c r="B2277" s="3">
        <v>45314</v>
      </c>
      <c r="C2277" s="2">
        <v>65.8</v>
      </c>
      <c r="D2277" s="2">
        <v>59.170200000000001</v>
      </c>
      <c r="E2277" s="2">
        <v>690</v>
      </c>
      <c r="F2277" s="2">
        <v>64.983999999999995</v>
      </c>
      <c r="G2277" s="2">
        <v>44838.96</v>
      </c>
      <c r="H2277" s="8">
        <f t="shared" si="35"/>
        <v>-4.6377147940781155E-2</v>
      </c>
      <c r="I2277" s="6"/>
      <c r="J2277" s="6"/>
      <c r="K2277" s="6"/>
    </row>
    <row r="2278" spans="2:11" ht="13.5" x14ac:dyDescent="0.35">
      <c r="B2278" s="3">
        <v>45315</v>
      </c>
      <c r="C2278" s="2">
        <v>67</v>
      </c>
      <c r="D2278" s="2">
        <v>60.249299999999998</v>
      </c>
      <c r="E2278" s="2">
        <v>116</v>
      </c>
      <c r="F2278" s="2">
        <v>65.960999999999999</v>
      </c>
      <c r="G2278" s="2">
        <v>7651.4759999999997</v>
      </c>
      <c r="H2278" s="8">
        <f t="shared" si="35"/>
        <v>1.8237220763154371E-2</v>
      </c>
      <c r="I2278" s="6"/>
      <c r="J2278" s="6"/>
      <c r="K2278" s="6"/>
    </row>
    <row r="2279" spans="2:11" ht="13.5" x14ac:dyDescent="0.35">
      <c r="B2279" s="3">
        <v>45316</v>
      </c>
      <c r="C2279" s="2">
        <v>66.489999999999995</v>
      </c>
      <c r="D2279" s="2">
        <v>59.790700000000001</v>
      </c>
      <c r="E2279" s="2">
        <v>50</v>
      </c>
      <c r="F2279" s="2">
        <v>66.587999999999994</v>
      </c>
      <c r="G2279" s="2">
        <v>3329.4</v>
      </c>
      <c r="H2279" s="8">
        <f t="shared" si="35"/>
        <v>-7.6117066920279074E-3</v>
      </c>
      <c r="I2279" s="6"/>
      <c r="J2279" s="6"/>
      <c r="K2279" s="6"/>
    </row>
    <row r="2280" spans="2:11" ht="13.5" x14ac:dyDescent="0.35">
      <c r="B2280" s="3">
        <v>45317</v>
      </c>
      <c r="C2280" s="2">
        <v>66.5</v>
      </c>
      <c r="D2280" s="2">
        <v>59.799700000000001</v>
      </c>
      <c r="E2280" s="2">
        <v>235</v>
      </c>
      <c r="F2280" s="2">
        <v>66.415999999999997</v>
      </c>
      <c r="G2280" s="2">
        <v>15607.76</v>
      </c>
      <c r="H2280" s="8">
        <f t="shared" si="35"/>
        <v>1.5052508165986251E-4</v>
      </c>
      <c r="I2280" s="6"/>
      <c r="J2280" s="6"/>
      <c r="K2280" s="6"/>
    </row>
    <row r="2281" spans="2:11" ht="13.5" x14ac:dyDescent="0.35">
      <c r="B2281" s="3">
        <v>45320</v>
      </c>
      <c r="C2281" s="2">
        <v>66.5</v>
      </c>
      <c r="D2281" s="2">
        <v>59.799700000000001</v>
      </c>
      <c r="E2281" s="2">
        <v>401</v>
      </c>
      <c r="F2281" s="2">
        <v>65.825000000000003</v>
      </c>
      <c r="G2281" s="2">
        <v>26395.825000000001</v>
      </c>
      <c r="H2281" s="8">
        <f t="shared" si="35"/>
        <v>0</v>
      </c>
      <c r="I2281" s="6"/>
      <c r="J2281" s="6"/>
      <c r="K2281" s="6"/>
    </row>
    <row r="2282" spans="2:11" ht="13.5" x14ac:dyDescent="0.35">
      <c r="B2282" s="3">
        <v>45321</v>
      </c>
      <c r="C2282" s="2">
        <v>66.5</v>
      </c>
      <c r="D2282" s="2">
        <v>59.799700000000001</v>
      </c>
      <c r="E2282" s="2">
        <v>448</v>
      </c>
      <c r="F2282" s="2">
        <v>66.415000000000006</v>
      </c>
      <c r="G2282" s="2">
        <v>29753.919999999998</v>
      </c>
      <c r="H2282" s="8">
        <f t="shared" si="35"/>
        <v>0</v>
      </c>
      <c r="I2282" s="6"/>
      <c r="J2282" s="6"/>
      <c r="K2282" s="6"/>
    </row>
    <row r="2283" spans="2:11" ht="13.5" x14ac:dyDescent="0.35">
      <c r="B2283" s="3">
        <v>45322</v>
      </c>
      <c r="C2283" s="2">
        <v>67.400000000000006</v>
      </c>
      <c r="D2283" s="2">
        <v>60.609000000000002</v>
      </c>
      <c r="E2283" s="2">
        <v>154</v>
      </c>
      <c r="F2283" s="2">
        <v>66.885000000000005</v>
      </c>
      <c r="G2283" s="2">
        <v>10300.290000000001</v>
      </c>
      <c r="H2283" s="8">
        <f t="shared" si="35"/>
        <v>1.3533512709929989E-2</v>
      </c>
      <c r="I2283" s="6"/>
      <c r="J2283" s="6"/>
      <c r="K2283" s="6"/>
    </row>
    <row r="2284" spans="2:11" ht="13.5" x14ac:dyDescent="0.35">
      <c r="B2284" s="3">
        <v>45323</v>
      </c>
      <c r="C2284" s="2">
        <v>67.400000000000006</v>
      </c>
      <c r="D2284" s="2">
        <v>60.609000000000002</v>
      </c>
      <c r="E2284" s="2">
        <v>0</v>
      </c>
      <c r="F2284" s="2">
        <v>0</v>
      </c>
      <c r="G2284" s="2">
        <v>0</v>
      </c>
      <c r="H2284" s="8">
        <f t="shared" si="35"/>
        <v>0</v>
      </c>
      <c r="I2284" s="6"/>
      <c r="J2284" s="6"/>
      <c r="K2284" s="6"/>
    </row>
    <row r="2285" spans="2:11" ht="13.5" x14ac:dyDescent="0.35">
      <c r="B2285" s="3">
        <v>45324</v>
      </c>
      <c r="C2285" s="2">
        <v>66.900000000000006</v>
      </c>
      <c r="D2285" s="2">
        <v>60.159399999999998</v>
      </c>
      <c r="E2285" s="2">
        <v>152</v>
      </c>
      <c r="F2285" s="2">
        <v>66.948999999999998</v>
      </c>
      <c r="G2285" s="2">
        <v>10176.248</v>
      </c>
      <c r="H2285" s="8">
        <f t="shared" si="35"/>
        <v>-7.4180402250491476E-3</v>
      </c>
      <c r="I2285" s="6"/>
      <c r="J2285" s="6"/>
      <c r="K2285" s="6"/>
    </row>
    <row r="2286" spans="2:11" ht="13.5" x14ac:dyDescent="0.35">
      <c r="B2286" s="3">
        <v>45327</v>
      </c>
      <c r="C2286" s="2">
        <v>67</v>
      </c>
      <c r="D2286" s="2">
        <v>60.249299999999998</v>
      </c>
      <c r="E2286" s="2">
        <v>6</v>
      </c>
      <c r="F2286" s="2">
        <v>67</v>
      </c>
      <c r="G2286" s="2">
        <v>402</v>
      </c>
      <c r="H2286" s="8">
        <f t="shared" si="35"/>
        <v>1.4943633081446971E-3</v>
      </c>
      <c r="I2286" s="6"/>
      <c r="J2286" s="6"/>
      <c r="K2286" s="6"/>
    </row>
    <row r="2287" spans="2:11" ht="13.5" x14ac:dyDescent="0.35">
      <c r="B2287" s="3">
        <v>45328</v>
      </c>
      <c r="C2287" s="2">
        <v>67.5</v>
      </c>
      <c r="D2287" s="2">
        <v>60.698900000000002</v>
      </c>
      <c r="E2287" s="2">
        <v>117</v>
      </c>
      <c r="F2287" s="2">
        <v>67.054000000000002</v>
      </c>
      <c r="G2287" s="2">
        <v>7845.3180000000002</v>
      </c>
      <c r="H2287" s="8">
        <f t="shared" si="35"/>
        <v>7.4623273631395518E-3</v>
      </c>
      <c r="I2287" s="6"/>
      <c r="J2287" s="6"/>
      <c r="K2287" s="6"/>
    </row>
    <row r="2288" spans="2:11" ht="13.5" x14ac:dyDescent="0.35">
      <c r="B2288" s="3">
        <v>45329</v>
      </c>
      <c r="C2288" s="2">
        <v>66</v>
      </c>
      <c r="D2288" s="2">
        <v>59.350099999999998</v>
      </c>
      <c r="E2288" s="2">
        <v>145</v>
      </c>
      <c r="F2288" s="2">
        <v>65.828000000000003</v>
      </c>
      <c r="G2288" s="2">
        <v>9545.06</v>
      </c>
      <c r="H2288" s="8">
        <f t="shared" si="35"/>
        <v>-2.2221160515264762E-2</v>
      </c>
      <c r="I2288" s="6"/>
      <c r="J2288" s="6"/>
      <c r="K2288" s="6"/>
    </row>
    <row r="2289" spans="2:11" ht="13.5" x14ac:dyDescent="0.35">
      <c r="B2289" s="3">
        <v>45330</v>
      </c>
      <c r="C2289" s="2">
        <v>65</v>
      </c>
      <c r="D2289" s="2">
        <v>58.450800000000001</v>
      </c>
      <c r="E2289" s="2">
        <v>368</v>
      </c>
      <c r="F2289" s="2">
        <v>65.067999999999998</v>
      </c>
      <c r="G2289" s="2">
        <v>23945.024000000001</v>
      </c>
      <c r="H2289" s="8">
        <f t="shared" si="35"/>
        <v>-1.5152459726268308E-2</v>
      </c>
      <c r="I2289" s="6"/>
      <c r="J2289" s="6"/>
      <c r="K2289" s="6"/>
    </row>
    <row r="2290" spans="2:11" ht="13.5" x14ac:dyDescent="0.35">
      <c r="B2290" s="3">
        <v>45331</v>
      </c>
      <c r="C2290" s="2">
        <v>65</v>
      </c>
      <c r="D2290" s="2">
        <v>58.450800000000001</v>
      </c>
      <c r="E2290" s="2">
        <v>309</v>
      </c>
      <c r="F2290" s="2">
        <v>64.968000000000004</v>
      </c>
      <c r="G2290" s="2">
        <v>20075.112000000001</v>
      </c>
      <c r="H2290" s="8">
        <f t="shared" si="35"/>
        <v>0</v>
      </c>
      <c r="I2290" s="6"/>
      <c r="J2290" s="6"/>
      <c r="K2290" s="6"/>
    </row>
    <row r="2291" spans="2:11" ht="13.5" x14ac:dyDescent="0.35">
      <c r="B2291" s="3">
        <v>45334</v>
      </c>
      <c r="C2291" s="2">
        <v>66</v>
      </c>
      <c r="D2291" s="2">
        <v>59.350099999999998</v>
      </c>
      <c r="E2291" s="2">
        <v>64</v>
      </c>
      <c r="F2291" s="2">
        <v>65.438000000000002</v>
      </c>
      <c r="G2291" s="2">
        <v>4188.0320000000002</v>
      </c>
      <c r="H2291" s="8">
        <f t="shared" si="35"/>
        <v>1.5385589247709127E-2</v>
      </c>
      <c r="I2291" s="6"/>
      <c r="J2291" s="6"/>
      <c r="K2291" s="6"/>
    </row>
    <row r="2292" spans="2:11" ht="13.5" x14ac:dyDescent="0.35">
      <c r="B2292" s="3">
        <v>45335</v>
      </c>
      <c r="C2292" s="2">
        <v>65</v>
      </c>
      <c r="D2292" s="2">
        <v>58.450800000000001</v>
      </c>
      <c r="E2292" s="2">
        <v>121</v>
      </c>
      <c r="F2292" s="2">
        <v>65.022000000000006</v>
      </c>
      <c r="G2292" s="2">
        <v>7867.6620000000003</v>
      </c>
      <c r="H2292" s="8">
        <f t="shared" si="35"/>
        <v>-1.5152459726268308E-2</v>
      </c>
      <c r="I2292" s="6"/>
      <c r="J2292" s="6"/>
      <c r="K2292" s="6"/>
    </row>
    <row r="2293" spans="2:11" ht="13.5" x14ac:dyDescent="0.35">
      <c r="B2293" s="3">
        <v>45336</v>
      </c>
      <c r="C2293" s="2">
        <v>65</v>
      </c>
      <c r="D2293" s="2">
        <v>58.450800000000001</v>
      </c>
      <c r="E2293" s="2">
        <v>16</v>
      </c>
      <c r="F2293" s="2">
        <v>65</v>
      </c>
      <c r="G2293" s="2">
        <v>1040</v>
      </c>
      <c r="H2293" s="8">
        <f t="shared" si="35"/>
        <v>0</v>
      </c>
      <c r="I2293" s="6"/>
      <c r="J2293" s="6"/>
      <c r="K2293" s="6"/>
    </row>
    <row r="2294" spans="2:11" ht="13.5" x14ac:dyDescent="0.35">
      <c r="B2294" s="3">
        <v>45337</v>
      </c>
      <c r="C2294" s="2">
        <v>63.8</v>
      </c>
      <c r="D2294" s="2">
        <v>57.371699999999997</v>
      </c>
      <c r="E2294" s="2">
        <v>40</v>
      </c>
      <c r="F2294" s="2">
        <v>64.7</v>
      </c>
      <c r="G2294" s="2">
        <v>2588</v>
      </c>
      <c r="H2294" s="8">
        <f t="shared" si="35"/>
        <v>-1.8461680592908977E-2</v>
      </c>
      <c r="I2294" s="6"/>
      <c r="J2294" s="6"/>
      <c r="K2294" s="6"/>
    </row>
    <row r="2295" spans="2:11" ht="13.5" x14ac:dyDescent="0.35">
      <c r="B2295" s="3">
        <v>45338</v>
      </c>
      <c r="C2295" s="2">
        <v>66.8</v>
      </c>
      <c r="D2295" s="2">
        <v>60.069499999999998</v>
      </c>
      <c r="E2295" s="2">
        <v>1900</v>
      </c>
      <c r="F2295" s="2">
        <v>64.988</v>
      </c>
      <c r="G2295" s="2">
        <v>123477.2</v>
      </c>
      <c r="H2295" s="8">
        <f t="shared" si="35"/>
        <v>4.7023183904259434E-2</v>
      </c>
      <c r="I2295" s="6"/>
      <c r="J2295" s="6"/>
      <c r="K2295" s="6"/>
    </row>
    <row r="2296" spans="2:11" ht="13.5" x14ac:dyDescent="0.35">
      <c r="B2296" s="3">
        <v>45341</v>
      </c>
      <c r="C2296" s="2">
        <v>66.8</v>
      </c>
      <c r="D2296" s="2">
        <v>60.069499999999998</v>
      </c>
      <c r="E2296" s="2">
        <v>93</v>
      </c>
      <c r="F2296" s="2">
        <v>66.022000000000006</v>
      </c>
      <c r="G2296" s="2">
        <v>6140.0460000000003</v>
      </c>
      <c r="H2296" s="8">
        <f t="shared" si="35"/>
        <v>0</v>
      </c>
      <c r="I2296" s="6"/>
      <c r="J2296" s="6"/>
      <c r="K2296" s="6"/>
    </row>
    <row r="2297" spans="2:11" ht="13.5" x14ac:dyDescent="0.35">
      <c r="B2297" s="3">
        <v>45342</v>
      </c>
      <c r="C2297" s="2">
        <v>68</v>
      </c>
      <c r="D2297" s="2">
        <v>61.148600000000002</v>
      </c>
      <c r="E2297" s="2">
        <v>122</v>
      </c>
      <c r="F2297" s="2">
        <v>67.394999999999996</v>
      </c>
      <c r="G2297" s="2">
        <v>8222.19</v>
      </c>
      <c r="H2297" s="8">
        <f t="shared" si="35"/>
        <v>1.796419147820448E-2</v>
      </c>
      <c r="I2297" s="6"/>
      <c r="J2297" s="6"/>
      <c r="K2297" s="6"/>
    </row>
    <row r="2298" spans="2:11" ht="13.5" x14ac:dyDescent="0.35">
      <c r="B2298" s="3">
        <v>45343</v>
      </c>
      <c r="C2298" s="2">
        <v>69</v>
      </c>
      <c r="D2298" s="2">
        <v>62.047800000000002</v>
      </c>
      <c r="E2298" s="2">
        <v>67</v>
      </c>
      <c r="F2298" s="2">
        <v>68.084000000000003</v>
      </c>
      <c r="G2298" s="2">
        <v>4561.6279999999997</v>
      </c>
      <c r="H2298" s="8">
        <f t="shared" si="35"/>
        <v>1.4705160870404235E-2</v>
      </c>
      <c r="I2298" s="6"/>
      <c r="J2298" s="6"/>
      <c r="K2298" s="6"/>
    </row>
    <row r="2299" spans="2:11" ht="13.5" x14ac:dyDescent="0.35">
      <c r="B2299" s="3">
        <v>45344</v>
      </c>
      <c r="C2299" s="2">
        <v>69</v>
      </c>
      <c r="D2299" s="2">
        <v>62.047800000000002</v>
      </c>
      <c r="E2299" s="2">
        <v>226</v>
      </c>
      <c r="F2299" s="2">
        <v>68.772999999999996</v>
      </c>
      <c r="G2299" s="2">
        <v>15542.698</v>
      </c>
      <c r="H2299" s="8">
        <f t="shared" si="35"/>
        <v>0</v>
      </c>
      <c r="I2299" s="6"/>
      <c r="J2299" s="6"/>
      <c r="K2299" s="6"/>
    </row>
    <row r="2300" spans="2:11" ht="13.5" x14ac:dyDescent="0.35">
      <c r="B2300" s="3">
        <v>45345</v>
      </c>
      <c r="C2300" s="2">
        <v>69.98</v>
      </c>
      <c r="D2300" s="2">
        <v>62.929099999999998</v>
      </c>
      <c r="E2300" s="2">
        <v>92</v>
      </c>
      <c r="F2300" s="2">
        <v>69.046999999999997</v>
      </c>
      <c r="G2300" s="2">
        <v>6352.3239999999996</v>
      </c>
      <c r="H2300" s="8">
        <f t="shared" si="35"/>
        <v>1.4203565638104751E-2</v>
      </c>
      <c r="I2300" s="6"/>
      <c r="J2300" s="6"/>
      <c r="K2300" s="6"/>
    </row>
    <row r="2301" spans="2:11" ht="13.5" x14ac:dyDescent="0.35">
      <c r="B2301" s="3">
        <v>45348</v>
      </c>
      <c r="C2301" s="2">
        <v>69.98</v>
      </c>
      <c r="D2301" s="2">
        <v>62.929099999999998</v>
      </c>
      <c r="E2301" s="2">
        <v>0</v>
      </c>
      <c r="F2301" s="2">
        <v>0</v>
      </c>
      <c r="G2301" s="2">
        <v>0</v>
      </c>
      <c r="H2301" s="8">
        <f t="shared" si="35"/>
        <v>0</v>
      </c>
      <c r="I2301" s="6"/>
      <c r="J2301" s="6"/>
      <c r="K2301" s="6"/>
    </row>
    <row r="2302" spans="2:11" ht="13.5" x14ac:dyDescent="0.35">
      <c r="B2302" s="3">
        <v>45349</v>
      </c>
      <c r="C2302" s="2">
        <v>68.900000000000006</v>
      </c>
      <c r="D2302" s="2">
        <v>61.957900000000002</v>
      </c>
      <c r="E2302" s="2">
        <v>114</v>
      </c>
      <c r="F2302" s="2">
        <v>68.838999999999999</v>
      </c>
      <c r="G2302" s="2">
        <v>7847.6459999999997</v>
      </c>
      <c r="H2302" s="8">
        <f t="shared" si="35"/>
        <v>-1.5433241536904169E-2</v>
      </c>
      <c r="I2302" s="6"/>
      <c r="J2302" s="6"/>
      <c r="K2302" s="6"/>
    </row>
    <row r="2303" spans="2:11" ht="13.5" x14ac:dyDescent="0.35">
      <c r="B2303" s="3">
        <v>45350</v>
      </c>
      <c r="C2303" s="2">
        <v>68.8</v>
      </c>
      <c r="D2303" s="2">
        <v>61.868000000000002</v>
      </c>
      <c r="E2303" s="2">
        <v>116</v>
      </c>
      <c r="F2303" s="2">
        <v>68.658000000000001</v>
      </c>
      <c r="G2303" s="2">
        <v>7964.3280000000004</v>
      </c>
      <c r="H2303" s="8">
        <f t="shared" si="35"/>
        <v>-1.4509852658014569E-3</v>
      </c>
      <c r="I2303" s="6"/>
      <c r="J2303" s="6"/>
      <c r="K2303" s="6"/>
    </row>
    <row r="2304" spans="2:11" ht="13.5" x14ac:dyDescent="0.35">
      <c r="B2304" s="3">
        <v>45351</v>
      </c>
      <c r="C2304" s="2">
        <v>68.42</v>
      </c>
      <c r="D2304" s="2">
        <v>61.526200000000003</v>
      </c>
      <c r="E2304" s="2">
        <v>63</v>
      </c>
      <c r="F2304" s="2">
        <v>68.159000000000006</v>
      </c>
      <c r="G2304" s="2">
        <v>4294.0169999999998</v>
      </c>
      <c r="H2304" s="8">
        <f t="shared" si="35"/>
        <v>-5.5246654166935926E-3</v>
      </c>
      <c r="I2304" s="6"/>
      <c r="J2304" s="6"/>
      <c r="K2304" s="6"/>
    </row>
    <row r="2305" spans="2:11" ht="13.5" x14ac:dyDescent="0.35">
      <c r="B2305" s="3">
        <v>45352</v>
      </c>
      <c r="C2305" s="2">
        <v>68.42</v>
      </c>
      <c r="D2305" s="2">
        <v>61.526200000000003</v>
      </c>
      <c r="E2305" s="2">
        <v>31</v>
      </c>
      <c r="F2305" s="2">
        <v>68.340999999999994</v>
      </c>
      <c r="G2305" s="2">
        <v>2118.5709999999999</v>
      </c>
      <c r="H2305" s="8">
        <f t="shared" si="35"/>
        <v>0</v>
      </c>
      <c r="I2305" s="6"/>
      <c r="J2305" s="6"/>
      <c r="K2305" s="6"/>
    </row>
    <row r="2306" spans="2:11" ht="13.5" x14ac:dyDescent="0.35">
      <c r="B2306" s="3">
        <v>45355</v>
      </c>
      <c r="C2306" s="2">
        <v>68.5</v>
      </c>
      <c r="D2306" s="2">
        <v>61.598199999999999</v>
      </c>
      <c r="E2306" s="2">
        <v>121</v>
      </c>
      <c r="F2306" s="2">
        <v>68.457999999999998</v>
      </c>
      <c r="G2306" s="2">
        <v>8283.4179999999997</v>
      </c>
      <c r="H2306" s="8">
        <f t="shared" si="35"/>
        <v>1.1702331689588438E-3</v>
      </c>
      <c r="I2306" s="6"/>
      <c r="J2306" s="6"/>
      <c r="K2306" s="6"/>
    </row>
    <row r="2307" spans="2:11" ht="13.5" x14ac:dyDescent="0.35">
      <c r="B2307" s="3">
        <v>45356</v>
      </c>
      <c r="C2307" s="2">
        <v>68.400000000000006</v>
      </c>
      <c r="D2307" s="2">
        <v>61.508299999999998</v>
      </c>
      <c r="E2307" s="2">
        <v>48</v>
      </c>
      <c r="F2307" s="2">
        <v>68.225999999999999</v>
      </c>
      <c r="G2307" s="2">
        <v>3274.848</v>
      </c>
      <c r="H2307" s="8">
        <f t="shared" si="35"/>
        <v>-1.4594582309223336E-3</v>
      </c>
      <c r="I2307" s="6"/>
      <c r="J2307" s="6"/>
      <c r="K2307" s="6"/>
    </row>
    <row r="2308" spans="2:11" ht="13.5" x14ac:dyDescent="0.35">
      <c r="B2308" s="3">
        <v>45357</v>
      </c>
      <c r="C2308" s="2">
        <v>68.400000000000006</v>
      </c>
      <c r="D2308" s="2">
        <v>61.508299999999998</v>
      </c>
      <c r="E2308" s="2">
        <v>0</v>
      </c>
      <c r="F2308" s="2">
        <v>0</v>
      </c>
      <c r="G2308" s="2">
        <v>0</v>
      </c>
      <c r="H2308" s="8">
        <f t="shared" si="35"/>
        <v>0</v>
      </c>
      <c r="I2308" s="6"/>
      <c r="J2308" s="6"/>
      <c r="K2308" s="6"/>
    </row>
    <row r="2309" spans="2:11" ht="13.5" x14ac:dyDescent="0.35">
      <c r="B2309" s="3">
        <v>45358</v>
      </c>
      <c r="C2309" s="2">
        <v>68.39</v>
      </c>
      <c r="D2309" s="2">
        <v>61.499299999999998</v>
      </c>
      <c r="E2309" s="2">
        <v>176</v>
      </c>
      <c r="F2309" s="2">
        <v>68.16</v>
      </c>
      <c r="G2309" s="2">
        <v>11996.16</v>
      </c>
      <c r="H2309" s="8">
        <f t="shared" si="35"/>
        <v>-1.4632171593102625E-4</v>
      </c>
      <c r="I2309" s="6"/>
      <c r="J2309" s="6"/>
      <c r="K2309" s="6"/>
    </row>
    <row r="2310" spans="2:11" ht="13.5" x14ac:dyDescent="0.35">
      <c r="B2310" s="3">
        <v>45359</v>
      </c>
      <c r="C2310" s="2">
        <v>68.39</v>
      </c>
      <c r="D2310" s="2">
        <v>61.499299999999998</v>
      </c>
      <c r="E2310" s="2">
        <v>139</v>
      </c>
      <c r="F2310" s="2">
        <v>68.049000000000007</v>
      </c>
      <c r="G2310" s="2">
        <v>9458.8109999999997</v>
      </c>
      <c r="H2310" s="8">
        <f t="shared" si="35"/>
        <v>0</v>
      </c>
      <c r="I2310" s="6"/>
      <c r="J2310" s="6"/>
      <c r="K2310" s="6"/>
    </row>
    <row r="2311" spans="2:11" ht="13.5" x14ac:dyDescent="0.35">
      <c r="B2311" s="3">
        <v>45362</v>
      </c>
      <c r="C2311" s="2">
        <v>68.39</v>
      </c>
      <c r="D2311" s="2">
        <v>61.499299999999998</v>
      </c>
      <c r="E2311" s="2">
        <v>0</v>
      </c>
      <c r="F2311" s="2">
        <v>0</v>
      </c>
      <c r="G2311" s="2">
        <v>0</v>
      </c>
      <c r="H2311" s="8">
        <f t="shared" ref="H2311:H2374" si="36">(D2311-D2310)/D2310</f>
        <v>0</v>
      </c>
      <c r="I2311" s="6"/>
      <c r="J2311" s="6"/>
      <c r="K2311" s="6"/>
    </row>
    <row r="2312" spans="2:11" ht="13.5" x14ac:dyDescent="0.35">
      <c r="B2312" s="3">
        <v>45363</v>
      </c>
      <c r="C2312" s="2">
        <v>64.290000000000006</v>
      </c>
      <c r="D2312" s="2">
        <v>57.812399999999997</v>
      </c>
      <c r="E2312" s="2">
        <v>291</v>
      </c>
      <c r="F2312" s="2">
        <v>64.355000000000004</v>
      </c>
      <c r="G2312" s="2">
        <v>18727.305</v>
      </c>
      <c r="H2312" s="8">
        <f t="shared" si="36"/>
        <v>-5.9950275856798393E-2</v>
      </c>
      <c r="I2312" s="6"/>
      <c r="J2312" s="6"/>
      <c r="K2312" s="6"/>
    </row>
    <row r="2313" spans="2:11" ht="13.5" x14ac:dyDescent="0.35">
      <c r="B2313" s="3">
        <v>45364</v>
      </c>
      <c r="C2313" s="2">
        <v>65</v>
      </c>
      <c r="D2313" s="2">
        <v>58.450800000000001</v>
      </c>
      <c r="E2313" s="2">
        <v>83</v>
      </c>
      <c r="F2313" s="2">
        <v>64.647000000000006</v>
      </c>
      <c r="G2313" s="2">
        <v>5365.701</v>
      </c>
      <c r="H2313" s="8">
        <f t="shared" si="36"/>
        <v>1.1042613695331872E-2</v>
      </c>
      <c r="I2313" s="6"/>
      <c r="J2313" s="6"/>
      <c r="K2313" s="6"/>
    </row>
    <row r="2314" spans="2:11" ht="13.5" x14ac:dyDescent="0.35">
      <c r="B2314" s="3">
        <v>45365</v>
      </c>
      <c r="C2314" s="2">
        <v>64.900000000000006</v>
      </c>
      <c r="D2314" s="2">
        <v>58.360900000000001</v>
      </c>
      <c r="E2314" s="2">
        <v>48</v>
      </c>
      <c r="F2314" s="2">
        <v>64.379000000000005</v>
      </c>
      <c r="G2314" s="2">
        <v>3090.192</v>
      </c>
      <c r="H2314" s="8">
        <f t="shared" si="36"/>
        <v>-1.5380456725998632E-3</v>
      </c>
      <c r="I2314" s="6"/>
      <c r="J2314" s="6"/>
      <c r="K2314" s="6"/>
    </row>
    <row r="2315" spans="2:11" ht="13.5" x14ac:dyDescent="0.35">
      <c r="B2315" s="3">
        <v>45366</v>
      </c>
      <c r="C2315" s="2">
        <v>66</v>
      </c>
      <c r="D2315" s="2">
        <v>59.350099999999998</v>
      </c>
      <c r="E2315" s="2">
        <v>414</v>
      </c>
      <c r="F2315" s="2">
        <v>64.244</v>
      </c>
      <c r="G2315" s="2">
        <v>26597.016</v>
      </c>
      <c r="H2315" s="8">
        <f t="shared" si="36"/>
        <v>1.6949704339720546E-2</v>
      </c>
      <c r="I2315" s="6"/>
      <c r="J2315" s="6"/>
      <c r="K2315" s="6"/>
    </row>
    <row r="2316" spans="2:11" ht="13.5" x14ac:dyDescent="0.35">
      <c r="B2316" s="3">
        <v>45369</v>
      </c>
      <c r="C2316" s="2">
        <v>64</v>
      </c>
      <c r="D2316" s="2">
        <v>57.551600000000001</v>
      </c>
      <c r="E2316" s="2">
        <v>344</v>
      </c>
      <c r="F2316" s="2">
        <v>64</v>
      </c>
      <c r="G2316" s="2">
        <v>22016</v>
      </c>
      <c r="H2316" s="8">
        <f t="shared" si="36"/>
        <v>-3.030323453540933E-2</v>
      </c>
      <c r="I2316" s="6"/>
      <c r="J2316" s="6"/>
      <c r="K2316" s="6"/>
    </row>
    <row r="2317" spans="2:11" ht="13.5" x14ac:dyDescent="0.35">
      <c r="B2317" s="3">
        <v>45370</v>
      </c>
      <c r="C2317" s="2">
        <v>65.900000000000006</v>
      </c>
      <c r="D2317" s="2">
        <v>59.260100000000001</v>
      </c>
      <c r="E2317" s="2">
        <v>5</v>
      </c>
      <c r="F2317" s="2">
        <v>65.900000000000006</v>
      </c>
      <c r="G2317" s="2">
        <v>329.5</v>
      </c>
      <c r="H2317" s="8">
        <f t="shared" si="36"/>
        <v>2.9686403158209342E-2</v>
      </c>
      <c r="I2317" s="6"/>
      <c r="J2317" s="6"/>
      <c r="K2317" s="6"/>
    </row>
    <row r="2318" spans="2:11" ht="13.5" x14ac:dyDescent="0.35">
      <c r="B2318" s="3">
        <v>45372</v>
      </c>
      <c r="C2318" s="2">
        <v>66</v>
      </c>
      <c r="D2318" s="2">
        <v>59.350099999999998</v>
      </c>
      <c r="E2318" s="2">
        <v>324</v>
      </c>
      <c r="F2318" s="2">
        <v>64.55</v>
      </c>
      <c r="G2318" s="2">
        <v>20914.2</v>
      </c>
      <c r="H2318" s="8">
        <f t="shared" si="36"/>
        <v>1.51872845304001E-3</v>
      </c>
      <c r="I2318" s="6"/>
      <c r="J2318" s="6"/>
      <c r="K2318" s="6"/>
    </row>
    <row r="2319" spans="2:11" ht="13.5" x14ac:dyDescent="0.35">
      <c r="B2319" s="3">
        <v>45373</v>
      </c>
      <c r="C2319" s="2">
        <v>65</v>
      </c>
      <c r="D2319" s="2">
        <v>58.450800000000001</v>
      </c>
      <c r="E2319" s="2">
        <v>154</v>
      </c>
      <c r="F2319" s="2">
        <v>64.653000000000006</v>
      </c>
      <c r="G2319" s="2">
        <v>9956.5619999999999</v>
      </c>
      <c r="H2319" s="8">
        <f t="shared" si="36"/>
        <v>-1.5152459726268308E-2</v>
      </c>
      <c r="I2319" s="6"/>
      <c r="J2319" s="6"/>
      <c r="K2319" s="6"/>
    </row>
    <row r="2320" spans="2:11" ht="13.5" x14ac:dyDescent="0.35">
      <c r="B2320" s="3">
        <v>45376</v>
      </c>
      <c r="C2320" s="2">
        <v>65</v>
      </c>
      <c r="D2320" s="2">
        <v>58.450800000000001</v>
      </c>
      <c r="E2320" s="2">
        <v>13</v>
      </c>
      <c r="F2320" s="2">
        <v>65.382999999999996</v>
      </c>
      <c r="G2320" s="2">
        <v>849.97900000000004</v>
      </c>
      <c r="H2320" s="8">
        <f t="shared" si="36"/>
        <v>0</v>
      </c>
      <c r="I2320" s="6"/>
      <c r="J2320" s="6"/>
      <c r="K2320" s="6"/>
    </row>
    <row r="2321" spans="2:11" ht="13.5" x14ac:dyDescent="0.35">
      <c r="B2321" s="3">
        <v>45377</v>
      </c>
      <c r="C2321" s="2">
        <v>65</v>
      </c>
      <c r="D2321" s="2">
        <v>58.450800000000001</v>
      </c>
      <c r="E2321" s="2">
        <v>299</v>
      </c>
      <c r="F2321" s="2">
        <v>64.448999999999998</v>
      </c>
      <c r="G2321" s="2">
        <v>19270.251</v>
      </c>
      <c r="H2321" s="8">
        <f t="shared" si="36"/>
        <v>0</v>
      </c>
      <c r="I2321" s="6"/>
      <c r="J2321" s="6"/>
      <c r="K2321" s="6"/>
    </row>
    <row r="2322" spans="2:11" ht="13.5" x14ac:dyDescent="0.35">
      <c r="B2322" s="3">
        <v>45378</v>
      </c>
      <c r="C2322" s="2">
        <v>64</v>
      </c>
      <c r="D2322" s="2">
        <v>57.551600000000001</v>
      </c>
      <c r="E2322" s="2">
        <v>41</v>
      </c>
      <c r="F2322" s="2">
        <v>63.866</v>
      </c>
      <c r="G2322" s="2">
        <v>2618.5059999999999</v>
      </c>
      <c r="H2322" s="8">
        <f t="shared" si="36"/>
        <v>-1.5383878407139003E-2</v>
      </c>
      <c r="I2322" s="6"/>
      <c r="J2322" s="6"/>
      <c r="K2322" s="6"/>
    </row>
    <row r="2323" spans="2:11" ht="13.5" x14ac:dyDescent="0.35">
      <c r="B2323" s="3">
        <v>45379</v>
      </c>
      <c r="C2323" s="2">
        <v>65</v>
      </c>
      <c r="D2323" s="2">
        <v>58.450800000000001</v>
      </c>
      <c r="E2323" s="2">
        <v>186</v>
      </c>
      <c r="F2323" s="2">
        <v>63.898000000000003</v>
      </c>
      <c r="G2323" s="2">
        <v>11885.028</v>
      </c>
      <c r="H2323" s="8">
        <f t="shared" si="36"/>
        <v>1.5624239812620334E-2</v>
      </c>
      <c r="I2323" s="6"/>
      <c r="J2323" s="6"/>
      <c r="K2323" s="6"/>
    </row>
    <row r="2324" spans="2:11" ht="13.5" x14ac:dyDescent="0.35">
      <c r="B2324" s="3">
        <v>45380</v>
      </c>
      <c r="C2324" s="2">
        <v>65</v>
      </c>
      <c r="D2324" s="2">
        <v>58.450800000000001</v>
      </c>
      <c r="E2324" s="2">
        <v>193</v>
      </c>
      <c r="F2324" s="2">
        <v>64.781999999999996</v>
      </c>
      <c r="G2324" s="2">
        <v>12502.925999999999</v>
      </c>
      <c r="H2324" s="8">
        <f t="shared" si="36"/>
        <v>0</v>
      </c>
      <c r="I2324" s="6"/>
      <c r="J2324" s="6"/>
      <c r="K2324" s="6"/>
    </row>
    <row r="2325" spans="2:11" ht="13.5" x14ac:dyDescent="0.35">
      <c r="B2325" s="3">
        <v>45383</v>
      </c>
      <c r="C2325" s="2">
        <v>65</v>
      </c>
      <c r="D2325" s="2">
        <v>58.450800000000001</v>
      </c>
      <c r="E2325" s="2">
        <v>26</v>
      </c>
      <c r="F2325" s="2">
        <v>64.037999999999997</v>
      </c>
      <c r="G2325" s="2">
        <v>1664.9880000000001</v>
      </c>
      <c r="H2325" s="8">
        <f t="shared" si="36"/>
        <v>0</v>
      </c>
      <c r="I2325" s="6"/>
      <c r="J2325" s="6"/>
      <c r="K2325" s="6"/>
    </row>
    <row r="2326" spans="2:11" ht="13.5" x14ac:dyDescent="0.35">
      <c r="B2326" s="3">
        <v>45384</v>
      </c>
      <c r="C2326" s="2">
        <v>63.7</v>
      </c>
      <c r="D2326" s="2">
        <v>57.281799999999997</v>
      </c>
      <c r="E2326" s="2">
        <v>50</v>
      </c>
      <c r="F2326" s="2">
        <v>63.735999999999997</v>
      </c>
      <c r="G2326" s="2">
        <v>3186.8</v>
      </c>
      <c r="H2326" s="8">
        <f t="shared" si="36"/>
        <v>-1.999972626550884E-2</v>
      </c>
      <c r="I2326" s="6"/>
      <c r="J2326" s="6"/>
      <c r="K2326" s="6"/>
    </row>
    <row r="2327" spans="2:11" ht="13.5" x14ac:dyDescent="0.35">
      <c r="B2327" s="3">
        <v>45385</v>
      </c>
      <c r="C2327" s="2">
        <v>62.5</v>
      </c>
      <c r="D2327" s="2">
        <v>56.2027</v>
      </c>
      <c r="E2327" s="2">
        <v>174</v>
      </c>
      <c r="F2327" s="2">
        <v>62.805999999999997</v>
      </c>
      <c r="G2327" s="2">
        <v>10928.244000000001</v>
      </c>
      <c r="H2327" s="8">
        <f t="shared" si="36"/>
        <v>-1.8838444322629471E-2</v>
      </c>
      <c r="I2327" s="6"/>
      <c r="J2327" s="6"/>
      <c r="K2327" s="6"/>
    </row>
    <row r="2328" spans="2:11" ht="13.5" x14ac:dyDescent="0.35">
      <c r="B2328" s="3">
        <v>45386</v>
      </c>
      <c r="C2328" s="2">
        <v>64.95</v>
      </c>
      <c r="D2328" s="2">
        <v>58.405900000000003</v>
      </c>
      <c r="E2328" s="2">
        <v>2726</v>
      </c>
      <c r="F2328" s="2">
        <v>63.307000000000002</v>
      </c>
      <c r="G2328" s="2">
        <v>172574.88200000001</v>
      </c>
      <c r="H2328" s="8">
        <f t="shared" si="36"/>
        <v>3.9200963654771076E-2</v>
      </c>
      <c r="I2328" s="6"/>
      <c r="J2328" s="6"/>
      <c r="K2328" s="6"/>
    </row>
    <row r="2329" spans="2:11" ht="13.5" x14ac:dyDescent="0.35">
      <c r="B2329" s="3">
        <v>45387</v>
      </c>
      <c r="C2329" s="2">
        <v>64.900000000000006</v>
      </c>
      <c r="D2329" s="2">
        <v>58.360900000000001</v>
      </c>
      <c r="E2329" s="2">
        <v>73</v>
      </c>
      <c r="F2329" s="2">
        <v>64.997</v>
      </c>
      <c r="G2329" s="2">
        <v>4744.7809999999999</v>
      </c>
      <c r="H2329" s="8">
        <f t="shared" si="36"/>
        <v>-7.7047010661597038E-4</v>
      </c>
      <c r="I2329" s="6"/>
      <c r="J2329" s="6"/>
      <c r="K2329" s="6"/>
    </row>
    <row r="2330" spans="2:11" ht="13.5" x14ac:dyDescent="0.35">
      <c r="B2330" s="3">
        <v>45390</v>
      </c>
      <c r="C2330" s="2">
        <v>65</v>
      </c>
      <c r="D2330" s="2">
        <v>58.450800000000001</v>
      </c>
      <c r="E2330" s="2">
        <v>70</v>
      </c>
      <c r="F2330" s="2">
        <v>64.974999999999994</v>
      </c>
      <c r="G2330" s="2">
        <v>4548.25</v>
      </c>
      <c r="H2330" s="8">
        <f t="shared" si="36"/>
        <v>1.5404149010724661E-3</v>
      </c>
      <c r="I2330" s="6"/>
      <c r="J2330" s="6"/>
      <c r="K2330" s="6"/>
    </row>
    <row r="2331" spans="2:11" ht="13.5" x14ac:dyDescent="0.35">
      <c r="B2331" s="3">
        <v>45394</v>
      </c>
      <c r="C2331" s="2">
        <v>67.7</v>
      </c>
      <c r="D2331" s="2">
        <v>60.878799999999998</v>
      </c>
      <c r="E2331" s="2">
        <v>157</v>
      </c>
      <c r="F2331" s="2">
        <v>65.159000000000006</v>
      </c>
      <c r="G2331" s="2">
        <v>10229.963</v>
      </c>
      <c r="H2331" s="8">
        <f t="shared" si="36"/>
        <v>4.1539209044187543E-2</v>
      </c>
      <c r="I2331" s="6"/>
      <c r="J2331" s="6"/>
      <c r="K2331" s="6"/>
    </row>
    <row r="2332" spans="2:11" ht="13.5" x14ac:dyDescent="0.35">
      <c r="B2332" s="3">
        <v>45397</v>
      </c>
      <c r="C2332" s="2">
        <v>67.5</v>
      </c>
      <c r="D2332" s="2">
        <v>60.698900000000002</v>
      </c>
      <c r="E2332" s="2">
        <v>47</v>
      </c>
      <c r="F2332" s="2">
        <v>67.709000000000003</v>
      </c>
      <c r="G2332" s="2">
        <v>3182.3229999999999</v>
      </c>
      <c r="H2332" s="8">
        <f t="shared" si="36"/>
        <v>-2.9550516764456003E-3</v>
      </c>
      <c r="I2332" s="6"/>
      <c r="J2332" s="6"/>
      <c r="K2332" s="6"/>
    </row>
    <row r="2333" spans="2:11" ht="13.5" x14ac:dyDescent="0.35">
      <c r="B2333" s="3">
        <v>45398</v>
      </c>
      <c r="C2333" s="2">
        <v>67</v>
      </c>
      <c r="D2333" s="2">
        <v>60.249299999999998</v>
      </c>
      <c r="E2333" s="2">
        <v>165</v>
      </c>
      <c r="F2333" s="2">
        <v>66.087000000000003</v>
      </c>
      <c r="G2333" s="2">
        <v>10904.355</v>
      </c>
      <c r="H2333" s="8">
        <f t="shared" si="36"/>
        <v>-7.4070535050882926E-3</v>
      </c>
      <c r="I2333" s="6"/>
      <c r="J2333" s="6"/>
      <c r="K2333" s="6"/>
    </row>
    <row r="2334" spans="2:11" ht="13.5" x14ac:dyDescent="0.35">
      <c r="B2334" s="3">
        <v>45399</v>
      </c>
      <c r="C2334" s="2">
        <v>66.97</v>
      </c>
      <c r="D2334" s="2">
        <v>60.222299999999997</v>
      </c>
      <c r="E2334" s="2">
        <v>187</v>
      </c>
      <c r="F2334" s="2">
        <v>65.218999999999994</v>
      </c>
      <c r="G2334" s="2">
        <v>12195.953</v>
      </c>
      <c r="H2334" s="8">
        <f t="shared" si="36"/>
        <v>-4.4813798666542225E-4</v>
      </c>
      <c r="I2334" s="6"/>
      <c r="J2334" s="6"/>
      <c r="K2334" s="6"/>
    </row>
    <row r="2335" spans="2:11" ht="13.5" x14ac:dyDescent="0.35">
      <c r="B2335" s="3">
        <v>45400</v>
      </c>
      <c r="C2335" s="2">
        <v>66.900000000000006</v>
      </c>
      <c r="D2335" s="2">
        <v>60.159399999999998</v>
      </c>
      <c r="E2335" s="2">
        <v>309</v>
      </c>
      <c r="F2335" s="2">
        <v>64.605000000000004</v>
      </c>
      <c r="G2335" s="2">
        <v>19962.945</v>
      </c>
      <c r="H2335" s="8">
        <f t="shared" si="36"/>
        <v>-1.0444635957112078E-3</v>
      </c>
      <c r="I2335" s="6"/>
      <c r="J2335" s="6"/>
      <c r="K2335" s="6"/>
    </row>
    <row r="2336" spans="2:11" ht="13.5" x14ac:dyDescent="0.35">
      <c r="B2336" s="3">
        <v>45401</v>
      </c>
      <c r="C2336" s="2">
        <v>67.5</v>
      </c>
      <c r="D2336" s="2">
        <v>60.698900000000002</v>
      </c>
      <c r="E2336" s="2">
        <v>522</v>
      </c>
      <c r="F2336" s="2">
        <v>67.069000000000003</v>
      </c>
      <c r="G2336" s="2">
        <v>35010.017999999996</v>
      </c>
      <c r="H2336" s="8">
        <f t="shared" si="36"/>
        <v>8.967842099489089E-3</v>
      </c>
      <c r="I2336" s="6"/>
      <c r="J2336" s="6"/>
      <c r="K2336" s="6"/>
    </row>
    <row r="2337" spans="2:11" ht="13.5" x14ac:dyDescent="0.35">
      <c r="B2337" s="3">
        <v>45404</v>
      </c>
      <c r="C2337" s="2">
        <v>67.349999999999994</v>
      </c>
      <c r="D2337" s="2">
        <v>60.564100000000003</v>
      </c>
      <c r="E2337" s="2">
        <v>320</v>
      </c>
      <c r="F2337" s="2">
        <v>66.677999999999997</v>
      </c>
      <c r="G2337" s="2">
        <v>21336.959999999999</v>
      </c>
      <c r="H2337" s="8">
        <f t="shared" si="36"/>
        <v>-2.2207980704757164E-3</v>
      </c>
      <c r="I2337" s="6"/>
      <c r="J2337" s="6"/>
      <c r="K2337" s="6"/>
    </row>
    <row r="2338" spans="2:11" ht="13.5" x14ac:dyDescent="0.35">
      <c r="B2338" s="3">
        <v>45405</v>
      </c>
      <c r="C2338" s="2">
        <v>67.349999999999994</v>
      </c>
      <c r="D2338" s="2">
        <v>60.564100000000003</v>
      </c>
      <c r="E2338" s="2">
        <v>0</v>
      </c>
      <c r="F2338" s="2">
        <v>0</v>
      </c>
      <c r="G2338" s="2">
        <v>0</v>
      </c>
      <c r="H2338" s="8">
        <f t="shared" si="36"/>
        <v>0</v>
      </c>
      <c r="I2338" s="6"/>
      <c r="J2338" s="6"/>
      <c r="K2338" s="6"/>
    </row>
    <row r="2339" spans="2:11" ht="13.5" x14ac:dyDescent="0.35">
      <c r="B2339" s="3">
        <v>45406</v>
      </c>
      <c r="C2339" s="2">
        <v>67.400000000000006</v>
      </c>
      <c r="D2339" s="2">
        <v>60.609000000000002</v>
      </c>
      <c r="E2339" s="2">
        <v>1009</v>
      </c>
      <c r="F2339" s="2">
        <v>66.222999999999999</v>
      </c>
      <c r="G2339" s="2">
        <v>66819.006999999998</v>
      </c>
      <c r="H2339" s="8">
        <f t="shared" si="36"/>
        <v>7.4136328286886764E-4</v>
      </c>
      <c r="I2339" s="6"/>
      <c r="J2339" s="6"/>
      <c r="K2339" s="6"/>
    </row>
    <row r="2340" spans="2:11" ht="13.5" x14ac:dyDescent="0.35">
      <c r="B2340" s="3">
        <v>45407</v>
      </c>
      <c r="C2340" s="2">
        <v>66.7</v>
      </c>
      <c r="D2340" s="2">
        <v>59.979500000000002</v>
      </c>
      <c r="E2340" s="2">
        <v>369</v>
      </c>
      <c r="F2340" s="2">
        <v>65.105000000000004</v>
      </c>
      <c r="G2340" s="2">
        <v>24023.744999999999</v>
      </c>
      <c r="H2340" s="8">
        <f t="shared" si="36"/>
        <v>-1.0386246267056051E-2</v>
      </c>
      <c r="I2340" s="6"/>
      <c r="J2340" s="6"/>
      <c r="K2340" s="6"/>
    </row>
    <row r="2341" spans="2:11" ht="13.5" x14ac:dyDescent="0.35">
      <c r="B2341" s="3">
        <v>45408</v>
      </c>
      <c r="C2341" s="2">
        <v>66.95</v>
      </c>
      <c r="D2341" s="2">
        <v>60.2044</v>
      </c>
      <c r="E2341" s="2">
        <v>25</v>
      </c>
      <c r="F2341" s="2">
        <v>66.846000000000004</v>
      </c>
      <c r="G2341" s="2">
        <v>1671.15</v>
      </c>
      <c r="H2341" s="8">
        <f t="shared" si="36"/>
        <v>3.7496144516042662E-3</v>
      </c>
      <c r="I2341" s="6"/>
      <c r="J2341" s="6"/>
      <c r="K2341" s="6"/>
    </row>
    <row r="2342" spans="2:11" ht="13.5" x14ac:dyDescent="0.35">
      <c r="B2342" s="3">
        <v>45411</v>
      </c>
      <c r="C2342" s="2">
        <v>66.95</v>
      </c>
      <c r="D2342" s="2">
        <v>60.2044</v>
      </c>
      <c r="E2342" s="2">
        <v>6</v>
      </c>
      <c r="F2342" s="2">
        <v>66.95</v>
      </c>
      <c r="G2342" s="2">
        <v>401.7</v>
      </c>
      <c r="H2342" s="8">
        <f t="shared" si="36"/>
        <v>0</v>
      </c>
      <c r="I2342" s="6"/>
      <c r="J2342" s="6"/>
      <c r="K2342" s="6"/>
    </row>
    <row r="2343" spans="2:11" ht="13.5" x14ac:dyDescent="0.35">
      <c r="B2343" s="3">
        <v>45412</v>
      </c>
      <c r="C2343" s="2">
        <v>66.3</v>
      </c>
      <c r="D2343" s="2">
        <v>59.619799999999998</v>
      </c>
      <c r="E2343" s="2">
        <v>102</v>
      </c>
      <c r="F2343" s="2">
        <v>66.010000000000005</v>
      </c>
      <c r="G2343" s="2">
        <v>6733.02</v>
      </c>
      <c r="H2343" s="8">
        <f t="shared" si="36"/>
        <v>-9.7102537356073947E-3</v>
      </c>
      <c r="I2343" s="6"/>
      <c r="J2343" s="6"/>
      <c r="K2343" s="6"/>
    </row>
    <row r="2344" spans="2:11" ht="13.5" x14ac:dyDescent="0.35">
      <c r="B2344" s="3">
        <v>45414</v>
      </c>
      <c r="C2344" s="2">
        <v>66.64</v>
      </c>
      <c r="D2344" s="2">
        <v>59.925600000000003</v>
      </c>
      <c r="E2344" s="2">
        <v>329</v>
      </c>
      <c r="F2344" s="2">
        <v>65.113</v>
      </c>
      <c r="G2344" s="2">
        <v>21422.177</v>
      </c>
      <c r="H2344" s="8">
        <f t="shared" si="36"/>
        <v>5.1291684977139299E-3</v>
      </c>
      <c r="I2344" s="6"/>
      <c r="J2344" s="6"/>
      <c r="K2344" s="6"/>
    </row>
    <row r="2345" spans="2:11" ht="13.5" x14ac:dyDescent="0.35">
      <c r="B2345" s="3">
        <v>45415</v>
      </c>
      <c r="C2345" s="2">
        <v>66.510000000000005</v>
      </c>
      <c r="D2345" s="2">
        <v>59.808700000000002</v>
      </c>
      <c r="E2345" s="2">
        <v>1039</v>
      </c>
      <c r="F2345" s="2">
        <v>66.138000000000005</v>
      </c>
      <c r="G2345" s="2">
        <v>68717.381999999998</v>
      </c>
      <c r="H2345" s="8">
        <f t="shared" si="36"/>
        <v>-1.9507522661433695E-3</v>
      </c>
      <c r="I2345" s="6"/>
      <c r="J2345" s="6"/>
      <c r="K2345" s="6"/>
    </row>
    <row r="2346" spans="2:11" ht="13.5" x14ac:dyDescent="0.35">
      <c r="B2346" s="3">
        <v>45418</v>
      </c>
      <c r="C2346" s="2">
        <v>66.650000000000006</v>
      </c>
      <c r="D2346" s="2">
        <v>59.934600000000003</v>
      </c>
      <c r="E2346" s="2">
        <v>33</v>
      </c>
      <c r="F2346" s="2">
        <v>66.459000000000003</v>
      </c>
      <c r="G2346" s="2">
        <v>2193.1469999999999</v>
      </c>
      <c r="H2346" s="8">
        <f t="shared" si="36"/>
        <v>2.1050449182142641E-3</v>
      </c>
      <c r="I2346" s="6"/>
      <c r="J2346" s="6"/>
      <c r="K2346" s="6"/>
    </row>
    <row r="2347" spans="2:11" ht="13.5" x14ac:dyDescent="0.35">
      <c r="B2347" s="3">
        <v>45419</v>
      </c>
      <c r="C2347" s="2">
        <v>66.7</v>
      </c>
      <c r="D2347" s="2">
        <v>59.979500000000002</v>
      </c>
      <c r="E2347" s="2">
        <v>223</v>
      </c>
      <c r="F2347" s="2">
        <v>66.608000000000004</v>
      </c>
      <c r="G2347" s="2">
        <v>14853.584000000001</v>
      </c>
      <c r="H2347" s="8">
        <f t="shared" si="36"/>
        <v>7.4914990673164393E-4</v>
      </c>
      <c r="I2347" s="6"/>
      <c r="J2347" s="6"/>
      <c r="K2347" s="6"/>
    </row>
    <row r="2348" spans="2:11" ht="13.5" x14ac:dyDescent="0.35">
      <c r="B2348" s="3">
        <v>45420</v>
      </c>
      <c r="C2348" s="2">
        <v>66.489999999999995</v>
      </c>
      <c r="D2348" s="2">
        <v>59.790700000000001</v>
      </c>
      <c r="E2348" s="2">
        <v>68</v>
      </c>
      <c r="F2348" s="2">
        <v>66.367999999999995</v>
      </c>
      <c r="G2348" s="2">
        <v>4513.0240000000003</v>
      </c>
      <c r="H2348" s="8">
        <f t="shared" si="36"/>
        <v>-3.1477421452329631E-3</v>
      </c>
      <c r="I2348" s="6"/>
      <c r="J2348" s="6"/>
      <c r="K2348" s="6"/>
    </row>
    <row r="2349" spans="2:11" ht="13.5" x14ac:dyDescent="0.35">
      <c r="B2349" s="3">
        <v>45421</v>
      </c>
      <c r="C2349" s="2">
        <v>65.040000000000006</v>
      </c>
      <c r="D2349" s="2">
        <v>58.486800000000002</v>
      </c>
      <c r="E2349" s="2">
        <v>176</v>
      </c>
      <c r="F2349" s="2">
        <v>65.316999999999993</v>
      </c>
      <c r="G2349" s="2">
        <v>11495.791999999999</v>
      </c>
      <c r="H2349" s="8">
        <f t="shared" si="36"/>
        <v>-2.1807739330698565E-2</v>
      </c>
      <c r="I2349" s="6"/>
      <c r="J2349" s="6"/>
      <c r="K2349" s="6"/>
    </row>
    <row r="2350" spans="2:11" ht="13.5" x14ac:dyDescent="0.35">
      <c r="B2350" s="3">
        <v>45422</v>
      </c>
      <c r="C2350" s="2">
        <v>66.900000000000006</v>
      </c>
      <c r="D2350" s="2">
        <v>60.159399999999998</v>
      </c>
      <c r="E2350" s="2">
        <v>2858</v>
      </c>
      <c r="F2350" s="2">
        <v>66.222999999999999</v>
      </c>
      <c r="G2350" s="2">
        <v>189265.334</v>
      </c>
      <c r="H2350" s="8">
        <f t="shared" si="36"/>
        <v>2.8597905852260606E-2</v>
      </c>
      <c r="I2350" s="6"/>
      <c r="J2350" s="6"/>
      <c r="K2350" s="6"/>
    </row>
    <row r="2351" spans="2:11" ht="13.5" x14ac:dyDescent="0.35">
      <c r="B2351" s="3">
        <v>45425</v>
      </c>
      <c r="C2351" s="2">
        <v>66.900000000000006</v>
      </c>
      <c r="D2351" s="2">
        <v>60.159399999999998</v>
      </c>
      <c r="E2351" s="2">
        <v>104</v>
      </c>
      <c r="F2351" s="2">
        <v>65.66</v>
      </c>
      <c r="G2351" s="2">
        <v>6828.64</v>
      </c>
      <c r="H2351" s="8">
        <f t="shared" si="36"/>
        <v>0</v>
      </c>
      <c r="I2351" s="6"/>
      <c r="J2351" s="6"/>
      <c r="K2351" s="6"/>
    </row>
    <row r="2352" spans="2:11" ht="13.5" x14ac:dyDescent="0.35">
      <c r="B2352" s="3">
        <v>45426</v>
      </c>
      <c r="C2352" s="2">
        <v>66.900000000000006</v>
      </c>
      <c r="D2352" s="2">
        <v>60.159399999999998</v>
      </c>
      <c r="E2352" s="2">
        <v>0</v>
      </c>
      <c r="F2352" s="2">
        <v>0</v>
      </c>
      <c r="G2352" s="2">
        <v>0</v>
      </c>
      <c r="H2352" s="8">
        <f t="shared" si="36"/>
        <v>0</v>
      </c>
      <c r="I2352" s="6"/>
      <c r="J2352" s="6"/>
      <c r="K2352" s="6"/>
    </row>
    <row r="2353" spans="2:11" ht="13.5" x14ac:dyDescent="0.35">
      <c r="B2353" s="3">
        <v>45427</v>
      </c>
      <c r="C2353" s="2">
        <v>66</v>
      </c>
      <c r="D2353" s="2">
        <v>59.350099999999998</v>
      </c>
      <c r="E2353" s="2">
        <v>353</v>
      </c>
      <c r="F2353" s="2">
        <v>66.093000000000004</v>
      </c>
      <c r="G2353" s="2">
        <v>23330.829000000002</v>
      </c>
      <c r="H2353" s="8">
        <f t="shared" si="36"/>
        <v>-1.3452594274543967E-2</v>
      </c>
      <c r="I2353" s="6"/>
      <c r="J2353" s="6"/>
      <c r="K2353" s="6"/>
    </row>
    <row r="2354" spans="2:11" ht="13.5" x14ac:dyDescent="0.35">
      <c r="B2354" s="3">
        <v>45428</v>
      </c>
      <c r="C2354" s="2">
        <v>66</v>
      </c>
      <c r="D2354" s="2">
        <v>59.350099999999998</v>
      </c>
      <c r="E2354" s="2">
        <v>236</v>
      </c>
      <c r="F2354" s="2">
        <v>65.686000000000007</v>
      </c>
      <c r="G2354" s="2">
        <v>15501.896000000001</v>
      </c>
      <c r="H2354" s="8">
        <f t="shared" si="36"/>
        <v>0</v>
      </c>
      <c r="I2354" s="6"/>
      <c r="J2354" s="6"/>
      <c r="K2354" s="6"/>
    </row>
    <row r="2355" spans="2:11" ht="13.5" x14ac:dyDescent="0.35">
      <c r="B2355" s="3">
        <v>45429</v>
      </c>
      <c r="C2355" s="2">
        <v>66.989999999999995</v>
      </c>
      <c r="D2355" s="2">
        <v>60.240299999999998</v>
      </c>
      <c r="E2355" s="2">
        <v>1321</v>
      </c>
      <c r="F2355" s="2">
        <v>66.319000000000003</v>
      </c>
      <c r="G2355" s="2">
        <v>87607.399000000005</v>
      </c>
      <c r="H2355" s="8">
        <f t="shared" si="36"/>
        <v>1.4999132267679417E-2</v>
      </c>
      <c r="I2355" s="6"/>
      <c r="J2355" s="6"/>
      <c r="K2355" s="6"/>
    </row>
    <row r="2356" spans="2:11" ht="13.5" x14ac:dyDescent="0.35">
      <c r="B2356" s="3">
        <v>45432</v>
      </c>
      <c r="C2356" s="2">
        <v>67</v>
      </c>
      <c r="D2356" s="2">
        <v>60.249299999999998</v>
      </c>
      <c r="E2356" s="2">
        <v>702</v>
      </c>
      <c r="F2356" s="2">
        <v>66.513999999999996</v>
      </c>
      <c r="G2356" s="2">
        <v>46692.828000000001</v>
      </c>
      <c r="H2356" s="8">
        <f t="shared" si="36"/>
        <v>1.4940164640614905E-4</v>
      </c>
      <c r="I2356" s="6"/>
      <c r="J2356" s="6"/>
      <c r="K2356" s="6"/>
    </row>
    <row r="2357" spans="2:11" ht="13.5" x14ac:dyDescent="0.35">
      <c r="B2357" s="3">
        <v>45433</v>
      </c>
      <c r="C2357" s="2">
        <v>67</v>
      </c>
      <c r="D2357" s="2">
        <v>60.249299999999998</v>
      </c>
      <c r="E2357" s="2">
        <v>767</v>
      </c>
      <c r="F2357" s="2">
        <v>66.248999999999995</v>
      </c>
      <c r="G2357" s="2">
        <v>50812.983</v>
      </c>
      <c r="H2357" s="8">
        <f t="shared" si="36"/>
        <v>0</v>
      </c>
      <c r="I2357" s="6"/>
      <c r="J2357" s="6"/>
      <c r="K2357" s="6"/>
    </row>
    <row r="2358" spans="2:11" ht="13.5" x14ac:dyDescent="0.35">
      <c r="B2358" s="3">
        <v>45434</v>
      </c>
      <c r="C2358" s="2">
        <v>66.75</v>
      </c>
      <c r="D2358" s="2">
        <v>60.024500000000003</v>
      </c>
      <c r="E2358" s="2">
        <v>898</v>
      </c>
      <c r="F2358" s="2">
        <v>66.748999999999995</v>
      </c>
      <c r="G2358" s="2">
        <v>59940.601999999999</v>
      </c>
      <c r="H2358" s="8">
        <f t="shared" si="36"/>
        <v>-3.7311636815696579E-3</v>
      </c>
      <c r="I2358" s="6"/>
      <c r="J2358" s="6"/>
      <c r="K2358" s="6"/>
    </row>
    <row r="2359" spans="2:11" ht="13.5" x14ac:dyDescent="0.35">
      <c r="B2359" s="3">
        <v>45435</v>
      </c>
      <c r="C2359" s="2">
        <v>66.98</v>
      </c>
      <c r="D2359" s="2">
        <v>60.231299999999997</v>
      </c>
      <c r="E2359" s="2">
        <v>102</v>
      </c>
      <c r="F2359" s="2">
        <v>66.097999999999999</v>
      </c>
      <c r="G2359" s="2">
        <v>6741.9960000000001</v>
      </c>
      <c r="H2359" s="8">
        <f t="shared" si="36"/>
        <v>3.4452598522269088E-3</v>
      </c>
      <c r="I2359" s="6"/>
      <c r="J2359" s="6"/>
      <c r="K2359" s="6"/>
    </row>
    <row r="2360" spans="2:11" ht="13.5" x14ac:dyDescent="0.35">
      <c r="B2360" s="3">
        <v>45436</v>
      </c>
      <c r="C2360" s="2">
        <v>67</v>
      </c>
      <c r="D2360" s="2">
        <v>60.249299999999998</v>
      </c>
      <c r="E2360" s="2">
        <v>658</v>
      </c>
      <c r="F2360" s="2">
        <v>66.497</v>
      </c>
      <c r="G2360" s="2">
        <v>43755.025999999998</v>
      </c>
      <c r="H2360" s="8">
        <f t="shared" si="36"/>
        <v>2.9884794118673649E-4</v>
      </c>
      <c r="I2360" s="6"/>
      <c r="J2360" s="6"/>
      <c r="K2360" s="6"/>
    </row>
    <row r="2361" spans="2:11" ht="13.5" x14ac:dyDescent="0.35">
      <c r="B2361" s="3">
        <v>45439</v>
      </c>
      <c r="C2361" s="2">
        <v>65.7</v>
      </c>
      <c r="D2361" s="2">
        <v>59.080300000000001</v>
      </c>
      <c r="E2361" s="2">
        <v>281</v>
      </c>
      <c r="F2361" s="2">
        <v>65.844999999999999</v>
      </c>
      <c r="G2361" s="2">
        <v>18502.445</v>
      </c>
      <c r="H2361" s="8">
        <f t="shared" si="36"/>
        <v>-1.9402715052291013E-2</v>
      </c>
      <c r="I2361" s="6"/>
      <c r="J2361" s="6"/>
      <c r="K2361" s="6"/>
    </row>
    <row r="2362" spans="2:11" ht="13.5" x14ac:dyDescent="0.35">
      <c r="B2362" s="3">
        <v>45440</v>
      </c>
      <c r="C2362" s="2">
        <v>65.7</v>
      </c>
      <c r="D2362" s="2">
        <v>59.080300000000001</v>
      </c>
      <c r="E2362" s="2">
        <v>0</v>
      </c>
      <c r="F2362" s="2">
        <v>0</v>
      </c>
      <c r="G2362" s="2">
        <v>0</v>
      </c>
      <c r="H2362" s="8">
        <f t="shared" si="36"/>
        <v>0</v>
      </c>
      <c r="I2362" s="6"/>
      <c r="J2362" s="6"/>
      <c r="K2362" s="6"/>
    </row>
    <row r="2363" spans="2:11" ht="13.5" x14ac:dyDescent="0.35">
      <c r="B2363" s="3">
        <v>45441</v>
      </c>
      <c r="C2363" s="2">
        <v>66.989999999999995</v>
      </c>
      <c r="D2363" s="2">
        <v>60.240299999999998</v>
      </c>
      <c r="E2363" s="2">
        <v>124</v>
      </c>
      <c r="F2363" s="2">
        <v>66.066000000000003</v>
      </c>
      <c r="G2363" s="2">
        <v>8192.1839999999993</v>
      </c>
      <c r="H2363" s="8">
        <f t="shared" si="36"/>
        <v>1.9634294341768686E-2</v>
      </c>
      <c r="I2363" s="6"/>
      <c r="J2363" s="6"/>
      <c r="K2363" s="6"/>
    </row>
    <row r="2364" spans="2:11" ht="13.5" x14ac:dyDescent="0.35">
      <c r="B2364" s="3">
        <v>45442</v>
      </c>
      <c r="C2364" s="2">
        <v>67.900000000000006</v>
      </c>
      <c r="D2364" s="2">
        <v>61.058599999999998</v>
      </c>
      <c r="E2364" s="2">
        <v>422</v>
      </c>
      <c r="F2364" s="2">
        <v>66.825999999999993</v>
      </c>
      <c r="G2364" s="2">
        <v>28200.572</v>
      </c>
      <c r="H2364" s="8">
        <f t="shared" si="36"/>
        <v>1.3583929694905249E-2</v>
      </c>
      <c r="I2364" s="6"/>
      <c r="J2364" s="6"/>
      <c r="K2364" s="6"/>
    </row>
    <row r="2365" spans="2:11" ht="13.5" x14ac:dyDescent="0.35">
      <c r="B2365" s="3">
        <v>45443</v>
      </c>
      <c r="C2365" s="2">
        <v>67.900000000000006</v>
      </c>
      <c r="D2365" s="2">
        <v>61.058599999999998</v>
      </c>
      <c r="E2365" s="2">
        <v>119</v>
      </c>
      <c r="F2365" s="2">
        <v>67.489999999999995</v>
      </c>
      <c r="G2365" s="2">
        <v>8031.31</v>
      </c>
      <c r="H2365" s="8">
        <f t="shared" si="36"/>
        <v>0</v>
      </c>
      <c r="I2365" s="6"/>
      <c r="J2365" s="6"/>
      <c r="K2365" s="6"/>
    </row>
    <row r="2366" spans="2:11" ht="13.5" x14ac:dyDescent="0.35">
      <c r="B2366" s="3">
        <v>45446</v>
      </c>
      <c r="C2366" s="2">
        <v>67.7</v>
      </c>
      <c r="D2366" s="2">
        <v>60.878799999999998</v>
      </c>
      <c r="E2366" s="2">
        <v>215</v>
      </c>
      <c r="F2366" s="2">
        <v>67.748999999999995</v>
      </c>
      <c r="G2366" s="2">
        <v>14566.035</v>
      </c>
      <c r="H2366" s="8">
        <f t="shared" si="36"/>
        <v>-2.9447121290039433E-3</v>
      </c>
      <c r="I2366" s="6"/>
      <c r="J2366" s="6"/>
      <c r="K2366" s="6"/>
    </row>
    <row r="2367" spans="2:11" ht="13.5" x14ac:dyDescent="0.35">
      <c r="B2367" s="3">
        <v>45447</v>
      </c>
      <c r="C2367" s="2">
        <v>67</v>
      </c>
      <c r="D2367" s="2">
        <v>60.249299999999998</v>
      </c>
      <c r="E2367" s="2">
        <v>201</v>
      </c>
      <c r="F2367" s="2">
        <v>67.774000000000001</v>
      </c>
      <c r="G2367" s="2">
        <v>13622.574000000001</v>
      </c>
      <c r="H2367" s="8">
        <f t="shared" si="36"/>
        <v>-1.0340216955656159E-2</v>
      </c>
      <c r="I2367" s="6"/>
      <c r="J2367" s="6"/>
      <c r="K2367" s="6"/>
    </row>
    <row r="2368" spans="2:11" ht="13.5" x14ac:dyDescent="0.35">
      <c r="B2368" s="3">
        <v>45448</v>
      </c>
      <c r="C2368" s="2">
        <v>68.5</v>
      </c>
      <c r="D2368" s="2">
        <v>61.598199999999999</v>
      </c>
      <c r="E2368" s="2">
        <v>76</v>
      </c>
      <c r="F2368" s="2">
        <v>67.945999999999998</v>
      </c>
      <c r="G2368" s="2">
        <v>5163.8959999999997</v>
      </c>
      <c r="H2368" s="8">
        <f t="shared" si="36"/>
        <v>2.2388641859739458E-2</v>
      </c>
      <c r="I2368" s="6"/>
      <c r="J2368" s="6"/>
      <c r="K2368" s="6"/>
    </row>
    <row r="2369" spans="2:11" ht="13.5" x14ac:dyDescent="0.35">
      <c r="B2369" s="3">
        <v>45449</v>
      </c>
      <c r="C2369" s="2">
        <v>68.45</v>
      </c>
      <c r="D2369" s="2">
        <v>61.553199999999997</v>
      </c>
      <c r="E2369" s="2">
        <v>154</v>
      </c>
      <c r="F2369" s="2">
        <v>68.304000000000002</v>
      </c>
      <c r="G2369" s="2">
        <v>10518.816000000001</v>
      </c>
      <c r="H2369" s="8">
        <f t="shared" si="36"/>
        <v>-7.3054082749174007E-4</v>
      </c>
      <c r="I2369" s="6"/>
      <c r="J2369" s="6"/>
      <c r="K2369" s="6"/>
    </row>
    <row r="2370" spans="2:11" ht="13.5" x14ac:dyDescent="0.35">
      <c r="B2370" s="3">
        <v>45450</v>
      </c>
      <c r="C2370" s="2">
        <v>68.45</v>
      </c>
      <c r="D2370" s="2">
        <v>61.553199999999997</v>
      </c>
      <c r="E2370" s="2">
        <v>24</v>
      </c>
      <c r="F2370" s="2">
        <v>67.7</v>
      </c>
      <c r="G2370" s="2">
        <v>1624.8</v>
      </c>
      <c r="H2370" s="8">
        <f t="shared" si="36"/>
        <v>0</v>
      </c>
      <c r="I2370" s="6"/>
      <c r="J2370" s="6"/>
      <c r="K2370" s="6"/>
    </row>
    <row r="2371" spans="2:11" ht="13.5" x14ac:dyDescent="0.35">
      <c r="B2371" s="3">
        <v>45453</v>
      </c>
      <c r="C2371" s="2">
        <v>67</v>
      </c>
      <c r="D2371" s="2">
        <v>60.249299999999998</v>
      </c>
      <c r="E2371" s="2">
        <v>739</v>
      </c>
      <c r="F2371" s="2">
        <v>67.052000000000007</v>
      </c>
      <c r="G2371" s="2">
        <v>49551.428</v>
      </c>
      <c r="H2371" s="8">
        <f t="shared" si="36"/>
        <v>-2.1183301599266957E-2</v>
      </c>
      <c r="I2371" s="6"/>
      <c r="J2371" s="6"/>
      <c r="K2371" s="6"/>
    </row>
    <row r="2372" spans="2:11" ht="13.5" x14ac:dyDescent="0.35">
      <c r="B2372" s="3">
        <v>45454</v>
      </c>
      <c r="C2372" s="2">
        <v>68</v>
      </c>
      <c r="D2372" s="2">
        <v>61.148600000000002</v>
      </c>
      <c r="E2372" s="2">
        <v>463</v>
      </c>
      <c r="F2372" s="2">
        <v>68.153999999999996</v>
      </c>
      <c r="G2372" s="2">
        <v>31555.302</v>
      </c>
      <c r="H2372" s="8">
        <f t="shared" si="36"/>
        <v>1.4926314496600023E-2</v>
      </c>
      <c r="I2372" s="6"/>
      <c r="J2372" s="6"/>
      <c r="K2372" s="6"/>
    </row>
    <row r="2373" spans="2:11" ht="13.5" x14ac:dyDescent="0.35">
      <c r="B2373" s="3">
        <v>45455</v>
      </c>
      <c r="C2373" s="2">
        <v>66.900000000000006</v>
      </c>
      <c r="D2373" s="2">
        <v>60.159399999999998</v>
      </c>
      <c r="E2373" s="2">
        <v>90</v>
      </c>
      <c r="F2373" s="2">
        <v>66.938999999999993</v>
      </c>
      <c r="G2373" s="2">
        <v>6024.51</v>
      </c>
      <c r="H2373" s="8">
        <f t="shared" si="36"/>
        <v>-1.6176985245778378E-2</v>
      </c>
      <c r="I2373" s="6"/>
      <c r="J2373" s="6"/>
      <c r="K2373" s="6"/>
    </row>
    <row r="2374" spans="2:11" ht="13.5" x14ac:dyDescent="0.35">
      <c r="B2374" s="3">
        <v>45456</v>
      </c>
      <c r="C2374" s="2">
        <v>67.94</v>
      </c>
      <c r="D2374" s="2">
        <v>61.0946</v>
      </c>
      <c r="E2374" s="2">
        <v>562</v>
      </c>
      <c r="F2374" s="2">
        <v>66.096999999999994</v>
      </c>
      <c r="G2374" s="2">
        <v>37146.514000000003</v>
      </c>
      <c r="H2374" s="8">
        <f t="shared" si="36"/>
        <v>1.5545367806194907E-2</v>
      </c>
      <c r="I2374" s="6"/>
      <c r="J2374" s="6"/>
      <c r="K2374" s="6"/>
    </row>
    <row r="2375" spans="2:11" ht="13.5" x14ac:dyDescent="0.35">
      <c r="B2375" s="3">
        <v>45457</v>
      </c>
      <c r="C2375" s="2">
        <v>67.94</v>
      </c>
      <c r="D2375" s="2">
        <v>61.0946</v>
      </c>
      <c r="E2375" s="2">
        <v>0</v>
      </c>
      <c r="F2375" s="2">
        <v>0</v>
      </c>
      <c r="G2375" s="2">
        <v>0</v>
      </c>
      <c r="H2375" s="8">
        <f t="shared" ref="H2375:H2438" si="37">(D2375-D2374)/D2374</f>
        <v>0</v>
      </c>
      <c r="I2375" s="6"/>
      <c r="J2375" s="6"/>
      <c r="K2375" s="6"/>
    </row>
    <row r="2376" spans="2:11" ht="13.5" x14ac:dyDescent="0.35">
      <c r="B2376" s="3">
        <v>45461</v>
      </c>
      <c r="C2376" s="2">
        <v>67.94</v>
      </c>
      <c r="D2376" s="2">
        <v>61.0946</v>
      </c>
      <c r="E2376" s="2">
        <v>450</v>
      </c>
      <c r="F2376" s="2">
        <v>67.908000000000001</v>
      </c>
      <c r="G2376" s="2">
        <v>30558.6</v>
      </c>
      <c r="H2376" s="8">
        <f t="shared" si="37"/>
        <v>0</v>
      </c>
      <c r="I2376" s="6"/>
      <c r="J2376" s="6"/>
      <c r="K2376" s="6"/>
    </row>
    <row r="2377" spans="2:11" ht="13.5" x14ac:dyDescent="0.35">
      <c r="B2377" s="3">
        <v>45462</v>
      </c>
      <c r="C2377" s="2">
        <v>67.400000000000006</v>
      </c>
      <c r="D2377" s="2">
        <v>60.609000000000002</v>
      </c>
      <c r="E2377" s="2">
        <v>155</v>
      </c>
      <c r="F2377" s="2">
        <v>66.8</v>
      </c>
      <c r="G2377" s="2">
        <v>10354</v>
      </c>
      <c r="H2377" s="8">
        <f t="shared" si="37"/>
        <v>-7.9483293122468764E-3</v>
      </c>
      <c r="I2377" s="6"/>
      <c r="J2377" s="6"/>
      <c r="K2377" s="6"/>
    </row>
    <row r="2378" spans="2:11" ht="13.5" x14ac:dyDescent="0.35">
      <c r="B2378" s="3">
        <v>45463</v>
      </c>
      <c r="C2378" s="2">
        <v>67.400000000000006</v>
      </c>
      <c r="D2378" s="2">
        <v>60.609000000000002</v>
      </c>
      <c r="E2378" s="2">
        <v>312</v>
      </c>
      <c r="F2378" s="2">
        <v>67.022000000000006</v>
      </c>
      <c r="G2378" s="2">
        <v>20910.864000000001</v>
      </c>
      <c r="H2378" s="8">
        <f t="shared" si="37"/>
        <v>0</v>
      </c>
      <c r="I2378" s="6"/>
      <c r="J2378" s="6"/>
      <c r="K2378" s="6"/>
    </row>
    <row r="2379" spans="2:11" ht="13.5" x14ac:dyDescent="0.35">
      <c r="B2379" s="3">
        <v>45464</v>
      </c>
      <c r="C2379" s="2">
        <v>67.400000000000006</v>
      </c>
      <c r="D2379" s="2">
        <v>60.609000000000002</v>
      </c>
      <c r="E2379" s="2">
        <v>880</v>
      </c>
      <c r="F2379" s="2">
        <v>67.284999999999997</v>
      </c>
      <c r="G2379" s="2">
        <v>59210.8</v>
      </c>
      <c r="H2379" s="8">
        <f t="shared" si="37"/>
        <v>0</v>
      </c>
      <c r="I2379" s="6"/>
      <c r="J2379" s="6"/>
      <c r="K2379" s="6"/>
    </row>
    <row r="2380" spans="2:11" ht="13.5" x14ac:dyDescent="0.35">
      <c r="B2380" s="3">
        <v>45467</v>
      </c>
      <c r="C2380" s="2">
        <v>67.5</v>
      </c>
      <c r="D2380" s="2">
        <v>60.698900000000002</v>
      </c>
      <c r="E2380" s="2">
        <v>848</v>
      </c>
      <c r="F2380" s="2">
        <v>67.403000000000006</v>
      </c>
      <c r="G2380" s="2">
        <v>57157.743999999999</v>
      </c>
      <c r="H2380" s="8">
        <f t="shared" si="37"/>
        <v>1.4832780610140423E-3</v>
      </c>
      <c r="I2380" s="6"/>
      <c r="J2380" s="6"/>
      <c r="K2380" s="6"/>
    </row>
    <row r="2381" spans="2:11" ht="13.5" x14ac:dyDescent="0.35">
      <c r="B2381" s="3">
        <v>45468</v>
      </c>
      <c r="C2381" s="2">
        <v>67</v>
      </c>
      <c r="D2381" s="2">
        <v>60.249299999999998</v>
      </c>
      <c r="E2381" s="2">
        <v>864</v>
      </c>
      <c r="F2381" s="2">
        <v>67.349999999999994</v>
      </c>
      <c r="G2381" s="2">
        <v>58190.400000000001</v>
      </c>
      <c r="H2381" s="8">
        <f t="shared" si="37"/>
        <v>-7.4070535050882926E-3</v>
      </c>
      <c r="I2381" s="6"/>
      <c r="J2381" s="6"/>
      <c r="K2381" s="6"/>
    </row>
    <row r="2382" spans="2:11" ht="13.5" x14ac:dyDescent="0.35">
      <c r="B2382" s="3">
        <v>45469</v>
      </c>
      <c r="C2382" s="2">
        <v>67.5</v>
      </c>
      <c r="D2382" s="2">
        <v>60.698900000000002</v>
      </c>
      <c r="E2382" s="2">
        <v>375</v>
      </c>
      <c r="F2382" s="2">
        <v>67.421999999999997</v>
      </c>
      <c r="G2382" s="2">
        <v>25283.25</v>
      </c>
      <c r="H2382" s="8">
        <f t="shared" si="37"/>
        <v>7.4623273631395518E-3</v>
      </c>
      <c r="I2382" s="6"/>
      <c r="J2382" s="6"/>
      <c r="K2382" s="6"/>
    </row>
    <row r="2383" spans="2:11" ht="13.5" x14ac:dyDescent="0.35">
      <c r="B2383" s="3">
        <v>45470</v>
      </c>
      <c r="C2383" s="2">
        <v>67.489999999999995</v>
      </c>
      <c r="D2383" s="2">
        <v>60.689900000000002</v>
      </c>
      <c r="E2383" s="2">
        <v>29</v>
      </c>
      <c r="F2383" s="2">
        <v>67.489999999999995</v>
      </c>
      <c r="G2383" s="2">
        <v>1957.21</v>
      </c>
      <c r="H2383" s="8">
        <f t="shared" si="37"/>
        <v>-1.4827286820684297E-4</v>
      </c>
      <c r="I2383" s="6"/>
      <c r="J2383" s="6"/>
      <c r="K2383" s="6"/>
    </row>
    <row r="2384" spans="2:11" ht="13.5" x14ac:dyDescent="0.35">
      <c r="B2384" s="3">
        <v>45471</v>
      </c>
      <c r="C2384" s="2">
        <v>67.489999999999995</v>
      </c>
      <c r="D2384" s="2">
        <v>60.689900000000002</v>
      </c>
      <c r="E2384" s="2">
        <v>0</v>
      </c>
      <c r="F2384" s="2">
        <v>0</v>
      </c>
      <c r="G2384" s="2">
        <v>0</v>
      </c>
      <c r="H2384" s="8">
        <f t="shared" si="37"/>
        <v>0</v>
      </c>
      <c r="I2384" s="6"/>
      <c r="J2384" s="6"/>
      <c r="K2384" s="6"/>
    </row>
    <row r="2385" spans="2:11" ht="13.5" x14ac:dyDescent="0.35">
      <c r="B2385" s="3">
        <v>45474</v>
      </c>
      <c r="C2385" s="2">
        <v>67.489999999999995</v>
      </c>
      <c r="D2385" s="2">
        <v>60.689900000000002</v>
      </c>
      <c r="E2385" s="2">
        <v>0</v>
      </c>
      <c r="F2385" s="2">
        <v>0</v>
      </c>
      <c r="G2385" s="2">
        <v>0</v>
      </c>
      <c r="H2385" s="8">
        <f t="shared" si="37"/>
        <v>0</v>
      </c>
      <c r="I2385" s="6"/>
      <c r="J2385" s="6"/>
      <c r="K2385" s="6"/>
    </row>
    <row r="2386" spans="2:11" ht="13.5" x14ac:dyDescent="0.35">
      <c r="B2386" s="3">
        <v>45475</v>
      </c>
      <c r="C2386" s="2">
        <v>67.47</v>
      </c>
      <c r="D2386" s="2">
        <v>60.671999999999997</v>
      </c>
      <c r="E2386" s="2">
        <v>6</v>
      </c>
      <c r="F2386" s="2">
        <v>67.47</v>
      </c>
      <c r="G2386" s="2">
        <v>404.82</v>
      </c>
      <c r="H2386" s="8">
        <f t="shared" si="37"/>
        <v>-2.9494199199544679E-4</v>
      </c>
      <c r="I2386" s="6"/>
      <c r="J2386" s="6"/>
      <c r="K2386" s="6"/>
    </row>
    <row r="2387" spans="2:11" ht="13.5" x14ac:dyDescent="0.35">
      <c r="B2387" s="3">
        <v>45476</v>
      </c>
      <c r="C2387" s="2">
        <v>68.099999999999994</v>
      </c>
      <c r="D2387" s="2">
        <v>61.238500000000002</v>
      </c>
      <c r="E2387" s="2">
        <v>220</v>
      </c>
      <c r="F2387" s="2">
        <v>67.168000000000006</v>
      </c>
      <c r="G2387" s="2">
        <v>14776.96</v>
      </c>
      <c r="H2387" s="8">
        <f t="shared" si="37"/>
        <v>9.33709124472582E-3</v>
      </c>
      <c r="I2387" s="6"/>
      <c r="J2387" s="6"/>
      <c r="K2387" s="6"/>
    </row>
    <row r="2388" spans="2:11" ht="13.5" x14ac:dyDescent="0.35">
      <c r="B2388" s="3">
        <v>45477</v>
      </c>
      <c r="C2388" s="2">
        <v>68</v>
      </c>
      <c r="D2388" s="2">
        <v>61.148600000000002</v>
      </c>
      <c r="E2388" s="2">
        <v>14</v>
      </c>
      <c r="F2388" s="2">
        <v>67.570999999999998</v>
      </c>
      <c r="G2388" s="2">
        <v>945.99400000000003</v>
      </c>
      <c r="H2388" s="8">
        <f t="shared" si="37"/>
        <v>-1.4680307323007599E-3</v>
      </c>
      <c r="I2388" s="6"/>
      <c r="J2388" s="6"/>
      <c r="K2388" s="6"/>
    </row>
    <row r="2389" spans="2:11" ht="13.5" x14ac:dyDescent="0.35">
      <c r="B2389" s="3">
        <v>45478</v>
      </c>
      <c r="C2389" s="2">
        <v>69.42</v>
      </c>
      <c r="D2389" s="2">
        <v>64.810500000000005</v>
      </c>
      <c r="E2389" s="2">
        <v>1</v>
      </c>
      <c r="F2389" s="2">
        <v>69.42</v>
      </c>
      <c r="G2389" s="2">
        <v>69.42</v>
      </c>
      <c r="H2389" s="8">
        <f t="shared" si="37"/>
        <v>5.9885263113137549E-2</v>
      </c>
      <c r="I2389" s="6"/>
      <c r="J2389" s="6"/>
      <c r="K2389" s="6"/>
    </row>
    <row r="2390" spans="2:11" ht="13.5" x14ac:dyDescent="0.35">
      <c r="B2390" s="3">
        <v>45481</v>
      </c>
      <c r="C2390" s="2">
        <v>69.42</v>
      </c>
      <c r="D2390" s="2">
        <v>64.810500000000005</v>
      </c>
      <c r="E2390" s="2">
        <v>0</v>
      </c>
      <c r="F2390" s="2">
        <v>0</v>
      </c>
      <c r="G2390" s="2">
        <v>0</v>
      </c>
      <c r="H2390" s="8">
        <f t="shared" si="37"/>
        <v>0</v>
      </c>
      <c r="I2390" s="6"/>
      <c r="J2390" s="6"/>
      <c r="K2390" s="6"/>
    </row>
    <row r="2391" spans="2:11" ht="13.5" x14ac:dyDescent="0.35">
      <c r="B2391" s="3">
        <v>45482</v>
      </c>
      <c r="C2391" s="2">
        <v>68</v>
      </c>
      <c r="D2391" s="2">
        <v>63.4848</v>
      </c>
      <c r="E2391" s="2">
        <v>535</v>
      </c>
      <c r="F2391" s="2">
        <v>67.962000000000003</v>
      </c>
      <c r="G2391" s="2">
        <v>36359.67</v>
      </c>
      <c r="H2391" s="8">
        <f t="shared" si="37"/>
        <v>-2.045501886268436E-2</v>
      </c>
      <c r="I2391" s="6"/>
      <c r="J2391" s="6"/>
      <c r="K2391" s="6"/>
    </row>
    <row r="2392" spans="2:11" ht="13.5" x14ac:dyDescent="0.35">
      <c r="B2392" s="3">
        <v>45483</v>
      </c>
      <c r="C2392" s="2">
        <v>67.97</v>
      </c>
      <c r="D2392" s="2">
        <v>63.456800000000001</v>
      </c>
      <c r="E2392" s="2">
        <v>225</v>
      </c>
      <c r="F2392" s="2">
        <v>67.251000000000005</v>
      </c>
      <c r="G2392" s="2">
        <v>15131.475</v>
      </c>
      <c r="H2392" s="8">
        <f t="shared" si="37"/>
        <v>-4.4105045617216549E-4</v>
      </c>
      <c r="I2392" s="6"/>
      <c r="J2392" s="6"/>
      <c r="K2392" s="6"/>
    </row>
    <row r="2393" spans="2:11" ht="13.5" x14ac:dyDescent="0.35">
      <c r="B2393" s="3">
        <v>45484</v>
      </c>
      <c r="C2393" s="2">
        <v>67.97</v>
      </c>
      <c r="D2393" s="2">
        <v>63.456800000000001</v>
      </c>
      <c r="E2393" s="2">
        <v>0</v>
      </c>
      <c r="F2393" s="2">
        <v>0</v>
      </c>
      <c r="G2393" s="2">
        <v>0</v>
      </c>
      <c r="H2393" s="8">
        <f t="shared" si="37"/>
        <v>0</v>
      </c>
      <c r="I2393" s="6"/>
      <c r="J2393" s="6"/>
      <c r="K2393" s="6"/>
    </row>
    <row r="2394" spans="2:11" ht="13.5" x14ac:dyDescent="0.35">
      <c r="B2394" s="3">
        <v>45485</v>
      </c>
      <c r="C2394" s="2">
        <v>67.790000000000006</v>
      </c>
      <c r="D2394" s="2">
        <v>63.288699999999999</v>
      </c>
      <c r="E2394" s="2">
        <v>197</v>
      </c>
      <c r="F2394" s="2">
        <v>66.52</v>
      </c>
      <c r="G2394" s="2">
        <v>13104.44</v>
      </c>
      <c r="H2394" s="8">
        <f t="shared" si="37"/>
        <v>-2.6490462803041214E-3</v>
      </c>
      <c r="I2394" s="6"/>
      <c r="J2394" s="6"/>
      <c r="K2394" s="6"/>
    </row>
    <row r="2395" spans="2:11" ht="13.5" x14ac:dyDescent="0.35">
      <c r="B2395" s="3">
        <v>45488</v>
      </c>
      <c r="C2395" s="2">
        <v>67.78</v>
      </c>
      <c r="D2395" s="2">
        <v>63.279400000000003</v>
      </c>
      <c r="E2395" s="2">
        <v>97</v>
      </c>
      <c r="F2395" s="2">
        <v>67.314999999999998</v>
      </c>
      <c r="G2395" s="2">
        <v>6529.5550000000003</v>
      </c>
      <c r="H2395" s="8">
        <f t="shared" si="37"/>
        <v>-1.4694566328580125E-4</v>
      </c>
      <c r="I2395" s="6"/>
      <c r="J2395" s="6"/>
      <c r="K2395" s="6"/>
    </row>
    <row r="2396" spans="2:11" ht="13.5" x14ac:dyDescent="0.35">
      <c r="B2396" s="3">
        <v>45489</v>
      </c>
      <c r="C2396" s="2">
        <v>67.8</v>
      </c>
      <c r="D2396" s="2">
        <v>63.298099999999998</v>
      </c>
      <c r="E2396" s="2">
        <v>18</v>
      </c>
      <c r="F2396" s="2">
        <v>67.793999999999997</v>
      </c>
      <c r="G2396" s="2">
        <v>1220.2919999999999</v>
      </c>
      <c r="H2396" s="8">
        <f t="shared" si="37"/>
        <v>2.9551481208727479E-4</v>
      </c>
      <c r="I2396" s="6"/>
      <c r="J2396" s="6"/>
      <c r="K2396" s="6"/>
    </row>
    <row r="2397" spans="2:11" ht="13.5" x14ac:dyDescent="0.35">
      <c r="B2397" s="3">
        <v>45490</v>
      </c>
      <c r="C2397" s="2">
        <v>67.8</v>
      </c>
      <c r="D2397" s="2">
        <v>63.298099999999998</v>
      </c>
      <c r="E2397" s="2">
        <v>159</v>
      </c>
      <c r="F2397" s="2">
        <v>67.385999999999996</v>
      </c>
      <c r="G2397" s="2">
        <v>10714.374</v>
      </c>
      <c r="H2397" s="8">
        <f t="shared" si="37"/>
        <v>0</v>
      </c>
      <c r="I2397" s="6"/>
      <c r="J2397" s="6"/>
      <c r="K2397" s="6"/>
    </row>
    <row r="2398" spans="2:11" ht="13.5" x14ac:dyDescent="0.35">
      <c r="B2398" s="3">
        <v>45491</v>
      </c>
      <c r="C2398" s="2">
        <v>67.5</v>
      </c>
      <c r="D2398" s="2">
        <v>63.018000000000001</v>
      </c>
      <c r="E2398" s="2">
        <v>70</v>
      </c>
      <c r="F2398" s="2">
        <v>67.286000000000001</v>
      </c>
      <c r="G2398" s="2">
        <v>4710.0200000000004</v>
      </c>
      <c r="H2398" s="8">
        <f t="shared" si="37"/>
        <v>-4.4250933282357187E-3</v>
      </c>
      <c r="I2398" s="6"/>
      <c r="J2398" s="6"/>
      <c r="K2398" s="6"/>
    </row>
    <row r="2399" spans="2:11" ht="13.5" x14ac:dyDescent="0.35">
      <c r="B2399" s="3">
        <v>45492</v>
      </c>
      <c r="C2399" s="2">
        <v>67.5</v>
      </c>
      <c r="D2399" s="2">
        <v>63.018000000000001</v>
      </c>
      <c r="E2399" s="2">
        <v>3</v>
      </c>
      <c r="F2399" s="2">
        <v>67.5</v>
      </c>
      <c r="G2399" s="2">
        <v>202.5</v>
      </c>
      <c r="H2399" s="8">
        <f t="shared" si="37"/>
        <v>0</v>
      </c>
      <c r="I2399" s="6"/>
      <c r="J2399" s="6"/>
      <c r="K2399" s="6"/>
    </row>
    <row r="2400" spans="2:11" ht="13.5" x14ac:dyDescent="0.35">
      <c r="B2400" s="3">
        <v>45495</v>
      </c>
      <c r="C2400" s="2">
        <v>67.5</v>
      </c>
      <c r="D2400" s="2">
        <v>63.018000000000001</v>
      </c>
      <c r="E2400" s="2">
        <v>0</v>
      </c>
      <c r="F2400" s="2">
        <v>0</v>
      </c>
      <c r="G2400" s="2">
        <v>0</v>
      </c>
      <c r="H2400" s="8">
        <f t="shared" si="37"/>
        <v>0</v>
      </c>
      <c r="I2400" s="6"/>
      <c r="J2400" s="6"/>
      <c r="K2400" s="6"/>
    </row>
    <row r="2401" spans="2:11" ht="13.5" x14ac:dyDescent="0.35">
      <c r="B2401" s="3">
        <v>45496</v>
      </c>
      <c r="C2401" s="2">
        <v>67</v>
      </c>
      <c r="D2401" s="2">
        <v>62.551200000000001</v>
      </c>
      <c r="E2401" s="2">
        <v>3</v>
      </c>
      <c r="F2401" s="2">
        <v>67</v>
      </c>
      <c r="G2401" s="2">
        <v>201</v>
      </c>
      <c r="H2401" s="8">
        <f t="shared" si="37"/>
        <v>-7.4074074074073947E-3</v>
      </c>
      <c r="I2401" s="6"/>
      <c r="J2401" s="6"/>
      <c r="K2401" s="6"/>
    </row>
    <row r="2402" spans="2:11" ht="13.5" x14ac:dyDescent="0.35">
      <c r="B2402" s="3">
        <v>45497</v>
      </c>
      <c r="C2402" s="2">
        <v>67</v>
      </c>
      <c r="D2402" s="2">
        <v>62.551200000000001</v>
      </c>
      <c r="E2402" s="2">
        <v>117</v>
      </c>
      <c r="F2402" s="2">
        <v>67.150000000000006</v>
      </c>
      <c r="G2402" s="2">
        <v>7856.55</v>
      </c>
      <c r="H2402" s="8">
        <f t="shared" si="37"/>
        <v>0</v>
      </c>
      <c r="I2402" s="6"/>
      <c r="J2402" s="6"/>
      <c r="K2402" s="6"/>
    </row>
    <row r="2403" spans="2:11" ht="13.5" x14ac:dyDescent="0.35">
      <c r="B2403" s="3">
        <v>45499</v>
      </c>
      <c r="C2403" s="2">
        <v>66</v>
      </c>
      <c r="D2403" s="2">
        <v>61.617600000000003</v>
      </c>
      <c r="E2403" s="2">
        <v>1398</v>
      </c>
      <c r="F2403" s="2">
        <v>65.45</v>
      </c>
      <c r="G2403" s="2">
        <v>91499.1</v>
      </c>
      <c r="H2403" s="8">
        <f t="shared" si="37"/>
        <v>-1.4925373134328334E-2</v>
      </c>
      <c r="I2403" s="6"/>
      <c r="J2403" s="6"/>
      <c r="K2403" s="6"/>
    </row>
    <row r="2404" spans="2:11" ht="13.5" x14ac:dyDescent="0.35">
      <c r="B2404" s="3">
        <v>45502</v>
      </c>
      <c r="C2404" s="2">
        <v>66</v>
      </c>
      <c r="D2404" s="2">
        <v>61.617600000000003</v>
      </c>
      <c r="E2404" s="2">
        <v>190</v>
      </c>
      <c r="F2404" s="2">
        <v>66</v>
      </c>
      <c r="G2404" s="2">
        <v>12540</v>
      </c>
      <c r="H2404" s="8">
        <f t="shared" si="37"/>
        <v>0</v>
      </c>
      <c r="I2404" s="6"/>
      <c r="J2404" s="6"/>
      <c r="K2404" s="6"/>
    </row>
    <row r="2405" spans="2:11" ht="13.5" x14ac:dyDescent="0.35">
      <c r="B2405" s="3">
        <v>45503</v>
      </c>
      <c r="C2405" s="2">
        <v>65.5</v>
      </c>
      <c r="D2405" s="2">
        <v>61.150799999999997</v>
      </c>
      <c r="E2405" s="2">
        <v>262</v>
      </c>
      <c r="F2405" s="2">
        <v>65.069000000000003</v>
      </c>
      <c r="G2405" s="2">
        <v>17048.078000000001</v>
      </c>
      <c r="H2405" s="8">
        <f t="shared" si="37"/>
        <v>-7.5757575757576783E-3</v>
      </c>
      <c r="I2405" s="6"/>
      <c r="J2405" s="6"/>
      <c r="K2405" s="6"/>
    </row>
    <row r="2406" spans="2:11" ht="13.5" x14ac:dyDescent="0.35">
      <c r="B2406" s="3">
        <v>45504</v>
      </c>
      <c r="C2406" s="2">
        <v>65.5</v>
      </c>
      <c r="D2406" s="2">
        <v>61.150799999999997</v>
      </c>
      <c r="E2406" s="2">
        <v>670</v>
      </c>
      <c r="F2406" s="2">
        <v>64.478999999999999</v>
      </c>
      <c r="G2406" s="2">
        <v>43200.93</v>
      </c>
      <c r="H2406" s="8">
        <f t="shared" si="37"/>
        <v>0</v>
      </c>
      <c r="I2406" s="6"/>
      <c r="J2406" s="6"/>
      <c r="K2406" s="6"/>
    </row>
    <row r="2407" spans="2:11" ht="13.5" x14ac:dyDescent="0.35">
      <c r="B2407" s="3">
        <v>45505</v>
      </c>
      <c r="C2407" s="2">
        <v>64.3</v>
      </c>
      <c r="D2407" s="2">
        <v>60.030500000000004</v>
      </c>
      <c r="E2407" s="2">
        <v>11</v>
      </c>
      <c r="F2407" s="2">
        <v>64.3</v>
      </c>
      <c r="G2407" s="2">
        <v>707.3</v>
      </c>
      <c r="H2407" s="8">
        <f t="shared" si="37"/>
        <v>-1.8320283626706325E-2</v>
      </c>
      <c r="I2407" s="6"/>
      <c r="J2407" s="6"/>
      <c r="K2407" s="6"/>
    </row>
    <row r="2408" spans="2:11" ht="13.5" x14ac:dyDescent="0.35">
      <c r="B2408" s="3">
        <v>45506</v>
      </c>
      <c r="C2408" s="2">
        <v>64.3</v>
      </c>
      <c r="D2408" s="2">
        <v>60.030500000000004</v>
      </c>
      <c r="E2408" s="2">
        <v>118</v>
      </c>
      <c r="F2408" s="2">
        <v>64.046000000000006</v>
      </c>
      <c r="G2408" s="2">
        <v>7557.4279999999999</v>
      </c>
      <c r="H2408" s="8">
        <f t="shared" si="37"/>
        <v>0</v>
      </c>
      <c r="I2408" s="6"/>
      <c r="J2408" s="6"/>
      <c r="K2408" s="6"/>
    </row>
    <row r="2409" spans="2:11" ht="13.5" x14ac:dyDescent="0.35">
      <c r="B2409" s="3">
        <v>45509</v>
      </c>
      <c r="C2409" s="2">
        <v>64.290000000000006</v>
      </c>
      <c r="D2409" s="2">
        <v>60.021099999999997</v>
      </c>
      <c r="E2409" s="2">
        <v>14</v>
      </c>
      <c r="F2409" s="2">
        <v>64.021000000000001</v>
      </c>
      <c r="G2409" s="2">
        <v>896.29399999999998</v>
      </c>
      <c r="H2409" s="8">
        <f t="shared" si="37"/>
        <v>-1.5658706824041969E-4</v>
      </c>
      <c r="I2409" s="6"/>
      <c r="J2409" s="6"/>
      <c r="K2409" s="6"/>
    </row>
    <row r="2410" spans="2:11" ht="13.5" x14ac:dyDescent="0.35">
      <c r="B2410" s="3">
        <v>45510</v>
      </c>
      <c r="C2410" s="2">
        <v>64.25</v>
      </c>
      <c r="D2410" s="2">
        <v>59.983800000000002</v>
      </c>
      <c r="E2410" s="2">
        <v>577</v>
      </c>
      <c r="F2410" s="2">
        <v>63.406999999999996</v>
      </c>
      <c r="G2410" s="2">
        <v>36585.839</v>
      </c>
      <c r="H2410" s="8">
        <f t="shared" si="37"/>
        <v>-6.2144812407627955E-4</v>
      </c>
      <c r="I2410" s="6"/>
      <c r="J2410" s="6"/>
      <c r="K2410" s="6"/>
    </row>
    <row r="2411" spans="2:11" ht="13.5" x14ac:dyDescent="0.35">
      <c r="B2411" s="3">
        <v>45511</v>
      </c>
      <c r="C2411" s="2">
        <v>64.239999999999995</v>
      </c>
      <c r="D2411" s="2">
        <v>59.974499999999999</v>
      </c>
      <c r="E2411" s="2">
        <v>73</v>
      </c>
      <c r="F2411" s="2">
        <v>64.239999999999995</v>
      </c>
      <c r="G2411" s="2">
        <v>4689.5200000000004</v>
      </c>
      <c r="H2411" s="8">
        <f t="shared" si="37"/>
        <v>-1.5504186130260494E-4</v>
      </c>
      <c r="I2411" s="6"/>
      <c r="J2411" s="6"/>
      <c r="K2411" s="6"/>
    </row>
    <row r="2412" spans="2:11" ht="13.5" x14ac:dyDescent="0.35">
      <c r="B2412" s="3">
        <v>45512</v>
      </c>
      <c r="C2412" s="2">
        <v>64.150000000000006</v>
      </c>
      <c r="D2412" s="2">
        <v>59.8904</v>
      </c>
      <c r="E2412" s="2">
        <v>190</v>
      </c>
      <c r="F2412" s="2">
        <v>64.150000000000006</v>
      </c>
      <c r="G2412" s="2">
        <v>12188.5</v>
      </c>
      <c r="H2412" s="8">
        <f t="shared" si="37"/>
        <v>-1.4022626282836773E-3</v>
      </c>
      <c r="I2412" s="6"/>
      <c r="J2412" s="6"/>
      <c r="K2412" s="6"/>
    </row>
    <row r="2413" spans="2:11" ht="13.5" x14ac:dyDescent="0.35">
      <c r="B2413" s="3">
        <v>45513</v>
      </c>
      <c r="C2413" s="2">
        <v>64.099999999999994</v>
      </c>
      <c r="D2413" s="2">
        <v>59.843800000000002</v>
      </c>
      <c r="E2413" s="2">
        <v>106</v>
      </c>
      <c r="F2413" s="2">
        <v>63.063000000000002</v>
      </c>
      <c r="G2413" s="2">
        <v>6684.6779999999999</v>
      </c>
      <c r="H2413" s="8">
        <f t="shared" si="37"/>
        <v>-7.7808797403253237E-4</v>
      </c>
      <c r="I2413" s="6"/>
      <c r="J2413" s="6"/>
      <c r="K2413" s="6"/>
    </row>
    <row r="2414" spans="2:11" ht="13.5" x14ac:dyDescent="0.35">
      <c r="B2414" s="3">
        <v>45516</v>
      </c>
      <c r="C2414" s="2">
        <v>64.099999999999994</v>
      </c>
      <c r="D2414" s="2">
        <v>59.843800000000002</v>
      </c>
      <c r="E2414" s="2">
        <v>0</v>
      </c>
      <c r="F2414" s="2">
        <v>0</v>
      </c>
      <c r="G2414" s="2">
        <v>0</v>
      </c>
      <c r="H2414" s="8">
        <f t="shared" si="37"/>
        <v>0</v>
      </c>
      <c r="I2414" s="6"/>
      <c r="J2414" s="6"/>
      <c r="K2414" s="6"/>
    </row>
    <row r="2415" spans="2:11" ht="13.5" x14ac:dyDescent="0.35">
      <c r="B2415" s="3">
        <v>45518</v>
      </c>
      <c r="C2415" s="2">
        <v>64.14</v>
      </c>
      <c r="D2415" s="2">
        <v>59.881100000000004</v>
      </c>
      <c r="E2415" s="2">
        <v>989</v>
      </c>
      <c r="F2415" s="2">
        <v>62.677999999999997</v>
      </c>
      <c r="G2415" s="2">
        <v>61988.542000000001</v>
      </c>
      <c r="H2415" s="8">
        <f t="shared" si="37"/>
        <v>6.2328929646850444E-4</v>
      </c>
      <c r="I2415" s="6"/>
      <c r="J2415" s="6"/>
      <c r="K2415" s="6"/>
    </row>
    <row r="2416" spans="2:11" ht="13.5" x14ac:dyDescent="0.35">
      <c r="B2416" s="3">
        <v>45519</v>
      </c>
      <c r="C2416" s="2">
        <v>64.12</v>
      </c>
      <c r="D2416" s="2">
        <v>59.862400000000001</v>
      </c>
      <c r="E2416" s="2">
        <v>20</v>
      </c>
      <c r="F2416" s="2">
        <v>64.116</v>
      </c>
      <c r="G2416" s="2">
        <v>1282.32</v>
      </c>
      <c r="H2416" s="8">
        <f t="shared" si="37"/>
        <v>-3.1228551245722947E-4</v>
      </c>
      <c r="I2416" s="6"/>
      <c r="J2416" s="6"/>
      <c r="K2416" s="6"/>
    </row>
    <row r="2417" spans="2:11" ht="13.5" x14ac:dyDescent="0.35">
      <c r="B2417" s="3">
        <v>45520</v>
      </c>
      <c r="C2417" s="2">
        <v>64.14</v>
      </c>
      <c r="D2417" s="2">
        <v>59.881100000000004</v>
      </c>
      <c r="E2417" s="2">
        <v>620</v>
      </c>
      <c r="F2417" s="2">
        <v>64.134</v>
      </c>
      <c r="G2417" s="2">
        <v>39763.08</v>
      </c>
      <c r="H2417" s="8">
        <f t="shared" si="37"/>
        <v>3.1238306516281677E-4</v>
      </c>
      <c r="I2417" s="6"/>
      <c r="J2417" s="6"/>
      <c r="K2417" s="6"/>
    </row>
    <row r="2418" spans="2:11" ht="13.5" x14ac:dyDescent="0.35">
      <c r="B2418" s="3">
        <v>45523</v>
      </c>
      <c r="C2418" s="2">
        <v>64.14</v>
      </c>
      <c r="D2418" s="2">
        <v>59.881100000000004</v>
      </c>
      <c r="E2418" s="2">
        <v>0</v>
      </c>
      <c r="F2418" s="2">
        <v>0</v>
      </c>
      <c r="G2418" s="2">
        <v>0</v>
      </c>
      <c r="H2418" s="8">
        <f t="shared" si="37"/>
        <v>0</v>
      </c>
      <c r="I2418" s="6"/>
      <c r="J2418" s="6"/>
      <c r="K2418" s="6"/>
    </row>
    <row r="2419" spans="2:11" ht="13.5" x14ac:dyDescent="0.35">
      <c r="B2419" s="3">
        <v>45524</v>
      </c>
      <c r="C2419" s="2">
        <v>64.14</v>
      </c>
      <c r="D2419" s="2">
        <v>59.881100000000004</v>
      </c>
      <c r="E2419" s="2">
        <v>0</v>
      </c>
      <c r="F2419" s="2">
        <v>0</v>
      </c>
      <c r="G2419" s="2">
        <v>0</v>
      </c>
      <c r="H2419" s="8">
        <f t="shared" si="37"/>
        <v>0</v>
      </c>
      <c r="I2419" s="6"/>
      <c r="J2419" s="6"/>
      <c r="K2419" s="6"/>
    </row>
    <row r="2420" spans="2:11" ht="13.5" x14ac:dyDescent="0.35">
      <c r="B2420" s="3">
        <v>45525</v>
      </c>
      <c r="C2420" s="2">
        <v>64</v>
      </c>
      <c r="D2420" s="2">
        <v>59.750399999999999</v>
      </c>
      <c r="E2420" s="2">
        <v>46</v>
      </c>
      <c r="F2420" s="2">
        <v>64</v>
      </c>
      <c r="G2420" s="2">
        <v>2944</v>
      </c>
      <c r="H2420" s="8">
        <f t="shared" si="37"/>
        <v>-2.182658635195487E-3</v>
      </c>
      <c r="I2420" s="6"/>
      <c r="J2420" s="6"/>
      <c r="K2420" s="6"/>
    </row>
    <row r="2421" spans="2:11" ht="13.5" x14ac:dyDescent="0.35">
      <c r="B2421" s="3">
        <v>45526</v>
      </c>
      <c r="C2421" s="2">
        <v>63.1</v>
      </c>
      <c r="D2421" s="2">
        <v>58.910200000000003</v>
      </c>
      <c r="E2421" s="2">
        <v>40354</v>
      </c>
      <c r="F2421" s="2">
        <v>63.898000000000003</v>
      </c>
      <c r="G2421" s="2">
        <v>2578539.892</v>
      </c>
      <c r="H2421" s="8">
        <f t="shared" si="37"/>
        <v>-1.4061830548414669E-2</v>
      </c>
      <c r="I2421" s="6"/>
      <c r="J2421" s="6"/>
      <c r="K2421" s="6"/>
    </row>
    <row r="2422" spans="2:11" ht="13.5" x14ac:dyDescent="0.35">
      <c r="B2422" s="3">
        <v>45527</v>
      </c>
      <c r="C2422" s="2">
        <v>63.1</v>
      </c>
      <c r="D2422" s="2">
        <v>58.910200000000003</v>
      </c>
      <c r="E2422" s="2">
        <v>174</v>
      </c>
      <c r="F2422" s="2">
        <v>63.177999999999997</v>
      </c>
      <c r="G2422" s="2">
        <v>10992.972</v>
      </c>
      <c r="H2422" s="8">
        <f t="shared" si="37"/>
        <v>0</v>
      </c>
      <c r="I2422" s="6"/>
      <c r="J2422" s="6"/>
      <c r="K2422" s="6"/>
    </row>
    <row r="2423" spans="2:11" ht="13.5" x14ac:dyDescent="0.35">
      <c r="B2423" s="3">
        <v>45530</v>
      </c>
      <c r="C2423" s="2">
        <v>66.88</v>
      </c>
      <c r="D2423" s="2">
        <v>62.4392</v>
      </c>
      <c r="E2423" s="2">
        <v>166</v>
      </c>
      <c r="F2423" s="2">
        <v>64.37</v>
      </c>
      <c r="G2423" s="2">
        <v>10685.42</v>
      </c>
      <c r="H2423" s="8">
        <f t="shared" si="37"/>
        <v>5.9904736361444985E-2</v>
      </c>
      <c r="I2423" s="6"/>
      <c r="J2423" s="6"/>
      <c r="K2423" s="6"/>
    </row>
    <row r="2424" spans="2:11" ht="13.5" x14ac:dyDescent="0.35">
      <c r="B2424" s="3">
        <v>45531</v>
      </c>
      <c r="C2424" s="2">
        <v>70.89</v>
      </c>
      <c r="D2424" s="2">
        <v>66.182900000000004</v>
      </c>
      <c r="E2424" s="2">
        <v>3439</v>
      </c>
      <c r="F2424" s="2">
        <v>69.619</v>
      </c>
      <c r="G2424" s="2">
        <v>239419.74100000001</v>
      </c>
      <c r="H2424" s="8">
        <f t="shared" si="37"/>
        <v>5.9957526681956273E-2</v>
      </c>
      <c r="I2424" s="6"/>
      <c r="J2424" s="6"/>
      <c r="K2424" s="6"/>
    </row>
    <row r="2425" spans="2:11" ht="13.5" x14ac:dyDescent="0.35">
      <c r="B2425" s="3">
        <v>45532</v>
      </c>
      <c r="C2425" s="2">
        <v>75</v>
      </c>
      <c r="D2425" s="2">
        <v>70.02</v>
      </c>
      <c r="E2425" s="2">
        <v>5378</v>
      </c>
      <c r="F2425" s="2">
        <v>73.783000000000001</v>
      </c>
      <c r="G2425" s="2">
        <v>396804.97399999999</v>
      </c>
      <c r="H2425" s="8">
        <f t="shared" si="37"/>
        <v>5.7977211636238243E-2</v>
      </c>
      <c r="I2425" s="6"/>
      <c r="J2425" s="6"/>
      <c r="K2425" s="6"/>
    </row>
    <row r="2426" spans="2:11" ht="13.5" x14ac:dyDescent="0.35">
      <c r="B2426" s="3">
        <v>45533</v>
      </c>
      <c r="C2426" s="2">
        <v>78.8</v>
      </c>
      <c r="D2426" s="2">
        <v>73.567700000000002</v>
      </c>
      <c r="E2426" s="2">
        <v>1655</v>
      </c>
      <c r="F2426" s="2">
        <v>78.676000000000002</v>
      </c>
      <c r="G2426" s="2">
        <v>130208.78</v>
      </c>
      <c r="H2426" s="8">
        <f t="shared" si="37"/>
        <v>5.0666952299343135E-2</v>
      </c>
      <c r="I2426" s="6"/>
      <c r="J2426" s="6"/>
      <c r="K2426" s="6"/>
    </row>
    <row r="2427" spans="2:11" ht="13.5" x14ac:dyDescent="0.35">
      <c r="B2427" s="3">
        <v>45534</v>
      </c>
      <c r="C2427" s="2">
        <v>77.5</v>
      </c>
      <c r="D2427" s="2">
        <v>72.353999999999999</v>
      </c>
      <c r="E2427" s="2">
        <v>309</v>
      </c>
      <c r="F2427" s="2">
        <v>77.86</v>
      </c>
      <c r="G2427" s="2">
        <v>24058.74</v>
      </c>
      <c r="H2427" s="8">
        <f t="shared" si="37"/>
        <v>-1.6497729302397693E-2</v>
      </c>
      <c r="I2427" s="6"/>
      <c r="J2427" s="6"/>
      <c r="K2427" s="6"/>
    </row>
    <row r="2428" spans="2:11" ht="13.5" x14ac:dyDescent="0.35">
      <c r="B2428" s="3">
        <v>45537</v>
      </c>
      <c r="C2428" s="2">
        <v>73.099999999999994</v>
      </c>
      <c r="D2428" s="2">
        <v>68.246200000000002</v>
      </c>
      <c r="E2428" s="2">
        <v>710</v>
      </c>
      <c r="F2428" s="2">
        <v>76.031000000000006</v>
      </c>
      <c r="G2428" s="2">
        <v>53982.01</v>
      </c>
      <c r="H2428" s="8">
        <f t="shared" si="37"/>
        <v>-5.6773640710948911E-2</v>
      </c>
      <c r="I2428" s="6"/>
      <c r="J2428" s="6"/>
      <c r="K2428" s="6"/>
    </row>
    <row r="2429" spans="2:11" ht="13.5" x14ac:dyDescent="0.35">
      <c r="B2429" s="3">
        <v>45538</v>
      </c>
      <c r="C2429" s="2">
        <v>75.2</v>
      </c>
      <c r="D2429" s="2">
        <v>70.206699999999998</v>
      </c>
      <c r="E2429" s="2">
        <v>1159</v>
      </c>
      <c r="F2429" s="2">
        <v>76.067999999999998</v>
      </c>
      <c r="G2429" s="2">
        <v>88162.812000000005</v>
      </c>
      <c r="H2429" s="8">
        <f t="shared" si="37"/>
        <v>2.8726874170283415E-2</v>
      </c>
      <c r="I2429" s="6"/>
      <c r="J2429" s="6"/>
      <c r="K2429" s="6"/>
    </row>
    <row r="2430" spans="2:11" ht="13.5" x14ac:dyDescent="0.35">
      <c r="B2430" s="3">
        <v>45539</v>
      </c>
      <c r="C2430" s="2">
        <v>76.3</v>
      </c>
      <c r="D2430" s="2">
        <v>71.233699999999999</v>
      </c>
      <c r="E2430" s="2">
        <v>831</v>
      </c>
      <c r="F2430" s="2">
        <v>75.494</v>
      </c>
      <c r="G2430" s="2">
        <v>62735.514000000003</v>
      </c>
      <c r="H2430" s="8">
        <f t="shared" si="37"/>
        <v>1.4628233487687088E-2</v>
      </c>
      <c r="I2430" s="6"/>
      <c r="J2430" s="6"/>
      <c r="K2430" s="6"/>
    </row>
    <row r="2431" spans="2:11" ht="13.5" x14ac:dyDescent="0.35">
      <c r="B2431" s="3">
        <v>45540</v>
      </c>
      <c r="C2431" s="2">
        <v>77.3</v>
      </c>
      <c r="D2431" s="2">
        <v>72.167299999999997</v>
      </c>
      <c r="E2431" s="2">
        <v>2091</v>
      </c>
      <c r="F2431" s="2">
        <v>76.45</v>
      </c>
      <c r="G2431" s="2">
        <v>159856.95000000001</v>
      </c>
      <c r="H2431" s="8">
        <f t="shared" si="37"/>
        <v>1.3106156215386796E-2</v>
      </c>
      <c r="I2431" s="6"/>
      <c r="J2431" s="6"/>
      <c r="K2431" s="6"/>
    </row>
    <row r="2432" spans="2:11" ht="13.5" x14ac:dyDescent="0.35">
      <c r="B2432" s="3">
        <v>45541</v>
      </c>
      <c r="C2432" s="2">
        <v>77.3</v>
      </c>
      <c r="D2432" s="2">
        <v>72.167299999999997</v>
      </c>
      <c r="E2432" s="2">
        <v>688</v>
      </c>
      <c r="F2432" s="2">
        <v>76.796999999999997</v>
      </c>
      <c r="G2432" s="2">
        <v>52836.336000000003</v>
      </c>
      <c r="H2432" s="8">
        <f t="shared" si="37"/>
        <v>0</v>
      </c>
      <c r="I2432" s="6"/>
      <c r="J2432" s="6"/>
      <c r="K2432" s="6"/>
    </row>
    <row r="2433" spans="2:11" ht="13.5" x14ac:dyDescent="0.35">
      <c r="B2433" s="3">
        <v>45544</v>
      </c>
      <c r="C2433" s="2">
        <v>77.25</v>
      </c>
      <c r="D2433" s="2">
        <v>72.120599999999996</v>
      </c>
      <c r="E2433" s="2">
        <v>853</v>
      </c>
      <c r="F2433" s="2">
        <v>76.688999999999993</v>
      </c>
      <c r="G2433" s="2">
        <v>65415.716999999997</v>
      </c>
      <c r="H2433" s="8">
        <f t="shared" si="37"/>
        <v>-6.4710748496897205E-4</v>
      </c>
      <c r="I2433" s="6"/>
      <c r="J2433" s="6"/>
      <c r="K2433" s="6"/>
    </row>
    <row r="2434" spans="2:11" ht="13.5" x14ac:dyDescent="0.35">
      <c r="B2434" s="3">
        <v>45545</v>
      </c>
      <c r="C2434" s="2">
        <v>77.3</v>
      </c>
      <c r="D2434" s="2">
        <v>72.167299999999997</v>
      </c>
      <c r="E2434" s="2">
        <v>885</v>
      </c>
      <c r="F2434" s="2">
        <v>77.278000000000006</v>
      </c>
      <c r="G2434" s="2">
        <v>68391.03</v>
      </c>
      <c r="H2434" s="8">
        <f t="shared" si="37"/>
        <v>6.4752650421656644E-4</v>
      </c>
      <c r="I2434" s="6"/>
      <c r="J2434" s="6"/>
      <c r="K2434" s="6"/>
    </row>
    <row r="2435" spans="2:11" ht="13.5" x14ac:dyDescent="0.35">
      <c r="B2435" s="3">
        <v>45546</v>
      </c>
      <c r="C2435" s="2">
        <v>77.290000000000006</v>
      </c>
      <c r="D2435" s="2">
        <v>72.157899999999998</v>
      </c>
      <c r="E2435" s="2">
        <v>3056</v>
      </c>
      <c r="F2435" s="2">
        <v>76.432000000000002</v>
      </c>
      <c r="G2435" s="2">
        <v>233576.19200000001</v>
      </c>
      <c r="H2435" s="8">
        <f t="shared" si="37"/>
        <v>-1.3025289847340012E-4</v>
      </c>
      <c r="I2435" s="6"/>
      <c r="J2435" s="6"/>
      <c r="K2435" s="6"/>
    </row>
    <row r="2436" spans="2:11" ht="13.5" x14ac:dyDescent="0.35">
      <c r="B2436" s="3">
        <v>45547</v>
      </c>
      <c r="C2436" s="2">
        <v>77.2</v>
      </c>
      <c r="D2436" s="2">
        <v>72.073899999999995</v>
      </c>
      <c r="E2436" s="2">
        <v>1185</v>
      </c>
      <c r="F2436" s="2">
        <v>76.33</v>
      </c>
      <c r="G2436" s="2">
        <v>90451.05</v>
      </c>
      <c r="H2436" s="8">
        <f t="shared" si="37"/>
        <v>-1.1641137006482059E-3</v>
      </c>
      <c r="I2436" s="6"/>
      <c r="J2436" s="6"/>
      <c r="K2436" s="6"/>
    </row>
    <row r="2437" spans="2:11" ht="13.5" x14ac:dyDescent="0.35">
      <c r="B2437" s="3">
        <v>45548</v>
      </c>
      <c r="C2437" s="2">
        <v>77.5</v>
      </c>
      <c r="D2437" s="2">
        <v>72.353999999999999</v>
      </c>
      <c r="E2437" s="2">
        <v>1365</v>
      </c>
      <c r="F2437" s="2">
        <v>77.176000000000002</v>
      </c>
      <c r="G2437" s="2">
        <v>105345.24</v>
      </c>
      <c r="H2437" s="8">
        <f t="shared" si="37"/>
        <v>3.8862889339969734E-3</v>
      </c>
      <c r="I2437" s="6"/>
      <c r="J2437" s="6"/>
      <c r="K2437" s="6"/>
    </row>
    <row r="2438" spans="2:11" ht="13.5" x14ac:dyDescent="0.35">
      <c r="B2438" s="3">
        <v>45551</v>
      </c>
      <c r="C2438" s="2">
        <v>78</v>
      </c>
      <c r="D2438" s="2">
        <v>72.820800000000006</v>
      </c>
      <c r="E2438" s="2">
        <v>37</v>
      </c>
      <c r="F2438" s="2">
        <v>77.638000000000005</v>
      </c>
      <c r="G2438" s="2">
        <v>2872.6060000000002</v>
      </c>
      <c r="H2438" s="8">
        <f t="shared" si="37"/>
        <v>6.451612903225894E-3</v>
      </c>
      <c r="I2438" s="6"/>
      <c r="J2438" s="6"/>
      <c r="K2438" s="6"/>
    </row>
    <row r="2439" spans="2:11" ht="13.5" x14ac:dyDescent="0.35">
      <c r="B2439" s="3">
        <v>45552</v>
      </c>
      <c r="C2439" s="2">
        <v>77.5</v>
      </c>
      <c r="D2439" s="2">
        <v>72.353999999999999</v>
      </c>
      <c r="E2439" s="2">
        <v>35</v>
      </c>
      <c r="F2439" s="2">
        <v>77.5</v>
      </c>
      <c r="G2439" s="2">
        <v>2712.5</v>
      </c>
      <c r="H2439" s="8">
        <f t="shared" ref="H2439:H2502" si="38">(D2439-D2438)/D2438</f>
        <v>-6.4102564102564968E-3</v>
      </c>
      <c r="I2439" s="6"/>
      <c r="J2439" s="6"/>
      <c r="K2439" s="6"/>
    </row>
    <row r="2440" spans="2:11" ht="13.5" x14ac:dyDescent="0.35">
      <c r="B2440" s="3">
        <v>45553</v>
      </c>
      <c r="C2440" s="2">
        <v>77</v>
      </c>
      <c r="D2440" s="2">
        <v>71.887200000000007</v>
      </c>
      <c r="E2440" s="2">
        <v>333</v>
      </c>
      <c r="F2440" s="2">
        <v>76.462000000000003</v>
      </c>
      <c r="G2440" s="2">
        <v>25461.846000000001</v>
      </c>
      <c r="H2440" s="8">
        <f t="shared" si="38"/>
        <v>-6.4516129032256972E-3</v>
      </c>
      <c r="I2440" s="6"/>
      <c r="J2440" s="6"/>
      <c r="K2440" s="6"/>
    </row>
    <row r="2441" spans="2:11" ht="13.5" x14ac:dyDescent="0.35">
      <c r="B2441" s="3">
        <v>45554</v>
      </c>
      <c r="C2441" s="2">
        <v>77.5</v>
      </c>
      <c r="D2441" s="2">
        <v>72.353999999999999</v>
      </c>
      <c r="E2441" s="2">
        <v>404</v>
      </c>
      <c r="F2441" s="2">
        <v>76.37</v>
      </c>
      <c r="G2441" s="2">
        <v>30853.48</v>
      </c>
      <c r="H2441" s="8">
        <f t="shared" si="38"/>
        <v>6.4935064935063829E-3</v>
      </c>
      <c r="I2441" s="6"/>
      <c r="J2441" s="6"/>
      <c r="K2441" s="6"/>
    </row>
    <row r="2442" spans="2:11" ht="13.5" x14ac:dyDescent="0.35">
      <c r="B2442" s="3">
        <v>45555</v>
      </c>
      <c r="C2442" s="2">
        <v>77.400000000000006</v>
      </c>
      <c r="D2442" s="2">
        <v>72.260599999999997</v>
      </c>
      <c r="E2442" s="2">
        <v>70</v>
      </c>
      <c r="F2442" s="2">
        <v>77.400000000000006</v>
      </c>
      <c r="G2442" s="2">
        <v>5418</v>
      </c>
      <c r="H2442" s="8">
        <f t="shared" si="38"/>
        <v>-1.2908754180833485E-3</v>
      </c>
      <c r="I2442" s="6"/>
      <c r="J2442" s="6"/>
      <c r="K2442" s="6"/>
    </row>
    <row r="2443" spans="2:11" ht="13.5" x14ac:dyDescent="0.35">
      <c r="B2443" s="3">
        <v>45558</v>
      </c>
      <c r="C2443" s="2">
        <v>77.400000000000006</v>
      </c>
      <c r="D2443" s="2">
        <v>72.260599999999997</v>
      </c>
      <c r="E2443" s="2">
        <v>0</v>
      </c>
      <c r="F2443" s="2">
        <v>0</v>
      </c>
      <c r="G2443" s="2">
        <v>0</v>
      </c>
      <c r="H2443" s="8">
        <f t="shared" si="38"/>
        <v>0</v>
      </c>
      <c r="I2443" s="6"/>
      <c r="J2443" s="6"/>
      <c r="K2443" s="6"/>
    </row>
    <row r="2444" spans="2:11" ht="13.5" x14ac:dyDescent="0.35">
      <c r="B2444" s="3">
        <v>45559</v>
      </c>
      <c r="C2444" s="2">
        <v>77</v>
      </c>
      <c r="D2444" s="2">
        <v>71.887200000000007</v>
      </c>
      <c r="E2444" s="2">
        <v>813</v>
      </c>
      <c r="F2444" s="2">
        <v>76.991</v>
      </c>
      <c r="G2444" s="2">
        <v>62593.682999999997</v>
      </c>
      <c r="H2444" s="8">
        <f t="shared" si="38"/>
        <v>-5.1674079650596526E-3</v>
      </c>
      <c r="I2444" s="6"/>
      <c r="J2444" s="6"/>
      <c r="K2444" s="6"/>
    </row>
    <row r="2445" spans="2:11" ht="13.5" x14ac:dyDescent="0.35">
      <c r="B2445" s="3">
        <v>45560</v>
      </c>
      <c r="C2445" s="2">
        <v>77</v>
      </c>
      <c r="D2445" s="2">
        <v>71.887200000000007</v>
      </c>
      <c r="E2445" s="2">
        <v>27</v>
      </c>
      <c r="F2445" s="2">
        <v>76.406999999999996</v>
      </c>
      <c r="G2445" s="2">
        <v>2062.989</v>
      </c>
      <c r="H2445" s="8">
        <f t="shared" si="38"/>
        <v>0</v>
      </c>
      <c r="I2445" s="6"/>
      <c r="J2445" s="6"/>
      <c r="K2445" s="6"/>
    </row>
    <row r="2446" spans="2:11" ht="13.5" x14ac:dyDescent="0.35">
      <c r="B2446" s="3">
        <v>45561</v>
      </c>
      <c r="C2446" s="2">
        <v>77</v>
      </c>
      <c r="D2446" s="2">
        <v>71.887200000000007</v>
      </c>
      <c r="E2446" s="2">
        <v>158</v>
      </c>
      <c r="F2446" s="2">
        <v>76.366</v>
      </c>
      <c r="G2446" s="2">
        <v>12065.828</v>
      </c>
      <c r="H2446" s="8">
        <f t="shared" si="38"/>
        <v>0</v>
      </c>
      <c r="I2446" s="6"/>
      <c r="J2446" s="6"/>
      <c r="K2446" s="6"/>
    </row>
    <row r="2447" spans="2:11" ht="13.5" x14ac:dyDescent="0.35">
      <c r="B2447" s="3">
        <v>45562</v>
      </c>
      <c r="C2447" s="2">
        <v>81.5</v>
      </c>
      <c r="D2447" s="2">
        <v>76.088399999999993</v>
      </c>
      <c r="E2447" s="2">
        <v>5811</v>
      </c>
      <c r="F2447" s="2">
        <v>77.881</v>
      </c>
      <c r="G2447" s="2">
        <v>452566.49099999998</v>
      </c>
      <c r="H2447" s="8">
        <f t="shared" si="38"/>
        <v>5.8441558441558239E-2</v>
      </c>
      <c r="I2447" s="6"/>
      <c r="J2447" s="6"/>
      <c r="K2447" s="6"/>
    </row>
    <row r="2448" spans="2:11" ht="13.5" x14ac:dyDescent="0.35">
      <c r="B2448" s="3">
        <v>45565</v>
      </c>
      <c r="C2448" s="2">
        <v>82.6</v>
      </c>
      <c r="D2448" s="2">
        <v>77.115399999999994</v>
      </c>
      <c r="E2448" s="2">
        <v>1054</v>
      </c>
      <c r="F2448" s="2">
        <v>82.754000000000005</v>
      </c>
      <c r="G2448" s="2">
        <v>87222.716</v>
      </c>
      <c r="H2448" s="8">
        <f t="shared" si="38"/>
        <v>1.349745821964979E-2</v>
      </c>
      <c r="I2448" s="6"/>
      <c r="J2448" s="6"/>
      <c r="K2448" s="6"/>
    </row>
    <row r="2449" spans="2:11" ht="13.5" x14ac:dyDescent="0.35">
      <c r="B2449" s="3">
        <v>45566</v>
      </c>
      <c r="C2449" s="2">
        <v>83.6</v>
      </c>
      <c r="D2449" s="2">
        <v>78.049000000000007</v>
      </c>
      <c r="E2449" s="2">
        <v>278</v>
      </c>
      <c r="F2449" s="2">
        <v>83.647000000000006</v>
      </c>
      <c r="G2449" s="2">
        <v>23253.866000000002</v>
      </c>
      <c r="H2449" s="8">
        <f t="shared" si="38"/>
        <v>1.2106531250567496E-2</v>
      </c>
      <c r="I2449" s="6"/>
      <c r="J2449" s="6"/>
      <c r="K2449" s="6"/>
    </row>
    <row r="2450" spans="2:11" ht="13.5" x14ac:dyDescent="0.35">
      <c r="B2450" s="3">
        <v>45567</v>
      </c>
      <c r="C2450" s="2">
        <v>83</v>
      </c>
      <c r="D2450" s="2">
        <v>77.488799999999998</v>
      </c>
      <c r="E2450" s="2">
        <v>470</v>
      </c>
      <c r="F2450" s="2">
        <v>81.753</v>
      </c>
      <c r="G2450" s="2">
        <v>38423.910000000003</v>
      </c>
      <c r="H2450" s="8">
        <f t="shared" si="38"/>
        <v>-7.1775423131623575E-3</v>
      </c>
      <c r="I2450" s="6"/>
      <c r="J2450" s="6"/>
      <c r="K2450" s="6"/>
    </row>
    <row r="2451" spans="2:11" ht="13.5" x14ac:dyDescent="0.35">
      <c r="B2451" s="3">
        <v>45568</v>
      </c>
      <c r="C2451" s="2">
        <v>80.5</v>
      </c>
      <c r="D2451" s="2">
        <v>75.154799999999994</v>
      </c>
      <c r="E2451" s="2">
        <v>286</v>
      </c>
      <c r="F2451" s="2">
        <v>80.772999999999996</v>
      </c>
      <c r="G2451" s="2">
        <v>23101.078000000001</v>
      </c>
      <c r="H2451" s="8">
        <f t="shared" si="38"/>
        <v>-3.0120481927710885E-2</v>
      </c>
      <c r="I2451" s="6"/>
      <c r="J2451" s="6"/>
      <c r="K2451" s="6"/>
    </row>
    <row r="2452" spans="2:11" ht="13.5" x14ac:dyDescent="0.35">
      <c r="B2452" s="3">
        <v>45569</v>
      </c>
      <c r="C2452" s="2">
        <v>81.599999999999994</v>
      </c>
      <c r="D2452" s="2">
        <v>76.181799999999996</v>
      </c>
      <c r="E2452" s="2">
        <v>296</v>
      </c>
      <c r="F2452" s="2">
        <v>80.046000000000006</v>
      </c>
      <c r="G2452" s="2">
        <v>23693.616000000002</v>
      </c>
      <c r="H2452" s="8">
        <f t="shared" si="38"/>
        <v>1.3665128508092645E-2</v>
      </c>
      <c r="I2452" s="6"/>
      <c r="J2452" s="6"/>
      <c r="K2452" s="6"/>
    </row>
    <row r="2453" spans="2:11" ht="13.5" x14ac:dyDescent="0.35">
      <c r="B2453" s="3">
        <v>45572</v>
      </c>
      <c r="C2453" s="2">
        <v>81.599999999999994</v>
      </c>
      <c r="D2453" s="2">
        <v>76.181799999999996</v>
      </c>
      <c r="E2453" s="2">
        <v>21</v>
      </c>
      <c r="F2453" s="2">
        <v>80.147999999999996</v>
      </c>
      <c r="G2453" s="2">
        <v>1683.1079999999999</v>
      </c>
      <c r="H2453" s="8">
        <f t="shared" si="38"/>
        <v>0</v>
      </c>
      <c r="I2453" s="6"/>
      <c r="J2453" s="6"/>
      <c r="K2453" s="6"/>
    </row>
    <row r="2454" spans="2:11" ht="13.5" x14ac:dyDescent="0.35">
      <c r="B2454" s="3">
        <v>45573</v>
      </c>
      <c r="C2454" s="2">
        <v>82.2</v>
      </c>
      <c r="D2454" s="2">
        <v>76.741900000000001</v>
      </c>
      <c r="E2454" s="2">
        <v>397</v>
      </c>
      <c r="F2454" s="2">
        <v>81.492000000000004</v>
      </c>
      <c r="G2454" s="2">
        <v>32352.324000000001</v>
      </c>
      <c r="H2454" s="8">
        <f t="shared" si="38"/>
        <v>7.3521497260501277E-3</v>
      </c>
      <c r="I2454" s="6"/>
      <c r="J2454" s="6"/>
      <c r="K2454" s="6"/>
    </row>
    <row r="2455" spans="2:11" ht="13.5" x14ac:dyDescent="0.35">
      <c r="B2455" s="3">
        <v>45574</v>
      </c>
      <c r="C2455" s="2">
        <v>82.99</v>
      </c>
      <c r="D2455" s="2">
        <v>77.479500000000002</v>
      </c>
      <c r="E2455" s="2">
        <v>5587</v>
      </c>
      <c r="F2455" s="2">
        <v>80.355999999999995</v>
      </c>
      <c r="G2455" s="2">
        <v>448948.97200000001</v>
      </c>
      <c r="H2455" s="8">
        <f t="shared" si="38"/>
        <v>9.6114378194962664E-3</v>
      </c>
      <c r="I2455" s="6"/>
      <c r="J2455" s="6"/>
      <c r="K2455" s="6"/>
    </row>
    <row r="2456" spans="2:11" ht="13.5" x14ac:dyDescent="0.35">
      <c r="B2456" s="3">
        <v>45575</v>
      </c>
      <c r="C2456" s="2">
        <v>82.89</v>
      </c>
      <c r="D2456" s="2">
        <v>77.386099999999999</v>
      </c>
      <c r="E2456" s="2">
        <v>710</v>
      </c>
      <c r="F2456" s="2">
        <v>80.957999999999998</v>
      </c>
      <c r="G2456" s="2">
        <v>57480.18</v>
      </c>
      <c r="H2456" s="8">
        <f t="shared" si="38"/>
        <v>-1.2054801592679689E-3</v>
      </c>
      <c r="I2456" s="6"/>
      <c r="J2456" s="6"/>
      <c r="K2456" s="6"/>
    </row>
    <row r="2457" spans="2:11" ht="13.5" x14ac:dyDescent="0.35">
      <c r="B2457" s="3">
        <v>45576</v>
      </c>
      <c r="C2457" s="2">
        <v>81</v>
      </c>
      <c r="D2457" s="2">
        <v>75.621600000000001</v>
      </c>
      <c r="E2457" s="2">
        <v>521</v>
      </c>
      <c r="F2457" s="2">
        <v>82.432000000000002</v>
      </c>
      <c r="G2457" s="2">
        <v>42947.072</v>
      </c>
      <c r="H2457" s="8">
        <f t="shared" si="38"/>
        <v>-2.2801252421300443E-2</v>
      </c>
      <c r="I2457" s="6"/>
      <c r="J2457" s="6"/>
      <c r="K2457" s="6"/>
    </row>
    <row r="2458" spans="2:11" ht="13.5" x14ac:dyDescent="0.35">
      <c r="B2458" s="3">
        <v>45579</v>
      </c>
      <c r="C2458" s="2">
        <v>83</v>
      </c>
      <c r="D2458" s="2">
        <v>77.488799999999998</v>
      </c>
      <c r="E2458" s="2">
        <v>276</v>
      </c>
      <c r="F2458" s="2">
        <v>82.048000000000002</v>
      </c>
      <c r="G2458" s="2">
        <v>22645.248</v>
      </c>
      <c r="H2458" s="8">
        <f t="shared" si="38"/>
        <v>2.4691358024691315E-2</v>
      </c>
      <c r="I2458" s="6"/>
      <c r="J2458" s="6"/>
      <c r="K2458" s="6"/>
    </row>
    <row r="2459" spans="2:11" ht="13.5" x14ac:dyDescent="0.35">
      <c r="B2459" s="3">
        <v>45581</v>
      </c>
      <c r="C2459" s="2">
        <v>81.400000000000006</v>
      </c>
      <c r="D2459" s="2">
        <v>75.995000000000005</v>
      </c>
      <c r="E2459" s="2">
        <v>685</v>
      </c>
      <c r="F2459" s="2">
        <v>80.399000000000001</v>
      </c>
      <c r="G2459" s="2">
        <v>55073.315000000002</v>
      </c>
      <c r="H2459" s="8">
        <f t="shared" si="38"/>
        <v>-1.9277624637366861E-2</v>
      </c>
      <c r="I2459" s="6"/>
      <c r="J2459" s="6"/>
      <c r="K2459" s="6"/>
    </row>
    <row r="2460" spans="2:11" ht="13.5" x14ac:dyDescent="0.35">
      <c r="B2460" s="3">
        <v>45582</v>
      </c>
      <c r="C2460" s="2">
        <v>81.400000000000006</v>
      </c>
      <c r="D2460" s="2">
        <v>75.995000000000005</v>
      </c>
      <c r="E2460" s="2">
        <v>187</v>
      </c>
      <c r="F2460" s="2">
        <v>80.082999999999998</v>
      </c>
      <c r="G2460" s="2">
        <v>14975.521000000001</v>
      </c>
      <c r="H2460" s="8">
        <f t="shared" si="38"/>
        <v>0</v>
      </c>
      <c r="I2460" s="6"/>
      <c r="J2460" s="6"/>
      <c r="K2460" s="6"/>
    </row>
    <row r="2461" spans="2:11" ht="13.5" x14ac:dyDescent="0.35">
      <c r="B2461" s="3">
        <v>45583</v>
      </c>
      <c r="C2461" s="2">
        <v>81.39</v>
      </c>
      <c r="D2461" s="2">
        <v>75.985699999999994</v>
      </c>
      <c r="E2461" s="2">
        <v>671</v>
      </c>
      <c r="F2461" s="2">
        <v>80.451999999999998</v>
      </c>
      <c r="G2461" s="2">
        <v>53983.292000000001</v>
      </c>
      <c r="H2461" s="8">
        <f t="shared" si="38"/>
        <v>-1.2237647213646029E-4</v>
      </c>
      <c r="I2461" s="6"/>
      <c r="J2461" s="6"/>
      <c r="K2461" s="6"/>
    </row>
    <row r="2462" spans="2:11" ht="13.5" x14ac:dyDescent="0.35">
      <c r="B2462" s="3">
        <v>45586</v>
      </c>
      <c r="C2462" s="2">
        <v>81</v>
      </c>
      <c r="D2462" s="2">
        <v>75.621600000000001</v>
      </c>
      <c r="E2462" s="2">
        <v>1988</v>
      </c>
      <c r="F2462" s="2">
        <v>81.775999999999996</v>
      </c>
      <c r="G2462" s="2">
        <v>162570.68799999999</v>
      </c>
      <c r="H2462" s="8">
        <f t="shared" si="38"/>
        <v>-4.7916910681877443E-3</v>
      </c>
      <c r="I2462" s="6"/>
      <c r="J2462" s="6"/>
      <c r="K2462" s="6"/>
    </row>
    <row r="2463" spans="2:11" ht="13.5" x14ac:dyDescent="0.35">
      <c r="B2463" s="3">
        <v>45587</v>
      </c>
      <c r="C2463" s="2">
        <v>82.29</v>
      </c>
      <c r="D2463" s="2">
        <v>76.825900000000004</v>
      </c>
      <c r="E2463" s="2">
        <v>1177</v>
      </c>
      <c r="F2463" s="2">
        <v>80.522999999999996</v>
      </c>
      <c r="G2463" s="2">
        <v>94775.570999999996</v>
      </c>
      <c r="H2463" s="8">
        <f t="shared" si="38"/>
        <v>1.5925344081585201E-2</v>
      </c>
      <c r="I2463" s="6"/>
      <c r="J2463" s="6"/>
      <c r="K2463" s="6"/>
    </row>
    <row r="2464" spans="2:11" ht="13.5" x14ac:dyDescent="0.35">
      <c r="B2464" s="3">
        <v>45588</v>
      </c>
      <c r="C2464" s="2">
        <v>82.89</v>
      </c>
      <c r="D2464" s="2">
        <v>77.386099999999999</v>
      </c>
      <c r="E2464" s="2">
        <v>795</v>
      </c>
      <c r="F2464" s="2">
        <v>81.168000000000006</v>
      </c>
      <c r="G2464" s="2">
        <v>64528.56</v>
      </c>
      <c r="H2464" s="8">
        <f t="shared" si="38"/>
        <v>7.2918117457783727E-3</v>
      </c>
      <c r="I2464" s="6"/>
      <c r="J2464" s="6"/>
      <c r="K2464" s="6"/>
    </row>
    <row r="2465" spans="2:11" ht="13.5" x14ac:dyDescent="0.35">
      <c r="B2465" s="3">
        <v>45589</v>
      </c>
      <c r="C2465" s="2">
        <v>82</v>
      </c>
      <c r="D2465" s="2">
        <v>76.555199999999999</v>
      </c>
      <c r="E2465" s="2">
        <v>1632</v>
      </c>
      <c r="F2465" s="2">
        <v>80.921000000000006</v>
      </c>
      <c r="G2465" s="2">
        <v>132063.07199999999</v>
      </c>
      <c r="H2465" s="8">
        <f t="shared" si="38"/>
        <v>-1.073707035242763E-2</v>
      </c>
      <c r="I2465" s="6"/>
      <c r="J2465" s="6"/>
      <c r="K2465" s="6"/>
    </row>
    <row r="2466" spans="2:11" ht="13.5" x14ac:dyDescent="0.35">
      <c r="B2466" s="3">
        <v>45590</v>
      </c>
      <c r="C2466" s="2">
        <v>80.61</v>
      </c>
      <c r="D2466" s="2">
        <v>75.257499999999993</v>
      </c>
      <c r="E2466" s="2">
        <v>580</v>
      </c>
      <c r="F2466" s="2">
        <v>80.658000000000001</v>
      </c>
      <c r="G2466" s="2">
        <v>46781.64</v>
      </c>
      <c r="H2466" s="8">
        <f t="shared" si="38"/>
        <v>-1.6951167262315377E-2</v>
      </c>
      <c r="I2466" s="6"/>
      <c r="J2466" s="6"/>
      <c r="K2466" s="6"/>
    </row>
    <row r="2467" spans="2:11" ht="13.5" x14ac:dyDescent="0.35">
      <c r="B2467" s="3">
        <v>45593</v>
      </c>
      <c r="C2467" s="2">
        <v>80.61</v>
      </c>
      <c r="D2467" s="2">
        <v>75.257499999999993</v>
      </c>
      <c r="E2467" s="2">
        <v>52</v>
      </c>
      <c r="F2467" s="2">
        <v>80.808999999999997</v>
      </c>
      <c r="G2467" s="2">
        <v>4202.0680000000002</v>
      </c>
      <c r="H2467" s="8">
        <f t="shared" si="38"/>
        <v>0</v>
      </c>
      <c r="I2467" s="6"/>
      <c r="J2467" s="6"/>
      <c r="K2467" s="6"/>
    </row>
    <row r="2468" spans="2:11" ht="13.5" x14ac:dyDescent="0.35">
      <c r="B2468" s="3">
        <v>45594</v>
      </c>
      <c r="C2468" s="2">
        <v>82</v>
      </c>
      <c r="D2468" s="2">
        <v>76.555199999999999</v>
      </c>
      <c r="E2468" s="2">
        <v>526</v>
      </c>
      <c r="F2468" s="2">
        <v>80.86</v>
      </c>
      <c r="G2468" s="2">
        <v>42532.36</v>
      </c>
      <c r="H2468" s="8">
        <f t="shared" si="38"/>
        <v>1.7243464106567533E-2</v>
      </c>
      <c r="I2468" s="6"/>
      <c r="J2468" s="6"/>
      <c r="K2468" s="6"/>
    </row>
    <row r="2469" spans="2:11" ht="13.5" x14ac:dyDescent="0.35">
      <c r="B2469" s="3">
        <v>45595</v>
      </c>
      <c r="C2469" s="2">
        <v>81.99</v>
      </c>
      <c r="D2469" s="2">
        <v>76.545900000000003</v>
      </c>
      <c r="E2469" s="2">
        <v>99</v>
      </c>
      <c r="F2469" s="2">
        <v>81.897999999999996</v>
      </c>
      <c r="G2469" s="2">
        <v>8107.902</v>
      </c>
      <c r="H2469" s="8">
        <f t="shared" si="38"/>
        <v>-1.2148097059371655E-4</v>
      </c>
      <c r="I2469" s="6"/>
      <c r="J2469" s="6"/>
      <c r="K2469" s="6"/>
    </row>
    <row r="2470" spans="2:11" ht="13.5" x14ac:dyDescent="0.35">
      <c r="B2470" s="3">
        <v>45596</v>
      </c>
      <c r="C2470" s="2">
        <v>81.99</v>
      </c>
      <c r="D2470" s="2">
        <v>76.545900000000003</v>
      </c>
      <c r="E2470" s="2">
        <v>561</v>
      </c>
      <c r="F2470" s="2">
        <v>81.141999999999996</v>
      </c>
      <c r="G2470" s="2">
        <v>45520.661999999997</v>
      </c>
      <c r="H2470" s="8">
        <f t="shared" si="38"/>
        <v>0</v>
      </c>
      <c r="I2470" s="6"/>
      <c r="J2470" s="6"/>
      <c r="K2470" s="6"/>
    </row>
    <row r="2471" spans="2:11" ht="13.5" x14ac:dyDescent="0.35">
      <c r="B2471" s="3">
        <v>45597</v>
      </c>
      <c r="C2471" s="2">
        <v>81.99</v>
      </c>
      <c r="D2471" s="2">
        <v>76.545900000000003</v>
      </c>
      <c r="E2471" s="2">
        <v>8</v>
      </c>
      <c r="F2471" s="2">
        <v>81.471999999999994</v>
      </c>
      <c r="G2471" s="2">
        <v>651.77599999999995</v>
      </c>
      <c r="H2471" s="8">
        <f t="shared" si="38"/>
        <v>0</v>
      </c>
      <c r="I2471" s="6"/>
      <c r="J2471" s="6"/>
      <c r="K2471" s="6"/>
    </row>
    <row r="2472" spans="2:11" ht="13.5" x14ac:dyDescent="0.35">
      <c r="B2472" s="3">
        <v>45600</v>
      </c>
      <c r="C2472" s="2">
        <v>81.900000000000006</v>
      </c>
      <c r="D2472" s="2">
        <v>76.461799999999997</v>
      </c>
      <c r="E2472" s="2">
        <v>271</v>
      </c>
      <c r="F2472" s="2">
        <v>80.974000000000004</v>
      </c>
      <c r="G2472" s="2">
        <v>21943.954000000002</v>
      </c>
      <c r="H2472" s="8">
        <f t="shared" si="38"/>
        <v>-1.0986871929130953E-3</v>
      </c>
      <c r="I2472" s="6"/>
      <c r="J2472" s="6"/>
      <c r="K2472" s="6"/>
    </row>
    <row r="2473" spans="2:11" ht="13.5" x14ac:dyDescent="0.35">
      <c r="B2473" s="3">
        <v>45601</v>
      </c>
      <c r="C2473" s="2">
        <v>81.62</v>
      </c>
      <c r="D2473" s="2">
        <v>76.200400000000002</v>
      </c>
      <c r="E2473" s="2">
        <v>77</v>
      </c>
      <c r="F2473" s="2">
        <v>81.36</v>
      </c>
      <c r="G2473" s="2">
        <v>6264.72</v>
      </c>
      <c r="H2473" s="8">
        <f t="shared" si="38"/>
        <v>-3.4187005798973443E-3</v>
      </c>
      <c r="I2473" s="6"/>
      <c r="J2473" s="6"/>
      <c r="K2473" s="6"/>
    </row>
    <row r="2474" spans="2:11" ht="13.5" x14ac:dyDescent="0.35">
      <c r="B2474" s="3">
        <v>45602</v>
      </c>
      <c r="C2474" s="2">
        <v>80.599999999999994</v>
      </c>
      <c r="D2474" s="2">
        <v>75.248199999999997</v>
      </c>
      <c r="E2474" s="2">
        <v>523</v>
      </c>
      <c r="F2474" s="2">
        <v>80.438000000000002</v>
      </c>
      <c r="G2474" s="2">
        <v>42069.074000000001</v>
      </c>
      <c r="H2474" s="8">
        <f t="shared" si="38"/>
        <v>-1.2495997396339189E-2</v>
      </c>
      <c r="I2474" s="6"/>
      <c r="J2474" s="6"/>
      <c r="K2474" s="6"/>
    </row>
    <row r="2475" spans="2:11" ht="13.5" x14ac:dyDescent="0.35">
      <c r="B2475" s="3">
        <v>45603</v>
      </c>
      <c r="C2475" s="2">
        <v>80.61</v>
      </c>
      <c r="D2475" s="2">
        <v>75.257499999999993</v>
      </c>
      <c r="E2475" s="2">
        <v>1003</v>
      </c>
      <c r="F2475" s="2">
        <v>80.694999999999993</v>
      </c>
      <c r="G2475" s="2">
        <v>80937.085000000006</v>
      </c>
      <c r="H2475" s="8">
        <f t="shared" si="38"/>
        <v>1.235909961965348E-4</v>
      </c>
      <c r="I2475" s="6"/>
      <c r="J2475" s="6"/>
      <c r="K2475" s="6"/>
    </row>
    <row r="2476" spans="2:11" ht="13.5" x14ac:dyDescent="0.35">
      <c r="B2476" s="3">
        <v>45604</v>
      </c>
      <c r="C2476" s="2">
        <v>82.3</v>
      </c>
      <c r="D2476" s="2">
        <v>76.835300000000004</v>
      </c>
      <c r="E2476" s="2">
        <v>1640</v>
      </c>
      <c r="F2476" s="2">
        <v>80.998999999999995</v>
      </c>
      <c r="G2476" s="2">
        <v>132838.35999999999</v>
      </c>
      <c r="H2476" s="8">
        <f t="shared" si="38"/>
        <v>2.096535229046953E-2</v>
      </c>
      <c r="I2476" s="6"/>
      <c r="J2476" s="6"/>
      <c r="K2476" s="6"/>
    </row>
    <row r="2477" spans="2:11" ht="13.5" x14ac:dyDescent="0.35">
      <c r="B2477" s="3">
        <v>45607</v>
      </c>
      <c r="C2477" s="2">
        <v>82.49</v>
      </c>
      <c r="D2477" s="2">
        <v>77.012699999999995</v>
      </c>
      <c r="E2477" s="2">
        <v>313</v>
      </c>
      <c r="F2477" s="2">
        <v>81.433999999999997</v>
      </c>
      <c r="G2477" s="2">
        <v>25488.842000000001</v>
      </c>
      <c r="H2477" s="8">
        <f t="shared" si="38"/>
        <v>2.3088346111747016E-3</v>
      </c>
      <c r="I2477" s="6"/>
      <c r="J2477" s="6"/>
      <c r="K2477" s="6"/>
    </row>
    <row r="2478" spans="2:11" ht="13.5" x14ac:dyDescent="0.35">
      <c r="B2478" s="3">
        <v>45608</v>
      </c>
      <c r="C2478" s="2">
        <v>81</v>
      </c>
      <c r="D2478" s="2">
        <v>75.621600000000001</v>
      </c>
      <c r="E2478" s="2">
        <v>311</v>
      </c>
      <c r="F2478" s="2">
        <v>81.117999999999995</v>
      </c>
      <c r="G2478" s="2">
        <v>25227.698</v>
      </c>
      <c r="H2478" s="8">
        <f t="shared" si="38"/>
        <v>-1.8063254502179441E-2</v>
      </c>
      <c r="I2478" s="6"/>
      <c r="J2478" s="6"/>
      <c r="K2478" s="6"/>
    </row>
    <row r="2479" spans="2:11" ht="13.5" x14ac:dyDescent="0.35">
      <c r="B2479" s="3">
        <v>45609</v>
      </c>
      <c r="C2479" s="2">
        <v>82.45</v>
      </c>
      <c r="D2479" s="2">
        <v>76.975300000000004</v>
      </c>
      <c r="E2479" s="2">
        <v>312</v>
      </c>
      <c r="F2479" s="2">
        <v>82.438999999999993</v>
      </c>
      <c r="G2479" s="2">
        <v>25720.968000000001</v>
      </c>
      <c r="H2479" s="8">
        <f t="shared" si="38"/>
        <v>1.7900970093200928E-2</v>
      </c>
      <c r="I2479" s="6"/>
      <c r="J2479" s="6"/>
      <c r="K2479" s="6"/>
    </row>
    <row r="2480" spans="2:11" ht="13.5" x14ac:dyDescent="0.35">
      <c r="B2480" s="3">
        <v>45610</v>
      </c>
      <c r="C2480" s="2">
        <v>82.49</v>
      </c>
      <c r="D2480" s="2">
        <v>77.012699999999995</v>
      </c>
      <c r="E2480" s="2">
        <v>169</v>
      </c>
      <c r="F2480" s="2">
        <v>82.34</v>
      </c>
      <c r="G2480" s="2">
        <v>13915.46</v>
      </c>
      <c r="H2480" s="8">
        <f t="shared" si="38"/>
        <v>4.858701427599632E-4</v>
      </c>
      <c r="I2480" s="6"/>
      <c r="J2480" s="6"/>
      <c r="K2480" s="6"/>
    </row>
    <row r="2481" spans="2:11" ht="13.5" x14ac:dyDescent="0.35">
      <c r="B2481" s="3">
        <v>45611</v>
      </c>
      <c r="C2481" s="2">
        <v>82.9</v>
      </c>
      <c r="D2481" s="2">
        <v>77.395399999999995</v>
      </c>
      <c r="E2481" s="2">
        <v>1272</v>
      </c>
      <c r="F2481" s="2">
        <v>82.27</v>
      </c>
      <c r="G2481" s="2">
        <v>104647.44</v>
      </c>
      <c r="H2481" s="8">
        <f t="shared" si="38"/>
        <v>4.9693102566200102E-3</v>
      </c>
      <c r="I2481" s="6"/>
      <c r="J2481" s="6"/>
      <c r="K2481" s="6"/>
    </row>
    <row r="2482" spans="2:11" ht="13.5" x14ac:dyDescent="0.35">
      <c r="B2482" s="3">
        <v>45614</v>
      </c>
      <c r="C2482" s="2">
        <v>82.95</v>
      </c>
      <c r="D2482" s="2">
        <v>77.442099999999996</v>
      </c>
      <c r="E2482" s="2">
        <v>140</v>
      </c>
      <c r="F2482" s="2">
        <v>82.932000000000002</v>
      </c>
      <c r="G2482" s="2">
        <v>11610.48</v>
      </c>
      <c r="H2482" s="8">
        <f t="shared" si="38"/>
        <v>6.0339503381339583E-4</v>
      </c>
      <c r="I2482" s="6"/>
      <c r="J2482" s="6"/>
      <c r="K2482" s="6"/>
    </row>
    <row r="2483" spans="2:11" ht="13.5" x14ac:dyDescent="0.35">
      <c r="B2483" s="3">
        <v>45615</v>
      </c>
      <c r="C2483" s="2">
        <v>82.95</v>
      </c>
      <c r="D2483" s="2">
        <v>77.442099999999996</v>
      </c>
      <c r="E2483" s="2">
        <v>55</v>
      </c>
      <c r="F2483" s="2">
        <v>81.677000000000007</v>
      </c>
      <c r="G2483" s="2">
        <v>4492.2349999999997</v>
      </c>
      <c r="H2483" s="8">
        <f t="shared" si="38"/>
        <v>0</v>
      </c>
      <c r="I2483" s="6"/>
      <c r="J2483" s="6"/>
      <c r="K2483" s="6"/>
    </row>
    <row r="2484" spans="2:11" ht="13.5" x14ac:dyDescent="0.35">
      <c r="B2484" s="3">
        <v>45616</v>
      </c>
      <c r="C2484" s="2">
        <v>83.45</v>
      </c>
      <c r="D2484" s="2">
        <v>77.908900000000003</v>
      </c>
      <c r="E2484" s="2">
        <v>530</v>
      </c>
      <c r="F2484" s="2">
        <v>83.055999999999997</v>
      </c>
      <c r="G2484" s="2">
        <v>44019.68</v>
      </c>
      <c r="H2484" s="8">
        <f t="shared" si="38"/>
        <v>6.0277291034205732E-3</v>
      </c>
      <c r="I2484" s="6"/>
      <c r="J2484" s="6"/>
      <c r="K2484" s="6"/>
    </row>
    <row r="2485" spans="2:11" ht="13.5" x14ac:dyDescent="0.35">
      <c r="B2485" s="3">
        <v>45617</v>
      </c>
      <c r="C2485" s="2">
        <v>88.45</v>
      </c>
      <c r="D2485" s="2">
        <v>82.576899999999995</v>
      </c>
      <c r="E2485" s="2">
        <v>4055</v>
      </c>
      <c r="F2485" s="2">
        <v>86.81</v>
      </c>
      <c r="G2485" s="2">
        <v>352014.55</v>
      </c>
      <c r="H2485" s="8">
        <f t="shared" si="38"/>
        <v>5.9916132816661409E-2</v>
      </c>
      <c r="I2485" s="6"/>
      <c r="J2485" s="6"/>
      <c r="K2485" s="6"/>
    </row>
    <row r="2486" spans="2:11" ht="13.5" x14ac:dyDescent="0.35">
      <c r="B2486" s="3">
        <v>45618</v>
      </c>
      <c r="C2486" s="2">
        <v>93.75</v>
      </c>
      <c r="D2486" s="2">
        <v>87.525000000000006</v>
      </c>
      <c r="E2486" s="2">
        <v>1380</v>
      </c>
      <c r="F2486" s="2">
        <v>93.138999999999996</v>
      </c>
      <c r="G2486" s="2">
        <v>128531.82</v>
      </c>
      <c r="H2486" s="8">
        <f t="shared" si="38"/>
        <v>5.9921115953735379E-2</v>
      </c>
      <c r="I2486" s="6"/>
      <c r="J2486" s="6"/>
      <c r="K2486" s="6"/>
    </row>
    <row r="2487" spans="2:11" ht="13.5" x14ac:dyDescent="0.35">
      <c r="B2487" s="3">
        <v>45621</v>
      </c>
      <c r="C2487" s="2">
        <v>96.46</v>
      </c>
      <c r="D2487" s="2">
        <v>90.055099999999996</v>
      </c>
      <c r="E2487" s="2">
        <v>4211</v>
      </c>
      <c r="F2487" s="2">
        <v>95.8</v>
      </c>
      <c r="G2487" s="2">
        <v>403413.8</v>
      </c>
      <c r="H2487" s="8">
        <f t="shared" si="38"/>
        <v>2.890716938017698E-2</v>
      </c>
      <c r="I2487" s="6"/>
      <c r="J2487" s="6"/>
      <c r="K2487" s="6"/>
    </row>
    <row r="2488" spans="2:11" ht="13.5" x14ac:dyDescent="0.35">
      <c r="B2488" s="3">
        <v>45622</v>
      </c>
      <c r="C2488" s="2">
        <v>95.77</v>
      </c>
      <c r="D2488" s="2">
        <v>89.410899999999998</v>
      </c>
      <c r="E2488" s="2">
        <v>1555</v>
      </c>
      <c r="F2488" s="2">
        <v>94.212000000000003</v>
      </c>
      <c r="G2488" s="2">
        <v>146499.66</v>
      </c>
      <c r="H2488" s="8">
        <f t="shared" si="38"/>
        <v>-7.1533983083689641E-3</v>
      </c>
      <c r="I2488" s="6"/>
      <c r="J2488" s="6"/>
      <c r="K2488" s="6"/>
    </row>
    <row r="2489" spans="2:11" ht="13.5" x14ac:dyDescent="0.35">
      <c r="B2489" s="3">
        <v>45623</v>
      </c>
      <c r="C2489" s="2">
        <v>95.7</v>
      </c>
      <c r="D2489" s="2">
        <v>89.345500000000001</v>
      </c>
      <c r="E2489" s="2">
        <v>899</v>
      </c>
      <c r="F2489" s="2">
        <v>95.236999999999995</v>
      </c>
      <c r="G2489" s="2">
        <v>85618.062999999995</v>
      </c>
      <c r="H2489" s="8">
        <f t="shared" si="38"/>
        <v>-7.3145444235542647E-4</v>
      </c>
      <c r="I2489" s="6"/>
      <c r="J2489" s="6"/>
      <c r="K2489" s="6"/>
    </row>
    <row r="2490" spans="2:11" ht="13.5" x14ac:dyDescent="0.35">
      <c r="B2490" s="3">
        <v>45624</v>
      </c>
      <c r="C2490" s="2">
        <v>95.43</v>
      </c>
      <c r="D2490" s="2">
        <v>89.093400000000003</v>
      </c>
      <c r="E2490" s="2">
        <v>243</v>
      </c>
      <c r="F2490" s="2">
        <v>94.275999999999996</v>
      </c>
      <c r="G2490" s="2">
        <v>22909.067999999999</v>
      </c>
      <c r="H2490" s="8">
        <f t="shared" si="38"/>
        <v>-2.821630636126035E-3</v>
      </c>
      <c r="I2490" s="6"/>
      <c r="J2490" s="6"/>
      <c r="K2490" s="6"/>
    </row>
    <row r="2491" spans="2:11" ht="13.5" x14ac:dyDescent="0.35">
      <c r="B2491" s="3">
        <v>45625</v>
      </c>
      <c r="C2491" s="2">
        <v>95.42</v>
      </c>
      <c r="D2491" s="2">
        <v>89.084100000000007</v>
      </c>
      <c r="E2491" s="2">
        <v>769</v>
      </c>
      <c r="F2491" s="2">
        <v>94.602999999999994</v>
      </c>
      <c r="G2491" s="2">
        <v>72749.706999999995</v>
      </c>
      <c r="H2491" s="8">
        <f t="shared" si="38"/>
        <v>-1.0438483658717805E-4</v>
      </c>
      <c r="I2491" s="6"/>
      <c r="J2491" s="6"/>
      <c r="K2491" s="6"/>
    </row>
    <row r="2492" spans="2:11" ht="13.5" x14ac:dyDescent="0.35">
      <c r="B2492" s="3">
        <v>45628</v>
      </c>
      <c r="C2492" s="2">
        <v>94.29</v>
      </c>
      <c r="D2492" s="2">
        <v>88.0291</v>
      </c>
      <c r="E2492" s="2">
        <v>39</v>
      </c>
      <c r="F2492" s="2">
        <v>93.037000000000006</v>
      </c>
      <c r="G2492" s="2">
        <v>3628.4430000000002</v>
      </c>
      <c r="H2492" s="8">
        <f t="shared" si="38"/>
        <v>-1.1842741858535998E-2</v>
      </c>
      <c r="I2492" s="6"/>
      <c r="J2492" s="6"/>
      <c r="K2492" s="6"/>
    </row>
    <row r="2493" spans="2:11" ht="13.5" x14ac:dyDescent="0.35">
      <c r="B2493" s="3">
        <v>45629</v>
      </c>
      <c r="C2493" s="2">
        <v>94</v>
      </c>
      <c r="D2493" s="2">
        <v>87.758399999999995</v>
      </c>
      <c r="E2493" s="2">
        <v>701</v>
      </c>
      <c r="F2493" s="2">
        <v>93.063000000000002</v>
      </c>
      <c r="G2493" s="2">
        <v>65237.163</v>
      </c>
      <c r="H2493" s="8">
        <f t="shared" si="38"/>
        <v>-3.0751194775364629E-3</v>
      </c>
      <c r="I2493" s="6"/>
      <c r="J2493" s="6"/>
      <c r="K2493" s="6"/>
    </row>
    <row r="2494" spans="2:11" ht="13.5" x14ac:dyDescent="0.35">
      <c r="B2494" s="3">
        <v>45630</v>
      </c>
      <c r="C2494" s="2">
        <v>94.46</v>
      </c>
      <c r="D2494" s="2">
        <v>88.187899999999999</v>
      </c>
      <c r="E2494" s="2">
        <v>1877</v>
      </c>
      <c r="F2494" s="2">
        <v>92.477999999999994</v>
      </c>
      <c r="G2494" s="2">
        <v>173581.20600000001</v>
      </c>
      <c r="H2494" s="8">
        <f t="shared" si="38"/>
        <v>4.894118397783055E-3</v>
      </c>
      <c r="I2494" s="6"/>
      <c r="J2494" s="6"/>
      <c r="K2494" s="6"/>
    </row>
    <row r="2495" spans="2:11" ht="13.5" x14ac:dyDescent="0.35">
      <c r="B2495" s="3">
        <v>45631</v>
      </c>
      <c r="C2495" s="2">
        <v>92.47</v>
      </c>
      <c r="D2495" s="2">
        <v>86.33</v>
      </c>
      <c r="E2495" s="2">
        <v>127</v>
      </c>
      <c r="F2495" s="2">
        <v>92.572000000000003</v>
      </c>
      <c r="G2495" s="2">
        <v>11756.644</v>
      </c>
      <c r="H2495" s="8">
        <f t="shared" si="38"/>
        <v>-2.1067516065129126E-2</v>
      </c>
      <c r="I2495" s="6"/>
      <c r="J2495" s="6"/>
      <c r="K2495" s="6"/>
    </row>
    <row r="2496" spans="2:11" ht="13.5" x14ac:dyDescent="0.35">
      <c r="B2496" s="3">
        <v>45632</v>
      </c>
      <c r="C2496" s="2">
        <v>95.9</v>
      </c>
      <c r="D2496" s="2">
        <v>89.532200000000003</v>
      </c>
      <c r="E2496" s="2">
        <v>763</v>
      </c>
      <c r="F2496" s="2">
        <v>94.844999999999999</v>
      </c>
      <c r="G2496" s="2">
        <v>72366.735000000001</v>
      </c>
      <c r="H2496" s="8">
        <f t="shared" si="38"/>
        <v>3.7092551835978281E-2</v>
      </c>
      <c r="I2496" s="6"/>
      <c r="J2496" s="6"/>
      <c r="K2496" s="6"/>
    </row>
    <row r="2497" spans="2:11" ht="13.5" x14ac:dyDescent="0.35">
      <c r="B2497" s="3">
        <v>45635</v>
      </c>
      <c r="C2497" s="2">
        <v>95</v>
      </c>
      <c r="D2497" s="2">
        <v>88.691999999999993</v>
      </c>
      <c r="E2497" s="2">
        <v>800</v>
      </c>
      <c r="F2497" s="2">
        <v>94.844999999999999</v>
      </c>
      <c r="G2497" s="2">
        <v>75876</v>
      </c>
      <c r="H2497" s="8">
        <f t="shared" si="38"/>
        <v>-9.3843332343001747E-3</v>
      </c>
      <c r="I2497" s="6"/>
      <c r="J2497" s="6"/>
      <c r="K2497" s="6"/>
    </row>
    <row r="2498" spans="2:11" ht="13.5" x14ac:dyDescent="0.35">
      <c r="B2498" s="3">
        <v>45636</v>
      </c>
      <c r="C2498" s="2">
        <v>95</v>
      </c>
      <c r="D2498" s="2">
        <v>88.691999999999993</v>
      </c>
      <c r="E2498" s="2">
        <v>787</v>
      </c>
      <c r="F2498" s="2">
        <v>95.010999999999996</v>
      </c>
      <c r="G2498" s="2">
        <v>74773.657000000007</v>
      </c>
      <c r="H2498" s="8">
        <f t="shared" si="38"/>
        <v>0</v>
      </c>
      <c r="I2498" s="6"/>
      <c r="J2498" s="6"/>
      <c r="K2498" s="6"/>
    </row>
    <row r="2499" spans="2:11" ht="13.5" x14ac:dyDescent="0.35">
      <c r="B2499" s="3">
        <v>45637</v>
      </c>
      <c r="C2499" s="2">
        <v>94.78</v>
      </c>
      <c r="D2499" s="2">
        <v>88.486599999999996</v>
      </c>
      <c r="E2499" s="2">
        <v>688</v>
      </c>
      <c r="F2499" s="2">
        <v>93.625</v>
      </c>
      <c r="G2499" s="2">
        <v>64414</v>
      </c>
      <c r="H2499" s="8">
        <f t="shared" si="38"/>
        <v>-2.3158796734767213E-3</v>
      </c>
      <c r="I2499" s="6"/>
      <c r="J2499" s="6"/>
      <c r="K2499" s="6"/>
    </row>
    <row r="2500" spans="2:11" ht="13.5" x14ac:dyDescent="0.35">
      <c r="B2500" s="3">
        <v>45638</v>
      </c>
      <c r="C2500" s="2">
        <v>96</v>
      </c>
      <c r="D2500" s="2">
        <v>89.625600000000006</v>
      </c>
      <c r="E2500" s="2">
        <v>2423</v>
      </c>
      <c r="F2500" s="2">
        <v>94.700999999999993</v>
      </c>
      <c r="G2500" s="2">
        <v>229460.52299999999</v>
      </c>
      <c r="H2500" s="8">
        <f t="shared" si="38"/>
        <v>1.2872005478795773E-2</v>
      </c>
      <c r="I2500" s="6"/>
      <c r="J2500" s="6"/>
      <c r="K2500" s="6"/>
    </row>
    <row r="2501" spans="2:11" ht="13.5" x14ac:dyDescent="0.35">
      <c r="B2501" s="3">
        <v>45639</v>
      </c>
      <c r="C2501" s="2">
        <v>95</v>
      </c>
      <c r="D2501" s="2">
        <v>88.691999999999993</v>
      </c>
      <c r="E2501" s="2">
        <v>393</v>
      </c>
      <c r="F2501" s="2">
        <v>95.852000000000004</v>
      </c>
      <c r="G2501" s="2">
        <v>37669.836000000003</v>
      </c>
      <c r="H2501" s="8">
        <f t="shared" si="38"/>
        <v>-1.0416666666666807E-2</v>
      </c>
      <c r="I2501" s="6"/>
      <c r="J2501" s="6"/>
      <c r="K2501" s="6"/>
    </row>
    <row r="2502" spans="2:11" ht="13.5" x14ac:dyDescent="0.35">
      <c r="B2502" s="3">
        <v>45642</v>
      </c>
      <c r="C2502" s="2">
        <v>95.2</v>
      </c>
      <c r="D2502" s="2">
        <v>88.878699999999995</v>
      </c>
      <c r="E2502" s="2">
        <v>79</v>
      </c>
      <c r="F2502" s="2">
        <v>95.052999999999997</v>
      </c>
      <c r="G2502" s="2">
        <v>7509.1869999999999</v>
      </c>
      <c r="H2502" s="8">
        <f t="shared" si="38"/>
        <v>2.1050376584134068E-3</v>
      </c>
      <c r="I2502" s="6"/>
      <c r="J2502" s="6"/>
      <c r="K2502" s="6"/>
    </row>
    <row r="2503" spans="2:11" ht="13.5" x14ac:dyDescent="0.35">
      <c r="B2503" s="3">
        <v>45644</v>
      </c>
      <c r="C2503" s="2">
        <v>96</v>
      </c>
      <c r="D2503" s="2">
        <v>89.625600000000006</v>
      </c>
      <c r="E2503" s="2">
        <v>60</v>
      </c>
      <c r="F2503" s="2">
        <v>95.992000000000004</v>
      </c>
      <c r="G2503" s="2">
        <v>5759.52</v>
      </c>
      <c r="H2503" s="8">
        <f t="shared" ref="H2503:H2566" si="39">(D2503-D2502)/D2502</f>
        <v>8.4035882613045735E-3</v>
      </c>
      <c r="I2503" s="6"/>
      <c r="J2503" s="6"/>
      <c r="K2503" s="6"/>
    </row>
    <row r="2504" spans="2:11" ht="13.5" x14ac:dyDescent="0.35">
      <c r="B2504" s="3">
        <v>45645</v>
      </c>
      <c r="C2504" s="2">
        <v>95.8</v>
      </c>
      <c r="D2504" s="2">
        <v>89.438900000000004</v>
      </c>
      <c r="E2504" s="2">
        <v>69</v>
      </c>
      <c r="F2504" s="2">
        <v>95.039000000000001</v>
      </c>
      <c r="G2504" s="2">
        <v>6557.6909999999998</v>
      </c>
      <c r="H2504" s="8">
        <f t="shared" si="39"/>
        <v>-2.0831101828049335E-3</v>
      </c>
      <c r="I2504" s="6"/>
      <c r="J2504" s="6"/>
      <c r="K2504" s="6"/>
    </row>
    <row r="2505" spans="2:11" ht="13.5" x14ac:dyDescent="0.35">
      <c r="B2505" s="3">
        <v>45646</v>
      </c>
      <c r="C2505" s="2">
        <v>95.7</v>
      </c>
      <c r="D2505" s="2">
        <v>89.345500000000001</v>
      </c>
      <c r="E2505" s="2">
        <v>1441</v>
      </c>
      <c r="F2505" s="2">
        <v>94.182000000000002</v>
      </c>
      <c r="G2505" s="2">
        <v>135716.26199999999</v>
      </c>
      <c r="H2505" s="8">
        <f t="shared" si="39"/>
        <v>-1.0442883353887693E-3</v>
      </c>
      <c r="I2505" s="6"/>
      <c r="J2505" s="6"/>
      <c r="K2505" s="6"/>
    </row>
    <row r="2506" spans="2:11" ht="13.5" x14ac:dyDescent="0.35">
      <c r="B2506" s="3">
        <v>45649</v>
      </c>
      <c r="C2506" s="2">
        <v>95.69</v>
      </c>
      <c r="D2506" s="2">
        <v>89.336200000000005</v>
      </c>
      <c r="E2506" s="2">
        <v>15</v>
      </c>
      <c r="F2506" s="2">
        <v>95.69</v>
      </c>
      <c r="G2506" s="2">
        <v>1435.35</v>
      </c>
      <c r="H2506" s="8">
        <f t="shared" si="39"/>
        <v>-1.0409030113431666E-4</v>
      </c>
      <c r="I2506" s="6"/>
      <c r="J2506" s="6"/>
      <c r="K2506" s="6"/>
    </row>
    <row r="2507" spans="2:11" ht="13.5" x14ac:dyDescent="0.35">
      <c r="B2507" s="3">
        <v>45650</v>
      </c>
      <c r="C2507" s="2">
        <v>95.68</v>
      </c>
      <c r="D2507" s="2">
        <v>89.326800000000006</v>
      </c>
      <c r="E2507" s="2">
        <v>1335</v>
      </c>
      <c r="F2507" s="2">
        <v>95.26</v>
      </c>
      <c r="G2507" s="2">
        <v>127172.1</v>
      </c>
      <c r="H2507" s="8">
        <f t="shared" si="39"/>
        <v>-1.0522050411814481E-4</v>
      </c>
      <c r="I2507" s="6"/>
      <c r="J2507" s="6"/>
      <c r="K2507" s="6"/>
    </row>
    <row r="2508" spans="2:11" ht="13.5" x14ac:dyDescent="0.35">
      <c r="B2508" s="3">
        <v>45651</v>
      </c>
      <c r="C2508" s="2">
        <v>98.1</v>
      </c>
      <c r="D2508" s="2">
        <v>91.586200000000005</v>
      </c>
      <c r="E2508" s="2">
        <v>2821</v>
      </c>
      <c r="F2508" s="2">
        <v>96.534000000000006</v>
      </c>
      <c r="G2508" s="2">
        <v>272322.41399999999</v>
      </c>
      <c r="H2508" s="8">
        <f t="shared" si="39"/>
        <v>2.5293640878213473E-2</v>
      </c>
      <c r="I2508" s="6"/>
      <c r="J2508" s="6"/>
      <c r="K2508" s="6"/>
    </row>
    <row r="2509" spans="2:11" ht="13.5" x14ac:dyDescent="0.35">
      <c r="B2509" s="3">
        <v>45652</v>
      </c>
      <c r="C2509" s="2">
        <v>99.92</v>
      </c>
      <c r="D2509" s="2">
        <v>93.285300000000007</v>
      </c>
      <c r="E2509" s="2">
        <v>868</v>
      </c>
      <c r="F2509" s="2">
        <v>99.004000000000005</v>
      </c>
      <c r="G2509" s="2">
        <v>85935.471999999994</v>
      </c>
      <c r="H2509" s="8">
        <f t="shared" si="39"/>
        <v>1.8551921577704952E-2</v>
      </c>
      <c r="I2509" s="6"/>
      <c r="J2509" s="6"/>
      <c r="K2509" s="6"/>
    </row>
    <row r="2510" spans="2:11" ht="13.5" x14ac:dyDescent="0.35">
      <c r="B2510" s="3">
        <v>45653</v>
      </c>
      <c r="C2510" s="2">
        <v>99.83</v>
      </c>
      <c r="D2510" s="2">
        <v>93.201300000000003</v>
      </c>
      <c r="E2510" s="2">
        <v>538</v>
      </c>
      <c r="F2510" s="2">
        <v>99.287999999999997</v>
      </c>
      <c r="G2510" s="2">
        <v>53416.944000000003</v>
      </c>
      <c r="H2510" s="8">
        <f t="shared" si="39"/>
        <v>-9.0046341706574533E-4</v>
      </c>
      <c r="I2510" s="6"/>
      <c r="J2510" s="6"/>
      <c r="K2510" s="6"/>
    </row>
    <row r="2511" spans="2:11" ht="13.5" x14ac:dyDescent="0.35">
      <c r="B2511" s="3">
        <v>45656</v>
      </c>
      <c r="C2511" s="2">
        <v>99</v>
      </c>
      <c r="D2511" s="2">
        <v>92.426400000000001</v>
      </c>
      <c r="E2511" s="2">
        <v>852</v>
      </c>
      <c r="F2511" s="2">
        <v>98.994</v>
      </c>
      <c r="G2511" s="2">
        <v>84342.888000000006</v>
      </c>
      <c r="H2511" s="8">
        <f t="shared" si="39"/>
        <v>-8.3142617109418244E-3</v>
      </c>
      <c r="I2511" s="10"/>
      <c r="J2511" s="10"/>
      <c r="K2511" s="10"/>
    </row>
    <row r="2512" spans="2:11" ht="13.5" x14ac:dyDescent="0.35">
      <c r="B2512" s="3">
        <v>45657</v>
      </c>
      <c r="C2512" s="2">
        <v>99</v>
      </c>
      <c r="D2512" s="2">
        <v>92.426400000000001</v>
      </c>
      <c r="E2512" s="2">
        <v>257</v>
      </c>
      <c r="F2512" s="2">
        <v>98.09</v>
      </c>
      <c r="G2512" s="2">
        <v>25209.13</v>
      </c>
      <c r="H2512" s="8">
        <f t="shared" si="39"/>
        <v>0</v>
      </c>
      <c r="I2512" s="11"/>
      <c r="J2512" s="12"/>
      <c r="K2512" s="13"/>
    </row>
    <row r="2513" spans="2:11" ht="13.5" x14ac:dyDescent="0.35">
      <c r="B2513" s="3">
        <v>45659</v>
      </c>
      <c r="C2513" s="2">
        <v>98</v>
      </c>
      <c r="D2513" s="2">
        <v>91.492800000000003</v>
      </c>
      <c r="E2513" s="2">
        <v>726</v>
      </c>
      <c r="F2513" s="2">
        <v>97.281000000000006</v>
      </c>
      <c r="G2513" s="2">
        <v>70626.005999999994</v>
      </c>
      <c r="H2513" s="8">
        <f t="shared" si="39"/>
        <v>-1.0101010101010085E-2</v>
      </c>
      <c r="I2513" s="6"/>
      <c r="J2513" s="6"/>
      <c r="K2513" s="6"/>
    </row>
    <row r="2514" spans="2:11" ht="13.5" x14ac:dyDescent="0.35">
      <c r="B2514" s="3">
        <v>45660</v>
      </c>
      <c r="C2514" s="2">
        <v>97.22</v>
      </c>
      <c r="D2514" s="2">
        <v>90.764600000000002</v>
      </c>
      <c r="E2514" s="2">
        <v>598</v>
      </c>
      <c r="F2514" s="2">
        <v>97.826999999999998</v>
      </c>
      <c r="G2514" s="2">
        <v>58500.546000000002</v>
      </c>
      <c r="H2514" s="8">
        <f t="shared" si="39"/>
        <v>-7.9590962348949981E-3</v>
      </c>
      <c r="I2514" s="6"/>
      <c r="J2514" s="6"/>
      <c r="K2514" s="6"/>
    </row>
    <row r="2515" spans="2:11" ht="13.5" x14ac:dyDescent="0.35">
      <c r="B2515" s="3">
        <v>45663</v>
      </c>
      <c r="C2515" s="2">
        <v>98.99</v>
      </c>
      <c r="D2515" s="2">
        <v>92.417100000000005</v>
      </c>
      <c r="E2515" s="2">
        <v>714</v>
      </c>
      <c r="F2515" s="2">
        <v>97.873999999999995</v>
      </c>
      <c r="G2515" s="2">
        <v>69882.035999999993</v>
      </c>
      <c r="H2515" s="8">
        <f t="shared" si="39"/>
        <v>1.8206437311462875E-2</v>
      </c>
      <c r="I2515" s="6"/>
      <c r="J2515" s="6"/>
      <c r="K2515" s="6"/>
    </row>
    <row r="2516" spans="2:11" ht="13.5" x14ac:dyDescent="0.35">
      <c r="B2516" s="3">
        <v>45664</v>
      </c>
      <c r="C2516" s="2">
        <v>98.98</v>
      </c>
      <c r="D2516" s="2">
        <v>92.407700000000006</v>
      </c>
      <c r="E2516" s="2">
        <v>1945</v>
      </c>
      <c r="F2516" s="2">
        <v>98.438999999999993</v>
      </c>
      <c r="G2516" s="2">
        <v>191463.85500000001</v>
      </c>
      <c r="H2516" s="8">
        <f t="shared" si="39"/>
        <v>-1.0171277826289084E-4</v>
      </c>
      <c r="I2516" s="6"/>
      <c r="J2516" s="6"/>
      <c r="K2516" s="6"/>
    </row>
    <row r="2517" spans="2:11" ht="13.5" x14ac:dyDescent="0.35">
      <c r="B2517" s="3">
        <v>45665</v>
      </c>
      <c r="C2517" s="2">
        <v>99</v>
      </c>
      <c r="D2517" s="2">
        <v>92.426400000000001</v>
      </c>
      <c r="E2517" s="2">
        <v>1315</v>
      </c>
      <c r="F2517" s="2">
        <v>99.17</v>
      </c>
      <c r="G2517" s="2">
        <v>130408.55</v>
      </c>
      <c r="H2517" s="8">
        <f t="shared" si="39"/>
        <v>2.0236408870684473E-4</v>
      </c>
      <c r="I2517" s="6"/>
      <c r="J2517" s="6"/>
      <c r="K2517" s="6"/>
    </row>
    <row r="2518" spans="2:11" ht="13.5" x14ac:dyDescent="0.35">
      <c r="B2518" s="3">
        <v>45666</v>
      </c>
      <c r="C2518" s="2">
        <v>100</v>
      </c>
      <c r="D2518" s="2">
        <v>93.36</v>
      </c>
      <c r="E2518" s="2">
        <v>1797</v>
      </c>
      <c r="F2518" s="2">
        <v>99.757999999999996</v>
      </c>
      <c r="G2518" s="2">
        <v>179265.12599999999</v>
      </c>
      <c r="H2518" s="8">
        <f t="shared" si="39"/>
        <v>1.0101010101010085E-2</v>
      </c>
      <c r="I2518" s="6"/>
      <c r="J2518" s="6"/>
      <c r="K2518" s="6"/>
    </row>
    <row r="2519" spans="2:11" ht="13.5" x14ac:dyDescent="0.35">
      <c r="B2519" s="3">
        <v>45667</v>
      </c>
      <c r="C2519" s="2">
        <v>103.2</v>
      </c>
      <c r="D2519" s="2">
        <v>96.347499999999997</v>
      </c>
      <c r="E2519" s="2">
        <v>4484</v>
      </c>
      <c r="F2519" s="2">
        <v>101.88</v>
      </c>
      <c r="G2519" s="2">
        <v>456829.92</v>
      </c>
      <c r="H2519" s="8">
        <f t="shared" si="39"/>
        <v>3.1999785775492687E-2</v>
      </c>
      <c r="I2519" s="6"/>
      <c r="J2519" s="6"/>
      <c r="K2519" s="6"/>
    </row>
    <row r="2520" spans="2:11" ht="13.5" x14ac:dyDescent="0.35">
      <c r="B2520" s="3">
        <v>45670</v>
      </c>
      <c r="C2520" s="2">
        <v>105.5</v>
      </c>
      <c r="D2520" s="2">
        <v>98.494799999999998</v>
      </c>
      <c r="E2520" s="2">
        <v>4975</v>
      </c>
      <c r="F2520" s="2">
        <v>105.015</v>
      </c>
      <c r="G2520" s="2">
        <v>522449.625</v>
      </c>
      <c r="H2520" s="8">
        <f t="shared" si="39"/>
        <v>2.2287033913697827E-2</v>
      </c>
      <c r="I2520" s="6"/>
      <c r="J2520" s="6"/>
      <c r="K2520" s="6"/>
    </row>
    <row r="2521" spans="2:11" ht="13.5" x14ac:dyDescent="0.35">
      <c r="B2521" s="3">
        <v>45671</v>
      </c>
      <c r="C2521" s="2">
        <v>108.5</v>
      </c>
      <c r="D2521" s="2">
        <v>101.29559999999999</v>
      </c>
      <c r="E2521" s="2">
        <v>5057</v>
      </c>
      <c r="F2521" s="2">
        <v>107.176</v>
      </c>
      <c r="G2521" s="2">
        <v>541989.03200000001</v>
      </c>
      <c r="H2521" s="8">
        <f t="shared" si="39"/>
        <v>2.8436018957345925E-2</v>
      </c>
      <c r="I2521" s="6"/>
      <c r="J2521" s="6"/>
      <c r="K2521" s="6"/>
    </row>
    <row r="2522" spans="2:11" ht="13.5" x14ac:dyDescent="0.35">
      <c r="B2522" s="3">
        <v>45672</v>
      </c>
      <c r="C2522" s="2">
        <v>114.39</v>
      </c>
      <c r="D2522" s="2">
        <v>106.7945</v>
      </c>
      <c r="E2522" s="2">
        <v>4379</v>
      </c>
      <c r="F2522" s="2">
        <v>109.34099999999999</v>
      </c>
      <c r="G2522" s="2">
        <v>478804.239</v>
      </c>
      <c r="H2522" s="8">
        <f t="shared" si="39"/>
        <v>5.4285674797325913E-2</v>
      </c>
      <c r="I2522" s="6"/>
      <c r="J2522" s="6"/>
      <c r="K2522" s="6"/>
    </row>
    <row r="2523" spans="2:11" ht="13.5" x14ac:dyDescent="0.35">
      <c r="B2523" s="3">
        <v>45673</v>
      </c>
      <c r="C2523" s="2">
        <v>112</v>
      </c>
      <c r="D2523" s="2">
        <v>104.56319999999999</v>
      </c>
      <c r="E2523" s="2">
        <v>2840</v>
      </c>
      <c r="F2523" s="2">
        <v>112.255</v>
      </c>
      <c r="G2523" s="2">
        <v>318804.2</v>
      </c>
      <c r="H2523" s="8">
        <f t="shared" si="39"/>
        <v>-2.0893398068252619E-2</v>
      </c>
      <c r="I2523" s="6"/>
      <c r="J2523" s="6"/>
      <c r="K2523" s="6"/>
    </row>
    <row r="2524" spans="2:11" ht="13.5" x14ac:dyDescent="0.35">
      <c r="B2524" s="3">
        <v>45674</v>
      </c>
      <c r="C2524" s="2">
        <v>115.5</v>
      </c>
      <c r="D2524" s="2">
        <v>107.8308</v>
      </c>
      <c r="E2524" s="2">
        <v>4480</v>
      </c>
      <c r="F2524" s="2">
        <v>114.637</v>
      </c>
      <c r="G2524" s="2">
        <v>513573.76</v>
      </c>
      <c r="H2524" s="8">
        <f t="shared" si="39"/>
        <v>3.1250000000000014E-2</v>
      </c>
      <c r="I2524" s="6"/>
      <c r="J2524" s="6"/>
      <c r="K2524" s="6"/>
    </row>
    <row r="2525" spans="2:11" ht="13.5" x14ac:dyDescent="0.35">
      <c r="B2525" s="3">
        <v>45677</v>
      </c>
      <c r="C2525" s="2">
        <v>115.5</v>
      </c>
      <c r="D2525" s="2">
        <v>107.8308</v>
      </c>
      <c r="E2525" s="2">
        <v>1550</v>
      </c>
      <c r="F2525" s="2">
        <v>115.321</v>
      </c>
      <c r="G2525" s="2">
        <v>178747.55</v>
      </c>
      <c r="H2525" s="8">
        <f t="shared" si="39"/>
        <v>0</v>
      </c>
      <c r="I2525" s="6"/>
      <c r="J2525" s="6"/>
      <c r="K2525" s="6"/>
    </row>
    <row r="2526" spans="2:11" ht="13.5" x14ac:dyDescent="0.35">
      <c r="B2526" s="3">
        <v>45678</v>
      </c>
      <c r="C2526" s="2">
        <v>113.9</v>
      </c>
      <c r="D2526" s="2">
        <v>106.337</v>
      </c>
      <c r="E2526" s="2">
        <v>883</v>
      </c>
      <c r="F2526" s="2">
        <v>113.545</v>
      </c>
      <c r="G2526" s="2">
        <v>100260.235</v>
      </c>
      <c r="H2526" s="8">
        <f t="shared" si="39"/>
        <v>-1.3853184804341553E-2</v>
      </c>
      <c r="I2526" s="6"/>
      <c r="J2526" s="6"/>
      <c r="K2526" s="6"/>
    </row>
    <row r="2527" spans="2:11" ht="13.5" x14ac:dyDescent="0.35">
      <c r="B2527" s="3">
        <v>45679</v>
      </c>
      <c r="C2527" s="2">
        <v>113.59</v>
      </c>
      <c r="D2527" s="2">
        <v>106.0476</v>
      </c>
      <c r="E2527" s="2">
        <v>117</v>
      </c>
      <c r="F2527" s="2">
        <v>113.235</v>
      </c>
      <c r="G2527" s="2">
        <v>13248.495000000001</v>
      </c>
      <c r="H2527" s="8">
        <f t="shared" si="39"/>
        <v>-2.7215362479663763E-3</v>
      </c>
      <c r="I2527" s="6"/>
      <c r="J2527" s="6"/>
      <c r="K2527" s="6"/>
    </row>
    <row r="2528" spans="2:11" ht="13.5" x14ac:dyDescent="0.35">
      <c r="B2528" s="3">
        <v>45680</v>
      </c>
      <c r="C2528" s="2">
        <v>117</v>
      </c>
      <c r="D2528" s="2">
        <v>109.2312</v>
      </c>
      <c r="E2528" s="2">
        <v>9553</v>
      </c>
      <c r="F2528" s="2">
        <v>117.297</v>
      </c>
      <c r="G2528" s="2">
        <v>1120538.2409999999</v>
      </c>
      <c r="H2528" s="8">
        <f t="shared" si="39"/>
        <v>3.0020481368743832E-2</v>
      </c>
      <c r="I2528" s="6"/>
      <c r="J2528" s="6"/>
      <c r="K2528" s="6"/>
    </row>
    <row r="2529" spans="2:11" ht="13.5" x14ac:dyDescent="0.35">
      <c r="B2529" s="3">
        <v>45681</v>
      </c>
      <c r="C2529" s="2">
        <v>118.48</v>
      </c>
      <c r="D2529" s="2">
        <v>110.6129</v>
      </c>
      <c r="E2529" s="2">
        <v>6026</v>
      </c>
      <c r="F2529" s="2">
        <v>118.124</v>
      </c>
      <c r="G2529" s="2">
        <v>711815.22400000005</v>
      </c>
      <c r="H2529" s="8">
        <f t="shared" si="39"/>
        <v>1.2649316312555342E-2</v>
      </c>
      <c r="I2529" s="6"/>
      <c r="J2529" s="6"/>
      <c r="K2529" s="6"/>
    </row>
    <row r="2530" spans="2:11" ht="13.5" x14ac:dyDescent="0.35">
      <c r="B2530" s="3">
        <v>45684</v>
      </c>
      <c r="C2530" s="2">
        <v>118.25</v>
      </c>
      <c r="D2530" s="2">
        <v>110.3982</v>
      </c>
      <c r="E2530" s="2">
        <v>1643</v>
      </c>
      <c r="F2530" s="2">
        <v>117.601</v>
      </c>
      <c r="G2530" s="2">
        <v>193218.443</v>
      </c>
      <c r="H2530" s="8">
        <f t="shared" si="39"/>
        <v>-1.9410032645378022E-3</v>
      </c>
      <c r="I2530" s="6"/>
      <c r="J2530" s="6"/>
      <c r="K2530" s="6"/>
    </row>
    <row r="2531" spans="2:11" ht="13.5" x14ac:dyDescent="0.35">
      <c r="B2531" s="3">
        <v>45685</v>
      </c>
      <c r="C2531" s="2">
        <v>116.8</v>
      </c>
      <c r="D2531" s="2">
        <v>109.0445</v>
      </c>
      <c r="E2531" s="2">
        <v>1040</v>
      </c>
      <c r="F2531" s="2">
        <v>118.05</v>
      </c>
      <c r="G2531" s="2">
        <v>122772</v>
      </c>
      <c r="H2531" s="8">
        <f t="shared" si="39"/>
        <v>-1.2261975285828966E-2</v>
      </c>
      <c r="I2531" s="6"/>
      <c r="J2531" s="6"/>
      <c r="K2531" s="6"/>
    </row>
    <row r="2532" spans="2:11" ht="13.5" x14ac:dyDescent="0.35">
      <c r="B2532" s="3">
        <v>45686</v>
      </c>
      <c r="C2532" s="2">
        <v>115.95</v>
      </c>
      <c r="D2532" s="2">
        <v>108.2509</v>
      </c>
      <c r="E2532" s="2">
        <v>3763</v>
      </c>
      <c r="F2532" s="2">
        <v>114.946</v>
      </c>
      <c r="G2532" s="2">
        <v>432541.79800000001</v>
      </c>
      <c r="H2532" s="8">
        <f t="shared" si="39"/>
        <v>-7.277762748235792E-3</v>
      </c>
      <c r="I2532" s="6"/>
      <c r="J2532" s="6"/>
      <c r="K2532" s="6"/>
    </row>
    <row r="2533" spans="2:11" ht="13.5" x14ac:dyDescent="0.35">
      <c r="B2533" s="3">
        <v>45687</v>
      </c>
      <c r="C2533" s="2">
        <v>115.8</v>
      </c>
      <c r="D2533" s="2">
        <v>108.1109</v>
      </c>
      <c r="E2533" s="2">
        <v>1317</v>
      </c>
      <c r="F2533" s="2">
        <v>115.267</v>
      </c>
      <c r="G2533" s="2">
        <v>151806.639</v>
      </c>
      <c r="H2533" s="8">
        <f t="shared" si="39"/>
        <v>-1.2932917878742862E-3</v>
      </c>
      <c r="I2533" s="6"/>
      <c r="J2533" s="6"/>
      <c r="K2533" s="6"/>
    </row>
    <row r="2534" spans="2:11" ht="13.5" x14ac:dyDescent="0.35">
      <c r="B2534" s="3">
        <v>45688</v>
      </c>
      <c r="C2534" s="2">
        <v>115.9</v>
      </c>
      <c r="D2534" s="2">
        <v>108.2042</v>
      </c>
      <c r="E2534" s="2">
        <v>1799</v>
      </c>
      <c r="F2534" s="2">
        <v>115.605</v>
      </c>
      <c r="G2534" s="2">
        <v>207973.39499999999</v>
      </c>
      <c r="H2534" s="8">
        <f t="shared" si="39"/>
        <v>8.6300271295493118E-4</v>
      </c>
      <c r="I2534" s="6"/>
      <c r="J2534" s="6"/>
      <c r="K2534" s="6"/>
    </row>
    <row r="2535" spans="2:11" ht="13.5" x14ac:dyDescent="0.35">
      <c r="B2535" s="3">
        <v>45691</v>
      </c>
      <c r="C2535" s="2">
        <v>115.7</v>
      </c>
      <c r="D2535" s="2">
        <v>108.0175</v>
      </c>
      <c r="E2535" s="2">
        <v>378</v>
      </c>
      <c r="F2535" s="2">
        <v>114.58499999999999</v>
      </c>
      <c r="G2535" s="2">
        <v>43313.13</v>
      </c>
      <c r="H2535" s="8">
        <f t="shared" si="39"/>
        <v>-1.7254413414636573E-3</v>
      </c>
      <c r="I2535" s="6"/>
      <c r="J2535" s="6"/>
      <c r="K2535" s="6"/>
    </row>
    <row r="2536" spans="2:11" ht="13.5" x14ac:dyDescent="0.35">
      <c r="B2536" s="3">
        <v>45692</v>
      </c>
      <c r="C2536" s="2">
        <v>115.5</v>
      </c>
      <c r="D2536" s="2">
        <v>107.8308</v>
      </c>
      <c r="E2536" s="2">
        <v>289</v>
      </c>
      <c r="F2536" s="2">
        <v>114.029</v>
      </c>
      <c r="G2536" s="2">
        <v>32954.381000000001</v>
      </c>
      <c r="H2536" s="8">
        <f t="shared" si="39"/>
        <v>-1.7284236350591513E-3</v>
      </c>
      <c r="I2536" s="6"/>
      <c r="J2536" s="6"/>
      <c r="K2536" s="6"/>
    </row>
    <row r="2537" spans="2:11" ht="13.5" x14ac:dyDescent="0.35">
      <c r="B2537" s="3">
        <v>45693</v>
      </c>
      <c r="C2537" s="2">
        <v>114.88</v>
      </c>
      <c r="D2537" s="2">
        <v>107.252</v>
      </c>
      <c r="E2537" s="2">
        <v>1085</v>
      </c>
      <c r="F2537" s="2">
        <v>113.51600000000001</v>
      </c>
      <c r="G2537" s="2">
        <v>123164.86</v>
      </c>
      <c r="H2537" s="8">
        <f t="shared" si="39"/>
        <v>-5.3676686067431669E-3</v>
      </c>
      <c r="I2537" s="6"/>
      <c r="J2537" s="6"/>
      <c r="K2537" s="6"/>
    </row>
    <row r="2538" spans="2:11" ht="13.5" x14ac:dyDescent="0.35">
      <c r="B2538" s="3">
        <v>45694</v>
      </c>
      <c r="C2538" s="2">
        <v>112.5</v>
      </c>
      <c r="D2538" s="2">
        <v>105.03</v>
      </c>
      <c r="E2538" s="2">
        <v>2030</v>
      </c>
      <c r="F2538" s="2">
        <v>111.223</v>
      </c>
      <c r="G2538" s="2">
        <v>225782.69</v>
      </c>
      <c r="H2538" s="8">
        <f t="shared" si="39"/>
        <v>-2.0717562376459126E-2</v>
      </c>
      <c r="I2538" s="6"/>
      <c r="J2538" s="6"/>
      <c r="K2538" s="6"/>
    </row>
    <row r="2539" spans="2:11" ht="13.5" x14ac:dyDescent="0.35">
      <c r="B2539" s="3">
        <v>45695</v>
      </c>
      <c r="C2539" s="2">
        <v>113.5</v>
      </c>
      <c r="D2539" s="2">
        <v>105.9636</v>
      </c>
      <c r="E2539" s="2">
        <v>4454</v>
      </c>
      <c r="F2539" s="2">
        <v>109.881</v>
      </c>
      <c r="G2539" s="2">
        <v>489409.97399999999</v>
      </c>
      <c r="H2539" s="8">
        <f t="shared" si="39"/>
        <v>8.8888888888888733E-3</v>
      </c>
      <c r="I2539" s="6"/>
      <c r="J2539" s="6"/>
      <c r="K2539" s="6"/>
    </row>
    <row r="2540" spans="2:11" ht="13.5" x14ac:dyDescent="0.35">
      <c r="B2540" s="3">
        <v>45698</v>
      </c>
      <c r="C2540" s="2">
        <v>117</v>
      </c>
      <c r="D2540" s="2">
        <v>109.2312</v>
      </c>
      <c r="E2540" s="2">
        <v>1754</v>
      </c>
      <c r="F2540" s="2">
        <v>114.108</v>
      </c>
      <c r="G2540" s="2">
        <v>200145.432</v>
      </c>
      <c r="H2540" s="8">
        <f t="shared" si="39"/>
        <v>3.0837004405286358E-2</v>
      </c>
      <c r="I2540" s="6"/>
      <c r="J2540" s="6"/>
      <c r="K2540" s="6"/>
    </row>
    <row r="2541" spans="2:11" ht="13.5" x14ac:dyDescent="0.35">
      <c r="B2541" s="3">
        <v>45699</v>
      </c>
      <c r="C2541" s="2">
        <v>116.9</v>
      </c>
      <c r="D2541" s="2">
        <v>109.1378</v>
      </c>
      <c r="E2541" s="2">
        <v>570</v>
      </c>
      <c r="F2541" s="2">
        <v>116.81100000000001</v>
      </c>
      <c r="G2541" s="2">
        <v>66582.27</v>
      </c>
      <c r="H2541" s="8">
        <f t="shared" si="39"/>
        <v>-8.5506705043982478E-4</v>
      </c>
      <c r="I2541" s="6"/>
      <c r="J2541" s="6"/>
      <c r="K2541" s="6"/>
    </row>
    <row r="2542" spans="2:11" ht="13.5" x14ac:dyDescent="0.35">
      <c r="B2542" s="3">
        <v>45700</v>
      </c>
      <c r="C2542" s="2">
        <v>117</v>
      </c>
      <c r="D2542" s="2">
        <v>109.2312</v>
      </c>
      <c r="E2542" s="2">
        <v>422</v>
      </c>
      <c r="F2542" s="2">
        <v>116.902</v>
      </c>
      <c r="G2542" s="2">
        <v>49332.644</v>
      </c>
      <c r="H2542" s="8">
        <f t="shared" si="39"/>
        <v>8.5579881580902858E-4</v>
      </c>
      <c r="I2542" s="6"/>
      <c r="J2542" s="6"/>
      <c r="K2542" s="6"/>
    </row>
    <row r="2543" spans="2:11" ht="13.5" x14ac:dyDescent="0.35">
      <c r="B2543" s="3">
        <v>45701</v>
      </c>
      <c r="C2543" s="2">
        <v>116.5</v>
      </c>
      <c r="D2543" s="2">
        <v>108.76439999999999</v>
      </c>
      <c r="E2543" s="2">
        <v>1655</v>
      </c>
      <c r="F2543" s="2">
        <v>116.428</v>
      </c>
      <c r="G2543" s="2">
        <v>192688.34</v>
      </c>
      <c r="H2543" s="8">
        <f t="shared" si="39"/>
        <v>-4.2735042735043312E-3</v>
      </c>
      <c r="I2543" s="6"/>
      <c r="J2543" s="6"/>
      <c r="K2543" s="6"/>
    </row>
    <row r="2544" spans="2:11" ht="13.5" x14ac:dyDescent="0.35">
      <c r="B2544" s="3">
        <v>45702</v>
      </c>
      <c r="C2544" s="2">
        <v>116</v>
      </c>
      <c r="D2544" s="2">
        <v>108.2976</v>
      </c>
      <c r="E2544" s="2">
        <v>1944</v>
      </c>
      <c r="F2544" s="2">
        <v>116.139</v>
      </c>
      <c r="G2544" s="2">
        <v>225774.21599999999</v>
      </c>
      <c r="H2544" s="8">
        <f t="shared" si="39"/>
        <v>-4.2918454935621598E-3</v>
      </c>
      <c r="I2544" s="6"/>
      <c r="J2544" s="6"/>
      <c r="K2544" s="6"/>
    </row>
    <row r="2545" spans="2:11" ht="13.5" x14ac:dyDescent="0.35">
      <c r="B2545" s="3">
        <v>45705</v>
      </c>
      <c r="C2545" s="2">
        <v>115.8</v>
      </c>
      <c r="D2545" s="2">
        <v>108.1109</v>
      </c>
      <c r="E2545" s="2">
        <v>2506</v>
      </c>
      <c r="F2545" s="2">
        <v>115.608</v>
      </c>
      <c r="G2545" s="2">
        <v>289713.64799999999</v>
      </c>
      <c r="H2545" s="8">
        <f t="shared" si="39"/>
        <v>-1.7239532547351174E-3</v>
      </c>
      <c r="I2545" s="6"/>
      <c r="J2545" s="6"/>
      <c r="K2545" s="6"/>
    </row>
    <row r="2546" spans="2:11" ht="13.5" x14ac:dyDescent="0.35">
      <c r="B2546" s="3">
        <v>45706</v>
      </c>
      <c r="C2546" s="2">
        <v>115.5</v>
      </c>
      <c r="D2546" s="2">
        <v>107.8308</v>
      </c>
      <c r="E2546" s="2">
        <v>921</v>
      </c>
      <c r="F2546" s="2">
        <v>114.28400000000001</v>
      </c>
      <c r="G2546" s="2">
        <v>105255.564</v>
      </c>
      <c r="H2546" s="8">
        <f t="shared" si="39"/>
        <v>-2.5908580910898389E-3</v>
      </c>
      <c r="I2546" s="6"/>
      <c r="J2546" s="6"/>
      <c r="K2546" s="6"/>
    </row>
    <row r="2547" spans="2:11" ht="13.5" x14ac:dyDescent="0.35">
      <c r="B2547" s="3">
        <v>45707</v>
      </c>
      <c r="C2547" s="2">
        <v>115.1</v>
      </c>
      <c r="D2547" s="2">
        <v>107.45740000000001</v>
      </c>
      <c r="E2547" s="2">
        <v>415</v>
      </c>
      <c r="F2547" s="2">
        <v>115.03700000000001</v>
      </c>
      <c r="G2547" s="2">
        <v>47740.355000000003</v>
      </c>
      <c r="H2547" s="8">
        <f t="shared" si="39"/>
        <v>-3.4628325116756024E-3</v>
      </c>
      <c r="I2547" s="6"/>
      <c r="J2547" s="6"/>
      <c r="K2547" s="6"/>
    </row>
    <row r="2548" spans="2:11" ht="13.5" x14ac:dyDescent="0.35">
      <c r="B2548" s="3">
        <v>45708</v>
      </c>
      <c r="C2548" s="2">
        <v>115</v>
      </c>
      <c r="D2548" s="2">
        <v>107.364</v>
      </c>
      <c r="E2548" s="2">
        <v>909</v>
      </c>
      <c r="F2548" s="2">
        <v>113.56</v>
      </c>
      <c r="G2548" s="2">
        <v>103226.04</v>
      </c>
      <c r="H2548" s="8">
        <f t="shared" si="39"/>
        <v>-8.6918164779719762E-4</v>
      </c>
      <c r="I2548" s="6"/>
      <c r="J2548" s="6"/>
      <c r="K2548" s="6"/>
    </row>
    <row r="2549" spans="2:11" ht="13.5" x14ac:dyDescent="0.35">
      <c r="B2549" s="3">
        <v>45709</v>
      </c>
      <c r="C2549" s="2">
        <v>114.3</v>
      </c>
      <c r="D2549" s="2">
        <v>106.7105</v>
      </c>
      <c r="E2549" s="2">
        <v>2202</v>
      </c>
      <c r="F2549" s="2">
        <v>113.819</v>
      </c>
      <c r="G2549" s="2">
        <v>250629.43799999999</v>
      </c>
      <c r="H2549" s="8">
        <f t="shared" si="39"/>
        <v>-6.0867702395589595E-3</v>
      </c>
      <c r="I2549" s="6"/>
      <c r="J2549" s="6"/>
      <c r="K2549" s="6"/>
    </row>
    <row r="2550" spans="2:11" ht="13.5" x14ac:dyDescent="0.35">
      <c r="B2550" s="3">
        <v>45712</v>
      </c>
      <c r="C2550" s="2">
        <v>114.94</v>
      </c>
      <c r="D2550" s="2">
        <v>107.30800000000001</v>
      </c>
      <c r="E2550" s="2">
        <v>58</v>
      </c>
      <c r="F2550" s="2">
        <v>114.789</v>
      </c>
      <c r="G2550" s="2">
        <v>6657.7619999999997</v>
      </c>
      <c r="H2550" s="8">
        <f t="shared" si="39"/>
        <v>5.599261553455478E-3</v>
      </c>
      <c r="I2550" s="6"/>
      <c r="J2550" s="6"/>
      <c r="K2550" s="6"/>
    </row>
    <row r="2551" spans="2:11" ht="13.5" x14ac:dyDescent="0.35">
      <c r="B2551" s="3">
        <v>45713</v>
      </c>
      <c r="C2551" s="2">
        <v>113.5</v>
      </c>
      <c r="D2551" s="2">
        <v>105.9636</v>
      </c>
      <c r="E2551" s="2">
        <v>619</v>
      </c>
      <c r="F2551" s="2">
        <v>112.372</v>
      </c>
      <c r="G2551" s="2">
        <v>69558.267999999996</v>
      </c>
      <c r="H2551" s="8">
        <f t="shared" si="39"/>
        <v>-1.2528422857568935E-2</v>
      </c>
      <c r="I2551" s="6"/>
      <c r="J2551" s="6"/>
      <c r="K2551" s="6"/>
    </row>
    <row r="2552" spans="2:11" ht="13.5" x14ac:dyDescent="0.35">
      <c r="B2552" s="3">
        <v>45714</v>
      </c>
      <c r="C2552" s="2">
        <v>112.4</v>
      </c>
      <c r="D2552" s="2">
        <v>104.9366</v>
      </c>
      <c r="E2552" s="2">
        <v>711</v>
      </c>
      <c r="F2552" s="2">
        <v>112.682</v>
      </c>
      <c r="G2552" s="2">
        <v>80116.902000000002</v>
      </c>
      <c r="H2552" s="8">
        <f t="shared" si="39"/>
        <v>-9.6920074440657086E-3</v>
      </c>
      <c r="I2552" s="6"/>
      <c r="J2552" s="6"/>
      <c r="K2552" s="6"/>
    </row>
    <row r="2553" spans="2:11" ht="13.5" x14ac:dyDescent="0.35">
      <c r="B2553" s="3">
        <v>45715</v>
      </c>
      <c r="C2553" s="2">
        <v>112.3</v>
      </c>
      <c r="D2553" s="2">
        <v>104.8433</v>
      </c>
      <c r="E2553" s="2">
        <v>569</v>
      </c>
      <c r="F2553" s="2">
        <v>112.211</v>
      </c>
      <c r="G2553" s="2">
        <v>63848.059000000001</v>
      </c>
      <c r="H2553" s="8">
        <f t="shared" si="39"/>
        <v>-8.8910828061895732E-4</v>
      </c>
      <c r="I2553" s="6"/>
      <c r="J2553" s="6"/>
      <c r="K2553" s="6"/>
    </row>
    <row r="2554" spans="2:11" ht="13.5" x14ac:dyDescent="0.35">
      <c r="B2554" s="3">
        <v>45716</v>
      </c>
      <c r="C2554" s="2">
        <v>112.3</v>
      </c>
      <c r="D2554" s="2">
        <v>104.8433</v>
      </c>
      <c r="E2554" s="2">
        <v>146</v>
      </c>
      <c r="F2554" s="2">
        <v>111.908</v>
      </c>
      <c r="G2554" s="2">
        <v>16338.567999999999</v>
      </c>
      <c r="H2554" s="8">
        <f t="shared" si="39"/>
        <v>0</v>
      </c>
      <c r="I2554" s="6"/>
      <c r="J2554" s="6"/>
      <c r="K2554" s="6"/>
    </row>
    <row r="2555" spans="2:11" ht="13.5" x14ac:dyDescent="0.35">
      <c r="B2555" s="3">
        <v>45719</v>
      </c>
      <c r="C2555" s="2">
        <v>113.75</v>
      </c>
      <c r="D2555" s="2">
        <v>106.197</v>
      </c>
      <c r="E2555" s="2">
        <v>1033</v>
      </c>
      <c r="F2555" s="2">
        <v>111.29900000000001</v>
      </c>
      <c r="G2555" s="2">
        <v>114971.867</v>
      </c>
      <c r="H2555" s="8">
        <f t="shared" si="39"/>
        <v>1.2911650052983868E-2</v>
      </c>
      <c r="I2555" s="6"/>
      <c r="J2555" s="6"/>
      <c r="K2555" s="6"/>
    </row>
    <row r="2556" spans="2:11" ht="13.5" x14ac:dyDescent="0.35">
      <c r="B2556" s="3">
        <v>45720</v>
      </c>
      <c r="C2556" s="2">
        <v>110.5</v>
      </c>
      <c r="D2556" s="2">
        <v>103.1628</v>
      </c>
      <c r="E2556" s="2">
        <v>1973</v>
      </c>
      <c r="F2556" s="2">
        <v>111.23</v>
      </c>
      <c r="G2556" s="2">
        <v>219456.79</v>
      </c>
      <c r="H2556" s="8">
        <f t="shared" si="39"/>
        <v>-2.8571428571428557E-2</v>
      </c>
      <c r="I2556" s="6"/>
      <c r="J2556" s="6"/>
      <c r="K2556" s="6"/>
    </row>
    <row r="2557" spans="2:11" ht="13.5" x14ac:dyDescent="0.35">
      <c r="B2557" s="3">
        <v>45721</v>
      </c>
      <c r="C2557" s="2">
        <v>112</v>
      </c>
      <c r="D2557" s="2">
        <v>104.56319999999999</v>
      </c>
      <c r="E2557" s="2">
        <v>676</v>
      </c>
      <c r="F2557" s="2">
        <v>110.89100000000001</v>
      </c>
      <c r="G2557" s="2">
        <v>74962.316000000006</v>
      </c>
      <c r="H2557" s="8">
        <f t="shared" si="39"/>
        <v>1.3574660633484071E-2</v>
      </c>
      <c r="I2557" s="6"/>
      <c r="J2557" s="6"/>
      <c r="K2557" s="6"/>
    </row>
    <row r="2558" spans="2:11" ht="13.5" x14ac:dyDescent="0.35">
      <c r="B2558" s="3">
        <v>45722</v>
      </c>
      <c r="C2558" s="2">
        <v>113.54</v>
      </c>
      <c r="D2558" s="2">
        <v>106.0009</v>
      </c>
      <c r="E2558" s="2">
        <v>503</v>
      </c>
      <c r="F2558" s="2">
        <v>112.907</v>
      </c>
      <c r="G2558" s="2">
        <v>56792.220999999998</v>
      </c>
      <c r="H2558" s="8">
        <f t="shared" si="39"/>
        <v>1.3749579201860757E-2</v>
      </c>
      <c r="I2558" s="6"/>
      <c r="J2558" s="6"/>
      <c r="K2558" s="6"/>
    </row>
    <row r="2559" spans="2:11" ht="13.5" x14ac:dyDescent="0.35">
      <c r="B2559" s="3">
        <v>45723</v>
      </c>
      <c r="C2559" s="2">
        <v>115.99</v>
      </c>
      <c r="D2559" s="2">
        <v>108.28830000000001</v>
      </c>
      <c r="E2559" s="2">
        <v>3916</v>
      </c>
      <c r="F2559" s="2">
        <v>114.645</v>
      </c>
      <c r="G2559" s="2">
        <v>448949.82</v>
      </c>
      <c r="H2559" s="8">
        <f t="shared" si="39"/>
        <v>2.1579062064567424E-2</v>
      </c>
      <c r="I2559" s="6"/>
      <c r="J2559" s="6"/>
      <c r="K2559" s="6"/>
    </row>
    <row r="2560" spans="2:11" ht="13.5" x14ac:dyDescent="0.35">
      <c r="B2560" s="3">
        <v>45726</v>
      </c>
      <c r="C2560" s="2">
        <v>122.94</v>
      </c>
      <c r="D2560" s="2">
        <v>114.77679999999999</v>
      </c>
      <c r="E2560" s="2">
        <v>5722</v>
      </c>
      <c r="F2560" s="2">
        <v>119.82</v>
      </c>
      <c r="G2560" s="2">
        <v>685610.04</v>
      </c>
      <c r="H2560" s="8">
        <f t="shared" si="39"/>
        <v>5.9918753918936647E-2</v>
      </c>
      <c r="I2560" s="6"/>
      <c r="J2560" s="6"/>
      <c r="K2560" s="6"/>
    </row>
    <row r="2561" spans="2:11" ht="13.5" x14ac:dyDescent="0.35">
      <c r="B2561" s="3">
        <v>45727</v>
      </c>
      <c r="C2561" s="2">
        <v>128</v>
      </c>
      <c r="D2561" s="2">
        <v>119.5008</v>
      </c>
      <c r="E2561" s="2">
        <v>6399</v>
      </c>
      <c r="F2561" s="2">
        <v>126.773</v>
      </c>
      <c r="G2561" s="2">
        <v>811220.42700000003</v>
      </c>
      <c r="H2561" s="8">
        <f t="shared" si="39"/>
        <v>4.1158143457562885E-2</v>
      </c>
      <c r="I2561" s="6"/>
      <c r="J2561" s="6"/>
      <c r="K2561" s="6"/>
    </row>
    <row r="2562" spans="2:11" ht="13.5" x14ac:dyDescent="0.35">
      <c r="B2562" s="3">
        <v>45728</v>
      </c>
      <c r="C2562" s="2">
        <v>127</v>
      </c>
      <c r="D2562" s="2">
        <v>118.5672</v>
      </c>
      <c r="E2562" s="2">
        <v>2215</v>
      </c>
      <c r="F2562" s="2">
        <v>128.517</v>
      </c>
      <c r="G2562" s="2">
        <v>284665.15500000003</v>
      </c>
      <c r="H2562" s="8">
        <f t="shared" si="39"/>
        <v>-7.812499999999987E-3</v>
      </c>
      <c r="I2562" s="6"/>
      <c r="J2562" s="6"/>
      <c r="K2562" s="6"/>
    </row>
    <row r="2563" spans="2:11" ht="13.5" x14ac:dyDescent="0.35">
      <c r="B2563" s="3">
        <v>45729</v>
      </c>
      <c r="C2563" s="2">
        <v>127.2</v>
      </c>
      <c r="D2563" s="2">
        <v>118.7539</v>
      </c>
      <c r="E2563" s="2">
        <v>879</v>
      </c>
      <c r="F2563" s="2">
        <v>127.387</v>
      </c>
      <c r="G2563" s="2">
        <v>111973.173</v>
      </c>
      <c r="H2563" s="8">
        <f t="shared" si="39"/>
        <v>1.5746344688919185E-3</v>
      </c>
      <c r="I2563" s="6"/>
      <c r="J2563" s="6"/>
      <c r="K2563" s="6"/>
    </row>
    <row r="2564" spans="2:11" ht="13.5" x14ac:dyDescent="0.35">
      <c r="B2564" s="3">
        <v>45730</v>
      </c>
      <c r="C2564" s="2">
        <v>127.5</v>
      </c>
      <c r="D2564" s="2">
        <v>119.03400000000001</v>
      </c>
      <c r="E2564" s="2">
        <v>859</v>
      </c>
      <c r="F2564" s="2">
        <v>126.532</v>
      </c>
      <c r="G2564" s="2">
        <v>108690.988</v>
      </c>
      <c r="H2564" s="8">
        <f t="shared" si="39"/>
        <v>2.3586593787657032E-3</v>
      </c>
      <c r="I2564" s="6"/>
      <c r="J2564" s="6"/>
      <c r="K2564" s="6"/>
    </row>
    <row r="2565" spans="2:11" ht="13.5" x14ac:dyDescent="0.35">
      <c r="B2565" s="3">
        <v>45733</v>
      </c>
      <c r="C2565" s="2">
        <v>126.99</v>
      </c>
      <c r="D2565" s="2">
        <v>118.5579</v>
      </c>
      <c r="E2565" s="2">
        <v>961</v>
      </c>
      <c r="F2565" s="2">
        <v>124.96</v>
      </c>
      <c r="G2565" s="2">
        <v>120086.56</v>
      </c>
      <c r="H2565" s="8">
        <f t="shared" si="39"/>
        <v>-3.9996975654015016E-3</v>
      </c>
      <c r="I2565" s="6"/>
      <c r="J2565" s="6"/>
      <c r="K2565" s="6"/>
    </row>
    <row r="2566" spans="2:11" ht="13.5" x14ac:dyDescent="0.35">
      <c r="B2566" s="3">
        <v>45734</v>
      </c>
      <c r="C2566" s="2">
        <v>126</v>
      </c>
      <c r="D2566" s="2">
        <v>117.6336</v>
      </c>
      <c r="E2566" s="2">
        <v>3651</v>
      </c>
      <c r="F2566" s="2">
        <v>125.413</v>
      </c>
      <c r="G2566" s="2">
        <v>457882.86300000001</v>
      </c>
      <c r="H2566" s="8">
        <f t="shared" si="39"/>
        <v>-7.7961907220016743E-3</v>
      </c>
      <c r="I2566" s="6"/>
      <c r="J2566" s="6"/>
      <c r="K2566" s="6"/>
    </row>
    <row r="2567" spans="2:11" ht="13.5" x14ac:dyDescent="0.35">
      <c r="B2567" s="3">
        <v>45735</v>
      </c>
      <c r="C2567" s="2">
        <v>126.97</v>
      </c>
      <c r="D2567" s="2">
        <v>118.53919999999999</v>
      </c>
      <c r="E2567" s="2">
        <v>2416</v>
      </c>
      <c r="F2567" s="2">
        <v>125.57599999999999</v>
      </c>
      <c r="G2567" s="2">
        <v>303391.61599999998</v>
      </c>
      <c r="H2567" s="8">
        <f t="shared" ref="H2567:H2630" si="40">(D2567-D2566)/D2566</f>
        <v>7.6984807061927256E-3</v>
      </c>
      <c r="I2567" s="6"/>
      <c r="J2567" s="6"/>
      <c r="K2567" s="6"/>
    </row>
    <row r="2568" spans="2:11" ht="13.5" x14ac:dyDescent="0.35">
      <c r="B2568" s="3">
        <v>45737</v>
      </c>
      <c r="C2568" s="2">
        <v>126.38</v>
      </c>
      <c r="D2568" s="2">
        <v>117.9884</v>
      </c>
      <c r="E2568" s="2">
        <v>3016</v>
      </c>
      <c r="F2568" s="2">
        <v>126.399</v>
      </c>
      <c r="G2568" s="2">
        <v>381219.38400000002</v>
      </c>
      <c r="H2568" s="8">
        <f t="shared" si="40"/>
        <v>-4.6465641745515015E-3</v>
      </c>
      <c r="I2568" s="6"/>
      <c r="J2568" s="6"/>
      <c r="K2568" s="6"/>
    </row>
    <row r="2569" spans="2:11" ht="13.5" x14ac:dyDescent="0.35">
      <c r="B2569" s="3">
        <v>45740</v>
      </c>
      <c r="C2569" s="2">
        <v>124.82</v>
      </c>
      <c r="D2569" s="2">
        <v>116.532</v>
      </c>
      <c r="E2569" s="2">
        <v>668</v>
      </c>
      <c r="F2569" s="2">
        <v>125.59</v>
      </c>
      <c r="G2569" s="2">
        <v>83894.12</v>
      </c>
      <c r="H2569" s="8">
        <f t="shared" si="40"/>
        <v>-1.2343586318655073E-2</v>
      </c>
      <c r="I2569" s="6"/>
      <c r="J2569" s="6"/>
      <c r="K2569" s="6"/>
    </row>
    <row r="2570" spans="2:11" ht="13.5" x14ac:dyDescent="0.35">
      <c r="B2570" s="3">
        <v>45741</v>
      </c>
      <c r="C2570" s="2">
        <v>124</v>
      </c>
      <c r="D2570" s="2">
        <v>115.7664</v>
      </c>
      <c r="E2570" s="2">
        <v>485</v>
      </c>
      <c r="F2570" s="2">
        <v>124.13</v>
      </c>
      <c r="G2570" s="2">
        <v>60203.05</v>
      </c>
      <c r="H2570" s="8">
        <f t="shared" si="40"/>
        <v>-6.5698692204715619E-3</v>
      </c>
      <c r="I2570" s="6"/>
      <c r="J2570" s="6"/>
      <c r="K2570" s="6"/>
    </row>
    <row r="2571" spans="2:11" ht="13.5" x14ac:dyDescent="0.35">
      <c r="B2571" s="3">
        <v>45742</v>
      </c>
      <c r="C2571" s="2">
        <v>122.9</v>
      </c>
      <c r="D2571" s="2">
        <v>114.7394</v>
      </c>
      <c r="E2571" s="2">
        <v>800</v>
      </c>
      <c r="F2571" s="2">
        <v>123.268</v>
      </c>
      <c r="G2571" s="2">
        <v>98614.399999999994</v>
      </c>
      <c r="H2571" s="8">
        <f t="shared" si="40"/>
        <v>-8.8713132653343366E-3</v>
      </c>
      <c r="I2571" s="6"/>
      <c r="J2571" s="6"/>
      <c r="K2571" s="6"/>
    </row>
    <row r="2572" spans="2:11" ht="13.5" x14ac:dyDescent="0.35">
      <c r="B2572" s="3">
        <v>45743</v>
      </c>
      <c r="C2572" s="2">
        <v>124.9</v>
      </c>
      <c r="D2572" s="2">
        <v>116.6066</v>
      </c>
      <c r="E2572" s="2">
        <v>2225</v>
      </c>
      <c r="F2572" s="2">
        <v>123.879</v>
      </c>
      <c r="G2572" s="2">
        <v>275630.77500000002</v>
      </c>
      <c r="H2572" s="8">
        <f t="shared" si="40"/>
        <v>1.6273398675607478E-2</v>
      </c>
      <c r="I2572" s="6"/>
      <c r="J2572" s="6"/>
      <c r="K2572" s="6"/>
    </row>
    <row r="2573" spans="2:11" ht="13.5" x14ac:dyDescent="0.35">
      <c r="B2573" s="3">
        <v>45744</v>
      </c>
      <c r="C2573" s="2">
        <v>125.9</v>
      </c>
      <c r="D2573" s="2">
        <v>117.5402</v>
      </c>
      <c r="E2573" s="2">
        <v>1897</v>
      </c>
      <c r="F2573" s="2">
        <v>125.459</v>
      </c>
      <c r="G2573" s="2">
        <v>237995.723</v>
      </c>
      <c r="H2573" s="8">
        <f t="shared" si="40"/>
        <v>8.0064078705664888E-3</v>
      </c>
      <c r="I2573" s="6"/>
      <c r="J2573" s="6"/>
      <c r="K2573" s="6"/>
    </row>
    <row r="2574" spans="2:11" ht="13.5" x14ac:dyDescent="0.35">
      <c r="B2574" s="3">
        <v>45749</v>
      </c>
      <c r="C2574" s="2">
        <v>123.9</v>
      </c>
      <c r="D2574" s="2">
        <v>115.673</v>
      </c>
      <c r="E2574" s="2">
        <v>497</v>
      </c>
      <c r="F2574" s="2">
        <v>123.396</v>
      </c>
      <c r="G2574" s="2">
        <v>61327.811999999998</v>
      </c>
      <c r="H2574" s="8">
        <f t="shared" si="40"/>
        <v>-1.5885628916745054E-2</v>
      </c>
      <c r="I2574" s="6"/>
      <c r="J2574" s="6"/>
      <c r="K2574" s="6"/>
    </row>
    <row r="2575" spans="2:11" ht="13.5" x14ac:dyDescent="0.35">
      <c r="B2575" s="3">
        <v>45750</v>
      </c>
      <c r="C2575" s="2">
        <v>122.5</v>
      </c>
      <c r="D2575" s="2">
        <v>114.366</v>
      </c>
      <c r="E2575" s="2">
        <v>3715</v>
      </c>
      <c r="F2575" s="2">
        <v>122.35299999999999</v>
      </c>
      <c r="G2575" s="2">
        <v>454541.39500000002</v>
      </c>
      <c r="H2575" s="8">
        <f t="shared" si="40"/>
        <v>-1.1299093133229035E-2</v>
      </c>
      <c r="I2575" s="6"/>
      <c r="J2575" s="6"/>
      <c r="K2575" s="6"/>
    </row>
    <row r="2576" spans="2:11" ht="13.5" x14ac:dyDescent="0.35">
      <c r="B2576" s="3">
        <v>45751</v>
      </c>
      <c r="C2576" s="2">
        <v>120.93</v>
      </c>
      <c r="D2576" s="2">
        <v>112.9002</v>
      </c>
      <c r="E2576" s="2">
        <v>761</v>
      </c>
      <c r="F2576" s="2">
        <v>122.29300000000001</v>
      </c>
      <c r="G2576" s="2">
        <v>93064.972999999998</v>
      </c>
      <c r="H2576" s="8">
        <f t="shared" si="40"/>
        <v>-1.2816746235769385E-2</v>
      </c>
      <c r="I2576" s="6"/>
      <c r="J2576" s="6"/>
      <c r="K2576" s="6"/>
    </row>
    <row r="2577" spans="2:11" ht="13.5" x14ac:dyDescent="0.35">
      <c r="B2577" s="3">
        <v>45754</v>
      </c>
      <c r="C2577" s="2">
        <v>113.68</v>
      </c>
      <c r="D2577" s="2">
        <v>106.13160000000001</v>
      </c>
      <c r="E2577" s="2">
        <v>2849</v>
      </c>
      <c r="F2577" s="2">
        <v>115.145</v>
      </c>
      <c r="G2577" s="2">
        <v>328048.10499999998</v>
      </c>
      <c r="H2577" s="8">
        <f t="shared" si="40"/>
        <v>-5.9952063858168474E-2</v>
      </c>
      <c r="I2577" s="6"/>
      <c r="J2577" s="6"/>
      <c r="K2577" s="6"/>
    </row>
    <row r="2578" spans="2:11" ht="13.5" x14ac:dyDescent="0.35">
      <c r="B2578" s="3">
        <v>45755</v>
      </c>
      <c r="C2578" s="2">
        <v>116.5</v>
      </c>
      <c r="D2578" s="2">
        <v>108.76439999999999</v>
      </c>
      <c r="E2578" s="2">
        <v>2600</v>
      </c>
      <c r="F2578" s="2">
        <v>114.88</v>
      </c>
      <c r="G2578" s="2">
        <v>298688</v>
      </c>
      <c r="H2578" s="8">
        <f t="shared" si="40"/>
        <v>2.4806937801747912E-2</v>
      </c>
      <c r="I2578" s="6"/>
      <c r="J2578" s="6"/>
      <c r="K2578" s="6"/>
    </row>
    <row r="2579" spans="2:11" ht="13.5" x14ac:dyDescent="0.35">
      <c r="B2579" s="3">
        <v>45757</v>
      </c>
      <c r="C2579" s="2">
        <v>109.51</v>
      </c>
      <c r="D2579" s="2">
        <v>102.2385</v>
      </c>
      <c r="E2579" s="2">
        <v>2992</v>
      </c>
      <c r="F2579" s="2">
        <v>111.733</v>
      </c>
      <c r="G2579" s="2">
        <v>334305.136</v>
      </c>
      <c r="H2579" s="8">
        <f t="shared" si="40"/>
        <v>-6.0000330990654965E-2</v>
      </c>
      <c r="I2579" s="6"/>
      <c r="J2579" s="6"/>
      <c r="K2579" s="6"/>
    </row>
    <row r="2580" spans="2:11" ht="13.5" x14ac:dyDescent="0.35">
      <c r="B2580" s="3">
        <v>45758</v>
      </c>
      <c r="C2580" s="2">
        <v>103.35</v>
      </c>
      <c r="D2580" s="2">
        <v>96.4876</v>
      </c>
      <c r="E2580" s="2">
        <v>4378</v>
      </c>
      <c r="F2580" s="2">
        <v>105.748</v>
      </c>
      <c r="G2580" s="2">
        <v>462964.74400000001</v>
      </c>
      <c r="H2580" s="8">
        <f t="shared" si="40"/>
        <v>-5.6249847171075486E-2</v>
      </c>
      <c r="I2580" s="6"/>
      <c r="J2580" s="6"/>
      <c r="K2580" s="6"/>
    </row>
    <row r="2581" spans="2:11" ht="13.5" x14ac:dyDescent="0.35">
      <c r="B2581" s="3">
        <v>45761</v>
      </c>
      <c r="C2581" s="2">
        <v>109.35</v>
      </c>
      <c r="D2581" s="2">
        <v>102.08920000000001</v>
      </c>
      <c r="E2581" s="2">
        <v>3739</v>
      </c>
      <c r="F2581" s="2">
        <v>107.85599999999999</v>
      </c>
      <c r="G2581" s="2">
        <v>403273.58399999997</v>
      </c>
      <c r="H2581" s="8">
        <f t="shared" si="40"/>
        <v>5.8055128327370614E-2</v>
      </c>
      <c r="I2581" s="6"/>
      <c r="J2581" s="6"/>
      <c r="K2581" s="6"/>
    </row>
    <row r="2582" spans="2:11" ht="13.5" x14ac:dyDescent="0.35">
      <c r="B2582" s="3">
        <v>45762</v>
      </c>
      <c r="C2582" s="2">
        <v>110.75</v>
      </c>
      <c r="D2582" s="2">
        <v>103.39619999999999</v>
      </c>
      <c r="E2582" s="2">
        <v>3463</v>
      </c>
      <c r="F2582" s="2">
        <v>109.733</v>
      </c>
      <c r="G2582" s="2">
        <v>380005.37900000002</v>
      </c>
      <c r="H2582" s="8">
        <f t="shared" si="40"/>
        <v>1.2802529552587226E-2</v>
      </c>
      <c r="I2582" s="6"/>
      <c r="J2582" s="6"/>
      <c r="K2582" s="6"/>
    </row>
    <row r="2583" spans="2:11" ht="13.5" x14ac:dyDescent="0.35">
      <c r="B2583" s="3">
        <v>45763</v>
      </c>
      <c r="C2583" s="2">
        <v>109.89</v>
      </c>
      <c r="D2583" s="2">
        <v>102.5933</v>
      </c>
      <c r="E2583" s="2">
        <v>501</v>
      </c>
      <c r="F2583" s="2">
        <v>109.824</v>
      </c>
      <c r="G2583" s="2">
        <v>55021.824000000001</v>
      </c>
      <c r="H2583" s="8">
        <f t="shared" si="40"/>
        <v>-7.7652757064572394E-3</v>
      </c>
      <c r="I2583" s="6"/>
      <c r="J2583" s="6"/>
      <c r="K2583" s="6"/>
    </row>
    <row r="2584" spans="2:11" ht="13.5" x14ac:dyDescent="0.35">
      <c r="B2584" s="3">
        <v>45764</v>
      </c>
      <c r="C2584" s="2">
        <v>106.7</v>
      </c>
      <c r="D2584" s="2">
        <v>99.615099999999998</v>
      </c>
      <c r="E2584" s="2">
        <v>2363</v>
      </c>
      <c r="F2584" s="2">
        <v>106.41500000000001</v>
      </c>
      <c r="G2584" s="2">
        <v>251458.64499999999</v>
      </c>
      <c r="H2584" s="8">
        <f t="shared" si="40"/>
        <v>-2.9029186116442313E-2</v>
      </c>
      <c r="I2584" s="6"/>
      <c r="J2584" s="6"/>
      <c r="K2584" s="6"/>
    </row>
    <row r="2585" spans="2:11" ht="13.5" x14ac:dyDescent="0.35">
      <c r="B2585" s="3">
        <v>45765</v>
      </c>
      <c r="C2585" s="2">
        <v>104</v>
      </c>
      <c r="D2585" s="2">
        <v>97.094399999999993</v>
      </c>
      <c r="E2585" s="2">
        <v>5995</v>
      </c>
      <c r="F2585" s="2">
        <v>101.268</v>
      </c>
      <c r="G2585" s="2">
        <v>607101.66</v>
      </c>
      <c r="H2585" s="8">
        <f t="shared" si="40"/>
        <v>-2.530439662260044E-2</v>
      </c>
      <c r="I2585" s="6"/>
      <c r="J2585" s="6"/>
      <c r="K2585" s="6"/>
    </row>
    <row r="2586" spans="2:11" ht="13.5" x14ac:dyDescent="0.35">
      <c r="B2586" s="3">
        <v>45768</v>
      </c>
      <c r="C2586" s="2">
        <v>105.89</v>
      </c>
      <c r="D2586" s="2">
        <v>98.858900000000006</v>
      </c>
      <c r="E2586" s="2">
        <v>1076</v>
      </c>
      <c r="F2586" s="2">
        <v>105.627</v>
      </c>
      <c r="G2586" s="2">
        <v>113654.652</v>
      </c>
      <c r="H2586" s="8">
        <f t="shared" si="40"/>
        <v>1.817303572605642E-2</v>
      </c>
      <c r="I2586" s="6"/>
      <c r="J2586" s="6"/>
      <c r="K2586" s="6"/>
    </row>
    <row r="2587" spans="2:11" ht="13.5" x14ac:dyDescent="0.35">
      <c r="B2587" s="3">
        <v>45769</v>
      </c>
      <c r="C2587" s="2">
        <v>111.49</v>
      </c>
      <c r="D2587" s="2">
        <v>104.08710000000001</v>
      </c>
      <c r="E2587" s="2">
        <v>7852</v>
      </c>
      <c r="F2587" s="2">
        <v>111.03100000000001</v>
      </c>
      <c r="G2587" s="2">
        <v>871815.41200000001</v>
      </c>
      <c r="H2587" s="8">
        <f t="shared" si="40"/>
        <v>5.2885476168559438E-2</v>
      </c>
      <c r="I2587" s="6"/>
      <c r="J2587" s="6"/>
      <c r="K2587" s="6"/>
    </row>
    <row r="2588" spans="2:11" ht="13.5" x14ac:dyDescent="0.35">
      <c r="B2588" s="3">
        <v>45770</v>
      </c>
      <c r="C2588" s="2">
        <v>111.49</v>
      </c>
      <c r="D2588" s="2">
        <v>104.08710000000001</v>
      </c>
      <c r="E2588" s="2">
        <v>1399</v>
      </c>
      <c r="F2588" s="2">
        <v>110.952</v>
      </c>
      <c r="G2588" s="2">
        <v>155221.848</v>
      </c>
      <c r="H2588" s="8">
        <f t="shared" si="40"/>
        <v>0</v>
      </c>
      <c r="I2588" s="6"/>
      <c r="J2588" s="6"/>
      <c r="K2588" s="6"/>
    </row>
    <row r="2589" spans="2:11" ht="13.5" x14ac:dyDescent="0.35">
      <c r="B2589" s="3">
        <v>45771</v>
      </c>
      <c r="C2589" s="2">
        <v>115.4</v>
      </c>
      <c r="D2589" s="2">
        <v>107.73739999999999</v>
      </c>
      <c r="E2589" s="2">
        <v>2032</v>
      </c>
      <c r="F2589" s="2">
        <v>111.393</v>
      </c>
      <c r="G2589" s="2">
        <v>226350.576</v>
      </c>
      <c r="H2589" s="8">
        <f t="shared" si="40"/>
        <v>3.506966761491085E-2</v>
      </c>
      <c r="I2589" s="6"/>
      <c r="J2589" s="6"/>
      <c r="K2589" s="6"/>
    </row>
    <row r="2590" spans="2:11" ht="13.5" x14ac:dyDescent="0.35">
      <c r="B2590" s="3">
        <v>45772</v>
      </c>
      <c r="C2590" s="2">
        <v>115.35</v>
      </c>
      <c r="D2590" s="2">
        <v>107.6908</v>
      </c>
      <c r="E2590" s="2">
        <v>645</v>
      </c>
      <c r="F2590" s="2">
        <v>114.503</v>
      </c>
      <c r="G2590" s="2">
        <v>73854.434999999998</v>
      </c>
      <c r="H2590" s="8">
        <f t="shared" si="40"/>
        <v>-4.3253317789363746E-4</v>
      </c>
      <c r="I2590" s="6"/>
      <c r="J2590" s="6"/>
      <c r="K2590" s="6"/>
    </row>
    <row r="2591" spans="2:11" ht="13.5" x14ac:dyDescent="0.35">
      <c r="B2591" s="3">
        <v>45775</v>
      </c>
      <c r="C2591" s="2">
        <v>112.8</v>
      </c>
      <c r="D2591" s="2">
        <v>105.31010000000001</v>
      </c>
      <c r="E2591" s="2">
        <v>282</v>
      </c>
      <c r="F2591" s="2">
        <v>112.89400000000001</v>
      </c>
      <c r="G2591" s="2">
        <v>31836.108</v>
      </c>
      <c r="H2591" s="8">
        <f t="shared" si="40"/>
        <v>-2.2106809495332846E-2</v>
      </c>
      <c r="I2591" s="6"/>
      <c r="J2591" s="6"/>
      <c r="K2591" s="6"/>
    </row>
    <row r="2592" spans="2:11" ht="13.5" x14ac:dyDescent="0.35">
      <c r="B2592" s="3">
        <v>45776</v>
      </c>
      <c r="C2592" s="2">
        <v>112</v>
      </c>
      <c r="D2592" s="2">
        <v>104.56319999999999</v>
      </c>
      <c r="E2592" s="2">
        <v>682</v>
      </c>
      <c r="F2592" s="2">
        <v>112.181</v>
      </c>
      <c r="G2592" s="2">
        <v>76507.441999999995</v>
      </c>
      <c r="H2592" s="8">
        <f t="shared" si="40"/>
        <v>-7.0923871499505818E-3</v>
      </c>
      <c r="I2592" s="6"/>
      <c r="J2592" s="6"/>
      <c r="K2592" s="6"/>
    </row>
    <row r="2593" spans="2:11" ht="13.5" x14ac:dyDescent="0.35">
      <c r="B2593" s="3">
        <v>45777</v>
      </c>
      <c r="C2593" s="2">
        <v>110</v>
      </c>
      <c r="D2593" s="2">
        <v>102.696</v>
      </c>
      <c r="E2593" s="2">
        <v>1234</v>
      </c>
      <c r="F2593" s="2">
        <v>109.90300000000001</v>
      </c>
      <c r="G2593" s="2">
        <v>135620.302</v>
      </c>
      <c r="H2593" s="8">
        <f t="shared" si="40"/>
        <v>-1.7857142857142828E-2</v>
      </c>
      <c r="I2593" s="6"/>
      <c r="J2593" s="6"/>
      <c r="K2593" s="6"/>
    </row>
    <row r="2594" spans="2:11" ht="13.5" x14ac:dyDescent="0.35">
      <c r="B2594" s="3">
        <v>45779</v>
      </c>
      <c r="C2594" s="2">
        <v>107.96</v>
      </c>
      <c r="D2594" s="2">
        <v>100.7915</v>
      </c>
      <c r="E2594" s="2">
        <v>1360</v>
      </c>
      <c r="F2594" s="2">
        <v>106.703</v>
      </c>
      <c r="G2594" s="2">
        <v>145116.07999999999</v>
      </c>
      <c r="H2594" s="8">
        <f t="shared" si="40"/>
        <v>-1.8545026096439966E-2</v>
      </c>
      <c r="I2594" s="6"/>
      <c r="J2594" s="6"/>
      <c r="K2594" s="6"/>
    </row>
    <row r="2595" spans="2:11" ht="13.5" x14ac:dyDescent="0.35">
      <c r="B2595" s="3">
        <v>45782</v>
      </c>
      <c r="C2595" s="2">
        <v>107</v>
      </c>
      <c r="D2595" s="2">
        <v>99.895200000000003</v>
      </c>
      <c r="E2595" s="2">
        <v>330</v>
      </c>
      <c r="F2595" s="2">
        <v>107.58799999999999</v>
      </c>
      <c r="G2595" s="2">
        <v>35504.04</v>
      </c>
      <c r="H2595" s="8">
        <f t="shared" si="40"/>
        <v>-8.8926149526497422E-3</v>
      </c>
      <c r="I2595" s="6"/>
      <c r="J2595" s="6"/>
      <c r="K2595" s="6"/>
    </row>
    <row r="2596" spans="2:11" ht="13.5" x14ac:dyDescent="0.35">
      <c r="B2596" s="3">
        <v>45783</v>
      </c>
      <c r="C2596" s="2">
        <v>106.3</v>
      </c>
      <c r="D2596" s="2">
        <v>99.241699999999994</v>
      </c>
      <c r="E2596" s="2">
        <v>1037</v>
      </c>
      <c r="F2596" s="2">
        <v>106.26600000000001</v>
      </c>
      <c r="G2596" s="2">
        <v>110197.842</v>
      </c>
      <c r="H2596" s="8">
        <f t="shared" si="40"/>
        <v>-6.5418558649465459E-3</v>
      </c>
      <c r="I2596" s="6"/>
      <c r="J2596" s="6"/>
      <c r="K2596" s="6"/>
    </row>
    <row r="2597" spans="2:11" ht="13.5" x14ac:dyDescent="0.35">
      <c r="B2597" s="3">
        <v>45784</v>
      </c>
      <c r="C2597" s="2">
        <v>108.9</v>
      </c>
      <c r="D2597" s="2">
        <v>101.669</v>
      </c>
      <c r="E2597" s="2">
        <v>391</v>
      </c>
      <c r="F2597" s="2">
        <v>107.011</v>
      </c>
      <c r="G2597" s="2">
        <v>41841.300999999999</v>
      </c>
      <c r="H2597" s="8">
        <f t="shared" si="40"/>
        <v>2.4458468567144682E-2</v>
      </c>
      <c r="I2597" s="6"/>
      <c r="J2597" s="6"/>
      <c r="K2597" s="6"/>
    </row>
    <row r="2598" spans="2:11" ht="13.5" x14ac:dyDescent="0.35">
      <c r="B2598" s="3">
        <v>45785</v>
      </c>
      <c r="C2598" s="2">
        <v>107.1</v>
      </c>
      <c r="D2598" s="2">
        <v>99.988600000000005</v>
      </c>
      <c r="E2598" s="2">
        <v>550</v>
      </c>
      <c r="F2598" s="2">
        <v>106.64</v>
      </c>
      <c r="G2598" s="2">
        <v>58652</v>
      </c>
      <c r="H2598" s="8">
        <f t="shared" si="40"/>
        <v>-1.6528145255682577E-2</v>
      </c>
      <c r="I2598" s="6"/>
      <c r="J2598" s="6"/>
      <c r="K2598" s="6"/>
    </row>
    <row r="2599" spans="2:11" ht="13.5" x14ac:dyDescent="0.35">
      <c r="B2599" s="3">
        <v>45786</v>
      </c>
      <c r="C2599" s="2">
        <v>109.48</v>
      </c>
      <c r="D2599" s="2">
        <v>102.2105</v>
      </c>
      <c r="E2599" s="2">
        <v>660</v>
      </c>
      <c r="F2599" s="2">
        <v>107.42700000000001</v>
      </c>
      <c r="G2599" s="2">
        <v>70901.820000000007</v>
      </c>
      <c r="H2599" s="8">
        <f t="shared" si="40"/>
        <v>2.2221533254790954E-2</v>
      </c>
      <c r="I2599" s="6"/>
      <c r="J2599" s="6"/>
      <c r="K2599" s="6"/>
    </row>
    <row r="2600" spans="2:11" ht="13.5" x14ac:dyDescent="0.35">
      <c r="B2600" s="3">
        <v>45789</v>
      </c>
      <c r="C2600" s="2">
        <v>108.68</v>
      </c>
      <c r="D2600" s="2">
        <v>101.4636</v>
      </c>
      <c r="E2600" s="2">
        <v>29</v>
      </c>
      <c r="F2600" s="2">
        <v>107.139</v>
      </c>
      <c r="G2600" s="2">
        <v>3107.0309999999999</v>
      </c>
      <c r="H2600" s="8">
        <f t="shared" si="40"/>
        <v>-7.3074684107796812E-3</v>
      </c>
      <c r="I2600" s="6"/>
      <c r="J2600" s="6"/>
      <c r="K2600" s="6"/>
    </row>
    <row r="2601" spans="2:11" ht="13.5" x14ac:dyDescent="0.35">
      <c r="B2601" s="3">
        <v>45790</v>
      </c>
      <c r="C2601" s="2">
        <v>108</v>
      </c>
      <c r="D2601" s="2">
        <v>100.8288</v>
      </c>
      <c r="E2601" s="2">
        <v>1319</v>
      </c>
      <c r="F2601" s="2">
        <v>106.813</v>
      </c>
      <c r="G2601" s="2">
        <v>140886.34700000001</v>
      </c>
      <c r="H2601" s="8">
        <f t="shared" si="40"/>
        <v>-6.2564308776743432E-3</v>
      </c>
      <c r="I2601" s="6"/>
      <c r="J2601" s="6"/>
      <c r="K2601" s="6"/>
    </row>
    <row r="2602" spans="2:11" ht="13.5" x14ac:dyDescent="0.35">
      <c r="B2602" s="3">
        <v>45791</v>
      </c>
      <c r="C2602" s="2">
        <v>108.5</v>
      </c>
      <c r="D2602" s="2">
        <v>101.29559999999999</v>
      </c>
      <c r="E2602" s="2">
        <v>262</v>
      </c>
      <c r="F2602" s="2">
        <v>107.803</v>
      </c>
      <c r="G2602" s="2">
        <v>28244.385999999999</v>
      </c>
      <c r="H2602" s="8">
        <f t="shared" si="40"/>
        <v>4.6296296296295513E-3</v>
      </c>
      <c r="I2602" s="6"/>
      <c r="J2602" s="6"/>
      <c r="K2602" s="6"/>
    </row>
    <row r="2603" spans="2:11" ht="13.5" x14ac:dyDescent="0.35">
      <c r="B2603" s="3">
        <v>45792</v>
      </c>
      <c r="C2603" s="2">
        <v>109</v>
      </c>
      <c r="D2603" s="2">
        <v>101.7624</v>
      </c>
      <c r="E2603" s="2">
        <v>567</v>
      </c>
      <c r="F2603" s="2">
        <v>108.062</v>
      </c>
      <c r="G2603" s="2">
        <v>61271.154000000002</v>
      </c>
      <c r="H2603" s="8">
        <f t="shared" si="40"/>
        <v>4.6082949308756385E-3</v>
      </c>
      <c r="I2603" s="6"/>
      <c r="J2603" s="6"/>
      <c r="K2603" s="6"/>
    </row>
    <row r="2604" spans="2:11" ht="13.5" x14ac:dyDescent="0.35">
      <c r="B2604" s="3">
        <v>45793</v>
      </c>
      <c r="C2604" s="2">
        <v>110</v>
      </c>
      <c r="D2604" s="2">
        <v>102.696</v>
      </c>
      <c r="E2604" s="2">
        <v>959</v>
      </c>
      <c r="F2604" s="2">
        <v>109.134</v>
      </c>
      <c r="G2604" s="2">
        <v>104659.50599999999</v>
      </c>
      <c r="H2604" s="8">
        <f t="shared" si="40"/>
        <v>9.1743119266054895E-3</v>
      </c>
      <c r="I2604" s="6"/>
      <c r="J2604" s="6"/>
      <c r="K2604" s="6"/>
    </row>
    <row r="2605" spans="2:11" ht="13.5" x14ac:dyDescent="0.35">
      <c r="B2605" s="3">
        <v>45796</v>
      </c>
      <c r="C2605" s="2">
        <v>113.4</v>
      </c>
      <c r="D2605" s="2">
        <v>105.8702</v>
      </c>
      <c r="E2605" s="2">
        <v>532</v>
      </c>
      <c r="F2605" s="2">
        <v>111.937</v>
      </c>
      <c r="G2605" s="2">
        <v>59550.483999999997</v>
      </c>
      <c r="H2605" s="8">
        <f t="shared" si="40"/>
        <v>3.090870140998675E-2</v>
      </c>
      <c r="I2605" s="6"/>
      <c r="J2605" s="6"/>
      <c r="K2605" s="6"/>
    </row>
    <row r="2606" spans="2:11" ht="13.5" x14ac:dyDescent="0.35">
      <c r="B2606" s="3">
        <v>45797</v>
      </c>
      <c r="C2606" s="2">
        <v>113.25</v>
      </c>
      <c r="D2606" s="2">
        <v>105.7302</v>
      </c>
      <c r="E2606" s="2">
        <v>216</v>
      </c>
      <c r="F2606" s="2">
        <v>111.91200000000001</v>
      </c>
      <c r="G2606" s="2">
        <v>24172.991999999998</v>
      </c>
      <c r="H2606" s="8">
        <f t="shared" si="40"/>
        <v>-1.3223740013714961E-3</v>
      </c>
      <c r="I2606" s="6"/>
      <c r="J2606" s="6"/>
      <c r="K2606" s="6"/>
    </row>
    <row r="2607" spans="2:11" ht="13.5" x14ac:dyDescent="0.35">
      <c r="B2607" s="3">
        <v>45798</v>
      </c>
      <c r="C2607" s="2">
        <v>113.78</v>
      </c>
      <c r="D2607" s="2">
        <v>106.22499999999999</v>
      </c>
      <c r="E2607" s="2">
        <v>480</v>
      </c>
      <c r="F2607" s="2">
        <v>112.81399999999999</v>
      </c>
      <c r="G2607" s="2">
        <v>54150.720000000001</v>
      </c>
      <c r="H2607" s="8">
        <f t="shared" si="40"/>
        <v>4.679836035494097E-3</v>
      </c>
      <c r="I2607" s="6"/>
      <c r="J2607" s="6"/>
      <c r="K2607" s="6"/>
    </row>
    <row r="2608" spans="2:11" ht="13.5" x14ac:dyDescent="0.35">
      <c r="B2608" s="3">
        <v>45799</v>
      </c>
      <c r="C2608" s="2">
        <v>113.6</v>
      </c>
      <c r="D2608" s="2">
        <v>106.057</v>
      </c>
      <c r="E2608" s="2">
        <v>31</v>
      </c>
      <c r="F2608" s="2">
        <v>113.59399999999999</v>
      </c>
      <c r="G2608" s="2">
        <v>3521.4140000000002</v>
      </c>
      <c r="H2608" s="8">
        <f t="shared" si="40"/>
        <v>-1.5815485996704369E-3</v>
      </c>
      <c r="I2608" s="6"/>
      <c r="J2608" s="6"/>
      <c r="K2608" s="6"/>
    </row>
    <row r="2609" spans="2:11" ht="13.5" x14ac:dyDescent="0.35">
      <c r="B2609" s="3">
        <v>45800</v>
      </c>
      <c r="C2609" s="2">
        <v>113</v>
      </c>
      <c r="D2609" s="2">
        <v>105.49679999999999</v>
      </c>
      <c r="E2609" s="2">
        <v>949</v>
      </c>
      <c r="F2609" s="2">
        <v>113.693</v>
      </c>
      <c r="G2609" s="2">
        <v>107894.65700000001</v>
      </c>
      <c r="H2609" s="8">
        <f t="shared" si="40"/>
        <v>-5.282065304506151E-3</v>
      </c>
      <c r="I2609" s="6"/>
      <c r="J2609" s="6"/>
      <c r="K2609" s="6"/>
    </row>
    <row r="2610" spans="2:11" ht="13.5" x14ac:dyDescent="0.35">
      <c r="B2610" s="3">
        <v>45803</v>
      </c>
      <c r="C2610" s="2">
        <v>112.5</v>
      </c>
      <c r="D2610" s="2">
        <v>105.03</v>
      </c>
      <c r="E2610" s="2">
        <v>509</v>
      </c>
      <c r="F2610" s="2">
        <v>112.657</v>
      </c>
      <c r="G2610" s="2">
        <v>57342.413</v>
      </c>
      <c r="H2610" s="8">
        <f t="shared" si="40"/>
        <v>-4.4247787610618722E-3</v>
      </c>
      <c r="I2610" s="6"/>
      <c r="J2610" s="6"/>
      <c r="K2610" s="6"/>
    </row>
    <row r="2611" spans="2:11" ht="13.5" x14ac:dyDescent="0.35">
      <c r="B2611" s="3">
        <v>45804</v>
      </c>
      <c r="C2611" s="2">
        <v>112</v>
      </c>
      <c r="D2611" s="2">
        <v>104.56319999999999</v>
      </c>
      <c r="E2611" s="2">
        <v>752</v>
      </c>
      <c r="F2611" s="2">
        <v>112.82299999999999</v>
      </c>
      <c r="G2611" s="2">
        <v>84842.895999999993</v>
      </c>
      <c r="H2611" s="8">
        <f t="shared" si="40"/>
        <v>-4.4444444444445043E-3</v>
      </c>
      <c r="I2611" s="6"/>
      <c r="J2611" s="6"/>
      <c r="K2611" s="6"/>
    </row>
    <row r="2612" spans="2:11" ht="13.5" x14ac:dyDescent="0.35">
      <c r="B2612" s="3">
        <v>45805</v>
      </c>
      <c r="C2612" s="2">
        <v>112</v>
      </c>
      <c r="D2612" s="2">
        <v>104.56319999999999</v>
      </c>
      <c r="E2612" s="2">
        <v>239</v>
      </c>
      <c r="F2612" s="2">
        <v>111.55</v>
      </c>
      <c r="G2612" s="2">
        <v>26660.45</v>
      </c>
      <c r="H2612" s="8">
        <f t="shared" si="40"/>
        <v>0</v>
      </c>
      <c r="I2612" s="6"/>
      <c r="J2612" s="6"/>
      <c r="K2612" s="6"/>
    </row>
    <row r="2613" spans="2:11" ht="13.5" x14ac:dyDescent="0.35">
      <c r="B2613" s="3">
        <v>45806</v>
      </c>
      <c r="C2613" s="2">
        <v>112.99</v>
      </c>
      <c r="D2613" s="2">
        <v>105.4875</v>
      </c>
      <c r="E2613" s="2">
        <v>136</v>
      </c>
      <c r="F2613" s="2">
        <v>111.83799999999999</v>
      </c>
      <c r="G2613" s="2">
        <v>15209.968000000001</v>
      </c>
      <c r="H2613" s="8">
        <f t="shared" si="40"/>
        <v>8.8396300036724437E-3</v>
      </c>
      <c r="I2613" s="6"/>
      <c r="J2613" s="6"/>
      <c r="K2613" s="6"/>
    </row>
    <row r="2614" spans="2:11" ht="13.5" x14ac:dyDescent="0.35">
      <c r="B2614" s="3">
        <v>45807</v>
      </c>
      <c r="C2614" s="2">
        <v>110.5</v>
      </c>
      <c r="D2614" s="2">
        <v>103.1628</v>
      </c>
      <c r="E2614" s="2">
        <v>1153</v>
      </c>
      <c r="F2614" s="2">
        <v>110.346</v>
      </c>
      <c r="G2614" s="2">
        <v>127228.93799999999</v>
      </c>
      <c r="H2614" s="8">
        <f t="shared" si="40"/>
        <v>-2.203768218983285E-2</v>
      </c>
      <c r="I2614" s="6"/>
      <c r="J2614" s="6"/>
      <c r="K2614" s="6"/>
    </row>
    <row r="2615" spans="2:11" ht="13.5" x14ac:dyDescent="0.35">
      <c r="B2615" s="3">
        <v>45810</v>
      </c>
      <c r="C2615" s="2">
        <v>108.5</v>
      </c>
      <c r="D2615" s="2">
        <v>101.29559999999999</v>
      </c>
      <c r="E2615" s="2">
        <v>178</v>
      </c>
      <c r="F2615" s="2">
        <v>109.21</v>
      </c>
      <c r="G2615" s="2">
        <v>19439.38</v>
      </c>
      <c r="H2615" s="8">
        <f t="shared" si="40"/>
        <v>-1.8099547511312323E-2</v>
      </c>
      <c r="I2615" s="6"/>
      <c r="J2615" s="6"/>
      <c r="K2615" s="6"/>
    </row>
    <row r="2616" spans="2:11" ht="13.5" x14ac:dyDescent="0.35">
      <c r="B2616" s="3">
        <v>45811</v>
      </c>
      <c r="C2616" s="2">
        <v>110</v>
      </c>
      <c r="D2616" s="2">
        <v>102.696</v>
      </c>
      <c r="E2616" s="2">
        <v>150</v>
      </c>
      <c r="F2616" s="2">
        <v>107.248</v>
      </c>
      <c r="G2616" s="2">
        <v>16087.2</v>
      </c>
      <c r="H2616" s="8">
        <f t="shared" si="40"/>
        <v>1.3824884792626776E-2</v>
      </c>
      <c r="I2616" s="6"/>
      <c r="J2616" s="6"/>
      <c r="K2616" s="6"/>
    </row>
    <row r="2617" spans="2:11" ht="13.5" x14ac:dyDescent="0.35">
      <c r="B2617" s="3">
        <v>45812</v>
      </c>
      <c r="C2617" s="2">
        <v>107.52</v>
      </c>
      <c r="D2617" s="2">
        <v>100.3807</v>
      </c>
      <c r="E2617" s="2">
        <v>244</v>
      </c>
      <c r="F2617" s="2">
        <v>107.41</v>
      </c>
      <c r="G2617" s="2">
        <v>26208.04</v>
      </c>
      <c r="H2617" s="8">
        <f t="shared" si="40"/>
        <v>-2.2545181896081574E-2</v>
      </c>
      <c r="I2617" s="6"/>
      <c r="J2617" s="6"/>
      <c r="K2617" s="6"/>
    </row>
    <row r="2618" spans="2:11" ht="13.5" x14ac:dyDescent="0.35">
      <c r="B2618" s="3">
        <v>45813</v>
      </c>
      <c r="C2618" s="2">
        <v>107.7</v>
      </c>
      <c r="D2618" s="2">
        <v>100.5487</v>
      </c>
      <c r="E2618" s="2">
        <v>201</v>
      </c>
      <c r="F2618" s="2">
        <v>107.765</v>
      </c>
      <c r="G2618" s="2">
        <v>21660.764999999999</v>
      </c>
      <c r="H2618" s="8">
        <f t="shared" si="40"/>
        <v>1.6736284963144523E-3</v>
      </c>
      <c r="I2618" s="6"/>
      <c r="J2618" s="6"/>
      <c r="K2618" s="6"/>
    </row>
    <row r="2619" spans="2:11" ht="13.5" x14ac:dyDescent="0.35">
      <c r="B2619" s="3">
        <v>45817</v>
      </c>
      <c r="C2619" s="2">
        <v>109.89</v>
      </c>
      <c r="D2619" s="2">
        <v>102.5933</v>
      </c>
      <c r="E2619" s="2">
        <v>1425</v>
      </c>
      <c r="F2619" s="2">
        <v>107.81100000000001</v>
      </c>
      <c r="G2619" s="2">
        <v>153630.67499999999</v>
      </c>
      <c r="H2619" s="8">
        <f t="shared" si="40"/>
        <v>2.0334425009970319E-2</v>
      </c>
      <c r="I2619" s="6"/>
      <c r="J2619" s="6"/>
      <c r="K2619" s="6"/>
    </row>
    <row r="2620" spans="2:11" ht="13.5" x14ac:dyDescent="0.35">
      <c r="B2620" s="3">
        <v>45818</v>
      </c>
      <c r="C2620" s="2">
        <v>110.89</v>
      </c>
      <c r="D2620" s="2">
        <v>103.5269</v>
      </c>
      <c r="E2620" s="2">
        <v>234</v>
      </c>
      <c r="F2620" s="2">
        <v>109.158</v>
      </c>
      <c r="G2620" s="2">
        <v>25542.972000000002</v>
      </c>
      <c r="H2620" s="8">
        <f t="shared" si="40"/>
        <v>9.1000094548084366E-3</v>
      </c>
      <c r="I2620" s="6"/>
      <c r="J2620" s="6"/>
      <c r="K2620" s="6"/>
    </row>
    <row r="2621" spans="2:11" ht="13.5" x14ac:dyDescent="0.35">
      <c r="B2621" s="3">
        <v>45819</v>
      </c>
      <c r="C2621" s="2">
        <v>112.89</v>
      </c>
      <c r="D2621" s="2">
        <v>105.39409999999999</v>
      </c>
      <c r="E2621" s="2">
        <v>254</v>
      </c>
      <c r="F2621" s="2">
        <v>110.986</v>
      </c>
      <c r="G2621" s="2">
        <v>28190.444</v>
      </c>
      <c r="H2621" s="8">
        <f t="shared" si="40"/>
        <v>1.8035892120791763E-2</v>
      </c>
      <c r="I2621" s="6"/>
      <c r="J2621" s="6"/>
      <c r="K2621" s="6"/>
    </row>
    <row r="2622" spans="2:11" ht="13.5" x14ac:dyDescent="0.35">
      <c r="B2622" s="3">
        <v>45820</v>
      </c>
      <c r="C2622" s="2">
        <v>112.85</v>
      </c>
      <c r="D2622" s="2">
        <v>105.35680000000001</v>
      </c>
      <c r="E2622" s="2">
        <v>130</v>
      </c>
      <c r="F2622" s="2">
        <v>110.69199999999999</v>
      </c>
      <c r="G2622" s="2">
        <v>14389.96</v>
      </c>
      <c r="H2622" s="8">
        <f t="shared" si="40"/>
        <v>-3.5390975396144261E-4</v>
      </c>
      <c r="I2622" s="6"/>
      <c r="J2622" s="6"/>
      <c r="K2622" s="6"/>
    </row>
    <row r="2623" spans="2:11" ht="13.5" x14ac:dyDescent="0.35">
      <c r="B2623" s="3">
        <v>45821</v>
      </c>
      <c r="C2623" s="2">
        <v>109.01</v>
      </c>
      <c r="D2623" s="2">
        <v>101.7717</v>
      </c>
      <c r="E2623" s="2">
        <v>365</v>
      </c>
      <c r="F2623" s="2">
        <v>109.276</v>
      </c>
      <c r="G2623" s="2">
        <v>39885.74</v>
      </c>
      <c r="H2623" s="8">
        <f t="shared" si="40"/>
        <v>-3.4028178532377704E-2</v>
      </c>
      <c r="I2623" s="6"/>
      <c r="J2623" s="6"/>
      <c r="K2623" s="6"/>
    </row>
    <row r="2624" spans="2:11" ht="13.5" x14ac:dyDescent="0.35">
      <c r="B2624" s="3">
        <v>45824</v>
      </c>
      <c r="C2624" s="2">
        <v>109.01</v>
      </c>
      <c r="D2624" s="2">
        <v>101.7717</v>
      </c>
      <c r="E2624" s="2">
        <v>717</v>
      </c>
      <c r="F2624" s="2">
        <v>109.116</v>
      </c>
      <c r="G2624" s="2">
        <v>78236.172000000006</v>
      </c>
      <c r="H2624" s="8">
        <f t="shared" si="40"/>
        <v>0</v>
      </c>
      <c r="I2624" s="6"/>
      <c r="J2624" s="6"/>
      <c r="K2624" s="6"/>
    </row>
    <row r="2625" spans="2:11" ht="13.5" x14ac:dyDescent="0.35">
      <c r="B2625" s="3">
        <v>45825</v>
      </c>
      <c r="C2625" s="2">
        <v>109.01</v>
      </c>
      <c r="D2625" s="2">
        <v>101.7717</v>
      </c>
      <c r="E2625" s="2">
        <v>111</v>
      </c>
      <c r="F2625" s="2">
        <v>109.07599999999999</v>
      </c>
      <c r="G2625" s="2">
        <v>12107.436</v>
      </c>
      <c r="H2625" s="8">
        <f t="shared" si="40"/>
        <v>0</v>
      </c>
      <c r="I2625" s="6"/>
      <c r="J2625" s="6"/>
      <c r="K2625" s="6"/>
    </row>
    <row r="2626" spans="2:11" ht="13.5" x14ac:dyDescent="0.35">
      <c r="B2626" s="3">
        <v>45826</v>
      </c>
      <c r="C2626" s="2">
        <v>111</v>
      </c>
      <c r="D2626" s="2">
        <v>103.6296</v>
      </c>
      <c r="E2626" s="2">
        <v>86</v>
      </c>
      <c r="F2626" s="2">
        <v>108.372</v>
      </c>
      <c r="G2626" s="2">
        <v>9319.9920000000002</v>
      </c>
      <c r="H2626" s="8">
        <f t="shared" si="40"/>
        <v>1.8255566134789934E-2</v>
      </c>
      <c r="I2626" s="6"/>
      <c r="J2626" s="6"/>
      <c r="K2626" s="6"/>
    </row>
    <row r="2627" spans="2:11" ht="13.5" x14ac:dyDescent="0.35">
      <c r="B2627" s="3">
        <v>45827</v>
      </c>
      <c r="C2627" s="2">
        <v>111.9</v>
      </c>
      <c r="D2627" s="2">
        <v>104.46980000000001</v>
      </c>
      <c r="E2627" s="2">
        <v>90</v>
      </c>
      <c r="F2627" s="2">
        <v>110.236</v>
      </c>
      <c r="G2627" s="2">
        <v>9921.24</v>
      </c>
      <c r="H2627" s="8">
        <f t="shared" si="40"/>
        <v>8.1077221180049924E-3</v>
      </c>
      <c r="I2627" s="6"/>
      <c r="J2627" s="6"/>
      <c r="K2627" s="6"/>
    </row>
    <row r="2628" spans="2:11" ht="13.5" x14ac:dyDescent="0.35">
      <c r="B2628" s="3">
        <v>45828</v>
      </c>
      <c r="C2628" s="2">
        <v>111</v>
      </c>
      <c r="D2628" s="2">
        <v>103.6296</v>
      </c>
      <c r="E2628" s="2">
        <v>42</v>
      </c>
      <c r="F2628" s="2">
        <v>109.626</v>
      </c>
      <c r="G2628" s="2">
        <v>4604.2920000000004</v>
      </c>
      <c r="H2628" s="8">
        <f t="shared" si="40"/>
        <v>-8.0425156360978012E-3</v>
      </c>
      <c r="I2628" s="6"/>
      <c r="J2628" s="6"/>
      <c r="K2628" s="6"/>
    </row>
    <row r="2629" spans="2:11" ht="13.5" x14ac:dyDescent="0.35">
      <c r="B2629" s="3">
        <v>45831</v>
      </c>
      <c r="C2629" s="2">
        <v>110</v>
      </c>
      <c r="D2629" s="2">
        <v>102.696</v>
      </c>
      <c r="E2629" s="2">
        <v>50</v>
      </c>
      <c r="F2629" s="2">
        <v>110.2</v>
      </c>
      <c r="G2629" s="2">
        <v>5510</v>
      </c>
      <c r="H2629" s="8">
        <f t="shared" si="40"/>
        <v>-9.0090090090089933E-3</v>
      </c>
      <c r="I2629" s="6"/>
      <c r="J2629" s="6"/>
      <c r="K2629" s="6"/>
    </row>
    <row r="2630" spans="2:11" ht="13.5" x14ac:dyDescent="0.35">
      <c r="B2630" s="3">
        <v>45832</v>
      </c>
      <c r="C2630" s="2">
        <v>109.24</v>
      </c>
      <c r="D2630" s="2">
        <v>101.98650000000001</v>
      </c>
      <c r="E2630" s="2">
        <v>596</v>
      </c>
      <c r="F2630" s="2">
        <v>110.398</v>
      </c>
      <c r="G2630" s="2">
        <v>65797.207999999999</v>
      </c>
      <c r="H2630" s="8">
        <f t="shared" si="40"/>
        <v>-6.9087403598970878E-3</v>
      </c>
      <c r="I2630" s="6"/>
      <c r="J2630" s="6"/>
      <c r="K2630" s="6"/>
    </row>
    <row r="2631" spans="2:11" ht="13.5" x14ac:dyDescent="0.35">
      <c r="B2631" s="3">
        <v>45833</v>
      </c>
      <c r="C2631" s="2">
        <v>110</v>
      </c>
      <c r="D2631" s="2">
        <v>102.696</v>
      </c>
      <c r="E2631" s="2">
        <v>476</v>
      </c>
      <c r="F2631" s="2">
        <v>109.69799999999999</v>
      </c>
      <c r="G2631" s="2">
        <v>52216.248</v>
      </c>
      <c r="H2631" s="8">
        <f t="shared" ref="H2631:H2696" si="41">(D2631-D2630)/D2630</f>
        <v>6.9568031062933952E-3</v>
      </c>
      <c r="I2631" s="6"/>
      <c r="J2631" s="6"/>
      <c r="K2631" s="6"/>
    </row>
    <row r="2632" spans="2:11" ht="13.5" x14ac:dyDescent="0.35">
      <c r="B2632" s="3">
        <v>45835</v>
      </c>
      <c r="C2632" s="2">
        <v>111</v>
      </c>
      <c r="D2632" s="2">
        <v>103.6296</v>
      </c>
      <c r="E2632" s="2">
        <v>903</v>
      </c>
      <c r="F2632" s="2">
        <v>110.364</v>
      </c>
      <c r="G2632" s="2">
        <v>99658.691999999995</v>
      </c>
      <c r="H2632" s="8">
        <f t="shared" si="41"/>
        <v>9.0909090909090766E-3</v>
      </c>
      <c r="I2632" s="6"/>
      <c r="J2632" s="6"/>
      <c r="K2632" s="6"/>
    </row>
    <row r="2633" spans="2:11" ht="13.5" x14ac:dyDescent="0.35">
      <c r="B2633" s="3">
        <v>45838</v>
      </c>
      <c r="C2633" s="2">
        <v>111.49</v>
      </c>
      <c r="D2633" s="2">
        <v>104.08710000000001</v>
      </c>
      <c r="E2633" s="2">
        <v>303</v>
      </c>
      <c r="F2633" s="2">
        <v>110.982</v>
      </c>
      <c r="G2633" s="2">
        <v>33627.546000000002</v>
      </c>
      <c r="H2633" s="8">
        <f t="shared" si="41"/>
        <v>4.4147618055074053E-3</v>
      </c>
      <c r="I2633" s="6"/>
      <c r="J2633" s="6"/>
      <c r="K2633" s="6"/>
    </row>
    <row r="2634" spans="2:11" ht="13.5" x14ac:dyDescent="0.35">
      <c r="B2634" s="3">
        <v>45839</v>
      </c>
      <c r="C2634" s="2">
        <v>114.7</v>
      </c>
      <c r="D2634" s="2">
        <v>107.0839</v>
      </c>
      <c r="E2634" s="2">
        <v>331</v>
      </c>
      <c r="F2634" s="2">
        <v>114.31100000000001</v>
      </c>
      <c r="G2634" s="2">
        <v>37836.940999999999</v>
      </c>
      <c r="H2634" s="8">
        <f t="shared" si="41"/>
        <v>2.8791271925147237E-2</v>
      </c>
      <c r="I2634" s="6"/>
      <c r="J2634" s="6"/>
      <c r="K2634" s="6"/>
    </row>
    <row r="2635" spans="2:11" ht="13.5" x14ac:dyDescent="0.35">
      <c r="B2635" s="3">
        <v>45840</v>
      </c>
      <c r="C2635" s="2">
        <v>114.99</v>
      </c>
      <c r="D2635" s="2">
        <v>107.35469999999999</v>
      </c>
      <c r="E2635" s="2">
        <v>729</v>
      </c>
      <c r="F2635" s="2">
        <v>114.94499999999999</v>
      </c>
      <c r="G2635" s="2">
        <v>83794.904999999999</v>
      </c>
      <c r="H2635" s="8">
        <f t="shared" si="41"/>
        <v>2.5288582130459777E-3</v>
      </c>
      <c r="I2635" s="6"/>
      <c r="J2635" s="6"/>
      <c r="K2635" s="6"/>
    </row>
    <row r="2636" spans="2:11" ht="13.5" x14ac:dyDescent="0.35">
      <c r="B2636" s="3">
        <v>45841</v>
      </c>
      <c r="C2636" s="2">
        <v>114.9</v>
      </c>
      <c r="D2636" s="2">
        <v>107.2706</v>
      </c>
      <c r="E2636" s="2">
        <v>1984</v>
      </c>
      <c r="F2636" s="2">
        <v>114.985</v>
      </c>
      <c r="G2636" s="2">
        <v>228130.24</v>
      </c>
      <c r="H2636" s="8">
        <f t="shared" si="41"/>
        <v>-7.8338442564687249E-4</v>
      </c>
      <c r="I2636" s="6"/>
      <c r="J2636" s="6"/>
      <c r="K2636" s="6"/>
    </row>
    <row r="2637" spans="2:11" ht="13.5" x14ac:dyDescent="0.35">
      <c r="B2637" s="3">
        <v>45842</v>
      </c>
      <c r="C2637" s="2">
        <v>115.8</v>
      </c>
      <c r="D2637" s="2">
        <v>108.1109</v>
      </c>
      <c r="E2637" s="2">
        <v>1674</v>
      </c>
      <c r="F2637" s="2">
        <v>115.685</v>
      </c>
      <c r="G2637" s="2">
        <v>193656.69</v>
      </c>
      <c r="H2637" s="8">
        <f t="shared" si="41"/>
        <v>7.8334604262491232E-3</v>
      </c>
      <c r="I2637" s="6"/>
      <c r="J2637" s="6"/>
      <c r="K2637" s="6"/>
    </row>
    <row r="2638" spans="2:11" ht="13.5" x14ac:dyDescent="0.35">
      <c r="B2638" s="3">
        <v>45845</v>
      </c>
      <c r="C2638" s="2">
        <v>116</v>
      </c>
      <c r="D2638" s="2">
        <v>108.2976</v>
      </c>
      <c r="E2638" s="2">
        <v>1323</v>
      </c>
      <c r="F2638" s="2">
        <v>115.979</v>
      </c>
      <c r="G2638" s="2">
        <v>153440.217</v>
      </c>
      <c r="H2638" s="8">
        <f t="shared" si="41"/>
        <v>1.726930402022385E-3</v>
      </c>
      <c r="I2638" s="6"/>
      <c r="J2638" s="6"/>
      <c r="K2638" s="6"/>
    </row>
    <row r="2639" spans="2:11" ht="13.5" x14ac:dyDescent="0.35">
      <c r="B2639" s="3">
        <v>45846</v>
      </c>
      <c r="C2639" s="2">
        <v>115.49</v>
      </c>
      <c r="D2639" s="2">
        <v>107.8215</v>
      </c>
      <c r="E2639" s="2">
        <v>2633</v>
      </c>
      <c r="F2639" s="2">
        <v>115.461</v>
      </c>
      <c r="G2639" s="2">
        <v>304008.81300000002</v>
      </c>
      <c r="H2639" s="8">
        <f t="shared" si="41"/>
        <v>-4.3962193067990651E-3</v>
      </c>
      <c r="I2639" s="6"/>
      <c r="J2639" s="6"/>
      <c r="K2639" s="6"/>
    </row>
    <row r="2640" spans="2:11" ht="13.5" x14ac:dyDescent="0.35">
      <c r="B2640" s="3">
        <v>45847</v>
      </c>
      <c r="C2640" s="2">
        <v>109.4</v>
      </c>
      <c r="D2640" s="2">
        <v>109.4</v>
      </c>
      <c r="E2640" s="2">
        <v>910</v>
      </c>
      <c r="F2640" s="2">
        <v>108.697</v>
      </c>
      <c r="G2640" s="2">
        <v>98914.27</v>
      </c>
      <c r="H2640" s="8">
        <f t="shared" si="41"/>
        <v>1.4639937303784545E-2</v>
      </c>
      <c r="I2640" s="6"/>
      <c r="J2640" s="6"/>
      <c r="K2640" s="6"/>
    </row>
    <row r="2641" spans="2:11" ht="13.5" x14ac:dyDescent="0.35">
      <c r="B2641" s="3">
        <v>45848</v>
      </c>
      <c r="C2641" s="2">
        <v>109.39</v>
      </c>
      <c r="D2641" s="2">
        <v>109.39</v>
      </c>
      <c r="E2641" s="2">
        <v>184</v>
      </c>
      <c r="F2641" s="2">
        <v>109.408</v>
      </c>
      <c r="G2641" s="2">
        <v>20131.072</v>
      </c>
      <c r="H2641" s="8">
        <f t="shared" si="41"/>
        <v>-9.1407678245019339E-5</v>
      </c>
      <c r="I2641" s="6"/>
      <c r="J2641" s="6"/>
      <c r="K2641" s="6"/>
    </row>
    <row r="2642" spans="2:11" ht="13.5" x14ac:dyDescent="0.35">
      <c r="B2642" s="3">
        <v>45849</v>
      </c>
      <c r="C2642" s="2">
        <v>109</v>
      </c>
      <c r="D2642" s="2">
        <v>109</v>
      </c>
      <c r="E2642" s="2">
        <v>266</v>
      </c>
      <c r="F2642" s="2">
        <v>108.25</v>
      </c>
      <c r="G2642" s="2">
        <v>28794.5</v>
      </c>
      <c r="H2642" s="8">
        <f t="shared" si="41"/>
        <v>-3.5652253405247334E-3</v>
      </c>
      <c r="I2642" s="6"/>
      <c r="J2642" s="6"/>
      <c r="K2642" s="6"/>
    </row>
    <row r="2643" spans="2:11" ht="13.5" x14ac:dyDescent="0.35">
      <c r="B2643" s="3">
        <v>45852</v>
      </c>
      <c r="C2643" s="2">
        <v>109</v>
      </c>
      <c r="D2643" s="2">
        <v>109</v>
      </c>
      <c r="E2643" s="2">
        <v>141</v>
      </c>
      <c r="F2643" s="2">
        <v>109.31</v>
      </c>
      <c r="G2643" s="2">
        <v>15412.71</v>
      </c>
      <c r="H2643" s="8">
        <f t="shared" si="41"/>
        <v>0</v>
      </c>
      <c r="I2643" s="6"/>
      <c r="J2643" s="6"/>
      <c r="K2643" s="6"/>
    </row>
    <row r="2644" spans="2:11" ht="13.5" x14ac:dyDescent="0.35">
      <c r="B2644" s="3">
        <v>45853</v>
      </c>
      <c r="C2644" s="2">
        <v>109</v>
      </c>
      <c r="D2644" s="2">
        <v>109</v>
      </c>
      <c r="E2644" s="2">
        <v>25</v>
      </c>
      <c r="F2644" s="2">
        <v>109</v>
      </c>
      <c r="G2644" s="2">
        <v>2725</v>
      </c>
      <c r="H2644" s="8">
        <f t="shared" si="41"/>
        <v>0</v>
      </c>
      <c r="I2644" s="6"/>
      <c r="J2644" s="6"/>
      <c r="K2644" s="6"/>
    </row>
    <row r="2645" spans="2:11" ht="13.5" x14ac:dyDescent="0.35">
      <c r="B2645" s="3">
        <v>45854</v>
      </c>
      <c r="C2645" s="2">
        <v>108</v>
      </c>
      <c r="D2645" s="2">
        <v>108</v>
      </c>
      <c r="E2645" s="2">
        <v>518</v>
      </c>
      <c r="F2645" s="2">
        <v>108.00700000000001</v>
      </c>
      <c r="G2645" s="2">
        <v>55947.625999999997</v>
      </c>
      <c r="H2645" s="8">
        <f t="shared" si="41"/>
        <v>-9.1743119266055051E-3</v>
      </c>
      <c r="I2645" s="6"/>
      <c r="J2645" s="6"/>
      <c r="K2645" s="6"/>
    </row>
    <row r="2646" spans="2:11" ht="13.5" x14ac:dyDescent="0.35">
      <c r="B2646" s="3">
        <v>45855</v>
      </c>
      <c r="C2646" s="2">
        <v>107.7</v>
      </c>
      <c r="D2646" s="2">
        <v>107.7</v>
      </c>
      <c r="E2646" s="2">
        <v>176</v>
      </c>
      <c r="F2646" s="2">
        <v>106.411</v>
      </c>
      <c r="G2646" s="2">
        <v>18728.335999999999</v>
      </c>
      <c r="H2646" s="8">
        <f t="shared" si="41"/>
        <v>-2.7777777777777514E-3</v>
      </c>
      <c r="I2646" s="6"/>
      <c r="J2646" s="6"/>
      <c r="K2646" s="6"/>
    </row>
    <row r="2647" spans="2:11" ht="13.5" x14ac:dyDescent="0.35">
      <c r="B2647" s="3">
        <v>45856</v>
      </c>
      <c r="C2647" s="2">
        <v>107.39</v>
      </c>
      <c r="D2647" s="2">
        <v>107.39</v>
      </c>
      <c r="E2647" s="2">
        <v>603</v>
      </c>
      <c r="F2647" s="2">
        <v>106.41</v>
      </c>
      <c r="G2647" s="2">
        <v>64165.23</v>
      </c>
      <c r="H2647" s="8">
        <f t="shared" si="41"/>
        <v>-2.8783658310120915E-3</v>
      </c>
      <c r="I2647" s="6"/>
      <c r="J2647" s="6"/>
      <c r="K2647" s="6"/>
    </row>
    <row r="2648" spans="2:11" ht="13.5" x14ac:dyDescent="0.35">
      <c r="B2648" s="3">
        <v>45859</v>
      </c>
      <c r="C2648" s="2">
        <v>107</v>
      </c>
      <c r="D2648" s="2">
        <v>107</v>
      </c>
      <c r="E2648" s="2">
        <v>233</v>
      </c>
      <c r="F2648" s="2">
        <v>107.10899999999999</v>
      </c>
      <c r="G2648" s="2">
        <v>24956.397000000001</v>
      </c>
      <c r="H2648" s="8">
        <f t="shared" si="41"/>
        <v>-3.6316230561504849E-3</v>
      </c>
      <c r="I2648" s="6"/>
      <c r="J2648" s="6"/>
      <c r="K2648" s="6"/>
    </row>
    <row r="2649" spans="2:11" ht="13.5" x14ac:dyDescent="0.35">
      <c r="B2649" s="3">
        <v>45860</v>
      </c>
      <c r="C2649" s="2">
        <v>113.42</v>
      </c>
      <c r="D2649" s="2">
        <v>113.42</v>
      </c>
      <c r="E2649" s="2">
        <v>3500</v>
      </c>
      <c r="F2649" s="2">
        <v>113.42</v>
      </c>
      <c r="G2649" s="2">
        <v>396970</v>
      </c>
      <c r="H2649" s="8">
        <f t="shared" si="41"/>
        <v>6.0000000000000019E-2</v>
      </c>
      <c r="I2649" s="6"/>
      <c r="J2649" s="6"/>
      <c r="K2649" s="6"/>
    </row>
    <row r="2650" spans="2:11" ht="13.5" x14ac:dyDescent="0.35">
      <c r="B2650" s="3">
        <v>45861</v>
      </c>
      <c r="C2650" s="2">
        <v>114.97</v>
      </c>
      <c r="D2650" s="2">
        <v>114.97</v>
      </c>
      <c r="E2650" s="2">
        <v>2766</v>
      </c>
      <c r="F2650" s="2">
        <v>114.943</v>
      </c>
      <c r="G2650" s="2">
        <v>317932.33799999999</v>
      </c>
      <c r="H2650" s="8">
        <f t="shared" si="41"/>
        <v>1.3666020102274705E-2</v>
      </c>
      <c r="I2650" s="6"/>
      <c r="J2650" s="6"/>
      <c r="K2650" s="6"/>
    </row>
    <row r="2651" spans="2:11" ht="13.5" x14ac:dyDescent="0.35">
      <c r="B2651" s="3">
        <v>45862</v>
      </c>
      <c r="C2651" s="2">
        <v>114.75</v>
      </c>
      <c r="D2651" s="2">
        <v>114.75</v>
      </c>
      <c r="E2651" s="2">
        <v>112</v>
      </c>
      <c r="F2651" s="2">
        <v>114.831</v>
      </c>
      <c r="G2651" s="2">
        <v>12861.072</v>
      </c>
      <c r="H2651" s="8">
        <f t="shared" si="41"/>
        <v>-1.9135426633034606E-3</v>
      </c>
      <c r="I2651" s="6"/>
      <c r="J2651" s="6"/>
      <c r="K2651" s="6"/>
    </row>
    <row r="2652" spans="2:11" ht="13.5" x14ac:dyDescent="0.35">
      <c r="B2652" s="3">
        <v>45866</v>
      </c>
      <c r="C2652" s="2">
        <v>114.03</v>
      </c>
      <c r="D2652" s="2">
        <v>114.03</v>
      </c>
      <c r="E2652" s="2">
        <v>1031</v>
      </c>
      <c r="F2652" s="2">
        <v>114.774</v>
      </c>
      <c r="G2652" s="2">
        <v>118331.99400000001</v>
      </c>
      <c r="H2652" s="8">
        <f t="shared" si="41"/>
        <v>-6.2745098039215588E-3</v>
      </c>
      <c r="I2652" s="6"/>
      <c r="J2652" s="6"/>
      <c r="K2652" s="6"/>
    </row>
    <row r="2653" spans="2:11" ht="13.5" x14ac:dyDescent="0.35">
      <c r="B2653" s="3">
        <v>45867</v>
      </c>
      <c r="C2653" s="2">
        <v>113</v>
      </c>
      <c r="D2653" s="2">
        <v>113</v>
      </c>
      <c r="E2653" s="2">
        <v>238</v>
      </c>
      <c r="F2653" s="2">
        <v>113.26900000000001</v>
      </c>
      <c r="G2653" s="2">
        <v>26958.022000000001</v>
      </c>
      <c r="H2653" s="8">
        <f t="shared" si="41"/>
        <v>-9.0327106901692631E-3</v>
      </c>
      <c r="I2653" s="6"/>
      <c r="J2653" s="6"/>
      <c r="K2653" s="6"/>
    </row>
    <row r="2654" spans="2:11" ht="13.5" x14ac:dyDescent="0.35">
      <c r="B2654" s="3">
        <v>45868</v>
      </c>
      <c r="C2654" s="2">
        <v>113</v>
      </c>
      <c r="D2654" s="2">
        <v>113</v>
      </c>
      <c r="E2654" s="2">
        <v>77</v>
      </c>
      <c r="F2654" s="2">
        <v>113.545</v>
      </c>
      <c r="G2654" s="2">
        <v>8742.9650000000001</v>
      </c>
      <c r="H2654" s="8">
        <f t="shared" si="41"/>
        <v>0</v>
      </c>
      <c r="I2654" s="6"/>
      <c r="J2654" s="6"/>
      <c r="K2654" s="6"/>
    </row>
    <row r="2655" spans="2:11" ht="13.5" x14ac:dyDescent="0.35">
      <c r="B2655" s="3">
        <v>45869</v>
      </c>
      <c r="C2655" s="2">
        <v>114.5</v>
      </c>
      <c r="D2655" s="2">
        <v>114.5</v>
      </c>
      <c r="E2655" s="2">
        <v>24</v>
      </c>
      <c r="F2655" s="2">
        <v>114.566</v>
      </c>
      <c r="G2655" s="2">
        <v>2749.5839999999998</v>
      </c>
      <c r="H2655" s="8">
        <f t="shared" si="41"/>
        <v>1.3274336283185841E-2</v>
      </c>
      <c r="I2655" s="6"/>
      <c r="J2655" s="6"/>
      <c r="K2655" s="6"/>
    </row>
    <row r="2656" spans="2:11" ht="13.5" x14ac:dyDescent="0.35">
      <c r="B2656" s="3">
        <v>45870</v>
      </c>
      <c r="C2656" s="2">
        <v>115.37</v>
      </c>
      <c r="D2656" s="2">
        <v>115.37</v>
      </c>
      <c r="E2656" s="2">
        <v>240</v>
      </c>
      <c r="F2656" s="2">
        <v>114.173</v>
      </c>
      <c r="G2656" s="2">
        <v>27401.52</v>
      </c>
      <c r="H2656" s="8">
        <f t="shared" si="41"/>
        <v>7.5982532751092098E-3</v>
      </c>
      <c r="I2656" s="6"/>
      <c r="J2656" s="6"/>
      <c r="K2656" s="6"/>
    </row>
    <row r="2657" spans="2:11" ht="13.5" x14ac:dyDescent="0.35">
      <c r="B2657" s="3">
        <v>45873</v>
      </c>
      <c r="C2657" s="2">
        <v>115.37</v>
      </c>
      <c r="D2657" s="2">
        <v>115.37</v>
      </c>
      <c r="E2657" s="2">
        <v>0</v>
      </c>
      <c r="F2657" s="2">
        <v>0</v>
      </c>
      <c r="G2657" s="2">
        <v>0</v>
      </c>
      <c r="H2657" s="8">
        <f t="shared" si="41"/>
        <v>0</v>
      </c>
      <c r="I2657" s="6"/>
      <c r="J2657" s="6"/>
      <c r="K2657" s="6"/>
    </row>
    <row r="2658" spans="2:11" ht="13.5" x14ac:dyDescent="0.35">
      <c r="B2658" s="3">
        <v>45874</v>
      </c>
      <c r="C2658" s="2">
        <v>114.9</v>
      </c>
      <c r="D2658" s="2">
        <v>114.9</v>
      </c>
      <c r="E2658" s="2">
        <v>91</v>
      </c>
      <c r="F2658" s="2">
        <v>114.842</v>
      </c>
      <c r="G2658" s="2">
        <v>10450.621999999999</v>
      </c>
      <c r="H2658" s="8">
        <f t="shared" si="41"/>
        <v>-4.0738493542515283E-3</v>
      </c>
      <c r="I2658" s="6"/>
      <c r="J2658" s="6"/>
      <c r="K2658" s="6"/>
    </row>
    <row r="2659" spans="2:11" ht="13.5" x14ac:dyDescent="0.35">
      <c r="B2659" s="3">
        <v>45875</v>
      </c>
      <c r="C2659" s="2">
        <v>114</v>
      </c>
      <c r="D2659" s="2">
        <v>114</v>
      </c>
      <c r="E2659" s="2">
        <v>179</v>
      </c>
      <c r="F2659" s="2">
        <v>114.126</v>
      </c>
      <c r="G2659" s="2">
        <v>20428.554</v>
      </c>
      <c r="H2659" s="8">
        <f t="shared" si="41"/>
        <v>-7.8328981723238093E-3</v>
      </c>
      <c r="I2659" s="6"/>
      <c r="J2659" s="6"/>
      <c r="K2659" s="6"/>
    </row>
    <row r="2660" spans="2:11" ht="13.5" x14ac:dyDescent="0.35">
      <c r="B2660" s="3">
        <v>45876</v>
      </c>
      <c r="C2660" s="2">
        <v>113.55</v>
      </c>
      <c r="D2660" s="2">
        <v>113.55</v>
      </c>
      <c r="E2660" s="2">
        <v>234</v>
      </c>
      <c r="F2660" s="2">
        <v>113.593</v>
      </c>
      <c r="G2660" s="2">
        <v>26580.761999999999</v>
      </c>
      <c r="H2660" s="8">
        <f t="shared" si="41"/>
        <v>-3.9473684210526569E-3</v>
      </c>
      <c r="I2660" s="6"/>
      <c r="J2660" s="6"/>
      <c r="K2660" s="6"/>
    </row>
    <row r="2661" spans="2:11" ht="13.5" x14ac:dyDescent="0.35">
      <c r="B2661" s="3">
        <v>45877</v>
      </c>
      <c r="C2661" s="2">
        <v>114</v>
      </c>
      <c r="D2661" s="2">
        <v>114</v>
      </c>
      <c r="E2661" s="2">
        <v>453</v>
      </c>
      <c r="F2661" s="2">
        <v>113.247</v>
      </c>
      <c r="G2661" s="2">
        <v>51300.891000000003</v>
      </c>
      <c r="H2661" s="8">
        <f t="shared" si="41"/>
        <v>3.9630118890356921E-3</v>
      </c>
      <c r="I2661" s="6"/>
      <c r="J2661" s="6"/>
      <c r="K2661" s="6"/>
    </row>
    <row r="2662" spans="2:11" ht="13.5" x14ac:dyDescent="0.35">
      <c r="B2662" s="3">
        <v>45880</v>
      </c>
      <c r="C2662" s="2">
        <v>115.27</v>
      </c>
      <c r="D2662" s="2">
        <v>115.27</v>
      </c>
      <c r="E2662" s="2">
        <v>158</v>
      </c>
      <c r="F2662" s="2">
        <v>114.822</v>
      </c>
      <c r="G2662" s="2">
        <v>18141.876</v>
      </c>
      <c r="H2662" s="8">
        <f t="shared" si="41"/>
        <v>1.1140350877192947E-2</v>
      </c>
      <c r="I2662" s="6"/>
      <c r="J2662" s="6"/>
      <c r="K2662" s="6"/>
    </row>
    <row r="2663" spans="2:11" ht="13.5" x14ac:dyDescent="0.35">
      <c r="B2663" s="3">
        <v>45881</v>
      </c>
      <c r="C2663" s="2">
        <v>114</v>
      </c>
      <c r="D2663" s="2">
        <v>114</v>
      </c>
      <c r="E2663" s="2">
        <v>101</v>
      </c>
      <c r="F2663" s="2">
        <v>114</v>
      </c>
      <c r="G2663" s="2">
        <v>11514</v>
      </c>
      <c r="H2663" s="8">
        <f t="shared" si="41"/>
        <v>-1.1017610826754542E-2</v>
      </c>
      <c r="I2663" s="6"/>
      <c r="J2663" s="6"/>
      <c r="K2663" s="6"/>
    </row>
    <row r="2664" spans="2:11" ht="13.5" x14ac:dyDescent="0.35">
      <c r="B2664" s="3">
        <v>45883</v>
      </c>
      <c r="C2664" s="2">
        <v>114.89</v>
      </c>
      <c r="D2664" s="2">
        <v>114.89</v>
      </c>
      <c r="E2664" s="2">
        <v>194</v>
      </c>
      <c r="F2664" s="2">
        <v>114.053</v>
      </c>
      <c r="G2664" s="2">
        <v>22126.281999999999</v>
      </c>
      <c r="H2664" s="8">
        <f t="shared" si="41"/>
        <v>7.8070175438596538E-3</v>
      </c>
      <c r="I2664" s="6"/>
      <c r="J2664" s="6"/>
      <c r="K2664" s="6"/>
    </row>
    <row r="2665" spans="2:11" ht="13.5" x14ac:dyDescent="0.35">
      <c r="B2665" s="3">
        <v>45884</v>
      </c>
      <c r="C2665" s="2">
        <v>114.48</v>
      </c>
      <c r="D2665" s="2">
        <v>114.48</v>
      </c>
      <c r="E2665" s="2">
        <v>84</v>
      </c>
      <c r="F2665" s="2">
        <v>114.03400000000001</v>
      </c>
      <c r="G2665" s="2">
        <v>9578.8559999999998</v>
      </c>
      <c r="H2665" s="8">
        <f t="shared" si="41"/>
        <v>-3.5686308643049576E-3</v>
      </c>
      <c r="I2665" s="6"/>
      <c r="J2665" s="6"/>
      <c r="K2665" s="6"/>
    </row>
    <row r="2666" spans="2:11" ht="13.5" x14ac:dyDescent="0.35">
      <c r="B2666" s="3">
        <v>45887</v>
      </c>
      <c r="C2666" s="2">
        <v>115</v>
      </c>
      <c r="D2666" s="2">
        <v>115</v>
      </c>
      <c r="E2666" s="2">
        <v>716</v>
      </c>
      <c r="F2666" s="2">
        <v>114.25</v>
      </c>
      <c r="G2666" s="2">
        <v>81803</v>
      </c>
      <c r="H2666" s="8">
        <f t="shared" si="41"/>
        <v>4.5422781271837525E-3</v>
      </c>
      <c r="I2666" s="6"/>
      <c r="J2666" s="6"/>
      <c r="K2666" s="6"/>
    </row>
    <row r="2667" spans="2:11" ht="13.5" x14ac:dyDescent="0.35">
      <c r="B2667" s="3">
        <v>45888</v>
      </c>
      <c r="C2667" s="2">
        <v>114.99</v>
      </c>
      <c r="D2667" s="2">
        <v>114.99</v>
      </c>
      <c r="E2667" s="2">
        <v>437</v>
      </c>
      <c r="F2667" s="2">
        <v>114.071</v>
      </c>
      <c r="G2667" s="2">
        <v>49849.027000000002</v>
      </c>
      <c r="H2667" s="8">
        <f t="shared" si="41"/>
        <v>-8.695652173917492E-5</v>
      </c>
      <c r="I2667" s="6"/>
      <c r="J2667" s="6"/>
      <c r="K2667" s="6"/>
    </row>
    <row r="2668" spans="2:11" ht="13.5" x14ac:dyDescent="0.35">
      <c r="B2668" s="3">
        <v>45889</v>
      </c>
      <c r="C2668" s="2">
        <v>114.89</v>
      </c>
      <c r="D2668" s="2">
        <v>114.89</v>
      </c>
      <c r="E2668" s="2">
        <v>194</v>
      </c>
      <c r="F2668" s="2">
        <v>113.429</v>
      </c>
      <c r="G2668" s="2">
        <v>22005.225999999999</v>
      </c>
      <c r="H2668" s="8">
        <f t="shared" si="41"/>
        <v>-8.6964083833371872E-4</v>
      </c>
      <c r="I2668" s="6"/>
      <c r="J2668" s="6"/>
      <c r="K2668" s="6"/>
    </row>
    <row r="2669" spans="2:11" ht="13.5" x14ac:dyDescent="0.35">
      <c r="B2669" s="3">
        <v>45890</v>
      </c>
      <c r="C2669" s="2">
        <v>114.7</v>
      </c>
      <c r="D2669" s="2">
        <v>114.7</v>
      </c>
      <c r="E2669" s="2">
        <v>634</v>
      </c>
      <c r="F2669" s="2">
        <v>113.29600000000001</v>
      </c>
      <c r="G2669" s="2">
        <v>71829.664000000004</v>
      </c>
      <c r="H2669" s="8">
        <f t="shared" si="41"/>
        <v>-1.6537557663852183E-3</v>
      </c>
      <c r="I2669" s="6"/>
      <c r="J2669" s="6"/>
      <c r="K2669" s="6"/>
    </row>
    <row r="2670" spans="2:11" ht="13.5" x14ac:dyDescent="0.35">
      <c r="B2670" s="3">
        <v>45891</v>
      </c>
      <c r="C2670" s="2">
        <v>114.7</v>
      </c>
      <c r="D2670" s="2">
        <v>114.7</v>
      </c>
      <c r="E2670" s="2">
        <v>28</v>
      </c>
      <c r="F2670" s="2">
        <v>113.6</v>
      </c>
      <c r="G2670" s="2">
        <v>3180.8</v>
      </c>
      <c r="H2670" s="8">
        <f t="shared" si="41"/>
        <v>0</v>
      </c>
      <c r="I2670" s="6"/>
      <c r="J2670" s="6"/>
      <c r="K2670" s="6"/>
    </row>
    <row r="2671" spans="2:11" ht="13.5" x14ac:dyDescent="0.35">
      <c r="B2671" s="3">
        <v>45894</v>
      </c>
      <c r="C2671" s="2">
        <v>114.7</v>
      </c>
      <c r="D2671" s="2">
        <v>114.7</v>
      </c>
      <c r="E2671" s="2">
        <v>117</v>
      </c>
      <c r="F2671" s="2">
        <v>114.67400000000001</v>
      </c>
      <c r="G2671" s="2">
        <v>13416.858</v>
      </c>
      <c r="H2671" s="8">
        <f t="shared" si="41"/>
        <v>0</v>
      </c>
      <c r="I2671" s="6"/>
      <c r="J2671" s="6"/>
      <c r="K2671" s="6"/>
    </row>
    <row r="2672" spans="2:11" ht="13.5" x14ac:dyDescent="0.35">
      <c r="B2672" s="3">
        <v>45895</v>
      </c>
      <c r="C2672" s="2">
        <v>113.5</v>
      </c>
      <c r="D2672" s="2">
        <v>113.5</v>
      </c>
      <c r="E2672" s="2">
        <v>29</v>
      </c>
      <c r="F2672" s="2">
        <v>113.828</v>
      </c>
      <c r="G2672" s="2">
        <v>3301.0120000000002</v>
      </c>
      <c r="H2672" s="8">
        <f t="shared" si="41"/>
        <v>-1.0462074978204035E-2</v>
      </c>
      <c r="I2672" s="6"/>
      <c r="J2672" s="6"/>
      <c r="K2672" s="6"/>
    </row>
    <row r="2673" spans="2:11" ht="13.5" x14ac:dyDescent="0.35">
      <c r="B2673" s="3">
        <v>45896</v>
      </c>
      <c r="C2673" s="2">
        <v>114.44</v>
      </c>
      <c r="D2673" s="2">
        <v>114.44</v>
      </c>
      <c r="E2673" s="2">
        <v>265</v>
      </c>
      <c r="F2673" s="2">
        <v>113.416</v>
      </c>
      <c r="G2673" s="2">
        <v>30055.24</v>
      </c>
      <c r="H2673" s="8">
        <f t="shared" si="41"/>
        <v>8.2819383259911689E-3</v>
      </c>
      <c r="I2673" s="6"/>
      <c r="J2673" s="6"/>
      <c r="K2673" s="6"/>
    </row>
    <row r="2674" spans="2:11" ht="13.5" x14ac:dyDescent="0.35">
      <c r="B2674" s="3">
        <v>45897</v>
      </c>
      <c r="C2674" s="2">
        <v>114</v>
      </c>
      <c r="D2674" s="2">
        <v>114</v>
      </c>
      <c r="E2674" s="2">
        <v>948</v>
      </c>
      <c r="F2674" s="2">
        <v>113.79</v>
      </c>
      <c r="G2674" s="2">
        <v>107872.92</v>
      </c>
      <c r="H2674" s="8">
        <f t="shared" si="41"/>
        <v>-3.844809507165307E-3</v>
      </c>
      <c r="I2674" s="6"/>
      <c r="J2674" s="6"/>
      <c r="K2674" s="6"/>
    </row>
    <row r="2675" spans="2:11" ht="13.5" x14ac:dyDescent="0.35">
      <c r="B2675" s="3">
        <v>45898</v>
      </c>
      <c r="C2675" s="2">
        <v>108.2</v>
      </c>
      <c r="D2675" s="2">
        <v>108.2</v>
      </c>
      <c r="E2675" s="2">
        <v>2856</v>
      </c>
      <c r="F2675" s="2">
        <v>112.834</v>
      </c>
      <c r="G2675" s="2">
        <v>322253.90399999998</v>
      </c>
      <c r="H2675" s="8">
        <f t="shared" si="41"/>
        <v>-5.0877192982456118E-2</v>
      </c>
      <c r="I2675" s="6"/>
      <c r="J2675" s="6"/>
      <c r="K2675" s="6"/>
    </row>
    <row r="2676" spans="2:11" ht="13.5" x14ac:dyDescent="0.35">
      <c r="B2676" s="3">
        <v>45901</v>
      </c>
      <c r="C2676" s="2">
        <v>101.71</v>
      </c>
      <c r="D2676" s="2">
        <v>101.71</v>
      </c>
      <c r="E2676" s="2">
        <v>3729</v>
      </c>
      <c r="F2676" s="2">
        <v>101.83799999999999</v>
      </c>
      <c r="G2676" s="2">
        <v>379753.902</v>
      </c>
      <c r="H2676" s="8">
        <f t="shared" si="41"/>
        <v>-5.9981515711645186E-2</v>
      </c>
      <c r="I2676" s="6"/>
      <c r="J2676" s="6"/>
      <c r="K2676" s="6"/>
    </row>
    <row r="2677" spans="2:11" ht="13.5" x14ac:dyDescent="0.35">
      <c r="B2677" s="3">
        <v>45902</v>
      </c>
      <c r="C2677" s="2">
        <v>101</v>
      </c>
      <c r="D2677" s="2">
        <v>101</v>
      </c>
      <c r="E2677" s="2">
        <v>2873</v>
      </c>
      <c r="F2677" s="2">
        <v>100.83</v>
      </c>
      <c r="G2677" s="2">
        <v>289684.59000000003</v>
      </c>
      <c r="H2677" s="8">
        <f t="shared" si="41"/>
        <v>-6.9806312063709942E-3</v>
      </c>
      <c r="I2677" s="6"/>
      <c r="J2677" s="6"/>
      <c r="K2677" s="6"/>
    </row>
    <row r="2678" spans="2:11" ht="13.5" x14ac:dyDescent="0.35">
      <c r="B2678" s="3">
        <v>45903</v>
      </c>
      <c r="C2678" s="2">
        <v>99.4</v>
      </c>
      <c r="D2678" s="2">
        <v>99.4</v>
      </c>
      <c r="E2678" s="2">
        <v>1406</v>
      </c>
      <c r="F2678" s="2">
        <v>98.313999999999993</v>
      </c>
      <c r="G2678" s="2">
        <v>138229.484</v>
      </c>
      <c r="H2678" s="8">
        <f t="shared" si="41"/>
        <v>-1.5841584158415786E-2</v>
      </c>
      <c r="I2678" s="6"/>
      <c r="J2678" s="6"/>
      <c r="K2678" s="6"/>
    </row>
    <row r="2679" spans="2:11" ht="13.5" x14ac:dyDescent="0.35">
      <c r="B2679" s="3">
        <v>45905</v>
      </c>
      <c r="C2679" s="2">
        <v>97</v>
      </c>
      <c r="D2679" s="2">
        <v>97</v>
      </c>
      <c r="E2679" s="2">
        <v>947</v>
      </c>
      <c r="F2679" s="2">
        <v>97.075999999999993</v>
      </c>
      <c r="G2679" s="2">
        <v>91930.971999999994</v>
      </c>
      <c r="H2679" s="8">
        <f t="shared" si="41"/>
        <v>-2.4144869215291805E-2</v>
      </c>
      <c r="I2679" s="6"/>
      <c r="J2679" s="6"/>
      <c r="K2679" s="6"/>
    </row>
    <row r="2680" spans="2:11" ht="13.5" x14ac:dyDescent="0.35">
      <c r="B2680" s="3">
        <v>45908</v>
      </c>
      <c r="C2680" s="2">
        <v>97.8</v>
      </c>
      <c r="D2680" s="2">
        <v>97.8</v>
      </c>
      <c r="E2680" s="2">
        <v>4594</v>
      </c>
      <c r="F2680" s="2">
        <v>95.673000000000002</v>
      </c>
      <c r="G2680" s="2">
        <v>439521.76199999999</v>
      </c>
      <c r="H2680" s="8">
        <f t="shared" si="41"/>
        <v>8.2474226804123418E-3</v>
      </c>
      <c r="I2680" s="6"/>
      <c r="J2680" s="6"/>
      <c r="K2680" s="6"/>
    </row>
    <row r="2681" spans="2:11" ht="13.5" x14ac:dyDescent="0.35">
      <c r="B2681" s="3">
        <v>45909</v>
      </c>
      <c r="C2681" s="2">
        <v>101.9</v>
      </c>
      <c r="D2681" s="2">
        <v>101.9</v>
      </c>
      <c r="E2681" s="2">
        <v>1894</v>
      </c>
      <c r="F2681" s="2">
        <v>100.19</v>
      </c>
      <c r="G2681" s="2">
        <v>189759.86</v>
      </c>
      <c r="H2681" s="8">
        <f t="shared" si="41"/>
        <v>4.1922290388548146E-2</v>
      </c>
      <c r="I2681" s="6"/>
      <c r="J2681" s="6"/>
      <c r="K2681" s="6"/>
    </row>
    <row r="2682" spans="2:11" ht="13.5" x14ac:dyDescent="0.35">
      <c r="B2682" s="3">
        <v>45910</v>
      </c>
      <c r="C2682" s="2">
        <v>101.69</v>
      </c>
      <c r="D2682" s="2">
        <v>101.69</v>
      </c>
      <c r="E2682" s="2">
        <v>242</v>
      </c>
      <c r="F2682" s="2">
        <v>101.318</v>
      </c>
      <c r="G2682" s="2">
        <v>24518.955999999998</v>
      </c>
      <c r="H2682" s="8">
        <f t="shared" si="41"/>
        <v>-2.0608439646713243E-3</v>
      </c>
      <c r="I2682" s="6"/>
      <c r="J2682" s="6"/>
      <c r="K2682" s="6"/>
    </row>
    <row r="2683" spans="2:11" ht="13.5" x14ac:dyDescent="0.35">
      <c r="B2683" s="3">
        <v>45911</v>
      </c>
      <c r="C2683" s="2">
        <v>99.96</v>
      </c>
      <c r="D2683" s="2">
        <v>99.96</v>
      </c>
      <c r="E2683" s="2">
        <v>1284</v>
      </c>
      <c r="F2683" s="2">
        <v>98.096999999999994</v>
      </c>
      <c r="G2683" s="2">
        <v>125956.548</v>
      </c>
      <c r="H2683" s="8">
        <f t="shared" si="41"/>
        <v>-1.7012488936965327E-2</v>
      </c>
      <c r="I2683" s="6"/>
      <c r="J2683" s="6"/>
      <c r="K2683" s="6"/>
    </row>
    <row r="2684" spans="2:11" ht="13.5" x14ac:dyDescent="0.35">
      <c r="B2684" s="3">
        <v>45912</v>
      </c>
      <c r="C2684" s="2">
        <v>99.75</v>
      </c>
      <c r="D2684" s="2">
        <v>99.75</v>
      </c>
      <c r="E2684" s="2">
        <v>244</v>
      </c>
      <c r="F2684" s="2">
        <v>99.460999999999999</v>
      </c>
      <c r="G2684" s="2">
        <v>24268.484</v>
      </c>
      <c r="H2684" s="8">
        <f t="shared" si="41"/>
        <v>-2.1008403361343912E-3</v>
      </c>
      <c r="I2684" s="6"/>
      <c r="J2684" s="6"/>
      <c r="K2684" s="6"/>
    </row>
    <row r="2685" spans="2:11" ht="13.5" x14ac:dyDescent="0.35">
      <c r="B2685" s="3">
        <v>45915</v>
      </c>
      <c r="C2685" s="2">
        <v>99.5</v>
      </c>
      <c r="D2685" s="2">
        <v>99.5</v>
      </c>
      <c r="E2685" s="2">
        <v>126</v>
      </c>
      <c r="F2685" s="2">
        <v>99.546999999999997</v>
      </c>
      <c r="G2685" s="2">
        <v>12542.922</v>
      </c>
      <c r="H2685" s="8">
        <f t="shared" si="41"/>
        <v>-2.5062656641604009E-3</v>
      </c>
      <c r="I2685" s="6"/>
      <c r="J2685" s="6"/>
      <c r="K2685" s="6"/>
    </row>
    <row r="2686" spans="2:11" ht="13.5" x14ac:dyDescent="0.35">
      <c r="B2686" s="3">
        <v>45916</v>
      </c>
      <c r="C2686" s="2">
        <v>99.29</v>
      </c>
      <c r="D2686" s="2">
        <v>99.29</v>
      </c>
      <c r="E2686" s="2">
        <v>72</v>
      </c>
      <c r="F2686" s="2">
        <v>99.481999999999999</v>
      </c>
      <c r="G2686" s="2">
        <v>7162.7039999999997</v>
      </c>
      <c r="H2686" s="8">
        <f t="shared" si="41"/>
        <v>-2.1105527638190327E-3</v>
      </c>
      <c r="I2686" s="6"/>
      <c r="J2686" s="6"/>
      <c r="K2686" s="6"/>
    </row>
    <row r="2687" spans="2:11" ht="13.5" x14ac:dyDescent="0.35">
      <c r="B2687" s="3">
        <v>45917</v>
      </c>
      <c r="C2687" s="2">
        <v>97.9</v>
      </c>
      <c r="D2687" s="2">
        <v>97.9</v>
      </c>
      <c r="E2687" s="2">
        <v>2519</v>
      </c>
      <c r="F2687" s="2">
        <v>97.984999999999999</v>
      </c>
      <c r="G2687" s="2">
        <v>246824.215</v>
      </c>
      <c r="H2687" s="8">
        <f t="shared" si="41"/>
        <v>-1.3999395709537723E-2</v>
      </c>
      <c r="I2687" s="6"/>
      <c r="J2687" s="6"/>
      <c r="K2687" s="6"/>
    </row>
    <row r="2688" spans="2:11" ht="13.5" x14ac:dyDescent="0.35">
      <c r="B2688" s="3">
        <v>45918</v>
      </c>
      <c r="C2688" s="7">
        <v>97.9</v>
      </c>
      <c r="D2688" s="7">
        <v>97.9</v>
      </c>
      <c r="E2688" s="7">
        <v>2574</v>
      </c>
      <c r="F2688" s="7">
        <v>98.171999999999997</v>
      </c>
      <c r="G2688" s="7">
        <f>E2688*F2688</f>
        <v>252694.728</v>
      </c>
      <c r="H2688" s="8">
        <f t="shared" si="41"/>
        <v>0</v>
      </c>
      <c r="I2688" s="6"/>
      <c r="J2688" s="6"/>
      <c r="K2688" s="6"/>
    </row>
    <row r="2689" spans="2:11" ht="13.5" x14ac:dyDescent="0.35">
      <c r="B2689" s="3">
        <v>45919</v>
      </c>
      <c r="C2689" s="7">
        <v>97.9</v>
      </c>
      <c r="D2689" s="7">
        <v>97.9</v>
      </c>
      <c r="E2689" s="7">
        <v>371</v>
      </c>
      <c r="F2689" s="7">
        <v>97.497</v>
      </c>
      <c r="G2689" s="7">
        <f t="shared" ref="G2689:G2696" si="42">E2689*F2689</f>
        <v>36171.387000000002</v>
      </c>
      <c r="H2689" s="8">
        <f t="shared" si="41"/>
        <v>0</v>
      </c>
      <c r="I2689" s="6"/>
      <c r="J2689" s="6"/>
      <c r="K2689" s="6"/>
    </row>
    <row r="2690" spans="2:11" ht="13.5" x14ac:dyDescent="0.35">
      <c r="B2690" s="3">
        <v>45922</v>
      </c>
      <c r="C2690" s="7">
        <v>93.05</v>
      </c>
      <c r="D2690" s="7">
        <v>93.05</v>
      </c>
      <c r="E2690" s="7">
        <v>6385</v>
      </c>
      <c r="F2690" s="7">
        <v>94.625</v>
      </c>
      <c r="G2690" s="7">
        <f t="shared" si="42"/>
        <v>604180.625</v>
      </c>
      <c r="H2690" s="8">
        <f t="shared" si="41"/>
        <v>-4.9540347293156366E-2</v>
      </c>
      <c r="I2690" s="6"/>
      <c r="J2690" s="6"/>
      <c r="K2690" s="6"/>
    </row>
    <row r="2691" spans="2:11" ht="13.5" x14ac:dyDescent="0.35">
      <c r="B2691" s="3">
        <v>45923</v>
      </c>
      <c r="C2691" s="7">
        <v>88.01</v>
      </c>
      <c r="D2691" s="7">
        <v>88.01</v>
      </c>
      <c r="E2691" s="7">
        <v>568</v>
      </c>
      <c r="F2691" s="7">
        <v>90.313000000000002</v>
      </c>
      <c r="G2691" s="7">
        <f t="shared" si="42"/>
        <v>51297.784</v>
      </c>
      <c r="H2691" s="8">
        <f t="shared" si="41"/>
        <v>-5.4164427727028397E-2</v>
      </c>
      <c r="I2691" s="6"/>
      <c r="J2691" s="6"/>
      <c r="K2691" s="6"/>
    </row>
    <row r="2692" spans="2:11" ht="13.5" x14ac:dyDescent="0.35">
      <c r="B2692" s="3">
        <v>45924</v>
      </c>
      <c r="C2692" s="7">
        <v>90.5</v>
      </c>
      <c r="D2692" s="7">
        <v>90.5</v>
      </c>
      <c r="E2692" s="7">
        <v>1886</v>
      </c>
      <c r="F2692" s="7">
        <v>88.207999999999998</v>
      </c>
      <c r="G2692" s="7">
        <f t="shared" si="42"/>
        <v>166360.288</v>
      </c>
      <c r="H2692" s="8">
        <f t="shared" si="41"/>
        <v>2.8292239518236503E-2</v>
      </c>
      <c r="I2692" s="6"/>
      <c r="J2692" s="6"/>
      <c r="K2692" s="6"/>
    </row>
    <row r="2693" spans="2:11" ht="13.5" x14ac:dyDescent="0.35">
      <c r="B2693" s="3">
        <v>45925</v>
      </c>
      <c r="C2693" s="7">
        <v>90.48</v>
      </c>
      <c r="D2693" s="7">
        <v>90.48</v>
      </c>
      <c r="E2693" s="7">
        <v>404</v>
      </c>
      <c r="F2693" s="7">
        <v>90.334999999999994</v>
      </c>
      <c r="G2693" s="7">
        <f t="shared" si="42"/>
        <v>36495.339999999997</v>
      </c>
      <c r="H2693" s="8">
        <f t="shared" si="41"/>
        <v>-2.2099447513807758E-4</v>
      </c>
      <c r="I2693" s="6"/>
      <c r="J2693" s="6"/>
      <c r="K2693" s="6"/>
    </row>
    <row r="2694" spans="2:11" ht="13.5" x14ac:dyDescent="0.35">
      <c r="B2694" s="3">
        <v>45926</v>
      </c>
      <c r="C2694" s="7">
        <v>91.75</v>
      </c>
      <c r="D2694" s="7">
        <v>91.75</v>
      </c>
      <c r="E2694" s="7">
        <v>537</v>
      </c>
      <c r="F2694" s="7">
        <v>90.980999999999995</v>
      </c>
      <c r="G2694" s="7">
        <f t="shared" si="42"/>
        <v>48856.796999999999</v>
      </c>
      <c r="H2694" s="8">
        <f t="shared" si="41"/>
        <v>1.4036251105216578E-2</v>
      </c>
      <c r="I2694" s="6"/>
      <c r="J2694" s="6"/>
      <c r="K2694" s="6"/>
    </row>
    <row r="2695" spans="2:11" ht="13.5" x14ac:dyDescent="0.35">
      <c r="B2695" s="3">
        <v>45929</v>
      </c>
      <c r="C2695" s="7">
        <v>91.5</v>
      </c>
      <c r="D2695" s="7">
        <v>91.5</v>
      </c>
      <c r="E2695" s="7">
        <v>509</v>
      </c>
      <c r="F2695" s="7">
        <v>91.46</v>
      </c>
      <c r="G2695" s="7">
        <f t="shared" si="42"/>
        <v>46553.14</v>
      </c>
      <c r="H2695" s="8">
        <f t="shared" si="41"/>
        <v>-2.7247956403269754E-3</v>
      </c>
      <c r="I2695" s="14" t="s">
        <v>13</v>
      </c>
      <c r="J2695" s="14" t="s">
        <v>14</v>
      </c>
      <c r="K2695" s="14" t="s">
        <v>15</v>
      </c>
    </row>
    <row r="2696" spans="2:11" ht="13.5" x14ac:dyDescent="0.35">
      <c r="B2696" s="3">
        <v>45930</v>
      </c>
      <c r="C2696" s="7">
        <v>92.5</v>
      </c>
      <c r="D2696" s="7">
        <v>92.5</v>
      </c>
      <c r="E2696" s="7">
        <v>248</v>
      </c>
      <c r="F2696" s="7">
        <v>91.872</v>
      </c>
      <c r="G2696" s="7">
        <f t="shared" si="42"/>
        <v>22784.256000000001</v>
      </c>
      <c r="H2696" s="8">
        <f t="shared" si="41"/>
        <v>1.092896174863388E-2</v>
      </c>
      <c r="I2696" s="15">
        <v>2100000</v>
      </c>
      <c r="J2696" s="16">
        <f>I2696*D2696</f>
        <v>194250000</v>
      </c>
      <c r="K2696" s="17">
        <f>SUM(E2513:E2696)/184</f>
        <v>1379.625</v>
      </c>
    </row>
  </sheetData>
  <mergeCells count="1">
    <mergeCell ref="B2:G2"/>
  </mergeCells>
  <phoneticPr fontId="0" type="noConversion"/>
  <conditionalFormatting sqref="H6:H2696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DBCC-1716-49F8-B93F-3B56BB715F81}">
  <dimension ref="A1:K2693"/>
  <sheetViews>
    <sheetView workbookViewId="0">
      <selection activeCell="H1" activeCellId="3" sqref="D1:D65536 F1:F65536 G1:G65536 H1:H65536"/>
    </sheetView>
  </sheetViews>
  <sheetFormatPr defaultRowHeight="12.5" x14ac:dyDescent="0.25"/>
  <cols>
    <col min="1" max="1" width="11" bestFit="1" customWidth="1"/>
    <col min="2" max="2" width="8.6328125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5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20.403099999999998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20.220500000000001</v>
      </c>
      <c r="C3" s="2">
        <f>B3-B2</f>
        <v>-0.18259999999999721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20.220500000000001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20.344000000000001</v>
      </c>
      <c r="C5" s="2">
        <f t="shared" si="0"/>
        <v>0.12349999999999994</v>
      </c>
      <c r="D5" s="2">
        <f>AVERAGE(B1:B5)</f>
        <v>20.297024999999998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20.139900000000001</v>
      </c>
      <c r="C6" s="2">
        <f t="shared" si="0"/>
        <v>-0.20410000000000039</v>
      </c>
      <c r="D6" s="2">
        <f t="shared" ref="D6:D69" si="1">AVERAGE(B2:B6)</f>
        <v>20.265599999999999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20.4085</v>
      </c>
      <c r="C7" s="2">
        <f t="shared" si="0"/>
        <v>0.26859999999999928</v>
      </c>
      <c r="D7" s="2">
        <f t="shared" si="1"/>
        <v>20.266680000000001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20.4085</v>
      </c>
      <c r="C8" s="2">
        <f t="shared" si="0"/>
        <v>0</v>
      </c>
      <c r="D8" s="2">
        <f t="shared" si="1"/>
        <v>20.304280000000002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20.4085</v>
      </c>
      <c r="C9" s="2">
        <f t="shared" si="0"/>
        <v>0</v>
      </c>
      <c r="D9" s="2">
        <f t="shared" si="1"/>
        <v>20.341880000000003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20.1936</v>
      </c>
      <c r="C10" s="2">
        <f t="shared" si="0"/>
        <v>-0.21490000000000009</v>
      </c>
      <c r="D10" s="2">
        <f t="shared" si="1"/>
        <v>20.311800000000002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20.4085</v>
      </c>
      <c r="C11" s="2">
        <f t="shared" si="0"/>
        <v>0.21490000000000009</v>
      </c>
      <c r="D11" s="2">
        <f t="shared" si="1"/>
        <v>20.36552</v>
      </c>
      <c r="E11" s="2">
        <f>AVERAGE(B2:B11)</f>
        <v>20.315559999999998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19.860700000000001</v>
      </c>
      <c r="C12" s="2">
        <f t="shared" si="0"/>
        <v>-0.54779999999999873</v>
      </c>
      <c r="D12" s="2">
        <f t="shared" si="1"/>
        <v>20.255959999999998</v>
      </c>
      <c r="E12" s="2">
        <f t="shared" ref="E12:E75" si="2">AVERAGE(B3:B12)</f>
        <v>20.261320000000005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19.860700000000001</v>
      </c>
      <c r="C13" s="2">
        <f t="shared" si="0"/>
        <v>0</v>
      </c>
      <c r="D13" s="2">
        <f t="shared" si="1"/>
        <v>20.1464</v>
      </c>
      <c r="E13" s="2">
        <f t="shared" si="2"/>
        <v>20.225340000000003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19.860700000000001</v>
      </c>
      <c r="C14" s="2">
        <f t="shared" si="0"/>
        <v>0</v>
      </c>
      <c r="D14" s="2">
        <f t="shared" si="1"/>
        <v>20.036840000000002</v>
      </c>
      <c r="E14" s="2">
        <f t="shared" si="2"/>
        <v>20.189360000000004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19.860700000000001</v>
      </c>
      <c r="C15" s="2">
        <f t="shared" si="0"/>
        <v>0</v>
      </c>
      <c r="D15" s="2">
        <f t="shared" si="1"/>
        <v>19.970260000000003</v>
      </c>
      <c r="E15" s="2">
        <f t="shared" si="2"/>
        <v>20.141030000000004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19.860700000000001</v>
      </c>
      <c r="C16" s="2">
        <f t="shared" si="0"/>
        <v>0</v>
      </c>
      <c r="D16" s="2">
        <f t="shared" si="1"/>
        <v>19.860700000000001</v>
      </c>
      <c r="E16" s="2">
        <f t="shared" si="2"/>
        <v>20.113110000000002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19.860700000000001</v>
      </c>
      <c r="C17" s="2">
        <f t="shared" si="0"/>
        <v>0</v>
      </c>
      <c r="D17" s="2">
        <f t="shared" si="1"/>
        <v>19.860700000000001</v>
      </c>
      <c r="E17" s="2">
        <f t="shared" si="2"/>
        <v>20.058330000000005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19.817699999999999</v>
      </c>
      <c r="C18" s="2">
        <f t="shared" si="0"/>
        <v>-4.3000000000002814E-2</v>
      </c>
      <c r="D18" s="2">
        <f t="shared" si="1"/>
        <v>19.8521</v>
      </c>
      <c r="E18" s="2">
        <f t="shared" si="2"/>
        <v>19.999250000000004</v>
      </c>
      <c r="F18" s="2"/>
      <c r="G18" s="2"/>
      <c r="H18" s="2"/>
      <c r="I18" s="2">
        <f t="array" ref="I18">SUMPRODUCT(B2:B21, (ROW(B2:B21)-ROW(B2)+1)) / (20*21/2)</f>
        <v>19.876529047619048</v>
      </c>
      <c r="J18" s="2"/>
      <c r="K18" s="2"/>
    </row>
    <row r="19" spans="1:11" ht="13.5" x14ac:dyDescent="0.25">
      <c r="A19" s="3">
        <v>42032</v>
      </c>
      <c r="B19" s="2">
        <v>19.801600000000001</v>
      </c>
      <c r="C19" s="2">
        <f t="shared" si="0"/>
        <v>-1.6099999999998005E-2</v>
      </c>
      <c r="D19" s="2">
        <f t="shared" si="1"/>
        <v>19.84028</v>
      </c>
      <c r="E19" s="2">
        <f t="shared" si="2"/>
        <v>19.938560000000003</v>
      </c>
      <c r="F19" s="2"/>
      <c r="G19" s="2"/>
      <c r="H19" s="2"/>
      <c r="I19" s="2">
        <f t="array" ref="I19">SUMPRODUCT(B3:B22, (ROW(B3:B22)-ROW(B3)+1)) / (20*21/2)</f>
        <v>19.810235238095238</v>
      </c>
      <c r="J19" s="2"/>
      <c r="K19" s="2"/>
    </row>
    <row r="20" spans="1:11" ht="13.5" x14ac:dyDescent="0.25">
      <c r="A20" s="3">
        <v>42033</v>
      </c>
      <c r="B20" s="2">
        <v>19.334299999999999</v>
      </c>
      <c r="C20" s="2">
        <f t="shared" si="0"/>
        <v>-0.4673000000000016</v>
      </c>
      <c r="D20" s="2">
        <f t="shared" si="1"/>
        <v>19.734999999999999</v>
      </c>
      <c r="E20" s="2">
        <f t="shared" si="2"/>
        <v>19.852630000000005</v>
      </c>
      <c r="F20" s="2">
        <f t="shared" ref="F20:F83" si="3">AVERAGE(B1:B20)</f>
        <v>20.067021052631581</v>
      </c>
      <c r="G20" s="2"/>
      <c r="H20" s="2"/>
      <c r="I20" s="2">
        <f t="array" ref="I20">SUMPRODUCT(B4:B23, (ROW(B4:B23)-ROW(B4)+1)) / (20*21/2)</f>
        <v>19.749030952380949</v>
      </c>
      <c r="J20" s="2">
        <f>F20</f>
        <v>20.067021052631581</v>
      </c>
      <c r="K20" s="2"/>
    </row>
    <row r="21" spans="1:11" ht="13.5" x14ac:dyDescent="0.25">
      <c r="A21" s="3">
        <v>42034</v>
      </c>
      <c r="B21" s="2">
        <v>19.334299999999999</v>
      </c>
      <c r="C21" s="2">
        <f t="shared" si="0"/>
        <v>0</v>
      </c>
      <c r="D21" s="2">
        <f t="shared" si="1"/>
        <v>19.629719999999999</v>
      </c>
      <c r="E21" s="2">
        <f t="shared" si="2"/>
        <v>19.745210000000004</v>
      </c>
      <c r="F21" s="2">
        <f t="shared" si="3"/>
        <v>20.030385000000003</v>
      </c>
      <c r="G21" s="2"/>
      <c r="H21" s="2"/>
      <c r="I21" s="2">
        <f t="array" ref="I21">SUMPRODUCT(B5:B24, (ROW(B5:B24)-ROW(B5)+1)) / (20*21/2)</f>
        <v>19.692046666666663</v>
      </c>
      <c r="J21" s="2">
        <f t="shared" ref="J21:J84" si="4">$J$4*B21+J20*(1-$J$4)</f>
        <v>19.997238095238096</v>
      </c>
      <c r="K21" s="2"/>
    </row>
    <row r="22" spans="1:11" ht="13.5" x14ac:dyDescent="0.25">
      <c r="A22" s="3">
        <v>42037</v>
      </c>
      <c r="B22" s="2">
        <v>19.334299999999999</v>
      </c>
      <c r="C22" s="2">
        <f t="shared" si="0"/>
        <v>0</v>
      </c>
      <c r="D22" s="2">
        <f t="shared" si="1"/>
        <v>19.524439999999998</v>
      </c>
      <c r="E22" s="2">
        <f t="shared" si="2"/>
        <v>19.69257</v>
      </c>
      <c r="F22" s="2">
        <f t="shared" si="3"/>
        <v>19.976945000000001</v>
      </c>
      <c r="G22" s="2"/>
      <c r="H22" s="2"/>
      <c r="I22" s="2">
        <f t="array" ref="I22">SUMPRODUCT(B6:B25, (ROW(B6:B25)-ROW(B6)+1)) / (20*21/2)</f>
        <v>19.639282380952377</v>
      </c>
      <c r="J22" s="2">
        <f t="shared" si="4"/>
        <v>19.934101133786847</v>
      </c>
      <c r="K22" s="2"/>
    </row>
    <row r="23" spans="1:11" ht="13.5" x14ac:dyDescent="0.25">
      <c r="A23" s="3">
        <v>42038</v>
      </c>
      <c r="B23" s="2">
        <v>19.334299999999999</v>
      </c>
      <c r="C23" s="2">
        <f t="shared" si="0"/>
        <v>0</v>
      </c>
      <c r="D23" s="2">
        <f t="shared" si="1"/>
        <v>19.427759999999999</v>
      </c>
      <c r="E23" s="2">
        <f t="shared" si="2"/>
        <v>19.63993</v>
      </c>
      <c r="F23" s="2">
        <f t="shared" si="3"/>
        <v>19.932634999999998</v>
      </c>
      <c r="G23" s="2"/>
      <c r="H23" s="2"/>
      <c r="I23" s="2">
        <f t="array" ref="I23">SUMPRODUCT(B7:B26, (ROW(B7:B26)-ROW(B7)+1)) / (20*21/2)</f>
        <v>19.591326190476192</v>
      </c>
      <c r="J23" s="2">
        <f t="shared" si="4"/>
        <v>19.876977216283336</v>
      </c>
      <c r="K23" s="2"/>
    </row>
    <row r="24" spans="1:11" ht="13.5" x14ac:dyDescent="0.25">
      <c r="A24" s="3">
        <v>42039</v>
      </c>
      <c r="B24" s="2">
        <v>19.334299999999999</v>
      </c>
      <c r="C24" s="2">
        <f t="shared" si="0"/>
        <v>0</v>
      </c>
      <c r="D24" s="2">
        <f t="shared" si="1"/>
        <v>19.334299999999999</v>
      </c>
      <c r="E24" s="2">
        <f t="shared" si="2"/>
        <v>19.587289999999996</v>
      </c>
      <c r="F24" s="2">
        <f t="shared" si="3"/>
        <v>19.888325000000002</v>
      </c>
      <c r="G24" s="2"/>
      <c r="H24" s="2"/>
      <c r="I24" s="2">
        <f t="array" ref="I24">SUMPRODUCT(B8:B27, (ROW(B8:B27)-ROW(B8)+1)) / (20*21/2)</f>
        <v>19.496063333333336</v>
      </c>
      <c r="J24" s="2">
        <f t="shared" si="4"/>
        <v>19.8252936718754</v>
      </c>
      <c r="K24" s="2"/>
    </row>
    <row r="25" spans="1:11" ht="13.5" x14ac:dyDescent="0.25">
      <c r="A25" s="3">
        <v>42040</v>
      </c>
      <c r="B25" s="2">
        <v>19.334299999999999</v>
      </c>
      <c r="C25" s="2">
        <f t="shared" si="0"/>
        <v>0</v>
      </c>
      <c r="D25" s="2">
        <f t="shared" si="1"/>
        <v>19.334299999999999</v>
      </c>
      <c r="E25" s="2">
        <f t="shared" si="2"/>
        <v>19.534649999999992</v>
      </c>
      <c r="F25" s="2">
        <f t="shared" si="3"/>
        <v>19.837839999999996</v>
      </c>
      <c r="G25" s="2"/>
      <c r="H25" s="2"/>
      <c r="I25" s="2">
        <f t="array" ref="I25">SUMPRODUCT(B9:B28, (ROW(B9:B28)-ROW(B9)+1)) / (20*21/2)</f>
        <v>19.408472857142854</v>
      </c>
      <c r="J25" s="2">
        <f t="shared" si="4"/>
        <v>19.778532369792028</v>
      </c>
      <c r="K25" s="2"/>
    </row>
    <row r="26" spans="1:11" ht="13.5" x14ac:dyDescent="0.25">
      <c r="A26" s="3">
        <v>42041</v>
      </c>
      <c r="B26" s="2">
        <v>19.334299999999999</v>
      </c>
      <c r="C26" s="2">
        <f t="shared" si="0"/>
        <v>0</v>
      </c>
      <c r="D26" s="2">
        <f t="shared" si="1"/>
        <v>19.334299999999999</v>
      </c>
      <c r="E26" s="2">
        <f t="shared" si="2"/>
        <v>19.482009999999995</v>
      </c>
      <c r="F26" s="2">
        <f t="shared" si="3"/>
        <v>19.797559999999997</v>
      </c>
      <c r="G26" s="2"/>
      <c r="H26" s="2"/>
      <c r="I26" s="2">
        <f t="array" ref="I26">SUMPRODUCT(B10:B29, (ROW(B10:B29)-ROW(B10)+1)) / (20*21/2)</f>
        <v>19.328554761904762</v>
      </c>
      <c r="J26" s="2">
        <f t="shared" si="4"/>
        <v>19.736224525049931</v>
      </c>
      <c r="K26" s="2"/>
    </row>
    <row r="27" spans="1:11" ht="13.5" x14ac:dyDescent="0.25">
      <c r="A27" s="3">
        <v>42044</v>
      </c>
      <c r="B27" s="2">
        <v>18.7973</v>
      </c>
      <c r="C27" s="2">
        <f t="shared" si="0"/>
        <v>-0.53699999999999903</v>
      </c>
      <c r="D27" s="2">
        <f t="shared" si="1"/>
        <v>19.226900000000001</v>
      </c>
      <c r="E27" s="2">
        <f t="shared" si="2"/>
        <v>19.375669999999996</v>
      </c>
      <c r="F27" s="2">
        <f t="shared" si="3"/>
        <v>19.716999999999999</v>
      </c>
      <c r="G27" s="2"/>
      <c r="H27" s="2"/>
      <c r="I27" s="2">
        <f t="array" ref="I27">SUMPRODUCT(B11:B30, (ROW(B11:B30)-ROW(B11)+1)) / (20*21/2)</f>
        <v>19.256309047619048</v>
      </c>
      <c r="J27" s="2">
        <f t="shared" si="4"/>
        <v>19.646803141711842</v>
      </c>
      <c r="K27" s="2"/>
    </row>
    <row r="28" spans="1:11" ht="13.5" x14ac:dyDescent="0.25">
      <c r="A28" s="3">
        <v>42045</v>
      </c>
      <c r="B28" s="2">
        <v>18.7973</v>
      </c>
      <c r="C28" s="2">
        <f t="shared" si="0"/>
        <v>0</v>
      </c>
      <c r="D28" s="2">
        <f t="shared" si="1"/>
        <v>19.119499999999999</v>
      </c>
      <c r="E28" s="2">
        <f t="shared" si="2"/>
        <v>19.273629999999997</v>
      </c>
      <c r="F28" s="2">
        <f t="shared" si="3"/>
        <v>19.63644</v>
      </c>
      <c r="G28" s="2"/>
      <c r="H28" s="2"/>
      <c r="I28" s="2">
        <f t="array" ref="I28">SUMPRODUCT(B12:B31, (ROW(B12:B31)-ROW(B12)+1)) / (20*21/2)</f>
        <v>19.190712380952384</v>
      </c>
      <c r="J28" s="2">
        <f t="shared" si="4"/>
        <v>19.56589808059643</v>
      </c>
      <c r="K28" s="2"/>
    </row>
    <row r="29" spans="1:11" ht="13.5" x14ac:dyDescent="0.25">
      <c r="A29" s="3">
        <v>42046</v>
      </c>
      <c r="B29" s="2">
        <v>18.7973</v>
      </c>
      <c r="C29" s="2">
        <f t="shared" si="0"/>
        <v>0</v>
      </c>
      <c r="D29" s="2">
        <f t="shared" si="1"/>
        <v>19.012099999999997</v>
      </c>
      <c r="E29" s="2">
        <f t="shared" si="2"/>
        <v>19.173200000000001</v>
      </c>
      <c r="F29" s="2">
        <f t="shared" si="3"/>
        <v>19.555879999999998</v>
      </c>
      <c r="G29" s="2"/>
      <c r="H29" s="2"/>
      <c r="I29" s="2">
        <f t="array" ref="I29">SUMPRODUCT(B13:B32, (ROW(B13:B32)-ROW(B13)+1)) / (20*21/2)</f>
        <v>19.132788095238098</v>
      </c>
      <c r="J29" s="2">
        <f t="shared" si="4"/>
        <v>19.492698263396768</v>
      </c>
      <c r="K29" s="2"/>
    </row>
    <row r="30" spans="1:11" ht="13.5" x14ac:dyDescent="0.25">
      <c r="A30" s="3">
        <v>42047</v>
      </c>
      <c r="B30" s="2">
        <v>18.7973</v>
      </c>
      <c r="C30" s="2">
        <f t="shared" si="0"/>
        <v>0</v>
      </c>
      <c r="D30" s="2">
        <f t="shared" si="1"/>
        <v>18.904700000000002</v>
      </c>
      <c r="E30" s="2">
        <f t="shared" si="2"/>
        <v>19.119500000000002</v>
      </c>
      <c r="F30" s="2">
        <f t="shared" si="3"/>
        <v>19.486065</v>
      </c>
      <c r="G30" s="2"/>
      <c r="H30" s="2"/>
      <c r="I30" s="2">
        <f t="array" ref="I30">SUMPRODUCT(B14:B33, (ROW(B14:B33)-ROW(B14)+1)) / (20*21/2)</f>
        <v>19.07992761904762</v>
      </c>
      <c r="J30" s="2">
        <f t="shared" si="4"/>
        <v>19.426469857358981</v>
      </c>
      <c r="K30" s="2"/>
    </row>
    <row r="31" spans="1:11" ht="13.5" x14ac:dyDescent="0.25">
      <c r="A31" s="3">
        <v>42048</v>
      </c>
      <c r="B31" s="2">
        <v>18.7973</v>
      </c>
      <c r="C31" s="2">
        <f t="shared" si="0"/>
        <v>0</v>
      </c>
      <c r="D31" s="2">
        <f t="shared" si="1"/>
        <v>18.7973</v>
      </c>
      <c r="E31" s="2">
        <f t="shared" si="2"/>
        <v>19.065800000000003</v>
      </c>
      <c r="F31" s="2">
        <f t="shared" si="3"/>
        <v>19.405504999999998</v>
      </c>
      <c r="G31" s="2"/>
      <c r="H31" s="2"/>
      <c r="I31" s="2">
        <f t="array" ref="I31">SUMPRODUCT(B15:B34, (ROW(B15:B34)-ROW(B15)+1)) / (20*21/2)</f>
        <v>19.032130952380953</v>
      </c>
      <c r="J31" s="2">
        <f t="shared" si="4"/>
        <v>19.366548918562888</v>
      </c>
      <c r="K31" s="2"/>
    </row>
    <row r="32" spans="1:11" ht="13.5" x14ac:dyDescent="0.25">
      <c r="A32" s="3">
        <v>42051</v>
      </c>
      <c r="B32" s="2">
        <v>18.7973</v>
      </c>
      <c r="C32" s="2">
        <f t="shared" si="0"/>
        <v>0</v>
      </c>
      <c r="D32" s="2">
        <f t="shared" si="1"/>
        <v>18.7973</v>
      </c>
      <c r="E32" s="2">
        <f t="shared" si="2"/>
        <v>19.012100000000004</v>
      </c>
      <c r="F32" s="2">
        <f t="shared" si="3"/>
        <v>19.352335</v>
      </c>
      <c r="G32" s="2"/>
      <c r="H32" s="2"/>
      <c r="I32" s="2">
        <f t="array" ref="I32">SUMPRODUCT(B16:B35, (ROW(B16:B35)-ROW(B16)+1)) / (20*21/2)</f>
        <v>18.989398095238098</v>
      </c>
      <c r="J32" s="2">
        <f t="shared" si="4"/>
        <v>19.312334735842612</v>
      </c>
      <c r="K32" s="2"/>
    </row>
    <row r="33" spans="1:11" ht="13.5" x14ac:dyDescent="0.25">
      <c r="A33" s="3">
        <v>42052</v>
      </c>
      <c r="B33" s="2">
        <v>18.7973</v>
      </c>
      <c r="C33" s="2">
        <f t="shared" si="0"/>
        <v>0</v>
      </c>
      <c r="D33" s="2">
        <f t="shared" si="1"/>
        <v>18.7973</v>
      </c>
      <c r="E33" s="2">
        <f t="shared" si="2"/>
        <v>18.958400000000005</v>
      </c>
      <c r="F33" s="2">
        <f t="shared" si="3"/>
        <v>19.299164999999999</v>
      </c>
      <c r="G33" s="2"/>
      <c r="H33" s="2"/>
      <c r="I33" s="2">
        <f t="array" ref="I33">SUMPRODUCT(B17:B36, (ROW(B17:B36)-ROW(B17)+1)) / (20*21/2)</f>
        <v>18.898529047619046</v>
      </c>
      <c r="J33" s="2">
        <f t="shared" si="4"/>
        <v>19.263283808619505</v>
      </c>
      <c r="K33" s="2"/>
    </row>
    <row r="34" spans="1:11" ht="13.5" x14ac:dyDescent="0.25">
      <c r="A34" s="3">
        <v>42053</v>
      </c>
      <c r="B34" s="2">
        <v>18.7973</v>
      </c>
      <c r="C34" s="2">
        <f t="shared" si="0"/>
        <v>0</v>
      </c>
      <c r="D34" s="2">
        <f t="shared" si="1"/>
        <v>18.7973</v>
      </c>
      <c r="E34" s="2">
        <f t="shared" si="2"/>
        <v>18.904700000000002</v>
      </c>
      <c r="F34" s="2">
        <f t="shared" si="3"/>
        <v>19.245995000000001</v>
      </c>
      <c r="G34" s="2"/>
      <c r="H34" s="2"/>
      <c r="I34" s="2">
        <f t="array" ref="I34">SUMPRODUCT(B18:B37, (ROW(B18:B37)-ROW(B18)+1)) / (20*21/2)</f>
        <v>18.815383809523809</v>
      </c>
      <c r="J34" s="2">
        <f t="shared" si="4"/>
        <v>19.218904398274791</v>
      </c>
      <c r="K34" s="2"/>
    </row>
    <row r="35" spans="1:11" ht="13.5" x14ac:dyDescent="0.25">
      <c r="A35" s="3">
        <v>42054</v>
      </c>
      <c r="B35" s="2">
        <v>18.7973</v>
      </c>
      <c r="C35" s="2">
        <f t="shared" si="0"/>
        <v>0</v>
      </c>
      <c r="D35" s="2">
        <f t="shared" si="1"/>
        <v>18.7973</v>
      </c>
      <c r="E35" s="2">
        <f t="shared" si="2"/>
        <v>18.851000000000006</v>
      </c>
      <c r="F35" s="2">
        <f t="shared" si="3"/>
        <v>19.192824999999999</v>
      </c>
      <c r="G35" s="2"/>
      <c r="H35" s="2"/>
      <c r="I35" s="2">
        <f t="array" ref="I35">SUMPRODUCT(B19:B38, (ROW(B19:B38)-ROW(B19)+1)) / (20*21/2)</f>
        <v>18.739962380952381</v>
      </c>
      <c r="J35" s="2">
        <f t="shared" si="4"/>
        <v>19.178751598439096</v>
      </c>
      <c r="K35" s="2"/>
    </row>
    <row r="36" spans="1:11" ht="13.5" x14ac:dyDescent="0.25">
      <c r="A36" s="3">
        <v>42055</v>
      </c>
      <c r="B36" s="2">
        <v>18.238700000000001</v>
      </c>
      <c r="C36" s="2">
        <f t="shared" si="0"/>
        <v>-0.55859999999999843</v>
      </c>
      <c r="D36" s="2">
        <f t="shared" si="1"/>
        <v>18.685579999999998</v>
      </c>
      <c r="E36" s="2">
        <f t="shared" si="2"/>
        <v>18.741440000000004</v>
      </c>
      <c r="F36" s="2">
        <f t="shared" si="3"/>
        <v>19.111725</v>
      </c>
      <c r="G36" s="2"/>
      <c r="H36" s="2"/>
      <c r="I36" s="2">
        <f t="array" ref="I36">SUMPRODUCT(B20:B39, (ROW(B20:B39)-ROW(B20)+1)) / (20*21/2)</f>
        <v>18.672060000000002</v>
      </c>
      <c r="J36" s="2">
        <f t="shared" si="4"/>
        <v>19.08922287477823</v>
      </c>
      <c r="K36" s="2"/>
    </row>
    <row r="37" spans="1:11" ht="13.5" x14ac:dyDescent="0.25">
      <c r="A37" s="3">
        <v>42058</v>
      </c>
      <c r="B37" s="2">
        <v>18.238700000000001</v>
      </c>
      <c r="C37" s="2">
        <f t="shared" si="0"/>
        <v>0</v>
      </c>
      <c r="D37" s="2">
        <f t="shared" si="1"/>
        <v>18.573860000000003</v>
      </c>
      <c r="E37" s="2">
        <f t="shared" si="2"/>
        <v>18.685580000000002</v>
      </c>
      <c r="F37" s="2">
        <f t="shared" si="3"/>
        <v>19.030625000000001</v>
      </c>
      <c r="G37" s="2"/>
      <c r="H37" s="2"/>
      <c r="I37" s="2">
        <f t="array" ref="I37">SUMPRODUCT(B21:B40, (ROW(B21:B40)-ROW(B21)+1)) / (20*21/2)</f>
        <v>18.664285714285715</v>
      </c>
      <c r="J37" s="2">
        <f t="shared" si="4"/>
        <v>19.008220696227923</v>
      </c>
      <c r="K37" s="2"/>
    </row>
    <row r="38" spans="1:11" ht="13.5" x14ac:dyDescent="0.25">
      <c r="A38" s="3">
        <v>42059</v>
      </c>
      <c r="B38" s="2">
        <v>18.238700000000001</v>
      </c>
      <c r="C38" s="2">
        <f t="shared" si="0"/>
        <v>0</v>
      </c>
      <c r="D38" s="2">
        <f t="shared" si="1"/>
        <v>18.462139999999998</v>
      </c>
      <c r="E38" s="2">
        <f t="shared" si="2"/>
        <v>18.629719999999999</v>
      </c>
      <c r="F38" s="2">
        <f t="shared" si="3"/>
        <v>18.951675000000002</v>
      </c>
      <c r="G38" s="2"/>
      <c r="H38" s="2"/>
      <c r="I38" s="2">
        <f t="array" ref="I38">SUMPRODUCT(B22:B41, (ROW(B22:B41)-ROW(B22)+1)) / (20*21/2)</f>
        <v>18.659094285714282</v>
      </c>
      <c r="J38" s="2">
        <f t="shared" si="4"/>
        <v>18.934933010872882</v>
      </c>
      <c r="K38" s="2"/>
    </row>
    <row r="39" spans="1:11" ht="13.5" x14ac:dyDescent="0.25">
      <c r="A39" s="3">
        <v>42060</v>
      </c>
      <c r="B39" s="2">
        <v>18.238700000000001</v>
      </c>
      <c r="C39" s="2">
        <f t="shared" si="0"/>
        <v>0</v>
      </c>
      <c r="D39" s="2">
        <f t="shared" si="1"/>
        <v>18.350420000000003</v>
      </c>
      <c r="E39" s="2">
        <f t="shared" si="2"/>
        <v>18.57386</v>
      </c>
      <c r="F39" s="2">
        <f t="shared" si="3"/>
        <v>18.873530000000002</v>
      </c>
      <c r="G39" s="2"/>
      <c r="H39" s="2"/>
      <c r="I39" s="2">
        <f t="array" ref="I39">SUMPRODUCT(B23:B42, (ROW(B23:B42)-ROW(B23)+1)) / (20*21/2)</f>
        <v>18.656485714285711</v>
      </c>
      <c r="J39" s="2">
        <f t="shared" si="4"/>
        <v>18.868625105075463</v>
      </c>
      <c r="K39" s="2"/>
    </row>
    <row r="40" spans="1:11" ht="13.5" x14ac:dyDescent="0.25">
      <c r="A40" s="3">
        <v>42061</v>
      </c>
      <c r="B40" s="2">
        <v>18.791899999999998</v>
      </c>
      <c r="C40" s="2">
        <f t="shared" si="0"/>
        <v>0.55319999999999681</v>
      </c>
      <c r="D40" s="2">
        <f t="shared" si="1"/>
        <v>18.349340000000002</v>
      </c>
      <c r="E40" s="2">
        <f t="shared" si="2"/>
        <v>18.573319999999999</v>
      </c>
      <c r="F40" s="2">
        <f t="shared" si="3"/>
        <v>18.846409999999999</v>
      </c>
      <c r="G40" s="2"/>
      <c r="H40" s="2"/>
      <c r="I40" s="2">
        <f t="array" ref="I40">SUMPRODUCT(B24:B43, (ROW(B24:B43)-ROW(B24)+1)) / (20*21/2)</f>
        <v>18.603259999999999</v>
      </c>
      <c r="J40" s="2">
        <f t="shared" si="4"/>
        <v>18.861317952211134</v>
      </c>
      <c r="K40" s="2"/>
    </row>
    <row r="41" spans="1:11" ht="13.5" x14ac:dyDescent="0.25">
      <c r="A41" s="3">
        <v>42062</v>
      </c>
      <c r="B41" s="2">
        <v>18.791899999999998</v>
      </c>
      <c r="C41" s="2">
        <f t="shared" si="0"/>
        <v>0</v>
      </c>
      <c r="D41" s="2">
        <f t="shared" si="1"/>
        <v>18.459980000000002</v>
      </c>
      <c r="E41" s="2">
        <f t="shared" si="2"/>
        <v>18.572779999999998</v>
      </c>
      <c r="F41" s="2">
        <f t="shared" si="3"/>
        <v>18.819290000000002</v>
      </c>
      <c r="G41" s="2"/>
      <c r="H41" s="2"/>
      <c r="I41" s="2">
        <f t="array" ref="I41">SUMPRODUCT(B25:B44, (ROW(B25:B44)-ROW(B25)+1)) / (20*21/2)</f>
        <v>18.555277142857143</v>
      </c>
      <c r="J41" s="2">
        <f t="shared" si="4"/>
        <v>18.854706718667217</v>
      </c>
      <c r="K41" s="2"/>
    </row>
    <row r="42" spans="1:11" ht="13.5" x14ac:dyDescent="0.25">
      <c r="A42" s="3">
        <v>42065</v>
      </c>
      <c r="B42" s="2">
        <v>18.791899999999998</v>
      </c>
      <c r="C42" s="2">
        <f t="shared" si="0"/>
        <v>0</v>
      </c>
      <c r="D42" s="2">
        <f t="shared" si="1"/>
        <v>18.570619999999998</v>
      </c>
      <c r="E42" s="2">
        <f t="shared" si="2"/>
        <v>18.572240000000001</v>
      </c>
      <c r="F42" s="2">
        <f t="shared" si="3"/>
        <v>18.792170000000002</v>
      </c>
      <c r="G42" s="2"/>
      <c r="H42" s="2"/>
      <c r="I42" s="2">
        <f t="array" ref="I42">SUMPRODUCT(B26:B45, (ROW(B26:B45)-ROW(B26)+1)) / (20*21/2)</f>
        <v>18.512537142857141</v>
      </c>
      <c r="J42" s="2">
        <f t="shared" si="4"/>
        <v>18.848725126413196</v>
      </c>
      <c r="K42" s="2"/>
    </row>
    <row r="43" spans="1:11" ht="13.5" x14ac:dyDescent="0.25">
      <c r="A43" s="3">
        <v>42066</v>
      </c>
      <c r="B43" s="2">
        <v>18.2333</v>
      </c>
      <c r="C43" s="2">
        <f t="shared" si="0"/>
        <v>-0.55859999999999843</v>
      </c>
      <c r="D43" s="2">
        <f t="shared" si="1"/>
        <v>18.569539999999996</v>
      </c>
      <c r="E43" s="2">
        <f t="shared" si="2"/>
        <v>18.515839999999997</v>
      </c>
      <c r="F43" s="2">
        <f t="shared" si="3"/>
        <v>18.737120000000001</v>
      </c>
      <c r="G43" s="2"/>
      <c r="H43" s="2"/>
      <c r="I43" s="2">
        <f t="array" ref="I43">SUMPRODUCT(B27:B46, (ROW(B27:B46)-ROW(B27)+1)) / (20*21/2)</f>
        <v>18.47504</v>
      </c>
      <c r="J43" s="2">
        <f t="shared" si="4"/>
        <v>18.790113209611938</v>
      </c>
      <c r="K43" s="2"/>
    </row>
    <row r="44" spans="1:11" ht="13.5" x14ac:dyDescent="0.25">
      <c r="A44" s="3">
        <v>42067</v>
      </c>
      <c r="B44" s="2">
        <v>18.2333</v>
      </c>
      <c r="C44" s="2">
        <f t="shared" si="0"/>
        <v>0</v>
      </c>
      <c r="D44" s="2">
        <f t="shared" si="1"/>
        <v>18.568459999999998</v>
      </c>
      <c r="E44" s="2">
        <f t="shared" si="2"/>
        <v>18.459440000000001</v>
      </c>
      <c r="F44" s="2">
        <f t="shared" si="3"/>
        <v>18.68207</v>
      </c>
      <c r="G44" s="2"/>
      <c r="H44" s="2"/>
      <c r="I44" s="2">
        <f t="array" ref="I44">SUMPRODUCT(B28:B47, (ROW(B28:B47)-ROW(B28)+1)) / (20*21/2)</f>
        <v>18.442785714285716</v>
      </c>
      <c r="J44" s="2">
        <f t="shared" si="4"/>
        <v>18.737083380125085</v>
      </c>
      <c r="K44" s="2"/>
    </row>
    <row r="45" spans="1:11" ht="13.5" x14ac:dyDescent="0.25">
      <c r="A45" s="3">
        <v>42068</v>
      </c>
      <c r="B45" s="2">
        <v>18.2333</v>
      </c>
      <c r="C45" s="2">
        <f t="shared" si="0"/>
        <v>0</v>
      </c>
      <c r="D45" s="2">
        <f t="shared" si="1"/>
        <v>18.45674</v>
      </c>
      <c r="E45" s="2">
        <f t="shared" si="2"/>
        <v>18.403039999999997</v>
      </c>
      <c r="F45" s="2">
        <f t="shared" si="3"/>
        <v>18.627019999999998</v>
      </c>
      <c r="G45" s="2"/>
      <c r="H45" s="2"/>
      <c r="I45" s="2">
        <f t="array" ref="I45">SUMPRODUCT(B29:B48, (ROW(B29:B48)-ROW(B29)+1)) / (20*21/2)</f>
        <v>18.413217142857139</v>
      </c>
      <c r="J45" s="2">
        <f t="shared" si="4"/>
        <v>18.689104010589364</v>
      </c>
      <c r="K45" s="2"/>
    </row>
    <row r="46" spans="1:11" ht="13.5" x14ac:dyDescent="0.25">
      <c r="A46" s="3">
        <v>42069</v>
      </c>
      <c r="B46" s="2">
        <v>18.2333</v>
      </c>
      <c r="C46" s="2">
        <f t="shared" si="0"/>
        <v>0</v>
      </c>
      <c r="D46" s="2">
        <f t="shared" si="1"/>
        <v>18.345019999999998</v>
      </c>
      <c r="E46" s="2">
        <f t="shared" si="2"/>
        <v>18.402499999999996</v>
      </c>
      <c r="F46" s="2">
        <f t="shared" si="3"/>
        <v>18.57197</v>
      </c>
      <c r="G46" s="2"/>
      <c r="H46" s="2"/>
      <c r="I46" s="2">
        <f t="array" ref="I46">SUMPRODUCT(B30:B49, (ROW(B30:B49)-ROW(B30)+1)) / (20*21/2)</f>
        <v>18.386334285714288</v>
      </c>
      <c r="J46" s="2">
        <f t="shared" si="4"/>
        <v>18.645694104818947</v>
      </c>
      <c r="K46" s="2"/>
    </row>
    <row r="47" spans="1:11" ht="13.5" x14ac:dyDescent="0.25">
      <c r="A47" s="3">
        <v>42072</v>
      </c>
      <c r="B47" s="2">
        <v>18.2333</v>
      </c>
      <c r="C47" s="2">
        <f t="shared" si="0"/>
        <v>0</v>
      </c>
      <c r="D47" s="2">
        <f t="shared" si="1"/>
        <v>18.2333</v>
      </c>
      <c r="E47" s="2">
        <f t="shared" si="2"/>
        <v>18.401959999999995</v>
      </c>
      <c r="F47" s="2">
        <f t="shared" si="3"/>
        <v>18.543769999999999</v>
      </c>
      <c r="G47" s="2"/>
      <c r="H47" s="2"/>
      <c r="I47" s="2">
        <f t="array" ref="I47">SUMPRODUCT(B31:B50, (ROW(B31:B50)-ROW(B31)+1)) / (20*21/2)</f>
        <v>18.362137142857144</v>
      </c>
      <c r="J47" s="2">
        <f t="shared" si="4"/>
        <v>18.606418475788573</v>
      </c>
      <c r="K47" s="2"/>
    </row>
    <row r="48" spans="1:11" ht="13.5" x14ac:dyDescent="0.25">
      <c r="A48" s="3">
        <v>42073</v>
      </c>
      <c r="B48" s="2">
        <v>18.2333</v>
      </c>
      <c r="C48" s="2">
        <f t="shared" si="0"/>
        <v>0</v>
      </c>
      <c r="D48" s="2">
        <f t="shared" si="1"/>
        <v>18.2333</v>
      </c>
      <c r="E48" s="2">
        <f t="shared" si="2"/>
        <v>18.401419999999995</v>
      </c>
      <c r="F48" s="2">
        <f t="shared" si="3"/>
        <v>18.515569999999997</v>
      </c>
      <c r="G48" s="2"/>
      <c r="H48" s="2"/>
      <c r="I48" s="2">
        <f t="array" ref="I48">SUMPRODUCT(B32:B51, (ROW(B32:B51)-ROW(B32)+1)) / (20*21/2)</f>
        <v>18.340625714285714</v>
      </c>
      <c r="J48" s="2">
        <f t="shared" si="4"/>
        <v>18.570883382856326</v>
      </c>
      <c r="K48" s="2"/>
    </row>
    <row r="49" spans="1:11" ht="13.5" x14ac:dyDescent="0.25">
      <c r="A49" s="3">
        <v>42074</v>
      </c>
      <c r="B49" s="2">
        <v>18.2333</v>
      </c>
      <c r="C49" s="2">
        <f t="shared" si="0"/>
        <v>0</v>
      </c>
      <c r="D49" s="2">
        <f t="shared" si="1"/>
        <v>18.2333</v>
      </c>
      <c r="E49" s="2">
        <f t="shared" si="2"/>
        <v>18.400879999999994</v>
      </c>
      <c r="F49" s="2">
        <f t="shared" si="3"/>
        <v>18.487369999999995</v>
      </c>
      <c r="G49" s="2"/>
      <c r="H49" s="2"/>
      <c r="I49" s="2">
        <f t="array" ref="I49">SUMPRODUCT(B33:B52, (ROW(B33:B52)-ROW(B33)+1)) / (20*21/2)</f>
        <v>18.3218</v>
      </c>
      <c r="J49" s="2">
        <f t="shared" si="4"/>
        <v>18.538732584489058</v>
      </c>
      <c r="K49" s="2"/>
    </row>
    <row r="50" spans="1:11" ht="13.5" x14ac:dyDescent="0.25">
      <c r="A50" s="3">
        <v>42075</v>
      </c>
      <c r="B50" s="2">
        <v>18.2333</v>
      </c>
      <c r="C50" s="2">
        <f t="shared" si="0"/>
        <v>0</v>
      </c>
      <c r="D50" s="2">
        <f t="shared" si="1"/>
        <v>18.2333</v>
      </c>
      <c r="E50" s="2">
        <f t="shared" si="2"/>
        <v>18.345019999999995</v>
      </c>
      <c r="F50" s="2">
        <f t="shared" si="3"/>
        <v>18.459169999999993</v>
      </c>
      <c r="G50" s="2">
        <f t="shared" ref="G50:G113" si="5">AVERAGE(B1:B50)</f>
        <v>19.217383673469371</v>
      </c>
      <c r="H50" s="2"/>
      <c r="I50" s="2">
        <f t="array" ref="I50">SUMPRODUCT(B34:B53, (ROW(B34:B53)-ROW(B34)+1)) / (20*21/2)</f>
        <v>18.257069523809523</v>
      </c>
      <c r="J50" s="2">
        <f t="shared" si="4"/>
        <v>18.509643766918671</v>
      </c>
      <c r="K50" s="2">
        <f>G50</f>
        <v>19.217383673469371</v>
      </c>
    </row>
    <row r="51" spans="1:11" ht="13.5" x14ac:dyDescent="0.25">
      <c r="A51" s="3">
        <v>42076</v>
      </c>
      <c r="B51" s="2">
        <v>18.2333</v>
      </c>
      <c r="C51" s="2">
        <f t="shared" si="0"/>
        <v>0</v>
      </c>
      <c r="D51" s="2">
        <f t="shared" si="1"/>
        <v>18.2333</v>
      </c>
      <c r="E51" s="2">
        <f t="shared" si="2"/>
        <v>18.289159999999999</v>
      </c>
      <c r="F51" s="2">
        <f t="shared" si="3"/>
        <v>18.430969999999995</v>
      </c>
      <c r="G51" s="2">
        <f t="shared" si="5"/>
        <v>19.197701999999982</v>
      </c>
      <c r="H51" s="2"/>
      <c r="I51" s="2">
        <f t="array" ref="I51">SUMPRODUCT(B35:B54, (ROW(B35:B54)-ROW(B35)+1)) / (20*21/2)</f>
        <v>18.197454285714286</v>
      </c>
      <c r="J51" s="2">
        <f t="shared" si="4"/>
        <v>18.483325312926418</v>
      </c>
      <c r="K51" s="2">
        <f t="shared" ref="K51:K114" si="6">$K$4*B51+(1-$K$4)*K50</f>
        <v>19.17879215686273</v>
      </c>
    </row>
    <row r="52" spans="1:11" ht="13.5" x14ac:dyDescent="0.25">
      <c r="A52" s="3">
        <v>42079</v>
      </c>
      <c r="B52" s="2">
        <v>18.2333</v>
      </c>
      <c r="C52" s="2">
        <f t="shared" si="0"/>
        <v>0</v>
      </c>
      <c r="D52" s="2">
        <f t="shared" si="1"/>
        <v>18.2333</v>
      </c>
      <c r="E52" s="2">
        <f t="shared" si="2"/>
        <v>18.233299999999996</v>
      </c>
      <c r="F52" s="2">
        <f t="shared" si="3"/>
        <v>18.402769999999993</v>
      </c>
      <c r="G52" s="2">
        <f t="shared" si="5"/>
        <v>19.154305999999988</v>
      </c>
      <c r="H52" s="2"/>
      <c r="I52" s="2">
        <f t="array" ref="I52">SUMPRODUCT(B36:B55, (ROW(B36:B55)-ROW(B36)+1)) / (20*21/2)</f>
        <v>18.142954285714286</v>
      </c>
      <c r="J52" s="2">
        <f t="shared" si="4"/>
        <v>18.459513378361997</v>
      </c>
      <c r="K52" s="2">
        <f t="shared" si="6"/>
        <v>19.141714033064194</v>
      </c>
    </row>
    <row r="53" spans="1:11" ht="13.5" x14ac:dyDescent="0.25">
      <c r="A53" s="3">
        <v>42080</v>
      </c>
      <c r="B53" s="2">
        <v>17.723099999999999</v>
      </c>
      <c r="C53" s="2">
        <f t="shared" si="0"/>
        <v>-0.5102000000000011</v>
      </c>
      <c r="D53" s="2">
        <f t="shared" si="1"/>
        <v>18.131260000000001</v>
      </c>
      <c r="E53" s="2">
        <f t="shared" si="2"/>
        <v>18.182279999999999</v>
      </c>
      <c r="F53" s="2">
        <f t="shared" si="3"/>
        <v>18.349059999999991</v>
      </c>
      <c r="G53" s="2">
        <f t="shared" si="5"/>
        <v>19.104357999999987</v>
      </c>
      <c r="H53" s="2"/>
      <c r="I53" s="2">
        <f t="array" ref="I53">SUMPRODUCT(B37:B56, (ROW(B37:B56)-ROW(B37)+1)) / (20*21/2)</f>
        <v>18.093569523809524</v>
      </c>
      <c r="J53" s="2">
        <f t="shared" si="4"/>
        <v>18.389378770898951</v>
      </c>
      <c r="K53" s="2">
        <f t="shared" si="6"/>
        <v>19.08608211019893</v>
      </c>
    </row>
    <row r="54" spans="1:11" ht="13.5" x14ac:dyDescent="0.25">
      <c r="A54" s="3">
        <v>42081</v>
      </c>
      <c r="B54" s="2">
        <v>17.723099999999999</v>
      </c>
      <c r="C54" s="2">
        <f t="shared" si="0"/>
        <v>0</v>
      </c>
      <c r="D54" s="2">
        <f t="shared" si="1"/>
        <v>18.029220000000002</v>
      </c>
      <c r="E54" s="2">
        <f t="shared" si="2"/>
        <v>18.131259999999997</v>
      </c>
      <c r="F54" s="2">
        <f t="shared" si="3"/>
        <v>18.295349999999992</v>
      </c>
      <c r="G54" s="2">
        <f t="shared" si="5"/>
        <v>19.054409999999994</v>
      </c>
      <c r="H54" s="2"/>
      <c r="I54" s="2">
        <f t="array" ref="I54">SUMPRODUCT(B38:B57, (ROW(B38:B57)-ROW(B38)+1)) / (20*21/2)</f>
        <v>18.097278095238096</v>
      </c>
      <c r="J54" s="2">
        <f t="shared" si="4"/>
        <v>18.325923649860954</v>
      </c>
      <c r="K54" s="2">
        <f t="shared" si="6"/>
        <v>19.032631831367599</v>
      </c>
    </row>
    <row r="55" spans="1:11" ht="13.5" x14ac:dyDescent="0.25">
      <c r="A55" s="3">
        <v>42082</v>
      </c>
      <c r="B55" s="2">
        <v>17.723099999999999</v>
      </c>
      <c r="C55" s="2">
        <f t="shared" si="0"/>
        <v>0</v>
      </c>
      <c r="D55" s="2">
        <f t="shared" si="1"/>
        <v>17.92718</v>
      </c>
      <c r="E55" s="2">
        <f t="shared" si="2"/>
        <v>18.080239999999996</v>
      </c>
      <c r="F55" s="2">
        <f t="shared" si="3"/>
        <v>18.241639999999993</v>
      </c>
      <c r="G55" s="2">
        <f t="shared" si="5"/>
        <v>19.001991999999994</v>
      </c>
      <c r="H55" s="2"/>
      <c r="I55" s="2">
        <f t="array" ref="I55">SUMPRODUCT(B39:B58, (ROW(B39:B58)-ROW(B39)+1)) / (20*21/2)</f>
        <v>18.055386190476188</v>
      </c>
      <c r="J55" s="2">
        <f t="shared" si="4"/>
        <v>18.268511873683721</v>
      </c>
      <c r="K55" s="2">
        <f t="shared" si="6"/>
        <v>18.981277641902203</v>
      </c>
    </row>
    <row r="56" spans="1:11" ht="13.5" x14ac:dyDescent="0.25">
      <c r="A56" s="3">
        <v>42086</v>
      </c>
      <c r="B56" s="2">
        <v>17.723099999999999</v>
      </c>
      <c r="C56" s="2">
        <f t="shared" si="0"/>
        <v>0</v>
      </c>
      <c r="D56" s="2">
        <f t="shared" si="1"/>
        <v>17.825140000000001</v>
      </c>
      <c r="E56" s="2">
        <f t="shared" si="2"/>
        <v>18.029219999999999</v>
      </c>
      <c r="F56" s="2">
        <f t="shared" si="3"/>
        <v>18.215859999999992</v>
      </c>
      <c r="G56" s="2">
        <f t="shared" si="5"/>
        <v>18.953655999999995</v>
      </c>
      <c r="H56" s="2"/>
      <c r="I56" s="2">
        <f t="array" ref="I56">SUMPRODUCT(B40:B59, (ROW(B40:B59)-ROW(B40)+1)) / (20*21/2)</f>
        <v>18.015693809523807</v>
      </c>
      <c r="J56" s="2">
        <f t="shared" si="4"/>
        <v>18.216567885713843</v>
      </c>
      <c r="K56" s="2">
        <f t="shared" si="6"/>
        <v>18.931937342219761</v>
      </c>
    </row>
    <row r="57" spans="1:11" ht="13.5" x14ac:dyDescent="0.25">
      <c r="A57" s="3">
        <v>42087</v>
      </c>
      <c r="B57" s="2">
        <v>18.254799999999999</v>
      </c>
      <c r="C57" s="2">
        <f t="shared" si="0"/>
        <v>0.53170000000000073</v>
      </c>
      <c r="D57" s="2">
        <f t="shared" si="1"/>
        <v>17.829439999999998</v>
      </c>
      <c r="E57" s="2">
        <f t="shared" si="2"/>
        <v>18.031369999999999</v>
      </c>
      <c r="F57" s="2">
        <f t="shared" si="3"/>
        <v>18.216664999999992</v>
      </c>
      <c r="G57" s="2">
        <f t="shared" si="5"/>
        <v>18.910581999999998</v>
      </c>
      <c r="H57" s="2"/>
      <c r="I57" s="2">
        <f t="array" ref="I57">SUMPRODUCT(B41:B60, (ROW(B41:B60)-ROW(B41)+1)) / (20*21/2)</f>
        <v>17.978200952380949</v>
      </c>
      <c r="J57" s="2">
        <f t="shared" si="4"/>
        <v>18.220209039455384</v>
      </c>
      <c r="K57" s="2">
        <f t="shared" si="6"/>
        <v>18.905382936642518</v>
      </c>
    </row>
    <row r="58" spans="1:11" ht="13.5" x14ac:dyDescent="0.25">
      <c r="A58" s="3">
        <v>42088</v>
      </c>
      <c r="B58" s="2">
        <v>17.776800000000001</v>
      </c>
      <c r="C58" s="2">
        <f t="shared" si="0"/>
        <v>-0.47799999999999798</v>
      </c>
      <c r="D58" s="2">
        <f t="shared" si="1"/>
        <v>17.840179999999997</v>
      </c>
      <c r="E58" s="2">
        <f t="shared" si="2"/>
        <v>17.985720000000001</v>
      </c>
      <c r="F58" s="2">
        <f t="shared" si="3"/>
        <v>18.19356999999999</v>
      </c>
      <c r="G58" s="2">
        <f t="shared" si="5"/>
        <v>18.857947999999997</v>
      </c>
      <c r="H58" s="2"/>
      <c r="I58" s="2">
        <f t="array" ref="I58">SUMPRODUCT(B42:B61, (ROW(B42:B61)-ROW(B42)+1)) / (20*21/2)</f>
        <v>17.945541904761903</v>
      </c>
      <c r="J58" s="2">
        <f t="shared" si="4"/>
        <v>18.1779796071263</v>
      </c>
      <c r="K58" s="2">
        <f t="shared" si="6"/>
        <v>18.86112478226438</v>
      </c>
    </row>
    <row r="59" spans="1:11" ht="13.5" x14ac:dyDescent="0.25">
      <c r="A59" s="3">
        <v>42089</v>
      </c>
      <c r="B59" s="2">
        <v>17.776800000000001</v>
      </c>
      <c r="C59" s="2">
        <f t="shared" si="0"/>
        <v>0</v>
      </c>
      <c r="D59" s="2">
        <f t="shared" si="1"/>
        <v>17.850920000000002</v>
      </c>
      <c r="E59" s="2">
        <f t="shared" si="2"/>
        <v>17.940070000000002</v>
      </c>
      <c r="F59" s="2">
        <f t="shared" si="3"/>
        <v>18.170474999999989</v>
      </c>
      <c r="G59" s="2">
        <f t="shared" si="5"/>
        <v>18.805313999999999</v>
      </c>
      <c r="H59" s="2"/>
      <c r="I59" s="2">
        <f t="array" ref="I59">SUMPRODUCT(B43:B62, (ROW(B43:B62)-ROW(B43)+1)) / (20*21/2)</f>
        <v>17.993421428571427</v>
      </c>
      <c r="J59" s="2">
        <f t="shared" si="4"/>
        <v>18.139772025495223</v>
      </c>
      <c r="K59" s="2">
        <f t="shared" si="6"/>
        <v>18.818602241783424</v>
      </c>
    </row>
    <row r="60" spans="1:11" ht="13.5" x14ac:dyDescent="0.25">
      <c r="A60" s="3">
        <v>42090</v>
      </c>
      <c r="B60" s="2">
        <v>17.776800000000001</v>
      </c>
      <c r="C60" s="2">
        <f t="shared" si="0"/>
        <v>0</v>
      </c>
      <c r="D60" s="2">
        <f t="shared" si="1"/>
        <v>17.861660000000001</v>
      </c>
      <c r="E60" s="2">
        <f t="shared" si="2"/>
        <v>17.894420000000004</v>
      </c>
      <c r="F60" s="2">
        <f t="shared" si="3"/>
        <v>18.11971999999999</v>
      </c>
      <c r="G60" s="2">
        <f t="shared" si="5"/>
        <v>18.756978</v>
      </c>
      <c r="H60" s="2"/>
      <c r="I60" s="2">
        <f t="array" ref="I60">SUMPRODUCT(B44:B63, (ROW(B44:B63)-ROW(B44)+1)) / (20*21/2)</f>
        <v>18.042349523809524</v>
      </c>
      <c r="J60" s="2">
        <f t="shared" si="4"/>
        <v>18.105203261162345</v>
      </c>
      <c r="K60" s="2">
        <f t="shared" si="6"/>
        <v>18.777747251909563</v>
      </c>
    </row>
    <row r="61" spans="1:11" ht="13.5" x14ac:dyDescent="0.25">
      <c r="A61" s="3">
        <v>42093</v>
      </c>
      <c r="B61" s="2">
        <v>17.776800000000001</v>
      </c>
      <c r="C61" s="2">
        <f t="shared" si="0"/>
        <v>0</v>
      </c>
      <c r="D61" s="2">
        <f t="shared" si="1"/>
        <v>17.872399999999999</v>
      </c>
      <c r="E61" s="2">
        <f t="shared" si="2"/>
        <v>17.848770000000005</v>
      </c>
      <c r="F61" s="2">
        <f t="shared" si="3"/>
        <v>18.068964999999992</v>
      </c>
      <c r="G61" s="2">
        <f t="shared" si="5"/>
        <v>18.704343999999999</v>
      </c>
      <c r="H61" s="2"/>
      <c r="I61" s="2">
        <f t="array" ref="I61">SUMPRODUCT(B45:B64, (ROW(B45:B64)-ROW(B45)+1)) / (20*21/2)</f>
        <v>18.089666190476191</v>
      </c>
      <c r="J61" s="2">
        <f t="shared" si="4"/>
        <v>18.073926760099262</v>
      </c>
      <c r="K61" s="2">
        <f t="shared" si="6"/>
        <v>18.738494418501347</v>
      </c>
    </row>
    <row r="62" spans="1:11" ht="13.5" x14ac:dyDescent="0.25">
      <c r="A62" s="3">
        <v>42094</v>
      </c>
      <c r="B62" s="2">
        <v>18.5717</v>
      </c>
      <c r="C62" s="2">
        <f t="shared" si="0"/>
        <v>0.79489999999999839</v>
      </c>
      <c r="D62" s="2">
        <f t="shared" si="1"/>
        <v>17.935780000000001</v>
      </c>
      <c r="E62" s="2">
        <f t="shared" si="2"/>
        <v>17.882610000000003</v>
      </c>
      <c r="F62" s="2">
        <f t="shared" si="3"/>
        <v>18.057954999999993</v>
      </c>
      <c r="G62" s="2">
        <f t="shared" si="5"/>
        <v>18.678563999999998</v>
      </c>
      <c r="H62" s="2"/>
      <c r="I62" s="2">
        <f t="array" ref="I62">SUMPRODUCT(B46:B65, (ROW(B46:B65)-ROW(B46)+1)) / (20*21/2)</f>
        <v>18.135371428571428</v>
      </c>
      <c r="J62" s="2">
        <f t="shared" si="4"/>
        <v>18.121333735327905</v>
      </c>
      <c r="K62" s="2">
        <f t="shared" si="6"/>
        <v>18.731953460913061</v>
      </c>
    </row>
    <row r="63" spans="1:11" ht="13.5" x14ac:dyDescent="0.25">
      <c r="A63" s="3">
        <v>42095</v>
      </c>
      <c r="B63" s="2">
        <v>18.5717</v>
      </c>
      <c r="C63" s="2">
        <f t="shared" si="0"/>
        <v>0</v>
      </c>
      <c r="D63" s="2">
        <f t="shared" si="1"/>
        <v>18.094760000000001</v>
      </c>
      <c r="E63" s="2">
        <f t="shared" si="2"/>
        <v>17.967469999999999</v>
      </c>
      <c r="F63" s="2">
        <f t="shared" si="3"/>
        <v>18.074874999999995</v>
      </c>
      <c r="G63" s="2">
        <f t="shared" si="5"/>
        <v>18.652783999999993</v>
      </c>
      <c r="H63" s="2"/>
      <c r="I63" s="2">
        <f t="array" ref="I63">SUMPRODUCT(B47:B66, (ROW(B47:B66)-ROW(B47)+1)) / (20*21/2)</f>
        <v>18.179465238095236</v>
      </c>
      <c r="J63" s="2">
        <f t="shared" si="4"/>
        <v>18.164225760534773</v>
      </c>
      <c r="K63" s="2">
        <f t="shared" si="6"/>
        <v>18.725669011465492</v>
      </c>
    </row>
    <row r="64" spans="1:11" ht="13.5" x14ac:dyDescent="0.25">
      <c r="A64" s="3">
        <v>42096</v>
      </c>
      <c r="B64" s="2">
        <v>18.5717</v>
      </c>
      <c r="C64" s="2">
        <f t="shared" si="0"/>
        <v>0</v>
      </c>
      <c r="D64" s="2">
        <f t="shared" si="1"/>
        <v>18.253740000000001</v>
      </c>
      <c r="E64" s="2">
        <f t="shared" si="2"/>
        <v>18.052330000000001</v>
      </c>
      <c r="F64" s="2">
        <f t="shared" si="3"/>
        <v>18.091794999999998</v>
      </c>
      <c r="G64" s="2">
        <f t="shared" si="5"/>
        <v>18.627003999999996</v>
      </c>
      <c r="H64" s="2"/>
      <c r="I64" s="2">
        <f t="array" ref="I64">SUMPRODUCT(B48:B67, (ROW(B48:B67)-ROW(B48)+1)) / (20*21/2)</f>
        <v>18.221947619047615</v>
      </c>
      <c r="J64" s="2">
        <f t="shared" si="4"/>
        <v>18.203032830960034</v>
      </c>
      <c r="K64" s="2">
        <f t="shared" si="6"/>
        <v>18.719631011015867</v>
      </c>
    </row>
    <row r="65" spans="1:11" ht="13.5" x14ac:dyDescent="0.25">
      <c r="A65" s="3">
        <v>42097</v>
      </c>
      <c r="B65" s="2">
        <v>18.5717</v>
      </c>
      <c r="C65" s="2">
        <f t="shared" si="0"/>
        <v>0</v>
      </c>
      <c r="D65" s="2">
        <f t="shared" si="1"/>
        <v>18.41272</v>
      </c>
      <c r="E65" s="2">
        <f t="shared" si="2"/>
        <v>18.137189999999997</v>
      </c>
      <c r="F65" s="2">
        <f t="shared" si="3"/>
        <v>18.108715</v>
      </c>
      <c r="G65" s="2">
        <f t="shared" si="5"/>
        <v>18.601223999999995</v>
      </c>
      <c r="H65" s="2"/>
      <c r="I65" s="2">
        <f t="array" ref="I65">SUMPRODUCT(B49:B68, (ROW(B49:B68)-ROW(B49)+1)) / (20*21/2)</f>
        <v>18.262818571428571</v>
      </c>
      <c r="J65" s="2">
        <f t="shared" si="4"/>
        <v>18.238143989916221</v>
      </c>
      <c r="K65" s="2">
        <f t="shared" si="6"/>
        <v>18.713829794897599</v>
      </c>
    </row>
    <row r="66" spans="1:11" ht="13.5" x14ac:dyDescent="0.25">
      <c r="A66" s="3">
        <v>42100</v>
      </c>
      <c r="B66" s="2">
        <v>18.5717</v>
      </c>
      <c r="C66" s="2">
        <f t="shared" si="0"/>
        <v>0</v>
      </c>
      <c r="D66" s="2">
        <f t="shared" si="1"/>
        <v>18.5717</v>
      </c>
      <c r="E66" s="2">
        <f t="shared" si="2"/>
        <v>18.222049999999996</v>
      </c>
      <c r="F66" s="2">
        <f t="shared" si="3"/>
        <v>18.125635000000006</v>
      </c>
      <c r="G66" s="2">
        <f t="shared" si="5"/>
        <v>18.575443999999997</v>
      </c>
      <c r="H66" s="2"/>
      <c r="I66" s="2">
        <f t="array" ref="I66">SUMPRODUCT(B50:B69, (ROW(B50:B69)-ROW(B50)+1)) / (20*21/2)</f>
        <v>18.323563809523804</v>
      </c>
      <c r="J66" s="2">
        <f t="shared" si="4"/>
        <v>18.269911228971818</v>
      </c>
      <c r="K66" s="2">
        <f t="shared" si="6"/>
        <v>18.708256077450635</v>
      </c>
    </row>
    <row r="67" spans="1:11" ht="13.5" x14ac:dyDescent="0.25">
      <c r="A67" s="3">
        <v>42101</v>
      </c>
      <c r="B67" s="2">
        <v>18.5717</v>
      </c>
      <c r="C67" s="2">
        <f t="shared" si="0"/>
        <v>0</v>
      </c>
      <c r="D67" s="2">
        <f t="shared" si="1"/>
        <v>18.5717</v>
      </c>
      <c r="E67" s="2">
        <f t="shared" si="2"/>
        <v>18.253739999999997</v>
      </c>
      <c r="F67" s="2">
        <f t="shared" si="3"/>
        <v>18.142555000000009</v>
      </c>
      <c r="G67" s="2">
        <f t="shared" si="5"/>
        <v>18.549663999999996</v>
      </c>
      <c r="H67" s="2"/>
      <c r="I67" s="2">
        <f t="array" ref="I67">SUMPRODUCT(B51:B70, (ROW(B51:B70)-ROW(B51)+1)) / (20*21/2)</f>
        <v>18.381623333333334</v>
      </c>
      <c r="J67" s="2">
        <f t="shared" si="4"/>
        <v>18.298653016688789</v>
      </c>
      <c r="K67" s="2">
        <f t="shared" si="6"/>
        <v>18.702900937158454</v>
      </c>
    </row>
    <row r="68" spans="1:11" ht="13.5" x14ac:dyDescent="0.25">
      <c r="A68" s="3">
        <v>42102</v>
      </c>
      <c r="B68" s="2">
        <v>18.5717</v>
      </c>
      <c r="C68" s="2">
        <f t="shared" ref="C68:C131" si="7">B68-B67</f>
        <v>0</v>
      </c>
      <c r="D68" s="2">
        <f t="shared" si="1"/>
        <v>18.5717</v>
      </c>
      <c r="E68" s="2">
        <f t="shared" si="2"/>
        <v>18.333229999999997</v>
      </c>
      <c r="F68" s="2">
        <f t="shared" si="3"/>
        <v>18.159475000000008</v>
      </c>
      <c r="G68" s="2">
        <f t="shared" si="5"/>
        <v>18.524743999999995</v>
      </c>
      <c r="H68" s="2"/>
      <c r="I68" s="2">
        <f t="array" ref="I68">SUMPRODUCT(B52:B71, (ROW(B52:B71)-ROW(B52)+1)) / (20*21/2)</f>
        <v>18.436997142857141</v>
      </c>
      <c r="J68" s="2">
        <f t="shared" si="4"/>
        <v>18.324657491289855</v>
      </c>
      <c r="K68" s="2">
        <f t="shared" si="6"/>
        <v>18.697755802367926</v>
      </c>
    </row>
    <row r="69" spans="1:11" ht="13.5" x14ac:dyDescent="0.25">
      <c r="A69" s="3">
        <v>42104</v>
      </c>
      <c r="B69" s="2">
        <v>18.7973</v>
      </c>
      <c r="C69" s="2">
        <f t="shared" si="7"/>
        <v>0.22560000000000002</v>
      </c>
      <c r="D69" s="2">
        <f t="shared" si="1"/>
        <v>18.616820000000001</v>
      </c>
      <c r="E69" s="2">
        <f t="shared" si="2"/>
        <v>18.435279999999999</v>
      </c>
      <c r="F69" s="2">
        <f t="shared" si="3"/>
        <v>18.187675000000006</v>
      </c>
      <c r="G69" s="2">
        <f t="shared" si="5"/>
        <v>18.504657999999996</v>
      </c>
      <c r="H69" s="2"/>
      <c r="I69" s="2">
        <f t="array" ref="I69">SUMPRODUCT(B53:B72, (ROW(B53:B72)-ROW(B53)+1)) / (20*21/2)</f>
        <v>18.489685238095237</v>
      </c>
      <c r="J69" s="2">
        <f t="shared" si="4"/>
        <v>18.369671063547965</v>
      </c>
      <c r="K69" s="2">
        <f t="shared" si="6"/>
        <v>18.701659496392715</v>
      </c>
    </row>
    <row r="70" spans="1:11" ht="13.5" x14ac:dyDescent="0.25">
      <c r="A70" s="3">
        <v>42107</v>
      </c>
      <c r="B70" s="2">
        <v>18.7973</v>
      </c>
      <c r="C70" s="2">
        <f t="shared" si="7"/>
        <v>0</v>
      </c>
      <c r="D70" s="2">
        <f t="shared" ref="D70:D133" si="8">AVERAGE(B66:B70)</f>
        <v>18.661939999999998</v>
      </c>
      <c r="E70" s="2">
        <f t="shared" si="2"/>
        <v>18.537330000000001</v>
      </c>
      <c r="F70" s="2">
        <f t="shared" si="3"/>
        <v>18.215875000000004</v>
      </c>
      <c r="G70" s="2">
        <f t="shared" si="5"/>
        <v>18.493917999999994</v>
      </c>
      <c r="H70" s="2"/>
      <c r="I70" s="2">
        <f t="array" ref="I70">SUMPRODUCT(B54:B73, (ROW(B54:B73)-ROW(B54)+1)) / (20*21/2)</f>
        <v>18.593392380952384</v>
      </c>
      <c r="J70" s="2">
        <f t="shared" si="4"/>
        <v>18.41039762892435</v>
      </c>
      <c r="K70" s="2">
        <f t="shared" si="6"/>
        <v>18.705410104377318</v>
      </c>
    </row>
    <row r="71" spans="1:11" ht="13.5" x14ac:dyDescent="0.25">
      <c r="A71" s="3">
        <v>42108</v>
      </c>
      <c r="B71" s="2">
        <v>18.7973</v>
      </c>
      <c r="C71" s="2">
        <f t="shared" si="7"/>
        <v>0</v>
      </c>
      <c r="D71" s="2">
        <f t="shared" si="8"/>
        <v>18.707060000000002</v>
      </c>
      <c r="E71" s="2">
        <f t="shared" si="2"/>
        <v>18.639379999999999</v>
      </c>
      <c r="F71" s="2">
        <f t="shared" si="3"/>
        <v>18.244075000000002</v>
      </c>
      <c r="G71" s="2">
        <f t="shared" si="5"/>
        <v>18.483177999999995</v>
      </c>
      <c r="H71" s="2"/>
      <c r="I71" s="2">
        <f t="array" ref="I71">SUMPRODUCT(B55:B74, (ROW(B55:B74)-ROW(B55)+1)) / (20*21/2)</f>
        <v>18.689299047619048</v>
      </c>
      <c r="J71" s="2">
        <f t="shared" si="4"/>
        <v>18.447245473788698</v>
      </c>
      <c r="K71" s="2">
        <f t="shared" si="6"/>
        <v>18.709013629695857</v>
      </c>
    </row>
    <row r="72" spans="1:11" ht="13.5" x14ac:dyDescent="0.25">
      <c r="A72" s="3">
        <v>42109</v>
      </c>
      <c r="B72" s="2">
        <v>18.7973</v>
      </c>
      <c r="C72" s="2">
        <f t="shared" si="7"/>
        <v>0</v>
      </c>
      <c r="D72" s="2">
        <f t="shared" si="8"/>
        <v>18.752179999999999</v>
      </c>
      <c r="E72" s="2">
        <f t="shared" si="2"/>
        <v>18.661940000000001</v>
      </c>
      <c r="F72" s="2">
        <f t="shared" si="3"/>
        <v>18.272275</v>
      </c>
      <c r="G72" s="2">
        <f t="shared" si="5"/>
        <v>18.472437999999993</v>
      </c>
      <c r="H72" s="2"/>
      <c r="I72" s="2">
        <f t="array" ref="I72">SUMPRODUCT(B56:B75, (ROW(B56:B75)-ROW(B56)+1)) / (20*21/2)</f>
        <v>18.777405238095241</v>
      </c>
      <c r="J72" s="2">
        <f t="shared" si="4"/>
        <v>18.480584000094535</v>
      </c>
      <c r="K72" s="2">
        <f t="shared" si="6"/>
        <v>18.712475840296023</v>
      </c>
    </row>
    <row r="73" spans="1:11" ht="13.5" x14ac:dyDescent="0.25">
      <c r="A73" s="3">
        <v>42110</v>
      </c>
      <c r="B73" s="2">
        <v>19.3612</v>
      </c>
      <c r="C73" s="2">
        <f t="shared" si="7"/>
        <v>0.56390000000000029</v>
      </c>
      <c r="D73" s="2">
        <f t="shared" si="8"/>
        <v>18.910080000000001</v>
      </c>
      <c r="E73" s="2">
        <f t="shared" si="2"/>
        <v>18.74089</v>
      </c>
      <c r="F73" s="2">
        <f t="shared" si="3"/>
        <v>18.354179999999999</v>
      </c>
      <c r="G73" s="2">
        <f t="shared" si="5"/>
        <v>18.472975999999996</v>
      </c>
      <c r="H73" s="2"/>
      <c r="I73" s="2">
        <f t="array" ref="I73">SUMPRODUCT(B57:B76, (ROW(B57:B76)-ROW(B57)+1)) / (20*21/2)</f>
        <v>18.857710952380955</v>
      </c>
      <c r="J73" s="2">
        <f t="shared" si="4"/>
        <v>18.56445219056172</v>
      </c>
      <c r="K73" s="2">
        <f t="shared" si="6"/>
        <v>18.737916003421667</v>
      </c>
    </row>
    <row r="74" spans="1:11" ht="13.5" x14ac:dyDescent="0.25">
      <c r="A74" s="3">
        <v>42111</v>
      </c>
      <c r="B74" s="2">
        <v>19.3612</v>
      </c>
      <c r="C74" s="2">
        <f t="shared" si="7"/>
        <v>0</v>
      </c>
      <c r="D74" s="2">
        <f t="shared" si="8"/>
        <v>19.022860000000001</v>
      </c>
      <c r="E74" s="2">
        <f t="shared" si="2"/>
        <v>18.819840000000003</v>
      </c>
      <c r="F74" s="2">
        <f t="shared" si="3"/>
        <v>18.436084999999999</v>
      </c>
      <c r="G74" s="2">
        <f t="shared" si="5"/>
        <v>18.473513999999994</v>
      </c>
      <c r="H74" s="2"/>
      <c r="I74" s="2">
        <f t="array" ref="I74">SUMPRODUCT(B58:B77, (ROW(B58:B77)-ROW(B58)+1)) / (20*21/2)</f>
        <v>18.930216190476195</v>
      </c>
      <c r="J74" s="2">
        <f t="shared" si="4"/>
        <v>18.640332934317748</v>
      </c>
      <c r="K74" s="2">
        <f t="shared" si="6"/>
        <v>18.762358513091403</v>
      </c>
    </row>
    <row r="75" spans="1:11" ht="13.5" x14ac:dyDescent="0.25">
      <c r="A75" s="3">
        <v>42114</v>
      </c>
      <c r="B75" s="2">
        <v>19.3612</v>
      </c>
      <c r="C75" s="2">
        <f t="shared" si="7"/>
        <v>0</v>
      </c>
      <c r="D75" s="2">
        <f t="shared" si="8"/>
        <v>19.135639999999999</v>
      </c>
      <c r="E75" s="2">
        <f t="shared" si="2"/>
        <v>18.898789999999998</v>
      </c>
      <c r="F75" s="2">
        <f t="shared" si="3"/>
        <v>18.517989999999998</v>
      </c>
      <c r="G75" s="2">
        <f t="shared" si="5"/>
        <v>18.474051999999993</v>
      </c>
      <c r="H75" s="2"/>
      <c r="I75" s="2">
        <f t="array" ref="I75">SUMPRODUCT(B59:B78, (ROW(B59:B78)-ROW(B59)+1)) / (20*21/2)</f>
        <v>18.997452857142857</v>
      </c>
      <c r="J75" s="2">
        <f t="shared" si="4"/>
        <v>18.708986940573197</v>
      </c>
      <c r="K75" s="2">
        <f t="shared" si="6"/>
        <v>18.785842492970172</v>
      </c>
    </row>
    <row r="76" spans="1:11" ht="13.5" x14ac:dyDescent="0.25">
      <c r="A76" s="3">
        <v>42115</v>
      </c>
      <c r="B76" s="2">
        <v>19.3612</v>
      </c>
      <c r="C76" s="2">
        <f t="shared" si="7"/>
        <v>0</v>
      </c>
      <c r="D76" s="2">
        <f t="shared" si="8"/>
        <v>19.248419999999999</v>
      </c>
      <c r="E76" s="2">
        <f t="shared" ref="E76:E139" si="9">AVERAGE(B67:B76)</f>
        <v>18.977740000000001</v>
      </c>
      <c r="F76" s="2">
        <f t="shared" si="3"/>
        <v>18.599894999999997</v>
      </c>
      <c r="G76" s="2">
        <f t="shared" si="5"/>
        <v>18.474589999999992</v>
      </c>
      <c r="H76" s="2"/>
      <c r="I76" s="2">
        <f t="array" ref="I76">SUMPRODUCT(B60:B79, (ROW(B60:B79)-ROW(B60)+1)) / (20*21/2)</f>
        <v>19.057144761904762</v>
      </c>
      <c r="J76" s="2">
        <f t="shared" si="4"/>
        <v>18.771102470042415</v>
      </c>
      <c r="K76" s="2">
        <f t="shared" si="6"/>
        <v>18.808405532461538</v>
      </c>
    </row>
    <row r="77" spans="1:11" ht="13.5" x14ac:dyDescent="0.25">
      <c r="A77" s="3">
        <v>42116</v>
      </c>
      <c r="B77" s="2">
        <v>19.3612</v>
      </c>
      <c r="C77" s="2">
        <f t="shared" si="7"/>
        <v>0</v>
      </c>
      <c r="D77" s="2">
        <f t="shared" si="8"/>
        <v>19.3612</v>
      </c>
      <c r="E77" s="2">
        <f t="shared" si="9"/>
        <v>19.056689999999996</v>
      </c>
      <c r="F77" s="2">
        <f t="shared" si="3"/>
        <v>18.655214999999998</v>
      </c>
      <c r="G77" s="2">
        <f t="shared" si="5"/>
        <v>18.485867999999993</v>
      </c>
      <c r="H77" s="2"/>
      <c r="I77" s="2">
        <f t="array" ref="I77">SUMPRODUCT(B61:B80, (ROW(B61:B80)-ROW(B61)+1)) / (20*21/2)</f>
        <v>19.109291904761907</v>
      </c>
      <c r="J77" s="2">
        <f t="shared" si="4"/>
        <v>18.827302234800278</v>
      </c>
      <c r="K77" s="2">
        <f t="shared" si="6"/>
        <v>18.830083746874809</v>
      </c>
    </row>
    <row r="78" spans="1:11" ht="13.5" x14ac:dyDescent="0.25">
      <c r="A78" s="3">
        <v>42117</v>
      </c>
      <c r="B78" s="2">
        <v>19.3612</v>
      </c>
      <c r="C78" s="2">
        <f t="shared" si="7"/>
        <v>0</v>
      </c>
      <c r="D78" s="2">
        <f t="shared" si="8"/>
        <v>19.3612</v>
      </c>
      <c r="E78" s="2">
        <f t="shared" si="9"/>
        <v>19.135639999999999</v>
      </c>
      <c r="F78" s="2">
        <f t="shared" si="3"/>
        <v>18.734434999999998</v>
      </c>
      <c r="G78" s="2">
        <f t="shared" si="5"/>
        <v>18.497145999999994</v>
      </c>
      <c r="H78" s="2"/>
      <c r="I78" s="2">
        <f t="array" ref="I78">SUMPRODUCT(B62:B81, (ROW(B62:B81)-ROW(B62)+1)) / (20*21/2)</f>
        <v>19.153894285714287</v>
      </c>
      <c r="J78" s="2">
        <f t="shared" si="4"/>
        <v>18.878149641009774</v>
      </c>
      <c r="K78" s="2">
        <f t="shared" si="6"/>
        <v>18.850911835232658</v>
      </c>
    </row>
    <row r="79" spans="1:11" ht="13.5" x14ac:dyDescent="0.25">
      <c r="A79" s="3">
        <v>42118</v>
      </c>
      <c r="B79" s="2">
        <v>19.3612</v>
      </c>
      <c r="C79" s="2">
        <f t="shared" si="7"/>
        <v>0</v>
      </c>
      <c r="D79" s="2">
        <f t="shared" si="8"/>
        <v>19.3612</v>
      </c>
      <c r="E79" s="2">
        <f t="shared" si="9"/>
        <v>19.192029999999999</v>
      </c>
      <c r="F79" s="2">
        <f t="shared" si="3"/>
        <v>18.813655000000001</v>
      </c>
      <c r="G79" s="2">
        <f t="shared" si="5"/>
        <v>18.508423999999994</v>
      </c>
      <c r="H79" s="2"/>
      <c r="I79" s="2">
        <f t="array" ref="I79">SUMPRODUCT(B63:B82, (ROW(B63:B82)-ROW(B63)+1)) / (20*21/2)</f>
        <v>19.190951904761903</v>
      </c>
      <c r="J79" s="2">
        <f t="shared" si="4"/>
        <v>18.924154437104079</v>
      </c>
      <c r="K79" s="2">
        <f t="shared" si="6"/>
        <v>18.870923135811768</v>
      </c>
    </row>
    <row r="80" spans="1:11" ht="13.5" x14ac:dyDescent="0.25">
      <c r="A80" s="3">
        <v>42121</v>
      </c>
      <c r="B80" s="2">
        <v>19.3612</v>
      </c>
      <c r="C80" s="2">
        <f t="shared" si="7"/>
        <v>0</v>
      </c>
      <c r="D80" s="2">
        <f t="shared" si="8"/>
        <v>19.3612</v>
      </c>
      <c r="E80" s="2">
        <f t="shared" si="9"/>
        <v>19.248419999999999</v>
      </c>
      <c r="F80" s="2">
        <f t="shared" si="3"/>
        <v>18.892875</v>
      </c>
      <c r="G80" s="2">
        <f t="shared" si="5"/>
        <v>18.519701999999995</v>
      </c>
      <c r="H80" s="2"/>
      <c r="I80" s="2">
        <f t="array" ref="I80">SUMPRODUCT(B64:B83, (ROW(B64:B83)-ROW(B64)+1)) / (20*21/2)</f>
        <v>19.224250000000001</v>
      </c>
      <c r="J80" s="2">
        <f t="shared" si="4"/>
        <v>18.965777824046548</v>
      </c>
      <c r="K80" s="2">
        <f t="shared" si="6"/>
        <v>18.890149679505424</v>
      </c>
    </row>
    <row r="81" spans="1:11" ht="13.5" x14ac:dyDescent="0.25">
      <c r="A81" s="3">
        <v>42122</v>
      </c>
      <c r="B81" s="2">
        <v>19.3612</v>
      </c>
      <c r="C81" s="2">
        <f t="shared" si="7"/>
        <v>0</v>
      </c>
      <c r="D81" s="2">
        <f t="shared" si="8"/>
        <v>19.3612</v>
      </c>
      <c r="E81" s="2">
        <f t="shared" si="9"/>
        <v>19.304809999999996</v>
      </c>
      <c r="F81" s="2">
        <f t="shared" si="3"/>
        <v>18.972094999999999</v>
      </c>
      <c r="G81" s="2">
        <f t="shared" si="5"/>
        <v>18.530979999999996</v>
      </c>
      <c r="H81" s="2"/>
      <c r="I81" s="2">
        <f t="array" ref="I81">SUMPRODUCT(B65:B84, (ROW(B65:B84)-ROW(B65)+1)) / (20*21/2)</f>
        <v>19.30186476190476</v>
      </c>
      <c r="J81" s="2">
        <f t="shared" si="4"/>
        <v>19.003437078899257</v>
      </c>
      <c r="K81" s="2">
        <f t="shared" si="6"/>
        <v>18.908622241093447</v>
      </c>
    </row>
    <row r="82" spans="1:11" ht="13.5" x14ac:dyDescent="0.25">
      <c r="A82" s="3">
        <v>42123</v>
      </c>
      <c r="B82" s="2">
        <v>19.3612</v>
      </c>
      <c r="C82" s="2">
        <f t="shared" si="7"/>
        <v>0</v>
      </c>
      <c r="D82" s="2">
        <f t="shared" si="8"/>
        <v>19.3612</v>
      </c>
      <c r="E82" s="2">
        <f t="shared" si="9"/>
        <v>19.3612</v>
      </c>
      <c r="F82" s="2">
        <f t="shared" si="3"/>
        <v>19.011569999999999</v>
      </c>
      <c r="G82" s="2">
        <f t="shared" si="5"/>
        <v>18.542257999999997</v>
      </c>
      <c r="H82" s="2"/>
      <c r="I82" s="2">
        <f t="array" ref="I82">SUMPRODUCT(B66:B85, (ROW(B66:B85)-ROW(B66)+1)) / (20*21/2)</f>
        <v>19.325240000000001</v>
      </c>
      <c r="J82" s="2">
        <f t="shared" si="4"/>
        <v>19.037509738051707</v>
      </c>
      <c r="K82" s="2">
        <f t="shared" si="6"/>
        <v>18.926370388501546</v>
      </c>
    </row>
    <row r="83" spans="1:11" ht="13.5" x14ac:dyDescent="0.25">
      <c r="A83" s="3">
        <v>42124</v>
      </c>
      <c r="B83" s="2">
        <v>19.3612</v>
      </c>
      <c r="C83" s="2">
        <f t="shared" si="7"/>
        <v>0</v>
      </c>
      <c r="D83" s="2">
        <f t="shared" si="8"/>
        <v>19.3612</v>
      </c>
      <c r="E83" s="2">
        <f t="shared" si="9"/>
        <v>19.3612</v>
      </c>
      <c r="F83" s="2">
        <f t="shared" si="3"/>
        <v>19.051044999999998</v>
      </c>
      <c r="G83" s="2">
        <f t="shared" si="5"/>
        <v>18.553535999999998</v>
      </c>
      <c r="H83" s="2"/>
      <c r="I83" s="2">
        <f t="array" ref="I83">SUMPRODUCT(B67:B86, (ROW(B67:B86)-ROW(B67)+1)) / (20*21/2)</f>
        <v>19.34485571428571</v>
      </c>
      <c r="J83" s="2">
        <f t="shared" si="4"/>
        <v>19.068337382046781</v>
      </c>
      <c r="K83" s="2">
        <f t="shared" si="6"/>
        <v>18.943422530128935</v>
      </c>
    </row>
    <row r="84" spans="1:11" ht="13.5" x14ac:dyDescent="0.25">
      <c r="A84" s="3">
        <v>42128</v>
      </c>
      <c r="B84" s="2">
        <v>19.866</v>
      </c>
      <c r="C84" s="2">
        <f t="shared" si="7"/>
        <v>0.50479999999999947</v>
      </c>
      <c r="D84" s="2">
        <f t="shared" si="8"/>
        <v>19.462160000000001</v>
      </c>
      <c r="E84" s="2">
        <f t="shared" si="9"/>
        <v>19.41168</v>
      </c>
      <c r="F84" s="2">
        <f t="shared" ref="F84:F147" si="10">AVERAGE(B65:B84)</f>
        <v>19.115760000000002</v>
      </c>
      <c r="G84" s="2">
        <f t="shared" si="5"/>
        <v>18.574909999999999</v>
      </c>
      <c r="H84" s="2"/>
      <c r="I84" s="2">
        <f t="array" ref="I84">SUMPRODUCT(B68:B87, (ROW(B68:B87)-ROW(B68)+1)) / (20*21/2)</f>
        <v>19.360711904761907</v>
      </c>
      <c r="J84" s="2">
        <f t="shared" si="4"/>
        <v>19.14430525042328</v>
      </c>
      <c r="K84" s="2">
        <f t="shared" si="6"/>
        <v>18.979602038751327</v>
      </c>
    </row>
    <row r="85" spans="1:11" ht="13.5" x14ac:dyDescent="0.25">
      <c r="A85" s="3">
        <v>42129</v>
      </c>
      <c r="B85" s="2">
        <v>19.3612</v>
      </c>
      <c r="C85" s="2">
        <f t="shared" si="7"/>
        <v>-0.50479999999999947</v>
      </c>
      <c r="D85" s="2">
        <f t="shared" si="8"/>
        <v>19.462160000000001</v>
      </c>
      <c r="E85" s="2">
        <f t="shared" si="9"/>
        <v>19.41168</v>
      </c>
      <c r="F85" s="2">
        <f t="shared" si="10"/>
        <v>19.155234999999998</v>
      </c>
      <c r="G85" s="2">
        <f t="shared" si="5"/>
        <v>18.586188000000003</v>
      </c>
      <c r="H85" s="2"/>
      <c r="I85" s="2">
        <f t="array" ref="I85">SUMPRODUCT(B69:B88, (ROW(B69:B88)-ROW(B69)+1)) / (20*21/2)</f>
        <v>19.372808571428571</v>
      </c>
      <c r="J85" s="2">
        <f t="shared" ref="J85:J148" si="11">$J$4*B85+J84*(1-$J$4)</f>
        <v>19.164961893240108</v>
      </c>
      <c r="K85" s="2">
        <f t="shared" si="6"/>
        <v>18.994566664682647</v>
      </c>
    </row>
    <row r="86" spans="1:11" ht="13.5" x14ac:dyDescent="0.25">
      <c r="A86" s="3">
        <v>42130</v>
      </c>
      <c r="B86" s="2">
        <v>19.3612</v>
      </c>
      <c r="C86" s="2">
        <f t="shared" si="7"/>
        <v>0</v>
      </c>
      <c r="D86" s="2">
        <f t="shared" si="8"/>
        <v>19.462160000000001</v>
      </c>
      <c r="E86" s="2">
        <f t="shared" si="9"/>
        <v>19.41168</v>
      </c>
      <c r="F86" s="2">
        <f t="shared" si="10"/>
        <v>19.194709999999997</v>
      </c>
      <c r="G86" s="2">
        <f t="shared" si="5"/>
        <v>18.608638000000003</v>
      </c>
      <c r="H86" s="2"/>
      <c r="I86" s="2">
        <f t="array" ref="I86">SUMPRODUCT(B70:B89, (ROW(B70:B89)-ROW(B70)+1)) / (20*21/2)</f>
        <v>19.276288571428569</v>
      </c>
      <c r="J86" s="2">
        <f t="shared" si="11"/>
        <v>19.183651236741049</v>
      </c>
      <c r="K86" s="2">
        <f t="shared" si="6"/>
        <v>19.00894444253823</v>
      </c>
    </row>
    <row r="87" spans="1:11" ht="13.5" x14ac:dyDescent="0.25">
      <c r="A87" s="3">
        <v>42131</v>
      </c>
      <c r="B87" s="2">
        <v>19.3612</v>
      </c>
      <c r="C87" s="2">
        <f t="shared" si="7"/>
        <v>0</v>
      </c>
      <c r="D87" s="2">
        <f t="shared" si="8"/>
        <v>19.462159999999997</v>
      </c>
      <c r="E87" s="2">
        <f t="shared" si="9"/>
        <v>19.411679999999997</v>
      </c>
      <c r="F87" s="2">
        <f t="shared" si="10"/>
        <v>19.234184999999997</v>
      </c>
      <c r="G87" s="2">
        <f t="shared" si="5"/>
        <v>18.631088000000005</v>
      </c>
      <c r="H87" s="2"/>
      <c r="I87" s="2">
        <f t="array" ref="I87">SUMPRODUCT(B71:B90, (ROW(B71:B90)-ROW(B71)+1)) / (20*21/2)</f>
        <v>19.182326190476193</v>
      </c>
      <c r="J87" s="2">
        <f t="shared" si="11"/>
        <v>19.200560642765709</v>
      </c>
      <c r="K87" s="2">
        <f t="shared" si="6"/>
        <v>19.022758385968103</v>
      </c>
    </row>
    <row r="88" spans="1:11" ht="13.5" x14ac:dyDescent="0.25">
      <c r="A88" s="3">
        <v>42132</v>
      </c>
      <c r="B88" s="2">
        <v>19.3612</v>
      </c>
      <c r="C88" s="2">
        <f t="shared" si="7"/>
        <v>0</v>
      </c>
      <c r="D88" s="2">
        <f t="shared" si="8"/>
        <v>19.462159999999997</v>
      </c>
      <c r="E88" s="2">
        <f t="shared" si="9"/>
        <v>19.411679999999997</v>
      </c>
      <c r="F88" s="2">
        <f t="shared" si="10"/>
        <v>19.27366</v>
      </c>
      <c r="G88" s="2">
        <f t="shared" si="5"/>
        <v>18.653538000000008</v>
      </c>
      <c r="H88" s="2"/>
      <c r="I88" s="2">
        <f t="array" ref="I88">SUMPRODUCT(B72:B91, (ROW(B72:B91)-ROW(B72)+1)) / (20*21/2)</f>
        <v>19.090921428571427</v>
      </c>
      <c r="J88" s="2">
        <f t="shared" si="11"/>
        <v>19.215859629168975</v>
      </c>
      <c r="K88" s="2">
        <f t="shared" si="6"/>
        <v>19.036030606126218</v>
      </c>
    </row>
    <row r="89" spans="1:11" ht="13.5" x14ac:dyDescent="0.25">
      <c r="A89" s="3">
        <v>42135</v>
      </c>
      <c r="B89" s="2">
        <v>18.260200000000001</v>
      </c>
      <c r="C89" s="2">
        <f t="shared" si="7"/>
        <v>-1.1009999999999991</v>
      </c>
      <c r="D89" s="2">
        <f t="shared" si="8"/>
        <v>19.140999999999998</v>
      </c>
      <c r="E89" s="2">
        <f t="shared" si="9"/>
        <v>19.301579999999998</v>
      </c>
      <c r="F89" s="2">
        <f t="shared" si="10"/>
        <v>19.246804999999998</v>
      </c>
      <c r="G89" s="2">
        <f t="shared" si="5"/>
        <v>18.65396800000001</v>
      </c>
      <c r="H89" s="2"/>
      <c r="I89" s="2">
        <f t="array" ref="I89">SUMPRODUCT(B73:B92, (ROW(B73:B92)-ROW(B73)+1)) / (20*21/2)</f>
        <v>19.002074285714286</v>
      </c>
      <c r="J89" s="2">
        <f t="shared" si="11"/>
        <v>19.124844426390975</v>
      </c>
      <c r="K89" s="2">
        <f t="shared" si="6"/>
        <v>19.005605876474213</v>
      </c>
    </row>
    <row r="90" spans="1:11" ht="13.5" x14ac:dyDescent="0.25">
      <c r="A90" s="3">
        <v>42136</v>
      </c>
      <c r="B90" s="2">
        <v>18.260200000000001</v>
      </c>
      <c r="C90" s="2">
        <f t="shared" si="7"/>
        <v>0</v>
      </c>
      <c r="D90" s="2">
        <f t="shared" si="8"/>
        <v>18.9208</v>
      </c>
      <c r="E90" s="2">
        <f t="shared" si="9"/>
        <v>19.191479999999999</v>
      </c>
      <c r="F90" s="2">
        <f t="shared" si="10"/>
        <v>19.219949999999997</v>
      </c>
      <c r="G90" s="2">
        <f t="shared" si="5"/>
        <v>18.643334000000014</v>
      </c>
      <c r="H90" s="2"/>
      <c r="I90" s="2">
        <f t="array" ref="I90">SUMPRODUCT(B74:B93, (ROW(B74:B93)-ROW(B74)+1)) / (20*21/2)</f>
        <v>18.915784761904764</v>
      </c>
      <c r="J90" s="2">
        <f t="shared" si="11"/>
        <v>19.042497338163262</v>
      </c>
      <c r="K90" s="2">
        <f t="shared" si="6"/>
        <v>18.976374273475223</v>
      </c>
    </row>
    <row r="91" spans="1:11" ht="13.5" x14ac:dyDescent="0.25">
      <c r="A91" s="3">
        <v>42137</v>
      </c>
      <c r="B91" s="2">
        <v>18.260200000000001</v>
      </c>
      <c r="C91" s="2">
        <f t="shared" si="7"/>
        <v>0</v>
      </c>
      <c r="D91" s="2">
        <f t="shared" si="8"/>
        <v>18.700600000000001</v>
      </c>
      <c r="E91" s="2">
        <f t="shared" si="9"/>
        <v>19.081379999999999</v>
      </c>
      <c r="F91" s="2">
        <f t="shared" si="10"/>
        <v>19.193094999999996</v>
      </c>
      <c r="G91" s="2">
        <f t="shared" si="5"/>
        <v>18.632700000000014</v>
      </c>
      <c r="H91" s="2"/>
      <c r="I91" s="2">
        <f t="array" ref="I91">SUMPRODUCT(B75:B94, (ROW(B75:B94)-ROW(B75)+1)) / (20*21/2)</f>
        <v>18.885890476190475</v>
      </c>
      <c r="J91" s="2">
        <f t="shared" si="11"/>
        <v>18.967992829766761</v>
      </c>
      <c r="K91" s="2">
        <f t="shared" si="6"/>
        <v>18.948289007848743</v>
      </c>
    </row>
    <row r="92" spans="1:11" ht="13.5" x14ac:dyDescent="0.25">
      <c r="A92" s="3">
        <v>42138</v>
      </c>
      <c r="B92" s="2">
        <v>18.260200000000001</v>
      </c>
      <c r="C92" s="2">
        <f t="shared" si="7"/>
        <v>0</v>
      </c>
      <c r="D92" s="2">
        <f t="shared" si="8"/>
        <v>18.480399999999999</v>
      </c>
      <c r="E92" s="2">
        <f t="shared" si="9"/>
        <v>18.97128</v>
      </c>
      <c r="F92" s="2">
        <f t="shared" si="10"/>
        <v>19.166239999999998</v>
      </c>
      <c r="G92" s="2">
        <f t="shared" si="5"/>
        <v>18.622066000000018</v>
      </c>
      <c r="H92" s="2"/>
      <c r="I92" s="2">
        <f t="array" ref="I92">SUMPRODUCT(B76:B95, (ROW(B76:B95)-ROW(B76)+1)) / (20*21/2)</f>
        <v>18.85868142857143</v>
      </c>
      <c r="J92" s="2">
        <f t="shared" si="11"/>
        <v>18.900583988836594</v>
      </c>
      <c r="K92" s="2">
        <f t="shared" si="6"/>
        <v>18.921305125188006</v>
      </c>
    </row>
    <row r="93" spans="1:11" ht="13.5" x14ac:dyDescent="0.25">
      <c r="A93" s="3">
        <v>42139</v>
      </c>
      <c r="B93" s="2">
        <v>18.260200000000001</v>
      </c>
      <c r="C93" s="2">
        <f t="shared" si="7"/>
        <v>0</v>
      </c>
      <c r="D93" s="2">
        <f t="shared" si="8"/>
        <v>18.260200000000001</v>
      </c>
      <c r="E93" s="2">
        <f t="shared" si="9"/>
        <v>18.861179999999997</v>
      </c>
      <c r="F93" s="2">
        <f t="shared" si="10"/>
        <v>19.111190000000001</v>
      </c>
      <c r="G93" s="2">
        <f t="shared" si="5"/>
        <v>18.62260400000002</v>
      </c>
      <c r="H93" s="2"/>
      <c r="I93" s="2">
        <f t="array" ref="I93">SUMPRODUCT(B77:B96, (ROW(B77:B96)-ROW(B77)+1)) / (20*21/2)</f>
        <v>18.783005238095242</v>
      </c>
      <c r="J93" s="2">
        <f t="shared" si="11"/>
        <v>18.839595037518823</v>
      </c>
      <c r="K93" s="2">
        <f t="shared" si="6"/>
        <v>18.895379434004163</v>
      </c>
    </row>
    <row r="94" spans="1:11" ht="13.5" x14ac:dyDescent="0.25">
      <c r="A94" s="3">
        <v>42142</v>
      </c>
      <c r="B94" s="2">
        <v>18.7973</v>
      </c>
      <c r="C94" s="2">
        <f t="shared" si="7"/>
        <v>0.5370999999999988</v>
      </c>
      <c r="D94" s="2">
        <f t="shared" si="8"/>
        <v>18.367619999999999</v>
      </c>
      <c r="E94" s="2">
        <f t="shared" si="9"/>
        <v>18.75431</v>
      </c>
      <c r="F94" s="2">
        <f t="shared" si="10"/>
        <v>19.082995</v>
      </c>
      <c r="G94" s="2">
        <f t="shared" si="5"/>
        <v>18.63388400000002</v>
      </c>
      <c r="H94" s="2"/>
      <c r="I94" s="2">
        <f t="array" ref="I94">SUMPRODUCT(B78:B97, (ROW(B78:B97)-ROW(B78)+1)) / (20*21/2)</f>
        <v>18.712571904761905</v>
      </c>
      <c r="J94" s="2">
        <f t="shared" si="11"/>
        <v>18.835566938707505</v>
      </c>
      <c r="K94" s="2">
        <f t="shared" si="6"/>
        <v>18.891533181690274</v>
      </c>
    </row>
    <row r="95" spans="1:11" ht="13.5" x14ac:dyDescent="0.25">
      <c r="A95" s="3">
        <v>42143</v>
      </c>
      <c r="B95" s="2">
        <v>18.7973</v>
      </c>
      <c r="C95" s="2">
        <f t="shared" si="7"/>
        <v>0</v>
      </c>
      <c r="D95" s="2">
        <f t="shared" si="8"/>
        <v>18.47504</v>
      </c>
      <c r="E95" s="2">
        <f t="shared" si="9"/>
        <v>18.697920000000003</v>
      </c>
      <c r="F95" s="2">
        <f t="shared" si="10"/>
        <v>19.0548</v>
      </c>
      <c r="G95" s="2">
        <f t="shared" si="5"/>
        <v>18.645164000000019</v>
      </c>
      <c r="H95" s="2"/>
      <c r="I95" s="2">
        <f t="array" ref="I95">SUMPRODUCT(B79:B98, (ROW(B79:B98)-ROW(B79)+1)) / (20*21/2)</f>
        <v>18.647381428571432</v>
      </c>
      <c r="J95" s="2">
        <f t="shared" si="11"/>
        <v>18.83192246835441</v>
      </c>
      <c r="K95" s="2">
        <f t="shared" si="6"/>
        <v>18.887837762800462</v>
      </c>
    </row>
    <row r="96" spans="1:11" ht="13.5" x14ac:dyDescent="0.25">
      <c r="A96" s="3">
        <v>42144</v>
      </c>
      <c r="B96" s="2">
        <v>18.260200000000001</v>
      </c>
      <c r="C96" s="2">
        <f t="shared" si="7"/>
        <v>-0.5370999999999988</v>
      </c>
      <c r="D96" s="2">
        <f t="shared" si="8"/>
        <v>18.47504</v>
      </c>
      <c r="E96" s="2">
        <f t="shared" si="9"/>
        <v>18.587820000000001</v>
      </c>
      <c r="F96" s="2">
        <f t="shared" si="10"/>
        <v>18.999749999999999</v>
      </c>
      <c r="G96" s="2">
        <f t="shared" si="5"/>
        <v>18.645702000000021</v>
      </c>
      <c r="H96" s="2"/>
      <c r="I96" s="2">
        <f t="array" ref="I96">SUMPRODUCT(B80:B99, (ROW(B80:B99)-ROW(B80)+1)) / (20*21/2)</f>
        <v>18.582319523809527</v>
      </c>
      <c r="J96" s="2">
        <f t="shared" si="11"/>
        <v>18.777472709463513</v>
      </c>
      <c r="K96" s="2">
        <f t="shared" si="6"/>
        <v>18.863224517200443</v>
      </c>
    </row>
    <row r="97" spans="1:11" ht="13.5" x14ac:dyDescent="0.25">
      <c r="A97" s="3">
        <v>42145</v>
      </c>
      <c r="B97" s="2">
        <v>18.260200000000001</v>
      </c>
      <c r="C97" s="2">
        <f t="shared" si="7"/>
        <v>0</v>
      </c>
      <c r="D97" s="2">
        <f t="shared" si="8"/>
        <v>18.47504</v>
      </c>
      <c r="E97" s="2">
        <f t="shared" si="9"/>
        <v>18.477719999999998</v>
      </c>
      <c r="F97" s="2">
        <f t="shared" si="10"/>
        <v>18.944700000000001</v>
      </c>
      <c r="G97" s="2">
        <f t="shared" si="5"/>
        <v>18.646240000000024</v>
      </c>
      <c r="H97" s="2"/>
      <c r="I97" s="2">
        <f t="array" ref="I97">SUMPRODUCT(B81:B100, (ROW(B81:B100)-ROW(B81)+1)) / (20*21/2)</f>
        <v>18.522756190476191</v>
      </c>
      <c r="J97" s="2">
        <f t="shared" si="11"/>
        <v>18.728208641895559</v>
      </c>
      <c r="K97" s="2">
        <f t="shared" si="6"/>
        <v>18.83957649691807</v>
      </c>
    </row>
    <row r="98" spans="1:11" ht="13.5" x14ac:dyDescent="0.25">
      <c r="A98" s="3">
        <v>42146</v>
      </c>
      <c r="B98" s="2">
        <v>18.260200000000001</v>
      </c>
      <c r="C98" s="2">
        <f t="shared" si="7"/>
        <v>0</v>
      </c>
      <c r="D98" s="2">
        <f t="shared" si="8"/>
        <v>18.47504</v>
      </c>
      <c r="E98" s="2">
        <f t="shared" si="9"/>
        <v>18.367619999999999</v>
      </c>
      <c r="F98" s="2">
        <f t="shared" si="10"/>
        <v>18.88965</v>
      </c>
      <c r="G98" s="2">
        <f t="shared" si="5"/>
        <v>18.646778000000023</v>
      </c>
      <c r="H98" s="2"/>
      <c r="I98" s="2">
        <f t="array" ref="I98">SUMPRODUCT(B82:B101, (ROW(B82:B101)-ROW(B82)+1)) / (20*21/2)</f>
        <v>18.468691428571432</v>
      </c>
      <c r="J98" s="2">
        <f t="shared" si="11"/>
        <v>18.683636390286459</v>
      </c>
      <c r="K98" s="2">
        <f t="shared" si="6"/>
        <v>18.816855849980108</v>
      </c>
    </row>
    <row r="99" spans="1:11" ht="13.5" x14ac:dyDescent="0.25">
      <c r="A99" s="3">
        <v>42149</v>
      </c>
      <c r="B99" s="2">
        <v>18.206499999999998</v>
      </c>
      <c r="C99" s="2">
        <f t="shared" si="7"/>
        <v>-5.3700000000002746E-2</v>
      </c>
      <c r="D99" s="2">
        <f t="shared" si="8"/>
        <v>18.35688</v>
      </c>
      <c r="E99" s="2">
        <f t="shared" si="9"/>
        <v>18.36225</v>
      </c>
      <c r="F99" s="2">
        <f t="shared" si="10"/>
        <v>18.831915000000002</v>
      </c>
      <c r="G99" s="2">
        <f t="shared" si="5"/>
        <v>18.646242000000019</v>
      </c>
      <c r="H99" s="2"/>
      <c r="I99" s="2">
        <f t="array" ref="I99">SUMPRODUCT(B83:B102, (ROW(B83:B102)-ROW(B83)+1)) / (20*21/2)</f>
        <v>18.420125238095238</v>
      </c>
      <c r="J99" s="2">
        <f t="shared" si="11"/>
        <v>18.638194829306798</v>
      </c>
      <c r="K99" s="2">
        <f t="shared" si="6"/>
        <v>18.792920326451476</v>
      </c>
    </row>
    <row r="100" spans="1:11" ht="13.5" x14ac:dyDescent="0.25">
      <c r="A100" s="3">
        <v>42150</v>
      </c>
      <c r="B100" s="2">
        <v>18.206499999999998</v>
      </c>
      <c r="C100" s="2">
        <f t="shared" si="7"/>
        <v>0</v>
      </c>
      <c r="D100" s="2">
        <f t="shared" si="8"/>
        <v>18.238720000000001</v>
      </c>
      <c r="E100" s="2">
        <f t="shared" si="9"/>
        <v>18.35688</v>
      </c>
      <c r="F100" s="2">
        <f t="shared" si="10"/>
        <v>18.774179999999998</v>
      </c>
      <c r="G100" s="2">
        <f t="shared" si="5"/>
        <v>18.645706000000018</v>
      </c>
      <c r="H100" s="2"/>
      <c r="I100" s="2">
        <f t="array" ref="I100">SUMPRODUCT(B84:B103, (ROW(B84:B103)-ROW(B84)+1)) / (20*21/2)</f>
        <v>18.331019523809523</v>
      </c>
      <c r="J100" s="2">
        <f t="shared" si="11"/>
        <v>18.597081036039484</v>
      </c>
      <c r="K100" s="2">
        <f t="shared" si="6"/>
        <v>18.769923450904361</v>
      </c>
    </row>
    <row r="101" spans="1:11" ht="13.5" x14ac:dyDescent="0.25">
      <c r="A101" s="3">
        <v>42151</v>
      </c>
      <c r="B101" s="2">
        <v>18.206499999999998</v>
      </c>
      <c r="C101" s="2">
        <f t="shared" si="7"/>
        <v>0</v>
      </c>
      <c r="D101" s="2">
        <f t="shared" si="8"/>
        <v>18.227980000000002</v>
      </c>
      <c r="E101" s="2">
        <f t="shared" si="9"/>
        <v>18.351510000000001</v>
      </c>
      <c r="F101" s="2">
        <f t="shared" si="10"/>
        <v>18.716445</v>
      </c>
      <c r="G101" s="2">
        <f t="shared" si="5"/>
        <v>18.645170000000018</v>
      </c>
      <c r="H101" s="2"/>
      <c r="I101" s="2">
        <f t="array" ref="I101">SUMPRODUCT(B85:B104, (ROW(B85:B104)-ROW(B85)+1)) / (20*21/2)</f>
        <v>18.249714285714283</v>
      </c>
      <c r="J101" s="2">
        <f t="shared" si="11"/>
        <v>18.559882842130961</v>
      </c>
      <c r="K101" s="2">
        <f t="shared" si="6"/>
        <v>18.747828413613995</v>
      </c>
    </row>
    <row r="102" spans="1:11" ht="13.5" x14ac:dyDescent="0.25">
      <c r="A102" s="3">
        <v>42152</v>
      </c>
      <c r="B102" s="2">
        <v>18.206499999999998</v>
      </c>
      <c r="C102" s="2">
        <f t="shared" si="7"/>
        <v>0</v>
      </c>
      <c r="D102" s="2">
        <f t="shared" si="8"/>
        <v>18.217239999999997</v>
      </c>
      <c r="E102" s="2">
        <f t="shared" si="9"/>
        <v>18.346140000000002</v>
      </c>
      <c r="F102" s="2">
        <f t="shared" si="10"/>
        <v>18.658710000000003</v>
      </c>
      <c r="G102" s="2">
        <f t="shared" si="5"/>
        <v>18.644634000000014</v>
      </c>
      <c r="H102" s="2"/>
      <c r="I102" s="2">
        <f t="array" ref="I102">SUMPRODUCT(B86:B105, (ROW(B86:B105)-ROW(B86)+1)) / (20*21/2)</f>
        <v>18.178613333333335</v>
      </c>
      <c r="J102" s="2">
        <f t="shared" si="11"/>
        <v>18.526227333356584</v>
      </c>
      <c r="K102" s="2">
        <f t="shared" si="6"/>
        <v>18.726599848374232</v>
      </c>
    </row>
    <row r="103" spans="1:11" ht="13.5" x14ac:dyDescent="0.25">
      <c r="A103" s="3">
        <v>42153</v>
      </c>
      <c r="B103" s="2">
        <v>17.723099999999999</v>
      </c>
      <c r="C103" s="2">
        <f t="shared" si="7"/>
        <v>-0.48339999999999961</v>
      </c>
      <c r="D103" s="2">
        <f t="shared" si="8"/>
        <v>18.109819999999999</v>
      </c>
      <c r="E103" s="2">
        <f t="shared" si="9"/>
        <v>18.29243</v>
      </c>
      <c r="F103" s="2">
        <f t="shared" si="10"/>
        <v>18.576805</v>
      </c>
      <c r="G103" s="2">
        <f t="shared" si="5"/>
        <v>18.644634000000014</v>
      </c>
      <c r="H103" s="2"/>
      <c r="I103" s="2">
        <f t="array" ref="I103">SUMPRODUCT(B87:B106, (ROW(B87:B106)-ROW(B87)+1)) / (20*21/2)</f>
        <v>18.16595095238095</v>
      </c>
      <c r="J103" s="2">
        <f t="shared" si="11"/>
        <v>18.449739015894053</v>
      </c>
      <c r="K103" s="2">
        <f t="shared" si="6"/>
        <v>18.68724691314387</v>
      </c>
    </row>
    <row r="104" spans="1:11" ht="13.5" x14ac:dyDescent="0.25">
      <c r="A104" s="3">
        <v>42156</v>
      </c>
      <c r="B104" s="2">
        <v>17.723099999999999</v>
      </c>
      <c r="C104" s="2">
        <f t="shared" si="7"/>
        <v>0</v>
      </c>
      <c r="D104" s="2">
        <f t="shared" si="8"/>
        <v>18.01314</v>
      </c>
      <c r="E104" s="2">
        <f t="shared" si="9"/>
        <v>18.185009999999998</v>
      </c>
      <c r="F104" s="2">
        <f t="shared" si="10"/>
        <v>18.469660000000001</v>
      </c>
      <c r="G104" s="2">
        <f t="shared" si="5"/>
        <v>18.644634000000014</v>
      </c>
      <c r="H104" s="2"/>
      <c r="I104" s="2">
        <f t="array" ref="I104">SUMPRODUCT(B88:B107, (ROW(B88:B107)-ROW(B88)+1)) / (20*21/2)</f>
        <v>18.158557142857141</v>
      </c>
      <c r="J104" s="2">
        <f t="shared" si="11"/>
        <v>18.380535300094618</v>
      </c>
      <c r="K104" s="2">
        <f t="shared" si="6"/>
        <v>18.649437230275481</v>
      </c>
    </row>
    <row r="105" spans="1:11" ht="13.5" x14ac:dyDescent="0.25">
      <c r="A105" s="3">
        <v>42157</v>
      </c>
      <c r="B105" s="2">
        <v>17.723099999999999</v>
      </c>
      <c r="C105" s="2">
        <f t="shared" si="7"/>
        <v>0</v>
      </c>
      <c r="D105" s="2">
        <f t="shared" si="8"/>
        <v>17.916460000000001</v>
      </c>
      <c r="E105" s="2">
        <f t="shared" si="9"/>
        <v>18.077589999999997</v>
      </c>
      <c r="F105" s="2">
        <f t="shared" si="10"/>
        <v>18.387754999999999</v>
      </c>
      <c r="G105" s="2">
        <f t="shared" si="5"/>
        <v>18.644634000000011</v>
      </c>
      <c r="H105" s="2"/>
      <c r="I105" s="2">
        <f t="array" ref="I105">SUMPRODUCT(B89:B108, (ROW(B89:B108)-ROW(B89)+1)) / (20*21/2)</f>
        <v>18.078689047619047</v>
      </c>
      <c r="J105" s="2">
        <f t="shared" si="11"/>
        <v>18.317922414371321</v>
      </c>
      <c r="K105" s="2">
        <f t="shared" si="6"/>
        <v>18.6131102800686</v>
      </c>
    </row>
    <row r="106" spans="1:11" ht="13.5" x14ac:dyDescent="0.25">
      <c r="A106" s="3">
        <v>42158</v>
      </c>
      <c r="B106" s="2">
        <v>18.254799999999999</v>
      </c>
      <c r="C106" s="2">
        <f t="shared" si="7"/>
        <v>0.53170000000000073</v>
      </c>
      <c r="D106" s="2">
        <f t="shared" si="8"/>
        <v>17.926120000000001</v>
      </c>
      <c r="E106" s="2">
        <f t="shared" si="9"/>
        <v>18.07705</v>
      </c>
      <c r="F106" s="2">
        <f t="shared" si="10"/>
        <v>18.332434999999997</v>
      </c>
      <c r="G106" s="2">
        <f t="shared" si="5"/>
        <v>18.655268000000014</v>
      </c>
      <c r="H106" s="2"/>
      <c r="I106" s="2">
        <f t="array" ref="I106">SUMPRODUCT(B90:B109, (ROW(B90:B109)-ROW(B90)+1)) / (20*21/2)</f>
        <v>17.958357619047618</v>
      </c>
      <c r="J106" s="2">
        <f t="shared" si="11"/>
        <v>18.311910755859767</v>
      </c>
      <c r="K106" s="2">
        <f t="shared" si="6"/>
        <v>18.599058896536498</v>
      </c>
    </row>
    <row r="107" spans="1:11" ht="13.5" x14ac:dyDescent="0.25">
      <c r="A107" s="3">
        <v>42159</v>
      </c>
      <c r="B107" s="2">
        <v>18.254799999999999</v>
      </c>
      <c r="C107" s="2">
        <f t="shared" si="7"/>
        <v>0</v>
      </c>
      <c r="D107" s="2">
        <f t="shared" si="8"/>
        <v>17.935780000000001</v>
      </c>
      <c r="E107" s="2">
        <f t="shared" si="9"/>
        <v>18.076509999999995</v>
      </c>
      <c r="F107" s="2">
        <f t="shared" si="10"/>
        <v>18.277114999999998</v>
      </c>
      <c r="G107" s="2">
        <f t="shared" si="5"/>
        <v>18.655268000000014</v>
      </c>
      <c r="H107" s="2"/>
      <c r="I107" s="2">
        <f t="array" ref="I107">SUMPRODUCT(B91:B110, (ROW(B91:B110)-ROW(B91)+1)) / (20*21/2)</f>
        <v>17.772305714285714</v>
      </c>
      <c r="J107" s="2">
        <f t="shared" si="11"/>
        <v>18.306471636254074</v>
      </c>
      <c r="K107" s="2">
        <f t="shared" si="6"/>
        <v>18.585558547652713</v>
      </c>
    </row>
    <row r="108" spans="1:11" ht="13.5" x14ac:dyDescent="0.25">
      <c r="A108" s="3">
        <v>42160</v>
      </c>
      <c r="B108" s="2">
        <v>17.438500000000001</v>
      </c>
      <c r="C108" s="2">
        <f t="shared" si="7"/>
        <v>-0.81629999999999825</v>
      </c>
      <c r="D108" s="2">
        <f t="shared" si="8"/>
        <v>17.87886</v>
      </c>
      <c r="E108" s="2">
        <f t="shared" si="9"/>
        <v>17.994340000000001</v>
      </c>
      <c r="F108" s="2">
        <f t="shared" si="10"/>
        <v>18.180979999999998</v>
      </c>
      <c r="G108" s="2">
        <f t="shared" si="5"/>
        <v>18.648502000000011</v>
      </c>
      <c r="H108" s="2"/>
      <c r="I108" s="2">
        <f t="array" ref="I108">SUMPRODUCT(B92:B111, (ROW(B92:B111)-ROW(B92)+1)) / (20*21/2)</f>
        <v>17.591643809523806</v>
      </c>
      <c r="J108" s="2">
        <f t="shared" si="11"/>
        <v>18.223807670896541</v>
      </c>
      <c r="K108" s="2">
        <f t="shared" si="6"/>
        <v>18.54057585950947</v>
      </c>
    </row>
    <row r="109" spans="1:11" ht="13.5" x14ac:dyDescent="0.25">
      <c r="A109" s="3">
        <v>42163</v>
      </c>
      <c r="B109" s="2">
        <v>16.9175</v>
      </c>
      <c r="C109" s="2">
        <f t="shared" si="7"/>
        <v>-0.5210000000000008</v>
      </c>
      <c r="D109" s="2">
        <f t="shared" si="8"/>
        <v>17.717739999999999</v>
      </c>
      <c r="E109" s="2">
        <f t="shared" si="9"/>
        <v>17.86544</v>
      </c>
      <c r="F109" s="2">
        <f t="shared" si="10"/>
        <v>18.113844999999998</v>
      </c>
      <c r="G109" s="2">
        <f t="shared" si="5"/>
        <v>18.631316000000012</v>
      </c>
      <c r="H109" s="2"/>
      <c r="I109" s="2">
        <f t="array" ref="I109">SUMPRODUCT(B93:B112, (ROW(B93:B112)-ROW(B93)+1)) / (20*21/2)</f>
        <v>17.376202380952382</v>
      </c>
      <c r="J109" s="2">
        <f t="shared" si="11"/>
        <v>18.099397416525441</v>
      </c>
      <c r="K109" s="2">
        <f t="shared" si="6"/>
        <v>18.476925825803217</v>
      </c>
    </row>
    <row r="110" spans="1:11" ht="13.5" x14ac:dyDescent="0.25">
      <c r="A110" s="3">
        <v>42164</v>
      </c>
      <c r="B110" s="2">
        <v>16.160299999999999</v>
      </c>
      <c r="C110" s="2">
        <f t="shared" si="7"/>
        <v>-0.75720000000000098</v>
      </c>
      <c r="D110" s="2">
        <f t="shared" si="8"/>
        <v>17.405180000000001</v>
      </c>
      <c r="E110" s="2">
        <f t="shared" si="9"/>
        <v>17.660820000000001</v>
      </c>
      <c r="F110" s="2">
        <f t="shared" si="10"/>
        <v>18.008849999999999</v>
      </c>
      <c r="G110" s="2">
        <f t="shared" si="5"/>
        <v>18.598986000000014</v>
      </c>
      <c r="H110" s="2"/>
      <c r="I110" s="2">
        <f t="array" ref="I110">SUMPRODUCT(B94:B113, (ROW(B94:B113)-ROW(B94)+1)) / (20*21/2)</f>
        <v>17.173241428571426</v>
      </c>
      <c r="J110" s="2">
        <f t="shared" si="11"/>
        <v>17.914721472094449</v>
      </c>
      <c r="K110" s="2">
        <f t="shared" si="6"/>
        <v>18.38607775420309</v>
      </c>
    </row>
    <row r="111" spans="1:11" ht="13.5" x14ac:dyDescent="0.25">
      <c r="A111" s="3">
        <v>42165</v>
      </c>
      <c r="B111" s="2">
        <v>16.111899999999999</v>
      </c>
      <c r="C111" s="2">
        <f t="shared" si="7"/>
        <v>-4.8400000000000887E-2</v>
      </c>
      <c r="D111" s="2">
        <f t="shared" si="8"/>
        <v>16.976599999999998</v>
      </c>
      <c r="E111" s="2">
        <f t="shared" si="9"/>
        <v>17.451360000000001</v>
      </c>
      <c r="F111" s="2">
        <f t="shared" si="10"/>
        <v>17.901434999999999</v>
      </c>
      <c r="G111" s="2">
        <f t="shared" si="5"/>
        <v>18.565688000000012</v>
      </c>
      <c r="H111" s="2"/>
      <c r="I111" s="2">
        <f t="array" ref="I111">SUMPRODUCT(B95:B114, (ROW(B95:B114)-ROW(B95)+1)) / (20*21/2)</f>
        <v>16.98276095238095</v>
      </c>
      <c r="J111" s="2">
        <f t="shared" si="11"/>
        <v>17.743024189037836</v>
      </c>
      <c r="K111" s="2">
        <f t="shared" si="6"/>
        <v>18.296894312861792</v>
      </c>
    </row>
    <row r="112" spans="1:11" ht="13.5" x14ac:dyDescent="0.25">
      <c r="A112" s="3">
        <v>42166</v>
      </c>
      <c r="B112" s="2">
        <v>15.6393</v>
      </c>
      <c r="C112" s="2">
        <f t="shared" si="7"/>
        <v>-0.47259999999999813</v>
      </c>
      <c r="D112" s="2">
        <f t="shared" si="8"/>
        <v>16.453499999999998</v>
      </c>
      <c r="E112" s="2">
        <f t="shared" si="9"/>
        <v>17.19464</v>
      </c>
      <c r="F112" s="2">
        <f t="shared" si="10"/>
        <v>17.770389999999999</v>
      </c>
      <c r="G112" s="2">
        <f t="shared" si="5"/>
        <v>18.507040000000011</v>
      </c>
      <c r="H112" s="2"/>
      <c r="I112" s="2">
        <f t="array" ref="I112">SUMPRODUCT(B96:B115, (ROW(B96:B115)-ROW(B96)+1)) / (20*21/2)</f>
        <v>16.764870952380953</v>
      </c>
      <c r="J112" s="2">
        <f t="shared" si="11"/>
        <v>17.542669504367566</v>
      </c>
      <c r="K112" s="2">
        <f t="shared" si="6"/>
        <v>18.192674928043679</v>
      </c>
    </row>
    <row r="113" spans="1:11" ht="13.5" x14ac:dyDescent="0.25">
      <c r="A113" s="3">
        <v>42167</v>
      </c>
      <c r="B113" s="2">
        <v>15.6393</v>
      </c>
      <c r="C113" s="2">
        <f t="shared" si="7"/>
        <v>0</v>
      </c>
      <c r="D113" s="2">
        <f t="shared" si="8"/>
        <v>16.09366</v>
      </c>
      <c r="E113" s="2">
        <f t="shared" si="9"/>
        <v>16.986259999999998</v>
      </c>
      <c r="F113" s="2">
        <f t="shared" si="10"/>
        <v>17.639344999999999</v>
      </c>
      <c r="G113" s="2">
        <f t="shared" si="5"/>
        <v>18.448392000000009</v>
      </c>
      <c r="H113" s="2"/>
      <c r="I113" s="2">
        <f t="array" ref="I113">SUMPRODUCT(B97:B116, (ROW(B97:B116)-ROW(B97)+1)) / (20*21/2)</f>
        <v>16.56362714285714</v>
      </c>
      <c r="J113" s="2">
        <f t="shared" si="11"/>
        <v>17.361396218237324</v>
      </c>
      <c r="K113" s="2">
        <f t="shared" si="6"/>
        <v>18.09254257792432</v>
      </c>
    </row>
    <row r="114" spans="1:11" ht="13.5" x14ac:dyDescent="0.25">
      <c r="A114" s="3">
        <v>42170</v>
      </c>
      <c r="B114" s="2">
        <v>15.6393</v>
      </c>
      <c r="C114" s="2">
        <f t="shared" si="7"/>
        <v>0</v>
      </c>
      <c r="D114" s="2">
        <f t="shared" si="8"/>
        <v>15.83802</v>
      </c>
      <c r="E114" s="2">
        <f t="shared" si="9"/>
        <v>16.777879999999996</v>
      </c>
      <c r="F114" s="2">
        <f t="shared" si="10"/>
        <v>17.481444999999997</v>
      </c>
      <c r="G114" s="2">
        <f t="shared" ref="G114:G177" si="12">AVERAGE(B65:B114)</f>
        <v>18.389744000000011</v>
      </c>
      <c r="H114" s="2"/>
      <c r="I114" s="2">
        <f t="array" ref="I114">SUMPRODUCT(B98:B117, (ROW(B98:B117)-ROW(B98)+1)) / (20*21/2)</f>
        <v>16.377011904761908</v>
      </c>
      <c r="J114" s="2">
        <f t="shared" si="11"/>
        <v>17.197387054595673</v>
      </c>
      <c r="K114" s="2">
        <f t="shared" si="6"/>
        <v>17.996336986633167</v>
      </c>
    </row>
    <row r="115" spans="1:11" ht="13.5" x14ac:dyDescent="0.25">
      <c r="A115" s="3">
        <v>42171</v>
      </c>
      <c r="B115" s="2">
        <v>15.1936</v>
      </c>
      <c r="C115" s="2">
        <f t="shared" si="7"/>
        <v>-0.44570000000000043</v>
      </c>
      <c r="D115" s="2">
        <f t="shared" si="8"/>
        <v>15.644679999999999</v>
      </c>
      <c r="E115" s="2">
        <f t="shared" si="9"/>
        <v>16.524930000000001</v>
      </c>
      <c r="F115" s="2">
        <f t="shared" si="10"/>
        <v>17.301259999999996</v>
      </c>
      <c r="G115" s="2">
        <f t="shared" si="12"/>
        <v>18.322182000000009</v>
      </c>
      <c r="H115" s="2"/>
      <c r="I115" s="2">
        <f t="array" ref="I115">SUMPRODUCT(B99:B118, (ROW(B99:B118)-ROW(B99)+1)) / (20*21/2)</f>
        <v>16.164101428571431</v>
      </c>
      <c r="J115" s="2">
        <f t="shared" si="11"/>
        <v>17.006550192253229</v>
      </c>
      <c r="K115" s="2">
        <f t="shared" ref="K115:K178" si="13">$K$4*B115+(1-$K$4)*K114</f>
        <v>17.886425732255397</v>
      </c>
    </row>
    <row r="116" spans="1:11" ht="13.5" x14ac:dyDescent="0.25">
      <c r="A116" s="3">
        <v>42172</v>
      </c>
      <c r="B116" s="2">
        <v>15.1882</v>
      </c>
      <c r="C116" s="2">
        <f t="shared" si="7"/>
        <v>-5.3999999999998494E-3</v>
      </c>
      <c r="D116" s="2">
        <f t="shared" si="8"/>
        <v>15.45994</v>
      </c>
      <c r="E116" s="2">
        <f t="shared" si="9"/>
        <v>16.218269999999997</v>
      </c>
      <c r="F116" s="2">
        <f t="shared" si="10"/>
        <v>17.147659999999998</v>
      </c>
      <c r="G116" s="2">
        <f t="shared" si="12"/>
        <v>18.254512000000009</v>
      </c>
      <c r="H116" s="2"/>
      <c r="I116" s="2">
        <f t="array" ref="I116">SUMPRODUCT(B100:B119, (ROW(B100:B119)-ROW(B100)+1)) / (20*21/2)</f>
        <v>16.009808571428572</v>
      </c>
      <c r="J116" s="2">
        <f t="shared" si="11"/>
        <v>16.833373983467208</v>
      </c>
      <c r="K116" s="2">
        <f t="shared" si="13"/>
        <v>17.780612958441459</v>
      </c>
    </row>
    <row r="117" spans="1:11" ht="13.5" x14ac:dyDescent="0.25">
      <c r="A117" s="3">
        <v>42173</v>
      </c>
      <c r="B117" s="2">
        <v>15.1882</v>
      </c>
      <c r="C117" s="2">
        <f t="shared" si="7"/>
        <v>0</v>
      </c>
      <c r="D117" s="2">
        <f t="shared" si="8"/>
        <v>15.369720000000001</v>
      </c>
      <c r="E117" s="2">
        <f t="shared" si="9"/>
        <v>15.91161</v>
      </c>
      <c r="F117" s="2">
        <f t="shared" si="10"/>
        <v>16.994059999999998</v>
      </c>
      <c r="G117" s="2">
        <f t="shared" si="12"/>
        <v>18.186842000000009</v>
      </c>
      <c r="H117" s="2"/>
      <c r="I117" s="2">
        <f t="array" ref="I117">SUMPRODUCT(B101:B120, (ROW(B101:B120)-ROW(B101)+1)) / (20*21/2)</f>
        <v>15.911780476190478</v>
      </c>
      <c r="J117" s="2">
        <f t="shared" si="11"/>
        <v>16.67669074694652</v>
      </c>
      <c r="K117" s="2">
        <f t="shared" si="13"/>
        <v>17.678949705169245</v>
      </c>
    </row>
    <row r="118" spans="1:11" ht="13.5" x14ac:dyDescent="0.25">
      <c r="A118" s="3">
        <v>42174</v>
      </c>
      <c r="B118" s="2">
        <v>14.7585</v>
      </c>
      <c r="C118" s="2">
        <f t="shared" si="7"/>
        <v>-0.42970000000000041</v>
      </c>
      <c r="D118" s="2">
        <f t="shared" si="8"/>
        <v>15.193560000000002</v>
      </c>
      <c r="E118" s="2">
        <f t="shared" si="9"/>
        <v>15.643610000000001</v>
      </c>
      <c r="F118" s="2">
        <f t="shared" si="10"/>
        <v>16.818975000000002</v>
      </c>
      <c r="G118" s="2">
        <f t="shared" si="12"/>
        <v>18.110578000000011</v>
      </c>
      <c r="H118" s="2"/>
      <c r="I118" s="2">
        <f t="array" ref="I118">SUMPRODUCT(B102:B121, (ROW(B102:B121)-ROW(B102)+1)) / (20*21/2)</f>
        <v>15.758977142857143</v>
      </c>
      <c r="J118" s="2">
        <f t="shared" si="11"/>
        <v>16.494005913903994</v>
      </c>
      <c r="K118" s="2">
        <f t="shared" si="13"/>
        <v>17.564422265750842</v>
      </c>
    </row>
    <row r="119" spans="1:11" ht="13.5" x14ac:dyDescent="0.25">
      <c r="A119" s="3">
        <v>42177</v>
      </c>
      <c r="B119" s="2">
        <v>15.1989</v>
      </c>
      <c r="C119" s="2">
        <f t="shared" si="7"/>
        <v>0.44040000000000035</v>
      </c>
      <c r="D119" s="2">
        <f t="shared" si="8"/>
        <v>15.10548</v>
      </c>
      <c r="E119" s="2">
        <f t="shared" si="9"/>
        <v>15.47175</v>
      </c>
      <c r="F119" s="2">
        <f t="shared" si="10"/>
        <v>16.668595</v>
      </c>
      <c r="G119" s="2">
        <f t="shared" si="12"/>
        <v>18.038610000000009</v>
      </c>
      <c r="H119" s="2"/>
      <c r="I119" s="2">
        <f t="array" ref="I119">SUMPRODUCT(B103:B122, (ROW(B103:B122)-ROW(B103)+1)) / (20*21/2)</f>
        <v>15.664196190476192</v>
      </c>
      <c r="J119" s="2">
        <f t="shared" si="11"/>
        <v>16.370662493532183</v>
      </c>
      <c r="K119" s="2">
        <f t="shared" si="13"/>
        <v>17.471656686701792</v>
      </c>
    </row>
    <row r="120" spans="1:11" ht="13.5" x14ac:dyDescent="0.25">
      <c r="A120" s="3">
        <v>42178</v>
      </c>
      <c r="B120" s="2">
        <v>15.6393</v>
      </c>
      <c r="C120" s="2">
        <f t="shared" si="7"/>
        <v>0.44040000000000035</v>
      </c>
      <c r="D120" s="2">
        <f t="shared" si="8"/>
        <v>15.19462</v>
      </c>
      <c r="E120" s="2">
        <f t="shared" si="9"/>
        <v>15.419649999999999</v>
      </c>
      <c r="F120" s="2">
        <f t="shared" si="10"/>
        <v>16.540234999999999</v>
      </c>
      <c r="G120" s="2">
        <f t="shared" si="12"/>
        <v>17.975450000000009</v>
      </c>
      <c r="H120" s="2"/>
      <c r="I120" s="2">
        <f t="array" ref="I120">SUMPRODUCT(B104:B123, (ROW(B104:B123)-ROW(B104)+1)) / (20*21/2)</f>
        <v>15.550134285714286</v>
      </c>
      <c r="J120" s="2">
        <f t="shared" si="11"/>
        <v>16.301008922719596</v>
      </c>
      <c r="K120" s="2">
        <f t="shared" si="13"/>
        <v>17.399799561733094</v>
      </c>
    </row>
    <row r="121" spans="1:11" ht="13.5" x14ac:dyDescent="0.25">
      <c r="A121" s="3">
        <v>42179</v>
      </c>
      <c r="B121" s="2">
        <v>14.9358</v>
      </c>
      <c r="C121" s="2">
        <f t="shared" si="7"/>
        <v>-0.70350000000000001</v>
      </c>
      <c r="D121" s="2">
        <f t="shared" si="8"/>
        <v>15.144139999999998</v>
      </c>
      <c r="E121" s="2">
        <f t="shared" si="9"/>
        <v>15.30204</v>
      </c>
      <c r="F121" s="2">
        <f t="shared" si="10"/>
        <v>16.3767</v>
      </c>
      <c r="G121" s="2">
        <f t="shared" si="12"/>
        <v>17.898220000000009</v>
      </c>
      <c r="H121" s="2"/>
      <c r="I121" s="2">
        <f t="array" ref="I121">SUMPRODUCT(B105:B124, (ROW(B105:B124)-ROW(B105)+1)) / (20*21/2)</f>
        <v>15.491821428571427</v>
      </c>
      <c r="J121" s="2">
        <f t="shared" si="11"/>
        <v>16.170989025317731</v>
      </c>
      <c r="K121" s="2">
        <f t="shared" si="13"/>
        <v>17.303172127939639</v>
      </c>
    </row>
    <row r="122" spans="1:11" ht="13.5" x14ac:dyDescent="0.25">
      <c r="A122" s="3">
        <v>42180</v>
      </c>
      <c r="B122" s="2">
        <v>15.381500000000001</v>
      </c>
      <c r="C122" s="2">
        <f t="shared" si="7"/>
        <v>0.44570000000000043</v>
      </c>
      <c r="D122" s="2">
        <f t="shared" si="8"/>
        <v>15.1828</v>
      </c>
      <c r="E122" s="2">
        <f t="shared" si="9"/>
        <v>15.276259999999999</v>
      </c>
      <c r="F122" s="2">
        <f t="shared" si="10"/>
        <v>16.23545</v>
      </c>
      <c r="G122" s="2">
        <f t="shared" si="12"/>
        <v>17.82990400000001</v>
      </c>
      <c r="H122" s="2"/>
      <c r="I122" s="2">
        <f t="array" ref="I122">SUMPRODUCT(B106:B125, (ROW(B106:B125)-ROW(B106)+1)) / (20*21/2)</f>
        <v>15.45847142857143</v>
      </c>
      <c r="J122" s="2">
        <f t="shared" si="11"/>
        <v>16.095799594335087</v>
      </c>
      <c r="K122" s="2">
        <f t="shared" si="13"/>
        <v>17.227812436647891</v>
      </c>
    </row>
    <row r="123" spans="1:11" ht="13.5" x14ac:dyDescent="0.25">
      <c r="A123" s="3">
        <v>42181</v>
      </c>
      <c r="B123" s="2">
        <v>15.037800000000001</v>
      </c>
      <c r="C123" s="2">
        <f t="shared" si="7"/>
        <v>-0.34370000000000012</v>
      </c>
      <c r="D123" s="2">
        <f t="shared" si="8"/>
        <v>15.238660000000001</v>
      </c>
      <c r="E123" s="2">
        <f t="shared" si="9"/>
        <v>15.21611</v>
      </c>
      <c r="F123" s="2">
        <f t="shared" si="10"/>
        <v>16.101184999999997</v>
      </c>
      <c r="G123" s="2">
        <f t="shared" si="12"/>
        <v>17.743436000000006</v>
      </c>
      <c r="H123" s="2"/>
      <c r="I123" s="2">
        <f t="array" ref="I123">SUMPRODUCT(B107:B126, (ROW(B107:B126)-ROW(B107)+1)) / (20*21/2)</f>
        <v>15.474939523809526</v>
      </c>
      <c r="J123" s="2">
        <f t="shared" si="11"/>
        <v>15.995037728207937</v>
      </c>
      <c r="K123" s="2">
        <f t="shared" si="13"/>
        <v>17.141929595995034</v>
      </c>
    </row>
    <row r="124" spans="1:11" ht="13.5" x14ac:dyDescent="0.25">
      <c r="A124" s="3">
        <v>42184</v>
      </c>
      <c r="B124" s="2">
        <v>15.488899999999999</v>
      </c>
      <c r="C124" s="2">
        <f t="shared" si="7"/>
        <v>0.4510999999999985</v>
      </c>
      <c r="D124" s="2">
        <f t="shared" si="8"/>
        <v>15.296659999999999</v>
      </c>
      <c r="E124" s="2">
        <f t="shared" si="9"/>
        <v>15.201070000000001</v>
      </c>
      <c r="F124" s="2">
        <f t="shared" si="10"/>
        <v>15.989475000000002</v>
      </c>
      <c r="G124" s="2">
        <f t="shared" si="12"/>
        <v>17.665990000000008</v>
      </c>
      <c r="H124" s="2"/>
      <c r="I124" s="2">
        <f t="array" ref="I124">SUMPRODUCT(B108:B127, (ROW(B108:B127)-ROW(B108)+1)) / (20*21/2)</f>
        <v>15.501867619047616</v>
      </c>
      <c r="J124" s="2">
        <f t="shared" si="11"/>
        <v>15.946834135045277</v>
      </c>
      <c r="K124" s="2">
        <f t="shared" si="13"/>
        <v>17.077104905956016</v>
      </c>
    </row>
    <row r="125" spans="1:11" ht="13.5" x14ac:dyDescent="0.25">
      <c r="A125" s="3">
        <v>42185</v>
      </c>
      <c r="B125" s="2">
        <v>15.6393</v>
      </c>
      <c r="C125" s="2">
        <f t="shared" si="7"/>
        <v>0.1504000000000012</v>
      </c>
      <c r="D125" s="2">
        <f t="shared" si="8"/>
        <v>15.296660000000003</v>
      </c>
      <c r="E125" s="2">
        <f t="shared" si="9"/>
        <v>15.24564</v>
      </c>
      <c r="F125" s="2">
        <f t="shared" si="10"/>
        <v>15.885285</v>
      </c>
      <c r="G125" s="2">
        <f t="shared" si="12"/>
        <v>17.591552000000007</v>
      </c>
      <c r="H125" s="2"/>
      <c r="I125" s="2">
        <f t="array" ref="I125">SUMPRODUCT(B109:B128, (ROW(B109:B128)-ROW(B109)+1)) / (20*21/2)</f>
        <v>15.475836666666668</v>
      </c>
      <c r="J125" s="2">
        <f t="shared" si="11"/>
        <v>15.917545169802869</v>
      </c>
      <c r="K125" s="2">
        <f t="shared" si="13"/>
        <v>17.020720399840094</v>
      </c>
    </row>
    <row r="126" spans="1:11" ht="13.5" x14ac:dyDescent="0.25">
      <c r="A126" s="3">
        <v>42186</v>
      </c>
      <c r="B126" s="2">
        <v>16.058199999999999</v>
      </c>
      <c r="C126" s="2">
        <f t="shared" si="7"/>
        <v>0.41889999999999894</v>
      </c>
      <c r="D126" s="2">
        <f t="shared" si="8"/>
        <v>15.521139999999999</v>
      </c>
      <c r="E126" s="2">
        <f t="shared" si="9"/>
        <v>15.332640000000001</v>
      </c>
      <c r="F126" s="2">
        <f t="shared" si="10"/>
        <v>15.775454999999997</v>
      </c>
      <c r="G126" s="2">
        <f t="shared" si="12"/>
        <v>17.525492000000003</v>
      </c>
      <c r="H126" s="2"/>
      <c r="I126" s="2">
        <f t="array" ref="I126">SUMPRODUCT(B110:B129, (ROW(B110:B129)-ROW(B110)+1)) / (20*21/2)</f>
        <v>15.459549523809521</v>
      </c>
      <c r="J126" s="2">
        <f t="shared" si="11"/>
        <v>15.930940867916881</v>
      </c>
      <c r="K126" s="2">
        <f t="shared" si="13"/>
        <v>16.982974501807149</v>
      </c>
    </row>
    <row r="127" spans="1:11" ht="13.5" x14ac:dyDescent="0.25">
      <c r="A127" s="3">
        <v>42187</v>
      </c>
      <c r="B127" s="2">
        <v>16.058199999999999</v>
      </c>
      <c r="C127" s="2">
        <f t="shared" si="7"/>
        <v>0</v>
      </c>
      <c r="D127" s="2">
        <f t="shared" si="8"/>
        <v>15.656479999999998</v>
      </c>
      <c r="E127" s="2">
        <f t="shared" si="9"/>
        <v>15.419640000000001</v>
      </c>
      <c r="F127" s="2">
        <f t="shared" si="10"/>
        <v>15.665624999999997</v>
      </c>
      <c r="G127" s="2">
        <f t="shared" si="12"/>
        <v>17.459432000000003</v>
      </c>
      <c r="H127" s="2"/>
      <c r="I127" s="2">
        <f t="array" ref="I127">SUMPRODUCT(B111:B130, (ROW(B111:B130)-ROW(B111)+1)) / (20*21/2)</f>
        <v>15.445410952380954</v>
      </c>
      <c r="J127" s="2">
        <f t="shared" si="11"/>
        <v>15.94306078525813</v>
      </c>
      <c r="K127" s="2">
        <f t="shared" si="13"/>
        <v>16.946708835069614</v>
      </c>
    </row>
    <row r="128" spans="1:11" ht="13.5" x14ac:dyDescent="0.25">
      <c r="A128" s="3">
        <v>42188</v>
      </c>
      <c r="B128" s="2">
        <v>15.392300000000001</v>
      </c>
      <c r="C128" s="2">
        <f t="shared" si="7"/>
        <v>-0.66589999999999883</v>
      </c>
      <c r="D128" s="2">
        <f t="shared" si="8"/>
        <v>15.72738</v>
      </c>
      <c r="E128" s="2">
        <f t="shared" si="9"/>
        <v>15.483020000000002</v>
      </c>
      <c r="F128" s="2">
        <f t="shared" si="10"/>
        <v>15.563314999999999</v>
      </c>
      <c r="G128" s="2">
        <f t="shared" si="12"/>
        <v>17.380054000000001</v>
      </c>
      <c r="H128" s="2"/>
      <c r="I128" s="2">
        <f t="array" ref="I128">SUMPRODUCT(B112:B131, (ROW(B112:B131)-ROW(B112)+1)) / (20*21/2)</f>
        <v>15.43518523809524</v>
      </c>
      <c r="J128" s="2">
        <f t="shared" si="11"/>
        <v>15.890607377138309</v>
      </c>
      <c r="K128" s="2">
        <f t="shared" si="13"/>
        <v>16.885751625851196</v>
      </c>
    </row>
    <row r="129" spans="1:11" ht="13.5" x14ac:dyDescent="0.25">
      <c r="A129" s="3">
        <v>42191</v>
      </c>
      <c r="B129" s="2">
        <v>15.392300000000001</v>
      </c>
      <c r="C129" s="2">
        <f t="shared" si="7"/>
        <v>0</v>
      </c>
      <c r="D129" s="2">
        <f t="shared" si="8"/>
        <v>15.70806</v>
      </c>
      <c r="E129" s="2">
        <f t="shared" si="9"/>
        <v>15.502360000000001</v>
      </c>
      <c r="F129" s="2">
        <f t="shared" si="10"/>
        <v>15.487054999999994</v>
      </c>
      <c r="G129" s="2">
        <f t="shared" si="12"/>
        <v>17.300675999999999</v>
      </c>
      <c r="H129" s="2"/>
      <c r="I129" s="2">
        <f t="array" ref="I129">SUMPRODUCT(B113:B132, (ROW(B113:B132)-ROW(B113)+1)) / (20*21/2)</f>
        <v>15.428641904761905</v>
      </c>
      <c r="J129" s="2">
        <f t="shared" si="11"/>
        <v>15.843149531696566</v>
      </c>
      <c r="K129" s="2">
        <f t="shared" si="13"/>
        <v>16.827184895425656</v>
      </c>
    </row>
    <row r="130" spans="1:11" ht="13.5" x14ac:dyDescent="0.25">
      <c r="A130" s="3">
        <v>42192</v>
      </c>
      <c r="B130" s="2">
        <v>15.3386</v>
      </c>
      <c r="C130" s="2">
        <f t="shared" si="7"/>
        <v>-5.3700000000000969E-2</v>
      </c>
      <c r="D130" s="2">
        <f t="shared" si="8"/>
        <v>15.647919999999999</v>
      </c>
      <c r="E130" s="2">
        <f t="shared" si="9"/>
        <v>15.472290000000005</v>
      </c>
      <c r="F130" s="2">
        <f t="shared" si="10"/>
        <v>15.445969999999997</v>
      </c>
      <c r="G130" s="2">
        <f t="shared" si="12"/>
        <v>17.220223999999998</v>
      </c>
      <c r="H130" s="2"/>
      <c r="I130" s="2">
        <f t="array" ref="I130">SUMPRODUCT(B114:B133, (ROW(B114:B133)-ROW(B114)+1)) / (20*21/2)</f>
        <v>15.423530476190475</v>
      </c>
      <c r="J130" s="2">
        <f t="shared" si="11"/>
        <v>15.795097195344512</v>
      </c>
      <c r="K130" s="2">
        <f t="shared" si="13"/>
        <v>16.76880901717367</v>
      </c>
    </row>
    <row r="131" spans="1:11" ht="13.5" x14ac:dyDescent="0.25">
      <c r="A131" s="3">
        <v>42193</v>
      </c>
      <c r="B131" s="2">
        <v>15.3386</v>
      </c>
      <c r="C131" s="2">
        <f t="shared" si="7"/>
        <v>0</v>
      </c>
      <c r="D131" s="2">
        <f t="shared" si="8"/>
        <v>15.504</v>
      </c>
      <c r="E131" s="2">
        <f t="shared" si="9"/>
        <v>15.51257</v>
      </c>
      <c r="F131" s="2">
        <f t="shared" si="10"/>
        <v>15.407304999999997</v>
      </c>
      <c r="G131" s="2">
        <f t="shared" si="12"/>
        <v>17.139771999999997</v>
      </c>
      <c r="H131" s="2"/>
      <c r="I131" s="2">
        <f t="array" ref="I131">SUMPRODUCT(B115:B134, (ROW(B115:B134)-ROW(B115)+1)) / (20*21/2)</f>
        <v>15.41677476190476</v>
      </c>
      <c r="J131" s="2">
        <f t="shared" si="11"/>
        <v>15.751621271978369</v>
      </c>
      <c r="K131" s="2">
        <f t="shared" si="13"/>
        <v>16.712722389049212</v>
      </c>
    </row>
    <row r="132" spans="1:11" ht="13.5" x14ac:dyDescent="0.25">
      <c r="A132" s="3">
        <v>42194</v>
      </c>
      <c r="B132" s="2">
        <v>15.3386</v>
      </c>
      <c r="C132" s="2">
        <f t="shared" ref="C132:C195" si="14">B132-B131</f>
        <v>0</v>
      </c>
      <c r="D132" s="2">
        <f t="shared" si="8"/>
        <v>15.36008</v>
      </c>
      <c r="E132" s="2">
        <f t="shared" si="9"/>
        <v>15.508280000000003</v>
      </c>
      <c r="F132" s="2">
        <f t="shared" si="10"/>
        <v>15.392269999999996</v>
      </c>
      <c r="G132" s="2">
        <f t="shared" si="12"/>
        <v>17.059320000000003</v>
      </c>
      <c r="H132" s="2"/>
      <c r="I132" s="2">
        <f t="array" ref="I132">SUMPRODUCT(B116:B135, (ROW(B116:B135)-ROW(B116)+1)) / (20*21/2)</f>
        <v>15.411604761904762</v>
      </c>
      <c r="J132" s="2">
        <f t="shared" si="11"/>
        <v>15.712285912742333</v>
      </c>
      <c r="K132" s="2">
        <f t="shared" si="13"/>
        <v>16.658835236537477</v>
      </c>
    </row>
    <row r="133" spans="1:11" ht="13.5" x14ac:dyDescent="0.25">
      <c r="A133" s="3">
        <v>42195</v>
      </c>
      <c r="B133" s="2">
        <v>15.3386</v>
      </c>
      <c r="C133" s="2">
        <f t="shared" si="14"/>
        <v>0</v>
      </c>
      <c r="D133" s="2">
        <f t="shared" si="8"/>
        <v>15.349340000000002</v>
      </c>
      <c r="E133" s="2">
        <f t="shared" si="9"/>
        <v>15.538360000000001</v>
      </c>
      <c r="F133" s="2">
        <f t="shared" si="10"/>
        <v>15.377234999999999</v>
      </c>
      <c r="G133" s="2">
        <f t="shared" si="12"/>
        <v>16.978868000000002</v>
      </c>
      <c r="H133" s="2"/>
      <c r="I133" s="2">
        <f t="array" ref="I133">SUMPRODUCT(B117:B136, (ROW(B117:B136)-ROW(B117)+1)) / (20*21/2)</f>
        <v>15.405898095238094</v>
      </c>
      <c r="J133" s="2">
        <f t="shared" si="11"/>
        <v>15.676696778195444</v>
      </c>
      <c r="K133" s="2">
        <f t="shared" si="13"/>
        <v>16.60706130569287</v>
      </c>
    </row>
    <row r="134" spans="1:11" ht="13.5" x14ac:dyDescent="0.25">
      <c r="A134" s="3">
        <v>42198</v>
      </c>
      <c r="B134" s="2">
        <v>15.3063</v>
      </c>
      <c r="C134" s="2">
        <f t="shared" si="14"/>
        <v>-3.2299999999999329E-2</v>
      </c>
      <c r="D134" s="2">
        <f t="shared" ref="D134:D197" si="15">AVERAGE(B130:B134)</f>
        <v>15.332139999999999</v>
      </c>
      <c r="E134" s="2">
        <f t="shared" si="9"/>
        <v>15.520099999999999</v>
      </c>
      <c r="F134" s="2">
        <f t="shared" si="10"/>
        <v>15.360585</v>
      </c>
      <c r="G134" s="2">
        <f t="shared" si="12"/>
        <v>16.887674000000001</v>
      </c>
      <c r="H134" s="2"/>
      <c r="I134" s="2">
        <f t="array" ref="I134">SUMPRODUCT(B118:B137, (ROW(B118:B137)-ROW(B118)+1)) / (20*21/2)</f>
        <v>15.443114761904761</v>
      </c>
      <c r="J134" s="2">
        <f t="shared" si="11"/>
        <v>15.641420894557783</v>
      </c>
      <c r="K134" s="2">
        <f t="shared" si="13"/>
        <v>16.556051058410798</v>
      </c>
    </row>
    <row r="135" spans="1:11" ht="13.5" x14ac:dyDescent="0.25">
      <c r="A135" s="3">
        <v>42199</v>
      </c>
      <c r="B135" s="2">
        <v>15.3063</v>
      </c>
      <c r="C135" s="2">
        <f t="shared" si="14"/>
        <v>0</v>
      </c>
      <c r="D135" s="2">
        <f t="shared" si="15"/>
        <v>15.32568</v>
      </c>
      <c r="E135" s="2">
        <f t="shared" si="9"/>
        <v>15.486799999999999</v>
      </c>
      <c r="F135" s="2">
        <f t="shared" si="10"/>
        <v>15.366220000000002</v>
      </c>
      <c r="G135" s="2">
        <f t="shared" si="12"/>
        <v>16.806576</v>
      </c>
      <c r="H135" s="2"/>
      <c r="I135" s="2">
        <f t="array" ref="I135">SUMPRODUCT(B119:B138, (ROW(B119:B138)-ROW(B119)+1)) / (20*21/2)</f>
        <v>15.50571857142857</v>
      </c>
      <c r="J135" s="2">
        <f t="shared" si="11"/>
        <v>15.609504618885614</v>
      </c>
      <c r="K135" s="2">
        <f t="shared" si="13"/>
        <v>16.507041212982923</v>
      </c>
    </row>
    <row r="136" spans="1:11" ht="13.5" x14ac:dyDescent="0.25">
      <c r="A136" s="3">
        <v>42200</v>
      </c>
      <c r="B136" s="2">
        <v>15.3063</v>
      </c>
      <c r="C136" s="2">
        <f t="shared" si="14"/>
        <v>0</v>
      </c>
      <c r="D136" s="2">
        <f t="shared" si="15"/>
        <v>15.319220000000001</v>
      </c>
      <c r="E136" s="2">
        <f t="shared" si="9"/>
        <v>15.41161</v>
      </c>
      <c r="F136" s="2">
        <f t="shared" si="10"/>
        <v>15.372125000000002</v>
      </c>
      <c r="G136" s="2">
        <f t="shared" si="12"/>
        <v>16.725477999999999</v>
      </c>
      <c r="H136" s="2"/>
      <c r="I136" s="2">
        <f t="array" ref="I136">SUMPRODUCT(B120:B139, (ROW(B120:B139)-ROW(B120)+1)) / (20*21/2)</f>
        <v>15.562133333333332</v>
      </c>
      <c r="J136" s="2">
        <f t="shared" si="11"/>
        <v>15.580627988515555</v>
      </c>
      <c r="K136" s="2">
        <f t="shared" si="13"/>
        <v>16.459953322277713</v>
      </c>
    </row>
    <row r="137" spans="1:11" ht="13.5" x14ac:dyDescent="0.25">
      <c r="A137" s="3">
        <v>42201</v>
      </c>
      <c r="B137" s="2">
        <v>15.7629</v>
      </c>
      <c r="C137" s="2">
        <f t="shared" si="14"/>
        <v>0.45659999999999989</v>
      </c>
      <c r="D137" s="2">
        <f t="shared" si="15"/>
        <v>15.404079999999999</v>
      </c>
      <c r="E137" s="2">
        <f t="shared" si="9"/>
        <v>15.382079999999998</v>
      </c>
      <c r="F137" s="2">
        <f t="shared" si="10"/>
        <v>15.400860000000003</v>
      </c>
      <c r="G137" s="2">
        <f t="shared" si="12"/>
        <v>16.653511999999996</v>
      </c>
      <c r="H137" s="2"/>
      <c r="I137" s="2">
        <f t="array" ref="I137">SUMPRODUCT(B121:B140, (ROW(B121:B140)-ROW(B121)+1)) / (20*21/2)</f>
        <v>15.568932380952377</v>
      </c>
      <c r="J137" s="2">
        <f t="shared" si="11"/>
        <v>15.59798722770455</v>
      </c>
      <c r="K137" s="2">
        <f t="shared" si="13"/>
        <v>16.432617897874668</v>
      </c>
    </row>
    <row r="138" spans="1:11" ht="13.5" x14ac:dyDescent="0.25">
      <c r="A138" s="3">
        <v>42205</v>
      </c>
      <c r="B138" s="2">
        <v>16.058199999999999</v>
      </c>
      <c r="C138" s="2">
        <f t="shared" si="14"/>
        <v>0.29529999999999923</v>
      </c>
      <c r="D138" s="2">
        <f t="shared" si="15"/>
        <v>15.548000000000002</v>
      </c>
      <c r="E138" s="2">
        <f t="shared" si="9"/>
        <v>15.448669999999998</v>
      </c>
      <c r="F138" s="2">
        <f t="shared" si="10"/>
        <v>15.465844999999998</v>
      </c>
      <c r="G138" s="2">
        <f t="shared" si="12"/>
        <v>16.587451999999995</v>
      </c>
      <c r="H138" s="2"/>
      <c r="I138" s="2">
        <f t="array" ref="I138">SUMPRODUCT(B122:B141, (ROW(B122:B141)-ROW(B122)+1)) / (20*21/2)</f>
        <v>15.532031904761903</v>
      </c>
      <c r="J138" s="2">
        <f t="shared" si="11"/>
        <v>15.641817015542211</v>
      </c>
      <c r="K138" s="2">
        <f t="shared" si="13"/>
        <v>16.417934843056052</v>
      </c>
    </row>
    <row r="139" spans="1:11" ht="13.5" x14ac:dyDescent="0.25">
      <c r="A139" s="3">
        <v>42206</v>
      </c>
      <c r="B139" s="2">
        <v>16.058199999999999</v>
      </c>
      <c r="C139" s="2">
        <f t="shared" si="14"/>
        <v>0</v>
      </c>
      <c r="D139" s="2">
        <f t="shared" si="15"/>
        <v>15.69838</v>
      </c>
      <c r="E139" s="2">
        <f t="shared" si="9"/>
        <v>15.515259999999998</v>
      </c>
      <c r="F139" s="2">
        <f t="shared" si="10"/>
        <v>15.50881</v>
      </c>
      <c r="G139" s="2">
        <f t="shared" si="12"/>
        <v>16.543411999999993</v>
      </c>
      <c r="H139" s="2"/>
      <c r="I139" s="2">
        <f t="array" ref="I139">SUMPRODUCT(B123:B142, (ROW(B123:B142)-ROW(B123)+1)) / (20*21/2)</f>
        <v>15.494261904761904</v>
      </c>
      <c r="J139" s="2">
        <f t="shared" si="11"/>
        <v>15.681472537871523</v>
      </c>
      <c r="K139" s="2">
        <f t="shared" si="13"/>
        <v>16.403827594308755</v>
      </c>
    </row>
    <row r="140" spans="1:11" ht="13.5" x14ac:dyDescent="0.25">
      <c r="A140" s="3">
        <v>42207</v>
      </c>
      <c r="B140" s="2">
        <v>15.5802</v>
      </c>
      <c r="C140" s="2">
        <f t="shared" si="14"/>
        <v>-0.47799999999999976</v>
      </c>
      <c r="D140" s="2">
        <f t="shared" si="15"/>
        <v>15.753159999999999</v>
      </c>
      <c r="E140" s="2">
        <f t="shared" ref="E140:E203" si="16">AVERAGE(B131:B140)</f>
        <v>15.539419999999998</v>
      </c>
      <c r="F140" s="2">
        <f t="shared" si="10"/>
        <v>15.505854999999997</v>
      </c>
      <c r="G140" s="2">
        <f t="shared" si="12"/>
        <v>16.48981199999999</v>
      </c>
      <c r="H140" s="2"/>
      <c r="I140" s="2">
        <f t="array" ref="I140">SUMPRODUCT(B124:B143, (ROW(B124:B143)-ROW(B124)+1)) / (20*21/2)</f>
        <v>15.45774476190476</v>
      </c>
      <c r="J140" s="2">
        <f t="shared" si="11"/>
        <v>15.671827534264711</v>
      </c>
      <c r="K140" s="2">
        <f t="shared" si="13"/>
        <v>16.371528472963316</v>
      </c>
    </row>
    <row r="141" spans="1:11" ht="13.5" x14ac:dyDescent="0.25">
      <c r="A141" s="3">
        <v>42208</v>
      </c>
      <c r="B141" s="2">
        <v>15.118399999999999</v>
      </c>
      <c r="C141" s="2">
        <f t="shared" si="14"/>
        <v>-0.46180000000000021</v>
      </c>
      <c r="D141" s="2">
        <f t="shared" si="15"/>
        <v>15.715579999999999</v>
      </c>
      <c r="E141" s="2">
        <f t="shared" si="16"/>
        <v>15.5174</v>
      </c>
      <c r="F141" s="2">
        <f t="shared" si="10"/>
        <v>15.514984999999996</v>
      </c>
      <c r="G141" s="2">
        <f t="shared" si="12"/>
        <v>16.426975999999989</v>
      </c>
      <c r="H141" s="2"/>
      <c r="I141" s="2">
        <f t="array" ref="I141">SUMPRODUCT(B125:B144, (ROW(B125:B144)-ROW(B125)+1)) / (20*21/2)</f>
        <v>15.420843809523808</v>
      </c>
      <c r="J141" s="2">
        <f t="shared" si="11"/>
        <v>15.619120150049024</v>
      </c>
      <c r="K141" s="2">
        <f t="shared" si="13"/>
        <v>16.322386179905934</v>
      </c>
    </row>
    <row r="142" spans="1:11" ht="13.5" x14ac:dyDescent="0.25">
      <c r="A142" s="3">
        <v>42209</v>
      </c>
      <c r="B142" s="2">
        <v>15.118399999999999</v>
      </c>
      <c r="C142" s="2">
        <f t="shared" si="14"/>
        <v>0</v>
      </c>
      <c r="D142" s="2">
        <f t="shared" si="15"/>
        <v>15.586679999999998</v>
      </c>
      <c r="E142" s="2">
        <f t="shared" si="16"/>
        <v>15.495380000000001</v>
      </c>
      <c r="F142" s="2">
        <f t="shared" si="10"/>
        <v>15.501830000000002</v>
      </c>
      <c r="G142" s="2">
        <f t="shared" si="12"/>
        <v>16.364139999999992</v>
      </c>
      <c r="H142" s="2"/>
      <c r="I142" s="2">
        <f t="array" ref="I142">SUMPRODUCT(B126:B145, (ROW(B126:B145)-ROW(B126)+1)) / (20*21/2)</f>
        <v>15.378030952380954</v>
      </c>
      <c r="J142" s="2">
        <f t="shared" si="11"/>
        <v>15.571432516711022</v>
      </c>
      <c r="K142" s="2">
        <f t="shared" si="13"/>
        <v>16.275171035595896</v>
      </c>
    </row>
    <row r="143" spans="1:11" ht="13.5" x14ac:dyDescent="0.25">
      <c r="A143" s="3">
        <v>42212</v>
      </c>
      <c r="B143" s="2">
        <v>15.118399999999999</v>
      </c>
      <c r="C143" s="2">
        <f t="shared" si="14"/>
        <v>0</v>
      </c>
      <c r="D143" s="2">
        <f t="shared" si="15"/>
        <v>15.398720000000001</v>
      </c>
      <c r="E143" s="2">
        <f t="shared" si="16"/>
        <v>15.473360000000003</v>
      </c>
      <c r="F143" s="2">
        <f t="shared" si="10"/>
        <v>15.505860000000002</v>
      </c>
      <c r="G143" s="2">
        <f t="shared" si="12"/>
        <v>16.301303999999991</v>
      </c>
      <c r="H143" s="2"/>
      <c r="I143" s="2">
        <f t="array" ref="I143">SUMPRODUCT(B127:B146, (ROW(B127:B146)-ROW(B127)+1)) / (20*21/2)</f>
        <v>15.338082380952379</v>
      </c>
      <c r="J143" s="2">
        <f t="shared" si="11"/>
        <v>15.528286562738543</v>
      </c>
      <c r="K143" s="2">
        <f t="shared" si="13"/>
        <v>16.229807465572527</v>
      </c>
    </row>
    <row r="144" spans="1:11" ht="13.5" x14ac:dyDescent="0.25">
      <c r="A144" s="3">
        <v>42213</v>
      </c>
      <c r="B144" s="2">
        <v>15.118399999999999</v>
      </c>
      <c r="C144" s="2">
        <f t="shared" si="14"/>
        <v>0</v>
      </c>
      <c r="D144" s="2">
        <f t="shared" si="15"/>
        <v>15.210759999999999</v>
      </c>
      <c r="E144" s="2">
        <f t="shared" si="16"/>
        <v>15.45457</v>
      </c>
      <c r="F144" s="2">
        <f t="shared" si="10"/>
        <v>15.487334999999998</v>
      </c>
      <c r="G144" s="2">
        <f t="shared" si="12"/>
        <v>16.22772599999999</v>
      </c>
      <c r="H144" s="2"/>
      <c r="I144" s="2">
        <f t="array" ref="I144">SUMPRODUCT(B128:B147, (ROW(B128:B147)-ROW(B128)+1)) / (20*21/2)</f>
        <v>15.302992857142858</v>
      </c>
      <c r="J144" s="2">
        <f t="shared" si="11"/>
        <v>15.489249747239635</v>
      </c>
      <c r="K144" s="2">
        <f t="shared" si="13"/>
        <v>16.186222859079486</v>
      </c>
    </row>
    <row r="145" spans="1:11" ht="13.5" x14ac:dyDescent="0.25">
      <c r="A145" s="3">
        <v>42214</v>
      </c>
      <c r="B145" s="2">
        <v>15.037800000000001</v>
      </c>
      <c r="C145" s="2">
        <f t="shared" si="14"/>
        <v>-8.0599999999998673E-2</v>
      </c>
      <c r="D145" s="2">
        <f t="shared" si="15"/>
        <v>15.102279999999999</v>
      </c>
      <c r="E145" s="2">
        <f t="shared" si="16"/>
        <v>15.427719999999999</v>
      </c>
      <c r="F145" s="2">
        <f t="shared" si="10"/>
        <v>15.45726</v>
      </c>
      <c r="G145" s="2">
        <f t="shared" si="12"/>
        <v>16.152535999999991</v>
      </c>
      <c r="H145" s="2"/>
      <c r="I145" s="2">
        <f t="array" ref="I145">SUMPRODUCT(B129:B148, (ROW(B129:B148)-ROW(B129)+1)) / (20*21/2)</f>
        <v>15.272762380952383</v>
      </c>
      <c r="J145" s="2">
        <f t="shared" si="11"/>
        <v>15.446254533216813</v>
      </c>
      <c r="K145" s="2">
        <f t="shared" si="13"/>
        <v>16.14118666852735</v>
      </c>
    </row>
    <row r="146" spans="1:11" ht="13.5" x14ac:dyDescent="0.25">
      <c r="A146" s="3">
        <v>42215</v>
      </c>
      <c r="B146" s="2">
        <v>15.037800000000001</v>
      </c>
      <c r="C146" s="2">
        <f t="shared" si="14"/>
        <v>0</v>
      </c>
      <c r="D146" s="2">
        <f t="shared" si="15"/>
        <v>15.086160000000001</v>
      </c>
      <c r="E146" s="2">
        <f t="shared" si="16"/>
        <v>15.400869999999998</v>
      </c>
      <c r="F146" s="2">
        <f t="shared" si="10"/>
        <v>15.40624</v>
      </c>
      <c r="G146" s="2">
        <f t="shared" si="12"/>
        <v>16.088087999999992</v>
      </c>
      <c r="H146" s="2"/>
      <c r="I146" s="2">
        <f t="array" ref="I146">SUMPRODUCT(B130:B149, (ROW(B130:B149)-ROW(B130)+1)) / (20*21/2)</f>
        <v>15.24422</v>
      </c>
      <c r="J146" s="2">
        <f t="shared" si="11"/>
        <v>15.407354101481879</v>
      </c>
      <c r="K146" s="2">
        <f t="shared" si="13"/>
        <v>16.097916603094905</v>
      </c>
    </row>
    <row r="147" spans="1:11" ht="13.5" x14ac:dyDescent="0.25">
      <c r="A147" s="3">
        <v>42216</v>
      </c>
      <c r="B147" s="2">
        <v>15.037800000000001</v>
      </c>
      <c r="C147" s="2">
        <f t="shared" si="14"/>
        <v>0</v>
      </c>
      <c r="D147" s="2">
        <f t="shared" si="15"/>
        <v>15.070040000000001</v>
      </c>
      <c r="E147" s="2">
        <f t="shared" si="16"/>
        <v>15.328359999999998</v>
      </c>
      <c r="F147" s="2">
        <f t="shared" si="10"/>
        <v>15.355219999999999</v>
      </c>
      <c r="G147" s="2">
        <f t="shared" si="12"/>
        <v>16.02363999999999</v>
      </c>
      <c r="H147" s="2"/>
      <c r="I147" s="2">
        <f t="array" ref="I147">SUMPRODUCT(B131:B150, (ROW(B131:B150)-ROW(B131)+1)) / (20*21/2)</f>
        <v>15.212251428571427</v>
      </c>
      <c r="J147" s="2">
        <f t="shared" si="11"/>
        <v>15.372158472769319</v>
      </c>
      <c r="K147" s="2">
        <f t="shared" si="13"/>
        <v>16.056343402973535</v>
      </c>
    </row>
    <row r="148" spans="1:11" ht="13.5" x14ac:dyDescent="0.25">
      <c r="A148" s="3">
        <v>42219</v>
      </c>
      <c r="B148" s="2">
        <v>15.037800000000001</v>
      </c>
      <c r="C148" s="2">
        <f t="shared" si="14"/>
        <v>0</v>
      </c>
      <c r="D148" s="2">
        <f t="shared" si="15"/>
        <v>15.053920000000002</v>
      </c>
      <c r="E148" s="2">
        <f t="shared" si="16"/>
        <v>15.226320000000001</v>
      </c>
      <c r="F148" s="2">
        <f t="shared" ref="F148:F211" si="17">AVERAGE(B129:B148)</f>
        <v>15.337495000000001</v>
      </c>
      <c r="G148" s="2">
        <f t="shared" si="12"/>
        <v>15.959191999999991</v>
      </c>
      <c r="H148" s="2"/>
      <c r="I148" s="2">
        <f t="array" ref="I148">SUMPRODUCT(B132:B151, (ROW(B132:B151)-ROW(B132)+1)) / (20*21/2)</f>
        <v>15.179418571428574</v>
      </c>
      <c r="J148" s="2">
        <f t="shared" si="11"/>
        <v>15.340314808696052</v>
      </c>
      <c r="K148" s="2">
        <f t="shared" si="13"/>
        <v>16.016400524425553</v>
      </c>
    </row>
    <row r="149" spans="1:11" ht="13.5" x14ac:dyDescent="0.25">
      <c r="A149" s="3">
        <v>42220</v>
      </c>
      <c r="B149" s="2">
        <v>15.037800000000001</v>
      </c>
      <c r="C149" s="2">
        <f t="shared" si="14"/>
        <v>0</v>
      </c>
      <c r="D149" s="2">
        <f t="shared" si="15"/>
        <v>15.037800000000001</v>
      </c>
      <c r="E149" s="2">
        <f t="shared" si="16"/>
        <v>15.124280000000002</v>
      </c>
      <c r="F149" s="2">
        <f t="shared" si="17"/>
        <v>15.31977</v>
      </c>
      <c r="G149" s="2">
        <f t="shared" si="12"/>
        <v>15.895817999999986</v>
      </c>
      <c r="H149" s="2"/>
      <c r="I149" s="2">
        <f t="array" ref="I149">SUMPRODUCT(B133:B152, (ROW(B133:B152)-ROW(B133)+1)) / (20*21/2)</f>
        <v>15.148401428571431</v>
      </c>
      <c r="J149" s="2">
        <f t="shared" ref="J149:J212" si="18">$J$4*B149+J148*(1-$J$4)</f>
        <v>15.311503874534523</v>
      </c>
      <c r="K149" s="2">
        <f t="shared" si="13"/>
        <v>15.978024033271609</v>
      </c>
    </row>
    <row r="150" spans="1:11" ht="13.5" x14ac:dyDescent="0.25">
      <c r="A150" s="3">
        <v>42221</v>
      </c>
      <c r="B150" s="2">
        <v>14.9841</v>
      </c>
      <c r="C150" s="2">
        <f t="shared" si="14"/>
        <v>-5.3700000000000969E-2</v>
      </c>
      <c r="D150" s="2">
        <f t="shared" si="15"/>
        <v>15.027060000000001</v>
      </c>
      <c r="E150" s="2">
        <f t="shared" si="16"/>
        <v>15.064670000000001</v>
      </c>
      <c r="F150" s="2">
        <f t="shared" si="17"/>
        <v>15.302045000000001</v>
      </c>
      <c r="G150" s="2">
        <f t="shared" si="12"/>
        <v>15.831369999999986</v>
      </c>
      <c r="H150" s="2"/>
      <c r="I150" s="2">
        <f t="array" ref="I150">SUMPRODUCT(B134:B153, (ROW(B134:B153)-ROW(B134)+1)) / (20*21/2)</f>
        <v>15.14732380952381</v>
      </c>
      <c r="J150" s="2">
        <f t="shared" si="18"/>
        <v>15.280322553150283</v>
      </c>
      <c r="K150" s="2">
        <f t="shared" si="13"/>
        <v>15.939046620202134</v>
      </c>
    </row>
    <row r="151" spans="1:11" ht="13.5" x14ac:dyDescent="0.25">
      <c r="A151" s="3">
        <v>42222</v>
      </c>
      <c r="B151" s="2">
        <v>14.9573</v>
      </c>
      <c r="C151" s="2">
        <f t="shared" si="14"/>
        <v>-2.6799999999999713E-2</v>
      </c>
      <c r="D151" s="2">
        <f t="shared" si="15"/>
        <v>15.010960000000001</v>
      </c>
      <c r="E151" s="2">
        <f t="shared" si="16"/>
        <v>15.048560000000004</v>
      </c>
      <c r="F151" s="2">
        <f t="shared" si="17"/>
        <v>15.28298</v>
      </c>
      <c r="G151" s="2">
        <f t="shared" si="12"/>
        <v>15.766385999999986</v>
      </c>
      <c r="H151" s="2"/>
      <c r="I151" s="2">
        <f t="array" ref="I151">SUMPRODUCT(B135:B154, (ROW(B135:B154)-ROW(B135)+1)) / (20*21/2)</f>
        <v>15.15126523809524</v>
      </c>
      <c r="J151" s="2">
        <f t="shared" si="18"/>
        <v>15.249558500469304</v>
      </c>
      <c r="K151" s="2">
        <f t="shared" si="13"/>
        <v>15.900546752743228</v>
      </c>
    </row>
    <row r="152" spans="1:11" ht="13.5" x14ac:dyDescent="0.25">
      <c r="A152" s="3">
        <v>42223</v>
      </c>
      <c r="B152" s="2">
        <v>14.9573</v>
      </c>
      <c r="C152" s="2">
        <f t="shared" si="14"/>
        <v>0</v>
      </c>
      <c r="D152" s="2">
        <f t="shared" si="15"/>
        <v>14.994859999999999</v>
      </c>
      <c r="E152" s="2">
        <f t="shared" si="16"/>
        <v>15.032450000000001</v>
      </c>
      <c r="F152" s="2">
        <f t="shared" si="17"/>
        <v>15.263915000000001</v>
      </c>
      <c r="G152" s="2">
        <f t="shared" si="12"/>
        <v>15.701401999999987</v>
      </c>
      <c r="H152" s="2"/>
      <c r="I152" s="2">
        <f t="array" ref="I152">SUMPRODUCT(B136:B155, (ROW(B136:B155)-ROW(B136)+1)) / (20*21/2)</f>
        <v>15.155231904761907</v>
      </c>
      <c r="J152" s="2">
        <f t="shared" si="18"/>
        <v>15.221724357567465</v>
      </c>
      <c r="K152" s="2">
        <f t="shared" si="13"/>
        <v>15.8635566840082</v>
      </c>
    </row>
    <row r="153" spans="1:11" ht="13.5" x14ac:dyDescent="0.25">
      <c r="A153" s="3">
        <v>42226</v>
      </c>
      <c r="B153" s="2">
        <v>15.252599999999999</v>
      </c>
      <c r="C153" s="2">
        <f t="shared" si="14"/>
        <v>0.29529999999999923</v>
      </c>
      <c r="D153" s="2">
        <f t="shared" si="15"/>
        <v>15.037820000000002</v>
      </c>
      <c r="E153" s="2">
        <f t="shared" si="16"/>
        <v>15.045870000000003</v>
      </c>
      <c r="F153" s="2">
        <f t="shared" si="17"/>
        <v>15.259615</v>
      </c>
      <c r="G153" s="2">
        <f t="shared" si="12"/>
        <v>15.651991999999989</v>
      </c>
      <c r="H153" s="2"/>
      <c r="I153" s="2">
        <f t="array" ref="I153">SUMPRODUCT(B137:B156, (ROW(B137:B156)-ROW(B137)+1)) / (20*21/2)</f>
        <v>15.106261904761904</v>
      </c>
      <c r="J153" s="2">
        <f t="shared" si="18"/>
        <v>15.224664894941991</v>
      </c>
      <c r="K153" s="2">
        <f t="shared" si="13"/>
        <v>15.83959759836082</v>
      </c>
    </row>
    <row r="154" spans="1:11" ht="13.5" x14ac:dyDescent="0.25">
      <c r="A154" s="3">
        <v>42227</v>
      </c>
      <c r="B154" s="2">
        <v>15.301</v>
      </c>
      <c r="C154" s="2">
        <f t="shared" si="14"/>
        <v>4.8400000000000887E-2</v>
      </c>
      <c r="D154" s="2">
        <f t="shared" si="15"/>
        <v>15.090460000000002</v>
      </c>
      <c r="E154" s="2">
        <f t="shared" si="16"/>
        <v>15.06413</v>
      </c>
      <c r="F154" s="2">
        <f t="shared" si="17"/>
        <v>15.259349999999998</v>
      </c>
      <c r="G154" s="2">
        <f t="shared" si="12"/>
        <v>15.603549999999991</v>
      </c>
      <c r="H154" s="2"/>
      <c r="I154" s="2">
        <f t="array" ref="I154">SUMPRODUCT(B138:B157, (ROW(B138:B157)-ROW(B138)+1)) / (20*21/2)</f>
        <v>15.063717619047623</v>
      </c>
      <c r="J154" s="2">
        <f t="shared" si="18"/>
        <v>15.231934904947515</v>
      </c>
      <c r="K154" s="2">
        <f t="shared" si="13"/>
        <v>15.818476123915298</v>
      </c>
    </row>
    <row r="155" spans="1:11" ht="13.5" x14ac:dyDescent="0.25">
      <c r="A155" s="3">
        <v>42228</v>
      </c>
      <c r="B155" s="2">
        <v>15.301</v>
      </c>
      <c r="C155" s="2">
        <f t="shared" si="14"/>
        <v>0</v>
      </c>
      <c r="D155" s="2">
        <f t="shared" si="15"/>
        <v>15.153839999999999</v>
      </c>
      <c r="E155" s="2">
        <f t="shared" si="16"/>
        <v>15.090449999999999</v>
      </c>
      <c r="F155" s="2">
        <f t="shared" si="17"/>
        <v>15.259084999999999</v>
      </c>
      <c r="G155" s="2">
        <f t="shared" si="12"/>
        <v>15.555107999999993</v>
      </c>
      <c r="H155" s="2"/>
      <c r="I155" s="2">
        <f t="array" ref="I155">SUMPRODUCT(B139:B158, (ROW(B139:B158)-ROW(B139)+1)) / (20*21/2)</f>
        <v>15.025833333333331</v>
      </c>
      <c r="J155" s="2">
        <f t="shared" si="18"/>
        <v>15.238512533047752</v>
      </c>
      <c r="K155" s="2">
        <f t="shared" si="13"/>
        <v>15.798182942585287</v>
      </c>
    </row>
    <row r="156" spans="1:11" ht="13.5" x14ac:dyDescent="0.25">
      <c r="A156" s="3">
        <v>42230</v>
      </c>
      <c r="B156" s="2">
        <v>14.744899999999999</v>
      </c>
      <c r="C156" s="2">
        <f t="shared" si="14"/>
        <v>-0.5561000000000007</v>
      </c>
      <c r="D156" s="2">
        <f t="shared" si="15"/>
        <v>15.111359999999999</v>
      </c>
      <c r="E156" s="2">
        <f t="shared" si="16"/>
        <v>15.061160000000001</v>
      </c>
      <c r="F156" s="2">
        <f t="shared" si="17"/>
        <v>15.231014999999996</v>
      </c>
      <c r="G156" s="2">
        <f t="shared" si="12"/>
        <v>15.484909999999992</v>
      </c>
      <c r="H156" s="2"/>
      <c r="I156" s="2">
        <f t="array" ref="I156">SUMPRODUCT(B140:B159, (ROW(B140:B159)-ROW(B140)+1)) / (20*21/2)</f>
        <v>14.994015238095241</v>
      </c>
      <c r="J156" s="2">
        <f t="shared" si="18"/>
        <v>15.191501815614632</v>
      </c>
      <c r="K156" s="2">
        <f t="shared" si="13"/>
        <v>15.75687772915057</v>
      </c>
    </row>
    <row r="157" spans="1:11" ht="13.5" x14ac:dyDescent="0.25">
      <c r="A157" s="3">
        <v>42233</v>
      </c>
      <c r="B157" s="2">
        <v>14.7843</v>
      </c>
      <c r="C157" s="2">
        <f t="shared" si="14"/>
        <v>3.9400000000000546E-2</v>
      </c>
      <c r="D157" s="2">
        <f t="shared" si="15"/>
        <v>15.076759999999998</v>
      </c>
      <c r="E157" s="2">
        <f t="shared" si="16"/>
        <v>15.035810000000001</v>
      </c>
      <c r="F157" s="2">
        <f t="shared" si="17"/>
        <v>15.182084999999997</v>
      </c>
      <c r="G157" s="2">
        <f t="shared" si="12"/>
        <v>15.415499999999994</v>
      </c>
      <c r="H157" s="2"/>
      <c r="I157" s="2">
        <f t="array" ref="I157">SUMPRODUCT(B141:B160, (ROW(B141:B160)-ROW(B141)+1)) / (20*21/2)</f>
        <v>14.968263333333333</v>
      </c>
      <c r="J157" s="2">
        <f t="shared" si="18"/>
        <v>15.152720690318001</v>
      </c>
      <c r="K157" s="2">
        <f t="shared" si="13"/>
        <v>15.718737426046628</v>
      </c>
    </row>
    <row r="158" spans="1:11" ht="13.5" x14ac:dyDescent="0.25">
      <c r="A158" s="3">
        <v>42234</v>
      </c>
      <c r="B158" s="2">
        <v>14.7843</v>
      </c>
      <c r="C158" s="2">
        <f t="shared" si="14"/>
        <v>0</v>
      </c>
      <c r="D158" s="2">
        <f t="shared" si="15"/>
        <v>14.983099999999999</v>
      </c>
      <c r="E158" s="2">
        <f t="shared" si="16"/>
        <v>15.01046</v>
      </c>
      <c r="F158" s="2">
        <f t="shared" si="17"/>
        <v>15.118389999999996</v>
      </c>
      <c r="G158" s="2">
        <f t="shared" si="12"/>
        <v>15.362415999999996</v>
      </c>
      <c r="H158" s="2"/>
      <c r="I158" s="2">
        <f t="array" ref="I158">SUMPRODUCT(B142:B161, (ROW(B142:B161)-ROW(B142)+1)) / (20*21/2)</f>
        <v>14.946301428571429</v>
      </c>
      <c r="J158" s="2">
        <f t="shared" si="18"/>
        <v>15.117633005525811</v>
      </c>
      <c r="K158" s="2">
        <f t="shared" si="13"/>
        <v>15.682092821103623</v>
      </c>
    </row>
    <row r="159" spans="1:11" ht="13.5" x14ac:dyDescent="0.25">
      <c r="A159" s="3">
        <v>42235</v>
      </c>
      <c r="B159" s="2">
        <v>14.7843</v>
      </c>
      <c r="C159" s="2">
        <f t="shared" si="14"/>
        <v>0</v>
      </c>
      <c r="D159" s="2">
        <f t="shared" si="15"/>
        <v>14.879759999999999</v>
      </c>
      <c r="E159" s="2">
        <f t="shared" si="16"/>
        <v>14.985110000000001</v>
      </c>
      <c r="F159" s="2">
        <f t="shared" si="17"/>
        <v>15.054694999999995</v>
      </c>
      <c r="G159" s="2">
        <f t="shared" si="12"/>
        <v>15.319751999999999</v>
      </c>
      <c r="H159" s="2"/>
      <c r="I159" s="2">
        <f t="array" ref="I159">SUMPRODUCT(B143:B162, (ROW(B143:B162)-ROW(B143)+1)) / (20*21/2)</f>
        <v>14.922720952380953</v>
      </c>
      <c r="J159" s="2">
        <f t="shared" si="18"/>
        <v>15.085887004999543</v>
      </c>
      <c r="K159" s="2">
        <f t="shared" si="13"/>
        <v>15.646885259491718</v>
      </c>
    </row>
    <row r="160" spans="1:11" ht="13.5" x14ac:dyDescent="0.25">
      <c r="A160" s="3">
        <v>42236</v>
      </c>
      <c r="B160" s="2">
        <v>14.7843</v>
      </c>
      <c r="C160" s="2">
        <f t="shared" si="14"/>
        <v>0</v>
      </c>
      <c r="D160" s="2">
        <f t="shared" si="15"/>
        <v>14.776419999999998</v>
      </c>
      <c r="E160" s="2">
        <f t="shared" si="16"/>
        <v>14.965129999999998</v>
      </c>
      <c r="F160" s="2">
        <f t="shared" si="17"/>
        <v>15.014899999999997</v>
      </c>
      <c r="G160" s="2">
        <f t="shared" si="12"/>
        <v>15.292232000000002</v>
      </c>
      <c r="H160" s="2"/>
      <c r="I160" s="2">
        <f t="array" ref="I160">SUMPRODUCT(B144:B163, (ROW(B144:B163)-ROW(B144)+1)) / (20*21/2)</f>
        <v>14.900891904761904</v>
      </c>
      <c r="J160" s="2">
        <f t="shared" si="18"/>
        <v>15.057164433094826</v>
      </c>
      <c r="K160" s="2">
        <f t="shared" si="13"/>
        <v>15.613058386570476</v>
      </c>
    </row>
    <row r="161" spans="1:11" ht="13.5" x14ac:dyDescent="0.25">
      <c r="A161" s="3">
        <v>42237</v>
      </c>
      <c r="B161" s="2">
        <v>14.7843</v>
      </c>
      <c r="C161" s="2">
        <f t="shared" si="14"/>
        <v>0</v>
      </c>
      <c r="D161" s="2">
        <f t="shared" si="15"/>
        <v>14.784299999999998</v>
      </c>
      <c r="E161" s="2">
        <f t="shared" si="16"/>
        <v>14.94783</v>
      </c>
      <c r="F161" s="2">
        <f t="shared" si="17"/>
        <v>14.998194999999999</v>
      </c>
      <c r="G161" s="2">
        <f t="shared" si="12"/>
        <v>15.265680000000001</v>
      </c>
      <c r="H161" s="2"/>
      <c r="I161" s="2">
        <f t="array" ref="I161">SUMPRODUCT(B145:B164, (ROW(B145:B164)-ROW(B145)+1)) / (20*21/2)</f>
        <v>14.880814285714285</v>
      </c>
      <c r="J161" s="2">
        <f t="shared" si="18"/>
        <v>15.031177344228652</v>
      </c>
      <c r="K161" s="2">
        <f t="shared" si="13"/>
        <v>15.58055805768536</v>
      </c>
    </row>
    <row r="162" spans="1:11" ht="13.5" x14ac:dyDescent="0.25">
      <c r="A162" s="3">
        <v>42240</v>
      </c>
      <c r="B162" s="2">
        <v>14.7506</v>
      </c>
      <c r="C162" s="2">
        <f t="shared" si="14"/>
        <v>-3.3699999999999619E-2</v>
      </c>
      <c r="D162" s="2">
        <f t="shared" si="15"/>
        <v>14.777559999999999</v>
      </c>
      <c r="E162" s="2">
        <f t="shared" si="16"/>
        <v>14.927159999999997</v>
      </c>
      <c r="F162" s="2">
        <f t="shared" si="17"/>
        <v>14.979804999999999</v>
      </c>
      <c r="G162" s="2">
        <f t="shared" si="12"/>
        <v>15.247906000000002</v>
      </c>
      <c r="H162" s="2"/>
      <c r="I162" s="2">
        <f t="array" ref="I162">SUMPRODUCT(B146:B165, (ROW(B146:B165)-ROW(B146)+1)) / (20*21/2)</f>
        <v>14.862488095238096</v>
      </c>
      <c r="J162" s="2">
        <f t="shared" si="18"/>
        <v>15.004455692397352</v>
      </c>
      <c r="K162" s="2">
        <f t="shared" si="13"/>
        <v>15.548010682874169</v>
      </c>
    </row>
    <row r="163" spans="1:11" ht="13.5" x14ac:dyDescent="0.25">
      <c r="A163" s="3">
        <v>42241</v>
      </c>
      <c r="B163" s="2">
        <v>14.7506</v>
      </c>
      <c r="C163" s="2">
        <f t="shared" si="14"/>
        <v>0</v>
      </c>
      <c r="D163" s="2">
        <f t="shared" si="15"/>
        <v>14.770820000000001</v>
      </c>
      <c r="E163" s="2">
        <f t="shared" si="16"/>
        <v>14.87696</v>
      </c>
      <c r="F163" s="2">
        <f t="shared" si="17"/>
        <v>14.961415000000002</v>
      </c>
      <c r="G163" s="2">
        <f t="shared" si="12"/>
        <v>15.230132000000005</v>
      </c>
      <c r="H163" s="2"/>
      <c r="I163" s="2">
        <f t="array" ref="I163">SUMPRODUCT(B147:B166, (ROW(B147:B166)-ROW(B147)+1)) / (20*21/2)</f>
        <v>14.845529523809525</v>
      </c>
      <c r="J163" s="2">
        <f t="shared" si="18"/>
        <v>14.98027895978808</v>
      </c>
      <c r="K163" s="2">
        <f t="shared" si="13"/>
        <v>15.516739675702633</v>
      </c>
    </row>
    <row r="164" spans="1:11" ht="13.5" x14ac:dyDescent="0.25">
      <c r="A164" s="3">
        <v>42242</v>
      </c>
      <c r="B164" s="2">
        <v>14.7506</v>
      </c>
      <c r="C164" s="2">
        <f t="shared" si="14"/>
        <v>0</v>
      </c>
      <c r="D164" s="2">
        <f t="shared" si="15"/>
        <v>14.764080000000002</v>
      </c>
      <c r="E164" s="2">
        <f t="shared" si="16"/>
        <v>14.82192</v>
      </c>
      <c r="F164" s="2">
        <f t="shared" si="17"/>
        <v>14.943025000000002</v>
      </c>
      <c r="G164" s="2">
        <f t="shared" si="12"/>
        <v>15.212358000000005</v>
      </c>
      <c r="H164" s="2"/>
      <c r="I164" s="2">
        <f t="array" ref="I164">SUMPRODUCT(B148:B167, (ROW(B148:B167)-ROW(B148)+1)) / (20*21/2)</f>
        <v>14.829938571428572</v>
      </c>
      <c r="J164" s="2">
        <f t="shared" si="18"/>
        <v>14.958404773141597</v>
      </c>
      <c r="K164" s="2">
        <f t="shared" si="13"/>
        <v>15.486694982537824</v>
      </c>
    </row>
    <row r="165" spans="1:11" ht="13.5" x14ac:dyDescent="0.25">
      <c r="A165" s="3">
        <v>42243</v>
      </c>
      <c r="B165" s="2">
        <v>14.7506</v>
      </c>
      <c r="C165" s="2">
        <f t="shared" si="14"/>
        <v>0</v>
      </c>
      <c r="D165" s="2">
        <f t="shared" si="15"/>
        <v>14.757339999999999</v>
      </c>
      <c r="E165" s="2">
        <f t="shared" si="16"/>
        <v>14.76688</v>
      </c>
      <c r="F165" s="2">
        <f t="shared" si="17"/>
        <v>14.928665000000001</v>
      </c>
      <c r="G165" s="2">
        <f t="shared" si="12"/>
        <v>15.203498000000007</v>
      </c>
      <c r="H165" s="2"/>
      <c r="I165" s="2">
        <f t="array" ref="I165">SUMPRODUCT(B149:B168, (ROW(B149:B168)-ROW(B149)+1)) / (20*21/2)</f>
        <v>14.830715238095237</v>
      </c>
      <c r="J165" s="2">
        <f t="shared" si="18"/>
        <v>14.938613842366207</v>
      </c>
      <c r="K165" s="2">
        <f t="shared" si="13"/>
        <v>15.45782851263438</v>
      </c>
    </row>
    <row r="166" spans="1:11" ht="13.5" x14ac:dyDescent="0.25">
      <c r="A166" s="3">
        <v>42244</v>
      </c>
      <c r="B166" s="2">
        <v>14.7506</v>
      </c>
      <c r="C166" s="2">
        <f t="shared" si="14"/>
        <v>0</v>
      </c>
      <c r="D166" s="2">
        <f t="shared" si="15"/>
        <v>14.7506</v>
      </c>
      <c r="E166" s="2">
        <f t="shared" si="16"/>
        <v>14.76745</v>
      </c>
      <c r="F166" s="2">
        <f t="shared" si="17"/>
        <v>14.914305000000002</v>
      </c>
      <c r="G166" s="2">
        <f t="shared" si="12"/>
        <v>15.194746000000004</v>
      </c>
      <c r="H166" s="2"/>
      <c r="I166" s="2">
        <f t="array" ref="I166">SUMPRODUCT(B150:B169, (ROW(B150:B169)-ROW(B150)+1)) / (20*21/2)</f>
        <v>14.832109523809523</v>
      </c>
      <c r="J166" s="2">
        <f t="shared" si="18"/>
        <v>14.920707762140855</v>
      </c>
      <c r="K166" s="2">
        <f t="shared" si="13"/>
        <v>15.430094061158522</v>
      </c>
    </row>
    <row r="167" spans="1:11" ht="13.5" x14ac:dyDescent="0.25">
      <c r="A167" s="3">
        <v>42247</v>
      </c>
      <c r="B167" s="2">
        <v>14.7506</v>
      </c>
      <c r="C167" s="2">
        <f t="shared" si="14"/>
        <v>0</v>
      </c>
      <c r="D167" s="2">
        <f t="shared" si="15"/>
        <v>14.7506</v>
      </c>
      <c r="E167" s="2">
        <f t="shared" si="16"/>
        <v>14.764080000000002</v>
      </c>
      <c r="F167" s="2">
        <f t="shared" si="17"/>
        <v>14.899945000000002</v>
      </c>
      <c r="G167" s="2">
        <f t="shared" si="12"/>
        <v>15.185994000000004</v>
      </c>
      <c r="H167" s="2"/>
      <c r="I167" s="2">
        <f t="array" ref="I167">SUMPRODUCT(B151:B170, (ROW(B151:B170)-ROW(B151)+1)) / (20*21/2)</f>
        <v>14.834664285714286</v>
      </c>
      <c r="J167" s="2">
        <f t="shared" si="18"/>
        <v>14.904507022889346</v>
      </c>
      <c r="K167" s="2">
        <f t="shared" si="13"/>
        <v>15.403447235230738</v>
      </c>
    </row>
    <row r="168" spans="1:11" ht="13.5" x14ac:dyDescent="0.25">
      <c r="A168" s="3">
        <v>42248</v>
      </c>
      <c r="B168" s="2">
        <v>14.908099999999999</v>
      </c>
      <c r="C168" s="2">
        <f t="shared" si="14"/>
        <v>0.15749999999999886</v>
      </c>
      <c r="D168" s="2">
        <f t="shared" si="15"/>
        <v>14.7821</v>
      </c>
      <c r="E168" s="2">
        <f t="shared" si="16"/>
        <v>14.77646</v>
      </c>
      <c r="F168" s="2">
        <f t="shared" si="17"/>
        <v>14.893459999999999</v>
      </c>
      <c r="G168" s="2">
        <f t="shared" si="12"/>
        <v>15.188986000000002</v>
      </c>
      <c r="H168" s="2"/>
      <c r="I168" s="2">
        <f t="array" ref="I168">SUMPRODUCT(B152:B171, (ROW(B152:B171)-ROW(B152)+1)) / (20*21/2)</f>
        <v>14.821468095238098</v>
      </c>
      <c r="J168" s="2">
        <f t="shared" si="18"/>
        <v>14.904849211185597</v>
      </c>
      <c r="K168" s="2">
        <f t="shared" si="13"/>
        <v>15.384021853456984</v>
      </c>
    </row>
    <row r="169" spans="1:11" ht="13.5" x14ac:dyDescent="0.25">
      <c r="A169" s="3">
        <v>42249</v>
      </c>
      <c r="B169" s="2">
        <v>14.908099999999999</v>
      </c>
      <c r="C169" s="2">
        <f t="shared" si="14"/>
        <v>0</v>
      </c>
      <c r="D169" s="2">
        <f t="shared" si="15"/>
        <v>14.813599999999999</v>
      </c>
      <c r="E169" s="2">
        <f t="shared" si="16"/>
        <v>14.788840000000002</v>
      </c>
      <c r="F169" s="2">
        <f t="shared" si="17"/>
        <v>14.886974999999998</v>
      </c>
      <c r="G169" s="2">
        <f t="shared" si="12"/>
        <v>15.18317</v>
      </c>
      <c r="H169" s="2"/>
      <c r="I169" s="2">
        <f t="array" ref="I169">SUMPRODUCT(B153:B172, (ROW(B153:B172)-ROW(B153)+1)) / (20*21/2)</f>
        <v>14.809283333333335</v>
      </c>
      <c r="J169" s="2">
        <f t="shared" si="18"/>
        <v>14.905158810120302</v>
      </c>
      <c r="K169" s="2">
        <f t="shared" si="13"/>
        <v>15.365358251360632</v>
      </c>
    </row>
    <row r="170" spans="1:11" ht="13.5" x14ac:dyDescent="0.25">
      <c r="A170" s="3">
        <v>42250</v>
      </c>
      <c r="B170" s="2">
        <v>14.9138</v>
      </c>
      <c r="C170" s="2">
        <f t="shared" si="14"/>
        <v>5.7000000000009265E-3</v>
      </c>
      <c r="D170" s="2">
        <f t="shared" si="15"/>
        <v>14.84624</v>
      </c>
      <c r="E170" s="2">
        <f t="shared" si="16"/>
        <v>14.801790000000002</v>
      </c>
      <c r="F170" s="2">
        <f t="shared" si="17"/>
        <v>14.883459999999996</v>
      </c>
      <c r="G170" s="2">
        <f t="shared" si="12"/>
        <v>15.168659999999999</v>
      </c>
      <c r="H170" s="2"/>
      <c r="I170" s="2">
        <f t="array" ref="I170">SUMPRODUCT(B154:B173, (ROW(B154:B173)-ROW(B154)+1)) / (20*21/2)</f>
        <v>14.77131</v>
      </c>
      <c r="J170" s="2">
        <f t="shared" si="18"/>
        <v>14.905981780585034</v>
      </c>
      <c r="K170" s="2">
        <f t="shared" si="13"/>
        <v>15.347650084640609</v>
      </c>
    </row>
    <row r="171" spans="1:11" ht="13.5" x14ac:dyDescent="0.25">
      <c r="A171" s="3">
        <v>42251</v>
      </c>
      <c r="B171" s="2">
        <v>14.744899999999999</v>
      </c>
      <c r="C171" s="2">
        <f t="shared" si="14"/>
        <v>-0.16890000000000072</v>
      </c>
      <c r="D171" s="2">
        <f t="shared" si="15"/>
        <v>14.845099999999999</v>
      </c>
      <c r="E171" s="2">
        <f t="shared" si="16"/>
        <v>14.797850000000002</v>
      </c>
      <c r="F171" s="2">
        <f t="shared" si="17"/>
        <v>14.872839999999993</v>
      </c>
      <c r="G171" s="2">
        <f t="shared" si="12"/>
        <v>15.164841999999998</v>
      </c>
      <c r="H171" s="2"/>
      <c r="I171" s="2">
        <f t="array" ref="I171">SUMPRODUCT(B155:B174, (ROW(B155:B174)-ROW(B155)+1)) / (20*21/2)</f>
        <v>14.798741904761904</v>
      </c>
      <c r="J171" s="2">
        <f t="shared" si="18"/>
        <v>14.890640658624555</v>
      </c>
      <c r="K171" s="2">
        <f t="shared" si="13"/>
        <v>15.324012826419409</v>
      </c>
    </row>
    <row r="172" spans="1:11" ht="13.5" x14ac:dyDescent="0.25">
      <c r="A172" s="3">
        <v>42254</v>
      </c>
      <c r="B172" s="2">
        <v>14.744899999999999</v>
      </c>
      <c r="C172" s="2">
        <f t="shared" si="14"/>
        <v>0</v>
      </c>
      <c r="D172" s="2">
        <f t="shared" si="15"/>
        <v>14.843959999999999</v>
      </c>
      <c r="E172" s="2">
        <f t="shared" si="16"/>
        <v>14.797280000000001</v>
      </c>
      <c r="F172" s="2">
        <f t="shared" si="17"/>
        <v>14.862219999999994</v>
      </c>
      <c r="G172" s="2">
        <f t="shared" si="12"/>
        <v>15.15211</v>
      </c>
      <c r="H172" s="2"/>
      <c r="I172" s="2">
        <f t="array" ref="I172">SUMPRODUCT(B156:B175, (ROW(B156:B175)-ROW(B156)+1)) / (20*21/2)</f>
        <v>14.883355714285715</v>
      </c>
      <c r="J172" s="2">
        <f t="shared" si="18"/>
        <v>14.876760595898407</v>
      </c>
      <c r="K172" s="2">
        <f t="shared" si="13"/>
        <v>15.301302519501002</v>
      </c>
    </row>
    <row r="173" spans="1:11" ht="13.5" x14ac:dyDescent="0.25">
      <c r="A173" s="3">
        <v>42255</v>
      </c>
      <c r="B173" s="2">
        <v>14.4635</v>
      </c>
      <c r="C173" s="2">
        <f t="shared" si="14"/>
        <v>-0.28139999999999965</v>
      </c>
      <c r="D173" s="2">
        <f t="shared" si="15"/>
        <v>14.755039999999999</v>
      </c>
      <c r="E173" s="2">
        <f t="shared" si="16"/>
        <v>14.76857</v>
      </c>
      <c r="F173" s="2">
        <f t="shared" si="17"/>
        <v>14.822764999999995</v>
      </c>
      <c r="G173" s="2">
        <f t="shared" si="12"/>
        <v>15.140623999999997</v>
      </c>
      <c r="H173" s="2"/>
      <c r="I173" s="2">
        <f t="array" ref="I173">SUMPRODUCT(B157:B176, (ROW(B157:B176)-ROW(B157)+1)) / (20*21/2)</f>
        <v>14.971423333333334</v>
      </c>
      <c r="J173" s="2">
        <f t="shared" si="18"/>
        <v>14.837402443908083</v>
      </c>
      <c r="K173" s="2">
        <f t="shared" si="13"/>
        <v>15.268447518736258</v>
      </c>
    </row>
    <row r="174" spans="1:11" ht="13.5" x14ac:dyDescent="0.25">
      <c r="A174" s="3">
        <v>42256</v>
      </c>
      <c r="B174" s="2">
        <v>15.110799999999999</v>
      </c>
      <c r="C174" s="2">
        <f t="shared" si="14"/>
        <v>0.64729999999999954</v>
      </c>
      <c r="D174" s="2">
        <f t="shared" si="15"/>
        <v>14.795579999999998</v>
      </c>
      <c r="E174" s="2">
        <f t="shared" si="16"/>
        <v>14.804590000000001</v>
      </c>
      <c r="F174" s="2">
        <f t="shared" si="17"/>
        <v>14.813254999999998</v>
      </c>
      <c r="G174" s="2">
        <f t="shared" si="12"/>
        <v>15.133061999999995</v>
      </c>
      <c r="H174" s="2"/>
      <c r="I174" s="2">
        <f t="array" ref="I174">SUMPRODUCT(B158:B177, (ROW(B158:B177)-ROW(B158)+1)) / (20*21/2)</f>
        <v>15.054666666666664</v>
      </c>
      <c r="J174" s="2">
        <f t="shared" si="18"/>
        <v>14.863440306393027</v>
      </c>
      <c r="K174" s="2">
        <f t="shared" si="13"/>
        <v>15.262265263099543</v>
      </c>
    </row>
    <row r="175" spans="1:11" ht="13.5" x14ac:dyDescent="0.25">
      <c r="A175" s="3">
        <v>42257</v>
      </c>
      <c r="B175" s="2">
        <v>15.701700000000001</v>
      </c>
      <c r="C175" s="2">
        <f t="shared" si="14"/>
        <v>0.59090000000000131</v>
      </c>
      <c r="D175" s="2">
        <f t="shared" si="15"/>
        <v>14.95316</v>
      </c>
      <c r="E175" s="2">
        <f t="shared" si="16"/>
        <v>14.899699999999999</v>
      </c>
      <c r="F175" s="2">
        <f t="shared" si="17"/>
        <v>14.83329</v>
      </c>
      <c r="G175" s="2">
        <f t="shared" si="12"/>
        <v>15.134309999999994</v>
      </c>
      <c r="H175" s="2"/>
      <c r="I175" s="2">
        <f t="array" ref="I175">SUMPRODUCT(B159:B178, (ROW(B159:B178)-ROW(B159)+1)) / (20*21/2)</f>
        <v>15.133273333333333</v>
      </c>
      <c r="J175" s="2">
        <f t="shared" si="18"/>
        <v>14.943274562927025</v>
      </c>
      <c r="K175" s="2">
        <f t="shared" si="13"/>
        <v>15.279497997879954</v>
      </c>
    </row>
    <row r="176" spans="1:11" ht="13.5" x14ac:dyDescent="0.25">
      <c r="A176" s="3">
        <v>42258</v>
      </c>
      <c r="B176" s="2">
        <v>15.757999999999999</v>
      </c>
      <c r="C176" s="2">
        <f t="shared" si="14"/>
        <v>5.6299999999998462E-2</v>
      </c>
      <c r="D176" s="2">
        <f t="shared" si="15"/>
        <v>15.155779999999998</v>
      </c>
      <c r="E176" s="2">
        <f t="shared" si="16"/>
        <v>15.000440000000001</v>
      </c>
      <c r="F176" s="2">
        <f t="shared" si="17"/>
        <v>14.883945000000001</v>
      </c>
      <c r="G176" s="2">
        <f t="shared" si="12"/>
        <v>15.128305999999993</v>
      </c>
      <c r="H176" s="2"/>
      <c r="I176" s="2">
        <f t="array" ref="I176">SUMPRODUCT(B160:B179, (ROW(B160:B179)-ROW(B160)+1)) / (20*21/2)</f>
        <v>15.207243333333333</v>
      </c>
      <c r="J176" s="2">
        <f t="shared" si="18"/>
        <v>15.020867461695881</v>
      </c>
      <c r="K176" s="2">
        <f t="shared" si="13"/>
        <v>15.298262782276819</v>
      </c>
    </row>
    <row r="177" spans="1:11" ht="13.5" x14ac:dyDescent="0.25">
      <c r="A177" s="3">
        <v>42261</v>
      </c>
      <c r="B177" s="2">
        <v>15.757999999999999</v>
      </c>
      <c r="C177" s="2">
        <f t="shared" si="14"/>
        <v>0</v>
      </c>
      <c r="D177" s="2">
        <f t="shared" si="15"/>
        <v>15.3584</v>
      </c>
      <c r="E177" s="2">
        <f t="shared" si="16"/>
        <v>15.101179999999999</v>
      </c>
      <c r="F177" s="2">
        <f t="shared" si="17"/>
        <v>14.93263</v>
      </c>
      <c r="G177" s="2">
        <f t="shared" si="12"/>
        <v>15.122301999999992</v>
      </c>
      <c r="H177" s="2"/>
      <c r="I177" s="2">
        <f t="array" ref="I177">SUMPRODUCT(B161:B180, (ROW(B161:B180)-ROW(B161)+1)) / (20*21/2)</f>
        <v>15.276576666666664</v>
      </c>
      <c r="J177" s="2">
        <f t="shared" si="18"/>
        <v>15.091070560581988</v>
      </c>
      <c r="K177" s="2">
        <f t="shared" si="13"/>
        <v>15.316291692775767</v>
      </c>
    </row>
    <row r="178" spans="1:11" ht="13.5" x14ac:dyDescent="0.25">
      <c r="A178" s="3">
        <v>42262</v>
      </c>
      <c r="B178" s="2">
        <v>15.757999999999999</v>
      </c>
      <c r="C178" s="2">
        <f t="shared" si="14"/>
        <v>0</v>
      </c>
      <c r="D178" s="2">
        <f t="shared" si="15"/>
        <v>15.617299999999997</v>
      </c>
      <c r="E178" s="2">
        <f t="shared" si="16"/>
        <v>15.186170000000001</v>
      </c>
      <c r="F178" s="2">
        <f t="shared" si="17"/>
        <v>14.981314999999999</v>
      </c>
      <c r="G178" s="2">
        <f t="shared" ref="G178:G241" si="19">AVERAGE(B129:B178)</f>
        <v>15.129615999999993</v>
      </c>
      <c r="H178" s="2"/>
      <c r="I178" s="2">
        <f t="array" ref="I178">SUMPRODUCT(B162:B181, (ROW(B162:B181)-ROW(B162)+1)) / (20*21/2)</f>
        <v>15.341273333333335</v>
      </c>
      <c r="J178" s="2">
        <f t="shared" si="18"/>
        <v>15.15458765005037</v>
      </c>
      <c r="K178" s="2">
        <f t="shared" si="13"/>
        <v>15.333613587176718</v>
      </c>
    </row>
    <row r="179" spans="1:11" ht="13.5" x14ac:dyDescent="0.25">
      <c r="A179" s="3">
        <v>42263</v>
      </c>
      <c r="B179" s="2">
        <v>15.757999999999999</v>
      </c>
      <c r="C179" s="2">
        <f t="shared" si="14"/>
        <v>0</v>
      </c>
      <c r="D179" s="2">
        <f t="shared" si="15"/>
        <v>15.746739999999997</v>
      </c>
      <c r="E179" s="2">
        <f t="shared" si="16"/>
        <v>15.27116</v>
      </c>
      <c r="F179" s="2">
        <f t="shared" si="17"/>
        <v>15.030000000000001</v>
      </c>
      <c r="G179" s="2">
        <f t="shared" si="19"/>
        <v>15.136929999999996</v>
      </c>
      <c r="H179" s="2"/>
      <c r="I179" s="2">
        <f t="array" ref="I179">SUMPRODUCT(B163:B182, (ROW(B163:B182)-ROW(B163)+1)) / (20*21/2)</f>
        <v>15.401333333333332</v>
      </c>
      <c r="J179" s="2">
        <f t="shared" si="18"/>
        <v>15.212055492902717</v>
      </c>
      <c r="K179" s="2">
        <f t="shared" ref="K179:K242" si="20">$K$4*B179+(1-$K$4)*K178</f>
        <v>15.35025619160116</v>
      </c>
    </row>
    <row r="180" spans="1:11" ht="13.5" x14ac:dyDescent="0.25">
      <c r="A180" s="3">
        <v>42264</v>
      </c>
      <c r="B180" s="2">
        <v>15.757999999999999</v>
      </c>
      <c r="C180" s="2">
        <f t="shared" si="14"/>
        <v>0</v>
      </c>
      <c r="D180" s="2">
        <f t="shared" si="15"/>
        <v>15.757999999999999</v>
      </c>
      <c r="E180" s="2">
        <f t="shared" si="16"/>
        <v>15.35558</v>
      </c>
      <c r="F180" s="2">
        <f t="shared" si="17"/>
        <v>15.078685000000002</v>
      </c>
      <c r="G180" s="2">
        <f t="shared" si="19"/>
        <v>15.145317999999998</v>
      </c>
      <c r="H180" s="2"/>
      <c r="I180" s="2">
        <f t="array" ref="I180">SUMPRODUCT(B164:B183, (ROW(B164:B183)-ROW(B164)+1)) / (20*21/2)</f>
        <v>15.456596190476189</v>
      </c>
      <c r="J180" s="2">
        <f t="shared" si="18"/>
        <v>15.264050207864363</v>
      </c>
      <c r="K180" s="2">
        <f t="shared" si="20"/>
        <v>15.366246144871702</v>
      </c>
    </row>
    <row r="181" spans="1:11" ht="13.5" x14ac:dyDescent="0.25">
      <c r="A181" s="3">
        <v>42265</v>
      </c>
      <c r="B181" s="2">
        <v>15.757999999999999</v>
      </c>
      <c r="C181" s="2">
        <f t="shared" si="14"/>
        <v>0</v>
      </c>
      <c r="D181" s="2">
        <f t="shared" si="15"/>
        <v>15.757999999999999</v>
      </c>
      <c r="E181" s="2">
        <f t="shared" si="16"/>
        <v>15.456889999999998</v>
      </c>
      <c r="F181" s="2">
        <f t="shared" si="17"/>
        <v>15.127370000000003</v>
      </c>
      <c r="G181" s="2">
        <f t="shared" si="19"/>
        <v>15.153706</v>
      </c>
      <c r="H181" s="2"/>
      <c r="I181" s="2">
        <f t="array" ref="I181">SUMPRODUCT(B165:B184, (ROW(B165:B184)-ROW(B165)+1)) / (20*21/2)</f>
        <v>15.462033333333336</v>
      </c>
      <c r="J181" s="2">
        <f t="shared" si="18"/>
        <v>15.311093045210615</v>
      </c>
      <c r="K181" s="2">
        <f t="shared" si="20"/>
        <v>15.381609041151243</v>
      </c>
    </row>
    <row r="182" spans="1:11" ht="13.5" x14ac:dyDescent="0.25">
      <c r="A182" s="3">
        <v>42268</v>
      </c>
      <c r="B182" s="2">
        <v>15.757999999999999</v>
      </c>
      <c r="C182" s="2">
        <f t="shared" si="14"/>
        <v>0</v>
      </c>
      <c r="D182" s="2">
        <f t="shared" si="15"/>
        <v>15.757999999999999</v>
      </c>
      <c r="E182" s="2">
        <f t="shared" si="16"/>
        <v>15.558199999999999</v>
      </c>
      <c r="F182" s="2">
        <f t="shared" si="17"/>
        <v>15.17774</v>
      </c>
      <c r="G182" s="2">
        <f t="shared" si="19"/>
        <v>15.162094000000002</v>
      </c>
      <c r="H182" s="2"/>
      <c r="I182" s="2">
        <f t="array" ref="I182">SUMPRODUCT(B166:B185, (ROW(B166:B185)-ROW(B166)+1)) / (20*21/2)</f>
        <v>15.465458095238098</v>
      </c>
      <c r="J182" s="2">
        <f t="shared" si="18"/>
        <v>15.353655612333414</v>
      </c>
      <c r="K182" s="2">
        <f t="shared" si="20"/>
        <v>15.396369470910019</v>
      </c>
    </row>
    <row r="183" spans="1:11" ht="13.5" x14ac:dyDescent="0.25">
      <c r="A183" s="3">
        <v>42269</v>
      </c>
      <c r="B183" s="2">
        <v>15.757999999999999</v>
      </c>
      <c r="C183" s="2">
        <f t="shared" si="14"/>
        <v>0</v>
      </c>
      <c r="D183" s="2">
        <f t="shared" si="15"/>
        <v>15.757999999999999</v>
      </c>
      <c r="E183" s="2">
        <f t="shared" si="16"/>
        <v>15.68765</v>
      </c>
      <c r="F183" s="2">
        <f t="shared" si="17"/>
        <v>15.228109999999997</v>
      </c>
      <c r="G183" s="2">
        <f t="shared" si="19"/>
        <v>15.170482000000003</v>
      </c>
      <c r="H183" s="2"/>
      <c r="I183" s="2">
        <f t="array" ref="I183">SUMPRODUCT(B167:B186, (ROW(B167:B186)-ROW(B167)+1)) / (20*21/2)</f>
        <v>15.422900952380955</v>
      </c>
      <c r="J183" s="2">
        <f t="shared" si="18"/>
        <v>15.392164601634994</v>
      </c>
      <c r="K183" s="2">
        <f t="shared" si="20"/>
        <v>15.410551060286096</v>
      </c>
    </row>
    <row r="184" spans="1:11" ht="13.5" x14ac:dyDescent="0.25">
      <c r="A184" s="3">
        <v>42270</v>
      </c>
      <c r="B184" s="2">
        <v>15.2852</v>
      </c>
      <c r="C184" s="2">
        <f t="shared" si="14"/>
        <v>-0.47279999999999944</v>
      </c>
      <c r="D184" s="2">
        <f t="shared" si="15"/>
        <v>15.66344</v>
      </c>
      <c r="E184" s="2">
        <f t="shared" si="16"/>
        <v>15.705089999999998</v>
      </c>
      <c r="F184" s="2">
        <f t="shared" si="17"/>
        <v>15.254839999999998</v>
      </c>
      <c r="G184" s="2">
        <f t="shared" si="19"/>
        <v>15.170060000000005</v>
      </c>
      <c r="H184" s="2"/>
      <c r="I184" s="2">
        <f t="array" ref="I184">SUMPRODUCT(B168:B187, (ROW(B168:B187)-ROW(B168)+1)) / (20*21/2)</f>
        <v>15.379941904761901</v>
      </c>
      <c r="J184" s="2">
        <f t="shared" si="18"/>
        <v>15.381977496717374</v>
      </c>
      <c r="K184" s="2">
        <f t="shared" si="20"/>
        <v>15.405635332431739</v>
      </c>
    </row>
    <row r="185" spans="1:11" ht="13.5" x14ac:dyDescent="0.25">
      <c r="A185" s="3">
        <v>42275</v>
      </c>
      <c r="B185" s="2">
        <v>15.290800000000001</v>
      </c>
      <c r="C185" s="2">
        <f t="shared" si="14"/>
        <v>5.6000000000011596E-3</v>
      </c>
      <c r="D185" s="2">
        <f t="shared" si="15"/>
        <v>15.570000000000002</v>
      </c>
      <c r="E185" s="2">
        <f t="shared" si="16"/>
        <v>15.663999999999996</v>
      </c>
      <c r="F185" s="2">
        <f t="shared" si="17"/>
        <v>15.28185</v>
      </c>
      <c r="G185" s="2">
        <f t="shared" si="19"/>
        <v>15.169750000000006</v>
      </c>
      <c r="H185" s="2"/>
      <c r="I185" s="2">
        <f t="array" ref="I185">SUMPRODUCT(B169:B188, (ROW(B169:B188)-ROW(B169)+1)) / (20*21/2)</f>
        <v>15.336580952380951</v>
      </c>
      <c r="J185" s="2">
        <f t="shared" si="18"/>
        <v>15.373293925601432</v>
      </c>
      <c r="K185" s="2">
        <f t="shared" si="20"/>
        <v>15.401131986061866</v>
      </c>
    </row>
    <row r="186" spans="1:11" ht="13.5" x14ac:dyDescent="0.25">
      <c r="A186" s="3">
        <v>42276</v>
      </c>
      <c r="B186" s="2">
        <v>14.835000000000001</v>
      </c>
      <c r="C186" s="2">
        <f t="shared" si="14"/>
        <v>-0.45579999999999998</v>
      </c>
      <c r="D186" s="2">
        <f t="shared" si="15"/>
        <v>15.385399999999999</v>
      </c>
      <c r="E186" s="2">
        <f t="shared" si="16"/>
        <v>15.571699999999998</v>
      </c>
      <c r="F186" s="2">
        <f t="shared" si="17"/>
        <v>15.28607</v>
      </c>
      <c r="G186" s="2">
        <f t="shared" si="19"/>
        <v>15.160324000000005</v>
      </c>
      <c r="H186" s="2"/>
      <c r="I186" s="2">
        <f t="array" ref="I186">SUMPRODUCT(B170:B189, (ROW(B170:B189)-ROW(B170)+1)) / (20*21/2)</f>
        <v>15.327872857142857</v>
      </c>
      <c r="J186" s="2">
        <f t="shared" si="18"/>
        <v>15.322027837448914</v>
      </c>
      <c r="K186" s="2">
        <f t="shared" si="20"/>
        <v>15.3789307317065</v>
      </c>
    </row>
    <row r="187" spans="1:11" ht="13.5" x14ac:dyDescent="0.25">
      <c r="A187" s="3">
        <v>42277</v>
      </c>
      <c r="B187" s="2">
        <v>14.835000000000001</v>
      </c>
      <c r="C187" s="2">
        <f t="shared" si="14"/>
        <v>0</v>
      </c>
      <c r="D187" s="2">
        <f t="shared" si="15"/>
        <v>15.200800000000001</v>
      </c>
      <c r="E187" s="2">
        <f t="shared" si="16"/>
        <v>15.479400000000002</v>
      </c>
      <c r="F187" s="2">
        <f t="shared" si="17"/>
        <v>15.290289999999999</v>
      </c>
      <c r="G187" s="2">
        <f t="shared" si="19"/>
        <v>15.141766000000004</v>
      </c>
      <c r="H187" s="2"/>
      <c r="I187" s="2">
        <f t="array" ref="I187">SUMPRODUCT(B171:B190, (ROW(B171:B190)-ROW(B171)+1)) / (20*21/2)</f>
        <v>15.317797619047619</v>
      </c>
      <c r="J187" s="2">
        <f t="shared" si="18"/>
        <v>15.27564423388235</v>
      </c>
      <c r="K187" s="2">
        <f t="shared" si="20"/>
        <v>15.357600114776835</v>
      </c>
    </row>
    <row r="188" spans="1:11" ht="13.5" x14ac:dyDescent="0.25">
      <c r="A188" s="3">
        <v>42278</v>
      </c>
      <c r="B188" s="2">
        <v>14.835000000000001</v>
      </c>
      <c r="C188" s="2">
        <f t="shared" si="14"/>
        <v>0</v>
      </c>
      <c r="D188" s="2">
        <f t="shared" si="15"/>
        <v>15.016200000000001</v>
      </c>
      <c r="E188" s="2">
        <f t="shared" si="16"/>
        <v>15.3871</v>
      </c>
      <c r="F188" s="2">
        <f t="shared" si="17"/>
        <v>15.286635</v>
      </c>
      <c r="G188" s="2">
        <f t="shared" si="19"/>
        <v>15.117302000000006</v>
      </c>
      <c r="H188" s="2"/>
      <c r="I188" s="2">
        <f t="array" ref="I188">SUMPRODUCT(B172:B191, (ROW(B172:B191)-ROW(B172)+1)) / (20*21/2)</f>
        <v>15.30638238095238</v>
      </c>
      <c r="J188" s="2">
        <f t="shared" si="18"/>
        <v>15.233678116369745</v>
      </c>
      <c r="K188" s="2">
        <f t="shared" si="20"/>
        <v>15.337105992628725</v>
      </c>
    </row>
    <row r="189" spans="1:11" ht="13.5" x14ac:dyDescent="0.25">
      <c r="A189" s="3">
        <v>42279</v>
      </c>
      <c r="B189" s="2">
        <v>15.1952</v>
      </c>
      <c r="C189" s="2">
        <f t="shared" si="14"/>
        <v>0.36019999999999897</v>
      </c>
      <c r="D189" s="2">
        <f t="shared" si="15"/>
        <v>14.998200000000002</v>
      </c>
      <c r="E189" s="2">
        <f t="shared" si="16"/>
        <v>15.330820000000003</v>
      </c>
      <c r="F189" s="2">
        <f t="shared" si="17"/>
        <v>15.300989999999999</v>
      </c>
      <c r="G189" s="2">
        <f t="shared" si="19"/>
        <v>15.100042000000006</v>
      </c>
      <c r="H189" s="2"/>
      <c r="I189" s="2">
        <f t="array" ref="I189">SUMPRODUCT(B173:B192, (ROW(B173:B192)-ROW(B173)+1)) / (20*21/2)</f>
        <v>15.292822857142857</v>
      </c>
      <c r="J189" s="2">
        <f t="shared" si="18"/>
        <v>15.23001353385834</v>
      </c>
      <c r="K189" s="2">
        <f t="shared" si="20"/>
        <v>15.331541051741324</v>
      </c>
    </row>
    <row r="190" spans="1:11" ht="13.5" x14ac:dyDescent="0.25">
      <c r="A190" s="3">
        <v>42282</v>
      </c>
      <c r="B190" s="2">
        <v>15.1952</v>
      </c>
      <c r="C190" s="2">
        <f t="shared" si="14"/>
        <v>0</v>
      </c>
      <c r="D190" s="2">
        <f t="shared" si="15"/>
        <v>14.97908</v>
      </c>
      <c r="E190" s="2">
        <f t="shared" si="16"/>
        <v>15.274540000000002</v>
      </c>
      <c r="F190" s="2">
        <f t="shared" si="17"/>
        <v>15.315059999999999</v>
      </c>
      <c r="G190" s="2">
        <f t="shared" si="19"/>
        <v>15.092342000000007</v>
      </c>
      <c r="H190" s="2"/>
      <c r="I190" s="2">
        <f t="array" ref="I190">SUMPRODUCT(B174:B193, (ROW(B174:B193)-ROW(B174)+1)) / (20*21/2)</f>
        <v>15.212261904761904</v>
      </c>
      <c r="J190" s="2">
        <f t="shared" si="18"/>
        <v>15.226697959205165</v>
      </c>
      <c r="K190" s="2">
        <f t="shared" si="20"/>
        <v>15.326194343829899</v>
      </c>
    </row>
    <row r="191" spans="1:11" ht="13.5" x14ac:dyDescent="0.25">
      <c r="A191" s="3">
        <v>42283</v>
      </c>
      <c r="B191" s="2">
        <v>15.1952</v>
      </c>
      <c r="C191" s="2">
        <f t="shared" si="14"/>
        <v>0</v>
      </c>
      <c r="D191" s="2">
        <f t="shared" si="15"/>
        <v>15.051120000000001</v>
      </c>
      <c r="E191" s="2">
        <f t="shared" si="16"/>
        <v>15.218260000000001</v>
      </c>
      <c r="F191" s="2">
        <f t="shared" si="17"/>
        <v>15.337575000000001</v>
      </c>
      <c r="G191" s="2">
        <f t="shared" si="19"/>
        <v>15.093878000000009</v>
      </c>
      <c r="H191" s="2"/>
      <c r="I191" s="2">
        <f t="array" ref="I191">SUMPRODUCT(B175:B194, (ROW(B175:B194)-ROW(B175)+1)) / (20*21/2)</f>
        <v>15.089650000000001</v>
      </c>
      <c r="J191" s="2">
        <f t="shared" si="18"/>
        <v>15.223698153566577</v>
      </c>
      <c r="K191" s="2">
        <f t="shared" si="20"/>
        <v>15.32105731073853</v>
      </c>
    </row>
    <row r="192" spans="1:11" ht="13.5" x14ac:dyDescent="0.25">
      <c r="A192" s="3">
        <v>42284</v>
      </c>
      <c r="B192" s="2">
        <v>15.1952</v>
      </c>
      <c r="C192" s="2">
        <f t="shared" si="14"/>
        <v>0</v>
      </c>
      <c r="D192" s="2">
        <f t="shared" si="15"/>
        <v>15.123160000000002</v>
      </c>
      <c r="E192" s="2">
        <f t="shared" si="16"/>
        <v>15.16198</v>
      </c>
      <c r="F192" s="2">
        <f t="shared" si="17"/>
        <v>15.360090000000003</v>
      </c>
      <c r="G192" s="2">
        <f t="shared" si="19"/>
        <v>15.095414000000007</v>
      </c>
      <c r="H192" s="2"/>
      <c r="I192" s="2">
        <f t="array" ref="I192">SUMPRODUCT(B176:B195, (ROW(B176:B195)-ROW(B176)+1)) / (20*21/2)</f>
        <v>14.971969523809525</v>
      </c>
      <c r="J192" s="2">
        <f t="shared" si="18"/>
        <v>15.220984043703092</v>
      </c>
      <c r="K192" s="2">
        <f t="shared" si="20"/>
        <v>15.316121729925253</v>
      </c>
    </row>
    <row r="193" spans="1:11" ht="13.5" x14ac:dyDescent="0.25">
      <c r="A193" s="3">
        <v>42285</v>
      </c>
      <c r="B193" s="2">
        <v>14.514200000000001</v>
      </c>
      <c r="C193" s="2">
        <f t="shared" si="14"/>
        <v>-0.68099999999999916</v>
      </c>
      <c r="D193" s="2">
        <f t="shared" si="15"/>
        <v>15.059000000000001</v>
      </c>
      <c r="E193" s="2">
        <f t="shared" si="16"/>
        <v>15.037600000000001</v>
      </c>
      <c r="F193" s="2">
        <f t="shared" si="17"/>
        <v>15.362625</v>
      </c>
      <c r="G193" s="2">
        <f t="shared" si="19"/>
        <v>15.083330000000005</v>
      </c>
      <c r="H193" s="2"/>
      <c r="I193" s="2">
        <f t="array" ref="I193">SUMPRODUCT(B177:B196, (ROW(B177:B196)-ROW(B177)+1)) / (20*21/2)</f>
        <v>14.862034285714286</v>
      </c>
      <c r="J193" s="2">
        <f t="shared" si="18"/>
        <v>15.153671277636132</v>
      </c>
      <c r="K193" s="2">
        <f t="shared" si="20"/>
        <v>15.284673818947793</v>
      </c>
    </row>
    <row r="194" spans="1:11" ht="13.5" x14ac:dyDescent="0.25">
      <c r="A194" s="3">
        <v>42286</v>
      </c>
      <c r="B194" s="2">
        <v>14.075200000000001</v>
      </c>
      <c r="C194" s="2">
        <f t="shared" si="14"/>
        <v>-0.43900000000000006</v>
      </c>
      <c r="D194" s="2">
        <f t="shared" si="15"/>
        <v>14.834999999999999</v>
      </c>
      <c r="E194" s="2">
        <f t="shared" si="16"/>
        <v>14.916599999999999</v>
      </c>
      <c r="F194" s="2">
        <f t="shared" si="17"/>
        <v>15.310845</v>
      </c>
      <c r="G194" s="2">
        <f t="shared" si="19"/>
        <v>15.062466000000004</v>
      </c>
      <c r="H194" s="2"/>
      <c r="I194" s="2">
        <f t="array" ref="I194">SUMPRODUCT(B178:B197, (ROW(B178:B197)-ROW(B178)+1)) / (20*21/2)</f>
        <v>14.762798095238097</v>
      </c>
      <c r="J194" s="2">
        <f t="shared" si="18"/>
        <v>15.050959727385072</v>
      </c>
      <c r="K194" s="2">
        <f t="shared" si="20"/>
        <v>15.237243473106703</v>
      </c>
    </row>
    <row r="195" spans="1:11" ht="13.5" x14ac:dyDescent="0.25">
      <c r="A195" s="3">
        <v>42289</v>
      </c>
      <c r="B195" s="2">
        <v>14.075200000000001</v>
      </c>
      <c r="C195" s="2">
        <f t="shared" si="14"/>
        <v>0</v>
      </c>
      <c r="D195" s="2">
        <f t="shared" si="15"/>
        <v>14.611000000000001</v>
      </c>
      <c r="E195" s="2">
        <f t="shared" si="16"/>
        <v>14.79504</v>
      </c>
      <c r="F195" s="2">
        <f t="shared" si="17"/>
        <v>15.229519999999999</v>
      </c>
      <c r="G195" s="2">
        <f t="shared" si="19"/>
        <v>15.043214000000003</v>
      </c>
      <c r="H195" s="2"/>
      <c r="I195" s="2">
        <f t="array" ref="I195">SUMPRODUCT(B179:B198, (ROW(B179:B198)-ROW(B179)+1)) / (20*21/2)</f>
        <v>14.713783809523807</v>
      </c>
      <c r="J195" s="2">
        <f t="shared" si="18"/>
        <v>14.958030229538876</v>
      </c>
      <c r="K195" s="2">
        <f t="shared" si="20"/>
        <v>15.19167314082801</v>
      </c>
    </row>
    <row r="196" spans="1:11" ht="13.5" x14ac:dyDescent="0.25">
      <c r="A196" s="3">
        <v>42290</v>
      </c>
      <c r="B196" s="2">
        <v>14.075200000000001</v>
      </c>
      <c r="C196" s="2">
        <f t="shared" ref="C196:C259" si="21">B196-B195</f>
        <v>0</v>
      </c>
      <c r="D196" s="2">
        <f t="shared" si="15"/>
        <v>14.387</v>
      </c>
      <c r="E196" s="2">
        <f t="shared" si="16"/>
        <v>14.719059999999999</v>
      </c>
      <c r="F196" s="2">
        <f t="shared" si="17"/>
        <v>15.145379999999999</v>
      </c>
      <c r="G196" s="2">
        <f t="shared" si="19"/>
        <v>15.023962000000001</v>
      </c>
      <c r="H196" s="2"/>
      <c r="I196" s="2">
        <f t="array" ref="I196">SUMPRODUCT(B180:B199, (ROW(B180:B199)-ROW(B180)+1)) / (20*21/2)</f>
        <v>14.670531428571426</v>
      </c>
      <c r="J196" s="2">
        <f t="shared" si="18"/>
        <v>14.873951160058983</v>
      </c>
      <c r="K196" s="2">
        <f t="shared" si="20"/>
        <v>15.147889880403383</v>
      </c>
    </row>
    <row r="197" spans="1:11" ht="13.5" x14ac:dyDescent="0.25">
      <c r="A197" s="3">
        <v>42293</v>
      </c>
      <c r="B197" s="2">
        <v>14.103400000000001</v>
      </c>
      <c r="C197" s="2">
        <f t="shared" si="21"/>
        <v>2.8200000000000003E-2</v>
      </c>
      <c r="D197" s="2">
        <f t="shared" si="15"/>
        <v>14.16864</v>
      </c>
      <c r="E197" s="2">
        <f t="shared" si="16"/>
        <v>14.645900000000001</v>
      </c>
      <c r="F197" s="2">
        <f t="shared" si="17"/>
        <v>15.062650000000001</v>
      </c>
      <c r="G197" s="2">
        <f t="shared" si="19"/>
        <v>15.005274</v>
      </c>
      <c r="H197" s="2"/>
      <c r="I197" s="2">
        <f t="array" ref="I197">SUMPRODUCT(B181:B200, (ROW(B181:B200)-ROW(B181)+1)) / (20*21/2)</f>
        <v>14.63304095238095</v>
      </c>
      <c r="J197" s="2">
        <f t="shared" si="18"/>
        <v>14.800565335291461</v>
      </c>
      <c r="K197" s="2">
        <f t="shared" si="20"/>
        <v>15.106929492936585</v>
      </c>
    </row>
    <row r="198" spans="1:11" ht="13.5" x14ac:dyDescent="0.25">
      <c r="A198" s="3">
        <v>42296</v>
      </c>
      <c r="B198" s="2">
        <v>14.548</v>
      </c>
      <c r="C198" s="2">
        <f t="shared" si="21"/>
        <v>0.44459999999999944</v>
      </c>
      <c r="D198" s="2">
        <f t="shared" ref="D198:D261" si="22">AVERAGE(B194:B198)</f>
        <v>14.1754</v>
      </c>
      <c r="E198" s="2">
        <f t="shared" si="16"/>
        <v>14.6172</v>
      </c>
      <c r="F198" s="2">
        <f t="shared" si="17"/>
        <v>15.00215</v>
      </c>
      <c r="G198" s="2">
        <f t="shared" si="19"/>
        <v>14.995477999999999</v>
      </c>
      <c r="H198" s="2"/>
      <c r="I198" s="2">
        <f t="array" ref="I198">SUMPRODUCT(B182:B201, (ROW(B182:B201)-ROW(B182)+1)) / (20*21/2)</f>
        <v>14.596483809523807</v>
      </c>
      <c r="J198" s="2">
        <f t="shared" si="18"/>
        <v>14.77651149383513</v>
      </c>
      <c r="K198" s="2">
        <f t="shared" si="20"/>
        <v>15.085010689292014</v>
      </c>
    </row>
    <row r="199" spans="1:11" ht="13.5" x14ac:dyDescent="0.25">
      <c r="A199" s="3">
        <v>42297</v>
      </c>
      <c r="B199" s="2">
        <v>14.548</v>
      </c>
      <c r="C199" s="2">
        <f t="shared" si="21"/>
        <v>0</v>
      </c>
      <c r="D199" s="2">
        <f t="shared" si="22"/>
        <v>14.269960000000001</v>
      </c>
      <c r="E199" s="2">
        <f t="shared" si="16"/>
        <v>14.552479999999999</v>
      </c>
      <c r="F199" s="2">
        <f t="shared" si="17"/>
        <v>14.941650000000001</v>
      </c>
      <c r="G199" s="2">
        <f t="shared" si="19"/>
        <v>14.985681999999997</v>
      </c>
      <c r="H199" s="2"/>
      <c r="I199" s="2">
        <f t="array" ref="I199">SUMPRODUCT(B183:B202, (ROW(B183:B202)-ROW(B183)+1)) / (20*21/2)</f>
        <v>14.57075857142857</v>
      </c>
      <c r="J199" s="2">
        <f t="shared" si="18"/>
        <v>14.754748494422261</v>
      </c>
      <c r="K199" s="2">
        <f t="shared" si="20"/>
        <v>15.063951446574681</v>
      </c>
    </row>
    <row r="200" spans="1:11" ht="13.5" x14ac:dyDescent="0.25">
      <c r="A200" s="3">
        <v>42298</v>
      </c>
      <c r="B200" s="2">
        <v>14.548</v>
      </c>
      <c r="C200" s="2">
        <f t="shared" si="21"/>
        <v>0</v>
      </c>
      <c r="D200" s="2">
        <f t="shared" si="22"/>
        <v>14.364520000000002</v>
      </c>
      <c r="E200" s="2">
        <f t="shared" si="16"/>
        <v>14.48776</v>
      </c>
      <c r="F200" s="2">
        <f t="shared" si="17"/>
        <v>14.88115</v>
      </c>
      <c r="G200" s="2">
        <f t="shared" si="19"/>
        <v>14.976959999999995</v>
      </c>
      <c r="H200" s="2"/>
      <c r="I200" s="2">
        <f t="array" ref="I200">SUMPRODUCT(B184:B203, (ROW(B184:B203)-ROW(B184)+1)) / (20*21/2)</f>
        <v>14.550795238095235</v>
      </c>
      <c r="J200" s="2">
        <f t="shared" si="18"/>
        <v>14.73505816162014</v>
      </c>
      <c r="K200" s="2">
        <f t="shared" si="20"/>
        <v>15.04371805651293</v>
      </c>
    </row>
    <row r="201" spans="1:11" ht="13.5" x14ac:dyDescent="0.25">
      <c r="A201" s="3">
        <v>42299</v>
      </c>
      <c r="B201" s="2">
        <v>14.497299999999999</v>
      </c>
      <c r="C201" s="2">
        <f t="shared" si="21"/>
        <v>-5.0700000000000855E-2</v>
      </c>
      <c r="D201" s="2">
        <f t="shared" si="22"/>
        <v>14.448940000000002</v>
      </c>
      <c r="E201" s="2">
        <f t="shared" si="16"/>
        <v>14.41797</v>
      </c>
      <c r="F201" s="2">
        <f t="shared" si="17"/>
        <v>14.818114999999997</v>
      </c>
      <c r="G201" s="2">
        <f t="shared" si="19"/>
        <v>14.967759999999993</v>
      </c>
      <c r="H201" s="2">
        <f>AVERAGE(B2:B201)</f>
        <v>17.144254499999978</v>
      </c>
      <c r="I201" s="2">
        <f t="array" ref="I201">SUMPRODUCT(B185:B204, (ROW(B185:B204)-ROW(B185)+1)) / (20*21/2)</f>
        <v>14.523193809523807</v>
      </c>
      <c r="J201" s="2">
        <f t="shared" si="18"/>
        <v>14.712414527180126</v>
      </c>
      <c r="K201" s="2">
        <f t="shared" si="20"/>
        <v>15.022289897433993</v>
      </c>
    </row>
    <row r="202" spans="1:11" ht="13.5" x14ac:dyDescent="0.25">
      <c r="A202" s="3">
        <v>42300</v>
      </c>
      <c r="B202" s="2">
        <v>14.548</v>
      </c>
      <c r="C202" s="2">
        <f t="shared" si="21"/>
        <v>5.0700000000000855E-2</v>
      </c>
      <c r="D202" s="2">
        <f t="shared" si="22"/>
        <v>14.53786</v>
      </c>
      <c r="E202" s="2">
        <f t="shared" si="16"/>
        <v>14.353249999999999</v>
      </c>
      <c r="F202" s="2">
        <f t="shared" si="17"/>
        <v>14.757614999999998</v>
      </c>
      <c r="G202" s="2">
        <f t="shared" si="19"/>
        <v>14.959573999999993</v>
      </c>
      <c r="H202" s="2">
        <f t="shared" ref="H202:H265" si="23">AVERAGE(B3:B202)</f>
        <v>17.11497899999998</v>
      </c>
      <c r="I202" s="2">
        <f t="array" ref="I202">SUMPRODUCT(B186:B205, (ROW(B186:B205)-ROW(B186)+1)) / (20*21/2)</f>
        <v>14.47350619047619</v>
      </c>
      <c r="J202" s="2">
        <f t="shared" si="18"/>
        <v>14.696756000782019</v>
      </c>
      <c r="K202" s="2">
        <f t="shared" si="20"/>
        <v>15.003690293613053</v>
      </c>
    </row>
    <row r="203" spans="1:11" ht="13.5" x14ac:dyDescent="0.25">
      <c r="A203" s="3">
        <v>42303</v>
      </c>
      <c r="B203" s="2">
        <v>14.548</v>
      </c>
      <c r="C203" s="2">
        <f t="shared" si="21"/>
        <v>0</v>
      </c>
      <c r="D203" s="2">
        <f t="shared" si="22"/>
        <v>14.53786</v>
      </c>
      <c r="E203" s="2">
        <f t="shared" si="16"/>
        <v>14.356629999999999</v>
      </c>
      <c r="F203" s="2">
        <f t="shared" si="17"/>
        <v>14.697115</v>
      </c>
      <c r="G203" s="2">
        <f t="shared" si="19"/>
        <v>14.945481999999993</v>
      </c>
      <c r="H203" s="2">
        <f t="shared" si="23"/>
        <v>17.08661649999998</v>
      </c>
      <c r="I203" s="2">
        <f t="array" ref="I203">SUMPRODUCT(B187:B206, (ROW(B187:B206)-ROW(B187)+1)) / (20*21/2)</f>
        <v>14.48936761904762</v>
      </c>
      <c r="J203" s="2">
        <f t="shared" si="18"/>
        <v>14.682588762612301</v>
      </c>
      <c r="K203" s="2">
        <f t="shared" si="20"/>
        <v>14.985820086020384</v>
      </c>
    </row>
    <row r="204" spans="1:11" ht="13.5" x14ac:dyDescent="0.25">
      <c r="A204" s="3">
        <v>42304</v>
      </c>
      <c r="B204" s="2">
        <v>14.407299999999999</v>
      </c>
      <c r="C204" s="2">
        <f t="shared" si="21"/>
        <v>-0.14070000000000071</v>
      </c>
      <c r="D204" s="2">
        <f t="shared" si="22"/>
        <v>14.509719999999998</v>
      </c>
      <c r="E204" s="2">
        <f t="shared" ref="E204:E267" si="24">AVERAGE(B195:B204)</f>
        <v>14.389839999999998</v>
      </c>
      <c r="F204" s="2">
        <f t="shared" si="17"/>
        <v>14.653219999999999</v>
      </c>
      <c r="G204" s="2">
        <f t="shared" si="19"/>
        <v>14.927607999999994</v>
      </c>
      <c r="H204" s="2">
        <f t="shared" si="23"/>
        <v>17.05755049999998</v>
      </c>
      <c r="I204" s="2">
        <f t="array" ref="I204">SUMPRODUCT(B188:B207, (ROW(B188:B207)-ROW(B188)+1)) / (20*21/2)</f>
        <v>14.505577619047621</v>
      </c>
      <c r="J204" s="2">
        <f t="shared" si="18"/>
        <v>14.656370785220654</v>
      </c>
      <c r="K204" s="2">
        <f t="shared" si="20"/>
        <v>14.963133023823508</v>
      </c>
    </row>
    <row r="205" spans="1:11" ht="13.5" x14ac:dyDescent="0.25">
      <c r="A205" s="3">
        <v>42305</v>
      </c>
      <c r="B205" s="2">
        <v>14.131500000000001</v>
      </c>
      <c r="C205" s="2">
        <f t="shared" si="21"/>
        <v>-0.27579999999999849</v>
      </c>
      <c r="D205" s="2">
        <f t="shared" si="22"/>
        <v>14.426419999999998</v>
      </c>
      <c r="E205" s="2">
        <f t="shared" si="24"/>
        <v>14.39547</v>
      </c>
      <c r="F205" s="2">
        <f t="shared" si="17"/>
        <v>14.595255</v>
      </c>
      <c r="G205" s="2">
        <f t="shared" si="19"/>
        <v>14.904217999999991</v>
      </c>
      <c r="H205" s="2">
        <f t="shared" si="23"/>
        <v>17.026487999999979</v>
      </c>
      <c r="I205" s="2">
        <f t="array" ref="I205">SUMPRODUCT(B189:B208, (ROW(B189:B208)-ROW(B189)+1)) / (20*21/2)</f>
        <v>14.522136190476187</v>
      </c>
      <c r="J205" s="2">
        <f t="shared" si="18"/>
        <v>14.606383091390116</v>
      </c>
      <c r="K205" s="2">
        <f t="shared" si="20"/>
        <v>14.930519964065724</v>
      </c>
    </row>
    <row r="206" spans="1:11" ht="13.5" x14ac:dyDescent="0.25">
      <c r="A206" s="3">
        <v>42306</v>
      </c>
      <c r="B206" s="2">
        <v>14.761799999999999</v>
      </c>
      <c r="C206" s="2">
        <f t="shared" si="21"/>
        <v>0.63029999999999831</v>
      </c>
      <c r="D206" s="2">
        <f t="shared" si="22"/>
        <v>14.479319999999998</v>
      </c>
      <c r="E206" s="2">
        <f t="shared" si="24"/>
        <v>14.464130000000001</v>
      </c>
      <c r="F206" s="2">
        <f t="shared" si="17"/>
        <v>14.591595000000002</v>
      </c>
      <c r="G206" s="2">
        <f t="shared" si="19"/>
        <v>14.904555999999992</v>
      </c>
      <c r="H206" s="2">
        <f t="shared" si="23"/>
        <v>16.999597499999982</v>
      </c>
      <c r="I206" s="2">
        <f t="array" ref="I206">SUMPRODUCT(B190:B209, (ROW(B190:B209)-ROW(B190)+1)) / (20*21/2)</f>
        <v>14.539043333333334</v>
      </c>
      <c r="J206" s="2">
        <f t="shared" si="18"/>
        <v>14.621184701733915</v>
      </c>
      <c r="K206" s="2">
        <f t="shared" si="20"/>
        <v>14.923903494886675</v>
      </c>
    </row>
    <row r="207" spans="1:11" ht="13.5" x14ac:dyDescent="0.25">
      <c r="A207" s="3">
        <v>42307</v>
      </c>
      <c r="B207" s="2">
        <v>14.761799999999999</v>
      </c>
      <c r="C207" s="2">
        <f t="shared" si="21"/>
        <v>0</v>
      </c>
      <c r="D207" s="2">
        <f t="shared" si="22"/>
        <v>14.522079999999999</v>
      </c>
      <c r="E207" s="2">
        <f t="shared" si="24"/>
        <v>14.52997</v>
      </c>
      <c r="F207" s="2">
        <f t="shared" si="17"/>
        <v>14.587934999999998</v>
      </c>
      <c r="G207" s="2">
        <f t="shared" si="19"/>
        <v>14.904105999999992</v>
      </c>
      <c r="H207" s="2">
        <f t="shared" si="23"/>
        <v>16.971363999999983</v>
      </c>
      <c r="I207" s="2">
        <f t="array" ref="I207">SUMPRODUCT(B191:B210, (ROW(B191:B210)-ROW(B191)+1)) / (20*21/2)</f>
        <v>14.598214285714286</v>
      </c>
      <c r="J207" s="2">
        <f t="shared" si="18"/>
        <v>14.634576634902114</v>
      </c>
      <c r="K207" s="2">
        <f t="shared" si="20"/>
        <v>14.917546495087198</v>
      </c>
    </row>
    <row r="208" spans="1:11" ht="13.5" x14ac:dyDescent="0.25">
      <c r="A208" s="3">
        <v>42310</v>
      </c>
      <c r="B208" s="2">
        <v>14.761799999999999</v>
      </c>
      <c r="C208" s="2">
        <f t="shared" si="21"/>
        <v>0</v>
      </c>
      <c r="D208" s="2">
        <f t="shared" si="22"/>
        <v>14.56484</v>
      </c>
      <c r="E208" s="2">
        <f t="shared" si="24"/>
        <v>14.551349999999999</v>
      </c>
      <c r="F208" s="2">
        <f t="shared" si="17"/>
        <v>14.584275</v>
      </c>
      <c r="G208" s="2">
        <f t="shared" si="19"/>
        <v>14.903655999999991</v>
      </c>
      <c r="H208" s="2">
        <f t="shared" si="23"/>
        <v>16.943130499999985</v>
      </c>
      <c r="I208" s="2">
        <f t="array" ref="I208">SUMPRODUCT(B192:B211, (ROW(B192:B211)-ROW(B192)+1)) / (20*21/2)</f>
        <v>14.657439047619045</v>
      </c>
      <c r="J208" s="2">
        <f t="shared" si="18"/>
        <v>14.646693145863818</v>
      </c>
      <c r="K208" s="2">
        <f t="shared" si="20"/>
        <v>14.911438789397504</v>
      </c>
    </row>
    <row r="209" spans="1:11" ht="13.5" x14ac:dyDescent="0.25">
      <c r="A209" s="3">
        <v>42311</v>
      </c>
      <c r="B209" s="2">
        <v>14.761799999999999</v>
      </c>
      <c r="C209" s="2">
        <f t="shared" si="21"/>
        <v>0</v>
      </c>
      <c r="D209" s="2">
        <f t="shared" si="22"/>
        <v>14.635739999999998</v>
      </c>
      <c r="E209" s="2">
        <f t="shared" si="24"/>
        <v>14.572729999999998</v>
      </c>
      <c r="F209" s="2">
        <f t="shared" si="17"/>
        <v>14.562605</v>
      </c>
      <c r="G209" s="2">
        <f t="shared" si="19"/>
        <v>14.903205999999994</v>
      </c>
      <c r="H209" s="2">
        <f t="shared" si="23"/>
        <v>16.914896999999986</v>
      </c>
      <c r="I209" s="2">
        <f t="array" ref="I209">SUMPRODUCT(B193:B212, (ROW(B193:B212)-ROW(B193)+1)) / (20*21/2)</f>
        <v>14.716717619047616</v>
      </c>
      <c r="J209" s="2">
        <f t="shared" si="18"/>
        <v>14.657655703400598</v>
      </c>
      <c r="K209" s="2">
        <f t="shared" si="20"/>
        <v>14.905570601577994</v>
      </c>
    </row>
    <row r="210" spans="1:11" ht="13.5" x14ac:dyDescent="0.25">
      <c r="A210" s="3">
        <v>42312</v>
      </c>
      <c r="B210" s="2">
        <v>15.1839</v>
      </c>
      <c r="C210" s="2">
        <f t="shared" si="21"/>
        <v>0.42210000000000036</v>
      </c>
      <c r="D210" s="2">
        <f t="shared" si="22"/>
        <v>14.846219999999999</v>
      </c>
      <c r="E210" s="2">
        <f t="shared" si="24"/>
        <v>14.636319999999998</v>
      </c>
      <c r="F210" s="2">
        <f t="shared" si="17"/>
        <v>14.56204</v>
      </c>
      <c r="G210" s="2">
        <f t="shared" si="19"/>
        <v>14.911197999999995</v>
      </c>
      <c r="H210" s="2">
        <f t="shared" si="23"/>
        <v>16.889848499999985</v>
      </c>
      <c r="I210" s="2">
        <f t="array" ref="I210">SUMPRODUCT(B194:B213, (ROW(B194:B213)-ROW(B194)+1)) / (20*21/2)</f>
        <v>14.776049999999998</v>
      </c>
      <c r="J210" s="2">
        <f t="shared" si="18"/>
        <v>14.707774207838636</v>
      </c>
      <c r="K210" s="2">
        <f t="shared" si="20"/>
        <v>14.916485479947484</v>
      </c>
    </row>
    <row r="211" spans="1:11" ht="13.5" x14ac:dyDescent="0.25">
      <c r="A211" s="3">
        <v>42313</v>
      </c>
      <c r="B211" s="2">
        <v>15.1839</v>
      </c>
      <c r="C211" s="2">
        <f t="shared" si="21"/>
        <v>0</v>
      </c>
      <c r="D211" s="2">
        <f t="shared" si="22"/>
        <v>14.93064</v>
      </c>
      <c r="E211" s="2">
        <f t="shared" si="24"/>
        <v>14.704979999999997</v>
      </c>
      <c r="F211" s="2">
        <f t="shared" si="17"/>
        <v>14.561474999999998</v>
      </c>
      <c r="G211" s="2">
        <f t="shared" si="19"/>
        <v>14.919189999999997</v>
      </c>
      <c r="H211" s="2">
        <f t="shared" si="23"/>
        <v>16.863725499999987</v>
      </c>
      <c r="I211" s="2">
        <f t="array" ref="I211">SUMPRODUCT(B195:B214, (ROW(B195:B214)-ROW(B195)+1)) / (20*21/2)</f>
        <v>14.832193333333329</v>
      </c>
      <c r="J211" s="2">
        <f t="shared" si="18"/>
        <v>14.753119521377812</v>
      </c>
      <c r="K211" s="2">
        <f t="shared" si="20"/>
        <v>14.926972323871112</v>
      </c>
    </row>
    <row r="212" spans="1:11" ht="13.5" x14ac:dyDescent="0.25">
      <c r="A212" s="3">
        <v>42314</v>
      </c>
      <c r="B212" s="2">
        <v>15.1839</v>
      </c>
      <c r="C212" s="2">
        <f t="shared" si="21"/>
        <v>0</v>
      </c>
      <c r="D212" s="2">
        <f t="shared" si="22"/>
        <v>15.01506</v>
      </c>
      <c r="E212" s="2">
        <f t="shared" si="24"/>
        <v>14.768569999999997</v>
      </c>
      <c r="F212" s="2">
        <f t="shared" ref="F212:F275" si="25">AVERAGE(B193:B212)</f>
        <v>14.560909999999998</v>
      </c>
      <c r="G212" s="2">
        <f t="shared" si="19"/>
        <v>14.927855999999995</v>
      </c>
      <c r="H212" s="2">
        <f t="shared" si="23"/>
        <v>16.840341499999987</v>
      </c>
      <c r="I212" s="2">
        <f t="array" ref="I212">SUMPRODUCT(B196:B215, (ROW(B196:B215)-ROW(B196)+1)) / (20*21/2)</f>
        <v>14.915219047619043</v>
      </c>
      <c r="J212" s="2">
        <f t="shared" si="18"/>
        <v>14.794146233627544</v>
      </c>
      <c r="K212" s="2">
        <f t="shared" si="20"/>
        <v>14.937047919013422</v>
      </c>
    </row>
    <row r="213" spans="1:11" ht="13.5" x14ac:dyDescent="0.25">
      <c r="A213" s="3">
        <v>42317</v>
      </c>
      <c r="B213" s="2">
        <v>15.1839</v>
      </c>
      <c r="C213" s="2">
        <f t="shared" si="21"/>
        <v>0</v>
      </c>
      <c r="D213" s="2">
        <f t="shared" si="22"/>
        <v>15.09948</v>
      </c>
      <c r="E213" s="2">
        <f t="shared" si="24"/>
        <v>14.832159999999998</v>
      </c>
      <c r="F213" s="2">
        <f t="shared" si="25"/>
        <v>14.594394999999997</v>
      </c>
      <c r="G213" s="2">
        <f t="shared" si="19"/>
        <v>14.936521999999995</v>
      </c>
      <c r="H213" s="2">
        <f t="shared" si="23"/>
        <v>16.81695749999999</v>
      </c>
      <c r="I213" s="2">
        <f t="array" ref="I213">SUMPRODUCT(B197:B216, (ROW(B197:B216)-ROW(B197)+1)) / (20*21/2)</f>
        <v>14.964557142857142</v>
      </c>
      <c r="J213" s="2">
        <f t="shared" ref="J213:J276" si="26">$J$4*B213+J212*(1-$J$4)</f>
        <v>14.831265639948729</v>
      </c>
      <c r="K213" s="2">
        <f t="shared" si="20"/>
        <v>14.946728392777601</v>
      </c>
    </row>
    <row r="214" spans="1:11" ht="13.5" x14ac:dyDescent="0.25">
      <c r="A214" s="3">
        <v>42318</v>
      </c>
      <c r="B214" s="2">
        <v>15.1839</v>
      </c>
      <c r="C214" s="2">
        <f t="shared" si="21"/>
        <v>0</v>
      </c>
      <c r="D214" s="2">
        <f t="shared" si="22"/>
        <v>15.1839</v>
      </c>
      <c r="E214" s="2">
        <f t="shared" si="24"/>
        <v>14.909819999999996</v>
      </c>
      <c r="F214" s="2">
        <f t="shared" si="25"/>
        <v>14.649829999999998</v>
      </c>
      <c r="G214" s="2">
        <f t="shared" si="19"/>
        <v>14.945187999999996</v>
      </c>
      <c r="H214" s="2">
        <f t="shared" si="23"/>
        <v>16.79357349999999</v>
      </c>
      <c r="I214" s="2">
        <f t="array" ref="I214">SUMPRODUCT(B198:B217, (ROW(B198:B217)-ROW(B198)+1)) / (20*21/2)</f>
        <v>15.008347619047617</v>
      </c>
      <c r="J214" s="2">
        <f t="shared" si="26"/>
        <v>14.864849864715517</v>
      </c>
      <c r="K214" s="2">
        <f t="shared" si="20"/>
        <v>14.956029240119657</v>
      </c>
    </row>
    <row r="215" spans="1:11" ht="13.5" x14ac:dyDescent="0.25">
      <c r="A215" s="3">
        <v>42319</v>
      </c>
      <c r="B215" s="2">
        <v>15.521599999999999</v>
      </c>
      <c r="C215" s="2">
        <f t="shared" si="21"/>
        <v>0.33769999999999989</v>
      </c>
      <c r="D215" s="2">
        <f t="shared" si="22"/>
        <v>15.251439999999999</v>
      </c>
      <c r="E215" s="2">
        <f t="shared" si="24"/>
        <v>15.048829999999999</v>
      </c>
      <c r="F215" s="2">
        <f t="shared" si="25"/>
        <v>14.722149999999996</v>
      </c>
      <c r="G215" s="2">
        <f t="shared" si="19"/>
        <v>14.960607999999997</v>
      </c>
      <c r="H215" s="2">
        <f t="shared" si="23"/>
        <v>16.77187799999999</v>
      </c>
      <c r="I215" s="2">
        <f t="array" ref="I215">SUMPRODUCT(B199:B218, (ROW(B199:B218)-ROW(B199)+1)) / (20*21/2)</f>
        <v>15.056905714285714</v>
      </c>
      <c r="J215" s="2">
        <f t="shared" si="26"/>
        <v>14.927397496647371</v>
      </c>
      <c r="K215" s="2">
        <f t="shared" si="20"/>
        <v>14.97820848560516</v>
      </c>
    </row>
    <row r="216" spans="1:11" ht="13.5" x14ac:dyDescent="0.25">
      <c r="A216" s="3">
        <v>42320</v>
      </c>
      <c r="B216" s="2">
        <v>15.2402</v>
      </c>
      <c r="C216" s="2">
        <f t="shared" si="21"/>
        <v>-0.28139999999999965</v>
      </c>
      <c r="D216" s="2">
        <f t="shared" si="22"/>
        <v>15.262699999999999</v>
      </c>
      <c r="E216" s="2">
        <f t="shared" si="24"/>
        <v>15.096669999999998</v>
      </c>
      <c r="F216" s="2">
        <f t="shared" si="25"/>
        <v>14.780399999999997</v>
      </c>
      <c r="G216" s="2">
        <f t="shared" si="19"/>
        <v>14.970399999999998</v>
      </c>
      <c r="H216" s="2">
        <f t="shared" si="23"/>
        <v>16.74877549999999</v>
      </c>
      <c r="I216" s="2">
        <f t="array" ref="I216">SUMPRODUCT(B200:B219, (ROW(B200:B219)-ROW(B200)+1)) / (20*21/2)</f>
        <v>15.096296666666664</v>
      </c>
      <c r="J216" s="2">
        <f t="shared" si="26"/>
        <v>14.957188211252383</v>
      </c>
      <c r="K216" s="2">
        <f t="shared" si="20"/>
        <v>14.988482662640251</v>
      </c>
    </row>
    <row r="217" spans="1:11" ht="13.5" x14ac:dyDescent="0.25">
      <c r="A217" s="3">
        <v>42321</v>
      </c>
      <c r="B217" s="2">
        <v>15.2402</v>
      </c>
      <c r="C217" s="2">
        <f t="shared" si="21"/>
        <v>0</v>
      </c>
      <c r="D217" s="2">
        <f t="shared" si="22"/>
        <v>15.273959999999999</v>
      </c>
      <c r="E217" s="2">
        <f t="shared" si="24"/>
        <v>15.144509999999997</v>
      </c>
      <c r="F217" s="2">
        <f t="shared" si="25"/>
        <v>14.83724</v>
      </c>
      <c r="G217" s="2">
        <f t="shared" si="19"/>
        <v>14.980191999999995</v>
      </c>
      <c r="H217" s="2">
        <f t="shared" si="23"/>
        <v>16.72567299999999</v>
      </c>
      <c r="I217" s="2">
        <f t="array" ref="I217">SUMPRODUCT(B201:B220, (ROW(B201:B220)-ROW(B201)+1)) / (20*21/2)</f>
        <v>15.128398095238095</v>
      </c>
      <c r="J217" s="2">
        <f t="shared" si="26"/>
        <v>14.984141714942632</v>
      </c>
      <c r="K217" s="2">
        <f t="shared" si="20"/>
        <v>14.998353930772007</v>
      </c>
    </row>
    <row r="218" spans="1:11" ht="13.5" x14ac:dyDescent="0.25">
      <c r="A218" s="3">
        <v>42324</v>
      </c>
      <c r="B218" s="2">
        <v>15.347099999999999</v>
      </c>
      <c r="C218" s="2">
        <f t="shared" si="21"/>
        <v>0.10689999999999955</v>
      </c>
      <c r="D218" s="2">
        <f t="shared" si="22"/>
        <v>15.3066</v>
      </c>
      <c r="E218" s="2">
        <f t="shared" si="24"/>
        <v>15.203040000000001</v>
      </c>
      <c r="F218" s="2">
        <f t="shared" si="25"/>
        <v>14.877195</v>
      </c>
      <c r="G218" s="2">
        <f t="shared" si="19"/>
        <v>14.988971999999997</v>
      </c>
      <c r="H218" s="2">
        <f t="shared" si="23"/>
        <v>16.703319999999991</v>
      </c>
      <c r="I218" s="2">
        <f t="array" ref="I218">SUMPRODUCT(B202:B221, (ROW(B202:B221)-ROW(B202)+1)) / (20*21/2)</f>
        <v>15.152864285714287</v>
      </c>
      <c r="J218" s="2">
        <f t="shared" si="26"/>
        <v>15.018709170662381</v>
      </c>
      <c r="K218" s="2">
        <f t="shared" si="20"/>
        <v>15.012030247212319</v>
      </c>
    </row>
    <row r="219" spans="1:11" ht="13.5" x14ac:dyDescent="0.25">
      <c r="A219" s="3">
        <v>42325</v>
      </c>
      <c r="B219" s="2">
        <v>15.290800000000001</v>
      </c>
      <c r="C219" s="2">
        <f t="shared" si="21"/>
        <v>-5.6299999999998462E-2</v>
      </c>
      <c r="D219" s="2">
        <f t="shared" si="22"/>
        <v>15.32798</v>
      </c>
      <c r="E219" s="2">
        <f t="shared" si="24"/>
        <v>15.255940000000001</v>
      </c>
      <c r="F219" s="2">
        <f t="shared" si="25"/>
        <v>14.914334999999998</v>
      </c>
      <c r="G219" s="2">
        <f t="shared" si="19"/>
        <v>14.996625999999997</v>
      </c>
      <c r="H219" s="2">
        <f t="shared" si="23"/>
        <v>16.680765999999991</v>
      </c>
      <c r="I219" s="2">
        <f t="array" ref="I219">SUMPRODUCT(B203:B222, (ROW(B203:B222)-ROW(B203)+1)) / (20*21/2)</f>
        <v>15.173953809523811</v>
      </c>
      <c r="J219" s="2">
        <f t="shared" si="26"/>
        <v>15.044622582980249</v>
      </c>
      <c r="K219" s="2">
        <f t="shared" si="20"/>
        <v>15.022962394380464</v>
      </c>
    </row>
    <row r="220" spans="1:11" ht="13.5" x14ac:dyDescent="0.25">
      <c r="A220" s="3">
        <v>42326</v>
      </c>
      <c r="B220" s="2">
        <v>15.2514</v>
      </c>
      <c r="C220" s="2">
        <f t="shared" si="21"/>
        <v>-3.9400000000000546E-2</v>
      </c>
      <c r="D220" s="2">
        <f t="shared" si="22"/>
        <v>15.273940000000001</v>
      </c>
      <c r="E220" s="2">
        <f t="shared" si="24"/>
        <v>15.262689999999997</v>
      </c>
      <c r="F220" s="2">
        <f t="shared" si="25"/>
        <v>14.949504999999997</v>
      </c>
      <c r="G220" s="2">
        <f t="shared" si="19"/>
        <v>15.003377999999998</v>
      </c>
      <c r="H220" s="2">
        <f t="shared" si="23"/>
        <v>16.66035149999999</v>
      </c>
      <c r="I220" s="2">
        <f t="array" ref="I220">SUMPRODUCT(B204:B223, (ROW(B204:B223)-ROW(B204)+1)) / (20*21/2)</f>
        <v>15.196193809523811</v>
      </c>
      <c r="J220" s="2">
        <f t="shared" si="26"/>
        <v>15.064315670315462</v>
      </c>
      <c r="K220" s="2">
        <f t="shared" si="20"/>
        <v>15.03192073185574</v>
      </c>
    </row>
    <row r="221" spans="1:11" ht="13.5" x14ac:dyDescent="0.25">
      <c r="A221" s="3">
        <v>42327</v>
      </c>
      <c r="B221" s="2">
        <v>15.2064</v>
      </c>
      <c r="C221" s="2">
        <f t="shared" si="21"/>
        <v>-4.4999999999999929E-2</v>
      </c>
      <c r="D221" s="2">
        <f t="shared" si="22"/>
        <v>15.267180000000002</v>
      </c>
      <c r="E221" s="2">
        <f t="shared" si="24"/>
        <v>15.264939999999999</v>
      </c>
      <c r="F221" s="2">
        <f t="shared" si="25"/>
        <v>14.984959999999996</v>
      </c>
      <c r="G221" s="2">
        <f t="shared" si="19"/>
        <v>15.012608</v>
      </c>
      <c r="H221" s="2">
        <f t="shared" si="23"/>
        <v>16.639711999999989</v>
      </c>
      <c r="I221" s="2">
        <f t="array" ref="I221">SUMPRODUCT(B205:B224, (ROW(B205:B224)-ROW(B205)+1)) / (20*21/2)</f>
        <v>15.215084285714285</v>
      </c>
      <c r="J221" s="2">
        <f t="shared" si="26"/>
        <v>15.077847511237799</v>
      </c>
      <c r="K221" s="2">
        <f t="shared" si="20"/>
        <v>15.038763056096693</v>
      </c>
    </row>
    <row r="222" spans="1:11" ht="13.5" x14ac:dyDescent="0.25">
      <c r="A222" s="3">
        <v>42328</v>
      </c>
      <c r="B222" s="2">
        <v>15.2064</v>
      </c>
      <c r="C222" s="2">
        <f t="shared" si="21"/>
        <v>0</v>
      </c>
      <c r="D222" s="2">
        <f t="shared" si="22"/>
        <v>15.260420000000002</v>
      </c>
      <c r="E222" s="2">
        <f t="shared" si="24"/>
        <v>15.267189999999999</v>
      </c>
      <c r="F222" s="2">
        <f t="shared" si="25"/>
        <v>15.017879999999995</v>
      </c>
      <c r="G222" s="2">
        <f t="shared" si="19"/>
        <v>15.021838000000001</v>
      </c>
      <c r="H222" s="2">
        <f t="shared" si="23"/>
        <v>16.619072499999987</v>
      </c>
      <c r="I222" s="2">
        <f t="array" ref="I222">SUMPRODUCT(B206:B225, (ROW(B206:B225)-ROW(B206)+1)) / (20*21/2)</f>
        <v>15.25140285714286</v>
      </c>
      <c r="J222" s="2">
        <f t="shared" si="26"/>
        <v>15.090090605405628</v>
      </c>
      <c r="K222" s="2">
        <f t="shared" si="20"/>
        <v>15.045337053896823</v>
      </c>
    </row>
    <row r="223" spans="1:11" ht="13.5" x14ac:dyDescent="0.25">
      <c r="A223" s="3">
        <v>42331</v>
      </c>
      <c r="B223" s="2">
        <v>15.2514</v>
      </c>
      <c r="C223" s="2">
        <f t="shared" si="21"/>
        <v>4.4999999999999929E-2</v>
      </c>
      <c r="D223" s="2">
        <f t="shared" si="22"/>
        <v>15.24128</v>
      </c>
      <c r="E223" s="2">
        <f t="shared" si="24"/>
        <v>15.27394</v>
      </c>
      <c r="F223" s="2">
        <f t="shared" si="25"/>
        <v>15.053049999999995</v>
      </c>
      <c r="G223" s="2">
        <f t="shared" si="19"/>
        <v>15.037595999999999</v>
      </c>
      <c r="H223" s="2">
        <f t="shared" si="23"/>
        <v>16.59865799999999</v>
      </c>
      <c r="I223" s="2">
        <f t="array" ref="I223">SUMPRODUCT(B207:B226, (ROW(B207:B226)-ROW(B207)+1)) / (20*21/2)</f>
        <v>15.28131619047619</v>
      </c>
      <c r="J223" s="2">
        <f t="shared" si="26"/>
        <v>15.105453404890806</v>
      </c>
      <c r="K223" s="2">
        <f t="shared" si="20"/>
        <v>15.053417953744006</v>
      </c>
    </row>
    <row r="224" spans="1:11" ht="13.5" x14ac:dyDescent="0.25">
      <c r="A224" s="3">
        <v>42332</v>
      </c>
      <c r="B224" s="2">
        <v>15.2514</v>
      </c>
      <c r="C224" s="2">
        <f t="shared" si="21"/>
        <v>0</v>
      </c>
      <c r="D224" s="2">
        <f t="shared" si="22"/>
        <v>15.2334</v>
      </c>
      <c r="E224" s="2">
        <f t="shared" si="24"/>
        <v>15.280689999999998</v>
      </c>
      <c r="F224" s="2">
        <f t="shared" si="25"/>
        <v>15.095254999999995</v>
      </c>
      <c r="G224" s="2">
        <f t="shared" si="19"/>
        <v>15.040407999999999</v>
      </c>
      <c r="H224" s="2">
        <f t="shared" si="23"/>
        <v>16.578243499999989</v>
      </c>
      <c r="I224" s="2">
        <f t="array" ref="I224">SUMPRODUCT(B208:B227, (ROW(B208:B227)-ROW(B208)+1)) / (20*21/2)</f>
        <v>15.328720952380952</v>
      </c>
      <c r="J224" s="2">
        <f t="shared" si="26"/>
        <v>15.11935308061549</v>
      </c>
      <c r="K224" s="2">
        <f t="shared" si="20"/>
        <v>15.061181955557966</v>
      </c>
    </row>
    <row r="225" spans="1:11" ht="13.5" x14ac:dyDescent="0.25">
      <c r="A225" s="3">
        <v>42333</v>
      </c>
      <c r="B225" s="2">
        <v>15.476599999999999</v>
      </c>
      <c r="C225" s="2">
        <f t="shared" si="21"/>
        <v>0.22519999999999918</v>
      </c>
      <c r="D225" s="2">
        <f t="shared" si="22"/>
        <v>15.27844</v>
      </c>
      <c r="E225" s="2">
        <f t="shared" si="24"/>
        <v>15.27619</v>
      </c>
      <c r="F225" s="2">
        <f t="shared" si="25"/>
        <v>15.162509999999997</v>
      </c>
      <c r="G225" s="2">
        <f t="shared" si="19"/>
        <v>15.035905999999997</v>
      </c>
      <c r="H225" s="2">
        <f t="shared" si="23"/>
        <v>16.55895499999999</v>
      </c>
      <c r="I225" s="2">
        <f t="array" ref="I225">SUMPRODUCT(B209:B228, (ROW(B209:B228)-ROW(B209)+1)) / (20*21/2)</f>
        <v>15.339524761904762</v>
      </c>
      <c r="J225" s="2">
        <f t="shared" si="26"/>
        <v>15.153376596747346</v>
      </c>
      <c r="K225" s="2">
        <f t="shared" si="20"/>
        <v>15.077472859261576</v>
      </c>
    </row>
    <row r="226" spans="1:11" ht="13.5" x14ac:dyDescent="0.25">
      <c r="A226" s="3">
        <v>42334</v>
      </c>
      <c r="B226" s="2">
        <v>15.476599999999999</v>
      </c>
      <c r="C226" s="2">
        <f t="shared" si="21"/>
        <v>0</v>
      </c>
      <c r="D226" s="2">
        <f t="shared" si="22"/>
        <v>15.332479999999999</v>
      </c>
      <c r="E226" s="2">
        <f t="shared" si="24"/>
        <v>15.29983</v>
      </c>
      <c r="F226" s="2">
        <f t="shared" si="25"/>
        <v>15.198249999999998</v>
      </c>
      <c r="G226" s="2">
        <f t="shared" si="19"/>
        <v>15.030277999999999</v>
      </c>
      <c r="H226" s="2">
        <f t="shared" si="23"/>
        <v>16.539666499999992</v>
      </c>
      <c r="I226" s="2">
        <f t="array" ref="I226">SUMPRODUCT(B210:B229, (ROW(B210:B229)-ROW(B210)+1)) / (20*21/2)</f>
        <v>15.347487619047618</v>
      </c>
      <c r="J226" s="2">
        <f t="shared" si="26"/>
        <v>15.184159778009505</v>
      </c>
      <c r="K226" s="2">
        <f t="shared" si="20"/>
        <v>15.093124903996415</v>
      </c>
    </row>
    <row r="227" spans="1:11" ht="13.5" x14ac:dyDescent="0.25">
      <c r="A227" s="3">
        <v>42335</v>
      </c>
      <c r="B227" s="2">
        <v>15.696</v>
      </c>
      <c r="C227" s="2">
        <f t="shared" si="21"/>
        <v>0.21940000000000026</v>
      </c>
      <c r="D227" s="2">
        <f t="shared" si="22"/>
        <v>15.430400000000001</v>
      </c>
      <c r="E227" s="2">
        <f t="shared" si="24"/>
        <v>15.345410000000001</v>
      </c>
      <c r="F227" s="2">
        <f t="shared" si="25"/>
        <v>15.244960000000001</v>
      </c>
      <c r="G227" s="2">
        <f t="shared" si="19"/>
        <v>15.029037999999998</v>
      </c>
      <c r="H227" s="2">
        <f t="shared" si="23"/>
        <v>16.524159999999991</v>
      </c>
      <c r="I227" s="2">
        <f t="array" ref="I227">SUMPRODUCT(B211:B230, (ROW(B211:B230)-ROW(B211)+1)) / (20*21/2)</f>
        <v>15.352609523809523</v>
      </c>
      <c r="J227" s="2">
        <f t="shared" si="26"/>
        <v>15.232906465818123</v>
      </c>
      <c r="K227" s="2">
        <f t="shared" si="20"/>
        <v>15.116767064624007</v>
      </c>
    </row>
    <row r="228" spans="1:11" ht="13.5" x14ac:dyDescent="0.25">
      <c r="A228" s="3">
        <v>42338</v>
      </c>
      <c r="B228" s="2">
        <v>15.3584</v>
      </c>
      <c r="C228" s="2">
        <f t="shared" si="21"/>
        <v>-0.33760000000000012</v>
      </c>
      <c r="D228" s="2">
        <f t="shared" si="22"/>
        <v>15.4518</v>
      </c>
      <c r="E228" s="2">
        <f t="shared" si="24"/>
        <v>15.346540000000001</v>
      </c>
      <c r="F228" s="2">
        <f t="shared" si="25"/>
        <v>15.274790000000001</v>
      </c>
      <c r="G228" s="2">
        <f t="shared" si="19"/>
        <v>15.021045999999997</v>
      </c>
      <c r="H228" s="2">
        <f t="shared" si="23"/>
        <v>16.506965499999993</v>
      </c>
      <c r="I228" s="2">
        <f t="array" ref="I228">SUMPRODUCT(B212:B231, (ROW(B212:B231)-ROW(B212)+1)) / (20*21/2)</f>
        <v>15.356900476190475</v>
      </c>
      <c r="J228" s="2">
        <f t="shared" si="26"/>
        <v>15.244858230978302</v>
      </c>
      <c r="K228" s="2">
        <f t="shared" si="20"/>
        <v>15.126242866011301</v>
      </c>
    </row>
    <row r="229" spans="1:11" ht="13.5" x14ac:dyDescent="0.25">
      <c r="A229" s="3">
        <v>42339</v>
      </c>
      <c r="B229" s="2">
        <v>15.3584</v>
      </c>
      <c r="C229" s="2">
        <f t="shared" si="21"/>
        <v>0</v>
      </c>
      <c r="D229" s="2">
        <f t="shared" si="22"/>
        <v>15.4732</v>
      </c>
      <c r="E229" s="2">
        <f t="shared" si="24"/>
        <v>15.353299999999999</v>
      </c>
      <c r="F229" s="2">
        <f t="shared" si="25"/>
        <v>15.304620000000003</v>
      </c>
      <c r="G229" s="2">
        <f t="shared" si="19"/>
        <v>15.013053999999997</v>
      </c>
      <c r="H229" s="2">
        <f t="shared" si="23"/>
        <v>16.48977099999999</v>
      </c>
      <c r="I229" s="2">
        <f t="array" ref="I229">SUMPRODUCT(B213:B232, (ROW(B213:B232)-ROW(B213)+1)) / (20*21/2)</f>
        <v>15.344817619047618</v>
      </c>
      <c r="J229" s="2">
        <f t="shared" si="26"/>
        <v>15.255671732789892</v>
      </c>
      <c r="K229" s="2">
        <f t="shared" si="20"/>
        <v>15.135347067344192</v>
      </c>
    </row>
    <row r="230" spans="1:11" ht="13.5" x14ac:dyDescent="0.25">
      <c r="A230" s="3">
        <v>42340</v>
      </c>
      <c r="B230" s="2">
        <v>15.3584</v>
      </c>
      <c r="C230" s="2">
        <f t="shared" si="21"/>
        <v>0</v>
      </c>
      <c r="D230" s="2">
        <f t="shared" si="22"/>
        <v>15.44956</v>
      </c>
      <c r="E230" s="2">
        <f t="shared" si="24"/>
        <v>15.363999999999999</v>
      </c>
      <c r="F230" s="2">
        <f t="shared" si="25"/>
        <v>15.313345000000002</v>
      </c>
      <c r="G230" s="2">
        <f t="shared" si="19"/>
        <v>15.005061999999993</v>
      </c>
      <c r="H230" s="2">
        <f t="shared" si="23"/>
        <v>16.472576499999992</v>
      </c>
      <c r="I230" s="2">
        <f t="array" ref="I230">SUMPRODUCT(B214:B233, (ROW(B214:B233)-ROW(B214)+1)) / (20*21/2)</f>
        <v>15.332680952380949</v>
      </c>
      <c r="J230" s="2">
        <f t="shared" si="26"/>
        <v>15.265455377286093</v>
      </c>
      <c r="K230" s="2">
        <f t="shared" si="20"/>
        <v>15.144094241173832</v>
      </c>
    </row>
    <row r="231" spans="1:11" ht="13.5" x14ac:dyDescent="0.25">
      <c r="A231" s="3">
        <v>42341</v>
      </c>
      <c r="B231" s="2">
        <v>15.3584</v>
      </c>
      <c r="C231" s="2">
        <f t="shared" si="21"/>
        <v>0</v>
      </c>
      <c r="D231" s="2">
        <f t="shared" si="22"/>
        <v>15.425920000000001</v>
      </c>
      <c r="E231" s="2">
        <f t="shared" si="24"/>
        <v>15.379199999999997</v>
      </c>
      <c r="F231" s="2">
        <f t="shared" si="25"/>
        <v>15.32207</v>
      </c>
      <c r="G231" s="2">
        <f t="shared" si="19"/>
        <v>14.997069999999992</v>
      </c>
      <c r="H231" s="2">
        <f t="shared" si="23"/>
        <v>16.455381999999993</v>
      </c>
      <c r="I231" s="2">
        <f t="array" ref="I231">SUMPRODUCT(B215:B234, (ROW(B215:B234)-ROW(B215)+1)) / (20*21/2)</f>
        <v>15.32102380952381</v>
      </c>
      <c r="J231" s="2">
        <f t="shared" si="26"/>
        <v>15.27430724611599</v>
      </c>
      <c r="K231" s="2">
        <f t="shared" si="20"/>
        <v>15.152498388578781</v>
      </c>
    </row>
    <row r="232" spans="1:11" ht="13.5" x14ac:dyDescent="0.25">
      <c r="A232" s="3">
        <v>42342</v>
      </c>
      <c r="B232" s="2">
        <v>15.1952</v>
      </c>
      <c r="C232" s="2">
        <f t="shared" si="21"/>
        <v>-0.16319999999999979</v>
      </c>
      <c r="D232" s="2">
        <f t="shared" si="22"/>
        <v>15.325759999999999</v>
      </c>
      <c r="E232" s="2">
        <f t="shared" si="24"/>
        <v>15.378080000000001</v>
      </c>
      <c r="F232" s="2">
        <f t="shared" si="25"/>
        <v>15.322635</v>
      </c>
      <c r="G232" s="2">
        <f t="shared" si="19"/>
        <v>14.985813999999994</v>
      </c>
      <c r="H232" s="2">
        <f t="shared" si="23"/>
        <v>16.437371499999994</v>
      </c>
      <c r="I232" s="2">
        <f t="array" ref="I232">SUMPRODUCT(B216:B235, (ROW(B216:B235)-ROW(B216)+1)) / (20*21/2)</f>
        <v>15.309286190476193</v>
      </c>
      <c r="J232" s="2">
        <f t="shared" si="26"/>
        <v>15.266773222676372</v>
      </c>
      <c r="K232" s="2">
        <f t="shared" si="20"/>
        <v>15.154172961575691</v>
      </c>
    </row>
    <row r="233" spans="1:11" ht="13.5" x14ac:dyDescent="0.25">
      <c r="A233" s="3">
        <v>42345</v>
      </c>
      <c r="B233" s="2">
        <v>15.1952</v>
      </c>
      <c r="C233" s="2">
        <f t="shared" si="21"/>
        <v>0</v>
      </c>
      <c r="D233" s="2">
        <f t="shared" si="22"/>
        <v>15.293119999999998</v>
      </c>
      <c r="E233" s="2">
        <f t="shared" si="24"/>
        <v>15.37246</v>
      </c>
      <c r="F233" s="2">
        <f t="shared" si="25"/>
        <v>15.323199999999996</v>
      </c>
      <c r="G233" s="2">
        <f t="shared" si="19"/>
        <v>14.974557999999995</v>
      </c>
      <c r="H233" s="2">
        <f t="shared" si="23"/>
        <v>16.419360999999991</v>
      </c>
      <c r="I233" s="2">
        <f t="array" ref="I233">SUMPRODUCT(B217:B236, (ROW(B217:B236)-ROW(B217)+1)) / (20*21/2)</f>
        <v>15.282457142857142</v>
      </c>
      <c r="J233" s="2">
        <f t="shared" si="26"/>
        <v>15.259956725278622</v>
      </c>
      <c r="K233" s="2">
        <f t="shared" si="20"/>
        <v>15.155781865043311</v>
      </c>
    </row>
    <row r="234" spans="1:11" ht="13.5" x14ac:dyDescent="0.25">
      <c r="A234" s="3">
        <v>42346</v>
      </c>
      <c r="B234" s="2">
        <v>15.200799999999999</v>
      </c>
      <c r="C234" s="2">
        <f t="shared" si="21"/>
        <v>5.5999999999993832E-3</v>
      </c>
      <c r="D234" s="2">
        <f t="shared" si="22"/>
        <v>15.261599999999998</v>
      </c>
      <c r="E234" s="2">
        <f t="shared" si="24"/>
        <v>15.3674</v>
      </c>
      <c r="F234" s="2">
        <f t="shared" si="25"/>
        <v>15.324044999999998</v>
      </c>
      <c r="G234" s="2">
        <f t="shared" si="19"/>
        <v>14.972869999999995</v>
      </c>
      <c r="H234" s="2">
        <f t="shared" si="23"/>
        <v>16.401378499999996</v>
      </c>
      <c r="I234" s="2">
        <f t="array" ref="I234">SUMPRODUCT(B218:B237, (ROW(B218:B237)-ROW(B218)+1)) / (20*21/2)</f>
        <v>15.256646666666663</v>
      </c>
      <c r="J234" s="2">
        <f t="shared" si="26"/>
        <v>15.254322751442562</v>
      </c>
      <c r="K234" s="2">
        <f t="shared" si="20"/>
        <v>15.157547282100435</v>
      </c>
    </row>
    <row r="235" spans="1:11" ht="13.5" x14ac:dyDescent="0.25">
      <c r="A235" s="3">
        <v>42347</v>
      </c>
      <c r="B235" s="2">
        <v>15.200799999999999</v>
      </c>
      <c r="C235" s="2">
        <f t="shared" si="21"/>
        <v>0</v>
      </c>
      <c r="D235" s="2">
        <f t="shared" si="22"/>
        <v>15.230080000000001</v>
      </c>
      <c r="E235" s="2">
        <f t="shared" si="24"/>
        <v>15.339819999999998</v>
      </c>
      <c r="F235" s="2">
        <f t="shared" si="25"/>
        <v>15.308004999999998</v>
      </c>
      <c r="G235" s="2">
        <f t="shared" si="19"/>
        <v>14.971069999999996</v>
      </c>
      <c r="H235" s="2">
        <f t="shared" si="23"/>
        <v>16.383395999999998</v>
      </c>
      <c r="I235" s="2">
        <f t="array" ref="I235">SUMPRODUCT(B219:B238, (ROW(B219:B238)-ROW(B219)+1)) / (20*21/2)</f>
        <v>15.221140476190474</v>
      </c>
      <c r="J235" s="2">
        <f t="shared" si="26"/>
        <v>15.24922534654327</v>
      </c>
      <c r="K235" s="2">
        <f t="shared" si="20"/>
        <v>15.159243467116104</v>
      </c>
    </row>
    <row r="236" spans="1:11" ht="13.5" x14ac:dyDescent="0.25">
      <c r="A236" s="3">
        <v>42348</v>
      </c>
      <c r="B236" s="2">
        <v>15.026300000000001</v>
      </c>
      <c r="C236" s="2">
        <f t="shared" si="21"/>
        <v>-0.17449999999999832</v>
      </c>
      <c r="D236" s="2">
        <f t="shared" si="22"/>
        <v>15.163660000000002</v>
      </c>
      <c r="E236" s="2">
        <f t="shared" si="24"/>
        <v>15.294790000000001</v>
      </c>
      <c r="F236" s="2">
        <f t="shared" si="25"/>
        <v>15.29731</v>
      </c>
      <c r="G236" s="2">
        <f t="shared" si="19"/>
        <v>14.974895999999994</v>
      </c>
      <c r="H236" s="2">
        <f t="shared" si="23"/>
        <v>16.367334</v>
      </c>
      <c r="I236" s="2">
        <f t="array" ref="I236">SUMPRODUCT(B220:B239, (ROW(B220:B239)-ROW(B220)+1)) / (20*21/2)</f>
        <v>15.176973809523806</v>
      </c>
      <c r="J236" s="2">
        <f t="shared" si="26"/>
        <v>15.227994361158196</v>
      </c>
      <c r="K236" s="2">
        <f t="shared" si="20"/>
        <v>15.154029997817434</v>
      </c>
    </row>
    <row r="237" spans="1:11" ht="13.5" x14ac:dyDescent="0.25">
      <c r="A237" s="3">
        <v>42349</v>
      </c>
      <c r="B237" s="2">
        <v>15.026300000000001</v>
      </c>
      <c r="C237" s="2">
        <f t="shared" si="21"/>
        <v>0</v>
      </c>
      <c r="D237" s="2">
        <f t="shared" si="22"/>
        <v>15.12988</v>
      </c>
      <c r="E237" s="2">
        <f t="shared" si="24"/>
        <v>15.227819999999999</v>
      </c>
      <c r="F237" s="2">
        <f t="shared" si="25"/>
        <v>15.286614999999998</v>
      </c>
      <c r="G237" s="2">
        <f t="shared" si="19"/>
        <v>14.978721999999991</v>
      </c>
      <c r="H237" s="2">
        <f t="shared" si="23"/>
        <v>16.351271999999998</v>
      </c>
      <c r="I237" s="2">
        <f t="array" ref="I237">SUMPRODUCT(B221:B240, (ROW(B221:B240)-ROW(B221)+1)) / (20*21/2)</f>
        <v>15.135138571428572</v>
      </c>
      <c r="J237" s="2">
        <f t="shared" si="26"/>
        <v>15.208785374381225</v>
      </c>
      <c r="K237" s="2">
        <f t="shared" si="20"/>
        <v>15.149020978295182</v>
      </c>
    </row>
    <row r="238" spans="1:11" ht="13.5" x14ac:dyDescent="0.25">
      <c r="A238" s="3">
        <v>42352</v>
      </c>
      <c r="B238" s="2">
        <v>14.9138</v>
      </c>
      <c r="C238" s="2">
        <f t="shared" si="21"/>
        <v>-0.11250000000000071</v>
      </c>
      <c r="D238" s="2">
        <f t="shared" si="22"/>
        <v>15.073599999999999</v>
      </c>
      <c r="E238" s="2">
        <f t="shared" si="24"/>
        <v>15.183360000000002</v>
      </c>
      <c r="F238" s="2">
        <f t="shared" si="25"/>
        <v>15.264949999999995</v>
      </c>
      <c r="G238" s="2">
        <f t="shared" si="19"/>
        <v>14.980297999999994</v>
      </c>
      <c r="H238" s="2">
        <f t="shared" si="23"/>
        <v>16.334647499999999</v>
      </c>
      <c r="I238" s="2">
        <f t="array" ref="I238">SUMPRODUCT(B222:B241, (ROW(B222:B241)-ROW(B222)+1)) / (20*21/2)</f>
        <v>15.095447142857143</v>
      </c>
      <c r="J238" s="2">
        <f t="shared" si="26"/>
        <v>15.180691529202061</v>
      </c>
      <c r="K238" s="2">
        <f t="shared" si="20"/>
        <v>15.139796626205175</v>
      </c>
    </row>
    <row r="239" spans="1:11" ht="13.5" x14ac:dyDescent="0.25">
      <c r="A239" s="3">
        <v>42353</v>
      </c>
      <c r="B239" s="2">
        <v>14.8012</v>
      </c>
      <c r="C239" s="2">
        <f t="shared" si="21"/>
        <v>-0.11260000000000048</v>
      </c>
      <c r="D239" s="2">
        <f t="shared" si="22"/>
        <v>14.993680000000001</v>
      </c>
      <c r="E239" s="2">
        <f t="shared" si="24"/>
        <v>15.12764</v>
      </c>
      <c r="F239" s="2">
        <f t="shared" si="25"/>
        <v>15.240469999999997</v>
      </c>
      <c r="G239" s="2">
        <f t="shared" si="19"/>
        <v>14.972417999999994</v>
      </c>
      <c r="H239" s="2">
        <f t="shared" si="23"/>
        <v>16.317460000000001</v>
      </c>
      <c r="I239" s="2">
        <f t="array" ref="I239">SUMPRODUCT(B223:B242, (ROW(B223:B242)-ROW(B223)+1)) / (20*21/2)</f>
        <v>14.99443761904762</v>
      </c>
      <c r="J239" s="2">
        <f t="shared" si="26"/>
        <v>15.144549478801865</v>
      </c>
      <c r="K239" s="2">
        <f t="shared" si="20"/>
        <v>15.126518327138307</v>
      </c>
    </row>
    <row r="240" spans="1:11" ht="13.5" x14ac:dyDescent="0.25">
      <c r="A240" s="3">
        <v>42354</v>
      </c>
      <c r="B240" s="2">
        <v>14.8012</v>
      </c>
      <c r="C240" s="2">
        <f t="shared" si="21"/>
        <v>0</v>
      </c>
      <c r="D240" s="2">
        <f t="shared" si="22"/>
        <v>14.91376</v>
      </c>
      <c r="E240" s="2">
        <f t="shared" si="24"/>
        <v>15.07192</v>
      </c>
      <c r="F240" s="2">
        <f t="shared" si="25"/>
        <v>15.217959999999996</v>
      </c>
      <c r="G240" s="2">
        <f t="shared" si="19"/>
        <v>14.964537999999994</v>
      </c>
      <c r="H240" s="2">
        <f t="shared" si="23"/>
        <v>16.297506500000001</v>
      </c>
      <c r="I240" s="2">
        <f t="array" ref="I240">SUMPRODUCT(B224:B243, (ROW(B224:B243)-ROW(B224)+1)) / (20*21/2)</f>
        <v>14.89852</v>
      </c>
      <c r="J240" s="2">
        <f t="shared" si="26"/>
        <v>15.111849528439784</v>
      </c>
      <c r="K240" s="2">
        <f t="shared" si="20"/>
        <v>15.113760745681903</v>
      </c>
    </row>
    <row r="241" spans="1:11" ht="13.5" x14ac:dyDescent="0.25">
      <c r="A241" s="3">
        <v>42355</v>
      </c>
      <c r="B241" s="2">
        <v>14.8012</v>
      </c>
      <c r="C241" s="2">
        <f t="shared" si="21"/>
        <v>0</v>
      </c>
      <c r="D241" s="2">
        <f t="shared" si="22"/>
        <v>14.868739999999999</v>
      </c>
      <c r="E241" s="2">
        <f t="shared" si="24"/>
        <v>15.016200000000001</v>
      </c>
      <c r="F241" s="2">
        <f t="shared" si="25"/>
        <v>15.197699999999994</v>
      </c>
      <c r="G241" s="2">
        <f t="shared" si="19"/>
        <v>14.956657999999994</v>
      </c>
      <c r="H241" s="2">
        <f t="shared" si="23"/>
        <v>16.277553000000001</v>
      </c>
      <c r="I241" s="2">
        <f t="array" ref="I241">SUMPRODUCT(B225:B244, (ROW(B225:B244)-ROW(B225)+1)) / (20*21/2)</f>
        <v>14.80790857142857</v>
      </c>
      <c r="J241" s="2">
        <f t="shared" si="26"/>
        <v>15.082263859064566</v>
      </c>
      <c r="K241" s="2">
        <f t="shared" si="20"/>
        <v>15.101503461537515</v>
      </c>
    </row>
    <row r="242" spans="1:11" ht="13.5" x14ac:dyDescent="0.25">
      <c r="A242" s="3">
        <v>42356</v>
      </c>
      <c r="B242" s="2">
        <v>14.1371</v>
      </c>
      <c r="C242" s="2">
        <f t="shared" si="21"/>
        <v>-0.66409999999999947</v>
      </c>
      <c r="D242" s="2">
        <f t="shared" si="22"/>
        <v>14.690899999999999</v>
      </c>
      <c r="E242" s="2">
        <f t="shared" si="24"/>
        <v>14.910389999999998</v>
      </c>
      <c r="F242" s="2">
        <f t="shared" si="25"/>
        <v>15.144234999999998</v>
      </c>
      <c r="G242" s="2">
        <f t="shared" ref="G242:G305" si="27">AVERAGE(B193:B242)</f>
        <v>14.935495999999993</v>
      </c>
      <c r="H242" s="2">
        <f t="shared" si="23"/>
        <v>16.254279000000007</v>
      </c>
      <c r="I242" s="2">
        <f t="array" ref="I242">SUMPRODUCT(B226:B245, (ROW(B226:B245)-ROW(B226)+1)) / (20*21/2)</f>
        <v>14.762803333333332</v>
      </c>
      <c r="J242" s="2">
        <f t="shared" si="26"/>
        <v>14.992248253439371</v>
      </c>
      <c r="K242" s="2">
        <f t="shared" si="20"/>
        <v>15.063683717947809</v>
      </c>
    </row>
    <row r="243" spans="1:11" ht="13.5" x14ac:dyDescent="0.25">
      <c r="A243" s="3">
        <v>42359</v>
      </c>
      <c r="B243" s="2">
        <v>14.1371</v>
      </c>
      <c r="C243" s="2">
        <f t="shared" si="21"/>
        <v>0</v>
      </c>
      <c r="D243" s="2">
        <f t="shared" si="22"/>
        <v>14.53556</v>
      </c>
      <c r="E243" s="2">
        <f t="shared" si="24"/>
        <v>14.804579999999998</v>
      </c>
      <c r="F243" s="2">
        <f t="shared" si="25"/>
        <v>15.088519999999997</v>
      </c>
      <c r="G243" s="2">
        <f t="shared" si="27"/>
        <v>14.927953999999994</v>
      </c>
      <c r="H243" s="2">
        <f t="shared" si="23"/>
        <v>16.233798000000007</v>
      </c>
      <c r="I243" s="2">
        <f t="array" ref="I243">SUMPRODUCT(B227:B246, (ROW(B227:B246)-ROW(B227)+1)) / (20*21/2)</f>
        <v>14.722066666666668</v>
      </c>
      <c r="J243" s="2">
        <f t="shared" si="26"/>
        <v>14.910805562635622</v>
      </c>
      <c r="K243" s="2">
        <f t="shared" ref="K243:K306" si="28">$K$4*B243+(1-$K$4)*K242</f>
        <v>15.027347101557698</v>
      </c>
    </row>
    <row r="244" spans="1:11" ht="13.5" x14ac:dyDescent="0.25">
      <c r="A244" s="3">
        <v>42360</v>
      </c>
      <c r="B244" s="2">
        <v>14.1371</v>
      </c>
      <c r="C244" s="2">
        <f t="shared" si="21"/>
        <v>0</v>
      </c>
      <c r="D244" s="2">
        <f t="shared" si="22"/>
        <v>14.40274</v>
      </c>
      <c r="E244" s="2">
        <f t="shared" si="24"/>
        <v>14.69821</v>
      </c>
      <c r="F244" s="2">
        <f t="shared" si="25"/>
        <v>15.032804999999996</v>
      </c>
      <c r="G244" s="2">
        <f t="shared" si="27"/>
        <v>14.929191999999999</v>
      </c>
      <c r="H244" s="2">
        <f t="shared" si="23"/>
        <v>16.213317000000007</v>
      </c>
      <c r="I244" s="2">
        <f t="array" ref="I244">SUMPRODUCT(B228:B247, (ROW(B228:B247)-ROW(B228)+1)) / (20*21/2)</f>
        <v>14.685698571428572</v>
      </c>
      <c r="J244" s="2">
        <f t="shared" si="26"/>
        <v>14.837119318575088</v>
      </c>
      <c r="K244" s="2">
        <f t="shared" si="28"/>
        <v>14.99243545051622</v>
      </c>
    </row>
    <row r="245" spans="1:11" ht="13.5" x14ac:dyDescent="0.25">
      <c r="A245" s="3">
        <v>42361</v>
      </c>
      <c r="B245" s="2">
        <v>14.559200000000001</v>
      </c>
      <c r="C245" s="2">
        <f t="shared" si="21"/>
        <v>0.42210000000000036</v>
      </c>
      <c r="D245" s="2">
        <f t="shared" si="22"/>
        <v>14.354340000000002</v>
      </c>
      <c r="E245" s="2">
        <f t="shared" si="24"/>
        <v>14.634049999999998</v>
      </c>
      <c r="F245" s="2">
        <f t="shared" si="25"/>
        <v>14.986934999999994</v>
      </c>
      <c r="G245" s="2">
        <f t="shared" si="27"/>
        <v>14.938871999999998</v>
      </c>
      <c r="H245" s="2">
        <f t="shared" si="23"/>
        <v>16.194946500000011</v>
      </c>
      <c r="I245" s="2">
        <f t="array" ref="I245">SUMPRODUCT(B229:B248, (ROW(B229:B248)-ROW(B229)+1)) / (20*21/2)</f>
        <v>14.688515238095237</v>
      </c>
      <c r="J245" s="2">
        <f t="shared" si="26"/>
        <v>14.810650812044127</v>
      </c>
      <c r="K245" s="2">
        <f t="shared" si="28"/>
        <v>14.97544582500578</v>
      </c>
    </row>
    <row r="246" spans="1:11" ht="13.5" x14ac:dyDescent="0.25">
      <c r="A246" s="3">
        <v>42363</v>
      </c>
      <c r="B246" s="2">
        <v>14.559200000000001</v>
      </c>
      <c r="C246" s="2">
        <f t="shared" si="21"/>
        <v>0</v>
      </c>
      <c r="D246" s="2">
        <f t="shared" si="22"/>
        <v>14.305940000000001</v>
      </c>
      <c r="E246" s="2">
        <f t="shared" si="24"/>
        <v>14.587340000000001</v>
      </c>
      <c r="F246" s="2">
        <f t="shared" si="25"/>
        <v>14.941064999999998</v>
      </c>
      <c r="G246" s="2">
        <f t="shared" si="27"/>
        <v>14.948552000000001</v>
      </c>
      <c r="H246" s="2">
        <f t="shared" si="23"/>
        <v>16.176576000000011</v>
      </c>
      <c r="I246" s="2">
        <f t="array" ref="I246">SUMPRODUCT(B230:B249, (ROW(B230:B249)-ROW(B230)+1)) / (20*21/2)</f>
        <v>14.693449047619048</v>
      </c>
      <c r="J246" s="2">
        <f t="shared" si="26"/>
        <v>14.786703115658971</v>
      </c>
      <c r="K246" s="2">
        <f t="shared" si="28"/>
        <v>14.959122459319278</v>
      </c>
    </row>
    <row r="247" spans="1:11" ht="13.5" x14ac:dyDescent="0.25">
      <c r="A247" s="3">
        <v>42366</v>
      </c>
      <c r="B247" s="2">
        <v>14.559200000000001</v>
      </c>
      <c r="C247" s="2">
        <f t="shared" si="21"/>
        <v>0</v>
      </c>
      <c r="D247" s="2">
        <f t="shared" si="22"/>
        <v>14.390360000000001</v>
      </c>
      <c r="E247" s="2">
        <f t="shared" si="24"/>
        <v>14.540630000000002</v>
      </c>
      <c r="F247" s="2">
        <f t="shared" si="25"/>
        <v>14.884224999999997</v>
      </c>
      <c r="G247" s="2">
        <f t="shared" si="27"/>
        <v>14.957668000000004</v>
      </c>
      <c r="H247" s="2">
        <f t="shared" si="23"/>
        <v>16.158205500000012</v>
      </c>
      <c r="I247" s="2">
        <f t="array" ref="I247">SUMPRODUCT(B231:B250, (ROW(B231:B250)-ROW(B231)+1)) / (20*21/2)</f>
        <v>14.7005</v>
      </c>
      <c r="J247" s="2">
        <f t="shared" si="26"/>
        <v>14.765036152262878</v>
      </c>
      <c r="K247" s="2">
        <f t="shared" si="28"/>
        <v>14.943439225620484</v>
      </c>
    </row>
    <row r="248" spans="1:11" ht="13.5" x14ac:dyDescent="0.25">
      <c r="A248" s="3">
        <v>42367</v>
      </c>
      <c r="B248" s="2">
        <v>14.9138</v>
      </c>
      <c r="C248" s="2">
        <f t="shared" si="21"/>
        <v>0.35459999999999958</v>
      </c>
      <c r="D248" s="2">
        <f t="shared" si="22"/>
        <v>14.5457</v>
      </c>
      <c r="E248" s="2">
        <f t="shared" si="24"/>
        <v>14.540630000000002</v>
      </c>
      <c r="F248" s="2">
        <f t="shared" si="25"/>
        <v>14.861994999999999</v>
      </c>
      <c r="G248" s="2">
        <f t="shared" si="27"/>
        <v>14.964984000000005</v>
      </c>
      <c r="H248" s="2">
        <f t="shared" si="23"/>
        <v>16.141608000000016</v>
      </c>
      <c r="I248" s="2">
        <f t="array" ref="I248">SUMPRODUCT(B232:B251, (ROW(B232:B251)-ROW(B232)+1)) / (20*21/2)</f>
        <v>14.709668095238095</v>
      </c>
      <c r="J248" s="2">
        <f t="shared" si="26"/>
        <v>14.779204137761651</v>
      </c>
      <c r="K248" s="2">
        <f t="shared" si="28"/>
        <v>14.94227690304713</v>
      </c>
    </row>
    <row r="249" spans="1:11" ht="13.5" x14ac:dyDescent="0.25">
      <c r="A249" s="3">
        <v>42368</v>
      </c>
      <c r="B249" s="2">
        <v>14.9138</v>
      </c>
      <c r="C249" s="2">
        <f t="shared" si="21"/>
        <v>0</v>
      </c>
      <c r="D249" s="2">
        <f t="shared" si="22"/>
        <v>14.701040000000001</v>
      </c>
      <c r="E249" s="2">
        <f t="shared" si="24"/>
        <v>14.551890000000004</v>
      </c>
      <c r="F249" s="2">
        <f t="shared" si="25"/>
        <v>14.839764999999996</v>
      </c>
      <c r="G249" s="2">
        <f t="shared" si="27"/>
        <v>14.972300000000002</v>
      </c>
      <c r="H249" s="2">
        <f t="shared" si="23"/>
        <v>16.125010500000013</v>
      </c>
      <c r="I249" s="2">
        <f t="array" ref="I249">SUMPRODUCT(B233:B252, (ROW(B233:B252)-ROW(B233)+1)) / (20*21/2)</f>
        <v>14.720953333333332</v>
      </c>
      <c r="J249" s="2">
        <f t="shared" si="26"/>
        <v>14.79202279130816</v>
      </c>
      <c r="K249" s="2">
        <f t="shared" si="28"/>
        <v>14.941160161751164</v>
      </c>
    </row>
    <row r="250" spans="1:11" ht="13.5" x14ac:dyDescent="0.25">
      <c r="A250" s="3">
        <v>42369</v>
      </c>
      <c r="B250" s="2">
        <v>14.9138</v>
      </c>
      <c r="C250" s="2">
        <f t="shared" si="21"/>
        <v>0</v>
      </c>
      <c r="D250" s="2">
        <f t="shared" si="22"/>
        <v>14.771960000000002</v>
      </c>
      <c r="E250" s="2">
        <f t="shared" si="24"/>
        <v>14.563150000000002</v>
      </c>
      <c r="F250" s="2">
        <f t="shared" si="25"/>
        <v>14.817534999999998</v>
      </c>
      <c r="G250" s="2">
        <f t="shared" si="27"/>
        <v>14.979616000000005</v>
      </c>
      <c r="H250" s="2">
        <f t="shared" si="23"/>
        <v>16.108413000000013</v>
      </c>
      <c r="I250" s="2">
        <f t="array" ref="I250">SUMPRODUCT(B234:B253, (ROW(B234:B253)-ROW(B234)+1)) / (20*21/2)</f>
        <v>14.733578571428572</v>
      </c>
      <c r="J250" s="2">
        <f t="shared" si="26"/>
        <v>14.803620620707383</v>
      </c>
      <c r="K250" s="2">
        <f t="shared" si="28"/>
        <v>14.940087214231511</v>
      </c>
    </row>
    <row r="251" spans="1:11" ht="13.5" x14ac:dyDescent="0.25">
      <c r="A251" s="3">
        <v>42373</v>
      </c>
      <c r="B251" s="2">
        <v>14.9138</v>
      </c>
      <c r="C251" s="2">
        <f t="shared" si="21"/>
        <v>0</v>
      </c>
      <c r="D251" s="2">
        <f t="shared" si="22"/>
        <v>14.842879999999999</v>
      </c>
      <c r="E251" s="2">
        <f t="shared" si="24"/>
        <v>14.57441</v>
      </c>
      <c r="F251" s="2">
        <f t="shared" si="25"/>
        <v>14.795304999999999</v>
      </c>
      <c r="G251" s="2">
        <f t="shared" si="27"/>
        <v>14.987946000000006</v>
      </c>
      <c r="H251" s="2">
        <f t="shared" si="23"/>
        <v>16.09181550000001</v>
      </c>
      <c r="I251" s="2">
        <f t="array" ref="I251">SUMPRODUCT(B235:B254, (ROW(B235:B254)-ROW(B235)+1)) / (20*21/2)</f>
        <v>14.747543809523812</v>
      </c>
      <c r="J251" s="2">
        <f t="shared" si="26"/>
        <v>14.814113894925727</v>
      </c>
      <c r="K251" s="2">
        <f t="shared" si="28"/>
        <v>14.939056343085177</v>
      </c>
    </row>
    <row r="252" spans="1:11" ht="13.5" x14ac:dyDescent="0.25">
      <c r="A252" s="3">
        <v>42374</v>
      </c>
      <c r="B252" s="2">
        <v>14.9138</v>
      </c>
      <c r="C252" s="2">
        <f t="shared" si="21"/>
        <v>0</v>
      </c>
      <c r="D252" s="2">
        <f t="shared" si="22"/>
        <v>14.9138</v>
      </c>
      <c r="E252" s="2">
        <f t="shared" si="24"/>
        <v>14.652080000000002</v>
      </c>
      <c r="F252" s="2">
        <f t="shared" si="25"/>
        <v>14.781234999999999</v>
      </c>
      <c r="G252" s="2">
        <f t="shared" si="27"/>
        <v>14.995262000000009</v>
      </c>
      <c r="H252" s="2">
        <f t="shared" si="23"/>
        <v>16.07521800000001</v>
      </c>
      <c r="I252" s="2">
        <f t="array" ref="I252">SUMPRODUCT(B236:B255, (ROW(B236:B255)-ROW(B236)+1)) / (20*21/2)</f>
        <v>14.762875714285714</v>
      </c>
      <c r="J252" s="2">
        <f t="shared" si="26"/>
        <v>14.823607809694705</v>
      </c>
      <c r="K252" s="2">
        <f t="shared" si="28"/>
        <v>14.938065898258309</v>
      </c>
    </row>
    <row r="253" spans="1:11" ht="13.5" x14ac:dyDescent="0.25">
      <c r="A253" s="3">
        <v>42375</v>
      </c>
      <c r="B253" s="2">
        <v>14.9138</v>
      </c>
      <c r="C253" s="2">
        <f t="shared" si="21"/>
        <v>0</v>
      </c>
      <c r="D253" s="2">
        <f t="shared" si="22"/>
        <v>14.9138</v>
      </c>
      <c r="E253" s="2">
        <f t="shared" si="24"/>
        <v>14.729749999999999</v>
      </c>
      <c r="F253" s="2">
        <f t="shared" si="25"/>
        <v>14.767165</v>
      </c>
      <c r="G253" s="2">
        <f t="shared" si="27"/>
        <v>15.00257800000001</v>
      </c>
      <c r="H253" s="2">
        <f t="shared" si="23"/>
        <v>16.061171500000011</v>
      </c>
      <c r="I253" s="2">
        <f t="array" ref="I253">SUMPRODUCT(B237:B256, (ROW(B237:B256)-ROW(B237)+1)) / (20*21/2)</f>
        <v>14.779574285714284</v>
      </c>
      <c r="J253" s="2">
        <f t="shared" si="26"/>
        <v>14.832197542104733</v>
      </c>
      <c r="K253" s="2">
        <f t="shared" si="28"/>
        <v>14.937114294405042</v>
      </c>
    </row>
    <row r="254" spans="1:11" ht="13.5" x14ac:dyDescent="0.25">
      <c r="A254" s="3">
        <v>42376</v>
      </c>
      <c r="B254" s="2">
        <v>14.9138</v>
      </c>
      <c r="C254" s="2">
        <f t="shared" si="21"/>
        <v>0</v>
      </c>
      <c r="D254" s="2">
        <f t="shared" si="22"/>
        <v>14.9138</v>
      </c>
      <c r="E254" s="2">
        <f t="shared" si="24"/>
        <v>14.807419999999999</v>
      </c>
      <c r="F254" s="2">
        <f t="shared" si="25"/>
        <v>14.752815000000002</v>
      </c>
      <c r="G254" s="2">
        <f t="shared" si="27"/>
        <v>15.012708000000009</v>
      </c>
      <c r="H254" s="2">
        <f t="shared" si="23"/>
        <v>16.047125000000008</v>
      </c>
      <c r="I254" s="2">
        <f t="array" ref="I254">SUMPRODUCT(B238:B257, (ROW(B238:B257)-ROW(B238)+1)) / (20*21/2)</f>
        <v>14.833789523809523</v>
      </c>
      <c r="J254" s="2">
        <f t="shared" si="26"/>
        <v>14.839969204761426</v>
      </c>
      <c r="K254" s="2">
        <f t="shared" si="28"/>
        <v>14.936200008349942</v>
      </c>
    </row>
    <row r="255" spans="1:11" ht="13.5" x14ac:dyDescent="0.25">
      <c r="A255" s="3">
        <v>42377</v>
      </c>
      <c r="B255" s="2">
        <v>14.9138</v>
      </c>
      <c r="C255" s="2">
        <f t="shared" si="21"/>
        <v>0</v>
      </c>
      <c r="D255" s="2">
        <f t="shared" si="22"/>
        <v>14.9138</v>
      </c>
      <c r="E255" s="2">
        <f t="shared" si="24"/>
        <v>14.842879999999999</v>
      </c>
      <c r="F255" s="2">
        <f t="shared" si="25"/>
        <v>14.738465</v>
      </c>
      <c r="G255" s="2">
        <f t="shared" si="27"/>
        <v>15.028354000000011</v>
      </c>
      <c r="H255" s="2">
        <f t="shared" si="23"/>
        <v>16.033078500000009</v>
      </c>
      <c r="I255" s="2">
        <f t="array" ref="I255">SUMPRODUCT(B239:B258, (ROW(B239:B258)-ROW(B239)+1)) / (20*21/2)</f>
        <v>14.88669142857143</v>
      </c>
      <c r="J255" s="2">
        <f t="shared" si="26"/>
        <v>14.84700070906986</v>
      </c>
      <c r="K255" s="2">
        <f t="shared" si="28"/>
        <v>14.935321576649944</v>
      </c>
    </row>
    <row r="256" spans="1:11" ht="13.5" x14ac:dyDescent="0.25">
      <c r="A256" s="3">
        <v>42380</v>
      </c>
      <c r="B256" s="2">
        <v>14.9138</v>
      </c>
      <c r="C256" s="2">
        <f t="shared" si="21"/>
        <v>0</v>
      </c>
      <c r="D256" s="2">
        <f t="shared" si="22"/>
        <v>14.9138</v>
      </c>
      <c r="E256" s="2">
        <f t="shared" si="24"/>
        <v>14.87834</v>
      </c>
      <c r="F256" s="2">
        <f t="shared" si="25"/>
        <v>14.732840000000001</v>
      </c>
      <c r="G256" s="2">
        <f t="shared" si="27"/>
        <v>15.031394000000011</v>
      </c>
      <c r="H256" s="2">
        <f t="shared" si="23"/>
        <v>16.01903200000001</v>
      </c>
      <c r="I256" s="2">
        <f t="array" ref="I256">SUMPRODUCT(B240:B259, (ROW(B240:B259)-ROW(B240)+1)) / (20*21/2)</f>
        <v>14.938277619047621</v>
      </c>
      <c r="J256" s="2">
        <f t="shared" si="26"/>
        <v>14.853362546301302</v>
      </c>
      <c r="K256" s="2">
        <f t="shared" si="28"/>
        <v>14.934477593251906</v>
      </c>
    </row>
    <row r="257" spans="1:11" ht="13.5" x14ac:dyDescent="0.25">
      <c r="A257" s="3">
        <v>42381</v>
      </c>
      <c r="B257" s="2">
        <v>15.302099999999999</v>
      </c>
      <c r="C257" s="2">
        <f t="shared" si="21"/>
        <v>0.3882999999999992</v>
      </c>
      <c r="D257" s="2">
        <f t="shared" si="22"/>
        <v>14.99146</v>
      </c>
      <c r="E257" s="2">
        <f t="shared" si="24"/>
        <v>14.952629999999999</v>
      </c>
      <c r="F257" s="2">
        <f t="shared" si="25"/>
        <v>14.746630000000001</v>
      </c>
      <c r="G257" s="2">
        <f t="shared" si="27"/>
        <v>15.042200000000012</v>
      </c>
      <c r="H257" s="2">
        <f t="shared" si="23"/>
        <v>16.004268500000009</v>
      </c>
      <c r="I257" s="2">
        <f t="array" ref="I257">SUMPRODUCT(B241:B260, (ROW(B241:B260)-ROW(B241)+1)) / (20*21/2)</f>
        <v>14.987451904761906</v>
      </c>
      <c r="J257" s="2">
        <f t="shared" si="26"/>
        <v>14.896099446653558</v>
      </c>
      <c r="K257" s="2">
        <f t="shared" si="28"/>
        <v>14.948894158222421</v>
      </c>
    </row>
    <row r="258" spans="1:11" ht="13.5" x14ac:dyDescent="0.25">
      <c r="A258" s="3">
        <v>42382</v>
      </c>
      <c r="B258" s="2">
        <v>15.302099999999999</v>
      </c>
      <c r="C258" s="2">
        <f t="shared" si="21"/>
        <v>0</v>
      </c>
      <c r="D258" s="2">
        <f t="shared" si="22"/>
        <v>15.069119999999998</v>
      </c>
      <c r="E258" s="2">
        <f t="shared" si="24"/>
        <v>14.991459999999998</v>
      </c>
      <c r="F258" s="2">
        <f t="shared" si="25"/>
        <v>14.766045000000002</v>
      </c>
      <c r="G258" s="2">
        <f t="shared" si="27"/>
        <v>15.053006000000012</v>
      </c>
      <c r="H258" s="2">
        <f t="shared" si="23"/>
        <v>15.991895000000008</v>
      </c>
      <c r="I258" s="2">
        <f t="array" ref="I258">SUMPRODUCT(B242:B261, (ROW(B242:B261)-ROW(B242)+1)) / (20*21/2)</f>
        <v>15.034214285714285</v>
      </c>
      <c r="J258" s="2">
        <f t="shared" si="26"/>
        <v>14.934766166019886</v>
      </c>
      <c r="K258" s="2">
        <f t="shared" si="28"/>
        <v>14.962745367703896</v>
      </c>
    </row>
    <row r="259" spans="1:11" ht="13.5" x14ac:dyDescent="0.25">
      <c r="A259" s="3">
        <v>42384</v>
      </c>
      <c r="B259" s="2">
        <v>15.307700000000001</v>
      </c>
      <c r="C259" s="2">
        <f t="shared" si="21"/>
        <v>5.6000000000011596E-3</v>
      </c>
      <c r="D259" s="2">
        <f t="shared" si="22"/>
        <v>15.147899999999998</v>
      </c>
      <c r="E259" s="2">
        <f t="shared" si="24"/>
        <v>15.030850000000001</v>
      </c>
      <c r="F259" s="2">
        <f t="shared" si="25"/>
        <v>14.791370000000006</v>
      </c>
      <c r="G259" s="2">
        <f t="shared" si="27"/>
        <v>15.063924000000009</v>
      </c>
      <c r="H259" s="2">
        <f t="shared" si="23"/>
        <v>15.97954950000001</v>
      </c>
      <c r="I259" s="2">
        <f t="array" ref="I259">SUMPRODUCT(B243:B262, (ROW(B243:B262)-ROW(B243)+1)) / (20*21/2)</f>
        <v>15.078564761904763</v>
      </c>
      <c r="J259" s="2">
        <f t="shared" si="26"/>
        <v>14.970283674017992</v>
      </c>
      <c r="K259" s="2">
        <f t="shared" si="28"/>
        <v>14.97627300034296</v>
      </c>
    </row>
    <row r="260" spans="1:11" ht="13.5" x14ac:dyDescent="0.25">
      <c r="A260" s="3">
        <v>42387</v>
      </c>
      <c r="B260" s="2">
        <v>15.307700000000001</v>
      </c>
      <c r="C260" s="2">
        <f t="shared" ref="C260:C323" si="29">B260-B259</f>
        <v>0</v>
      </c>
      <c r="D260" s="2">
        <f t="shared" si="22"/>
        <v>15.226679999999998</v>
      </c>
      <c r="E260" s="2">
        <f t="shared" si="24"/>
        <v>15.070240000000002</v>
      </c>
      <c r="F260" s="2">
        <f t="shared" si="25"/>
        <v>14.816695000000005</v>
      </c>
      <c r="G260" s="2">
        <f t="shared" si="27"/>
        <v>15.066400000000005</v>
      </c>
      <c r="H260" s="2">
        <f t="shared" si="23"/>
        <v>15.967204000000011</v>
      </c>
      <c r="I260" s="2">
        <f t="array" ref="I260">SUMPRODUCT(B244:B263, (ROW(B244:B263)-ROW(B244)+1)) / (20*21/2)</f>
        <v>15.090540952380952</v>
      </c>
      <c r="J260" s="2">
        <f t="shared" si="26"/>
        <v>15.002418562206755</v>
      </c>
      <c r="K260" s="2">
        <f t="shared" si="28"/>
        <v>14.989270137584414</v>
      </c>
    </row>
    <row r="261" spans="1:11" ht="13.5" x14ac:dyDescent="0.25">
      <c r="A261" s="3">
        <v>42388</v>
      </c>
      <c r="B261" s="2">
        <v>15.307700000000001</v>
      </c>
      <c r="C261" s="2">
        <f t="shared" si="29"/>
        <v>0</v>
      </c>
      <c r="D261" s="2">
        <f t="shared" si="22"/>
        <v>15.30546</v>
      </c>
      <c r="E261" s="2">
        <f t="shared" si="24"/>
        <v>15.109630000000001</v>
      </c>
      <c r="F261" s="2">
        <f t="shared" si="25"/>
        <v>14.842020000000002</v>
      </c>
      <c r="G261" s="2">
        <f t="shared" si="27"/>
        <v>15.068876000000003</v>
      </c>
      <c r="H261" s="2">
        <f t="shared" si="23"/>
        <v>15.954858500000009</v>
      </c>
      <c r="I261" s="2">
        <f t="array" ref="I261">SUMPRODUCT(B245:B264, (ROW(B245:B264)-ROW(B245)+1)) / (20*21/2)</f>
        <v>15.097749523809524</v>
      </c>
      <c r="J261" s="2">
        <f t="shared" si="26"/>
        <v>15.031492984853729</v>
      </c>
      <c r="K261" s="2">
        <f t="shared" si="28"/>
        <v>15.00175758316934</v>
      </c>
    </row>
    <row r="262" spans="1:11" ht="13.5" x14ac:dyDescent="0.25">
      <c r="A262" s="3">
        <v>42389</v>
      </c>
      <c r="B262" s="2">
        <v>15.307700000000001</v>
      </c>
      <c r="C262" s="2">
        <f t="shared" si="29"/>
        <v>0</v>
      </c>
      <c r="D262" s="2">
        <f t="shared" ref="D262:D325" si="30">AVERAGE(B258:B262)</f>
        <v>15.30658</v>
      </c>
      <c r="E262" s="2">
        <f t="shared" si="24"/>
        <v>15.149020000000002</v>
      </c>
      <c r="F262" s="2">
        <f t="shared" si="25"/>
        <v>14.900550000000004</v>
      </c>
      <c r="G262" s="2">
        <f t="shared" si="27"/>
        <v>15.071352000000001</v>
      </c>
      <c r="H262" s="2">
        <f t="shared" si="23"/>
        <v>15.938538500000007</v>
      </c>
      <c r="I262" s="2">
        <f t="array" ref="I262">SUMPRODUCT(B246:B265, (ROW(B246:B265)-ROW(B246)+1)) / (20*21/2)</f>
        <v>15.100750476190479</v>
      </c>
      <c r="J262" s="2">
        <f t="shared" si="26"/>
        <v>15.05779841486766</v>
      </c>
      <c r="K262" s="2">
        <f t="shared" si="28"/>
        <v>15.013755325005837</v>
      </c>
    </row>
    <row r="263" spans="1:11" ht="13.5" x14ac:dyDescent="0.25">
      <c r="A263" s="3">
        <v>42390</v>
      </c>
      <c r="B263" s="2">
        <v>15.026300000000001</v>
      </c>
      <c r="C263" s="2">
        <f t="shared" si="29"/>
        <v>-0.28139999999999965</v>
      </c>
      <c r="D263" s="2">
        <f t="shared" si="30"/>
        <v>15.251420000000001</v>
      </c>
      <c r="E263" s="2">
        <f t="shared" si="24"/>
        <v>15.160269999999997</v>
      </c>
      <c r="F263" s="2">
        <f t="shared" si="25"/>
        <v>14.945010000000002</v>
      </c>
      <c r="G263" s="2">
        <f t="shared" si="27"/>
        <v>15.068199999999999</v>
      </c>
      <c r="H263" s="2">
        <f t="shared" si="23"/>
        <v>15.920811500000006</v>
      </c>
      <c r="I263" s="2">
        <f t="array" ref="I263">SUMPRODUCT(B247:B266, (ROW(B247:B266)-ROW(B247)+1)) / (20*21/2)</f>
        <v>15.101553809523812</v>
      </c>
      <c r="J263" s="2">
        <f t="shared" si="26"/>
        <v>15.054798565832645</v>
      </c>
      <c r="K263" s="2">
        <f t="shared" si="28"/>
        <v>15.014247273044825</v>
      </c>
    </row>
    <row r="264" spans="1:11" ht="13.5" x14ac:dyDescent="0.25">
      <c r="A264" s="3">
        <v>42391</v>
      </c>
      <c r="B264" s="2">
        <v>15.0207</v>
      </c>
      <c r="C264" s="2">
        <f t="shared" si="29"/>
        <v>-5.6000000000011596E-3</v>
      </c>
      <c r="D264" s="2">
        <f t="shared" si="30"/>
        <v>15.19402</v>
      </c>
      <c r="E264" s="2">
        <f t="shared" si="24"/>
        <v>15.170959999999999</v>
      </c>
      <c r="F264" s="2">
        <f t="shared" si="25"/>
        <v>14.989189999999999</v>
      </c>
      <c r="G264" s="2">
        <f t="shared" si="27"/>
        <v>15.064935999999998</v>
      </c>
      <c r="H264" s="2">
        <f t="shared" si="23"/>
        <v>15.903056500000007</v>
      </c>
      <c r="I264" s="2">
        <f t="array" ref="I264">SUMPRODUCT(B248:B267, (ROW(B248:B267)-ROW(B248)+1)) / (20*21/2)</f>
        <v>15.057283333333334</v>
      </c>
      <c r="J264" s="2">
        <f t="shared" si="26"/>
        <v>15.051551083372393</v>
      </c>
      <c r="K264" s="2">
        <f t="shared" si="28"/>
        <v>15.014500321160716</v>
      </c>
    </row>
    <row r="265" spans="1:11" ht="13.5" x14ac:dyDescent="0.25">
      <c r="A265" s="3">
        <v>42394</v>
      </c>
      <c r="B265" s="2">
        <v>15.0207</v>
      </c>
      <c r="C265" s="2">
        <f t="shared" si="29"/>
        <v>0</v>
      </c>
      <c r="D265" s="2">
        <f t="shared" si="30"/>
        <v>15.136619999999999</v>
      </c>
      <c r="E265" s="2">
        <f t="shared" si="24"/>
        <v>15.181649999999999</v>
      </c>
      <c r="F265" s="2">
        <f t="shared" si="25"/>
        <v>15.012264999999999</v>
      </c>
      <c r="G265" s="2">
        <f t="shared" si="27"/>
        <v>15.054917999999995</v>
      </c>
      <c r="H265" s="2">
        <f t="shared" si="23"/>
        <v>15.885301500000004</v>
      </c>
      <c r="I265" s="2">
        <f t="array" ref="I265">SUMPRODUCT(B249:B268, (ROW(B249:B268)-ROW(B249)+1)) / (20*21/2)</f>
        <v>15.012959047619049</v>
      </c>
      <c r="J265" s="2">
        <f t="shared" si="26"/>
        <v>15.048612884955975</v>
      </c>
      <c r="K265" s="2">
        <f t="shared" si="28"/>
        <v>15.014743445821081</v>
      </c>
    </row>
    <row r="266" spans="1:11" ht="13.5" x14ac:dyDescent="0.25">
      <c r="A266" s="3">
        <v>42395</v>
      </c>
      <c r="B266" s="2">
        <v>15.0207</v>
      </c>
      <c r="C266" s="2">
        <f t="shared" si="29"/>
        <v>0</v>
      </c>
      <c r="D266" s="2">
        <f t="shared" si="30"/>
        <v>15.079220000000001</v>
      </c>
      <c r="E266" s="2">
        <f t="shared" si="24"/>
        <v>15.192340000000002</v>
      </c>
      <c r="F266" s="2">
        <f t="shared" si="25"/>
        <v>15.03534</v>
      </c>
      <c r="G266" s="2">
        <f t="shared" si="27"/>
        <v>15.050527999999996</v>
      </c>
      <c r="H266" s="2">
        <f t="shared" ref="H266:H329" si="31">AVERAGE(B67:B266)</f>
        <v>15.867546500000005</v>
      </c>
      <c r="I266" s="2">
        <f t="array" ref="I266">SUMPRODUCT(B250:B269, (ROW(B250:B269)-ROW(B250)+1)) / (20*21/2)</f>
        <v>14.969736190476192</v>
      </c>
      <c r="J266" s="2">
        <f t="shared" si="26"/>
        <v>15.045954514960169</v>
      </c>
      <c r="K266" s="2">
        <f t="shared" si="28"/>
        <v>15.014977036181039</v>
      </c>
    </row>
    <row r="267" spans="1:11" ht="13.5" x14ac:dyDescent="0.25">
      <c r="A267" s="3">
        <v>42396</v>
      </c>
      <c r="B267" s="2">
        <v>14.570499999999999</v>
      </c>
      <c r="C267" s="2">
        <f t="shared" si="29"/>
        <v>-0.4502000000000006</v>
      </c>
      <c r="D267" s="2">
        <f t="shared" si="30"/>
        <v>14.93178</v>
      </c>
      <c r="E267" s="2">
        <f t="shared" si="24"/>
        <v>15.119180000000004</v>
      </c>
      <c r="F267" s="2">
        <f t="shared" si="25"/>
        <v>15.035904999999996</v>
      </c>
      <c r="G267" s="2">
        <f t="shared" si="27"/>
        <v>15.037133999999996</v>
      </c>
      <c r="H267" s="2">
        <f t="shared" si="31"/>
        <v>15.847540500000003</v>
      </c>
      <c r="I267" s="2">
        <f t="array" ref="I267">SUMPRODUCT(B251:B270, (ROW(B251:B270)-ROW(B251)+1)) / (20*21/2)</f>
        <v>14.932993809523808</v>
      </c>
      <c r="J267" s="2">
        <f t="shared" si="26"/>
        <v>15.00067313258301</v>
      </c>
      <c r="K267" s="2">
        <f t="shared" si="28"/>
        <v>14.997546564173939</v>
      </c>
    </row>
    <row r="268" spans="1:11" ht="13.5" x14ac:dyDescent="0.25">
      <c r="A268" s="3">
        <v>42397</v>
      </c>
      <c r="B268" s="2">
        <v>14.570499999999999</v>
      </c>
      <c r="C268" s="2">
        <f t="shared" si="29"/>
        <v>0</v>
      </c>
      <c r="D268" s="2">
        <f t="shared" si="30"/>
        <v>14.840619999999998</v>
      </c>
      <c r="E268" s="2">
        <f t="shared" ref="E268:E331" si="32">AVERAGE(B259:B268)</f>
        <v>15.046020000000004</v>
      </c>
      <c r="F268" s="2">
        <f t="shared" si="25"/>
        <v>15.018739999999998</v>
      </c>
      <c r="G268" s="2">
        <f t="shared" si="27"/>
        <v>15.021601999999996</v>
      </c>
      <c r="H268" s="2">
        <f t="shared" si="31"/>
        <v>15.827534500000004</v>
      </c>
      <c r="I268" s="2">
        <f t="array" ref="I268">SUMPRODUCT(B252:B271, (ROW(B252:B271)-ROW(B252)+1)) / (20*21/2)</f>
        <v>14.897671904761905</v>
      </c>
      <c r="J268" s="2">
        <f t="shared" si="26"/>
        <v>14.959704262813199</v>
      </c>
      <c r="K268" s="2">
        <f t="shared" si="28"/>
        <v>14.980799640088687</v>
      </c>
    </row>
    <row r="269" spans="1:11" ht="13.5" x14ac:dyDescent="0.25">
      <c r="A269" s="3">
        <v>42398</v>
      </c>
      <c r="B269" s="2">
        <v>14.5649</v>
      </c>
      <c r="C269" s="2">
        <f t="shared" si="29"/>
        <v>-5.5999999999993832E-3</v>
      </c>
      <c r="D269" s="2">
        <f t="shared" si="30"/>
        <v>14.749459999999999</v>
      </c>
      <c r="E269" s="2">
        <f t="shared" si="32"/>
        <v>14.97174</v>
      </c>
      <c r="F269" s="2">
        <f t="shared" si="25"/>
        <v>15.001295000000002</v>
      </c>
      <c r="G269" s="2">
        <f t="shared" si="27"/>
        <v>15.007083999999994</v>
      </c>
      <c r="H269" s="2">
        <f t="shared" si="31"/>
        <v>15.8063725</v>
      </c>
      <c r="I269" s="2">
        <f t="array" ref="I269">SUMPRODUCT(B253:B272, (ROW(B253:B272)-ROW(B253)+1)) / (20*21/2)</f>
        <v>14.833218095238095</v>
      </c>
      <c r="J269" s="2">
        <f t="shared" si="26"/>
        <v>14.92210385683099</v>
      </c>
      <c r="K269" s="2">
        <f t="shared" si="28"/>
        <v>14.964489850281288</v>
      </c>
    </row>
    <row r="270" spans="1:11" ht="13.5" x14ac:dyDescent="0.25">
      <c r="A270" s="3">
        <v>42401</v>
      </c>
      <c r="B270" s="2">
        <v>14.615500000000001</v>
      </c>
      <c r="C270" s="2">
        <f t="shared" si="29"/>
        <v>5.0600000000001089E-2</v>
      </c>
      <c r="D270" s="2">
        <f t="shared" si="30"/>
        <v>14.668420000000001</v>
      </c>
      <c r="E270" s="2">
        <f t="shared" si="32"/>
        <v>14.902519999999999</v>
      </c>
      <c r="F270" s="2">
        <f t="shared" si="25"/>
        <v>14.986380000000002</v>
      </c>
      <c r="G270" s="2">
        <f t="shared" si="27"/>
        <v>14.994365999999992</v>
      </c>
      <c r="H270" s="2">
        <f t="shared" si="31"/>
        <v>15.785463499999999</v>
      </c>
      <c r="I270" s="2">
        <f t="array" ref="I270">SUMPRODUCT(B254:B273, (ROW(B254:B273)-ROW(B254)+1)) / (20*21/2)</f>
        <v>14.77171238095238</v>
      </c>
      <c r="J270" s="2">
        <f t="shared" si="26"/>
        <v>14.892903489513753</v>
      </c>
      <c r="K270" s="2">
        <f t="shared" si="28"/>
        <v>14.950803973799669</v>
      </c>
    </row>
    <row r="271" spans="1:11" ht="13.5" x14ac:dyDescent="0.25">
      <c r="A271" s="3">
        <v>42402</v>
      </c>
      <c r="B271" s="2">
        <v>14.615500000000001</v>
      </c>
      <c r="C271" s="2">
        <f t="shared" si="29"/>
        <v>0</v>
      </c>
      <c r="D271" s="2">
        <f t="shared" si="30"/>
        <v>14.58738</v>
      </c>
      <c r="E271" s="2">
        <f t="shared" si="32"/>
        <v>14.833299999999999</v>
      </c>
      <c r="F271" s="2">
        <f t="shared" si="25"/>
        <v>14.971465000000004</v>
      </c>
      <c r="G271" s="2">
        <f t="shared" si="27"/>
        <v>14.982547999999991</v>
      </c>
      <c r="H271" s="2">
        <f t="shared" si="31"/>
        <v>15.764554499999999</v>
      </c>
      <c r="I271" s="2">
        <f t="array" ref="I271">SUMPRODUCT(B255:B274, (ROW(B255:B274)-ROW(B255)+1)) / (20*21/2)</f>
        <v>14.734592857142859</v>
      </c>
      <c r="J271" s="2">
        <f t="shared" si="26"/>
        <v>14.866484109560062</v>
      </c>
      <c r="K271" s="2">
        <f t="shared" si="28"/>
        <v>14.937654798356546</v>
      </c>
    </row>
    <row r="272" spans="1:11" ht="13.5" x14ac:dyDescent="0.25">
      <c r="A272" s="3">
        <v>42403</v>
      </c>
      <c r="B272" s="2">
        <v>14.294700000000001</v>
      </c>
      <c r="C272" s="2">
        <f t="shared" si="29"/>
        <v>-0.3208000000000002</v>
      </c>
      <c r="D272" s="2">
        <f t="shared" si="30"/>
        <v>14.532220000000001</v>
      </c>
      <c r="E272" s="2">
        <f t="shared" si="32"/>
        <v>14.731999999999999</v>
      </c>
      <c r="F272" s="2">
        <f t="shared" si="25"/>
        <v>14.94051</v>
      </c>
      <c r="G272" s="2">
        <f t="shared" si="27"/>
        <v>14.964313999999993</v>
      </c>
      <c r="H272" s="2">
        <f t="shared" si="31"/>
        <v>15.742041499999997</v>
      </c>
      <c r="I272" s="2">
        <f t="array" ref="I272">SUMPRODUCT(B256:B275, (ROW(B256:B275)-ROW(B256)+1)) / (20*21/2)</f>
        <v>14.667197142857146</v>
      </c>
      <c r="J272" s="2">
        <f t="shared" si="26"/>
        <v>14.812028480078151</v>
      </c>
      <c r="K272" s="2">
        <f t="shared" si="28"/>
        <v>14.912440884695506</v>
      </c>
    </row>
    <row r="273" spans="1:11" ht="13.5" x14ac:dyDescent="0.25">
      <c r="A273" s="3">
        <v>42404</v>
      </c>
      <c r="B273" s="2">
        <v>14.294700000000001</v>
      </c>
      <c r="C273" s="2">
        <f t="shared" si="29"/>
        <v>0</v>
      </c>
      <c r="D273" s="2">
        <f t="shared" si="30"/>
        <v>14.47706</v>
      </c>
      <c r="E273" s="2">
        <f t="shared" si="32"/>
        <v>14.658839999999998</v>
      </c>
      <c r="F273" s="2">
        <f t="shared" si="25"/>
        <v>14.909554999999997</v>
      </c>
      <c r="G273" s="2">
        <f t="shared" si="27"/>
        <v>14.945179999999993</v>
      </c>
      <c r="H273" s="2">
        <f t="shared" si="31"/>
        <v>15.716709000000002</v>
      </c>
      <c r="I273" s="2">
        <f t="array" ref="I273">SUMPRODUCT(B257:B276, (ROW(B257:B276)-ROW(B257)+1)) / (20*21/2)</f>
        <v>14.603285238095239</v>
      </c>
      <c r="J273" s="2">
        <f t="shared" si="26"/>
        <v>14.762759101023089</v>
      </c>
      <c r="K273" s="2">
        <f t="shared" si="28"/>
        <v>14.888215751962351</v>
      </c>
    </row>
    <row r="274" spans="1:11" ht="13.5" x14ac:dyDescent="0.25">
      <c r="A274" s="3">
        <v>42405</v>
      </c>
      <c r="B274" s="2">
        <v>14.5198</v>
      </c>
      <c r="C274" s="2">
        <f t="shared" si="29"/>
        <v>0.22509999999999941</v>
      </c>
      <c r="D274" s="2">
        <f t="shared" si="30"/>
        <v>14.468039999999998</v>
      </c>
      <c r="E274" s="2">
        <f t="shared" si="32"/>
        <v>14.608750000000001</v>
      </c>
      <c r="F274" s="2">
        <f t="shared" si="25"/>
        <v>14.889854999999997</v>
      </c>
      <c r="G274" s="2">
        <f t="shared" si="27"/>
        <v>14.930547999999995</v>
      </c>
      <c r="H274" s="2">
        <f t="shared" si="31"/>
        <v>15.692501999999999</v>
      </c>
      <c r="I274" s="2">
        <f t="array" ref="I274">SUMPRODUCT(B258:B277, (ROW(B258:B277)-ROW(B258)+1)) / (20*21/2)</f>
        <v>14.532133333333331</v>
      </c>
      <c r="J274" s="2">
        <f t="shared" si="26"/>
        <v>14.739620139020889</v>
      </c>
      <c r="K274" s="2">
        <f t="shared" si="28"/>
        <v>14.873768075414807</v>
      </c>
    </row>
    <row r="275" spans="1:11" ht="13.5" x14ac:dyDescent="0.25">
      <c r="A275" s="3">
        <v>42408</v>
      </c>
      <c r="B275" s="2">
        <v>14.1822</v>
      </c>
      <c r="C275" s="2">
        <f t="shared" si="29"/>
        <v>-0.33760000000000012</v>
      </c>
      <c r="D275" s="2">
        <f t="shared" si="30"/>
        <v>14.381379999999998</v>
      </c>
      <c r="E275" s="2">
        <f t="shared" si="32"/>
        <v>14.524899999999999</v>
      </c>
      <c r="F275" s="2">
        <f t="shared" si="25"/>
        <v>14.853275</v>
      </c>
      <c r="G275" s="2">
        <f t="shared" si="27"/>
        <v>14.904659999999994</v>
      </c>
      <c r="H275" s="2">
        <f t="shared" si="31"/>
        <v>15.666607000000004</v>
      </c>
      <c r="I275" s="2">
        <f t="array" ref="I275">SUMPRODUCT(B259:B278, (ROW(B259:B278)-ROW(B259)+1)) / (20*21/2)</f>
        <v>14.466850476190476</v>
      </c>
      <c r="J275" s="2">
        <f t="shared" si="26"/>
        <v>14.686532506733185</v>
      </c>
      <c r="K275" s="2">
        <f t="shared" si="28"/>
        <v>14.846647758731873</v>
      </c>
    </row>
    <row r="276" spans="1:11" ht="13.5" x14ac:dyDescent="0.25">
      <c r="A276" s="3">
        <v>42409</v>
      </c>
      <c r="B276" s="2">
        <v>14.1822</v>
      </c>
      <c r="C276" s="2">
        <f t="shared" si="29"/>
        <v>0</v>
      </c>
      <c r="D276" s="2">
        <f t="shared" si="30"/>
        <v>14.294720000000002</v>
      </c>
      <c r="E276" s="2">
        <f t="shared" si="32"/>
        <v>14.441050000000001</v>
      </c>
      <c r="F276" s="2">
        <f t="shared" ref="F276:F339" si="33">AVERAGE(B257:B276)</f>
        <v>14.816695000000005</v>
      </c>
      <c r="G276" s="2">
        <f t="shared" si="27"/>
        <v>14.878771999999996</v>
      </c>
      <c r="H276" s="2">
        <f t="shared" si="31"/>
        <v>15.640712000000002</v>
      </c>
      <c r="I276" s="2">
        <f t="array" ref="I276">SUMPRODUCT(B260:B279, (ROW(B260:B279)-ROW(B260)+1)) / (20*21/2)</f>
        <v>14.407436666666667</v>
      </c>
      <c r="J276" s="2">
        <f t="shared" si="26"/>
        <v>14.638500839425262</v>
      </c>
      <c r="K276" s="2">
        <f t="shared" si="28"/>
        <v>14.820590983879642</v>
      </c>
    </row>
    <row r="277" spans="1:11" ht="13.5" x14ac:dyDescent="0.25">
      <c r="A277" s="3">
        <v>42410</v>
      </c>
      <c r="B277" s="2">
        <v>14.069599999999999</v>
      </c>
      <c r="C277" s="2">
        <f t="shared" si="29"/>
        <v>-0.11260000000000048</v>
      </c>
      <c r="D277" s="2">
        <f t="shared" si="30"/>
        <v>14.249700000000001</v>
      </c>
      <c r="E277" s="2">
        <f t="shared" si="32"/>
        <v>14.390960000000002</v>
      </c>
      <c r="F277" s="2">
        <f t="shared" si="33"/>
        <v>14.755070000000003</v>
      </c>
      <c r="G277" s="2">
        <f t="shared" si="27"/>
        <v>14.846243999999999</v>
      </c>
      <c r="H277" s="2">
        <f t="shared" si="31"/>
        <v>15.614254000000003</v>
      </c>
      <c r="I277" s="2">
        <f t="array" ref="I277">SUMPRODUCT(B261:B280, (ROW(B261:B280)-ROW(B261)+1)) / (20*21/2)</f>
        <v>14.353918571428572</v>
      </c>
      <c r="J277" s="2">
        <f t="shared" ref="J277:J340" si="34">$J$4*B277+J276*(1-$J$4)</f>
        <v>14.584319807099048</v>
      </c>
      <c r="K277" s="2">
        <f t="shared" si="28"/>
        <v>14.791140357060833</v>
      </c>
    </row>
    <row r="278" spans="1:11" ht="13.5" x14ac:dyDescent="0.25">
      <c r="A278" s="3">
        <v>42411</v>
      </c>
      <c r="B278" s="2">
        <v>14.069599999999999</v>
      </c>
      <c r="C278" s="2">
        <f t="shared" si="29"/>
        <v>0</v>
      </c>
      <c r="D278" s="2">
        <f t="shared" si="30"/>
        <v>14.20468</v>
      </c>
      <c r="E278" s="2">
        <f t="shared" si="32"/>
        <v>14.340870000000001</v>
      </c>
      <c r="F278" s="2">
        <f t="shared" si="33"/>
        <v>14.693445000000001</v>
      </c>
      <c r="G278" s="2">
        <f t="shared" si="27"/>
        <v>14.820468000000004</v>
      </c>
      <c r="H278" s="2">
        <f t="shared" si="31"/>
        <v>15.587796000000001</v>
      </c>
      <c r="I278" s="2">
        <f t="array" ref="I278">SUMPRODUCT(B262:B281, (ROW(B262:B281)-ROW(B262)+1)) / (20*21/2)</f>
        <v>14.306296190476189</v>
      </c>
      <c r="J278" s="2">
        <f t="shared" si="34"/>
        <v>14.535298873089616</v>
      </c>
      <c r="K278" s="2">
        <f t="shared" si="28"/>
        <v>14.762844656783939</v>
      </c>
    </row>
    <row r="279" spans="1:11" ht="13.5" x14ac:dyDescent="0.25">
      <c r="A279" s="3">
        <v>42412</v>
      </c>
      <c r="B279" s="2">
        <v>14.069599999999999</v>
      </c>
      <c r="C279" s="2">
        <f t="shared" si="29"/>
        <v>0</v>
      </c>
      <c r="D279" s="2">
        <f t="shared" si="30"/>
        <v>14.11464</v>
      </c>
      <c r="E279" s="2">
        <f t="shared" si="32"/>
        <v>14.29134</v>
      </c>
      <c r="F279" s="2">
        <f t="shared" si="33"/>
        <v>14.631539999999998</v>
      </c>
      <c r="G279" s="2">
        <f t="shared" si="27"/>
        <v>14.794692000000003</v>
      </c>
      <c r="H279" s="2">
        <f t="shared" si="31"/>
        <v>15.561337999999999</v>
      </c>
      <c r="I279" s="2">
        <f t="array" ref="I279">SUMPRODUCT(B263:B282, (ROW(B263:B282)-ROW(B263)+1)) / (20*21/2)</f>
        <v>14.264569523809522</v>
      </c>
      <c r="J279" s="2">
        <f t="shared" si="34"/>
        <v>14.490946599462033</v>
      </c>
      <c r="K279" s="2">
        <f t="shared" si="28"/>
        <v>14.735658591812021</v>
      </c>
    </row>
    <row r="280" spans="1:11" ht="13.5" x14ac:dyDescent="0.25">
      <c r="A280" s="3">
        <v>42415</v>
      </c>
      <c r="B280" s="2">
        <v>14.069599999999999</v>
      </c>
      <c r="C280" s="2">
        <f t="shared" si="29"/>
        <v>0</v>
      </c>
      <c r="D280" s="2">
        <f t="shared" si="30"/>
        <v>14.09212</v>
      </c>
      <c r="E280" s="2">
        <f t="shared" si="32"/>
        <v>14.236749999999997</v>
      </c>
      <c r="F280" s="2">
        <f t="shared" si="33"/>
        <v>14.569634999999996</v>
      </c>
      <c r="G280" s="2">
        <f t="shared" si="27"/>
        <v>14.768916000000001</v>
      </c>
      <c r="H280" s="2">
        <f t="shared" si="31"/>
        <v>15.534879999999996</v>
      </c>
      <c r="I280" s="2">
        <f t="array" ref="I280">SUMPRODUCT(B264:B283, (ROW(B264:B283)-ROW(B264)+1)) / (20*21/2)</f>
        <v>14.228738571428572</v>
      </c>
      <c r="J280" s="2">
        <f t="shared" si="34"/>
        <v>14.45081835189422</v>
      </c>
      <c r="K280" s="2">
        <f t="shared" si="28"/>
        <v>14.70953864703508</v>
      </c>
    </row>
    <row r="281" spans="1:11" ht="13.5" x14ac:dyDescent="0.25">
      <c r="A281" s="3">
        <v>42416</v>
      </c>
      <c r="B281" s="2">
        <v>14.069599999999999</v>
      </c>
      <c r="C281" s="2">
        <f t="shared" si="29"/>
        <v>0</v>
      </c>
      <c r="D281" s="2">
        <f t="shared" si="30"/>
        <v>14.069599999999999</v>
      </c>
      <c r="E281" s="2">
        <f t="shared" si="32"/>
        <v>14.18216</v>
      </c>
      <c r="F281" s="2">
        <f t="shared" si="33"/>
        <v>14.507729999999999</v>
      </c>
      <c r="G281" s="2">
        <f t="shared" si="27"/>
        <v>14.743140000000004</v>
      </c>
      <c r="H281" s="2">
        <f t="shared" si="31"/>
        <v>15.508421999999994</v>
      </c>
      <c r="I281" s="2">
        <f t="array" ref="I281">SUMPRODUCT(B265:B284, (ROW(B265:B284)-ROW(B265)+1)) / (20*21/2)</f>
        <v>14.208187142857145</v>
      </c>
      <c r="J281" s="2">
        <f t="shared" si="34"/>
        <v>14.414511842190009</v>
      </c>
      <c r="K281" s="2">
        <f t="shared" si="28"/>
        <v>14.684443013818019</v>
      </c>
    </row>
    <row r="282" spans="1:11" ht="13.5" x14ac:dyDescent="0.25">
      <c r="A282" s="3">
        <v>42417</v>
      </c>
      <c r="B282" s="2">
        <v>14.069599999999999</v>
      </c>
      <c r="C282" s="2">
        <f t="shared" si="29"/>
        <v>0</v>
      </c>
      <c r="D282" s="2">
        <f t="shared" si="30"/>
        <v>14.069599999999999</v>
      </c>
      <c r="E282" s="2">
        <f t="shared" si="32"/>
        <v>14.159649999999999</v>
      </c>
      <c r="F282" s="2">
        <f t="shared" si="33"/>
        <v>14.445824999999999</v>
      </c>
      <c r="G282" s="2">
        <f t="shared" si="27"/>
        <v>14.720628000000001</v>
      </c>
      <c r="H282" s="2">
        <f t="shared" si="31"/>
        <v>15.481963999999994</v>
      </c>
      <c r="I282" s="2">
        <f t="array" ref="I282">SUMPRODUCT(B266:B285, (ROW(B266:B285)-ROW(B266)+1)) / (20*21/2)</f>
        <v>14.191628571428572</v>
      </c>
      <c r="J282" s="2">
        <f t="shared" si="34"/>
        <v>14.381663095314771</v>
      </c>
      <c r="K282" s="2">
        <f t="shared" si="28"/>
        <v>14.660331523080059</v>
      </c>
    </row>
    <row r="283" spans="1:11" ht="13.5" x14ac:dyDescent="0.25">
      <c r="A283" s="3">
        <v>42418</v>
      </c>
      <c r="B283" s="2">
        <v>14.069599999999999</v>
      </c>
      <c r="C283" s="2">
        <f t="shared" si="29"/>
        <v>0</v>
      </c>
      <c r="D283" s="2">
        <f t="shared" si="30"/>
        <v>14.069599999999999</v>
      </c>
      <c r="E283" s="2">
        <f t="shared" si="32"/>
        <v>14.137139999999997</v>
      </c>
      <c r="F283" s="2">
        <f t="shared" si="33"/>
        <v>14.397989999999998</v>
      </c>
      <c r="G283" s="2">
        <f t="shared" si="27"/>
        <v>14.698116000000002</v>
      </c>
      <c r="H283" s="2">
        <f t="shared" si="31"/>
        <v>15.455505999999991</v>
      </c>
      <c r="I283" s="2">
        <f t="array" ref="I283">SUMPRODUCT(B267:B286, (ROW(B267:B286)-ROW(B267)+1)) / (20*21/2)</f>
        <v>14.17906285714286</v>
      </c>
      <c r="J283" s="2">
        <f t="shared" si="34"/>
        <v>14.351942800522888</v>
      </c>
      <c r="K283" s="2">
        <f t="shared" si="28"/>
        <v>14.637165580998488</v>
      </c>
    </row>
    <row r="284" spans="1:11" ht="13.5" x14ac:dyDescent="0.25">
      <c r="A284" s="3">
        <v>42419</v>
      </c>
      <c r="B284" s="2">
        <v>14.1822</v>
      </c>
      <c r="C284" s="2">
        <f t="shared" si="29"/>
        <v>0.11260000000000048</v>
      </c>
      <c r="D284" s="2">
        <f t="shared" si="30"/>
        <v>14.09212</v>
      </c>
      <c r="E284" s="2">
        <f t="shared" si="32"/>
        <v>14.103379999999998</v>
      </c>
      <c r="F284" s="2">
        <f t="shared" si="33"/>
        <v>14.356065000000001</v>
      </c>
      <c r="G284" s="2">
        <f t="shared" si="27"/>
        <v>14.677744000000002</v>
      </c>
      <c r="H284" s="2">
        <f t="shared" si="31"/>
        <v>15.42708699999999</v>
      </c>
      <c r="I284" s="2">
        <f t="array" ref="I284">SUMPRODUCT(B268:B287, (ROW(B268:B287)-ROW(B268)+1)) / (20*21/2)</f>
        <v>14.159766190476189</v>
      </c>
      <c r="J284" s="2">
        <f t="shared" si="34"/>
        <v>14.335776819520708</v>
      </c>
      <c r="K284" s="2">
        <f t="shared" si="28"/>
        <v>14.619323793508352</v>
      </c>
    </row>
    <row r="285" spans="1:11" ht="13.5" x14ac:dyDescent="0.25">
      <c r="A285" s="3">
        <v>42422</v>
      </c>
      <c r="B285" s="2">
        <v>14.1822</v>
      </c>
      <c r="C285" s="2">
        <f t="shared" si="29"/>
        <v>0</v>
      </c>
      <c r="D285" s="2">
        <f t="shared" si="30"/>
        <v>14.11464</v>
      </c>
      <c r="E285" s="2">
        <f t="shared" si="32"/>
        <v>14.103379999999998</v>
      </c>
      <c r="F285" s="2">
        <f t="shared" si="33"/>
        <v>14.314140000000004</v>
      </c>
      <c r="G285" s="2">
        <f t="shared" si="27"/>
        <v>14.657372000000002</v>
      </c>
      <c r="H285" s="2">
        <f t="shared" si="31"/>
        <v>15.401191999999989</v>
      </c>
      <c r="I285" s="2">
        <f t="array" ref="I285">SUMPRODUCT(B269:B288, (ROW(B269:B288)-ROW(B269)+1)) / (20*21/2)</f>
        <v>14.142854761904761</v>
      </c>
      <c r="J285" s="2">
        <f t="shared" si="34"/>
        <v>14.321150455756831</v>
      </c>
      <c r="K285" s="2">
        <f t="shared" si="28"/>
        <v>14.602181683959005</v>
      </c>
    </row>
    <row r="286" spans="1:11" ht="13.5" x14ac:dyDescent="0.25">
      <c r="A286" s="3">
        <v>42423</v>
      </c>
      <c r="B286" s="2">
        <v>14.1822</v>
      </c>
      <c r="C286" s="2">
        <f t="shared" si="29"/>
        <v>0</v>
      </c>
      <c r="D286" s="2">
        <f t="shared" si="30"/>
        <v>14.13716</v>
      </c>
      <c r="E286" s="2">
        <f t="shared" si="32"/>
        <v>14.103379999999998</v>
      </c>
      <c r="F286" s="2">
        <f t="shared" si="33"/>
        <v>14.272215000000006</v>
      </c>
      <c r="G286" s="2">
        <f t="shared" si="27"/>
        <v>14.640490000000005</v>
      </c>
      <c r="H286" s="2">
        <f t="shared" si="31"/>
        <v>15.375296999999989</v>
      </c>
      <c r="I286" s="2">
        <f t="array" ref="I286">SUMPRODUCT(B270:B289, (ROW(B270:B289)-ROW(B270)+1)) / (20*21/2)</f>
        <v>14.12832857142857</v>
      </c>
      <c r="J286" s="2">
        <f t="shared" si="34"/>
        <v>14.307917079018084</v>
      </c>
      <c r="K286" s="2">
        <f t="shared" si="28"/>
        <v>14.585711813999827</v>
      </c>
    </row>
    <row r="287" spans="1:11" ht="13.5" x14ac:dyDescent="0.25">
      <c r="A287" s="3">
        <v>42424</v>
      </c>
      <c r="B287" s="2">
        <v>14.069599999999999</v>
      </c>
      <c r="C287" s="2">
        <f t="shared" si="29"/>
        <v>-0.11260000000000048</v>
      </c>
      <c r="D287" s="2">
        <f t="shared" si="30"/>
        <v>14.13716</v>
      </c>
      <c r="E287" s="2">
        <f t="shared" si="32"/>
        <v>14.103379999999998</v>
      </c>
      <c r="F287" s="2">
        <f t="shared" si="33"/>
        <v>14.247170000000002</v>
      </c>
      <c r="G287" s="2">
        <f t="shared" si="27"/>
        <v>14.621356000000002</v>
      </c>
      <c r="H287" s="2">
        <f t="shared" si="31"/>
        <v>15.348838999999987</v>
      </c>
      <c r="I287" s="2">
        <f t="array" ref="I287">SUMPRODUCT(B271:B290, (ROW(B271:B290)-ROW(B271)+1)) / (20*21/2)</f>
        <v>14.116160952380952</v>
      </c>
      <c r="J287" s="2">
        <f t="shared" si="34"/>
        <v>14.285220214349696</v>
      </c>
      <c r="K287" s="2">
        <f t="shared" si="28"/>
        <v>14.565472135019442</v>
      </c>
    </row>
    <row r="288" spans="1:11" ht="13.5" x14ac:dyDescent="0.25">
      <c r="A288" s="3">
        <v>42425</v>
      </c>
      <c r="B288" s="2">
        <v>14.069599999999999</v>
      </c>
      <c r="C288" s="2">
        <f t="shared" si="29"/>
        <v>0</v>
      </c>
      <c r="D288" s="2">
        <f t="shared" si="30"/>
        <v>14.13716</v>
      </c>
      <c r="E288" s="2">
        <f t="shared" si="32"/>
        <v>14.103379999999998</v>
      </c>
      <c r="F288" s="2">
        <f t="shared" si="33"/>
        <v>14.222125</v>
      </c>
      <c r="G288" s="2">
        <f t="shared" si="27"/>
        <v>14.604472000000003</v>
      </c>
      <c r="H288" s="2">
        <f t="shared" si="31"/>
        <v>15.322380999999984</v>
      </c>
      <c r="I288" s="2">
        <f t="array" ref="I288">SUMPRODUCT(B272:B291, (ROW(B272:B291)-ROW(B272)+1)) / (20*21/2)</f>
        <v>14.106592857142857</v>
      </c>
      <c r="J288" s="2">
        <f t="shared" si="34"/>
        <v>14.264684955840202</v>
      </c>
      <c r="K288" s="2">
        <f t="shared" si="28"/>
        <v>14.54602616894025</v>
      </c>
    </row>
    <row r="289" spans="1:11" ht="13.5" x14ac:dyDescent="0.25">
      <c r="A289" s="3">
        <v>42426</v>
      </c>
      <c r="B289" s="2">
        <v>14.069599999999999</v>
      </c>
      <c r="C289" s="2">
        <f t="shared" si="29"/>
        <v>0</v>
      </c>
      <c r="D289" s="2">
        <f t="shared" si="30"/>
        <v>14.11464</v>
      </c>
      <c r="E289" s="2">
        <f t="shared" si="32"/>
        <v>14.103379999999998</v>
      </c>
      <c r="F289" s="2">
        <f t="shared" si="33"/>
        <v>14.19736</v>
      </c>
      <c r="G289" s="2">
        <f t="shared" si="27"/>
        <v>14.589840000000004</v>
      </c>
      <c r="H289" s="2">
        <f t="shared" si="31"/>
        <v>15.301427999999982</v>
      </c>
      <c r="I289" s="2">
        <f t="array" ref="I289">SUMPRODUCT(B273:B292, (ROW(B273:B292)-ROW(B273)+1)) / (20*21/2)</f>
        <v>14.099624285714283</v>
      </c>
      <c r="J289" s="2">
        <f t="shared" si="34"/>
        <v>14.246105436236373</v>
      </c>
      <c r="K289" s="2">
        <f t="shared" si="28"/>
        <v>14.527342789766124</v>
      </c>
    </row>
    <row r="290" spans="1:11" ht="13.5" x14ac:dyDescent="0.25">
      <c r="A290" s="3">
        <v>42429</v>
      </c>
      <c r="B290" s="2">
        <v>14.069599999999999</v>
      </c>
      <c r="C290" s="2">
        <f t="shared" si="29"/>
        <v>0</v>
      </c>
      <c r="D290" s="2">
        <f t="shared" si="30"/>
        <v>14.09212</v>
      </c>
      <c r="E290" s="2">
        <f t="shared" si="32"/>
        <v>14.103379999999998</v>
      </c>
      <c r="F290" s="2">
        <f t="shared" si="33"/>
        <v>14.170064999999999</v>
      </c>
      <c r="G290" s="2">
        <f t="shared" si="27"/>
        <v>14.575208000000005</v>
      </c>
      <c r="H290" s="2">
        <f t="shared" si="31"/>
        <v>15.280474999999983</v>
      </c>
      <c r="I290" s="2">
        <f t="array" ref="I290">SUMPRODUCT(B274:B293, (ROW(B274:B293)-ROW(B274)+1)) / (20*21/2)</f>
        <v>14.093727619047618</v>
      </c>
      <c r="J290" s="2">
        <f t="shared" si="34"/>
        <v>14.229295394690052</v>
      </c>
      <c r="K290" s="2">
        <f t="shared" si="28"/>
        <v>14.509392092128238</v>
      </c>
    </row>
    <row r="291" spans="1:11" ht="13.5" x14ac:dyDescent="0.25">
      <c r="A291" s="3">
        <v>42430</v>
      </c>
      <c r="B291" s="2">
        <v>14.069599999999999</v>
      </c>
      <c r="C291" s="2">
        <f t="shared" si="29"/>
        <v>0</v>
      </c>
      <c r="D291" s="2">
        <f t="shared" si="30"/>
        <v>14.069599999999999</v>
      </c>
      <c r="E291" s="2">
        <f t="shared" si="32"/>
        <v>14.103379999999998</v>
      </c>
      <c r="F291" s="2">
        <f t="shared" si="33"/>
        <v>14.142769999999999</v>
      </c>
      <c r="G291" s="2">
        <f t="shared" si="27"/>
        <v>14.560576000000005</v>
      </c>
      <c r="H291" s="2">
        <f t="shared" si="31"/>
        <v>15.259521999999981</v>
      </c>
      <c r="I291" s="2">
        <f t="array" ref="I291">SUMPRODUCT(B275:B294, (ROW(B275:B294)-ROW(B275)+1)) / (20*21/2)</f>
        <v>14.088902857142857</v>
      </c>
      <c r="J291" s="2">
        <f t="shared" si="34"/>
        <v>14.214086309481475</v>
      </c>
      <c r="K291" s="2">
        <f t="shared" si="28"/>
        <v>14.492145343417327</v>
      </c>
    </row>
    <row r="292" spans="1:11" ht="13.5" x14ac:dyDescent="0.25">
      <c r="A292" s="3">
        <v>42431</v>
      </c>
      <c r="B292" s="2">
        <v>14.069599999999999</v>
      </c>
      <c r="C292" s="2">
        <f t="shared" si="29"/>
        <v>0</v>
      </c>
      <c r="D292" s="2">
        <f t="shared" si="30"/>
        <v>14.069599999999999</v>
      </c>
      <c r="E292" s="2">
        <f t="shared" si="32"/>
        <v>14.103379999999998</v>
      </c>
      <c r="F292" s="2">
        <f t="shared" si="33"/>
        <v>14.131514999999998</v>
      </c>
      <c r="G292" s="2">
        <f t="shared" si="27"/>
        <v>14.559226000000006</v>
      </c>
      <c r="H292" s="2">
        <f t="shared" si="31"/>
        <v>15.238568999999982</v>
      </c>
      <c r="I292" s="2">
        <f t="array" ref="I292">SUMPRODUCT(B276:B295, (ROW(B276:B295)-ROW(B276)+1)) / (20*21/2)</f>
        <v>14.086221904761905</v>
      </c>
      <c r="J292" s="2">
        <f t="shared" si="34"/>
        <v>14.200325708578477</v>
      </c>
      <c r="K292" s="2">
        <f t="shared" si="28"/>
        <v>14.47557493779312</v>
      </c>
    </row>
    <row r="293" spans="1:11" ht="13.5" x14ac:dyDescent="0.25">
      <c r="A293" s="3">
        <v>42432</v>
      </c>
      <c r="B293" s="2">
        <v>14.069599999999999</v>
      </c>
      <c r="C293" s="2">
        <f t="shared" si="29"/>
        <v>0</v>
      </c>
      <c r="D293" s="2">
        <f t="shared" si="30"/>
        <v>14.069599999999999</v>
      </c>
      <c r="E293" s="2">
        <f t="shared" si="32"/>
        <v>14.103379999999998</v>
      </c>
      <c r="F293" s="2">
        <f t="shared" si="33"/>
        <v>14.120259999999998</v>
      </c>
      <c r="G293" s="2">
        <f t="shared" si="27"/>
        <v>14.557876000000006</v>
      </c>
      <c r="H293" s="2">
        <f t="shared" si="31"/>
        <v>15.217615999999982</v>
      </c>
      <c r="I293" s="2">
        <f t="array" ref="I293">SUMPRODUCT(B277:B296, (ROW(B277:B296)-ROW(B277)+1)) / (20*21/2)</f>
        <v>14.124277142857144</v>
      </c>
      <c r="J293" s="2">
        <f t="shared" si="34"/>
        <v>14.187875641094813</v>
      </c>
      <c r="K293" s="2">
        <f t="shared" si="28"/>
        <v>14.459654351997312</v>
      </c>
    </row>
    <row r="294" spans="1:11" ht="13.5" x14ac:dyDescent="0.25">
      <c r="A294" s="3">
        <v>42433</v>
      </c>
      <c r="B294" s="2">
        <v>14.069599999999999</v>
      </c>
      <c r="C294" s="2">
        <f t="shared" si="29"/>
        <v>0</v>
      </c>
      <c r="D294" s="2">
        <f t="shared" si="30"/>
        <v>14.069599999999999</v>
      </c>
      <c r="E294" s="2">
        <f t="shared" si="32"/>
        <v>14.092119999999998</v>
      </c>
      <c r="F294" s="2">
        <f t="shared" si="33"/>
        <v>14.09775</v>
      </c>
      <c r="G294" s="2">
        <f t="shared" si="27"/>
        <v>14.556526000000003</v>
      </c>
      <c r="H294" s="2">
        <f t="shared" si="31"/>
        <v>15.193977499999981</v>
      </c>
      <c r="I294" s="2">
        <f t="array" ref="I294">SUMPRODUCT(B278:B297, (ROW(B278:B297)-ROW(B278)+1)) / (20*21/2)</f>
        <v>14.160858571428573</v>
      </c>
      <c r="J294" s="2">
        <f t="shared" si="34"/>
        <v>14.176611294323878</v>
      </c>
      <c r="K294" s="2">
        <f t="shared" si="28"/>
        <v>14.444358102899379</v>
      </c>
    </row>
    <row r="295" spans="1:11" ht="13.5" x14ac:dyDescent="0.25">
      <c r="A295" s="3">
        <v>42436</v>
      </c>
      <c r="B295" s="2">
        <v>14.069599999999999</v>
      </c>
      <c r="C295" s="2">
        <f t="shared" si="29"/>
        <v>0</v>
      </c>
      <c r="D295" s="2">
        <f t="shared" si="30"/>
        <v>14.069599999999999</v>
      </c>
      <c r="E295" s="2">
        <f t="shared" si="32"/>
        <v>14.080859999999998</v>
      </c>
      <c r="F295" s="2">
        <f t="shared" si="33"/>
        <v>14.09212</v>
      </c>
      <c r="G295" s="2">
        <f t="shared" si="27"/>
        <v>14.546734000000004</v>
      </c>
      <c r="H295" s="2">
        <f t="shared" si="31"/>
        <v>15.170338999999981</v>
      </c>
      <c r="I295" s="2">
        <f t="array" ref="I295">SUMPRODUCT(B279:B298, (ROW(B279:B298)-ROW(B279)+1)) / (20*21/2)</f>
        <v>14.195430000000004</v>
      </c>
      <c r="J295" s="2">
        <f t="shared" si="34"/>
        <v>14.166419742483509</v>
      </c>
      <c r="K295" s="2">
        <f t="shared" si="28"/>
        <v>14.429661706707247</v>
      </c>
    </row>
    <row r="296" spans="1:11" ht="13.5" x14ac:dyDescent="0.25">
      <c r="A296" s="3">
        <v>42437</v>
      </c>
      <c r="B296" s="2">
        <v>14.4917</v>
      </c>
      <c r="C296" s="2">
        <f t="shared" si="29"/>
        <v>0.42210000000000036</v>
      </c>
      <c r="D296" s="2">
        <f t="shared" si="30"/>
        <v>14.154019999999999</v>
      </c>
      <c r="E296" s="2">
        <f t="shared" si="32"/>
        <v>14.111809999999997</v>
      </c>
      <c r="F296" s="2">
        <f t="shared" si="33"/>
        <v>14.107595</v>
      </c>
      <c r="G296" s="2">
        <f t="shared" si="27"/>
        <v>14.545384000000004</v>
      </c>
      <c r="H296" s="2">
        <f t="shared" si="31"/>
        <v>15.151496499999981</v>
      </c>
      <c r="I296" s="2">
        <f t="array" ref="I296">SUMPRODUCT(B280:B299, (ROW(B280:B299)-ROW(B280)+1)) / (20*21/2)</f>
        <v>14.18779142857143</v>
      </c>
      <c r="J296" s="2">
        <f t="shared" si="34"/>
        <v>14.197398814627938</v>
      </c>
      <c r="K296" s="2">
        <f t="shared" si="28"/>
        <v>14.432094580954022</v>
      </c>
    </row>
    <row r="297" spans="1:11" ht="13.5" x14ac:dyDescent="0.25">
      <c r="A297" s="3">
        <v>42438</v>
      </c>
      <c r="B297" s="2">
        <v>14.4917</v>
      </c>
      <c r="C297" s="2">
        <f t="shared" si="29"/>
        <v>0</v>
      </c>
      <c r="D297" s="2">
        <f t="shared" si="30"/>
        <v>14.238440000000001</v>
      </c>
      <c r="E297" s="2">
        <f t="shared" si="32"/>
        <v>14.154019999999997</v>
      </c>
      <c r="F297" s="2">
        <f t="shared" si="33"/>
        <v>14.1287</v>
      </c>
      <c r="G297" s="2">
        <f t="shared" si="27"/>
        <v>14.544034000000003</v>
      </c>
      <c r="H297" s="2">
        <f t="shared" si="31"/>
        <v>15.132653999999981</v>
      </c>
      <c r="I297" s="2">
        <f t="array" ref="I297">SUMPRODUCT(B281:B300, (ROW(B281:B300)-ROW(B281)+1)) / (20*21/2)</f>
        <v>14.220352857142855</v>
      </c>
      <c r="J297" s="2">
        <f t="shared" si="34"/>
        <v>14.225427498949088</v>
      </c>
      <c r="K297" s="2">
        <f t="shared" si="28"/>
        <v>14.43443204836759</v>
      </c>
    </row>
    <row r="298" spans="1:11" ht="13.5" x14ac:dyDescent="0.25">
      <c r="A298" s="3">
        <v>42439</v>
      </c>
      <c r="B298" s="2">
        <v>14.4917</v>
      </c>
      <c r="C298" s="2">
        <f t="shared" si="29"/>
        <v>0</v>
      </c>
      <c r="D298" s="2">
        <f t="shared" si="30"/>
        <v>14.32286</v>
      </c>
      <c r="E298" s="2">
        <f t="shared" si="32"/>
        <v>14.196229999999996</v>
      </c>
      <c r="F298" s="2">
        <f t="shared" si="33"/>
        <v>14.149805000000001</v>
      </c>
      <c r="G298" s="2">
        <f t="shared" si="27"/>
        <v>14.535592000000003</v>
      </c>
      <c r="H298" s="2">
        <f t="shared" si="31"/>
        <v>15.113811499999981</v>
      </c>
      <c r="I298" s="2">
        <f t="array" ref="I298">SUMPRODUCT(B282:B301, (ROW(B282:B301)-ROW(B282)+1)) / (20*21/2)</f>
        <v>14.292170952380955</v>
      </c>
      <c r="J298" s="2">
        <f t="shared" si="34"/>
        <v>14.250786784763459</v>
      </c>
      <c r="K298" s="2">
        <f t="shared" si="28"/>
        <v>14.436677850392391</v>
      </c>
    </row>
    <row r="299" spans="1:11" ht="13.5" x14ac:dyDescent="0.25">
      <c r="A299" s="3">
        <v>42440</v>
      </c>
      <c r="B299" s="2">
        <v>14.069599999999999</v>
      </c>
      <c r="C299" s="2">
        <f t="shared" si="29"/>
        <v>-0.42210000000000036</v>
      </c>
      <c r="D299" s="2">
        <f t="shared" si="30"/>
        <v>14.32286</v>
      </c>
      <c r="E299" s="2">
        <f t="shared" si="32"/>
        <v>14.196229999999996</v>
      </c>
      <c r="F299" s="2">
        <f t="shared" si="33"/>
        <v>14.149805000000001</v>
      </c>
      <c r="G299" s="2">
        <f t="shared" si="27"/>
        <v>14.518708000000005</v>
      </c>
      <c r="H299" s="2">
        <f t="shared" si="31"/>
        <v>15.093126999999976</v>
      </c>
      <c r="I299" s="2">
        <f t="array" ref="I299">SUMPRODUCT(B283:B302, (ROW(B283:B302)-ROW(B283)+1)) / (20*21/2)</f>
        <v>14.423696666666668</v>
      </c>
      <c r="J299" s="2">
        <f t="shared" si="34"/>
        <v>14.233530900500273</v>
      </c>
      <c r="K299" s="2">
        <f t="shared" si="28"/>
        <v>14.422282640573082</v>
      </c>
    </row>
    <row r="300" spans="1:11" ht="13.5" x14ac:dyDescent="0.25">
      <c r="A300" s="3">
        <v>42443</v>
      </c>
      <c r="B300" s="2">
        <v>14.4917</v>
      </c>
      <c r="C300" s="2">
        <f t="shared" si="29"/>
        <v>0.42210000000000036</v>
      </c>
      <c r="D300" s="2">
        <f t="shared" si="30"/>
        <v>14.40728</v>
      </c>
      <c r="E300" s="2">
        <f t="shared" si="32"/>
        <v>14.238439999999997</v>
      </c>
      <c r="F300" s="2">
        <f t="shared" si="33"/>
        <v>14.170910000000001</v>
      </c>
      <c r="G300" s="2">
        <f t="shared" si="27"/>
        <v>14.510266000000009</v>
      </c>
      <c r="H300" s="2">
        <f t="shared" si="31"/>
        <v>15.074552999999979</v>
      </c>
      <c r="I300" s="2">
        <f t="array" ref="I300">SUMPRODUCT(B284:B303, (ROW(B284:B303)-ROW(B284)+1)) / (20*21/2)</f>
        <v>14.504550476190477</v>
      </c>
      <c r="J300" s="2">
        <f t="shared" si="34"/>
        <v>14.258118433785963</v>
      </c>
      <c r="K300" s="2">
        <f t="shared" si="28"/>
        <v>14.425004889962374</v>
      </c>
    </row>
    <row r="301" spans="1:11" ht="13.5" x14ac:dyDescent="0.25">
      <c r="A301" s="3">
        <v>42444</v>
      </c>
      <c r="B301" s="2">
        <v>14.925000000000001</v>
      </c>
      <c r="C301" s="2">
        <f t="shared" si="29"/>
        <v>0.43330000000000091</v>
      </c>
      <c r="D301" s="2">
        <f t="shared" si="30"/>
        <v>14.49394</v>
      </c>
      <c r="E301" s="2">
        <f t="shared" si="32"/>
        <v>14.323980000000001</v>
      </c>
      <c r="F301" s="2">
        <f t="shared" si="33"/>
        <v>14.213680000000002</v>
      </c>
      <c r="G301" s="2">
        <f t="shared" si="27"/>
        <v>14.51049000000001</v>
      </c>
      <c r="H301" s="2">
        <f t="shared" si="31"/>
        <v>15.058145499999977</v>
      </c>
      <c r="I301" s="2">
        <f t="array" ref="I301">SUMPRODUCT(B285:B304, (ROW(B285:B304)-ROW(B285)+1)) / (20*21/2)</f>
        <v>14.580312380952382</v>
      </c>
      <c r="J301" s="2">
        <f t="shared" si="34"/>
        <v>14.321630963901585</v>
      </c>
      <c r="K301" s="2">
        <f t="shared" si="28"/>
        <v>14.444612541336399</v>
      </c>
    </row>
    <row r="302" spans="1:11" ht="13.5" x14ac:dyDescent="0.25">
      <c r="A302" s="3">
        <v>42445</v>
      </c>
      <c r="B302" s="2">
        <v>15.5947</v>
      </c>
      <c r="C302" s="2">
        <f t="shared" si="29"/>
        <v>0.66969999999999885</v>
      </c>
      <c r="D302" s="2">
        <f t="shared" si="30"/>
        <v>14.71454</v>
      </c>
      <c r="E302" s="2">
        <f t="shared" si="32"/>
        <v>14.476489999999998</v>
      </c>
      <c r="F302" s="2">
        <f t="shared" si="33"/>
        <v>14.289935000000003</v>
      </c>
      <c r="G302" s="2">
        <f t="shared" si="27"/>
        <v>14.524108000000005</v>
      </c>
      <c r="H302" s="2">
        <f t="shared" si="31"/>
        <v>15.045086499999977</v>
      </c>
      <c r="I302" s="2">
        <f t="array" ref="I302">SUMPRODUCT(B286:B305, (ROW(B286:B305)-ROW(B286)+1)) / (20*21/2)</f>
        <v>14.694394761904762</v>
      </c>
      <c r="J302" s="2">
        <f t="shared" si="34"/>
        <v>14.442875634006196</v>
      </c>
      <c r="K302" s="2">
        <f t="shared" si="28"/>
        <v>14.489714010303601</v>
      </c>
    </row>
    <row r="303" spans="1:11" ht="13.5" x14ac:dyDescent="0.25">
      <c r="A303" s="3">
        <v>42446</v>
      </c>
      <c r="B303" s="2">
        <v>15.1389</v>
      </c>
      <c r="C303" s="2">
        <f t="shared" si="29"/>
        <v>-0.45579999999999998</v>
      </c>
      <c r="D303" s="2">
        <f t="shared" si="30"/>
        <v>14.843979999999998</v>
      </c>
      <c r="E303" s="2">
        <f t="shared" si="32"/>
        <v>14.583419999999998</v>
      </c>
      <c r="F303" s="2">
        <f t="shared" si="33"/>
        <v>14.343399999999999</v>
      </c>
      <c r="G303" s="2">
        <f t="shared" si="27"/>
        <v>14.528610000000006</v>
      </c>
      <c r="H303" s="2">
        <f t="shared" si="31"/>
        <v>15.032165499999977</v>
      </c>
      <c r="I303" s="2">
        <f t="array" ref="I303">SUMPRODUCT(B287:B306, (ROW(B287:B306)-ROW(B287)+1)) / (20*21/2)</f>
        <v>14.80177761904762</v>
      </c>
      <c r="J303" s="2">
        <f t="shared" si="34"/>
        <v>14.509163668862749</v>
      </c>
      <c r="K303" s="2">
        <f t="shared" si="28"/>
        <v>14.515172284409342</v>
      </c>
    </row>
    <row r="304" spans="1:11" ht="13.5" x14ac:dyDescent="0.25">
      <c r="A304" s="3">
        <v>42447</v>
      </c>
      <c r="B304" s="2">
        <v>15.1389</v>
      </c>
      <c r="C304" s="2">
        <f t="shared" si="29"/>
        <v>0</v>
      </c>
      <c r="D304" s="2">
        <f t="shared" si="30"/>
        <v>15.057839999999999</v>
      </c>
      <c r="E304" s="2">
        <f t="shared" si="32"/>
        <v>14.69035</v>
      </c>
      <c r="F304" s="2">
        <f t="shared" si="33"/>
        <v>14.391235</v>
      </c>
      <c r="G304" s="2">
        <f t="shared" si="27"/>
        <v>14.533112000000006</v>
      </c>
      <c r="H304" s="2">
        <f t="shared" si="31"/>
        <v>15.01924449999998</v>
      </c>
      <c r="I304" s="2">
        <f t="array" ref="I304">SUMPRODUCT(B288:B307, (ROW(B288:B307)-ROW(B288)+1)) / (20*21/2)</f>
        <v>14.946946666666667</v>
      </c>
      <c r="J304" s="2">
        <f t="shared" si="34"/>
        <v>14.569138557542487</v>
      </c>
      <c r="K304" s="2">
        <f t="shared" si="28"/>
        <v>14.539632194824662</v>
      </c>
    </row>
    <row r="305" spans="1:11" ht="13.5" x14ac:dyDescent="0.25">
      <c r="A305" s="3">
        <v>42450</v>
      </c>
      <c r="B305" s="2">
        <v>15.5891</v>
      </c>
      <c r="C305" s="2">
        <f t="shared" si="29"/>
        <v>0.4502000000000006</v>
      </c>
      <c r="D305" s="2">
        <f t="shared" si="30"/>
        <v>15.27732</v>
      </c>
      <c r="E305" s="2">
        <f t="shared" si="32"/>
        <v>14.8423</v>
      </c>
      <c r="F305" s="2">
        <f t="shared" si="33"/>
        <v>14.461579999999998</v>
      </c>
      <c r="G305" s="2">
        <f t="shared" si="27"/>
        <v>14.546618000000006</v>
      </c>
      <c r="H305" s="2">
        <f t="shared" si="31"/>
        <v>15.008574499999982</v>
      </c>
      <c r="I305" s="2">
        <f t="array" ref="I305">SUMPRODUCT(B289:B308, (ROW(B289:B308)-ROW(B289)+1)) / (20*21/2)</f>
        <v>15.082655714285716</v>
      </c>
      <c r="J305" s="2">
        <f t="shared" si="34"/>
        <v>14.666277742538441</v>
      </c>
      <c r="K305" s="2">
        <f t="shared" si="28"/>
        <v>14.580787795027618</v>
      </c>
    </row>
    <row r="306" spans="1:11" ht="13.5" x14ac:dyDescent="0.25">
      <c r="A306" s="3">
        <v>42451</v>
      </c>
      <c r="B306" s="2">
        <v>15.5891</v>
      </c>
      <c r="C306" s="2">
        <f t="shared" si="29"/>
        <v>0</v>
      </c>
      <c r="D306" s="2">
        <f t="shared" si="30"/>
        <v>15.410140000000002</v>
      </c>
      <c r="E306" s="2">
        <f t="shared" si="32"/>
        <v>14.952040000000002</v>
      </c>
      <c r="F306" s="2">
        <f t="shared" si="33"/>
        <v>14.531924999999998</v>
      </c>
      <c r="G306" s="2">
        <f t="shared" ref="G306:G369" si="35">AVERAGE(B257:B306)</f>
        <v>14.560124000000005</v>
      </c>
      <c r="H306" s="2">
        <f t="shared" si="31"/>
        <v>14.995245999999984</v>
      </c>
      <c r="I306" s="2">
        <f t="array" ref="I306">SUMPRODUCT(B290:B309, (ROW(B290:B309)-ROW(B290)+1)) / (20*21/2)</f>
        <v>15.208904761904762</v>
      </c>
      <c r="J306" s="2">
        <f t="shared" si="34"/>
        <v>14.754165576582398</v>
      </c>
      <c r="K306" s="2">
        <f t="shared" si="28"/>
        <v>14.620329450124576</v>
      </c>
    </row>
    <row r="307" spans="1:11" ht="13.5" x14ac:dyDescent="0.25">
      <c r="A307" s="3">
        <v>42452</v>
      </c>
      <c r="B307" s="2">
        <v>16.0562</v>
      </c>
      <c r="C307" s="2">
        <f t="shared" si="29"/>
        <v>0.46710000000000029</v>
      </c>
      <c r="D307" s="2">
        <f t="shared" si="30"/>
        <v>15.502440000000002</v>
      </c>
      <c r="E307" s="2">
        <f t="shared" si="32"/>
        <v>15.10849</v>
      </c>
      <c r="F307" s="2">
        <f t="shared" si="33"/>
        <v>14.631254999999999</v>
      </c>
      <c r="G307" s="2">
        <f t="shared" si="35"/>
        <v>14.575206000000005</v>
      </c>
      <c r="H307" s="2">
        <f t="shared" si="31"/>
        <v>14.984252999999983</v>
      </c>
      <c r="I307" s="2">
        <f t="array" ref="I307">SUMPRODUCT(B291:B310, (ROW(B291:B310)-ROW(B291)+1)) / (20*21/2)</f>
        <v>15.325693809523806</v>
      </c>
      <c r="J307" s="2">
        <f t="shared" si="34"/>
        <v>14.878168855003123</v>
      </c>
      <c r="K307" s="2">
        <f t="shared" ref="K307:K370" si="36">$K$4*B307+(1-$K$4)*K306</f>
        <v>14.676638099139298</v>
      </c>
    </row>
    <row r="308" spans="1:11" ht="13.5" x14ac:dyDescent="0.25">
      <c r="A308" s="3">
        <v>42453</v>
      </c>
      <c r="B308" s="2">
        <v>16.0562</v>
      </c>
      <c r="C308" s="2">
        <f t="shared" si="29"/>
        <v>0</v>
      </c>
      <c r="D308" s="2">
        <f t="shared" si="30"/>
        <v>15.6859</v>
      </c>
      <c r="E308" s="2">
        <f t="shared" si="32"/>
        <v>15.264939999999999</v>
      </c>
      <c r="F308" s="2">
        <f t="shared" si="33"/>
        <v>14.730585</v>
      </c>
      <c r="G308" s="2">
        <f t="shared" si="35"/>
        <v>14.590288000000003</v>
      </c>
      <c r="H308" s="2">
        <f t="shared" si="31"/>
        <v>14.977341499999984</v>
      </c>
      <c r="I308" s="2">
        <f t="array" ref="I308">SUMPRODUCT(B292:B311, (ROW(B292:B311)-ROW(B292)+1)) / (20*21/2)</f>
        <v>15.433022857142852</v>
      </c>
      <c r="J308" s="2">
        <f t="shared" si="34"/>
        <v>14.990362297383777</v>
      </c>
      <c r="K308" s="2">
        <f t="shared" si="36"/>
        <v>14.730738565839717</v>
      </c>
    </row>
    <row r="309" spans="1:11" ht="13.5" x14ac:dyDescent="0.25">
      <c r="A309" s="3">
        <v>42454</v>
      </c>
      <c r="B309" s="2">
        <v>16.0562</v>
      </c>
      <c r="C309" s="2">
        <f t="shared" si="29"/>
        <v>0</v>
      </c>
      <c r="D309" s="2">
        <f t="shared" si="30"/>
        <v>15.86936</v>
      </c>
      <c r="E309" s="2">
        <f t="shared" si="32"/>
        <v>15.4636</v>
      </c>
      <c r="F309" s="2">
        <f t="shared" si="33"/>
        <v>14.829915</v>
      </c>
      <c r="G309" s="2">
        <f t="shared" si="35"/>
        <v>14.605258000000001</v>
      </c>
      <c r="H309" s="2">
        <f t="shared" si="31"/>
        <v>14.973034999999983</v>
      </c>
      <c r="I309" s="2">
        <f t="array" ref="I309">SUMPRODUCT(B293:B312, (ROW(B293:B312)-ROW(B293)+1)) / (20*21/2)</f>
        <v>15.485339523809523</v>
      </c>
      <c r="J309" s="2">
        <f t="shared" si="34"/>
        <v>15.091870650013893</v>
      </c>
      <c r="K309" s="2">
        <f t="shared" si="36"/>
        <v>14.782717445610709</v>
      </c>
    </row>
    <row r="310" spans="1:11" ht="13.5" x14ac:dyDescent="0.25">
      <c r="A310" s="3">
        <v>42457</v>
      </c>
      <c r="B310" s="2">
        <v>16.0562</v>
      </c>
      <c r="C310" s="2">
        <f t="shared" si="29"/>
        <v>0</v>
      </c>
      <c r="D310" s="2">
        <f t="shared" si="30"/>
        <v>15.96278</v>
      </c>
      <c r="E310" s="2">
        <f t="shared" si="32"/>
        <v>15.620050000000001</v>
      </c>
      <c r="F310" s="2">
        <f t="shared" si="33"/>
        <v>14.929244999999998</v>
      </c>
      <c r="G310" s="2">
        <f t="shared" si="35"/>
        <v>14.620227999999999</v>
      </c>
      <c r="H310" s="2">
        <f t="shared" si="31"/>
        <v>14.972514499999981</v>
      </c>
      <c r="I310" s="2">
        <f t="array" ref="I310">SUMPRODUCT(B294:B313, (ROW(B294:B313)-ROW(B294)+1)) / (20*21/2)</f>
        <v>15.574959523809522</v>
      </c>
      <c r="J310" s="2">
        <f t="shared" si="34"/>
        <v>15.18371154048876</v>
      </c>
      <c r="K310" s="2">
        <f t="shared" si="36"/>
        <v>14.8326579379397</v>
      </c>
    </row>
    <row r="311" spans="1:11" ht="13.5" x14ac:dyDescent="0.25">
      <c r="A311" s="3">
        <v>42458</v>
      </c>
      <c r="B311" s="2">
        <v>16.0562</v>
      </c>
      <c r="C311" s="2">
        <f t="shared" si="29"/>
        <v>0</v>
      </c>
      <c r="D311" s="2">
        <f t="shared" si="30"/>
        <v>16.0562</v>
      </c>
      <c r="E311" s="2">
        <f t="shared" si="32"/>
        <v>15.733170000000001</v>
      </c>
      <c r="F311" s="2">
        <f t="shared" si="33"/>
        <v>15.028574999999998</v>
      </c>
      <c r="G311" s="2">
        <f t="shared" si="35"/>
        <v>14.635197999999997</v>
      </c>
      <c r="H311" s="2">
        <f t="shared" si="31"/>
        <v>14.972235999999983</v>
      </c>
      <c r="I311" s="2">
        <f t="array" ref="I311">SUMPRODUCT(B295:B314, (ROW(B295:B314)-ROW(B295)+1)) / (20*21/2)</f>
        <v>15.655172857142857</v>
      </c>
      <c r="J311" s="2">
        <f t="shared" si="34"/>
        <v>15.266805679489831</v>
      </c>
      <c r="K311" s="2">
        <f t="shared" si="36"/>
        <v>14.880639979589123</v>
      </c>
    </row>
    <row r="312" spans="1:11" ht="13.5" x14ac:dyDescent="0.25">
      <c r="A312" s="3">
        <v>42459</v>
      </c>
      <c r="B312" s="2">
        <v>15.5779</v>
      </c>
      <c r="C312" s="2">
        <f t="shared" si="29"/>
        <v>-0.47830000000000084</v>
      </c>
      <c r="D312" s="2">
        <f t="shared" si="30"/>
        <v>15.96054</v>
      </c>
      <c r="E312" s="2">
        <f t="shared" si="32"/>
        <v>15.731490000000003</v>
      </c>
      <c r="F312" s="2">
        <f t="shared" si="33"/>
        <v>15.10399</v>
      </c>
      <c r="G312" s="2">
        <f t="shared" si="35"/>
        <v>14.640601999999999</v>
      </c>
      <c r="H312" s="2">
        <f t="shared" si="31"/>
        <v>14.971928999999982</v>
      </c>
      <c r="I312" s="2">
        <f t="array" ref="I312">SUMPRODUCT(B296:B315, (ROW(B296:B315)-ROW(B296)+1)) / (20*21/2)</f>
        <v>15.725979523809524</v>
      </c>
      <c r="J312" s="2">
        <f t="shared" si="34"/>
        <v>15.296433710014609</v>
      </c>
      <c r="K312" s="2">
        <f t="shared" si="36"/>
        <v>14.907983509801314</v>
      </c>
    </row>
    <row r="313" spans="1:11" ht="13.5" x14ac:dyDescent="0.25">
      <c r="A313" s="3">
        <v>42460</v>
      </c>
      <c r="B313" s="2">
        <v>16.045000000000002</v>
      </c>
      <c r="C313" s="2">
        <f t="shared" si="29"/>
        <v>0.46710000000000207</v>
      </c>
      <c r="D313" s="2">
        <f t="shared" si="30"/>
        <v>15.958299999999999</v>
      </c>
      <c r="E313" s="2">
        <f t="shared" si="32"/>
        <v>15.822100000000001</v>
      </c>
      <c r="F313" s="2">
        <f t="shared" si="33"/>
        <v>15.202759999999998</v>
      </c>
      <c r="G313" s="2">
        <f t="shared" si="35"/>
        <v>14.660975999999996</v>
      </c>
      <c r="H313" s="2">
        <f t="shared" si="31"/>
        <v>14.973957499999983</v>
      </c>
      <c r="I313" s="2">
        <f t="array" ref="I313">SUMPRODUCT(B297:B316, (ROW(B297:B316)-ROW(B297)+1)) / (20*21/2)</f>
        <v>15.760046190476189</v>
      </c>
      <c r="J313" s="2">
        <f t="shared" si="34"/>
        <v>15.367725737632266</v>
      </c>
      <c r="K313" s="2">
        <f t="shared" si="36"/>
        <v>14.952572391769889</v>
      </c>
    </row>
    <row r="314" spans="1:11" ht="13.5" x14ac:dyDescent="0.25">
      <c r="A314" s="3">
        <v>42461</v>
      </c>
      <c r="B314" s="2">
        <v>16.045000000000002</v>
      </c>
      <c r="C314" s="2">
        <f t="shared" si="29"/>
        <v>0</v>
      </c>
      <c r="D314" s="2">
        <f t="shared" si="30"/>
        <v>15.956060000000003</v>
      </c>
      <c r="E314" s="2">
        <f t="shared" si="32"/>
        <v>15.912710000000004</v>
      </c>
      <c r="F314" s="2">
        <f t="shared" si="33"/>
        <v>15.30153</v>
      </c>
      <c r="G314" s="2">
        <f t="shared" si="35"/>
        <v>14.681461999999994</v>
      </c>
      <c r="H314" s="2">
        <f t="shared" si="31"/>
        <v>14.975985999999985</v>
      </c>
      <c r="I314" s="2">
        <f t="array" ref="I314">SUMPRODUCT(B298:B317, (ROW(B298:B317)-ROW(B298)+1)) / (20*21/2)</f>
        <v>15.788082857142856</v>
      </c>
      <c r="J314" s="2">
        <f t="shared" si="34"/>
        <v>15.432228048333956</v>
      </c>
      <c r="K314" s="2">
        <f t="shared" si="36"/>
        <v>14.995412690131854</v>
      </c>
    </row>
    <row r="315" spans="1:11" ht="13.5" x14ac:dyDescent="0.25">
      <c r="A315" s="3">
        <v>42464</v>
      </c>
      <c r="B315" s="2">
        <v>16.045000000000002</v>
      </c>
      <c r="C315" s="2">
        <f t="shared" si="29"/>
        <v>0</v>
      </c>
      <c r="D315" s="2">
        <f t="shared" si="30"/>
        <v>15.953820000000002</v>
      </c>
      <c r="E315" s="2">
        <f t="shared" si="32"/>
        <v>15.958300000000003</v>
      </c>
      <c r="F315" s="2">
        <f t="shared" si="33"/>
        <v>15.400300000000001</v>
      </c>
      <c r="G315" s="2">
        <f t="shared" si="35"/>
        <v>14.701947999999994</v>
      </c>
      <c r="H315" s="2">
        <f t="shared" si="31"/>
        <v>14.980242999999987</v>
      </c>
      <c r="I315" s="2">
        <f t="array" ref="I315">SUMPRODUCT(B299:B318, (ROW(B299:B318)-ROW(B299)+1)) / (20*21/2)</f>
        <v>15.742546666666664</v>
      </c>
      <c r="J315" s="2">
        <f t="shared" si="34"/>
        <v>15.49058728182596</v>
      </c>
      <c r="K315" s="2">
        <f t="shared" si="36"/>
        <v>15.03657297679335</v>
      </c>
    </row>
    <row r="316" spans="1:11" ht="13.5" x14ac:dyDescent="0.25">
      <c r="A316" s="3">
        <v>42465</v>
      </c>
      <c r="B316" s="2">
        <v>15.757999999999999</v>
      </c>
      <c r="C316" s="2">
        <f t="shared" si="29"/>
        <v>-0.28700000000000259</v>
      </c>
      <c r="D316" s="2">
        <f t="shared" si="30"/>
        <v>15.89418</v>
      </c>
      <c r="E316" s="2">
        <f t="shared" si="32"/>
        <v>15.975190000000001</v>
      </c>
      <c r="F316" s="2">
        <f t="shared" si="33"/>
        <v>15.463614999999999</v>
      </c>
      <c r="G316" s="2">
        <f t="shared" si="35"/>
        <v>14.716693999999997</v>
      </c>
      <c r="H316" s="2">
        <f t="shared" si="31"/>
        <v>14.983091999999989</v>
      </c>
      <c r="I316" s="2">
        <f t="array" ref="I316">SUMPRODUCT(B300:B319, (ROW(B300:B319)-ROW(B300)+1)) / (20*21/2)</f>
        <v>15.69435761904762</v>
      </c>
      <c r="J316" s="2">
        <f t="shared" si="34"/>
        <v>15.516055159747298</v>
      </c>
      <c r="K316" s="2">
        <f t="shared" si="36"/>
        <v>15.064864232605375</v>
      </c>
    </row>
    <row r="317" spans="1:11" ht="13.5" x14ac:dyDescent="0.25">
      <c r="A317" s="3">
        <v>42466</v>
      </c>
      <c r="B317" s="2">
        <v>15.757999999999999</v>
      </c>
      <c r="C317" s="2">
        <f t="shared" si="29"/>
        <v>0</v>
      </c>
      <c r="D317" s="2">
        <f t="shared" si="30"/>
        <v>15.930199999999999</v>
      </c>
      <c r="E317" s="2">
        <f t="shared" si="32"/>
        <v>15.945370000000002</v>
      </c>
      <c r="F317" s="2">
        <f t="shared" si="33"/>
        <v>15.526929999999998</v>
      </c>
      <c r="G317" s="2">
        <f t="shared" si="35"/>
        <v>14.740443999999995</v>
      </c>
      <c r="H317" s="2">
        <f t="shared" si="31"/>
        <v>14.98594099999999</v>
      </c>
      <c r="I317" s="2">
        <f t="array" ref="I317">SUMPRODUCT(B301:B320, (ROW(B301:B320)-ROW(B301)+1)) / (20*21/2)</f>
        <v>15.57719142857143</v>
      </c>
      <c r="J317" s="2">
        <f t="shared" si="34"/>
        <v>15.539097525485651</v>
      </c>
      <c r="K317" s="2">
        <f t="shared" si="36"/>
        <v>15.092046027405164</v>
      </c>
    </row>
    <row r="318" spans="1:11" ht="13.5" x14ac:dyDescent="0.25">
      <c r="A318" s="3">
        <v>42467</v>
      </c>
      <c r="B318" s="2">
        <v>15.0488</v>
      </c>
      <c r="C318" s="2">
        <f t="shared" si="29"/>
        <v>-0.70919999999999916</v>
      </c>
      <c r="D318" s="2">
        <f t="shared" si="30"/>
        <v>15.73096</v>
      </c>
      <c r="E318" s="2">
        <f t="shared" si="32"/>
        <v>15.84463</v>
      </c>
      <c r="F318" s="2">
        <f t="shared" si="33"/>
        <v>15.554784999999999</v>
      </c>
      <c r="G318" s="2">
        <f t="shared" si="35"/>
        <v>14.750009999999996</v>
      </c>
      <c r="H318" s="2">
        <f t="shared" si="31"/>
        <v>14.98739249999999</v>
      </c>
      <c r="I318" s="2">
        <f t="array" ref="I318">SUMPRODUCT(B302:B321, (ROW(B302:B321)-ROW(B302)+1)) / (20*21/2)</f>
        <v>15.460588095238096</v>
      </c>
      <c r="J318" s="2">
        <f t="shared" si="34"/>
        <v>15.492402523058447</v>
      </c>
      <c r="K318" s="2">
        <f t="shared" si="36"/>
        <v>15.090350104761825</v>
      </c>
    </row>
    <row r="319" spans="1:11" ht="13.5" x14ac:dyDescent="0.25">
      <c r="A319" s="3">
        <v>42468</v>
      </c>
      <c r="B319" s="2">
        <v>15.0488</v>
      </c>
      <c r="C319" s="2">
        <f t="shared" si="29"/>
        <v>0</v>
      </c>
      <c r="D319" s="2">
        <f t="shared" si="30"/>
        <v>15.531720000000002</v>
      </c>
      <c r="E319" s="2">
        <f t="shared" si="32"/>
        <v>15.743890000000002</v>
      </c>
      <c r="F319" s="2">
        <f t="shared" si="33"/>
        <v>15.603744999999998</v>
      </c>
      <c r="G319" s="2">
        <f t="shared" si="35"/>
        <v>14.759687999999993</v>
      </c>
      <c r="H319" s="2">
        <f t="shared" si="31"/>
        <v>14.986641999999987</v>
      </c>
      <c r="I319" s="2">
        <f t="array" ref="I319">SUMPRODUCT(B303:B322, (ROW(B303:B322)-ROW(B303)+1)) / (20*21/2)</f>
        <v>15.346610952380953</v>
      </c>
      <c r="J319" s="2">
        <f t="shared" si="34"/>
        <v>15.450154663719546</v>
      </c>
      <c r="K319" s="2">
        <f t="shared" si="36"/>
        <v>15.088720688888813</v>
      </c>
    </row>
    <row r="320" spans="1:11" ht="13.5" x14ac:dyDescent="0.25">
      <c r="A320" s="3">
        <v>42471</v>
      </c>
      <c r="B320" s="2">
        <v>14.3735</v>
      </c>
      <c r="C320" s="2">
        <f t="shared" si="29"/>
        <v>-0.67530000000000001</v>
      </c>
      <c r="D320" s="2">
        <f t="shared" si="30"/>
        <v>15.197419999999999</v>
      </c>
      <c r="E320" s="2">
        <f t="shared" si="32"/>
        <v>15.575620000000001</v>
      </c>
      <c r="F320" s="2">
        <f t="shared" si="33"/>
        <v>15.597835</v>
      </c>
      <c r="G320" s="2">
        <f t="shared" si="35"/>
        <v>14.754847999999996</v>
      </c>
      <c r="H320" s="2">
        <f t="shared" si="31"/>
        <v>14.98031299999999</v>
      </c>
      <c r="I320" s="2">
        <f t="array" ref="I320">SUMPRODUCT(B304:B323, (ROW(B304:B323)-ROW(B304)+1)) / (20*21/2)</f>
        <v>15.238449047619049</v>
      </c>
      <c r="J320" s="2">
        <f t="shared" si="34"/>
        <v>15.347616124317685</v>
      </c>
      <c r="K320" s="2">
        <f t="shared" si="36"/>
        <v>15.060672818736311</v>
      </c>
    </row>
    <row r="321" spans="1:11" ht="13.5" x14ac:dyDescent="0.25">
      <c r="A321" s="3">
        <v>42472</v>
      </c>
      <c r="B321" s="2">
        <v>14.3735</v>
      </c>
      <c r="C321" s="2">
        <f t="shared" si="29"/>
        <v>0</v>
      </c>
      <c r="D321" s="2">
        <f t="shared" si="30"/>
        <v>14.92052</v>
      </c>
      <c r="E321" s="2">
        <f t="shared" si="32"/>
        <v>15.407349999999999</v>
      </c>
      <c r="F321" s="2">
        <f t="shared" si="33"/>
        <v>15.570260000000001</v>
      </c>
      <c r="G321" s="2">
        <f t="shared" si="35"/>
        <v>14.750007999999996</v>
      </c>
      <c r="H321" s="2">
        <f t="shared" si="31"/>
        <v>14.977501499999994</v>
      </c>
      <c r="I321" s="2">
        <f t="array" ref="I321">SUMPRODUCT(B305:B324, (ROW(B305:B324)-ROW(B305)+1)) / (20*21/2)</f>
        <v>15.158589047619047</v>
      </c>
      <c r="J321" s="2">
        <f t="shared" si="34"/>
        <v>15.254843160096954</v>
      </c>
      <c r="K321" s="2">
        <f t="shared" si="36"/>
        <v>15.033724865060377</v>
      </c>
    </row>
    <row r="322" spans="1:11" ht="13.5" x14ac:dyDescent="0.25">
      <c r="A322" s="3">
        <v>42473</v>
      </c>
      <c r="B322" s="2">
        <v>14.3735</v>
      </c>
      <c r="C322" s="2">
        <f t="shared" si="29"/>
        <v>0</v>
      </c>
      <c r="D322" s="2">
        <f t="shared" si="30"/>
        <v>14.643619999999999</v>
      </c>
      <c r="E322" s="2">
        <f t="shared" si="32"/>
        <v>15.286910000000001</v>
      </c>
      <c r="F322" s="2">
        <f t="shared" si="33"/>
        <v>15.509200000000002</v>
      </c>
      <c r="G322" s="2">
        <f t="shared" si="35"/>
        <v>14.751583999999996</v>
      </c>
      <c r="H322" s="2">
        <f t="shared" si="31"/>
        <v>14.972461499999993</v>
      </c>
      <c r="I322" s="2">
        <f t="array" ref="I322">SUMPRODUCT(B306:B325, (ROW(B306:B325)-ROW(B306)+1)) / (20*21/2)</f>
        <v>15.081140952380952</v>
      </c>
      <c r="J322" s="2">
        <f t="shared" si="34"/>
        <v>15.170905716278197</v>
      </c>
      <c r="K322" s="2">
        <f t="shared" si="36"/>
        <v>15.007833693881539</v>
      </c>
    </row>
    <row r="323" spans="1:11" ht="13.5" x14ac:dyDescent="0.25">
      <c r="A323" s="3">
        <v>42474</v>
      </c>
      <c r="B323" s="2">
        <v>14.3735</v>
      </c>
      <c r="C323" s="2">
        <f t="shared" si="29"/>
        <v>0</v>
      </c>
      <c r="D323" s="2">
        <f t="shared" si="30"/>
        <v>14.508559999999999</v>
      </c>
      <c r="E323" s="2">
        <f t="shared" si="32"/>
        <v>15.119760000000003</v>
      </c>
      <c r="F323" s="2">
        <f t="shared" si="33"/>
        <v>15.470929999999999</v>
      </c>
      <c r="G323" s="2">
        <f t="shared" si="35"/>
        <v>14.753159999999998</v>
      </c>
      <c r="H323" s="2">
        <f t="shared" si="31"/>
        <v>14.969139999999992</v>
      </c>
      <c r="I323" s="2">
        <f t="array" ref="I323">SUMPRODUCT(B307:B326, (ROW(B307:B326)-ROW(B307)+1)) / (20*21/2)</f>
        <v>15.050058095238093</v>
      </c>
      <c r="J323" s="2">
        <f t="shared" si="34"/>
        <v>15.094962314727892</v>
      </c>
      <c r="K323" s="2">
        <f t="shared" si="36"/>
        <v>14.982957862748929</v>
      </c>
    </row>
    <row r="324" spans="1:11" ht="13.5" x14ac:dyDescent="0.25">
      <c r="A324" s="3">
        <v>42475</v>
      </c>
      <c r="B324" s="2">
        <v>14.632400000000001</v>
      </c>
      <c r="C324" s="2">
        <f t="shared" ref="C324:C387" si="37">B324-B323</f>
        <v>0.25890000000000057</v>
      </c>
      <c r="D324" s="2">
        <f t="shared" si="30"/>
        <v>14.425280000000001</v>
      </c>
      <c r="E324" s="2">
        <f t="shared" si="32"/>
        <v>14.978500000000002</v>
      </c>
      <c r="F324" s="2">
        <f t="shared" si="33"/>
        <v>15.445605000000004</v>
      </c>
      <c r="G324" s="2">
        <f t="shared" si="35"/>
        <v>14.755411999999996</v>
      </c>
      <c r="H324" s="2">
        <f t="shared" si="31"/>
        <v>14.964857499999995</v>
      </c>
      <c r="I324" s="2">
        <f t="array" ref="I324">SUMPRODUCT(B308:B327, (ROW(B308:B327)-ROW(B308)+1)) / (20*21/2)</f>
        <v>14.979630952380951</v>
      </c>
      <c r="J324" s="2">
        <f t="shared" si="34"/>
        <v>15.050908760944283</v>
      </c>
      <c r="K324" s="2">
        <f t="shared" si="36"/>
        <v>14.969210495582306</v>
      </c>
    </row>
    <row r="325" spans="1:11" ht="13.5" x14ac:dyDescent="0.25">
      <c r="A325" s="3">
        <v>42478</v>
      </c>
      <c r="B325" s="2">
        <v>14.632400000000001</v>
      </c>
      <c r="C325" s="2">
        <f t="shared" si="37"/>
        <v>0</v>
      </c>
      <c r="D325" s="2">
        <f t="shared" si="30"/>
        <v>14.47706</v>
      </c>
      <c r="E325" s="2">
        <f t="shared" si="32"/>
        <v>14.83724</v>
      </c>
      <c r="F325" s="2">
        <f t="shared" si="33"/>
        <v>15.397770000000003</v>
      </c>
      <c r="G325" s="2">
        <f t="shared" si="35"/>
        <v>14.764415999999997</v>
      </c>
      <c r="H325" s="2">
        <f t="shared" si="31"/>
        <v>14.959822999999993</v>
      </c>
      <c r="I325" s="2">
        <f t="array" ref="I325">SUMPRODUCT(B309:B328, (ROW(B309:B328)-ROW(B309)+1)) / (20*21/2)</f>
        <v>14.915983809523812</v>
      </c>
      <c r="J325" s="2">
        <f t="shared" si="34"/>
        <v>15.011050783711495</v>
      </c>
      <c r="K325" s="2">
        <f t="shared" si="36"/>
        <v>14.956002240853589</v>
      </c>
    </row>
    <row r="326" spans="1:11" ht="13.5" x14ac:dyDescent="0.25">
      <c r="A326" s="3">
        <v>42479</v>
      </c>
      <c r="B326" s="2">
        <v>15.071400000000001</v>
      </c>
      <c r="C326" s="2">
        <f t="shared" si="37"/>
        <v>0.43900000000000006</v>
      </c>
      <c r="D326" s="2">
        <f t="shared" ref="D326:D389" si="38">AVERAGE(B322:B326)</f>
        <v>14.61664</v>
      </c>
      <c r="E326" s="2">
        <f t="shared" si="32"/>
        <v>14.768580000000004</v>
      </c>
      <c r="F326" s="2">
        <f t="shared" si="33"/>
        <v>15.371885000000002</v>
      </c>
      <c r="G326" s="2">
        <f t="shared" si="35"/>
        <v>14.782199999999998</v>
      </c>
      <c r="H326" s="2">
        <f t="shared" si="31"/>
        <v>14.954888999999994</v>
      </c>
      <c r="I326" s="2">
        <f t="array" ref="I326">SUMPRODUCT(B310:B329, (ROW(B310:B329)-ROW(B310)+1)) / (20*21/2)</f>
        <v>14.834459523809528</v>
      </c>
      <c r="J326" s="2">
        <f t="shared" si="34"/>
        <v>15.016798328119924</v>
      </c>
      <c r="K326" s="2">
        <f t="shared" si="36"/>
        <v>14.960527643173057</v>
      </c>
    </row>
    <row r="327" spans="1:11" ht="13.5" x14ac:dyDescent="0.25">
      <c r="A327" s="3">
        <v>42480</v>
      </c>
      <c r="B327" s="2">
        <v>14.632400000000001</v>
      </c>
      <c r="C327" s="2">
        <f t="shared" si="37"/>
        <v>-0.43900000000000006</v>
      </c>
      <c r="D327" s="2">
        <f t="shared" si="38"/>
        <v>14.668420000000001</v>
      </c>
      <c r="E327" s="2">
        <f t="shared" si="32"/>
        <v>14.656020000000002</v>
      </c>
      <c r="F327" s="2">
        <f t="shared" si="33"/>
        <v>15.300695000000005</v>
      </c>
      <c r="G327" s="2">
        <f t="shared" si="35"/>
        <v>14.793455999999999</v>
      </c>
      <c r="H327" s="2">
        <f t="shared" si="31"/>
        <v>14.947759999999995</v>
      </c>
      <c r="I327" s="2">
        <f t="array" ref="I327">SUMPRODUCT(B311:B330, (ROW(B311:B330)-ROW(B311)+1)) / (20*21/2)</f>
        <v>14.760948095238092</v>
      </c>
      <c r="J327" s="2">
        <f t="shared" si="34"/>
        <v>14.980188963537074</v>
      </c>
      <c r="K327" s="2">
        <f t="shared" si="36"/>
        <v>14.94765989246039</v>
      </c>
    </row>
    <row r="328" spans="1:11" ht="13.5" x14ac:dyDescent="0.25">
      <c r="A328" s="3">
        <v>42481</v>
      </c>
      <c r="B328" s="2">
        <v>14.632400000000001</v>
      </c>
      <c r="C328" s="2">
        <f t="shared" si="37"/>
        <v>0</v>
      </c>
      <c r="D328" s="2">
        <f t="shared" si="38"/>
        <v>14.720200000000002</v>
      </c>
      <c r="E328" s="2">
        <f t="shared" si="32"/>
        <v>14.614380000000001</v>
      </c>
      <c r="F328" s="2">
        <f t="shared" si="33"/>
        <v>15.229505000000003</v>
      </c>
      <c r="G328" s="2">
        <f t="shared" si="35"/>
        <v>14.804711999999997</v>
      </c>
      <c r="H328" s="2">
        <f t="shared" si="31"/>
        <v>14.943960499999994</v>
      </c>
      <c r="I328" s="2">
        <f t="array" ref="I328">SUMPRODUCT(B312:B331, (ROW(B312:B331)-ROW(B312)+1)) / (20*21/2)</f>
        <v>14.695449523809522</v>
      </c>
      <c r="J328" s="2">
        <f t="shared" si="34"/>
        <v>14.947066205104973</v>
      </c>
      <c r="K328" s="2">
        <f t="shared" si="36"/>
        <v>14.935296759422728</v>
      </c>
    </row>
    <row r="329" spans="1:11" ht="13.5" x14ac:dyDescent="0.25">
      <c r="A329" s="3">
        <v>42482</v>
      </c>
      <c r="B329" s="2">
        <v>14.3735</v>
      </c>
      <c r="C329" s="2">
        <f t="shared" si="37"/>
        <v>-0.25890000000000057</v>
      </c>
      <c r="D329" s="2">
        <f t="shared" si="38"/>
        <v>14.668420000000003</v>
      </c>
      <c r="E329" s="2">
        <f t="shared" si="32"/>
        <v>14.546850000000001</v>
      </c>
      <c r="F329" s="2">
        <f t="shared" si="33"/>
        <v>15.145370000000003</v>
      </c>
      <c r="G329" s="2">
        <f t="shared" si="35"/>
        <v>14.810789999999999</v>
      </c>
      <c r="H329" s="2">
        <f t="shared" si="31"/>
        <v>14.938866499999996</v>
      </c>
      <c r="I329" s="2">
        <f t="array" ref="I329">SUMPRODUCT(B313:B332, (ROW(B313:B332)-ROW(B313)+1)) / (20*21/2)</f>
        <v>14.637963809523812</v>
      </c>
      <c r="J329" s="2">
        <f t="shared" si="34"/>
        <v>14.892440852237833</v>
      </c>
      <c r="K329" s="2">
        <f t="shared" si="36"/>
        <v>14.913265513955171</v>
      </c>
    </row>
    <row r="330" spans="1:11" ht="13.5" x14ac:dyDescent="0.25">
      <c r="A330" s="3">
        <v>42485</v>
      </c>
      <c r="B330" s="2">
        <v>14.3735</v>
      </c>
      <c r="C330" s="2">
        <f t="shared" si="37"/>
        <v>0</v>
      </c>
      <c r="D330" s="2">
        <f t="shared" si="38"/>
        <v>14.61664</v>
      </c>
      <c r="E330" s="2">
        <f t="shared" si="32"/>
        <v>14.546850000000001</v>
      </c>
      <c r="F330" s="2">
        <f t="shared" si="33"/>
        <v>15.061235</v>
      </c>
      <c r="G330" s="2">
        <f t="shared" si="35"/>
        <v>14.816868000000001</v>
      </c>
      <c r="H330" s="2">
        <f t="shared" ref="H330:H393" si="39">AVERAGE(B131:B330)</f>
        <v>14.934040999999997</v>
      </c>
      <c r="I330" s="2">
        <f t="array" ref="I330">SUMPRODUCT(B314:B333, (ROW(B314:B333)-ROW(B314)+1)) / (20*21/2)</f>
        <v>14.545480000000001</v>
      </c>
      <c r="J330" s="2">
        <f t="shared" si="34"/>
        <v>14.843017913929469</v>
      </c>
      <c r="K330" s="2">
        <f t="shared" si="36"/>
        <v>14.892098238898106</v>
      </c>
    </row>
    <row r="331" spans="1:11" ht="13.5" x14ac:dyDescent="0.25">
      <c r="A331" s="3">
        <v>42486</v>
      </c>
      <c r="B331" s="2">
        <v>14.3735</v>
      </c>
      <c r="C331" s="2">
        <f t="shared" si="37"/>
        <v>0</v>
      </c>
      <c r="D331" s="2">
        <f t="shared" si="38"/>
        <v>14.47706</v>
      </c>
      <c r="E331" s="2">
        <f t="shared" si="32"/>
        <v>14.546850000000003</v>
      </c>
      <c r="F331" s="2">
        <f t="shared" si="33"/>
        <v>14.977099999999997</v>
      </c>
      <c r="G331" s="2">
        <f t="shared" si="35"/>
        <v>14.822946000000004</v>
      </c>
      <c r="H331" s="2">
        <f t="shared" si="39"/>
        <v>14.929215499999998</v>
      </c>
      <c r="I331" s="2">
        <f t="array" ref="I331">SUMPRODUCT(B315:B334, (ROW(B315:B334)-ROW(B315)+1)) / (20*21/2)</f>
        <v>14.423325714285715</v>
      </c>
      <c r="J331" s="2">
        <f t="shared" si="34"/>
        <v>14.798301922126662</v>
      </c>
      <c r="K331" s="2">
        <f t="shared" si="36"/>
        <v>14.871761053058965</v>
      </c>
    </row>
    <row r="332" spans="1:11" ht="13.5" x14ac:dyDescent="0.25">
      <c r="A332" s="3">
        <v>42487</v>
      </c>
      <c r="B332" s="2">
        <v>14.3735</v>
      </c>
      <c r="C332" s="2">
        <f t="shared" si="37"/>
        <v>0</v>
      </c>
      <c r="D332" s="2">
        <f t="shared" si="38"/>
        <v>14.425280000000001</v>
      </c>
      <c r="E332" s="2">
        <f t="shared" ref="E332:E395" si="40">AVERAGE(B323:B332)</f>
        <v>14.546850000000003</v>
      </c>
      <c r="F332" s="2">
        <f t="shared" si="33"/>
        <v>14.916879999999997</v>
      </c>
      <c r="G332" s="2">
        <f t="shared" si="35"/>
        <v>14.829024000000004</v>
      </c>
      <c r="H332" s="2">
        <f t="shared" si="39"/>
        <v>14.924389999999999</v>
      </c>
      <c r="I332" s="2">
        <f t="array" ref="I332">SUMPRODUCT(B316:B335, (ROW(B316:B335)-ROW(B316)+1)) / (20*21/2)</f>
        <v>14.313150952380953</v>
      </c>
      <c r="J332" s="2">
        <f t="shared" si="34"/>
        <v>14.757844596209837</v>
      </c>
      <c r="K332" s="2">
        <f t="shared" si="36"/>
        <v>14.852221403919398</v>
      </c>
    </row>
    <row r="333" spans="1:11" ht="13.5" x14ac:dyDescent="0.25">
      <c r="A333" s="3">
        <v>42488</v>
      </c>
      <c r="B333" s="2">
        <v>13.9458</v>
      </c>
      <c r="C333" s="2">
        <f t="shared" si="37"/>
        <v>-0.42769999999999975</v>
      </c>
      <c r="D333" s="2">
        <f t="shared" si="38"/>
        <v>14.287960000000002</v>
      </c>
      <c r="E333" s="2">
        <f t="shared" si="40"/>
        <v>14.504080000000002</v>
      </c>
      <c r="F333" s="2">
        <f t="shared" si="33"/>
        <v>14.811920000000001</v>
      </c>
      <c r="G333" s="2">
        <f t="shared" si="35"/>
        <v>14.826548000000001</v>
      </c>
      <c r="H333" s="2">
        <f t="shared" si="39"/>
        <v>14.917426000000003</v>
      </c>
      <c r="I333" s="2">
        <f t="array" ref="I333">SUMPRODUCT(B317:B336, (ROW(B317:B336)-ROW(B317)+1)) / (20*21/2)</f>
        <v>14.214955714285715</v>
      </c>
      <c r="J333" s="2">
        <f t="shared" si="34"/>
        <v>14.680507015618424</v>
      </c>
      <c r="K333" s="2">
        <f t="shared" si="36"/>
        <v>14.816675466510794</v>
      </c>
    </row>
    <row r="334" spans="1:11" ht="13.5" x14ac:dyDescent="0.25">
      <c r="A334" s="3">
        <v>42489</v>
      </c>
      <c r="B334" s="2">
        <v>13.529299999999999</v>
      </c>
      <c r="C334" s="2">
        <f t="shared" si="37"/>
        <v>-0.41650000000000098</v>
      </c>
      <c r="D334" s="2">
        <f t="shared" si="38"/>
        <v>14.119119999999999</v>
      </c>
      <c r="E334" s="2">
        <f t="shared" si="40"/>
        <v>14.393770000000004</v>
      </c>
      <c r="F334" s="2">
        <f t="shared" si="33"/>
        <v>14.686135000000002</v>
      </c>
      <c r="G334" s="2">
        <f t="shared" si="35"/>
        <v>14.813490000000002</v>
      </c>
      <c r="H334" s="2">
        <f t="shared" si="39"/>
        <v>14.908541000000003</v>
      </c>
      <c r="I334" s="2">
        <f t="array" ref="I334">SUMPRODUCT(B318:B337, (ROW(B318:B337)-ROW(B318)+1)) / (20*21/2)</f>
        <v>14.069487619047619</v>
      </c>
      <c r="J334" s="2">
        <f t="shared" si="34"/>
        <v>14.570868252226193</v>
      </c>
      <c r="K334" s="2">
        <f t="shared" si="36"/>
        <v>14.766190154098606</v>
      </c>
    </row>
    <row r="335" spans="1:11" ht="13.5" x14ac:dyDescent="0.25">
      <c r="A335" s="3">
        <v>42492</v>
      </c>
      <c r="B335" s="2">
        <v>13.529299999999999</v>
      </c>
      <c r="C335" s="2">
        <f t="shared" si="37"/>
        <v>0</v>
      </c>
      <c r="D335" s="2">
        <f t="shared" si="38"/>
        <v>13.950279999999998</v>
      </c>
      <c r="E335" s="2">
        <f t="shared" si="40"/>
        <v>14.283460000000002</v>
      </c>
      <c r="F335" s="2">
        <f t="shared" si="33"/>
        <v>14.56035</v>
      </c>
      <c r="G335" s="2">
        <f t="shared" si="35"/>
        <v>14.800432000000002</v>
      </c>
      <c r="H335" s="2">
        <f t="shared" si="39"/>
        <v>14.899656000000007</v>
      </c>
      <c r="I335" s="2">
        <f t="array" ref="I335">SUMPRODUCT(B319:B338, (ROW(B319:B338)-ROW(B319)+1)) / (20*21/2)</f>
        <v>13.900545714285716</v>
      </c>
      <c r="J335" s="2">
        <f t="shared" si="34"/>
        <v>14.471671275823697</v>
      </c>
      <c r="K335" s="2">
        <f t="shared" si="36"/>
        <v>14.717684657859444</v>
      </c>
    </row>
    <row r="336" spans="1:11" ht="13.5" x14ac:dyDescent="0.25">
      <c r="A336" s="3">
        <v>42493</v>
      </c>
      <c r="B336" s="2">
        <v>13.529299999999999</v>
      </c>
      <c r="C336" s="2">
        <f t="shared" si="37"/>
        <v>0</v>
      </c>
      <c r="D336" s="2">
        <f t="shared" si="38"/>
        <v>13.781439999999998</v>
      </c>
      <c r="E336" s="2">
        <f t="shared" si="40"/>
        <v>14.129250000000003</v>
      </c>
      <c r="F336" s="2">
        <f t="shared" si="33"/>
        <v>14.448915</v>
      </c>
      <c r="G336" s="2">
        <f t="shared" si="35"/>
        <v>14.787374000000002</v>
      </c>
      <c r="H336" s="2">
        <f t="shared" si="39"/>
        <v>14.890771000000006</v>
      </c>
      <c r="I336" s="2">
        <f t="array" ref="I336">SUMPRODUCT(B320:B339, (ROW(B320:B339)-ROW(B320)+1)) / (20*21/2)</f>
        <v>13.708211428571426</v>
      </c>
      <c r="J336" s="2">
        <f t="shared" si="34"/>
        <v>14.381921630507154</v>
      </c>
      <c r="K336" s="2">
        <f t="shared" si="36"/>
        <v>14.671081337943388</v>
      </c>
    </row>
    <row r="337" spans="1:11" ht="13.5" x14ac:dyDescent="0.25">
      <c r="A337" s="3">
        <v>42494</v>
      </c>
      <c r="B337" s="2">
        <v>12.9215</v>
      </c>
      <c r="C337" s="2">
        <f t="shared" si="37"/>
        <v>-0.60779999999999923</v>
      </c>
      <c r="D337" s="2">
        <f t="shared" si="38"/>
        <v>13.491039999999998</v>
      </c>
      <c r="E337" s="2">
        <f t="shared" si="40"/>
        <v>13.958160000000003</v>
      </c>
      <c r="F337" s="2">
        <f t="shared" si="33"/>
        <v>14.307089999999999</v>
      </c>
      <c r="G337" s="2">
        <f t="shared" si="35"/>
        <v>14.764412000000002</v>
      </c>
      <c r="H337" s="2">
        <f t="shared" si="39"/>
        <v>14.876564000000004</v>
      </c>
      <c r="I337" s="2">
        <f t="array" ref="I337">SUMPRODUCT(B321:B340, (ROW(B321:B340)-ROW(B321)+1)) / (20*21/2)</f>
        <v>13.528548571428573</v>
      </c>
      <c r="J337" s="2">
        <f t="shared" si="34"/>
        <v>14.242833856173139</v>
      </c>
      <c r="K337" s="2">
        <f t="shared" si="36"/>
        <v>14.602470305082864</v>
      </c>
    </row>
    <row r="338" spans="1:11" ht="13.5" x14ac:dyDescent="0.25">
      <c r="A338" s="3">
        <v>42495</v>
      </c>
      <c r="B338" s="2">
        <v>12.533200000000001</v>
      </c>
      <c r="C338" s="2">
        <f t="shared" si="37"/>
        <v>-0.3882999999999992</v>
      </c>
      <c r="D338" s="2">
        <f t="shared" si="38"/>
        <v>13.208519999999998</v>
      </c>
      <c r="E338" s="2">
        <f t="shared" si="40"/>
        <v>13.748240000000001</v>
      </c>
      <c r="F338" s="2">
        <f t="shared" si="33"/>
        <v>14.181310000000002</v>
      </c>
      <c r="G338" s="2">
        <f t="shared" si="35"/>
        <v>14.733684</v>
      </c>
      <c r="H338" s="2">
        <f t="shared" si="39"/>
        <v>14.858939000000005</v>
      </c>
      <c r="I338" s="2">
        <f t="array" ref="I338">SUMPRODUCT(B322:B341, (ROW(B322:B341)-ROW(B322)+1)) / (20*21/2)</f>
        <v>13.359471428571432</v>
      </c>
      <c r="J338" s="2">
        <f t="shared" si="34"/>
        <v>14.080011584156649</v>
      </c>
      <c r="K338" s="2">
        <f t="shared" si="36"/>
        <v>14.521322449981577</v>
      </c>
    </row>
    <row r="339" spans="1:11" ht="13.5" x14ac:dyDescent="0.25">
      <c r="A339" s="3">
        <v>42496</v>
      </c>
      <c r="B339" s="2">
        <v>12.161799999999999</v>
      </c>
      <c r="C339" s="2">
        <f t="shared" si="37"/>
        <v>-0.37140000000000128</v>
      </c>
      <c r="D339" s="2">
        <f t="shared" si="38"/>
        <v>12.93502</v>
      </c>
      <c r="E339" s="2">
        <f t="shared" si="40"/>
        <v>13.52707</v>
      </c>
      <c r="F339" s="2">
        <f t="shared" si="33"/>
        <v>14.036960000000004</v>
      </c>
      <c r="G339" s="2">
        <f t="shared" si="35"/>
        <v>14.695527999999999</v>
      </c>
      <c r="H339" s="2">
        <f t="shared" si="39"/>
        <v>14.839457000000003</v>
      </c>
      <c r="I339" s="2">
        <f t="array" ref="I339">SUMPRODUCT(B323:B342, (ROW(B323:B342)-ROW(B323)+1)) / (20*21/2)</f>
        <v>13.200979999999999</v>
      </c>
      <c r="J339" s="2">
        <f t="shared" si="34"/>
        <v>13.89732476661792</v>
      </c>
      <c r="K339" s="2">
        <f t="shared" si="36"/>
        <v>14.428792157825438</v>
      </c>
    </row>
    <row r="340" spans="1:11" ht="13.5" x14ac:dyDescent="0.25">
      <c r="A340" s="3">
        <v>42499</v>
      </c>
      <c r="B340" s="2">
        <v>12.150499999999999</v>
      </c>
      <c r="C340" s="2">
        <f t="shared" si="37"/>
        <v>-1.130000000000031E-2</v>
      </c>
      <c r="D340" s="2">
        <f t="shared" si="38"/>
        <v>12.65926</v>
      </c>
      <c r="E340" s="2">
        <f t="shared" si="40"/>
        <v>13.30477</v>
      </c>
      <c r="F340" s="2">
        <f t="shared" ref="F340:F403" si="41">AVERAGE(B321:B340)</f>
        <v>13.925810000000004</v>
      </c>
      <c r="G340" s="2">
        <f t="shared" si="35"/>
        <v>14.657145999999997</v>
      </c>
      <c r="H340" s="2">
        <f t="shared" si="39"/>
        <v>14.822308500000005</v>
      </c>
      <c r="I340" s="2">
        <f t="array" ref="I340">SUMPRODUCT(B324:B343, (ROW(B324:B343)-ROW(B324)+1)) / (20*21/2)</f>
        <v>13.021455238095236</v>
      </c>
      <c r="J340" s="2">
        <f t="shared" si="34"/>
        <v>13.730960503130499</v>
      </c>
      <c r="K340" s="2">
        <f t="shared" si="36"/>
        <v>14.33944736732248</v>
      </c>
    </row>
    <row r="341" spans="1:11" ht="13.5" x14ac:dyDescent="0.25">
      <c r="A341" s="3">
        <v>42500</v>
      </c>
      <c r="B341" s="2">
        <v>12.150499999999999</v>
      </c>
      <c r="C341" s="2">
        <f t="shared" si="37"/>
        <v>0</v>
      </c>
      <c r="D341" s="2">
        <f t="shared" si="38"/>
        <v>12.383500000000002</v>
      </c>
      <c r="E341" s="2">
        <f t="shared" si="40"/>
        <v>13.082469999999997</v>
      </c>
      <c r="F341" s="2">
        <f t="shared" si="41"/>
        <v>13.814660000000003</v>
      </c>
      <c r="G341" s="2">
        <f t="shared" si="35"/>
        <v>14.618764000000001</v>
      </c>
      <c r="H341" s="2">
        <f t="shared" si="39"/>
        <v>14.80746900000001</v>
      </c>
      <c r="I341" s="2">
        <f t="array" ref="I341">SUMPRODUCT(B325:B344, (ROW(B325:B344)-ROW(B325)+1)) / (20*21/2)</f>
        <v>12.854097142857141</v>
      </c>
      <c r="J341" s="2">
        <f t="shared" ref="J341:J404" si="42">$J$4*B341+J340*(1-$J$4)</f>
        <v>13.580440455213308</v>
      </c>
      <c r="K341" s="2">
        <f t="shared" si="36"/>
        <v>14.253606294094148</v>
      </c>
    </row>
    <row r="342" spans="1:11" ht="13.5" x14ac:dyDescent="0.25">
      <c r="A342" s="3">
        <v>42501</v>
      </c>
      <c r="B342" s="2">
        <v>12.150499999999999</v>
      </c>
      <c r="C342" s="2">
        <f t="shared" si="37"/>
        <v>0</v>
      </c>
      <c r="D342" s="2">
        <f t="shared" si="38"/>
        <v>12.2293</v>
      </c>
      <c r="E342" s="2">
        <f t="shared" si="40"/>
        <v>12.860169999999997</v>
      </c>
      <c r="F342" s="2">
        <f t="shared" si="41"/>
        <v>13.703510000000003</v>
      </c>
      <c r="G342" s="2">
        <f t="shared" si="35"/>
        <v>14.580382</v>
      </c>
      <c r="H342" s="2">
        <f t="shared" si="39"/>
        <v>14.792629500000009</v>
      </c>
      <c r="I342" s="2">
        <f t="array" ref="I342">SUMPRODUCT(B326:B345, (ROW(B326:B345)-ROW(B326)+1)) / (20*21/2)</f>
        <v>12.726938571428573</v>
      </c>
      <c r="J342" s="2">
        <f t="shared" si="42"/>
        <v>13.444255649954897</v>
      </c>
      <c r="K342" s="2">
        <f t="shared" si="36"/>
        <v>14.171131537463005</v>
      </c>
    </row>
    <row r="343" spans="1:11" ht="13.5" x14ac:dyDescent="0.25">
      <c r="A343" s="3">
        <v>42502</v>
      </c>
      <c r="B343" s="2">
        <v>11.8185</v>
      </c>
      <c r="C343" s="2">
        <f t="shared" si="37"/>
        <v>-0.33199999999999896</v>
      </c>
      <c r="D343" s="2">
        <f t="shared" si="38"/>
        <v>12.086360000000001</v>
      </c>
      <c r="E343" s="2">
        <f t="shared" si="40"/>
        <v>12.647439999999998</v>
      </c>
      <c r="F343" s="2">
        <f t="shared" si="41"/>
        <v>13.575760000000002</v>
      </c>
      <c r="G343" s="2">
        <f t="shared" si="35"/>
        <v>14.535359999999999</v>
      </c>
      <c r="H343" s="2">
        <f t="shared" si="39"/>
        <v>14.776130000000013</v>
      </c>
      <c r="I343" s="2">
        <f t="array" ref="I343">SUMPRODUCT(B327:B346, (ROW(B327:B346)-ROW(B327)+1)) / (20*21/2)</f>
        <v>12.611839523809524</v>
      </c>
      <c r="J343" s="2">
        <f t="shared" si="42"/>
        <v>13.28942177853062</v>
      </c>
      <c r="K343" s="2">
        <f t="shared" si="36"/>
        <v>14.078871477170338</v>
      </c>
    </row>
    <row r="344" spans="1:11" ht="13.5" x14ac:dyDescent="0.25">
      <c r="A344" s="3">
        <v>42503</v>
      </c>
      <c r="B344" s="2">
        <v>11.8185</v>
      </c>
      <c r="C344" s="2">
        <f t="shared" si="37"/>
        <v>0</v>
      </c>
      <c r="D344" s="2">
        <f t="shared" si="38"/>
        <v>12.0177</v>
      </c>
      <c r="E344" s="2">
        <f t="shared" si="40"/>
        <v>12.476359999999998</v>
      </c>
      <c r="F344" s="2">
        <f t="shared" si="41"/>
        <v>13.435065000000003</v>
      </c>
      <c r="G344" s="2">
        <f t="shared" si="35"/>
        <v>14.490337999999999</v>
      </c>
      <c r="H344" s="2">
        <f t="shared" si="39"/>
        <v>14.759630500000009</v>
      </c>
      <c r="I344" s="2">
        <f t="array" ref="I344">SUMPRODUCT(B328:B347, (ROW(B328:B347)-ROW(B328)+1)) / (20*21/2)</f>
        <v>12.478728571428571</v>
      </c>
      <c r="J344" s="2">
        <f t="shared" si="42"/>
        <v>13.149333990099132</v>
      </c>
      <c r="K344" s="2">
        <f t="shared" si="36"/>
        <v>13.990229458457776</v>
      </c>
    </row>
    <row r="345" spans="1:11" ht="13.5" x14ac:dyDescent="0.25">
      <c r="A345" s="3">
        <v>42506</v>
      </c>
      <c r="B345" s="2">
        <v>12.0999</v>
      </c>
      <c r="C345" s="2">
        <f t="shared" si="37"/>
        <v>0.28139999999999965</v>
      </c>
      <c r="D345" s="2">
        <f t="shared" si="38"/>
        <v>12.007580000000001</v>
      </c>
      <c r="E345" s="2">
        <f t="shared" si="40"/>
        <v>12.33342</v>
      </c>
      <c r="F345" s="2">
        <f t="shared" si="41"/>
        <v>13.308440000000001</v>
      </c>
      <c r="G345" s="2">
        <f t="shared" si="35"/>
        <v>14.450944</v>
      </c>
      <c r="H345" s="2">
        <f t="shared" si="39"/>
        <v>14.74494100000001</v>
      </c>
      <c r="I345" s="2">
        <f t="array" ref="I345">SUMPRODUCT(B329:B348, (ROW(B329:B348)-ROW(B329)+1)) / (20*21/2)</f>
        <v>12.386085238095237</v>
      </c>
      <c r="J345" s="2">
        <f t="shared" si="42"/>
        <v>13.049387895803978</v>
      </c>
      <c r="K345" s="2">
        <f t="shared" si="36"/>
        <v>13.916098891459432</v>
      </c>
    </row>
    <row r="346" spans="1:11" ht="13.5" x14ac:dyDescent="0.25">
      <c r="A346" s="3">
        <v>42507</v>
      </c>
      <c r="B346" s="2">
        <v>12.0999</v>
      </c>
      <c r="C346" s="2">
        <f t="shared" si="37"/>
        <v>0</v>
      </c>
      <c r="D346" s="2">
        <f t="shared" si="38"/>
        <v>11.99746</v>
      </c>
      <c r="E346" s="2">
        <f t="shared" si="40"/>
        <v>12.190480000000001</v>
      </c>
      <c r="F346" s="2">
        <f t="shared" si="41"/>
        <v>13.159865</v>
      </c>
      <c r="G346" s="2">
        <f t="shared" si="35"/>
        <v>14.403108</v>
      </c>
      <c r="H346" s="2">
        <f t="shared" si="39"/>
        <v>14.73025150000001</v>
      </c>
      <c r="I346" s="2">
        <f t="array" ref="I346">SUMPRODUCT(B330:B349, (ROW(B330:B349)-ROW(B330)+1)) / (20*21/2)</f>
        <v>12.311131428571429</v>
      </c>
      <c r="J346" s="2">
        <f t="shared" si="42"/>
        <v>12.95896047715598</v>
      </c>
      <c r="K346" s="2">
        <f t="shared" si="36"/>
        <v>13.844875405519847</v>
      </c>
    </row>
    <row r="347" spans="1:11" ht="13.5" x14ac:dyDescent="0.25">
      <c r="A347" s="3">
        <v>42508</v>
      </c>
      <c r="B347" s="2">
        <v>11.7622</v>
      </c>
      <c r="C347" s="2">
        <f t="shared" si="37"/>
        <v>-0.33769999999999989</v>
      </c>
      <c r="D347" s="2">
        <f t="shared" si="38"/>
        <v>11.919799999999999</v>
      </c>
      <c r="E347" s="2">
        <f t="shared" si="40"/>
        <v>12.074550000000002</v>
      </c>
      <c r="F347" s="2">
        <f t="shared" si="41"/>
        <v>13.016354999999999</v>
      </c>
      <c r="G347" s="2">
        <f t="shared" si="35"/>
        <v>14.348517999999999</v>
      </c>
      <c r="H347" s="2">
        <f t="shared" si="39"/>
        <v>14.713873500000011</v>
      </c>
      <c r="I347" s="2">
        <f t="array" ref="I347">SUMPRODUCT(B331:B350, (ROW(B331:B350)-ROW(B331)+1)) / (20*21/2)</f>
        <v>12.247004285714285</v>
      </c>
      <c r="J347" s="2">
        <f t="shared" si="42"/>
        <v>12.84498328885541</v>
      </c>
      <c r="K347" s="2">
        <f t="shared" si="36"/>
        <v>13.763201860205344</v>
      </c>
    </row>
    <row r="348" spans="1:11" ht="13.5" x14ac:dyDescent="0.25">
      <c r="A348" s="3">
        <v>42509</v>
      </c>
      <c r="B348" s="2">
        <v>12.0436</v>
      </c>
      <c r="C348" s="2">
        <f t="shared" si="37"/>
        <v>0.28139999999999965</v>
      </c>
      <c r="D348" s="2">
        <f t="shared" si="38"/>
        <v>11.96482</v>
      </c>
      <c r="E348" s="2">
        <f t="shared" si="40"/>
        <v>12.025590000000003</v>
      </c>
      <c r="F348" s="2">
        <f t="shared" si="41"/>
        <v>12.886914999999998</v>
      </c>
      <c r="G348" s="2">
        <f t="shared" si="35"/>
        <v>14.299555999999997</v>
      </c>
      <c r="H348" s="2">
        <f t="shared" si="39"/>
        <v>14.69890250000001</v>
      </c>
      <c r="I348" s="2">
        <f t="array" ref="I348">SUMPRODUCT(B332:B351, (ROW(B332:B351)-ROW(B332)+1)) / (20*21/2)</f>
        <v>12.166903809523809</v>
      </c>
      <c r="J348" s="2">
        <f t="shared" si="42"/>
        <v>12.768661070869181</v>
      </c>
      <c r="K348" s="2">
        <f t="shared" si="36"/>
        <v>13.695766493138469</v>
      </c>
    </row>
    <row r="349" spans="1:11" ht="13.5" x14ac:dyDescent="0.25">
      <c r="A349" s="3">
        <v>42510</v>
      </c>
      <c r="B349" s="2">
        <v>12.0999</v>
      </c>
      <c r="C349" s="2">
        <f t="shared" si="37"/>
        <v>5.6300000000000239E-2</v>
      </c>
      <c r="D349" s="2">
        <f t="shared" si="38"/>
        <v>12.021100000000001</v>
      </c>
      <c r="E349" s="2">
        <f t="shared" si="40"/>
        <v>12.019400000000001</v>
      </c>
      <c r="F349" s="2">
        <f t="shared" si="41"/>
        <v>12.773234999999998</v>
      </c>
      <c r="G349" s="2">
        <f t="shared" si="35"/>
        <v>14.260161999999998</v>
      </c>
      <c r="H349" s="2">
        <f t="shared" si="39"/>
        <v>14.68421300000001</v>
      </c>
      <c r="I349" s="2">
        <f t="array" ref="I349">SUMPRODUCT(B333:B352, (ROW(B333:B352)-ROW(B333)+1)) / (20*21/2)</f>
        <v>12.125770000000001</v>
      </c>
      <c r="J349" s="2">
        <f t="shared" si="42"/>
        <v>12.704969540310213</v>
      </c>
      <c r="K349" s="2">
        <f t="shared" si="36"/>
        <v>13.63318349340755</v>
      </c>
    </row>
    <row r="350" spans="1:11" ht="13.5" x14ac:dyDescent="0.25">
      <c r="A350" s="3">
        <v>42513</v>
      </c>
      <c r="B350" s="2">
        <v>12.0999</v>
      </c>
      <c r="C350" s="2">
        <f t="shared" si="37"/>
        <v>0</v>
      </c>
      <c r="D350" s="2">
        <f t="shared" si="38"/>
        <v>12.021099999999999</v>
      </c>
      <c r="E350" s="2">
        <f t="shared" si="40"/>
        <v>12.014340000000001</v>
      </c>
      <c r="F350" s="2">
        <f t="shared" si="41"/>
        <v>12.659554999999997</v>
      </c>
      <c r="G350" s="2">
        <f t="shared" si="35"/>
        <v>14.212326000000001</v>
      </c>
      <c r="H350" s="2">
        <f t="shared" si="39"/>
        <v>14.669792000000008</v>
      </c>
      <c r="I350" s="2">
        <f t="array" ref="I350">SUMPRODUCT(B334:B353, (ROW(B334:B353)-ROW(B334)+1)) / (20*21/2)</f>
        <v>12.095462857142858</v>
      </c>
      <c r="J350" s="2">
        <f t="shared" si="42"/>
        <v>12.647343869804477</v>
      </c>
      <c r="K350" s="2">
        <f t="shared" si="36"/>
        <v>13.573054728960196</v>
      </c>
    </row>
    <row r="351" spans="1:11" ht="13.5" x14ac:dyDescent="0.25">
      <c r="A351" s="3">
        <v>42514</v>
      </c>
      <c r="B351" s="2">
        <v>11.8185</v>
      </c>
      <c r="C351" s="2">
        <f t="shared" si="37"/>
        <v>-0.28139999999999965</v>
      </c>
      <c r="D351" s="2">
        <f t="shared" si="38"/>
        <v>11.96482</v>
      </c>
      <c r="E351" s="2">
        <f t="shared" si="40"/>
        <v>11.98114</v>
      </c>
      <c r="F351" s="2">
        <f t="shared" si="41"/>
        <v>12.531804999999997</v>
      </c>
      <c r="G351" s="2">
        <f t="shared" si="35"/>
        <v>14.150195999999999</v>
      </c>
      <c r="H351" s="2">
        <f t="shared" si="39"/>
        <v>14.654098000000012</v>
      </c>
      <c r="I351" s="2">
        <f t="array" ref="I351">SUMPRODUCT(B335:B354, (ROW(B335:B354)-ROW(B335)+1)) / (20*21/2)</f>
        <v>12.143621904761906</v>
      </c>
      <c r="J351" s="2">
        <f t="shared" si="42"/>
        <v>12.568406358394526</v>
      </c>
      <c r="K351" s="2">
        <f t="shared" si="36"/>
        <v>13.504248661157837</v>
      </c>
    </row>
    <row r="352" spans="1:11" ht="13.5" x14ac:dyDescent="0.25">
      <c r="A352" s="3">
        <v>42515</v>
      </c>
      <c r="B352" s="2">
        <v>12.0999</v>
      </c>
      <c r="C352" s="2">
        <f t="shared" si="37"/>
        <v>0.28139999999999965</v>
      </c>
      <c r="D352" s="2">
        <f t="shared" si="38"/>
        <v>12.032360000000001</v>
      </c>
      <c r="E352" s="2">
        <f t="shared" si="40"/>
        <v>11.976080000000001</v>
      </c>
      <c r="F352" s="2">
        <f t="shared" si="41"/>
        <v>12.418124999999996</v>
      </c>
      <c r="G352" s="2">
        <f t="shared" si="35"/>
        <v>14.080299999999998</v>
      </c>
      <c r="H352" s="2">
        <f t="shared" si="39"/>
        <v>14.639811000000014</v>
      </c>
      <c r="I352" s="2">
        <f t="array" ref="I352">SUMPRODUCT(B336:B355, (ROW(B336:B355)-ROW(B336)+1)) / (20*21/2)</f>
        <v>12.248703809523809</v>
      </c>
      <c r="J352" s="2">
        <f t="shared" si="42"/>
        <v>12.523786705214096</v>
      </c>
      <c r="K352" s="2">
        <f t="shared" si="36"/>
        <v>13.449176164641843</v>
      </c>
    </row>
    <row r="353" spans="1:11" ht="13.5" x14ac:dyDescent="0.25">
      <c r="A353" s="3">
        <v>42516</v>
      </c>
      <c r="B353" s="2">
        <v>12.0999</v>
      </c>
      <c r="C353" s="2">
        <f t="shared" si="37"/>
        <v>0</v>
      </c>
      <c r="D353" s="2">
        <f t="shared" si="38"/>
        <v>12.043619999999999</v>
      </c>
      <c r="E353" s="2">
        <f t="shared" si="40"/>
        <v>12.00422</v>
      </c>
      <c r="F353" s="2">
        <f t="shared" si="41"/>
        <v>12.325829999999996</v>
      </c>
      <c r="G353" s="2">
        <f t="shared" si="35"/>
        <v>14.019519999999998</v>
      </c>
      <c r="H353" s="2">
        <f t="shared" si="39"/>
        <v>14.624047500000016</v>
      </c>
      <c r="I353" s="2">
        <f t="array" ref="I353">SUMPRODUCT(B337:B356, (ROW(B337:B356)-ROW(B337)+1)) / (20*21/2)</f>
        <v>12.374257142857143</v>
      </c>
      <c r="J353" s="2">
        <f t="shared" si="42"/>
        <v>12.483416542812755</v>
      </c>
      <c r="K353" s="2">
        <f t="shared" si="36"/>
        <v>13.396263373871575</v>
      </c>
    </row>
    <row r="354" spans="1:11" ht="13.5" x14ac:dyDescent="0.25">
      <c r="A354" s="3">
        <v>42517</v>
      </c>
      <c r="B354" s="2">
        <v>12.8315</v>
      </c>
      <c r="C354" s="2">
        <f t="shared" si="37"/>
        <v>0.73160000000000025</v>
      </c>
      <c r="D354" s="2">
        <f t="shared" si="38"/>
        <v>12.189939999999998</v>
      </c>
      <c r="E354" s="2">
        <f t="shared" si="40"/>
        <v>12.105520000000002</v>
      </c>
      <c r="F354" s="2">
        <f t="shared" si="41"/>
        <v>12.290939999999997</v>
      </c>
      <c r="G354" s="2">
        <f t="shared" si="35"/>
        <v>13.973372000000001</v>
      </c>
      <c r="H354" s="2">
        <f t="shared" si="39"/>
        <v>14.611700000000011</v>
      </c>
      <c r="I354" s="2">
        <f t="array" ref="I354">SUMPRODUCT(B338:B357, (ROW(B338:B357)-ROW(B338)+1)) / (20*21/2)</f>
        <v>12.538052380952383</v>
      </c>
      <c r="J354" s="2">
        <f t="shared" si="42"/>
        <v>12.516567348259159</v>
      </c>
      <c r="K354" s="2">
        <f t="shared" si="36"/>
        <v>13.374115790582493</v>
      </c>
    </row>
    <row r="355" spans="1:11" ht="13.5" x14ac:dyDescent="0.25">
      <c r="A355" s="3">
        <v>42520</v>
      </c>
      <c r="B355" s="2">
        <v>13.394299999999999</v>
      </c>
      <c r="C355" s="2">
        <f t="shared" si="37"/>
        <v>0.5627999999999993</v>
      </c>
      <c r="D355" s="2">
        <f t="shared" si="38"/>
        <v>12.44882</v>
      </c>
      <c r="E355" s="2">
        <f t="shared" si="40"/>
        <v>12.234960000000001</v>
      </c>
      <c r="F355" s="2">
        <f t="shared" si="41"/>
        <v>12.284189999999999</v>
      </c>
      <c r="G355" s="2">
        <f t="shared" si="35"/>
        <v>13.929476000000001</v>
      </c>
      <c r="H355" s="2">
        <f t="shared" si="39"/>
        <v>14.602166500000015</v>
      </c>
      <c r="I355" s="2">
        <f t="array" ref="I355">SUMPRODUCT(B339:B358, (ROW(B339:B358)-ROW(B339)+1)) / (20*21/2)</f>
        <v>12.696675238095237</v>
      </c>
      <c r="J355" s="2">
        <f t="shared" si="42"/>
        <v>12.60016093413924</v>
      </c>
      <c r="K355" s="2">
        <f t="shared" si="36"/>
        <v>13.37490732820671</v>
      </c>
    </row>
    <row r="356" spans="1:11" ht="13.5" x14ac:dyDescent="0.25">
      <c r="A356" s="3">
        <v>42521</v>
      </c>
      <c r="B356" s="2">
        <v>13.602499999999999</v>
      </c>
      <c r="C356" s="2">
        <f t="shared" si="37"/>
        <v>0.20819999999999972</v>
      </c>
      <c r="D356" s="2">
        <f t="shared" si="38"/>
        <v>12.805619999999999</v>
      </c>
      <c r="E356" s="2">
        <f t="shared" si="40"/>
        <v>12.38522</v>
      </c>
      <c r="F356" s="2">
        <f t="shared" si="41"/>
        <v>12.287849999999997</v>
      </c>
      <c r="G356" s="2">
        <f t="shared" si="35"/>
        <v>13.889744000000002</v>
      </c>
      <c r="H356" s="2">
        <f t="shared" si="39"/>
        <v>14.596454500000016</v>
      </c>
      <c r="I356" s="2">
        <f t="array" ref="I356">SUMPRODUCT(B340:B359, (ROW(B340:B359)-ROW(B340)+1)) / (20*21/2)</f>
        <v>12.848276666666667</v>
      </c>
      <c r="J356" s="2">
        <f t="shared" si="42"/>
        <v>12.69562179755455</v>
      </c>
      <c r="K356" s="2">
        <f t="shared" si="36"/>
        <v>13.383832531022133</v>
      </c>
    </row>
    <row r="357" spans="1:11" ht="13.5" x14ac:dyDescent="0.25">
      <c r="A357" s="3">
        <v>42522</v>
      </c>
      <c r="B357" s="2">
        <v>14.0077</v>
      </c>
      <c r="C357" s="2">
        <f t="shared" si="37"/>
        <v>0.40520000000000067</v>
      </c>
      <c r="D357" s="2">
        <f t="shared" si="38"/>
        <v>13.187180000000001</v>
      </c>
      <c r="E357" s="2">
        <f t="shared" si="40"/>
        <v>12.609770000000001</v>
      </c>
      <c r="F357" s="2">
        <f t="shared" si="41"/>
        <v>12.342159999999998</v>
      </c>
      <c r="G357" s="2">
        <f t="shared" si="35"/>
        <v>13.848774000000006</v>
      </c>
      <c r="H357" s="2">
        <f t="shared" si="39"/>
        <v>14.59257150000002</v>
      </c>
      <c r="I357" s="2">
        <f t="array" ref="I357">SUMPRODUCT(B341:B360, (ROW(B341:B360)-ROW(B341)+1)) / (20*21/2)</f>
        <v>12.991088095238094</v>
      </c>
      <c r="J357" s="2">
        <f t="shared" si="42"/>
        <v>12.820581626358878</v>
      </c>
      <c r="K357" s="2">
        <f t="shared" si="36"/>
        <v>13.408297921962443</v>
      </c>
    </row>
    <row r="358" spans="1:11" ht="13.5" x14ac:dyDescent="0.25">
      <c r="A358" s="3">
        <v>42523</v>
      </c>
      <c r="B358" s="2">
        <v>14.0077</v>
      </c>
      <c r="C358" s="2">
        <f t="shared" si="37"/>
        <v>0</v>
      </c>
      <c r="D358" s="2">
        <f t="shared" si="38"/>
        <v>13.56874</v>
      </c>
      <c r="E358" s="2">
        <f t="shared" si="40"/>
        <v>12.806180000000001</v>
      </c>
      <c r="F358" s="2">
        <f t="shared" si="41"/>
        <v>12.415884999999999</v>
      </c>
      <c r="G358" s="2">
        <f t="shared" si="35"/>
        <v>13.807804000000006</v>
      </c>
      <c r="H358" s="2">
        <f t="shared" si="39"/>
        <v>14.588688500000019</v>
      </c>
      <c r="I358" s="2">
        <f t="array" ref="I358">SUMPRODUCT(B342:B361, (ROW(B342:B361)-ROW(B342)+1)) / (20*21/2)</f>
        <v>13.125055714285715</v>
      </c>
      <c r="J358" s="2">
        <f t="shared" si="42"/>
        <v>12.933640519086604</v>
      </c>
      <c r="K358" s="2">
        <f t="shared" si="36"/>
        <v>13.431803885807055</v>
      </c>
    </row>
    <row r="359" spans="1:11" ht="13.5" x14ac:dyDescent="0.25">
      <c r="A359" s="3">
        <v>42524</v>
      </c>
      <c r="B359" s="2">
        <v>14.0077</v>
      </c>
      <c r="C359" s="2">
        <f t="shared" si="37"/>
        <v>0</v>
      </c>
      <c r="D359" s="2">
        <f t="shared" si="38"/>
        <v>13.803980000000001</v>
      </c>
      <c r="E359" s="2">
        <f t="shared" si="40"/>
        <v>12.996959999999998</v>
      </c>
      <c r="F359" s="2">
        <f t="shared" si="41"/>
        <v>12.508179999999999</v>
      </c>
      <c r="G359" s="2">
        <f t="shared" si="35"/>
        <v>13.766834000000003</v>
      </c>
      <c r="H359" s="2">
        <f t="shared" si="39"/>
        <v>14.584805500000018</v>
      </c>
      <c r="I359" s="2">
        <f t="array" ref="I359">SUMPRODUCT(B343:B362, (ROW(B343:B362)-ROW(B343)+1)) / (20*21/2)</f>
        <v>13.250179523809523</v>
      </c>
      <c r="J359" s="2">
        <f t="shared" si="42"/>
        <v>13.035931898221213</v>
      </c>
      <c r="K359" s="2">
        <f t="shared" si="36"/>
        <v>13.454388047147956</v>
      </c>
    </row>
    <row r="360" spans="1:11" ht="13.5" x14ac:dyDescent="0.25">
      <c r="A360" s="3">
        <v>42527</v>
      </c>
      <c r="B360" s="2">
        <v>14.0077</v>
      </c>
      <c r="C360" s="2">
        <f t="shared" si="37"/>
        <v>0</v>
      </c>
      <c r="D360" s="2">
        <f t="shared" si="38"/>
        <v>13.926659999999998</v>
      </c>
      <c r="E360" s="2">
        <f t="shared" si="40"/>
        <v>13.18774</v>
      </c>
      <c r="F360" s="2">
        <f t="shared" si="41"/>
        <v>12.601039999999999</v>
      </c>
      <c r="G360" s="2">
        <f t="shared" si="35"/>
        <v>13.725864000000001</v>
      </c>
      <c r="H360" s="2">
        <f t="shared" si="39"/>
        <v>14.580922500000018</v>
      </c>
      <c r="I360" s="2">
        <f t="array" ref="I360">SUMPRODUCT(B344:B363, (ROW(B344:B363)-ROW(B344)+1)) / (20*21/2)</f>
        <v>13.366459523809525</v>
      </c>
      <c r="J360" s="2">
        <f t="shared" si="42"/>
        <v>13.128481241247764</v>
      </c>
      <c r="K360" s="2">
        <f t="shared" si="36"/>
        <v>13.47608655510294</v>
      </c>
    </row>
    <row r="361" spans="1:11" ht="13.5" x14ac:dyDescent="0.25">
      <c r="A361" s="3">
        <v>42528</v>
      </c>
      <c r="B361" s="2">
        <v>14.0077</v>
      </c>
      <c r="C361" s="2">
        <f t="shared" si="37"/>
        <v>0</v>
      </c>
      <c r="D361" s="2">
        <f t="shared" si="38"/>
        <v>14.0077</v>
      </c>
      <c r="E361" s="2">
        <f t="shared" si="40"/>
        <v>13.406659999999999</v>
      </c>
      <c r="F361" s="2">
        <f t="shared" si="41"/>
        <v>12.693899999999999</v>
      </c>
      <c r="G361" s="2">
        <f t="shared" si="35"/>
        <v>13.684894000000002</v>
      </c>
      <c r="H361" s="2">
        <f t="shared" si="39"/>
        <v>14.577039500000021</v>
      </c>
      <c r="I361" s="2">
        <f t="array" ref="I361">SUMPRODUCT(B345:B364, (ROW(B345:B364)-ROW(B345)+1)) / (20*21/2)</f>
        <v>13.472314761904762</v>
      </c>
      <c r="J361" s="2">
        <f t="shared" si="42"/>
        <v>13.212216361128929</v>
      </c>
      <c r="K361" s="2">
        <f t="shared" si="36"/>
        <v>13.496934141177336</v>
      </c>
    </row>
    <row r="362" spans="1:11" ht="13.5" x14ac:dyDescent="0.25">
      <c r="A362" s="3">
        <v>42529</v>
      </c>
      <c r="B362" s="2">
        <v>14.0077</v>
      </c>
      <c r="C362" s="2">
        <f t="shared" si="37"/>
        <v>0</v>
      </c>
      <c r="D362" s="2">
        <f t="shared" si="38"/>
        <v>14.0077</v>
      </c>
      <c r="E362" s="2">
        <f t="shared" si="40"/>
        <v>13.597440000000001</v>
      </c>
      <c r="F362" s="2">
        <f t="shared" si="41"/>
        <v>12.786759999999999</v>
      </c>
      <c r="G362" s="2">
        <f t="shared" si="35"/>
        <v>13.653490000000001</v>
      </c>
      <c r="H362" s="2">
        <f t="shared" si="39"/>
        <v>14.57332500000002</v>
      </c>
      <c r="I362" s="2">
        <f t="array" ref="I362">SUMPRODUCT(B346:B365, (ROW(B346:B365)-ROW(B346)+1)) / (20*21/2)</f>
        <v>13.567745238095236</v>
      </c>
      <c r="J362" s="2">
        <f t="shared" si="42"/>
        <v>13.287976707688079</v>
      </c>
      <c r="K362" s="2">
        <f t="shared" si="36"/>
        <v>13.516964174856657</v>
      </c>
    </row>
    <row r="363" spans="1:11" ht="13.5" x14ac:dyDescent="0.25">
      <c r="A363" s="3">
        <v>42530</v>
      </c>
      <c r="B363" s="2">
        <v>14.0077</v>
      </c>
      <c r="C363" s="2">
        <f t="shared" si="37"/>
        <v>0</v>
      </c>
      <c r="D363" s="2">
        <f t="shared" si="38"/>
        <v>14.0077</v>
      </c>
      <c r="E363" s="2">
        <f t="shared" si="40"/>
        <v>13.788220000000001</v>
      </c>
      <c r="F363" s="2">
        <f t="shared" si="41"/>
        <v>12.89622</v>
      </c>
      <c r="G363" s="2">
        <f t="shared" si="35"/>
        <v>13.612744000000003</v>
      </c>
      <c r="H363" s="2">
        <f t="shared" si="39"/>
        <v>14.569610500000019</v>
      </c>
      <c r="I363" s="2">
        <f t="array" ref="I363">SUMPRODUCT(B347:B366, (ROW(B347:B366)-ROW(B347)+1)) / (20*21/2)</f>
        <v>13.654090952380951</v>
      </c>
      <c r="J363" s="2">
        <f t="shared" si="42"/>
        <v>13.356521783146357</v>
      </c>
      <c r="K363" s="2">
        <f t="shared" si="36"/>
        <v>13.536208717019143</v>
      </c>
    </row>
    <row r="364" spans="1:11" ht="13.5" x14ac:dyDescent="0.25">
      <c r="A364" s="3">
        <v>42531</v>
      </c>
      <c r="B364" s="2">
        <v>14.0077</v>
      </c>
      <c r="C364" s="2">
        <f t="shared" si="37"/>
        <v>0</v>
      </c>
      <c r="D364" s="2">
        <f t="shared" si="38"/>
        <v>14.0077</v>
      </c>
      <c r="E364" s="2">
        <f t="shared" si="40"/>
        <v>13.905840000000001</v>
      </c>
      <c r="F364" s="2">
        <f t="shared" si="41"/>
        <v>13.005680000000002</v>
      </c>
      <c r="G364" s="2">
        <f t="shared" si="35"/>
        <v>13.571998000000002</v>
      </c>
      <c r="H364" s="2">
        <f t="shared" si="39"/>
        <v>14.565896000000018</v>
      </c>
      <c r="I364" s="2">
        <f t="array" ref="I364">SUMPRODUCT(B348:B367, (ROW(B348:B367)-ROW(B348)+1)) / (20*21/2)</f>
        <v>13.731351904761908</v>
      </c>
      <c r="J364" s="2">
        <f t="shared" si="42"/>
        <v>13.418538756180038</v>
      </c>
      <c r="K364" s="2">
        <f t="shared" si="36"/>
        <v>13.554698571253688</v>
      </c>
    </row>
    <row r="365" spans="1:11" ht="13.5" x14ac:dyDescent="0.25">
      <c r="A365" s="3">
        <v>42534</v>
      </c>
      <c r="B365" s="2">
        <v>14.0077</v>
      </c>
      <c r="C365" s="2">
        <f t="shared" si="37"/>
        <v>0</v>
      </c>
      <c r="D365" s="2">
        <f t="shared" si="38"/>
        <v>14.0077</v>
      </c>
      <c r="E365" s="2">
        <f t="shared" si="40"/>
        <v>13.967179999999999</v>
      </c>
      <c r="F365" s="2">
        <f t="shared" si="41"/>
        <v>13.101069999999998</v>
      </c>
      <c r="G365" s="2">
        <f t="shared" si="35"/>
        <v>13.531252000000002</v>
      </c>
      <c r="H365" s="2">
        <f t="shared" si="39"/>
        <v>14.562181500000023</v>
      </c>
      <c r="I365" s="2">
        <f t="array" ref="I365">SUMPRODUCT(B349:B368, (ROW(B349:B368)-ROW(B349)+1)) / (20*21/2)</f>
        <v>13.797920000000003</v>
      </c>
      <c r="J365" s="2">
        <f t="shared" si="42"/>
        <v>13.474649350829559</v>
      </c>
      <c r="K365" s="2">
        <f t="shared" si="36"/>
        <v>13.57246333316531</v>
      </c>
    </row>
    <row r="366" spans="1:11" ht="13.5" x14ac:dyDescent="0.25">
      <c r="A366" s="3">
        <v>42535</v>
      </c>
      <c r="B366" s="2">
        <v>14.0077</v>
      </c>
      <c r="C366" s="2">
        <f t="shared" si="37"/>
        <v>0</v>
      </c>
      <c r="D366" s="2">
        <f t="shared" si="38"/>
        <v>14.0077</v>
      </c>
      <c r="E366" s="2">
        <f t="shared" si="40"/>
        <v>14.0077</v>
      </c>
      <c r="F366" s="2">
        <f t="shared" si="41"/>
        <v>13.196460000000002</v>
      </c>
      <c r="G366" s="2">
        <f t="shared" si="35"/>
        <v>13.496246000000001</v>
      </c>
      <c r="H366" s="2">
        <f t="shared" si="39"/>
        <v>14.558467000000022</v>
      </c>
      <c r="I366" s="2">
        <f t="array" ref="I366">SUMPRODUCT(B350:B369, (ROW(B350:B369)-ROW(B350)+1)) / (20*21/2)</f>
        <v>13.815468571428573</v>
      </c>
      <c r="J366" s="2">
        <f t="shared" si="42"/>
        <v>13.525416079321982</v>
      </c>
      <c r="K366" s="2">
        <f t="shared" si="36"/>
        <v>13.589531437747063</v>
      </c>
    </row>
    <row r="367" spans="1:11" ht="13.5" x14ac:dyDescent="0.25">
      <c r="A367" s="3">
        <v>42536</v>
      </c>
      <c r="B367" s="2">
        <v>14.0077</v>
      </c>
      <c r="C367" s="2">
        <f t="shared" si="37"/>
        <v>0</v>
      </c>
      <c r="D367" s="2">
        <f t="shared" si="38"/>
        <v>14.0077</v>
      </c>
      <c r="E367" s="2">
        <f t="shared" si="40"/>
        <v>14.0077</v>
      </c>
      <c r="F367" s="2">
        <f t="shared" si="41"/>
        <v>13.308735000000002</v>
      </c>
      <c r="G367" s="2">
        <f t="shared" si="35"/>
        <v>13.461240000000002</v>
      </c>
      <c r="H367" s="2">
        <f t="shared" si="39"/>
        <v>14.554752500000021</v>
      </c>
      <c r="I367" s="2">
        <f t="array" ref="I367">SUMPRODUCT(B351:B370, (ROW(B351:B370)-ROW(B351)+1)) / (20*21/2)</f>
        <v>13.825915714285715</v>
      </c>
      <c r="J367" s="2">
        <f t="shared" si="42"/>
        <v>13.571347881291317</v>
      </c>
      <c r="K367" s="2">
        <f t="shared" si="36"/>
        <v>13.605930204894237</v>
      </c>
    </row>
    <row r="368" spans="1:11" ht="13.5" x14ac:dyDescent="0.25">
      <c r="A368" s="3">
        <v>42537</v>
      </c>
      <c r="B368" s="2">
        <v>14.0077</v>
      </c>
      <c r="C368" s="2">
        <f t="shared" si="37"/>
        <v>0</v>
      </c>
      <c r="D368" s="2">
        <f t="shared" si="38"/>
        <v>14.0077</v>
      </c>
      <c r="E368" s="2">
        <f t="shared" si="40"/>
        <v>14.0077</v>
      </c>
      <c r="F368" s="2">
        <f t="shared" si="41"/>
        <v>13.406940000000001</v>
      </c>
      <c r="G368" s="2">
        <f t="shared" si="35"/>
        <v>13.440418000000001</v>
      </c>
      <c r="H368" s="2">
        <f t="shared" si="39"/>
        <v>14.550250500000022</v>
      </c>
      <c r="I368" s="2">
        <f t="array" ref="I368">SUMPRODUCT(B352:B371, (ROW(B352:B371)-ROW(B352)+1)) / (20*21/2)</f>
        <v>13.829261428571431</v>
      </c>
      <c r="J368" s="2">
        <f t="shared" si="42"/>
        <v>13.612905225930239</v>
      </c>
      <c r="K368" s="2">
        <f t="shared" si="36"/>
        <v>13.621685883133681</v>
      </c>
    </row>
    <row r="369" spans="1:11" ht="13.5" x14ac:dyDescent="0.25">
      <c r="A369" s="3">
        <v>42538</v>
      </c>
      <c r="B369" s="2">
        <v>13.591200000000001</v>
      </c>
      <c r="C369" s="2">
        <f t="shared" si="37"/>
        <v>-0.4164999999999992</v>
      </c>
      <c r="D369" s="2">
        <f t="shared" si="38"/>
        <v>13.9244</v>
      </c>
      <c r="E369" s="2">
        <f t="shared" si="40"/>
        <v>13.966050000000001</v>
      </c>
      <c r="F369" s="2">
        <f t="shared" si="41"/>
        <v>13.481505000000002</v>
      </c>
      <c r="G369" s="2">
        <f t="shared" si="35"/>
        <v>13.411266000000003</v>
      </c>
      <c r="H369" s="2">
        <f t="shared" si="39"/>
        <v>14.54366600000002</v>
      </c>
      <c r="I369" s="2">
        <f t="array" ref="I369">SUMPRODUCT(B353:B372, (ROW(B353:B372)-ROW(B353)+1)) / (20*21/2)</f>
        <v>13.786118095238093</v>
      </c>
      <c r="J369" s="2">
        <f t="shared" si="42"/>
        <v>13.610838061555931</v>
      </c>
      <c r="K369" s="2">
        <f t="shared" si="36"/>
        <v>13.62049035830491</v>
      </c>
    </row>
    <row r="370" spans="1:11" ht="13.5" x14ac:dyDescent="0.25">
      <c r="A370" s="3">
        <v>42541</v>
      </c>
      <c r="B370" s="2">
        <v>13.591200000000001</v>
      </c>
      <c r="C370" s="2">
        <f t="shared" si="37"/>
        <v>0</v>
      </c>
      <c r="D370" s="2">
        <f t="shared" si="38"/>
        <v>13.841100000000001</v>
      </c>
      <c r="E370" s="2">
        <f t="shared" si="40"/>
        <v>13.9244</v>
      </c>
      <c r="F370" s="2">
        <f t="shared" si="41"/>
        <v>13.55607</v>
      </c>
      <c r="G370" s="2">
        <f t="shared" ref="G370:G433" si="43">AVERAGE(B321:B370)</f>
        <v>13.395620000000001</v>
      </c>
      <c r="H370" s="2">
        <f t="shared" si="39"/>
        <v>14.537053000000016</v>
      </c>
      <c r="I370" s="2">
        <f t="array" ref="I370">SUMPRODUCT(B354:B373, (ROW(B354:B373)-ROW(B354)+1)) / (20*21/2)</f>
        <v>13.703470952380952</v>
      </c>
      <c r="J370" s="2">
        <f t="shared" si="42"/>
        <v>13.608967769979175</v>
      </c>
      <c r="K370" s="2">
        <f t="shared" si="36"/>
        <v>13.619341716802756</v>
      </c>
    </row>
    <row r="371" spans="1:11" ht="13.5" x14ac:dyDescent="0.25">
      <c r="A371" s="3">
        <v>42542</v>
      </c>
      <c r="B371" s="2">
        <v>13.591200000000001</v>
      </c>
      <c r="C371" s="2">
        <f t="shared" si="37"/>
        <v>0</v>
      </c>
      <c r="D371" s="2">
        <f t="shared" si="38"/>
        <v>13.7578</v>
      </c>
      <c r="E371" s="2">
        <f t="shared" si="40"/>
        <v>13.882749999999998</v>
      </c>
      <c r="F371" s="2">
        <f t="shared" si="41"/>
        <v>13.644705000000002</v>
      </c>
      <c r="G371" s="2">
        <f t="shared" si="43"/>
        <v>13.379973999999999</v>
      </c>
      <c r="H371" s="2">
        <f t="shared" si="39"/>
        <v>14.531284500000018</v>
      </c>
      <c r="I371" s="2">
        <f t="array" ref="I371">SUMPRODUCT(B355:B374, (ROW(B355:B374)-ROW(B355)+1)) / (20*21/2)</f>
        <v>13.61734</v>
      </c>
      <c r="J371" s="2">
        <f t="shared" si="42"/>
        <v>13.60727560140973</v>
      </c>
      <c r="K371" s="2">
        <f t="shared" ref="K371:K434" si="44">$K$4*B371+(1-$K$4)*K370</f>
        <v>13.618238120065394</v>
      </c>
    </row>
    <row r="372" spans="1:11" ht="13.5" x14ac:dyDescent="0.25">
      <c r="A372" s="3">
        <v>42543</v>
      </c>
      <c r="B372" s="2">
        <v>13.191700000000001</v>
      </c>
      <c r="C372" s="2">
        <f t="shared" si="37"/>
        <v>-0.39949999999999974</v>
      </c>
      <c r="D372" s="2">
        <f t="shared" si="38"/>
        <v>13.5946</v>
      </c>
      <c r="E372" s="2">
        <f t="shared" si="40"/>
        <v>13.801150000000002</v>
      </c>
      <c r="F372" s="2">
        <f t="shared" si="41"/>
        <v>13.699295000000003</v>
      </c>
      <c r="G372" s="2">
        <f t="shared" si="43"/>
        <v>13.356337999999999</v>
      </c>
      <c r="H372" s="2">
        <f t="shared" si="39"/>
        <v>14.523518500000018</v>
      </c>
      <c r="I372" s="2">
        <f t="array" ref="I372">SUMPRODUCT(B356:B375, (ROW(B356:B375)-ROW(B356)+1)) / (20*21/2)</f>
        <v>13.531209047619049</v>
      </c>
      <c r="J372" s="2">
        <f t="shared" si="42"/>
        <v>13.567696972704042</v>
      </c>
      <c r="K372" s="2">
        <f t="shared" si="44"/>
        <v>13.601511134964792</v>
      </c>
    </row>
    <row r="373" spans="1:11" ht="13.5" x14ac:dyDescent="0.25">
      <c r="A373" s="3">
        <v>42544</v>
      </c>
      <c r="B373" s="2">
        <v>12.8315</v>
      </c>
      <c r="C373" s="2">
        <f t="shared" si="37"/>
        <v>-0.36020000000000074</v>
      </c>
      <c r="D373" s="2">
        <f t="shared" si="38"/>
        <v>13.359360000000001</v>
      </c>
      <c r="E373" s="2">
        <f t="shared" si="40"/>
        <v>13.683529999999999</v>
      </c>
      <c r="F373" s="2">
        <f t="shared" si="41"/>
        <v>13.735875000000004</v>
      </c>
      <c r="G373" s="2">
        <f t="shared" si="43"/>
        <v>13.325497999999998</v>
      </c>
      <c r="H373" s="2">
        <f t="shared" si="39"/>
        <v>14.515358500000014</v>
      </c>
      <c r="I373" s="2">
        <f t="array" ref="I373">SUMPRODUCT(B357:B376, (ROW(B357:B376)-ROW(B357)+1)) / (20*21/2)</f>
        <v>13.411310476190476</v>
      </c>
      <c r="J373" s="2">
        <f t="shared" si="42"/>
        <v>13.497582975303656</v>
      </c>
      <c r="K373" s="2">
        <f t="shared" si="44"/>
        <v>13.571314619868133</v>
      </c>
    </row>
    <row r="374" spans="1:11" ht="13.5" x14ac:dyDescent="0.25">
      <c r="A374" s="3">
        <v>42545</v>
      </c>
      <c r="B374" s="2">
        <v>12.8315</v>
      </c>
      <c r="C374" s="2">
        <f t="shared" si="37"/>
        <v>0</v>
      </c>
      <c r="D374" s="2">
        <f t="shared" si="38"/>
        <v>13.207419999999999</v>
      </c>
      <c r="E374" s="2">
        <f t="shared" si="40"/>
        <v>13.565909999999999</v>
      </c>
      <c r="F374" s="2">
        <f t="shared" si="41"/>
        <v>13.735875000000002</v>
      </c>
      <c r="G374" s="2">
        <f t="shared" si="43"/>
        <v>13.289479999999999</v>
      </c>
      <c r="H374" s="2">
        <f t="shared" si="39"/>
        <v>14.503962000000016</v>
      </c>
      <c r="I374" s="2">
        <f t="array" ref="I374">SUMPRODUCT(B358:B377, (ROW(B358:B377)-ROW(B358)+1)) / (20*21/2)</f>
        <v>13.296905714285716</v>
      </c>
      <c r="J374" s="2">
        <f t="shared" si="42"/>
        <v>13.434146501465213</v>
      </c>
      <c r="K374" s="2">
        <f t="shared" si="44"/>
        <v>13.54230228183409</v>
      </c>
    </row>
    <row r="375" spans="1:11" ht="13.5" x14ac:dyDescent="0.25">
      <c r="A375" s="3">
        <v>42548</v>
      </c>
      <c r="B375" s="2">
        <v>12.8315</v>
      </c>
      <c r="C375" s="2">
        <f t="shared" si="37"/>
        <v>0</v>
      </c>
      <c r="D375" s="2">
        <f t="shared" si="38"/>
        <v>13.055479999999999</v>
      </c>
      <c r="E375" s="2">
        <f t="shared" si="40"/>
        <v>13.44829</v>
      </c>
      <c r="F375" s="2">
        <f t="shared" si="41"/>
        <v>13.707735</v>
      </c>
      <c r="G375" s="2">
        <f t="shared" si="43"/>
        <v>13.253461999999997</v>
      </c>
      <c r="H375" s="2">
        <f t="shared" si="39"/>
        <v>14.489611000000014</v>
      </c>
      <c r="I375" s="2">
        <f t="array" ref="I375">SUMPRODUCT(B359:B378, (ROW(B359:B378)-ROW(B359)+1)) / (20*21/2)</f>
        <v>13.189924285714287</v>
      </c>
      <c r="J375" s="2">
        <f t="shared" si="42"/>
        <v>13.376751596563762</v>
      </c>
      <c r="K375" s="2">
        <f t="shared" si="44"/>
        <v>13.514427682546479</v>
      </c>
    </row>
    <row r="376" spans="1:11" ht="13.5" x14ac:dyDescent="0.25">
      <c r="A376" s="3">
        <v>42549</v>
      </c>
      <c r="B376" s="2">
        <v>12.4488</v>
      </c>
      <c r="C376" s="2">
        <f t="shared" si="37"/>
        <v>-0.38269999999999982</v>
      </c>
      <c r="D376" s="2">
        <f t="shared" si="38"/>
        <v>12.827000000000002</v>
      </c>
      <c r="E376" s="2">
        <f t="shared" si="40"/>
        <v>13.292400000000001</v>
      </c>
      <c r="F376" s="2">
        <f t="shared" si="41"/>
        <v>13.650050000000002</v>
      </c>
      <c r="G376" s="2">
        <f t="shared" si="43"/>
        <v>13.201009999999997</v>
      </c>
      <c r="H376" s="2">
        <f t="shared" si="39"/>
        <v>14.473065000000014</v>
      </c>
      <c r="I376" s="2">
        <f t="array" ref="I376">SUMPRODUCT(B360:B379, (ROW(B360:B379)-ROW(B360)+1)) / (20*21/2)</f>
        <v>13.090366190476191</v>
      </c>
      <c r="J376" s="2">
        <f t="shared" si="42"/>
        <v>13.28837525403388</v>
      </c>
      <c r="K376" s="2">
        <f t="shared" si="44"/>
        <v>13.472638361662304</v>
      </c>
    </row>
    <row r="377" spans="1:11" ht="13.5" x14ac:dyDescent="0.25">
      <c r="A377" s="3">
        <v>42550</v>
      </c>
      <c r="B377" s="2">
        <v>12.4488</v>
      </c>
      <c r="C377" s="2">
        <f t="shared" si="37"/>
        <v>0</v>
      </c>
      <c r="D377" s="2">
        <f t="shared" si="38"/>
        <v>12.678419999999999</v>
      </c>
      <c r="E377" s="2">
        <f t="shared" si="40"/>
        <v>13.136510000000001</v>
      </c>
      <c r="F377" s="2">
        <f t="shared" si="41"/>
        <v>13.572105000000002</v>
      </c>
      <c r="G377" s="2">
        <f t="shared" si="43"/>
        <v>13.157337999999998</v>
      </c>
      <c r="H377" s="2">
        <f t="shared" si="39"/>
        <v>14.456519000000014</v>
      </c>
      <c r="I377" s="2">
        <f t="array" ref="I377">SUMPRODUCT(B361:B380, (ROW(B361:B380)-ROW(B361)+1)) / (20*21/2)</f>
        <v>12.998231428571431</v>
      </c>
      <c r="J377" s="2">
        <f t="shared" si="42"/>
        <v>13.208415706030653</v>
      </c>
      <c r="K377" s="2">
        <f t="shared" si="44"/>
        <v>13.432487837675547</v>
      </c>
    </row>
    <row r="378" spans="1:11" ht="13.5" x14ac:dyDescent="0.25">
      <c r="A378" s="3">
        <v>42551</v>
      </c>
      <c r="B378" s="2">
        <v>12.4488</v>
      </c>
      <c r="C378" s="2">
        <f t="shared" si="37"/>
        <v>0</v>
      </c>
      <c r="D378" s="2">
        <f t="shared" si="38"/>
        <v>12.60188</v>
      </c>
      <c r="E378" s="2">
        <f t="shared" si="40"/>
        <v>12.980620000000002</v>
      </c>
      <c r="F378" s="2">
        <f t="shared" si="41"/>
        <v>13.494160000000003</v>
      </c>
      <c r="G378" s="2">
        <f t="shared" si="43"/>
        <v>13.113665999999997</v>
      </c>
      <c r="H378" s="2">
        <f t="shared" si="39"/>
        <v>14.439973000000018</v>
      </c>
      <c r="I378" s="2">
        <f t="array" ref="I378">SUMPRODUCT(B362:B381, (ROW(B362:B381)-ROW(B362)+1)) / (20*21/2)</f>
        <v>12.913520000000002</v>
      </c>
      <c r="J378" s="2">
        <f t="shared" si="42"/>
        <v>13.136071353075351</v>
      </c>
      <c r="K378" s="2">
        <f t="shared" si="44"/>
        <v>13.393911844041211</v>
      </c>
    </row>
    <row r="379" spans="1:11" ht="13.5" x14ac:dyDescent="0.25">
      <c r="A379" s="3">
        <v>42552</v>
      </c>
      <c r="B379" s="2">
        <v>12.4488</v>
      </c>
      <c r="C379" s="2">
        <f t="shared" si="37"/>
        <v>0</v>
      </c>
      <c r="D379" s="2">
        <f t="shared" si="38"/>
        <v>12.52534</v>
      </c>
      <c r="E379" s="2">
        <f t="shared" si="40"/>
        <v>12.866380000000001</v>
      </c>
      <c r="F379" s="2">
        <f t="shared" si="41"/>
        <v>13.416215000000003</v>
      </c>
      <c r="G379" s="2">
        <f t="shared" si="43"/>
        <v>13.075171999999998</v>
      </c>
      <c r="H379" s="2">
        <f t="shared" si="39"/>
        <v>14.42342700000002</v>
      </c>
      <c r="I379" s="2">
        <f t="array" ref="I379">SUMPRODUCT(B363:B382, (ROW(B363:B382)-ROW(B363)+1)) / (20*21/2)</f>
        <v>12.836231904761906</v>
      </c>
      <c r="J379" s="2">
        <f t="shared" si="42"/>
        <v>13.070616938496748</v>
      </c>
      <c r="K379" s="2">
        <f t="shared" si="44"/>
        <v>13.356848634470968</v>
      </c>
    </row>
    <row r="380" spans="1:11" ht="13.5" x14ac:dyDescent="0.25">
      <c r="A380" s="3">
        <v>42555</v>
      </c>
      <c r="B380" s="2">
        <v>12.4488</v>
      </c>
      <c r="C380" s="2">
        <f t="shared" si="37"/>
        <v>0</v>
      </c>
      <c r="D380" s="2">
        <f t="shared" si="38"/>
        <v>12.4488</v>
      </c>
      <c r="E380" s="2">
        <f t="shared" si="40"/>
        <v>12.752140000000002</v>
      </c>
      <c r="F380" s="2">
        <f t="shared" si="41"/>
        <v>13.33827</v>
      </c>
      <c r="G380" s="2">
        <f t="shared" si="43"/>
        <v>13.036678</v>
      </c>
      <c r="H380" s="2">
        <f t="shared" si="39"/>
        <v>14.40688100000002</v>
      </c>
      <c r="I380" s="2">
        <f t="array" ref="I380">SUMPRODUCT(B364:B383, (ROW(B364:B383)-ROW(B364)+1)) / (20*21/2)</f>
        <v>12.766367142857144</v>
      </c>
      <c r="J380" s="2">
        <f t="shared" si="42"/>
        <v>13.011396277687535</v>
      </c>
      <c r="K380" s="2">
        <f t="shared" si="44"/>
        <v>13.321238884099557</v>
      </c>
    </row>
    <row r="381" spans="1:11" ht="13.5" x14ac:dyDescent="0.25">
      <c r="A381" s="3">
        <v>42559</v>
      </c>
      <c r="B381" s="2">
        <v>12.4488</v>
      </c>
      <c r="C381" s="2">
        <f t="shared" si="37"/>
        <v>0</v>
      </c>
      <c r="D381" s="2">
        <f t="shared" si="38"/>
        <v>12.4488</v>
      </c>
      <c r="E381" s="2">
        <f t="shared" si="40"/>
        <v>12.637900000000004</v>
      </c>
      <c r="F381" s="2">
        <f t="shared" si="41"/>
        <v>13.260325</v>
      </c>
      <c r="G381" s="2">
        <f t="shared" si="43"/>
        <v>12.998183999999998</v>
      </c>
      <c r="H381" s="2">
        <f t="shared" si="39"/>
        <v>14.39033500000002</v>
      </c>
      <c r="I381" s="2">
        <f t="array" ref="I381">SUMPRODUCT(B365:B384, (ROW(B365:B384)-ROW(B365)+1)) / (20*21/2)</f>
        <v>12.703925714285717</v>
      </c>
      <c r="J381" s="2">
        <f t="shared" si="42"/>
        <v>12.95781567981253</v>
      </c>
      <c r="K381" s="2">
        <f t="shared" si="44"/>
        <v>13.287025594527027</v>
      </c>
    </row>
    <row r="382" spans="1:11" ht="13.5" x14ac:dyDescent="0.25">
      <c r="A382" s="3">
        <v>42562</v>
      </c>
      <c r="B382" s="2">
        <v>12.4488</v>
      </c>
      <c r="C382" s="2">
        <f t="shared" si="37"/>
        <v>0</v>
      </c>
      <c r="D382" s="2">
        <f t="shared" si="38"/>
        <v>12.4488</v>
      </c>
      <c r="E382" s="2">
        <f t="shared" si="40"/>
        <v>12.563610000000002</v>
      </c>
      <c r="F382" s="2">
        <f t="shared" si="41"/>
        <v>13.182380000000004</v>
      </c>
      <c r="G382" s="2">
        <f t="shared" si="43"/>
        <v>12.95969</v>
      </c>
      <c r="H382" s="2">
        <f t="shared" si="39"/>
        <v>14.37378900000002</v>
      </c>
      <c r="I382" s="2">
        <f t="array" ref="I382">SUMPRODUCT(B366:B385, (ROW(B366:B385)-ROW(B366)+1)) / (20*21/2)</f>
        <v>12.64890761904762</v>
      </c>
      <c r="J382" s="2">
        <f t="shared" si="42"/>
        <v>12.909337996020859</v>
      </c>
      <c r="K382" s="2">
        <f t="shared" si="44"/>
        <v>13.254154002584791</v>
      </c>
    </row>
    <row r="383" spans="1:11" ht="13.5" x14ac:dyDescent="0.25">
      <c r="A383" s="3">
        <v>42563</v>
      </c>
      <c r="B383" s="2">
        <v>12.4488</v>
      </c>
      <c r="C383" s="2">
        <f t="shared" si="37"/>
        <v>0</v>
      </c>
      <c r="D383" s="2">
        <f t="shared" si="38"/>
        <v>12.4488</v>
      </c>
      <c r="E383" s="2">
        <f t="shared" si="40"/>
        <v>12.525340000000003</v>
      </c>
      <c r="F383" s="2">
        <f t="shared" si="41"/>
        <v>13.104435</v>
      </c>
      <c r="G383" s="2">
        <f t="shared" si="43"/>
        <v>12.929750000000002</v>
      </c>
      <c r="H383" s="2">
        <f t="shared" si="39"/>
        <v>14.357243000000022</v>
      </c>
      <c r="I383" s="2">
        <f t="array" ref="I383">SUMPRODUCT(B367:B386, (ROW(B367:B386)-ROW(B367)+1)) / (20*21/2)</f>
        <v>12.565931904761904</v>
      </c>
      <c r="J383" s="2">
        <f t="shared" si="42"/>
        <v>12.865477234495064</v>
      </c>
      <c r="K383" s="2">
        <f t="shared" si="44"/>
        <v>13.222571492679505</v>
      </c>
    </row>
    <row r="384" spans="1:11" ht="13.5" x14ac:dyDescent="0.25">
      <c r="A384" s="3">
        <v>42564</v>
      </c>
      <c r="B384" s="2">
        <v>12.4488</v>
      </c>
      <c r="C384" s="2">
        <f t="shared" si="37"/>
        <v>0</v>
      </c>
      <c r="D384" s="2">
        <f t="shared" si="38"/>
        <v>12.4488</v>
      </c>
      <c r="E384" s="2">
        <f t="shared" si="40"/>
        <v>12.487070000000003</v>
      </c>
      <c r="F384" s="2">
        <f t="shared" si="41"/>
        <v>13.026490000000001</v>
      </c>
      <c r="G384" s="2">
        <f t="shared" si="43"/>
        <v>12.908140000000001</v>
      </c>
      <c r="H384" s="2">
        <f t="shared" si="39"/>
        <v>14.34306100000002</v>
      </c>
      <c r="I384" s="2">
        <f t="array" ref="I384">SUMPRODUCT(B368:B387, (ROW(B368:B387)-ROW(B368)+1)) / (20*21/2)</f>
        <v>12.492148571428572</v>
      </c>
      <c r="J384" s="2">
        <f t="shared" si="42"/>
        <v>12.825793688352675</v>
      </c>
      <c r="K384" s="2">
        <f t="shared" si="44"/>
        <v>13.192227512574426</v>
      </c>
    </row>
    <row r="385" spans="1:11" ht="13.5" x14ac:dyDescent="0.25">
      <c r="A385" s="3">
        <v>42565</v>
      </c>
      <c r="B385" s="2">
        <v>12.4488</v>
      </c>
      <c r="C385" s="2">
        <f t="shared" si="37"/>
        <v>0</v>
      </c>
      <c r="D385" s="2">
        <f t="shared" si="38"/>
        <v>12.4488</v>
      </c>
      <c r="E385" s="2">
        <f t="shared" si="40"/>
        <v>12.448800000000002</v>
      </c>
      <c r="F385" s="2">
        <f t="shared" si="41"/>
        <v>12.948545000000001</v>
      </c>
      <c r="G385" s="2">
        <f t="shared" si="43"/>
        <v>12.886530000000002</v>
      </c>
      <c r="H385" s="2">
        <f t="shared" si="39"/>
        <v>14.32885100000002</v>
      </c>
      <c r="I385" s="2">
        <f t="array" ref="I385">SUMPRODUCT(B369:B388, (ROW(B369:B388)-ROW(B369)+1)) / (20*21/2)</f>
        <v>12.427557619047617</v>
      </c>
      <c r="J385" s="2">
        <f t="shared" si="42"/>
        <v>12.789889527557182</v>
      </c>
      <c r="K385" s="2">
        <f t="shared" si="44"/>
        <v>13.163073492473469</v>
      </c>
    </row>
    <row r="386" spans="1:11" ht="13.5" x14ac:dyDescent="0.25">
      <c r="A386" s="3">
        <v>42566</v>
      </c>
      <c r="B386" s="2">
        <v>12.077299999999999</v>
      </c>
      <c r="C386" s="2">
        <f t="shared" si="37"/>
        <v>-0.37150000000000105</v>
      </c>
      <c r="D386" s="2">
        <f t="shared" si="38"/>
        <v>12.374500000000001</v>
      </c>
      <c r="E386" s="2">
        <f t="shared" si="40"/>
        <v>12.411650000000002</v>
      </c>
      <c r="F386" s="2">
        <f t="shared" si="41"/>
        <v>12.852025000000003</v>
      </c>
      <c r="G386" s="2">
        <f t="shared" si="43"/>
        <v>12.857490000000002</v>
      </c>
      <c r="H386" s="2">
        <f t="shared" si="39"/>
        <v>14.315062500000019</v>
      </c>
      <c r="I386" s="2">
        <f t="array" ref="I386">SUMPRODUCT(B370:B389, (ROW(B370:B389)-ROW(B370)+1)) / (20*21/2)</f>
        <v>12.372159047619048</v>
      </c>
      <c r="J386" s="2">
        <f t="shared" si="42"/>
        <v>12.722023858266024</v>
      </c>
      <c r="K386" s="2">
        <f t="shared" si="44"/>
        <v>13.12049413982745</v>
      </c>
    </row>
    <row r="387" spans="1:11" ht="13.5" x14ac:dyDescent="0.25">
      <c r="A387" s="3">
        <v>42569</v>
      </c>
      <c r="B387" s="2">
        <v>12.077299999999999</v>
      </c>
      <c r="C387" s="2">
        <f t="shared" si="37"/>
        <v>0</v>
      </c>
      <c r="D387" s="2">
        <f t="shared" si="38"/>
        <v>12.3002</v>
      </c>
      <c r="E387" s="2">
        <f t="shared" si="40"/>
        <v>12.374500000000001</v>
      </c>
      <c r="F387" s="2">
        <f t="shared" si="41"/>
        <v>12.755505000000003</v>
      </c>
      <c r="G387" s="2">
        <f t="shared" si="43"/>
        <v>12.840606000000003</v>
      </c>
      <c r="H387" s="2">
        <f t="shared" si="39"/>
        <v>14.301274000000019</v>
      </c>
      <c r="I387" s="2">
        <f t="array" ref="I387">SUMPRODUCT(B371:B390, (ROW(B371:B390)-ROW(B371)+1)) / (20*21/2)</f>
        <v>12.323969523809522</v>
      </c>
      <c r="J387" s="2">
        <f t="shared" si="42"/>
        <v>12.660621586050212</v>
      </c>
      <c r="K387" s="2">
        <f t="shared" si="44"/>
        <v>13.079584565716569</v>
      </c>
    </row>
    <row r="388" spans="1:11" ht="13.5" x14ac:dyDescent="0.25">
      <c r="A388" s="3">
        <v>42570</v>
      </c>
      <c r="B388" s="2">
        <v>12.077299999999999</v>
      </c>
      <c r="C388" s="2">
        <f t="shared" ref="C388:C451" si="45">B388-B387</f>
        <v>0</v>
      </c>
      <c r="D388" s="2">
        <f t="shared" si="38"/>
        <v>12.225899999999999</v>
      </c>
      <c r="E388" s="2">
        <f t="shared" si="40"/>
        <v>12.337349999999999</v>
      </c>
      <c r="F388" s="2">
        <f t="shared" si="41"/>
        <v>12.658985000000005</v>
      </c>
      <c r="G388" s="2">
        <f t="shared" si="43"/>
        <v>12.831488000000004</v>
      </c>
      <c r="H388" s="2">
        <f t="shared" si="39"/>
        <v>14.287485500000018</v>
      </c>
      <c r="I388" s="2">
        <f t="array" ref="I388">SUMPRODUCT(B372:B391, (ROW(B372:B391)-ROW(B372)+1)) / (20*21/2)</f>
        <v>12.282989047619047</v>
      </c>
      <c r="J388" s="2">
        <f t="shared" si="42"/>
        <v>12.605067149283526</v>
      </c>
      <c r="K388" s="2">
        <f t="shared" si="44"/>
        <v>13.040279288629645</v>
      </c>
    </row>
    <row r="389" spans="1:11" ht="13.5" x14ac:dyDescent="0.25">
      <c r="A389" s="3">
        <v>42571</v>
      </c>
      <c r="B389" s="2">
        <v>12.077299999999999</v>
      </c>
      <c r="C389" s="2">
        <f t="shared" si="45"/>
        <v>0</v>
      </c>
      <c r="D389" s="2">
        <f t="shared" si="38"/>
        <v>12.1516</v>
      </c>
      <c r="E389" s="2">
        <f t="shared" si="40"/>
        <v>12.300199999999998</v>
      </c>
      <c r="F389" s="2">
        <f t="shared" si="41"/>
        <v>12.583290000000003</v>
      </c>
      <c r="G389" s="2">
        <f t="shared" si="43"/>
        <v>12.829798000000006</v>
      </c>
      <c r="H389" s="2">
        <f t="shared" si="39"/>
        <v>14.271896000000018</v>
      </c>
      <c r="I389" s="2">
        <f t="array" ref="I389">SUMPRODUCT(B373:B392, (ROW(B373:B392)-ROW(B373)+1)) / (20*21/2)</f>
        <v>12.249217619047617</v>
      </c>
      <c r="J389" s="2">
        <f t="shared" si="42"/>
        <v>12.554803611256524</v>
      </c>
      <c r="K389" s="2">
        <f t="shared" si="44"/>
        <v>13.002515394957895</v>
      </c>
    </row>
    <row r="390" spans="1:11" ht="13.5" x14ac:dyDescent="0.25">
      <c r="A390" s="3">
        <v>42572</v>
      </c>
      <c r="B390" s="2">
        <v>12.077299999999999</v>
      </c>
      <c r="C390" s="2">
        <f t="shared" si="45"/>
        <v>0</v>
      </c>
      <c r="D390" s="2">
        <f t="shared" ref="D390:D453" si="46">AVERAGE(B386:B390)</f>
        <v>12.077299999999999</v>
      </c>
      <c r="E390" s="2">
        <f t="shared" si="40"/>
        <v>12.263049999999996</v>
      </c>
      <c r="F390" s="2">
        <f t="shared" si="41"/>
        <v>12.507595000000006</v>
      </c>
      <c r="G390" s="2">
        <f t="shared" si="43"/>
        <v>12.828334000000007</v>
      </c>
      <c r="H390" s="2">
        <f t="shared" si="39"/>
        <v>14.256306500000017</v>
      </c>
      <c r="I390" s="2">
        <f t="array" ref="I390">SUMPRODUCT(B374:B393, (ROW(B374:B393)-ROW(B374)+1)) / (20*21/2)</f>
        <v>12.220752857142855</v>
      </c>
      <c r="J390" s="2">
        <f t="shared" si="42"/>
        <v>12.509327076851141</v>
      </c>
      <c r="K390" s="2">
        <f t="shared" si="44"/>
        <v>12.966232438292879</v>
      </c>
    </row>
    <row r="391" spans="1:11" ht="13.5" x14ac:dyDescent="0.25">
      <c r="A391" s="3">
        <v>42573</v>
      </c>
      <c r="B391" s="2">
        <v>12.077299999999999</v>
      </c>
      <c r="C391" s="2">
        <f t="shared" si="45"/>
        <v>0</v>
      </c>
      <c r="D391" s="2">
        <f t="shared" si="46"/>
        <v>12.077299999999999</v>
      </c>
      <c r="E391" s="2">
        <f t="shared" si="40"/>
        <v>12.225899999999998</v>
      </c>
      <c r="F391" s="2">
        <f t="shared" si="41"/>
        <v>12.431900000000004</v>
      </c>
      <c r="G391" s="2">
        <f t="shared" si="43"/>
        <v>12.826870000000007</v>
      </c>
      <c r="H391" s="2">
        <f t="shared" si="39"/>
        <v>14.240717000000013</v>
      </c>
      <c r="I391" s="2">
        <f t="array" ref="I391">SUMPRODUCT(B375:B394, (ROW(B375:B394)-ROW(B375)+1)) / (20*21/2)</f>
        <v>12.195879523809522</v>
      </c>
      <c r="J391" s="2">
        <f t="shared" si="42"/>
        <v>12.468181640960557</v>
      </c>
      <c r="K391" s="2">
        <f t="shared" si="44"/>
        <v>12.931372342673551</v>
      </c>
    </row>
    <row r="392" spans="1:11" ht="13.5" x14ac:dyDescent="0.25">
      <c r="A392" s="3">
        <v>42577</v>
      </c>
      <c r="B392" s="2">
        <v>12.077299999999999</v>
      </c>
      <c r="C392" s="2">
        <f t="shared" si="45"/>
        <v>0</v>
      </c>
      <c r="D392" s="2">
        <f t="shared" si="46"/>
        <v>12.077299999999999</v>
      </c>
      <c r="E392" s="2">
        <f t="shared" si="40"/>
        <v>12.188749999999997</v>
      </c>
      <c r="F392" s="2">
        <f t="shared" si="41"/>
        <v>12.376180000000005</v>
      </c>
      <c r="G392" s="2">
        <f t="shared" si="43"/>
        <v>12.825406000000008</v>
      </c>
      <c r="H392" s="2">
        <f t="shared" si="39"/>
        <v>14.225127500000012</v>
      </c>
      <c r="I392" s="2">
        <f t="array" ref="I392">SUMPRODUCT(B376:B395, (ROW(B376:B395)-ROW(B376)+1)) / (20*21/2)</f>
        <v>12.174597619047617</v>
      </c>
      <c r="J392" s="2">
        <f t="shared" si="42"/>
        <v>12.430954818011934</v>
      </c>
      <c r="K392" s="2">
        <f t="shared" si="44"/>
        <v>12.89787930962753</v>
      </c>
    </row>
    <row r="393" spans="1:11" ht="13.5" x14ac:dyDescent="0.25">
      <c r="A393" s="3">
        <v>42578</v>
      </c>
      <c r="B393" s="2">
        <v>12.077299999999999</v>
      </c>
      <c r="C393" s="2">
        <f t="shared" si="45"/>
        <v>0</v>
      </c>
      <c r="D393" s="2">
        <f t="shared" si="46"/>
        <v>12.077299999999999</v>
      </c>
      <c r="E393" s="2">
        <f t="shared" si="40"/>
        <v>12.151599999999998</v>
      </c>
      <c r="F393" s="2">
        <f t="shared" si="41"/>
        <v>12.338470000000004</v>
      </c>
      <c r="G393" s="2">
        <f t="shared" si="43"/>
        <v>12.830582000000009</v>
      </c>
      <c r="H393" s="2">
        <f t="shared" si="39"/>
        <v>14.21294300000001</v>
      </c>
      <c r="I393" s="2">
        <f t="array" ref="I393">SUMPRODUCT(B377:B396, (ROW(B377:B396)-ROW(B377)+1)) / (20*21/2)</f>
        <v>12.157449999999999</v>
      </c>
      <c r="J393" s="2">
        <f t="shared" si="42"/>
        <v>12.397273406772703</v>
      </c>
      <c r="K393" s="2">
        <f t="shared" si="44"/>
        <v>12.865699728857823</v>
      </c>
    </row>
    <row r="394" spans="1:11" ht="13.5" x14ac:dyDescent="0.25">
      <c r="A394" s="3">
        <v>42579</v>
      </c>
      <c r="B394" s="2">
        <v>12.077299999999999</v>
      </c>
      <c r="C394" s="2">
        <f t="shared" si="45"/>
        <v>0</v>
      </c>
      <c r="D394" s="2">
        <f t="shared" si="46"/>
        <v>12.077299999999999</v>
      </c>
      <c r="E394" s="2">
        <f t="shared" si="40"/>
        <v>12.114449999999998</v>
      </c>
      <c r="F394" s="2">
        <f t="shared" si="41"/>
        <v>12.300760000000006</v>
      </c>
      <c r="G394" s="2">
        <f t="shared" si="43"/>
        <v>12.835758000000009</v>
      </c>
      <c r="H394" s="2">
        <f t="shared" ref="H394:H457" si="47">AVERAGE(B195:B394)</f>
        <v>14.20295350000001</v>
      </c>
      <c r="I394" s="2">
        <f t="array" ref="I394">SUMPRODUCT(B378:B397, (ROW(B378:B397)-ROW(B378)+1)) / (20*21/2)</f>
        <v>12.142044285714283</v>
      </c>
      <c r="J394" s="2">
        <f t="shared" si="42"/>
        <v>12.366799748984826</v>
      </c>
      <c r="K394" s="2">
        <f t="shared" si="44"/>
        <v>12.834782092432027</v>
      </c>
    </row>
    <row r="395" spans="1:11" ht="13.5" x14ac:dyDescent="0.25">
      <c r="A395" s="3">
        <v>42580</v>
      </c>
      <c r="B395" s="2">
        <v>12.077299999999999</v>
      </c>
      <c r="C395" s="2">
        <f t="shared" si="45"/>
        <v>0</v>
      </c>
      <c r="D395" s="2">
        <f t="shared" si="46"/>
        <v>12.077299999999999</v>
      </c>
      <c r="E395" s="2">
        <f t="shared" si="40"/>
        <v>12.077299999999997</v>
      </c>
      <c r="F395" s="2">
        <f t="shared" si="41"/>
        <v>12.263050000000005</v>
      </c>
      <c r="G395" s="2">
        <f t="shared" si="43"/>
        <v>12.83530600000001</v>
      </c>
      <c r="H395" s="2">
        <f t="shared" si="47"/>
        <v>14.192964000000009</v>
      </c>
      <c r="I395" s="2">
        <f t="array" ref="I395">SUMPRODUCT(B379:B398, (ROW(B379:B398)-ROW(B379)+1)) / (20*21/2)</f>
        <v>12.128380476190475</v>
      </c>
      <c r="J395" s="2">
        <f t="shared" si="42"/>
        <v>12.339228344319606</v>
      </c>
      <c r="K395" s="2">
        <f t="shared" si="44"/>
        <v>12.805076912336654</v>
      </c>
    </row>
    <row r="396" spans="1:11" ht="13.5" x14ac:dyDescent="0.25">
      <c r="A396" s="3">
        <v>42583</v>
      </c>
      <c r="B396" s="2">
        <v>12.083</v>
      </c>
      <c r="C396" s="2">
        <f t="shared" si="45"/>
        <v>5.7000000000009265E-3</v>
      </c>
      <c r="D396" s="2">
        <f t="shared" si="46"/>
        <v>12.078439999999999</v>
      </c>
      <c r="E396" s="2">
        <f t="shared" ref="E396:E459" si="48">AVERAGE(B387:B396)</f>
        <v>12.077869999999997</v>
      </c>
      <c r="F396" s="2">
        <f t="shared" si="41"/>
        <v>12.244760000000003</v>
      </c>
      <c r="G396" s="2">
        <f t="shared" si="43"/>
        <v>12.834968000000011</v>
      </c>
      <c r="H396" s="2">
        <f t="shared" si="47"/>
        <v>14.183003000000008</v>
      </c>
      <c r="I396" s="2">
        <f t="array" ref="I396">SUMPRODUCT(B380:B399, (ROW(B380:B399)-ROW(B380)+1)) / (20*21/2)</f>
        <v>12.11645857142857</v>
      </c>
      <c r="J396" s="2">
        <f t="shared" si="42"/>
        <v>12.314825644860594</v>
      </c>
      <c r="K396" s="2">
        <f t="shared" si="44"/>
        <v>12.776760170676393</v>
      </c>
    </row>
    <row r="397" spans="1:11" ht="13.5" x14ac:dyDescent="0.25">
      <c r="A397" s="3">
        <v>42584</v>
      </c>
      <c r="B397" s="2">
        <v>12.083</v>
      </c>
      <c r="C397" s="2">
        <f t="shared" si="45"/>
        <v>0</v>
      </c>
      <c r="D397" s="2">
        <f t="shared" si="46"/>
        <v>12.079579999999998</v>
      </c>
      <c r="E397" s="2">
        <f t="shared" si="48"/>
        <v>12.078439999999997</v>
      </c>
      <c r="F397" s="2">
        <f t="shared" si="41"/>
        <v>12.226470000000003</v>
      </c>
      <c r="G397" s="2">
        <f t="shared" si="43"/>
        <v>12.841384000000007</v>
      </c>
      <c r="H397" s="2">
        <f t="shared" si="47"/>
        <v>14.172901000000008</v>
      </c>
      <c r="I397" s="2">
        <f t="array" ref="I397">SUMPRODUCT(B381:B400, (ROW(B381:B400)-ROW(B381)+1)) / (20*21/2)</f>
        <v>12.106278571428568</v>
      </c>
      <c r="J397" s="2">
        <f t="shared" si="42"/>
        <v>12.292747012016729</v>
      </c>
      <c r="K397" s="2">
        <f t="shared" si="44"/>
        <v>12.749553889473397</v>
      </c>
    </row>
    <row r="398" spans="1:11" ht="13.5" x14ac:dyDescent="0.25">
      <c r="A398" s="3">
        <v>42585</v>
      </c>
      <c r="B398" s="2">
        <v>12.083</v>
      </c>
      <c r="C398" s="2">
        <f t="shared" si="45"/>
        <v>0</v>
      </c>
      <c r="D398" s="2">
        <f t="shared" si="46"/>
        <v>12.080719999999999</v>
      </c>
      <c r="E398" s="2">
        <f t="shared" si="48"/>
        <v>12.079009999999998</v>
      </c>
      <c r="F398" s="2">
        <f t="shared" si="41"/>
        <v>12.208180000000002</v>
      </c>
      <c r="G398" s="2">
        <f t="shared" si="43"/>
        <v>12.842172000000005</v>
      </c>
      <c r="H398" s="2">
        <f t="shared" si="47"/>
        <v>14.160576000000008</v>
      </c>
      <c r="I398" s="2">
        <f t="array" ref="I398">SUMPRODUCT(B382:B401, (ROW(B382:B401)-ROW(B382)+1)) / (20*21/2)</f>
        <v>12.097840476190479</v>
      </c>
      <c r="J398" s="2">
        <f t="shared" si="42"/>
        <v>12.272771106110373</v>
      </c>
      <c r="K398" s="2">
        <f t="shared" si="44"/>
        <v>12.723414521258753</v>
      </c>
    </row>
    <row r="399" spans="1:11" ht="13.5" x14ac:dyDescent="0.25">
      <c r="A399" s="3">
        <v>42586</v>
      </c>
      <c r="B399" s="2">
        <v>12.083</v>
      </c>
      <c r="C399" s="2">
        <f t="shared" si="45"/>
        <v>0</v>
      </c>
      <c r="D399" s="2">
        <f t="shared" si="46"/>
        <v>12.081859999999999</v>
      </c>
      <c r="E399" s="2">
        <f t="shared" si="48"/>
        <v>12.079579999999998</v>
      </c>
      <c r="F399" s="2">
        <f t="shared" si="41"/>
        <v>12.189890000000002</v>
      </c>
      <c r="G399" s="2">
        <f t="shared" si="43"/>
        <v>12.841834000000004</v>
      </c>
      <c r="H399" s="2">
        <f t="shared" si="47"/>
        <v>14.148251000000007</v>
      </c>
      <c r="I399" s="2">
        <f t="array" ref="I399">SUMPRODUCT(B383:B402, (ROW(B383:B402)-ROW(B383)+1)) / (20*21/2)</f>
        <v>12.091144285714286</v>
      </c>
      <c r="J399" s="2">
        <f t="shared" si="42"/>
        <v>12.254697667433195</v>
      </c>
      <c r="K399" s="2">
        <f t="shared" si="44"/>
        <v>12.698300226307429</v>
      </c>
    </row>
    <row r="400" spans="1:11" ht="13.5" x14ac:dyDescent="0.25">
      <c r="A400" s="3">
        <v>42587</v>
      </c>
      <c r="B400" s="2">
        <v>12.083</v>
      </c>
      <c r="C400" s="2">
        <f t="shared" si="45"/>
        <v>0</v>
      </c>
      <c r="D400" s="2">
        <f t="shared" si="46"/>
        <v>12.083</v>
      </c>
      <c r="E400" s="2">
        <f t="shared" si="48"/>
        <v>12.08015</v>
      </c>
      <c r="F400" s="2">
        <f t="shared" si="41"/>
        <v>12.1716</v>
      </c>
      <c r="G400" s="2">
        <f t="shared" si="43"/>
        <v>12.841496000000001</v>
      </c>
      <c r="H400" s="2">
        <f t="shared" si="47"/>
        <v>14.13592600000001</v>
      </c>
      <c r="I400" s="2">
        <f t="array" ref="I400">SUMPRODUCT(B384:B403, (ROW(B384:B403)-ROW(B384)+1)) / (20*21/2)</f>
        <v>12.08619</v>
      </c>
      <c r="J400" s="2">
        <f t="shared" si="42"/>
        <v>12.238345508630033</v>
      </c>
      <c r="K400" s="2">
        <f t="shared" si="44"/>
        <v>12.674170805667922</v>
      </c>
    </row>
    <row r="401" spans="1:11" ht="13.5" x14ac:dyDescent="0.25">
      <c r="A401" s="3">
        <v>42590</v>
      </c>
      <c r="B401" s="2">
        <v>12.083</v>
      </c>
      <c r="C401" s="2">
        <f t="shared" si="45"/>
        <v>0</v>
      </c>
      <c r="D401" s="2">
        <f t="shared" si="46"/>
        <v>12.083</v>
      </c>
      <c r="E401" s="2">
        <f t="shared" si="48"/>
        <v>12.080719999999999</v>
      </c>
      <c r="F401" s="2">
        <f t="shared" si="41"/>
        <v>12.153309999999999</v>
      </c>
      <c r="G401" s="2">
        <f t="shared" si="43"/>
        <v>12.846786</v>
      </c>
      <c r="H401" s="2">
        <f t="shared" si="47"/>
        <v>14.123854500000009</v>
      </c>
      <c r="I401" s="2">
        <f t="array" ref="I401">SUMPRODUCT(B385:B404, (ROW(B385:B404)-ROW(B385)+1)) / (20*21/2)</f>
        <v>12.082977619047618</v>
      </c>
      <c r="J401" s="2">
        <f t="shared" si="42"/>
        <v>12.223550698284317</v>
      </c>
      <c r="K401" s="2">
        <f t="shared" si="44"/>
        <v>12.650987636818199</v>
      </c>
    </row>
    <row r="402" spans="1:11" ht="13.5" x14ac:dyDescent="0.25">
      <c r="A402" s="3">
        <v>42591</v>
      </c>
      <c r="B402" s="2">
        <v>12.083</v>
      </c>
      <c r="C402" s="2">
        <f t="shared" si="45"/>
        <v>0</v>
      </c>
      <c r="D402" s="2">
        <f t="shared" si="46"/>
        <v>12.083</v>
      </c>
      <c r="E402" s="2">
        <f t="shared" si="48"/>
        <v>12.081289999999999</v>
      </c>
      <c r="F402" s="2">
        <f t="shared" si="41"/>
        <v>12.135019999999999</v>
      </c>
      <c r="G402" s="2">
        <f t="shared" si="43"/>
        <v>12.846447999999999</v>
      </c>
      <c r="H402" s="2">
        <f t="shared" si="47"/>
        <v>14.111529500000008</v>
      </c>
      <c r="I402" s="2">
        <f t="array" ref="I402">SUMPRODUCT(B386:B405, (ROW(B386:B405)-ROW(B386)+1)) / (20*21/2)</f>
        <v>12.081507142857143</v>
      </c>
      <c r="J402" s="2">
        <f t="shared" si="42"/>
        <v>12.210164917495334</v>
      </c>
      <c r="K402" s="2">
        <f t="shared" si="44"/>
        <v>12.628713611844935</v>
      </c>
    </row>
    <row r="403" spans="1:11" ht="13.5" x14ac:dyDescent="0.25">
      <c r="A403" s="3">
        <v>42592</v>
      </c>
      <c r="B403" s="2">
        <v>12.083</v>
      </c>
      <c r="C403" s="2">
        <f t="shared" si="45"/>
        <v>0</v>
      </c>
      <c r="D403" s="2">
        <f t="shared" si="46"/>
        <v>12.083</v>
      </c>
      <c r="E403" s="2">
        <f t="shared" si="48"/>
        <v>12.081859999999999</v>
      </c>
      <c r="F403" s="2">
        <f t="shared" si="41"/>
        <v>12.116729999999999</v>
      </c>
      <c r="G403" s="2">
        <f t="shared" si="43"/>
        <v>12.846109999999996</v>
      </c>
      <c r="H403" s="2">
        <f t="shared" si="47"/>
        <v>14.099204500000008</v>
      </c>
      <c r="I403" s="2">
        <f t="array" ref="I403">SUMPRODUCT(B387:B406, (ROW(B387:B406)-ROW(B387)+1)) / (20*21/2)</f>
        <v>12.132692857142857</v>
      </c>
      <c r="J403" s="2">
        <f t="shared" si="42"/>
        <v>12.198053972971969</v>
      </c>
      <c r="K403" s="2">
        <f t="shared" si="44"/>
        <v>12.607313078047094</v>
      </c>
    </row>
    <row r="404" spans="1:11" ht="13.5" x14ac:dyDescent="0.25">
      <c r="A404" s="3">
        <v>42593</v>
      </c>
      <c r="B404" s="2">
        <v>12.083</v>
      </c>
      <c r="C404" s="2">
        <f t="shared" si="45"/>
        <v>0</v>
      </c>
      <c r="D404" s="2">
        <f t="shared" si="46"/>
        <v>12.083</v>
      </c>
      <c r="E404" s="2">
        <f t="shared" si="48"/>
        <v>12.082429999999999</v>
      </c>
      <c r="F404" s="2">
        <f t="shared" ref="F404:F467" si="49">AVERAGE(B385:B404)</f>
        <v>12.098439999999998</v>
      </c>
      <c r="G404" s="2">
        <f t="shared" si="43"/>
        <v>12.831139999999994</v>
      </c>
      <c r="H404" s="2">
        <f t="shared" si="47"/>
        <v>14.087583000000011</v>
      </c>
      <c r="I404" s="2">
        <f t="array" ref="I404">SUMPRODUCT(B388:B407, (ROW(B388:B407)-ROW(B388)+1)) / (20*21/2)</f>
        <v>12.182381904761906</v>
      </c>
      <c r="J404" s="2">
        <f t="shared" si="42"/>
        <v>12.187096451736544</v>
      </c>
      <c r="K404" s="2">
        <f t="shared" si="44"/>
        <v>12.586751780868775</v>
      </c>
    </row>
    <row r="405" spans="1:11" ht="13.5" x14ac:dyDescent="0.25">
      <c r="A405" s="3">
        <v>42594</v>
      </c>
      <c r="B405" s="2">
        <v>12.083</v>
      </c>
      <c r="C405" s="2">
        <f t="shared" si="45"/>
        <v>0</v>
      </c>
      <c r="D405" s="2">
        <f t="shared" si="46"/>
        <v>12.083</v>
      </c>
      <c r="E405" s="2">
        <f t="shared" si="48"/>
        <v>12.083</v>
      </c>
      <c r="F405" s="2">
        <f t="shared" si="49"/>
        <v>12.080149999999998</v>
      </c>
      <c r="G405" s="2">
        <f t="shared" si="43"/>
        <v>12.804913999999991</v>
      </c>
      <c r="H405" s="2">
        <f t="shared" si="47"/>
        <v>14.077340500000012</v>
      </c>
      <c r="I405" s="2">
        <f t="array" ref="I405">SUMPRODUCT(B389:B408, (ROW(B389:B408)-ROW(B389)+1)) / (20*21/2)</f>
        <v>12.229444285714285</v>
      </c>
      <c r="J405" s="2">
        <f t="shared" ref="J405:J468" si="50">$J$4*B405+J404*(1-$J$4)</f>
        <v>12.17718250395211</v>
      </c>
      <c r="K405" s="2">
        <f t="shared" si="44"/>
        <v>12.56699680907</v>
      </c>
    </row>
    <row r="406" spans="1:11" ht="13.5" x14ac:dyDescent="0.25">
      <c r="A406" s="3">
        <v>42597</v>
      </c>
      <c r="B406" s="2">
        <v>12.617599999999999</v>
      </c>
      <c r="C406" s="2">
        <f t="shared" si="45"/>
        <v>0.5345999999999993</v>
      </c>
      <c r="D406" s="2">
        <f t="shared" si="46"/>
        <v>12.189920000000001</v>
      </c>
      <c r="E406" s="2">
        <f t="shared" si="48"/>
        <v>12.13646</v>
      </c>
      <c r="F406" s="2">
        <f t="shared" si="49"/>
        <v>12.107164999999998</v>
      </c>
      <c r="G406" s="2">
        <f t="shared" si="43"/>
        <v>12.785215999999993</v>
      </c>
      <c r="H406" s="2">
        <f t="shared" si="47"/>
        <v>14.06661950000001</v>
      </c>
      <c r="I406" s="2">
        <f t="array" ref="I406">SUMPRODUCT(B390:B409, (ROW(B390:B409)-ROW(B390)+1)) / (20*21/2)</f>
        <v>12.273937142857141</v>
      </c>
      <c r="J406" s="2">
        <f t="shared" si="50"/>
        <v>12.219127027385243</v>
      </c>
      <c r="K406" s="2">
        <f t="shared" si="44"/>
        <v>12.568981247930001</v>
      </c>
    </row>
    <row r="407" spans="1:11" ht="13.5" x14ac:dyDescent="0.25">
      <c r="A407" s="3">
        <v>42598</v>
      </c>
      <c r="B407" s="2">
        <v>12.6289</v>
      </c>
      <c r="C407" s="2">
        <f t="shared" si="45"/>
        <v>1.130000000000031E-2</v>
      </c>
      <c r="D407" s="2">
        <f t="shared" si="46"/>
        <v>12.299100000000001</v>
      </c>
      <c r="E407" s="2">
        <f t="shared" si="48"/>
        <v>12.191050000000001</v>
      </c>
      <c r="F407" s="2">
        <f t="shared" si="49"/>
        <v>12.134744999999999</v>
      </c>
      <c r="G407" s="2">
        <f t="shared" si="43"/>
        <v>12.757639999999995</v>
      </c>
      <c r="H407" s="2">
        <f t="shared" si="47"/>
        <v>14.05595500000001</v>
      </c>
      <c r="I407" s="2">
        <f t="array" ref="I407">SUMPRODUCT(B391:B410, (ROW(B391:B410)-ROW(B391)+1)) / (20*21/2)</f>
        <v>12.351371904761903</v>
      </c>
      <c r="J407" s="2">
        <f t="shared" si="50"/>
        <v>12.258153024777124</v>
      </c>
      <c r="K407" s="2">
        <f t="shared" si="44"/>
        <v>12.571331002913139</v>
      </c>
    </row>
    <row r="408" spans="1:11" ht="13.5" x14ac:dyDescent="0.25">
      <c r="A408" s="3">
        <v>42599</v>
      </c>
      <c r="B408" s="2">
        <v>12.6289</v>
      </c>
      <c r="C408" s="2">
        <f t="shared" si="45"/>
        <v>0</v>
      </c>
      <c r="D408" s="2">
        <f t="shared" si="46"/>
        <v>12.408280000000001</v>
      </c>
      <c r="E408" s="2">
        <f t="shared" si="48"/>
        <v>12.24564</v>
      </c>
      <c r="F408" s="2">
        <f t="shared" si="49"/>
        <v>12.162324999999999</v>
      </c>
      <c r="G408" s="2">
        <f t="shared" si="43"/>
        <v>12.730063999999997</v>
      </c>
      <c r="H408" s="2">
        <f t="shared" si="47"/>
        <v>14.045290500000011</v>
      </c>
      <c r="I408" s="2">
        <f t="array" ref="I408">SUMPRODUCT(B392:B411, (ROW(B392:B411)-ROW(B392)+1)) / (20*21/2)</f>
        <v>12.42439857142857</v>
      </c>
      <c r="J408" s="2">
        <f t="shared" si="50"/>
        <v>12.293462260512637</v>
      </c>
      <c r="K408" s="2">
        <f t="shared" si="44"/>
        <v>12.573588610642036</v>
      </c>
    </row>
    <row r="409" spans="1:11" ht="13.5" x14ac:dyDescent="0.25">
      <c r="A409" s="3">
        <v>42600</v>
      </c>
      <c r="B409" s="2">
        <v>12.6295</v>
      </c>
      <c r="C409" s="2">
        <f t="shared" si="45"/>
        <v>6.0000000000037801E-4</v>
      </c>
      <c r="D409" s="2">
        <f t="shared" si="46"/>
        <v>12.517580000000001</v>
      </c>
      <c r="E409" s="2">
        <f t="shared" si="48"/>
        <v>12.30029</v>
      </c>
      <c r="F409" s="2">
        <f t="shared" si="49"/>
        <v>12.189934999999998</v>
      </c>
      <c r="G409" s="2">
        <f t="shared" si="43"/>
        <v>12.702499999999997</v>
      </c>
      <c r="H409" s="2">
        <f t="shared" si="47"/>
        <v>14.034629000000006</v>
      </c>
      <c r="I409" s="2">
        <f t="array" ref="I409">SUMPRODUCT(B393:B412, (ROW(B393:B412)-ROW(B393)+1)) / (20*21/2)</f>
        <v>12.493017142857143</v>
      </c>
      <c r="J409" s="2">
        <f t="shared" si="50"/>
        <v>12.325465854749529</v>
      </c>
      <c r="K409" s="2">
        <f t="shared" si="44"/>
        <v>12.57578121414627</v>
      </c>
    </row>
    <row r="410" spans="1:11" ht="13.5" x14ac:dyDescent="0.25">
      <c r="A410" s="3">
        <v>42601</v>
      </c>
      <c r="B410" s="2">
        <v>13.003</v>
      </c>
      <c r="C410" s="2">
        <f t="shared" si="45"/>
        <v>0.37349999999999994</v>
      </c>
      <c r="D410" s="2">
        <f t="shared" si="46"/>
        <v>12.70158</v>
      </c>
      <c r="E410" s="2">
        <f t="shared" si="48"/>
        <v>12.392290000000001</v>
      </c>
      <c r="F410" s="2">
        <f t="shared" si="49"/>
        <v>12.236219999999999</v>
      </c>
      <c r="G410" s="2">
        <f t="shared" si="43"/>
        <v>12.682406</v>
      </c>
      <c r="H410" s="2">
        <f t="shared" si="47"/>
        <v>14.023724500000007</v>
      </c>
      <c r="I410" s="2">
        <f t="array" ref="I410">SUMPRODUCT(B394:B413, (ROW(B394:B413)-ROW(B394)+1)) / (20*21/2)</f>
        <v>12.55722761904762</v>
      </c>
      <c r="J410" s="2">
        <f t="shared" si="50"/>
        <v>12.389992916201955</v>
      </c>
      <c r="K410" s="2">
        <f t="shared" si="44"/>
        <v>12.592534892022886</v>
      </c>
    </row>
    <row r="411" spans="1:11" ht="13.5" x14ac:dyDescent="0.25">
      <c r="A411" s="3">
        <v>42604</v>
      </c>
      <c r="B411" s="2">
        <v>13.003</v>
      </c>
      <c r="C411" s="2">
        <f t="shared" si="45"/>
        <v>0</v>
      </c>
      <c r="D411" s="2">
        <f t="shared" si="46"/>
        <v>12.778659999999999</v>
      </c>
      <c r="E411" s="2">
        <f t="shared" si="48"/>
        <v>12.484290000000001</v>
      </c>
      <c r="F411" s="2">
        <f t="shared" si="49"/>
        <v>12.282504999999997</v>
      </c>
      <c r="G411" s="2">
        <f t="shared" si="43"/>
        <v>12.662312000000002</v>
      </c>
      <c r="H411" s="2">
        <f t="shared" si="47"/>
        <v>14.012820000000007</v>
      </c>
      <c r="I411" s="2">
        <f t="array" ref="I411">SUMPRODUCT(B395:B414, (ROW(B395:B414)-ROW(B395)+1)) / (20*21/2)</f>
        <v>12.617030000000002</v>
      </c>
      <c r="J411" s="2">
        <f t="shared" si="50"/>
        <v>12.44837454323034</v>
      </c>
      <c r="K411" s="2">
        <f t="shared" si="44"/>
        <v>12.60863156292395</v>
      </c>
    </row>
    <row r="412" spans="1:11" ht="13.5" x14ac:dyDescent="0.25">
      <c r="A412" s="3">
        <v>42605</v>
      </c>
      <c r="B412" s="2">
        <v>13.003</v>
      </c>
      <c r="C412" s="2">
        <f t="shared" si="45"/>
        <v>0</v>
      </c>
      <c r="D412" s="2">
        <f t="shared" si="46"/>
        <v>12.853480000000001</v>
      </c>
      <c r="E412" s="2">
        <f t="shared" si="48"/>
        <v>12.576290000000002</v>
      </c>
      <c r="F412" s="2">
        <f t="shared" si="49"/>
        <v>12.328789999999998</v>
      </c>
      <c r="G412" s="2">
        <f t="shared" si="43"/>
        <v>12.642218000000005</v>
      </c>
      <c r="H412" s="2">
        <f t="shared" si="47"/>
        <v>14.001915500000006</v>
      </c>
      <c r="I412" s="2">
        <f t="array" ref="I412">SUMPRODUCT(B396:B415, (ROW(B396:B415)-ROW(B396)+1)) / (20*21/2)</f>
        <v>12.672424285714284</v>
      </c>
      <c r="J412" s="2">
        <f t="shared" si="50"/>
        <v>12.501196015303641</v>
      </c>
      <c r="K412" s="2">
        <f t="shared" si="44"/>
        <v>12.624096991828894</v>
      </c>
    </row>
    <row r="413" spans="1:11" ht="13.5" x14ac:dyDescent="0.25">
      <c r="A413" s="3">
        <v>42606</v>
      </c>
      <c r="B413" s="2">
        <v>13.003</v>
      </c>
      <c r="C413" s="2">
        <f t="shared" si="45"/>
        <v>0</v>
      </c>
      <c r="D413" s="2">
        <f t="shared" si="46"/>
        <v>12.928300000000002</v>
      </c>
      <c r="E413" s="2">
        <f t="shared" si="48"/>
        <v>12.668290000000001</v>
      </c>
      <c r="F413" s="2">
        <f t="shared" si="49"/>
        <v>12.375074999999999</v>
      </c>
      <c r="G413" s="2">
        <f t="shared" si="43"/>
        <v>12.622124000000007</v>
      </c>
      <c r="H413" s="2">
        <f t="shared" si="47"/>
        <v>13.991011000000009</v>
      </c>
      <c r="I413" s="2">
        <f t="array" ref="I413">SUMPRODUCT(B397:B416, (ROW(B397:B416)-ROW(B397)+1)) / (20*21/2)</f>
        <v>12.723410476190477</v>
      </c>
      <c r="J413" s="2">
        <f t="shared" si="50"/>
        <v>12.548986870989008</v>
      </c>
      <c r="K413" s="2">
        <f t="shared" si="44"/>
        <v>12.638955933325802</v>
      </c>
    </row>
    <row r="414" spans="1:11" ht="13.5" x14ac:dyDescent="0.25">
      <c r="A414" s="3">
        <v>42607</v>
      </c>
      <c r="B414" s="2">
        <v>13.003</v>
      </c>
      <c r="C414" s="2">
        <f t="shared" si="45"/>
        <v>0</v>
      </c>
      <c r="D414" s="2">
        <f t="shared" si="46"/>
        <v>13.003</v>
      </c>
      <c r="E414" s="2">
        <f t="shared" si="48"/>
        <v>12.760290000000001</v>
      </c>
      <c r="F414" s="2">
        <f t="shared" si="49"/>
        <v>12.421359999999996</v>
      </c>
      <c r="G414" s="2">
        <f t="shared" si="43"/>
        <v>12.602030000000008</v>
      </c>
      <c r="H414" s="2">
        <f t="shared" si="47"/>
        <v>13.980106500000009</v>
      </c>
      <c r="I414" s="2">
        <f t="array" ref="I414">SUMPRODUCT(B398:B417, (ROW(B398:B417)-ROW(B398)+1)) / (20*21/2)</f>
        <v>12.770015714285712</v>
      </c>
      <c r="J414" s="2">
        <f t="shared" si="50"/>
        <v>12.592226216609102</v>
      </c>
      <c r="K414" s="2">
        <f t="shared" si="44"/>
        <v>12.653232171234594</v>
      </c>
    </row>
    <row r="415" spans="1:11" ht="13.5" x14ac:dyDescent="0.25">
      <c r="A415" s="3">
        <v>42608</v>
      </c>
      <c r="B415" s="2">
        <v>13.003</v>
      </c>
      <c r="C415" s="2">
        <f t="shared" si="45"/>
        <v>0</v>
      </c>
      <c r="D415" s="2">
        <f t="shared" si="46"/>
        <v>13.003</v>
      </c>
      <c r="E415" s="2">
        <f t="shared" si="48"/>
        <v>12.85229</v>
      </c>
      <c r="F415" s="2">
        <f t="shared" si="49"/>
        <v>12.467644999999996</v>
      </c>
      <c r="G415" s="2">
        <f t="shared" si="43"/>
        <v>12.58193600000001</v>
      </c>
      <c r="H415" s="2">
        <f t="shared" si="47"/>
        <v>13.96751350000001</v>
      </c>
      <c r="I415" s="2">
        <f t="array" ref="I415">SUMPRODUCT(B399:B418, (ROW(B399:B418)-ROW(B399)+1)) / (20*21/2)</f>
        <v>12.848925714285716</v>
      </c>
      <c r="J415" s="2">
        <f t="shared" si="50"/>
        <v>12.631347529312997</v>
      </c>
      <c r="K415" s="2">
        <f t="shared" si="44"/>
        <v>12.666948556676374</v>
      </c>
    </row>
    <row r="416" spans="1:11" ht="13.5" x14ac:dyDescent="0.25">
      <c r="A416" s="3">
        <v>42611</v>
      </c>
      <c r="B416" s="2">
        <v>13.003</v>
      </c>
      <c r="C416" s="2">
        <f t="shared" si="45"/>
        <v>0</v>
      </c>
      <c r="D416" s="2">
        <f t="shared" si="46"/>
        <v>13.003</v>
      </c>
      <c r="E416" s="2">
        <f t="shared" si="48"/>
        <v>12.890829999999999</v>
      </c>
      <c r="F416" s="2">
        <f t="shared" si="49"/>
        <v>12.513644999999993</v>
      </c>
      <c r="G416" s="2">
        <f t="shared" si="43"/>
        <v>12.561842000000008</v>
      </c>
      <c r="H416" s="2">
        <f t="shared" si="47"/>
        <v>13.956327500000009</v>
      </c>
      <c r="I416" s="2">
        <f t="array" ref="I416">SUMPRODUCT(B400:B419, (ROW(B400:B419)-ROW(B400)+1)) / (20*21/2)</f>
        <v>12.921620476190474</v>
      </c>
      <c r="J416" s="2">
        <f t="shared" si="50"/>
        <v>12.666743002711758</v>
      </c>
      <c r="K416" s="2">
        <f t="shared" si="44"/>
        <v>12.680127044649851</v>
      </c>
    </row>
    <row r="417" spans="1:11" ht="13.5" x14ac:dyDescent="0.25">
      <c r="A417" s="3">
        <v>42612</v>
      </c>
      <c r="B417" s="2">
        <v>13.003</v>
      </c>
      <c r="C417" s="2">
        <f t="shared" si="45"/>
        <v>0</v>
      </c>
      <c r="D417" s="2">
        <f t="shared" si="46"/>
        <v>13.003</v>
      </c>
      <c r="E417" s="2">
        <f t="shared" si="48"/>
        <v>12.928239999999999</v>
      </c>
      <c r="F417" s="2">
        <f t="shared" si="49"/>
        <v>12.559644999999994</v>
      </c>
      <c r="G417" s="2">
        <f t="shared" si="43"/>
        <v>12.541748000000009</v>
      </c>
      <c r="H417" s="2">
        <f t="shared" si="47"/>
        <v>13.945141500000009</v>
      </c>
      <c r="I417" s="2">
        <f t="array" ref="I417">SUMPRODUCT(B401:B420, (ROW(B401:B420)-ROW(B401)+1)) / (20*21/2)</f>
        <v>12.991433333333331</v>
      </c>
      <c r="J417" s="2">
        <f t="shared" si="50"/>
        <v>12.698767478643971</v>
      </c>
      <c r="K417" s="2">
        <f t="shared" si="44"/>
        <v>12.692788729173387</v>
      </c>
    </row>
    <row r="418" spans="1:11" ht="13.5" x14ac:dyDescent="0.25">
      <c r="A418" s="3">
        <v>42613</v>
      </c>
      <c r="B418" s="2">
        <v>13.388199999999999</v>
      </c>
      <c r="C418" s="2">
        <f t="shared" si="45"/>
        <v>0.38519999999999932</v>
      </c>
      <c r="D418" s="2">
        <f t="shared" si="46"/>
        <v>13.08004</v>
      </c>
      <c r="E418" s="2">
        <f t="shared" si="48"/>
        <v>13.004170000000002</v>
      </c>
      <c r="F418" s="2">
        <f t="shared" si="49"/>
        <v>12.624904999999996</v>
      </c>
      <c r="G418" s="2">
        <f t="shared" si="43"/>
        <v>12.529358000000009</v>
      </c>
      <c r="H418" s="2">
        <f t="shared" si="47"/>
        <v>13.935347000000009</v>
      </c>
      <c r="I418" s="2">
        <f t="array" ref="I418">SUMPRODUCT(B402:B421, (ROW(B402:B421)-ROW(B402)+1)) / (20*21/2)</f>
        <v>13.054864285714284</v>
      </c>
      <c r="J418" s="2">
        <f t="shared" si="50"/>
        <v>12.764427718773117</v>
      </c>
      <c r="K418" s="2">
        <f t="shared" si="44"/>
        <v>12.720059759401883</v>
      </c>
    </row>
    <row r="419" spans="1:11" ht="13.5" x14ac:dyDescent="0.25">
      <c r="A419" s="3">
        <v>42614</v>
      </c>
      <c r="B419" s="2">
        <v>13.388199999999999</v>
      </c>
      <c r="C419" s="2">
        <f t="shared" si="45"/>
        <v>0</v>
      </c>
      <c r="D419" s="2">
        <f t="shared" si="46"/>
        <v>13.157079999999999</v>
      </c>
      <c r="E419" s="2">
        <f t="shared" si="48"/>
        <v>13.08004</v>
      </c>
      <c r="F419" s="2">
        <f t="shared" si="49"/>
        <v>12.690164999999997</v>
      </c>
      <c r="G419" s="2">
        <f t="shared" si="43"/>
        <v>12.52529800000001</v>
      </c>
      <c r="H419" s="2">
        <f t="shared" si="47"/>
        <v>13.925834000000007</v>
      </c>
      <c r="I419" s="2">
        <f t="array" ref="I419">SUMPRODUCT(B403:B422, (ROW(B403:B422)-ROW(B403)+1)) / (20*21/2)</f>
        <v>13.111913333333334</v>
      </c>
      <c r="J419" s="2">
        <f t="shared" si="50"/>
        <v>12.823834602699488</v>
      </c>
      <c r="K419" s="2">
        <f t="shared" si="44"/>
        <v>12.746261337464555</v>
      </c>
    </row>
    <row r="420" spans="1:11" ht="13.5" x14ac:dyDescent="0.25">
      <c r="A420" s="3">
        <v>42615</v>
      </c>
      <c r="B420" s="2">
        <v>13.4232</v>
      </c>
      <c r="C420" s="2">
        <f t="shared" si="45"/>
        <v>3.5000000000000142E-2</v>
      </c>
      <c r="D420" s="2">
        <f t="shared" si="46"/>
        <v>13.241119999999999</v>
      </c>
      <c r="E420" s="2">
        <f t="shared" si="48"/>
        <v>13.122059999999999</v>
      </c>
      <c r="F420" s="2">
        <f t="shared" si="49"/>
        <v>12.757174999999998</v>
      </c>
      <c r="G420" s="2">
        <f t="shared" si="43"/>
        <v>12.521938000000008</v>
      </c>
      <c r="H420" s="2">
        <f t="shared" si="47"/>
        <v>13.916693000000009</v>
      </c>
      <c r="I420" s="2">
        <f t="array" ref="I420">SUMPRODUCT(B404:B423, (ROW(B404:B423)-ROW(B404)+1)) / (20*21/2)</f>
        <v>13.162580476190474</v>
      </c>
      <c r="J420" s="2">
        <f t="shared" si="50"/>
        <v>12.880917021490013</v>
      </c>
      <c r="K420" s="2">
        <f t="shared" si="44"/>
        <v>12.772807951681632</v>
      </c>
    </row>
    <row r="421" spans="1:11" ht="13.5" x14ac:dyDescent="0.25">
      <c r="A421" s="3">
        <v>42618</v>
      </c>
      <c r="B421" s="2">
        <v>13.4232</v>
      </c>
      <c r="C421" s="2">
        <f t="shared" si="45"/>
        <v>0</v>
      </c>
      <c r="D421" s="2">
        <f t="shared" si="46"/>
        <v>13.32516</v>
      </c>
      <c r="E421" s="2">
        <f t="shared" si="48"/>
        <v>13.164079999999998</v>
      </c>
      <c r="F421" s="2">
        <f t="shared" si="49"/>
        <v>12.824185</v>
      </c>
      <c r="G421" s="2">
        <f t="shared" si="43"/>
        <v>12.518578000000005</v>
      </c>
      <c r="H421" s="2">
        <f t="shared" si="47"/>
        <v>13.907777000000008</v>
      </c>
      <c r="I421" s="2">
        <f t="array" ref="I421">SUMPRODUCT(B405:B424, (ROW(B405:B424)-ROW(B405)+1)) / (20*21/2)</f>
        <v>13.206865714285712</v>
      </c>
      <c r="J421" s="2">
        <f t="shared" si="50"/>
        <v>12.932563019443345</v>
      </c>
      <c r="K421" s="2">
        <f t="shared" si="44"/>
        <v>12.798313522203921</v>
      </c>
    </row>
    <row r="422" spans="1:11" ht="13.5" x14ac:dyDescent="0.25">
      <c r="A422" s="3">
        <v>42619</v>
      </c>
      <c r="B422" s="2">
        <v>13.4232</v>
      </c>
      <c r="C422" s="2">
        <f t="shared" si="45"/>
        <v>0</v>
      </c>
      <c r="D422" s="2">
        <f t="shared" si="46"/>
        <v>13.409199999999998</v>
      </c>
      <c r="E422" s="2">
        <f t="shared" si="48"/>
        <v>13.206099999999998</v>
      </c>
      <c r="F422" s="2">
        <f t="shared" si="49"/>
        <v>12.891195000000002</v>
      </c>
      <c r="G422" s="2">
        <f t="shared" si="43"/>
        <v>12.523208000000004</v>
      </c>
      <c r="H422" s="2">
        <f t="shared" si="47"/>
        <v>13.898861000000011</v>
      </c>
      <c r="I422" s="2">
        <f t="array" ref="I422">SUMPRODUCT(B406:B425, (ROW(B406:B425)-ROW(B406)+1)) / (20*21/2)</f>
        <v>13.244769047619048</v>
      </c>
      <c r="J422" s="2">
        <f t="shared" si="50"/>
        <v>12.979290350924931</v>
      </c>
      <c r="K422" s="2">
        <f t="shared" si="44"/>
        <v>12.822818874274356</v>
      </c>
    </row>
    <row r="423" spans="1:11" ht="13.5" x14ac:dyDescent="0.25">
      <c r="A423" s="3">
        <v>42620</v>
      </c>
      <c r="B423" s="2">
        <v>13.4232</v>
      </c>
      <c r="C423" s="2">
        <f t="shared" si="45"/>
        <v>0</v>
      </c>
      <c r="D423" s="2">
        <f t="shared" si="46"/>
        <v>13.4162</v>
      </c>
      <c r="E423" s="2">
        <f t="shared" si="48"/>
        <v>13.248119999999997</v>
      </c>
      <c r="F423" s="2">
        <f t="shared" si="49"/>
        <v>12.958205000000001</v>
      </c>
      <c r="G423" s="2">
        <f t="shared" si="43"/>
        <v>12.535042000000002</v>
      </c>
      <c r="H423" s="2">
        <f t="shared" si="47"/>
        <v>13.889720000000011</v>
      </c>
      <c r="I423" s="2">
        <f t="array" ref="I423">SUMPRODUCT(B407:B426, (ROW(B407:B426)-ROW(B407)+1)) / (20*21/2)</f>
        <v>13.276290476190475</v>
      </c>
      <c r="J423" s="2">
        <f t="shared" si="50"/>
        <v>13.021567460360652</v>
      </c>
      <c r="K423" s="2">
        <f t="shared" si="44"/>
        <v>12.846363232145951</v>
      </c>
    </row>
    <row r="424" spans="1:11" ht="13.5" x14ac:dyDescent="0.25">
      <c r="A424" s="3">
        <v>42621</v>
      </c>
      <c r="B424" s="2">
        <v>13.4232</v>
      </c>
      <c r="C424" s="2">
        <f t="shared" si="45"/>
        <v>0</v>
      </c>
      <c r="D424" s="2">
        <f t="shared" si="46"/>
        <v>13.4232</v>
      </c>
      <c r="E424" s="2">
        <f t="shared" si="48"/>
        <v>13.290139999999997</v>
      </c>
      <c r="F424" s="2">
        <f t="shared" si="49"/>
        <v>13.025215000000003</v>
      </c>
      <c r="G424" s="2">
        <f t="shared" si="43"/>
        <v>12.546875999999999</v>
      </c>
      <c r="H424" s="2">
        <f t="shared" si="47"/>
        <v>13.880579000000012</v>
      </c>
      <c r="I424" s="2">
        <f t="array" ref="I424">SUMPRODUCT(B408:B427, (ROW(B408:B427)-ROW(B408)+1)) / (20*21/2)</f>
        <v>13.303975714285713</v>
      </c>
      <c r="J424" s="2">
        <f t="shared" si="50"/>
        <v>13.059818178421542</v>
      </c>
      <c r="K424" s="2">
        <f t="shared" si="44"/>
        <v>12.868984281865718</v>
      </c>
    </row>
    <row r="425" spans="1:11" ht="13.5" x14ac:dyDescent="0.25">
      <c r="A425" s="3">
        <v>42622</v>
      </c>
      <c r="B425" s="2">
        <v>13.4232</v>
      </c>
      <c r="C425" s="2">
        <f t="shared" si="45"/>
        <v>0</v>
      </c>
      <c r="D425" s="2">
        <f t="shared" si="46"/>
        <v>13.4232</v>
      </c>
      <c r="E425" s="2">
        <f t="shared" si="48"/>
        <v>13.332159999999996</v>
      </c>
      <c r="F425" s="2">
        <f t="shared" si="49"/>
        <v>13.092225000000003</v>
      </c>
      <c r="G425" s="2">
        <f t="shared" si="43"/>
        <v>12.558709999999998</v>
      </c>
      <c r="H425" s="2">
        <f t="shared" si="47"/>
        <v>13.870312000000013</v>
      </c>
      <c r="I425" s="2">
        <f t="array" ref="I425">SUMPRODUCT(B409:B428, (ROW(B409:B428)-ROW(B409)+1)) / (20*21/2)</f>
        <v>13.327878571428569</v>
      </c>
      <c r="J425" s="2">
        <f t="shared" si="50"/>
        <v>13.094425970952823</v>
      </c>
      <c r="K425" s="2">
        <f t="shared" si="44"/>
        <v>12.890718231596475</v>
      </c>
    </row>
    <row r="426" spans="1:11" ht="13.5" x14ac:dyDescent="0.25">
      <c r="A426" s="3">
        <v>42627</v>
      </c>
      <c r="B426" s="2">
        <v>13.4232</v>
      </c>
      <c r="C426" s="2">
        <f t="shared" si="45"/>
        <v>0</v>
      </c>
      <c r="D426" s="2">
        <f t="shared" si="46"/>
        <v>13.4232</v>
      </c>
      <c r="E426" s="2">
        <f t="shared" si="48"/>
        <v>13.374179999999999</v>
      </c>
      <c r="F426" s="2">
        <f t="shared" si="49"/>
        <v>13.132505000000004</v>
      </c>
      <c r="G426" s="2">
        <f t="shared" si="43"/>
        <v>12.578197999999995</v>
      </c>
      <c r="H426" s="2">
        <f t="shared" si="47"/>
        <v>13.860045000000014</v>
      </c>
      <c r="I426" s="2">
        <f t="array" ref="I426">SUMPRODUCT(B410:B429, (ROW(B410:B429)-ROW(B410)+1)) / (20*21/2)</f>
        <v>13.347999047619046</v>
      </c>
      <c r="J426" s="2">
        <f t="shared" si="50"/>
        <v>13.12573778324303</v>
      </c>
      <c r="K426" s="2">
        <f t="shared" si="44"/>
        <v>12.911599869573084</v>
      </c>
    </row>
    <row r="427" spans="1:11" ht="13.5" x14ac:dyDescent="0.25">
      <c r="A427" s="3">
        <v>42628</v>
      </c>
      <c r="B427" s="2">
        <v>13.4232</v>
      </c>
      <c r="C427" s="2">
        <f t="shared" si="45"/>
        <v>0</v>
      </c>
      <c r="D427" s="2">
        <f t="shared" si="46"/>
        <v>13.4232</v>
      </c>
      <c r="E427" s="2">
        <f t="shared" si="48"/>
        <v>13.416199999999998</v>
      </c>
      <c r="F427" s="2">
        <f t="shared" si="49"/>
        <v>13.172220000000005</v>
      </c>
      <c r="G427" s="2">
        <f t="shared" si="43"/>
        <v>12.597685999999994</v>
      </c>
      <c r="H427" s="2">
        <f t="shared" si="47"/>
        <v>13.848681000000017</v>
      </c>
      <c r="I427" s="2">
        <f t="array" ref="I427">SUMPRODUCT(B411:B430, (ROW(B411:B430)-ROW(B411)+1)) / (20*21/2)</f>
        <v>13.307092380952378</v>
      </c>
      <c r="J427" s="2">
        <f t="shared" si="50"/>
        <v>13.154067518172265</v>
      </c>
      <c r="K427" s="2">
        <f t="shared" si="44"/>
        <v>12.931662619785905</v>
      </c>
    </row>
    <row r="428" spans="1:11" ht="13.5" x14ac:dyDescent="0.25">
      <c r="A428" s="3">
        <v>42629</v>
      </c>
      <c r="B428" s="2">
        <v>13.4232</v>
      </c>
      <c r="C428" s="2">
        <f t="shared" si="45"/>
        <v>0</v>
      </c>
      <c r="D428" s="2">
        <f t="shared" si="46"/>
        <v>13.4232</v>
      </c>
      <c r="E428" s="2">
        <f t="shared" si="48"/>
        <v>13.419699999999997</v>
      </c>
      <c r="F428" s="2">
        <f t="shared" si="49"/>
        <v>13.211935000000006</v>
      </c>
      <c r="G428" s="2">
        <f t="shared" si="43"/>
        <v>12.617173999999993</v>
      </c>
      <c r="H428" s="2">
        <f t="shared" si="47"/>
        <v>13.839005000000022</v>
      </c>
      <c r="I428" s="2">
        <f t="array" ref="I428">SUMPRODUCT(B412:B431, (ROW(B412:B431)-ROW(B412)+1)) / (20*21/2)</f>
        <v>13.267047142857145</v>
      </c>
      <c r="J428" s="2">
        <f t="shared" si="50"/>
        <v>13.179699183108239</v>
      </c>
      <c r="K428" s="2">
        <f t="shared" si="44"/>
        <v>12.950938595480578</v>
      </c>
    </row>
    <row r="429" spans="1:11" ht="13.5" x14ac:dyDescent="0.25">
      <c r="A429" s="3">
        <v>42632</v>
      </c>
      <c r="B429" s="2">
        <v>13.4232</v>
      </c>
      <c r="C429" s="2">
        <f t="shared" si="45"/>
        <v>0</v>
      </c>
      <c r="D429" s="2">
        <f t="shared" si="46"/>
        <v>13.4232</v>
      </c>
      <c r="E429" s="2">
        <f t="shared" si="48"/>
        <v>13.423199999999998</v>
      </c>
      <c r="F429" s="2">
        <f t="shared" si="49"/>
        <v>13.251620000000003</v>
      </c>
      <c r="G429" s="2">
        <f t="shared" si="43"/>
        <v>12.636661999999992</v>
      </c>
      <c r="H429" s="2">
        <f t="shared" si="47"/>
        <v>13.829329000000023</v>
      </c>
      <c r="I429" s="2">
        <f t="array" ref="I429">SUMPRODUCT(B413:B432, (ROW(B413:B432)-ROW(B413)+1)) / (20*21/2)</f>
        <v>13.257320476190479</v>
      </c>
      <c r="J429" s="2">
        <f t="shared" si="50"/>
        <v>13.20288973709793</v>
      </c>
      <c r="K429" s="2">
        <f t="shared" si="44"/>
        <v>12.969458650559771</v>
      </c>
    </row>
    <row r="430" spans="1:11" ht="13.5" x14ac:dyDescent="0.25">
      <c r="A430" s="3">
        <v>42633</v>
      </c>
      <c r="B430" s="2">
        <v>12.822100000000001</v>
      </c>
      <c r="C430" s="2">
        <f t="shared" si="45"/>
        <v>-0.60109999999999886</v>
      </c>
      <c r="D430" s="2">
        <f t="shared" si="46"/>
        <v>13.30298</v>
      </c>
      <c r="E430" s="2">
        <f t="shared" si="48"/>
        <v>13.363089999999996</v>
      </c>
      <c r="F430" s="2">
        <f t="shared" si="49"/>
        <v>13.242575000000002</v>
      </c>
      <c r="G430" s="2">
        <f t="shared" si="43"/>
        <v>12.644127999999991</v>
      </c>
      <c r="H430" s="2">
        <f t="shared" si="47"/>
        <v>13.816647500000023</v>
      </c>
      <c r="I430" s="2">
        <f t="array" ref="I430">SUMPRODUCT(B414:B433, (ROW(B414:B433)-ROW(B414)+1)) / (20*21/2)</f>
        <v>13.24698238095238</v>
      </c>
      <c r="J430" s="2">
        <f t="shared" si="50"/>
        <v>13.166624047850508</v>
      </c>
      <c r="K430" s="2">
        <f t="shared" si="44"/>
        <v>12.963679879949584</v>
      </c>
    </row>
    <row r="431" spans="1:11" ht="13.5" x14ac:dyDescent="0.25">
      <c r="A431" s="3">
        <v>42634</v>
      </c>
      <c r="B431" s="2">
        <v>12.822100000000001</v>
      </c>
      <c r="C431" s="2">
        <f t="shared" si="45"/>
        <v>0</v>
      </c>
      <c r="D431" s="2">
        <f t="shared" si="46"/>
        <v>13.182759999999998</v>
      </c>
      <c r="E431" s="2">
        <f t="shared" si="48"/>
        <v>13.30298</v>
      </c>
      <c r="F431" s="2">
        <f t="shared" si="49"/>
        <v>13.233530000000002</v>
      </c>
      <c r="G431" s="2">
        <f t="shared" si="43"/>
        <v>12.651593999999989</v>
      </c>
      <c r="H431" s="2">
        <f t="shared" si="47"/>
        <v>13.803966000000024</v>
      </c>
      <c r="I431" s="2">
        <f t="array" ref="I431">SUMPRODUCT(B415:B434, (ROW(B415:B434)-ROW(B415)+1)) / (20*21/2)</f>
        <v>13.236032857142858</v>
      </c>
      <c r="J431" s="2">
        <f t="shared" si="50"/>
        <v>13.133812233769508</v>
      </c>
      <c r="K431" s="2">
        <f t="shared" si="44"/>
        <v>12.958127727794698</v>
      </c>
    </row>
    <row r="432" spans="1:11" ht="13.5" x14ac:dyDescent="0.25">
      <c r="A432" s="3">
        <v>42635</v>
      </c>
      <c r="B432" s="2">
        <v>13.131399999999999</v>
      </c>
      <c r="C432" s="2">
        <f t="shared" si="45"/>
        <v>0.30929999999999858</v>
      </c>
      <c r="D432" s="2">
        <f t="shared" si="46"/>
        <v>13.1244</v>
      </c>
      <c r="E432" s="2">
        <f t="shared" si="48"/>
        <v>13.2738</v>
      </c>
      <c r="F432" s="2">
        <f t="shared" si="49"/>
        <v>13.239950000000002</v>
      </c>
      <c r="G432" s="2">
        <f t="shared" si="43"/>
        <v>12.665245999999991</v>
      </c>
      <c r="H432" s="2">
        <f t="shared" si="47"/>
        <v>13.793647000000023</v>
      </c>
      <c r="I432" s="2">
        <f t="array" ref="I432">SUMPRODUCT(B416:B435, (ROW(B416:B435)-ROW(B416)+1)) / (20*21/2)</f>
        <v>13.224471904761906</v>
      </c>
      <c r="J432" s="2">
        <f t="shared" si="50"/>
        <v>13.133582497220029</v>
      </c>
      <c r="K432" s="2">
        <f t="shared" si="44"/>
        <v>12.964922718861574</v>
      </c>
    </row>
    <row r="433" spans="1:11" ht="13.5" x14ac:dyDescent="0.25">
      <c r="A433" s="3">
        <v>42636</v>
      </c>
      <c r="B433" s="2">
        <v>13.131399999999999</v>
      </c>
      <c r="C433" s="2">
        <f t="shared" si="45"/>
        <v>0</v>
      </c>
      <c r="D433" s="2">
        <f t="shared" si="46"/>
        <v>13.066039999999997</v>
      </c>
      <c r="E433" s="2">
        <f t="shared" si="48"/>
        <v>13.244620000000001</v>
      </c>
      <c r="F433" s="2">
        <f t="shared" si="49"/>
        <v>13.246370000000002</v>
      </c>
      <c r="G433" s="2">
        <f t="shared" si="43"/>
        <v>12.67889799999999</v>
      </c>
      <c r="H433" s="2">
        <f t="shared" si="47"/>
        <v>13.783328000000026</v>
      </c>
      <c r="I433" s="2">
        <f t="array" ref="I433">SUMPRODUCT(B417:B436, (ROW(B417:B436)-ROW(B417)+1)) / (20*21/2)</f>
        <v>13.212299523809525</v>
      </c>
      <c r="J433" s="2">
        <f t="shared" si="50"/>
        <v>13.13337464034193</v>
      </c>
      <c r="K433" s="2">
        <f t="shared" si="44"/>
        <v>12.971451239690532</v>
      </c>
    </row>
    <row r="434" spans="1:11" ht="13.5" x14ac:dyDescent="0.25">
      <c r="A434" s="3">
        <v>42639</v>
      </c>
      <c r="B434" s="2">
        <v>13.131399999999999</v>
      </c>
      <c r="C434" s="2">
        <f t="shared" si="45"/>
        <v>0</v>
      </c>
      <c r="D434" s="2">
        <f t="shared" si="46"/>
        <v>13.007679999999999</v>
      </c>
      <c r="E434" s="2">
        <f t="shared" si="48"/>
        <v>13.215440000000001</v>
      </c>
      <c r="F434" s="2">
        <f t="shared" si="49"/>
        <v>13.252789999999999</v>
      </c>
      <c r="G434" s="2">
        <f t="shared" ref="G434:G497" si="51">AVERAGE(B385:B434)</f>
        <v>12.69254999999999</v>
      </c>
      <c r="H434" s="2">
        <f t="shared" si="47"/>
        <v>13.772981000000025</v>
      </c>
      <c r="I434" s="2">
        <f t="array" ref="I434">SUMPRODUCT(B418:B437, (ROW(B418:B437)-ROW(B418)+1)) / (20*21/2)</f>
        <v>13.199515714285713</v>
      </c>
      <c r="J434" s="2">
        <f t="shared" si="50"/>
        <v>13.133186579356984</v>
      </c>
      <c r="K434" s="2">
        <f t="shared" si="44"/>
        <v>12.977723740094826</v>
      </c>
    </row>
    <row r="435" spans="1:11" ht="13.5" x14ac:dyDescent="0.25">
      <c r="A435" s="3">
        <v>42640</v>
      </c>
      <c r="B435" s="2">
        <v>13.131399999999999</v>
      </c>
      <c r="C435" s="2">
        <f t="shared" si="45"/>
        <v>0</v>
      </c>
      <c r="D435" s="2">
        <f t="shared" si="46"/>
        <v>13.06954</v>
      </c>
      <c r="E435" s="2">
        <f t="shared" si="48"/>
        <v>13.186259999999999</v>
      </c>
      <c r="F435" s="2">
        <f t="shared" si="49"/>
        <v>13.259209999999999</v>
      </c>
      <c r="G435" s="2">
        <f t="shared" si="51"/>
        <v>12.706201999999992</v>
      </c>
      <c r="H435" s="2">
        <f t="shared" si="47"/>
        <v>13.762634000000025</v>
      </c>
      <c r="I435" s="2">
        <f t="array" ref="I435">SUMPRODUCT(B419:B438, (ROW(B419:B438)-ROW(B419)+1)) / (20*21/2)</f>
        <v>13.158329999999999</v>
      </c>
      <c r="J435" s="2">
        <f t="shared" si="50"/>
        <v>13.133016428942032</v>
      </c>
      <c r="K435" s="2">
        <f t="shared" ref="K435:K498" si="52">$K$4*B435+(1-$K$4)*K434</f>
        <v>12.983750260091108</v>
      </c>
    </row>
    <row r="436" spans="1:11" ht="13.5" x14ac:dyDescent="0.25">
      <c r="A436" s="3">
        <v>42641</v>
      </c>
      <c r="B436" s="2">
        <v>13.131399999999999</v>
      </c>
      <c r="C436" s="2">
        <f t="shared" si="45"/>
        <v>0</v>
      </c>
      <c r="D436" s="2">
        <f t="shared" si="46"/>
        <v>13.131399999999999</v>
      </c>
      <c r="E436" s="2">
        <f t="shared" si="48"/>
        <v>13.157079999999999</v>
      </c>
      <c r="F436" s="2">
        <f t="shared" si="49"/>
        <v>13.265629999999998</v>
      </c>
      <c r="G436" s="2">
        <f t="shared" si="51"/>
        <v>12.727283999999992</v>
      </c>
      <c r="H436" s="2">
        <f t="shared" si="47"/>
        <v>13.753159500000027</v>
      </c>
      <c r="I436" s="2">
        <f t="array" ref="I436">SUMPRODUCT(B420:B439, (ROW(B420:B439)-ROW(B420)+1)) / (20*21/2)</f>
        <v>13.119756666666667</v>
      </c>
      <c r="J436" s="2">
        <f t="shared" si="50"/>
        <v>13.132862483328505</v>
      </c>
      <c r="K436" s="2">
        <f t="shared" si="52"/>
        <v>12.989540445969888</v>
      </c>
    </row>
    <row r="437" spans="1:11" ht="13.5" x14ac:dyDescent="0.25">
      <c r="A437" s="3">
        <v>42642</v>
      </c>
      <c r="B437" s="2">
        <v>13.131399999999999</v>
      </c>
      <c r="C437" s="2">
        <f t="shared" si="45"/>
        <v>0</v>
      </c>
      <c r="D437" s="2">
        <f t="shared" si="46"/>
        <v>13.131399999999999</v>
      </c>
      <c r="E437" s="2">
        <f t="shared" si="48"/>
        <v>13.1279</v>
      </c>
      <c r="F437" s="2">
        <f t="shared" si="49"/>
        <v>13.272049999999997</v>
      </c>
      <c r="G437" s="2">
        <f t="shared" si="51"/>
        <v>12.748365999999994</v>
      </c>
      <c r="H437" s="2">
        <f t="shared" si="47"/>
        <v>13.743685000000026</v>
      </c>
      <c r="I437" s="2">
        <f t="array" ref="I437">SUMPRODUCT(B421:B440, (ROW(B421:B440)-ROW(B421)+1)) / (20*21/2)</f>
        <v>13.083795714285714</v>
      </c>
      <c r="J437" s="2">
        <f t="shared" si="50"/>
        <v>13.13272319920198</v>
      </c>
      <c r="K437" s="2">
        <f t="shared" si="52"/>
        <v>12.995103565735775</v>
      </c>
    </row>
    <row r="438" spans="1:11" ht="13.5" x14ac:dyDescent="0.25">
      <c r="A438" s="3">
        <v>42643</v>
      </c>
      <c r="B438" s="2">
        <v>12.839600000000001</v>
      </c>
      <c r="C438" s="2">
        <f t="shared" si="45"/>
        <v>-0.29179999999999851</v>
      </c>
      <c r="D438" s="2">
        <f t="shared" si="46"/>
        <v>13.073040000000001</v>
      </c>
      <c r="E438" s="2">
        <f t="shared" si="48"/>
        <v>13.069539999999998</v>
      </c>
      <c r="F438" s="2">
        <f t="shared" si="49"/>
        <v>13.244619999999998</v>
      </c>
      <c r="G438" s="2">
        <f t="shared" si="51"/>
        <v>12.763611999999997</v>
      </c>
      <c r="H438" s="2">
        <f t="shared" si="47"/>
        <v>13.733314000000021</v>
      </c>
      <c r="I438" s="2">
        <f t="array" ref="I438">SUMPRODUCT(B422:B441, (ROW(B422:B441)-ROW(B422)+1)) / (20*21/2)</f>
        <v>13.05061380952381</v>
      </c>
      <c r="J438" s="2">
        <f t="shared" si="50"/>
        <v>13.104806704039886</v>
      </c>
      <c r="K438" s="2">
        <f t="shared" si="52"/>
        <v>12.989005386687314</v>
      </c>
    </row>
    <row r="439" spans="1:11" ht="13.5" x14ac:dyDescent="0.25">
      <c r="A439" s="3">
        <v>42647</v>
      </c>
      <c r="B439" s="2">
        <v>12.839600000000001</v>
      </c>
      <c r="C439" s="2">
        <f t="shared" si="45"/>
        <v>0</v>
      </c>
      <c r="D439" s="2">
        <f t="shared" si="46"/>
        <v>13.014680000000002</v>
      </c>
      <c r="E439" s="2">
        <f t="shared" si="48"/>
        <v>13.01118</v>
      </c>
      <c r="F439" s="2">
        <f t="shared" si="49"/>
        <v>13.217189999999993</v>
      </c>
      <c r="G439" s="2">
        <f t="shared" si="51"/>
        <v>12.778857999999998</v>
      </c>
      <c r="H439" s="2">
        <f t="shared" si="47"/>
        <v>13.72350600000002</v>
      </c>
      <c r="I439" s="2">
        <f t="array" ref="I439">SUMPRODUCT(B423:B442, (ROW(B423:B442)-ROW(B423)+1)) / (20*21/2)</f>
        <v>13.020210952380953</v>
      </c>
      <c r="J439" s="2">
        <f t="shared" si="50"/>
        <v>13.079548922702754</v>
      </c>
      <c r="K439" s="2">
        <f t="shared" si="52"/>
        <v>12.983146351915263</v>
      </c>
    </row>
    <row r="440" spans="1:11" ht="13.5" x14ac:dyDescent="0.25">
      <c r="A440" s="3">
        <v>42648</v>
      </c>
      <c r="B440" s="2">
        <v>12.839600000000001</v>
      </c>
      <c r="C440" s="2">
        <f t="shared" si="45"/>
        <v>0</v>
      </c>
      <c r="D440" s="2">
        <f t="shared" si="46"/>
        <v>12.956320000000002</v>
      </c>
      <c r="E440" s="2">
        <f t="shared" si="48"/>
        <v>13.012930000000001</v>
      </c>
      <c r="F440" s="2">
        <f t="shared" si="49"/>
        <v>13.188009999999995</v>
      </c>
      <c r="G440" s="2">
        <f t="shared" si="51"/>
        <v>12.794103999999997</v>
      </c>
      <c r="H440" s="2">
        <f t="shared" si="47"/>
        <v>13.71369800000002</v>
      </c>
      <c r="I440" s="2">
        <f t="array" ref="I440">SUMPRODUCT(B424:B443, (ROW(B424:B443)-ROW(B424)+1)) / (20*21/2)</f>
        <v>12.992587142857145</v>
      </c>
      <c r="J440" s="2">
        <f t="shared" si="50"/>
        <v>13.056696644350112</v>
      </c>
      <c r="K440" s="2">
        <f t="shared" si="52"/>
        <v>12.977517083212703</v>
      </c>
    </row>
    <row r="441" spans="1:11" ht="13.5" x14ac:dyDescent="0.25">
      <c r="A441" s="3">
        <v>42649</v>
      </c>
      <c r="B441" s="2">
        <v>12.839600000000001</v>
      </c>
      <c r="C441" s="2">
        <f t="shared" si="45"/>
        <v>0</v>
      </c>
      <c r="D441" s="2">
        <f t="shared" si="46"/>
        <v>12.897960000000001</v>
      </c>
      <c r="E441" s="2">
        <f t="shared" si="48"/>
        <v>13.014680000000002</v>
      </c>
      <c r="F441" s="2">
        <f t="shared" si="49"/>
        <v>13.158829999999995</v>
      </c>
      <c r="G441" s="2">
        <f t="shared" si="51"/>
        <v>12.809349999999997</v>
      </c>
      <c r="H441" s="2">
        <f t="shared" si="47"/>
        <v>13.703890000000019</v>
      </c>
      <c r="I441" s="2">
        <f t="array" ref="I441">SUMPRODUCT(B425:B444, (ROW(B425:B444)-ROW(B425)+1)) / (20*21/2)</f>
        <v>12.961075714285716</v>
      </c>
      <c r="J441" s="2">
        <f t="shared" si="50"/>
        <v>13.036020773459624</v>
      </c>
      <c r="K441" s="2">
        <f t="shared" si="52"/>
        <v>12.972108570145538</v>
      </c>
    </row>
    <row r="442" spans="1:11" ht="13.5" x14ac:dyDescent="0.25">
      <c r="A442" s="3">
        <v>42650</v>
      </c>
      <c r="B442" s="2">
        <v>12.839600000000001</v>
      </c>
      <c r="C442" s="2">
        <f t="shared" si="45"/>
        <v>0</v>
      </c>
      <c r="D442" s="2">
        <f t="shared" si="46"/>
        <v>12.839600000000001</v>
      </c>
      <c r="E442" s="2">
        <f t="shared" si="48"/>
        <v>12.985500000000002</v>
      </c>
      <c r="F442" s="2">
        <f t="shared" si="49"/>
        <v>13.129649999999994</v>
      </c>
      <c r="G442" s="2">
        <f t="shared" si="51"/>
        <v>12.824596</v>
      </c>
      <c r="H442" s="2">
        <f t="shared" si="47"/>
        <v>13.697402500000017</v>
      </c>
      <c r="I442" s="2">
        <f t="array" ref="I442">SUMPRODUCT(B426:B445, (ROW(B426:B445)-ROW(B426)+1)) / (20*21/2)</f>
        <v>12.932676666666667</v>
      </c>
      <c r="J442" s="2">
        <f t="shared" si="50"/>
        <v>13.017314033130136</v>
      </c>
      <c r="K442" s="2">
        <f t="shared" si="52"/>
        <v>12.966912155630027</v>
      </c>
    </row>
    <row r="443" spans="1:11" ht="13.5" x14ac:dyDescent="0.25">
      <c r="A443" s="3">
        <v>42653</v>
      </c>
      <c r="B443" s="2">
        <v>12.839600000000001</v>
      </c>
      <c r="C443" s="2">
        <f t="shared" si="45"/>
        <v>0</v>
      </c>
      <c r="D443" s="2">
        <f t="shared" si="46"/>
        <v>12.839600000000001</v>
      </c>
      <c r="E443" s="2">
        <f t="shared" si="48"/>
        <v>12.956320000000002</v>
      </c>
      <c r="F443" s="2">
        <f t="shared" si="49"/>
        <v>13.100469999999996</v>
      </c>
      <c r="G443" s="2">
        <f t="shared" si="51"/>
        <v>12.839841999999999</v>
      </c>
      <c r="H443" s="2">
        <f t="shared" si="47"/>
        <v>13.690915000000016</v>
      </c>
      <c r="I443" s="2">
        <f t="array" ref="I443">SUMPRODUCT(B427:B446, (ROW(B427:B446)-ROW(B427)+1)) / (20*21/2)</f>
        <v>12.907390000000001</v>
      </c>
      <c r="J443" s="2">
        <f t="shared" si="50"/>
        <v>13.000388887117742</v>
      </c>
      <c r="K443" s="2">
        <f t="shared" si="52"/>
        <v>12.961919522075908</v>
      </c>
    </row>
    <row r="444" spans="1:11" ht="13.5" x14ac:dyDescent="0.25">
      <c r="A444" s="3">
        <v>42654</v>
      </c>
      <c r="B444" s="2">
        <v>12.769600000000001</v>
      </c>
      <c r="C444" s="2">
        <f t="shared" si="45"/>
        <v>-7.0000000000000284E-2</v>
      </c>
      <c r="D444" s="2">
        <f t="shared" si="46"/>
        <v>12.8256</v>
      </c>
      <c r="E444" s="2">
        <f t="shared" si="48"/>
        <v>12.920140000000004</v>
      </c>
      <c r="F444" s="2">
        <f t="shared" si="49"/>
        <v>13.067789999999997</v>
      </c>
      <c r="G444" s="2">
        <f t="shared" si="51"/>
        <v>12.853687999999998</v>
      </c>
      <c r="H444" s="2">
        <f t="shared" si="47"/>
        <v>13.684077500000015</v>
      </c>
      <c r="I444" s="2">
        <f t="array" ref="I444">SUMPRODUCT(B428:B447, (ROW(B428:B447)-ROW(B428)+1)) / (20*21/2)</f>
        <v>12.885215714285716</v>
      </c>
      <c r="J444" s="2">
        <f t="shared" si="50"/>
        <v>12.978408993106527</v>
      </c>
      <c r="K444" s="2">
        <f t="shared" si="52"/>
        <v>12.954377580033716</v>
      </c>
    </row>
    <row r="445" spans="1:11" ht="13.5" x14ac:dyDescent="0.25">
      <c r="A445" s="3">
        <v>42655</v>
      </c>
      <c r="B445" s="2">
        <v>12.769600000000001</v>
      </c>
      <c r="C445" s="2">
        <f t="shared" si="45"/>
        <v>0</v>
      </c>
      <c r="D445" s="2">
        <f t="shared" si="46"/>
        <v>12.811599999999999</v>
      </c>
      <c r="E445" s="2">
        <f t="shared" si="48"/>
        <v>12.883960000000002</v>
      </c>
      <c r="F445" s="2">
        <f t="shared" si="49"/>
        <v>13.035109999999994</v>
      </c>
      <c r="G445" s="2">
        <f t="shared" si="51"/>
        <v>12.867533999999999</v>
      </c>
      <c r="H445" s="2">
        <f t="shared" si="47"/>
        <v>13.675129500000015</v>
      </c>
      <c r="I445" s="2">
        <f t="array" ref="I445">SUMPRODUCT(B429:B448, (ROW(B429:B448)-ROW(B429)+1)) / (20*21/2)</f>
        <v>12.866153809523809</v>
      </c>
      <c r="J445" s="2">
        <f t="shared" si="50"/>
        <v>12.958522422334475</v>
      </c>
      <c r="K445" s="2">
        <f t="shared" si="52"/>
        <v>12.947131400424551</v>
      </c>
    </row>
    <row r="446" spans="1:11" ht="13.5" x14ac:dyDescent="0.25">
      <c r="A446" s="3">
        <v>42656</v>
      </c>
      <c r="B446" s="2">
        <v>12.769600000000001</v>
      </c>
      <c r="C446" s="2">
        <f t="shared" si="45"/>
        <v>0</v>
      </c>
      <c r="D446" s="2">
        <f t="shared" si="46"/>
        <v>12.797599999999999</v>
      </c>
      <c r="E446" s="2">
        <f t="shared" si="48"/>
        <v>12.84778</v>
      </c>
      <c r="F446" s="2">
        <f t="shared" si="49"/>
        <v>13.002429999999999</v>
      </c>
      <c r="G446" s="2">
        <f t="shared" si="51"/>
        <v>12.881265999999997</v>
      </c>
      <c r="H446" s="2">
        <f t="shared" si="47"/>
        <v>13.666181500000015</v>
      </c>
      <c r="I446" s="2">
        <f t="array" ref="I446">SUMPRODUCT(B430:B449, (ROW(B430:B449)-ROW(B430)+1)) / (20*21/2)</f>
        <v>12.814070952380956</v>
      </c>
      <c r="J446" s="2">
        <f t="shared" si="50"/>
        <v>12.940529810683572</v>
      </c>
      <c r="K446" s="2">
        <f t="shared" si="52"/>
        <v>12.940169384721628</v>
      </c>
    </row>
    <row r="447" spans="1:11" ht="13.5" x14ac:dyDescent="0.25">
      <c r="A447" s="3">
        <v>42657</v>
      </c>
      <c r="B447" s="2">
        <v>12.769600000000001</v>
      </c>
      <c r="C447" s="2">
        <f t="shared" si="45"/>
        <v>0</v>
      </c>
      <c r="D447" s="2">
        <f t="shared" si="46"/>
        <v>12.783599999999998</v>
      </c>
      <c r="E447" s="2">
        <f t="shared" si="48"/>
        <v>12.811600000000002</v>
      </c>
      <c r="F447" s="2">
        <f t="shared" si="49"/>
        <v>12.969749999999996</v>
      </c>
      <c r="G447" s="2">
        <f t="shared" si="51"/>
        <v>12.894997999999996</v>
      </c>
      <c r="H447" s="2">
        <f t="shared" si="47"/>
        <v>13.657233500000013</v>
      </c>
      <c r="I447" s="2">
        <f t="array" ref="I447">SUMPRODUCT(B431:B450, (ROW(B431:B450)-ROW(B431)+1)) / (20*21/2)</f>
        <v>12.766907142857145</v>
      </c>
      <c r="J447" s="2">
        <f t="shared" si="50"/>
        <v>12.92425078109466</v>
      </c>
      <c r="K447" s="2">
        <f t="shared" si="52"/>
        <v>12.93348038924235</v>
      </c>
    </row>
    <row r="448" spans="1:11" ht="13.5" x14ac:dyDescent="0.25">
      <c r="A448" s="3">
        <v>42660</v>
      </c>
      <c r="B448" s="2">
        <v>12.769600000000001</v>
      </c>
      <c r="C448" s="2">
        <f t="shared" si="45"/>
        <v>0</v>
      </c>
      <c r="D448" s="2">
        <f t="shared" si="46"/>
        <v>12.769600000000001</v>
      </c>
      <c r="E448" s="2">
        <f t="shared" si="48"/>
        <v>12.804599999999999</v>
      </c>
      <c r="F448" s="2">
        <f t="shared" si="49"/>
        <v>12.937069999999997</v>
      </c>
      <c r="G448" s="2">
        <f t="shared" si="51"/>
        <v>12.908729999999997</v>
      </c>
      <c r="H448" s="2">
        <f t="shared" si="47"/>
        <v>13.646512500000012</v>
      </c>
      <c r="I448" s="2">
        <f t="array" ref="I448">SUMPRODUCT(B432:B451, (ROW(B432:B451)-ROW(B432)+1)) / (20*21/2)</f>
        <v>12.7218</v>
      </c>
      <c r="J448" s="2">
        <f t="shared" si="50"/>
        <v>12.90952213527612</v>
      </c>
      <c r="K448" s="2">
        <f t="shared" si="52"/>
        <v>12.927053707311279</v>
      </c>
    </row>
    <row r="449" spans="1:11" ht="13.5" x14ac:dyDescent="0.25">
      <c r="A449" s="3">
        <v>42661</v>
      </c>
      <c r="B449" s="2">
        <v>12.3902</v>
      </c>
      <c r="C449" s="2">
        <f t="shared" si="45"/>
        <v>-0.3794000000000004</v>
      </c>
      <c r="D449" s="2">
        <f t="shared" si="46"/>
        <v>12.693720000000001</v>
      </c>
      <c r="E449" s="2">
        <f t="shared" si="48"/>
        <v>12.75966</v>
      </c>
      <c r="F449" s="2">
        <f t="shared" si="49"/>
        <v>12.885419999999996</v>
      </c>
      <c r="G449" s="2">
        <f t="shared" si="51"/>
        <v>12.914873999999998</v>
      </c>
      <c r="H449" s="2">
        <f t="shared" si="47"/>
        <v>13.633894500000013</v>
      </c>
      <c r="I449" s="2">
        <f t="array" ref="I449">SUMPRODUCT(B433:B452, (ROW(B433:B452)-ROW(B433)+1)) / (20*21/2)</f>
        <v>12.678749523809522</v>
      </c>
      <c r="J449" s="2">
        <f t="shared" si="50"/>
        <v>12.860062884297442</v>
      </c>
      <c r="K449" s="2">
        <f t="shared" si="52"/>
        <v>12.906000620750053</v>
      </c>
    </row>
    <row r="450" spans="1:11" ht="13.5" x14ac:dyDescent="0.25">
      <c r="A450" s="3">
        <v>42662</v>
      </c>
      <c r="B450" s="2">
        <v>12.3902</v>
      </c>
      <c r="C450" s="2">
        <f t="shared" si="45"/>
        <v>0</v>
      </c>
      <c r="D450" s="2">
        <f t="shared" si="46"/>
        <v>12.617840000000001</v>
      </c>
      <c r="E450" s="2">
        <f t="shared" si="48"/>
        <v>12.714719999999996</v>
      </c>
      <c r="F450" s="2">
        <f t="shared" si="49"/>
        <v>12.863824999999997</v>
      </c>
      <c r="G450" s="2">
        <f t="shared" si="51"/>
        <v>12.921017999999998</v>
      </c>
      <c r="H450" s="2">
        <f t="shared" si="47"/>
        <v>13.621276500000013</v>
      </c>
      <c r="I450" s="2">
        <f t="array" ref="I450">SUMPRODUCT(B434:B453, (ROW(B434:B453)-ROW(B434)+1)) / (20*21/2)</f>
        <v>12.639228571428571</v>
      </c>
      <c r="J450" s="2">
        <f t="shared" si="50"/>
        <v>12.815314038173875</v>
      </c>
      <c r="K450" s="2">
        <f t="shared" si="52"/>
        <v>12.885773145426521</v>
      </c>
    </row>
    <row r="451" spans="1:11" ht="13.5" x14ac:dyDescent="0.25">
      <c r="A451" s="3">
        <v>42663</v>
      </c>
      <c r="B451" s="2">
        <v>12.3902</v>
      </c>
      <c r="C451" s="2">
        <f t="shared" si="45"/>
        <v>0</v>
      </c>
      <c r="D451" s="2">
        <f t="shared" si="46"/>
        <v>12.54196</v>
      </c>
      <c r="E451" s="2">
        <f t="shared" si="48"/>
        <v>12.669779999999998</v>
      </c>
      <c r="F451" s="2">
        <f t="shared" si="49"/>
        <v>12.842229999999997</v>
      </c>
      <c r="G451" s="2">
        <f t="shared" si="51"/>
        <v>12.927162000000001</v>
      </c>
      <c r="H451" s="2">
        <f t="shared" si="47"/>
        <v>13.608658500000013</v>
      </c>
      <c r="I451" s="2">
        <f t="array" ref="I451">SUMPRODUCT(B435:B454, (ROW(B435:B454)-ROW(B435)+1)) / (20*21/2)</f>
        <v>12.603237142857145</v>
      </c>
      <c r="J451" s="2">
        <f t="shared" si="50"/>
        <v>12.774826986919221</v>
      </c>
      <c r="K451" s="2">
        <f t="shared" si="52"/>
        <v>12.866338904429403</v>
      </c>
    </row>
    <row r="452" spans="1:11" ht="13.5" x14ac:dyDescent="0.25">
      <c r="A452" s="3">
        <v>42664</v>
      </c>
      <c r="B452" s="2">
        <v>12.3902</v>
      </c>
      <c r="C452" s="2">
        <f t="shared" ref="C452:C515" si="53">B452-B451</f>
        <v>0</v>
      </c>
      <c r="D452" s="2">
        <f t="shared" si="46"/>
        <v>12.46608</v>
      </c>
      <c r="E452" s="2">
        <f t="shared" si="48"/>
        <v>12.624839999999997</v>
      </c>
      <c r="F452" s="2">
        <f t="shared" si="49"/>
        <v>12.805169999999999</v>
      </c>
      <c r="G452" s="2">
        <f t="shared" si="51"/>
        <v>12.933306000000002</v>
      </c>
      <c r="H452" s="2">
        <f t="shared" si="47"/>
        <v>13.59604050000001</v>
      </c>
      <c r="I452" s="2">
        <f t="array" ref="I452">SUMPRODUCT(B436:B455, (ROW(B436:B455)-ROW(B436)+1)) / (20*21/2)</f>
        <v>12.570775238095235</v>
      </c>
      <c r="J452" s="2">
        <f t="shared" si="50"/>
        <v>12.738195845307867</v>
      </c>
      <c r="K452" s="2">
        <f t="shared" si="52"/>
        <v>12.84766679053021</v>
      </c>
    </row>
    <row r="453" spans="1:11" ht="13.5" x14ac:dyDescent="0.25">
      <c r="A453" s="3">
        <v>42667</v>
      </c>
      <c r="B453" s="2">
        <v>12.3902</v>
      </c>
      <c r="C453" s="2">
        <f t="shared" si="53"/>
        <v>0</v>
      </c>
      <c r="D453" s="2">
        <f t="shared" si="46"/>
        <v>12.3902</v>
      </c>
      <c r="E453" s="2">
        <f t="shared" si="48"/>
        <v>12.579899999999999</v>
      </c>
      <c r="F453" s="2">
        <f t="shared" si="49"/>
        <v>12.768109999999998</v>
      </c>
      <c r="G453" s="2">
        <f t="shared" si="51"/>
        <v>12.939450000000001</v>
      </c>
      <c r="H453" s="2">
        <f t="shared" si="47"/>
        <v>13.58342250000001</v>
      </c>
      <c r="I453" s="2">
        <f t="array" ref="I453">SUMPRODUCT(B437:B456, (ROW(B437:B456)-ROW(B437)+1)) / (20*21/2)</f>
        <v>12.529061904761903</v>
      </c>
      <c r="J453" s="2">
        <f t="shared" si="50"/>
        <v>12.705053383849975</v>
      </c>
      <c r="K453" s="2">
        <f t="shared" si="52"/>
        <v>12.82972691639177</v>
      </c>
    </row>
    <row r="454" spans="1:11" ht="13.5" x14ac:dyDescent="0.25">
      <c r="A454" s="3">
        <v>42668</v>
      </c>
      <c r="B454" s="2">
        <v>12.3902</v>
      </c>
      <c r="C454" s="2">
        <f t="shared" si="53"/>
        <v>0</v>
      </c>
      <c r="D454" s="2">
        <f t="shared" ref="D454:D517" si="54">AVERAGE(B450:B454)</f>
        <v>12.3902</v>
      </c>
      <c r="E454" s="2">
        <f t="shared" si="48"/>
        <v>12.541959999999998</v>
      </c>
      <c r="F454" s="2">
        <f t="shared" si="49"/>
        <v>12.73105</v>
      </c>
      <c r="G454" s="2">
        <f t="shared" si="51"/>
        <v>12.945594000000005</v>
      </c>
      <c r="H454" s="2">
        <f t="shared" si="47"/>
        <v>13.57080450000001</v>
      </c>
      <c r="I454" s="2">
        <f t="array" ref="I454">SUMPRODUCT(B438:B457, (ROW(B438:B457)-ROW(B438)+1)) / (20*21/2)</f>
        <v>12.491517142857141</v>
      </c>
      <c r="J454" s="2">
        <f t="shared" si="50"/>
        <v>12.675067347292835</v>
      </c>
      <c r="K454" s="2">
        <f t="shared" si="52"/>
        <v>12.812490566729348</v>
      </c>
    </row>
    <row r="455" spans="1:11" ht="13.5" x14ac:dyDescent="0.25">
      <c r="A455" s="3">
        <v>42669</v>
      </c>
      <c r="B455" s="2">
        <v>12.3902</v>
      </c>
      <c r="C455" s="2">
        <f t="shared" si="53"/>
        <v>0</v>
      </c>
      <c r="D455" s="2">
        <f t="shared" si="54"/>
        <v>12.3902</v>
      </c>
      <c r="E455" s="2">
        <f t="shared" si="48"/>
        <v>12.504019999999997</v>
      </c>
      <c r="F455" s="2">
        <f t="shared" si="49"/>
        <v>12.693989999999998</v>
      </c>
      <c r="G455" s="2">
        <f t="shared" si="51"/>
        <v>12.951738000000008</v>
      </c>
      <c r="H455" s="2">
        <f t="shared" si="47"/>
        <v>13.558186500000009</v>
      </c>
      <c r="I455" s="2">
        <f t="array" ref="I455">SUMPRODUCT(B439:B458, (ROW(B439:B458)-ROW(B439)+1)) / (20*21/2)</f>
        <v>12.458140952380953</v>
      </c>
      <c r="J455" s="2">
        <f t="shared" si="50"/>
        <v>12.647937123741137</v>
      </c>
      <c r="K455" s="2">
        <f t="shared" si="52"/>
        <v>12.795930152347806</v>
      </c>
    </row>
    <row r="456" spans="1:11" ht="13.5" x14ac:dyDescent="0.25">
      <c r="A456" s="3">
        <v>42670</v>
      </c>
      <c r="B456" s="2">
        <v>12.256</v>
      </c>
      <c r="C456" s="2">
        <f t="shared" si="53"/>
        <v>-0.13419999999999987</v>
      </c>
      <c r="D456" s="2">
        <f t="shared" si="54"/>
        <v>12.36336</v>
      </c>
      <c r="E456" s="2">
        <f t="shared" si="48"/>
        <v>12.452659999999998</v>
      </c>
      <c r="F456" s="2">
        <f t="shared" si="49"/>
        <v>12.650219999999997</v>
      </c>
      <c r="G456" s="2">
        <f t="shared" si="51"/>
        <v>12.944506000000008</v>
      </c>
      <c r="H456" s="2">
        <f t="shared" si="47"/>
        <v>13.544897500000006</v>
      </c>
      <c r="I456" s="2">
        <f t="array" ref="I456">SUMPRODUCT(B440:B459, (ROW(B440:B459)-ROW(B440)+1)) / (20*21/2)</f>
        <v>12.42754380952381</v>
      </c>
      <c r="J456" s="2">
        <f t="shared" si="50"/>
        <v>12.610609778622933</v>
      </c>
      <c r="K456" s="2">
        <f t="shared" si="52"/>
        <v>12.774756420883186</v>
      </c>
    </row>
    <row r="457" spans="1:11" ht="13.5" x14ac:dyDescent="0.25">
      <c r="A457" s="3">
        <v>42671</v>
      </c>
      <c r="B457" s="2">
        <v>12.256</v>
      </c>
      <c r="C457" s="2">
        <f t="shared" si="53"/>
        <v>0</v>
      </c>
      <c r="D457" s="2">
        <f t="shared" si="54"/>
        <v>12.33652</v>
      </c>
      <c r="E457" s="2">
        <f t="shared" si="48"/>
        <v>12.401299999999997</v>
      </c>
      <c r="F457" s="2">
        <f t="shared" si="49"/>
        <v>12.606449999999999</v>
      </c>
      <c r="G457" s="2">
        <f t="shared" si="51"/>
        <v>12.93704800000001</v>
      </c>
      <c r="H457" s="2">
        <f t="shared" si="47"/>
        <v>13.529667000000007</v>
      </c>
      <c r="I457" s="2">
        <f t="array" ref="I457">SUMPRODUCT(B441:B460, (ROW(B441:B460)-ROW(B441)+1)) / (20*21/2)</f>
        <v>12.399725714285715</v>
      </c>
      <c r="J457" s="2">
        <f t="shared" si="50"/>
        <v>12.576837418754083</v>
      </c>
      <c r="K457" s="2">
        <f t="shared" si="52"/>
        <v>12.754413031828944</v>
      </c>
    </row>
    <row r="458" spans="1:11" ht="13.5" x14ac:dyDescent="0.25">
      <c r="A458" s="3">
        <v>42674</v>
      </c>
      <c r="B458" s="2">
        <v>12.256</v>
      </c>
      <c r="C458" s="2">
        <f t="shared" si="53"/>
        <v>0</v>
      </c>
      <c r="D458" s="2">
        <f t="shared" si="54"/>
        <v>12.30968</v>
      </c>
      <c r="E458" s="2">
        <f t="shared" si="48"/>
        <v>12.34994</v>
      </c>
      <c r="F458" s="2">
        <f t="shared" si="49"/>
        <v>12.577269999999997</v>
      </c>
      <c r="G458" s="2">
        <f t="shared" si="51"/>
        <v>12.92959000000001</v>
      </c>
      <c r="H458" s="2">
        <f t="shared" ref="H458:H521" si="55">AVERAGE(B259:B458)</f>
        <v>13.514436500000006</v>
      </c>
      <c r="I458" s="2">
        <f t="array" ref="I458">SUMPRODUCT(B442:B461, (ROW(B442:B461)-ROW(B442)+1)) / (20*21/2)</f>
        <v>12.374686666666667</v>
      </c>
      <c r="J458" s="2">
        <f t="shared" si="50"/>
        <v>12.546281474110838</v>
      </c>
      <c r="K458" s="2">
        <f t="shared" si="52"/>
        <v>12.734867422737613</v>
      </c>
    </row>
    <row r="459" spans="1:11" ht="13.5" x14ac:dyDescent="0.25">
      <c r="A459" s="3">
        <v>42675</v>
      </c>
      <c r="B459" s="2">
        <v>12.256</v>
      </c>
      <c r="C459" s="2">
        <f t="shared" si="53"/>
        <v>0</v>
      </c>
      <c r="D459" s="2">
        <f t="shared" si="54"/>
        <v>12.28284</v>
      </c>
      <c r="E459" s="2">
        <f t="shared" si="48"/>
        <v>12.33652</v>
      </c>
      <c r="F459" s="2">
        <f t="shared" si="49"/>
        <v>12.548089999999998</v>
      </c>
      <c r="G459" s="2">
        <f t="shared" si="51"/>
        <v>12.922120000000007</v>
      </c>
      <c r="H459" s="2">
        <f t="shared" si="55"/>
        <v>13.499178000000002</v>
      </c>
      <c r="I459" s="2">
        <f t="array" ref="I459">SUMPRODUCT(B443:B462, (ROW(B443:B462)-ROW(B443)+1)) / (20*21/2)</f>
        <v>12.352426666666668</v>
      </c>
      <c r="J459" s="2">
        <f t="shared" si="50"/>
        <v>12.518635619433617</v>
      </c>
      <c r="K459" s="2">
        <f t="shared" si="52"/>
        <v>12.716088308120453</v>
      </c>
    </row>
    <row r="460" spans="1:11" ht="13.5" x14ac:dyDescent="0.25">
      <c r="A460" s="3">
        <v>42676</v>
      </c>
      <c r="B460" s="2">
        <v>12.256</v>
      </c>
      <c r="C460" s="2">
        <f t="shared" si="53"/>
        <v>0</v>
      </c>
      <c r="D460" s="2">
        <f t="shared" si="54"/>
        <v>12.256</v>
      </c>
      <c r="E460" s="2">
        <f t="shared" ref="E460:E523" si="56">AVERAGE(B451:B460)</f>
        <v>12.3231</v>
      </c>
      <c r="F460" s="2">
        <f t="shared" si="49"/>
        <v>12.518909999999996</v>
      </c>
      <c r="G460" s="2">
        <f t="shared" si="51"/>
        <v>12.907180000000006</v>
      </c>
      <c r="H460" s="2">
        <f t="shared" si="55"/>
        <v>13.483919500000003</v>
      </c>
      <c r="I460" s="2">
        <f t="array" ref="I460">SUMPRODUCT(B444:B463, (ROW(B444:B463)-ROW(B444)+1)) / (20*21/2)</f>
        <v>12.297926666666667</v>
      </c>
      <c r="J460" s="2">
        <f t="shared" si="50"/>
        <v>12.493622703297083</v>
      </c>
      <c r="K460" s="2">
        <f t="shared" si="52"/>
        <v>12.698045629370633</v>
      </c>
    </row>
    <row r="461" spans="1:11" ht="13.5" x14ac:dyDescent="0.25">
      <c r="A461" s="3">
        <v>42677</v>
      </c>
      <c r="B461" s="2">
        <v>12.256</v>
      </c>
      <c r="C461" s="2">
        <f t="shared" si="53"/>
        <v>0</v>
      </c>
      <c r="D461" s="2">
        <f t="shared" si="54"/>
        <v>12.256</v>
      </c>
      <c r="E461" s="2">
        <f t="shared" si="56"/>
        <v>12.30968</v>
      </c>
      <c r="F461" s="2">
        <f t="shared" si="49"/>
        <v>12.489729999999998</v>
      </c>
      <c r="G461" s="2">
        <f t="shared" si="51"/>
        <v>12.892240000000005</v>
      </c>
      <c r="H461" s="2">
        <f t="shared" si="55"/>
        <v>13.468661000000003</v>
      </c>
      <c r="I461" s="2">
        <f t="array" ref="I461">SUMPRODUCT(B445:B464, (ROW(B445:B464)-ROW(B445)+1)) / (20*21/2)</f>
        <v>12.249070952380952</v>
      </c>
      <c r="J461" s="2">
        <f t="shared" si="50"/>
        <v>12.470991969649743</v>
      </c>
      <c r="K461" s="2">
        <f t="shared" si="52"/>
        <v>12.680710506650216</v>
      </c>
    </row>
    <row r="462" spans="1:11" ht="13.5" x14ac:dyDescent="0.25">
      <c r="A462" s="3">
        <v>42678</v>
      </c>
      <c r="B462" s="2">
        <v>12.256</v>
      </c>
      <c r="C462" s="2">
        <f t="shared" si="53"/>
        <v>0</v>
      </c>
      <c r="D462" s="2">
        <f t="shared" si="54"/>
        <v>12.256</v>
      </c>
      <c r="E462" s="2">
        <f t="shared" si="56"/>
        <v>12.29626</v>
      </c>
      <c r="F462" s="2">
        <f t="shared" si="49"/>
        <v>12.460549999999998</v>
      </c>
      <c r="G462" s="2">
        <f t="shared" si="51"/>
        <v>12.877300000000002</v>
      </c>
      <c r="H462" s="2">
        <f t="shared" si="55"/>
        <v>13.453402499999999</v>
      </c>
      <c r="I462" s="2">
        <f t="array" ref="I462">SUMPRODUCT(B446:B465, (ROW(B446:B465)-ROW(B446)+1)) / (20*21/2)</f>
        <v>12.20435619047619</v>
      </c>
      <c r="J462" s="2">
        <f t="shared" si="50"/>
        <v>12.450516543968815</v>
      </c>
      <c r="K462" s="2">
        <f t="shared" si="52"/>
        <v>12.664055192663934</v>
      </c>
    </row>
    <row r="463" spans="1:11" ht="13.5" x14ac:dyDescent="0.25">
      <c r="A463" s="3">
        <v>42681</v>
      </c>
      <c r="B463" s="2">
        <v>11.888299999999999</v>
      </c>
      <c r="C463" s="2">
        <f t="shared" si="53"/>
        <v>-0.36770000000000103</v>
      </c>
      <c r="D463" s="2">
        <f t="shared" si="54"/>
        <v>12.182460000000001</v>
      </c>
      <c r="E463" s="2">
        <f t="shared" si="56"/>
        <v>12.24607</v>
      </c>
      <c r="F463" s="2">
        <f t="shared" si="49"/>
        <v>12.412984999999997</v>
      </c>
      <c r="G463" s="2">
        <f t="shared" si="51"/>
        <v>12.855006000000001</v>
      </c>
      <c r="H463" s="2">
        <f t="shared" si="55"/>
        <v>13.437712499999998</v>
      </c>
      <c r="I463" s="2">
        <f t="array" ref="I463">SUMPRODUCT(B447:B466, (ROW(B447:B466)-ROW(B447)+1)) / (20*21/2)</f>
        <v>12.16378238095238</v>
      </c>
      <c r="J463" s="2">
        <f t="shared" si="50"/>
        <v>12.39697211120988</v>
      </c>
      <c r="K463" s="2">
        <f t="shared" si="52"/>
        <v>12.633633420402603</v>
      </c>
    </row>
    <row r="464" spans="1:11" ht="13.5" x14ac:dyDescent="0.25">
      <c r="A464" s="3">
        <v>42682</v>
      </c>
      <c r="B464" s="2">
        <v>11.9</v>
      </c>
      <c r="C464" s="2">
        <f t="shared" si="53"/>
        <v>1.1700000000001154E-2</v>
      </c>
      <c r="D464" s="2">
        <f t="shared" si="54"/>
        <v>12.11126</v>
      </c>
      <c r="E464" s="2">
        <f t="shared" si="56"/>
        <v>12.197050000000001</v>
      </c>
      <c r="F464" s="2">
        <f t="shared" si="49"/>
        <v>12.369504999999998</v>
      </c>
      <c r="G464" s="2">
        <f t="shared" si="51"/>
        <v>12.832946</v>
      </c>
      <c r="H464" s="2">
        <f t="shared" si="55"/>
        <v>13.422108999999999</v>
      </c>
      <c r="I464" s="2">
        <f t="array" ref="I464">SUMPRODUCT(B448:B467, (ROW(B448:B467)-ROW(B448)+1)) / (20*21/2)</f>
        <v>12.127349523809523</v>
      </c>
      <c r="J464" s="2">
        <f t="shared" si="50"/>
        <v>12.349641433951795</v>
      </c>
      <c r="K464" s="2">
        <f t="shared" si="52"/>
        <v>12.6048634823476</v>
      </c>
    </row>
    <row r="465" spans="1:11" ht="13.5" x14ac:dyDescent="0.25">
      <c r="A465" s="3">
        <v>42683</v>
      </c>
      <c r="B465" s="2">
        <v>11.9</v>
      </c>
      <c r="C465" s="2">
        <f t="shared" si="53"/>
        <v>0</v>
      </c>
      <c r="D465" s="2">
        <f t="shared" si="54"/>
        <v>12.04006</v>
      </c>
      <c r="E465" s="2">
        <f t="shared" si="56"/>
        <v>12.148030000000002</v>
      </c>
      <c r="F465" s="2">
        <f t="shared" si="49"/>
        <v>12.326024999999998</v>
      </c>
      <c r="G465" s="2">
        <f t="shared" si="51"/>
        <v>12.810885999999998</v>
      </c>
      <c r="H465" s="2">
        <f t="shared" si="55"/>
        <v>13.406505499999996</v>
      </c>
      <c r="I465" s="2">
        <f t="array" ref="I465">SUMPRODUCT(B449:B468, (ROW(B449:B468)-ROW(B449)+1)) / (20*21/2)</f>
        <v>12.095057619047619</v>
      </c>
      <c r="J465" s="2">
        <f t="shared" si="50"/>
        <v>12.3068184402421</v>
      </c>
      <c r="K465" s="2">
        <f t="shared" si="52"/>
        <v>12.577221777157499</v>
      </c>
    </row>
    <row r="466" spans="1:11" ht="13.5" x14ac:dyDescent="0.25">
      <c r="A466" s="3">
        <v>42684</v>
      </c>
      <c r="B466" s="2">
        <v>11.9</v>
      </c>
      <c r="C466" s="2">
        <f t="shared" si="53"/>
        <v>0</v>
      </c>
      <c r="D466" s="2">
        <f t="shared" si="54"/>
        <v>11.968859999999999</v>
      </c>
      <c r="E466" s="2">
        <f t="shared" si="56"/>
        <v>12.112430000000002</v>
      </c>
      <c r="F466" s="2">
        <f t="shared" si="49"/>
        <v>12.282544999999999</v>
      </c>
      <c r="G466" s="2">
        <f t="shared" si="51"/>
        <v>12.788825999999997</v>
      </c>
      <c r="H466" s="2">
        <f t="shared" si="55"/>
        <v>13.390901999999999</v>
      </c>
      <c r="I466" s="2">
        <f t="array" ref="I466">SUMPRODUCT(B450:B469, (ROW(B450:B469)-ROW(B450)+1)) / (20*21/2)</f>
        <v>12.066906666666666</v>
      </c>
      <c r="J466" s="2">
        <f t="shared" si="50"/>
        <v>12.268073826885709</v>
      </c>
      <c r="K466" s="2">
        <f t="shared" si="52"/>
        <v>12.550664060406225</v>
      </c>
    </row>
    <row r="467" spans="1:11" ht="13.5" x14ac:dyDescent="0.25">
      <c r="A467" s="3">
        <v>42685</v>
      </c>
      <c r="B467" s="2">
        <v>11.9</v>
      </c>
      <c r="C467" s="2">
        <f t="shared" si="53"/>
        <v>0</v>
      </c>
      <c r="D467" s="2">
        <f t="shared" si="54"/>
        <v>11.897659999999998</v>
      </c>
      <c r="E467" s="2">
        <f t="shared" si="56"/>
        <v>12.076830000000003</v>
      </c>
      <c r="F467" s="2">
        <f t="shared" si="49"/>
        <v>12.239065</v>
      </c>
      <c r="G467" s="2">
        <f t="shared" si="51"/>
        <v>12.766765999999995</v>
      </c>
      <c r="H467" s="2">
        <f t="shared" si="55"/>
        <v>13.377549499999997</v>
      </c>
      <c r="I467" s="2">
        <f t="array" ref="I467">SUMPRODUCT(B451:B470, (ROW(B451:B470)-ROW(B451)+1)) / (20*21/2)</f>
        <v>12.09167095238095</v>
      </c>
      <c r="J467" s="2">
        <f t="shared" si="50"/>
        <v>12.233019176706117</v>
      </c>
      <c r="K467" s="2">
        <f t="shared" si="52"/>
        <v>12.525147822743236</v>
      </c>
    </row>
    <row r="468" spans="1:11" ht="13.5" x14ac:dyDescent="0.25">
      <c r="A468" s="3">
        <v>42688</v>
      </c>
      <c r="B468" s="2">
        <v>11.9</v>
      </c>
      <c r="C468" s="2">
        <f t="shared" si="53"/>
        <v>0</v>
      </c>
      <c r="D468" s="2">
        <f t="shared" si="54"/>
        <v>11.9</v>
      </c>
      <c r="E468" s="2">
        <f t="shared" si="56"/>
        <v>12.041230000000002</v>
      </c>
      <c r="F468" s="2">
        <f t="shared" ref="F468:F531" si="57">AVERAGE(B449:B468)</f>
        <v>12.195585000000001</v>
      </c>
      <c r="G468" s="2">
        <f t="shared" si="51"/>
        <v>12.737001999999995</v>
      </c>
      <c r="H468" s="2">
        <f t="shared" si="55"/>
        <v>13.364196999999999</v>
      </c>
      <c r="I468" s="2">
        <f t="array" ref="I468">SUMPRODUCT(B452:B471, (ROW(B452:B471)-ROW(B452)+1)) / (20*21/2)</f>
        <v>12.132354761904761</v>
      </c>
      <c r="J468" s="2">
        <f t="shared" si="50"/>
        <v>12.201303064638868</v>
      </c>
      <c r="K468" s="2">
        <f t="shared" si="52"/>
        <v>12.500632221851344</v>
      </c>
    </row>
    <row r="469" spans="1:11" ht="13.5" x14ac:dyDescent="0.25">
      <c r="A469" s="3">
        <v>42689</v>
      </c>
      <c r="B469" s="2">
        <v>11.9</v>
      </c>
      <c r="C469" s="2">
        <f t="shared" si="53"/>
        <v>0</v>
      </c>
      <c r="D469" s="2">
        <f t="shared" si="54"/>
        <v>11.9</v>
      </c>
      <c r="E469" s="2">
        <f t="shared" si="56"/>
        <v>12.005630000000002</v>
      </c>
      <c r="F469" s="2">
        <f t="shared" si="57"/>
        <v>12.171075</v>
      </c>
      <c r="G469" s="2">
        <f t="shared" si="51"/>
        <v>12.707237999999993</v>
      </c>
      <c r="H469" s="2">
        <f t="shared" si="55"/>
        <v>13.350872499999998</v>
      </c>
      <c r="I469" s="2">
        <f t="array" ref="I469">SUMPRODUCT(B453:B472, (ROW(B453:B472)-ROW(B453)+1)) / (20*21/2)</f>
        <v>12.172038095238095</v>
      </c>
      <c r="J469" s="2">
        <f t="shared" ref="J469:J532" si="58">$J$4*B469+J468*(1-$J$4)</f>
        <v>12.172607534673261</v>
      </c>
      <c r="K469" s="2">
        <f t="shared" si="52"/>
        <v>12.477078017072861</v>
      </c>
    </row>
    <row r="470" spans="1:11" ht="13.5" x14ac:dyDescent="0.25">
      <c r="A470" s="3">
        <v>42690</v>
      </c>
      <c r="B470" s="2">
        <v>12.431100000000001</v>
      </c>
      <c r="C470" s="2">
        <f t="shared" si="53"/>
        <v>0.53110000000000035</v>
      </c>
      <c r="D470" s="2">
        <f t="shared" si="54"/>
        <v>12.006220000000001</v>
      </c>
      <c r="E470" s="2">
        <f t="shared" si="56"/>
        <v>12.023140000000001</v>
      </c>
      <c r="F470" s="2">
        <f t="shared" si="57"/>
        <v>12.173120000000001</v>
      </c>
      <c r="G470" s="2">
        <f t="shared" si="51"/>
        <v>12.687395999999994</v>
      </c>
      <c r="H470" s="2">
        <f t="shared" si="55"/>
        <v>13.339950499999995</v>
      </c>
      <c r="I470" s="2">
        <f t="array" ref="I470">SUMPRODUCT(B454:B473, (ROW(B454:B473)-ROW(B454)+1)) / (20*21/2)</f>
        <v>12.211835238095237</v>
      </c>
      <c r="J470" s="2">
        <f t="shared" si="58"/>
        <v>12.197225864704379</v>
      </c>
      <c r="K470" s="2">
        <f t="shared" si="52"/>
        <v>12.475274957579808</v>
      </c>
    </row>
    <row r="471" spans="1:11" ht="13.5" x14ac:dyDescent="0.25">
      <c r="A471" s="3">
        <v>42691</v>
      </c>
      <c r="B471" s="2">
        <v>12.600300000000001</v>
      </c>
      <c r="C471" s="2">
        <f t="shared" si="53"/>
        <v>0.16920000000000002</v>
      </c>
      <c r="D471" s="2">
        <f t="shared" si="54"/>
        <v>12.146280000000001</v>
      </c>
      <c r="E471" s="2">
        <f t="shared" si="56"/>
        <v>12.057570000000002</v>
      </c>
      <c r="F471" s="2">
        <f t="shared" si="57"/>
        <v>12.183625000000001</v>
      </c>
      <c r="G471" s="2">
        <f t="shared" si="51"/>
        <v>12.670937999999992</v>
      </c>
      <c r="H471" s="2">
        <f t="shared" si="55"/>
        <v>13.329874499999995</v>
      </c>
      <c r="I471" s="2">
        <f t="array" ref="I471">SUMPRODUCT(B455:B474, (ROW(B455:B474)-ROW(B455)+1)) / (20*21/2)</f>
        <v>12.261138095238097</v>
      </c>
      <c r="J471" s="2">
        <f t="shared" si="58"/>
        <v>12.235613877589676</v>
      </c>
      <c r="K471" s="2">
        <f t="shared" si="52"/>
        <v>12.480177900419815</v>
      </c>
    </row>
    <row r="472" spans="1:11" ht="13.5" x14ac:dyDescent="0.25">
      <c r="A472" s="3">
        <v>42692</v>
      </c>
      <c r="B472" s="2">
        <v>12.600300000000001</v>
      </c>
      <c r="C472" s="2">
        <f t="shared" si="53"/>
        <v>0</v>
      </c>
      <c r="D472" s="2">
        <f t="shared" si="54"/>
        <v>12.286340000000001</v>
      </c>
      <c r="E472" s="2">
        <f t="shared" si="56"/>
        <v>12.092000000000002</v>
      </c>
      <c r="F472" s="2">
        <f t="shared" si="57"/>
        <v>12.194130000000001</v>
      </c>
      <c r="G472" s="2">
        <f t="shared" si="51"/>
        <v>12.654479999999992</v>
      </c>
      <c r="H472" s="2">
        <f t="shared" si="55"/>
        <v>13.321402499999992</v>
      </c>
      <c r="I472" s="2">
        <f t="array" ref="I472">SUMPRODUCT(B456:B475, (ROW(B456:B475)-ROW(B456)+1)) / (20*21/2)</f>
        <v>12.363323333333334</v>
      </c>
      <c r="J472" s="2">
        <f t="shared" si="58"/>
        <v>12.270345889247803</v>
      </c>
      <c r="K472" s="2">
        <f t="shared" si="52"/>
        <v>12.484888570991586</v>
      </c>
    </row>
    <row r="473" spans="1:11" ht="13.5" x14ac:dyDescent="0.25">
      <c r="A473" s="3">
        <v>42695</v>
      </c>
      <c r="B473" s="2">
        <v>12.612</v>
      </c>
      <c r="C473" s="2">
        <f t="shared" si="53"/>
        <v>1.1699999999999378E-2</v>
      </c>
      <c r="D473" s="2">
        <f t="shared" si="54"/>
        <v>12.428740000000001</v>
      </c>
      <c r="E473" s="2">
        <f t="shared" si="56"/>
        <v>12.164370000000002</v>
      </c>
      <c r="F473" s="2">
        <f t="shared" si="57"/>
        <v>12.205220000000001</v>
      </c>
      <c r="G473" s="2">
        <f t="shared" si="51"/>
        <v>12.638255999999991</v>
      </c>
      <c r="H473" s="2">
        <f t="shared" si="55"/>
        <v>13.312988999999993</v>
      </c>
      <c r="I473" s="2">
        <f t="array" ref="I473">SUMPRODUCT(B457:B476, (ROW(B457:B476)-ROW(B457)+1)) / (20*21/2)</f>
        <v>12.471762857142858</v>
      </c>
      <c r="J473" s="2">
        <f t="shared" si="58"/>
        <v>12.302884375986107</v>
      </c>
      <c r="K473" s="2">
        <f t="shared" si="52"/>
        <v>12.489873332913485</v>
      </c>
    </row>
    <row r="474" spans="1:11" ht="13.5" x14ac:dyDescent="0.25">
      <c r="A474" s="3">
        <v>42696</v>
      </c>
      <c r="B474" s="2">
        <v>12.722899999999999</v>
      </c>
      <c r="C474" s="2">
        <f t="shared" si="53"/>
        <v>0.11089999999999911</v>
      </c>
      <c r="D474" s="2">
        <f t="shared" si="54"/>
        <v>12.59332</v>
      </c>
      <c r="E474" s="2">
        <f t="shared" si="56"/>
        <v>12.24666</v>
      </c>
      <c r="F474" s="2">
        <f t="shared" si="57"/>
        <v>12.221855000000001</v>
      </c>
      <c r="G474" s="2">
        <f t="shared" si="51"/>
        <v>12.624249999999993</v>
      </c>
      <c r="H474" s="2">
        <f t="shared" si="55"/>
        <v>13.304004499999992</v>
      </c>
      <c r="I474" s="2">
        <f t="array" ref="I474">SUMPRODUCT(B458:B477, (ROW(B458:B477)-ROW(B458)+1)) / (20*21/2)</f>
        <v>12.612527619047619</v>
      </c>
      <c r="J474" s="2">
        <f t="shared" si="58"/>
        <v>12.34288586398743</v>
      </c>
      <c r="K474" s="2">
        <f t="shared" si="52"/>
        <v>12.499011633583544</v>
      </c>
    </row>
    <row r="475" spans="1:11" ht="13.5" x14ac:dyDescent="0.25">
      <c r="A475" s="3">
        <v>42697</v>
      </c>
      <c r="B475" s="2">
        <v>13.2948</v>
      </c>
      <c r="C475" s="2">
        <f t="shared" si="53"/>
        <v>0.57190000000000119</v>
      </c>
      <c r="D475" s="2">
        <f t="shared" si="54"/>
        <v>12.76606</v>
      </c>
      <c r="E475" s="2">
        <f t="shared" si="56"/>
        <v>12.386139999999999</v>
      </c>
      <c r="F475" s="2">
        <f t="shared" si="57"/>
        <v>12.267085000000003</v>
      </c>
      <c r="G475" s="2">
        <f t="shared" si="51"/>
        <v>12.621681999999991</v>
      </c>
      <c r="H475" s="2">
        <f t="shared" si="55"/>
        <v>13.299567499999993</v>
      </c>
      <c r="I475" s="2">
        <f t="array" ref="I475">SUMPRODUCT(B459:B478, (ROW(B459:B478)-ROW(B459)+1)) / (20*21/2)</f>
        <v>12.765384761904761</v>
      </c>
      <c r="J475" s="2">
        <f t="shared" si="58"/>
        <v>12.433544353131484</v>
      </c>
      <c r="K475" s="2">
        <f t="shared" si="52"/>
        <v>12.530219020501837</v>
      </c>
    </row>
    <row r="476" spans="1:11" ht="13.5" x14ac:dyDescent="0.25">
      <c r="A476" s="3">
        <v>42698</v>
      </c>
      <c r="B476" s="2">
        <v>13.4057</v>
      </c>
      <c r="C476" s="2">
        <f t="shared" si="53"/>
        <v>0.11089999999999911</v>
      </c>
      <c r="D476" s="2">
        <f t="shared" si="54"/>
        <v>12.92714</v>
      </c>
      <c r="E476" s="2">
        <f t="shared" si="56"/>
        <v>12.536709999999999</v>
      </c>
      <c r="F476" s="2">
        <f t="shared" si="57"/>
        <v>12.324570000000001</v>
      </c>
      <c r="G476" s="2">
        <f t="shared" si="51"/>
        <v>12.621331999999994</v>
      </c>
      <c r="H476" s="2">
        <f t="shared" si="55"/>
        <v>13.295684999999992</v>
      </c>
      <c r="I476" s="2">
        <f t="array" ref="I476">SUMPRODUCT(B460:B479, (ROW(B460:B479)-ROW(B460)+1)) / (20*21/2)</f>
        <v>12.909904285714285</v>
      </c>
      <c r="J476" s="2">
        <f t="shared" si="58"/>
        <v>12.526130605214199</v>
      </c>
      <c r="K476" s="2">
        <f t="shared" si="52"/>
        <v>12.564551607933138</v>
      </c>
    </row>
    <row r="477" spans="1:11" ht="13.5" x14ac:dyDescent="0.25">
      <c r="A477" s="3">
        <v>42699</v>
      </c>
      <c r="B477" s="2">
        <v>13.8026</v>
      </c>
      <c r="C477" s="2">
        <f t="shared" si="53"/>
        <v>0.39690000000000047</v>
      </c>
      <c r="D477" s="2">
        <f t="shared" si="54"/>
        <v>13.167599999999998</v>
      </c>
      <c r="E477" s="2">
        <f t="shared" si="56"/>
        <v>12.726969999999998</v>
      </c>
      <c r="F477" s="2">
        <f t="shared" si="57"/>
        <v>12.401900000000003</v>
      </c>
      <c r="G477" s="2">
        <f t="shared" si="51"/>
        <v>12.628919999999992</v>
      </c>
      <c r="H477" s="2">
        <f t="shared" si="55"/>
        <v>13.294349999999991</v>
      </c>
      <c r="I477" s="2">
        <f t="array" ref="I477">SUMPRODUCT(B461:B480, (ROW(B461:B480)-ROW(B461)+1)) / (20*21/2)</f>
        <v>13.017733809523808</v>
      </c>
      <c r="J477" s="2">
        <f t="shared" si="58"/>
        <v>12.647699119003322</v>
      </c>
      <c r="K477" s="2">
        <f t="shared" si="52"/>
        <v>12.613102525269094</v>
      </c>
    </row>
    <row r="478" spans="1:11" ht="13.5" x14ac:dyDescent="0.25">
      <c r="A478" s="3">
        <v>42702</v>
      </c>
      <c r="B478" s="2">
        <v>14.0069</v>
      </c>
      <c r="C478" s="2">
        <f t="shared" si="53"/>
        <v>0.20429999999999993</v>
      </c>
      <c r="D478" s="2">
        <f t="shared" si="54"/>
        <v>13.446580000000001</v>
      </c>
      <c r="E478" s="2">
        <f t="shared" si="56"/>
        <v>12.937659999999999</v>
      </c>
      <c r="F478" s="2">
        <f t="shared" si="57"/>
        <v>12.489445000000002</v>
      </c>
      <c r="G478" s="2">
        <f t="shared" si="51"/>
        <v>12.640593999999989</v>
      </c>
      <c r="H478" s="2">
        <f t="shared" si="55"/>
        <v>13.29403649999999</v>
      </c>
      <c r="I478" s="2">
        <f t="array" ref="I478">SUMPRODUCT(B462:B481, (ROW(B462:B481)-ROW(B462)+1)) / (20*21/2)</f>
        <v>13.118643333333335</v>
      </c>
      <c r="J478" s="2">
        <f t="shared" si="58"/>
        <v>12.777146821955386</v>
      </c>
      <c r="K478" s="2">
        <f t="shared" si="52"/>
        <v>12.667761249768345</v>
      </c>
    </row>
    <row r="479" spans="1:11" ht="13.5" x14ac:dyDescent="0.25">
      <c r="A479" s="3">
        <v>42703</v>
      </c>
      <c r="B479" s="2">
        <v>14.0069</v>
      </c>
      <c r="C479" s="2">
        <f t="shared" si="53"/>
        <v>0</v>
      </c>
      <c r="D479" s="2">
        <f t="shared" si="54"/>
        <v>13.703379999999999</v>
      </c>
      <c r="E479" s="2">
        <f t="shared" si="56"/>
        <v>13.148349999999999</v>
      </c>
      <c r="F479" s="2">
        <f t="shared" si="57"/>
        <v>12.576990000000004</v>
      </c>
      <c r="G479" s="2">
        <f t="shared" si="51"/>
        <v>12.652267999999987</v>
      </c>
      <c r="H479" s="2">
        <f t="shared" si="55"/>
        <v>13.293722999999991</v>
      </c>
      <c r="I479" s="2">
        <f t="array" ref="I479">SUMPRODUCT(B463:B482, (ROW(B463:B482)-ROW(B463)+1)) / (20*21/2)</f>
        <v>13.173728095238097</v>
      </c>
      <c r="J479" s="2">
        <f t="shared" si="58"/>
        <v>12.894266172245349</v>
      </c>
      <c r="K479" s="2">
        <f t="shared" si="52"/>
        <v>12.720276494875469</v>
      </c>
    </row>
    <row r="480" spans="1:11" ht="13.5" x14ac:dyDescent="0.25">
      <c r="A480" s="3">
        <v>42704</v>
      </c>
      <c r="B480" s="2">
        <v>13.709199999999999</v>
      </c>
      <c r="C480" s="2">
        <f t="shared" si="53"/>
        <v>-0.29770000000000074</v>
      </c>
      <c r="D480" s="2">
        <f t="shared" si="54"/>
        <v>13.786260000000002</v>
      </c>
      <c r="E480" s="2">
        <f t="shared" si="56"/>
        <v>13.276160000000001</v>
      </c>
      <c r="F480" s="2">
        <f t="shared" si="57"/>
        <v>12.649650000000003</v>
      </c>
      <c r="G480" s="2">
        <f t="shared" si="51"/>
        <v>12.670009999999991</v>
      </c>
      <c r="H480" s="2">
        <f t="shared" si="55"/>
        <v>13.291920999999991</v>
      </c>
      <c r="I480" s="2">
        <f t="array" ref="I480">SUMPRODUCT(B464:B483, (ROW(B464:B483)-ROW(B464)+1)) / (20*21/2)</f>
        <v>13.223838095238095</v>
      </c>
      <c r="J480" s="2">
        <f t="shared" si="58"/>
        <v>12.971878917745791</v>
      </c>
      <c r="K480" s="2">
        <f t="shared" si="52"/>
        <v>12.759057808801922</v>
      </c>
    </row>
    <row r="481" spans="1:11" ht="13.5" x14ac:dyDescent="0.25">
      <c r="A481" s="3">
        <v>42705</v>
      </c>
      <c r="B481" s="2">
        <v>13.709199999999999</v>
      </c>
      <c r="C481" s="2">
        <f t="shared" si="53"/>
        <v>0</v>
      </c>
      <c r="D481" s="2">
        <f t="shared" si="54"/>
        <v>13.846959999999999</v>
      </c>
      <c r="E481" s="2">
        <f t="shared" si="56"/>
        <v>13.387049999999999</v>
      </c>
      <c r="F481" s="2">
        <f t="shared" si="57"/>
        <v>12.722310000000004</v>
      </c>
      <c r="G481" s="2">
        <f t="shared" si="51"/>
        <v>12.687751999999991</v>
      </c>
      <c r="H481" s="2">
        <f t="shared" si="55"/>
        <v>13.29011899999999</v>
      </c>
      <c r="I481" s="2">
        <f t="array" ref="I481">SUMPRODUCT(B465:B484, (ROW(B465:B484)-ROW(B465)+1)) / (20*21/2)</f>
        <v>13.305012857142856</v>
      </c>
      <c r="J481" s="2">
        <f t="shared" si="58"/>
        <v>13.042099973198573</v>
      </c>
      <c r="K481" s="2">
        <f t="shared" si="52"/>
        <v>12.796318286888122</v>
      </c>
    </row>
    <row r="482" spans="1:11" ht="13.5" x14ac:dyDescent="0.25">
      <c r="A482" s="3">
        <v>42706</v>
      </c>
      <c r="B482" s="2">
        <v>13.300700000000001</v>
      </c>
      <c r="C482" s="2">
        <f t="shared" si="53"/>
        <v>-0.40849999999999831</v>
      </c>
      <c r="D482" s="2">
        <f t="shared" si="54"/>
        <v>13.74658</v>
      </c>
      <c r="E482" s="2">
        <f t="shared" si="56"/>
        <v>13.457089999999999</v>
      </c>
      <c r="F482" s="2">
        <f t="shared" si="57"/>
        <v>12.774545000000003</v>
      </c>
      <c r="G482" s="2">
        <f t="shared" si="51"/>
        <v>12.691137999999993</v>
      </c>
      <c r="H482" s="2">
        <f t="shared" si="55"/>
        <v>13.286274499999985</v>
      </c>
      <c r="I482" s="2">
        <f t="array" ref="I482">SUMPRODUCT(B466:B485, (ROW(B466:B485)-ROW(B466)+1)) / (20*21/2)</f>
        <v>13.377628095238094</v>
      </c>
      <c r="J482" s="2">
        <f t="shared" si="58"/>
        <v>13.066728547179661</v>
      </c>
      <c r="K482" s="2">
        <f t="shared" si="52"/>
        <v>12.816097961912117</v>
      </c>
    </row>
    <row r="483" spans="1:11" ht="13.5" x14ac:dyDescent="0.25">
      <c r="A483" s="3">
        <v>42709</v>
      </c>
      <c r="B483" s="2">
        <v>13.300700000000001</v>
      </c>
      <c r="C483" s="2">
        <f t="shared" si="53"/>
        <v>0</v>
      </c>
      <c r="D483" s="2">
        <f t="shared" si="54"/>
        <v>13.605339999999998</v>
      </c>
      <c r="E483" s="2">
        <f t="shared" si="56"/>
        <v>13.525960000000001</v>
      </c>
      <c r="F483" s="2">
        <f t="shared" si="57"/>
        <v>12.845165000000003</v>
      </c>
      <c r="G483" s="2">
        <f t="shared" si="51"/>
        <v>12.694523999999994</v>
      </c>
      <c r="H483" s="2">
        <f t="shared" si="55"/>
        <v>13.282429999999986</v>
      </c>
      <c r="I483" s="2">
        <f t="array" ref="I483">SUMPRODUCT(B467:B486, (ROW(B467:B486)-ROW(B467)+1)) / (20*21/2)</f>
        <v>13.441683809523807</v>
      </c>
      <c r="J483" s="2">
        <f t="shared" si="58"/>
        <v>13.089011542686359</v>
      </c>
      <c r="K483" s="2">
        <f t="shared" si="52"/>
        <v>12.83510196340576</v>
      </c>
    </row>
    <row r="484" spans="1:11" ht="13.5" x14ac:dyDescent="0.25">
      <c r="A484" s="3">
        <v>42710</v>
      </c>
      <c r="B484" s="2">
        <v>13.6975</v>
      </c>
      <c r="C484" s="2">
        <f t="shared" si="53"/>
        <v>0.39679999999999893</v>
      </c>
      <c r="D484" s="2">
        <f t="shared" si="54"/>
        <v>13.54346</v>
      </c>
      <c r="E484" s="2">
        <f t="shared" si="56"/>
        <v>13.623419999999999</v>
      </c>
      <c r="F484" s="2">
        <f t="shared" si="57"/>
        <v>12.935040000000004</v>
      </c>
      <c r="G484" s="2">
        <f t="shared" si="51"/>
        <v>12.705845999999994</v>
      </c>
      <c r="H484" s="2">
        <f t="shared" si="55"/>
        <v>13.280006499999983</v>
      </c>
      <c r="I484" s="2">
        <f t="array" ref="I484">SUMPRODUCT(B468:B487, (ROW(B468:B487)-ROW(B468)+1)) / (20*21/2)</f>
        <v>13.497179999999998</v>
      </c>
      <c r="J484" s="2">
        <f t="shared" si="58"/>
        <v>13.146962824335278</v>
      </c>
      <c r="K484" s="2">
        <f t="shared" si="52"/>
        <v>12.868921494252593</v>
      </c>
    </row>
    <row r="485" spans="1:11" ht="13.5" x14ac:dyDescent="0.25">
      <c r="A485" s="3">
        <v>42711</v>
      </c>
      <c r="B485" s="2">
        <v>13.6975</v>
      </c>
      <c r="C485" s="2">
        <f t="shared" si="53"/>
        <v>0</v>
      </c>
      <c r="D485" s="2">
        <f t="shared" si="54"/>
        <v>13.541120000000001</v>
      </c>
      <c r="E485" s="2">
        <f t="shared" si="56"/>
        <v>13.663690000000003</v>
      </c>
      <c r="F485" s="2">
        <f t="shared" si="57"/>
        <v>13.024915000000002</v>
      </c>
      <c r="G485" s="2">
        <f t="shared" si="51"/>
        <v>12.717167999999994</v>
      </c>
      <c r="H485" s="2">
        <f t="shared" si="55"/>
        <v>13.277582999999984</v>
      </c>
      <c r="I485" s="2">
        <f t="array" ref="I485">SUMPRODUCT(B469:B488, (ROW(B469:B488)-ROW(B469)+1)) / (20*21/2)</f>
        <v>13.544116666666666</v>
      </c>
      <c r="J485" s="2">
        <f t="shared" si="58"/>
        <v>13.199394936303346</v>
      </c>
      <c r="K485" s="2">
        <f t="shared" si="52"/>
        <v>12.901414768987786</v>
      </c>
    </row>
    <row r="486" spans="1:11" ht="13.5" x14ac:dyDescent="0.25">
      <c r="A486" s="3">
        <v>42712</v>
      </c>
      <c r="B486" s="2">
        <v>13.6975</v>
      </c>
      <c r="C486" s="2">
        <f t="shared" si="53"/>
        <v>0</v>
      </c>
      <c r="D486" s="2">
        <f t="shared" si="54"/>
        <v>13.538779999999999</v>
      </c>
      <c r="E486" s="2">
        <f t="shared" si="56"/>
        <v>13.692870000000003</v>
      </c>
      <c r="F486" s="2">
        <f t="shared" si="57"/>
        <v>13.114790000000003</v>
      </c>
      <c r="G486" s="2">
        <f t="shared" si="51"/>
        <v>12.728489999999995</v>
      </c>
      <c r="H486" s="2">
        <f t="shared" si="55"/>
        <v>13.275159499999983</v>
      </c>
      <c r="I486" s="2">
        <f t="array" ref="I486">SUMPRODUCT(B470:B489, (ROW(B470:B489)-ROW(B470)+1)) / (20*21/2)</f>
        <v>13.582493809523809</v>
      </c>
      <c r="J486" s="2">
        <f t="shared" si="58"/>
        <v>13.246833513798265</v>
      </c>
      <c r="K486" s="2">
        <f t="shared" si="52"/>
        <v>12.932633797654931</v>
      </c>
    </row>
    <row r="487" spans="1:11" ht="13.5" x14ac:dyDescent="0.25">
      <c r="A487" s="3">
        <v>42713</v>
      </c>
      <c r="B487" s="2">
        <v>13.6975</v>
      </c>
      <c r="C487" s="2">
        <f t="shared" si="53"/>
        <v>0</v>
      </c>
      <c r="D487" s="2">
        <f t="shared" si="54"/>
        <v>13.61814</v>
      </c>
      <c r="E487" s="2">
        <f t="shared" si="56"/>
        <v>13.682360000000003</v>
      </c>
      <c r="F487" s="2">
        <f t="shared" si="57"/>
        <v>13.204665</v>
      </c>
      <c r="G487" s="2">
        <f t="shared" si="51"/>
        <v>12.739811999999995</v>
      </c>
      <c r="H487" s="2">
        <f t="shared" si="55"/>
        <v>13.273298999999987</v>
      </c>
      <c r="I487" s="2">
        <f t="array" ref="I487">SUMPRODUCT(B471:B490, (ROW(B471:B490)-ROW(B471)+1)) / (20*21/2)</f>
        <v>13.612311428571429</v>
      </c>
      <c r="J487" s="2">
        <f t="shared" si="58"/>
        <v>13.289754131531764</v>
      </c>
      <c r="K487" s="2">
        <f t="shared" si="52"/>
        <v>12.962628550688072</v>
      </c>
    </row>
    <row r="488" spans="1:11" ht="13.5" x14ac:dyDescent="0.25">
      <c r="A488" s="3">
        <v>42717</v>
      </c>
      <c r="B488" s="2">
        <v>13.6975</v>
      </c>
      <c r="C488" s="2">
        <f t="shared" si="53"/>
        <v>0</v>
      </c>
      <c r="D488" s="2">
        <f t="shared" si="54"/>
        <v>13.6975</v>
      </c>
      <c r="E488" s="2">
        <f t="shared" si="56"/>
        <v>13.651420000000002</v>
      </c>
      <c r="F488" s="2">
        <f t="shared" si="57"/>
        <v>13.294540000000001</v>
      </c>
      <c r="G488" s="2">
        <f t="shared" si="51"/>
        <v>12.756969999999994</v>
      </c>
      <c r="H488" s="2">
        <f t="shared" si="55"/>
        <v>13.271438499999988</v>
      </c>
      <c r="I488" s="2">
        <f t="array" ref="I488">SUMPRODUCT(B472:B491, (ROW(B472:B491)-ROW(B472)+1)) / (20*21/2)</f>
        <v>13.597193809523807</v>
      </c>
      <c r="J488" s="2">
        <f t="shared" si="58"/>
        <v>13.328587071385881</v>
      </c>
      <c r="K488" s="2">
        <f t="shared" si="52"/>
        <v>12.991447038896382</v>
      </c>
    </row>
    <row r="489" spans="1:11" ht="13.5" x14ac:dyDescent="0.25">
      <c r="A489" s="3">
        <v>42718</v>
      </c>
      <c r="B489" s="2">
        <v>13.6975</v>
      </c>
      <c r="C489" s="2">
        <f t="shared" si="53"/>
        <v>0</v>
      </c>
      <c r="D489" s="2">
        <f t="shared" si="54"/>
        <v>13.6975</v>
      </c>
      <c r="E489" s="2">
        <f t="shared" si="56"/>
        <v>13.620480000000001</v>
      </c>
      <c r="F489" s="2">
        <f t="shared" si="57"/>
        <v>13.384414999999999</v>
      </c>
      <c r="G489" s="2">
        <f t="shared" si="51"/>
        <v>12.774127999999996</v>
      </c>
      <c r="H489" s="2">
        <f t="shared" si="55"/>
        <v>13.26957799999999</v>
      </c>
      <c r="I489" s="2">
        <f t="array" ref="I489">SUMPRODUCT(B473:B492, (ROW(B473:B492)-ROW(B473)+1)) / (20*21/2)</f>
        <v>13.578796666666667</v>
      </c>
      <c r="J489" s="2">
        <f t="shared" si="58"/>
        <v>13.363721636015796</v>
      </c>
      <c r="K489" s="2">
        <f t="shared" si="52"/>
        <v>13.019135390312211</v>
      </c>
    </row>
    <row r="490" spans="1:11" ht="13.5" x14ac:dyDescent="0.25">
      <c r="A490" s="3">
        <v>42719</v>
      </c>
      <c r="B490" s="2">
        <v>13.6975</v>
      </c>
      <c r="C490" s="2">
        <f t="shared" si="53"/>
        <v>0</v>
      </c>
      <c r="D490" s="2">
        <f t="shared" si="54"/>
        <v>13.6975</v>
      </c>
      <c r="E490" s="2">
        <f t="shared" si="56"/>
        <v>13.619310000000002</v>
      </c>
      <c r="F490" s="2">
        <f t="shared" si="57"/>
        <v>13.447735</v>
      </c>
      <c r="G490" s="2">
        <f t="shared" si="51"/>
        <v>12.791285999999996</v>
      </c>
      <c r="H490" s="2">
        <f t="shared" si="55"/>
        <v>13.267717499999989</v>
      </c>
      <c r="I490" s="2">
        <f t="array" ref="I490">SUMPRODUCT(B474:B493, (ROW(B474:B493)-ROW(B474)+1)) / (20*21/2)</f>
        <v>13.557119999999998</v>
      </c>
      <c r="J490" s="2">
        <f t="shared" si="58"/>
        <v>13.395510051633339</v>
      </c>
      <c r="K490" s="2">
        <f t="shared" si="52"/>
        <v>13.045737924025458</v>
      </c>
    </row>
    <row r="491" spans="1:11" ht="13.5" x14ac:dyDescent="0.25">
      <c r="A491" s="3">
        <v>42720</v>
      </c>
      <c r="B491" s="2">
        <v>13.289</v>
      </c>
      <c r="C491" s="2">
        <f t="shared" si="53"/>
        <v>-0.40850000000000009</v>
      </c>
      <c r="D491" s="2">
        <f t="shared" si="54"/>
        <v>13.615799999999998</v>
      </c>
      <c r="E491" s="2">
        <f t="shared" si="56"/>
        <v>13.577290000000001</v>
      </c>
      <c r="F491" s="2">
        <f t="shared" si="57"/>
        <v>13.482169999999996</v>
      </c>
      <c r="G491" s="2">
        <f t="shared" si="51"/>
        <v>12.800273999999995</v>
      </c>
      <c r="H491" s="2">
        <f t="shared" si="55"/>
        <v>13.263814499999992</v>
      </c>
      <c r="I491" s="2">
        <f t="array" ref="I491">SUMPRODUCT(B475:B494, (ROW(B475:B494)-ROW(B475)+1)) / (20*21/2)</f>
        <v>13.532219523809523</v>
      </c>
      <c r="J491" s="2">
        <f t="shared" si="58"/>
        <v>13.385366237192068</v>
      </c>
      <c r="K491" s="2">
        <f t="shared" si="52"/>
        <v>13.055277613279362</v>
      </c>
    </row>
    <row r="492" spans="1:11" ht="13.5" x14ac:dyDescent="0.25">
      <c r="A492" s="3">
        <v>42723</v>
      </c>
      <c r="B492" s="2">
        <v>13.289</v>
      </c>
      <c r="C492" s="2">
        <f t="shared" si="53"/>
        <v>0</v>
      </c>
      <c r="D492" s="2">
        <f t="shared" si="54"/>
        <v>13.5341</v>
      </c>
      <c r="E492" s="2">
        <f t="shared" si="56"/>
        <v>13.57612</v>
      </c>
      <c r="F492" s="2">
        <f t="shared" si="57"/>
        <v>13.516604999999995</v>
      </c>
      <c r="G492" s="2">
        <f t="shared" si="51"/>
        <v>12.809261999999995</v>
      </c>
      <c r="H492" s="2">
        <f t="shared" si="55"/>
        <v>13.259911499999992</v>
      </c>
      <c r="I492" s="2">
        <f t="array" ref="I492">SUMPRODUCT(B476:B495, (ROW(B476:B495)-ROW(B476)+1)) / (20*21/2)</f>
        <v>13.504623333333329</v>
      </c>
      <c r="J492" s="2">
        <f t="shared" si="58"/>
        <v>13.376188500316633</v>
      </c>
      <c r="K492" s="2">
        <f t="shared" si="52"/>
        <v>13.064443197072327</v>
      </c>
    </row>
    <row r="493" spans="1:11" ht="13.5" x14ac:dyDescent="0.25">
      <c r="A493" s="3">
        <v>42724</v>
      </c>
      <c r="B493" s="2">
        <v>13.289</v>
      </c>
      <c r="C493" s="2">
        <f t="shared" si="53"/>
        <v>0</v>
      </c>
      <c r="D493" s="2">
        <f t="shared" si="54"/>
        <v>13.452400000000001</v>
      </c>
      <c r="E493" s="2">
        <f t="shared" si="56"/>
        <v>13.574950000000001</v>
      </c>
      <c r="F493" s="2">
        <f t="shared" si="57"/>
        <v>13.550454999999996</v>
      </c>
      <c r="G493" s="2">
        <f t="shared" si="51"/>
        <v>12.818249999999995</v>
      </c>
      <c r="H493" s="2">
        <f t="shared" si="55"/>
        <v>13.256008499999993</v>
      </c>
      <c r="I493" s="2">
        <f t="array" ref="I493">SUMPRODUCT(B477:B496, (ROW(B477:B496)-ROW(B477)+1)) / (20*21/2)</f>
        <v>13.47705476190476</v>
      </c>
      <c r="J493" s="2">
        <f t="shared" si="58"/>
        <v>13.367884833619812</v>
      </c>
      <c r="K493" s="2">
        <f t="shared" si="52"/>
        <v>13.073249346206746</v>
      </c>
    </row>
    <row r="494" spans="1:11" ht="13.5" x14ac:dyDescent="0.25">
      <c r="A494" s="3">
        <v>42725</v>
      </c>
      <c r="B494" s="2">
        <v>13.289</v>
      </c>
      <c r="C494" s="2">
        <f t="shared" si="53"/>
        <v>0</v>
      </c>
      <c r="D494" s="2">
        <f t="shared" si="54"/>
        <v>13.370699999999999</v>
      </c>
      <c r="E494" s="2">
        <f t="shared" si="56"/>
        <v>13.5341</v>
      </c>
      <c r="F494" s="2">
        <f t="shared" si="57"/>
        <v>13.578759999999994</v>
      </c>
      <c r="G494" s="2">
        <f t="shared" si="51"/>
        <v>12.828637999999996</v>
      </c>
      <c r="H494" s="2">
        <f t="shared" si="55"/>
        <v>13.252105499999994</v>
      </c>
      <c r="I494" s="2">
        <f t="array" ref="I494">SUMPRODUCT(B478:B497, (ROW(B478:B497)-ROW(B478)+1)) / (20*21/2)</f>
        <v>13.450041904761903</v>
      </c>
      <c r="J494" s="2">
        <f t="shared" si="58"/>
        <v>13.360371992322687</v>
      </c>
      <c r="K494" s="2">
        <f t="shared" si="52"/>
        <v>13.081710156159422</v>
      </c>
    </row>
    <row r="495" spans="1:11" ht="13.5" x14ac:dyDescent="0.25">
      <c r="A495" s="3">
        <v>42726</v>
      </c>
      <c r="B495" s="2">
        <v>13.289</v>
      </c>
      <c r="C495" s="2">
        <f t="shared" si="53"/>
        <v>0</v>
      </c>
      <c r="D495" s="2">
        <f t="shared" si="54"/>
        <v>13.288999999999998</v>
      </c>
      <c r="E495" s="2">
        <f t="shared" si="56"/>
        <v>13.49325</v>
      </c>
      <c r="F495" s="2">
        <f t="shared" si="57"/>
        <v>13.578469999999996</v>
      </c>
      <c r="G495" s="2">
        <f t="shared" si="51"/>
        <v>12.839025999999997</v>
      </c>
      <c r="H495" s="2">
        <f t="shared" si="55"/>
        <v>13.248202499999996</v>
      </c>
      <c r="I495" s="2">
        <f t="array" ref="I495">SUMPRODUCT(B479:B498, (ROW(B479:B498)-ROW(B479)+1)) / (20*21/2)</f>
        <v>13.42714142857143</v>
      </c>
      <c r="J495" s="2">
        <f t="shared" si="58"/>
        <v>13.353574659720525</v>
      </c>
      <c r="K495" s="2">
        <f t="shared" si="52"/>
        <v>13.089839169643367</v>
      </c>
    </row>
    <row r="496" spans="1:11" ht="13.5" x14ac:dyDescent="0.25">
      <c r="A496" s="3">
        <v>42727</v>
      </c>
      <c r="B496" s="2">
        <v>13.289</v>
      </c>
      <c r="C496" s="2">
        <f t="shared" si="53"/>
        <v>0</v>
      </c>
      <c r="D496" s="2">
        <f t="shared" si="54"/>
        <v>13.288999999999998</v>
      </c>
      <c r="E496" s="2">
        <f t="shared" si="56"/>
        <v>13.452400000000001</v>
      </c>
      <c r="F496" s="2">
        <f t="shared" si="57"/>
        <v>13.572634999999996</v>
      </c>
      <c r="G496" s="2">
        <f t="shared" si="51"/>
        <v>12.849413999999998</v>
      </c>
      <c r="H496" s="2">
        <f t="shared" si="55"/>
        <v>13.242188999999998</v>
      </c>
      <c r="I496" s="2">
        <f t="array" ref="I496">SUMPRODUCT(B480:B499, (ROW(B480:B499)-ROW(B480)+1)) / (20*21/2)</f>
        <v>13.40757619047619</v>
      </c>
      <c r="J496" s="2">
        <f t="shared" si="58"/>
        <v>13.347424692128094</v>
      </c>
      <c r="K496" s="2">
        <f t="shared" si="52"/>
        <v>13.097649398284805</v>
      </c>
    </row>
    <row r="497" spans="1:11" ht="13.5" x14ac:dyDescent="0.25">
      <c r="A497" s="3">
        <v>42730</v>
      </c>
      <c r="B497" s="2">
        <v>13.289</v>
      </c>
      <c r="C497" s="2">
        <f t="shared" si="53"/>
        <v>0</v>
      </c>
      <c r="D497" s="2">
        <f t="shared" si="54"/>
        <v>13.288999999999998</v>
      </c>
      <c r="E497" s="2">
        <f t="shared" si="56"/>
        <v>13.41155</v>
      </c>
      <c r="F497" s="2">
        <f t="shared" si="57"/>
        <v>13.546954999999997</v>
      </c>
      <c r="G497" s="2">
        <f t="shared" si="51"/>
        <v>12.859801999999997</v>
      </c>
      <c r="H497" s="2">
        <f t="shared" si="55"/>
        <v>13.2361755</v>
      </c>
      <c r="I497" s="2">
        <f t="array" ref="I497">SUMPRODUCT(B481:B500, (ROW(B481:B500)-ROW(B481)+1)) / (20*21/2)</f>
        <v>13.39134619047619</v>
      </c>
      <c r="J497" s="2">
        <f t="shared" si="58"/>
        <v>13.341860435734942</v>
      </c>
      <c r="K497" s="2">
        <f t="shared" si="52"/>
        <v>13.105153343450107</v>
      </c>
    </row>
    <row r="498" spans="1:11" ht="13.5" x14ac:dyDescent="0.25">
      <c r="A498" s="3">
        <v>42731</v>
      </c>
      <c r="B498" s="2">
        <v>13.3065</v>
      </c>
      <c r="C498" s="2">
        <f t="shared" si="53"/>
        <v>1.7500000000000071E-2</v>
      </c>
      <c r="D498" s="2">
        <f t="shared" si="54"/>
        <v>13.2925</v>
      </c>
      <c r="E498" s="2">
        <f t="shared" si="56"/>
        <v>13.372450000000001</v>
      </c>
      <c r="F498" s="2">
        <f t="shared" si="57"/>
        <v>13.511934999999994</v>
      </c>
      <c r="G498" s="2">
        <f t="shared" ref="G498:G561" si="59">AVERAGE(B449:B498)</f>
        <v>12.870539999999998</v>
      </c>
      <c r="H498" s="2">
        <f t="shared" si="55"/>
        <v>13.230249499999999</v>
      </c>
      <c r="I498" s="2">
        <f t="array" ref="I498">SUMPRODUCT(B482:B501, (ROW(B482:B501)-ROW(B482)+1)) / (20*21/2)</f>
        <v>13.349243333333332</v>
      </c>
      <c r="J498" s="2">
        <f t="shared" si="58"/>
        <v>13.338492775188756</v>
      </c>
      <c r="K498" s="2">
        <f t="shared" si="52"/>
        <v>13.11304929076579</v>
      </c>
    </row>
    <row r="499" spans="1:11" ht="13.5" x14ac:dyDescent="0.25">
      <c r="A499" s="3">
        <v>42732</v>
      </c>
      <c r="B499" s="2">
        <v>13.3065</v>
      </c>
      <c r="C499" s="2">
        <f t="shared" si="53"/>
        <v>0</v>
      </c>
      <c r="D499" s="2">
        <f t="shared" si="54"/>
        <v>13.295999999999998</v>
      </c>
      <c r="E499" s="2">
        <f t="shared" si="56"/>
        <v>13.333350000000001</v>
      </c>
      <c r="F499" s="2">
        <f t="shared" si="57"/>
        <v>13.476914999999996</v>
      </c>
      <c r="G499" s="2">
        <f t="shared" si="59"/>
        <v>12.888865999999998</v>
      </c>
      <c r="H499" s="2">
        <f t="shared" si="55"/>
        <v>13.226434000000001</v>
      </c>
      <c r="I499" s="2">
        <f t="array" ref="I499">SUMPRODUCT(B483:B502, (ROW(B483:B502)-ROW(B483)+1)) / (20*21/2)</f>
        <v>13.310447619047618</v>
      </c>
      <c r="J499" s="2">
        <f t="shared" si="58"/>
        <v>13.335445844218398</v>
      </c>
      <c r="K499" s="2">
        <f t="shared" ref="K499:K562" si="60">$K$4*B499+(1-$K$4)*K498</f>
        <v>13.120635593088702</v>
      </c>
    </row>
    <row r="500" spans="1:11" ht="13.5" x14ac:dyDescent="0.25">
      <c r="A500" s="3">
        <v>42733</v>
      </c>
      <c r="B500" s="2">
        <v>13.3065</v>
      </c>
      <c r="C500" s="2">
        <f t="shared" si="53"/>
        <v>0</v>
      </c>
      <c r="D500" s="2">
        <f t="shared" si="54"/>
        <v>13.2995</v>
      </c>
      <c r="E500" s="2">
        <f t="shared" si="56"/>
        <v>13.29425</v>
      </c>
      <c r="F500" s="2">
        <f t="shared" si="57"/>
        <v>13.456779999999998</v>
      </c>
      <c r="G500" s="2">
        <f t="shared" si="59"/>
        <v>12.907192</v>
      </c>
      <c r="H500" s="2">
        <f t="shared" si="55"/>
        <v>13.220508000000002</v>
      </c>
      <c r="I500" s="2">
        <f t="array" ref="I500">SUMPRODUCT(B484:B503, (ROW(B484:B503)-ROW(B484)+1)) / (20*21/2)</f>
        <v>13.27301380952381</v>
      </c>
      <c r="J500" s="2">
        <f t="shared" si="58"/>
        <v>13.332689097149979</v>
      </c>
      <c r="K500" s="2">
        <f t="shared" si="60"/>
        <v>13.127924393359734</v>
      </c>
    </row>
    <row r="501" spans="1:11" ht="13.5" x14ac:dyDescent="0.25">
      <c r="A501" s="3">
        <v>42734</v>
      </c>
      <c r="B501" s="2">
        <v>13.014699999999999</v>
      </c>
      <c r="C501" s="2">
        <f t="shared" si="53"/>
        <v>-0.29180000000000028</v>
      </c>
      <c r="D501" s="2">
        <f t="shared" si="54"/>
        <v>13.24464</v>
      </c>
      <c r="E501" s="2">
        <f t="shared" si="56"/>
        <v>13.266819999999999</v>
      </c>
      <c r="F501" s="2">
        <f t="shared" si="57"/>
        <v>13.422054999999997</v>
      </c>
      <c r="G501" s="2">
        <f t="shared" si="59"/>
        <v>12.919681999999998</v>
      </c>
      <c r="H501" s="2">
        <f t="shared" si="55"/>
        <v>13.210956500000007</v>
      </c>
      <c r="I501" s="2">
        <f t="array" ref="I501">SUMPRODUCT(B485:B504, (ROW(B485:B504)-ROW(B485)+1)) / (20*21/2)</f>
        <v>13.248056190476193</v>
      </c>
      <c r="J501" s="2">
        <f t="shared" si="58"/>
        <v>13.302404421230932</v>
      </c>
      <c r="K501" s="2">
        <f t="shared" si="60"/>
        <v>13.123484221071118</v>
      </c>
    </row>
    <row r="502" spans="1:11" ht="13.5" x14ac:dyDescent="0.25">
      <c r="A502" s="3">
        <v>42737</v>
      </c>
      <c r="B502" s="2">
        <v>13.014699999999999</v>
      </c>
      <c r="C502" s="2">
        <f t="shared" si="53"/>
        <v>0</v>
      </c>
      <c r="D502" s="2">
        <f t="shared" si="54"/>
        <v>13.189779999999999</v>
      </c>
      <c r="E502" s="2">
        <f t="shared" si="56"/>
        <v>13.23939</v>
      </c>
      <c r="F502" s="2">
        <f t="shared" si="57"/>
        <v>13.407754999999998</v>
      </c>
      <c r="G502" s="2">
        <f t="shared" si="59"/>
        <v>12.932171999999998</v>
      </c>
      <c r="H502" s="2">
        <f t="shared" si="55"/>
        <v>13.198056500000007</v>
      </c>
      <c r="I502" s="2">
        <f t="array" ref="I502">SUMPRODUCT(B486:B505, (ROW(B486:B505)-ROW(B486)+1)) / (20*21/2)</f>
        <v>13.225794285714288</v>
      </c>
      <c r="J502" s="2">
        <f t="shared" si="58"/>
        <v>13.275004000161319</v>
      </c>
      <c r="K502" s="2">
        <f t="shared" si="60"/>
        <v>13.119218173185978</v>
      </c>
    </row>
    <row r="503" spans="1:11" ht="13.5" x14ac:dyDescent="0.25">
      <c r="A503" s="3">
        <v>42738</v>
      </c>
      <c r="B503" s="2">
        <v>13.014699999999999</v>
      </c>
      <c r="C503" s="2">
        <f t="shared" si="53"/>
        <v>0</v>
      </c>
      <c r="D503" s="2">
        <f t="shared" si="54"/>
        <v>13.13142</v>
      </c>
      <c r="E503" s="2">
        <f t="shared" si="56"/>
        <v>13.211960000000001</v>
      </c>
      <c r="F503" s="2">
        <f t="shared" si="57"/>
        <v>13.393454999999998</v>
      </c>
      <c r="G503" s="2">
        <f t="shared" si="59"/>
        <v>12.944661999999996</v>
      </c>
      <c r="H503" s="2">
        <f t="shared" si="55"/>
        <v>13.18743550000001</v>
      </c>
      <c r="I503" s="2">
        <f t="array" ref="I503">SUMPRODUCT(B487:B506, (ROW(B487:B506)-ROW(B487)+1)) / (20*21/2)</f>
        <v>13.206228095238096</v>
      </c>
      <c r="J503" s="2">
        <f t="shared" si="58"/>
        <v>13.250213143003098</v>
      </c>
      <c r="K503" s="2">
        <f t="shared" si="60"/>
        <v>13.115119421296333</v>
      </c>
    </row>
    <row r="504" spans="1:11" ht="13.5" x14ac:dyDescent="0.25">
      <c r="A504" s="3">
        <v>42739</v>
      </c>
      <c r="B504" s="2">
        <v>13.131399999999999</v>
      </c>
      <c r="C504" s="2">
        <f t="shared" si="53"/>
        <v>0.1166999999999998</v>
      </c>
      <c r="D504" s="2">
        <f t="shared" si="54"/>
        <v>13.096399999999999</v>
      </c>
      <c r="E504" s="2">
        <f t="shared" si="56"/>
        <v>13.196199999999999</v>
      </c>
      <c r="F504" s="2">
        <f t="shared" si="57"/>
        <v>13.36515</v>
      </c>
      <c r="G504" s="2">
        <f t="shared" si="59"/>
        <v>12.959485999999997</v>
      </c>
      <c r="H504" s="2">
        <f t="shared" si="55"/>
        <v>13.177398000000014</v>
      </c>
      <c r="I504" s="2">
        <f t="array" ref="I504">SUMPRODUCT(B488:B507, (ROW(B488:B507)-ROW(B488)+1)) / (20*21/2)</f>
        <v>13.206033809523809</v>
      </c>
      <c r="J504" s="2">
        <f t="shared" si="58"/>
        <v>13.23889760557423</v>
      </c>
      <c r="K504" s="2">
        <f t="shared" si="60"/>
        <v>13.115757875363144</v>
      </c>
    </row>
    <row r="505" spans="1:11" ht="13.5" x14ac:dyDescent="0.25">
      <c r="A505" s="3">
        <v>42740</v>
      </c>
      <c r="B505" s="2">
        <v>13.131399999999999</v>
      </c>
      <c r="C505" s="2">
        <f t="shared" si="53"/>
        <v>0</v>
      </c>
      <c r="D505" s="2">
        <f t="shared" si="54"/>
        <v>13.06138</v>
      </c>
      <c r="E505" s="2">
        <f t="shared" si="56"/>
        <v>13.180440000000001</v>
      </c>
      <c r="F505" s="2">
        <f t="shared" si="57"/>
        <v>13.336845</v>
      </c>
      <c r="G505" s="2">
        <f t="shared" si="59"/>
        <v>12.974309999999996</v>
      </c>
      <c r="H505" s="2">
        <f t="shared" si="55"/>
        <v>13.165109500000019</v>
      </c>
      <c r="I505" s="2">
        <f t="array" ref="I505">SUMPRODUCT(B489:B508, (ROW(B489:B508)-ROW(B489)+1)) / (20*21/2)</f>
        <v>13.207701428571427</v>
      </c>
      <c r="J505" s="2">
        <f t="shared" si="58"/>
        <v>13.228659738376685</v>
      </c>
      <c r="K505" s="2">
        <f t="shared" si="60"/>
        <v>13.11637129201557</v>
      </c>
    </row>
    <row r="506" spans="1:11" ht="13.5" x14ac:dyDescent="0.25">
      <c r="A506" s="3">
        <v>42741</v>
      </c>
      <c r="B506" s="2">
        <v>13.131399999999999</v>
      </c>
      <c r="C506" s="2">
        <f t="shared" si="53"/>
        <v>0</v>
      </c>
      <c r="D506" s="2">
        <f t="shared" si="54"/>
        <v>13.084719999999999</v>
      </c>
      <c r="E506" s="2">
        <f t="shared" si="56"/>
        <v>13.164680000000001</v>
      </c>
      <c r="F506" s="2">
        <f t="shared" si="57"/>
        <v>13.308539999999999</v>
      </c>
      <c r="G506" s="2">
        <f t="shared" si="59"/>
        <v>12.991817999999997</v>
      </c>
      <c r="H506" s="2">
        <f t="shared" si="55"/>
        <v>13.152821000000023</v>
      </c>
      <c r="I506" s="2">
        <f t="array" ref="I506">SUMPRODUCT(B490:B509, (ROW(B490:B509)-ROW(B490)+1)) / (20*21/2)</f>
        <v>13.211230952380951</v>
      </c>
      <c r="J506" s="2">
        <f t="shared" si="58"/>
        <v>13.219396906150333</v>
      </c>
      <c r="K506" s="2">
        <f t="shared" si="60"/>
        <v>13.116960653112999</v>
      </c>
    </row>
    <row r="507" spans="1:11" ht="13.5" x14ac:dyDescent="0.25">
      <c r="A507" s="3">
        <v>42744</v>
      </c>
      <c r="B507" s="2">
        <v>13.3065</v>
      </c>
      <c r="C507" s="2">
        <f t="shared" si="53"/>
        <v>0.17510000000000048</v>
      </c>
      <c r="D507" s="2">
        <f t="shared" si="54"/>
        <v>13.143079999999998</v>
      </c>
      <c r="E507" s="2">
        <f t="shared" si="56"/>
        <v>13.16643</v>
      </c>
      <c r="F507" s="2">
        <f t="shared" si="57"/>
        <v>13.288990000000002</v>
      </c>
      <c r="G507" s="2">
        <f t="shared" si="59"/>
        <v>13.012827999999997</v>
      </c>
      <c r="H507" s="2">
        <f t="shared" si="55"/>
        <v>13.139072500000022</v>
      </c>
      <c r="I507" s="2">
        <f t="array" ref="I507">SUMPRODUCT(B491:B510, (ROW(B491:B510)-ROW(B491)+1)) / (20*21/2)</f>
        <v>13.21662238095238</v>
      </c>
      <c r="J507" s="2">
        <f t="shared" si="58"/>
        <v>13.22769243889792</v>
      </c>
      <c r="K507" s="2">
        <f t="shared" si="60"/>
        <v>13.124393568677196</v>
      </c>
    </row>
    <row r="508" spans="1:11" ht="13.5" x14ac:dyDescent="0.25">
      <c r="A508" s="3">
        <v>42745</v>
      </c>
      <c r="B508" s="2">
        <v>13.3065</v>
      </c>
      <c r="C508" s="2">
        <f t="shared" si="53"/>
        <v>0</v>
      </c>
      <c r="D508" s="2">
        <f t="shared" si="54"/>
        <v>13.20144</v>
      </c>
      <c r="E508" s="2">
        <f t="shared" si="56"/>
        <v>13.16643</v>
      </c>
      <c r="F508" s="2">
        <f t="shared" si="57"/>
        <v>13.269439999999999</v>
      </c>
      <c r="G508" s="2">
        <f t="shared" si="59"/>
        <v>13.033837999999996</v>
      </c>
      <c r="H508" s="2">
        <f t="shared" si="55"/>
        <v>13.125324000000026</v>
      </c>
      <c r="I508" s="2">
        <f t="array" ref="I508">SUMPRODUCT(B492:B511, (ROW(B492:B511)-ROW(B492)+1)) / (20*21/2)</f>
        <v>13.223875714285715</v>
      </c>
      <c r="J508" s="2">
        <f t="shared" si="58"/>
        <v>13.235197920907643</v>
      </c>
      <c r="K508" s="2">
        <f t="shared" si="60"/>
        <v>13.131534997356523</v>
      </c>
    </row>
    <row r="509" spans="1:11" ht="13.5" x14ac:dyDescent="0.25">
      <c r="A509" s="3">
        <v>42746</v>
      </c>
      <c r="B509" s="2">
        <v>13.3065</v>
      </c>
      <c r="C509" s="2">
        <f t="shared" si="53"/>
        <v>0</v>
      </c>
      <c r="D509" s="2">
        <f t="shared" si="54"/>
        <v>13.236459999999999</v>
      </c>
      <c r="E509" s="2">
        <f t="shared" si="56"/>
        <v>13.16643</v>
      </c>
      <c r="F509" s="2">
        <f t="shared" si="57"/>
        <v>13.249889999999999</v>
      </c>
      <c r="G509" s="2">
        <f t="shared" si="59"/>
        <v>13.054847999999998</v>
      </c>
      <c r="H509" s="2">
        <f t="shared" si="55"/>
        <v>13.111575500000026</v>
      </c>
      <c r="I509" s="2">
        <f t="array" ref="I509">SUMPRODUCT(B493:B512, (ROW(B493:B512)-ROW(B493)+1)) / (20*21/2)</f>
        <v>13.231045714285715</v>
      </c>
      <c r="J509" s="2">
        <f t="shared" si="58"/>
        <v>13.241988595106916</v>
      </c>
      <c r="K509" s="2">
        <f t="shared" si="60"/>
        <v>13.138396370009209</v>
      </c>
    </row>
    <row r="510" spans="1:11" ht="13.5" x14ac:dyDescent="0.25">
      <c r="A510" s="3">
        <v>42747</v>
      </c>
      <c r="B510" s="2">
        <v>13.3065</v>
      </c>
      <c r="C510" s="2">
        <f t="shared" si="53"/>
        <v>0</v>
      </c>
      <c r="D510" s="2">
        <f t="shared" si="54"/>
        <v>13.27148</v>
      </c>
      <c r="E510" s="2">
        <f t="shared" si="56"/>
        <v>13.16643</v>
      </c>
      <c r="F510" s="2">
        <f t="shared" si="57"/>
        <v>13.230339999999998</v>
      </c>
      <c r="G510" s="2">
        <f t="shared" si="59"/>
        <v>13.075857999999998</v>
      </c>
      <c r="H510" s="2">
        <f t="shared" si="55"/>
        <v>13.097827000000027</v>
      </c>
      <c r="I510" s="2">
        <f t="array" ref="I510">SUMPRODUCT(B494:B513, (ROW(B494:B513)-ROW(B494)+1)) / (20*21/2)</f>
        <v>13.237579999999999</v>
      </c>
      <c r="J510" s="2">
        <f t="shared" si="58"/>
        <v>13.248132538430067</v>
      </c>
      <c r="K510" s="2">
        <f t="shared" si="60"/>
        <v>13.144988669224535</v>
      </c>
    </row>
    <row r="511" spans="1:11" ht="13.5" x14ac:dyDescent="0.25">
      <c r="A511" s="3">
        <v>42748</v>
      </c>
      <c r="B511" s="2">
        <v>13.3065</v>
      </c>
      <c r="C511" s="2">
        <f t="shared" si="53"/>
        <v>0</v>
      </c>
      <c r="D511" s="2">
        <f t="shared" si="54"/>
        <v>13.3065</v>
      </c>
      <c r="E511" s="2">
        <f t="shared" si="56"/>
        <v>13.195609999999999</v>
      </c>
      <c r="F511" s="2">
        <f t="shared" si="57"/>
        <v>13.231214999999997</v>
      </c>
      <c r="G511" s="2">
        <f t="shared" si="59"/>
        <v>13.096867999999997</v>
      </c>
      <c r="H511" s="2">
        <f t="shared" si="55"/>
        <v>13.084078500000027</v>
      </c>
      <c r="I511" s="2">
        <f t="array" ref="I511">SUMPRODUCT(B495:B514, (ROW(B495:B514)-ROW(B495)+1)) / (20*21/2)</f>
        <v>13.244058571428573</v>
      </c>
      <c r="J511" s="2">
        <f t="shared" si="58"/>
        <v>13.25369134429387</v>
      </c>
      <c r="K511" s="2">
        <f t="shared" si="60"/>
        <v>13.151322446902006</v>
      </c>
    </row>
    <row r="512" spans="1:11" ht="13.5" x14ac:dyDescent="0.25">
      <c r="A512" s="3">
        <v>42751</v>
      </c>
      <c r="B512" s="2">
        <v>13.3065</v>
      </c>
      <c r="C512" s="2">
        <f t="shared" si="53"/>
        <v>0</v>
      </c>
      <c r="D512" s="2">
        <f t="shared" si="54"/>
        <v>13.3065</v>
      </c>
      <c r="E512" s="2">
        <f t="shared" si="56"/>
        <v>13.224789999999999</v>
      </c>
      <c r="F512" s="2">
        <f t="shared" si="57"/>
        <v>13.232089999999999</v>
      </c>
      <c r="G512" s="2">
        <f t="shared" si="59"/>
        <v>13.117878000000001</v>
      </c>
      <c r="H512" s="2">
        <f t="shared" si="55"/>
        <v>13.072721500000032</v>
      </c>
      <c r="I512" s="2">
        <f t="array" ref="I512">SUMPRODUCT(B496:B515, (ROW(B496:B515)-ROW(B496)+1)) / (20*21/2)</f>
        <v>13.250481428571428</v>
      </c>
      <c r="J512" s="2">
        <f t="shared" si="58"/>
        <v>13.258720740075406</v>
      </c>
      <c r="K512" s="2">
        <f t="shared" si="60"/>
        <v>13.157407841141143</v>
      </c>
    </row>
    <row r="513" spans="1:11" ht="13.5" x14ac:dyDescent="0.25">
      <c r="A513" s="3">
        <v>42752</v>
      </c>
      <c r="B513" s="2">
        <v>13.300700000000001</v>
      </c>
      <c r="C513" s="2">
        <f t="shared" si="53"/>
        <v>-5.7999999999989171E-3</v>
      </c>
      <c r="D513" s="2">
        <f t="shared" si="54"/>
        <v>13.305340000000001</v>
      </c>
      <c r="E513" s="2">
        <f t="shared" si="56"/>
        <v>13.25339</v>
      </c>
      <c r="F513" s="2">
        <f t="shared" si="57"/>
        <v>13.232675</v>
      </c>
      <c r="G513" s="2">
        <f t="shared" si="59"/>
        <v>13.146126000000002</v>
      </c>
      <c r="H513" s="2">
        <f t="shared" si="55"/>
        <v>13.059000000000031</v>
      </c>
      <c r="I513" s="2">
        <f t="array" ref="I513">SUMPRODUCT(B497:B516, (ROW(B497:B516)-ROW(B497)+1)) / (20*21/2)</f>
        <v>13.256848571428572</v>
      </c>
      <c r="J513" s="2">
        <f t="shared" si="58"/>
        <v>13.262718764830128</v>
      </c>
      <c r="K513" s="2">
        <f t="shared" si="60"/>
        <v>13.16302714148855</v>
      </c>
    </row>
    <row r="514" spans="1:11" ht="13.5" x14ac:dyDescent="0.25">
      <c r="A514" s="3">
        <v>42753</v>
      </c>
      <c r="B514" s="2">
        <v>13.300700000000001</v>
      </c>
      <c r="C514" s="2">
        <f t="shared" si="53"/>
        <v>0</v>
      </c>
      <c r="D514" s="2">
        <f t="shared" si="54"/>
        <v>13.304179999999999</v>
      </c>
      <c r="E514" s="2">
        <f t="shared" si="56"/>
        <v>13.270320000000002</v>
      </c>
      <c r="F514" s="2">
        <f t="shared" si="57"/>
        <v>13.233259999999998</v>
      </c>
      <c r="G514" s="2">
        <f t="shared" si="59"/>
        <v>13.174140000000001</v>
      </c>
      <c r="H514" s="2">
        <f t="shared" si="55"/>
        <v>13.04527850000003</v>
      </c>
      <c r="I514" s="2">
        <f t="array" ref="I514">SUMPRODUCT(B498:B517, (ROW(B498:B517)-ROW(B498)+1)) / (20*21/2)</f>
        <v>13.263160000000001</v>
      </c>
      <c r="J514" s="2">
        <f t="shared" si="58"/>
        <v>13.266336025322497</v>
      </c>
      <c r="K514" s="2">
        <f t="shared" si="60"/>
        <v>13.16842607711645</v>
      </c>
    </row>
    <row r="515" spans="1:11" ht="13.5" x14ac:dyDescent="0.25">
      <c r="A515" s="3">
        <v>42754</v>
      </c>
      <c r="B515" s="2">
        <v>13.300700000000001</v>
      </c>
      <c r="C515" s="2">
        <f t="shared" si="53"/>
        <v>0</v>
      </c>
      <c r="D515" s="2">
        <f t="shared" si="54"/>
        <v>13.30302</v>
      </c>
      <c r="E515" s="2">
        <f t="shared" si="56"/>
        <v>13.28725</v>
      </c>
      <c r="F515" s="2">
        <f t="shared" si="57"/>
        <v>13.233845000000002</v>
      </c>
      <c r="G515" s="2">
        <f t="shared" si="59"/>
        <v>13.202154000000002</v>
      </c>
      <c r="H515" s="2">
        <f t="shared" si="55"/>
        <v>13.03155700000003</v>
      </c>
      <c r="I515" s="2">
        <f t="array" ref="I515">SUMPRODUCT(B499:B518, (ROW(B499:B518)-ROW(B499)+1)) / (20*21/2)</f>
        <v>13.269415714285714</v>
      </c>
      <c r="J515" s="2">
        <f t="shared" si="58"/>
        <v>13.269608784815592</v>
      </c>
      <c r="K515" s="2">
        <f t="shared" si="60"/>
        <v>13.173613289778551</v>
      </c>
    </row>
    <row r="516" spans="1:11" ht="13.5" x14ac:dyDescent="0.25">
      <c r="A516" s="3">
        <v>42755</v>
      </c>
      <c r="B516" s="2">
        <v>13.300700000000001</v>
      </c>
      <c r="C516" s="2">
        <f t="shared" ref="C516:C579" si="61">B516-B515</f>
        <v>0</v>
      </c>
      <c r="D516" s="2">
        <f t="shared" si="54"/>
        <v>13.30186</v>
      </c>
      <c r="E516" s="2">
        <f t="shared" si="56"/>
        <v>13.304180000000002</v>
      </c>
      <c r="F516" s="2">
        <f t="shared" si="57"/>
        <v>13.23443</v>
      </c>
      <c r="G516" s="2">
        <f t="shared" si="59"/>
        <v>13.230168000000003</v>
      </c>
      <c r="H516" s="2">
        <f t="shared" si="55"/>
        <v>13.019270500000028</v>
      </c>
      <c r="I516" s="2">
        <f t="array" ref="I516">SUMPRODUCT(B500:B519, (ROW(B500:B519)-ROW(B500)+1)) / (20*21/2)</f>
        <v>13.27569904761905</v>
      </c>
      <c r="J516" s="2">
        <f t="shared" si="58"/>
        <v>13.272569852928392</v>
      </c>
      <c r="K516" s="2">
        <f t="shared" si="60"/>
        <v>13.178597082336255</v>
      </c>
    </row>
    <row r="517" spans="1:11" ht="13.5" x14ac:dyDescent="0.25">
      <c r="A517" s="3">
        <v>42758</v>
      </c>
      <c r="B517" s="2">
        <v>13.300700000000001</v>
      </c>
      <c r="C517" s="2">
        <f t="shared" si="61"/>
        <v>0</v>
      </c>
      <c r="D517" s="2">
        <f t="shared" si="54"/>
        <v>13.300700000000001</v>
      </c>
      <c r="E517" s="2">
        <f t="shared" si="56"/>
        <v>13.303600000000003</v>
      </c>
      <c r="F517" s="2">
        <f t="shared" si="57"/>
        <v>13.235015000000001</v>
      </c>
      <c r="G517" s="2">
        <f t="shared" si="59"/>
        <v>13.258182000000003</v>
      </c>
      <c r="H517" s="2">
        <f t="shared" si="55"/>
        <v>13.006984000000028</v>
      </c>
      <c r="I517" s="2">
        <f t="array" ref="I517">SUMPRODUCT(B501:B520, (ROW(B501:B520)-ROW(B501)+1)) / (20*21/2)</f>
        <v>13.282010000000001</v>
      </c>
      <c r="J517" s="2">
        <f t="shared" si="58"/>
        <v>13.275248914554259</v>
      </c>
      <c r="K517" s="2">
        <f t="shared" si="60"/>
        <v>13.183385432048558</v>
      </c>
    </row>
    <row r="518" spans="1:11" ht="13.5" x14ac:dyDescent="0.25">
      <c r="A518" s="3">
        <v>42759</v>
      </c>
      <c r="B518" s="2">
        <v>13.300700000000001</v>
      </c>
      <c r="C518" s="2">
        <f t="shared" si="61"/>
        <v>0</v>
      </c>
      <c r="D518" s="2">
        <f t="shared" ref="D518:D581" si="62">AVERAGE(B514:B518)</f>
        <v>13.300700000000001</v>
      </c>
      <c r="E518" s="2">
        <f t="shared" si="56"/>
        <v>13.303020000000004</v>
      </c>
      <c r="F518" s="2">
        <f t="shared" si="57"/>
        <v>13.234725000000001</v>
      </c>
      <c r="G518" s="2">
        <f t="shared" si="59"/>
        <v>13.286196000000002</v>
      </c>
      <c r="H518" s="2">
        <f t="shared" si="55"/>
        <v>12.998243500000028</v>
      </c>
      <c r="I518" s="2">
        <f t="array" ref="I518">SUMPRODUCT(B502:B521, (ROW(B502:B521)-ROW(B502)+1)) / (20*21/2)</f>
        <v>13.288348571428575</v>
      </c>
      <c r="J518" s="2">
        <f t="shared" si="58"/>
        <v>13.277672827453854</v>
      </c>
      <c r="K518" s="2">
        <f t="shared" si="60"/>
        <v>13.187986003340772</v>
      </c>
    </row>
    <row r="519" spans="1:11" ht="13.5" x14ac:dyDescent="0.25">
      <c r="A519" s="3">
        <v>42760</v>
      </c>
      <c r="B519" s="2">
        <v>13.300700000000001</v>
      </c>
      <c r="C519" s="2">
        <f t="shared" si="61"/>
        <v>0</v>
      </c>
      <c r="D519" s="2">
        <f t="shared" si="62"/>
        <v>13.300700000000001</v>
      </c>
      <c r="E519" s="2">
        <f t="shared" si="56"/>
        <v>13.302440000000001</v>
      </c>
      <c r="F519" s="2">
        <f t="shared" si="57"/>
        <v>13.234435000000001</v>
      </c>
      <c r="G519" s="2">
        <f t="shared" si="59"/>
        <v>13.314210000000001</v>
      </c>
      <c r="H519" s="2">
        <f t="shared" si="55"/>
        <v>12.989503000000028</v>
      </c>
      <c r="I519" s="2">
        <f t="array" ref="I519">SUMPRODUCT(B503:B522, (ROW(B503:B522)-ROW(B503)+1)) / (20*21/2)</f>
        <v>13.293325238095241</v>
      </c>
      <c r="J519" s="2">
        <f t="shared" si="58"/>
        <v>13.279865891505867</v>
      </c>
      <c r="K519" s="2">
        <f t="shared" si="60"/>
        <v>13.192406160072506</v>
      </c>
    </row>
    <row r="520" spans="1:11" ht="13.5" x14ac:dyDescent="0.25">
      <c r="A520" s="3">
        <v>42761</v>
      </c>
      <c r="B520" s="2">
        <v>13.300700000000001</v>
      </c>
      <c r="C520" s="2">
        <f t="shared" si="61"/>
        <v>0</v>
      </c>
      <c r="D520" s="2">
        <f t="shared" si="62"/>
        <v>13.300700000000001</v>
      </c>
      <c r="E520" s="2">
        <f t="shared" si="56"/>
        <v>13.301860000000001</v>
      </c>
      <c r="F520" s="2">
        <f t="shared" si="57"/>
        <v>13.234145000000002</v>
      </c>
      <c r="G520" s="2">
        <f t="shared" si="59"/>
        <v>13.331602000000002</v>
      </c>
      <c r="H520" s="2">
        <f t="shared" si="55"/>
        <v>12.984139000000026</v>
      </c>
      <c r="I520" s="2">
        <f t="array" ref="I520">SUMPRODUCT(B504:B523, (ROW(B504:B523)-ROW(B504)+1)) / (20*21/2)</f>
        <v>13.296940000000003</v>
      </c>
      <c r="J520" s="2">
        <f t="shared" si="58"/>
        <v>13.281850092314832</v>
      </c>
      <c r="K520" s="2">
        <f t="shared" si="60"/>
        <v>13.196652977324565</v>
      </c>
    </row>
    <row r="521" spans="1:11" ht="13.5" x14ac:dyDescent="0.25">
      <c r="A521" s="3">
        <v>42762</v>
      </c>
      <c r="B521" s="2">
        <v>13.300700000000001</v>
      </c>
      <c r="C521" s="2">
        <f t="shared" si="61"/>
        <v>0</v>
      </c>
      <c r="D521" s="2">
        <f t="shared" si="62"/>
        <v>13.300700000000001</v>
      </c>
      <c r="E521" s="2">
        <f t="shared" si="56"/>
        <v>13.301280000000002</v>
      </c>
      <c r="F521" s="2">
        <f t="shared" si="57"/>
        <v>13.248445</v>
      </c>
      <c r="G521" s="2">
        <f t="shared" si="59"/>
        <v>13.345610000000001</v>
      </c>
      <c r="H521" s="2">
        <f t="shared" si="55"/>
        <v>12.978775000000025</v>
      </c>
      <c r="I521" s="2">
        <f t="array" ref="I521">SUMPRODUCT(B505:B524, (ROW(B505:B524)-ROW(B505)+1)) / (20*21/2)</f>
        <v>13.261392857142859</v>
      </c>
      <c r="J521" s="2">
        <f t="shared" si="58"/>
        <v>13.283645321618181</v>
      </c>
      <c r="K521" s="2">
        <f t="shared" si="60"/>
        <v>13.200733252723602</v>
      </c>
    </row>
    <row r="522" spans="1:11" ht="13.5" x14ac:dyDescent="0.25">
      <c r="A522" s="3">
        <v>42765</v>
      </c>
      <c r="B522" s="2">
        <v>13.300700000000001</v>
      </c>
      <c r="C522" s="2">
        <f t="shared" si="61"/>
        <v>0</v>
      </c>
      <c r="D522" s="2">
        <f t="shared" si="62"/>
        <v>13.300700000000001</v>
      </c>
      <c r="E522" s="2">
        <f t="shared" si="56"/>
        <v>13.300700000000003</v>
      </c>
      <c r="F522" s="2">
        <f t="shared" si="57"/>
        <v>13.262745000000001</v>
      </c>
      <c r="G522" s="2">
        <f t="shared" si="59"/>
        <v>13.359618000000001</v>
      </c>
      <c r="H522" s="2">
        <f t="shared" ref="H522:H585" si="63">AVERAGE(B323:B522)</f>
        <v>12.973411000000025</v>
      </c>
      <c r="I522" s="2">
        <f t="array" ref="I522">SUMPRODUCT(B506:B525, (ROW(B506:B525)-ROW(B506)+1)) / (20*21/2)</f>
        <v>13.226929523809527</v>
      </c>
      <c r="J522" s="2">
        <f t="shared" si="58"/>
        <v>13.285269576702163</v>
      </c>
      <c r="K522" s="2">
        <f t="shared" si="60"/>
        <v>13.204653517322676</v>
      </c>
    </row>
    <row r="523" spans="1:11" ht="13.5" x14ac:dyDescent="0.25">
      <c r="A523" s="3">
        <v>42766</v>
      </c>
      <c r="B523" s="2">
        <v>13.300700000000001</v>
      </c>
      <c r="C523" s="2">
        <f t="shared" si="61"/>
        <v>0</v>
      </c>
      <c r="D523" s="2">
        <f t="shared" si="62"/>
        <v>13.300700000000001</v>
      </c>
      <c r="E523" s="2">
        <f t="shared" si="56"/>
        <v>13.300700000000003</v>
      </c>
      <c r="F523" s="2">
        <f t="shared" si="57"/>
        <v>13.277045000000001</v>
      </c>
      <c r="G523" s="2">
        <f t="shared" si="59"/>
        <v>13.373392000000001</v>
      </c>
      <c r="H523" s="2">
        <f t="shared" si="63"/>
        <v>12.968047000000023</v>
      </c>
      <c r="I523" s="2">
        <f t="array" ref="I523">SUMPRODUCT(B507:B526, (ROW(B507:B526)-ROW(B507)+1)) / (20*21/2)</f>
        <v>13.193550000000002</v>
      </c>
      <c r="J523" s="2">
        <f t="shared" si="58"/>
        <v>13.286739140825766</v>
      </c>
      <c r="K523" s="2">
        <f t="shared" si="60"/>
        <v>13.208420046055119</v>
      </c>
    </row>
    <row r="524" spans="1:11" ht="13.5" x14ac:dyDescent="0.25">
      <c r="A524" s="3">
        <v>42767</v>
      </c>
      <c r="B524" s="2">
        <v>12.9038</v>
      </c>
      <c r="C524" s="2">
        <f t="shared" si="61"/>
        <v>-0.39690000000000047</v>
      </c>
      <c r="D524" s="2">
        <f t="shared" si="62"/>
        <v>13.22132</v>
      </c>
      <c r="E524" s="2">
        <f t="shared" ref="E524:E587" si="64">AVERAGE(B515:B524)</f>
        <v>13.261010000000002</v>
      </c>
      <c r="F524" s="2">
        <f t="shared" si="57"/>
        <v>13.265665000000004</v>
      </c>
      <c r="G524" s="2">
        <f t="shared" si="59"/>
        <v>13.377010000000002</v>
      </c>
      <c r="H524" s="2">
        <f t="shared" si="63"/>
        <v>12.959404000000024</v>
      </c>
      <c r="I524" s="2">
        <f t="array" ref="I524">SUMPRODUCT(B508:B527, (ROW(B508:B527)-ROW(B508)+1)) / (20*21/2)</f>
        <v>13.161254285714289</v>
      </c>
      <c r="J524" s="2">
        <f t="shared" si="58"/>
        <v>13.250268746461408</v>
      </c>
      <c r="K524" s="2">
        <f t="shared" si="60"/>
        <v>13.196474161896095</v>
      </c>
    </row>
    <row r="525" spans="1:11" ht="13.5" x14ac:dyDescent="0.25">
      <c r="A525" s="3">
        <v>42768</v>
      </c>
      <c r="B525" s="2">
        <v>12.9038</v>
      </c>
      <c r="C525" s="2">
        <f t="shared" si="61"/>
        <v>0</v>
      </c>
      <c r="D525" s="2">
        <f t="shared" si="62"/>
        <v>13.141940000000002</v>
      </c>
      <c r="E525" s="2">
        <f t="shared" si="64"/>
        <v>13.221320000000002</v>
      </c>
      <c r="F525" s="2">
        <f t="shared" si="57"/>
        <v>13.254285000000001</v>
      </c>
      <c r="G525" s="2">
        <f t="shared" si="59"/>
        <v>13.369190000000003</v>
      </c>
      <c r="H525" s="2">
        <f t="shared" si="63"/>
        <v>12.950761000000023</v>
      </c>
      <c r="I525" s="2">
        <f t="array" ref="I525">SUMPRODUCT(B509:B528, (ROW(B509:B528)-ROW(B509)+1)) / (20*21/2)</f>
        <v>13.094190476190477</v>
      </c>
      <c r="J525" s="2">
        <f t="shared" si="58"/>
        <v>13.217271722988894</v>
      </c>
      <c r="K525" s="2">
        <f t="shared" si="60"/>
        <v>13.184996743782524</v>
      </c>
    </row>
    <row r="526" spans="1:11" ht="13.5" x14ac:dyDescent="0.25">
      <c r="A526" s="3">
        <v>42769</v>
      </c>
      <c r="B526" s="2">
        <v>12.9038</v>
      </c>
      <c r="C526" s="2">
        <f t="shared" si="61"/>
        <v>0</v>
      </c>
      <c r="D526" s="2">
        <f t="shared" si="62"/>
        <v>13.062560000000001</v>
      </c>
      <c r="E526" s="2">
        <f t="shared" si="64"/>
        <v>13.181630000000002</v>
      </c>
      <c r="F526" s="2">
        <f t="shared" si="57"/>
        <v>13.242905000000002</v>
      </c>
      <c r="G526" s="2">
        <f t="shared" si="59"/>
        <v>13.359152000000005</v>
      </c>
      <c r="H526" s="2">
        <f t="shared" si="63"/>
        <v>12.93992300000002</v>
      </c>
      <c r="I526" s="2">
        <f t="array" ref="I526">SUMPRODUCT(B510:B529, (ROW(B510:B529)-ROW(B510)+1)) / (20*21/2)</f>
        <v>13.005869047619049</v>
      </c>
      <c r="J526" s="2">
        <f t="shared" si="58"/>
        <v>13.187417273180428</v>
      </c>
      <c r="K526" s="2">
        <f t="shared" si="60"/>
        <v>13.173969420496935</v>
      </c>
    </row>
    <row r="527" spans="1:11" ht="13.5" x14ac:dyDescent="0.25">
      <c r="A527" s="3">
        <v>42772</v>
      </c>
      <c r="B527" s="2">
        <v>12.9038</v>
      </c>
      <c r="C527" s="2">
        <f t="shared" si="61"/>
        <v>0</v>
      </c>
      <c r="D527" s="2">
        <f t="shared" si="62"/>
        <v>12.983180000000001</v>
      </c>
      <c r="E527" s="2">
        <f t="shared" si="64"/>
        <v>13.141940000000002</v>
      </c>
      <c r="F527" s="2">
        <f t="shared" si="57"/>
        <v>13.222770000000002</v>
      </c>
      <c r="G527" s="2">
        <f t="shared" si="59"/>
        <v>13.341176000000008</v>
      </c>
      <c r="H527" s="2">
        <f t="shared" si="63"/>
        <v>12.931280000000021</v>
      </c>
      <c r="I527" s="2">
        <f t="array" ref="I527">SUMPRODUCT(B511:B530, (ROW(B511:B530)-ROW(B511)+1)) / (20*21/2)</f>
        <v>12.922550000000001</v>
      </c>
      <c r="J527" s="2">
        <f t="shared" si="58"/>
        <v>13.160406104306102</v>
      </c>
      <c r="K527" s="2">
        <f t="shared" si="60"/>
        <v>13.16337454126176</v>
      </c>
    </row>
    <row r="528" spans="1:11" ht="13.5" x14ac:dyDescent="0.25">
      <c r="A528" s="3">
        <v>42773</v>
      </c>
      <c r="B528" s="2">
        <v>12.518599999999999</v>
      </c>
      <c r="C528" s="2">
        <f t="shared" si="61"/>
        <v>-0.3852000000000011</v>
      </c>
      <c r="D528" s="2">
        <f t="shared" si="62"/>
        <v>12.826760000000002</v>
      </c>
      <c r="E528" s="2">
        <f t="shared" si="64"/>
        <v>13.063730000000001</v>
      </c>
      <c r="F528" s="2">
        <f t="shared" si="57"/>
        <v>13.183375000000002</v>
      </c>
      <c r="G528" s="2">
        <f t="shared" si="59"/>
        <v>13.311410000000006</v>
      </c>
      <c r="H528" s="2">
        <f t="shared" si="63"/>
        <v>12.920711000000018</v>
      </c>
      <c r="I528" s="2">
        <f t="array" ref="I528">SUMPRODUCT(B512:B531, (ROW(B512:B531)-ROW(B512)+1)) / (20*21/2)</f>
        <v>12.791985714285717</v>
      </c>
      <c r="J528" s="2">
        <f t="shared" si="58"/>
        <v>13.099281713419806</v>
      </c>
      <c r="K528" s="2">
        <f t="shared" si="60"/>
        <v>13.138089265133848</v>
      </c>
    </row>
    <row r="529" spans="1:11" ht="13.5" x14ac:dyDescent="0.25">
      <c r="A529" s="3">
        <v>42774</v>
      </c>
      <c r="B529" s="2">
        <v>12.256</v>
      </c>
      <c r="C529" s="2">
        <f t="shared" si="61"/>
        <v>-0.26259999999999906</v>
      </c>
      <c r="D529" s="2">
        <f t="shared" si="62"/>
        <v>12.697199999999999</v>
      </c>
      <c r="E529" s="2">
        <f t="shared" si="64"/>
        <v>12.95926</v>
      </c>
      <c r="F529" s="2">
        <f t="shared" si="57"/>
        <v>13.130849999999999</v>
      </c>
      <c r="G529" s="2">
        <f t="shared" si="59"/>
        <v>13.276392000000005</v>
      </c>
      <c r="H529" s="2">
        <f t="shared" si="63"/>
        <v>12.910123500000019</v>
      </c>
      <c r="I529" s="2">
        <f t="array" ref="I529">SUMPRODUCT(B513:B532, (ROW(B513:B532)-ROW(B513)+1)) / (20*21/2)</f>
        <v>12.604560000000001</v>
      </c>
      <c r="J529" s="2">
        <f t="shared" si="58"/>
        <v>13.018969169284587</v>
      </c>
      <c r="K529" s="2">
        <f t="shared" si="60"/>
        <v>13.103497529246248</v>
      </c>
    </row>
    <row r="530" spans="1:11" ht="13.5" x14ac:dyDescent="0.25">
      <c r="A530" s="3">
        <v>42775</v>
      </c>
      <c r="B530" s="2">
        <v>12.256</v>
      </c>
      <c r="C530" s="2">
        <f t="shared" si="61"/>
        <v>0</v>
      </c>
      <c r="D530" s="2">
        <f t="shared" si="62"/>
        <v>12.567640000000001</v>
      </c>
      <c r="E530" s="2">
        <f t="shared" si="64"/>
        <v>12.854790000000003</v>
      </c>
      <c r="F530" s="2">
        <f t="shared" si="57"/>
        <v>13.078325000000001</v>
      </c>
      <c r="G530" s="2">
        <f t="shared" si="59"/>
        <v>13.247328000000005</v>
      </c>
      <c r="H530" s="2">
        <f t="shared" si="63"/>
        <v>12.899536000000017</v>
      </c>
      <c r="I530" s="2">
        <f t="array" ref="I530">SUMPRODUCT(B514:B533, (ROW(B514:B533)-ROW(B514)+1)) / (20*21/2)</f>
        <v>12.475220476190477</v>
      </c>
      <c r="J530" s="2">
        <f t="shared" si="58"/>
        <v>12.946305438876532</v>
      </c>
      <c r="K530" s="2">
        <f t="shared" si="60"/>
        <v>13.070262332020906</v>
      </c>
    </row>
    <row r="531" spans="1:11" ht="13.5" x14ac:dyDescent="0.25">
      <c r="A531" s="3">
        <v>42776</v>
      </c>
      <c r="B531" s="2">
        <v>11.7074</v>
      </c>
      <c r="C531" s="2">
        <f t="shared" si="61"/>
        <v>-0.54860000000000042</v>
      </c>
      <c r="D531" s="2">
        <f t="shared" si="62"/>
        <v>12.32836</v>
      </c>
      <c r="E531" s="2">
        <f t="shared" si="64"/>
        <v>12.695460000000002</v>
      </c>
      <c r="F531" s="2">
        <f t="shared" si="57"/>
        <v>12.99837</v>
      </c>
      <c r="G531" s="2">
        <f t="shared" si="59"/>
        <v>13.207292000000004</v>
      </c>
      <c r="H531" s="2">
        <f t="shared" si="63"/>
        <v>12.886205500000015</v>
      </c>
      <c r="I531" s="2">
        <f t="array" ref="I531">SUMPRODUCT(B515:B534, (ROW(B515:B534)-ROW(B515)+1)) / (20*21/2)</f>
        <v>12.352100952380951</v>
      </c>
      <c r="J531" s="2">
        <f t="shared" si="58"/>
        <v>12.828314444697815</v>
      </c>
      <c r="K531" s="2">
        <f t="shared" si="60"/>
        <v>13.016816750373028</v>
      </c>
    </row>
    <row r="532" spans="1:11" ht="13.5" x14ac:dyDescent="0.25">
      <c r="A532" s="3">
        <v>42779</v>
      </c>
      <c r="B532" s="2">
        <v>11.0304</v>
      </c>
      <c r="C532" s="2">
        <f t="shared" si="61"/>
        <v>-0.6769999999999996</v>
      </c>
      <c r="D532" s="2">
        <f t="shared" si="62"/>
        <v>11.95368</v>
      </c>
      <c r="E532" s="2">
        <f t="shared" si="64"/>
        <v>12.468430000000001</v>
      </c>
      <c r="F532" s="2">
        <f t="shared" ref="F532:F595" si="65">AVERAGE(B513:B532)</f>
        <v>12.884565</v>
      </c>
      <c r="G532" s="2">
        <f t="shared" si="59"/>
        <v>13.161886000000004</v>
      </c>
      <c r="H532" s="2">
        <f t="shared" si="63"/>
        <v>12.869490000000015</v>
      </c>
      <c r="I532" s="2">
        <f t="array" ref="I532">SUMPRODUCT(B516:B535, (ROW(B516:B535)-ROW(B516)+1)) / (20*21/2)</f>
        <v>12.237541428571426</v>
      </c>
      <c r="J532" s="2">
        <f t="shared" si="58"/>
        <v>12.657084497583737</v>
      </c>
      <c r="K532" s="2">
        <f t="shared" si="60"/>
        <v>12.938918054279968</v>
      </c>
    </row>
    <row r="533" spans="1:11" ht="13.5" x14ac:dyDescent="0.25">
      <c r="A533" s="3">
        <v>42780</v>
      </c>
      <c r="B533" s="2">
        <v>11.5265</v>
      </c>
      <c r="C533" s="2">
        <f t="shared" si="61"/>
        <v>0.49610000000000021</v>
      </c>
      <c r="D533" s="2">
        <f t="shared" si="62"/>
        <v>11.75526</v>
      </c>
      <c r="E533" s="2">
        <f t="shared" si="64"/>
        <v>12.291010000000002</v>
      </c>
      <c r="F533" s="2">
        <f t="shared" si="65"/>
        <v>12.795855</v>
      </c>
      <c r="G533" s="2">
        <f t="shared" si="59"/>
        <v>13.126402000000006</v>
      </c>
      <c r="H533" s="2">
        <f t="shared" si="63"/>
        <v>12.857393500000015</v>
      </c>
      <c r="I533" s="2">
        <f t="array" ref="I533">SUMPRODUCT(B517:B536, (ROW(B517:B536)-ROW(B517)+1)) / (20*21/2)</f>
        <v>12.131541904761905</v>
      </c>
      <c r="J533" s="2">
        <f t="shared" ref="J533:J596" si="66">$J$4*B533+J532*(1-$J$4)</f>
        <v>12.549409783528143</v>
      </c>
      <c r="K533" s="2">
        <f t="shared" si="60"/>
        <v>12.883529110974871</v>
      </c>
    </row>
    <row r="534" spans="1:11" ht="13.5" x14ac:dyDescent="0.25">
      <c r="A534" s="3">
        <v>42781</v>
      </c>
      <c r="B534" s="2">
        <v>11.5031</v>
      </c>
      <c r="C534" s="2">
        <f t="shared" si="61"/>
        <v>-2.3400000000000531E-2</v>
      </c>
      <c r="D534" s="2">
        <f t="shared" si="62"/>
        <v>11.604679999999998</v>
      </c>
      <c r="E534" s="2">
        <f t="shared" si="64"/>
        <v>12.15094</v>
      </c>
      <c r="F534" s="2">
        <f t="shared" si="65"/>
        <v>12.705974999999999</v>
      </c>
      <c r="G534" s="2">
        <f t="shared" si="59"/>
        <v>13.082514000000009</v>
      </c>
      <c r="H534" s="2">
        <f t="shared" si="63"/>
        <v>12.847262500000014</v>
      </c>
      <c r="I534" s="2">
        <f t="array" ref="I534">SUMPRODUCT(B518:B537, (ROW(B518:B537)-ROW(B518)+1)) / (20*21/2)</f>
        <v>12.03410238095238</v>
      </c>
      <c r="J534" s="2">
        <f t="shared" si="66"/>
        <v>12.449761232715939</v>
      </c>
      <c r="K534" s="2">
        <f t="shared" si="60"/>
        <v>12.829394636034682</v>
      </c>
    </row>
    <row r="535" spans="1:11" ht="13.5" x14ac:dyDescent="0.25">
      <c r="A535" s="3">
        <v>42782</v>
      </c>
      <c r="B535" s="2">
        <v>11.5031</v>
      </c>
      <c r="C535" s="2">
        <f t="shared" si="61"/>
        <v>0</v>
      </c>
      <c r="D535" s="2">
        <f t="shared" si="62"/>
        <v>11.4541</v>
      </c>
      <c r="E535" s="2">
        <f t="shared" si="64"/>
        <v>12.010870000000001</v>
      </c>
      <c r="F535" s="2">
        <f t="shared" si="65"/>
        <v>12.616094999999998</v>
      </c>
      <c r="G535" s="2">
        <f t="shared" si="59"/>
        <v>13.038626000000008</v>
      </c>
      <c r="H535" s="2">
        <f t="shared" si="63"/>
        <v>12.837131500000012</v>
      </c>
      <c r="I535" s="2">
        <f t="array" ref="I535">SUMPRODUCT(B519:B538, (ROW(B519:B538)-ROW(B519)+1)) / (20*21/2)</f>
        <v>11.961346666666666</v>
      </c>
      <c r="J535" s="2">
        <f t="shared" si="66"/>
        <v>12.359603020076326</v>
      </c>
      <c r="K535" s="2">
        <f t="shared" si="60"/>
        <v>12.77738308168038</v>
      </c>
    </row>
    <row r="536" spans="1:11" ht="13.5" x14ac:dyDescent="0.25">
      <c r="A536" s="3">
        <v>42783</v>
      </c>
      <c r="B536" s="2">
        <v>11.5031</v>
      </c>
      <c r="C536" s="2">
        <f t="shared" si="61"/>
        <v>0</v>
      </c>
      <c r="D536" s="2">
        <f t="shared" si="62"/>
        <v>11.413240000000002</v>
      </c>
      <c r="E536" s="2">
        <f t="shared" si="64"/>
        <v>11.870800000000001</v>
      </c>
      <c r="F536" s="2">
        <f t="shared" si="65"/>
        <v>12.526214999999997</v>
      </c>
      <c r="G536" s="2">
        <f t="shared" si="59"/>
        <v>12.994738000000007</v>
      </c>
      <c r="H536" s="2">
        <f t="shared" si="63"/>
        <v>12.827000500000011</v>
      </c>
      <c r="I536" s="2">
        <f t="array" ref="I536">SUMPRODUCT(B520:B539, (ROW(B520:B539)-ROW(B520)+1)) / (20*21/2)</f>
        <v>11.896344761904761</v>
      </c>
      <c r="J536" s="2">
        <f t="shared" si="66"/>
        <v>12.278031303878581</v>
      </c>
      <c r="K536" s="2">
        <f t="shared" si="60"/>
        <v>12.727411196124287</v>
      </c>
    </row>
    <row r="537" spans="1:11" ht="13.5" x14ac:dyDescent="0.25">
      <c r="A537" s="3">
        <v>42786</v>
      </c>
      <c r="B537" s="2">
        <v>11.5031</v>
      </c>
      <c r="C537" s="2">
        <f t="shared" si="61"/>
        <v>0</v>
      </c>
      <c r="D537" s="2">
        <f t="shared" si="62"/>
        <v>11.507780000000002</v>
      </c>
      <c r="E537" s="2">
        <f t="shared" si="64"/>
        <v>11.730730000000001</v>
      </c>
      <c r="F537" s="2">
        <f t="shared" si="65"/>
        <v>12.436335</v>
      </c>
      <c r="G537" s="2">
        <f t="shared" si="59"/>
        <v>12.950850000000008</v>
      </c>
      <c r="H537" s="2">
        <f t="shared" si="63"/>
        <v>12.819908500000011</v>
      </c>
      <c r="I537" s="2">
        <f t="array" ref="I537">SUMPRODUCT(B521:B540, (ROW(B521:B540)-ROW(B521)+1)) / (20*21/2)</f>
        <v>11.839096666666665</v>
      </c>
      <c r="J537" s="2">
        <f t="shared" si="66"/>
        <v>12.204228322556812</v>
      </c>
      <c r="K537" s="2">
        <f t="shared" si="60"/>
        <v>12.679398992354708</v>
      </c>
    </row>
    <row r="538" spans="1:11" ht="13.5" x14ac:dyDescent="0.25">
      <c r="A538" s="3">
        <v>42787</v>
      </c>
      <c r="B538" s="2">
        <v>11.6724</v>
      </c>
      <c r="C538" s="2">
        <f t="shared" si="61"/>
        <v>0.16929999999999978</v>
      </c>
      <c r="D538" s="2">
        <f t="shared" si="62"/>
        <v>11.536959999999999</v>
      </c>
      <c r="E538" s="2">
        <f t="shared" si="64"/>
        <v>11.64611</v>
      </c>
      <c r="F538" s="2">
        <f t="shared" si="65"/>
        <v>12.35492</v>
      </c>
      <c r="G538" s="2">
        <f t="shared" si="59"/>
        <v>12.910348000000004</v>
      </c>
      <c r="H538" s="2">
        <f t="shared" si="63"/>
        <v>12.815604500000008</v>
      </c>
      <c r="I538" s="2">
        <f t="array" ref="I538">SUMPRODUCT(B522:B541, (ROW(B522:B541)-ROW(B522)+1)) / (20*21/2)</f>
        <v>11.789602380952381</v>
      </c>
      <c r="J538" s="2">
        <f t="shared" si="66"/>
        <v>12.15357800612283</v>
      </c>
      <c r="K538" s="2">
        <f t="shared" si="60"/>
        <v>12.639908835791777</v>
      </c>
    </row>
    <row r="539" spans="1:11" ht="13.5" x14ac:dyDescent="0.25">
      <c r="A539" s="3">
        <v>42788</v>
      </c>
      <c r="B539" s="2">
        <v>11.6724</v>
      </c>
      <c r="C539" s="2">
        <f t="shared" si="61"/>
        <v>0</v>
      </c>
      <c r="D539" s="2">
        <f t="shared" si="62"/>
        <v>11.570819999999998</v>
      </c>
      <c r="E539" s="2">
        <f t="shared" si="64"/>
        <v>11.58775</v>
      </c>
      <c r="F539" s="2">
        <f t="shared" si="65"/>
        <v>12.273505</v>
      </c>
      <c r="G539" s="2">
        <f t="shared" si="59"/>
        <v>12.869846000000004</v>
      </c>
      <c r="H539" s="2">
        <f t="shared" si="63"/>
        <v>12.813157500000006</v>
      </c>
      <c r="I539" s="2">
        <f t="array" ref="I539">SUMPRODUCT(B523:B542, (ROW(B523:B542)-ROW(B523)+1)) / (20*21/2)</f>
        <v>11.747861904761905</v>
      </c>
      <c r="J539" s="2">
        <f t="shared" si="66"/>
        <v>12.107751529349226</v>
      </c>
      <c r="K539" s="2">
        <f t="shared" si="60"/>
        <v>12.60196731281955</v>
      </c>
    </row>
    <row r="540" spans="1:11" ht="13.5" x14ac:dyDescent="0.25">
      <c r="A540" s="3">
        <v>42789</v>
      </c>
      <c r="B540" s="2">
        <v>11.6724</v>
      </c>
      <c r="C540" s="2">
        <f t="shared" si="61"/>
        <v>0</v>
      </c>
      <c r="D540" s="2">
        <f t="shared" si="62"/>
        <v>11.604679999999998</v>
      </c>
      <c r="E540" s="2">
        <f t="shared" si="64"/>
        <v>11.529389999999999</v>
      </c>
      <c r="F540" s="2">
        <f t="shared" si="65"/>
        <v>12.19209</v>
      </c>
      <c r="G540" s="2">
        <f t="shared" si="59"/>
        <v>12.829344000000003</v>
      </c>
      <c r="H540" s="2">
        <f t="shared" si="63"/>
        <v>12.810767000000006</v>
      </c>
      <c r="I540" s="2">
        <f t="array" ref="I540">SUMPRODUCT(B524:B543, (ROW(B524:B543)-ROW(B524)+1)) / (20*21/2)</f>
        <v>11.713875238095238</v>
      </c>
      <c r="J540" s="2">
        <f t="shared" si="66"/>
        <v>12.066289478935014</v>
      </c>
      <c r="K540" s="2">
        <f t="shared" si="60"/>
        <v>12.565513692708979</v>
      </c>
    </row>
    <row r="541" spans="1:11" ht="13.5" x14ac:dyDescent="0.25">
      <c r="A541" s="3">
        <v>42790</v>
      </c>
      <c r="B541" s="2">
        <v>11.6724</v>
      </c>
      <c r="C541" s="2">
        <f t="shared" si="61"/>
        <v>0</v>
      </c>
      <c r="D541" s="2">
        <f t="shared" si="62"/>
        <v>11.638539999999997</v>
      </c>
      <c r="E541" s="2">
        <f t="shared" si="64"/>
        <v>11.52589</v>
      </c>
      <c r="F541" s="2">
        <f t="shared" si="65"/>
        <v>12.110675000000001</v>
      </c>
      <c r="G541" s="2">
        <f t="shared" si="59"/>
        <v>12.797012000000004</v>
      </c>
      <c r="H541" s="2">
        <f t="shared" si="63"/>
        <v>12.808376500000003</v>
      </c>
      <c r="I541" s="2">
        <f t="array" ref="I541">SUMPRODUCT(B525:B544, (ROW(B525:B544)-ROW(B525)+1)) / (20*21/2)</f>
        <v>11.687642380952381</v>
      </c>
      <c r="J541" s="2">
        <f t="shared" si="66"/>
        <v>12.028776195226916</v>
      </c>
      <c r="K541" s="2">
        <f t="shared" si="60"/>
        <v>12.530489626328235</v>
      </c>
    </row>
    <row r="542" spans="1:11" ht="13.5" x14ac:dyDescent="0.25">
      <c r="A542" s="3">
        <v>42793</v>
      </c>
      <c r="B542" s="2">
        <v>11.6724</v>
      </c>
      <c r="C542" s="2">
        <f t="shared" si="61"/>
        <v>0</v>
      </c>
      <c r="D542" s="2">
        <f t="shared" si="62"/>
        <v>11.6724</v>
      </c>
      <c r="E542" s="2">
        <f t="shared" si="64"/>
        <v>11.59009</v>
      </c>
      <c r="F542" s="2">
        <f t="shared" si="65"/>
        <v>12.029260000000003</v>
      </c>
      <c r="G542" s="2">
        <f t="shared" si="59"/>
        <v>12.764680000000006</v>
      </c>
      <c r="H542" s="2">
        <f t="shared" si="63"/>
        <v>12.805986000000003</v>
      </c>
      <c r="I542" s="2">
        <f t="array" ref="I542">SUMPRODUCT(B526:B545, (ROW(B526:B545)-ROW(B526)+1)) / (20*21/2)</f>
        <v>11.667273333333334</v>
      </c>
      <c r="J542" s="2">
        <f t="shared" si="66"/>
        <v>11.994835605205305</v>
      </c>
      <c r="K542" s="2">
        <f t="shared" si="60"/>
        <v>12.496839052746735</v>
      </c>
    </row>
    <row r="543" spans="1:11" ht="13.5" x14ac:dyDescent="0.25">
      <c r="A543" s="3">
        <v>42794</v>
      </c>
      <c r="B543" s="2">
        <v>11.6724</v>
      </c>
      <c r="C543" s="2">
        <f t="shared" si="61"/>
        <v>0</v>
      </c>
      <c r="D543" s="2">
        <f t="shared" si="62"/>
        <v>11.6724</v>
      </c>
      <c r="E543" s="2">
        <f t="shared" si="64"/>
        <v>11.604679999999998</v>
      </c>
      <c r="F543" s="2">
        <f t="shared" si="65"/>
        <v>11.947845000000003</v>
      </c>
      <c r="G543" s="2">
        <f t="shared" si="59"/>
        <v>12.732348000000007</v>
      </c>
      <c r="H543" s="2">
        <f t="shared" si="63"/>
        <v>12.805255500000001</v>
      </c>
      <c r="I543" s="2">
        <f t="array" ref="I543">SUMPRODUCT(B527:B546, (ROW(B527:B546)-ROW(B527)+1)) / (20*21/2)</f>
        <v>11.68612047619048</v>
      </c>
      <c r="J543" s="2">
        <f t="shared" si="66"/>
        <v>11.964127452328608</v>
      </c>
      <c r="K543" s="2">
        <f t="shared" si="60"/>
        <v>12.464508109501764</v>
      </c>
    </row>
    <row r="544" spans="1:11" ht="13.5" x14ac:dyDescent="0.25">
      <c r="A544" s="3">
        <v>42795</v>
      </c>
      <c r="B544" s="2">
        <v>11.6724</v>
      </c>
      <c r="C544" s="2">
        <f t="shared" si="61"/>
        <v>0</v>
      </c>
      <c r="D544" s="2">
        <f t="shared" si="62"/>
        <v>11.6724</v>
      </c>
      <c r="E544" s="2">
        <f t="shared" si="64"/>
        <v>11.621609999999997</v>
      </c>
      <c r="F544" s="2">
        <f t="shared" si="65"/>
        <v>11.886275000000001</v>
      </c>
      <c r="G544" s="2">
        <f t="shared" si="59"/>
        <v>12.700016000000005</v>
      </c>
      <c r="H544" s="2">
        <f t="shared" si="63"/>
        <v>12.804524999999998</v>
      </c>
      <c r="I544" s="2">
        <f t="array" ref="I544">SUMPRODUCT(B528:B547, (ROW(B528:B547)-ROW(B528)+1)) / (20*21/2)</f>
        <v>11.743068571428573</v>
      </c>
      <c r="J544" s="2">
        <f t="shared" si="66"/>
        <v>11.936343885440168</v>
      </c>
      <c r="K544" s="2">
        <f t="shared" si="60"/>
        <v>12.433445046384048</v>
      </c>
    </row>
    <row r="545" spans="1:11" ht="13.5" x14ac:dyDescent="0.25">
      <c r="A545" s="3">
        <v>42796</v>
      </c>
      <c r="B545" s="2">
        <v>11.6724</v>
      </c>
      <c r="C545" s="2">
        <f t="shared" si="61"/>
        <v>0</v>
      </c>
      <c r="D545" s="2">
        <f t="shared" si="62"/>
        <v>11.6724</v>
      </c>
      <c r="E545" s="2">
        <f t="shared" si="64"/>
        <v>11.638539999999997</v>
      </c>
      <c r="F545" s="2">
        <f t="shared" si="65"/>
        <v>11.824705000000005</v>
      </c>
      <c r="G545" s="2">
        <f t="shared" si="59"/>
        <v>12.667684000000007</v>
      </c>
      <c r="H545" s="2">
        <f t="shared" si="63"/>
        <v>12.802387499999998</v>
      </c>
      <c r="I545" s="2">
        <f t="array" ref="I545">SUMPRODUCT(B529:B548, (ROW(B529:B548)-ROW(B529)+1)) / (20*21/2)</f>
        <v>11.80251761904762</v>
      </c>
      <c r="J545" s="2">
        <f t="shared" si="66"/>
        <v>11.911206372541104</v>
      </c>
      <c r="K545" s="2">
        <f t="shared" si="60"/>
        <v>12.403600142604281</v>
      </c>
    </row>
    <row r="546" spans="1:11" ht="13.5" x14ac:dyDescent="0.25">
      <c r="A546" s="3">
        <v>42797</v>
      </c>
      <c r="B546" s="2">
        <v>12.022600000000001</v>
      </c>
      <c r="C546" s="2">
        <f t="shared" si="61"/>
        <v>0.35020000000000095</v>
      </c>
      <c r="D546" s="2">
        <f t="shared" si="62"/>
        <v>11.742439999999998</v>
      </c>
      <c r="E546" s="2">
        <f t="shared" si="64"/>
        <v>11.690489999999997</v>
      </c>
      <c r="F546" s="2">
        <f t="shared" si="65"/>
        <v>11.780645000000005</v>
      </c>
      <c r="G546" s="2">
        <f t="shared" si="59"/>
        <v>12.642356000000007</v>
      </c>
      <c r="H546" s="2">
        <f t="shared" si="63"/>
        <v>12.802000999999995</v>
      </c>
      <c r="I546" s="2">
        <f t="array" ref="I546">SUMPRODUCT(B530:B549, (ROW(B530:B549)-ROW(B530)+1)) / (20*21/2)</f>
        <v>11.862633333333335</v>
      </c>
      <c r="J546" s="2">
        <f t="shared" si="66"/>
        <v>11.921815289441952</v>
      </c>
      <c r="K546" s="2">
        <f t="shared" si="60"/>
        <v>12.388658960541369</v>
      </c>
    </row>
    <row r="547" spans="1:11" ht="13.5" x14ac:dyDescent="0.25">
      <c r="A547" s="3">
        <v>42800</v>
      </c>
      <c r="B547" s="2">
        <v>12.3786</v>
      </c>
      <c r="C547" s="2">
        <f t="shared" si="61"/>
        <v>0.35599999999999987</v>
      </c>
      <c r="D547" s="2">
        <f t="shared" si="62"/>
        <v>11.88368</v>
      </c>
      <c r="E547" s="2">
        <f t="shared" si="64"/>
        <v>11.778039999999999</v>
      </c>
      <c r="F547" s="2">
        <f t="shared" si="65"/>
        <v>11.754385000000005</v>
      </c>
      <c r="G547" s="2">
        <f t="shared" si="59"/>
        <v>12.624148000000007</v>
      </c>
      <c r="H547" s="2">
        <f t="shared" si="63"/>
        <v>12.805082999999994</v>
      </c>
      <c r="I547" s="2">
        <f t="array" ref="I547">SUMPRODUCT(B531:B550, (ROW(B531:B550)-ROW(B531)+1)) / (20*21/2)</f>
        <v>11.922165238095241</v>
      </c>
      <c r="J547" s="2">
        <f t="shared" si="66"/>
        <v>11.965318595209386</v>
      </c>
      <c r="K547" s="2">
        <f t="shared" si="60"/>
        <v>12.38826449150053</v>
      </c>
    </row>
    <row r="548" spans="1:11" ht="13.5" x14ac:dyDescent="0.25">
      <c r="A548" s="3">
        <v>42801</v>
      </c>
      <c r="B548" s="2">
        <v>12.3786</v>
      </c>
      <c r="C548" s="2">
        <f t="shared" si="61"/>
        <v>0</v>
      </c>
      <c r="D548" s="2">
        <f t="shared" si="62"/>
        <v>12.02492</v>
      </c>
      <c r="E548" s="2">
        <f t="shared" si="64"/>
        <v>11.848659999999999</v>
      </c>
      <c r="F548" s="2">
        <f t="shared" si="65"/>
        <v>11.747385000000005</v>
      </c>
      <c r="G548" s="2">
        <f t="shared" si="59"/>
        <v>12.605590000000007</v>
      </c>
      <c r="H548" s="2">
        <f t="shared" si="63"/>
        <v>12.806757999999993</v>
      </c>
      <c r="I548" s="2">
        <f t="array" ref="I548">SUMPRODUCT(B532:B551, (ROW(B532:B551)-ROW(B532)+1)) / (20*21/2)</f>
        <v>11.981113333333337</v>
      </c>
      <c r="J548" s="2">
        <f t="shared" si="66"/>
        <v>12.004678728998968</v>
      </c>
      <c r="K548" s="2">
        <f t="shared" si="60"/>
        <v>12.387885491833842</v>
      </c>
    </row>
    <row r="549" spans="1:11" ht="13.5" x14ac:dyDescent="0.25">
      <c r="A549" s="3">
        <v>42802</v>
      </c>
      <c r="B549" s="2">
        <v>12.3786</v>
      </c>
      <c r="C549" s="2">
        <f t="shared" si="61"/>
        <v>0</v>
      </c>
      <c r="D549" s="2">
        <f t="shared" si="62"/>
        <v>12.16616</v>
      </c>
      <c r="E549" s="2">
        <f t="shared" si="64"/>
        <v>11.919280000000001</v>
      </c>
      <c r="F549" s="2">
        <f t="shared" si="65"/>
        <v>11.753515000000004</v>
      </c>
      <c r="G549" s="2">
        <f t="shared" si="59"/>
        <v>12.587032000000004</v>
      </c>
      <c r="H549" s="2">
        <f t="shared" si="63"/>
        <v>12.808151499999992</v>
      </c>
      <c r="I549" s="2">
        <f t="array" ref="I549">SUMPRODUCT(B533:B552, (ROW(B533:B552)-ROW(B533)+1)) / (20*21/2)</f>
        <v>12.03686523809524</v>
      </c>
      <c r="J549" s="2">
        <f t="shared" si="66"/>
        <v>12.040290278618116</v>
      </c>
      <c r="K549" s="2">
        <f t="shared" si="60"/>
        <v>12.387521354899182</v>
      </c>
    </row>
    <row r="550" spans="1:11" ht="13.5" x14ac:dyDescent="0.25">
      <c r="A550" s="3">
        <v>42803</v>
      </c>
      <c r="B550" s="2">
        <v>12.3786</v>
      </c>
      <c r="C550" s="2">
        <f t="shared" si="61"/>
        <v>0</v>
      </c>
      <c r="D550" s="2">
        <f t="shared" si="62"/>
        <v>12.307399999999999</v>
      </c>
      <c r="E550" s="2">
        <f t="shared" si="64"/>
        <v>11.989900000000002</v>
      </c>
      <c r="F550" s="2">
        <f t="shared" si="65"/>
        <v>11.759645000000003</v>
      </c>
      <c r="G550" s="2">
        <f t="shared" si="59"/>
        <v>12.568474000000004</v>
      </c>
      <c r="H550" s="2">
        <f t="shared" si="63"/>
        <v>12.809544999999989</v>
      </c>
      <c r="I550" s="2">
        <f t="array" ref="I550">SUMPRODUCT(B534:B553, (ROW(B534:B553)-ROW(B534)+1)) / (20*21/2)</f>
        <v>12.118987619047621</v>
      </c>
      <c r="J550" s="2">
        <f t="shared" si="66"/>
        <v>12.072510252083056</v>
      </c>
      <c r="K550" s="2">
        <f t="shared" si="60"/>
        <v>12.387171497844312</v>
      </c>
    </row>
    <row r="551" spans="1:11" ht="13.5" x14ac:dyDescent="0.25">
      <c r="A551" s="3">
        <v>42804</v>
      </c>
      <c r="B551" s="2">
        <v>12.3786</v>
      </c>
      <c r="C551" s="2">
        <f t="shared" si="61"/>
        <v>0</v>
      </c>
      <c r="D551" s="2">
        <f t="shared" si="62"/>
        <v>12.3786</v>
      </c>
      <c r="E551" s="2">
        <f t="shared" si="64"/>
        <v>12.060520000000002</v>
      </c>
      <c r="F551" s="2">
        <f t="shared" si="65"/>
        <v>11.793205000000004</v>
      </c>
      <c r="G551" s="2">
        <f t="shared" si="59"/>
        <v>12.555752000000002</v>
      </c>
      <c r="H551" s="2">
        <f t="shared" si="63"/>
        <v>12.812345499999987</v>
      </c>
      <c r="I551" s="2">
        <f t="array" ref="I551">SUMPRODUCT(B535:B554, (ROW(B535:B554)-ROW(B535)+1)) / (20*21/2)</f>
        <v>12.195412857142859</v>
      </c>
      <c r="J551" s="2">
        <f t="shared" si="66"/>
        <v>12.101661656646574</v>
      </c>
      <c r="K551" s="2">
        <f t="shared" si="60"/>
        <v>12.386835360673947</v>
      </c>
    </row>
    <row r="552" spans="1:11" ht="13.5" x14ac:dyDescent="0.25">
      <c r="A552" s="3">
        <v>42807</v>
      </c>
      <c r="B552" s="2">
        <v>12.3786</v>
      </c>
      <c r="C552" s="2">
        <f t="shared" si="61"/>
        <v>0</v>
      </c>
      <c r="D552" s="2">
        <f t="shared" si="62"/>
        <v>12.3786</v>
      </c>
      <c r="E552" s="2">
        <f t="shared" si="64"/>
        <v>12.131140000000002</v>
      </c>
      <c r="F552" s="2">
        <f t="shared" si="65"/>
        <v>11.860615000000003</v>
      </c>
      <c r="G552" s="2">
        <f t="shared" si="59"/>
        <v>12.543030000000002</v>
      </c>
      <c r="H552" s="2">
        <f t="shared" si="63"/>
        <v>12.813738999999988</v>
      </c>
      <c r="I552" s="2">
        <f t="array" ref="I552">SUMPRODUCT(B536:B555, (ROW(B536:B555)-ROW(B536)+1)) / (20*21/2)</f>
        <v>12.266029523809525</v>
      </c>
      <c r="J552" s="2">
        <f t="shared" si="66"/>
        <v>12.128036736965949</v>
      </c>
      <c r="K552" s="2">
        <f t="shared" si="60"/>
        <v>12.3865124053534</v>
      </c>
    </row>
    <row r="553" spans="1:11" ht="13.5" x14ac:dyDescent="0.25">
      <c r="A553" s="3">
        <v>42808</v>
      </c>
      <c r="B553" s="2">
        <v>12.722899999999999</v>
      </c>
      <c r="C553" s="2">
        <f t="shared" si="61"/>
        <v>0.34429999999999872</v>
      </c>
      <c r="D553" s="2">
        <f t="shared" si="62"/>
        <v>12.447460000000001</v>
      </c>
      <c r="E553" s="2">
        <f t="shared" si="64"/>
        <v>12.236190000000002</v>
      </c>
      <c r="F553" s="2">
        <f t="shared" si="65"/>
        <v>11.920435000000001</v>
      </c>
      <c r="G553" s="2">
        <f t="shared" si="59"/>
        <v>12.537194</v>
      </c>
      <c r="H553" s="2">
        <f t="shared" si="63"/>
        <v>12.816853999999987</v>
      </c>
      <c r="I553" s="2">
        <f t="array" ref="I553">SUMPRODUCT(B537:B556, (ROW(B537:B556)-ROW(B537)+1)) / (20*21/2)</f>
        <v>12.330837619047621</v>
      </c>
      <c r="J553" s="2">
        <f t="shared" si="66"/>
        <v>12.184690381064431</v>
      </c>
      <c r="K553" s="2">
        <f t="shared" si="60"/>
        <v>12.399704075731698</v>
      </c>
    </row>
    <row r="554" spans="1:11" ht="13.5" x14ac:dyDescent="0.25">
      <c r="A554" s="3">
        <v>42809</v>
      </c>
      <c r="B554" s="2">
        <v>12.722899999999999</v>
      </c>
      <c r="C554" s="2">
        <f t="shared" si="61"/>
        <v>0</v>
      </c>
      <c r="D554" s="2">
        <f t="shared" si="62"/>
        <v>12.516319999999999</v>
      </c>
      <c r="E554" s="2">
        <f t="shared" si="64"/>
        <v>12.341240000000001</v>
      </c>
      <c r="F554" s="2">
        <f t="shared" si="65"/>
        <v>11.981425000000002</v>
      </c>
      <c r="G554" s="2">
        <f t="shared" si="59"/>
        <v>12.529024</v>
      </c>
      <c r="H554" s="2">
        <f t="shared" si="63"/>
        <v>12.816310999999986</v>
      </c>
      <c r="I554" s="2">
        <f t="array" ref="I554">SUMPRODUCT(B538:B557, (ROW(B538:B557)-ROW(B538)+1)) / (20*21/2)</f>
        <v>12.389837142857143</v>
      </c>
      <c r="J554" s="2">
        <f t="shared" si="66"/>
        <v>12.235948440010677</v>
      </c>
      <c r="K554" s="2">
        <f t="shared" si="60"/>
        <v>12.412378425703004</v>
      </c>
    </row>
    <row r="555" spans="1:11" ht="13.5" x14ac:dyDescent="0.25">
      <c r="A555" s="3">
        <v>42810</v>
      </c>
      <c r="B555" s="2">
        <v>12.722899999999999</v>
      </c>
      <c r="C555" s="2">
        <f t="shared" si="61"/>
        <v>0</v>
      </c>
      <c r="D555" s="2">
        <f t="shared" si="62"/>
        <v>12.585179999999999</v>
      </c>
      <c r="E555" s="2">
        <f t="shared" si="64"/>
        <v>12.446289999999999</v>
      </c>
      <c r="F555" s="2">
        <f t="shared" si="65"/>
        <v>12.042415000000002</v>
      </c>
      <c r="G555" s="2">
        <f t="shared" si="59"/>
        <v>12.520853999999996</v>
      </c>
      <c r="H555" s="2">
        <f t="shared" si="63"/>
        <v>12.812953999999989</v>
      </c>
      <c r="I555" s="2">
        <f t="array" ref="I555">SUMPRODUCT(B539:B558, (ROW(B539:B558)-ROW(B539)+1)) / (20*21/2)</f>
        <v>12.443028095238096</v>
      </c>
      <c r="J555" s="2">
        <f t="shared" si="66"/>
        <v>12.28232477905728</v>
      </c>
      <c r="K555" s="2">
        <f t="shared" si="60"/>
        <v>12.424555742342102</v>
      </c>
    </row>
    <row r="556" spans="1:11" ht="13.5" x14ac:dyDescent="0.25">
      <c r="A556" s="3">
        <v>42811</v>
      </c>
      <c r="B556" s="2">
        <v>12.722899999999999</v>
      </c>
      <c r="C556" s="2">
        <f t="shared" si="61"/>
        <v>0</v>
      </c>
      <c r="D556" s="2">
        <f t="shared" si="62"/>
        <v>12.654039999999998</v>
      </c>
      <c r="E556" s="2">
        <f t="shared" si="64"/>
        <v>12.516319999999999</v>
      </c>
      <c r="F556" s="2">
        <f t="shared" si="65"/>
        <v>12.103405000000002</v>
      </c>
      <c r="G556" s="2">
        <f t="shared" si="59"/>
        <v>12.512683999999997</v>
      </c>
      <c r="H556" s="2">
        <f t="shared" si="63"/>
        <v>12.808555999999992</v>
      </c>
      <c r="I556" s="2">
        <f t="array" ref="I556">SUMPRODUCT(B540:B559, (ROW(B540:B559)-ROW(B540)+1)) / (20*21/2)</f>
        <v>12.457311904761905</v>
      </c>
      <c r="J556" s="2">
        <f t="shared" si="66"/>
        <v>12.324284323908968</v>
      </c>
      <c r="K556" s="2">
        <f t="shared" si="60"/>
        <v>12.436255517152215</v>
      </c>
    </row>
    <row r="557" spans="1:11" ht="13.5" x14ac:dyDescent="0.25">
      <c r="A557" s="3">
        <v>42815</v>
      </c>
      <c r="B557" s="2">
        <v>12.722899999999999</v>
      </c>
      <c r="C557" s="2">
        <f t="shared" si="61"/>
        <v>0</v>
      </c>
      <c r="D557" s="2">
        <f t="shared" si="62"/>
        <v>12.722899999999999</v>
      </c>
      <c r="E557" s="2">
        <f t="shared" si="64"/>
        <v>12.550749999999997</v>
      </c>
      <c r="F557" s="2">
        <f t="shared" si="65"/>
        <v>12.164395000000003</v>
      </c>
      <c r="G557" s="2">
        <f t="shared" si="59"/>
        <v>12.501011999999996</v>
      </c>
      <c r="H557" s="2">
        <f t="shared" si="63"/>
        <v>12.802131999999993</v>
      </c>
      <c r="I557" s="2">
        <f t="array" ref="I557">SUMPRODUCT(B541:B560, (ROW(B541:B560)-ROW(B541)+1)) / (20*21/2)</f>
        <v>12.468288571428571</v>
      </c>
      <c r="J557" s="2">
        <f t="shared" si="66"/>
        <v>12.362247721631924</v>
      </c>
      <c r="K557" s="2">
        <f t="shared" si="60"/>
        <v>12.447496477263893</v>
      </c>
    </row>
    <row r="558" spans="1:11" ht="13.5" x14ac:dyDescent="0.25">
      <c r="A558" s="3">
        <v>42816</v>
      </c>
      <c r="B558" s="2">
        <v>12.722899999999999</v>
      </c>
      <c r="C558" s="2">
        <f t="shared" si="61"/>
        <v>0</v>
      </c>
      <c r="D558" s="2">
        <f t="shared" si="62"/>
        <v>12.722899999999999</v>
      </c>
      <c r="E558" s="2">
        <f t="shared" si="64"/>
        <v>12.585179999999998</v>
      </c>
      <c r="F558" s="2">
        <f t="shared" si="65"/>
        <v>12.216920000000004</v>
      </c>
      <c r="G558" s="2">
        <f t="shared" si="59"/>
        <v>12.489339999999995</v>
      </c>
      <c r="H558" s="2">
        <f t="shared" si="63"/>
        <v>12.795707999999996</v>
      </c>
      <c r="I558" s="2">
        <f t="array" ref="I558">SUMPRODUCT(B542:B561, (ROW(B542:B561)-ROW(B542)+1)) / (20*21/2)</f>
        <v>12.475958095238095</v>
      </c>
      <c r="J558" s="2">
        <f t="shared" si="66"/>
        <v>12.396595557666979</v>
      </c>
      <c r="K558" s="2">
        <f t="shared" si="60"/>
        <v>12.458296615410408</v>
      </c>
    </row>
    <row r="559" spans="1:11" ht="13.5" x14ac:dyDescent="0.25">
      <c r="A559" s="3">
        <v>42817</v>
      </c>
      <c r="B559" s="2">
        <v>12.366899999999999</v>
      </c>
      <c r="C559" s="2">
        <f t="shared" si="61"/>
        <v>-0.35599999999999987</v>
      </c>
      <c r="D559" s="2">
        <f t="shared" si="62"/>
        <v>12.6517</v>
      </c>
      <c r="E559" s="2">
        <f t="shared" si="64"/>
        <v>12.584009999999997</v>
      </c>
      <c r="F559" s="2">
        <f t="shared" si="65"/>
        <v>12.251645000000003</v>
      </c>
      <c r="G559" s="2">
        <f t="shared" si="59"/>
        <v>12.470547999999994</v>
      </c>
      <c r="H559" s="2">
        <f t="shared" si="63"/>
        <v>12.787503999999997</v>
      </c>
      <c r="I559" s="2">
        <f t="array" ref="I559">SUMPRODUCT(B543:B562, (ROW(B543:B562)-ROW(B543)+1)) / (20*21/2)</f>
        <v>12.479768095238096</v>
      </c>
      <c r="J559" s="2">
        <f t="shared" si="66"/>
        <v>12.393767409317743</v>
      </c>
      <c r="K559" s="2">
        <f t="shared" si="60"/>
        <v>12.454712434413921</v>
      </c>
    </row>
    <row r="560" spans="1:11" ht="13.5" x14ac:dyDescent="0.25">
      <c r="A560" s="3">
        <v>42818</v>
      </c>
      <c r="B560" s="2">
        <v>12.366899999999999</v>
      </c>
      <c r="C560" s="2">
        <f t="shared" si="61"/>
        <v>0</v>
      </c>
      <c r="D560" s="2">
        <f t="shared" si="62"/>
        <v>12.580500000000001</v>
      </c>
      <c r="E560" s="2">
        <f t="shared" si="64"/>
        <v>12.582839999999999</v>
      </c>
      <c r="F560" s="2">
        <f t="shared" si="65"/>
        <v>12.286370000000002</v>
      </c>
      <c r="G560" s="2">
        <f t="shared" si="59"/>
        <v>12.451755999999996</v>
      </c>
      <c r="H560" s="2">
        <f t="shared" si="63"/>
        <v>12.779299999999999</v>
      </c>
      <c r="I560" s="2">
        <f t="array" ref="I560">SUMPRODUCT(B544:B563, (ROW(B544:B563)-ROW(B544)+1)) / (20*21/2)</f>
        <v>12.480298571428575</v>
      </c>
      <c r="J560" s="2">
        <f t="shared" si="66"/>
        <v>12.391208608430338</v>
      </c>
      <c r="K560" s="2">
        <f t="shared" si="60"/>
        <v>12.451268809534943</v>
      </c>
    </row>
    <row r="561" spans="1:11" ht="13.5" x14ac:dyDescent="0.25">
      <c r="A561" s="3">
        <v>42821</v>
      </c>
      <c r="B561" s="2">
        <v>12.366899999999999</v>
      </c>
      <c r="C561" s="2">
        <f t="shared" si="61"/>
        <v>0</v>
      </c>
      <c r="D561" s="2">
        <f t="shared" si="62"/>
        <v>12.5093</v>
      </c>
      <c r="E561" s="2">
        <f t="shared" si="64"/>
        <v>12.581669999999999</v>
      </c>
      <c r="F561" s="2">
        <f t="shared" si="65"/>
        <v>12.321095000000003</v>
      </c>
      <c r="G561" s="2">
        <f t="shared" si="59"/>
        <v>12.432963999999997</v>
      </c>
      <c r="H561" s="2">
        <f t="shared" si="63"/>
        <v>12.771096</v>
      </c>
      <c r="I561" s="2">
        <f t="array" ref="I561">SUMPRODUCT(B545:B564, (ROW(B545:B564)-ROW(B545)+1)) / (20*21/2)</f>
        <v>12.477549523809525</v>
      </c>
      <c r="J561" s="2">
        <f t="shared" si="66"/>
        <v>12.388893502865544</v>
      </c>
      <c r="K561" s="2">
        <f t="shared" si="60"/>
        <v>12.447960228768867</v>
      </c>
    </row>
    <row r="562" spans="1:11" ht="13.5" x14ac:dyDescent="0.25">
      <c r="A562" s="3">
        <v>42822</v>
      </c>
      <c r="B562" s="2">
        <v>12.3611</v>
      </c>
      <c r="C562" s="2">
        <f t="shared" si="61"/>
        <v>-5.7999999999989171E-3</v>
      </c>
      <c r="D562" s="2">
        <f t="shared" si="62"/>
        <v>12.43694</v>
      </c>
      <c r="E562" s="2">
        <f t="shared" si="64"/>
        <v>12.579919999999998</v>
      </c>
      <c r="F562" s="2">
        <f t="shared" si="65"/>
        <v>12.355530000000002</v>
      </c>
      <c r="G562" s="2">
        <f t="shared" ref="G562:G625" si="67">AVERAGE(B513:B562)</f>
        <v>12.414055999999995</v>
      </c>
      <c r="H562" s="2">
        <f t="shared" si="63"/>
        <v>12.762863000000003</v>
      </c>
      <c r="I562" s="2">
        <f t="array" ref="I562">SUMPRODUCT(B546:B565, (ROW(B546:B565)-ROW(B546)+1)) / (20*21/2)</f>
        <v>12.471520952380953</v>
      </c>
      <c r="J562" s="2">
        <f t="shared" si="66"/>
        <v>12.386246502592636</v>
      </c>
      <c r="K562" s="2">
        <f t="shared" si="60"/>
        <v>12.444553945287735</v>
      </c>
    </row>
    <row r="563" spans="1:11" ht="13.5" x14ac:dyDescent="0.25">
      <c r="A563" s="3">
        <v>42823</v>
      </c>
      <c r="B563" s="2">
        <v>12.3611</v>
      </c>
      <c r="C563" s="2">
        <f t="shared" si="61"/>
        <v>0</v>
      </c>
      <c r="D563" s="2">
        <f t="shared" si="62"/>
        <v>12.36458</v>
      </c>
      <c r="E563" s="2">
        <f t="shared" si="64"/>
        <v>12.54374</v>
      </c>
      <c r="F563" s="2">
        <f t="shared" si="65"/>
        <v>12.389965</v>
      </c>
      <c r="G563" s="2">
        <f t="shared" si="67"/>
        <v>12.395263999999996</v>
      </c>
      <c r="H563" s="2">
        <f t="shared" si="63"/>
        <v>12.754630000000002</v>
      </c>
      <c r="I563" s="2">
        <f t="array" ref="I563">SUMPRODUCT(B547:B566, (ROW(B547:B566)-ROW(B547)+1)) / (20*21/2)</f>
        <v>12.462212857142859</v>
      </c>
      <c r="J563" s="2">
        <f t="shared" si="66"/>
        <v>12.383851597583813</v>
      </c>
      <c r="K563" s="2">
        <f t="shared" ref="K563:K626" si="68">$K$4*B563+(1-$K$4)*K562</f>
        <v>12.441281241550962</v>
      </c>
    </row>
    <row r="564" spans="1:11" ht="13.5" x14ac:dyDescent="0.25">
      <c r="A564" s="3">
        <v>42824</v>
      </c>
      <c r="B564" s="2">
        <v>12.3611</v>
      </c>
      <c r="C564" s="2">
        <f t="shared" si="61"/>
        <v>0</v>
      </c>
      <c r="D564" s="2">
        <f t="shared" si="62"/>
        <v>12.36342</v>
      </c>
      <c r="E564" s="2">
        <f t="shared" si="64"/>
        <v>12.507559999999998</v>
      </c>
      <c r="F564" s="2">
        <f t="shared" si="65"/>
        <v>12.424399999999999</v>
      </c>
      <c r="G564" s="2">
        <f t="shared" si="67"/>
        <v>12.376471999999994</v>
      </c>
      <c r="H564" s="2">
        <f t="shared" si="63"/>
        <v>12.746397000000004</v>
      </c>
      <c r="I564" s="2">
        <f t="array" ref="I564">SUMPRODUCT(B548:B567, (ROW(B548:B567)-ROW(B548)+1)) / (20*21/2)</f>
        <v>12.451292857142858</v>
      </c>
      <c r="J564" s="2">
        <f t="shared" si="66"/>
        <v>12.381684778766308</v>
      </c>
      <c r="K564" s="2">
        <f t="shared" si="68"/>
        <v>12.4381368791372</v>
      </c>
    </row>
    <row r="565" spans="1:11" ht="13.5" x14ac:dyDescent="0.25">
      <c r="A565" s="3">
        <v>42825</v>
      </c>
      <c r="B565" s="2">
        <v>12.3611</v>
      </c>
      <c r="C565" s="2">
        <f t="shared" si="61"/>
        <v>0</v>
      </c>
      <c r="D565" s="2">
        <f t="shared" si="62"/>
        <v>12.362260000000001</v>
      </c>
      <c r="E565" s="2">
        <f t="shared" si="64"/>
        <v>12.47138</v>
      </c>
      <c r="F565" s="2">
        <f t="shared" si="65"/>
        <v>12.458834999999997</v>
      </c>
      <c r="G565" s="2">
        <f t="shared" si="67"/>
        <v>12.357679999999993</v>
      </c>
      <c r="H565" s="2">
        <f t="shared" si="63"/>
        <v>12.738164000000005</v>
      </c>
      <c r="I565" s="2">
        <f t="array" ref="I565">SUMPRODUCT(B549:B568, (ROW(B549:B568)-ROW(B549)+1)) / (20*21/2)</f>
        <v>12.440456190476191</v>
      </c>
      <c r="J565" s="2">
        <f t="shared" si="66"/>
        <v>12.379724323645709</v>
      </c>
      <c r="K565" s="2">
        <f t="shared" si="68"/>
        <v>12.435115825053389</v>
      </c>
    </row>
    <row r="566" spans="1:11" ht="13.5" x14ac:dyDescent="0.25">
      <c r="A566" s="3">
        <v>42828</v>
      </c>
      <c r="B566" s="2">
        <v>12.3611</v>
      </c>
      <c r="C566" s="2">
        <f t="shared" si="61"/>
        <v>0</v>
      </c>
      <c r="D566" s="2">
        <f t="shared" si="62"/>
        <v>12.3611</v>
      </c>
      <c r="E566" s="2">
        <f t="shared" si="64"/>
        <v>12.435199999999998</v>
      </c>
      <c r="F566" s="2">
        <f t="shared" si="65"/>
        <v>12.475759999999998</v>
      </c>
      <c r="G566" s="2">
        <f t="shared" si="67"/>
        <v>12.33888799999999</v>
      </c>
      <c r="H566" s="2">
        <f t="shared" si="63"/>
        <v>12.729931000000004</v>
      </c>
      <c r="I566" s="2">
        <f t="array" ref="I566">SUMPRODUCT(B550:B569, (ROW(B550:B569)-ROW(B550)+1)) / (20*21/2)</f>
        <v>12.429702857142857</v>
      </c>
      <c r="J566" s="2">
        <f t="shared" si="66"/>
        <v>12.377950578536595</v>
      </c>
      <c r="K566" s="2">
        <f t="shared" si="68"/>
        <v>12.432213243678747</v>
      </c>
    </row>
    <row r="567" spans="1:11" ht="13.5" x14ac:dyDescent="0.25">
      <c r="A567" s="3">
        <v>42829</v>
      </c>
      <c r="B567" s="2">
        <v>12.3611</v>
      </c>
      <c r="C567" s="2">
        <f t="shared" si="61"/>
        <v>0</v>
      </c>
      <c r="D567" s="2">
        <f t="shared" si="62"/>
        <v>12.3611</v>
      </c>
      <c r="E567" s="2">
        <f t="shared" si="64"/>
        <v>12.399019999999998</v>
      </c>
      <c r="F567" s="2">
        <f t="shared" si="65"/>
        <v>12.474884999999995</v>
      </c>
      <c r="G567" s="2">
        <f t="shared" si="67"/>
        <v>12.320095999999992</v>
      </c>
      <c r="H567" s="2">
        <f t="shared" si="63"/>
        <v>12.721698000000004</v>
      </c>
      <c r="I567" s="2">
        <f t="array" ref="I567">SUMPRODUCT(B551:B570, (ROW(B551:B570)-ROW(B551)+1)) / (20*21/2)</f>
        <v>12.419032857142858</v>
      </c>
      <c r="J567" s="2">
        <f t="shared" si="66"/>
        <v>12.376345761533111</v>
      </c>
      <c r="K567" s="2">
        <f t="shared" si="68"/>
        <v>12.429424489024679</v>
      </c>
    </row>
    <row r="568" spans="1:11" ht="13.5" x14ac:dyDescent="0.25">
      <c r="A568" s="3">
        <v>42830</v>
      </c>
      <c r="B568" s="2">
        <v>12.3611</v>
      </c>
      <c r="C568" s="2">
        <f t="shared" si="61"/>
        <v>0</v>
      </c>
      <c r="D568" s="2">
        <f t="shared" si="62"/>
        <v>12.3611</v>
      </c>
      <c r="E568" s="2">
        <f t="shared" si="64"/>
        <v>12.362839999999997</v>
      </c>
      <c r="F568" s="2">
        <f t="shared" si="65"/>
        <v>12.474009999999996</v>
      </c>
      <c r="G568" s="2">
        <f t="shared" si="67"/>
        <v>12.301303999999991</v>
      </c>
      <c r="H568" s="2">
        <f t="shared" si="63"/>
        <v>12.713465000000003</v>
      </c>
      <c r="I568" s="2">
        <f t="array" ref="I568">SUMPRODUCT(B552:B571, (ROW(B552:B571)-ROW(B552)+1)) / (20*21/2)</f>
        <v>12.44901761904762</v>
      </c>
      <c r="J568" s="2">
        <f t="shared" si="66"/>
        <v>12.374893784244245</v>
      </c>
      <c r="K568" s="2">
        <f t="shared" si="68"/>
        <v>12.426745097298221</v>
      </c>
    </row>
    <row r="569" spans="1:11" ht="13.5" x14ac:dyDescent="0.25">
      <c r="A569" s="3">
        <v>42831</v>
      </c>
      <c r="B569" s="2">
        <v>12.3611</v>
      </c>
      <c r="C569" s="2">
        <f t="shared" si="61"/>
        <v>0</v>
      </c>
      <c r="D569" s="2">
        <f t="shared" si="62"/>
        <v>12.3611</v>
      </c>
      <c r="E569" s="2">
        <f t="shared" si="64"/>
        <v>12.362259999999997</v>
      </c>
      <c r="F569" s="2">
        <f t="shared" si="65"/>
        <v>12.473134999999996</v>
      </c>
      <c r="G569" s="2">
        <f t="shared" si="67"/>
        <v>12.28251199999999</v>
      </c>
      <c r="H569" s="2">
        <f t="shared" si="63"/>
        <v>12.707314500000006</v>
      </c>
      <c r="I569" s="2">
        <f t="array" ref="I569">SUMPRODUCT(B553:B572, (ROW(B553:B572)-ROW(B553)+1)) / (20*21/2)</f>
        <v>12.477057142857143</v>
      </c>
      <c r="J569" s="2">
        <f t="shared" si="66"/>
        <v>12.373580090506698</v>
      </c>
      <c r="K569" s="2">
        <f t="shared" si="68"/>
        <v>12.424170779757116</v>
      </c>
    </row>
    <row r="570" spans="1:11" ht="13.5" x14ac:dyDescent="0.25">
      <c r="A570" s="3">
        <v>42832</v>
      </c>
      <c r="B570" s="2">
        <v>12.3611</v>
      </c>
      <c r="C570" s="2">
        <f t="shared" si="61"/>
        <v>0</v>
      </c>
      <c r="D570" s="2">
        <f t="shared" si="62"/>
        <v>12.3611</v>
      </c>
      <c r="E570" s="2">
        <f t="shared" si="64"/>
        <v>12.361679999999998</v>
      </c>
      <c r="F570" s="2">
        <f t="shared" si="65"/>
        <v>12.472259999999995</v>
      </c>
      <c r="G570" s="2">
        <f t="shared" si="67"/>
        <v>12.263719999999992</v>
      </c>
      <c r="H570" s="2">
        <f t="shared" si="63"/>
        <v>12.701164000000007</v>
      </c>
      <c r="I570" s="2">
        <f t="array" ref="I570">SUMPRODUCT(B554:B573, (ROW(B554:B573)-ROW(B554)+1)) / (20*21/2)</f>
        <v>12.50315142857143</v>
      </c>
      <c r="J570" s="2">
        <f t="shared" si="66"/>
        <v>12.372391510458442</v>
      </c>
      <c r="K570" s="2">
        <f t="shared" si="68"/>
        <v>12.421697415845072</v>
      </c>
    </row>
    <row r="571" spans="1:11" ht="13.5" x14ac:dyDescent="0.25">
      <c r="A571" s="3">
        <v>42835</v>
      </c>
      <c r="B571" s="2">
        <v>12.787100000000001</v>
      </c>
      <c r="C571" s="2">
        <f t="shared" si="61"/>
        <v>0.42600000000000016</v>
      </c>
      <c r="D571" s="2">
        <f t="shared" si="62"/>
        <v>12.446300000000001</v>
      </c>
      <c r="E571" s="2">
        <f t="shared" si="64"/>
        <v>12.403699999999999</v>
      </c>
      <c r="F571" s="2">
        <f t="shared" si="65"/>
        <v>12.492684999999998</v>
      </c>
      <c r="G571" s="2">
        <f t="shared" si="67"/>
        <v>12.253447999999993</v>
      </c>
      <c r="H571" s="2">
        <f t="shared" si="63"/>
        <v>12.697143500000008</v>
      </c>
      <c r="I571" s="2">
        <f t="array" ref="I571">SUMPRODUCT(B555:B574, (ROW(B555:B574)-ROW(B555)+1)) / (20*21/2)</f>
        <v>12.52894</v>
      </c>
      <c r="J571" s="2">
        <f t="shared" si="66"/>
        <v>12.411887557081448</v>
      </c>
      <c r="K571" s="2">
        <f t="shared" si="68"/>
        <v>12.436026928949188</v>
      </c>
    </row>
    <row r="572" spans="1:11" ht="13.5" x14ac:dyDescent="0.25">
      <c r="A572" s="3">
        <v>42836</v>
      </c>
      <c r="B572" s="2">
        <v>12.787100000000001</v>
      </c>
      <c r="C572" s="2">
        <f t="shared" si="61"/>
        <v>0</v>
      </c>
      <c r="D572" s="2">
        <f t="shared" si="62"/>
        <v>12.531500000000001</v>
      </c>
      <c r="E572" s="2">
        <f t="shared" si="64"/>
        <v>12.446299999999999</v>
      </c>
      <c r="F572" s="2">
        <f t="shared" si="65"/>
        <v>12.513109999999998</v>
      </c>
      <c r="G572" s="2">
        <f t="shared" si="67"/>
        <v>12.243175999999997</v>
      </c>
      <c r="H572" s="2">
        <f t="shared" si="63"/>
        <v>12.695120500000007</v>
      </c>
      <c r="I572" s="2">
        <f t="array" ref="I572">SUMPRODUCT(B556:B575, (ROW(B556:B575)-ROW(B556)+1)) / (20*21/2)</f>
        <v>12.55442285714286</v>
      </c>
      <c r="J572" s="2">
        <f t="shared" si="66"/>
        <v>12.447622075454642</v>
      </c>
      <c r="K572" s="2">
        <f t="shared" si="68"/>
        <v>12.449794500362945</v>
      </c>
    </row>
    <row r="573" spans="1:11" ht="13.5" x14ac:dyDescent="0.25">
      <c r="A573" s="3">
        <v>42837</v>
      </c>
      <c r="B573" s="2">
        <v>12.787100000000001</v>
      </c>
      <c r="C573" s="2">
        <f t="shared" si="61"/>
        <v>0</v>
      </c>
      <c r="D573" s="2">
        <f t="shared" si="62"/>
        <v>12.616700000000002</v>
      </c>
      <c r="E573" s="2">
        <f t="shared" si="64"/>
        <v>12.488899999999999</v>
      </c>
      <c r="F573" s="2">
        <f t="shared" si="65"/>
        <v>12.516319999999999</v>
      </c>
      <c r="G573" s="2">
        <f t="shared" si="67"/>
        <v>12.232903999999998</v>
      </c>
      <c r="H573" s="2">
        <f t="shared" si="63"/>
        <v>12.694898500000008</v>
      </c>
      <c r="I573" s="2">
        <f t="array" ref="I573">SUMPRODUCT(B557:B576, (ROW(B557:B576)-ROW(B557)+1)) / (20*21/2)</f>
        <v>12.579600000000001</v>
      </c>
      <c r="J573" s="2">
        <f t="shared" si="66"/>
        <v>12.479953306363724</v>
      </c>
      <c r="K573" s="2">
        <f t="shared" si="68"/>
        <v>12.463022167015378</v>
      </c>
    </row>
    <row r="574" spans="1:11" ht="13.5" x14ac:dyDescent="0.25">
      <c r="A574" s="3">
        <v>42838</v>
      </c>
      <c r="B574" s="2">
        <v>12.787100000000001</v>
      </c>
      <c r="C574" s="2">
        <f t="shared" si="61"/>
        <v>0</v>
      </c>
      <c r="D574" s="2">
        <f t="shared" si="62"/>
        <v>12.701900000000002</v>
      </c>
      <c r="E574" s="2">
        <f t="shared" si="64"/>
        <v>12.531499999999998</v>
      </c>
      <c r="F574" s="2">
        <f t="shared" si="65"/>
        <v>12.51953</v>
      </c>
      <c r="G574" s="2">
        <f t="shared" si="67"/>
        <v>12.23057</v>
      </c>
      <c r="H574" s="2">
        <f t="shared" si="63"/>
        <v>12.694676500000009</v>
      </c>
      <c r="I574" s="2">
        <f t="array" ref="I574">SUMPRODUCT(B558:B577, (ROW(B558:B577)-ROW(B558)+1)) / (20*21/2)</f>
        <v>12.604471428571429</v>
      </c>
      <c r="J574" s="2">
        <f t="shared" si="66"/>
        <v>12.50920537242432</v>
      </c>
      <c r="K574" s="2">
        <f t="shared" si="68"/>
        <v>12.475731101642227</v>
      </c>
    </row>
    <row r="575" spans="1:11" ht="13.5" x14ac:dyDescent="0.25">
      <c r="A575" s="3">
        <v>42839</v>
      </c>
      <c r="B575" s="2">
        <v>12.787100000000001</v>
      </c>
      <c r="C575" s="2">
        <f t="shared" si="61"/>
        <v>0</v>
      </c>
      <c r="D575" s="2">
        <f t="shared" si="62"/>
        <v>12.787100000000001</v>
      </c>
      <c r="E575" s="2">
        <f t="shared" si="64"/>
        <v>12.574099999999998</v>
      </c>
      <c r="F575" s="2">
        <f t="shared" si="65"/>
        <v>12.522740000000001</v>
      </c>
      <c r="G575" s="2">
        <f t="shared" si="67"/>
        <v>12.228236000000003</v>
      </c>
      <c r="H575" s="2">
        <f t="shared" si="63"/>
        <v>12.694454500000008</v>
      </c>
      <c r="I575" s="2">
        <f t="array" ref="I575">SUMPRODUCT(B559:B578, (ROW(B559:B578)-ROW(B559)+1)) / (20*21/2)</f>
        <v>12.604027619047619</v>
      </c>
      <c r="J575" s="2">
        <f t="shared" si="66"/>
        <v>12.535671527431527</v>
      </c>
      <c r="K575" s="2">
        <f t="shared" si="68"/>
        <v>12.487941646675866</v>
      </c>
    </row>
    <row r="576" spans="1:11" ht="13.5" x14ac:dyDescent="0.25">
      <c r="A576" s="3">
        <v>42842</v>
      </c>
      <c r="B576" s="2">
        <v>12.787100000000001</v>
      </c>
      <c r="C576" s="2">
        <f t="shared" si="61"/>
        <v>0</v>
      </c>
      <c r="D576" s="2">
        <f t="shared" si="62"/>
        <v>12.787100000000001</v>
      </c>
      <c r="E576" s="2">
        <f t="shared" si="64"/>
        <v>12.616699999999998</v>
      </c>
      <c r="F576" s="2">
        <f t="shared" si="65"/>
        <v>12.52595</v>
      </c>
      <c r="G576" s="2">
        <f t="shared" si="67"/>
        <v>12.225902000000003</v>
      </c>
      <c r="H576" s="2">
        <f t="shared" si="63"/>
        <v>12.696146000000008</v>
      </c>
      <c r="I576" s="2">
        <f t="array" ref="I576">SUMPRODUCT(B560:B579, (ROW(B560:B579)-ROW(B560)+1)) / (20*21/2)</f>
        <v>12.604528571428567</v>
      </c>
      <c r="J576" s="2">
        <f t="shared" si="66"/>
        <v>12.559617096247571</v>
      </c>
      <c r="K576" s="2">
        <f t="shared" si="68"/>
        <v>12.499673346806224</v>
      </c>
    </row>
    <row r="577" spans="1:11" ht="13.5" x14ac:dyDescent="0.25">
      <c r="A577" s="3">
        <v>42843</v>
      </c>
      <c r="B577" s="2">
        <v>12.787100000000001</v>
      </c>
      <c r="C577" s="2">
        <f t="shared" si="61"/>
        <v>0</v>
      </c>
      <c r="D577" s="2">
        <f t="shared" si="62"/>
        <v>12.787100000000001</v>
      </c>
      <c r="E577" s="2">
        <f t="shared" si="64"/>
        <v>12.659299999999998</v>
      </c>
      <c r="F577" s="2">
        <f t="shared" si="65"/>
        <v>12.529160000000001</v>
      </c>
      <c r="G577" s="2">
        <f t="shared" si="67"/>
        <v>12.223568000000006</v>
      </c>
      <c r="H577" s="2">
        <f t="shared" si="63"/>
        <v>12.697837500000007</v>
      </c>
      <c r="I577" s="2">
        <f t="array" ref="I577">SUMPRODUCT(B561:B580, (ROW(B561:B580)-ROW(B561)+1)) / (20*21/2)</f>
        <v>12.604279047619045</v>
      </c>
      <c r="J577" s="2">
        <f t="shared" si="66"/>
        <v>12.581282134700183</v>
      </c>
      <c r="K577" s="2">
        <f t="shared" si="68"/>
        <v>12.510944980264803</v>
      </c>
    </row>
    <row r="578" spans="1:11" ht="13.5" x14ac:dyDescent="0.25">
      <c r="A578" s="3">
        <v>42844</v>
      </c>
      <c r="B578" s="2">
        <v>12.5245</v>
      </c>
      <c r="C578" s="2">
        <f t="shared" si="61"/>
        <v>-0.26260000000000083</v>
      </c>
      <c r="D578" s="2">
        <f t="shared" si="62"/>
        <v>12.734579999999999</v>
      </c>
      <c r="E578" s="2">
        <f t="shared" si="64"/>
        <v>12.67564</v>
      </c>
      <c r="F578" s="2">
        <f t="shared" si="65"/>
        <v>12.51924</v>
      </c>
      <c r="G578" s="2">
        <f t="shared" si="67"/>
        <v>12.223686000000002</v>
      </c>
      <c r="H578" s="2">
        <f t="shared" si="63"/>
        <v>12.698216000000007</v>
      </c>
      <c r="I578" s="2">
        <f t="array" ref="I578">SUMPRODUCT(B562:B581, (ROW(B562:B581)-ROW(B562)+1)) / (20*21/2)</f>
        <v>12.567707619047617</v>
      </c>
      <c r="J578" s="2">
        <f t="shared" si="66"/>
        <v>12.575874312347786</v>
      </c>
      <c r="K578" s="2">
        <f t="shared" si="68"/>
        <v>12.511476549666185</v>
      </c>
    </row>
    <row r="579" spans="1:11" ht="13.5" x14ac:dyDescent="0.25">
      <c r="A579" s="3">
        <v>42845</v>
      </c>
      <c r="B579" s="2">
        <v>12.5245</v>
      </c>
      <c r="C579" s="2">
        <f t="shared" si="61"/>
        <v>0</v>
      </c>
      <c r="D579" s="2">
        <f t="shared" si="62"/>
        <v>12.682060000000002</v>
      </c>
      <c r="E579" s="2">
        <f t="shared" si="64"/>
        <v>12.691980000000001</v>
      </c>
      <c r="F579" s="2">
        <f t="shared" si="65"/>
        <v>12.52712</v>
      </c>
      <c r="G579" s="2">
        <f t="shared" si="67"/>
        <v>12.229056000000003</v>
      </c>
      <c r="H579" s="2">
        <f t="shared" si="63"/>
        <v>12.698594500000006</v>
      </c>
      <c r="I579" s="2">
        <f t="array" ref="I579">SUMPRODUCT(B563:B582, (ROW(B563:B582)-ROW(B563)+1)) / (20*21/2)</f>
        <v>12.542164285714287</v>
      </c>
      <c r="J579" s="2">
        <f t="shared" si="66"/>
        <v>12.570981520695616</v>
      </c>
      <c r="K579" s="2">
        <f t="shared" si="68"/>
        <v>12.511987273208689</v>
      </c>
    </row>
    <row r="580" spans="1:11" ht="13.5" x14ac:dyDescent="0.25">
      <c r="A580" s="3">
        <v>42846</v>
      </c>
      <c r="B580" s="2">
        <v>12.5245</v>
      </c>
      <c r="C580" s="2">
        <f t="shared" ref="C580:C643" si="69">B580-B579</f>
        <v>0</v>
      </c>
      <c r="D580" s="2">
        <f t="shared" si="62"/>
        <v>12.62954</v>
      </c>
      <c r="E580" s="2">
        <f t="shared" si="64"/>
        <v>12.708320000000001</v>
      </c>
      <c r="F580" s="2">
        <f t="shared" si="65"/>
        <v>12.535</v>
      </c>
      <c r="G580" s="2">
        <f t="shared" si="67"/>
        <v>12.234426000000003</v>
      </c>
      <c r="H580" s="2">
        <f t="shared" si="63"/>
        <v>12.698973000000006</v>
      </c>
      <c r="I580" s="2">
        <f t="array" ref="I580">SUMPRODUCT(B564:B583, (ROW(B564:B583)-ROW(B564)+1)) / (20*21/2)</f>
        <v>12.51712142857143</v>
      </c>
      <c r="J580" s="2">
        <f t="shared" si="66"/>
        <v>12.566554709200796</v>
      </c>
      <c r="K580" s="2">
        <f t="shared" si="68"/>
        <v>12.512477968376977</v>
      </c>
    </row>
    <row r="581" spans="1:11" ht="13.5" x14ac:dyDescent="0.25">
      <c r="A581" s="3">
        <v>42849</v>
      </c>
      <c r="B581" s="2">
        <v>12.151</v>
      </c>
      <c r="C581" s="2">
        <f t="shared" si="69"/>
        <v>-0.37349999999999994</v>
      </c>
      <c r="D581" s="2">
        <f t="shared" si="62"/>
        <v>12.502320000000001</v>
      </c>
      <c r="E581" s="2">
        <f t="shared" si="64"/>
        <v>12.64471</v>
      </c>
      <c r="F581" s="2">
        <f t="shared" si="65"/>
        <v>12.524205</v>
      </c>
      <c r="G581" s="2">
        <f t="shared" si="67"/>
        <v>12.243298000000003</v>
      </c>
      <c r="H581" s="2">
        <f t="shared" si="63"/>
        <v>12.697484000000005</v>
      </c>
      <c r="I581" s="2">
        <f t="array" ref="I581">SUMPRODUCT(B565:B584, (ROW(B565:B584)-ROW(B565)+1)) / (20*21/2)</f>
        <v>12.492579047619047</v>
      </c>
      <c r="J581" s="2">
        <f t="shared" si="66"/>
        <v>12.526978070229291</v>
      </c>
      <c r="K581" s="2">
        <f t="shared" si="68"/>
        <v>12.498302361773959</v>
      </c>
    </row>
    <row r="582" spans="1:11" ht="13.5" x14ac:dyDescent="0.25">
      <c r="A582" s="3">
        <v>42850</v>
      </c>
      <c r="B582" s="2">
        <v>12.256</v>
      </c>
      <c r="C582" s="2">
        <f t="shared" si="69"/>
        <v>0.10500000000000043</v>
      </c>
      <c r="D582" s="2">
        <f t="shared" ref="D582:D645" si="70">AVERAGE(B578:B582)</f>
        <v>12.396099999999999</v>
      </c>
      <c r="E582" s="2">
        <f t="shared" si="64"/>
        <v>12.591600000000001</v>
      </c>
      <c r="F582" s="2">
        <f t="shared" si="65"/>
        <v>12.51895</v>
      </c>
      <c r="G582" s="2">
        <f t="shared" si="67"/>
        <v>12.267810000000003</v>
      </c>
      <c r="H582" s="2">
        <f t="shared" si="63"/>
        <v>12.696520000000003</v>
      </c>
      <c r="I582" s="2">
        <f t="array" ref="I582">SUMPRODUCT(B566:B585, (ROW(B566:B585)-ROW(B566)+1)) / (20*21/2)</f>
        <v>12.468537142857143</v>
      </c>
      <c r="J582" s="2">
        <f t="shared" si="66"/>
        <v>12.501170634969359</v>
      </c>
      <c r="K582" s="2">
        <f t="shared" si="68"/>
        <v>12.48880030837106</v>
      </c>
    </row>
    <row r="583" spans="1:11" ht="13.5" x14ac:dyDescent="0.25">
      <c r="A583" s="3">
        <v>42851</v>
      </c>
      <c r="B583" s="2">
        <v>12.256</v>
      </c>
      <c r="C583" s="2">
        <f t="shared" si="69"/>
        <v>0</v>
      </c>
      <c r="D583" s="2">
        <f t="shared" si="70"/>
        <v>12.342400000000001</v>
      </c>
      <c r="E583" s="2">
        <f t="shared" si="64"/>
        <v>12.538489999999999</v>
      </c>
      <c r="F583" s="2">
        <f t="shared" si="65"/>
        <v>12.513695</v>
      </c>
      <c r="G583" s="2">
        <f t="shared" si="67"/>
        <v>12.282400000000001</v>
      </c>
      <c r="H583" s="2">
        <f t="shared" si="63"/>
        <v>12.695556000000002</v>
      </c>
      <c r="I583" s="2">
        <f t="array" ref="I583">SUMPRODUCT(B567:B586, (ROW(B567:B586)-ROW(B567)+1)) / (20*21/2)</f>
        <v>12.444995714285714</v>
      </c>
      <c r="J583" s="2">
        <f t="shared" si="66"/>
        <v>12.477821050686563</v>
      </c>
      <c r="K583" s="2">
        <f t="shared" si="68"/>
        <v>12.479670884513371</v>
      </c>
    </row>
    <row r="584" spans="1:11" ht="13.5" x14ac:dyDescent="0.25">
      <c r="A584" s="3">
        <v>42852</v>
      </c>
      <c r="B584" s="2">
        <v>12.256</v>
      </c>
      <c r="C584" s="2">
        <f t="shared" si="69"/>
        <v>0</v>
      </c>
      <c r="D584" s="2">
        <f t="shared" si="70"/>
        <v>12.2887</v>
      </c>
      <c r="E584" s="2">
        <f t="shared" si="64"/>
        <v>12.485380000000001</v>
      </c>
      <c r="F584" s="2">
        <f t="shared" si="65"/>
        <v>12.508439999999998</v>
      </c>
      <c r="G584" s="2">
        <f t="shared" si="67"/>
        <v>12.297458000000001</v>
      </c>
      <c r="H584" s="2">
        <f t="shared" si="63"/>
        <v>12.694592</v>
      </c>
      <c r="I584" s="2">
        <f t="array" ref="I584">SUMPRODUCT(B568:B587, (ROW(B568:B587)-ROW(B568)+1)) / (20*21/2)</f>
        <v>12.474202380952383</v>
      </c>
      <c r="J584" s="2">
        <f t="shared" si="66"/>
        <v>12.456695236335463</v>
      </c>
      <c r="K584" s="2">
        <f t="shared" si="68"/>
        <v>12.470899477277554</v>
      </c>
    </row>
    <row r="585" spans="1:11" ht="13.5" x14ac:dyDescent="0.25">
      <c r="A585" s="3">
        <v>42853</v>
      </c>
      <c r="B585" s="2">
        <v>12.256</v>
      </c>
      <c r="C585" s="2">
        <f t="shared" si="69"/>
        <v>0</v>
      </c>
      <c r="D585" s="2">
        <f t="shared" si="70"/>
        <v>12.234999999999999</v>
      </c>
      <c r="E585" s="2">
        <f t="shared" si="64"/>
        <v>12.432269999999999</v>
      </c>
      <c r="F585" s="2">
        <f t="shared" si="65"/>
        <v>12.503184999999998</v>
      </c>
      <c r="G585" s="2">
        <f t="shared" si="67"/>
        <v>12.312516</v>
      </c>
      <c r="H585" s="2">
        <f t="shared" si="63"/>
        <v>12.693627999999999</v>
      </c>
      <c r="I585" s="2">
        <f t="array" ref="I585">SUMPRODUCT(B569:B588, (ROW(B569:B588)-ROW(B569)+1)) / (20*21/2)</f>
        <v>12.500182857142859</v>
      </c>
      <c r="J585" s="2">
        <f t="shared" si="66"/>
        <v>12.437581404303515</v>
      </c>
      <c r="K585" s="2">
        <f t="shared" si="68"/>
        <v>12.462472046796082</v>
      </c>
    </row>
    <row r="586" spans="1:11" ht="13.5" x14ac:dyDescent="0.25">
      <c r="A586" s="3">
        <v>42857</v>
      </c>
      <c r="B586" s="2">
        <v>12.256</v>
      </c>
      <c r="C586" s="2">
        <f t="shared" si="69"/>
        <v>0</v>
      </c>
      <c r="D586" s="2">
        <f t="shared" si="70"/>
        <v>12.256</v>
      </c>
      <c r="E586" s="2">
        <f t="shared" si="64"/>
        <v>12.379160000000001</v>
      </c>
      <c r="F586" s="2">
        <f t="shared" si="65"/>
        <v>12.497929999999998</v>
      </c>
      <c r="G586" s="2">
        <f t="shared" si="67"/>
        <v>12.327574000000002</v>
      </c>
      <c r="H586" s="2">
        <f t="shared" ref="H586:H649" si="71">AVERAGE(B387:B586)</f>
        <v>12.694521499999999</v>
      </c>
      <c r="I586" s="2">
        <f t="array" ref="I586">SUMPRODUCT(B570:B589, (ROW(B570:B589)-ROW(B570)+1)) / (20*21/2)</f>
        <v>12.500764285714286</v>
      </c>
      <c r="J586" s="2">
        <f t="shared" si="66"/>
        <v>12.420287937226991</v>
      </c>
      <c r="K586" s="2">
        <f t="shared" si="68"/>
        <v>12.454375103784471</v>
      </c>
    </row>
    <row r="587" spans="1:11" ht="13.5" x14ac:dyDescent="0.25">
      <c r="A587" s="3">
        <v>42858</v>
      </c>
      <c r="B587" s="2">
        <v>12.804600000000001</v>
      </c>
      <c r="C587" s="2">
        <f t="shared" si="69"/>
        <v>0.54860000000000042</v>
      </c>
      <c r="D587" s="2">
        <f t="shared" si="70"/>
        <v>12.36572</v>
      </c>
      <c r="E587" s="2">
        <f t="shared" si="64"/>
        <v>12.38091</v>
      </c>
      <c r="F587" s="2">
        <f t="shared" si="65"/>
        <v>12.520104999999997</v>
      </c>
      <c r="G587" s="2">
        <f t="shared" si="67"/>
        <v>12.353604000000002</v>
      </c>
      <c r="H587" s="2">
        <f t="shared" si="71"/>
        <v>12.698157999999996</v>
      </c>
      <c r="I587" s="2">
        <f t="array" ref="I587">SUMPRODUCT(B571:B590, (ROW(B571:B590)-ROW(B571)+1)) / (20*21/2)</f>
        <v>12.553818571428573</v>
      </c>
      <c r="J587" s="2">
        <f t="shared" si="66"/>
        <v>12.456889086062516</v>
      </c>
      <c r="K587" s="2">
        <f t="shared" si="68"/>
        <v>12.468109413439981</v>
      </c>
    </row>
    <row r="588" spans="1:11" ht="13.5" x14ac:dyDescent="0.25">
      <c r="A588" s="3">
        <v>42859</v>
      </c>
      <c r="B588" s="2">
        <v>12.792899999999999</v>
      </c>
      <c r="C588" s="2">
        <f t="shared" si="69"/>
        <v>-1.1700000000001154E-2</v>
      </c>
      <c r="D588" s="2">
        <f t="shared" si="70"/>
        <v>12.473099999999999</v>
      </c>
      <c r="E588" s="2">
        <f t="shared" ref="E588:E651" si="72">AVERAGE(B579:B588)</f>
        <v>12.407750000000002</v>
      </c>
      <c r="F588" s="2">
        <f t="shared" si="65"/>
        <v>12.541695000000001</v>
      </c>
      <c r="G588" s="2">
        <f t="shared" si="67"/>
        <v>12.376014000000005</v>
      </c>
      <c r="H588" s="2">
        <f t="shared" si="71"/>
        <v>12.701735999999997</v>
      </c>
      <c r="I588" s="2">
        <f t="array" ref="I588">SUMPRODUCT(B572:B591, (ROW(B572:B591)-ROW(B572)+1)) / (20*21/2)</f>
        <v>12.577744285714285</v>
      </c>
      <c r="J588" s="2">
        <f t="shared" si="66"/>
        <v>12.488890125485133</v>
      </c>
      <c r="K588" s="2">
        <f t="shared" si="68"/>
        <v>12.480846299187434</v>
      </c>
    </row>
    <row r="589" spans="1:11" ht="13.5" x14ac:dyDescent="0.25">
      <c r="A589" s="3">
        <v>42860</v>
      </c>
      <c r="B589" s="2">
        <v>12.547800000000001</v>
      </c>
      <c r="C589" s="2">
        <f t="shared" si="69"/>
        <v>-0.24509999999999899</v>
      </c>
      <c r="D589" s="2">
        <f t="shared" si="70"/>
        <v>12.531459999999999</v>
      </c>
      <c r="E589" s="2">
        <f t="shared" si="72"/>
        <v>12.410079999999999</v>
      </c>
      <c r="F589" s="2">
        <f t="shared" si="65"/>
        <v>12.551030000000001</v>
      </c>
      <c r="G589" s="2">
        <f t="shared" si="67"/>
        <v>12.393522000000004</v>
      </c>
      <c r="H589" s="2">
        <f t="shared" si="71"/>
        <v>12.704088499999996</v>
      </c>
      <c r="I589" s="2">
        <f t="array" ref="I589">SUMPRODUCT(B573:B592, (ROW(B573:B592)-ROW(B573)+1)) / (20*21/2)</f>
        <v>12.601420000000001</v>
      </c>
      <c r="J589" s="2">
        <f t="shared" si="66"/>
        <v>12.494500589724643</v>
      </c>
      <c r="K589" s="2">
        <f t="shared" si="68"/>
        <v>12.483471934513416</v>
      </c>
    </row>
    <row r="590" spans="1:11" ht="13.5" x14ac:dyDescent="0.25">
      <c r="A590" s="3">
        <v>42863</v>
      </c>
      <c r="B590" s="2">
        <v>13.1081</v>
      </c>
      <c r="C590" s="2">
        <f t="shared" si="69"/>
        <v>0.5602999999999998</v>
      </c>
      <c r="D590" s="2">
        <f t="shared" si="70"/>
        <v>12.701879999999999</v>
      </c>
      <c r="E590" s="2">
        <f t="shared" si="72"/>
        <v>12.468440000000001</v>
      </c>
      <c r="F590" s="2">
        <f t="shared" si="65"/>
        <v>12.588380000000001</v>
      </c>
      <c r="G590" s="2">
        <f t="shared" si="67"/>
        <v>12.422236000000007</v>
      </c>
      <c r="H590" s="2">
        <f t="shared" si="71"/>
        <v>12.709242499999995</v>
      </c>
      <c r="I590" s="2">
        <f t="array" ref="I590">SUMPRODUCT(B574:B593, (ROW(B574:B593)-ROW(B574)+1)) / (20*21/2)</f>
        <v>12.63040761904762</v>
      </c>
      <c r="J590" s="2">
        <f t="shared" si="66"/>
        <v>12.552938628798486</v>
      </c>
      <c r="K590" s="2">
        <f t="shared" si="68"/>
        <v>12.507967152767792</v>
      </c>
    </row>
    <row r="591" spans="1:11" ht="13.5" x14ac:dyDescent="0.25">
      <c r="A591" s="3">
        <v>42864</v>
      </c>
      <c r="B591" s="2">
        <v>12.839600000000001</v>
      </c>
      <c r="C591" s="2">
        <f t="shared" si="69"/>
        <v>-0.26849999999999952</v>
      </c>
      <c r="D591" s="2">
        <f t="shared" si="70"/>
        <v>12.8186</v>
      </c>
      <c r="E591" s="2">
        <f t="shared" si="72"/>
        <v>12.5373</v>
      </c>
      <c r="F591" s="2">
        <f t="shared" si="65"/>
        <v>12.591004999999999</v>
      </c>
      <c r="G591" s="2">
        <f t="shared" si="67"/>
        <v>12.445580000000007</v>
      </c>
      <c r="H591" s="2">
        <f t="shared" si="71"/>
        <v>12.713053999999993</v>
      </c>
      <c r="I591" s="2">
        <f t="array" ref="I591">SUMPRODUCT(B575:B594, (ROW(B575:B594)-ROW(B575)+1)) / (20*21/2)</f>
        <v>12.659419523809524</v>
      </c>
      <c r="J591" s="2">
        <f t="shared" si="66"/>
        <v>12.580239711770059</v>
      </c>
      <c r="K591" s="2">
        <f t="shared" si="68"/>
        <v>12.520972362463173</v>
      </c>
    </row>
    <row r="592" spans="1:11" ht="13.5" x14ac:dyDescent="0.25">
      <c r="A592" s="3">
        <v>42865</v>
      </c>
      <c r="B592" s="2">
        <v>12.839600000000001</v>
      </c>
      <c r="C592" s="2">
        <f t="shared" si="69"/>
        <v>0</v>
      </c>
      <c r="D592" s="2">
        <f t="shared" si="70"/>
        <v>12.8256</v>
      </c>
      <c r="E592" s="2">
        <f t="shared" si="72"/>
        <v>12.595660000000001</v>
      </c>
      <c r="F592" s="2">
        <f t="shared" si="65"/>
        <v>12.593630000000001</v>
      </c>
      <c r="G592" s="2">
        <f t="shared" si="67"/>
        <v>12.468924000000007</v>
      </c>
      <c r="H592" s="2">
        <f t="shared" si="71"/>
        <v>12.716865499999992</v>
      </c>
      <c r="I592" s="2">
        <f t="array" ref="I592">SUMPRODUCT(B576:B595, (ROW(B576:B595)-ROW(B576)+1)) / (20*21/2)</f>
        <v>12.687875714285717</v>
      </c>
      <c r="J592" s="2">
        <f t="shared" si="66"/>
        <v>12.604940691601481</v>
      </c>
      <c r="K592" s="2">
        <f t="shared" si="68"/>
        <v>12.533467563935206</v>
      </c>
    </row>
    <row r="593" spans="1:11" ht="13.5" x14ac:dyDescent="0.25">
      <c r="A593" s="3">
        <v>42866</v>
      </c>
      <c r="B593" s="2">
        <v>12.898</v>
      </c>
      <c r="C593" s="2">
        <f t="shared" si="69"/>
        <v>5.8399999999998897E-2</v>
      </c>
      <c r="D593" s="2">
        <f t="shared" si="70"/>
        <v>12.846620000000001</v>
      </c>
      <c r="E593" s="2">
        <f t="shared" si="72"/>
        <v>12.65986</v>
      </c>
      <c r="F593" s="2">
        <f t="shared" si="65"/>
        <v>12.599174999999999</v>
      </c>
      <c r="G593" s="2">
        <f t="shared" si="67"/>
        <v>12.493436000000006</v>
      </c>
      <c r="H593" s="2">
        <f t="shared" si="71"/>
        <v>12.720968999999991</v>
      </c>
      <c r="I593" s="2">
        <f t="array" ref="I593">SUMPRODUCT(B577:B596, (ROW(B577:B596)-ROW(B577)+1)) / (20*21/2)</f>
        <v>12.737452380952382</v>
      </c>
      <c r="J593" s="2">
        <f t="shared" si="66"/>
        <v>12.63285110192515</v>
      </c>
      <c r="K593" s="2">
        <f t="shared" si="68"/>
        <v>12.547762953584806</v>
      </c>
    </row>
    <row r="594" spans="1:11" ht="13.5" x14ac:dyDescent="0.25">
      <c r="A594" s="3">
        <v>42867</v>
      </c>
      <c r="B594" s="2">
        <v>12.9038</v>
      </c>
      <c r="C594" s="2">
        <f t="shared" si="69"/>
        <v>5.8000000000006935E-3</v>
      </c>
      <c r="D594" s="2">
        <f t="shared" si="70"/>
        <v>12.917820000000001</v>
      </c>
      <c r="E594" s="2">
        <f t="shared" si="72"/>
        <v>12.724640000000001</v>
      </c>
      <c r="F594" s="2">
        <f t="shared" si="65"/>
        <v>12.605009999999998</v>
      </c>
      <c r="G594" s="2">
        <f t="shared" si="67"/>
        <v>12.518064000000006</v>
      </c>
      <c r="H594" s="2">
        <f t="shared" si="71"/>
        <v>12.725101499999992</v>
      </c>
      <c r="I594" s="2">
        <f t="array" ref="I594">SUMPRODUCT(B578:B597, (ROW(B578:B597)-ROW(B578)+1)) / (20*21/2)</f>
        <v>12.785389523809526</v>
      </c>
      <c r="J594" s="2">
        <f t="shared" si="66"/>
        <v>12.65865575888466</v>
      </c>
      <c r="K594" s="2">
        <f t="shared" si="68"/>
        <v>12.561725190699129</v>
      </c>
    </row>
    <row r="595" spans="1:11" ht="13.5" x14ac:dyDescent="0.25">
      <c r="A595" s="3">
        <v>42870</v>
      </c>
      <c r="B595" s="2">
        <v>12.9038</v>
      </c>
      <c r="C595" s="2">
        <f t="shared" si="69"/>
        <v>0</v>
      </c>
      <c r="D595" s="2">
        <f t="shared" si="70"/>
        <v>12.876960000000002</v>
      </c>
      <c r="E595" s="2">
        <f t="shared" si="72"/>
        <v>12.789420000000002</v>
      </c>
      <c r="F595" s="2">
        <f t="shared" si="65"/>
        <v>12.610844999999998</v>
      </c>
      <c r="G595" s="2">
        <f t="shared" si="67"/>
        <v>12.542692000000006</v>
      </c>
      <c r="H595" s="2">
        <f t="shared" si="71"/>
        <v>12.729233999999989</v>
      </c>
      <c r="I595" s="2">
        <f t="array" ref="I595">SUMPRODUCT(B579:B598, (ROW(B579:B598)-ROW(B579)+1)) / (20*21/2)</f>
        <v>12.831134761904766</v>
      </c>
      <c r="J595" s="2">
        <f t="shared" si="66"/>
        <v>12.682002829467073</v>
      </c>
      <c r="K595" s="2">
        <f t="shared" si="68"/>
        <v>12.575139889103085</v>
      </c>
    </row>
    <row r="596" spans="1:11" ht="13.5" x14ac:dyDescent="0.25">
      <c r="A596" s="3">
        <v>42871</v>
      </c>
      <c r="B596" s="2">
        <v>13.131399999999999</v>
      </c>
      <c r="C596" s="2">
        <f t="shared" si="69"/>
        <v>0.22759999999999891</v>
      </c>
      <c r="D596" s="2">
        <f t="shared" si="70"/>
        <v>12.935320000000001</v>
      </c>
      <c r="E596" s="2">
        <f t="shared" si="72"/>
        <v>12.876960000000002</v>
      </c>
      <c r="F596" s="2">
        <f t="shared" ref="F596:F659" si="73">AVERAGE(B577:B596)</f>
        <v>12.62806</v>
      </c>
      <c r="G596" s="2">
        <f t="shared" si="67"/>
        <v>12.564868000000006</v>
      </c>
      <c r="H596" s="2">
        <f t="shared" si="71"/>
        <v>12.73447599999999</v>
      </c>
      <c r="I596" s="2">
        <f t="array" ref="I596">SUMPRODUCT(B580:B599, (ROW(B580:B599)-ROW(B580)+1)) / (20*21/2)</f>
        <v>12.846779523809523</v>
      </c>
      <c r="J596" s="2">
        <f t="shared" si="66"/>
        <v>12.724802559994018</v>
      </c>
      <c r="K596" s="2">
        <f t="shared" si="68"/>
        <v>12.596954011099042</v>
      </c>
    </row>
    <row r="597" spans="1:11" ht="13.5" x14ac:dyDescent="0.25">
      <c r="A597" s="3">
        <v>42872</v>
      </c>
      <c r="B597" s="2">
        <v>13.131399999999999</v>
      </c>
      <c r="C597" s="2">
        <f t="shared" si="69"/>
        <v>0</v>
      </c>
      <c r="D597" s="2">
        <f t="shared" si="70"/>
        <v>12.993680000000001</v>
      </c>
      <c r="E597" s="2">
        <f t="shared" si="72"/>
        <v>12.909640000000001</v>
      </c>
      <c r="F597" s="2">
        <f t="shared" si="73"/>
        <v>12.645274999999998</v>
      </c>
      <c r="G597" s="2">
        <f t="shared" si="67"/>
        <v>12.579924</v>
      </c>
      <c r="H597" s="2">
        <f t="shared" si="71"/>
        <v>12.739717999999989</v>
      </c>
      <c r="I597" s="2">
        <f t="array" ref="I597">SUMPRODUCT(B581:B600, (ROW(B581:B600)-ROW(B581)+1)) / (20*21/2)</f>
        <v>12.860923809523811</v>
      </c>
      <c r="J597" s="2">
        <f t="shared" ref="J597:J660" si="74">$J$4*B597+J596*(1-$J$4)</f>
        <v>12.763526125708871</v>
      </c>
      <c r="K597" s="2">
        <f t="shared" si="68"/>
        <v>12.617912677330452</v>
      </c>
    </row>
    <row r="598" spans="1:11" ht="13.5" x14ac:dyDescent="0.25">
      <c r="A598" s="3">
        <v>42873</v>
      </c>
      <c r="B598" s="2">
        <v>13.1256</v>
      </c>
      <c r="C598" s="2">
        <f t="shared" si="69"/>
        <v>-5.7999999999989171E-3</v>
      </c>
      <c r="D598" s="2">
        <f t="shared" si="70"/>
        <v>13.039199999999999</v>
      </c>
      <c r="E598" s="2">
        <f t="shared" si="72"/>
        <v>12.942910000000001</v>
      </c>
      <c r="F598" s="2">
        <f t="shared" si="73"/>
        <v>12.675329999999999</v>
      </c>
      <c r="G598" s="2">
        <f t="shared" si="67"/>
        <v>12.594863999999999</v>
      </c>
      <c r="H598" s="2">
        <f t="shared" si="71"/>
        <v>12.744930999999987</v>
      </c>
      <c r="I598" s="2">
        <f t="array" ref="I598">SUMPRODUCT(B582:B601, (ROW(B582:B601)-ROW(B582)+1)) / (20*21/2)</f>
        <v>12.894691428571429</v>
      </c>
      <c r="J598" s="2">
        <f t="shared" si="74"/>
        <v>12.798009351831837</v>
      </c>
      <c r="K598" s="2">
        <f t="shared" si="68"/>
        <v>12.637821984101809</v>
      </c>
    </row>
    <row r="599" spans="1:11" ht="13.5" x14ac:dyDescent="0.25">
      <c r="A599" s="3">
        <v>42874</v>
      </c>
      <c r="B599" s="2">
        <v>12.839600000000001</v>
      </c>
      <c r="C599" s="2">
        <f t="shared" si="69"/>
        <v>-0.28599999999999959</v>
      </c>
      <c r="D599" s="2">
        <f t="shared" si="70"/>
        <v>13.02636</v>
      </c>
      <c r="E599" s="2">
        <f t="shared" si="72"/>
        <v>12.97209</v>
      </c>
      <c r="F599" s="2">
        <f t="shared" si="73"/>
        <v>12.691084999999996</v>
      </c>
      <c r="G599" s="2">
        <f t="shared" si="67"/>
        <v>12.604083999999999</v>
      </c>
      <c r="H599" s="2">
        <f t="shared" si="71"/>
        <v>12.748713999999985</v>
      </c>
      <c r="I599" s="2">
        <f t="array" ref="I599">SUMPRODUCT(B583:B602, (ROW(B583:B602)-ROW(B583)+1)) / (20*21/2)</f>
        <v>12.925238095238097</v>
      </c>
      <c r="J599" s="2">
        <f t="shared" si="74"/>
        <v>12.80197036594309</v>
      </c>
      <c r="K599" s="2">
        <f t="shared" si="68"/>
        <v>12.645734847470365</v>
      </c>
    </row>
    <row r="600" spans="1:11" ht="13.5" x14ac:dyDescent="0.25">
      <c r="A600" s="3">
        <v>42877</v>
      </c>
      <c r="B600" s="2">
        <v>12.839600000000001</v>
      </c>
      <c r="C600" s="2">
        <f t="shared" si="69"/>
        <v>0</v>
      </c>
      <c r="D600" s="2">
        <f t="shared" si="70"/>
        <v>13.01352</v>
      </c>
      <c r="E600" s="2">
        <f t="shared" si="72"/>
        <v>12.945240000000002</v>
      </c>
      <c r="F600" s="2">
        <f t="shared" si="73"/>
        <v>12.706839999999996</v>
      </c>
      <c r="G600" s="2">
        <f t="shared" si="67"/>
        <v>12.613303999999998</v>
      </c>
      <c r="H600" s="2">
        <f t="shared" si="71"/>
        <v>12.752496999999988</v>
      </c>
      <c r="I600" s="2">
        <f t="array" ref="I600">SUMPRODUCT(B584:B603, (ROW(B584:B603)-ROW(B584)+1)) / (20*21/2)</f>
        <v>12.951893809523812</v>
      </c>
      <c r="J600" s="2">
        <f t="shared" si="74"/>
        <v>12.805554140615177</v>
      </c>
      <c r="K600" s="2">
        <f t="shared" si="68"/>
        <v>12.653337402471527</v>
      </c>
    </row>
    <row r="601" spans="1:11" ht="13.5" x14ac:dyDescent="0.25">
      <c r="A601" s="3">
        <v>42878</v>
      </c>
      <c r="B601" s="2">
        <v>13.061400000000001</v>
      </c>
      <c r="C601" s="2">
        <f t="shared" si="69"/>
        <v>0.2218</v>
      </c>
      <c r="D601" s="2">
        <f t="shared" si="70"/>
        <v>12.99952</v>
      </c>
      <c r="E601" s="2">
        <f t="shared" si="72"/>
        <v>12.967420000000001</v>
      </c>
      <c r="F601" s="2">
        <f t="shared" si="73"/>
        <v>12.752359999999998</v>
      </c>
      <c r="G601" s="2">
        <f t="shared" si="67"/>
        <v>12.626959999999999</v>
      </c>
      <c r="H601" s="2">
        <f t="shared" si="71"/>
        <v>12.757388999999984</v>
      </c>
      <c r="I601" s="2">
        <f t="array" ref="I601">SUMPRODUCT(B585:B604, (ROW(B585:B604)-ROW(B585)+1)) / (20*21/2)</f>
        <v>12.974658571428572</v>
      </c>
      <c r="J601" s="2">
        <f t="shared" si="74"/>
        <v>12.829920412937541</v>
      </c>
      <c r="K601" s="2">
        <f t="shared" si="68"/>
        <v>12.669339857276565</v>
      </c>
    </row>
    <row r="602" spans="1:11" ht="13.5" x14ac:dyDescent="0.25">
      <c r="A602" s="3">
        <v>42879</v>
      </c>
      <c r="B602" s="2">
        <v>13.0731</v>
      </c>
      <c r="C602" s="2">
        <f t="shared" si="69"/>
        <v>1.1699999999999378E-2</v>
      </c>
      <c r="D602" s="2">
        <f t="shared" si="70"/>
        <v>12.987860000000001</v>
      </c>
      <c r="E602" s="2">
        <f t="shared" si="72"/>
        <v>12.990770000000003</v>
      </c>
      <c r="F602" s="2">
        <f t="shared" si="73"/>
        <v>12.793214999999996</v>
      </c>
      <c r="G602" s="2">
        <f t="shared" si="67"/>
        <v>12.640849999999999</v>
      </c>
      <c r="H602" s="2">
        <f t="shared" si="71"/>
        <v>12.762339499999987</v>
      </c>
      <c r="I602" s="2">
        <f t="array" ref="I602">SUMPRODUCT(B586:B605, (ROW(B586:B605)-ROW(B586)+1)) / (20*21/2)</f>
        <v>12.993532380952383</v>
      </c>
      <c r="J602" s="2">
        <f t="shared" si="74"/>
        <v>12.853080373610156</v>
      </c>
      <c r="K602" s="2">
        <f t="shared" si="68"/>
        <v>12.685173588363758</v>
      </c>
    </row>
    <row r="603" spans="1:11" ht="13.5" x14ac:dyDescent="0.25">
      <c r="A603" s="3">
        <v>42880</v>
      </c>
      <c r="B603" s="2">
        <v>13.0731</v>
      </c>
      <c r="C603" s="2">
        <f t="shared" si="69"/>
        <v>0</v>
      </c>
      <c r="D603" s="2">
        <f t="shared" si="70"/>
        <v>12.977359999999999</v>
      </c>
      <c r="E603" s="2">
        <f t="shared" si="72"/>
        <v>13.008280000000003</v>
      </c>
      <c r="F603" s="2">
        <f t="shared" si="73"/>
        <v>12.834069999999997</v>
      </c>
      <c r="G603" s="2">
        <f t="shared" si="67"/>
        <v>12.647853999999997</v>
      </c>
      <c r="H603" s="2">
        <f t="shared" si="71"/>
        <v>12.767289999999987</v>
      </c>
      <c r="I603" s="2">
        <f t="array" ref="I603">SUMPRODUCT(B587:B606, (ROW(B587:B606)-ROW(B587)+1)) / (20*21/2)</f>
        <v>13.008515238095239</v>
      </c>
      <c r="J603" s="2">
        <f t="shared" si="74"/>
        <v>12.874034623742522</v>
      </c>
      <c r="K603" s="2">
        <f t="shared" si="68"/>
        <v>12.700386388820082</v>
      </c>
    </row>
    <row r="604" spans="1:11" ht="13.5" x14ac:dyDescent="0.25">
      <c r="A604" s="3">
        <v>42881</v>
      </c>
      <c r="B604" s="2">
        <v>13.0731</v>
      </c>
      <c r="C604" s="2">
        <f t="shared" si="69"/>
        <v>0</v>
      </c>
      <c r="D604" s="2">
        <f t="shared" si="70"/>
        <v>13.02406</v>
      </c>
      <c r="E604" s="2">
        <f t="shared" si="72"/>
        <v>13.025210000000001</v>
      </c>
      <c r="F604" s="2">
        <f t="shared" si="73"/>
        <v>12.874924999999999</v>
      </c>
      <c r="G604" s="2">
        <f t="shared" si="67"/>
        <v>12.654857999999995</v>
      </c>
      <c r="H604" s="2">
        <f t="shared" si="71"/>
        <v>12.772240499999986</v>
      </c>
      <c r="I604" s="2">
        <f t="array" ref="I604">SUMPRODUCT(B588:B607, (ROW(B588:B607)-ROW(B588)+1)) / (20*21/2)</f>
        <v>13.019607142857142</v>
      </c>
      <c r="J604" s="2">
        <f t="shared" si="74"/>
        <v>12.892993231005139</v>
      </c>
      <c r="K604" s="2">
        <f t="shared" si="68"/>
        <v>12.715002608866353</v>
      </c>
    </row>
    <row r="605" spans="1:11" ht="13.5" x14ac:dyDescent="0.25">
      <c r="A605" s="3">
        <v>42884</v>
      </c>
      <c r="B605" s="2">
        <v>13.0731</v>
      </c>
      <c r="C605" s="2">
        <f t="shared" si="69"/>
        <v>0</v>
      </c>
      <c r="D605" s="2">
        <f t="shared" si="70"/>
        <v>13.070759999999998</v>
      </c>
      <c r="E605" s="2">
        <f t="shared" si="72"/>
        <v>13.04214</v>
      </c>
      <c r="F605" s="2">
        <f t="shared" si="73"/>
        <v>12.915779999999998</v>
      </c>
      <c r="G605" s="2">
        <f t="shared" si="67"/>
        <v>12.661861999999994</v>
      </c>
      <c r="H605" s="2">
        <f t="shared" si="71"/>
        <v>12.77719099999999</v>
      </c>
      <c r="I605" s="2">
        <f t="array" ref="I605">SUMPRODUCT(B589:B608, (ROW(B589:B608)-ROW(B589)+1)) / (20*21/2)</f>
        <v>12.992172857142855</v>
      </c>
      <c r="J605" s="2">
        <f t="shared" si="74"/>
        <v>12.910146256623698</v>
      </c>
      <c r="K605" s="2">
        <f t="shared" si="68"/>
        <v>12.729045643812769</v>
      </c>
    </row>
    <row r="606" spans="1:11" ht="13.5" x14ac:dyDescent="0.25">
      <c r="A606" s="3">
        <v>42885</v>
      </c>
      <c r="B606" s="2">
        <v>13.0731</v>
      </c>
      <c r="C606" s="2">
        <f t="shared" si="69"/>
        <v>0</v>
      </c>
      <c r="D606" s="2">
        <f t="shared" si="70"/>
        <v>13.0731</v>
      </c>
      <c r="E606" s="2">
        <f t="shared" si="72"/>
        <v>13.03631</v>
      </c>
      <c r="F606" s="2">
        <f t="shared" si="73"/>
        <v>12.956635</v>
      </c>
      <c r="G606" s="2">
        <f t="shared" si="67"/>
        <v>12.668865999999994</v>
      </c>
      <c r="H606" s="2">
        <f t="shared" si="71"/>
        <v>12.779468499999989</v>
      </c>
      <c r="I606" s="2">
        <f t="array" ref="I606">SUMPRODUCT(B590:B609, (ROW(B590:B609)-ROW(B590)+1)) / (20*21/2)</f>
        <v>12.965266666666665</v>
      </c>
      <c r="J606" s="2">
        <f t="shared" si="74"/>
        <v>12.925665660754774</v>
      </c>
      <c r="K606" s="2">
        <f t="shared" si="68"/>
        <v>12.742537971506385</v>
      </c>
    </row>
    <row r="607" spans="1:11" ht="13.5" x14ac:dyDescent="0.25">
      <c r="A607" s="3">
        <v>42886</v>
      </c>
      <c r="B607" s="2">
        <v>13.0731</v>
      </c>
      <c r="C607" s="2">
        <f t="shared" si="69"/>
        <v>0</v>
      </c>
      <c r="D607" s="2">
        <f t="shared" si="70"/>
        <v>13.0731</v>
      </c>
      <c r="E607" s="2">
        <f t="shared" si="72"/>
        <v>13.030480000000001</v>
      </c>
      <c r="F607" s="2">
        <f t="shared" si="73"/>
        <v>12.97006</v>
      </c>
      <c r="G607" s="2">
        <f t="shared" si="67"/>
        <v>12.675869999999993</v>
      </c>
      <c r="H607" s="2">
        <f t="shared" si="71"/>
        <v>12.781689499999988</v>
      </c>
      <c r="I607" s="2">
        <f t="array" ref="I607">SUMPRODUCT(B591:B610, (ROW(B591:B610)-ROW(B591)+1)) / (20*21/2)</f>
        <v>12.937721428571429</v>
      </c>
      <c r="J607" s="2">
        <f t="shared" si="74"/>
        <v>12.939707026397176</v>
      </c>
      <c r="K607" s="2">
        <f t="shared" si="68"/>
        <v>12.755501188310056</v>
      </c>
    </row>
    <row r="608" spans="1:11" ht="13.5" x14ac:dyDescent="0.25">
      <c r="A608" s="3">
        <v>42887</v>
      </c>
      <c r="B608" s="2">
        <v>12.682</v>
      </c>
      <c r="C608" s="2">
        <f t="shared" si="69"/>
        <v>-0.39109999999999978</v>
      </c>
      <c r="D608" s="2">
        <f t="shared" si="70"/>
        <v>12.99488</v>
      </c>
      <c r="E608" s="2">
        <f t="shared" si="72"/>
        <v>12.986119999999996</v>
      </c>
      <c r="F608" s="2">
        <f t="shared" si="73"/>
        <v>12.964515000000002</v>
      </c>
      <c r="G608" s="2">
        <f t="shared" si="67"/>
        <v>12.675051999999994</v>
      </c>
      <c r="H608" s="2">
        <f t="shared" si="71"/>
        <v>12.781954999999989</v>
      </c>
      <c r="I608" s="2">
        <f t="array" ref="I608">SUMPRODUCT(B592:B611, (ROW(B592:B611)-ROW(B592)+1)) / (20*21/2)</f>
        <v>12.910538571428573</v>
      </c>
      <c r="J608" s="2">
        <f t="shared" si="74"/>
        <v>12.915163500073636</v>
      </c>
      <c r="K608" s="2">
        <f t="shared" si="68"/>
        <v>12.752618788768485</v>
      </c>
    </row>
    <row r="609" spans="1:11" ht="13.5" x14ac:dyDescent="0.25">
      <c r="A609" s="3">
        <v>42888</v>
      </c>
      <c r="B609" s="2">
        <v>12.682</v>
      </c>
      <c r="C609" s="2">
        <f t="shared" si="69"/>
        <v>0</v>
      </c>
      <c r="D609" s="2">
        <f t="shared" si="70"/>
        <v>12.916660000000002</v>
      </c>
      <c r="E609" s="2">
        <f t="shared" si="72"/>
        <v>12.970359999999999</v>
      </c>
      <c r="F609" s="2">
        <f t="shared" si="73"/>
        <v>12.971225</v>
      </c>
      <c r="G609" s="2">
        <f t="shared" si="67"/>
        <v>12.681353999999994</v>
      </c>
      <c r="H609" s="2">
        <f t="shared" si="71"/>
        <v>12.782217499999987</v>
      </c>
      <c r="I609" s="2">
        <f t="array" ref="I609">SUMPRODUCT(B593:B612, (ROW(B593:B612)-ROW(B593)+1)) / (20*21/2)</f>
        <v>12.884189523809525</v>
      </c>
      <c r="J609" s="2">
        <f t="shared" si="74"/>
        <v>12.892957452447575</v>
      </c>
      <c r="K609" s="2">
        <f t="shared" si="68"/>
        <v>12.749849424503054</v>
      </c>
    </row>
    <row r="610" spans="1:11" ht="13.5" x14ac:dyDescent="0.25">
      <c r="A610" s="3">
        <v>42891</v>
      </c>
      <c r="B610" s="2">
        <v>12.682</v>
      </c>
      <c r="C610" s="2">
        <f t="shared" si="69"/>
        <v>0</v>
      </c>
      <c r="D610" s="2">
        <f t="shared" si="70"/>
        <v>12.83844</v>
      </c>
      <c r="E610" s="2">
        <f t="shared" si="72"/>
        <v>12.954599999999999</v>
      </c>
      <c r="F610" s="2">
        <f t="shared" si="73"/>
        <v>12.949920000000002</v>
      </c>
      <c r="G610" s="2">
        <f t="shared" si="67"/>
        <v>12.687655999999993</v>
      </c>
      <c r="H610" s="2">
        <f t="shared" si="71"/>
        <v>12.780612499999986</v>
      </c>
      <c r="I610" s="2">
        <f t="array" ref="I610">SUMPRODUCT(B594:B613, (ROW(B594:B613)-ROW(B594)+1)) / (20*21/2)</f>
        <v>12.858674285714287</v>
      </c>
      <c r="J610" s="2">
        <f t="shared" si="74"/>
        <v>12.872866266500189</v>
      </c>
      <c r="K610" s="2">
        <f t="shared" si="68"/>
        <v>12.747188662757837</v>
      </c>
    </row>
    <row r="611" spans="1:11" ht="13.5" x14ac:dyDescent="0.25">
      <c r="A611" s="3">
        <v>42892</v>
      </c>
      <c r="B611" s="2">
        <v>12.6645</v>
      </c>
      <c r="C611" s="2">
        <f t="shared" si="69"/>
        <v>-1.7500000000000071E-2</v>
      </c>
      <c r="D611" s="2">
        <f t="shared" si="70"/>
        <v>12.756720000000001</v>
      </c>
      <c r="E611" s="2">
        <f t="shared" si="72"/>
        <v>12.914910000000001</v>
      </c>
      <c r="F611" s="2">
        <f t="shared" si="73"/>
        <v>12.941165000000002</v>
      </c>
      <c r="G611" s="2">
        <f t="shared" si="67"/>
        <v>12.693607999999992</v>
      </c>
      <c r="H611" s="2">
        <f t="shared" si="71"/>
        <v>12.778919999999985</v>
      </c>
      <c r="I611" s="2">
        <f t="array" ref="I611">SUMPRODUCT(B595:B614, (ROW(B595:B614)-ROW(B595)+1)) / (20*21/2)</f>
        <v>12.834832857142857</v>
      </c>
      <c r="J611" s="2">
        <f t="shared" si="74"/>
        <v>12.853021860166839</v>
      </c>
      <c r="K611" s="2">
        <f t="shared" si="68"/>
        <v>12.743945970100668</v>
      </c>
    </row>
    <row r="612" spans="1:11" ht="13.5" x14ac:dyDescent="0.25">
      <c r="A612" s="3">
        <v>42893</v>
      </c>
      <c r="B612" s="2">
        <v>12.6645</v>
      </c>
      <c r="C612" s="2">
        <f t="shared" si="69"/>
        <v>0</v>
      </c>
      <c r="D612" s="2">
        <f t="shared" si="70"/>
        <v>12.675000000000001</v>
      </c>
      <c r="E612" s="2">
        <f t="shared" si="72"/>
        <v>12.87405</v>
      </c>
      <c r="F612" s="2">
        <f t="shared" si="73"/>
        <v>12.932410000000001</v>
      </c>
      <c r="G612" s="2">
        <f t="shared" si="67"/>
        <v>12.699675999999995</v>
      </c>
      <c r="H612" s="2">
        <f t="shared" si="71"/>
        <v>12.777227499999983</v>
      </c>
      <c r="I612" s="2">
        <f t="array" ref="I612">SUMPRODUCT(B596:B615, (ROW(B596:B615)-ROW(B596)+1)) / (20*21/2)</f>
        <v>12.812102857142857</v>
      </c>
      <c r="J612" s="2">
        <f t="shared" si="74"/>
        <v>12.835067397293807</v>
      </c>
      <c r="K612" s="2">
        <f t="shared" si="68"/>
        <v>12.740830441861426</v>
      </c>
    </row>
    <row r="613" spans="1:11" ht="13.5" x14ac:dyDescent="0.25">
      <c r="A613" s="3">
        <v>42894</v>
      </c>
      <c r="B613" s="2">
        <v>12.6645</v>
      </c>
      <c r="C613" s="2">
        <f t="shared" si="69"/>
        <v>0</v>
      </c>
      <c r="D613" s="2">
        <f t="shared" si="70"/>
        <v>12.6715</v>
      </c>
      <c r="E613" s="2">
        <f t="shared" si="72"/>
        <v>12.833190000000002</v>
      </c>
      <c r="F613" s="2">
        <f t="shared" si="73"/>
        <v>12.920735000000002</v>
      </c>
      <c r="G613" s="2">
        <f t="shared" si="67"/>
        <v>12.705743999999996</v>
      </c>
      <c r="H613" s="2">
        <f t="shared" si="71"/>
        <v>12.775534999999984</v>
      </c>
      <c r="I613" s="2">
        <f t="array" ref="I613">SUMPRODUCT(B597:B616, (ROW(B597:B616)-ROW(B597)+1)) / (20*21/2)</f>
        <v>12.790484285714285</v>
      </c>
      <c r="J613" s="2">
        <f t="shared" si="74"/>
        <v>12.818822883265826</v>
      </c>
      <c r="K613" s="2">
        <f t="shared" si="68"/>
        <v>12.737837091200195</v>
      </c>
    </row>
    <row r="614" spans="1:11" ht="13.5" x14ac:dyDescent="0.25">
      <c r="A614" s="3">
        <v>42895</v>
      </c>
      <c r="B614" s="2">
        <v>12.670400000000001</v>
      </c>
      <c r="C614" s="2">
        <f t="shared" si="69"/>
        <v>5.9000000000004604E-3</v>
      </c>
      <c r="D614" s="2">
        <f t="shared" si="70"/>
        <v>12.669180000000001</v>
      </c>
      <c r="E614" s="2">
        <f t="shared" si="72"/>
        <v>12.792920000000002</v>
      </c>
      <c r="F614" s="2">
        <f t="shared" si="73"/>
        <v>12.909065000000002</v>
      </c>
      <c r="G614" s="2">
        <f t="shared" si="67"/>
        <v>12.711929999999997</v>
      </c>
      <c r="H614" s="2">
        <f t="shared" si="71"/>
        <v>12.773871999999983</v>
      </c>
      <c r="I614" s="2">
        <f t="array" ref="I614">SUMPRODUCT(B598:B617, (ROW(B598:B617)-ROW(B598)+1)) / (20*21/2)</f>
        <v>12.771060952380951</v>
      </c>
      <c r="J614" s="2">
        <f t="shared" si="74"/>
        <v>12.804687370573843</v>
      </c>
      <c r="K614" s="2">
        <f t="shared" si="68"/>
        <v>12.735192499388424</v>
      </c>
    </row>
    <row r="615" spans="1:11" ht="13.5" x14ac:dyDescent="0.25">
      <c r="A615" s="3">
        <v>42898</v>
      </c>
      <c r="B615" s="2">
        <v>12.670400000000001</v>
      </c>
      <c r="C615" s="2">
        <f t="shared" si="69"/>
        <v>0</v>
      </c>
      <c r="D615" s="2">
        <f t="shared" si="70"/>
        <v>12.66686</v>
      </c>
      <c r="E615" s="2">
        <f t="shared" si="72"/>
        <v>12.752650000000001</v>
      </c>
      <c r="F615" s="2">
        <f t="shared" si="73"/>
        <v>12.897394999999999</v>
      </c>
      <c r="G615" s="2">
        <f t="shared" si="67"/>
        <v>12.718115999999998</v>
      </c>
      <c r="H615" s="2">
        <f t="shared" si="71"/>
        <v>12.772208999999982</v>
      </c>
      <c r="I615" s="2">
        <f t="array" ref="I615">SUMPRODUCT(B599:B618, (ROW(B599:B618)-ROW(B599)+1)) / (20*21/2)</f>
        <v>12.78106142857143</v>
      </c>
      <c r="J615" s="2">
        <f t="shared" si="74"/>
        <v>12.791898097185857</v>
      </c>
      <c r="K615" s="2">
        <f t="shared" si="68"/>
        <v>12.732651617059465</v>
      </c>
    </row>
    <row r="616" spans="1:11" ht="13.5" x14ac:dyDescent="0.25">
      <c r="A616" s="3">
        <v>42899</v>
      </c>
      <c r="B616" s="2">
        <v>12.670400000000001</v>
      </c>
      <c r="C616" s="2">
        <f t="shared" si="69"/>
        <v>0</v>
      </c>
      <c r="D616" s="2">
        <f t="shared" si="70"/>
        <v>12.668040000000001</v>
      </c>
      <c r="E616" s="2">
        <f t="shared" si="72"/>
        <v>12.712380000000001</v>
      </c>
      <c r="F616" s="2">
        <f t="shared" si="73"/>
        <v>12.874345</v>
      </c>
      <c r="G616" s="2">
        <f t="shared" si="67"/>
        <v>12.724301999999998</v>
      </c>
      <c r="H616" s="2">
        <f t="shared" si="71"/>
        <v>12.770545999999982</v>
      </c>
      <c r="I616" s="2">
        <f t="array" ref="I616">SUMPRODUCT(B600:B619, (ROW(B600:B619)-ROW(B600)+1)) / (20*21/2)</f>
        <v>12.797429999999999</v>
      </c>
      <c r="J616" s="2">
        <f t="shared" si="74"/>
        <v>12.780326849834823</v>
      </c>
      <c r="K616" s="2">
        <f t="shared" si="68"/>
        <v>12.730210377174782</v>
      </c>
    </row>
    <row r="617" spans="1:11" ht="13.5" x14ac:dyDescent="0.25">
      <c r="A617" s="3">
        <v>42900</v>
      </c>
      <c r="B617" s="2">
        <v>12.670400000000001</v>
      </c>
      <c r="C617" s="2">
        <f t="shared" si="69"/>
        <v>0</v>
      </c>
      <c r="D617" s="2">
        <f t="shared" si="70"/>
        <v>12.669220000000001</v>
      </c>
      <c r="E617" s="2">
        <f t="shared" si="72"/>
        <v>12.67211</v>
      </c>
      <c r="F617" s="2">
        <f t="shared" si="73"/>
        <v>12.851294999999999</v>
      </c>
      <c r="G617" s="2">
        <f t="shared" si="67"/>
        <v>12.730487999999998</v>
      </c>
      <c r="H617" s="2">
        <f t="shared" si="71"/>
        <v>12.768882999999983</v>
      </c>
      <c r="I617" s="2">
        <f t="array" ref="I617">SUMPRODUCT(B601:B620, (ROW(B601:B620)-ROW(B601)+1)) / (20*21/2)</f>
        <v>12.812964761904762</v>
      </c>
      <c r="J617" s="2">
        <f t="shared" si="74"/>
        <v>12.769857626041031</v>
      </c>
      <c r="K617" s="2">
        <f t="shared" si="68"/>
        <v>12.727864872187535</v>
      </c>
    </row>
    <row r="618" spans="1:11" ht="13.5" x14ac:dyDescent="0.25">
      <c r="A618" s="3">
        <v>42901</v>
      </c>
      <c r="B618" s="2">
        <v>12.956300000000001</v>
      </c>
      <c r="C618" s="2">
        <f t="shared" si="69"/>
        <v>0.28589999999999982</v>
      </c>
      <c r="D618" s="2">
        <f t="shared" si="70"/>
        <v>12.72758</v>
      </c>
      <c r="E618" s="2">
        <f t="shared" si="72"/>
        <v>12.699540000000001</v>
      </c>
      <c r="F618" s="2">
        <f t="shared" si="73"/>
        <v>12.842829999999998</v>
      </c>
      <c r="G618" s="2">
        <f t="shared" si="67"/>
        <v>12.742392000000001</v>
      </c>
      <c r="H618" s="2">
        <f t="shared" si="71"/>
        <v>12.766723499999982</v>
      </c>
      <c r="I618" s="2">
        <f t="array" ref="I618">SUMPRODUCT(B602:B621, (ROW(B602:B621)-ROW(B602)+1)) / (20*21/2)</f>
        <v>12.794313333333337</v>
      </c>
      <c r="J618" s="2">
        <f t="shared" si="74"/>
        <v>12.787614042608551</v>
      </c>
      <c r="K618" s="2">
        <f t="shared" si="68"/>
        <v>12.736823112493907</v>
      </c>
    </row>
    <row r="619" spans="1:11" ht="13.5" x14ac:dyDescent="0.25">
      <c r="A619" s="3">
        <v>42902</v>
      </c>
      <c r="B619" s="2">
        <v>13.014699999999999</v>
      </c>
      <c r="C619" s="2">
        <f t="shared" si="69"/>
        <v>5.8399999999998897E-2</v>
      </c>
      <c r="D619" s="2">
        <f t="shared" si="70"/>
        <v>12.79644</v>
      </c>
      <c r="E619" s="2">
        <f t="shared" si="72"/>
        <v>12.732810000000001</v>
      </c>
      <c r="F619" s="2">
        <f t="shared" si="73"/>
        <v>12.851585</v>
      </c>
      <c r="G619" s="2">
        <f t="shared" si="67"/>
        <v>12.755464</v>
      </c>
      <c r="H619" s="2">
        <f t="shared" si="71"/>
        <v>12.764855999999984</v>
      </c>
      <c r="I619" s="2">
        <f t="array" ref="I619">SUMPRODUCT(B603:B622, (ROW(B603:B622)-ROW(B603)+1)) / (20*21/2)</f>
        <v>12.777551904761907</v>
      </c>
      <c r="J619" s="2">
        <f t="shared" si="74"/>
        <v>12.809241276645832</v>
      </c>
      <c r="K619" s="2">
        <f t="shared" si="68"/>
        <v>12.747720245337284</v>
      </c>
    </row>
    <row r="620" spans="1:11" ht="13.5" x14ac:dyDescent="0.25">
      <c r="A620" s="3">
        <v>42905</v>
      </c>
      <c r="B620" s="2">
        <v>13.014699999999999</v>
      </c>
      <c r="C620" s="2">
        <f t="shared" si="69"/>
        <v>0</v>
      </c>
      <c r="D620" s="2">
        <f t="shared" si="70"/>
        <v>12.8653</v>
      </c>
      <c r="E620" s="2">
        <f t="shared" si="72"/>
        <v>12.766080000000001</v>
      </c>
      <c r="F620" s="2">
        <f t="shared" si="73"/>
        <v>12.860339999999999</v>
      </c>
      <c r="G620" s="2">
        <f t="shared" si="67"/>
        <v>12.768535999999999</v>
      </c>
      <c r="H620" s="2">
        <f t="shared" si="71"/>
        <v>12.762813499999984</v>
      </c>
      <c r="I620" s="2">
        <f t="array" ref="I620">SUMPRODUCT(B604:B623, (ROW(B604:B623)-ROW(B604)+1)) / (20*21/2)</f>
        <v>12.762736190476192</v>
      </c>
      <c r="J620" s="2">
        <f t="shared" si="74"/>
        <v>12.828808774108133</v>
      </c>
      <c r="K620" s="2">
        <f t="shared" si="68"/>
        <v>12.758190039637784</v>
      </c>
    </row>
    <row r="621" spans="1:11" ht="13.5" x14ac:dyDescent="0.25">
      <c r="A621" s="3">
        <v>42906</v>
      </c>
      <c r="B621" s="2">
        <v>12.6645</v>
      </c>
      <c r="C621" s="2">
        <f t="shared" si="69"/>
        <v>-0.35019999999999918</v>
      </c>
      <c r="D621" s="2">
        <f t="shared" si="70"/>
        <v>12.86412</v>
      </c>
      <c r="E621" s="2">
        <f t="shared" si="72"/>
        <v>12.766080000000002</v>
      </c>
      <c r="F621" s="2">
        <f t="shared" si="73"/>
        <v>12.840495000000001</v>
      </c>
      <c r="G621" s="2">
        <f t="shared" si="67"/>
        <v>12.766083999999999</v>
      </c>
      <c r="H621" s="2">
        <f t="shared" si="71"/>
        <v>12.759019999999985</v>
      </c>
      <c r="I621" s="2">
        <f t="array" ref="I621">SUMPRODUCT(B605:B624, (ROW(B605:B624)-ROW(B605)+1)) / (20*21/2)</f>
        <v>12.749866190476192</v>
      </c>
      <c r="J621" s="2">
        <f t="shared" si="74"/>
        <v>12.813160319431168</v>
      </c>
      <c r="K621" s="2">
        <f t="shared" si="68"/>
        <v>12.754515920436301</v>
      </c>
    </row>
    <row r="622" spans="1:11" ht="13.5" x14ac:dyDescent="0.25">
      <c r="A622" s="3">
        <v>42907</v>
      </c>
      <c r="B622" s="2">
        <v>12.6645</v>
      </c>
      <c r="C622" s="2">
        <f t="shared" si="69"/>
        <v>0</v>
      </c>
      <c r="D622" s="2">
        <f t="shared" si="70"/>
        <v>12.86294</v>
      </c>
      <c r="E622" s="2">
        <f t="shared" si="72"/>
        <v>12.766080000000002</v>
      </c>
      <c r="F622" s="2">
        <f t="shared" si="73"/>
        <v>12.820065</v>
      </c>
      <c r="G622" s="2">
        <f t="shared" si="67"/>
        <v>12.763631999999998</v>
      </c>
      <c r="H622" s="2">
        <f t="shared" si="71"/>
        <v>12.755226499999985</v>
      </c>
      <c r="I622" s="2">
        <f t="array" ref="I622">SUMPRODUCT(B606:B625, (ROW(B606:B625)-ROW(B606)+1)) / (20*21/2)</f>
        <v>12.738941904761905</v>
      </c>
      <c r="J622" s="2">
        <f t="shared" si="74"/>
        <v>12.799002193771058</v>
      </c>
      <c r="K622" s="2">
        <f t="shared" si="68"/>
        <v>12.750985884340761</v>
      </c>
    </row>
    <row r="623" spans="1:11" ht="13.5" x14ac:dyDescent="0.25">
      <c r="A623" s="3">
        <v>42908</v>
      </c>
      <c r="B623" s="2">
        <v>12.6645</v>
      </c>
      <c r="C623" s="2">
        <f t="shared" si="69"/>
        <v>0</v>
      </c>
      <c r="D623" s="2">
        <f t="shared" si="70"/>
        <v>12.804580000000001</v>
      </c>
      <c r="E623" s="2">
        <f t="shared" si="72"/>
        <v>12.766080000000002</v>
      </c>
      <c r="F623" s="2">
        <f t="shared" si="73"/>
        <v>12.799635000000002</v>
      </c>
      <c r="G623" s="2">
        <f t="shared" si="67"/>
        <v>12.761179999999998</v>
      </c>
      <c r="H623" s="2">
        <f t="shared" si="71"/>
        <v>12.751432999999986</v>
      </c>
      <c r="I623" s="2">
        <f t="array" ref="I623">SUMPRODUCT(B607:B626, (ROW(B607:B626)-ROW(B607)+1)) / (20*21/2)</f>
        <v>12.729963333333334</v>
      </c>
      <c r="J623" s="2">
        <f t="shared" si="74"/>
        <v>12.786192461030957</v>
      </c>
      <c r="K623" s="2">
        <f t="shared" si="68"/>
        <v>12.74759428103328</v>
      </c>
    </row>
    <row r="624" spans="1:11" ht="13.5" x14ac:dyDescent="0.25">
      <c r="A624" s="3">
        <v>42909</v>
      </c>
      <c r="B624" s="2">
        <v>12.6645</v>
      </c>
      <c r="C624" s="2">
        <f t="shared" si="69"/>
        <v>0</v>
      </c>
      <c r="D624" s="2">
        <f t="shared" si="70"/>
        <v>12.734540000000001</v>
      </c>
      <c r="E624" s="2">
        <f t="shared" si="72"/>
        <v>12.765490000000002</v>
      </c>
      <c r="F624" s="2">
        <f t="shared" si="73"/>
        <v>12.779205000000001</v>
      </c>
      <c r="G624" s="2">
        <f t="shared" si="67"/>
        <v>12.758727999999996</v>
      </c>
      <c r="H624" s="2">
        <f t="shared" si="71"/>
        <v>12.747639499999986</v>
      </c>
      <c r="I624" s="2">
        <f t="array" ref="I624">SUMPRODUCT(B608:B627, (ROW(B608:B627)-ROW(B608)+1)) / (20*21/2)</f>
        <v>12.722930476190475</v>
      </c>
      <c r="J624" s="2">
        <f t="shared" si="74"/>
        <v>12.774602702837534</v>
      </c>
      <c r="K624" s="2">
        <f t="shared" si="68"/>
        <v>12.744335681777073</v>
      </c>
    </row>
    <row r="625" spans="1:11" ht="13.5" x14ac:dyDescent="0.25">
      <c r="A625" s="3">
        <v>42914</v>
      </c>
      <c r="B625" s="2">
        <v>12.6645</v>
      </c>
      <c r="C625" s="2">
        <f t="shared" si="69"/>
        <v>0</v>
      </c>
      <c r="D625" s="2">
        <f t="shared" si="70"/>
        <v>12.6645</v>
      </c>
      <c r="E625" s="2">
        <f t="shared" si="72"/>
        <v>12.764900000000001</v>
      </c>
      <c r="F625" s="2">
        <f t="shared" si="73"/>
        <v>12.758775000000004</v>
      </c>
      <c r="G625" s="2">
        <f t="shared" si="67"/>
        <v>12.756275999999996</v>
      </c>
      <c r="H625" s="2">
        <f t="shared" si="71"/>
        <v>12.743845999999989</v>
      </c>
      <c r="I625" s="2">
        <f t="array" ref="I625">SUMPRODUCT(B609:B628, (ROW(B609:B628)-ROW(B609)+1)) / (20*21/2)</f>
        <v>12.717843333333333</v>
      </c>
      <c r="J625" s="2">
        <f t="shared" si="74"/>
        <v>12.764116731138722</v>
      </c>
      <c r="K625" s="2">
        <f t="shared" si="68"/>
        <v>12.741204870726992</v>
      </c>
    </row>
    <row r="626" spans="1:11" ht="13.5" x14ac:dyDescent="0.25">
      <c r="A626" s="3">
        <v>42915</v>
      </c>
      <c r="B626" s="2">
        <v>12.6645</v>
      </c>
      <c r="C626" s="2">
        <f t="shared" si="69"/>
        <v>0</v>
      </c>
      <c r="D626" s="2">
        <f t="shared" si="70"/>
        <v>12.6645</v>
      </c>
      <c r="E626" s="2">
        <f t="shared" si="72"/>
        <v>12.764310000000002</v>
      </c>
      <c r="F626" s="2">
        <f t="shared" si="73"/>
        <v>12.738345000000002</v>
      </c>
      <c r="G626" s="2">
        <f t="shared" ref="G626:G689" si="75">AVERAGE(B577:B626)</f>
        <v>12.753823999999994</v>
      </c>
      <c r="H626" s="2">
        <f t="shared" si="71"/>
        <v>12.740052499999988</v>
      </c>
      <c r="I626" s="2">
        <f t="array" ref="I626">SUMPRODUCT(B610:B629, (ROW(B610:B629)-ROW(B610)+1)) / (20*21/2)</f>
        <v>12.712839523809524</v>
      </c>
      <c r="J626" s="2">
        <f t="shared" si="74"/>
        <v>12.754629423411226</v>
      </c>
      <c r="K626" s="2">
        <f t="shared" si="68"/>
        <v>12.738196836580837</v>
      </c>
    </row>
    <row r="627" spans="1:11" ht="13.5" x14ac:dyDescent="0.25">
      <c r="A627" s="3">
        <v>42916</v>
      </c>
      <c r="B627" s="2">
        <v>12.6645</v>
      </c>
      <c r="C627" s="2">
        <f t="shared" si="69"/>
        <v>0</v>
      </c>
      <c r="D627" s="2">
        <f t="shared" si="70"/>
        <v>12.6645</v>
      </c>
      <c r="E627" s="2">
        <f t="shared" si="72"/>
        <v>12.763720000000003</v>
      </c>
      <c r="F627" s="2">
        <f t="shared" si="73"/>
        <v>12.717915000000001</v>
      </c>
      <c r="G627" s="2">
        <f t="shared" si="75"/>
        <v>12.751371999999995</v>
      </c>
      <c r="H627" s="2">
        <f t="shared" si="71"/>
        <v>12.736258999999986</v>
      </c>
      <c r="I627" s="2">
        <f t="array" ref="I627">SUMPRODUCT(B611:B630, (ROW(B611:B630)-ROW(B611)+1)) / (20*21/2)</f>
        <v>12.707919047619047</v>
      </c>
      <c r="J627" s="2">
        <f t="shared" si="74"/>
        <v>12.746045668800633</v>
      </c>
      <c r="K627" s="2">
        <f t="shared" ref="K627:K690" si="76">$K$4*B627+(1-$K$4)*K626</f>
        <v>12.735306764558061</v>
      </c>
    </row>
    <row r="628" spans="1:11" ht="13.5" x14ac:dyDescent="0.25">
      <c r="A628" s="3">
        <v>42919</v>
      </c>
      <c r="B628" s="2">
        <v>12.6645</v>
      </c>
      <c r="C628" s="2">
        <f t="shared" si="69"/>
        <v>0</v>
      </c>
      <c r="D628" s="2">
        <f t="shared" si="70"/>
        <v>12.6645</v>
      </c>
      <c r="E628" s="2">
        <f t="shared" si="72"/>
        <v>12.734540000000003</v>
      </c>
      <c r="F628" s="2">
        <f t="shared" si="73"/>
        <v>12.717040000000001</v>
      </c>
      <c r="G628" s="2">
        <f t="shared" si="75"/>
        <v>12.754171999999993</v>
      </c>
      <c r="H628" s="2">
        <f t="shared" si="71"/>
        <v>12.732465499999988</v>
      </c>
      <c r="I628" s="2">
        <f t="array" ref="I628">SUMPRODUCT(B612:B631, (ROW(B612:B631)-ROW(B612)+1)) / (20*21/2)</f>
        <v>12.666958095238096</v>
      </c>
      <c r="J628" s="2">
        <f t="shared" si="74"/>
        <v>12.738279414629146</v>
      </c>
      <c r="K628" s="2">
        <f t="shared" si="76"/>
        <v>12.732530028693038</v>
      </c>
    </row>
    <row r="629" spans="1:11" ht="13.5" x14ac:dyDescent="0.25">
      <c r="A629" s="3">
        <v>42920</v>
      </c>
      <c r="B629" s="2">
        <v>12.6645</v>
      </c>
      <c r="C629" s="2">
        <f t="shared" si="69"/>
        <v>0</v>
      </c>
      <c r="D629" s="2">
        <f t="shared" si="70"/>
        <v>12.6645</v>
      </c>
      <c r="E629" s="2">
        <f t="shared" si="72"/>
        <v>12.699520000000003</v>
      </c>
      <c r="F629" s="2">
        <f t="shared" si="73"/>
        <v>12.716165000000002</v>
      </c>
      <c r="G629" s="2">
        <f t="shared" si="75"/>
        <v>12.756971999999992</v>
      </c>
      <c r="H629" s="2">
        <f t="shared" si="71"/>
        <v>12.728671999999987</v>
      </c>
      <c r="I629" s="2">
        <f t="array" ref="I629">SUMPRODUCT(B613:B632, (ROW(B613:B632)-ROW(B613)+1)) / (20*21/2)</f>
        <v>12.627803333333334</v>
      </c>
      <c r="J629" s="2">
        <f t="shared" si="74"/>
        <v>12.731252803712085</v>
      </c>
      <c r="K629" s="2">
        <f t="shared" si="76"/>
        <v>12.729862184430566</v>
      </c>
    </row>
    <row r="630" spans="1:11" ht="13.5" x14ac:dyDescent="0.25">
      <c r="A630" s="3">
        <v>42921</v>
      </c>
      <c r="B630" s="2">
        <v>12.6645</v>
      </c>
      <c r="C630" s="2">
        <f t="shared" si="69"/>
        <v>0</v>
      </c>
      <c r="D630" s="2">
        <f t="shared" si="70"/>
        <v>12.6645</v>
      </c>
      <c r="E630" s="2">
        <f t="shared" si="72"/>
        <v>12.664500000000002</v>
      </c>
      <c r="F630" s="2">
        <f t="shared" si="73"/>
        <v>12.715290000000001</v>
      </c>
      <c r="G630" s="2">
        <f t="shared" si="75"/>
        <v>12.759771999999993</v>
      </c>
      <c r="H630" s="2">
        <f t="shared" si="71"/>
        <v>12.727883999999991</v>
      </c>
      <c r="I630" s="2">
        <f t="array" ref="I630">SUMPRODUCT(B614:B633, (ROW(B614:B633)-ROW(B614)+1)) / (20*21/2)</f>
        <v>12.590454761904763</v>
      </c>
      <c r="J630" s="2">
        <f t="shared" si="74"/>
        <v>12.724895393834744</v>
      </c>
      <c r="K630" s="2">
        <f t="shared" si="76"/>
        <v>12.727298961511721</v>
      </c>
    </row>
    <row r="631" spans="1:11" ht="13.5" x14ac:dyDescent="0.25">
      <c r="A631" s="3">
        <v>42922</v>
      </c>
      <c r="B631" s="2">
        <v>12.2852</v>
      </c>
      <c r="C631" s="2">
        <f t="shared" si="69"/>
        <v>-0.37930000000000064</v>
      </c>
      <c r="D631" s="2">
        <f t="shared" si="70"/>
        <v>12.588640000000002</v>
      </c>
      <c r="E631" s="2">
        <f t="shared" si="72"/>
        <v>12.626570000000003</v>
      </c>
      <c r="F631" s="2">
        <f t="shared" si="73"/>
        <v>12.696325000000003</v>
      </c>
      <c r="G631" s="2">
        <f t="shared" si="75"/>
        <v>12.762455999999995</v>
      </c>
      <c r="H631" s="2">
        <f t="shared" si="71"/>
        <v>12.72519949999999</v>
      </c>
      <c r="I631" s="2">
        <f t="array" ref="I631">SUMPRODUCT(B615:B634, (ROW(B615:B634)-ROW(B615)+1)) / (20*21/2)</f>
        <v>12.554912380952382</v>
      </c>
      <c r="J631" s="2">
        <f t="shared" si="74"/>
        <v>12.683019642040961</v>
      </c>
      <c r="K631" s="2">
        <f t="shared" si="76"/>
        <v>12.709961747334791</v>
      </c>
    </row>
    <row r="632" spans="1:11" ht="13.5" x14ac:dyDescent="0.25">
      <c r="A632" s="3">
        <v>42923</v>
      </c>
      <c r="B632" s="2">
        <v>12.2852</v>
      </c>
      <c r="C632" s="2">
        <f t="shared" si="69"/>
        <v>0</v>
      </c>
      <c r="D632" s="2">
        <f t="shared" si="70"/>
        <v>12.512780000000001</v>
      </c>
      <c r="E632" s="2">
        <f t="shared" si="72"/>
        <v>12.588640000000002</v>
      </c>
      <c r="F632" s="2">
        <f t="shared" si="73"/>
        <v>12.677360000000004</v>
      </c>
      <c r="G632" s="2">
        <f t="shared" si="75"/>
        <v>12.763039999999995</v>
      </c>
      <c r="H632" s="2">
        <f t="shared" si="71"/>
        <v>12.720968499999987</v>
      </c>
      <c r="I632" s="2">
        <f t="array" ref="I632">SUMPRODUCT(B616:B635, (ROW(B616:B635)-ROW(B616)+1)) / (20*21/2)</f>
        <v>12.521204285714287</v>
      </c>
      <c r="J632" s="2">
        <f t="shared" si="74"/>
        <v>12.645132057084679</v>
      </c>
      <c r="K632" s="2">
        <f t="shared" si="76"/>
        <v>12.693304423909899</v>
      </c>
    </row>
    <row r="633" spans="1:11" ht="13.5" x14ac:dyDescent="0.25">
      <c r="A633" s="3">
        <v>42926</v>
      </c>
      <c r="B633" s="2">
        <v>12.2852</v>
      </c>
      <c r="C633" s="2">
        <f t="shared" si="69"/>
        <v>0</v>
      </c>
      <c r="D633" s="2">
        <f t="shared" si="70"/>
        <v>12.436920000000001</v>
      </c>
      <c r="E633" s="2">
        <f t="shared" si="72"/>
        <v>12.550710000000002</v>
      </c>
      <c r="F633" s="2">
        <f t="shared" si="73"/>
        <v>12.658395000000002</v>
      </c>
      <c r="G633" s="2">
        <f t="shared" si="75"/>
        <v>12.763623999999995</v>
      </c>
      <c r="H633" s="2">
        <f t="shared" si="71"/>
        <v>12.716737499999988</v>
      </c>
      <c r="I633" s="2">
        <f t="array" ref="I633">SUMPRODUCT(B617:B636, (ROW(B617:B636)-ROW(B617)+1)) / (20*21/2)</f>
        <v>12.489330476190478</v>
      </c>
      <c r="J633" s="2">
        <f t="shared" si="74"/>
        <v>12.610852813552805</v>
      </c>
      <c r="K633" s="2">
        <f t="shared" si="76"/>
        <v>12.677300328854608</v>
      </c>
    </row>
    <row r="634" spans="1:11" ht="13.5" x14ac:dyDescent="0.25">
      <c r="A634" s="3">
        <v>42927</v>
      </c>
      <c r="B634" s="2">
        <v>12.2852</v>
      </c>
      <c r="C634" s="2">
        <f t="shared" si="69"/>
        <v>0</v>
      </c>
      <c r="D634" s="2">
        <f t="shared" si="70"/>
        <v>12.36106</v>
      </c>
      <c r="E634" s="2">
        <f t="shared" si="72"/>
        <v>12.512780000000003</v>
      </c>
      <c r="F634" s="2">
        <f t="shared" si="73"/>
        <v>12.639135000000001</v>
      </c>
      <c r="G634" s="2">
        <f t="shared" si="75"/>
        <v>12.764207999999996</v>
      </c>
      <c r="H634" s="2">
        <f t="shared" si="71"/>
        <v>12.712506499999986</v>
      </c>
      <c r="I634" s="2">
        <f t="array" ref="I634">SUMPRODUCT(B618:B637, (ROW(B618:B637)-ROW(B618)+1)) / (20*21/2)</f>
        <v>12.459290952380954</v>
      </c>
      <c r="J634" s="2">
        <f t="shared" si="74"/>
        <v>12.579838259881109</v>
      </c>
      <c r="K634" s="2">
        <f t="shared" si="76"/>
        <v>12.661923845370113</v>
      </c>
    </row>
    <row r="635" spans="1:11" ht="13.5" x14ac:dyDescent="0.25">
      <c r="A635" s="3">
        <v>42928</v>
      </c>
      <c r="B635" s="2">
        <v>12.2852</v>
      </c>
      <c r="C635" s="2">
        <f t="shared" si="69"/>
        <v>0</v>
      </c>
      <c r="D635" s="2">
        <f t="shared" si="70"/>
        <v>12.2852</v>
      </c>
      <c r="E635" s="2">
        <f t="shared" si="72"/>
        <v>12.474850000000002</v>
      </c>
      <c r="F635" s="2">
        <f t="shared" si="73"/>
        <v>12.619875000000002</v>
      </c>
      <c r="G635" s="2">
        <f t="shared" si="75"/>
        <v>12.764791999999998</v>
      </c>
      <c r="H635" s="2">
        <f t="shared" si="71"/>
        <v>12.708275499999983</v>
      </c>
      <c r="I635" s="2">
        <f t="array" ref="I635">SUMPRODUCT(B619:B638, (ROW(B619:B638)-ROW(B619)+1)) / (20*21/2)</f>
        <v>12.428304761904762</v>
      </c>
      <c r="J635" s="2">
        <f t="shared" si="74"/>
        <v>12.551777473225766</v>
      </c>
      <c r="K635" s="2">
        <f t="shared" si="76"/>
        <v>12.647150361237953</v>
      </c>
    </row>
    <row r="636" spans="1:11" ht="13.5" x14ac:dyDescent="0.25">
      <c r="A636" s="3">
        <v>42929</v>
      </c>
      <c r="B636" s="2">
        <v>12.2852</v>
      </c>
      <c r="C636" s="2">
        <f t="shared" si="69"/>
        <v>0</v>
      </c>
      <c r="D636" s="2">
        <f t="shared" si="70"/>
        <v>12.2852</v>
      </c>
      <c r="E636" s="2">
        <f t="shared" si="72"/>
        <v>12.436920000000002</v>
      </c>
      <c r="F636" s="2">
        <f t="shared" si="73"/>
        <v>12.600615000000001</v>
      </c>
      <c r="G636" s="2">
        <f t="shared" si="75"/>
        <v>12.765375999999998</v>
      </c>
      <c r="H636" s="2">
        <f t="shared" si="71"/>
        <v>12.704044499999984</v>
      </c>
      <c r="I636" s="2">
        <f t="array" ref="I636">SUMPRODUCT(B620:B639, (ROW(B620:B639)-ROW(B620)+1)) / (20*21/2)</f>
        <v>12.400653333333334</v>
      </c>
      <c r="J636" s="2">
        <f t="shared" si="74"/>
        <v>12.52638914244236</v>
      </c>
      <c r="K636" s="2">
        <f t="shared" si="76"/>
        <v>12.6329562294247</v>
      </c>
    </row>
    <row r="637" spans="1:11" ht="13.5" x14ac:dyDescent="0.25">
      <c r="A637" s="3">
        <v>42930</v>
      </c>
      <c r="B637" s="2">
        <v>12.2852</v>
      </c>
      <c r="C637" s="2">
        <f t="shared" si="69"/>
        <v>0</v>
      </c>
      <c r="D637" s="2">
        <f t="shared" si="70"/>
        <v>12.2852</v>
      </c>
      <c r="E637" s="2">
        <f t="shared" si="72"/>
        <v>12.398990000000001</v>
      </c>
      <c r="F637" s="2">
        <f t="shared" si="73"/>
        <v>12.581355000000002</v>
      </c>
      <c r="G637" s="2">
        <f t="shared" si="75"/>
        <v>12.754987999999999</v>
      </c>
      <c r="H637" s="2">
        <f t="shared" si="71"/>
        <v>12.699813499999983</v>
      </c>
      <c r="I637" s="2">
        <f t="array" ref="I637">SUMPRODUCT(B621:B640, (ROW(B621:B640)-ROW(B621)+1)) / (20*21/2)</f>
        <v>12.376614761904763</v>
      </c>
      <c r="J637" s="2">
        <f t="shared" si="74"/>
        <v>12.503418747924041</v>
      </c>
      <c r="K637" s="2">
        <f t="shared" si="76"/>
        <v>12.619318730231575</v>
      </c>
    </row>
    <row r="638" spans="1:11" ht="13.5" x14ac:dyDescent="0.25">
      <c r="A638" s="3">
        <v>42933</v>
      </c>
      <c r="B638" s="2">
        <v>12.256</v>
      </c>
      <c r="C638" s="2">
        <f t="shared" si="69"/>
        <v>-2.9199999999999449E-2</v>
      </c>
      <c r="D638" s="2">
        <f t="shared" si="70"/>
        <v>12.27936</v>
      </c>
      <c r="E638" s="2">
        <f t="shared" si="72"/>
        <v>12.358140000000002</v>
      </c>
      <c r="F638" s="2">
        <f t="shared" si="73"/>
        <v>12.546340000000002</v>
      </c>
      <c r="G638" s="2">
        <f t="shared" si="75"/>
        <v>12.744249999999999</v>
      </c>
      <c r="H638" s="2">
        <f t="shared" si="71"/>
        <v>12.696895499999984</v>
      </c>
      <c r="I638" s="2">
        <f t="array" ref="I638">SUMPRODUCT(B622:B641, (ROW(B622:B641)-ROW(B622)+1)) / (20*21/2)</f>
        <v>12.358970000000001</v>
      </c>
      <c r="J638" s="2">
        <f t="shared" si="74"/>
        <v>12.479855057645562</v>
      </c>
      <c r="K638" s="2">
        <f t="shared" si="76"/>
        <v>12.605070936889161</v>
      </c>
    </row>
    <row r="639" spans="1:11" ht="13.5" x14ac:dyDescent="0.25">
      <c r="A639" s="3">
        <v>42934</v>
      </c>
      <c r="B639" s="2">
        <v>12.256</v>
      </c>
      <c r="C639" s="2">
        <f t="shared" si="69"/>
        <v>0</v>
      </c>
      <c r="D639" s="2">
        <f t="shared" si="70"/>
        <v>12.27352</v>
      </c>
      <c r="E639" s="2">
        <f t="shared" si="72"/>
        <v>12.317290000000002</v>
      </c>
      <c r="F639" s="2">
        <f t="shared" si="73"/>
        <v>12.508405000000002</v>
      </c>
      <c r="G639" s="2">
        <f t="shared" si="75"/>
        <v>12.738413999999999</v>
      </c>
      <c r="H639" s="2">
        <f t="shared" si="71"/>
        <v>12.693977499999983</v>
      </c>
      <c r="I639" s="2">
        <f t="array" ref="I639">SUMPRODUCT(B623:B642, (ROW(B623:B642)-ROW(B623)+1)) / (20*21/2)</f>
        <v>12.378150476190475</v>
      </c>
      <c r="J639" s="2">
        <f t="shared" si="74"/>
        <v>12.458535528345985</v>
      </c>
      <c r="K639" s="2">
        <f t="shared" si="76"/>
        <v>12.591381880540567</v>
      </c>
    </row>
    <row r="640" spans="1:11" ht="13.5" x14ac:dyDescent="0.25">
      <c r="A640" s="3">
        <v>42935</v>
      </c>
      <c r="B640" s="2">
        <v>12.256</v>
      </c>
      <c r="C640" s="2">
        <f t="shared" si="69"/>
        <v>0</v>
      </c>
      <c r="D640" s="2">
        <f t="shared" si="70"/>
        <v>12.26768</v>
      </c>
      <c r="E640" s="2">
        <f t="shared" si="72"/>
        <v>12.276440000000001</v>
      </c>
      <c r="F640" s="2">
        <f t="shared" si="73"/>
        <v>12.470470000000002</v>
      </c>
      <c r="G640" s="2">
        <f t="shared" si="75"/>
        <v>12.721371999999997</v>
      </c>
      <c r="H640" s="2">
        <f t="shared" si="71"/>
        <v>12.691059499999984</v>
      </c>
      <c r="I640" s="2">
        <f t="array" ref="I640">SUMPRODUCT(B624:B643, (ROW(B624:B643)-ROW(B624)+1)) / (20*21/2)</f>
        <v>12.398490952380952</v>
      </c>
      <c r="J640" s="2">
        <f t="shared" si="74"/>
        <v>12.439246430408273</v>
      </c>
      <c r="K640" s="2">
        <f t="shared" si="76"/>
        <v>12.578229649931133</v>
      </c>
    </row>
    <row r="641" spans="1:11" ht="13.5" x14ac:dyDescent="0.25">
      <c r="A641" s="3">
        <v>42936</v>
      </c>
      <c r="B641" s="2">
        <v>12.2852</v>
      </c>
      <c r="C641" s="2">
        <f t="shared" si="69"/>
        <v>2.9199999999999449E-2</v>
      </c>
      <c r="D641" s="2">
        <f t="shared" si="70"/>
        <v>12.267680000000002</v>
      </c>
      <c r="E641" s="2">
        <f t="shared" si="72"/>
        <v>12.276440000000001</v>
      </c>
      <c r="F641" s="2">
        <f t="shared" si="73"/>
        <v>12.451505000000001</v>
      </c>
      <c r="G641" s="2">
        <f t="shared" si="75"/>
        <v>12.710283999999994</v>
      </c>
      <c r="H641" s="2">
        <f t="shared" si="71"/>
        <v>12.68828749999998</v>
      </c>
      <c r="I641" s="2">
        <f t="array" ref="I641">SUMPRODUCT(B625:B644, (ROW(B625:B644)-ROW(B625)+1)) / (20*21/2)</f>
        <v>12.418279047619048</v>
      </c>
      <c r="J641" s="2">
        <f t="shared" si="74"/>
        <v>12.424575341797961</v>
      </c>
      <c r="K641" s="2">
        <f t="shared" si="76"/>
        <v>12.566738291110305</v>
      </c>
    </row>
    <row r="642" spans="1:11" ht="13.5" x14ac:dyDescent="0.25">
      <c r="A642" s="3">
        <v>42937</v>
      </c>
      <c r="B642" s="2">
        <v>12.652900000000001</v>
      </c>
      <c r="C642" s="2">
        <f t="shared" si="69"/>
        <v>0.36770000000000103</v>
      </c>
      <c r="D642" s="2">
        <f t="shared" si="70"/>
        <v>12.341220000000002</v>
      </c>
      <c r="E642" s="2">
        <f t="shared" si="72"/>
        <v>12.313210000000002</v>
      </c>
      <c r="F642" s="2">
        <f t="shared" si="73"/>
        <v>12.450925000000002</v>
      </c>
      <c r="G642" s="2">
        <f t="shared" si="75"/>
        <v>12.706549999999998</v>
      </c>
      <c r="H642" s="2">
        <f t="shared" si="71"/>
        <v>12.687353999999981</v>
      </c>
      <c r="I642" s="2">
        <f t="array" ref="I642">SUMPRODUCT(B626:B645, (ROW(B626:B645)-ROW(B626)+1)) / (20*21/2)</f>
        <v>12.438647142857143</v>
      </c>
      <c r="J642" s="2">
        <f t="shared" si="74"/>
        <v>12.446320547341012</v>
      </c>
      <c r="K642" s="2">
        <f t="shared" si="76"/>
        <v>12.570117181655</v>
      </c>
    </row>
    <row r="643" spans="1:11" ht="13.5" x14ac:dyDescent="0.25">
      <c r="A643" s="3">
        <v>42940</v>
      </c>
      <c r="B643" s="2">
        <v>12.6645</v>
      </c>
      <c r="C643" s="2">
        <f t="shared" si="69"/>
        <v>1.1599999999999611E-2</v>
      </c>
      <c r="D643" s="2">
        <f t="shared" si="70"/>
        <v>12.422920000000001</v>
      </c>
      <c r="E643" s="2">
        <f t="shared" si="72"/>
        <v>12.351140000000001</v>
      </c>
      <c r="F643" s="2">
        <f t="shared" si="73"/>
        <v>12.450925000000002</v>
      </c>
      <c r="G643" s="2">
        <f t="shared" si="75"/>
        <v>12.701879999999994</v>
      </c>
      <c r="H643" s="2">
        <f t="shared" si="71"/>
        <v>12.686478499999982</v>
      </c>
      <c r="I643" s="2">
        <f t="array" ref="I643">SUMPRODUCT(B627:B646, (ROW(B627:B646)-ROW(B627)+1)) / (20*21/2)</f>
        <v>12.459015238095239</v>
      </c>
      <c r="J643" s="2">
        <f t="shared" si="74"/>
        <v>12.467099542832345</v>
      </c>
      <c r="K643" s="2">
        <f t="shared" si="76"/>
        <v>12.573818468648923</v>
      </c>
    </row>
    <row r="644" spans="1:11" ht="13.5" x14ac:dyDescent="0.25">
      <c r="A644" s="3">
        <v>42942</v>
      </c>
      <c r="B644" s="2">
        <v>12.6587</v>
      </c>
      <c r="C644" s="2">
        <f t="shared" ref="C644:C707" si="77">B644-B643</f>
        <v>-5.8000000000006935E-3</v>
      </c>
      <c r="D644" s="2">
        <f t="shared" si="70"/>
        <v>12.503459999999999</v>
      </c>
      <c r="E644" s="2">
        <f t="shared" si="72"/>
        <v>12.388490000000001</v>
      </c>
      <c r="F644" s="2">
        <f t="shared" si="73"/>
        <v>12.450635000000002</v>
      </c>
      <c r="G644" s="2">
        <f t="shared" si="75"/>
        <v>12.696977999999993</v>
      </c>
      <c r="H644" s="2">
        <f t="shared" si="71"/>
        <v>12.685923999999982</v>
      </c>
      <c r="I644" s="2">
        <f t="array" ref="I644">SUMPRODUCT(B628:B647, (ROW(B628:B647)-ROW(B628)+1)) / (20*21/2)</f>
        <v>12.479383333333335</v>
      </c>
      <c r="J644" s="2">
        <f t="shared" si="74"/>
        <v>12.485347205419741</v>
      </c>
      <c r="K644" s="2">
        <f t="shared" si="76"/>
        <v>12.577147156152888</v>
      </c>
    </row>
    <row r="645" spans="1:11" ht="13.5" x14ac:dyDescent="0.25">
      <c r="A645" s="3">
        <v>42943</v>
      </c>
      <c r="B645" s="2">
        <v>12.6645</v>
      </c>
      <c r="C645" s="2">
        <f t="shared" si="77"/>
        <v>5.8000000000006935E-3</v>
      </c>
      <c r="D645" s="2">
        <f t="shared" si="70"/>
        <v>12.585159999999998</v>
      </c>
      <c r="E645" s="2">
        <f t="shared" si="72"/>
        <v>12.42642</v>
      </c>
      <c r="F645" s="2">
        <f t="shared" si="73"/>
        <v>12.450635000000002</v>
      </c>
      <c r="G645" s="2">
        <f t="shared" si="75"/>
        <v>12.692191999999991</v>
      </c>
      <c r="H645" s="2">
        <f t="shared" si="71"/>
        <v>12.68539849999998</v>
      </c>
      <c r="I645" s="2">
        <f t="array" ref="I645">SUMPRODUCT(B629:B648, (ROW(B629:B648)-ROW(B629)+1)) / (20*21/2)</f>
        <v>12.499779999999999</v>
      </c>
      <c r="J645" s="2">
        <f t="shared" si="74"/>
        <v>12.502409376332148</v>
      </c>
      <c r="K645" s="2">
        <f t="shared" si="76"/>
        <v>12.580572757872382</v>
      </c>
    </row>
    <row r="646" spans="1:11" ht="13.5" x14ac:dyDescent="0.25">
      <c r="A646" s="3">
        <v>42944</v>
      </c>
      <c r="B646" s="2">
        <v>12.6645</v>
      </c>
      <c r="C646" s="2">
        <f t="shared" si="77"/>
        <v>0</v>
      </c>
      <c r="D646" s="2">
        <f t="shared" ref="D646:D709" si="78">AVERAGE(B642:B646)</f>
        <v>12.661020000000002</v>
      </c>
      <c r="E646" s="2">
        <f t="shared" si="72"/>
        <v>12.464350000000001</v>
      </c>
      <c r="F646" s="2">
        <f t="shared" si="73"/>
        <v>12.450635000000002</v>
      </c>
      <c r="G646" s="2">
        <f t="shared" si="75"/>
        <v>12.682853999999988</v>
      </c>
      <c r="H646" s="2">
        <f t="shared" si="71"/>
        <v>12.684872999999982</v>
      </c>
      <c r="I646" s="2">
        <f t="array" ref="I646">SUMPRODUCT(B630:B649, (ROW(B630:B649)-ROW(B630)+1)) / (20*21/2)</f>
        <v>12.520175238095234</v>
      </c>
      <c r="J646" s="2">
        <f t="shared" si="74"/>
        <v>12.51784657858623</v>
      </c>
      <c r="K646" s="2">
        <f t="shared" si="76"/>
        <v>12.583864022269545</v>
      </c>
    </row>
    <row r="647" spans="1:11" ht="13.5" x14ac:dyDescent="0.25">
      <c r="A647" s="3">
        <v>42947</v>
      </c>
      <c r="B647" s="2">
        <v>12.6645</v>
      </c>
      <c r="C647" s="2">
        <f t="shared" si="77"/>
        <v>0</v>
      </c>
      <c r="D647" s="2">
        <f t="shared" si="78"/>
        <v>12.663340000000002</v>
      </c>
      <c r="E647" s="2">
        <f t="shared" si="72"/>
        <v>12.502280000000003</v>
      </c>
      <c r="F647" s="2">
        <f t="shared" si="73"/>
        <v>12.450635000000002</v>
      </c>
      <c r="G647" s="2">
        <f t="shared" si="75"/>
        <v>12.673515999999989</v>
      </c>
      <c r="H647" s="2">
        <f t="shared" si="71"/>
        <v>12.684347499999983</v>
      </c>
      <c r="I647" s="2">
        <f t="array" ref="I647">SUMPRODUCT(B631:B650, (ROW(B631:B650)-ROW(B631)+1)) / (20*21/2)</f>
        <v>12.576692857142856</v>
      </c>
      <c r="J647" s="2">
        <f t="shared" si="74"/>
        <v>12.531813571101829</v>
      </c>
      <c r="K647" s="2">
        <f t="shared" si="76"/>
        <v>12.587026217474662</v>
      </c>
    </row>
    <row r="648" spans="1:11" ht="13.5" x14ac:dyDescent="0.25">
      <c r="A648" s="3">
        <v>42948</v>
      </c>
      <c r="B648" s="2">
        <v>12.6648</v>
      </c>
      <c r="C648" s="2">
        <f t="shared" si="77"/>
        <v>2.9999999999930083E-4</v>
      </c>
      <c r="D648" s="2">
        <f t="shared" si="78"/>
        <v>12.663400000000001</v>
      </c>
      <c r="E648" s="2">
        <f t="shared" si="72"/>
        <v>12.543160000000002</v>
      </c>
      <c r="F648" s="2">
        <f t="shared" si="73"/>
        <v>12.450650000000001</v>
      </c>
      <c r="G648" s="2">
        <f t="shared" si="75"/>
        <v>12.66429999999999</v>
      </c>
      <c r="H648" s="2">
        <f t="shared" si="71"/>
        <v>12.683823499999983</v>
      </c>
      <c r="I648" s="2">
        <f t="array" ref="I648">SUMPRODUCT(B632:B651, (ROW(B632:B651)-ROW(B632)+1)) / (20*21/2)</f>
        <v>12.668107619047619</v>
      </c>
      <c r="J648" s="2">
        <f t="shared" si="74"/>
        <v>12.544478945282608</v>
      </c>
      <c r="K648" s="2">
        <f t="shared" si="76"/>
        <v>12.590076169730558</v>
      </c>
    </row>
    <row r="649" spans="1:11" ht="13.5" x14ac:dyDescent="0.25">
      <c r="A649" s="3">
        <v>42949</v>
      </c>
      <c r="B649" s="2">
        <v>12.6648</v>
      </c>
      <c r="C649" s="2">
        <f t="shared" si="77"/>
        <v>0</v>
      </c>
      <c r="D649" s="2">
        <f t="shared" si="78"/>
        <v>12.664619999999999</v>
      </c>
      <c r="E649" s="2">
        <f t="shared" si="72"/>
        <v>12.58404</v>
      </c>
      <c r="F649" s="2">
        <f t="shared" si="73"/>
        <v>12.450665000000001</v>
      </c>
      <c r="G649" s="2">
        <f t="shared" si="75"/>
        <v>12.66080399999999</v>
      </c>
      <c r="H649" s="2">
        <f t="shared" si="71"/>
        <v>12.685196499999984</v>
      </c>
      <c r="I649" s="2">
        <f t="array" ref="I649">SUMPRODUCT(B633:B652, (ROW(B633:B652)-ROW(B633)+1)) / (20*21/2)</f>
        <v>12.751168571428572</v>
      </c>
      <c r="J649" s="2">
        <f t="shared" si="74"/>
        <v>12.55593809335093</v>
      </c>
      <c r="K649" s="2">
        <f t="shared" si="76"/>
        <v>12.593006516015635</v>
      </c>
    </row>
    <row r="650" spans="1:11" ht="13.5" x14ac:dyDescent="0.25">
      <c r="A650" s="3">
        <v>42950</v>
      </c>
      <c r="B650" s="2">
        <v>13.0441</v>
      </c>
      <c r="C650" s="2">
        <f t="shared" si="77"/>
        <v>0.37930000000000064</v>
      </c>
      <c r="D650" s="2">
        <f t="shared" si="78"/>
        <v>12.740539999999999</v>
      </c>
      <c r="E650" s="2">
        <f t="shared" si="72"/>
        <v>12.662850000000001</v>
      </c>
      <c r="F650" s="2">
        <f t="shared" si="73"/>
        <v>12.469645000000003</v>
      </c>
      <c r="G650" s="2">
        <f t="shared" si="75"/>
        <v>12.664893999999988</v>
      </c>
      <c r="H650" s="2">
        <f t="shared" ref="H650:H713" si="79">AVERAGE(B451:B650)</f>
        <v>12.688465999999984</v>
      </c>
      <c r="I650" s="2">
        <f t="array" ref="I650">SUMPRODUCT(B634:B653, (ROW(B634:B653)-ROW(B634)+1)) / (20*21/2)</f>
        <v>12.776478095238094</v>
      </c>
      <c r="J650" s="2">
        <f t="shared" si="74"/>
        <v>12.602429703507985</v>
      </c>
      <c r="K650" s="2">
        <f t="shared" si="76"/>
        <v>12.610696456564041</v>
      </c>
    </row>
    <row r="651" spans="1:11" ht="13.5" x14ac:dyDescent="0.25">
      <c r="A651" s="3">
        <v>42951</v>
      </c>
      <c r="B651" s="2">
        <v>13.429500000000001</v>
      </c>
      <c r="C651" s="2">
        <f t="shared" si="77"/>
        <v>0.38540000000000063</v>
      </c>
      <c r="D651" s="2">
        <f t="shared" si="78"/>
        <v>12.893540000000002</v>
      </c>
      <c r="E651" s="2">
        <f t="shared" si="72"/>
        <v>12.777280000000001</v>
      </c>
      <c r="F651" s="2">
        <f t="shared" si="73"/>
        <v>12.526860000000003</v>
      </c>
      <c r="G651" s="2">
        <f t="shared" si="75"/>
        <v>12.672255999999987</v>
      </c>
      <c r="H651" s="2">
        <f t="shared" si="79"/>
        <v>12.693662499999986</v>
      </c>
      <c r="I651" s="2">
        <f t="array" ref="I651">SUMPRODUCT(B635:B654, (ROW(B635:B654)-ROW(B635)+1)) / (20*21/2)</f>
        <v>12.800858571428572</v>
      </c>
      <c r="J651" s="2">
        <f t="shared" si="74"/>
        <v>12.681198303173892</v>
      </c>
      <c r="K651" s="2">
        <f t="shared" si="76"/>
        <v>12.642806399443883</v>
      </c>
    </row>
    <row r="652" spans="1:11" ht="13.5" x14ac:dyDescent="0.25">
      <c r="A652" s="3">
        <v>42954</v>
      </c>
      <c r="B652" s="2">
        <v>13.398999999999999</v>
      </c>
      <c r="C652" s="2">
        <f t="shared" si="77"/>
        <v>-3.0500000000001748E-2</v>
      </c>
      <c r="D652" s="2">
        <f t="shared" si="78"/>
        <v>13.04044</v>
      </c>
      <c r="E652" s="2">
        <f t="shared" ref="E652:E715" si="80">AVERAGE(B643:B652)</f>
        <v>12.851890000000001</v>
      </c>
      <c r="F652" s="2">
        <f t="shared" si="73"/>
        <v>12.582550000000001</v>
      </c>
      <c r="G652" s="2">
        <f t="shared" si="75"/>
        <v>12.678773999999986</v>
      </c>
      <c r="H652" s="2">
        <f t="shared" si="79"/>
        <v>12.698706499999988</v>
      </c>
      <c r="I652" s="2">
        <f t="array" ref="I652">SUMPRODUCT(B636:B655, (ROW(B636:B655)-ROW(B636)+1)) / (20*21/2)</f>
        <v>12.856260476190474</v>
      </c>
      <c r="J652" s="2">
        <f t="shared" si="74"/>
        <v>12.749560369538282</v>
      </c>
      <c r="K652" s="2">
        <f t="shared" si="76"/>
        <v>12.672461050446083</v>
      </c>
    </row>
    <row r="653" spans="1:11" ht="13.5" x14ac:dyDescent="0.25">
      <c r="A653" s="3">
        <v>42955</v>
      </c>
      <c r="B653" s="2">
        <v>12.8483</v>
      </c>
      <c r="C653" s="2">
        <f t="shared" si="77"/>
        <v>-0.55069999999999908</v>
      </c>
      <c r="D653" s="2">
        <f t="shared" si="78"/>
        <v>13.07714</v>
      </c>
      <c r="E653" s="2">
        <f t="shared" si="80"/>
        <v>12.870270000000001</v>
      </c>
      <c r="F653" s="2">
        <f t="shared" si="73"/>
        <v>12.610705000000003</v>
      </c>
      <c r="G653" s="2">
        <f t="shared" si="75"/>
        <v>12.674277999999989</v>
      </c>
      <c r="H653" s="2">
        <f t="shared" si="79"/>
        <v>12.700996999999989</v>
      </c>
      <c r="I653" s="2">
        <f t="array" ref="I653">SUMPRODUCT(B637:B656, (ROW(B637:B656)-ROW(B637)+1)) / (20*21/2)</f>
        <v>12.929927619047621</v>
      </c>
      <c r="J653" s="2">
        <f t="shared" si="74"/>
        <v>12.758964143867971</v>
      </c>
      <c r="K653" s="2">
        <f t="shared" si="76"/>
        <v>12.679356695526629</v>
      </c>
    </row>
    <row r="654" spans="1:11" ht="13.5" x14ac:dyDescent="0.25">
      <c r="A654" s="3">
        <v>42956</v>
      </c>
      <c r="B654" s="2">
        <v>12.8667</v>
      </c>
      <c r="C654" s="2">
        <f t="shared" si="77"/>
        <v>1.839999999999975E-2</v>
      </c>
      <c r="D654" s="2">
        <f t="shared" si="78"/>
        <v>13.117519999999999</v>
      </c>
      <c r="E654" s="2">
        <f t="shared" si="80"/>
        <v>12.891069999999999</v>
      </c>
      <c r="F654" s="2">
        <f t="shared" si="73"/>
        <v>12.639780000000002</v>
      </c>
      <c r="G654" s="2">
        <f t="shared" si="75"/>
        <v>12.670149999999992</v>
      </c>
      <c r="H654" s="2">
        <f t="shared" si="79"/>
        <v>12.70337949999999</v>
      </c>
      <c r="I654" s="2">
        <f t="array" ref="I654">SUMPRODUCT(B638:B657, (ROW(B638:B657)-ROW(B638)+1)) / (20*21/2)</f>
        <v>12.997999999999999</v>
      </c>
      <c r="J654" s="2">
        <f t="shared" si="74"/>
        <v>12.769224701594831</v>
      </c>
      <c r="K654" s="2">
        <f t="shared" si="76"/>
        <v>12.686703491780486</v>
      </c>
    </row>
    <row r="655" spans="1:11" ht="13.5" x14ac:dyDescent="0.25">
      <c r="A655" s="3">
        <v>42957</v>
      </c>
      <c r="B655" s="2">
        <v>13.221500000000001</v>
      </c>
      <c r="C655" s="2">
        <f t="shared" si="77"/>
        <v>0.35480000000000089</v>
      </c>
      <c r="D655" s="2">
        <f t="shared" si="78"/>
        <v>13.153</v>
      </c>
      <c r="E655" s="2">
        <f t="shared" si="80"/>
        <v>12.946769999999997</v>
      </c>
      <c r="F655" s="2">
        <f t="shared" si="73"/>
        <v>12.686595000000001</v>
      </c>
      <c r="G655" s="2">
        <f t="shared" si="75"/>
        <v>12.673117999999993</v>
      </c>
      <c r="H655" s="2">
        <f t="shared" si="79"/>
        <v>12.707535999999989</v>
      </c>
      <c r="I655" s="2">
        <f t="array" ref="I655">SUMPRODUCT(B639:B658, (ROW(B639:B658)-ROW(B639)+1)) / (20*21/2)</f>
        <v>13.060477619047617</v>
      </c>
      <c r="J655" s="2">
        <f t="shared" si="74"/>
        <v>12.81229853953818</v>
      </c>
      <c r="K655" s="2">
        <f t="shared" si="76"/>
        <v>12.707675903867527</v>
      </c>
    </row>
    <row r="656" spans="1:11" ht="13.5" x14ac:dyDescent="0.25">
      <c r="A656" s="3">
        <v>42958</v>
      </c>
      <c r="B656" s="2">
        <v>13.460100000000001</v>
      </c>
      <c r="C656" s="2">
        <f t="shared" si="77"/>
        <v>0.23859999999999992</v>
      </c>
      <c r="D656" s="2">
        <f t="shared" si="78"/>
        <v>13.159119999999998</v>
      </c>
      <c r="E656" s="2">
        <f t="shared" si="80"/>
        <v>13.026330000000002</v>
      </c>
      <c r="F656" s="2">
        <f t="shared" si="73"/>
        <v>12.745340000000002</v>
      </c>
      <c r="G656" s="2">
        <f t="shared" si="75"/>
        <v>12.680857999999994</v>
      </c>
      <c r="H656" s="2">
        <f t="shared" si="79"/>
        <v>12.713556499999989</v>
      </c>
      <c r="I656" s="2">
        <f t="array" ref="I656">SUMPRODUCT(B640:B659, (ROW(B640:B659)-ROW(B640)+1)) / (20*21/2)</f>
        <v>13.111402380952381</v>
      </c>
      <c r="J656" s="2">
        <f t="shared" si="74"/>
        <v>12.87399391672502</v>
      </c>
      <c r="K656" s="2">
        <f t="shared" si="76"/>
        <v>12.73718273116684</v>
      </c>
    </row>
    <row r="657" spans="1:11" ht="13.5" x14ac:dyDescent="0.25">
      <c r="A657" s="3">
        <v>42961</v>
      </c>
      <c r="B657" s="2">
        <v>13.460100000000001</v>
      </c>
      <c r="C657" s="2">
        <f t="shared" si="77"/>
        <v>0</v>
      </c>
      <c r="D657" s="2">
        <f t="shared" si="78"/>
        <v>13.171340000000001</v>
      </c>
      <c r="E657" s="2">
        <f t="shared" si="80"/>
        <v>13.105889999999999</v>
      </c>
      <c r="F657" s="2">
        <f t="shared" si="73"/>
        <v>12.804085000000004</v>
      </c>
      <c r="G657" s="2">
        <f t="shared" si="75"/>
        <v>12.68859799999999</v>
      </c>
      <c r="H657" s="2">
        <f t="shared" si="79"/>
        <v>12.719576999999989</v>
      </c>
      <c r="I657" s="2">
        <f t="array" ref="I657">SUMPRODUCT(B641:B660, (ROW(B641:B660)-ROW(B641)+1)) / (20*21/2)</f>
        <v>13.160960476190477</v>
      </c>
      <c r="J657" s="2">
        <f t="shared" si="74"/>
        <v>12.92981354370359</v>
      </c>
      <c r="K657" s="2">
        <f t="shared" si="76"/>
        <v>12.765532427983826</v>
      </c>
    </row>
    <row r="658" spans="1:11" ht="13.5" x14ac:dyDescent="0.25">
      <c r="A658" s="3">
        <v>42962</v>
      </c>
      <c r="B658" s="2">
        <v>13.460100000000001</v>
      </c>
      <c r="C658" s="2">
        <f t="shared" si="77"/>
        <v>0</v>
      </c>
      <c r="D658" s="2">
        <f t="shared" si="78"/>
        <v>13.293699999999998</v>
      </c>
      <c r="E658" s="2">
        <f t="shared" si="80"/>
        <v>13.185419999999999</v>
      </c>
      <c r="F658" s="2">
        <f t="shared" si="73"/>
        <v>12.864290000000002</v>
      </c>
      <c r="G658" s="2">
        <f t="shared" si="75"/>
        <v>12.704159999999993</v>
      </c>
      <c r="H658" s="2">
        <f t="shared" si="79"/>
        <v>12.725597499999987</v>
      </c>
      <c r="I658" s="2">
        <f t="array" ref="I658">SUMPRODUCT(B642:B661, (ROW(B642:B661)-ROW(B642)+1)) / (20*21/2)</f>
        <v>13.205452857142857</v>
      </c>
      <c r="J658" s="2">
        <f t="shared" si="74"/>
        <v>12.980317015731821</v>
      </c>
      <c r="K658" s="2">
        <f t="shared" si="76"/>
        <v>12.79277037198446</v>
      </c>
    </row>
    <row r="659" spans="1:11" ht="13.5" x14ac:dyDescent="0.25">
      <c r="A659" s="3">
        <v>42963</v>
      </c>
      <c r="B659" s="2">
        <v>13.398999999999999</v>
      </c>
      <c r="C659" s="2">
        <f t="shared" si="77"/>
        <v>-6.1100000000001486E-2</v>
      </c>
      <c r="D659" s="2">
        <f t="shared" si="78"/>
        <v>13.40016</v>
      </c>
      <c r="E659" s="2">
        <f t="shared" si="80"/>
        <v>13.258839999999998</v>
      </c>
      <c r="F659" s="2">
        <f t="shared" si="73"/>
        <v>12.92144</v>
      </c>
      <c r="G659" s="2">
        <f t="shared" si="75"/>
        <v>12.718499999999995</v>
      </c>
      <c r="H659" s="2">
        <f t="shared" si="79"/>
        <v>12.731312499999987</v>
      </c>
      <c r="I659" s="2">
        <f t="array" ref="I659">SUMPRODUCT(B643:B662, (ROW(B643:B662)-ROW(B643)+1)) / (20*21/2)</f>
        <v>13.24440857142857</v>
      </c>
      <c r="J659" s="2">
        <f t="shared" si="74"/>
        <v>13.020191585662124</v>
      </c>
      <c r="K659" s="2">
        <f t="shared" si="76"/>
        <v>12.816544082887029</v>
      </c>
    </row>
    <row r="660" spans="1:11" ht="13.5" x14ac:dyDescent="0.25">
      <c r="A660" s="3">
        <v>42964</v>
      </c>
      <c r="B660" s="2">
        <v>13.441800000000001</v>
      </c>
      <c r="C660" s="2">
        <f t="shared" si="77"/>
        <v>4.2800000000001504E-2</v>
      </c>
      <c r="D660" s="2">
        <f t="shared" si="78"/>
        <v>13.444220000000001</v>
      </c>
      <c r="E660" s="2">
        <f t="shared" si="80"/>
        <v>13.29861</v>
      </c>
      <c r="F660" s="2">
        <f t="shared" ref="F660:F723" si="81">AVERAGE(B641:B660)</f>
        <v>12.980729999999999</v>
      </c>
      <c r="G660" s="2">
        <f t="shared" si="75"/>
        <v>12.733695999999995</v>
      </c>
      <c r="H660" s="2">
        <f t="shared" si="79"/>
        <v>12.737241499999989</v>
      </c>
      <c r="I660" s="2">
        <f t="array" ref="I660">SUMPRODUCT(B644:B663, (ROW(B644:B663)-ROW(B644)+1)) / (20*21/2)</f>
        <v>13.279578571428571</v>
      </c>
      <c r="J660" s="2">
        <f t="shared" si="74"/>
        <v>13.060344767980016</v>
      </c>
      <c r="K660" s="2">
        <f t="shared" si="76"/>
        <v>12.841063922773813</v>
      </c>
    </row>
    <row r="661" spans="1:11" ht="13.5" x14ac:dyDescent="0.25">
      <c r="A661" s="3">
        <v>42965</v>
      </c>
      <c r="B661" s="2">
        <v>13.447900000000001</v>
      </c>
      <c r="C661" s="2">
        <f t="shared" si="77"/>
        <v>6.0999999999999943E-3</v>
      </c>
      <c r="D661" s="2">
        <f t="shared" si="78"/>
        <v>13.44178</v>
      </c>
      <c r="E661" s="2">
        <f t="shared" si="80"/>
        <v>13.300449999999998</v>
      </c>
      <c r="F661" s="2">
        <f t="shared" si="81"/>
        <v>13.038865000000001</v>
      </c>
      <c r="G661" s="2">
        <f t="shared" si="75"/>
        <v>12.749363999999998</v>
      </c>
      <c r="H661" s="2">
        <f t="shared" si="79"/>
        <v>12.74320099999999</v>
      </c>
      <c r="I661" s="2">
        <f t="array" ref="I661">SUMPRODUCT(B645:B664, (ROW(B645:B664)-ROW(B645)+1)) / (20*21/2)</f>
        <v>13.311018095238095</v>
      </c>
      <c r="J661" s="2">
        <f t="shared" ref="J661:J724" si="82">$J$4*B661+J660*(1-$J$4)</f>
        <v>13.097254790077157</v>
      </c>
      <c r="K661" s="2">
        <f t="shared" si="76"/>
        <v>12.864861415998371</v>
      </c>
    </row>
    <row r="662" spans="1:11" ht="13.5" x14ac:dyDescent="0.25">
      <c r="A662" s="3">
        <v>42968</v>
      </c>
      <c r="B662" s="2">
        <v>13.447900000000001</v>
      </c>
      <c r="C662" s="2">
        <f t="shared" si="77"/>
        <v>0</v>
      </c>
      <c r="D662" s="2">
        <f t="shared" si="78"/>
        <v>13.439340000000001</v>
      </c>
      <c r="E662" s="2">
        <f t="shared" si="80"/>
        <v>13.305340000000001</v>
      </c>
      <c r="F662" s="2">
        <f t="shared" si="81"/>
        <v>13.078615000000003</v>
      </c>
      <c r="G662" s="2">
        <f t="shared" si="75"/>
        <v>12.765032000000001</v>
      </c>
      <c r="H662" s="2">
        <f t="shared" si="79"/>
        <v>12.749160499999993</v>
      </c>
      <c r="I662" s="2">
        <f t="array" ref="I662">SUMPRODUCT(B646:B665, (ROW(B646:B665)-ROW(B646)+1)) / (20*21/2)</f>
        <v>13.300823333333332</v>
      </c>
      <c r="J662" s="2">
        <f t="shared" si="82"/>
        <v>13.130649571974571</v>
      </c>
      <c r="K662" s="2">
        <f t="shared" si="76"/>
        <v>12.887725674194515</v>
      </c>
    </row>
    <row r="663" spans="1:11" ht="13.5" x14ac:dyDescent="0.25">
      <c r="A663" s="3">
        <v>42969</v>
      </c>
      <c r="B663" s="2">
        <v>13.447900000000001</v>
      </c>
      <c r="C663" s="2">
        <f t="shared" si="77"/>
        <v>0</v>
      </c>
      <c r="D663" s="2">
        <f t="shared" si="78"/>
        <v>13.436900000000003</v>
      </c>
      <c r="E663" s="2">
        <f t="shared" si="80"/>
        <v>13.3653</v>
      </c>
      <c r="F663" s="2">
        <f t="shared" si="81"/>
        <v>13.117785000000003</v>
      </c>
      <c r="G663" s="2">
        <f t="shared" si="75"/>
        <v>12.7807</v>
      </c>
      <c r="H663" s="2">
        <f t="shared" si="79"/>
        <v>12.756958499999996</v>
      </c>
      <c r="I663" s="2">
        <f t="array" ref="I663">SUMPRODUCT(B647:B666, (ROW(B647:B666)-ROW(B647)+1)) / (20*21/2)</f>
        <v>13.287629999999998</v>
      </c>
      <c r="J663" s="2">
        <f t="shared" si="82"/>
        <v>13.160863898453183</v>
      </c>
      <c r="K663" s="2">
        <f t="shared" si="76"/>
        <v>12.909693294814339</v>
      </c>
    </row>
    <row r="664" spans="1:11" ht="13.5" x14ac:dyDescent="0.25">
      <c r="A664" s="3">
        <v>42970</v>
      </c>
      <c r="B664" s="2">
        <v>13.447900000000001</v>
      </c>
      <c r="C664" s="2">
        <f t="shared" si="77"/>
        <v>0</v>
      </c>
      <c r="D664" s="2">
        <f t="shared" si="78"/>
        <v>13.446680000000001</v>
      </c>
      <c r="E664" s="2">
        <f t="shared" si="80"/>
        <v>13.423420000000002</v>
      </c>
      <c r="F664" s="2">
        <f t="shared" si="81"/>
        <v>13.157245</v>
      </c>
      <c r="G664" s="2">
        <f t="shared" si="75"/>
        <v>12.796249999999995</v>
      </c>
      <c r="H664" s="2">
        <f t="shared" si="79"/>
        <v>12.764697999999999</v>
      </c>
      <c r="I664" s="2">
        <f t="array" ref="I664">SUMPRODUCT(B648:B667, (ROW(B648:B667)-ROW(B648)+1)) / (20*21/2)</f>
        <v>13.312858095238097</v>
      </c>
      <c r="J664" s="2">
        <f t="shared" si="82"/>
        <v>13.188200670029071</v>
      </c>
      <c r="K664" s="2">
        <f t="shared" si="76"/>
        <v>12.930799440115738</v>
      </c>
    </row>
    <row r="665" spans="1:11" ht="13.5" x14ac:dyDescent="0.25">
      <c r="A665" s="3">
        <v>42971</v>
      </c>
      <c r="B665" s="2">
        <v>13.0502</v>
      </c>
      <c r="C665" s="2">
        <f t="shared" si="77"/>
        <v>-0.39770000000000039</v>
      </c>
      <c r="D665" s="2">
        <f t="shared" si="78"/>
        <v>13.368360000000001</v>
      </c>
      <c r="E665" s="2">
        <f t="shared" si="80"/>
        <v>13.406290000000002</v>
      </c>
      <c r="F665" s="2">
        <f t="shared" si="81"/>
        <v>13.176530000000003</v>
      </c>
      <c r="G665" s="2">
        <f t="shared" si="75"/>
        <v>12.803845999999997</v>
      </c>
      <c r="H665" s="2">
        <f t="shared" si="79"/>
        <v>12.770449000000001</v>
      </c>
      <c r="I665" s="2">
        <f t="array" ref="I665">SUMPRODUCT(B649:B668, (ROW(B649:B668)-ROW(B649)+1)) / (20*21/2)</f>
        <v>13.351783333333334</v>
      </c>
      <c r="J665" s="2">
        <f t="shared" si="82"/>
        <v>13.17505774907392</v>
      </c>
      <c r="K665" s="2">
        <f t="shared" si="76"/>
        <v>12.93548181501316</v>
      </c>
    </row>
    <row r="666" spans="1:11" ht="13.5" x14ac:dyDescent="0.25">
      <c r="A666" s="3">
        <v>42972</v>
      </c>
      <c r="B666" s="2">
        <v>13.038</v>
      </c>
      <c r="C666" s="2">
        <f t="shared" si="77"/>
        <v>-1.2199999999999989E-2</v>
      </c>
      <c r="D666" s="2">
        <f t="shared" si="78"/>
        <v>13.286379999999999</v>
      </c>
      <c r="E666" s="2">
        <f t="shared" si="80"/>
        <v>13.364080000000001</v>
      </c>
      <c r="F666" s="2">
        <f t="shared" si="81"/>
        <v>13.195205000000001</v>
      </c>
      <c r="G666" s="2">
        <f t="shared" si="75"/>
        <v>12.811197999999997</v>
      </c>
      <c r="H666" s="2">
        <f t="shared" si="79"/>
        <v>12.776139000000001</v>
      </c>
      <c r="I666" s="2">
        <f t="array" ref="I666">SUMPRODUCT(B650:B669, (ROW(B650:B669)-ROW(B650)+1)) / (20*21/2)</f>
        <v>13.424504285714285</v>
      </c>
      <c r="J666" s="2">
        <f t="shared" si="82"/>
        <v>13.162004630114499</v>
      </c>
      <c r="K666" s="2">
        <f t="shared" si="76"/>
        <v>12.939502135993038</v>
      </c>
    </row>
    <row r="667" spans="1:11" ht="13.5" x14ac:dyDescent="0.25">
      <c r="A667" s="3">
        <v>42975</v>
      </c>
      <c r="B667" s="2">
        <v>13.460100000000001</v>
      </c>
      <c r="C667" s="2">
        <f t="shared" si="77"/>
        <v>0.42210000000000036</v>
      </c>
      <c r="D667" s="2">
        <f t="shared" si="78"/>
        <v>13.288819999999998</v>
      </c>
      <c r="E667" s="2">
        <f t="shared" si="80"/>
        <v>13.364080000000001</v>
      </c>
      <c r="F667" s="2">
        <f t="shared" si="81"/>
        <v>13.234985</v>
      </c>
      <c r="G667" s="2">
        <f t="shared" si="75"/>
        <v>12.826991999999997</v>
      </c>
      <c r="H667" s="2">
        <f t="shared" si="79"/>
        <v>12.783939500000001</v>
      </c>
      <c r="I667" s="2">
        <f t="array" ref="I667">SUMPRODUCT(B651:B670, (ROW(B651:B670)-ROW(B651)+1)) / (20*21/2)</f>
        <v>13.550660000000001</v>
      </c>
      <c r="J667" s="2">
        <f t="shared" si="82"/>
        <v>13.190394665341691</v>
      </c>
      <c r="K667" s="2">
        <f t="shared" si="76"/>
        <v>12.959917738503115</v>
      </c>
    </row>
    <row r="668" spans="1:11" ht="13.5" x14ac:dyDescent="0.25">
      <c r="A668" s="3">
        <v>42976</v>
      </c>
      <c r="B668" s="2">
        <v>13.643700000000001</v>
      </c>
      <c r="C668" s="2">
        <f t="shared" si="77"/>
        <v>0.18360000000000021</v>
      </c>
      <c r="D668" s="2">
        <f t="shared" si="78"/>
        <v>13.32798</v>
      </c>
      <c r="E668" s="2">
        <f t="shared" si="80"/>
        <v>13.382440000000003</v>
      </c>
      <c r="F668" s="2">
        <f t="shared" si="81"/>
        <v>13.283930000000002</v>
      </c>
      <c r="G668" s="2">
        <f t="shared" si="75"/>
        <v>12.84074</v>
      </c>
      <c r="H668" s="2">
        <f t="shared" si="79"/>
        <v>12.792658000000003</v>
      </c>
      <c r="I668" s="2">
        <f t="array" ref="I668">SUMPRODUCT(B652:B671, (ROW(B652:B671)-ROW(B652)+1)) / (20*21/2)</f>
        <v>13.750608095238094</v>
      </c>
      <c r="J668" s="2">
        <f t="shared" si="82"/>
        <v>13.233566601975816</v>
      </c>
      <c r="K668" s="2">
        <f t="shared" si="76"/>
        <v>12.986732729150052</v>
      </c>
    </row>
    <row r="669" spans="1:11" ht="13.5" x14ac:dyDescent="0.25">
      <c r="A669" s="3">
        <v>42977</v>
      </c>
      <c r="B669" s="2">
        <v>14.047499999999999</v>
      </c>
      <c r="C669" s="2">
        <f t="shared" si="77"/>
        <v>0.4037999999999986</v>
      </c>
      <c r="D669" s="2">
        <f t="shared" si="78"/>
        <v>13.447899999999999</v>
      </c>
      <c r="E669" s="2">
        <f t="shared" si="80"/>
        <v>13.447289999999999</v>
      </c>
      <c r="F669" s="2">
        <f t="shared" si="81"/>
        <v>13.353065000000001</v>
      </c>
      <c r="G669" s="2">
        <f t="shared" si="75"/>
        <v>12.861396000000003</v>
      </c>
      <c r="H669" s="2">
        <f t="shared" si="79"/>
        <v>12.803395500000004</v>
      </c>
      <c r="I669" s="2">
        <f t="array" ref="I669">SUMPRODUCT(B653:B672, (ROW(B653:B672)-ROW(B653)+1)) / (20*21/2)</f>
        <v>14.030267142857143</v>
      </c>
      <c r="J669" s="2">
        <f t="shared" si="82"/>
        <v>13.31108406845431</v>
      </c>
      <c r="K669" s="2">
        <f t="shared" si="76"/>
        <v>13.028331445653972</v>
      </c>
    </row>
    <row r="670" spans="1:11" ht="13.5" x14ac:dyDescent="0.25">
      <c r="A670" s="3">
        <v>42978</v>
      </c>
      <c r="B670" s="2">
        <v>14.6777</v>
      </c>
      <c r="C670" s="2">
        <f t="shared" si="77"/>
        <v>0.63020000000000032</v>
      </c>
      <c r="D670" s="2">
        <f t="shared" si="78"/>
        <v>13.773400000000001</v>
      </c>
      <c r="E670" s="2">
        <f t="shared" si="80"/>
        <v>13.570879999999999</v>
      </c>
      <c r="F670" s="2">
        <f t="shared" si="81"/>
        <v>13.434745000000001</v>
      </c>
      <c r="G670" s="2">
        <f t="shared" si="75"/>
        <v>12.894655999999999</v>
      </c>
      <c r="H670" s="2">
        <f t="shared" si="79"/>
        <v>12.814628500000005</v>
      </c>
      <c r="I670" s="2">
        <f t="array" ref="I670">SUMPRODUCT(B654:B673, (ROW(B654:B673)-ROW(B654)+1)) / (20*21/2)</f>
        <v>14.291195714285717</v>
      </c>
      <c r="J670" s="2">
        <f t="shared" si="82"/>
        <v>13.441237966696756</v>
      </c>
      <c r="K670" s="2">
        <f t="shared" si="76"/>
        <v>13.093012565432248</v>
      </c>
    </row>
    <row r="671" spans="1:11" ht="13.5" x14ac:dyDescent="0.25">
      <c r="A671" s="3">
        <v>42982</v>
      </c>
      <c r="B671" s="2">
        <v>15.5342</v>
      </c>
      <c r="C671" s="2">
        <f t="shared" si="77"/>
        <v>0.85650000000000048</v>
      </c>
      <c r="D671" s="2">
        <f t="shared" si="78"/>
        <v>14.272640000000001</v>
      </c>
      <c r="E671" s="2">
        <f t="shared" si="80"/>
        <v>13.779509999999998</v>
      </c>
      <c r="F671" s="2">
        <f t="shared" si="81"/>
        <v>13.53998</v>
      </c>
      <c r="G671" s="2">
        <f t="shared" si="75"/>
        <v>12.952050000000002</v>
      </c>
      <c r="H671" s="2">
        <f t="shared" si="79"/>
        <v>12.829298000000009</v>
      </c>
      <c r="I671" s="2">
        <f t="array" ref="I671">SUMPRODUCT(B655:B674, (ROW(B655:B674)-ROW(B655)+1)) / (20*21/2)</f>
        <v>14.465127619047623</v>
      </c>
      <c r="J671" s="2">
        <f t="shared" si="82"/>
        <v>13.640567684154208</v>
      </c>
      <c r="K671" s="2">
        <f t="shared" si="76"/>
        <v>13.188745406003534</v>
      </c>
    </row>
    <row r="672" spans="1:11" ht="13.5" x14ac:dyDescent="0.25">
      <c r="A672" s="3">
        <v>42983</v>
      </c>
      <c r="B672" s="2">
        <v>16.476400000000002</v>
      </c>
      <c r="C672" s="2">
        <f t="shared" si="77"/>
        <v>0.94220000000000148</v>
      </c>
      <c r="D672" s="2">
        <f t="shared" si="78"/>
        <v>14.875900000000001</v>
      </c>
      <c r="E672" s="2">
        <f t="shared" si="80"/>
        <v>14.08236</v>
      </c>
      <c r="F672" s="2">
        <f t="shared" si="81"/>
        <v>13.693850000000003</v>
      </c>
      <c r="G672" s="2">
        <f t="shared" si="75"/>
        <v>13.028288</v>
      </c>
      <c r="H672" s="2">
        <f t="shared" si="79"/>
        <v>12.848678500000007</v>
      </c>
      <c r="I672" s="2">
        <f t="array" ref="I672">SUMPRODUCT(B656:B675, (ROW(B656:B675)-ROW(B656)+1)) / (20*21/2)</f>
        <v>14.625570476190475</v>
      </c>
      <c r="J672" s="2">
        <f t="shared" si="82"/>
        <v>13.910646952329998</v>
      </c>
      <c r="K672" s="2">
        <f t="shared" si="76"/>
        <v>13.317673037140651</v>
      </c>
    </row>
    <row r="673" spans="1:11" ht="13.5" x14ac:dyDescent="0.25">
      <c r="A673" s="3">
        <v>42984</v>
      </c>
      <c r="B673" s="2">
        <v>16.433599999999998</v>
      </c>
      <c r="C673" s="2">
        <f t="shared" si="77"/>
        <v>-4.280000000000328E-2</v>
      </c>
      <c r="D673" s="2">
        <f t="shared" si="78"/>
        <v>15.433879999999998</v>
      </c>
      <c r="E673" s="2">
        <f t="shared" si="80"/>
        <v>14.380930000000001</v>
      </c>
      <c r="F673" s="2">
        <f t="shared" si="81"/>
        <v>13.873114999999999</v>
      </c>
      <c r="G673" s="2">
        <f t="shared" si="75"/>
        <v>13.103669999999999</v>
      </c>
      <c r="H673" s="2">
        <f t="shared" si="79"/>
        <v>12.867786500000008</v>
      </c>
      <c r="I673" s="2">
        <f t="array" ref="I673">SUMPRODUCT(B657:B676, (ROW(B657:B676)-ROW(B657)+1)) / (20*21/2)</f>
        <v>14.71187095238095</v>
      </c>
      <c r="J673" s="2">
        <f t="shared" si="82"/>
        <v>14.150928194965235</v>
      </c>
      <c r="K673" s="2">
        <f t="shared" si="76"/>
        <v>13.439866251370431</v>
      </c>
    </row>
    <row r="674" spans="1:11" ht="13.5" x14ac:dyDescent="0.25">
      <c r="A674" s="3">
        <v>42985</v>
      </c>
      <c r="B674" s="2">
        <v>15.699400000000001</v>
      </c>
      <c r="C674" s="2">
        <f t="shared" si="77"/>
        <v>-0.73419999999999774</v>
      </c>
      <c r="D674" s="2">
        <f t="shared" si="78"/>
        <v>15.764259999999998</v>
      </c>
      <c r="E674" s="2">
        <f t="shared" si="80"/>
        <v>14.60608</v>
      </c>
      <c r="F674" s="2">
        <f t="shared" si="81"/>
        <v>14.014750000000001</v>
      </c>
      <c r="G674" s="2">
        <f t="shared" si="75"/>
        <v>13.164368</v>
      </c>
      <c r="H674" s="2">
        <f t="shared" si="79"/>
        <v>12.882669000000011</v>
      </c>
      <c r="I674" s="2">
        <f t="array" ref="I674">SUMPRODUCT(B658:B677, (ROW(B658:B677)-ROW(B658)+1)) / (20*21/2)</f>
        <v>14.748082380952381</v>
      </c>
      <c r="J674" s="2">
        <f t="shared" si="82"/>
        <v>14.298401700206641</v>
      </c>
      <c r="K674" s="2">
        <f t="shared" si="76"/>
        <v>13.528475417983355</v>
      </c>
    </row>
    <row r="675" spans="1:11" ht="13.5" x14ac:dyDescent="0.25">
      <c r="A675" s="3">
        <v>42986</v>
      </c>
      <c r="B675" s="2">
        <v>15.699400000000001</v>
      </c>
      <c r="C675" s="2">
        <f t="shared" si="77"/>
        <v>0</v>
      </c>
      <c r="D675" s="2">
        <f t="shared" si="78"/>
        <v>15.9686</v>
      </c>
      <c r="E675" s="2">
        <f t="shared" si="80"/>
        <v>14.871</v>
      </c>
      <c r="F675" s="2">
        <f t="shared" si="81"/>
        <v>14.138645000000002</v>
      </c>
      <c r="G675" s="2">
        <f t="shared" si="75"/>
        <v>13.225066</v>
      </c>
      <c r="H675" s="2">
        <f t="shared" si="79"/>
        <v>12.894692000000012</v>
      </c>
      <c r="I675" s="2">
        <f t="array" ref="I675">SUMPRODUCT(B659:B678, (ROW(B659:B678)-ROW(B659)+1)) / (20*21/2)</f>
        <v>14.777712857142856</v>
      </c>
      <c r="J675" s="2">
        <f t="shared" si="82"/>
        <v>14.43183010971077</v>
      </c>
      <c r="K675" s="2">
        <f t="shared" si="76"/>
        <v>13.613609715317342</v>
      </c>
    </row>
    <row r="676" spans="1:11" ht="13.5" x14ac:dyDescent="0.25">
      <c r="A676" s="3">
        <v>42989</v>
      </c>
      <c r="B676" s="2">
        <v>15.0448</v>
      </c>
      <c r="C676" s="2">
        <f t="shared" si="77"/>
        <v>-0.65460000000000029</v>
      </c>
      <c r="D676" s="2">
        <f t="shared" si="78"/>
        <v>15.870719999999997</v>
      </c>
      <c r="E676" s="2">
        <f t="shared" si="80"/>
        <v>15.071680000000001</v>
      </c>
      <c r="F676" s="2">
        <f t="shared" si="81"/>
        <v>14.217879999999999</v>
      </c>
      <c r="G676" s="2">
        <f t="shared" si="75"/>
        <v>13.272672</v>
      </c>
      <c r="H676" s="2">
        <f t="shared" si="79"/>
        <v>12.902887500000013</v>
      </c>
      <c r="I676" s="2">
        <f t="array" ref="I676">SUMPRODUCT(B660:B679, (ROW(B660:B679)-ROW(B660)+1)) / (20*21/2)</f>
        <v>14.845687142857145</v>
      </c>
      <c r="J676" s="2">
        <f t="shared" si="82"/>
        <v>14.490208194500219</v>
      </c>
      <c r="K676" s="2">
        <f t="shared" si="76"/>
        <v>13.669734824520583</v>
      </c>
    </row>
    <row r="677" spans="1:11" ht="13.5" x14ac:dyDescent="0.25">
      <c r="A677" s="3">
        <v>42990</v>
      </c>
      <c r="B677" s="2">
        <v>14.598100000000001</v>
      </c>
      <c r="C677" s="2">
        <f t="shared" si="77"/>
        <v>-0.44669999999999987</v>
      </c>
      <c r="D677" s="2">
        <f t="shared" si="78"/>
        <v>15.495059999999999</v>
      </c>
      <c r="E677" s="2">
        <f t="shared" si="80"/>
        <v>15.185479999999998</v>
      </c>
      <c r="F677" s="2">
        <f t="shared" si="81"/>
        <v>14.274779999999998</v>
      </c>
      <c r="G677" s="2">
        <f t="shared" si="75"/>
        <v>13.311344000000002</v>
      </c>
      <c r="H677" s="2">
        <f t="shared" si="79"/>
        <v>12.906865000000016</v>
      </c>
      <c r="I677" s="2">
        <f t="array" ref="I677">SUMPRODUCT(B661:B680, (ROW(B661:B680)-ROW(B661)+1)) / (20*21/2)</f>
        <v>14.848138571428574</v>
      </c>
      <c r="J677" s="2">
        <f t="shared" si="82"/>
        <v>14.500483604547817</v>
      </c>
      <c r="K677" s="2">
        <f t="shared" si="76"/>
        <v>13.706141301990364</v>
      </c>
    </row>
    <row r="678" spans="1:11" ht="13.5" x14ac:dyDescent="0.25">
      <c r="A678" s="3">
        <v>42991</v>
      </c>
      <c r="B678" s="2">
        <v>14.585900000000001</v>
      </c>
      <c r="C678" s="2">
        <f t="shared" si="77"/>
        <v>-1.2199999999999989E-2</v>
      </c>
      <c r="D678" s="2">
        <f t="shared" si="78"/>
        <v>15.12552</v>
      </c>
      <c r="E678" s="2">
        <f t="shared" si="80"/>
        <v>15.2797</v>
      </c>
      <c r="F678" s="2">
        <f t="shared" si="81"/>
        <v>14.33107</v>
      </c>
      <c r="G678" s="2">
        <f t="shared" si="75"/>
        <v>13.349772000000003</v>
      </c>
      <c r="H678" s="2">
        <f t="shared" si="79"/>
        <v>12.909760000000016</v>
      </c>
      <c r="I678" s="2">
        <f t="array" ref="I678">SUMPRODUCT(B662:B681, (ROW(B662:B681)-ROW(B662)+1)) / (20*21/2)</f>
        <v>14.845840952380955</v>
      </c>
      <c r="J678" s="2">
        <f t="shared" si="82"/>
        <v>14.508618499352787</v>
      </c>
      <c r="K678" s="2">
        <f t="shared" si="76"/>
        <v>13.740641643088781</v>
      </c>
    </row>
    <row r="679" spans="1:11" ht="13.5" x14ac:dyDescent="0.25">
      <c r="A679" s="3">
        <v>42992</v>
      </c>
      <c r="B679" s="2">
        <v>15.0448</v>
      </c>
      <c r="C679" s="2">
        <f t="shared" si="77"/>
        <v>0.45889999999999986</v>
      </c>
      <c r="D679" s="2">
        <f t="shared" si="78"/>
        <v>14.9946</v>
      </c>
      <c r="E679" s="2">
        <f t="shared" si="80"/>
        <v>15.379429999999999</v>
      </c>
      <c r="F679" s="2">
        <f t="shared" si="81"/>
        <v>14.413359999999997</v>
      </c>
      <c r="G679" s="2">
        <f t="shared" si="75"/>
        <v>13.397378000000003</v>
      </c>
      <c r="H679" s="2">
        <f t="shared" si="79"/>
        <v>12.914949500000018</v>
      </c>
      <c r="I679" s="2">
        <f t="array" ref="I679">SUMPRODUCT(B663:B682, (ROW(B663:B682)-ROW(B663)+1)) / (20*21/2)</f>
        <v>14.832994761904764</v>
      </c>
      <c r="J679" s="2">
        <f t="shared" si="82"/>
        <v>14.559683404176331</v>
      </c>
      <c r="K679" s="2">
        <f t="shared" si="76"/>
        <v>13.791785108065692</v>
      </c>
    </row>
    <row r="680" spans="1:11" ht="13.5" x14ac:dyDescent="0.25">
      <c r="A680" s="3">
        <v>42993</v>
      </c>
      <c r="B680" s="2">
        <v>14.4391</v>
      </c>
      <c r="C680" s="2">
        <f t="shared" si="77"/>
        <v>-0.60570000000000057</v>
      </c>
      <c r="D680" s="2">
        <f t="shared" si="78"/>
        <v>14.74254</v>
      </c>
      <c r="E680" s="2">
        <f t="shared" si="80"/>
        <v>15.35557</v>
      </c>
      <c r="F680" s="2">
        <f t="shared" si="81"/>
        <v>14.463225</v>
      </c>
      <c r="G680" s="2">
        <f t="shared" si="75"/>
        <v>13.432870000000005</v>
      </c>
      <c r="H680" s="2">
        <f t="shared" si="79"/>
        <v>12.91859900000002</v>
      </c>
      <c r="I680" s="2">
        <f t="array" ref="I680">SUMPRODUCT(B664:B683, (ROW(B664:B683)-ROW(B664)+1)) / (20*21/2)</f>
        <v>14.815720000000002</v>
      </c>
      <c r="J680" s="2">
        <f t="shared" si="82"/>
        <v>14.548199270445252</v>
      </c>
      <c r="K680" s="2">
        <f t="shared" si="76"/>
        <v>13.817170005788606</v>
      </c>
    </row>
    <row r="681" spans="1:11" ht="13.5" x14ac:dyDescent="0.25">
      <c r="A681" s="3">
        <v>42996</v>
      </c>
      <c r="B681" s="2">
        <v>14.4391</v>
      </c>
      <c r="C681" s="2">
        <f t="shared" si="77"/>
        <v>0</v>
      </c>
      <c r="D681" s="2">
        <f t="shared" si="78"/>
        <v>14.6214</v>
      </c>
      <c r="E681" s="2">
        <f t="shared" si="80"/>
        <v>15.246059999999996</v>
      </c>
      <c r="F681" s="2">
        <f t="shared" si="81"/>
        <v>14.512784999999999</v>
      </c>
      <c r="G681" s="2">
        <f t="shared" si="75"/>
        <v>13.475948000000006</v>
      </c>
      <c r="H681" s="2">
        <f t="shared" si="79"/>
        <v>12.922248500000022</v>
      </c>
      <c r="I681" s="2">
        <f t="array" ref="I681">SUMPRODUCT(B665:B684, (ROW(B665:B684)-ROW(B665)+1)) / (20*21/2)</f>
        <v>14.794016666666668</v>
      </c>
      <c r="J681" s="2">
        <f t="shared" si="82"/>
        <v>14.537808863736181</v>
      </c>
      <c r="K681" s="2">
        <f t="shared" si="76"/>
        <v>13.841559417326307</v>
      </c>
    </row>
    <row r="682" spans="1:11" ht="13.5" x14ac:dyDescent="0.25">
      <c r="A682" s="3">
        <v>42997</v>
      </c>
      <c r="B682" s="2">
        <v>14.3779</v>
      </c>
      <c r="C682" s="2">
        <f t="shared" si="77"/>
        <v>-6.1199999999999477E-2</v>
      </c>
      <c r="D682" s="2">
        <f t="shared" si="78"/>
        <v>14.577359999999999</v>
      </c>
      <c r="E682" s="2">
        <f t="shared" si="80"/>
        <v>15.036210000000001</v>
      </c>
      <c r="F682" s="2">
        <f t="shared" si="81"/>
        <v>14.559285000000003</v>
      </c>
      <c r="G682" s="2">
        <f t="shared" si="75"/>
        <v>13.517802000000003</v>
      </c>
      <c r="H682" s="2">
        <f t="shared" si="79"/>
        <v>12.927634500000021</v>
      </c>
      <c r="I682" s="2">
        <f t="array" ref="I682">SUMPRODUCT(B666:B685, (ROW(B666:B685)-ROW(B666)+1)) / (20*21/2)</f>
        <v>14.738751428571428</v>
      </c>
      <c r="J682" s="2">
        <f t="shared" si="82"/>
        <v>14.52257944814226</v>
      </c>
      <c r="K682" s="2">
        <f t="shared" si="76"/>
        <v>13.862592381352727</v>
      </c>
    </row>
    <row r="683" spans="1:11" ht="13.5" x14ac:dyDescent="0.25">
      <c r="A683" s="3">
        <v>42998</v>
      </c>
      <c r="B683" s="2">
        <v>14.3779</v>
      </c>
      <c r="C683" s="2">
        <f t="shared" si="77"/>
        <v>0</v>
      </c>
      <c r="D683" s="2">
        <f t="shared" si="78"/>
        <v>14.53576</v>
      </c>
      <c r="E683" s="2">
        <f t="shared" si="80"/>
        <v>14.830639999999999</v>
      </c>
      <c r="F683" s="2">
        <f t="shared" si="81"/>
        <v>14.605785000000003</v>
      </c>
      <c r="G683" s="2">
        <f t="shared" si="75"/>
        <v>13.559656000000004</v>
      </c>
      <c r="H683" s="2">
        <f t="shared" si="79"/>
        <v>12.933020500000021</v>
      </c>
      <c r="I683" s="2">
        <f t="array" ref="I683">SUMPRODUCT(B667:B686, (ROW(B667:B686)-ROW(B667)+1)) / (20*21/2)</f>
        <v>14.678029999999998</v>
      </c>
      <c r="J683" s="2">
        <f t="shared" si="82"/>
        <v>14.508800453081092</v>
      </c>
      <c r="K683" s="2">
        <f t="shared" si="76"/>
        <v>13.882800523260462</v>
      </c>
    </row>
    <row r="684" spans="1:11" ht="13.5" x14ac:dyDescent="0.25">
      <c r="A684" s="3">
        <v>43000</v>
      </c>
      <c r="B684" s="2">
        <v>14.3779</v>
      </c>
      <c r="C684" s="2">
        <f t="shared" si="77"/>
        <v>0</v>
      </c>
      <c r="D684" s="2">
        <f t="shared" si="78"/>
        <v>14.402379999999999</v>
      </c>
      <c r="E684" s="2">
        <f t="shared" si="80"/>
        <v>14.698490000000001</v>
      </c>
      <c r="F684" s="2">
        <f t="shared" si="81"/>
        <v>14.652285000000001</v>
      </c>
      <c r="G684" s="2">
        <f t="shared" si="75"/>
        <v>13.601510000000003</v>
      </c>
      <c r="H684" s="2">
        <f t="shared" si="79"/>
        <v>12.936422500000022</v>
      </c>
      <c r="I684" s="2">
        <f t="array" ref="I684">SUMPRODUCT(B668:B687, (ROW(B668:B687)-ROW(B668)+1)) / (20*21/2)</f>
        <v>14.583861904761903</v>
      </c>
      <c r="J684" s="2">
        <f t="shared" si="82"/>
        <v>14.496333743263845</v>
      </c>
      <c r="K684" s="2">
        <f t="shared" si="76"/>
        <v>13.902216189014954</v>
      </c>
    </row>
    <row r="685" spans="1:11" ht="13.5" x14ac:dyDescent="0.25">
      <c r="A685" s="3">
        <v>43003</v>
      </c>
      <c r="B685" s="2">
        <v>14.071999999999999</v>
      </c>
      <c r="C685" s="2">
        <f t="shared" si="77"/>
        <v>-0.30590000000000117</v>
      </c>
      <c r="D685" s="2">
        <f t="shared" si="78"/>
        <v>14.32896</v>
      </c>
      <c r="E685" s="2">
        <f t="shared" si="80"/>
        <v>14.535749999999998</v>
      </c>
      <c r="F685" s="2">
        <f t="shared" si="81"/>
        <v>14.703375000000003</v>
      </c>
      <c r="G685" s="2">
        <f t="shared" si="75"/>
        <v>13.637246000000005</v>
      </c>
      <c r="H685" s="2">
        <f t="shared" si="79"/>
        <v>12.938295000000023</v>
      </c>
      <c r="I685" s="2">
        <f t="array" ref="I685">SUMPRODUCT(B669:B688, (ROW(B669:B688)-ROW(B669)+1)) / (20*21/2)</f>
        <v>14.516789523809525</v>
      </c>
      <c r="J685" s="2">
        <f t="shared" si="82"/>
        <v>14.455921005810145</v>
      </c>
      <c r="K685" s="2">
        <f t="shared" si="76"/>
        <v>13.908874377681036</v>
      </c>
    </row>
    <row r="686" spans="1:11" ht="13.5" x14ac:dyDescent="0.25">
      <c r="A686" s="3">
        <v>43004</v>
      </c>
      <c r="B686" s="2">
        <v>14.065799999999999</v>
      </c>
      <c r="C686" s="2">
        <f t="shared" si="77"/>
        <v>-6.1999999999997613E-3</v>
      </c>
      <c r="D686" s="2">
        <f t="shared" si="78"/>
        <v>14.254300000000001</v>
      </c>
      <c r="E686" s="2">
        <f t="shared" si="80"/>
        <v>14.437849999999997</v>
      </c>
      <c r="F686" s="2">
        <f t="shared" si="81"/>
        <v>14.754765000000003</v>
      </c>
      <c r="G686" s="2">
        <f t="shared" si="75"/>
        <v>13.672858000000005</v>
      </c>
      <c r="H686" s="2">
        <f t="shared" si="79"/>
        <v>12.940136500000021</v>
      </c>
      <c r="I686" s="2">
        <f t="array" ref="I686">SUMPRODUCT(B670:B689, (ROW(B670:B689)-ROW(B670)+1)) / (20*21/2)</f>
        <v>14.447707142857141</v>
      </c>
      <c r="J686" s="2">
        <f t="shared" si="82"/>
        <v>14.418766624304418</v>
      </c>
      <c r="K686" s="2">
        <f t="shared" si="76"/>
        <v>13.91502832365433</v>
      </c>
    </row>
    <row r="687" spans="1:11" ht="13.5" x14ac:dyDescent="0.25">
      <c r="A687" s="3">
        <v>43005</v>
      </c>
      <c r="B687" s="2">
        <v>13.766</v>
      </c>
      <c r="C687" s="2">
        <f t="shared" si="77"/>
        <v>-0.2997999999999994</v>
      </c>
      <c r="D687" s="2">
        <f t="shared" si="78"/>
        <v>14.131919999999999</v>
      </c>
      <c r="E687" s="2">
        <f t="shared" si="80"/>
        <v>14.354639999999998</v>
      </c>
      <c r="F687" s="2">
        <f t="shared" si="81"/>
        <v>14.770060000000004</v>
      </c>
      <c r="G687" s="2">
        <f t="shared" si="75"/>
        <v>13.702474000000004</v>
      </c>
      <c r="H687" s="2">
        <f t="shared" si="79"/>
        <v>12.940479000000021</v>
      </c>
      <c r="I687" s="2">
        <f t="array" ref="I687">SUMPRODUCT(B671:B690, (ROW(B671:B690)-ROW(B671)+1)) / (20*21/2)</f>
        <v>14.41699476190476</v>
      </c>
      <c r="J687" s="2">
        <f t="shared" si="82"/>
        <v>14.356598374370664</v>
      </c>
      <c r="K687" s="2">
        <f t="shared" si="76"/>
        <v>13.909184075667886</v>
      </c>
    </row>
    <row r="688" spans="1:11" ht="13.5" x14ac:dyDescent="0.25">
      <c r="A688" s="3">
        <v>43006</v>
      </c>
      <c r="B688" s="2">
        <v>14.065799999999999</v>
      </c>
      <c r="C688" s="2">
        <f t="shared" si="77"/>
        <v>0.2997999999999994</v>
      </c>
      <c r="D688" s="2">
        <f t="shared" si="78"/>
        <v>14.0695</v>
      </c>
      <c r="E688" s="2">
        <f t="shared" si="80"/>
        <v>14.302629999999999</v>
      </c>
      <c r="F688" s="2">
        <f t="shared" si="81"/>
        <v>14.791165000000003</v>
      </c>
      <c r="G688" s="2">
        <f t="shared" si="75"/>
        <v>13.738670000000004</v>
      </c>
      <c r="H688" s="2">
        <f t="shared" si="79"/>
        <v>12.942320500000019</v>
      </c>
      <c r="I688" s="2">
        <f t="array" ref="I688">SUMPRODUCT(B672:B691, (ROW(B672:B691)-ROW(B672)+1)) / (20*21/2)</f>
        <v>14.32551142857143</v>
      </c>
      <c r="J688" s="2">
        <f t="shared" si="82"/>
        <v>14.328903291097269</v>
      </c>
      <c r="K688" s="2">
        <f t="shared" si="76"/>
        <v>13.915325876622088</v>
      </c>
    </row>
    <row r="689" spans="1:11" ht="13.5" x14ac:dyDescent="0.25">
      <c r="A689" s="3">
        <v>43007</v>
      </c>
      <c r="B689" s="2">
        <v>14.065799999999999</v>
      </c>
      <c r="C689" s="2">
        <f t="shared" si="77"/>
        <v>0</v>
      </c>
      <c r="D689" s="2">
        <f t="shared" si="78"/>
        <v>14.007079999999998</v>
      </c>
      <c r="E689" s="2">
        <f t="shared" si="80"/>
        <v>14.204730000000001</v>
      </c>
      <c r="F689" s="2">
        <f t="shared" si="81"/>
        <v>14.792080000000004</v>
      </c>
      <c r="G689" s="2">
        <f t="shared" si="75"/>
        <v>13.774866000000001</v>
      </c>
      <c r="H689" s="2">
        <f t="shared" si="79"/>
        <v>12.944162000000016</v>
      </c>
      <c r="I689" s="2">
        <f t="array" ref="I689">SUMPRODUCT(B673:B692, (ROW(B673:B692)-ROW(B673)+1)) / (20*21/2)</f>
        <v>14.207804761904763</v>
      </c>
      <c r="J689" s="2">
        <f t="shared" si="82"/>
        <v>14.303845834802292</v>
      </c>
      <c r="K689" s="2">
        <f t="shared" si="76"/>
        <v>13.921226822636909</v>
      </c>
    </row>
    <row r="690" spans="1:11" ht="13.5" x14ac:dyDescent="0.25">
      <c r="A690" s="3">
        <v>43010</v>
      </c>
      <c r="B690" s="2">
        <v>14.4696</v>
      </c>
      <c r="C690" s="2">
        <f t="shared" si="77"/>
        <v>0.40380000000000038</v>
      </c>
      <c r="D690" s="2">
        <f t="shared" si="78"/>
        <v>14.086599999999999</v>
      </c>
      <c r="E690" s="2">
        <f t="shared" si="80"/>
        <v>14.20778</v>
      </c>
      <c r="F690" s="2">
        <f t="shared" si="81"/>
        <v>14.781675000000003</v>
      </c>
      <c r="G690" s="2">
        <f t="shared" ref="G690:G753" si="83">AVERAGE(B641:B690)</f>
        <v>13.819138000000001</v>
      </c>
      <c r="H690" s="2">
        <f t="shared" si="79"/>
        <v>12.948022500000015</v>
      </c>
      <c r="I690" s="2">
        <f t="array" ref="I690">SUMPRODUCT(B674:B693, (ROW(B674:B693)-ROW(B674)+1)) / (20*21/2)</f>
        <v>14.104461428571428</v>
      </c>
      <c r="J690" s="2">
        <f t="shared" si="82"/>
        <v>14.319631945773503</v>
      </c>
      <c r="K690" s="2">
        <f t="shared" si="76"/>
        <v>13.942731653121736</v>
      </c>
    </row>
    <row r="691" spans="1:11" ht="13.5" x14ac:dyDescent="0.25">
      <c r="A691" s="3">
        <v>43011</v>
      </c>
      <c r="B691" s="2">
        <v>13.821099999999999</v>
      </c>
      <c r="C691" s="2">
        <f t="shared" si="77"/>
        <v>-0.6485000000000003</v>
      </c>
      <c r="D691" s="2">
        <f t="shared" si="78"/>
        <v>14.037659999999999</v>
      </c>
      <c r="E691" s="2">
        <f t="shared" si="80"/>
        <v>14.14598</v>
      </c>
      <c r="F691" s="2">
        <f t="shared" si="81"/>
        <v>14.696020000000001</v>
      </c>
      <c r="G691" s="2">
        <f t="shared" si="83"/>
        <v>13.849855999999999</v>
      </c>
      <c r="H691" s="2">
        <f t="shared" si="79"/>
        <v>12.950683000000016</v>
      </c>
      <c r="I691" s="2">
        <f t="array" ref="I691">SUMPRODUCT(B675:B694, (ROW(B675:B694)-ROW(B675)+1)) / (20*21/2)</f>
        <v>14.01527761904762</v>
      </c>
      <c r="J691" s="2">
        <f t="shared" si="82"/>
        <v>14.272152712842693</v>
      </c>
      <c r="K691" s="2">
        <f t="shared" ref="K691:K754" si="84">$K$4*B691+(1-$K$4)*K690</f>
        <v>13.937961784371865</v>
      </c>
    </row>
    <row r="692" spans="1:11" ht="13.5" x14ac:dyDescent="0.25">
      <c r="A692" s="3">
        <v>43012</v>
      </c>
      <c r="B692" s="2">
        <v>13.460100000000001</v>
      </c>
      <c r="C692" s="2">
        <f t="shared" si="77"/>
        <v>-0.36099999999999888</v>
      </c>
      <c r="D692" s="2">
        <f t="shared" si="78"/>
        <v>13.97648</v>
      </c>
      <c r="E692" s="2">
        <f t="shared" si="80"/>
        <v>14.0542</v>
      </c>
      <c r="F692" s="2">
        <f t="shared" si="81"/>
        <v>14.545205000000001</v>
      </c>
      <c r="G692" s="2">
        <f t="shared" si="83"/>
        <v>13.866000000000001</v>
      </c>
      <c r="H692" s="2">
        <f t="shared" si="79"/>
        <v>12.951538500000012</v>
      </c>
      <c r="I692" s="2">
        <f t="array" ref="I692">SUMPRODUCT(B676:B695, (ROW(B676:B695)-ROW(B676)+1)) / (20*21/2)</f>
        <v>13.975214285714285</v>
      </c>
      <c r="J692" s="2">
        <f t="shared" si="82"/>
        <v>14.194814359238629</v>
      </c>
      <c r="K692" s="2">
        <f t="shared" si="84"/>
        <v>13.919222106553359</v>
      </c>
    </row>
    <row r="693" spans="1:11" ht="13.5" x14ac:dyDescent="0.25">
      <c r="A693" s="3">
        <v>43013</v>
      </c>
      <c r="B693" s="2">
        <v>13.460100000000001</v>
      </c>
      <c r="C693" s="2">
        <f t="shared" si="77"/>
        <v>0</v>
      </c>
      <c r="D693" s="2">
        <f t="shared" si="78"/>
        <v>13.855339999999998</v>
      </c>
      <c r="E693" s="2">
        <f t="shared" si="80"/>
        <v>13.96242</v>
      </c>
      <c r="F693" s="2">
        <f t="shared" si="81"/>
        <v>14.396530000000002</v>
      </c>
      <c r="G693" s="2">
        <f t="shared" si="83"/>
        <v>13.881912</v>
      </c>
      <c r="H693" s="2">
        <f t="shared" si="79"/>
        <v>12.952394000000012</v>
      </c>
      <c r="I693" s="2">
        <f t="array" ref="I693">SUMPRODUCT(B677:B696, (ROW(B677:B696)-ROW(B677)+1)) / (20*21/2)</f>
        <v>13.943891428571428</v>
      </c>
      <c r="J693" s="2">
        <f t="shared" si="82"/>
        <v>14.124841563120665</v>
      </c>
      <c r="K693" s="2">
        <f t="shared" si="84"/>
        <v>13.90121731806107</v>
      </c>
    </row>
    <row r="694" spans="1:11" ht="13.5" x14ac:dyDescent="0.25">
      <c r="A694" s="3">
        <v>43014</v>
      </c>
      <c r="B694" s="2">
        <v>13.460100000000001</v>
      </c>
      <c r="C694" s="2">
        <f t="shared" si="77"/>
        <v>0</v>
      </c>
      <c r="D694" s="2">
        <f t="shared" si="78"/>
        <v>13.734199999999998</v>
      </c>
      <c r="E694" s="2">
        <f t="shared" si="80"/>
        <v>13.87064</v>
      </c>
      <c r="F694" s="2">
        <f t="shared" si="81"/>
        <v>14.284565000000001</v>
      </c>
      <c r="G694" s="2">
        <f t="shared" si="83"/>
        <v>13.897939999999998</v>
      </c>
      <c r="H694" s="2">
        <f t="shared" si="79"/>
        <v>12.953249500000013</v>
      </c>
      <c r="I694" s="2">
        <f t="array" ref="I694">SUMPRODUCT(B678:B697, (ROW(B678:B697)-ROW(B678)+1)) / (20*21/2)</f>
        <v>13.898382380952381</v>
      </c>
      <c r="J694" s="2">
        <f t="shared" si="82"/>
        <v>14.061532842823459</v>
      </c>
      <c r="K694" s="2">
        <f t="shared" si="84"/>
        <v>13.883918599705733</v>
      </c>
    </row>
    <row r="695" spans="1:11" ht="13.5" x14ac:dyDescent="0.25">
      <c r="A695" s="3">
        <v>43017</v>
      </c>
      <c r="B695" s="2">
        <v>13.863899999999999</v>
      </c>
      <c r="C695" s="2">
        <f t="shared" si="77"/>
        <v>0.4037999999999986</v>
      </c>
      <c r="D695" s="2">
        <f t="shared" si="78"/>
        <v>13.613059999999999</v>
      </c>
      <c r="E695" s="2">
        <f t="shared" si="80"/>
        <v>13.849829999999997</v>
      </c>
      <c r="F695" s="2">
        <f t="shared" si="81"/>
        <v>14.192789999999999</v>
      </c>
      <c r="G695" s="2">
        <f t="shared" si="83"/>
        <v>13.921927999999998</v>
      </c>
      <c r="H695" s="2">
        <f t="shared" si="79"/>
        <v>12.956124000000013</v>
      </c>
      <c r="I695" s="2">
        <f t="array" ref="I695">SUMPRODUCT(B679:B698, (ROW(B679:B698)-ROW(B679)+1)) / (20*21/2)</f>
        <v>13.85736</v>
      </c>
      <c r="J695" s="2">
        <f t="shared" si="82"/>
        <v>14.042710667316463</v>
      </c>
      <c r="K695" s="2">
        <f t="shared" si="84"/>
        <v>13.88313355658002</v>
      </c>
    </row>
    <row r="696" spans="1:11" ht="13.5" x14ac:dyDescent="0.25">
      <c r="A696" s="3">
        <v>43018</v>
      </c>
      <c r="B696" s="2">
        <v>13.863899999999999</v>
      </c>
      <c r="C696" s="2">
        <f t="shared" si="77"/>
        <v>0</v>
      </c>
      <c r="D696" s="2">
        <f t="shared" si="78"/>
        <v>13.621620000000002</v>
      </c>
      <c r="E696" s="2">
        <f t="shared" si="80"/>
        <v>13.829639999999998</v>
      </c>
      <c r="F696" s="2">
        <f t="shared" si="81"/>
        <v>14.133744999999999</v>
      </c>
      <c r="G696" s="2">
        <f t="shared" si="83"/>
        <v>13.945915999999997</v>
      </c>
      <c r="H696" s="2">
        <f t="shared" si="79"/>
        <v>12.958998500000014</v>
      </c>
      <c r="I696" s="2">
        <f t="array" ref="I696">SUMPRODUCT(B680:B699, (ROW(B680:B699)-ROW(B680)+1)) / (20*21/2)</f>
        <v>13.801537619047618</v>
      </c>
      <c r="J696" s="2">
        <f t="shared" si="82"/>
        <v>14.025681079952991</v>
      </c>
      <c r="K696" s="2">
        <f t="shared" si="84"/>
        <v>13.882379299459236</v>
      </c>
    </row>
    <row r="697" spans="1:11" ht="13.5" x14ac:dyDescent="0.25">
      <c r="A697" s="3">
        <v>43019</v>
      </c>
      <c r="B697" s="2">
        <v>13.655900000000001</v>
      </c>
      <c r="C697" s="2">
        <f t="shared" si="77"/>
        <v>-0.20799999999999841</v>
      </c>
      <c r="D697" s="2">
        <f t="shared" si="78"/>
        <v>13.660779999999999</v>
      </c>
      <c r="E697" s="2">
        <f t="shared" si="80"/>
        <v>13.818629999999999</v>
      </c>
      <c r="F697" s="2">
        <f t="shared" si="81"/>
        <v>14.086634999999998</v>
      </c>
      <c r="G697" s="2">
        <f t="shared" si="83"/>
        <v>13.965743999999997</v>
      </c>
      <c r="H697" s="2">
        <f t="shared" si="79"/>
        <v>12.960833000000015</v>
      </c>
      <c r="I697" s="2">
        <f t="array" ref="I697">SUMPRODUCT(B681:B700, (ROW(B681:B700)-ROW(B681)+1)) / (20*21/2)</f>
        <v>13.753290476190475</v>
      </c>
      <c r="J697" s="2">
        <f t="shared" si="82"/>
        <v>13.990463834243181</v>
      </c>
      <c r="K697" s="2">
        <f t="shared" si="84"/>
        <v>13.873497758303973</v>
      </c>
    </row>
    <row r="698" spans="1:11" ht="13.5" x14ac:dyDescent="0.25">
      <c r="A698" s="3">
        <v>43020</v>
      </c>
      <c r="B698" s="2">
        <v>13.655900000000001</v>
      </c>
      <c r="C698" s="2">
        <f t="shared" si="77"/>
        <v>0</v>
      </c>
      <c r="D698" s="2">
        <f t="shared" si="78"/>
        <v>13.699940000000002</v>
      </c>
      <c r="E698" s="2">
        <f t="shared" si="80"/>
        <v>13.77764</v>
      </c>
      <c r="F698" s="2">
        <f t="shared" si="81"/>
        <v>14.040134999999998</v>
      </c>
      <c r="G698" s="2">
        <f t="shared" si="83"/>
        <v>13.985565999999997</v>
      </c>
      <c r="H698" s="2">
        <f t="shared" si="79"/>
        <v>12.962580000000017</v>
      </c>
      <c r="I698" s="2">
        <f t="array" ref="I698">SUMPRODUCT(B682:B701, (ROW(B682:B701)-ROW(B682)+1)) / (20*21/2)</f>
        <v>13.709734285714285</v>
      </c>
      <c r="J698" s="2">
        <f t="shared" si="82"/>
        <v>13.958600611934306</v>
      </c>
      <c r="K698" s="2">
        <f t="shared" si="84"/>
        <v>13.864964512880288</v>
      </c>
    </row>
    <row r="699" spans="1:11" ht="13.5" x14ac:dyDescent="0.25">
      <c r="A699" s="3">
        <v>43021</v>
      </c>
      <c r="B699" s="2">
        <v>13.454000000000001</v>
      </c>
      <c r="C699" s="2">
        <f t="shared" si="77"/>
        <v>-0.20190000000000019</v>
      </c>
      <c r="D699" s="2">
        <f t="shared" si="78"/>
        <v>13.69872</v>
      </c>
      <c r="E699" s="2">
        <f t="shared" si="80"/>
        <v>13.716460000000001</v>
      </c>
      <c r="F699" s="2">
        <f t="shared" si="81"/>
        <v>13.960595000000003</v>
      </c>
      <c r="G699" s="2">
        <f t="shared" si="83"/>
        <v>14.001349999999997</v>
      </c>
      <c r="H699" s="2">
        <f t="shared" si="79"/>
        <v>12.963317500000015</v>
      </c>
      <c r="I699" s="2">
        <f t="array" ref="I699">SUMPRODUCT(B683:B702, (ROW(B683:B702)-ROW(B683)+1)) / (20*21/2)</f>
        <v>13.642897619047622</v>
      </c>
      <c r="J699" s="2">
        <f t="shared" si="82"/>
        <v>13.910543410797706</v>
      </c>
      <c r="K699" s="2">
        <f t="shared" si="84"/>
        <v>13.84884825747322</v>
      </c>
    </row>
    <row r="700" spans="1:11" ht="13.5" x14ac:dyDescent="0.25">
      <c r="A700" s="3">
        <v>43024</v>
      </c>
      <c r="B700" s="2">
        <v>13.454000000000001</v>
      </c>
      <c r="C700" s="2">
        <f t="shared" si="77"/>
        <v>0</v>
      </c>
      <c r="D700" s="2">
        <f t="shared" si="78"/>
        <v>13.616739999999998</v>
      </c>
      <c r="E700" s="2">
        <f t="shared" si="80"/>
        <v>13.6149</v>
      </c>
      <c r="F700" s="2">
        <f t="shared" si="81"/>
        <v>13.911340000000001</v>
      </c>
      <c r="G700" s="2">
        <f t="shared" si="83"/>
        <v>14.009547999999997</v>
      </c>
      <c r="H700" s="2">
        <f t="shared" si="79"/>
        <v>12.964055000000014</v>
      </c>
      <c r="I700" s="2">
        <f t="array" ref="I700">SUMPRODUCT(B684:B703, (ROW(B684:B703)-ROW(B684)+1)) / (20*21/2)</f>
        <v>13.609830476190478</v>
      </c>
      <c r="J700" s="2">
        <f t="shared" si="82"/>
        <v>13.867063085959828</v>
      </c>
      <c r="K700" s="2">
        <f t="shared" si="84"/>
        <v>13.833364012082114</v>
      </c>
    </row>
    <row r="701" spans="1:11" ht="13.5" x14ac:dyDescent="0.25">
      <c r="A701" s="3">
        <v>43025</v>
      </c>
      <c r="B701" s="2">
        <v>13.454000000000001</v>
      </c>
      <c r="C701" s="2">
        <f t="shared" si="77"/>
        <v>0</v>
      </c>
      <c r="D701" s="2">
        <f t="shared" si="78"/>
        <v>13.53476</v>
      </c>
      <c r="E701" s="2">
        <f t="shared" si="80"/>
        <v>13.578190000000003</v>
      </c>
      <c r="F701" s="2">
        <f t="shared" si="81"/>
        <v>13.862085000000002</v>
      </c>
      <c r="G701" s="2">
        <f t="shared" si="83"/>
        <v>14.010037999999998</v>
      </c>
      <c r="H701" s="2">
        <f t="shared" si="79"/>
        <v>12.966251500000013</v>
      </c>
      <c r="I701" s="2">
        <f t="array" ref="I701">SUMPRODUCT(B685:B704, (ROW(B685:B704)-ROW(B685)+1)) / (20*21/2)</f>
        <v>13.581162857142859</v>
      </c>
      <c r="J701" s="2">
        <f t="shared" si="82"/>
        <v>13.827723744439844</v>
      </c>
      <c r="K701" s="2">
        <f t="shared" si="84"/>
        <v>13.818486992000464</v>
      </c>
    </row>
    <row r="702" spans="1:11" ht="13.5" x14ac:dyDescent="0.25">
      <c r="A702" s="3">
        <v>43026</v>
      </c>
      <c r="B702" s="2">
        <v>13.160299999999999</v>
      </c>
      <c r="C702" s="2">
        <f t="shared" si="77"/>
        <v>-0.29370000000000118</v>
      </c>
      <c r="D702" s="2">
        <f t="shared" si="78"/>
        <v>13.435640000000001</v>
      </c>
      <c r="E702" s="2">
        <f t="shared" si="80"/>
        <v>13.548210000000003</v>
      </c>
      <c r="F702" s="2">
        <f t="shared" si="81"/>
        <v>13.801205000000001</v>
      </c>
      <c r="G702" s="2">
        <f t="shared" si="83"/>
        <v>14.005264</v>
      </c>
      <c r="H702" s="2">
        <f t="shared" si="79"/>
        <v>12.966979500000011</v>
      </c>
      <c r="I702" s="2">
        <f t="array" ref="I702">SUMPRODUCT(B686:B705, (ROW(B686:B705)-ROW(B686)+1)) / (20*21/2)</f>
        <v>13.596523333333334</v>
      </c>
      <c r="J702" s="2">
        <f t="shared" si="82"/>
        <v>13.764159578302715</v>
      </c>
      <c r="K702" s="2">
        <f t="shared" si="84"/>
        <v>13.792675737412212</v>
      </c>
    </row>
    <row r="703" spans="1:11" ht="13.5" x14ac:dyDescent="0.25">
      <c r="A703" s="3">
        <v>43027</v>
      </c>
      <c r="B703" s="2">
        <v>13.454000000000001</v>
      </c>
      <c r="C703" s="2">
        <f t="shared" si="77"/>
        <v>0.29370000000000118</v>
      </c>
      <c r="D703" s="2">
        <f t="shared" si="78"/>
        <v>13.395260000000002</v>
      </c>
      <c r="E703" s="2">
        <f t="shared" si="80"/>
        <v>13.547600000000003</v>
      </c>
      <c r="F703" s="2">
        <f t="shared" si="81"/>
        <v>13.755010000000002</v>
      </c>
      <c r="G703" s="2">
        <f t="shared" si="83"/>
        <v>14.017377999999997</v>
      </c>
      <c r="H703" s="2">
        <f t="shared" si="79"/>
        <v>12.96917600000001</v>
      </c>
      <c r="I703" s="2">
        <f t="array" ref="I703">SUMPRODUCT(B687:B706, (ROW(B687:B706)-ROW(B687)+1)) / (20*21/2)</f>
        <v>13.652464285714286</v>
      </c>
      <c r="J703" s="2">
        <f t="shared" si="82"/>
        <v>13.734620570845314</v>
      </c>
      <c r="K703" s="2">
        <f t="shared" si="84"/>
        <v>13.779394335945067</v>
      </c>
    </row>
    <row r="704" spans="1:11" ht="13.5" x14ac:dyDescent="0.25">
      <c r="A704" s="3">
        <v>43028</v>
      </c>
      <c r="B704" s="2">
        <v>13.454000000000001</v>
      </c>
      <c r="C704" s="2">
        <f t="shared" si="77"/>
        <v>0</v>
      </c>
      <c r="D704" s="2">
        <f t="shared" si="78"/>
        <v>13.395260000000002</v>
      </c>
      <c r="E704" s="2">
        <f t="shared" si="80"/>
        <v>13.546990000000003</v>
      </c>
      <c r="F704" s="2">
        <f t="shared" si="81"/>
        <v>13.708815000000001</v>
      </c>
      <c r="G704" s="2">
        <f t="shared" si="83"/>
        <v>14.029123999999994</v>
      </c>
      <c r="H704" s="2">
        <f t="shared" si="79"/>
        <v>12.970789000000009</v>
      </c>
      <c r="I704" s="2">
        <f t="array" ref="I704">SUMPRODUCT(B688:B707, (ROW(B688:B707)-ROW(B688)+1)) / (20*21/2)</f>
        <v>13.707356190476188</v>
      </c>
      <c r="J704" s="2">
        <f t="shared" si="82"/>
        <v>13.707894802193378</v>
      </c>
      <c r="K704" s="2">
        <f t="shared" si="84"/>
        <v>13.766633773751144</v>
      </c>
    </row>
    <row r="705" spans="1:11" ht="13.5" x14ac:dyDescent="0.25">
      <c r="A705" s="3">
        <v>43031</v>
      </c>
      <c r="B705" s="2">
        <v>13.870100000000001</v>
      </c>
      <c r="C705" s="2">
        <f t="shared" si="77"/>
        <v>0.41610000000000014</v>
      </c>
      <c r="D705" s="2">
        <f t="shared" si="78"/>
        <v>13.478480000000001</v>
      </c>
      <c r="E705" s="2">
        <f t="shared" si="80"/>
        <v>13.547610000000002</v>
      </c>
      <c r="F705" s="2">
        <f t="shared" si="81"/>
        <v>13.69872</v>
      </c>
      <c r="G705" s="2">
        <f t="shared" si="83"/>
        <v>14.042095999999994</v>
      </c>
      <c r="H705" s="2">
        <f t="shared" si="79"/>
        <v>12.974482500000011</v>
      </c>
      <c r="I705" s="2">
        <f t="array" ref="I705">SUMPRODUCT(B689:B708, (ROW(B689:B708)-ROW(B689)+1)) / (20*21/2)</f>
        <v>13.740542857142858</v>
      </c>
      <c r="J705" s="2">
        <f t="shared" si="82"/>
        <v>13.7233429162702</v>
      </c>
      <c r="K705" s="2">
        <f t="shared" si="84"/>
        <v>13.770691272819727</v>
      </c>
    </row>
    <row r="706" spans="1:11" ht="13.5" x14ac:dyDescent="0.25">
      <c r="A706" s="3">
        <v>43032</v>
      </c>
      <c r="B706" s="2">
        <v>14.286099999999999</v>
      </c>
      <c r="C706" s="2">
        <f t="shared" si="77"/>
        <v>0.41599999999999859</v>
      </c>
      <c r="D706" s="2">
        <f t="shared" si="78"/>
        <v>13.644900000000002</v>
      </c>
      <c r="E706" s="2">
        <f t="shared" si="80"/>
        <v>13.589830000000003</v>
      </c>
      <c r="F706" s="2">
        <f t="shared" si="81"/>
        <v>13.709735</v>
      </c>
      <c r="G706" s="2">
        <f t="shared" si="83"/>
        <v>14.058615999999995</v>
      </c>
      <c r="H706" s="2">
        <f t="shared" si="79"/>
        <v>12.980256000000011</v>
      </c>
      <c r="I706" s="2">
        <f t="array" ref="I706">SUMPRODUCT(B690:B709, (ROW(B690:B709)-ROW(B690)+1)) / (20*21/2)</f>
        <v>13.784127619047618</v>
      </c>
      <c r="J706" s="2">
        <f t="shared" si="82"/>
        <v>13.776938829006371</v>
      </c>
      <c r="K706" s="2">
        <f t="shared" si="84"/>
        <v>13.790903379767974</v>
      </c>
    </row>
    <row r="707" spans="1:11" ht="13.5" x14ac:dyDescent="0.25">
      <c r="A707" s="3">
        <v>43033</v>
      </c>
      <c r="B707" s="2">
        <v>14.286099999999999</v>
      </c>
      <c r="C707" s="2">
        <f t="shared" si="77"/>
        <v>0</v>
      </c>
      <c r="D707" s="2">
        <f t="shared" si="78"/>
        <v>13.87006</v>
      </c>
      <c r="E707" s="2">
        <f t="shared" si="80"/>
        <v>13.652850000000004</v>
      </c>
      <c r="F707" s="2">
        <f t="shared" si="81"/>
        <v>13.735740000000002</v>
      </c>
      <c r="G707" s="2">
        <f t="shared" si="83"/>
        <v>14.075135999999995</v>
      </c>
      <c r="H707" s="2">
        <f t="shared" si="79"/>
        <v>12.985154000000009</v>
      </c>
      <c r="I707" s="2">
        <f t="array" ref="I707">SUMPRODUCT(B691:B710, (ROW(B691:B710)-ROW(B691)+1)) / (20*21/2)</f>
        <v>13.827100476190477</v>
      </c>
      <c r="J707" s="2">
        <f t="shared" si="82"/>
        <v>13.825430369101001</v>
      </c>
      <c r="K707" s="2">
        <f t="shared" si="84"/>
        <v>13.810322855071192</v>
      </c>
    </row>
    <row r="708" spans="1:11" ht="13.5" x14ac:dyDescent="0.25">
      <c r="A708" s="3">
        <v>43034</v>
      </c>
      <c r="B708" s="2">
        <v>14.084199999999999</v>
      </c>
      <c r="C708" s="2">
        <f t="shared" ref="C708:C771" si="85">B708-B707</f>
        <v>-0.20190000000000019</v>
      </c>
      <c r="D708" s="2">
        <f t="shared" si="78"/>
        <v>13.996099999999998</v>
      </c>
      <c r="E708" s="2">
        <f t="shared" si="80"/>
        <v>13.695680000000005</v>
      </c>
      <c r="F708" s="2">
        <f t="shared" si="81"/>
        <v>13.736660000000004</v>
      </c>
      <c r="G708" s="2">
        <f t="shared" si="83"/>
        <v>14.087617999999996</v>
      </c>
      <c r="H708" s="2">
        <f t="shared" si="79"/>
        <v>12.989042500000007</v>
      </c>
      <c r="I708" s="2">
        <f t="array" ref="I708">SUMPRODUCT(B692:B711, (ROW(B692:B711)-ROW(B692)+1)) / (20*21/2)</f>
        <v>13.890031904761907</v>
      </c>
      <c r="J708" s="2">
        <f t="shared" si="82"/>
        <v>13.850075095853287</v>
      </c>
      <c r="K708" s="2">
        <f t="shared" si="84"/>
        <v>13.821063135264477</v>
      </c>
    </row>
    <row r="709" spans="1:11" ht="13.5" x14ac:dyDescent="0.25">
      <c r="A709" s="3">
        <v>43035</v>
      </c>
      <c r="B709" s="2">
        <v>14.1943</v>
      </c>
      <c r="C709" s="2">
        <f t="shared" si="85"/>
        <v>0.11010000000000097</v>
      </c>
      <c r="D709" s="2">
        <f t="shared" si="78"/>
        <v>14.144159999999999</v>
      </c>
      <c r="E709" s="2">
        <f t="shared" si="80"/>
        <v>13.769710000000003</v>
      </c>
      <c r="F709" s="2">
        <f t="shared" si="81"/>
        <v>13.743085000000002</v>
      </c>
      <c r="G709" s="2">
        <f t="shared" si="83"/>
        <v>14.103523999999995</v>
      </c>
      <c r="H709" s="2">
        <f t="shared" si="79"/>
        <v>12.993481500000007</v>
      </c>
      <c r="I709" s="2">
        <f t="array" ref="I709">SUMPRODUCT(B693:B712, (ROW(B693:B712)-ROW(B693)+1)) / (20*21/2)</f>
        <v>13.950253809523812</v>
      </c>
      <c r="J709" s="2">
        <f t="shared" si="82"/>
        <v>13.882858420057735</v>
      </c>
      <c r="K709" s="2">
        <f t="shared" si="84"/>
        <v>13.835699875058028</v>
      </c>
    </row>
    <row r="710" spans="1:11" ht="13.5" x14ac:dyDescent="0.25">
      <c r="A710" s="3">
        <v>43038</v>
      </c>
      <c r="B710" s="2">
        <v>14.1943</v>
      </c>
      <c r="C710" s="2">
        <f t="shared" si="85"/>
        <v>0</v>
      </c>
      <c r="D710" s="2">
        <f t="shared" ref="D710:D773" si="86">AVERAGE(B706:B710)</f>
        <v>14.209</v>
      </c>
      <c r="E710" s="2">
        <f t="shared" si="80"/>
        <v>13.843740000000002</v>
      </c>
      <c r="F710" s="2">
        <f t="shared" si="81"/>
        <v>13.729320000000005</v>
      </c>
      <c r="G710" s="2">
        <f t="shared" si="83"/>
        <v>14.118573999999999</v>
      </c>
      <c r="H710" s="2">
        <f t="shared" si="79"/>
        <v>12.997920500000006</v>
      </c>
      <c r="I710" s="2">
        <f t="array" ref="I710">SUMPRODUCT(B694:B713, (ROW(B694:B713)-ROW(B694)+1)) / (20*21/2)</f>
        <v>14.006047142857144</v>
      </c>
      <c r="J710" s="2">
        <f t="shared" si="82"/>
        <v>13.912519522909379</v>
      </c>
      <c r="K710" s="2">
        <f t="shared" si="84"/>
        <v>13.849762625055753</v>
      </c>
    </row>
    <row r="711" spans="1:11" ht="13.5" x14ac:dyDescent="0.25">
      <c r="A711" s="3">
        <v>43039</v>
      </c>
      <c r="B711" s="2">
        <v>14.3901</v>
      </c>
      <c r="C711" s="2">
        <f t="shared" si="85"/>
        <v>0.1958000000000002</v>
      </c>
      <c r="D711" s="2">
        <f t="shared" si="86"/>
        <v>14.229800000000001</v>
      </c>
      <c r="E711" s="2">
        <f t="shared" si="80"/>
        <v>13.93735</v>
      </c>
      <c r="F711" s="2">
        <f t="shared" si="81"/>
        <v>13.757770000000004</v>
      </c>
      <c r="G711" s="2">
        <f t="shared" si="83"/>
        <v>14.137417999999998</v>
      </c>
      <c r="H711" s="2">
        <f t="shared" si="79"/>
        <v>13.003338500000009</v>
      </c>
      <c r="I711" s="2">
        <f t="array" ref="I711">SUMPRODUCT(B695:B714, (ROW(B695:B714)-ROW(B695)+1)) / (20*21/2)</f>
        <v>14.044592857142858</v>
      </c>
      <c r="J711" s="2">
        <f t="shared" si="82"/>
        <v>13.958003377870391</v>
      </c>
      <c r="K711" s="2">
        <f t="shared" si="84"/>
        <v>13.87095232603396</v>
      </c>
    </row>
    <row r="712" spans="1:11" ht="13.5" x14ac:dyDescent="0.25">
      <c r="A712" s="3">
        <v>43040</v>
      </c>
      <c r="B712" s="2">
        <v>14.3901</v>
      </c>
      <c r="C712" s="2">
        <f t="shared" si="85"/>
        <v>0</v>
      </c>
      <c r="D712" s="2">
        <f t="shared" si="86"/>
        <v>14.2506</v>
      </c>
      <c r="E712" s="2">
        <f t="shared" si="80"/>
        <v>14.060329999999999</v>
      </c>
      <c r="F712" s="2">
        <f t="shared" si="81"/>
        <v>13.804270000000006</v>
      </c>
      <c r="G712" s="2">
        <f t="shared" si="83"/>
        <v>14.156262</v>
      </c>
      <c r="H712" s="2">
        <f t="shared" si="79"/>
        <v>13.008756500000011</v>
      </c>
      <c r="I712" s="2">
        <f t="array" ref="I712">SUMPRODUCT(B696:B715, (ROW(B696:B715)-ROW(B696)+1)) / (20*21/2)</f>
        <v>14.160931904761906</v>
      </c>
      <c r="J712" s="2">
        <f t="shared" si="82"/>
        <v>13.999155437120828</v>
      </c>
      <c r="K712" s="2">
        <f t="shared" si="84"/>
        <v>13.891311058346353</v>
      </c>
    </row>
    <row r="713" spans="1:11" ht="13.5" x14ac:dyDescent="0.25">
      <c r="A713" s="3">
        <v>43041</v>
      </c>
      <c r="B713" s="2">
        <v>14.3901</v>
      </c>
      <c r="C713" s="2">
        <f t="shared" si="85"/>
        <v>0</v>
      </c>
      <c r="D713" s="2">
        <f t="shared" si="86"/>
        <v>14.311780000000002</v>
      </c>
      <c r="E713" s="2">
        <f t="shared" si="80"/>
        <v>14.15394</v>
      </c>
      <c r="F713" s="2">
        <f t="shared" si="81"/>
        <v>13.850770000000002</v>
      </c>
      <c r="G713" s="2">
        <f t="shared" si="83"/>
        <v>14.175105999999998</v>
      </c>
      <c r="H713" s="2">
        <f t="shared" si="79"/>
        <v>13.014203500000013</v>
      </c>
      <c r="I713" s="2">
        <f t="array" ref="I713">SUMPRODUCT(B697:B716, (ROW(B697:B716)-ROW(B697)+1)) / (20*21/2)</f>
        <v>14.314441428571429</v>
      </c>
      <c r="J713" s="2">
        <f t="shared" si="82"/>
        <v>14.036388252633129</v>
      </c>
      <c r="K713" s="2">
        <f t="shared" si="84"/>
        <v>13.910871408999437</v>
      </c>
    </row>
    <row r="714" spans="1:11" ht="13.5" x14ac:dyDescent="0.25">
      <c r="A714" s="3">
        <v>43042</v>
      </c>
      <c r="B714" s="2">
        <v>14.2555</v>
      </c>
      <c r="C714" s="2">
        <f t="shared" si="85"/>
        <v>-0.13460000000000072</v>
      </c>
      <c r="D714" s="2">
        <f t="shared" si="86"/>
        <v>14.324020000000001</v>
      </c>
      <c r="E714" s="2">
        <f t="shared" si="80"/>
        <v>14.23409</v>
      </c>
      <c r="F714" s="2">
        <f t="shared" si="81"/>
        <v>13.890540000000001</v>
      </c>
      <c r="G714" s="2">
        <f t="shared" si="83"/>
        <v>14.191257999999998</v>
      </c>
      <c r="H714" s="2">
        <f t="shared" ref="H714:H777" si="87">AVERAGE(B515:B714)</f>
        <v>13.018977500000013</v>
      </c>
      <c r="I714" s="2">
        <f t="array" ref="I714">SUMPRODUCT(B698:B717, (ROW(B698:B717)-ROW(B698)+1)) / (20*21/2)</f>
        <v>14.47092761904762</v>
      </c>
      <c r="J714" s="2">
        <f t="shared" si="82"/>
        <v>14.057256038096641</v>
      </c>
      <c r="K714" s="2">
        <f t="shared" si="84"/>
        <v>13.924386255705341</v>
      </c>
    </row>
    <row r="715" spans="1:11" ht="13.5" x14ac:dyDescent="0.25">
      <c r="A715" s="3">
        <v>43045</v>
      </c>
      <c r="B715" s="2">
        <v>15.1121</v>
      </c>
      <c r="C715" s="2">
        <f t="shared" si="85"/>
        <v>0.85660000000000025</v>
      </c>
      <c r="D715" s="2">
        <f t="shared" si="86"/>
        <v>14.507579999999999</v>
      </c>
      <c r="E715" s="2">
        <f t="shared" si="80"/>
        <v>14.358290000000002</v>
      </c>
      <c r="F715" s="2">
        <f t="shared" si="81"/>
        <v>13.952950000000001</v>
      </c>
      <c r="G715" s="2">
        <f t="shared" si="83"/>
        <v>14.232496000000001</v>
      </c>
      <c r="H715" s="2">
        <f t="shared" si="87"/>
        <v>13.028034500000011</v>
      </c>
      <c r="I715" s="2">
        <f t="array" ref="I715">SUMPRODUCT(B699:B718, (ROW(B699:B718)-ROW(B699)+1)) / (20*21/2)</f>
        <v>14.639322380952384</v>
      </c>
      <c r="J715" s="2">
        <f t="shared" si="82"/>
        <v>14.157717367801723</v>
      </c>
      <c r="K715" s="2">
        <f t="shared" si="84"/>
        <v>13.970963265285524</v>
      </c>
    </row>
    <row r="716" spans="1:11" ht="13.5" x14ac:dyDescent="0.25">
      <c r="A716" s="3">
        <v>43046</v>
      </c>
      <c r="B716" s="2">
        <v>15.5648</v>
      </c>
      <c r="C716" s="2">
        <f t="shared" si="85"/>
        <v>0.4527000000000001</v>
      </c>
      <c r="D716" s="2">
        <f t="shared" si="86"/>
        <v>14.742519999999999</v>
      </c>
      <c r="E716" s="2">
        <f t="shared" ref="E716:E779" si="88">AVERAGE(B707:B716)</f>
        <v>14.486160000000002</v>
      </c>
      <c r="F716" s="2">
        <f t="shared" si="81"/>
        <v>14.037995</v>
      </c>
      <c r="G716" s="2">
        <f t="shared" si="83"/>
        <v>14.283032</v>
      </c>
      <c r="H716" s="2">
        <f t="shared" si="87"/>
        <v>13.039355000000009</v>
      </c>
      <c r="I716" s="2">
        <f t="array" ref="I716">SUMPRODUCT(B700:B719, (ROW(B700:B719)-ROW(B700)+1)) / (20*21/2)</f>
        <v>14.865176666666665</v>
      </c>
      <c r="J716" s="2">
        <f t="shared" si="82"/>
        <v>14.291725237534893</v>
      </c>
      <c r="K716" s="2">
        <f t="shared" si="84"/>
        <v>14.033466666646877</v>
      </c>
    </row>
    <row r="717" spans="1:11" ht="13.5" x14ac:dyDescent="0.25">
      <c r="A717" s="3">
        <v>43047</v>
      </c>
      <c r="B717" s="2">
        <v>15.681100000000001</v>
      </c>
      <c r="C717" s="2">
        <f t="shared" si="85"/>
        <v>0.11630000000000074</v>
      </c>
      <c r="D717" s="2">
        <f t="shared" si="86"/>
        <v>15.000720000000001</v>
      </c>
      <c r="E717" s="2">
        <f t="shared" si="88"/>
        <v>14.62566</v>
      </c>
      <c r="F717" s="2">
        <f t="shared" si="81"/>
        <v>14.139255000000002</v>
      </c>
      <c r="G717" s="2">
        <f t="shared" si="83"/>
        <v>14.327452000000001</v>
      </c>
      <c r="H717" s="2">
        <f t="shared" si="87"/>
        <v>13.051257000000007</v>
      </c>
      <c r="I717" s="2">
        <f t="array" ref="I717">SUMPRODUCT(B701:B720, (ROW(B701:B720)-ROW(B701)+1)) / (20*21/2)</f>
        <v>15.074186666666668</v>
      </c>
      <c r="J717" s="2">
        <f t="shared" si="82"/>
        <v>14.424046643483951</v>
      </c>
      <c r="K717" s="2">
        <f t="shared" si="84"/>
        <v>14.098079738543079</v>
      </c>
    </row>
    <row r="718" spans="1:11" ht="13.5" x14ac:dyDescent="0.25">
      <c r="A718" s="3">
        <v>43048</v>
      </c>
      <c r="B718" s="2">
        <v>15.907400000000001</v>
      </c>
      <c r="C718" s="2">
        <f t="shared" si="85"/>
        <v>0.22630000000000017</v>
      </c>
      <c r="D718" s="2">
        <f t="shared" si="86"/>
        <v>15.304179999999999</v>
      </c>
      <c r="E718" s="2">
        <f t="shared" si="88"/>
        <v>14.807980000000001</v>
      </c>
      <c r="F718" s="2">
        <f t="shared" si="81"/>
        <v>14.251830000000002</v>
      </c>
      <c r="G718" s="2">
        <f t="shared" si="83"/>
        <v>14.372726000000002</v>
      </c>
      <c r="H718" s="2">
        <f t="shared" si="87"/>
        <v>13.064290500000006</v>
      </c>
      <c r="I718" s="2">
        <f t="array" ref="I718">SUMPRODUCT(B702:B721, (ROW(B702:B721)-ROW(B702)+1)) / (20*21/2)</f>
        <v>15.362592380952384</v>
      </c>
      <c r="J718" s="2">
        <f t="shared" si="82"/>
        <v>14.565318391723576</v>
      </c>
      <c r="K718" s="2">
        <f t="shared" si="84"/>
        <v>14.169033474286488</v>
      </c>
    </row>
    <row r="719" spans="1:11" ht="13.5" x14ac:dyDescent="0.25">
      <c r="A719" s="3">
        <v>43049</v>
      </c>
      <c r="B719" s="2">
        <v>16.6233</v>
      </c>
      <c r="C719" s="2">
        <f t="shared" si="85"/>
        <v>0.71589999999999954</v>
      </c>
      <c r="D719" s="2">
        <f t="shared" si="86"/>
        <v>15.77774</v>
      </c>
      <c r="E719" s="2">
        <f t="shared" si="88"/>
        <v>15.050880000000001</v>
      </c>
      <c r="F719" s="2">
        <f t="shared" si="81"/>
        <v>14.410295000000001</v>
      </c>
      <c r="G719" s="2">
        <f t="shared" si="83"/>
        <v>14.424242000000003</v>
      </c>
      <c r="H719" s="2">
        <f t="shared" si="87"/>
        <v>13.080903500000009</v>
      </c>
      <c r="I719" s="2">
        <f t="array" ref="I719">SUMPRODUCT(B703:B722, (ROW(B703:B722)-ROW(B703)+1)) / (20*21/2)</f>
        <v>15.662740476190473</v>
      </c>
      <c r="J719" s="2">
        <f t="shared" si="82"/>
        <v>14.761316640130856</v>
      </c>
      <c r="K719" s="2">
        <f t="shared" si="84"/>
        <v>14.2652792203929</v>
      </c>
    </row>
    <row r="720" spans="1:11" ht="13.5" x14ac:dyDescent="0.25">
      <c r="A720" s="3">
        <v>43052</v>
      </c>
      <c r="B720" s="2">
        <v>16.604900000000001</v>
      </c>
      <c r="C720" s="2">
        <f t="shared" si="85"/>
        <v>-1.839999999999975E-2</v>
      </c>
      <c r="D720" s="2">
        <f t="shared" si="86"/>
        <v>16.0763</v>
      </c>
      <c r="E720" s="2">
        <f t="shared" si="88"/>
        <v>15.29194</v>
      </c>
      <c r="F720" s="2">
        <f t="shared" si="81"/>
        <v>14.567839999999999</v>
      </c>
      <c r="G720" s="2">
        <f t="shared" si="83"/>
        <v>14.462786000000003</v>
      </c>
      <c r="H720" s="2">
        <f t="shared" si="87"/>
        <v>13.097424500000006</v>
      </c>
      <c r="I720" s="2">
        <f t="array" ref="I720">SUMPRODUCT(B704:B723, (ROW(B704:B723)-ROW(B704)+1)) / (20*21/2)</f>
        <v>15.916878095238099</v>
      </c>
      <c r="J720" s="2">
        <f t="shared" si="82"/>
        <v>14.93689600773744</v>
      </c>
      <c r="K720" s="2">
        <f t="shared" si="84"/>
        <v>14.357029054887295</v>
      </c>
    </row>
    <row r="721" spans="1:11" ht="13.5" x14ac:dyDescent="0.25">
      <c r="A721" s="3">
        <v>43053</v>
      </c>
      <c r="B721" s="2">
        <v>17.5961</v>
      </c>
      <c r="C721" s="2">
        <f t="shared" si="85"/>
        <v>0.99119999999999919</v>
      </c>
      <c r="D721" s="2">
        <f t="shared" si="86"/>
        <v>16.482559999999999</v>
      </c>
      <c r="E721" s="2">
        <f t="shared" si="88"/>
        <v>15.612539999999999</v>
      </c>
      <c r="F721" s="2">
        <f t="shared" si="81"/>
        <v>14.774944999999999</v>
      </c>
      <c r="G721" s="2">
        <f t="shared" si="83"/>
        <v>14.504023999999999</v>
      </c>
      <c r="H721" s="2">
        <f t="shared" si="87"/>
        <v>13.118901500000007</v>
      </c>
      <c r="I721" s="2">
        <f t="array" ref="I721">SUMPRODUCT(B705:B724, (ROW(B705:B724)-ROW(B705)+1)) / (20*21/2)</f>
        <v>16.117093333333333</v>
      </c>
      <c r="J721" s="2">
        <f t="shared" si="82"/>
        <v>15.190153530810065</v>
      </c>
      <c r="K721" s="2">
        <f t="shared" si="84"/>
        <v>14.484051444891715</v>
      </c>
    </row>
    <row r="722" spans="1:11" ht="13.5" x14ac:dyDescent="0.25">
      <c r="A722" s="3">
        <v>43054</v>
      </c>
      <c r="B722" s="2">
        <v>17.926500000000001</v>
      </c>
      <c r="C722" s="2">
        <f t="shared" si="85"/>
        <v>0.33040000000000092</v>
      </c>
      <c r="D722" s="2">
        <f t="shared" si="86"/>
        <v>16.931640000000002</v>
      </c>
      <c r="E722" s="2">
        <f t="shared" si="88"/>
        <v>15.96618</v>
      </c>
      <c r="F722" s="2">
        <f t="shared" si="81"/>
        <v>15.013254999999997</v>
      </c>
      <c r="G722" s="2">
        <f t="shared" si="83"/>
        <v>14.533026</v>
      </c>
      <c r="H722" s="2">
        <f t="shared" si="87"/>
        <v>13.142030500000008</v>
      </c>
      <c r="I722" s="2">
        <f t="array" ref="I722">SUMPRODUCT(B706:B725, (ROW(B706:B725)-ROW(B706)+1)) / (20*21/2)</f>
        <v>16.329161428571428</v>
      </c>
      <c r="J722" s="2">
        <f t="shared" si="82"/>
        <v>15.450757956447202</v>
      </c>
      <c r="K722" s="2">
        <f t="shared" si="84"/>
        <v>14.619049427444981</v>
      </c>
    </row>
    <row r="723" spans="1:11" ht="13.5" x14ac:dyDescent="0.25">
      <c r="A723" s="3">
        <v>43055</v>
      </c>
      <c r="B723" s="2">
        <v>17.681699999999999</v>
      </c>
      <c r="C723" s="2">
        <f t="shared" si="85"/>
        <v>-0.24480000000000146</v>
      </c>
      <c r="D723" s="2">
        <f t="shared" si="86"/>
        <v>17.2865</v>
      </c>
      <c r="E723" s="2">
        <f t="shared" si="88"/>
        <v>16.295340000000003</v>
      </c>
      <c r="F723" s="2">
        <f t="shared" si="81"/>
        <v>15.224639999999997</v>
      </c>
      <c r="G723" s="2">
        <f t="shared" si="83"/>
        <v>14.557988</v>
      </c>
      <c r="H723" s="2">
        <f t="shared" si="87"/>
        <v>13.16393550000001</v>
      </c>
      <c r="I723" s="2">
        <f t="array" ref="I723">SUMPRODUCT(B707:B726, (ROW(B707:B726)-ROW(B707)+1)) / (20*21/2)</f>
        <v>16.523253809523812</v>
      </c>
      <c r="J723" s="2">
        <f t="shared" si="82"/>
        <v>15.663228627261754</v>
      </c>
      <c r="K723" s="2">
        <f t="shared" si="84"/>
        <v>14.739153371466747</v>
      </c>
    </row>
    <row r="724" spans="1:11" ht="13.5" x14ac:dyDescent="0.25">
      <c r="A724" s="3">
        <v>43056</v>
      </c>
      <c r="B724" s="2">
        <v>17.326899999999998</v>
      </c>
      <c r="C724" s="2">
        <f t="shared" si="85"/>
        <v>-0.35480000000000089</v>
      </c>
      <c r="D724" s="2">
        <f t="shared" si="86"/>
        <v>17.427219999999998</v>
      </c>
      <c r="E724" s="2">
        <f t="shared" si="88"/>
        <v>16.60248</v>
      </c>
      <c r="F724" s="2">
        <f t="shared" ref="F724:F787" si="89">AVERAGE(B705:B724)</f>
        <v>15.418285000000001</v>
      </c>
      <c r="G724" s="2">
        <f t="shared" si="83"/>
        <v>14.590537999999999</v>
      </c>
      <c r="H724" s="2">
        <f t="shared" si="87"/>
        <v>13.18605100000001</v>
      </c>
      <c r="I724" s="2">
        <f t="array" ref="I724">SUMPRODUCT(B708:B727, (ROW(B708:B727)-ROW(B708)+1)) / (20*21/2)</f>
        <v>16.701351428571428</v>
      </c>
      <c r="J724" s="2">
        <f t="shared" si="82"/>
        <v>15.821673519903491</v>
      </c>
      <c r="K724" s="2">
        <f t="shared" si="84"/>
        <v>14.840633631409228</v>
      </c>
    </row>
    <row r="725" spans="1:11" ht="13.5" x14ac:dyDescent="0.25">
      <c r="A725" s="3">
        <v>43059</v>
      </c>
      <c r="B725" s="2">
        <v>17.645</v>
      </c>
      <c r="C725" s="2">
        <f t="shared" si="85"/>
        <v>0.31810000000000116</v>
      </c>
      <c r="D725" s="2">
        <f t="shared" si="86"/>
        <v>17.63524</v>
      </c>
      <c r="E725" s="2">
        <f t="shared" si="88"/>
        <v>16.85577</v>
      </c>
      <c r="F725" s="2">
        <f t="shared" si="89"/>
        <v>15.60703</v>
      </c>
      <c r="G725" s="2">
        <f t="shared" si="83"/>
        <v>14.629449999999999</v>
      </c>
      <c r="H725" s="2">
        <f t="shared" si="87"/>
        <v>13.209757000000007</v>
      </c>
      <c r="I725" s="2">
        <f t="array" ref="I725">SUMPRODUCT(B709:B728, (ROW(B709:B728)-ROW(B709)+1)) / (20*21/2)</f>
        <v>16.872778095238097</v>
      </c>
      <c r="J725" s="2">
        <f t="shared" ref="J725:J788" si="90">$J$4*B725+J724*(1-$J$4)</f>
        <v>15.995323660865063</v>
      </c>
      <c r="K725" s="2">
        <f t="shared" si="84"/>
        <v>14.950608783118669</v>
      </c>
    </row>
    <row r="726" spans="1:11" ht="13.5" x14ac:dyDescent="0.25">
      <c r="A726" s="3">
        <v>43060</v>
      </c>
      <c r="B726" s="2">
        <v>17.645</v>
      </c>
      <c r="C726" s="2">
        <f t="shared" si="85"/>
        <v>0</v>
      </c>
      <c r="D726" s="2">
        <f t="shared" si="86"/>
        <v>17.645019999999995</v>
      </c>
      <c r="E726" s="2">
        <f t="shared" si="88"/>
        <v>17.063790000000004</v>
      </c>
      <c r="F726" s="2">
        <f t="shared" si="89"/>
        <v>15.774975000000001</v>
      </c>
      <c r="G726" s="2">
        <f t="shared" si="83"/>
        <v>14.681454</v>
      </c>
      <c r="H726" s="2">
        <f t="shared" si="87"/>
        <v>13.233463000000008</v>
      </c>
      <c r="I726" s="2">
        <f t="array" ref="I726">SUMPRODUCT(B710:B729, (ROW(B710:B729)-ROW(B710)+1)) / (20*21/2)</f>
        <v>17.066991904761906</v>
      </c>
      <c r="J726" s="2">
        <f t="shared" si="90"/>
        <v>16.152435693163628</v>
      </c>
      <c r="K726" s="2">
        <f t="shared" si="84"/>
        <v>15.056271183780682</v>
      </c>
    </row>
    <row r="727" spans="1:11" ht="13.5" x14ac:dyDescent="0.25">
      <c r="A727" s="3">
        <v>43061</v>
      </c>
      <c r="B727" s="2">
        <v>17.645</v>
      </c>
      <c r="C727" s="2">
        <f t="shared" si="85"/>
        <v>0</v>
      </c>
      <c r="D727" s="2">
        <f t="shared" si="86"/>
        <v>17.588719999999999</v>
      </c>
      <c r="E727" s="2">
        <f t="shared" si="88"/>
        <v>17.260180000000002</v>
      </c>
      <c r="F727" s="2">
        <f t="shared" si="89"/>
        <v>15.942919999999997</v>
      </c>
      <c r="G727" s="2">
        <f t="shared" si="83"/>
        <v>14.742392000000002</v>
      </c>
      <c r="H727" s="2">
        <f t="shared" si="87"/>
        <v>13.257169000000008</v>
      </c>
      <c r="I727" s="2">
        <f t="array" ref="I727">SUMPRODUCT(B711:B730, (ROW(B711:B730)-ROW(B711)+1)) / (20*21/2)</f>
        <v>17.260354285714286</v>
      </c>
      <c r="J727" s="2">
        <f t="shared" si="90"/>
        <v>16.294584674767094</v>
      </c>
      <c r="K727" s="2">
        <f t="shared" si="84"/>
        <v>15.157789960887321</v>
      </c>
    </row>
    <row r="728" spans="1:11" ht="13.5" x14ac:dyDescent="0.25">
      <c r="A728" s="3">
        <v>43062</v>
      </c>
      <c r="B728" s="2">
        <v>17.742899999999999</v>
      </c>
      <c r="C728" s="2">
        <f t="shared" si="85"/>
        <v>9.789999999999921E-2</v>
      </c>
      <c r="D728" s="2">
        <f t="shared" si="86"/>
        <v>17.600959999999997</v>
      </c>
      <c r="E728" s="2">
        <f t="shared" si="88"/>
        <v>17.443729999999999</v>
      </c>
      <c r="F728" s="2">
        <f t="shared" si="89"/>
        <v>16.125854999999998</v>
      </c>
      <c r="G728" s="2">
        <f t="shared" si="83"/>
        <v>14.805532000000001</v>
      </c>
      <c r="H728" s="2">
        <f t="shared" si="87"/>
        <v>13.28329050000001</v>
      </c>
      <c r="I728" s="2">
        <f t="array" ref="I728">SUMPRODUCT(B712:B731, (ROW(B712:B731)-ROW(B712)+1)) / (20*21/2)</f>
        <v>17.450810000000001</v>
      </c>
      <c r="J728" s="2">
        <f t="shared" si="90"/>
        <v>16.432519467646419</v>
      </c>
      <c r="K728" s="2">
        <f t="shared" si="84"/>
        <v>15.25916682516625</v>
      </c>
    </row>
    <row r="729" spans="1:11" ht="13.5" x14ac:dyDescent="0.25">
      <c r="A729" s="3">
        <v>43063</v>
      </c>
      <c r="B729" s="2">
        <v>18.165099999999999</v>
      </c>
      <c r="C729" s="2">
        <f t="shared" si="85"/>
        <v>0.42220000000000013</v>
      </c>
      <c r="D729" s="2">
        <f t="shared" si="86"/>
        <v>17.768599999999999</v>
      </c>
      <c r="E729" s="2">
        <f t="shared" si="88"/>
        <v>17.597909999999999</v>
      </c>
      <c r="F729" s="2">
        <f t="shared" si="89"/>
        <v>16.324395000000003</v>
      </c>
      <c r="G729" s="2">
        <f t="shared" si="83"/>
        <v>14.867938000000004</v>
      </c>
      <c r="H729" s="2">
        <f t="shared" si="87"/>
        <v>13.312836000000011</v>
      </c>
      <c r="I729" s="2">
        <f t="array" ref="I729">SUMPRODUCT(B713:B732, (ROW(B713:B732)-ROW(B713)+1)) / (20*21/2)</f>
        <v>17.604636666666668</v>
      </c>
      <c r="J729" s="2">
        <f t="shared" si="90"/>
        <v>16.59752713739438</v>
      </c>
      <c r="K729" s="2">
        <f t="shared" si="84"/>
        <v>15.373124988885221</v>
      </c>
    </row>
    <row r="730" spans="1:11" ht="13.5" x14ac:dyDescent="0.25">
      <c r="A730" s="3">
        <v>43066</v>
      </c>
      <c r="B730" s="2">
        <v>18.354700000000001</v>
      </c>
      <c r="C730" s="2">
        <f t="shared" si="85"/>
        <v>0.18960000000000221</v>
      </c>
      <c r="D730" s="2">
        <f t="shared" si="86"/>
        <v>17.910539999999997</v>
      </c>
      <c r="E730" s="2">
        <f t="shared" si="88"/>
        <v>17.772889999999997</v>
      </c>
      <c r="F730" s="2">
        <f t="shared" si="89"/>
        <v>16.532415</v>
      </c>
      <c r="G730" s="2">
        <f t="shared" si="83"/>
        <v>14.946249999999999</v>
      </c>
      <c r="H730" s="2">
        <f t="shared" si="87"/>
        <v>13.343329500000008</v>
      </c>
      <c r="I730" s="2">
        <f t="array" ref="I730">SUMPRODUCT(B714:B733, (ROW(B714:B733)-ROW(B714)+1)) / (20*21/2)</f>
        <v>17.739584285714287</v>
      </c>
      <c r="J730" s="2">
        <f t="shared" si="90"/>
        <v>16.764876933833012</v>
      </c>
      <c r="K730" s="2">
        <f t="shared" si="84"/>
        <v>15.490049499125018</v>
      </c>
    </row>
    <row r="731" spans="1:11" ht="13.5" x14ac:dyDescent="0.25">
      <c r="A731" s="3">
        <v>43067</v>
      </c>
      <c r="B731" s="2">
        <v>18.5322</v>
      </c>
      <c r="C731" s="2">
        <f t="shared" si="85"/>
        <v>0.17749999999999844</v>
      </c>
      <c r="D731" s="2">
        <f t="shared" si="86"/>
        <v>18.087980000000002</v>
      </c>
      <c r="E731" s="2">
        <f t="shared" si="88"/>
        <v>17.866499999999995</v>
      </c>
      <c r="F731" s="2">
        <f t="shared" si="89"/>
        <v>16.739519999999999</v>
      </c>
      <c r="G731" s="2">
        <f t="shared" si="83"/>
        <v>15.028112</v>
      </c>
      <c r="H731" s="2">
        <f t="shared" si="87"/>
        <v>13.37745350000001</v>
      </c>
      <c r="I731" s="2">
        <f t="array" ref="I731">SUMPRODUCT(B715:B734, (ROW(B715:B734)-ROW(B715)+1)) / (20*21/2)</f>
        <v>17.803214761904762</v>
      </c>
      <c r="J731" s="2">
        <f t="shared" si="90"/>
        <v>16.933193416325107</v>
      </c>
      <c r="K731" s="2">
        <f t="shared" si="84"/>
        <v>15.609349518767175</v>
      </c>
    </row>
    <row r="732" spans="1:11" ht="13.5" x14ac:dyDescent="0.25">
      <c r="A732" s="3">
        <v>43068</v>
      </c>
      <c r="B732" s="2">
        <v>18.354700000000001</v>
      </c>
      <c r="C732" s="2">
        <f t="shared" si="85"/>
        <v>-0.17749999999999844</v>
      </c>
      <c r="D732" s="2">
        <f t="shared" si="86"/>
        <v>18.22992</v>
      </c>
      <c r="E732" s="2">
        <f t="shared" si="88"/>
        <v>17.909320000000001</v>
      </c>
      <c r="F732" s="2">
        <f t="shared" si="89"/>
        <v>16.937750000000001</v>
      </c>
      <c r="G732" s="2">
        <f t="shared" si="83"/>
        <v>15.107647999999999</v>
      </c>
      <c r="H732" s="2">
        <f t="shared" si="87"/>
        <v>13.414075000000009</v>
      </c>
      <c r="I732" s="2">
        <f t="array" ref="I732">SUMPRODUCT(B716:B735, (ROW(B716:B735)-ROW(B716)+1)) / (20*21/2)</f>
        <v>17.873251904761904</v>
      </c>
      <c r="J732" s="2">
        <f t="shared" si="90"/>
        <v>17.068574995722717</v>
      </c>
      <c r="K732" s="2">
        <f t="shared" si="84"/>
        <v>15.717010321952776</v>
      </c>
    </row>
    <row r="733" spans="1:11" ht="13.5" x14ac:dyDescent="0.25">
      <c r="A733" s="3">
        <v>43069</v>
      </c>
      <c r="B733" s="2">
        <v>18.354700000000001</v>
      </c>
      <c r="C733" s="2">
        <f t="shared" si="85"/>
        <v>0</v>
      </c>
      <c r="D733" s="2">
        <f t="shared" si="86"/>
        <v>18.35228</v>
      </c>
      <c r="E733" s="2">
        <f t="shared" si="88"/>
        <v>17.97662</v>
      </c>
      <c r="F733" s="2">
        <f t="shared" si="89"/>
        <v>17.135979999999996</v>
      </c>
      <c r="G733" s="2">
        <f t="shared" si="83"/>
        <v>15.187184</v>
      </c>
      <c r="H733" s="2">
        <f t="shared" si="87"/>
        <v>13.448216000000009</v>
      </c>
      <c r="I733" s="2">
        <f t="array" ref="I733">SUMPRODUCT(B717:B736, (ROW(B717:B736)-ROW(B717)+1)) / (20*21/2)</f>
        <v>17.929304761904767</v>
      </c>
      <c r="J733" s="2">
        <f t="shared" si="90"/>
        <v>17.191063091368171</v>
      </c>
      <c r="K733" s="2">
        <f t="shared" si="84"/>
        <v>15.820449132856588</v>
      </c>
    </row>
    <row r="734" spans="1:11" ht="13.5" x14ac:dyDescent="0.25">
      <c r="A734" s="3">
        <v>43073</v>
      </c>
      <c r="B734" s="2">
        <v>17.804099999999998</v>
      </c>
      <c r="C734" s="2">
        <f t="shared" si="85"/>
        <v>-0.55060000000000286</v>
      </c>
      <c r="D734" s="2">
        <f t="shared" si="86"/>
        <v>18.280079999999998</v>
      </c>
      <c r="E734" s="2">
        <f t="shared" si="88"/>
        <v>18.024340000000002</v>
      </c>
      <c r="F734" s="2">
        <f t="shared" si="89"/>
        <v>17.313409999999998</v>
      </c>
      <c r="G734" s="2">
        <f t="shared" si="83"/>
        <v>15.255707999999997</v>
      </c>
      <c r="H734" s="2">
        <f t="shared" si="87"/>
        <v>13.479721000000009</v>
      </c>
      <c r="I734" s="2">
        <f t="array" ref="I734">SUMPRODUCT(B718:B737, (ROW(B718:B737)-ROW(B718)+1)) / (20*21/2)</f>
        <v>17.971786190476191</v>
      </c>
      <c r="J734" s="2">
        <f t="shared" si="90"/>
        <v>17.249447558856914</v>
      </c>
      <c r="K734" s="2">
        <f t="shared" si="84"/>
        <v>15.898239362940643</v>
      </c>
    </row>
    <row r="735" spans="1:11" ht="13.5" x14ac:dyDescent="0.25">
      <c r="A735" s="3">
        <v>43074</v>
      </c>
      <c r="B735" s="2">
        <v>18.0488</v>
      </c>
      <c r="C735" s="2">
        <f t="shared" si="85"/>
        <v>0.24470000000000169</v>
      </c>
      <c r="D735" s="2">
        <f t="shared" si="86"/>
        <v>18.218899999999998</v>
      </c>
      <c r="E735" s="2">
        <f t="shared" si="88"/>
        <v>18.064720000000001</v>
      </c>
      <c r="F735" s="2">
        <f t="shared" si="89"/>
        <v>17.460244999999997</v>
      </c>
      <c r="G735" s="2">
        <f t="shared" si="83"/>
        <v>15.335243999999998</v>
      </c>
      <c r="H735" s="2">
        <f t="shared" si="87"/>
        <v>13.512449500000011</v>
      </c>
      <c r="I735" s="2">
        <f t="array" ref="I735">SUMPRODUCT(B719:B738, (ROW(B719:B738)-ROW(B719)+1)) / (20*21/2)</f>
        <v>18.003080000000001</v>
      </c>
      <c r="J735" s="2">
        <f t="shared" si="90"/>
        <v>17.325576362775305</v>
      </c>
      <c r="K735" s="2">
        <f t="shared" si="84"/>
        <v>15.982575074197872</v>
      </c>
    </row>
    <row r="736" spans="1:11" ht="13.5" x14ac:dyDescent="0.25">
      <c r="A736" s="3">
        <v>43075</v>
      </c>
      <c r="B736" s="2">
        <v>18.0488</v>
      </c>
      <c r="C736" s="2">
        <f t="shared" si="85"/>
        <v>0</v>
      </c>
      <c r="D736" s="2">
        <f t="shared" si="86"/>
        <v>18.122219999999999</v>
      </c>
      <c r="E736" s="2">
        <f t="shared" si="88"/>
        <v>18.1051</v>
      </c>
      <c r="F736" s="2">
        <f t="shared" si="89"/>
        <v>17.584444999999999</v>
      </c>
      <c r="G736" s="2">
        <f t="shared" si="83"/>
        <v>15.414903999999996</v>
      </c>
      <c r="H736" s="2">
        <f t="shared" si="87"/>
        <v>13.545178000000011</v>
      </c>
      <c r="I736" s="2">
        <f t="array" ref="I736">SUMPRODUCT(B720:B739, (ROW(B720:B739)-ROW(B720)+1)) / (20*21/2)</f>
        <v>18.002701904761903</v>
      </c>
      <c r="J736" s="2">
        <f t="shared" si="90"/>
        <v>17.394454804415751</v>
      </c>
      <c r="K736" s="2">
        <f t="shared" si="84"/>
        <v>16.063603502660701</v>
      </c>
    </row>
    <row r="737" spans="1:11" ht="13.5" x14ac:dyDescent="0.25">
      <c r="A737" s="3">
        <v>43076</v>
      </c>
      <c r="B737" s="2">
        <v>18.0305</v>
      </c>
      <c r="C737" s="2">
        <f t="shared" si="85"/>
        <v>-1.8299999999999983E-2</v>
      </c>
      <c r="D737" s="2">
        <f t="shared" si="86"/>
        <v>18.057380000000002</v>
      </c>
      <c r="E737" s="2">
        <f t="shared" si="88"/>
        <v>18.143650000000001</v>
      </c>
      <c r="F737" s="2">
        <f t="shared" si="89"/>
        <v>17.701915</v>
      </c>
      <c r="G737" s="2">
        <f t="shared" si="83"/>
        <v>15.500193999999997</v>
      </c>
      <c r="H737" s="2">
        <f t="shared" si="87"/>
        <v>13.577815000000012</v>
      </c>
      <c r="I737" s="2">
        <f t="array" ref="I737">SUMPRODUCT(B721:B740, (ROW(B721:B740)-ROW(B721)+1)) / (20*21/2)</f>
        <v>17.975720000000003</v>
      </c>
      <c r="J737" s="2">
        <f t="shared" si="90"/>
        <v>17.455030537328536</v>
      </c>
      <c r="K737" s="2">
        <f t="shared" si="84"/>
        <v>16.14073669863479</v>
      </c>
    </row>
    <row r="738" spans="1:11" ht="13.5" x14ac:dyDescent="0.25">
      <c r="A738" s="3">
        <v>43077</v>
      </c>
      <c r="B738" s="2">
        <v>18.0305</v>
      </c>
      <c r="C738" s="2">
        <f t="shared" si="85"/>
        <v>0</v>
      </c>
      <c r="D738" s="2">
        <f t="shared" si="86"/>
        <v>17.992539999999998</v>
      </c>
      <c r="E738" s="2">
        <f t="shared" si="88"/>
        <v>18.172409999999999</v>
      </c>
      <c r="F738" s="2">
        <f t="shared" si="89"/>
        <v>17.808070000000004</v>
      </c>
      <c r="G738" s="2">
        <f t="shared" si="83"/>
        <v>15.579487999999996</v>
      </c>
      <c r="H738" s="2">
        <f t="shared" si="87"/>
        <v>13.609605500000011</v>
      </c>
      <c r="I738" s="2">
        <f t="array" ref="I738">SUMPRODUCT(B722:B741, (ROW(B722:B741)-ROW(B722)+1)) / (20*21/2)</f>
        <v>17.910867142857146</v>
      </c>
      <c r="J738" s="2">
        <f t="shared" si="90"/>
        <v>17.509837152821056</v>
      </c>
      <c r="K738" s="2">
        <f t="shared" si="84"/>
        <v>16.214845063394211</v>
      </c>
    </row>
    <row r="739" spans="1:11" ht="13.5" x14ac:dyDescent="0.25">
      <c r="A739" s="3">
        <v>43080</v>
      </c>
      <c r="B739" s="2">
        <v>17.804099999999998</v>
      </c>
      <c r="C739" s="2">
        <f t="shared" si="85"/>
        <v>-0.22640000000000171</v>
      </c>
      <c r="D739" s="2">
        <f t="shared" si="86"/>
        <v>17.992540000000002</v>
      </c>
      <c r="E739" s="2">
        <f t="shared" si="88"/>
        <v>18.136309999999998</v>
      </c>
      <c r="F739" s="2">
        <f t="shared" si="89"/>
        <v>17.867110000000004</v>
      </c>
      <c r="G739" s="2">
        <f t="shared" si="83"/>
        <v>15.654253999999996</v>
      </c>
      <c r="H739" s="2">
        <f t="shared" si="87"/>
        <v>13.640264000000011</v>
      </c>
      <c r="I739" s="2">
        <f t="array" ref="I739">SUMPRODUCT(B723:B742, (ROW(B723:B742)-ROW(B723)+1)) / (20*21/2)</f>
        <v>17.84657142857143</v>
      </c>
      <c r="J739" s="2">
        <f t="shared" si="90"/>
        <v>17.537862185885718</v>
      </c>
      <c r="K739" s="2">
        <f t="shared" si="84"/>
        <v>16.277168786398359</v>
      </c>
    </row>
    <row r="740" spans="1:11" ht="13.5" x14ac:dyDescent="0.25">
      <c r="A740" s="3">
        <v>43081</v>
      </c>
      <c r="B740" s="2">
        <v>17.5838</v>
      </c>
      <c r="C740" s="2">
        <f t="shared" si="85"/>
        <v>-0.22029999999999816</v>
      </c>
      <c r="D740" s="2">
        <f t="shared" si="86"/>
        <v>17.899540000000002</v>
      </c>
      <c r="E740" s="2">
        <f t="shared" si="88"/>
        <v>18.05922</v>
      </c>
      <c r="F740" s="2">
        <f t="shared" si="89"/>
        <v>17.916055000000004</v>
      </c>
      <c r="G740" s="2">
        <f t="shared" si="83"/>
        <v>15.716537999999996</v>
      </c>
      <c r="H740" s="2">
        <f t="shared" si="87"/>
        <v>13.669821000000008</v>
      </c>
      <c r="I740" s="2">
        <f t="array" ref="I740">SUMPRODUCT(B724:B743, (ROW(B724:B743)-ROW(B724)+1)) / (20*21/2)</f>
        <v>17.785035714285712</v>
      </c>
      <c r="J740" s="2">
        <f t="shared" si="90"/>
        <v>17.542237215801364</v>
      </c>
      <c r="K740" s="2">
        <f t="shared" si="84"/>
        <v>16.328409226147443</v>
      </c>
    </row>
    <row r="741" spans="1:11" ht="13.5" x14ac:dyDescent="0.25">
      <c r="A741" s="3">
        <v>43082</v>
      </c>
      <c r="B741" s="2">
        <v>17.235099999999999</v>
      </c>
      <c r="C741" s="2">
        <f t="shared" si="85"/>
        <v>-0.3487000000000009</v>
      </c>
      <c r="D741" s="2">
        <f t="shared" si="86"/>
        <v>17.736799999999999</v>
      </c>
      <c r="E741" s="2">
        <f t="shared" si="88"/>
        <v>17.929510000000001</v>
      </c>
      <c r="F741" s="2">
        <f t="shared" si="89"/>
        <v>17.898005000000001</v>
      </c>
      <c r="G741" s="2">
        <f t="shared" si="83"/>
        <v>15.784817999999996</v>
      </c>
      <c r="H741" s="2">
        <f t="shared" si="87"/>
        <v>13.697634500000007</v>
      </c>
      <c r="I741" s="2">
        <f t="array" ref="I741">SUMPRODUCT(B725:B744, (ROW(B725:B744)-ROW(B725)+1)) / (20*21/2)</f>
        <v>17.725714285714286</v>
      </c>
      <c r="J741" s="2">
        <f t="shared" si="90"/>
        <v>17.51298605239171</v>
      </c>
      <c r="K741" s="2">
        <f t="shared" si="84"/>
        <v>16.363965727082839</v>
      </c>
    </row>
    <row r="742" spans="1:11" ht="13.5" x14ac:dyDescent="0.25">
      <c r="A742" s="3">
        <v>43083</v>
      </c>
      <c r="B742" s="2">
        <v>17.222899999999999</v>
      </c>
      <c r="C742" s="2">
        <f t="shared" si="85"/>
        <v>-1.2199999999999989E-2</v>
      </c>
      <c r="D742" s="2">
        <f t="shared" si="86"/>
        <v>17.575279999999999</v>
      </c>
      <c r="E742" s="2">
        <f t="shared" si="88"/>
        <v>17.816330000000001</v>
      </c>
      <c r="F742" s="2">
        <f t="shared" si="89"/>
        <v>17.862825000000001</v>
      </c>
      <c r="G742" s="2">
        <f t="shared" si="83"/>
        <v>15.860073999999996</v>
      </c>
      <c r="H742" s="2">
        <f t="shared" si="87"/>
        <v>13.725387000000005</v>
      </c>
      <c r="I742" s="2">
        <f t="array" ref="I742">SUMPRODUCT(B726:B745, (ROW(B726:B745)-ROW(B726)+1)) / (20*21/2)</f>
        <v>17.666917619047616</v>
      </c>
      <c r="J742" s="2">
        <f t="shared" si="90"/>
        <v>17.485358809306785</v>
      </c>
      <c r="K742" s="2">
        <f t="shared" si="84"/>
        <v>16.397649424059981</v>
      </c>
    </row>
    <row r="743" spans="1:11" ht="13.5" x14ac:dyDescent="0.25">
      <c r="A743" s="3">
        <v>43084</v>
      </c>
      <c r="B743" s="2">
        <v>17.216699999999999</v>
      </c>
      <c r="C743" s="2">
        <f t="shared" si="85"/>
        <v>-6.1999999999997613E-3</v>
      </c>
      <c r="D743" s="2">
        <f t="shared" si="86"/>
        <v>17.412520000000001</v>
      </c>
      <c r="E743" s="2">
        <f t="shared" si="88"/>
        <v>17.702529999999999</v>
      </c>
      <c r="F743" s="2">
        <f t="shared" si="89"/>
        <v>17.839575</v>
      </c>
      <c r="G743" s="2">
        <f t="shared" si="83"/>
        <v>15.935205999999994</v>
      </c>
      <c r="H743" s="2">
        <f t="shared" si="87"/>
        <v>13.753108500000005</v>
      </c>
      <c r="I743" s="2">
        <f t="array" ref="I743">SUMPRODUCT(B727:B746, (ROW(B727:B746)-ROW(B727)+1)) / (20*21/2)</f>
        <v>17.610160476190476</v>
      </c>
      <c r="J743" s="2">
        <f t="shared" si="90"/>
        <v>17.459772256039471</v>
      </c>
      <c r="K743" s="2">
        <f t="shared" si="84"/>
        <v>16.429769054489004</v>
      </c>
    </row>
    <row r="744" spans="1:11" ht="13.5" x14ac:dyDescent="0.25">
      <c r="A744" s="3">
        <v>43087</v>
      </c>
      <c r="B744" s="2">
        <v>17.216699999999999</v>
      </c>
      <c r="C744" s="2">
        <f t="shared" si="85"/>
        <v>0</v>
      </c>
      <c r="D744" s="2">
        <f t="shared" si="86"/>
        <v>17.29504</v>
      </c>
      <c r="E744" s="2">
        <f t="shared" si="88"/>
        <v>17.643790000000003</v>
      </c>
      <c r="F744" s="2">
        <f t="shared" si="89"/>
        <v>17.834064999999999</v>
      </c>
      <c r="G744" s="2">
        <f t="shared" si="83"/>
        <v>16.010337999999994</v>
      </c>
      <c r="H744" s="2">
        <f t="shared" si="87"/>
        <v>13.780830000000003</v>
      </c>
      <c r="I744" s="2">
        <f t="array" ref="I744">SUMPRODUCT(B728:B747, (ROW(B728:B747)-ROW(B728)+1)) / (20*21/2)</f>
        <v>17.555442857142857</v>
      </c>
      <c r="J744" s="2">
        <f t="shared" si="90"/>
        <v>17.436622517369045</v>
      </c>
      <c r="K744" s="2">
        <f t="shared" si="84"/>
        <v>16.460629091567867</v>
      </c>
    </row>
    <row r="745" spans="1:11" ht="13.5" x14ac:dyDescent="0.25">
      <c r="A745" s="3">
        <v>43088</v>
      </c>
      <c r="B745" s="2">
        <v>17.216699999999999</v>
      </c>
      <c r="C745" s="2">
        <f t="shared" si="85"/>
        <v>0</v>
      </c>
      <c r="D745" s="2">
        <f t="shared" si="86"/>
        <v>17.221620000000001</v>
      </c>
      <c r="E745" s="2">
        <f t="shared" si="88"/>
        <v>17.560580000000002</v>
      </c>
      <c r="F745" s="2">
        <f t="shared" si="89"/>
        <v>17.812649999999998</v>
      </c>
      <c r="G745" s="2">
        <f t="shared" si="83"/>
        <v>16.077393999999991</v>
      </c>
      <c r="H745" s="2">
        <f t="shared" si="87"/>
        <v>13.8085515</v>
      </c>
      <c r="I745" s="2">
        <f t="array" ref="I745">SUMPRODUCT(B729:B748, (ROW(B729:B748)-ROW(B729)+1)) / (20*21/2)</f>
        <v>17.50218380952381</v>
      </c>
      <c r="J745" s="2">
        <f t="shared" si="90"/>
        <v>17.415677515714851</v>
      </c>
      <c r="K745" s="2">
        <f t="shared" si="84"/>
        <v>16.490278931114226</v>
      </c>
    </row>
    <row r="746" spans="1:11" ht="13.5" x14ac:dyDescent="0.25">
      <c r="A746" s="3">
        <v>43089</v>
      </c>
      <c r="B746" s="2">
        <v>17.216699999999999</v>
      </c>
      <c r="C746" s="2">
        <f t="shared" si="85"/>
        <v>0</v>
      </c>
      <c r="D746" s="2">
        <f t="shared" si="86"/>
        <v>17.217940000000002</v>
      </c>
      <c r="E746" s="2">
        <f t="shared" si="88"/>
        <v>17.477370000000001</v>
      </c>
      <c r="F746" s="2">
        <f t="shared" si="89"/>
        <v>17.791235</v>
      </c>
      <c r="G746" s="2">
        <f t="shared" si="83"/>
        <v>16.144449999999992</v>
      </c>
      <c r="H746" s="2">
        <f t="shared" si="87"/>
        <v>13.834522</v>
      </c>
      <c r="I746" s="2">
        <f t="array" ref="I746">SUMPRODUCT(B730:B749, (ROW(B730:B749)-ROW(B730)+1)) / (20*21/2)</f>
        <v>17.443888095238094</v>
      </c>
      <c r="J746" s="2">
        <f t="shared" si="90"/>
        <v>17.396727276122959</v>
      </c>
      <c r="K746" s="2">
        <f t="shared" si="84"/>
        <v>16.518766031854845</v>
      </c>
    </row>
    <row r="747" spans="1:11" ht="13.5" x14ac:dyDescent="0.25">
      <c r="A747" s="3">
        <v>43090</v>
      </c>
      <c r="B747" s="2">
        <v>17.216699999999999</v>
      </c>
      <c r="C747" s="2">
        <f t="shared" si="85"/>
        <v>0</v>
      </c>
      <c r="D747" s="2">
        <f t="shared" si="86"/>
        <v>17.216699999999999</v>
      </c>
      <c r="E747" s="2">
        <f t="shared" si="88"/>
        <v>17.395990000000001</v>
      </c>
      <c r="F747" s="2">
        <f t="shared" si="89"/>
        <v>17.769819999999999</v>
      </c>
      <c r="G747" s="2">
        <f t="shared" si="83"/>
        <v>16.215665999999988</v>
      </c>
      <c r="H747" s="2">
        <f t="shared" si="87"/>
        <v>13.858712499999998</v>
      </c>
      <c r="I747" s="2">
        <f t="array" ref="I747">SUMPRODUCT(B731:B750, (ROW(B731:B750)-ROW(B731)+1)) / (20*21/2)</f>
        <v>17.390516190476188</v>
      </c>
      <c r="J747" s="2">
        <f t="shared" si="90"/>
        <v>17.379581821254106</v>
      </c>
      <c r="K747" s="2">
        <f t="shared" si="84"/>
        <v>16.546135991389949</v>
      </c>
    </row>
    <row r="748" spans="1:11" ht="13.5" x14ac:dyDescent="0.25">
      <c r="A748" s="3">
        <v>43091</v>
      </c>
      <c r="B748" s="2">
        <v>17.210599999999999</v>
      </c>
      <c r="C748" s="2">
        <f t="shared" si="85"/>
        <v>-6.0999999999999943E-3</v>
      </c>
      <c r="D748" s="2">
        <f t="shared" si="86"/>
        <v>17.215479999999999</v>
      </c>
      <c r="E748" s="2">
        <f t="shared" si="88"/>
        <v>17.314</v>
      </c>
      <c r="F748" s="2">
        <f t="shared" si="89"/>
        <v>17.743205</v>
      </c>
      <c r="G748" s="2">
        <f t="shared" si="83"/>
        <v>16.286759999999987</v>
      </c>
      <c r="H748" s="2">
        <f t="shared" si="87"/>
        <v>13.882872499999994</v>
      </c>
      <c r="I748" s="2">
        <f t="array" ref="I748">SUMPRODUCT(B732:B751, (ROW(B732:B751)-ROW(B732)+1)) / (20*21/2)</f>
        <v>17.342970952380952</v>
      </c>
      <c r="J748" s="2">
        <f t="shared" si="90"/>
        <v>17.363488314468</v>
      </c>
      <c r="K748" s="2">
        <f t="shared" si="84"/>
        <v>16.572193403492303</v>
      </c>
    </row>
    <row r="749" spans="1:11" ht="13.5" x14ac:dyDescent="0.25">
      <c r="A749" s="3">
        <v>43094</v>
      </c>
      <c r="B749" s="2">
        <v>17.1311</v>
      </c>
      <c r="C749" s="2">
        <f t="shared" si="85"/>
        <v>-7.949999999999946E-2</v>
      </c>
      <c r="D749" s="2">
        <f t="shared" si="86"/>
        <v>17.198360000000001</v>
      </c>
      <c r="E749" s="2">
        <f t="shared" si="88"/>
        <v>17.246700000000001</v>
      </c>
      <c r="F749" s="2">
        <f t="shared" si="89"/>
        <v>17.691504999999999</v>
      </c>
      <c r="G749" s="2">
        <f t="shared" si="83"/>
        <v>16.360301999999987</v>
      </c>
      <c r="H749" s="2">
        <f t="shared" si="87"/>
        <v>13.906634999999994</v>
      </c>
      <c r="I749" s="2">
        <f t="array" ref="I749">SUMPRODUCT(B733:B752, (ROW(B733:B752)-ROW(B733)+1)) / (20*21/2)</f>
        <v>17.296269047619049</v>
      </c>
      <c r="J749" s="2">
        <f t="shared" si="90"/>
        <v>17.341356094042474</v>
      </c>
      <c r="K749" s="2">
        <f t="shared" si="84"/>
        <v>16.594111309237704</v>
      </c>
    </row>
    <row r="750" spans="1:11" ht="13.5" x14ac:dyDescent="0.25">
      <c r="A750" s="3">
        <v>43095</v>
      </c>
      <c r="B750" s="2">
        <v>17.1311</v>
      </c>
      <c r="C750" s="2">
        <f t="shared" si="85"/>
        <v>0</v>
      </c>
      <c r="D750" s="2">
        <f t="shared" si="86"/>
        <v>17.181239999999999</v>
      </c>
      <c r="E750" s="2">
        <f t="shared" si="88"/>
        <v>17.201430000000002</v>
      </c>
      <c r="F750" s="2">
        <f t="shared" si="89"/>
        <v>17.630324999999999</v>
      </c>
      <c r="G750" s="2">
        <f t="shared" si="83"/>
        <v>16.433843999999986</v>
      </c>
      <c r="H750" s="2">
        <f t="shared" si="87"/>
        <v>13.930397499999994</v>
      </c>
      <c r="I750" s="2">
        <f t="array" ref="I750">SUMPRODUCT(B734:B753, (ROW(B734:B753)-ROW(B734)+1)) / (20*21/2)</f>
        <v>17.26908523809524</v>
      </c>
      <c r="J750" s="2">
        <f t="shared" si="90"/>
        <v>17.321331704133666</v>
      </c>
      <c r="K750" s="2">
        <f t="shared" si="84"/>
        <v>16.615169689267599</v>
      </c>
    </row>
    <row r="751" spans="1:11" ht="13.5" x14ac:dyDescent="0.25">
      <c r="A751" s="3">
        <v>43096</v>
      </c>
      <c r="B751" s="2">
        <v>17.1311</v>
      </c>
      <c r="C751" s="2">
        <f t="shared" si="85"/>
        <v>0</v>
      </c>
      <c r="D751" s="2">
        <f t="shared" si="86"/>
        <v>17.164120000000004</v>
      </c>
      <c r="E751" s="2">
        <f t="shared" si="88"/>
        <v>17.191030000000001</v>
      </c>
      <c r="F751" s="2">
        <f t="shared" si="89"/>
        <v>17.560269999999999</v>
      </c>
      <c r="G751" s="2">
        <f t="shared" si="83"/>
        <v>16.507385999999986</v>
      </c>
      <c r="H751" s="2">
        <f t="shared" si="87"/>
        <v>13.954159999999996</v>
      </c>
      <c r="I751" s="2">
        <f t="array" ref="I751">SUMPRODUCT(B735:B754, (ROW(B735:B754)-ROW(B735)+1)) / (20*21/2)</f>
        <v>17.247349523809525</v>
      </c>
      <c r="J751" s="2">
        <f t="shared" si="90"/>
        <v>17.303214398978078</v>
      </c>
      <c r="K751" s="2">
        <f t="shared" si="84"/>
        <v>16.63540225047279</v>
      </c>
    </row>
    <row r="752" spans="1:11" ht="13.5" x14ac:dyDescent="0.25">
      <c r="A752" s="3">
        <v>43097</v>
      </c>
      <c r="B752" s="2">
        <v>17.069900000000001</v>
      </c>
      <c r="C752" s="2">
        <f t="shared" si="85"/>
        <v>-6.1199999999999477E-2</v>
      </c>
      <c r="D752" s="2">
        <f t="shared" si="86"/>
        <v>17.134760000000004</v>
      </c>
      <c r="E752" s="2">
        <f t="shared" si="88"/>
        <v>17.175729999999998</v>
      </c>
      <c r="F752" s="2">
        <f t="shared" si="89"/>
        <v>17.496030000000001</v>
      </c>
      <c r="G752" s="2">
        <f t="shared" si="83"/>
        <v>16.585577999999984</v>
      </c>
      <c r="H752" s="2">
        <f t="shared" si="87"/>
        <v>13.977616499999996</v>
      </c>
      <c r="I752" s="2">
        <f t="array" ref="I752">SUMPRODUCT(B736:B755, (ROW(B736:B755)-ROW(B736)+1)) / (20*21/2)</f>
        <v>17.233106666666668</v>
      </c>
      <c r="J752" s="2">
        <f t="shared" si="90"/>
        <v>17.280993980027784</v>
      </c>
      <c r="K752" s="2">
        <f t="shared" si="84"/>
        <v>16.65244137790523</v>
      </c>
    </row>
    <row r="753" spans="1:11" ht="13.5" x14ac:dyDescent="0.25">
      <c r="A753" s="3">
        <v>43098</v>
      </c>
      <c r="B753" s="2">
        <v>17.210599999999999</v>
      </c>
      <c r="C753" s="2">
        <f t="shared" si="85"/>
        <v>0.14069999999999894</v>
      </c>
      <c r="D753" s="2">
        <f t="shared" si="86"/>
        <v>17.13476</v>
      </c>
      <c r="E753" s="2">
        <f t="shared" si="88"/>
        <v>17.17512</v>
      </c>
      <c r="F753" s="2">
        <f t="shared" si="89"/>
        <v>17.438825000000001</v>
      </c>
      <c r="G753" s="2">
        <f t="shared" si="83"/>
        <v>16.660709999999984</v>
      </c>
      <c r="H753" s="2">
        <f t="shared" si="87"/>
        <v>14.000054999999996</v>
      </c>
      <c r="I753" s="2">
        <f t="array" ref="I753">SUMPRODUCT(B737:B756, (ROW(B737:B756)-ROW(B737)+1)) / (20*21/2)</f>
        <v>17.268650476190473</v>
      </c>
      <c r="J753" s="2">
        <f t="shared" si="90"/>
        <v>17.274289791453711</v>
      </c>
      <c r="K753" s="2">
        <f t="shared" si="84"/>
        <v>16.674329951320711</v>
      </c>
    </row>
    <row r="754" spans="1:11" ht="13.5" x14ac:dyDescent="0.25">
      <c r="A754" s="3">
        <v>43102</v>
      </c>
      <c r="B754" s="2">
        <v>17.210599999999999</v>
      </c>
      <c r="C754" s="2">
        <f t="shared" si="85"/>
        <v>0</v>
      </c>
      <c r="D754" s="2">
        <f t="shared" si="86"/>
        <v>17.150659999999998</v>
      </c>
      <c r="E754" s="2">
        <f t="shared" si="88"/>
        <v>17.174510000000001</v>
      </c>
      <c r="F754" s="2">
        <f t="shared" si="89"/>
        <v>17.409150000000004</v>
      </c>
      <c r="G754" s="2">
        <f t="shared" ref="G754:G817" si="91">AVERAGE(B705:B754)</f>
        <v>16.735841999999987</v>
      </c>
      <c r="H754" s="2">
        <f t="shared" si="87"/>
        <v>14.022493499999996</v>
      </c>
      <c r="I754" s="2">
        <f t="array" ref="I754">SUMPRODUCT(B738:B757, (ROW(B738:B757)-ROW(B738)+1)) / (20*21/2)</f>
        <v>17.305650952380947</v>
      </c>
      <c r="J754" s="2">
        <f t="shared" si="90"/>
        <v>17.268224097029549</v>
      </c>
      <c r="K754" s="2">
        <f t="shared" si="84"/>
        <v>16.695360149308133</v>
      </c>
    </row>
    <row r="755" spans="1:11" ht="13.5" x14ac:dyDescent="0.25">
      <c r="A755" s="3">
        <v>43103</v>
      </c>
      <c r="B755" s="2">
        <v>17.259599999999999</v>
      </c>
      <c r="C755" s="2">
        <f t="shared" si="85"/>
        <v>4.8999999999999488E-2</v>
      </c>
      <c r="D755" s="2">
        <f t="shared" si="86"/>
        <v>17.176359999999999</v>
      </c>
      <c r="E755" s="2">
        <f t="shared" si="88"/>
        <v>17.178800000000003</v>
      </c>
      <c r="F755" s="2">
        <f t="shared" si="89"/>
        <v>17.369689999999999</v>
      </c>
      <c r="G755" s="2">
        <f t="shared" si="91"/>
        <v>16.803631999999986</v>
      </c>
      <c r="H755" s="2">
        <f t="shared" si="87"/>
        <v>14.045176999999994</v>
      </c>
      <c r="I755" s="2">
        <f t="array" ref="I755">SUMPRODUCT(B739:B758, (ROW(B739:B758)-ROW(B739)+1)) / (20*21/2)</f>
        <v>17.344020952380951</v>
      </c>
      <c r="J755" s="2">
        <f t="shared" si="90"/>
        <v>17.267402754455308</v>
      </c>
      <c r="K755" s="2">
        <f t="shared" ref="K755:K818" si="92">$K$4*B755+(1-$K$4)*K754</f>
        <v>16.717487202276441</v>
      </c>
    </row>
    <row r="756" spans="1:11" ht="13.5" x14ac:dyDescent="0.25">
      <c r="A756" s="3">
        <v>43104</v>
      </c>
      <c r="B756" s="2">
        <v>17.742899999999999</v>
      </c>
      <c r="C756" s="2">
        <f t="shared" si="85"/>
        <v>0.48329999999999984</v>
      </c>
      <c r="D756" s="2">
        <f t="shared" si="86"/>
        <v>17.298719999999996</v>
      </c>
      <c r="E756" s="2">
        <f t="shared" si="88"/>
        <v>17.231420000000004</v>
      </c>
      <c r="F756" s="2">
        <f t="shared" si="89"/>
        <v>17.354395</v>
      </c>
      <c r="G756" s="2">
        <f t="shared" si="91"/>
        <v>16.872767999999986</v>
      </c>
      <c r="H756" s="2">
        <f t="shared" si="87"/>
        <v>14.070276999999997</v>
      </c>
      <c r="I756" s="2">
        <f t="array" ref="I756">SUMPRODUCT(B740:B759, (ROW(B740:B759)-ROW(B740)+1)) / (20*21/2)</f>
        <v>17.383760476190474</v>
      </c>
      <c r="J756" s="2">
        <f t="shared" si="90"/>
        <v>17.312688206411945</v>
      </c>
      <c r="K756" s="2">
        <f t="shared" si="92"/>
        <v>16.757699468853833</v>
      </c>
    </row>
    <row r="757" spans="1:11" ht="13.5" x14ac:dyDescent="0.25">
      <c r="A757" s="3">
        <v>43105</v>
      </c>
      <c r="B757" s="2">
        <v>17.742899999999999</v>
      </c>
      <c r="C757" s="2">
        <f t="shared" si="85"/>
        <v>0</v>
      </c>
      <c r="D757" s="2">
        <f t="shared" si="86"/>
        <v>17.433319999999998</v>
      </c>
      <c r="E757" s="2">
        <f t="shared" si="88"/>
        <v>17.284039999999997</v>
      </c>
      <c r="F757" s="2">
        <f t="shared" si="89"/>
        <v>17.340015000000001</v>
      </c>
      <c r="G757" s="2">
        <f t="shared" si="91"/>
        <v>16.941903999999987</v>
      </c>
      <c r="H757" s="2">
        <f t="shared" si="87"/>
        <v>14.095376999999996</v>
      </c>
      <c r="I757" s="2">
        <f t="array" ref="I757">SUMPRODUCT(B741:B760, (ROW(B741:B760)-ROW(B741)+1)) / (20*21/2)</f>
        <v>17.452924761904761</v>
      </c>
      <c r="J757" s="2">
        <f t="shared" si="90"/>
        <v>17.353660758182237</v>
      </c>
      <c r="K757" s="2">
        <f t="shared" si="92"/>
        <v>16.796334783800742</v>
      </c>
    </row>
    <row r="758" spans="1:11" ht="13.5" x14ac:dyDescent="0.25">
      <c r="A758" s="3">
        <v>43108</v>
      </c>
      <c r="B758" s="2">
        <v>17.742899999999999</v>
      </c>
      <c r="C758" s="2">
        <f t="shared" si="85"/>
        <v>0</v>
      </c>
      <c r="D758" s="2">
        <f t="shared" si="86"/>
        <v>17.539779999999997</v>
      </c>
      <c r="E758" s="2">
        <f t="shared" si="88"/>
        <v>17.337269999999997</v>
      </c>
      <c r="F758" s="2">
        <f t="shared" si="89"/>
        <v>17.325635000000002</v>
      </c>
      <c r="G758" s="2">
        <f t="shared" si="91"/>
        <v>17.015077999999985</v>
      </c>
      <c r="H758" s="2">
        <f t="shared" si="87"/>
        <v>14.120476999999996</v>
      </c>
      <c r="I758" s="2">
        <f t="array" ref="I758">SUMPRODUCT(B742:B761, (ROW(B742:B761)-ROW(B742)+1)) / (20*21/2)</f>
        <v>17.519874761904759</v>
      </c>
      <c r="J758" s="2">
        <f t="shared" si="90"/>
        <v>17.390731162164879</v>
      </c>
      <c r="K758" s="2">
        <f t="shared" si="92"/>
        <v>16.833454988357573</v>
      </c>
    </row>
    <row r="759" spans="1:11" ht="13.5" x14ac:dyDescent="0.25">
      <c r="A759" s="3">
        <v>43109</v>
      </c>
      <c r="B759" s="2">
        <v>17.742899999999999</v>
      </c>
      <c r="C759" s="2">
        <f t="shared" si="85"/>
        <v>0</v>
      </c>
      <c r="D759" s="2">
        <f t="shared" si="86"/>
        <v>17.646239999999999</v>
      </c>
      <c r="E759" s="2">
        <f t="shared" si="88"/>
        <v>17.398449999999997</v>
      </c>
      <c r="F759" s="2">
        <f t="shared" si="89"/>
        <v>17.322575000000004</v>
      </c>
      <c r="G759" s="2">
        <f t="shared" si="91"/>
        <v>17.08604999999999</v>
      </c>
      <c r="H759" s="2">
        <f t="shared" si="87"/>
        <v>14.147356999999998</v>
      </c>
      <c r="I759" s="2">
        <f t="array" ref="I759">SUMPRODUCT(B743:B762, (ROW(B743:B762)-ROW(B743)+1)) / (20*21/2)</f>
        <v>17.58236904761905</v>
      </c>
      <c r="J759" s="2">
        <f t="shared" si="90"/>
        <v>17.42427105148251</v>
      </c>
      <c r="K759" s="2">
        <f t="shared" si="92"/>
        <v>16.869119498618058</v>
      </c>
    </row>
    <row r="760" spans="1:11" ht="13.5" x14ac:dyDescent="0.25">
      <c r="A760" s="3">
        <v>43110</v>
      </c>
      <c r="B760" s="2">
        <v>18.0488</v>
      </c>
      <c r="C760" s="2">
        <f t="shared" si="85"/>
        <v>0.30590000000000117</v>
      </c>
      <c r="D760" s="2">
        <f t="shared" si="86"/>
        <v>17.804079999999999</v>
      </c>
      <c r="E760" s="2">
        <f t="shared" si="88"/>
        <v>17.490219999999997</v>
      </c>
      <c r="F760" s="2">
        <f t="shared" si="89"/>
        <v>17.345825000000001</v>
      </c>
      <c r="G760" s="2">
        <f t="shared" si="91"/>
        <v>17.163139999999988</v>
      </c>
      <c r="H760" s="2">
        <f t="shared" si="87"/>
        <v>14.175766499999998</v>
      </c>
      <c r="I760" s="2">
        <f t="array" ref="I760">SUMPRODUCT(B744:B763, (ROW(B744:B763)-ROW(B744)+1)) / (20*21/2)</f>
        <v>17.61240714285714</v>
      </c>
      <c r="J760" s="2">
        <f t="shared" si="90"/>
        <v>17.483749998960366</v>
      </c>
      <c r="K760" s="2">
        <f t="shared" si="92"/>
        <v>16.915381479064408</v>
      </c>
    </row>
    <row r="761" spans="1:11" ht="13.5" x14ac:dyDescent="0.25">
      <c r="A761" s="3">
        <v>43111</v>
      </c>
      <c r="B761" s="2">
        <v>18.0488</v>
      </c>
      <c r="C761" s="2">
        <f t="shared" si="85"/>
        <v>0</v>
      </c>
      <c r="D761" s="2">
        <f t="shared" si="86"/>
        <v>17.865259999999999</v>
      </c>
      <c r="E761" s="2">
        <f t="shared" si="88"/>
        <v>17.581989999999998</v>
      </c>
      <c r="F761" s="2">
        <f t="shared" si="89"/>
        <v>17.386510000000005</v>
      </c>
      <c r="G761" s="2">
        <f t="shared" si="91"/>
        <v>17.236313999999989</v>
      </c>
      <c r="H761" s="2">
        <f t="shared" si="87"/>
        <v>14.204175999999997</v>
      </c>
      <c r="I761" s="2">
        <f t="array" ref="I761">SUMPRODUCT(B745:B764, (ROW(B745:B764)-ROW(B745)+1)) / (20*21/2)</f>
        <v>17.63993952380952</v>
      </c>
      <c r="J761" s="2">
        <f t="shared" si="90"/>
        <v>17.537564284773666</v>
      </c>
      <c r="K761" s="2">
        <f t="shared" si="92"/>
        <v>16.959829264199136</v>
      </c>
    </row>
    <row r="762" spans="1:11" ht="13.5" x14ac:dyDescent="0.25">
      <c r="A762" s="3">
        <v>43112</v>
      </c>
      <c r="B762" s="2">
        <v>18.0427</v>
      </c>
      <c r="C762" s="2">
        <f t="shared" si="85"/>
        <v>-6.0999999999999943E-3</v>
      </c>
      <c r="D762" s="2">
        <f t="shared" si="86"/>
        <v>17.925219999999999</v>
      </c>
      <c r="E762" s="2">
        <f t="shared" si="88"/>
        <v>17.679269999999995</v>
      </c>
      <c r="F762" s="2">
        <f t="shared" si="89"/>
        <v>17.427500000000006</v>
      </c>
      <c r="G762" s="2">
        <f t="shared" si="91"/>
        <v>17.30936599999999</v>
      </c>
      <c r="H762" s="2">
        <f t="shared" si="87"/>
        <v>14.232583999999999</v>
      </c>
      <c r="I762" s="2">
        <f t="array" ref="I762">SUMPRODUCT(B746:B765, (ROW(B746:B765)-ROW(B746)+1)) / (20*21/2)</f>
        <v>17.693518571428569</v>
      </c>
      <c r="J762" s="2">
        <f t="shared" si="90"/>
        <v>17.585672448128555</v>
      </c>
      <c r="K762" s="2">
        <f t="shared" si="92"/>
        <v>17.00229478325015</v>
      </c>
    </row>
    <row r="763" spans="1:11" ht="13.5" x14ac:dyDescent="0.25">
      <c r="A763" s="3">
        <v>43115</v>
      </c>
      <c r="B763" s="2">
        <v>17.742899999999999</v>
      </c>
      <c r="C763" s="2">
        <f t="shared" si="85"/>
        <v>-0.29980000000000118</v>
      </c>
      <c r="D763" s="2">
        <f t="shared" si="86"/>
        <v>17.925220000000003</v>
      </c>
      <c r="E763" s="2">
        <f t="shared" si="88"/>
        <v>17.732499999999995</v>
      </c>
      <c r="F763" s="2">
        <f t="shared" si="89"/>
        <v>17.453810000000004</v>
      </c>
      <c r="G763" s="2">
        <f t="shared" si="91"/>
        <v>17.376421999999987</v>
      </c>
      <c r="H763" s="2">
        <f t="shared" si="87"/>
        <v>14.259492999999999</v>
      </c>
      <c r="I763" s="2">
        <f t="array" ref="I763">SUMPRODUCT(B747:B766, (ROW(B747:B766)-ROW(B747)+1)) / (20*21/2)</f>
        <v>17.743164285714283</v>
      </c>
      <c r="J763" s="2">
        <f t="shared" si="90"/>
        <v>17.600646500687741</v>
      </c>
      <c r="K763" s="2">
        <f t="shared" si="92"/>
        <v>17.031338125083476</v>
      </c>
    </row>
    <row r="764" spans="1:11" ht="13.5" x14ac:dyDescent="0.25">
      <c r="A764" s="3">
        <v>43116</v>
      </c>
      <c r="B764" s="2">
        <v>17.742899999999999</v>
      </c>
      <c r="C764" s="2">
        <f t="shared" si="85"/>
        <v>0</v>
      </c>
      <c r="D764" s="2">
        <f t="shared" si="86"/>
        <v>17.925219999999996</v>
      </c>
      <c r="E764" s="2">
        <f t="shared" si="88"/>
        <v>17.785729999999997</v>
      </c>
      <c r="F764" s="2">
        <f t="shared" si="89"/>
        <v>17.480120000000003</v>
      </c>
      <c r="G764" s="2">
        <f t="shared" si="91"/>
        <v>17.446169999999988</v>
      </c>
      <c r="H764" s="2">
        <f t="shared" si="87"/>
        <v>14.286402000000001</v>
      </c>
      <c r="I764" s="2">
        <f t="array" ref="I764">SUMPRODUCT(B748:B767, (ROW(B748:B767)-ROW(B748)+1)) / (20*21/2)</f>
        <v>17.788876666666663</v>
      </c>
      <c r="J764" s="2">
        <f t="shared" si="90"/>
        <v>17.614194453003194</v>
      </c>
      <c r="K764" s="2">
        <f t="shared" si="92"/>
        <v>17.059242512335103</v>
      </c>
    </row>
    <row r="765" spans="1:11" ht="13.5" x14ac:dyDescent="0.25">
      <c r="A765" s="3">
        <v>43117</v>
      </c>
      <c r="B765" s="2">
        <v>18.0427</v>
      </c>
      <c r="C765" s="2">
        <f t="shared" si="85"/>
        <v>0.29980000000000118</v>
      </c>
      <c r="D765" s="2">
        <f t="shared" si="86"/>
        <v>17.923999999999999</v>
      </c>
      <c r="E765" s="2">
        <f t="shared" si="88"/>
        <v>17.864039999999996</v>
      </c>
      <c r="F765" s="2">
        <f t="shared" si="89"/>
        <v>17.521420000000006</v>
      </c>
      <c r="G765" s="2">
        <f t="shared" si="91"/>
        <v>17.504781999999988</v>
      </c>
      <c r="H765" s="2">
        <f t="shared" si="87"/>
        <v>14.31481</v>
      </c>
      <c r="I765" s="2">
        <f t="array" ref="I765">SUMPRODUCT(B749:B768, (ROW(B749:B768)-ROW(B749)+1)) / (20*21/2)</f>
        <v>17.845808095238095</v>
      </c>
      <c r="J765" s="2">
        <f t="shared" si="90"/>
        <v>17.655004505098127</v>
      </c>
      <c r="K765" s="2">
        <f t="shared" si="92"/>
        <v>17.097809472635689</v>
      </c>
    </row>
    <row r="766" spans="1:11" ht="13.5" x14ac:dyDescent="0.25">
      <c r="A766" s="3">
        <v>43118</v>
      </c>
      <c r="B766" s="2">
        <v>18.0427</v>
      </c>
      <c r="C766" s="2">
        <f t="shared" si="85"/>
        <v>0</v>
      </c>
      <c r="D766" s="2">
        <f t="shared" si="86"/>
        <v>17.922779999999999</v>
      </c>
      <c r="E766" s="2">
        <f t="shared" si="88"/>
        <v>17.894019999999998</v>
      </c>
      <c r="F766" s="2">
        <f t="shared" si="89"/>
        <v>17.562720000000006</v>
      </c>
      <c r="G766" s="2">
        <f t="shared" si="91"/>
        <v>17.554339999999989</v>
      </c>
      <c r="H766" s="2">
        <f t="shared" si="87"/>
        <v>14.343218</v>
      </c>
      <c r="I766" s="2">
        <f t="array" ref="I766">SUMPRODUCT(B750:B769, (ROW(B750:B769)-ROW(B750)+1)) / (20*21/2)</f>
        <v>17.982505238095236</v>
      </c>
      <c r="J766" s="2">
        <f t="shared" si="90"/>
        <v>17.691927885564972</v>
      </c>
      <c r="K766" s="2">
        <f t="shared" si="92"/>
        <v>17.134864003120562</v>
      </c>
    </row>
    <row r="767" spans="1:11" ht="13.5" x14ac:dyDescent="0.25">
      <c r="A767" s="3">
        <v>43119</v>
      </c>
      <c r="B767" s="2">
        <v>18.0427</v>
      </c>
      <c r="C767" s="2">
        <f t="shared" si="85"/>
        <v>0</v>
      </c>
      <c r="D767" s="2">
        <f t="shared" si="86"/>
        <v>17.922779999999996</v>
      </c>
      <c r="E767" s="2">
        <f t="shared" si="88"/>
        <v>17.923999999999999</v>
      </c>
      <c r="F767" s="2">
        <f t="shared" si="89"/>
        <v>17.604020000000006</v>
      </c>
      <c r="G767" s="2">
        <f t="shared" si="91"/>
        <v>17.60157199999999</v>
      </c>
      <c r="H767" s="2">
        <f t="shared" si="87"/>
        <v>14.371625999999999</v>
      </c>
      <c r="I767" s="2">
        <f t="array" ref="I767">SUMPRODUCT(B751:B770, (ROW(B751:B770)-ROW(B751)+1)) / (20*21/2)</f>
        <v>18.191460476190475</v>
      </c>
      <c r="J767" s="2">
        <f t="shared" si="90"/>
        <v>17.725334753606404</v>
      </c>
      <c r="K767" s="2">
        <f t="shared" si="92"/>
        <v>17.170465414762891</v>
      </c>
    </row>
    <row r="768" spans="1:11" ht="13.5" x14ac:dyDescent="0.25">
      <c r="A768" s="3">
        <v>43122</v>
      </c>
      <c r="B768" s="2">
        <v>18.201799999999999</v>
      </c>
      <c r="C768" s="2">
        <f t="shared" si="85"/>
        <v>0.15909999999999869</v>
      </c>
      <c r="D768" s="2">
        <f t="shared" si="86"/>
        <v>18.014559999999999</v>
      </c>
      <c r="E768" s="2">
        <f t="shared" si="88"/>
        <v>17.969889999999999</v>
      </c>
      <c r="F768" s="2">
        <f t="shared" si="89"/>
        <v>17.653580000000002</v>
      </c>
      <c r="G768" s="2">
        <f t="shared" si="91"/>
        <v>17.647459999999992</v>
      </c>
      <c r="H768" s="2">
        <f t="shared" si="87"/>
        <v>14.400829499999997</v>
      </c>
      <c r="I768" s="2">
        <f t="array" ref="I768">SUMPRODUCT(B752:B771, (ROW(B752:B771)-ROW(B752)+1)) / (20*21/2)</f>
        <v>18.445280476190476</v>
      </c>
      <c r="J768" s="2">
        <f t="shared" si="90"/>
        <v>17.770712396120079</v>
      </c>
      <c r="K768" s="2">
        <f t="shared" si="92"/>
        <v>17.210909908301602</v>
      </c>
    </row>
    <row r="769" spans="1:11" ht="13.5" x14ac:dyDescent="0.25">
      <c r="A769" s="3">
        <v>43123</v>
      </c>
      <c r="B769" s="2">
        <v>19.088899999999999</v>
      </c>
      <c r="C769" s="2">
        <f t="shared" si="85"/>
        <v>0.88710000000000022</v>
      </c>
      <c r="D769" s="2">
        <f t="shared" si="86"/>
        <v>18.283760000000001</v>
      </c>
      <c r="E769" s="2">
        <f t="shared" si="88"/>
        <v>18.104489999999995</v>
      </c>
      <c r="F769" s="2">
        <f t="shared" si="89"/>
        <v>17.751470000000005</v>
      </c>
      <c r="G769" s="2">
        <f t="shared" si="91"/>
        <v>17.696771999999992</v>
      </c>
      <c r="H769" s="2">
        <f t="shared" si="87"/>
        <v>14.434468499999998</v>
      </c>
      <c r="I769" s="2">
        <f t="array" ref="I769">SUMPRODUCT(B753:B772, (ROW(B753:B772)-ROW(B753)+1)) / (20*21/2)</f>
        <v>18.764366190476192</v>
      </c>
      <c r="J769" s="2">
        <f t="shared" si="90"/>
        <v>17.896254072680073</v>
      </c>
      <c r="K769" s="2">
        <f t="shared" si="92"/>
        <v>17.284556578564285</v>
      </c>
    </row>
    <row r="770" spans="1:11" ht="13.5" x14ac:dyDescent="0.25">
      <c r="A770" s="3">
        <v>43124</v>
      </c>
      <c r="B770" s="2">
        <v>19.945499999999999</v>
      </c>
      <c r="C770" s="2">
        <f t="shared" si="85"/>
        <v>0.85660000000000025</v>
      </c>
      <c r="D770" s="2">
        <f t="shared" si="86"/>
        <v>18.664319999999996</v>
      </c>
      <c r="E770" s="2">
        <f t="shared" si="88"/>
        <v>18.294159999999998</v>
      </c>
      <c r="F770" s="2">
        <f t="shared" si="89"/>
        <v>17.892189999999999</v>
      </c>
      <c r="G770" s="2">
        <f t="shared" si="91"/>
        <v>17.763583999999991</v>
      </c>
      <c r="H770" s="2">
        <f t="shared" si="87"/>
        <v>14.472390499999996</v>
      </c>
      <c r="I770" s="2">
        <f t="array" ref="I770">SUMPRODUCT(B754:B773, (ROW(B754:B773)-ROW(B754)+1)) / (20*21/2)</f>
        <v>19.127442380952381</v>
      </c>
      <c r="J770" s="2">
        <f t="shared" si="90"/>
        <v>18.091420351472447</v>
      </c>
      <c r="K770" s="2">
        <f t="shared" si="92"/>
        <v>17.388907300973532</v>
      </c>
    </row>
    <row r="771" spans="1:11" ht="13.5" x14ac:dyDescent="0.25">
      <c r="A771" s="3">
        <v>43125</v>
      </c>
      <c r="B771" s="2">
        <v>20.557300000000001</v>
      </c>
      <c r="C771" s="2">
        <f t="shared" si="85"/>
        <v>0.61180000000000234</v>
      </c>
      <c r="D771" s="2">
        <f t="shared" si="86"/>
        <v>19.16724</v>
      </c>
      <c r="E771" s="2">
        <f t="shared" si="88"/>
        <v>18.545009999999998</v>
      </c>
      <c r="F771" s="2">
        <f t="shared" si="89"/>
        <v>18.063499999999998</v>
      </c>
      <c r="G771" s="2">
        <f t="shared" si="91"/>
        <v>17.822807999999995</v>
      </c>
      <c r="H771" s="2">
        <f t="shared" si="87"/>
        <v>14.511241499999997</v>
      </c>
      <c r="I771" s="2">
        <f t="array" ref="I771">SUMPRODUCT(B755:B774, (ROW(B755:B774)-ROW(B755)+1)) / (20*21/2)</f>
        <v>19.536021428571431</v>
      </c>
      <c r="J771" s="2">
        <f t="shared" si="90"/>
        <v>18.326266032284597</v>
      </c>
      <c r="K771" s="2">
        <f t="shared" si="92"/>
        <v>17.513157995053</v>
      </c>
    </row>
    <row r="772" spans="1:11" ht="13.5" x14ac:dyDescent="0.25">
      <c r="A772" s="3">
        <v>43126</v>
      </c>
      <c r="B772" s="2">
        <v>21.413900000000002</v>
      </c>
      <c r="C772" s="2">
        <f t="shared" ref="C772:C835" si="93">B772-B771</f>
        <v>0.85660000000000025</v>
      </c>
      <c r="D772" s="2">
        <f t="shared" si="86"/>
        <v>19.841479999999997</v>
      </c>
      <c r="E772" s="2">
        <f t="shared" si="88"/>
        <v>18.88213</v>
      </c>
      <c r="F772" s="2">
        <f t="shared" si="89"/>
        <v>18.2807</v>
      </c>
      <c r="G772" s="2">
        <f t="shared" si="91"/>
        <v>17.892555999999999</v>
      </c>
      <c r="H772" s="2">
        <f t="shared" si="87"/>
        <v>14.554375499999997</v>
      </c>
      <c r="I772" s="2">
        <f t="array" ref="I772">SUMPRODUCT(B756:B775, (ROW(B756:B775)-ROW(B756)+1)) / (20*21/2)</f>
        <v>19.917332380952381</v>
      </c>
      <c r="J772" s="2">
        <f t="shared" si="90"/>
        <v>18.620326410162257</v>
      </c>
      <c r="K772" s="2">
        <f t="shared" si="92"/>
        <v>17.666128269756804</v>
      </c>
    </row>
    <row r="773" spans="1:11" ht="13.5" x14ac:dyDescent="0.25">
      <c r="A773" s="3">
        <v>43129</v>
      </c>
      <c r="B773" s="2">
        <v>22.093</v>
      </c>
      <c r="C773" s="2">
        <f t="shared" si="93"/>
        <v>0.67909999999999826</v>
      </c>
      <c r="D773" s="2">
        <f t="shared" si="86"/>
        <v>20.619720000000001</v>
      </c>
      <c r="E773" s="2">
        <f t="shared" si="88"/>
        <v>19.317140000000002</v>
      </c>
      <c r="F773" s="2">
        <f t="shared" si="89"/>
        <v>18.524819999999998</v>
      </c>
      <c r="G773" s="2">
        <f t="shared" si="91"/>
        <v>17.980781999999994</v>
      </c>
      <c r="H773" s="2">
        <f t="shared" si="87"/>
        <v>14.600904999999997</v>
      </c>
      <c r="I773" s="2">
        <f t="array" ref="I773">SUMPRODUCT(B757:B776, (ROW(B757:B776)-ROW(B757)+1)) / (20*21/2)</f>
        <v>20.272218571428574</v>
      </c>
      <c r="J773" s="2">
        <f t="shared" si="90"/>
        <v>18.951057228242039</v>
      </c>
      <c r="K773" s="2">
        <f t="shared" si="92"/>
        <v>17.839731082707516</v>
      </c>
    </row>
    <row r="774" spans="1:11" ht="13.5" x14ac:dyDescent="0.25">
      <c r="A774" s="3">
        <v>43130</v>
      </c>
      <c r="B774" s="2">
        <v>22.814900000000002</v>
      </c>
      <c r="C774" s="2">
        <f t="shared" si="93"/>
        <v>0.72190000000000154</v>
      </c>
      <c r="D774" s="2">
        <f t="shared" ref="D774:D837" si="94">AVERAGE(B770:B774)</f>
        <v>21.364920000000001</v>
      </c>
      <c r="E774" s="2">
        <f t="shared" si="88"/>
        <v>19.824339999999999</v>
      </c>
      <c r="F774" s="2">
        <f t="shared" si="89"/>
        <v>18.805035</v>
      </c>
      <c r="G774" s="2">
        <f t="shared" si="91"/>
        <v>18.090541999999996</v>
      </c>
      <c r="H774" s="2">
        <f t="shared" si="87"/>
        <v>14.651043999999997</v>
      </c>
      <c r="I774" s="2">
        <f t="array" ref="I774">SUMPRODUCT(B758:B777, (ROW(B758:B777)-ROW(B758)+1)) / (20*21/2)</f>
        <v>20.602981428571429</v>
      </c>
      <c r="J774" s="2">
        <f t="shared" si="90"/>
        <v>19.319042254123751</v>
      </c>
      <c r="K774" s="2">
        <f t="shared" si="92"/>
        <v>18.034835746130753</v>
      </c>
    </row>
    <row r="775" spans="1:11" ht="13.5" x14ac:dyDescent="0.25">
      <c r="A775" s="3">
        <v>43131</v>
      </c>
      <c r="B775" s="2">
        <v>22.808800000000002</v>
      </c>
      <c r="C775" s="2">
        <f t="shared" si="93"/>
        <v>-6.0999999999999943E-3</v>
      </c>
      <c r="D775" s="2">
        <f t="shared" si="94"/>
        <v>21.937580000000001</v>
      </c>
      <c r="E775" s="2">
        <f t="shared" si="88"/>
        <v>20.300949999999997</v>
      </c>
      <c r="F775" s="2">
        <f t="shared" si="89"/>
        <v>19.082495000000002</v>
      </c>
      <c r="G775" s="2">
        <f t="shared" si="91"/>
        <v>18.193817999999997</v>
      </c>
      <c r="H775" s="2">
        <f t="shared" si="87"/>
        <v>14.701152499999994</v>
      </c>
      <c r="I775" s="2">
        <f t="array" ref="I775">SUMPRODUCT(B759:B778, (ROW(B759:B778)-ROW(B759)+1)) / (20*21/2)</f>
        <v>20.844944761904763</v>
      </c>
      <c r="J775" s="2">
        <f t="shared" si="90"/>
        <v>19.651400134683392</v>
      </c>
      <c r="K775" s="2">
        <f t="shared" si="92"/>
        <v>18.222050030596215</v>
      </c>
    </row>
    <row r="776" spans="1:11" ht="13.5" x14ac:dyDescent="0.25">
      <c r="A776" s="3">
        <v>43132</v>
      </c>
      <c r="B776" s="2">
        <v>22.808800000000002</v>
      </c>
      <c r="C776" s="2">
        <f t="shared" si="93"/>
        <v>0</v>
      </c>
      <c r="D776" s="2">
        <f t="shared" si="94"/>
        <v>22.387880000000003</v>
      </c>
      <c r="E776" s="2">
        <f t="shared" si="88"/>
        <v>20.777559999999998</v>
      </c>
      <c r="F776" s="2">
        <f t="shared" si="89"/>
        <v>19.335790000000003</v>
      </c>
      <c r="G776" s="2">
        <f t="shared" si="91"/>
        <v>18.297093999999998</v>
      </c>
      <c r="H776" s="2">
        <f t="shared" si="87"/>
        <v>14.751260999999992</v>
      </c>
      <c r="I776" s="2">
        <f t="array" ref="I776">SUMPRODUCT(B760:B779, (ROW(B760:B779)-ROW(B760)+1)) / (20*21/2)</f>
        <v>20.997847142857147</v>
      </c>
      <c r="J776" s="2">
        <f t="shared" si="90"/>
        <v>19.952104883761162</v>
      </c>
      <c r="K776" s="2">
        <f t="shared" si="92"/>
        <v>18.40192257841597</v>
      </c>
    </row>
    <row r="777" spans="1:11" ht="13.5" x14ac:dyDescent="0.25">
      <c r="A777" s="3">
        <v>43133</v>
      </c>
      <c r="B777" s="2">
        <v>22.808800000000002</v>
      </c>
      <c r="C777" s="2">
        <f t="shared" si="93"/>
        <v>0</v>
      </c>
      <c r="D777" s="2">
        <f t="shared" si="94"/>
        <v>22.666860000000003</v>
      </c>
      <c r="E777" s="2">
        <f t="shared" si="88"/>
        <v>21.254169999999995</v>
      </c>
      <c r="F777" s="2">
        <f t="shared" si="89"/>
        <v>19.589085000000004</v>
      </c>
      <c r="G777" s="2">
        <f t="shared" si="91"/>
        <v>18.400369999999999</v>
      </c>
      <c r="H777" s="2">
        <f t="shared" si="87"/>
        <v>14.801369499999991</v>
      </c>
      <c r="I777" s="2">
        <f t="array" ref="I777">SUMPRODUCT(B761:B780, (ROW(B761:B780)-ROW(B761)+1)) / (20*21/2)</f>
        <v>21.022554285714289</v>
      </c>
      <c r="J777" s="2">
        <f t="shared" si="90"/>
        <v>20.224171085307717</v>
      </c>
      <c r="K777" s="2">
        <f t="shared" si="92"/>
        <v>18.574741300831029</v>
      </c>
    </row>
    <row r="778" spans="1:11" ht="13.5" x14ac:dyDescent="0.25">
      <c r="A778" s="3">
        <v>43136</v>
      </c>
      <c r="B778" s="2">
        <v>22.1297</v>
      </c>
      <c r="C778" s="2">
        <f t="shared" si="93"/>
        <v>-0.67910000000000181</v>
      </c>
      <c r="D778" s="2">
        <f t="shared" si="94"/>
        <v>22.674200000000003</v>
      </c>
      <c r="E778" s="2">
        <f t="shared" si="88"/>
        <v>21.646959999999996</v>
      </c>
      <c r="F778" s="2">
        <f t="shared" si="89"/>
        <v>19.808425000000007</v>
      </c>
      <c r="G778" s="2">
        <f t="shared" si="91"/>
        <v>18.488105999999998</v>
      </c>
      <c r="H778" s="2">
        <f t="shared" ref="H778:H841" si="95">AVERAGE(B579:B778)</f>
        <v>14.849395499999991</v>
      </c>
      <c r="I778" s="2">
        <f t="array" ref="I778">SUMPRODUCT(B762:B781, (ROW(B762:B781)-ROW(B762)+1)) / (20*21/2)</f>
        <v>21.089210952380952</v>
      </c>
      <c r="J778" s="2">
        <f t="shared" si="90"/>
        <v>20.405650029564125</v>
      </c>
      <c r="K778" s="2">
        <f t="shared" si="92"/>
        <v>18.71415144589648</v>
      </c>
    </row>
    <row r="779" spans="1:11" ht="13.5" x14ac:dyDescent="0.25">
      <c r="A779" s="3">
        <v>43137</v>
      </c>
      <c r="B779" s="2">
        <v>21.413900000000002</v>
      </c>
      <c r="C779" s="2">
        <f t="shared" si="93"/>
        <v>-0.71579999999999799</v>
      </c>
      <c r="D779" s="2">
        <f t="shared" si="94"/>
        <v>22.393999999999998</v>
      </c>
      <c r="E779" s="2">
        <f t="shared" si="88"/>
        <v>21.879460000000002</v>
      </c>
      <c r="F779" s="2">
        <f t="shared" si="89"/>
        <v>19.991975000000004</v>
      </c>
      <c r="G779" s="2">
        <f t="shared" si="91"/>
        <v>18.553082</v>
      </c>
      <c r="H779" s="2">
        <f t="shared" si="95"/>
        <v>14.893842499999989</v>
      </c>
      <c r="I779" s="2">
        <f t="array" ref="I779">SUMPRODUCT(B763:B782, (ROW(B763:B782)-ROW(B763)+1)) / (20*21/2)</f>
        <v>21.142757142857143</v>
      </c>
      <c r="J779" s="2">
        <f t="shared" si="90"/>
        <v>20.501673836272303</v>
      </c>
      <c r="K779" s="2">
        <f t="shared" si="92"/>
        <v>18.820023938214266</v>
      </c>
    </row>
    <row r="780" spans="1:11" ht="13.5" x14ac:dyDescent="0.25">
      <c r="A780" s="3">
        <v>43138</v>
      </c>
      <c r="B780" s="2">
        <v>20.2514</v>
      </c>
      <c r="C780" s="2">
        <f t="shared" si="93"/>
        <v>-1.1625000000000014</v>
      </c>
      <c r="D780" s="2">
        <f t="shared" si="94"/>
        <v>21.88252</v>
      </c>
      <c r="E780" s="2">
        <f t="shared" ref="E780:E843" si="96">AVERAGE(B771:B780)</f>
        <v>21.910050000000002</v>
      </c>
      <c r="F780" s="2">
        <f t="shared" si="89"/>
        <v>20.102105000000002</v>
      </c>
      <c r="G780" s="2">
        <f t="shared" si="91"/>
        <v>18.591016</v>
      </c>
      <c r="H780" s="2">
        <f t="shared" si="95"/>
        <v>14.932476999999992</v>
      </c>
      <c r="I780" s="2">
        <f t="array" ref="I780">SUMPRODUCT(B764:B783, (ROW(B764:B783)-ROW(B764)+1)) / (20*21/2)</f>
        <v>21.130725714285713</v>
      </c>
      <c r="J780" s="2">
        <f t="shared" si="90"/>
        <v>20.477838232817799</v>
      </c>
      <c r="K780" s="2">
        <f t="shared" si="92"/>
        <v>18.876156332794096</v>
      </c>
    </row>
    <row r="781" spans="1:11" ht="13.5" x14ac:dyDescent="0.25">
      <c r="A781" s="3">
        <v>43139</v>
      </c>
      <c r="B781" s="2">
        <v>20.802</v>
      </c>
      <c r="C781" s="2">
        <f t="shared" si="93"/>
        <v>0.55059999999999931</v>
      </c>
      <c r="D781" s="2">
        <f t="shared" si="94"/>
        <v>21.481159999999999</v>
      </c>
      <c r="E781" s="2">
        <f t="shared" si="96"/>
        <v>21.934519999999999</v>
      </c>
      <c r="F781" s="2">
        <f t="shared" si="89"/>
        <v>20.239765000000002</v>
      </c>
      <c r="G781" s="2">
        <f t="shared" si="91"/>
        <v>18.636412</v>
      </c>
      <c r="H781" s="2">
        <f t="shared" si="95"/>
        <v>14.975731999999994</v>
      </c>
      <c r="I781" s="2">
        <f t="array" ref="I781">SUMPRODUCT(B765:B784, (ROW(B765:B784)-ROW(B765)+1)) / (20*21/2)</f>
        <v>21.099758571428573</v>
      </c>
      <c r="J781" s="2">
        <f t="shared" si="90"/>
        <v>20.508710782073248</v>
      </c>
      <c r="K781" s="2">
        <f t="shared" si="92"/>
        <v>18.951679613860993</v>
      </c>
    </row>
    <row r="782" spans="1:11" ht="13.5" x14ac:dyDescent="0.25">
      <c r="A782" s="3">
        <v>43140</v>
      </c>
      <c r="B782" s="2">
        <v>20.802</v>
      </c>
      <c r="C782" s="2">
        <f t="shared" si="93"/>
        <v>0</v>
      </c>
      <c r="D782" s="2">
        <f t="shared" si="94"/>
        <v>21.079799999999999</v>
      </c>
      <c r="E782" s="2">
        <f t="shared" si="96"/>
        <v>21.873329999999999</v>
      </c>
      <c r="F782" s="2">
        <f t="shared" si="89"/>
        <v>20.377730000000007</v>
      </c>
      <c r="G782" s="2">
        <f t="shared" si="91"/>
        <v>18.685358000000001</v>
      </c>
      <c r="H782" s="2">
        <f t="shared" si="95"/>
        <v>15.018461999999992</v>
      </c>
      <c r="I782" s="2">
        <f t="array" ref="I782">SUMPRODUCT(B766:B785, (ROW(B766:B785)-ROW(B766)+1)) / (20*21/2)</f>
        <v>21.057195714285719</v>
      </c>
      <c r="J782" s="2">
        <f t="shared" si="90"/>
        <v>20.536643088542462</v>
      </c>
      <c r="K782" s="2">
        <f t="shared" si="92"/>
        <v>19.024241197631149</v>
      </c>
    </row>
    <row r="783" spans="1:11" ht="13.5" x14ac:dyDescent="0.25">
      <c r="A783" s="3">
        <v>43143</v>
      </c>
      <c r="B783" s="2">
        <v>20.2514</v>
      </c>
      <c r="C783" s="2">
        <f t="shared" si="93"/>
        <v>-0.55059999999999931</v>
      </c>
      <c r="D783" s="2">
        <f t="shared" si="94"/>
        <v>20.704140000000002</v>
      </c>
      <c r="E783" s="2">
        <f t="shared" si="96"/>
        <v>21.689169999999997</v>
      </c>
      <c r="F783" s="2">
        <f t="shared" si="89"/>
        <v>20.503155000000003</v>
      </c>
      <c r="G783" s="2">
        <f t="shared" si="91"/>
        <v>18.723292000000004</v>
      </c>
      <c r="H783" s="2">
        <f t="shared" si="95"/>
        <v>15.058438999999996</v>
      </c>
      <c r="I783" s="2">
        <f t="array" ref="I783">SUMPRODUCT(B767:B786, (ROW(B767:B786)-ROW(B767)+1)) / (20*21/2)</f>
        <v>20.94736</v>
      </c>
      <c r="J783" s="2">
        <f t="shared" si="90"/>
        <v>20.509477080109846</v>
      </c>
      <c r="K783" s="2">
        <f t="shared" si="92"/>
        <v>19.072365072233847</v>
      </c>
    </row>
    <row r="784" spans="1:11" ht="13.5" x14ac:dyDescent="0.25">
      <c r="A784" s="3">
        <v>43144</v>
      </c>
      <c r="B784" s="2">
        <v>20.178000000000001</v>
      </c>
      <c r="C784" s="2">
        <f t="shared" si="93"/>
        <v>-7.3399999999999466E-2</v>
      </c>
      <c r="D784" s="2">
        <f t="shared" si="94"/>
        <v>20.456959999999999</v>
      </c>
      <c r="E784" s="2">
        <f t="shared" si="96"/>
        <v>21.425479999999997</v>
      </c>
      <c r="F784" s="2">
        <f t="shared" si="89"/>
        <v>20.624910000000003</v>
      </c>
      <c r="G784" s="2">
        <f t="shared" si="91"/>
        <v>18.770770000000002</v>
      </c>
      <c r="H784" s="2">
        <f t="shared" si="95"/>
        <v>15.098048999999996</v>
      </c>
      <c r="I784" s="2">
        <f t="array" ref="I784">SUMPRODUCT(B768:B787, (ROW(B768:B787)-ROW(B768)+1)) / (20*21/2)</f>
        <v>20.830211428571427</v>
      </c>
      <c r="J784" s="2">
        <f t="shared" si="90"/>
        <v>20.4779078343851</v>
      </c>
      <c r="K784" s="2">
        <f t="shared" si="92"/>
        <v>19.115723304695265</v>
      </c>
    </row>
    <row r="785" spans="1:11" ht="13.5" x14ac:dyDescent="0.25">
      <c r="A785" s="3">
        <v>43145</v>
      </c>
      <c r="B785" s="2">
        <v>20.178000000000001</v>
      </c>
      <c r="C785" s="2">
        <f t="shared" si="93"/>
        <v>0</v>
      </c>
      <c r="D785" s="2">
        <f t="shared" si="94"/>
        <v>20.44228</v>
      </c>
      <c r="E785" s="2">
        <f t="shared" si="96"/>
        <v>21.162399999999998</v>
      </c>
      <c r="F785" s="2">
        <f t="shared" si="89"/>
        <v>20.731674999999999</v>
      </c>
      <c r="G785" s="2">
        <f t="shared" si="91"/>
        <v>18.813354000000004</v>
      </c>
      <c r="H785" s="2">
        <f t="shared" si="95"/>
        <v>15.137658999999996</v>
      </c>
      <c r="I785" s="2">
        <f t="array" ref="I785">SUMPRODUCT(B769:B788, (ROW(B769:B788)-ROW(B769)+1)) / (20*21/2)</f>
        <v>20.705749999999998</v>
      </c>
      <c r="J785" s="2">
        <f t="shared" si="90"/>
        <v>20.449345183491282</v>
      </c>
      <c r="K785" s="2">
        <f t="shared" si="92"/>
        <v>19.157381214315059</v>
      </c>
    </row>
    <row r="786" spans="1:11" ht="13.5" x14ac:dyDescent="0.25">
      <c r="A786" s="3">
        <v>43146</v>
      </c>
      <c r="B786" s="2">
        <v>19.578399999999998</v>
      </c>
      <c r="C786" s="2">
        <f t="shared" si="93"/>
        <v>-0.59960000000000235</v>
      </c>
      <c r="D786" s="2">
        <f t="shared" si="94"/>
        <v>20.197559999999999</v>
      </c>
      <c r="E786" s="2">
        <f t="shared" si="96"/>
        <v>20.839359999999996</v>
      </c>
      <c r="F786" s="2">
        <f t="shared" si="89"/>
        <v>20.80846</v>
      </c>
      <c r="G786" s="2">
        <f t="shared" si="91"/>
        <v>18.843946000000003</v>
      </c>
      <c r="H786" s="2">
        <f t="shared" si="95"/>
        <v>15.174270999999997</v>
      </c>
      <c r="I786" s="2">
        <f t="array" ref="I786">SUMPRODUCT(B770:B789, (ROW(B770:B789)-ROW(B770)+1)) / (20*21/2)</f>
        <v>20.658638095238096</v>
      </c>
      <c r="J786" s="2">
        <f t="shared" si="90"/>
        <v>20.36639802315878</v>
      </c>
      <c r="K786" s="2">
        <f t="shared" si="92"/>
        <v>19.173891754930153</v>
      </c>
    </row>
    <row r="787" spans="1:11" ht="13.5" x14ac:dyDescent="0.25">
      <c r="A787" s="3">
        <v>43147</v>
      </c>
      <c r="B787" s="2">
        <v>19.578399999999998</v>
      </c>
      <c r="C787" s="2">
        <f t="shared" si="93"/>
        <v>0</v>
      </c>
      <c r="D787" s="2">
        <f t="shared" si="94"/>
        <v>19.952840000000002</v>
      </c>
      <c r="E787" s="2">
        <f t="shared" si="96"/>
        <v>20.51632</v>
      </c>
      <c r="F787" s="2">
        <f t="shared" si="89"/>
        <v>20.885244999999998</v>
      </c>
      <c r="G787" s="2">
        <f t="shared" si="91"/>
        <v>18.874904000000004</v>
      </c>
      <c r="H787" s="2">
        <f t="shared" si="95"/>
        <v>15.208139999999997</v>
      </c>
      <c r="I787" s="2">
        <f t="array" ref="I787">SUMPRODUCT(B771:B790, (ROW(B771:B790)-ROW(B771)+1)) / (20*21/2)</f>
        <v>20.631799999999998</v>
      </c>
      <c r="J787" s="2">
        <f t="shared" si="90"/>
        <v>20.291350592381754</v>
      </c>
      <c r="K787" s="2">
        <f t="shared" si="92"/>
        <v>19.189754823364265</v>
      </c>
    </row>
    <row r="788" spans="1:11" ht="13.5" x14ac:dyDescent="0.25">
      <c r="A788" s="3">
        <v>43150</v>
      </c>
      <c r="B788" s="2">
        <v>19.578399999999998</v>
      </c>
      <c r="C788" s="2">
        <f t="shared" si="93"/>
        <v>0</v>
      </c>
      <c r="D788" s="2">
        <f t="shared" si="94"/>
        <v>19.818239999999999</v>
      </c>
      <c r="E788" s="2">
        <f t="shared" si="96"/>
        <v>20.261189999999996</v>
      </c>
      <c r="F788" s="2">
        <f t="shared" ref="F788:F851" si="97">AVERAGE(B769:B788)</f>
        <v>20.954074999999996</v>
      </c>
      <c r="G788" s="2">
        <f t="shared" si="91"/>
        <v>18.905862000000006</v>
      </c>
      <c r="H788" s="2">
        <f t="shared" si="95"/>
        <v>15.242067499999996</v>
      </c>
      <c r="I788" s="2">
        <f t="array" ref="I788">SUMPRODUCT(B772:B791, (ROW(B772:B791)-ROW(B772)+1)) / (20*21/2)</f>
        <v>20.607003333333331</v>
      </c>
      <c r="J788" s="2">
        <f t="shared" si="90"/>
        <v>20.223450535964442</v>
      </c>
      <c r="K788" s="2">
        <f t="shared" si="92"/>
        <v>19.204995810683311</v>
      </c>
    </row>
    <row r="789" spans="1:11" ht="13.5" x14ac:dyDescent="0.25">
      <c r="A789" s="3">
        <v>43151</v>
      </c>
      <c r="B789" s="2">
        <v>20.459399999999999</v>
      </c>
      <c r="C789" s="2">
        <f t="shared" si="93"/>
        <v>0.88100000000000023</v>
      </c>
      <c r="D789" s="2">
        <f t="shared" si="94"/>
        <v>19.87452</v>
      </c>
      <c r="E789" s="2">
        <f t="shared" si="96"/>
        <v>20.165739999999992</v>
      </c>
      <c r="F789" s="2">
        <f t="shared" si="97"/>
        <v>21.022600000000001</v>
      </c>
      <c r="G789" s="2">
        <f t="shared" si="91"/>
        <v>18.958968000000006</v>
      </c>
      <c r="H789" s="2">
        <f t="shared" si="95"/>
        <v>15.281625499999997</v>
      </c>
      <c r="I789" s="2">
        <f t="array" ref="I789">SUMPRODUCT(B773:B792, (ROW(B773:B792)-ROW(B773)+1)) / (20*21/2)</f>
        <v>20.580460476190474</v>
      </c>
      <c r="J789" s="2">
        <f t="shared" ref="J789:J852" si="98">$J$4*B789+J788*(1-$J$4)</f>
        <v>20.245921913491639</v>
      </c>
      <c r="K789" s="2">
        <f t="shared" si="92"/>
        <v>19.254188131832986</v>
      </c>
    </row>
    <row r="790" spans="1:11" ht="13.5" x14ac:dyDescent="0.25">
      <c r="A790" s="3">
        <v>43152</v>
      </c>
      <c r="B790" s="2">
        <v>20.7408</v>
      </c>
      <c r="C790" s="2">
        <f t="shared" si="93"/>
        <v>0.28140000000000143</v>
      </c>
      <c r="D790" s="2">
        <f t="shared" si="94"/>
        <v>19.987079999999999</v>
      </c>
      <c r="E790" s="2">
        <f t="shared" si="96"/>
        <v>20.214679999999998</v>
      </c>
      <c r="F790" s="2">
        <f t="shared" si="97"/>
        <v>21.062364999999996</v>
      </c>
      <c r="G790" s="2">
        <f t="shared" si="91"/>
        <v>19.022108000000006</v>
      </c>
      <c r="H790" s="2">
        <f t="shared" si="95"/>
        <v>15.319788999999998</v>
      </c>
      <c r="I790" s="2">
        <f t="array" ref="I790">SUMPRODUCT(B774:B793, (ROW(B774:B793)-ROW(B774)+1)) / (20*21/2)</f>
        <v>20.556860476190476</v>
      </c>
      <c r="J790" s="2">
        <f t="shared" si="98"/>
        <v>20.293053159825771</v>
      </c>
      <c r="K790" s="2">
        <f t="shared" si="92"/>
        <v>19.312486636466989</v>
      </c>
    </row>
    <row r="791" spans="1:11" ht="13.5" x14ac:dyDescent="0.25">
      <c r="A791" s="3">
        <v>43153</v>
      </c>
      <c r="B791" s="2">
        <v>20.802</v>
      </c>
      <c r="C791" s="2">
        <f t="shared" si="93"/>
        <v>6.1199999999999477E-2</v>
      </c>
      <c r="D791" s="2">
        <f t="shared" si="94"/>
        <v>20.2318</v>
      </c>
      <c r="E791" s="2">
        <f t="shared" si="96"/>
        <v>20.214679999999998</v>
      </c>
      <c r="F791" s="2">
        <f t="shared" si="97"/>
        <v>21.074599999999997</v>
      </c>
      <c r="G791" s="2">
        <f t="shared" si="91"/>
        <v>19.093446000000007</v>
      </c>
      <c r="H791" s="2">
        <f t="shared" si="95"/>
        <v>15.359601</v>
      </c>
      <c r="I791" s="2">
        <f t="array" ref="I791">SUMPRODUCT(B775:B794, (ROW(B775:B794)-ROW(B775)+1)) / (20*21/2)</f>
        <v>20.534189523809523</v>
      </c>
      <c r="J791" s="2">
        <f t="shared" si="98"/>
        <v>20.341524287461411</v>
      </c>
      <c r="K791" s="2">
        <f t="shared" si="92"/>
        <v>19.370898925232989</v>
      </c>
    </row>
    <row r="792" spans="1:11" ht="13.5" x14ac:dyDescent="0.25">
      <c r="A792" s="3">
        <v>43154</v>
      </c>
      <c r="B792" s="2">
        <v>20.7959</v>
      </c>
      <c r="C792" s="2">
        <f t="shared" si="93"/>
        <v>-6.0999999999999943E-3</v>
      </c>
      <c r="D792" s="2">
        <f t="shared" si="94"/>
        <v>20.475300000000001</v>
      </c>
      <c r="E792" s="2">
        <f t="shared" si="96"/>
        <v>20.21407</v>
      </c>
      <c r="F792" s="2">
        <f t="shared" si="97"/>
        <v>21.043699999999998</v>
      </c>
      <c r="G792" s="2">
        <f t="shared" si="91"/>
        <v>19.164906000000002</v>
      </c>
      <c r="H792" s="2">
        <f t="shared" si="95"/>
        <v>15.3993825</v>
      </c>
      <c r="I792" s="2">
        <f t="array" ref="I792">SUMPRODUCT(B776:B795, (ROW(B776:B795)-ROW(B776)+1)) / (20*21/2)</f>
        <v>20.526642857142853</v>
      </c>
      <c r="J792" s="2">
        <f t="shared" si="98"/>
        <v>20.384798164846039</v>
      </c>
      <c r="K792" s="2">
        <f t="shared" si="92"/>
        <v>19.426781320321894</v>
      </c>
    </row>
    <row r="793" spans="1:11" ht="13.5" x14ac:dyDescent="0.25">
      <c r="A793" s="3">
        <v>43157</v>
      </c>
      <c r="B793" s="2">
        <v>20.7959</v>
      </c>
      <c r="C793" s="2">
        <f t="shared" si="93"/>
        <v>0</v>
      </c>
      <c r="D793" s="2">
        <f t="shared" si="94"/>
        <v>20.718799999999998</v>
      </c>
      <c r="E793" s="2">
        <f t="shared" si="96"/>
        <v>20.268519999999999</v>
      </c>
      <c r="F793" s="2">
        <f t="shared" si="97"/>
        <v>20.978845</v>
      </c>
      <c r="G793" s="2">
        <f t="shared" si="91"/>
        <v>19.23649</v>
      </c>
      <c r="H793" s="2">
        <f t="shared" si="95"/>
        <v>15.438872000000002</v>
      </c>
      <c r="I793" s="2">
        <f t="array" ref="I793">SUMPRODUCT(B777:B796, (ROW(B777:B796)-ROW(B777)+1)) / (20*21/2)</f>
        <v>20.500129047619044</v>
      </c>
      <c r="J793" s="2">
        <f t="shared" si="98"/>
        <v>20.42395072057499</v>
      </c>
      <c r="K793" s="2">
        <f t="shared" si="92"/>
        <v>19.480472248936721</v>
      </c>
    </row>
    <row r="794" spans="1:11" ht="13.5" x14ac:dyDescent="0.25">
      <c r="A794" s="3">
        <v>43158</v>
      </c>
      <c r="B794" s="2">
        <v>20.7408</v>
      </c>
      <c r="C794" s="2">
        <f t="shared" si="93"/>
        <v>-5.5099999999999483E-2</v>
      </c>
      <c r="D794" s="2">
        <f t="shared" si="94"/>
        <v>20.775080000000003</v>
      </c>
      <c r="E794" s="2">
        <f t="shared" si="96"/>
        <v>20.3248</v>
      </c>
      <c r="F794" s="2">
        <f t="shared" si="97"/>
        <v>20.875139999999998</v>
      </c>
      <c r="G794" s="2">
        <f t="shared" si="91"/>
        <v>19.306972000000002</v>
      </c>
      <c r="H794" s="2">
        <f t="shared" si="95"/>
        <v>15.478057000000002</v>
      </c>
      <c r="I794" s="2">
        <f t="array" ref="I794">SUMPRODUCT(B778:B797, (ROW(B778:B797)-ROW(B778)+1)) / (20*21/2)</f>
        <v>20.490456666666667</v>
      </c>
      <c r="J794" s="2">
        <f t="shared" si="98"/>
        <v>20.454126842424991</v>
      </c>
      <c r="K794" s="2">
        <f t="shared" si="92"/>
        <v>19.529896866625478</v>
      </c>
    </row>
    <row r="795" spans="1:11" ht="13.5" x14ac:dyDescent="0.25">
      <c r="A795" s="3">
        <v>43159</v>
      </c>
      <c r="B795" s="2">
        <v>20.7959</v>
      </c>
      <c r="C795" s="2">
        <f t="shared" si="93"/>
        <v>5.5099999999999483E-2</v>
      </c>
      <c r="D795" s="2">
        <f t="shared" si="94"/>
        <v>20.786100000000001</v>
      </c>
      <c r="E795" s="2">
        <f t="shared" si="96"/>
        <v>20.386589999999995</v>
      </c>
      <c r="F795" s="2">
        <f t="shared" si="97"/>
        <v>20.774494999999998</v>
      </c>
      <c r="G795" s="2">
        <f t="shared" si="91"/>
        <v>19.378556000000003</v>
      </c>
      <c r="H795" s="2">
        <f t="shared" si="95"/>
        <v>15.517517500000002</v>
      </c>
      <c r="I795" s="2">
        <f t="array" ref="I795">SUMPRODUCT(B779:B798, (ROW(B779:B798)-ROW(B779)+1)) / (20*21/2)</f>
        <v>20.491505714285715</v>
      </c>
      <c r="J795" s="2">
        <f t="shared" si="98"/>
        <v>20.486676666955944</v>
      </c>
      <c r="K795" s="2">
        <f t="shared" si="92"/>
        <v>19.57954404832644</v>
      </c>
    </row>
    <row r="796" spans="1:11" ht="13.5" x14ac:dyDescent="0.25">
      <c r="A796" s="3">
        <v>43160</v>
      </c>
      <c r="B796" s="2">
        <v>20.496099999999998</v>
      </c>
      <c r="C796" s="2">
        <f t="shared" si="93"/>
        <v>-0.29980000000000118</v>
      </c>
      <c r="D796" s="2">
        <f t="shared" si="94"/>
        <v>20.724920000000001</v>
      </c>
      <c r="E796" s="2">
        <f t="shared" si="96"/>
        <v>20.478359999999999</v>
      </c>
      <c r="F796" s="2">
        <f t="shared" si="97"/>
        <v>20.658859999999997</v>
      </c>
      <c r="G796" s="2">
        <f t="shared" si="91"/>
        <v>19.444144000000001</v>
      </c>
      <c r="H796" s="2">
        <f t="shared" si="95"/>
        <v>15.554341000000001</v>
      </c>
      <c r="I796" s="2">
        <f t="array" ref="I796">SUMPRODUCT(B780:B799, (ROW(B780:B799)-ROW(B780)+1)) / (20*21/2)</f>
        <v>20.50004238095238</v>
      </c>
      <c r="J796" s="2">
        <f t="shared" si="98"/>
        <v>20.487574127245853</v>
      </c>
      <c r="K796" s="2">
        <f t="shared" si="92"/>
        <v>19.615487418980308</v>
      </c>
    </row>
    <row r="797" spans="1:11" ht="13.5" x14ac:dyDescent="0.25">
      <c r="A797" s="3">
        <v>43161</v>
      </c>
      <c r="B797" s="2">
        <v>20.557300000000001</v>
      </c>
      <c r="C797" s="2">
        <f t="shared" si="93"/>
        <v>6.120000000000303E-2</v>
      </c>
      <c r="D797" s="2">
        <f t="shared" si="94"/>
        <v>20.677199999999999</v>
      </c>
      <c r="E797" s="2">
        <f t="shared" si="96"/>
        <v>20.576249999999998</v>
      </c>
      <c r="F797" s="2">
        <f t="shared" si="97"/>
        <v>20.546285000000001</v>
      </c>
      <c r="G797" s="2">
        <f t="shared" si="91"/>
        <v>19.510956</v>
      </c>
      <c r="H797" s="2">
        <f t="shared" si="95"/>
        <v>15.591470500000003</v>
      </c>
      <c r="I797" s="2">
        <f t="array" ref="I797">SUMPRODUCT(B781:B800, (ROW(B781:B800)-ROW(B781)+1)) / (20*21/2)</f>
        <v>20.518486666666668</v>
      </c>
      <c r="J797" s="2">
        <f t="shared" si="98"/>
        <v>20.494214686555772</v>
      </c>
      <c r="K797" s="2">
        <f t="shared" si="92"/>
        <v>19.652421245686963</v>
      </c>
    </row>
    <row r="798" spans="1:11" ht="13.5" x14ac:dyDescent="0.25">
      <c r="A798" s="3">
        <v>43164</v>
      </c>
      <c r="B798" s="2">
        <v>20.557300000000001</v>
      </c>
      <c r="C798" s="2">
        <f t="shared" si="93"/>
        <v>0</v>
      </c>
      <c r="D798" s="2">
        <f t="shared" si="94"/>
        <v>20.629479999999997</v>
      </c>
      <c r="E798" s="2">
        <f t="shared" si="96"/>
        <v>20.674140000000001</v>
      </c>
      <c r="F798" s="2">
        <f t="shared" si="97"/>
        <v>20.467665</v>
      </c>
      <c r="G798" s="2">
        <f t="shared" si="91"/>
        <v>19.577890000000004</v>
      </c>
      <c r="H798" s="2">
        <f t="shared" si="95"/>
        <v>15.628629000000004</v>
      </c>
      <c r="I798" s="2">
        <f t="array" ref="I798">SUMPRODUCT(B782:B801, (ROW(B782:B801)-ROW(B782)+1)) / (20*21/2)</f>
        <v>20.552659047619048</v>
      </c>
      <c r="J798" s="2">
        <f t="shared" si="98"/>
        <v>20.500222811645699</v>
      </c>
      <c r="K798" s="2">
        <f t="shared" si="92"/>
        <v>19.687906687032573</v>
      </c>
    </row>
    <row r="799" spans="1:11" ht="13.5" x14ac:dyDescent="0.25">
      <c r="A799" s="3">
        <v>43165</v>
      </c>
      <c r="B799" s="2">
        <v>20.557300000000001</v>
      </c>
      <c r="C799" s="2">
        <f t="shared" si="93"/>
        <v>0</v>
      </c>
      <c r="D799" s="2">
        <f t="shared" si="94"/>
        <v>20.592779999999998</v>
      </c>
      <c r="E799" s="2">
        <f t="shared" si="96"/>
        <v>20.68393</v>
      </c>
      <c r="F799" s="2">
        <f t="shared" si="97"/>
        <v>20.424834999999998</v>
      </c>
      <c r="G799" s="2">
        <f t="shared" si="91"/>
        <v>19.646414000000004</v>
      </c>
      <c r="H799" s="2">
        <f t="shared" si="95"/>
        <v>15.667217500000001</v>
      </c>
      <c r="I799" s="2">
        <f t="array" ref="I799">SUMPRODUCT(B783:B802, (ROW(B783:B802)-ROW(B783)+1)) / (20*21/2)</f>
        <v>20.586250476190475</v>
      </c>
      <c r="J799" s="2">
        <f t="shared" si="98"/>
        <v>20.50565873434611</v>
      </c>
      <c r="K799" s="2">
        <f t="shared" si="92"/>
        <v>19.722000542443059</v>
      </c>
    </row>
    <row r="800" spans="1:11" ht="13.5" x14ac:dyDescent="0.25">
      <c r="A800" s="3">
        <v>43166</v>
      </c>
      <c r="B800" s="2">
        <v>20.618500000000001</v>
      </c>
      <c r="C800" s="2">
        <f t="shared" si="93"/>
        <v>6.1199999999999477E-2</v>
      </c>
      <c r="D800" s="2">
        <f t="shared" si="94"/>
        <v>20.557299999999998</v>
      </c>
      <c r="E800" s="2">
        <f t="shared" si="96"/>
        <v>20.671700000000001</v>
      </c>
      <c r="F800" s="2">
        <f t="shared" si="97"/>
        <v>20.443189999999998</v>
      </c>
      <c r="G800" s="2">
        <f t="shared" si="91"/>
        <v>19.716162000000001</v>
      </c>
      <c r="H800" s="2">
        <f t="shared" si="95"/>
        <v>15.706112000000003</v>
      </c>
      <c r="I800" s="2">
        <f t="array" ref="I800">SUMPRODUCT(B784:B803, (ROW(B784:B803)-ROW(B784)+1)) / (20*21/2)</f>
        <v>20.61987095238095</v>
      </c>
      <c r="J800" s="2">
        <f t="shared" si="98"/>
        <v>20.516405521551242</v>
      </c>
      <c r="K800" s="2">
        <f t="shared" si="92"/>
        <v>19.757157383915882</v>
      </c>
    </row>
    <row r="801" spans="1:11" ht="13.5" x14ac:dyDescent="0.25">
      <c r="A801" s="3">
        <v>43167</v>
      </c>
      <c r="B801" s="2">
        <v>20.802</v>
      </c>
      <c r="C801" s="2">
        <f t="shared" si="93"/>
        <v>0.18349999999999866</v>
      </c>
      <c r="D801" s="2">
        <f t="shared" si="94"/>
        <v>20.618479999999998</v>
      </c>
      <c r="E801" s="2">
        <f t="shared" si="96"/>
        <v>20.671700000000001</v>
      </c>
      <c r="F801" s="2">
        <f t="shared" si="97"/>
        <v>20.443189999999998</v>
      </c>
      <c r="G801" s="2">
        <f t="shared" si="91"/>
        <v>19.789580000000004</v>
      </c>
      <c r="H801" s="2">
        <f t="shared" si="95"/>
        <v>15.744815000000003</v>
      </c>
      <c r="I801" s="2">
        <f t="array" ref="I801">SUMPRODUCT(B785:B804, (ROW(B785:B804)-ROW(B785)+1)) / (20*21/2)</f>
        <v>20.651479523809524</v>
      </c>
      <c r="J801" s="2">
        <f t="shared" si="98"/>
        <v>20.543604995689218</v>
      </c>
      <c r="K801" s="2">
        <f t="shared" si="92"/>
        <v>19.798131604154474</v>
      </c>
    </row>
    <row r="802" spans="1:11" ht="13.5" x14ac:dyDescent="0.25">
      <c r="A802" s="3">
        <v>43168</v>
      </c>
      <c r="B802" s="2">
        <v>20.7959</v>
      </c>
      <c r="C802" s="2">
        <f t="shared" si="93"/>
        <v>-6.0999999999999943E-3</v>
      </c>
      <c r="D802" s="2">
        <f t="shared" si="94"/>
        <v>20.6662</v>
      </c>
      <c r="E802" s="2">
        <f t="shared" si="96"/>
        <v>20.671699999999998</v>
      </c>
      <c r="F802" s="2">
        <f t="shared" si="97"/>
        <v>20.442885</v>
      </c>
      <c r="G802" s="2">
        <f t="shared" si="91"/>
        <v>19.864100000000004</v>
      </c>
      <c r="H802" s="2">
        <f t="shared" si="95"/>
        <v>15.783429000000003</v>
      </c>
      <c r="I802" s="2">
        <f t="array" ref="I802">SUMPRODUCT(B786:B805, (ROW(B786:B805)-ROW(B786)+1)) / (20*21/2)</f>
        <v>20.680116666666667</v>
      </c>
      <c r="J802" s="2">
        <f t="shared" si="98"/>
        <v>20.567633091337864</v>
      </c>
      <c r="K802" s="2">
        <f t="shared" si="92"/>
        <v>19.83725977654057</v>
      </c>
    </row>
    <row r="803" spans="1:11" ht="13.5" x14ac:dyDescent="0.25">
      <c r="A803" s="3">
        <v>43171</v>
      </c>
      <c r="B803" s="2">
        <v>20.7959</v>
      </c>
      <c r="C803" s="2">
        <f t="shared" si="93"/>
        <v>0</v>
      </c>
      <c r="D803" s="2">
        <f t="shared" si="94"/>
        <v>20.713920000000002</v>
      </c>
      <c r="E803" s="2">
        <f t="shared" si="96"/>
        <v>20.671699999999994</v>
      </c>
      <c r="F803" s="2">
        <f t="shared" si="97"/>
        <v>20.470109999999998</v>
      </c>
      <c r="G803" s="2">
        <f t="shared" si="91"/>
        <v>19.935806000000003</v>
      </c>
      <c r="H803" s="2">
        <f t="shared" si="95"/>
        <v>15.822043000000003</v>
      </c>
      <c r="I803" s="2">
        <f t="array" ref="I803">SUMPRODUCT(B787:B806, (ROW(B787:B806)-ROW(B787)+1)) / (20*21/2)</f>
        <v>20.705782380952378</v>
      </c>
      <c r="J803" s="2">
        <f t="shared" si="98"/>
        <v>20.589372796924735</v>
      </c>
      <c r="K803" s="2">
        <f t="shared" si="92"/>
        <v>19.874853510793884</v>
      </c>
    </row>
    <row r="804" spans="1:11" ht="13.5" x14ac:dyDescent="0.25">
      <c r="A804" s="3">
        <v>43172</v>
      </c>
      <c r="B804" s="2">
        <v>20.802</v>
      </c>
      <c r="C804" s="2">
        <f t="shared" si="93"/>
        <v>6.0999999999999943E-3</v>
      </c>
      <c r="D804" s="2">
        <f t="shared" si="94"/>
        <v>20.76286</v>
      </c>
      <c r="E804" s="2">
        <f t="shared" si="96"/>
        <v>20.677819999999997</v>
      </c>
      <c r="F804" s="2">
        <f t="shared" si="97"/>
        <v>20.50131</v>
      </c>
      <c r="G804" s="2">
        <f t="shared" si="91"/>
        <v>20.007634000000003</v>
      </c>
      <c r="H804" s="2">
        <f t="shared" si="95"/>
        <v>15.860687500000006</v>
      </c>
      <c r="I804" s="2">
        <f t="array" ref="I804">SUMPRODUCT(B788:B807, (ROW(B788:B807)-ROW(B788)+1)) / (20*21/2)</f>
        <v>20.725621428571426</v>
      </c>
      <c r="J804" s="2">
        <f t="shared" si="98"/>
        <v>20.609623006741426</v>
      </c>
      <c r="K804" s="2">
        <f t="shared" si="92"/>
        <v>19.911212196645103</v>
      </c>
    </row>
    <row r="805" spans="1:11" ht="13.5" x14ac:dyDescent="0.25">
      <c r="A805" s="3">
        <v>43173</v>
      </c>
      <c r="B805" s="2">
        <v>20.802</v>
      </c>
      <c r="C805" s="2">
        <f t="shared" si="93"/>
        <v>0</v>
      </c>
      <c r="D805" s="2">
        <f t="shared" si="94"/>
        <v>20.799559999999996</v>
      </c>
      <c r="E805" s="2">
        <f t="shared" si="96"/>
        <v>20.678429999999995</v>
      </c>
      <c r="F805" s="2">
        <f t="shared" si="97"/>
        <v>20.532510000000002</v>
      </c>
      <c r="G805" s="2">
        <f t="shared" si="91"/>
        <v>20.078482000000001</v>
      </c>
      <c r="H805" s="2">
        <f t="shared" si="95"/>
        <v>15.899332000000008</v>
      </c>
      <c r="I805" s="2">
        <f t="array" ref="I805">SUMPRODUCT(B789:B808, (ROW(B789:B808)-ROW(B789)+1)) / (20*21/2)</f>
        <v>20.739633809523809</v>
      </c>
      <c r="J805" s="2">
        <f t="shared" si="98"/>
        <v>20.627944625147006</v>
      </c>
      <c r="K805" s="2">
        <f t="shared" si="92"/>
        <v>19.946145051678627</v>
      </c>
    </row>
    <row r="806" spans="1:11" ht="13.5" x14ac:dyDescent="0.25">
      <c r="A806" s="3">
        <v>43174</v>
      </c>
      <c r="B806" s="2">
        <v>20.802</v>
      </c>
      <c r="C806" s="2">
        <f t="shared" si="93"/>
        <v>0</v>
      </c>
      <c r="D806" s="2">
        <f t="shared" si="94"/>
        <v>20.799559999999996</v>
      </c>
      <c r="E806" s="2">
        <f t="shared" si="96"/>
        <v>20.709019999999999</v>
      </c>
      <c r="F806" s="2">
        <f t="shared" si="97"/>
        <v>20.593690000000002</v>
      </c>
      <c r="G806" s="2">
        <f t="shared" si="91"/>
        <v>20.139664000000003</v>
      </c>
      <c r="H806" s="2">
        <f t="shared" si="95"/>
        <v>15.937976500000008</v>
      </c>
      <c r="I806" s="2">
        <f t="array" ref="I806">SUMPRODUCT(B790:B809, (ROW(B790:B809)-ROW(B790)+1)) / (20*21/2)</f>
        <v>20.747238571428571</v>
      </c>
      <c r="J806" s="2">
        <f t="shared" si="98"/>
        <v>20.644521327513957</v>
      </c>
      <c r="K806" s="2">
        <f t="shared" si="92"/>
        <v>19.979707990828484</v>
      </c>
    </row>
    <row r="807" spans="1:11" ht="13.5" x14ac:dyDescent="0.25">
      <c r="A807" s="3">
        <v>43175</v>
      </c>
      <c r="B807" s="2">
        <v>20.802</v>
      </c>
      <c r="C807" s="2">
        <f t="shared" si="93"/>
        <v>0</v>
      </c>
      <c r="D807" s="2">
        <f t="shared" si="94"/>
        <v>20.800779999999996</v>
      </c>
      <c r="E807" s="2">
        <f t="shared" si="96"/>
        <v>20.733489999999996</v>
      </c>
      <c r="F807" s="2">
        <f t="shared" si="97"/>
        <v>20.654870000000006</v>
      </c>
      <c r="G807" s="2">
        <f t="shared" si="91"/>
        <v>20.200846000000006</v>
      </c>
      <c r="H807" s="2">
        <f t="shared" si="95"/>
        <v>15.976621000000009</v>
      </c>
      <c r="I807" s="2">
        <f t="array" ref="I807">SUMPRODUCT(B791:B810, (ROW(B791:B810)-ROW(B791)+1)) / (20*21/2)</f>
        <v>20.753240952380956</v>
      </c>
      <c r="J807" s="2">
        <f t="shared" si="98"/>
        <v>20.659519296322152</v>
      </c>
      <c r="K807" s="2">
        <f t="shared" si="92"/>
        <v>20.011954736286189</v>
      </c>
    </row>
    <row r="808" spans="1:11" ht="13.5" x14ac:dyDescent="0.25">
      <c r="A808" s="3">
        <v>43178</v>
      </c>
      <c r="B808" s="2">
        <v>20.802</v>
      </c>
      <c r="C808" s="2">
        <f t="shared" si="93"/>
        <v>0</v>
      </c>
      <c r="D808" s="2">
        <f t="shared" si="94"/>
        <v>20.802</v>
      </c>
      <c r="E808" s="2">
        <f t="shared" si="96"/>
        <v>20.757959999999997</v>
      </c>
      <c r="F808" s="2">
        <f t="shared" si="97"/>
        <v>20.716050000000006</v>
      </c>
      <c r="G808" s="2">
        <f t="shared" si="91"/>
        <v>20.262028000000004</v>
      </c>
      <c r="H808" s="2">
        <f t="shared" si="95"/>
        <v>16.01722100000001</v>
      </c>
      <c r="I808" s="2">
        <f t="array" ref="I808">SUMPRODUCT(B792:B811, (ROW(B792:B811)-ROW(B792)+1)) / (20*21/2)</f>
        <v>20.759561904761902</v>
      </c>
      <c r="J808" s="2">
        <f t="shared" si="98"/>
        <v>20.673088887148612</v>
      </c>
      <c r="K808" s="2">
        <f t="shared" si="92"/>
        <v>20.042936903490652</v>
      </c>
    </row>
    <row r="809" spans="1:11" ht="13.5" x14ac:dyDescent="0.25">
      <c r="A809" s="3">
        <v>43180</v>
      </c>
      <c r="B809" s="2">
        <v>20.7959</v>
      </c>
      <c r="C809" s="2">
        <f t="shared" si="93"/>
        <v>-6.0999999999999943E-3</v>
      </c>
      <c r="D809" s="2">
        <f t="shared" si="94"/>
        <v>20.80078</v>
      </c>
      <c r="E809" s="2">
        <f t="shared" si="96"/>
        <v>20.781819999999996</v>
      </c>
      <c r="F809" s="2">
        <f t="shared" si="97"/>
        <v>20.732875000000007</v>
      </c>
      <c r="G809" s="2">
        <f t="shared" si="91"/>
        <v>20.323088000000006</v>
      </c>
      <c r="H809" s="2">
        <f t="shared" si="95"/>
        <v>16.05779050000001</v>
      </c>
      <c r="I809" s="2">
        <f t="array" ref="I809">SUMPRODUCT(B793:B812, (ROW(B793:B812)-ROW(B793)+1)) / (20*21/2)</f>
        <v>20.765882857142852</v>
      </c>
      <c r="J809" s="2">
        <f t="shared" si="98"/>
        <v>20.68478518361065</v>
      </c>
      <c r="K809" s="2">
        <f t="shared" si="92"/>
        <v>20.072464868059647</v>
      </c>
    </row>
    <row r="810" spans="1:11" ht="13.5" x14ac:dyDescent="0.25">
      <c r="A810" s="3">
        <v>43181</v>
      </c>
      <c r="B810" s="2">
        <v>20.7959</v>
      </c>
      <c r="C810" s="2">
        <f t="shared" si="93"/>
        <v>0</v>
      </c>
      <c r="D810" s="2">
        <f t="shared" si="94"/>
        <v>20.79956</v>
      </c>
      <c r="E810" s="2">
        <f t="shared" si="96"/>
        <v>20.799559999999992</v>
      </c>
      <c r="F810" s="2">
        <f t="shared" si="97"/>
        <v>20.735630000000008</v>
      </c>
      <c r="G810" s="2">
        <f t="shared" si="91"/>
        <v>20.378030000000003</v>
      </c>
      <c r="H810" s="2">
        <f t="shared" si="95"/>
        <v>16.09836000000001</v>
      </c>
      <c r="I810" s="2">
        <f t="array" ref="I810">SUMPRODUCT(B794:B813, (ROW(B794:B813)-ROW(B794)+1)) / (20*21/2)</f>
        <v>20.772174761904761</v>
      </c>
      <c r="J810" s="2">
        <f t="shared" si="98"/>
        <v>20.695367547076305</v>
      </c>
      <c r="K810" s="2">
        <f t="shared" si="92"/>
        <v>20.100834873233779</v>
      </c>
    </row>
    <row r="811" spans="1:11" ht="13.5" x14ac:dyDescent="0.25">
      <c r="A811" s="3">
        <v>43182</v>
      </c>
      <c r="B811" s="2">
        <v>20.802</v>
      </c>
      <c r="C811" s="2">
        <f t="shared" si="93"/>
        <v>6.0999999999999943E-3</v>
      </c>
      <c r="D811" s="2">
        <f t="shared" si="94"/>
        <v>20.799560000000003</v>
      </c>
      <c r="E811" s="2">
        <f t="shared" si="96"/>
        <v>20.799559999999992</v>
      </c>
      <c r="F811" s="2">
        <f t="shared" si="97"/>
        <v>20.735630000000008</v>
      </c>
      <c r="G811" s="2">
        <f t="shared" si="91"/>
        <v>20.433094000000004</v>
      </c>
      <c r="H811" s="2">
        <f t="shared" si="95"/>
        <v>16.139047500000011</v>
      </c>
      <c r="I811" s="2">
        <f t="array" ref="I811">SUMPRODUCT(B795:B814, (ROW(B795:B814)-ROW(B795)+1)) / (20*21/2)</f>
        <v>20.778437619047622</v>
      </c>
      <c r="J811" s="2">
        <f t="shared" si="98"/>
        <v>20.705523018783325</v>
      </c>
      <c r="K811" s="2">
        <f t="shared" si="92"/>
        <v>20.128331544871671</v>
      </c>
    </row>
    <row r="812" spans="1:11" ht="13.5" x14ac:dyDescent="0.25">
      <c r="A812" s="3">
        <v>43185</v>
      </c>
      <c r="B812" s="2">
        <v>20.802</v>
      </c>
      <c r="C812" s="2">
        <f t="shared" si="93"/>
        <v>0</v>
      </c>
      <c r="D812" s="2">
        <f t="shared" si="94"/>
        <v>20.799559999999996</v>
      </c>
      <c r="E812" s="2">
        <f t="shared" si="96"/>
        <v>20.800169999999994</v>
      </c>
      <c r="F812" s="2">
        <f t="shared" si="97"/>
        <v>20.735935000000005</v>
      </c>
      <c r="G812" s="2">
        <f t="shared" si="91"/>
        <v>20.488280000000003</v>
      </c>
      <c r="H812" s="2">
        <f t="shared" si="95"/>
        <v>16.179735000000012</v>
      </c>
      <c r="I812" s="2">
        <f t="array" ref="I812">SUMPRODUCT(B796:B815, (ROW(B796:B815)-ROW(B796)+1)) / (20*21/2)</f>
        <v>20.784409047619047</v>
      </c>
      <c r="J812" s="2">
        <f t="shared" si="98"/>
        <v>20.714711302708722</v>
      </c>
      <c r="K812" s="2">
        <f t="shared" si="92"/>
        <v>20.154749915661014</v>
      </c>
    </row>
    <row r="813" spans="1:11" ht="13.5" x14ac:dyDescent="0.25">
      <c r="A813" s="3">
        <v>43186</v>
      </c>
      <c r="B813" s="2">
        <v>20.802</v>
      </c>
      <c r="C813" s="2">
        <f t="shared" si="93"/>
        <v>0</v>
      </c>
      <c r="D813" s="2">
        <f t="shared" si="94"/>
        <v>20.799559999999996</v>
      </c>
      <c r="E813" s="2">
        <f t="shared" si="96"/>
        <v>20.800779999999996</v>
      </c>
      <c r="F813" s="2">
        <f t="shared" si="97"/>
        <v>20.736240000000002</v>
      </c>
      <c r="G813" s="2">
        <f t="shared" si="91"/>
        <v>20.549462000000002</v>
      </c>
      <c r="H813" s="2">
        <f t="shared" si="95"/>
        <v>16.220422500000012</v>
      </c>
      <c r="I813" s="2">
        <f t="array" ref="I813">SUMPRODUCT(B797:B816, (ROW(B797:B816)-ROW(B797)+1)) / (20*21/2)</f>
        <v>20.790351428571427</v>
      </c>
      <c r="J813" s="2">
        <f t="shared" si="98"/>
        <v>20.723024511974558</v>
      </c>
      <c r="K813" s="2">
        <f t="shared" si="92"/>
        <v>20.180132271909603</v>
      </c>
    </row>
    <row r="814" spans="1:11" ht="13.5" x14ac:dyDescent="0.25">
      <c r="A814" s="3">
        <v>43187</v>
      </c>
      <c r="B814" s="2">
        <v>20.802</v>
      </c>
      <c r="C814" s="2">
        <f t="shared" si="93"/>
        <v>0</v>
      </c>
      <c r="D814" s="2">
        <f t="shared" si="94"/>
        <v>20.800779999999996</v>
      </c>
      <c r="E814" s="2">
        <f t="shared" si="96"/>
        <v>20.800779999999996</v>
      </c>
      <c r="F814" s="2">
        <f t="shared" si="97"/>
        <v>20.739300000000007</v>
      </c>
      <c r="G814" s="2">
        <f t="shared" si="91"/>
        <v>20.610644000000001</v>
      </c>
      <c r="H814" s="2">
        <f t="shared" si="95"/>
        <v>16.261080500000013</v>
      </c>
      <c r="I814" s="2">
        <f t="array" ref="I814">SUMPRODUCT(B798:B817, (ROW(B798:B817)-ROW(B798)+1)) / (20*21/2)</f>
        <v>20.794837142857148</v>
      </c>
      <c r="J814" s="2">
        <f t="shared" si="98"/>
        <v>20.730545987024598</v>
      </c>
      <c r="K814" s="2">
        <f t="shared" si="92"/>
        <v>20.204519241638636</v>
      </c>
    </row>
    <row r="815" spans="1:11" ht="13.5" x14ac:dyDescent="0.25">
      <c r="A815" s="3">
        <v>43188</v>
      </c>
      <c r="B815" s="2">
        <v>20.802</v>
      </c>
      <c r="C815" s="2">
        <f t="shared" si="93"/>
        <v>0</v>
      </c>
      <c r="D815" s="2">
        <f t="shared" si="94"/>
        <v>20.802</v>
      </c>
      <c r="E815" s="2">
        <f t="shared" si="96"/>
        <v>20.800779999999996</v>
      </c>
      <c r="F815" s="2">
        <f t="shared" si="97"/>
        <v>20.739605000000005</v>
      </c>
      <c r="G815" s="2">
        <f t="shared" si="91"/>
        <v>20.66583</v>
      </c>
      <c r="H815" s="2">
        <f t="shared" si="95"/>
        <v>16.301738500000013</v>
      </c>
      <c r="I815" s="2">
        <f t="array" ref="I815">SUMPRODUCT(B799:B818, (ROW(B799:B818)-ROW(B799)+1)) / (20*21/2)</f>
        <v>20.798157619047622</v>
      </c>
      <c r="J815" s="2">
        <f t="shared" si="98"/>
        <v>20.737351131117492</v>
      </c>
      <c r="K815" s="2">
        <f t="shared" si="92"/>
        <v>20.227949859613592</v>
      </c>
    </row>
    <row r="816" spans="1:11" ht="13.5" x14ac:dyDescent="0.25">
      <c r="A816" s="3">
        <v>43189</v>
      </c>
      <c r="B816" s="2">
        <v>20.802</v>
      </c>
      <c r="C816" s="2">
        <f t="shared" si="93"/>
        <v>0</v>
      </c>
      <c r="D816" s="2">
        <f t="shared" si="94"/>
        <v>20.802</v>
      </c>
      <c r="E816" s="2">
        <f t="shared" si="96"/>
        <v>20.800779999999996</v>
      </c>
      <c r="F816" s="2">
        <f t="shared" si="97"/>
        <v>20.754900000000006</v>
      </c>
      <c r="G816" s="2">
        <f t="shared" si="91"/>
        <v>20.721015999999999</v>
      </c>
      <c r="H816" s="2">
        <f t="shared" si="95"/>
        <v>16.342396500000014</v>
      </c>
      <c r="I816" s="2">
        <f t="array" ref="I816">SUMPRODUCT(B800:B819, (ROW(B800:B819)-ROW(B800)+1)) / (20*21/2)</f>
        <v>20.742046190476188</v>
      </c>
      <c r="J816" s="2">
        <f t="shared" si="98"/>
        <v>20.74350816624916</v>
      </c>
      <c r="K816" s="2">
        <f t="shared" si="92"/>
        <v>20.250461629824823</v>
      </c>
    </row>
    <row r="817" spans="1:11" ht="13.5" x14ac:dyDescent="0.25">
      <c r="A817" s="3">
        <v>43192</v>
      </c>
      <c r="B817" s="2">
        <v>20.802</v>
      </c>
      <c r="C817" s="2">
        <f t="shared" si="93"/>
        <v>0</v>
      </c>
      <c r="D817" s="2">
        <f t="shared" si="94"/>
        <v>20.802</v>
      </c>
      <c r="E817" s="2">
        <f t="shared" si="96"/>
        <v>20.800779999999996</v>
      </c>
      <c r="F817" s="2">
        <f t="shared" si="97"/>
        <v>20.767135000000003</v>
      </c>
      <c r="G817" s="2">
        <f t="shared" si="91"/>
        <v>20.776202000000001</v>
      </c>
      <c r="H817" s="2">
        <f t="shared" si="95"/>
        <v>16.383054500000014</v>
      </c>
      <c r="I817" s="2">
        <f t="array" ref="I817">SUMPRODUCT(B801:B820, (ROW(B801:B820)-ROW(B801)+1)) / (20*21/2)</f>
        <v>20.68768285714286</v>
      </c>
      <c r="J817" s="2">
        <f t="shared" si="98"/>
        <v>20.749078817082573</v>
      </c>
      <c r="K817" s="2">
        <f t="shared" si="92"/>
        <v>20.272090585517965</v>
      </c>
    </row>
    <row r="818" spans="1:11" ht="13.5" x14ac:dyDescent="0.25">
      <c r="A818" s="3">
        <v>43193</v>
      </c>
      <c r="B818" s="2">
        <v>20.802</v>
      </c>
      <c r="C818" s="2">
        <f t="shared" si="93"/>
        <v>0</v>
      </c>
      <c r="D818" s="2">
        <f t="shared" si="94"/>
        <v>20.802</v>
      </c>
      <c r="E818" s="2">
        <f t="shared" si="96"/>
        <v>20.800779999999996</v>
      </c>
      <c r="F818" s="2">
        <f t="shared" si="97"/>
        <v>20.779370000000007</v>
      </c>
      <c r="G818" s="2">
        <f t="shared" ref="G818:G881" si="99">AVERAGE(B769:B818)</f>
        <v>20.828206000000005</v>
      </c>
      <c r="H818" s="2">
        <f t="shared" si="95"/>
        <v>16.422283000000014</v>
      </c>
      <c r="I818" s="2">
        <f t="array" ref="I818">SUMPRODUCT(B802:B821, (ROW(B802:B821)-ROW(B802)+1)) / (20*21/2)</f>
        <v>20.635359047619044</v>
      </c>
      <c r="J818" s="2">
        <f t="shared" si="98"/>
        <v>20.754118929741374</v>
      </c>
      <c r="K818" s="2">
        <f t="shared" si="92"/>
        <v>20.2928713468702</v>
      </c>
    </row>
    <row r="819" spans="1:11" ht="13.5" x14ac:dyDescent="0.25">
      <c r="A819" s="3">
        <v>43194</v>
      </c>
      <c r="B819" s="2">
        <v>20.190200000000001</v>
      </c>
      <c r="C819" s="2">
        <f t="shared" si="93"/>
        <v>-0.61179999999999879</v>
      </c>
      <c r="D819" s="2">
        <f t="shared" si="94"/>
        <v>20.679639999999999</v>
      </c>
      <c r="E819" s="2">
        <f t="shared" si="96"/>
        <v>20.740209999999998</v>
      </c>
      <c r="F819" s="2">
        <f t="shared" si="97"/>
        <v>20.761015000000004</v>
      </c>
      <c r="G819" s="2">
        <f t="shared" si="99"/>
        <v>20.850232000000005</v>
      </c>
      <c r="H819" s="2">
        <f t="shared" si="95"/>
        <v>16.458160500000012</v>
      </c>
      <c r="I819" s="2">
        <f t="array" ref="I819">SUMPRODUCT(B803:B822, (ROW(B803:B822)-ROW(B803)+1)) / (20*21/2)</f>
        <v>20.643634285714285</v>
      </c>
      <c r="J819" s="2">
        <f t="shared" si="98"/>
        <v>20.700412365004102</v>
      </c>
      <c r="K819" s="2">
        <f t="shared" ref="K819:K882" si="100">$K$4*B819+(1-$K$4)*K818</f>
        <v>20.288845019541959</v>
      </c>
    </row>
    <row r="820" spans="1:11" ht="13.5" x14ac:dyDescent="0.25">
      <c r="A820" s="3">
        <v>43195</v>
      </c>
      <c r="B820" s="2">
        <v>20.190200000000001</v>
      </c>
      <c r="C820" s="2">
        <f t="shared" si="93"/>
        <v>0</v>
      </c>
      <c r="D820" s="2">
        <f t="shared" si="94"/>
        <v>20.557279999999999</v>
      </c>
      <c r="E820" s="2">
        <f t="shared" si="96"/>
        <v>20.679639999999999</v>
      </c>
      <c r="F820" s="2">
        <f t="shared" si="97"/>
        <v>20.739600000000003</v>
      </c>
      <c r="G820" s="2">
        <f t="shared" si="99"/>
        <v>20.855126000000006</v>
      </c>
      <c r="H820" s="2">
        <f t="shared" si="95"/>
        <v>16.494038000000014</v>
      </c>
      <c r="I820" s="2">
        <f t="array" ref="I820">SUMPRODUCT(B804:B823, (ROW(B804:B823)-ROW(B804)+1)) / (20*21/2)</f>
        <v>20.652490476190472</v>
      </c>
      <c r="J820" s="2">
        <f t="shared" si="98"/>
        <v>20.651820711194187</v>
      </c>
      <c r="K820" s="2">
        <f t="shared" si="100"/>
        <v>20.284976587403062</v>
      </c>
    </row>
    <row r="821" spans="1:11" ht="13.5" x14ac:dyDescent="0.25">
      <c r="A821" s="3">
        <v>43196</v>
      </c>
      <c r="B821" s="2">
        <v>20.190200000000001</v>
      </c>
      <c r="C821" s="2">
        <f t="shared" si="93"/>
        <v>0</v>
      </c>
      <c r="D821" s="2">
        <f t="shared" si="94"/>
        <v>20.434920000000002</v>
      </c>
      <c r="E821" s="2">
        <f t="shared" si="96"/>
        <v>20.618459999999999</v>
      </c>
      <c r="F821" s="2">
        <f t="shared" si="97"/>
        <v>20.709009999999999</v>
      </c>
      <c r="G821" s="2">
        <f t="shared" si="99"/>
        <v>20.847784000000004</v>
      </c>
      <c r="H821" s="2">
        <f t="shared" si="95"/>
        <v>16.531666500000011</v>
      </c>
      <c r="I821" s="2">
        <f t="array" ref="I821">SUMPRODUCT(B805:B824, (ROW(B805:B824)-ROW(B805)+1)) / (20*21/2)</f>
        <v>20.661317619047619</v>
      </c>
      <c r="J821" s="2">
        <f t="shared" si="98"/>
        <v>20.6078568339376</v>
      </c>
      <c r="K821" s="2">
        <f t="shared" si="100"/>
        <v>20.281259858485296</v>
      </c>
    </row>
    <row r="822" spans="1:11" ht="13.5" x14ac:dyDescent="0.25">
      <c r="A822" s="3">
        <v>43200</v>
      </c>
      <c r="B822" s="2">
        <v>20.7959</v>
      </c>
      <c r="C822" s="2">
        <f t="shared" si="93"/>
        <v>0.60569999999999879</v>
      </c>
      <c r="D822" s="2">
        <f t="shared" si="94"/>
        <v>20.433700000000002</v>
      </c>
      <c r="E822" s="2">
        <f t="shared" si="96"/>
        <v>20.617849999999997</v>
      </c>
      <c r="F822" s="2">
        <f t="shared" si="97"/>
        <v>20.709009999999999</v>
      </c>
      <c r="G822" s="2">
        <f t="shared" si="99"/>
        <v>20.835424000000007</v>
      </c>
      <c r="H822" s="2">
        <f t="shared" si="95"/>
        <v>16.57232350000001</v>
      </c>
      <c r="I822" s="2">
        <f t="array" ref="I822">SUMPRODUCT(B806:B825, (ROW(B806:B825)-ROW(B806)+1)) / (20*21/2)</f>
        <v>20.670144761904762</v>
      </c>
      <c r="J822" s="2">
        <f t="shared" si="98"/>
        <v>20.625765706895926</v>
      </c>
      <c r="K822" s="2">
        <f t="shared" si="100"/>
        <v>20.301441824819207</v>
      </c>
    </row>
    <row r="823" spans="1:11" ht="13.5" x14ac:dyDescent="0.25">
      <c r="A823" s="3">
        <v>43201</v>
      </c>
      <c r="B823" s="2">
        <v>20.802</v>
      </c>
      <c r="C823" s="2">
        <f t="shared" si="93"/>
        <v>6.0999999999999943E-3</v>
      </c>
      <c r="D823" s="2">
        <f t="shared" si="94"/>
        <v>20.433699999999998</v>
      </c>
      <c r="E823" s="2">
        <f t="shared" si="96"/>
        <v>20.617849999999997</v>
      </c>
      <c r="F823" s="2">
        <f t="shared" si="97"/>
        <v>20.709315000000004</v>
      </c>
      <c r="G823" s="2">
        <f t="shared" si="99"/>
        <v>20.809604000000004</v>
      </c>
      <c r="H823" s="2">
        <f t="shared" si="95"/>
        <v>16.613011000000014</v>
      </c>
      <c r="I823" s="2">
        <f t="array" ref="I823">SUMPRODUCT(B807:B826, (ROW(B807:B826)-ROW(B807)+1)) / (20*21/2)</f>
        <v>20.678971904761905</v>
      </c>
      <c r="J823" s="2">
        <f t="shared" si="98"/>
        <v>20.64254992528679</v>
      </c>
      <c r="K823" s="2">
        <f t="shared" si="100"/>
        <v>20.321071557179238</v>
      </c>
    </row>
    <row r="824" spans="1:11" ht="13.5" x14ac:dyDescent="0.25">
      <c r="A824" s="3">
        <v>43202</v>
      </c>
      <c r="B824" s="2">
        <v>20.802</v>
      </c>
      <c r="C824" s="2">
        <f t="shared" si="93"/>
        <v>0</v>
      </c>
      <c r="D824" s="2">
        <f t="shared" si="94"/>
        <v>20.556059999999995</v>
      </c>
      <c r="E824" s="2">
        <f t="shared" si="96"/>
        <v>20.617849999999997</v>
      </c>
      <c r="F824" s="2">
        <f t="shared" si="97"/>
        <v>20.709315000000004</v>
      </c>
      <c r="G824" s="2">
        <f t="shared" si="99"/>
        <v>20.769346000000006</v>
      </c>
      <c r="H824" s="2">
        <f t="shared" si="95"/>
        <v>16.653698500000015</v>
      </c>
      <c r="I824" s="2">
        <f t="array" ref="I824">SUMPRODUCT(B808:B827, (ROW(B808:B827)-ROW(B808)+1)) / (20*21/2)</f>
        <v>20.687799047619045</v>
      </c>
      <c r="J824" s="2">
        <f t="shared" si="98"/>
        <v>20.657735646688046</v>
      </c>
      <c r="K824" s="2">
        <f t="shared" si="100"/>
        <v>20.339931496113383</v>
      </c>
    </row>
    <row r="825" spans="1:11" ht="13.5" x14ac:dyDescent="0.25">
      <c r="A825" s="3">
        <v>43203</v>
      </c>
      <c r="B825" s="2">
        <v>20.802</v>
      </c>
      <c r="C825" s="2">
        <f t="shared" si="93"/>
        <v>0</v>
      </c>
      <c r="D825" s="2">
        <f t="shared" si="94"/>
        <v>20.678419999999999</v>
      </c>
      <c r="E825" s="2">
        <f t="shared" si="96"/>
        <v>20.617849999999997</v>
      </c>
      <c r="F825" s="2">
        <f t="shared" si="97"/>
        <v>20.709315000000004</v>
      </c>
      <c r="G825" s="2">
        <f t="shared" si="99"/>
        <v>20.729210000000002</v>
      </c>
      <c r="H825" s="2">
        <f t="shared" si="95"/>
        <v>16.694386000000012</v>
      </c>
      <c r="I825" s="2">
        <f t="array" ref="I825">SUMPRODUCT(B809:B828, (ROW(B809:B828)-ROW(B809)+1)) / (20*21/2)</f>
        <v>20.756064285714288</v>
      </c>
      <c r="J825" s="2">
        <f t="shared" si="98"/>
        <v>20.671475108908233</v>
      </c>
      <c r="K825" s="2">
        <f t="shared" si="100"/>
        <v>20.35805182959913</v>
      </c>
    </row>
    <row r="826" spans="1:11" ht="13.5" x14ac:dyDescent="0.25">
      <c r="A826" s="3">
        <v>43206</v>
      </c>
      <c r="B826" s="2">
        <v>20.802</v>
      </c>
      <c r="C826" s="2">
        <f t="shared" si="93"/>
        <v>0</v>
      </c>
      <c r="D826" s="2">
        <f t="shared" si="94"/>
        <v>20.800779999999996</v>
      </c>
      <c r="E826" s="2">
        <f t="shared" si="96"/>
        <v>20.617849999999997</v>
      </c>
      <c r="F826" s="2">
        <f t="shared" si="97"/>
        <v>20.709315000000004</v>
      </c>
      <c r="G826" s="2">
        <f t="shared" si="99"/>
        <v>20.689074000000002</v>
      </c>
      <c r="H826" s="2">
        <f t="shared" si="95"/>
        <v>16.735073500000013</v>
      </c>
      <c r="I826" s="2">
        <f t="array" ref="I826">SUMPRODUCT(B810:B829, (ROW(B810:B829)-ROW(B810)+1)) / (20*21/2)</f>
        <v>20.906433809523808</v>
      </c>
      <c r="J826" s="2">
        <f t="shared" si="98"/>
        <v>20.683906050916971</v>
      </c>
      <c r="K826" s="2">
        <f t="shared" si="100"/>
        <v>20.375461561771711</v>
      </c>
    </row>
    <row r="827" spans="1:11" ht="13.5" x14ac:dyDescent="0.25">
      <c r="A827" s="3">
        <v>43207</v>
      </c>
      <c r="B827" s="2">
        <v>20.802</v>
      </c>
      <c r="C827" s="2">
        <f t="shared" si="93"/>
        <v>0</v>
      </c>
      <c r="D827" s="2">
        <f t="shared" si="94"/>
        <v>20.802</v>
      </c>
      <c r="E827" s="2">
        <f t="shared" si="96"/>
        <v>20.617849999999997</v>
      </c>
      <c r="F827" s="2">
        <f t="shared" si="97"/>
        <v>20.709315000000004</v>
      </c>
      <c r="G827" s="2">
        <f t="shared" si="99"/>
        <v>20.648938000000001</v>
      </c>
      <c r="H827" s="2">
        <f t="shared" si="95"/>
        <v>16.775761000000017</v>
      </c>
      <c r="I827" s="2">
        <f t="array" ref="I827">SUMPRODUCT(B811:B830, (ROW(B811:B830)-ROW(B811)+1)) / (20*21/2)</f>
        <v>20.953986666666665</v>
      </c>
      <c r="J827" s="2">
        <f t="shared" si="98"/>
        <v>20.695153093686784</v>
      </c>
      <c r="K827" s="2">
        <f t="shared" si="100"/>
        <v>20.39218855934929</v>
      </c>
    </row>
    <row r="828" spans="1:11" ht="13.5" x14ac:dyDescent="0.25">
      <c r="A828" s="3">
        <v>43208</v>
      </c>
      <c r="B828" s="2">
        <v>21.426100000000002</v>
      </c>
      <c r="C828" s="2">
        <f t="shared" si="93"/>
        <v>0.6241000000000021</v>
      </c>
      <c r="D828" s="2">
        <f t="shared" si="94"/>
        <v>20.926819999999999</v>
      </c>
      <c r="E828" s="2">
        <f t="shared" si="96"/>
        <v>20.680259999999997</v>
      </c>
      <c r="F828" s="2">
        <f t="shared" si="97"/>
        <v>20.740520000000004</v>
      </c>
      <c r="G828" s="2">
        <f t="shared" si="99"/>
        <v>20.634866000000006</v>
      </c>
      <c r="H828" s="2">
        <f t="shared" si="95"/>
        <v>16.819569000000016</v>
      </c>
      <c r="I828" s="2">
        <f t="array" ref="I828">SUMPRODUCT(B812:B831, (ROW(B812:B831)-ROW(B812)+1)) / (20*21/2)</f>
        <v>21.051500952380952</v>
      </c>
      <c r="J828" s="2">
        <f t="shared" si="98"/>
        <v>20.764767084764234</v>
      </c>
      <c r="K828" s="2">
        <f t="shared" si="100"/>
        <v>20.432734106041476</v>
      </c>
    </row>
    <row r="829" spans="1:11" ht="13.5" x14ac:dyDescent="0.25">
      <c r="A829" s="3">
        <v>43209</v>
      </c>
      <c r="B829" s="2">
        <v>22.319400000000002</v>
      </c>
      <c r="C829" s="2">
        <f t="shared" si="93"/>
        <v>0.89329999999999998</v>
      </c>
      <c r="D829" s="2">
        <f t="shared" si="94"/>
        <v>21.2303</v>
      </c>
      <c r="E829" s="2">
        <f t="shared" si="96"/>
        <v>20.893179999999994</v>
      </c>
      <c r="F829" s="2">
        <f t="shared" si="97"/>
        <v>20.816695000000003</v>
      </c>
      <c r="G829" s="2">
        <f t="shared" si="99"/>
        <v>20.65297600000001</v>
      </c>
      <c r="H829" s="2">
        <f t="shared" si="95"/>
        <v>16.867843500000014</v>
      </c>
      <c r="I829" s="2">
        <f t="array" ref="I829">SUMPRODUCT(B813:B832, (ROW(B813:B832)-ROW(B813)+1)) / (20*21/2)</f>
        <v>21.244755238095237</v>
      </c>
      <c r="J829" s="2">
        <f t="shared" si="98"/>
        <v>20.912827362405736</v>
      </c>
      <c r="K829" s="2">
        <f t="shared" si="100"/>
        <v>20.506721003843772</v>
      </c>
    </row>
    <row r="830" spans="1:11" ht="13.5" x14ac:dyDescent="0.25">
      <c r="A830" s="3">
        <v>43210</v>
      </c>
      <c r="B830" s="2">
        <v>21.315999999999999</v>
      </c>
      <c r="C830" s="2">
        <f t="shared" si="93"/>
        <v>-1.0034000000000027</v>
      </c>
      <c r="D830" s="2">
        <f t="shared" si="94"/>
        <v>21.333100000000002</v>
      </c>
      <c r="E830" s="2">
        <f t="shared" si="96"/>
        <v>21.005759999999999</v>
      </c>
      <c r="F830" s="2">
        <f t="shared" si="97"/>
        <v>20.842700000000004</v>
      </c>
      <c r="G830" s="2">
        <f t="shared" si="99"/>
        <v>20.674268000000005</v>
      </c>
      <c r="H830" s="2">
        <f t="shared" si="95"/>
        <v>16.911101000000013</v>
      </c>
      <c r="I830" s="2">
        <f t="array" ref="I830">SUMPRODUCT(B814:B833, (ROW(B814:B833)-ROW(B814)+1)) / (20*21/2)</f>
        <v>21.46751857142857</v>
      </c>
      <c r="J830" s="2">
        <f t="shared" si="98"/>
        <v>20.951224756462334</v>
      </c>
      <c r="K830" s="2">
        <f t="shared" si="100"/>
        <v>20.538457435065585</v>
      </c>
    </row>
    <row r="831" spans="1:11" ht="13.5" x14ac:dyDescent="0.25">
      <c r="A831" s="3">
        <v>43213</v>
      </c>
      <c r="B831" s="2">
        <v>21.866599999999998</v>
      </c>
      <c r="C831" s="2">
        <f t="shared" si="93"/>
        <v>0.55059999999999931</v>
      </c>
      <c r="D831" s="2">
        <f t="shared" si="94"/>
        <v>21.546019999999999</v>
      </c>
      <c r="E831" s="2">
        <f t="shared" si="96"/>
        <v>21.173399999999997</v>
      </c>
      <c r="F831" s="2">
        <f t="shared" si="97"/>
        <v>20.895930000000003</v>
      </c>
      <c r="G831" s="2">
        <f t="shared" si="99"/>
        <v>20.695560000000004</v>
      </c>
      <c r="H831" s="2">
        <f t="shared" si="95"/>
        <v>16.959008000000011</v>
      </c>
      <c r="I831" s="2">
        <f t="array" ref="I831">SUMPRODUCT(B815:B834, (ROW(B815:B834)-ROW(B815)+1)) / (20*21/2)</f>
        <v>21.727133809523814</v>
      </c>
      <c r="J831" s="2">
        <f t="shared" si="98"/>
        <v>21.03840335108497</v>
      </c>
      <c r="K831" s="2">
        <f t="shared" si="100"/>
        <v>20.590541457219878</v>
      </c>
    </row>
    <row r="832" spans="1:11" ht="13.5" x14ac:dyDescent="0.25">
      <c r="A832" s="3">
        <v>43214</v>
      </c>
      <c r="B832" s="2">
        <v>22.9251</v>
      </c>
      <c r="C832" s="2">
        <f t="shared" si="93"/>
        <v>1.0585000000000022</v>
      </c>
      <c r="D832" s="2">
        <f t="shared" si="94"/>
        <v>21.97064</v>
      </c>
      <c r="E832" s="2">
        <f t="shared" si="96"/>
        <v>21.386320000000001</v>
      </c>
      <c r="F832" s="2">
        <f t="shared" si="97"/>
        <v>21.002085000000001</v>
      </c>
      <c r="G832" s="2">
        <f t="shared" si="99"/>
        <v>20.738022000000004</v>
      </c>
      <c r="H832" s="2">
        <f t="shared" si="95"/>
        <v>17.012207500000009</v>
      </c>
      <c r="I832" s="2">
        <f t="array" ref="I832">SUMPRODUCT(B816:B835, (ROW(B816:B835)-ROW(B816)+1)) / (20*21/2)</f>
        <v>21.972210952380955</v>
      </c>
      <c r="J832" s="2">
        <f t="shared" si="98"/>
        <v>21.218088746219735</v>
      </c>
      <c r="K832" s="2">
        <f t="shared" si="100"/>
        <v>20.682092772623019</v>
      </c>
    </row>
    <row r="833" spans="1:11" ht="13.5" x14ac:dyDescent="0.25">
      <c r="A833" s="3">
        <v>43215</v>
      </c>
      <c r="B833" s="2">
        <v>23.341100000000001</v>
      </c>
      <c r="C833" s="2">
        <f t="shared" si="93"/>
        <v>0.41600000000000037</v>
      </c>
      <c r="D833" s="2">
        <f t="shared" si="94"/>
        <v>22.353640000000002</v>
      </c>
      <c r="E833" s="2">
        <f t="shared" si="96"/>
        <v>21.640229999999999</v>
      </c>
      <c r="F833" s="2">
        <f t="shared" si="97"/>
        <v>21.12904</v>
      </c>
      <c r="G833" s="2">
        <f t="shared" si="99"/>
        <v>20.799816000000007</v>
      </c>
      <c r="H833" s="2">
        <f t="shared" si="95"/>
        <v>17.067487000000014</v>
      </c>
      <c r="I833" s="2">
        <f t="array" ref="I833">SUMPRODUCT(B817:B836, (ROW(B817:B836)-ROW(B817)+1)) / (20*21/2)</f>
        <v>22.206245238095232</v>
      </c>
      <c r="J833" s="2">
        <f t="shared" si="98"/>
        <v>21.420280294198808</v>
      </c>
      <c r="K833" s="2">
        <f t="shared" si="100"/>
        <v>20.786367565853489</v>
      </c>
    </row>
    <row r="834" spans="1:11" ht="13.5" x14ac:dyDescent="0.25">
      <c r="A834" s="3">
        <v>43216</v>
      </c>
      <c r="B834" s="2">
        <v>23.855</v>
      </c>
      <c r="C834" s="2">
        <f t="shared" si="93"/>
        <v>0.51389999999999958</v>
      </c>
      <c r="D834" s="2">
        <f t="shared" si="94"/>
        <v>22.66076</v>
      </c>
      <c r="E834" s="2">
        <f t="shared" si="96"/>
        <v>21.945530000000002</v>
      </c>
      <c r="F834" s="2">
        <f t="shared" si="97"/>
        <v>21.281690000000001</v>
      </c>
      <c r="G834" s="2">
        <f t="shared" si="99"/>
        <v>20.873356000000005</v>
      </c>
      <c r="H834" s="2">
        <f t="shared" si="95"/>
        <v>17.125336000000015</v>
      </c>
      <c r="I834" s="2">
        <f t="array" ref="I834">SUMPRODUCT(B818:B837, (ROW(B818:B837)-ROW(B818)+1)) / (20*21/2)</f>
        <v>22.541528571428568</v>
      </c>
      <c r="J834" s="2">
        <f t="shared" si="98"/>
        <v>21.652158361417968</v>
      </c>
      <c r="K834" s="2">
        <f t="shared" si="100"/>
        <v>20.906706092682761</v>
      </c>
    </row>
    <row r="835" spans="1:11" ht="13.5" x14ac:dyDescent="0.25">
      <c r="A835" s="3">
        <v>43217</v>
      </c>
      <c r="B835" s="2">
        <v>23.855</v>
      </c>
      <c r="C835" s="2">
        <f t="shared" si="93"/>
        <v>0</v>
      </c>
      <c r="D835" s="2">
        <f t="shared" si="94"/>
        <v>23.168560000000003</v>
      </c>
      <c r="E835" s="2">
        <f t="shared" si="96"/>
        <v>22.250830000000001</v>
      </c>
      <c r="F835" s="2">
        <f t="shared" si="97"/>
        <v>21.434339999999999</v>
      </c>
      <c r="G835" s="2">
        <f t="shared" si="99"/>
        <v>20.946896000000006</v>
      </c>
      <c r="H835" s="2">
        <f t="shared" si="95"/>
        <v>17.183185000000012</v>
      </c>
      <c r="I835" s="2">
        <f t="array" ref="I835">SUMPRODUCT(B819:B838, (ROW(B819:B838)-ROW(B819)+1)) / (20*21/2)</f>
        <v>22.856300952380948</v>
      </c>
      <c r="J835" s="2">
        <f t="shared" si="98"/>
        <v>21.861952803187684</v>
      </c>
      <c r="K835" s="2">
        <f t="shared" si="100"/>
        <v>21.022325461597163</v>
      </c>
    </row>
    <row r="836" spans="1:11" ht="13.5" x14ac:dyDescent="0.25">
      <c r="A836" s="3">
        <v>43220</v>
      </c>
      <c r="B836" s="2">
        <v>23.8917</v>
      </c>
      <c r="C836" s="2">
        <f t="shared" ref="C836:C899" si="101">B836-B835</f>
        <v>3.6699999999999733E-2</v>
      </c>
      <c r="D836" s="2">
        <f t="shared" si="94"/>
        <v>23.57358</v>
      </c>
      <c r="E836" s="2">
        <f t="shared" si="96"/>
        <v>22.559799999999996</v>
      </c>
      <c r="F836" s="2">
        <f t="shared" si="97"/>
        <v>21.588825</v>
      </c>
      <c r="G836" s="2">
        <f t="shared" si="99"/>
        <v>21.033162000000008</v>
      </c>
      <c r="H836" s="2">
        <f t="shared" si="95"/>
        <v>17.241217500000015</v>
      </c>
      <c r="I836" s="2">
        <f t="array" ref="I836">SUMPRODUCT(B820:B839, (ROW(B820:B839)-ROW(B820)+1)) / (20*21/2)</f>
        <v>23.257771904761899</v>
      </c>
      <c r="J836" s="2">
        <f t="shared" si="98"/>
        <v>22.055262060026955</v>
      </c>
      <c r="K836" s="2">
        <f t="shared" si="100"/>
        <v>21.134849953299234</v>
      </c>
    </row>
    <row r="837" spans="1:11" ht="13.5" x14ac:dyDescent="0.25">
      <c r="A837" s="3">
        <v>43222</v>
      </c>
      <c r="B837" s="2">
        <v>25.109300000000001</v>
      </c>
      <c r="C837" s="2">
        <f t="shared" si="101"/>
        <v>1.2176000000000009</v>
      </c>
      <c r="D837" s="2">
        <f t="shared" si="94"/>
        <v>24.010420000000003</v>
      </c>
      <c r="E837" s="2">
        <f t="shared" si="96"/>
        <v>22.99053</v>
      </c>
      <c r="F837" s="2">
        <f t="shared" si="97"/>
        <v>21.804189999999998</v>
      </c>
      <c r="G837" s="2">
        <f t="shared" si="99"/>
        <v>21.14378000000001</v>
      </c>
      <c r="H837" s="2">
        <f t="shared" si="95"/>
        <v>17.305338000000013</v>
      </c>
      <c r="I837" s="2">
        <f t="array" ref="I837">SUMPRODUCT(B821:B840, (ROW(B821:B840)-ROW(B821)+1)) / (20*21/2)</f>
        <v>23.742334285714286</v>
      </c>
      <c r="J837" s="2">
        <f t="shared" si="98"/>
        <v>22.346122816214862</v>
      </c>
      <c r="K837" s="2">
        <f t="shared" si="100"/>
        <v>21.290710739444364</v>
      </c>
    </row>
    <row r="838" spans="1:11" ht="13.5" x14ac:dyDescent="0.25">
      <c r="A838" s="3">
        <v>43223</v>
      </c>
      <c r="B838" s="2">
        <v>25.109300000000001</v>
      </c>
      <c r="C838" s="2">
        <f t="shared" si="101"/>
        <v>0</v>
      </c>
      <c r="D838" s="2">
        <f t="shared" ref="D838:D901" si="102">AVERAGE(B834:B838)</f>
        <v>24.364060000000002</v>
      </c>
      <c r="E838" s="2">
        <f t="shared" si="96"/>
        <v>23.358849999999997</v>
      </c>
      <c r="F838" s="2">
        <f t="shared" si="97"/>
        <v>22.019555</v>
      </c>
      <c r="G838" s="2">
        <f t="shared" si="99"/>
        <v>21.254398000000009</v>
      </c>
      <c r="H838" s="2">
        <f t="shared" si="95"/>
        <v>17.369604500000012</v>
      </c>
      <c r="I838" s="2">
        <f t="array" ref="I838">SUMPRODUCT(B822:B841, (ROW(B822:B841)-ROW(B822)+1)) / (20*21/2)</f>
        <v>24.192518095238093</v>
      </c>
      <c r="J838" s="2">
        <f t="shared" si="98"/>
        <v>22.609282548003922</v>
      </c>
      <c r="K838" s="2">
        <f t="shared" si="100"/>
        <v>21.440459337897529</v>
      </c>
    </row>
    <row r="839" spans="1:11" ht="13.5" x14ac:dyDescent="0.25">
      <c r="A839" s="3">
        <v>43224</v>
      </c>
      <c r="B839" s="2">
        <v>26.234999999999999</v>
      </c>
      <c r="C839" s="2">
        <f t="shared" si="101"/>
        <v>1.1256999999999984</v>
      </c>
      <c r="D839" s="2">
        <f t="shared" si="102"/>
        <v>24.840060000000001</v>
      </c>
      <c r="E839" s="2">
        <f t="shared" si="96"/>
        <v>23.750409999999999</v>
      </c>
      <c r="F839" s="2">
        <f t="shared" si="97"/>
        <v>22.321795000000002</v>
      </c>
      <c r="G839" s="2">
        <f t="shared" si="99"/>
        <v>21.369910000000004</v>
      </c>
      <c r="H839" s="2">
        <f t="shared" si="95"/>
        <v>17.439499500000014</v>
      </c>
      <c r="I839" s="2">
        <f t="array" ref="I839">SUMPRODUCT(B823:B842, (ROW(B823:B842)-ROW(B823)+1)) / (20*21/2)</f>
        <v>24.532580476190475</v>
      </c>
      <c r="J839" s="2">
        <f t="shared" si="98"/>
        <v>22.954588972003545</v>
      </c>
      <c r="K839" s="2">
        <f t="shared" si="100"/>
        <v>21.628480540332919</v>
      </c>
    </row>
    <row r="840" spans="1:11" ht="13.5" x14ac:dyDescent="0.25">
      <c r="A840" s="3">
        <v>43227</v>
      </c>
      <c r="B840" s="2">
        <v>27.409700000000001</v>
      </c>
      <c r="C840" s="2">
        <f t="shared" si="101"/>
        <v>1.1747000000000014</v>
      </c>
      <c r="D840" s="2">
        <f t="shared" si="102"/>
        <v>25.551000000000002</v>
      </c>
      <c r="E840" s="2">
        <f t="shared" si="96"/>
        <v>24.359780000000001</v>
      </c>
      <c r="F840" s="2">
        <f t="shared" si="97"/>
        <v>22.682770000000001</v>
      </c>
      <c r="G840" s="2">
        <f t="shared" si="99"/>
        <v>21.503288000000001</v>
      </c>
      <c r="H840" s="2">
        <f t="shared" si="95"/>
        <v>17.515268000000013</v>
      </c>
      <c r="I840" s="2">
        <f t="array" ref="I840">SUMPRODUCT(B824:B843, (ROW(B824:B843)-ROW(B824)+1)) / (20*21/2)</f>
        <v>24.850754761904764</v>
      </c>
      <c r="J840" s="2">
        <f t="shared" si="98"/>
        <v>23.378885260384159</v>
      </c>
      <c r="K840" s="2">
        <f t="shared" si="100"/>
        <v>21.855195028947314</v>
      </c>
    </row>
    <row r="841" spans="1:11" ht="13.5" x14ac:dyDescent="0.25">
      <c r="A841" s="3">
        <v>43228</v>
      </c>
      <c r="B841" s="2">
        <v>27.409700000000001</v>
      </c>
      <c r="C841" s="2">
        <f t="shared" si="101"/>
        <v>0</v>
      </c>
      <c r="D841" s="2">
        <f t="shared" si="102"/>
        <v>26.2546</v>
      </c>
      <c r="E841" s="2">
        <f t="shared" si="96"/>
        <v>24.914089999999998</v>
      </c>
      <c r="F841" s="2">
        <f t="shared" si="97"/>
        <v>23.043745000000001</v>
      </c>
      <c r="G841" s="2">
        <f t="shared" si="99"/>
        <v>21.635442000000001</v>
      </c>
      <c r="H841" s="2">
        <f t="shared" si="95"/>
        <v>17.590890500000015</v>
      </c>
      <c r="I841" s="2">
        <f t="array" ref="I841">SUMPRODUCT(B825:B844, (ROW(B825:B844)-ROW(B825)+1)) / (20*21/2)</f>
        <v>25.094350476190474</v>
      </c>
      <c r="J841" s="2">
        <f t="shared" si="98"/>
        <v>23.762772378442811</v>
      </c>
      <c r="K841" s="2">
        <f t="shared" si="100"/>
        <v>22.073018753302321</v>
      </c>
    </row>
    <row r="842" spans="1:11" ht="13.5" x14ac:dyDescent="0.25">
      <c r="A842" s="3">
        <v>43229</v>
      </c>
      <c r="B842" s="2">
        <v>26.6144</v>
      </c>
      <c r="C842" s="2">
        <f t="shared" si="101"/>
        <v>-0.79530000000000101</v>
      </c>
      <c r="D842" s="2">
        <f t="shared" si="102"/>
        <v>26.555619999999998</v>
      </c>
      <c r="E842" s="2">
        <f t="shared" si="96"/>
        <v>25.28302</v>
      </c>
      <c r="F842" s="2">
        <f t="shared" si="97"/>
        <v>23.334670000000003</v>
      </c>
      <c r="G842" s="2">
        <f t="shared" si="99"/>
        <v>21.751812000000005</v>
      </c>
      <c r="H842" s="2">
        <f t="shared" ref="H842:H905" si="103">AVERAGE(B643:B842)</f>
        <v>17.660698000000014</v>
      </c>
      <c r="I842" s="2">
        <f t="array" ref="I842">SUMPRODUCT(B826:B845, (ROW(B826:B845)-ROW(B826)+1)) / (20*21/2)</f>
        <v>25.314640952380952</v>
      </c>
      <c r="J842" s="2">
        <f t="shared" si="98"/>
        <v>24.034355961448259</v>
      </c>
      <c r="K842" s="2">
        <f t="shared" si="100"/>
        <v>22.251112135525762</v>
      </c>
    </row>
    <row r="843" spans="1:11" ht="13.5" x14ac:dyDescent="0.25">
      <c r="A843" s="3">
        <v>43230</v>
      </c>
      <c r="B843" s="2">
        <v>26.6755</v>
      </c>
      <c r="C843" s="2">
        <f t="shared" si="101"/>
        <v>6.109999999999971E-2</v>
      </c>
      <c r="D843" s="2">
        <f t="shared" si="102"/>
        <v>26.868860000000002</v>
      </c>
      <c r="E843" s="2">
        <f t="shared" si="96"/>
        <v>25.616459999999996</v>
      </c>
      <c r="F843" s="2">
        <f t="shared" si="97"/>
        <v>23.628345000000003</v>
      </c>
      <c r="G843" s="2">
        <f t="shared" si="99"/>
        <v>21.869404000000003</v>
      </c>
      <c r="H843" s="2">
        <f t="shared" si="103"/>
        <v>17.730753000000014</v>
      </c>
      <c r="I843" s="2">
        <f t="array" ref="I843">SUMPRODUCT(B827:B846, (ROW(B827:B846)-ROW(B827)+1)) / (20*21/2)</f>
        <v>25.584919047619049</v>
      </c>
      <c r="J843" s="2">
        <f t="shared" si="98"/>
        <v>24.285893488929375</v>
      </c>
      <c r="K843" s="2">
        <f t="shared" si="100"/>
        <v>22.424617541975731</v>
      </c>
    </row>
    <row r="844" spans="1:11" ht="13.5" x14ac:dyDescent="0.25">
      <c r="A844" s="3">
        <v>43231</v>
      </c>
      <c r="B844" s="2">
        <v>26.1861</v>
      </c>
      <c r="C844" s="2">
        <f t="shared" si="101"/>
        <v>-0.48939999999999984</v>
      </c>
      <c r="D844" s="2">
        <f t="shared" si="102"/>
        <v>26.859079999999999</v>
      </c>
      <c r="E844" s="2">
        <f t="shared" ref="E844:E907" si="104">AVERAGE(B835:B844)</f>
        <v>25.84957</v>
      </c>
      <c r="F844" s="2">
        <f t="shared" si="97"/>
        <v>23.897550000000003</v>
      </c>
      <c r="G844" s="2">
        <f t="shared" si="99"/>
        <v>21.978310000000008</v>
      </c>
      <c r="H844" s="2">
        <f t="shared" si="103"/>
        <v>17.798390000000012</v>
      </c>
      <c r="I844" s="2">
        <f t="array" ref="I844">SUMPRODUCT(B828:B847, (ROW(B828:B847)-ROW(B828)+1)) / (20*21/2)</f>
        <v>25.864111904761906</v>
      </c>
      <c r="J844" s="2">
        <f t="shared" si="98"/>
        <v>24.466865537602768</v>
      </c>
      <c r="K844" s="2">
        <f t="shared" si="100"/>
        <v>22.572126657976685</v>
      </c>
    </row>
    <row r="845" spans="1:11" ht="13.5" x14ac:dyDescent="0.25">
      <c r="A845" s="3">
        <v>43234</v>
      </c>
      <c r="B845" s="2">
        <v>26.210599999999999</v>
      </c>
      <c r="C845" s="2">
        <f t="shared" si="101"/>
        <v>2.4499999999999744E-2</v>
      </c>
      <c r="D845" s="2">
        <f t="shared" si="102"/>
        <v>26.619259999999997</v>
      </c>
      <c r="E845" s="2">
        <f t="shared" si="104"/>
        <v>26.085130000000003</v>
      </c>
      <c r="F845" s="2">
        <f t="shared" si="97"/>
        <v>24.16798</v>
      </c>
      <c r="G845" s="2">
        <f t="shared" si="99"/>
        <v>22.086604000000008</v>
      </c>
      <c r="H845" s="2">
        <f t="shared" si="103"/>
        <v>17.866120500000012</v>
      </c>
      <c r="I845" s="2">
        <f t="array" ref="I845">SUMPRODUCT(B829:B848, (ROW(B829:B848)-ROW(B829)+1)) / (20*21/2)</f>
        <v>26.111258571428575</v>
      </c>
      <c r="J845" s="2">
        <f t="shared" si="98"/>
        <v>24.632935486402506</v>
      </c>
      <c r="K845" s="2">
        <f t="shared" si="100"/>
        <v>22.714811887075641</v>
      </c>
    </row>
    <row r="846" spans="1:11" ht="13.5" x14ac:dyDescent="0.25">
      <c r="A846" s="3">
        <v>43235</v>
      </c>
      <c r="B846" s="2">
        <v>27.0059</v>
      </c>
      <c r="C846" s="2">
        <f t="shared" si="101"/>
        <v>0.79530000000000101</v>
      </c>
      <c r="D846" s="2">
        <f t="shared" si="102"/>
        <v>26.538499999999999</v>
      </c>
      <c r="E846" s="2">
        <f t="shared" si="104"/>
        <v>26.396550000000001</v>
      </c>
      <c r="F846" s="2">
        <f t="shared" si="97"/>
        <v>24.478174999999997</v>
      </c>
      <c r="G846" s="2">
        <f t="shared" si="99"/>
        <v>22.216800000000003</v>
      </c>
      <c r="H846" s="2">
        <f t="shared" si="103"/>
        <v>17.937827500000015</v>
      </c>
      <c r="I846" s="2">
        <f t="array" ref="I846">SUMPRODUCT(B830:B849, (ROW(B830:B849)-ROW(B830)+1)) / (20*21/2)</f>
        <v>26.328779047619044</v>
      </c>
      <c r="J846" s="2">
        <f t="shared" si="98"/>
        <v>24.858932106745122</v>
      </c>
      <c r="K846" s="2">
        <f t="shared" si="100"/>
        <v>22.883089852288361</v>
      </c>
    </row>
    <row r="847" spans="1:11" ht="13.5" x14ac:dyDescent="0.25">
      <c r="A847" s="3">
        <v>43236</v>
      </c>
      <c r="B847" s="2">
        <v>27.409700000000001</v>
      </c>
      <c r="C847" s="2">
        <f t="shared" si="101"/>
        <v>0.40380000000000038</v>
      </c>
      <c r="D847" s="2">
        <f t="shared" si="102"/>
        <v>26.697559999999999</v>
      </c>
      <c r="E847" s="2">
        <f t="shared" si="104"/>
        <v>26.62659</v>
      </c>
      <c r="F847" s="2">
        <f t="shared" si="97"/>
        <v>24.808559999999996</v>
      </c>
      <c r="G847" s="2">
        <f t="shared" si="99"/>
        <v>22.353848000000003</v>
      </c>
      <c r="H847" s="2">
        <f t="shared" si="103"/>
        <v>18.011553500000016</v>
      </c>
      <c r="I847" s="2">
        <f t="array" ref="I847">SUMPRODUCT(B831:B850, (ROW(B831:B850)-ROW(B831)+1)) / (20*21/2)</f>
        <v>26.477280476190476</v>
      </c>
      <c r="J847" s="2">
        <f t="shared" si="98"/>
        <v>25.101862382293206</v>
      </c>
      <c r="K847" s="2">
        <f t="shared" si="100"/>
        <v>23.060603975728032</v>
      </c>
    </row>
    <row r="848" spans="1:11" ht="13.5" x14ac:dyDescent="0.25">
      <c r="A848" s="3">
        <v>43237</v>
      </c>
      <c r="B848" s="2">
        <v>27.403600000000001</v>
      </c>
      <c r="C848" s="2">
        <f t="shared" si="101"/>
        <v>-6.0999999999999943E-3</v>
      </c>
      <c r="D848" s="2">
        <f t="shared" si="102"/>
        <v>26.84318</v>
      </c>
      <c r="E848" s="2">
        <f t="shared" si="104"/>
        <v>26.856020000000001</v>
      </c>
      <c r="F848" s="2">
        <f t="shared" si="97"/>
        <v>25.107434999999995</v>
      </c>
      <c r="G848" s="2">
        <f t="shared" si="99"/>
        <v>22.490774000000009</v>
      </c>
      <c r="H848" s="2">
        <f t="shared" si="103"/>
        <v>18.085247500000015</v>
      </c>
      <c r="I848" s="2">
        <f t="array" ref="I848">SUMPRODUCT(B832:B851, (ROW(B832:B851)-ROW(B832)+1)) / (20*21/2)</f>
        <v>26.598513809523805</v>
      </c>
      <c r="J848" s="2">
        <f t="shared" si="98"/>
        <v>25.321075488741471</v>
      </c>
      <c r="K848" s="2">
        <f t="shared" si="100"/>
        <v>23.230917545307324</v>
      </c>
    </row>
    <row r="849" spans="1:11" ht="13.5" x14ac:dyDescent="0.25">
      <c r="A849" s="3">
        <v>43238</v>
      </c>
      <c r="B849" s="2">
        <v>27.391400000000001</v>
      </c>
      <c r="C849" s="2">
        <f t="shared" si="101"/>
        <v>-1.2199999999999989E-2</v>
      </c>
      <c r="D849" s="2">
        <f t="shared" si="102"/>
        <v>27.084240000000001</v>
      </c>
      <c r="E849" s="2">
        <f t="shared" si="104"/>
        <v>26.971660000000004</v>
      </c>
      <c r="F849" s="2">
        <f t="shared" si="97"/>
        <v>25.361034999999994</v>
      </c>
      <c r="G849" s="2">
        <f t="shared" si="99"/>
        <v>22.627456000000006</v>
      </c>
      <c r="H849" s="2">
        <f t="shared" si="103"/>
        <v>18.158880500000016</v>
      </c>
      <c r="I849" s="2">
        <f t="array" ref="I849">SUMPRODUCT(B833:B852, (ROW(B833:B852)-ROW(B833)+1)) / (20*21/2)</f>
        <v>26.667158571428576</v>
      </c>
      <c r="J849" s="2">
        <f t="shared" si="98"/>
        <v>25.518249251718473</v>
      </c>
      <c r="K849" s="2">
        <f t="shared" si="100"/>
        <v>23.394073720001156</v>
      </c>
    </row>
    <row r="850" spans="1:11" ht="13.5" x14ac:dyDescent="0.25">
      <c r="A850" s="3">
        <v>43241</v>
      </c>
      <c r="B850" s="2">
        <v>26.920300000000001</v>
      </c>
      <c r="C850" s="2">
        <f t="shared" si="101"/>
        <v>-0.47109999999999985</v>
      </c>
      <c r="D850" s="2">
        <f t="shared" si="102"/>
        <v>27.226179999999999</v>
      </c>
      <c r="E850" s="2">
        <f t="shared" si="104"/>
        <v>26.922719999999998</v>
      </c>
      <c r="F850" s="2">
        <f t="shared" si="97"/>
        <v>25.641249999999996</v>
      </c>
      <c r="G850" s="2">
        <f t="shared" si="99"/>
        <v>22.753492000000005</v>
      </c>
      <c r="H850" s="2">
        <f t="shared" si="103"/>
        <v>18.22826150000002</v>
      </c>
      <c r="I850" s="2">
        <f t="array" ref="I850">SUMPRODUCT(B834:B853, (ROW(B834:B853)-ROW(B834)+1)) / (20*21/2)</f>
        <v>26.71240666666667</v>
      </c>
      <c r="J850" s="2">
        <f t="shared" si="98"/>
        <v>25.65177789441195</v>
      </c>
      <c r="K850" s="2">
        <f t="shared" si="100"/>
        <v>23.532357103530522</v>
      </c>
    </row>
    <row r="851" spans="1:11" ht="13.5" x14ac:dyDescent="0.25">
      <c r="A851" s="3">
        <v>43242</v>
      </c>
      <c r="B851" s="2">
        <v>26.914200000000001</v>
      </c>
      <c r="C851" s="2">
        <f t="shared" si="101"/>
        <v>-6.0999999999999943E-3</v>
      </c>
      <c r="D851" s="2">
        <f t="shared" si="102"/>
        <v>27.207839999999997</v>
      </c>
      <c r="E851" s="2">
        <f t="shared" si="104"/>
        <v>26.873169999999998</v>
      </c>
      <c r="F851" s="2">
        <f t="shared" si="97"/>
        <v>25.893629999999995</v>
      </c>
      <c r="G851" s="2">
        <f t="shared" si="99"/>
        <v>22.875736000000007</v>
      </c>
      <c r="H851" s="2">
        <f t="shared" si="103"/>
        <v>18.29568500000002</v>
      </c>
      <c r="I851" s="2">
        <f t="array" ref="I851">SUMPRODUCT(B835:B854, (ROW(B835:B854)-ROW(B835)+1)) / (20*21/2)</f>
        <v>26.709730476190469</v>
      </c>
      <c r="J851" s="2">
        <f t="shared" si="98"/>
        <v>25.77200857113462</v>
      </c>
      <c r="K851" s="2">
        <f t="shared" si="100"/>
        <v>23.66497839358815</v>
      </c>
    </row>
    <row r="852" spans="1:11" ht="13.5" x14ac:dyDescent="0.25">
      <c r="A852" s="3">
        <v>43243</v>
      </c>
      <c r="B852" s="2">
        <v>26.6144</v>
      </c>
      <c r="C852" s="2">
        <f t="shared" si="101"/>
        <v>-0.29980000000000118</v>
      </c>
      <c r="D852" s="2">
        <f t="shared" si="102"/>
        <v>27.048780000000001</v>
      </c>
      <c r="E852" s="2">
        <f t="shared" si="104"/>
        <v>26.873169999999998</v>
      </c>
      <c r="F852" s="2">
        <f t="shared" ref="F852:F915" si="105">AVERAGE(B833:B852)</f>
        <v>26.078094999999998</v>
      </c>
      <c r="G852" s="2">
        <f t="shared" si="99"/>
        <v>22.992106000000003</v>
      </c>
      <c r="H852" s="2">
        <f t="shared" si="103"/>
        <v>18.36176200000002</v>
      </c>
      <c r="I852" s="2">
        <f t="array" ref="I852">SUMPRODUCT(B836:B855, (ROW(B836:B855)-ROW(B836)+1)) / (20*21/2)</f>
        <v>26.629989523809524</v>
      </c>
      <c r="J852" s="2">
        <f t="shared" si="98"/>
        <v>25.852236326264656</v>
      </c>
      <c r="K852" s="2">
        <f t="shared" si="100"/>
        <v>23.780641985996461</v>
      </c>
    </row>
    <row r="853" spans="1:11" ht="13.5" x14ac:dyDescent="0.25">
      <c r="A853" s="3">
        <v>43244</v>
      </c>
      <c r="B853" s="2">
        <v>26.5532</v>
      </c>
      <c r="C853" s="2">
        <f t="shared" si="101"/>
        <v>-6.1199999999999477E-2</v>
      </c>
      <c r="D853" s="2">
        <f t="shared" si="102"/>
        <v>26.878699999999998</v>
      </c>
      <c r="E853" s="2">
        <f t="shared" si="104"/>
        <v>26.860939999999999</v>
      </c>
      <c r="F853" s="2">
        <f t="shared" si="105"/>
        <v>26.238699999999994</v>
      </c>
      <c r="G853" s="2">
        <f t="shared" si="99"/>
        <v>23.107252000000006</v>
      </c>
      <c r="H853" s="2">
        <f t="shared" si="103"/>
        <v>18.430286500000019</v>
      </c>
      <c r="I853" s="2">
        <f t="array" ref="I853">SUMPRODUCT(B837:B856, (ROW(B837:B856)-ROW(B837)+1)) / (20*21/2)</f>
        <v>26.47181904761905</v>
      </c>
      <c r="J853" s="2">
        <f t="shared" ref="J853:J916" si="106">$J$4*B853+J852*(1-$J$4)</f>
        <v>25.918994771382309</v>
      </c>
      <c r="K853" s="2">
        <f t="shared" si="100"/>
        <v>23.8893697512515</v>
      </c>
    </row>
    <row r="854" spans="1:11" ht="13.5" x14ac:dyDescent="0.25">
      <c r="A854" s="3">
        <v>43245</v>
      </c>
      <c r="B854" s="2">
        <v>26.210599999999999</v>
      </c>
      <c r="C854" s="2">
        <f t="shared" si="101"/>
        <v>-0.3426000000000009</v>
      </c>
      <c r="D854" s="2">
        <f t="shared" si="102"/>
        <v>26.642540000000004</v>
      </c>
      <c r="E854" s="2">
        <f t="shared" si="104"/>
        <v>26.863389999999999</v>
      </c>
      <c r="F854" s="2">
        <f t="shared" si="105"/>
        <v>26.356479999999998</v>
      </c>
      <c r="G854" s="2">
        <f t="shared" si="99"/>
        <v>23.215424000000002</v>
      </c>
      <c r="H854" s="2">
        <f t="shared" si="103"/>
        <v>18.497006000000017</v>
      </c>
      <c r="I854" s="2">
        <f t="array" ref="I854">SUMPRODUCT(B838:B857, (ROW(B838:B857)-ROW(B838)+1)) / (20*21/2)</f>
        <v>26.309423809523807</v>
      </c>
      <c r="J854" s="2">
        <f t="shared" si="106"/>
        <v>25.946766697917326</v>
      </c>
      <c r="K854" s="2">
        <f t="shared" si="100"/>
        <v>23.980398388457328</v>
      </c>
    </row>
    <row r="855" spans="1:11" ht="13.5" x14ac:dyDescent="0.25">
      <c r="A855" s="3">
        <v>43248</v>
      </c>
      <c r="B855" s="2">
        <v>25.519200000000001</v>
      </c>
      <c r="C855" s="2">
        <f t="shared" si="101"/>
        <v>-0.69139999999999802</v>
      </c>
      <c r="D855" s="2">
        <f t="shared" si="102"/>
        <v>26.36232</v>
      </c>
      <c r="E855" s="2">
        <f t="shared" si="104"/>
        <v>26.794249999999998</v>
      </c>
      <c r="F855" s="2">
        <f t="shared" si="105"/>
        <v>26.439689999999995</v>
      </c>
      <c r="G855" s="2">
        <f t="shared" si="99"/>
        <v>23.309768000000009</v>
      </c>
      <c r="H855" s="2">
        <f t="shared" si="103"/>
        <v>18.558494500000016</v>
      </c>
      <c r="I855" s="2">
        <f t="array" ref="I855">SUMPRODUCT(B839:B858, (ROW(B839:B858)-ROW(B839)+1)) / (20*21/2)</f>
        <v>26.219106666666665</v>
      </c>
      <c r="J855" s="2">
        <f t="shared" si="106"/>
        <v>25.906046060020437</v>
      </c>
      <c r="K855" s="2">
        <f t="shared" si="100"/>
        <v>24.040743549694298</v>
      </c>
    </row>
    <row r="856" spans="1:11" ht="13.5" x14ac:dyDescent="0.25">
      <c r="A856" s="3">
        <v>43249</v>
      </c>
      <c r="B856" s="2">
        <v>24.7789</v>
      </c>
      <c r="C856" s="2">
        <f t="shared" si="101"/>
        <v>-0.74030000000000129</v>
      </c>
      <c r="D856" s="2">
        <f t="shared" si="102"/>
        <v>25.93526</v>
      </c>
      <c r="E856" s="2">
        <f t="shared" si="104"/>
        <v>26.571550000000002</v>
      </c>
      <c r="F856" s="2">
        <f t="shared" si="105"/>
        <v>26.484049999999996</v>
      </c>
      <c r="G856" s="2">
        <f t="shared" si="99"/>
        <v>23.389306000000005</v>
      </c>
      <c r="H856" s="2">
        <f t="shared" si="103"/>
        <v>18.615088500000017</v>
      </c>
      <c r="I856" s="2">
        <f t="array" ref="I856">SUMPRODUCT(B840:B859, (ROW(B840:B859)-ROW(B840)+1)) / (20*21/2)</f>
        <v>26.137904285714288</v>
      </c>
      <c r="J856" s="2">
        <f t="shared" si="106"/>
        <v>25.798698816208965</v>
      </c>
      <c r="K856" s="2">
        <f t="shared" si="100"/>
        <v>24.069690861470992</v>
      </c>
    </row>
    <row r="857" spans="1:11" ht="13.5" x14ac:dyDescent="0.25">
      <c r="A857" s="3">
        <v>43250</v>
      </c>
      <c r="B857" s="2">
        <v>24.7789</v>
      </c>
      <c r="C857" s="2">
        <f t="shared" si="101"/>
        <v>0</v>
      </c>
      <c r="D857" s="2">
        <f t="shared" si="102"/>
        <v>25.568159999999999</v>
      </c>
      <c r="E857" s="2">
        <f t="shared" si="104"/>
        <v>26.30847</v>
      </c>
      <c r="F857" s="2">
        <f t="shared" si="105"/>
        <v>26.46753</v>
      </c>
      <c r="G857" s="2">
        <f t="shared" si="99"/>
        <v>23.468844000000004</v>
      </c>
      <c r="H857" s="2">
        <f t="shared" si="103"/>
        <v>18.671682500000017</v>
      </c>
      <c r="I857" s="2">
        <f t="array" ref="I857">SUMPRODUCT(B841:B860, (ROW(B841:B860)-ROW(B841)+1)) / (20*21/2)</f>
        <v>26.074128571428577</v>
      </c>
      <c r="J857" s="2">
        <f t="shared" si="106"/>
        <v>25.701575119427158</v>
      </c>
      <c r="K857" s="2">
        <f t="shared" si="100"/>
        <v>24.097502984550562</v>
      </c>
    </row>
    <row r="858" spans="1:11" ht="13.5" x14ac:dyDescent="0.25">
      <c r="A858" s="3">
        <v>43251</v>
      </c>
      <c r="B858" s="2">
        <v>25.519200000000001</v>
      </c>
      <c r="C858" s="2">
        <f t="shared" si="101"/>
        <v>0.74030000000000129</v>
      </c>
      <c r="D858" s="2">
        <f t="shared" si="102"/>
        <v>25.361359999999998</v>
      </c>
      <c r="E858" s="2">
        <f t="shared" si="104"/>
        <v>26.120029999999996</v>
      </c>
      <c r="F858" s="2">
        <f t="shared" si="105"/>
        <v>26.488025</v>
      </c>
      <c r="G858" s="2">
        <f t="shared" si="99"/>
        <v>23.563188</v>
      </c>
      <c r="H858" s="2">
        <f t="shared" si="103"/>
        <v>18.731978000000016</v>
      </c>
      <c r="I858" s="2">
        <f t="array" ref="I858">SUMPRODUCT(B842:B861, (ROW(B842:B861)-ROW(B842)+1)) / (20*21/2)</f>
        <v>26.125292380952374</v>
      </c>
      <c r="J858" s="2">
        <f t="shared" si="106"/>
        <v>25.684206060434093</v>
      </c>
      <c r="K858" s="2">
        <f t="shared" si="100"/>
        <v>24.153255808685838</v>
      </c>
    </row>
    <row r="859" spans="1:11" ht="13.5" x14ac:dyDescent="0.25">
      <c r="A859" s="3">
        <v>43252</v>
      </c>
      <c r="B859" s="2">
        <v>25.635400000000001</v>
      </c>
      <c r="C859" s="2">
        <f t="shared" si="101"/>
        <v>0.11619999999999919</v>
      </c>
      <c r="D859" s="2">
        <f t="shared" si="102"/>
        <v>25.246320000000001</v>
      </c>
      <c r="E859" s="2">
        <f t="shared" si="104"/>
        <v>25.944430000000001</v>
      </c>
      <c r="F859" s="2">
        <f t="shared" si="105"/>
        <v>26.458045000000006</v>
      </c>
      <c r="G859" s="2">
        <f t="shared" si="99"/>
        <v>23.659977999999995</v>
      </c>
      <c r="H859" s="2">
        <f t="shared" si="103"/>
        <v>18.793160000000018</v>
      </c>
      <c r="I859" s="2">
        <f t="array" ref="I859">SUMPRODUCT(B843:B862, (ROW(B843:B862)-ROW(B843)+1)) / (20*21/2)</f>
        <v>26.267377619047622</v>
      </c>
      <c r="J859" s="2">
        <f t="shared" si="106"/>
        <v>25.679557864202273</v>
      </c>
      <c r="K859" s="2">
        <f t="shared" si="100"/>
        <v>24.211379110306002</v>
      </c>
    </row>
    <row r="860" spans="1:11" ht="13.5" x14ac:dyDescent="0.25">
      <c r="A860" s="3">
        <v>43255</v>
      </c>
      <c r="B860" s="2">
        <v>25.788399999999999</v>
      </c>
      <c r="C860" s="2">
        <f t="shared" si="101"/>
        <v>0.15299999999999869</v>
      </c>
      <c r="D860" s="2">
        <f t="shared" si="102"/>
        <v>25.300159999999998</v>
      </c>
      <c r="E860" s="2">
        <f t="shared" si="104"/>
        <v>25.831240000000001</v>
      </c>
      <c r="F860" s="2">
        <f t="shared" si="105"/>
        <v>26.376980000000003</v>
      </c>
      <c r="G860" s="2">
        <f t="shared" si="99"/>
        <v>23.759828000000002</v>
      </c>
      <c r="H860" s="2">
        <f t="shared" si="103"/>
        <v>18.854893000000018</v>
      </c>
      <c r="I860" s="2">
        <f t="array" ref="I860">SUMPRODUCT(B844:B863, (ROW(B844:B863)-ROW(B844)+1)) / (20*21/2)</f>
        <v>26.52247380952381</v>
      </c>
      <c r="J860" s="2">
        <f t="shared" si="106"/>
        <v>25.689923781897296</v>
      </c>
      <c r="K860" s="2">
        <f t="shared" si="100"/>
        <v>24.273223066764594</v>
      </c>
    </row>
    <row r="861" spans="1:11" ht="13.5" x14ac:dyDescent="0.25">
      <c r="A861" s="3">
        <v>43256</v>
      </c>
      <c r="B861" s="2">
        <v>26.914200000000001</v>
      </c>
      <c r="C861" s="2">
        <f t="shared" si="101"/>
        <v>1.1258000000000017</v>
      </c>
      <c r="D861" s="2">
        <f t="shared" si="102"/>
        <v>25.727219999999999</v>
      </c>
      <c r="E861" s="2">
        <f t="shared" si="104"/>
        <v>25.831240000000001</v>
      </c>
      <c r="F861" s="2">
        <f t="shared" si="105"/>
        <v>26.352205000000005</v>
      </c>
      <c r="G861" s="2">
        <f t="shared" si="99"/>
        <v>23.882071999999997</v>
      </c>
      <c r="H861" s="2">
        <f t="shared" si="103"/>
        <v>18.922224500000016</v>
      </c>
      <c r="I861" s="2">
        <f t="array" ref="I861">SUMPRODUCT(B845:B864, (ROW(B845:B864)-ROW(B845)+1)) / (20*21/2)</f>
        <v>26.890176190476193</v>
      </c>
      <c r="J861" s="2">
        <f t="shared" si="106"/>
        <v>25.806521516954696</v>
      </c>
      <c r="K861" s="2">
        <f t="shared" si="100"/>
        <v>24.376790789636573</v>
      </c>
    </row>
    <row r="862" spans="1:11" ht="13.5" x14ac:dyDescent="0.25">
      <c r="A862" s="3">
        <v>43257</v>
      </c>
      <c r="B862" s="2">
        <v>27.844100000000001</v>
      </c>
      <c r="C862" s="2">
        <f t="shared" si="101"/>
        <v>0.92989999999999995</v>
      </c>
      <c r="D862" s="2">
        <f t="shared" si="102"/>
        <v>26.340260000000001</v>
      </c>
      <c r="E862" s="2">
        <f t="shared" si="104"/>
        <v>25.95421</v>
      </c>
      <c r="F862" s="2">
        <f t="shared" si="105"/>
        <v>26.413690000000003</v>
      </c>
      <c r="G862" s="2">
        <f t="shared" si="99"/>
        <v>24.022913999999997</v>
      </c>
      <c r="H862" s="2">
        <f t="shared" si="103"/>
        <v>18.994205500000021</v>
      </c>
      <c r="I862" s="2">
        <f t="array" ref="I862">SUMPRODUCT(B846:B865, (ROW(B846:B865)-ROW(B846)+1)) / (20*21/2)</f>
        <v>27.36777714285714</v>
      </c>
      <c r="J862" s="2">
        <f t="shared" si="106"/>
        <v>26.000576610578058</v>
      </c>
      <c r="K862" s="2">
        <f t="shared" si="100"/>
        <v>24.512763699846904</v>
      </c>
    </row>
    <row r="863" spans="1:11" ht="13.5" x14ac:dyDescent="0.25">
      <c r="A863" s="3">
        <v>43258</v>
      </c>
      <c r="B863" s="2">
        <v>29.092199999999998</v>
      </c>
      <c r="C863" s="2">
        <f t="shared" si="101"/>
        <v>1.2480999999999973</v>
      </c>
      <c r="D863" s="2">
        <f t="shared" si="102"/>
        <v>27.054859999999998</v>
      </c>
      <c r="E863" s="2">
        <f t="shared" si="104"/>
        <v>26.208109999999998</v>
      </c>
      <c r="F863" s="2">
        <f t="shared" si="105"/>
        <v>26.534525000000009</v>
      </c>
      <c r="G863" s="2">
        <f t="shared" si="99"/>
        <v>24.188717999999998</v>
      </c>
      <c r="H863" s="2">
        <f t="shared" si="103"/>
        <v>19.072427000000019</v>
      </c>
      <c r="I863" s="2">
        <f t="array" ref="I863">SUMPRODUCT(B847:B866, (ROW(B847:B866)-ROW(B847)+1)) / (20*21/2)</f>
        <v>27.818372380952379</v>
      </c>
      <c r="J863" s="2">
        <f t="shared" si="106"/>
        <v>26.29501693338015</v>
      </c>
      <c r="K863" s="2">
        <f t="shared" si="100"/>
        <v>24.692349437107811</v>
      </c>
    </row>
    <row r="864" spans="1:11" ht="13.5" x14ac:dyDescent="0.25">
      <c r="A864" s="3">
        <v>43259</v>
      </c>
      <c r="B864" s="2">
        <v>30.395399999999999</v>
      </c>
      <c r="C864" s="2">
        <f t="shared" si="101"/>
        <v>1.3032000000000004</v>
      </c>
      <c r="D864" s="2">
        <f t="shared" si="102"/>
        <v>28.00686</v>
      </c>
      <c r="E864" s="2">
        <f t="shared" si="104"/>
        <v>26.62659</v>
      </c>
      <c r="F864" s="2">
        <f t="shared" si="105"/>
        <v>26.744990000000008</v>
      </c>
      <c r="G864" s="2">
        <f t="shared" si="99"/>
        <v>24.380585999999997</v>
      </c>
      <c r="H864" s="2">
        <f t="shared" si="103"/>
        <v>19.157164500000018</v>
      </c>
      <c r="I864" s="2">
        <f t="array" ref="I864">SUMPRODUCT(B848:B867, (ROW(B848:B867)-ROW(B848)+1)) / (20*21/2)</f>
        <v>28.246359047619048</v>
      </c>
      <c r="J864" s="2">
        <f t="shared" si="106"/>
        <v>26.685529606391565</v>
      </c>
      <c r="K864" s="2">
        <f t="shared" si="100"/>
        <v>24.915998478789856</v>
      </c>
    </row>
    <row r="865" spans="1:11" ht="13.5" x14ac:dyDescent="0.25">
      <c r="A865" s="3">
        <v>43262</v>
      </c>
      <c r="B865" s="2">
        <v>31.759799999999998</v>
      </c>
      <c r="C865" s="2">
        <f t="shared" si="101"/>
        <v>1.3643999999999998</v>
      </c>
      <c r="D865" s="2">
        <f t="shared" si="102"/>
        <v>29.201139999999999</v>
      </c>
      <c r="E865" s="2">
        <f t="shared" si="104"/>
        <v>27.250649999999997</v>
      </c>
      <c r="F865" s="2">
        <f t="shared" si="105"/>
        <v>27.022450000000003</v>
      </c>
      <c r="G865" s="2">
        <f t="shared" si="99"/>
        <v>24.599742000000006</v>
      </c>
      <c r="H865" s="2">
        <f t="shared" si="103"/>
        <v>19.25071250000002</v>
      </c>
      <c r="I865" s="2">
        <f t="array" ref="I865">SUMPRODUCT(B849:B868, (ROW(B849:B868)-ROW(B849)+1)) / (20*21/2)</f>
        <v>28.711926666666667</v>
      </c>
      <c r="J865" s="2">
        <f t="shared" si="106"/>
        <v>27.168793453401893</v>
      </c>
      <c r="K865" s="2">
        <f t="shared" si="100"/>
        <v>25.184382852170646</v>
      </c>
    </row>
    <row r="866" spans="1:11" ht="13.5" x14ac:dyDescent="0.25">
      <c r="A866" s="3">
        <v>43263</v>
      </c>
      <c r="B866" s="2">
        <v>31.753699999999998</v>
      </c>
      <c r="C866" s="2">
        <f t="shared" si="101"/>
        <v>-6.0999999999999943E-3</v>
      </c>
      <c r="D866" s="2">
        <f t="shared" si="102"/>
        <v>30.169040000000003</v>
      </c>
      <c r="E866" s="2">
        <f t="shared" si="104"/>
        <v>27.948129999999999</v>
      </c>
      <c r="F866" s="2">
        <f t="shared" si="105"/>
        <v>27.259840000000004</v>
      </c>
      <c r="G866" s="2">
        <f t="shared" si="99"/>
        <v>24.818776000000003</v>
      </c>
      <c r="H866" s="2">
        <f t="shared" si="103"/>
        <v>19.34429100000002</v>
      </c>
      <c r="I866" s="2">
        <f t="array" ref="I866">SUMPRODUCT(B850:B869, (ROW(B850:B869)-ROW(B850)+1)) / (20*21/2)</f>
        <v>29.304780476190476</v>
      </c>
      <c r="J866" s="2">
        <f t="shared" si="106"/>
        <v>27.60545121974457</v>
      </c>
      <c r="K866" s="2">
        <f t="shared" si="100"/>
        <v>25.44200313247768</v>
      </c>
    </row>
    <row r="867" spans="1:11" ht="13.5" x14ac:dyDescent="0.25">
      <c r="A867" s="3">
        <v>43264</v>
      </c>
      <c r="B867" s="2">
        <v>31.753699999999998</v>
      </c>
      <c r="C867" s="2">
        <f t="shared" si="101"/>
        <v>0</v>
      </c>
      <c r="D867" s="2">
        <f t="shared" si="102"/>
        <v>30.950959999999998</v>
      </c>
      <c r="E867" s="2">
        <f t="shared" si="104"/>
        <v>28.645609999999998</v>
      </c>
      <c r="F867" s="2">
        <f t="shared" si="105"/>
        <v>27.477039999999999</v>
      </c>
      <c r="G867" s="2">
        <f t="shared" si="99"/>
        <v>25.037810000000004</v>
      </c>
      <c r="H867" s="2">
        <f t="shared" si="103"/>
        <v>19.435759000000022</v>
      </c>
      <c r="I867" s="2">
        <f t="array" ref="I867">SUMPRODUCT(B851:B870, (ROW(B851:B870)-ROW(B851)+1)) / (20*21/2)</f>
        <v>29.924678571428576</v>
      </c>
      <c r="J867" s="2">
        <f t="shared" si="106"/>
        <v>28.000522532149848</v>
      </c>
      <c r="K867" s="2">
        <f t="shared" si="100"/>
        <v>25.689520656694242</v>
      </c>
    </row>
    <row r="868" spans="1:11" ht="13.5" x14ac:dyDescent="0.25">
      <c r="A868" s="3">
        <v>43265</v>
      </c>
      <c r="B868" s="2">
        <v>32.365499999999997</v>
      </c>
      <c r="C868" s="2">
        <f t="shared" si="101"/>
        <v>0.61179999999999879</v>
      </c>
      <c r="D868" s="2">
        <f t="shared" si="102"/>
        <v>31.605619999999998</v>
      </c>
      <c r="E868" s="2">
        <f t="shared" si="104"/>
        <v>29.330239999999996</v>
      </c>
      <c r="F868" s="2">
        <f t="shared" si="105"/>
        <v>27.725135000000002</v>
      </c>
      <c r="G868" s="2">
        <f t="shared" si="99"/>
        <v>25.269080000000002</v>
      </c>
      <c r="H868" s="2">
        <f t="shared" si="103"/>
        <v>19.529368000000019</v>
      </c>
      <c r="I868" s="2">
        <f t="array" ref="I868">SUMPRODUCT(B852:B871, (ROW(B852:B871)-ROW(B852)+1)) / (20*21/2)</f>
        <v>30.444673333333334</v>
      </c>
      <c r="J868" s="2">
        <f t="shared" si="106"/>
        <v>28.416234671945102</v>
      </c>
      <c r="K868" s="2">
        <f t="shared" si="100"/>
        <v>25.951323768196428</v>
      </c>
    </row>
    <row r="869" spans="1:11" ht="13.5" x14ac:dyDescent="0.25">
      <c r="A869" s="3">
        <v>43269</v>
      </c>
      <c r="B869" s="2">
        <v>33.950099999999999</v>
      </c>
      <c r="C869" s="2">
        <f t="shared" si="101"/>
        <v>1.5846000000000018</v>
      </c>
      <c r="D869" s="2">
        <f t="shared" si="102"/>
        <v>32.316559999999996</v>
      </c>
      <c r="E869" s="2">
        <f t="shared" si="104"/>
        <v>30.161710000000006</v>
      </c>
      <c r="F869" s="2">
        <f t="shared" si="105"/>
        <v>28.053070000000002</v>
      </c>
      <c r="G869" s="2">
        <f t="shared" si="99"/>
        <v>25.544278000000006</v>
      </c>
      <c r="H869" s="2">
        <f t="shared" si="103"/>
        <v>19.628881000000021</v>
      </c>
      <c r="I869" s="2">
        <f t="array" ref="I869">SUMPRODUCT(B853:B872, (ROW(B853:B872)-ROW(B853)+1)) / (20*21/2)</f>
        <v>30.908111428571431</v>
      </c>
      <c r="J869" s="2">
        <f t="shared" si="106"/>
        <v>28.943269465093188</v>
      </c>
      <c r="K869" s="2">
        <f t="shared" si="100"/>
        <v>26.265001267482845</v>
      </c>
    </row>
    <row r="870" spans="1:11" ht="13.5" x14ac:dyDescent="0.25">
      <c r="A870" s="3">
        <v>43270</v>
      </c>
      <c r="B870" s="2">
        <v>34.561999999999998</v>
      </c>
      <c r="C870" s="2">
        <f t="shared" si="101"/>
        <v>0.61189999999999856</v>
      </c>
      <c r="D870" s="2">
        <f t="shared" si="102"/>
        <v>32.876999999999995</v>
      </c>
      <c r="E870" s="2">
        <f t="shared" si="104"/>
        <v>31.039070000000002</v>
      </c>
      <c r="F870" s="2">
        <f t="shared" si="105"/>
        <v>28.435154999999998</v>
      </c>
      <c r="G870" s="2">
        <f t="shared" si="99"/>
        <v>25.831714000000002</v>
      </c>
      <c r="H870" s="2">
        <f t="shared" si="103"/>
        <v>19.728302500000019</v>
      </c>
      <c r="I870" s="2">
        <f t="array" ref="I870">SUMPRODUCT(B854:B873, (ROW(B854:B873)-ROW(B854)+1)) / (20*21/2)</f>
        <v>31.396321428571426</v>
      </c>
      <c r="J870" s="2">
        <f t="shared" si="106"/>
        <v>29.478386658893836</v>
      </c>
      <c r="K870" s="2">
        <f t="shared" si="100"/>
        <v>26.590373766797246</v>
      </c>
    </row>
    <row r="871" spans="1:11" ht="13.5" x14ac:dyDescent="0.25">
      <c r="A871" s="3">
        <v>43271</v>
      </c>
      <c r="B871" s="2">
        <v>33.895099999999999</v>
      </c>
      <c r="C871" s="2">
        <f t="shared" si="101"/>
        <v>-0.66689999999999827</v>
      </c>
      <c r="D871" s="2">
        <f t="shared" si="102"/>
        <v>33.305280000000003</v>
      </c>
      <c r="E871" s="2">
        <f t="shared" si="104"/>
        <v>31.737159999999999</v>
      </c>
      <c r="F871" s="2">
        <f t="shared" si="105"/>
        <v>28.784199999999998</v>
      </c>
      <c r="G871" s="2">
        <f t="shared" si="99"/>
        <v>26.105812</v>
      </c>
      <c r="H871" s="2">
        <f t="shared" si="103"/>
        <v>19.820107000000018</v>
      </c>
      <c r="I871" s="2">
        <f t="array" ref="I871">SUMPRODUCT(B855:B874, (ROW(B855:B874)-ROW(B855)+1)) / (20*21/2)</f>
        <v>31.842574285714285</v>
      </c>
      <c r="J871" s="2">
        <f t="shared" si="106"/>
        <v>29.899026024713471</v>
      </c>
      <c r="K871" s="2">
        <f t="shared" si="100"/>
        <v>26.876833619079708</v>
      </c>
    </row>
    <row r="872" spans="1:11" ht="13.5" x14ac:dyDescent="0.25">
      <c r="A872" s="3">
        <v>43272</v>
      </c>
      <c r="B872" s="2">
        <v>33.650300000000001</v>
      </c>
      <c r="C872" s="2">
        <f t="shared" si="101"/>
        <v>-0.24479999999999791</v>
      </c>
      <c r="D872" s="2">
        <f t="shared" si="102"/>
        <v>33.684600000000003</v>
      </c>
      <c r="E872" s="2">
        <f t="shared" si="104"/>
        <v>32.317779999999999</v>
      </c>
      <c r="F872" s="2">
        <f t="shared" si="105"/>
        <v>29.135994999999998</v>
      </c>
      <c r="G872" s="2">
        <f t="shared" si="99"/>
        <v>26.3629</v>
      </c>
      <c r="H872" s="2">
        <f t="shared" si="103"/>
        <v>19.905976500000016</v>
      </c>
      <c r="I872" s="2">
        <f t="array" ref="I872">SUMPRODUCT(B856:B875, (ROW(B856:B875)-ROW(B856)+1)) / (20*21/2)</f>
        <v>32.152853333333333</v>
      </c>
      <c r="J872" s="2">
        <f t="shared" si="106"/>
        <v>30.256290212835996</v>
      </c>
      <c r="K872" s="2">
        <f t="shared" si="100"/>
        <v>27.142459751664816</v>
      </c>
    </row>
    <row r="873" spans="1:11" ht="13.5" x14ac:dyDescent="0.25">
      <c r="A873" s="3">
        <v>43273</v>
      </c>
      <c r="B873" s="2">
        <v>34.2622</v>
      </c>
      <c r="C873" s="2">
        <f t="shared" si="101"/>
        <v>0.61189999999999856</v>
      </c>
      <c r="D873" s="2">
        <f t="shared" si="102"/>
        <v>34.063940000000002</v>
      </c>
      <c r="E873" s="2">
        <f t="shared" si="104"/>
        <v>32.834780000000002</v>
      </c>
      <c r="F873" s="2">
        <f t="shared" si="105"/>
        <v>29.521445</v>
      </c>
      <c r="G873" s="2">
        <f t="shared" si="99"/>
        <v>26.632104000000005</v>
      </c>
      <c r="H873" s="2">
        <f t="shared" si="103"/>
        <v>19.995119500000015</v>
      </c>
      <c r="I873" s="2">
        <f t="array" ref="I873">SUMPRODUCT(B857:B876, (ROW(B857:B876)-ROW(B857)+1)) / (20*21/2)</f>
        <v>32.470941904761901</v>
      </c>
      <c r="J873" s="2">
        <f t="shared" si="106"/>
        <v>30.637805430661139</v>
      </c>
      <c r="K873" s="2">
        <f t="shared" si="100"/>
        <v>27.421665251599531</v>
      </c>
    </row>
    <row r="874" spans="1:11" ht="13.5" x14ac:dyDescent="0.25">
      <c r="A874" s="3">
        <v>43276</v>
      </c>
      <c r="B874" s="2">
        <v>34.207099999999997</v>
      </c>
      <c r="C874" s="2">
        <f t="shared" si="101"/>
        <v>-5.5100000000003035E-2</v>
      </c>
      <c r="D874" s="2">
        <f t="shared" si="102"/>
        <v>34.115339999999996</v>
      </c>
      <c r="E874" s="2">
        <f t="shared" si="104"/>
        <v>33.215949999999999</v>
      </c>
      <c r="F874" s="2">
        <f t="shared" si="105"/>
        <v>29.92127</v>
      </c>
      <c r="G874" s="2">
        <f t="shared" si="99"/>
        <v>26.900206000000004</v>
      </c>
      <c r="H874" s="2">
        <f t="shared" si="103"/>
        <v>20.087658000000015</v>
      </c>
      <c r="I874" s="2">
        <f t="array" ref="I874">SUMPRODUCT(B858:B877, (ROW(B858:B877)-ROW(B858)+1)) / (20*21/2)</f>
        <v>32.747395714285716</v>
      </c>
      <c r="J874" s="2">
        <f t="shared" si="106"/>
        <v>30.97773824678865</v>
      </c>
      <c r="K874" s="2">
        <f t="shared" si="100"/>
        <v>27.687760731928961</v>
      </c>
    </row>
    <row r="875" spans="1:11" ht="13.5" x14ac:dyDescent="0.25">
      <c r="A875" s="3">
        <v>43277</v>
      </c>
      <c r="B875" s="2">
        <v>33.179200000000002</v>
      </c>
      <c r="C875" s="2">
        <f t="shared" si="101"/>
        <v>-1.0278999999999954</v>
      </c>
      <c r="D875" s="2">
        <f t="shared" si="102"/>
        <v>33.83878</v>
      </c>
      <c r="E875" s="2">
        <f t="shared" si="104"/>
        <v>33.357890000000005</v>
      </c>
      <c r="F875" s="2">
        <f t="shared" si="105"/>
        <v>30.304269999999995</v>
      </c>
      <c r="G875" s="2">
        <f t="shared" si="99"/>
        <v>27.147750000000002</v>
      </c>
      <c r="H875" s="2">
        <f t="shared" si="103"/>
        <v>20.175057000000017</v>
      </c>
      <c r="I875" s="2">
        <f t="array" ref="I875">SUMPRODUCT(B859:B878, (ROW(B859:B878)-ROW(B859)+1)) / (20*21/2)</f>
        <v>32.981604761904762</v>
      </c>
      <c r="J875" s="2">
        <f t="shared" si="106"/>
        <v>31.187401270904019</v>
      </c>
      <c r="K875" s="2">
        <f t="shared" si="100"/>
        <v>27.903111291461158</v>
      </c>
    </row>
    <row r="876" spans="1:11" ht="13.5" x14ac:dyDescent="0.25">
      <c r="A876" s="3">
        <v>43278</v>
      </c>
      <c r="B876" s="2">
        <v>33.644199999999998</v>
      </c>
      <c r="C876" s="2">
        <f t="shared" si="101"/>
        <v>0.46499999999999631</v>
      </c>
      <c r="D876" s="2">
        <f t="shared" si="102"/>
        <v>33.788599999999995</v>
      </c>
      <c r="E876" s="2">
        <f t="shared" si="104"/>
        <v>33.546940000000006</v>
      </c>
      <c r="F876" s="2">
        <f t="shared" si="105"/>
        <v>30.747534999999999</v>
      </c>
      <c r="G876" s="2">
        <f t="shared" si="99"/>
        <v>27.404593999999996</v>
      </c>
      <c r="H876" s="2">
        <f t="shared" si="103"/>
        <v>20.268054000000017</v>
      </c>
      <c r="I876" s="2">
        <f t="array" ref="I876">SUMPRODUCT(B860:B879, (ROW(B860:B879)-ROW(B860)+1)) / (20*21/2)</f>
        <v>33.234780000000001</v>
      </c>
      <c r="J876" s="2">
        <f t="shared" si="106"/>
        <v>31.421382102246493</v>
      </c>
      <c r="K876" s="2">
        <f t="shared" si="100"/>
        <v>28.128252025129349</v>
      </c>
    </row>
    <row r="877" spans="1:11" ht="13.5" x14ac:dyDescent="0.25">
      <c r="A877" s="3">
        <v>43279</v>
      </c>
      <c r="B877" s="2">
        <v>33.650300000000001</v>
      </c>
      <c r="C877" s="2">
        <f t="shared" si="101"/>
        <v>6.100000000003547E-3</v>
      </c>
      <c r="D877" s="2">
        <f t="shared" si="102"/>
        <v>33.78860000000001</v>
      </c>
      <c r="E877" s="2">
        <f t="shared" si="104"/>
        <v>33.736600000000003</v>
      </c>
      <c r="F877" s="2">
        <f t="shared" si="105"/>
        <v>31.191105000000004</v>
      </c>
      <c r="G877" s="2">
        <f t="shared" si="99"/>
        <v>27.661560000000005</v>
      </c>
      <c r="H877" s="2">
        <f t="shared" si="103"/>
        <v>20.363315000000018</v>
      </c>
      <c r="I877" s="2">
        <f t="array" ref="I877">SUMPRODUCT(B861:B880, (ROW(B861:B880)-ROW(B861)+1)) / (20*21/2)</f>
        <v>33.447495238095236</v>
      </c>
      <c r="J877" s="2">
        <f t="shared" si="106"/>
        <v>31.633659997270634</v>
      </c>
      <c r="K877" s="2">
        <f t="shared" si="100"/>
        <v>28.34480292610467</v>
      </c>
    </row>
    <row r="878" spans="1:11" ht="13.5" x14ac:dyDescent="0.25">
      <c r="A878" s="3">
        <v>43280</v>
      </c>
      <c r="B878" s="2">
        <v>33.650300000000001</v>
      </c>
      <c r="C878" s="2">
        <f t="shared" si="101"/>
        <v>0</v>
      </c>
      <c r="D878" s="2">
        <f t="shared" si="102"/>
        <v>33.666219999999996</v>
      </c>
      <c r="E878" s="2">
        <f t="shared" si="104"/>
        <v>33.865080000000006</v>
      </c>
      <c r="F878" s="2">
        <f t="shared" si="105"/>
        <v>31.597660000000001</v>
      </c>
      <c r="G878" s="2">
        <f t="shared" si="99"/>
        <v>27.906044000000001</v>
      </c>
      <c r="H878" s="2">
        <f t="shared" si="103"/>
        <v>20.458637000000017</v>
      </c>
      <c r="I878" s="2">
        <f t="array" ref="I878">SUMPRODUCT(B862:B881, (ROW(B862:B881)-ROW(B862)+1)) / (20*21/2)</f>
        <v>33.678125714285713</v>
      </c>
      <c r="J878" s="2">
        <f t="shared" si="106"/>
        <v>31.825720949911524</v>
      </c>
      <c r="K878" s="2">
        <f t="shared" si="100"/>
        <v>28.552861634884881</v>
      </c>
    </row>
    <row r="879" spans="1:11" ht="13.5" x14ac:dyDescent="0.25">
      <c r="A879" s="3">
        <v>43283</v>
      </c>
      <c r="B879" s="2">
        <v>34.256</v>
      </c>
      <c r="C879" s="2">
        <f t="shared" si="101"/>
        <v>0.60569999999999879</v>
      </c>
      <c r="D879" s="2">
        <f t="shared" si="102"/>
        <v>33.676000000000002</v>
      </c>
      <c r="E879" s="2">
        <f t="shared" si="104"/>
        <v>33.89567000000001</v>
      </c>
      <c r="F879" s="2">
        <f t="shared" si="105"/>
        <v>32.028690000000005</v>
      </c>
      <c r="G879" s="2">
        <f t="shared" si="99"/>
        <v>28.144776</v>
      </c>
      <c r="H879" s="2">
        <f t="shared" si="103"/>
        <v>20.554693000000022</v>
      </c>
      <c r="I879" s="2">
        <f t="array" ref="I879">SUMPRODUCT(B863:B882, (ROW(B863:B882)-ROW(B863)+1)) / (20*21/2)</f>
        <v>33.811995238095243</v>
      </c>
      <c r="J879" s="2">
        <f t="shared" si="106"/>
        <v>32.057176097538999</v>
      </c>
      <c r="K879" s="2">
        <f t="shared" si="100"/>
        <v>28.776514119791358</v>
      </c>
    </row>
    <row r="880" spans="1:11" ht="13.5" x14ac:dyDescent="0.25">
      <c r="A880" s="3">
        <v>43284</v>
      </c>
      <c r="B880" s="2">
        <v>34.2622</v>
      </c>
      <c r="C880" s="2">
        <f t="shared" si="101"/>
        <v>6.1999999999997613E-3</v>
      </c>
      <c r="D880" s="2">
        <f t="shared" si="102"/>
        <v>33.892600000000002</v>
      </c>
      <c r="E880" s="2">
        <f t="shared" si="104"/>
        <v>33.865690000000008</v>
      </c>
      <c r="F880" s="2">
        <f t="shared" si="105"/>
        <v>32.452380000000005</v>
      </c>
      <c r="G880" s="2">
        <f t="shared" si="99"/>
        <v>28.403700000000001</v>
      </c>
      <c r="H880" s="2">
        <f t="shared" si="103"/>
        <v>20.653808500000018</v>
      </c>
      <c r="I880" s="2">
        <f t="array" ref="I880">SUMPRODUCT(B864:B883, (ROW(B864:B883)-ROW(B864)+1)) / (20*21/2)</f>
        <v>33.909512857142857</v>
      </c>
      <c r="J880" s="2">
        <f t="shared" si="106"/>
        <v>32.267178373963858</v>
      </c>
      <c r="K880" s="2">
        <f t="shared" si="100"/>
        <v>28.991639056270131</v>
      </c>
    </row>
    <row r="881" spans="1:11" ht="13.5" x14ac:dyDescent="0.25">
      <c r="A881" s="3">
        <v>43285</v>
      </c>
      <c r="B881" s="2">
        <v>34.874000000000002</v>
      </c>
      <c r="C881" s="2">
        <f t="shared" si="101"/>
        <v>0.61180000000000234</v>
      </c>
      <c r="D881" s="2">
        <f t="shared" si="102"/>
        <v>34.138559999999998</v>
      </c>
      <c r="E881" s="2">
        <f t="shared" si="104"/>
        <v>33.96358</v>
      </c>
      <c r="F881" s="2">
        <f t="shared" si="105"/>
        <v>32.850370000000005</v>
      </c>
      <c r="G881" s="2">
        <f t="shared" si="99"/>
        <v>28.663847999999998</v>
      </c>
      <c r="H881" s="2">
        <f t="shared" si="103"/>
        <v>20.755983000000015</v>
      </c>
      <c r="I881" s="2">
        <f t="array" ref="I881">SUMPRODUCT(B865:B884, (ROW(B865:B884)-ROW(B865)+1)) / (20*21/2)</f>
        <v>34.171379523809527</v>
      </c>
      <c r="J881" s="2">
        <f t="shared" si="106"/>
        <v>32.515447100253013</v>
      </c>
      <c r="K881" s="2">
        <f t="shared" si="100"/>
        <v>29.22231987759287</v>
      </c>
    </row>
    <row r="882" spans="1:11" ht="13.5" x14ac:dyDescent="0.25">
      <c r="A882" s="3">
        <v>43286</v>
      </c>
      <c r="B882" s="2">
        <v>34.256</v>
      </c>
      <c r="C882" s="2">
        <f t="shared" si="101"/>
        <v>-0.6180000000000021</v>
      </c>
      <c r="D882" s="2">
        <f t="shared" si="102"/>
        <v>34.259699999999995</v>
      </c>
      <c r="E882" s="2">
        <f t="shared" si="104"/>
        <v>34.024150000000006</v>
      </c>
      <c r="F882" s="2">
        <f t="shared" si="105"/>
        <v>33.170965000000002</v>
      </c>
      <c r="G882" s="2">
        <f t="shared" ref="G882:G945" si="107">AVERAGE(B833:B882)</f>
        <v>28.890466</v>
      </c>
      <c r="H882" s="2">
        <f t="shared" si="103"/>
        <v>20.855373500000013</v>
      </c>
      <c r="I882" s="2">
        <f t="array" ref="I882">SUMPRODUCT(B866:B885, (ROW(B866:B885)-ROW(B866)+1)) / (20*21/2)</f>
        <v>34.506130476190471</v>
      </c>
      <c r="J882" s="2">
        <f t="shared" si="106"/>
        <v>32.681214043086058</v>
      </c>
      <c r="K882" s="2">
        <f t="shared" si="100"/>
        <v>29.419719098079426</v>
      </c>
    </row>
    <row r="883" spans="1:11" ht="13.5" x14ac:dyDescent="0.25">
      <c r="A883" s="3">
        <v>43287</v>
      </c>
      <c r="B883" s="2">
        <v>34.194899999999997</v>
      </c>
      <c r="C883" s="2">
        <f t="shared" si="101"/>
        <v>-6.1100000000003263E-2</v>
      </c>
      <c r="D883" s="2">
        <f t="shared" si="102"/>
        <v>34.36862</v>
      </c>
      <c r="E883" s="2">
        <f t="shared" si="104"/>
        <v>34.017420000000001</v>
      </c>
      <c r="F883" s="2">
        <f t="shared" si="105"/>
        <v>33.426099999999998</v>
      </c>
      <c r="G883" s="2">
        <f t="shared" si="107"/>
        <v>29.107542000000002</v>
      </c>
      <c r="H883" s="2">
        <f t="shared" si="103"/>
        <v>20.954458500000019</v>
      </c>
      <c r="I883" s="2">
        <f t="array" ref="I883">SUMPRODUCT(B867:B886, (ROW(B867:B886)-ROW(B867)+1)) / (20*21/2)</f>
        <v>34.782832857142857</v>
      </c>
      <c r="J883" s="2">
        <f t="shared" si="106"/>
        <v>32.825374610411195</v>
      </c>
      <c r="K883" s="2">
        <f t="shared" ref="K883:K946" si="108">$K$4*B883+(1-$K$4)*K882</f>
        <v>29.606981094233173</v>
      </c>
    </row>
    <row r="884" spans="1:11" ht="13.5" x14ac:dyDescent="0.25">
      <c r="A884" s="3">
        <v>43290</v>
      </c>
      <c r="B884" s="2">
        <v>36.175699999999999</v>
      </c>
      <c r="C884" s="2">
        <f t="shared" si="101"/>
        <v>1.9808000000000021</v>
      </c>
      <c r="D884" s="2">
        <f t="shared" si="102"/>
        <v>34.752560000000003</v>
      </c>
      <c r="E884" s="2">
        <f t="shared" si="104"/>
        <v>34.214280000000002</v>
      </c>
      <c r="F884" s="2">
        <f t="shared" si="105"/>
        <v>33.715114999999997</v>
      </c>
      <c r="G884" s="2">
        <f t="shared" si="107"/>
        <v>29.353956000000004</v>
      </c>
      <c r="H884" s="2">
        <f t="shared" si="103"/>
        <v>21.063447500000017</v>
      </c>
      <c r="I884" s="2">
        <f t="array" ref="I884">SUMPRODUCT(B868:B887, (ROW(B868:B887)-ROW(B868)+1)) / (20*21/2)</f>
        <v>34.972924285714285</v>
      </c>
      <c r="J884" s="2">
        <f t="shared" si="106"/>
        <v>33.144453218943461</v>
      </c>
      <c r="K884" s="2">
        <f t="shared" si="108"/>
        <v>29.864577914067169</v>
      </c>
    </row>
    <row r="885" spans="1:11" ht="13.5" x14ac:dyDescent="0.25">
      <c r="A885" s="3">
        <v>43291</v>
      </c>
      <c r="B885" s="2">
        <v>37.229999999999997</v>
      </c>
      <c r="C885" s="2">
        <f t="shared" si="101"/>
        <v>1.0542999999999978</v>
      </c>
      <c r="D885" s="2">
        <f t="shared" si="102"/>
        <v>35.346119999999999</v>
      </c>
      <c r="E885" s="2">
        <f t="shared" si="104"/>
        <v>34.619360000000007</v>
      </c>
      <c r="F885" s="2">
        <f t="shared" si="105"/>
        <v>33.988624999999999</v>
      </c>
      <c r="G885" s="2">
        <f t="shared" si="107"/>
        <v>29.621456000000002</v>
      </c>
      <c r="H885" s="2">
        <f t="shared" si="103"/>
        <v>21.179237500000013</v>
      </c>
      <c r="I885" s="2">
        <f t="array" ref="I885">SUMPRODUCT(B869:B888, (ROW(B869:B888)-ROW(B869)+1)) / (20*21/2)</f>
        <v>35.141644761904757</v>
      </c>
      <c r="J885" s="2">
        <f t="shared" si="106"/>
        <v>33.533552912377417</v>
      </c>
      <c r="K885" s="2">
        <f t="shared" si="108"/>
        <v>30.153417995868459</v>
      </c>
    </row>
    <row r="886" spans="1:11" ht="13.5" x14ac:dyDescent="0.25">
      <c r="A886" s="3">
        <v>43292</v>
      </c>
      <c r="B886" s="2">
        <v>36.893999999999998</v>
      </c>
      <c r="C886" s="2">
        <f t="shared" si="101"/>
        <v>-0.33599999999999852</v>
      </c>
      <c r="D886" s="2">
        <f t="shared" si="102"/>
        <v>35.750119999999995</v>
      </c>
      <c r="E886" s="2">
        <f t="shared" si="104"/>
        <v>34.944339999999997</v>
      </c>
      <c r="F886" s="2">
        <f t="shared" si="105"/>
        <v>34.245640000000002</v>
      </c>
      <c r="G886" s="2">
        <f t="shared" si="107"/>
        <v>29.881502000000005</v>
      </c>
      <c r="H886" s="2">
        <f t="shared" si="103"/>
        <v>21.293378500000014</v>
      </c>
      <c r="I886" s="2">
        <f t="array" ref="I886">SUMPRODUCT(B870:B889, (ROW(B870:B889)-ROW(B870)+1)) / (20*21/2)</f>
        <v>35.29190761904762</v>
      </c>
      <c r="J886" s="2">
        <f t="shared" si="106"/>
        <v>33.853595492150994</v>
      </c>
      <c r="K886" s="2">
        <f t="shared" si="108"/>
        <v>30.417754545050091</v>
      </c>
    </row>
    <row r="887" spans="1:11" ht="13.5" x14ac:dyDescent="0.25">
      <c r="A887" s="3">
        <v>43293</v>
      </c>
      <c r="B887" s="2">
        <v>36.241599999999998</v>
      </c>
      <c r="C887" s="2">
        <f t="shared" si="101"/>
        <v>-0.65240000000000009</v>
      </c>
      <c r="D887" s="2">
        <f t="shared" si="102"/>
        <v>36.147239999999996</v>
      </c>
      <c r="E887" s="2">
        <f t="shared" si="104"/>
        <v>35.203469999999996</v>
      </c>
      <c r="F887" s="2">
        <f t="shared" si="105"/>
        <v>34.470035000000003</v>
      </c>
      <c r="G887" s="2">
        <f t="shared" si="107"/>
        <v>30.104148000000006</v>
      </c>
      <c r="H887" s="2">
        <f t="shared" si="103"/>
        <v>21.405756500000017</v>
      </c>
      <c r="I887" s="2">
        <f t="array" ref="I887">SUMPRODUCT(B871:B890, (ROW(B871:B890)-ROW(B871)+1)) / (20*21/2)</f>
        <v>35.462639523809521</v>
      </c>
      <c r="J887" s="2">
        <f t="shared" si="106"/>
        <v>34.081024492898521</v>
      </c>
      <c r="K887" s="2">
        <f t="shared" si="108"/>
        <v>30.646140641322635</v>
      </c>
    </row>
    <row r="888" spans="1:11" ht="13.5" x14ac:dyDescent="0.25">
      <c r="A888" s="3">
        <v>43294</v>
      </c>
      <c r="B888" s="2">
        <v>36.241599999999998</v>
      </c>
      <c r="C888" s="2">
        <f t="shared" si="101"/>
        <v>0</v>
      </c>
      <c r="D888" s="2">
        <f t="shared" si="102"/>
        <v>36.556580000000004</v>
      </c>
      <c r="E888" s="2">
        <f t="shared" si="104"/>
        <v>35.462599999999995</v>
      </c>
      <c r="F888" s="2">
        <f t="shared" si="105"/>
        <v>34.66384</v>
      </c>
      <c r="G888" s="2">
        <f t="shared" si="107"/>
        <v>30.32679400000001</v>
      </c>
      <c r="H888" s="2">
        <f t="shared" si="103"/>
        <v>21.516635500000017</v>
      </c>
      <c r="I888" s="2">
        <f t="array" ref="I888">SUMPRODUCT(B872:B891, (ROW(B872:B891)-ROW(B872)+1)) / (20*21/2)</f>
        <v>35.749318571428567</v>
      </c>
      <c r="J888" s="2">
        <f t="shared" si="106"/>
        <v>34.286793588812948</v>
      </c>
      <c r="K888" s="2">
        <f t="shared" si="108"/>
        <v>30.865570420094297</v>
      </c>
    </row>
    <row r="889" spans="1:11" ht="13.5" x14ac:dyDescent="0.25">
      <c r="A889" s="3">
        <v>43297</v>
      </c>
      <c r="B889" s="2">
        <v>36.241599999999998</v>
      </c>
      <c r="C889" s="2">
        <f t="shared" si="101"/>
        <v>0</v>
      </c>
      <c r="D889" s="2">
        <f t="shared" si="102"/>
        <v>36.569760000000002</v>
      </c>
      <c r="E889" s="2">
        <f t="shared" si="104"/>
        <v>35.661160000000002</v>
      </c>
      <c r="F889" s="2">
        <f t="shared" si="105"/>
        <v>34.778414999999995</v>
      </c>
      <c r="G889" s="2">
        <f t="shared" si="107"/>
        <v>30.526926000000007</v>
      </c>
      <c r="H889" s="2">
        <f t="shared" si="103"/>
        <v>21.627514500000014</v>
      </c>
      <c r="I889" s="2">
        <f t="array" ref="I889">SUMPRODUCT(B873:B892, (ROW(B873:B892)-ROW(B873)+1)) / (20*21/2)</f>
        <v>36.178883809523803</v>
      </c>
      <c r="J889" s="2">
        <f t="shared" si="106"/>
        <v>34.472965627973622</v>
      </c>
      <c r="K889" s="2">
        <f t="shared" si="108"/>
        <v>31.076395109502364</v>
      </c>
    </row>
    <row r="890" spans="1:11" ht="13.5" x14ac:dyDescent="0.25">
      <c r="A890" s="3">
        <v>43298</v>
      </c>
      <c r="B890" s="2">
        <v>36.571100000000001</v>
      </c>
      <c r="C890" s="2">
        <f t="shared" si="101"/>
        <v>0.32950000000000301</v>
      </c>
      <c r="D890" s="2">
        <f t="shared" si="102"/>
        <v>36.437979999999996</v>
      </c>
      <c r="E890" s="2">
        <f t="shared" si="104"/>
        <v>35.892049999999998</v>
      </c>
      <c r="F890" s="2">
        <f t="shared" si="105"/>
        <v>34.878869999999992</v>
      </c>
      <c r="G890" s="2">
        <f t="shared" si="107"/>
        <v>30.71015400000001</v>
      </c>
      <c r="H890" s="2">
        <f t="shared" si="103"/>
        <v>21.738022000000015</v>
      </c>
      <c r="I890" s="2">
        <f t="array" ref="I890">SUMPRODUCT(B874:B893, (ROW(B874:B893)-ROW(B874)+1)) / (20*21/2)</f>
        <v>36.74961714285714</v>
      </c>
      <c r="J890" s="2">
        <f t="shared" si="106"/>
        <v>34.672787949118991</v>
      </c>
      <c r="K890" s="2">
        <f t="shared" si="108"/>
        <v>31.291873732659134</v>
      </c>
    </row>
    <row r="891" spans="1:11" ht="13.5" x14ac:dyDescent="0.25">
      <c r="A891" s="3">
        <v>43299</v>
      </c>
      <c r="B891" s="2">
        <v>37.889000000000003</v>
      </c>
      <c r="C891" s="2">
        <f t="shared" si="101"/>
        <v>1.3179000000000016</v>
      </c>
      <c r="D891" s="2">
        <f t="shared" si="102"/>
        <v>36.636980000000001</v>
      </c>
      <c r="E891" s="2">
        <f t="shared" si="104"/>
        <v>36.193550000000002</v>
      </c>
      <c r="F891" s="2">
        <f t="shared" si="105"/>
        <v>35.07856499999999</v>
      </c>
      <c r="G891" s="2">
        <f t="shared" si="107"/>
        <v>30.919740000000004</v>
      </c>
      <c r="H891" s="2">
        <f t="shared" si="103"/>
        <v>21.858361500000015</v>
      </c>
      <c r="I891" s="2">
        <f t="array" ref="I891">SUMPRODUCT(B875:B894, (ROW(B875:B894)-ROW(B875)+1)) / (20*21/2)</f>
        <v>37.463483809523808</v>
      </c>
      <c r="J891" s="2">
        <f t="shared" si="106"/>
        <v>34.979093858726706</v>
      </c>
      <c r="K891" s="2">
        <f t="shared" si="108"/>
        <v>31.550584566672505</v>
      </c>
    </row>
    <row r="892" spans="1:11" ht="13.5" x14ac:dyDescent="0.25">
      <c r="A892" s="3">
        <v>43300</v>
      </c>
      <c r="B892" s="2">
        <v>39.588999999999999</v>
      </c>
      <c r="C892" s="2">
        <f t="shared" si="101"/>
        <v>1.6999999999999957</v>
      </c>
      <c r="D892" s="2">
        <f t="shared" si="102"/>
        <v>37.306460000000001</v>
      </c>
      <c r="E892" s="2">
        <f t="shared" si="104"/>
        <v>36.726849999999999</v>
      </c>
      <c r="F892" s="2">
        <f t="shared" si="105"/>
        <v>35.375500000000002</v>
      </c>
      <c r="G892" s="2">
        <f t="shared" si="107"/>
        <v>31.179232000000006</v>
      </c>
      <c r="H892" s="2">
        <f t="shared" si="103"/>
        <v>21.989006000000014</v>
      </c>
      <c r="I892" s="2">
        <f t="array" ref="I892">SUMPRODUCT(B876:B895, (ROW(B876:B895)-ROW(B876)+1)) / (20*21/2)</f>
        <v>38.319525238095238</v>
      </c>
      <c r="J892" s="2">
        <f t="shared" si="106"/>
        <v>35.418132538847971</v>
      </c>
      <c r="K892" s="2">
        <f t="shared" si="108"/>
        <v>31.865816544450055</v>
      </c>
    </row>
    <row r="893" spans="1:11" ht="13.5" x14ac:dyDescent="0.25">
      <c r="A893" s="3">
        <v>43301</v>
      </c>
      <c r="B893" s="2">
        <v>41.368200000000002</v>
      </c>
      <c r="C893" s="2">
        <f t="shared" si="101"/>
        <v>1.779200000000003</v>
      </c>
      <c r="D893" s="2">
        <f t="shared" si="102"/>
        <v>38.331780000000002</v>
      </c>
      <c r="E893" s="2">
        <f t="shared" si="104"/>
        <v>37.444180000000003</v>
      </c>
      <c r="F893" s="2">
        <f t="shared" si="105"/>
        <v>35.730799999999995</v>
      </c>
      <c r="G893" s="2">
        <f t="shared" si="107"/>
        <v>31.473086000000002</v>
      </c>
      <c r="H893" s="2">
        <f t="shared" si="103"/>
        <v>22.128546500000013</v>
      </c>
      <c r="I893" s="2">
        <f t="array" ref="I893">SUMPRODUCT(B877:B896, (ROW(B877:B896)-ROW(B877)+1)) / (20*21/2)</f>
        <v>39.209466666666664</v>
      </c>
      <c r="J893" s="2">
        <f t="shared" si="106"/>
        <v>35.984805630386262</v>
      </c>
      <c r="K893" s="2">
        <f t="shared" si="108"/>
        <v>32.238459032902995</v>
      </c>
    </row>
    <row r="894" spans="1:11" ht="13.5" x14ac:dyDescent="0.25">
      <c r="A894" s="3">
        <v>43304</v>
      </c>
      <c r="B894" s="2">
        <v>43.226399999999998</v>
      </c>
      <c r="C894" s="2">
        <f t="shared" si="101"/>
        <v>1.8581999999999965</v>
      </c>
      <c r="D894" s="2">
        <f t="shared" si="102"/>
        <v>39.728740000000002</v>
      </c>
      <c r="E894" s="2">
        <f t="shared" si="104"/>
        <v>38.149250000000002</v>
      </c>
      <c r="F894" s="2">
        <f t="shared" si="105"/>
        <v>36.181764999999999</v>
      </c>
      <c r="G894" s="2">
        <f t="shared" si="107"/>
        <v>31.813892000000006</v>
      </c>
      <c r="H894" s="2">
        <f t="shared" si="103"/>
        <v>22.277378000000009</v>
      </c>
      <c r="I894" s="2">
        <f t="array" ref="I894">SUMPRODUCT(B878:B897, (ROW(B878:B897)-ROW(B878)+1)) / (20*21/2)</f>
        <v>40.039343809523807</v>
      </c>
      <c r="J894" s="2">
        <f t="shared" si="106"/>
        <v>36.674481284635185</v>
      </c>
      <c r="K894" s="2">
        <f t="shared" si="108"/>
        <v>32.669358678671507</v>
      </c>
    </row>
    <row r="895" spans="1:11" ht="13.5" x14ac:dyDescent="0.25">
      <c r="A895" s="3">
        <v>43305</v>
      </c>
      <c r="B895" s="2">
        <v>45.170200000000001</v>
      </c>
      <c r="C895" s="2">
        <f t="shared" si="101"/>
        <v>1.9438000000000031</v>
      </c>
      <c r="D895" s="2">
        <f t="shared" si="102"/>
        <v>41.448560000000001</v>
      </c>
      <c r="E895" s="2">
        <f t="shared" si="104"/>
        <v>38.943270000000005</v>
      </c>
      <c r="F895" s="2">
        <f t="shared" si="105"/>
        <v>36.781315000000014</v>
      </c>
      <c r="G895" s="2">
        <f t="shared" si="107"/>
        <v>32.193084000000006</v>
      </c>
      <c r="H895" s="2">
        <f t="shared" si="103"/>
        <v>22.433909500000006</v>
      </c>
      <c r="I895" s="2">
        <f t="array" ref="I895">SUMPRODUCT(B879:B898, (ROW(B879:B898)-ROW(B879)+1)) / (20*21/2)</f>
        <v>40.873226666666667</v>
      </c>
      <c r="J895" s="2">
        <f t="shared" si="106"/>
        <v>37.483597352765166</v>
      </c>
      <c r="K895" s="2">
        <f t="shared" si="108"/>
        <v>33.159587750096158</v>
      </c>
    </row>
    <row r="896" spans="1:11" ht="13.5" x14ac:dyDescent="0.25">
      <c r="A896" s="3">
        <v>43307</v>
      </c>
      <c r="B896" s="2">
        <v>46.125700000000002</v>
      </c>
      <c r="C896" s="2">
        <f t="shared" si="101"/>
        <v>0.95550000000000068</v>
      </c>
      <c r="D896" s="2">
        <f t="shared" si="102"/>
        <v>43.0959</v>
      </c>
      <c r="E896" s="2">
        <f t="shared" si="104"/>
        <v>39.866440000000004</v>
      </c>
      <c r="F896" s="2">
        <f t="shared" si="105"/>
        <v>37.405390000000004</v>
      </c>
      <c r="G896" s="2">
        <f t="shared" si="107"/>
        <v>32.575480000000006</v>
      </c>
      <c r="H896" s="2">
        <f t="shared" si="103"/>
        <v>22.595218500000001</v>
      </c>
      <c r="I896" s="2">
        <f t="array" ref="I896">SUMPRODUCT(B880:B899, (ROW(B880:B899)-ROW(B880)+1)) / (20*21/2)</f>
        <v>41.707327142857146</v>
      </c>
      <c r="J896" s="2">
        <f t="shared" si="106"/>
        <v>38.306654747739913</v>
      </c>
      <c r="K896" s="2">
        <f t="shared" si="108"/>
        <v>33.668062740288462</v>
      </c>
    </row>
    <row r="897" spans="1:11" ht="13.5" x14ac:dyDescent="0.25">
      <c r="A897" s="3">
        <v>43308</v>
      </c>
      <c r="B897" s="2">
        <v>46.119100000000003</v>
      </c>
      <c r="C897" s="2">
        <f t="shared" si="101"/>
        <v>-6.599999999998829E-3</v>
      </c>
      <c r="D897" s="2">
        <f t="shared" si="102"/>
        <v>44.401920000000004</v>
      </c>
      <c r="E897" s="2">
        <f t="shared" si="104"/>
        <v>40.854190000000003</v>
      </c>
      <c r="F897" s="2">
        <f t="shared" si="105"/>
        <v>38.028830000000006</v>
      </c>
      <c r="G897" s="2">
        <f t="shared" si="107"/>
        <v>32.949668000000003</v>
      </c>
      <c r="H897" s="2">
        <f t="shared" si="103"/>
        <v>22.757534500000002</v>
      </c>
      <c r="I897" s="2">
        <f t="array" ref="I897">SUMPRODUCT(B881:B900, (ROW(B881:B900)-ROW(B881)+1)) / (20*21/2)</f>
        <v>42.528829523809527</v>
      </c>
      <c r="J897" s="2">
        <f t="shared" si="106"/>
        <v>39.050697152717063</v>
      </c>
      <c r="K897" s="2">
        <f t="shared" si="108"/>
        <v>34.15633871125754</v>
      </c>
    </row>
    <row r="898" spans="1:11" ht="13.5" x14ac:dyDescent="0.25">
      <c r="A898" s="3">
        <v>43311</v>
      </c>
      <c r="B898" s="2">
        <v>46.784599999999998</v>
      </c>
      <c r="C898" s="2">
        <f t="shared" si="101"/>
        <v>0.66549999999999443</v>
      </c>
      <c r="D898" s="2">
        <f t="shared" si="102"/>
        <v>45.485199999999999</v>
      </c>
      <c r="E898" s="2">
        <f t="shared" si="104"/>
        <v>41.908490000000008</v>
      </c>
      <c r="F898" s="2">
        <f t="shared" si="105"/>
        <v>38.685545000000005</v>
      </c>
      <c r="G898" s="2">
        <f t="shared" si="107"/>
        <v>33.337288000000001</v>
      </c>
      <c r="H898" s="2">
        <f t="shared" si="103"/>
        <v>22.923177999999997</v>
      </c>
      <c r="I898" s="2">
        <f t="array" ref="I898">SUMPRODUCT(B882:B901, (ROW(B882:B901)-ROW(B882)+1)) / (20*21/2)</f>
        <v>43.253672380952388</v>
      </c>
      <c r="J898" s="2">
        <f t="shared" si="106"/>
        <v>39.787259328648773</v>
      </c>
      <c r="K898" s="2">
        <f t="shared" si="108"/>
        <v>34.651564644149403</v>
      </c>
    </row>
    <row r="899" spans="1:11" ht="13.5" x14ac:dyDescent="0.25">
      <c r="A899" s="3">
        <v>43312</v>
      </c>
      <c r="B899" s="2">
        <v>47.443600000000004</v>
      </c>
      <c r="C899" s="2">
        <f t="shared" si="101"/>
        <v>0.65900000000000603</v>
      </c>
      <c r="D899" s="2">
        <f t="shared" si="102"/>
        <v>46.328640000000007</v>
      </c>
      <c r="E899" s="2">
        <f t="shared" si="104"/>
        <v>43.028690000000005</v>
      </c>
      <c r="F899" s="2">
        <f t="shared" si="105"/>
        <v>39.344925000000003</v>
      </c>
      <c r="G899" s="2">
        <f t="shared" si="107"/>
        <v>33.738332</v>
      </c>
      <c r="H899" s="2">
        <f t="shared" si="103"/>
        <v>23.093125999999998</v>
      </c>
      <c r="I899" s="2">
        <f t="array" ref="I899">SUMPRODUCT(B883:B902, (ROW(B883:B902)-ROW(B883)+1)) / (20*21/2)</f>
        <v>43.702471428571421</v>
      </c>
      <c r="J899" s="2">
        <f t="shared" si="106"/>
        <v>40.516434630682227</v>
      </c>
      <c r="K899" s="2">
        <f t="shared" si="108"/>
        <v>35.153213089476878</v>
      </c>
    </row>
    <row r="900" spans="1:11" ht="13.5" x14ac:dyDescent="0.25">
      <c r="A900" s="3">
        <v>43313</v>
      </c>
      <c r="B900" s="2">
        <v>47.970700000000001</v>
      </c>
      <c r="C900" s="2">
        <f t="shared" ref="C900:C963" si="109">B900-B899</f>
        <v>0.52709999999999724</v>
      </c>
      <c r="D900" s="2">
        <f t="shared" si="102"/>
        <v>46.888739999999999</v>
      </c>
      <c r="E900" s="2">
        <f t="shared" si="104"/>
        <v>44.168650000000007</v>
      </c>
      <c r="F900" s="2">
        <f t="shared" si="105"/>
        <v>40.030350000000006</v>
      </c>
      <c r="G900" s="2">
        <f t="shared" si="107"/>
        <v>34.15934</v>
      </c>
      <c r="H900" s="2">
        <f t="shared" si="103"/>
        <v>23.265709499999993</v>
      </c>
      <c r="I900" s="2">
        <f t="array" ref="I900">SUMPRODUCT(B884:B903, (ROW(B884:B903)-ROW(B884)+1)) / (20*21/2)</f>
        <v>44.231960476190473</v>
      </c>
      <c r="J900" s="2">
        <f t="shared" si="106"/>
        <v>41.226364665855343</v>
      </c>
      <c r="K900" s="2">
        <f t="shared" si="108"/>
        <v>35.655859634987593</v>
      </c>
    </row>
    <row r="901" spans="1:11" ht="13.5" x14ac:dyDescent="0.25">
      <c r="A901" s="3">
        <v>43314</v>
      </c>
      <c r="B901" s="2">
        <v>47.641199999999998</v>
      </c>
      <c r="C901" s="2">
        <f t="shared" si="109"/>
        <v>-0.32950000000000301</v>
      </c>
      <c r="D901" s="2">
        <f t="shared" si="102"/>
        <v>47.191839999999999</v>
      </c>
      <c r="E901" s="2">
        <f t="shared" si="104"/>
        <v>45.143870000000007</v>
      </c>
      <c r="F901" s="2">
        <f t="shared" si="105"/>
        <v>40.668710000000004</v>
      </c>
      <c r="G901" s="2">
        <f t="shared" si="107"/>
        <v>34.573880000000003</v>
      </c>
      <c r="H901" s="2">
        <f t="shared" si="103"/>
        <v>23.43664549999999</v>
      </c>
      <c r="I901" s="2">
        <f t="array" ref="I901">SUMPRODUCT(B885:B904, (ROW(B885:B904)-ROW(B885)+1)) / (20*21/2)</f>
        <v>44.827012857142854</v>
      </c>
      <c r="J901" s="2">
        <f t="shared" si="106"/>
        <v>41.837301364345308</v>
      </c>
      <c r="K901" s="2">
        <f t="shared" si="108"/>
        <v>36.125872982635144</v>
      </c>
    </row>
    <row r="902" spans="1:11" ht="13.5" x14ac:dyDescent="0.25">
      <c r="A902" s="3">
        <v>43315</v>
      </c>
      <c r="B902" s="2">
        <v>45.381100000000004</v>
      </c>
      <c r="C902" s="2">
        <f t="shared" si="109"/>
        <v>-2.2600999999999942</v>
      </c>
      <c r="D902" s="2">
        <f t="shared" ref="D902:D965" si="110">AVERAGE(B898:B902)</f>
        <v>47.044240000000002</v>
      </c>
      <c r="E902" s="2">
        <f t="shared" si="104"/>
        <v>45.723079999999996</v>
      </c>
      <c r="F902" s="2">
        <f t="shared" si="105"/>
        <v>41.224964999999997</v>
      </c>
      <c r="G902" s="2">
        <f t="shared" si="107"/>
        <v>34.949214000000005</v>
      </c>
      <c r="H902" s="2">
        <f t="shared" si="103"/>
        <v>23.597749499999992</v>
      </c>
      <c r="I902" s="2">
        <f t="array" ref="I902">SUMPRODUCT(B886:B905, (ROW(B886:B905)-ROW(B886)+1)) / (20*21/2)</f>
        <v>45.552909047619046</v>
      </c>
      <c r="J902" s="2">
        <f t="shared" si="106"/>
        <v>42.174805996312422</v>
      </c>
      <c r="K902" s="2">
        <f t="shared" si="108"/>
        <v>36.488823061747489</v>
      </c>
    </row>
    <row r="903" spans="1:11" ht="13.5" x14ac:dyDescent="0.25">
      <c r="A903" s="3">
        <v>43318</v>
      </c>
      <c r="B903" s="2">
        <v>46.784599999999998</v>
      </c>
      <c r="C903" s="2">
        <f t="shared" si="109"/>
        <v>1.403499999999994</v>
      </c>
      <c r="D903" s="2">
        <f t="shared" si="110"/>
        <v>47.044240000000002</v>
      </c>
      <c r="E903" s="2">
        <f t="shared" si="104"/>
        <v>46.264719999999997</v>
      </c>
      <c r="F903" s="2">
        <f t="shared" si="105"/>
        <v>41.85445</v>
      </c>
      <c r="G903" s="2">
        <f t="shared" si="107"/>
        <v>35.353842</v>
      </c>
      <c r="H903" s="2">
        <f t="shared" si="103"/>
        <v>23.764402499999989</v>
      </c>
      <c r="I903" s="2">
        <f t="array" ref="I903">SUMPRODUCT(B887:B906, (ROW(B887:B906)-ROW(B887)+1)) / (20*21/2)</f>
        <v>46.359478095238096</v>
      </c>
      <c r="J903" s="2">
        <f t="shared" si="106"/>
        <v>42.613833996663622</v>
      </c>
      <c r="K903" s="2">
        <f t="shared" si="108"/>
        <v>36.892579020110333</v>
      </c>
    </row>
    <row r="904" spans="1:11" ht="13.5" x14ac:dyDescent="0.25">
      <c r="A904" s="3">
        <v>43319</v>
      </c>
      <c r="B904" s="2">
        <v>48.102499999999999</v>
      </c>
      <c r="C904" s="2">
        <f t="shared" si="109"/>
        <v>1.3179000000000016</v>
      </c>
      <c r="D904" s="2">
        <f t="shared" si="110"/>
        <v>47.176020000000001</v>
      </c>
      <c r="E904" s="2">
        <f t="shared" si="104"/>
        <v>46.752330000000015</v>
      </c>
      <c r="F904" s="2">
        <f t="shared" si="105"/>
        <v>42.450789999999998</v>
      </c>
      <c r="G904" s="2">
        <f t="shared" si="107"/>
        <v>35.791679999999999</v>
      </c>
      <c r="H904" s="2">
        <f t="shared" si="103"/>
        <v>23.937644999999986</v>
      </c>
      <c r="I904" s="2">
        <f t="array" ref="I904">SUMPRODUCT(B888:B907, (ROW(B888:B907)-ROW(B888)+1)) / (20*21/2)</f>
        <v>47.143266666666662</v>
      </c>
      <c r="J904" s="2">
        <f t="shared" si="106"/>
        <v>43.136564092219473</v>
      </c>
      <c r="K904" s="2">
        <f t="shared" si="108"/>
        <v>37.332183764419732</v>
      </c>
    </row>
    <row r="905" spans="1:11" ht="13.5" x14ac:dyDescent="0.25">
      <c r="A905" s="3">
        <v>43320</v>
      </c>
      <c r="B905" s="2">
        <v>50.072699999999998</v>
      </c>
      <c r="C905" s="2">
        <f t="shared" si="109"/>
        <v>1.9701999999999984</v>
      </c>
      <c r="D905" s="2">
        <f t="shared" si="110"/>
        <v>47.596419999999995</v>
      </c>
      <c r="E905" s="2">
        <f t="shared" si="104"/>
        <v>47.242580000000004</v>
      </c>
      <c r="F905" s="2">
        <f t="shared" si="105"/>
        <v>43.092924999999994</v>
      </c>
      <c r="G905" s="2">
        <f t="shared" si="107"/>
        <v>36.282749999999993</v>
      </c>
      <c r="H905" s="2">
        <f t="shared" si="103"/>
        <v>24.118657999999986</v>
      </c>
      <c r="I905" s="2">
        <f t="array" ref="I905">SUMPRODUCT(B889:B908, (ROW(B889:B908)-ROW(B889)+1)) / (20*21/2)</f>
        <v>48.153605238095238</v>
      </c>
      <c r="J905" s="2">
        <f t="shared" si="106"/>
        <v>43.797148464389046</v>
      </c>
      <c r="K905" s="2">
        <f t="shared" si="108"/>
        <v>37.831811852089544</v>
      </c>
    </row>
    <row r="906" spans="1:11" ht="13.5" x14ac:dyDescent="0.25">
      <c r="A906" s="3">
        <v>43321</v>
      </c>
      <c r="B906" s="2">
        <v>51.561900000000001</v>
      </c>
      <c r="C906" s="2">
        <f t="shared" si="109"/>
        <v>1.4892000000000039</v>
      </c>
      <c r="D906" s="2">
        <f t="shared" si="110"/>
        <v>48.380560000000003</v>
      </c>
      <c r="E906" s="2">
        <f t="shared" si="104"/>
        <v>47.786200000000001</v>
      </c>
      <c r="F906" s="2">
        <f t="shared" si="105"/>
        <v>43.826319999999996</v>
      </c>
      <c r="G906" s="2">
        <f t="shared" si="107"/>
        <v>36.81841</v>
      </c>
      <c r="H906" s="2">
        <f t="shared" ref="H906:H969" si="111">AVERAGE(B707:B906)</f>
        <v>24.305036999999981</v>
      </c>
      <c r="I906" s="2">
        <f t="array" ref="I906">SUMPRODUCT(B890:B909, (ROW(B890:B909)-ROW(B890)+1)) / (20*21/2)</f>
        <v>49.141953333333333</v>
      </c>
      <c r="J906" s="2">
        <f t="shared" si="106"/>
        <v>44.536648610637705</v>
      </c>
      <c r="K906" s="2">
        <f t="shared" si="108"/>
        <v>38.370246681419367</v>
      </c>
    </row>
    <row r="907" spans="1:11" ht="13.5" x14ac:dyDescent="0.25">
      <c r="A907" s="3">
        <v>43322</v>
      </c>
      <c r="B907" s="2">
        <v>52.056100000000001</v>
      </c>
      <c r="C907" s="2">
        <f t="shared" si="109"/>
        <v>0.49419999999999931</v>
      </c>
      <c r="D907" s="2">
        <f t="shared" si="110"/>
        <v>49.715560000000004</v>
      </c>
      <c r="E907" s="2">
        <f t="shared" si="104"/>
        <v>48.379900000000006</v>
      </c>
      <c r="F907" s="2">
        <f t="shared" si="105"/>
        <v>44.617045000000005</v>
      </c>
      <c r="G907" s="2">
        <f t="shared" si="107"/>
        <v>37.363953999999993</v>
      </c>
      <c r="H907" s="2">
        <f t="shared" si="111"/>
        <v>24.493886999999976</v>
      </c>
      <c r="I907" s="2">
        <f t="array" ref="I907">SUMPRODUCT(B891:B910, (ROW(B891:B910)-ROW(B891)+1)) / (20*21/2)</f>
        <v>50.325157142857151</v>
      </c>
      <c r="J907" s="2">
        <f t="shared" si="106"/>
        <v>45.252786838196016</v>
      </c>
      <c r="K907" s="2">
        <f t="shared" si="108"/>
        <v>38.906946811559784</v>
      </c>
    </row>
    <row r="908" spans="1:11" ht="13.5" x14ac:dyDescent="0.25">
      <c r="A908" s="3">
        <v>43326</v>
      </c>
      <c r="B908" s="2">
        <v>55.2256</v>
      </c>
      <c r="C908" s="2">
        <f t="shared" si="109"/>
        <v>3.1694999999999993</v>
      </c>
      <c r="D908" s="2">
        <f t="shared" si="110"/>
        <v>51.403759999999998</v>
      </c>
      <c r="E908" s="2">
        <f t="shared" ref="E908:E971" si="112">AVERAGE(B899:B908)</f>
        <v>49.224000000000004</v>
      </c>
      <c r="F908" s="2">
        <f t="shared" si="105"/>
        <v>45.566244999999995</v>
      </c>
      <c r="G908" s="2">
        <f t="shared" si="107"/>
        <v>37.95808199999999</v>
      </c>
      <c r="H908" s="2">
        <f t="shared" si="111"/>
        <v>24.699593999999976</v>
      </c>
      <c r="I908" s="2">
        <f t="array" ref="I908">SUMPRODUCT(B892:B911, (ROW(B892:B911)-ROW(B892)+1)) / (20*21/2)</f>
        <v>51.40230428571428</v>
      </c>
      <c r="J908" s="2">
        <f t="shared" si="106"/>
        <v>46.202578567891635</v>
      </c>
      <c r="K908" s="2">
        <f t="shared" si="108"/>
        <v>39.546893995420184</v>
      </c>
    </row>
    <row r="909" spans="1:11" ht="13.5" x14ac:dyDescent="0.25">
      <c r="A909" s="3">
        <v>43327</v>
      </c>
      <c r="B909" s="2">
        <v>55.943899999999999</v>
      </c>
      <c r="C909" s="2">
        <f t="shared" si="109"/>
        <v>0.71829999999999927</v>
      </c>
      <c r="D909" s="2">
        <f t="shared" si="110"/>
        <v>52.972039999999993</v>
      </c>
      <c r="E909" s="2">
        <f t="shared" si="112"/>
        <v>50.07403</v>
      </c>
      <c r="F909" s="2">
        <f t="shared" si="105"/>
        <v>46.551359999999995</v>
      </c>
      <c r="G909" s="2">
        <f t="shared" si="107"/>
        <v>38.564251999999996</v>
      </c>
      <c r="H909" s="2">
        <f t="shared" si="111"/>
        <v>24.90834199999998</v>
      </c>
      <c r="I909" s="2">
        <f t="array" ref="I909">SUMPRODUCT(B893:B912, (ROW(B893:B912)-ROW(B893)+1)) / (20*21/2)</f>
        <v>52.301191428571421</v>
      </c>
      <c r="J909" s="2">
        <f t="shared" si="106"/>
        <v>47.130323466187676</v>
      </c>
      <c r="K909" s="2">
        <f t="shared" si="108"/>
        <v>40.189913838737041</v>
      </c>
    </row>
    <row r="910" spans="1:11" ht="13.5" x14ac:dyDescent="0.25">
      <c r="A910" s="3">
        <v>43328</v>
      </c>
      <c r="B910" s="2">
        <v>58.975000000000001</v>
      </c>
      <c r="C910" s="2">
        <f t="shared" si="109"/>
        <v>3.0311000000000021</v>
      </c>
      <c r="D910" s="2">
        <f t="shared" si="110"/>
        <v>54.752499999999998</v>
      </c>
      <c r="E910" s="2">
        <f t="shared" si="112"/>
        <v>51.174459999999996</v>
      </c>
      <c r="F910" s="2">
        <f t="shared" si="105"/>
        <v>47.671554999999998</v>
      </c>
      <c r="G910" s="2">
        <f t="shared" si="107"/>
        <v>39.227983999999999</v>
      </c>
      <c r="H910" s="2">
        <f t="shared" si="111"/>
        <v>25.132245499999975</v>
      </c>
      <c r="I910" s="2">
        <f t="array" ref="I910">SUMPRODUCT(B894:B913, (ROW(B894:B913)-ROW(B894)+1)) / (20*21/2)</f>
        <v>53.220195238095236</v>
      </c>
      <c r="J910" s="2">
        <f t="shared" si="106"/>
        <v>48.258387897979325</v>
      </c>
      <c r="K910" s="2">
        <f t="shared" si="108"/>
        <v>40.926583884276766</v>
      </c>
    </row>
    <row r="911" spans="1:11" ht="13.5" x14ac:dyDescent="0.25">
      <c r="A911" s="3">
        <v>43329</v>
      </c>
      <c r="B911" s="2">
        <v>58.9816</v>
      </c>
      <c r="C911" s="2">
        <f t="shared" si="109"/>
        <v>6.599999999998829E-3</v>
      </c>
      <c r="D911" s="2">
        <f t="shared" si="110"/>
        <v>56.236439999999995</v>
      </c>
      <c r="E911" s="2">
        <f t="shared" si="112"/>
        <v>52.308500000000002</v>
      </c>
      <c r="F911" s="2">
        <f t="shared" si="105"/>
        <v>48.726185000000001</v>
      </c>
      <c r="G911" s="2">
        <f t="shared" si="107"/>
        <v>39.869331999999993</v>
      </c>
      <c r="H911" s="2">
        <f t="shared" si="111"/>
        <v>25.355202999999978</v>
      </c>
      <c r="I911" s="2">
        <f t="array" ref="I911">SUMPRODUCT(B895:B914, (ROW(B895:B914)-ROW(B895)+1)) / (20*21/2)</f>
        <v>54.053788095238097</v>
      </c>
      <c r="J911" s="2">
        <f t="shared" si="106"/>
        <v>49.279646193409867</v>
      </c>
      <c r="K911" s="2">
        <f t="shared" si="108"/>
        <v>41.634623731952189</v>
      </c>
    </row>
    <row r="912" spans="1:11" ht="13.5" x14ac:dyDescent="0.25">
      <c r="A912" s="3">
        <v>43332</v>
      </c>
      <c r="B912" s="2">
        <v>58.164499999999997</v>
      </c>
      <c r="C912" s="2">
        <f t="shared" si="109"/>
        <v>-0.81710000000000349</v>
      </c>
      <c r="D912" s="2">
        <f t="shared" si="110"/>
        <v>57.458119999999994</v>
      </c>
      <c r="E912" s="2">
        <f t="shared" si="112"/>
        <v>53.586840000000009</v>
      </c>
      <c r="F912" s="2">
        <f t="shared" si="105"/>
        <v>49.654959999999996</v>
      </c>
      <c r="G912" s="2">
        <f t="shared" si="107"/>
        <v>40.475740000000002</v>
      </c>
      <c r="H912" s="2">
        <f t="shared" si="111"/>
        <v>25.574074999999979</v>
      </c>
      <c r="I912" s="2">
        <f t="array" ref="I912">SUMPRODUCT(B896:B915, (ROW(B896:B915)-ROW(B896)+1)) / (20*21/2)</f>
        <v>54.810818571428577</v>
      </c>
      <c r="J912" s="2">
        <f t="shared" si="106"/>
        <v>50.12582274641845</v>
      </c>
      <c r="K912" s="2">
        <f t="shared" si="108"/>
        <v>42.282854173836419</v>
      </c>
    </row>
    <row r="913" spans="1:11" ht="13.5" x14ac:dyDescent="0.25">
      <c r="A913" s="3">
        <v>43335</v>
      </c>
      <c r="B913" s="2">
        <v>59.304499999999997</v>
      </c>
      <c r="C913" s="2">
        <f t="shared" si="109"/>
        <v>1.1400000000000006</v>
      </c>
      <c r="D913" s="2">
        <f t="shared" si="110"/>
        <v>58.273900000000005</v>
      </c>
      <c r="E913" s="2">
        <f t="shared" si="112"/>
        <v>54.838829999999994</v>
      </c>
      <c r="F913" s="2">
        <f t="shared" si="105"/>
        <v>50.551774999999999</v>
      </c>
      <c r="G913" s="2">
        <f t="shared" si="107"/>
        <v>41.079985999999998</v>
      </c>
      <c r="H913" s="2">
        <f t="shared" si="111"/>
        <v>25.798646999999981</v>
      </c>
      <c r="I913" s="2">
        <f t="array" ref="I913">SUMPRODUCT(B897:B916, (ROW(B897:B916)-ROW(B897)+1)) / (20*21/2)</f>
        <v>55.49614285714285</v>
      </c>
      <c r="J913" s="2">
        <f t="shared" si="106"/>
        <v>50.999982484854783</v>
      </c>
      <c r="K913" s="2">
        <f t="shared" si="108"/>
        <v>42.950369696431068</v>
      </c>
    </row>
    <row r="914" spans="1:11" ht="13.5" x14ac:dyDescent="0.25">
      <c r="A914" s="3">
        <v>43336</v>
      </c>
      <c r="B914" s="2">
        <v>59.304499999999997</v>
      </c>
      <c r="C914" s="2">
        <f t="shared" si="109"/>
        <v>0</v>
      </c>
      <c r="D914" s="2">
        <f t="shared" si="110"/>
        <v>58.946019999999997</v>
      </c>
      <c r="E914" s="2">
        <f t="shared" si="112"/>
        <v>55.959029999999998</v>
      </c>
      <c r="F914" s="2">
        <f t="shared" si="105"/>
        <v>51.355680000000007</v>
      </c>
      <c r="G914" s="2">
        <f t="shared" si="107"/>
        <v>41.658167999999996</v>
      </c>
      <c r="H914" s="2">
        <f t="shared" si="111"/>
        <v>26.023891999999982</v>
      </c>
      <c r="I914" s="2">
        <f t="array" ref="I914">SUMPRODUCT(B898:B917, (ROW(B898:B917)-ROW(B898)+1)) / (20*21/2)</f>
        <v>56.37246428571428</v>
      </c>
      <c r="J914" s="2">
        <f t="shared" si="106"/>
        <v>51.79088891486861</v>
      </c>
      <c r="K914" s="2">
        <f t="shared" si="108"/>
        <v>43.591708139708281</v>
      </c>
    </row>
    <row r="915" spans="1:11" ht="13.5" x14ac:dyDescent="0.25">
      <c r="A915" s="3">
        <v>43339</v>
      </c>
      <c r="B915" s="2">
        <v>59.304499999999997</v>
      </c>
      <c r="C915" s="2">
        <f t="shared" si="109"/>
        <v>0</v>
      </c>
      <c r="D915" s="2">
        <f t="shared" si="110"/>
        <v>59.011919999999996</v>
      </c>
      <c r="E915" s="2">
        <f t="shared" si="112"/>
        <v>56.882210000000001</v>
      </c>
      <c r="F915" s="2">
        <f t="shared" si="105"/>
        <v>52.062394999999995</v>
      </c>
      <c r="G915" s="2">
        <f t="shared" si="107"/>
        <v>42.209062000000003</v>
      </c>
      <c r="H915" s="2">
        <f t="shared" si="111"/>
        <v>26.244853999999982</v>
      </c>
      <c r="I915" s="2">
        <f t="array" ref="I915">SUMPRODUCT(B899:B918, (ROW(B899:B918)-ROW(B899)+1)) / (20*21/2)</f>
        <v>57.438379523809523</v>
      </c>
      <c r="J915" s="2">
        <f t="shared" si="106"/>
        <v>52.506470922976362</v>
      </c>
      <c r="K915" s="2">
        <f t="shared" si="108"/>
        <v>44.207896055798152</v>
      </c>
    </row>
    <row r="916" spans="1:11" ht="13.5" x14ac:dyDescent="0.25">
      <c r="A916" s="3">
        <v>43340</v>
      </c>
      <c r="B916" s="2">
        <v>59.258299999999998</v>
      </c>
      <c r="C916" s="2">
        <f t="shared" si="109"/>
        <v>-4.6199999999998909E-2</v>
      </c>
      <c r="D916" s="2">
        <f t="shared" si="110"/>
        <v>59.067259999999997</v>
      </c>
      <c r="E916" s="2">
        <f t="shared" si="112"/>
        <v>57.651849999999989</v>
      </c>
      <c r="F916" s="2">
        <f t="shared" ref="F916:F979" si="113">AVERAGE(B897:B916)</f>
        <v>52.719024999999988</v>
      </c>
      <c r="G916" s="2">
        <f t="shared" si="107"/>
        <v>42.759153999999995</v>
      </c>
      <c r="H916" s="2">
        <f t="shared" si="111"/>
        <v>26.463321499999985</v>
      </c>
      <c r="I916" s="2">
        <f t="array" ref="I916">SUMPRODUCT(B900:B919, (ROW(B900:B919)-ROW(B900)+1)) / (20*21/2)</f>
        <v>58.407053809523816</v>
      </c>
      <c r="J916" s="2">
        <f t="shared" si="106"/>
        <v>53.149502263645282</v>
      </c>
      <c r="K916" s="2">
        <f t="shared" si="108"/>
        <v>44.798107975178617</v>
      </c>
    </row>
    <row r="917" spans="1:11" ht="13.5" x14ac:dyDescent="0.25">
      <c r="A917" s="3">
        <v>43341</v>
      </c>
      <c r="B917" s="2">
        <v>61.920400000000001</v>
      </c>
      <c r="C917" s="2">
        <f t="shared" si="109"/>
        <v>2.6621000000000024</v>
      </c>
      <c r="D917" s="2">
        <f t="shared" si="110"/>
        <v>59.818439999999995</v>
      </c>
      <c r="E917" s="2">
        <f t="shared" si="112"/>
        <v>58.638279999999995</v>
      </c>
      <c r="F917" s="2">
        <f t="shared" si="113"/>
        <v>53.509089999999993</v>
      </c>
      <c r="G917" s="2">
        <f t="shared" si="107"/>
        <v>43.362487999999992</v>
      </c>
      <c r="H917" s="2">
        <f t="shared" si="111"/>
        <v>26.694517999999984</v>
      </c>
      <c r="I917" s="2">
        <f t="array" ref="I917">SUMPRODUCT(B901:B920, (ROW(B901:B920)-ROW(B901)+1)) / (20*21/2)</f>
        <v>59.570897619047621</v>
      </c>
      <c r="J917" s="2">
        <f t="shared" ref="J917:J980" si="114">$J$4*B917+J916*(1-$J$4)</f>
        <v>53.984825857583822</v>
      </c>
      <c r="K917" s="2">
        <f t="shared" si="108"/>
        <v>45.469570407524557</v>
      </c>
    </row>
    <row r="918" spans="1:11" ht="13.5" x14ac:dyDescent="0.25">
      <c r="A918" s="3">
        <v>43342</v>
      </c>
      <c r="B918" s="2">
        <v>64.7012</v>
      </c>
      <c r="C918" s="2">
        <f t="shared" si="109"/>
        <v>2.7807999999999993</v>
      </c>
      <c r="D918" s="2">
        <f t="shared" si="110"/>
        <v>60.897779999999997</v>
      </c>
      <c r="E918" s="2">
        <f t="shared" si="112"/>
        <v>59.585840000000005</v>
      </c>
      <c r="F918" s="2">
        <f t="shared" si="113"/>
        <v>54.40491999999999</v>
      </c>
      <c r="G918" s="2">
        <f t="shared" si="107"/>
        <v>44.009201999999995</v>
      </c>
      <c r="H918" s="2">
        <f t="shared" si="111"/>
        <v>26.938486999999988</v>
      </c>
      <c r="I918" s="2">
        <f t="array" ref="I918">SUMPRODUCT(B902:B921, (ROW(B902:B921)-ROW(B902)+1)) / (20*21/2)</f>
        <v>60.930507142857145</v>
      </c>
      <c r="J918" s="2">
        <f t="shared" si="114"/>
        <v>55.005432918766317</v>
      </c>
      <c r="K918" s="2">
        <f t="shared" si="108"/>
        <v>46.223751960170652</v>
      </c>
    </row>
    <row r="919" spans="1:11" ht="13.5" x14ac:dyDescent="0.25">
      <c r="A919" s="3">
        <v>43343</v>
      </c>
      <c r="B919" s="2">
        <v>64.575999999999993</v>
      </c>
      <c r="C919" s="2">
        <f t="shared" si="109"/>
        <v>-0.12520000000000664</v>
      </c>
      <c r="D919" s="2">
        <f t="shared" si="110"/>
        <v>61.952080000000002</v>
      </c>
      <c r="E919" s="2">
        <f t="shared" si="112"/>
        <v>60.44905</v>
      </c>
      <c r="F919" s="2">
        <f t="shared" si="113"/>
        <v>55.261539999999989</v>
      </c>
      <c r="G919" s="2">
        <f t="shared" si="107"/>
        <v>44.621719999999996</v>
      </c>
      <c r="H919" s="2">
        <f t="shared" si="111"/>
        <v>27.178250499999987</v>
      </c>
      <c r="I919" s="2">
        <f t="array" ref="I919">SUMPRODUCT(B903:B922, (ROW(B903:B922)-ROW(B903)+1)) / (20*21/2)</f>
        <v>62.368841428571422</v>
      </c>
      <c r="J919" s="2">
        <f t="shared" si="114"/>
        <v>55.916915497931434</v>
      </c>
      <c r="K919" s="2">
        <f t="shared" si="108"/>
        <v>46.943447961732588</v>
      </c>
    </row>
    <row r="920" spans="1:11" ht="13.5" x14ac:dyDescent="0.25">
      <c r="A920" s="3">
        <v>43346</v>
      </c>
      <c r="B920" s="2">
        <v>67.481899999999996</v>
      </c>
      <c r="C920" s="2">
        <f t="shared" si="109"/>
        <v>2.9059000000000026</v>
      </c>
      <c r="D920" s="2">
        <f t="shared" si="110"/>
        <v>63.587559999999996</v>
      </c>
      <c r="E920" s="2">
        <f t="shared" si="112"/>
        <v>61.29974</v>
      </c>
      <c r="F920" s="2">
        <f t="shared" si="113"/>
        <v>56.237099999999984</v>
      </c>
      <c r="G920" s="2">
        <f t="shared" si="107"/>
        <v>45.280118000000002</v>
      </c>
      <c r="H920" s="2">
        <f t="shared" si="111"/>
        <v>27.432635499999982</v>
      </c>
      <c r="I920" s="2">
        <f t="array" ref="I920">SUMPRODUCT(B904:B923, (ROW(B904:B923)-ROW(B904)+1)) / (20*21/2)</f>
        <v>63.289032380952385</v>
      </c>
      <c r="J920" s="2">
        <f t="shared" si="114"/>
        <v>57.01834259336654</v>
      </c>
      <c r="K920" s="2">
        <f t="shared" si="108"/>
        <v>47.748877453429344</v>
      </c>
    </row>
    <row r="921" spans="1:11" ht="13.5" x14ac:dyDescent="0.25">
      <c r="A921" s="3">
        <v>43347</v>
      </c>
      <c r="B921" s="2">
        <v>70.513000000000005</v>
      </c>
      <c r="C921" s="2">
        <f t="shared" si="109"/>
        <v>3.0311000000000092</v>
      </c>
      <c r="D921" s="2">
        <f t="shared" si="110"/>
        <v>65.838499999999996</v>
      </c>
      <c r="E921" s="2">
        <f t="shared" si="112"/>
        <v>62.452880000000007</v>
      </c>
      <c r="F921" s="2">
        <f t="shared" si="113"/>
        <v>57.38068999999998</v>
      </c>
      <c r="G921" s="2">
        <f t="shared" si="107"/>
        <v>46.012475999999985</v>
      </c>
      <c r="H921" s="2">
        <f t="shared" si="111"/>
        <v>27.697219999999984</v>
      </c>
      <c r="I921" s="2">
        <f t="array" ref="I921">SUMPRODUCT(B905:B924, (ROW(B905:B924)-ROW(B905)+1)) / (20*21/2)</f>
        <v>64.39936999999999</v>
      </c>
      <c r="J921" s="2">
        <f t="shared" si="114"/>
        <v>58.303548060664966</v>
      </c>
      <c r="K921" s="2">
        <f t="shared" si="108"/>
        <v>48.641588141530157</v>
      </c>
    </row>
    <row r="922" spans="1:11" ht="13.5" x14ac:dyDescent="0.25">
      <c r="A922" s="3">
        <v>43348</v>
      </c>
      <c r="B922" s="2">
        <v>72.483199999999997</v>
      </c>
      <c r="C922" s="2">
        <f t="shared" si="109"/>
        <v>1.9701999999999913</v>
      </c>
      <c r="D922" s="2">
        <f t="shared" si="110"/>
        <v>67.951060000000012</v>
      </c>
      <c r="E922" s="2">
        <f t="shared" si="112"/>
        <v>63.884750000000011</v>
      </c>
      <c r="F922" s="2">
        <f t="shared" si="113"/>
        <v>58.735794999999982</v>
      </c>
      <c r="G922" s="2">
        <f t="shared" si="107"/>
        <v>46.789134000000004</v>
      </c>
      <c r="H922" s="2">
        <f t="shared" si="111"/>
        <v>27.970003499999983</v>
      </c>
      <c r="I922" s="2">
        <f t="array" ref="I922">SUMPRODUCT(B906:B925, (ROW(B906:B925)-ROW(B906)+1)) / (20*21/2)</f>
        <v>65.704667142857147</v>
      </c>
      <c r="J922" s="2">
        <f t="shared" si="114"/>
        <v>59.653991102506396</v>
      </c>
      <c r="K922" s="2">
        <f t="shared" si="108"/>
        <v>49.576553312450542</v>
      </c>
    </row>
    <row r="923" spans="1:11" ht="13.5" x14ac:dyDescent="0.25">
      <c r="A923" s="3">
        <v>43349</v>
      </c>
      <c r="B923" s="2">
        <v>68.397800000000004</v>
      </c>
      <c r="C923" s="2">
        <f t="shared" si="109"/>
        <v>-4.0853999999999928</v>
      </c>
      <c r="D923" s="2">
        <f t="shared" si="110"/>
        <v>68.690380000000005</v>
      </c>
      <c r="E923" s="2">
        <f t="shared" si="112"/>
        <v>64.794079999999994</v>
      </c>
      <c r="F923" s="2">
        <f t="shared" si="113"/>
        <v>59.816454999999983</v>
      </c>
      <c r="G923" s="2">
        <f t="shared" si="107"/>
        <v>47.471846000000006</v>
      </c>
      <c r="H923" s="2">
        <f t="shared" si="111"/>
        <v>28.223583999999981</v>
      </c>
      <c r="I923" s="2">
        <f t="array" ref="I923">SUMPRODUCT(B907:B926, (ROW(B907:B926)-ROW(B907)+1)) / (20*21/2)</f>
        <v>67.059040476190461</v>
      </c>
      <c r="J923" s="2">
        <f t="shared" si="114"/>
        <v>60.486734807029592</v>
      </c>
      <c r="K923" s="2">
        <f t="shared" si="108"/>
        <v>50.314641417844634</v>
      </c>
    </row>
    <row r="924" spans="1:11" ht="13.5" x14ac:dyDescent="0.25">
      <c r="A924" s="3">
        <v>43350</v>
      </c>
      <c r="B924" s="2">
        <v>71.474999999999994</v>
      </c>
      <c r="C924" s="2">
        <f t="shared" si="109"/>
        <v>3.0771999999999906</v>
      </c>
      <c r="D924" s="2">
        <f t="shared" si="110"/>
        <v>70.070180000000008</v>
      </c>
      <c r="E924" s="2">
        <f t="shared" si="112"/>
        <v>66.011130000000009</v>
      </c>
      <c r="F924" s="2">
        <f t="shared" si="113"/>
        <v>60.985079999999982</v>
      </c>
      <c r="G924" s="2">
        <f t="shared" si="107"/>
        <v>48.217203999999995</v>
      </c>
      <c r="H924" s="2">
        <f t="shared" si="111"/>
        <v>28.494324499999983</v>
      </c>
      <c r="I924" s="2">
        <f t="array" ref="I924">SUMPRODUCT(B908:B927, (ROW(B908:B927)-ROW(B908)+1)) / (20*21/2)</f>
        <v>68.513351904761905</v>
      </c>
      <c r="J924" s="2">
        <f t="shared" si="114"/>
        <v>61.533236253979155</v>
      </c>
      <c r="K924" s="2">
        <f t="shared" si="108"/>
        <v>51.144459401458569</v>
      </c>
    </row>
    <row r="925" spans="1:11" ht="13.5" x14ac:dyDescent="0.25">
      <c r="A925" s="3">
        <v>43353</v>
      </c>
      <c r="B925" s="2">
        <v>74.690700000000007</v>
      </c>
      <c r="C925" s="2">
        <f t="shared" si="109"/>
        <v>3.2157000000000124</v>
      </c>
      <c r="D925" s="2">
        <f t="shared" si="110"/>
        <v>71.51194000000001</v>
      </c>
      <c r="E925" s="2">
        <f t="shared" si="112"/>
        <v>67.549749999999989</v>
      </c>
      <c r="F925" s="2">
        <f t="shared" si="113"/>
        <v>62.215979999999988</v>
      </c>
      <c r="G925" s="2">
        <f t="shared" si="107"/>
        <v>49.047434000000003</v>
      </c>
      <c r="H925" s="2">
        <f t="shared" si="111"/>
        <v>28.779552999999986</v>
      </c>
      <c r="I925" s="2">
        <f t="array" ref="I925">SUMPRODUCT(B909:B928, (ROW(B909:B928)-ROW(B909)+1)) / (20*21/2)</f>
        <v>69.65362571428571</v>
      </c>
      <c r="J925" s="2">
        <f t="shared" si="114"/>
        <v>62.786328039314469</v>
      </c>
      <c r="K925" s="2">
        <f t="shared" si="108"/>
        <v>52.067841385715099</v>
      </c>
    </row>
    <row r="926" spans="1:11" ht="13.5" x14ac:dyDescent="0.25">
      <c r="A926" s="3">
        <v>43355</v>
      </c>
      <c r="B926" s="2">
        <v>76.436899999999994</v>
      </c>
      <c r="C926" s="2">
        <f t="shared" si="109"/>
        <v>1.7461999999999875</v>
      </c>
      <c r="D926" s="2">
        <f t="shared" si="110"/>
        <v>72.696719999999999</v>
      </c>
      <c r="E926" s="2">
        <f t="shared" si="112"/>
        <v>69.267610000000005</v>
      </c>
      <c r="F926" s="2">
        <f t="shared" si="113"/>
        <v>63.459729999999993</v>
      </c>
      <c r="G926" s="2">
        <f t="shared" si="107"/>
        <v>49.903288000000003</v>
      </c>
      <c r="H926" s="2">
        <f t="shared" si="111"/>
        <v>29.073512499999989</v>
      </c>
      <c r="I926" s="2">
        <f t="array" ref="I926">SUMPRODUCT(B910:B929, (ROW(B910:B929)-ROW(B910)+1)) / (20*21/2)</f>
        <v>70.380686666666662</v>
      </c>
      <c r="J926" s="2">
        <f t="shared" si="114"/>
        <v>64.086382511760718</v>
      </c>
      <c r="K926" s="2">
        <f t="shared" si="108"/>
        <v>53.023490743138034</v>
      </c>
    </row>
    <row r="927" spans="1:11" ht="13.5" x14ac:dyDescent="0.25">
      <c r="A927" s="3">
        <v>43356</v>
      </c>
      <c r="B927" s="2">
        <v>78.73</v>
      </c>
      <c r="C927" s="2">
        <f t="shared" si="109"/>
        <v>2.2931000000000097</v>
      </c>
      <c r="D927" s="2">
        <f t="shared" si="110"/>
        <v>73.946079999999995</v>
      </c>
      <c r="E927" s="2">
        <f t="shared" si="112"/>
        <v>70.948570000000004</v>
      </c>
      <c r="F927" s="2">
        <f t="shared" si="113"/>
        <v>64.793424999999999</v>
      </c>
      <c r="G927" s="2">
        <f t="shared" si="107"/>
        <v>50.804882000000006</v>
      </c>
      <c r="H927" s="2">
        <f t="shared" si="111"/>
        <v>29.378937499999989</v>
      </c>
      <c r="I927" s="2">
        <f t="array" ref="I927">SUMPRODUCT(B911:B930, (ROW(B911:B930)-ROW(B911)+1)) / (20*21/2)</f>
        <v>70.719753809523809</v>
      </c>
      <c r="J927" s="2">
        <f t="shared" si="114"/>
        <v>65.481012748735878</v>
      </c>
      <c r="K927" s="2">
        <f t="shared" si="108"/>
        <v>54.031589145367917</v>
      </c>
    </row>
    <row r="928" spans="1:11" ht="13.5" x14ac:dyDescent="0.25">
      <c r="A928" s="3">
        <v>43357</v>
      </c>
      <c r="B928" s="2">
        <v>76.766300000000001</v>
      </c>
      <c r="C928" s="2">
        <f t="shared" si="109"/>
        <v>-1.9637000000000029</v>
      </c>
      <c r="D928" s="2">
        <f t="shared" si="110"/>
        <v>75.619780000000006</v>
      </c>
      <c r="E928" s="2">
        <f t="shared" si="112"/>
        <v>72.155080000000012</v>
      </c>
      <c r="F928" s="2">
        <f t="shared" si="113"/>
        <v>65.870460000000008</v>
      </c>
      <c r="G928" s="2">
        <f t="shared" si="107"/>
        <v>51.667201999999996</v>
      </c>
      <c r="H928" s="2">
        <f t="shared" si="111"/>
        <v>29.67405449999999</v>
      </c>
      <c r="I928" s="2">
        <f t="array" ref="I928">SUMPRODUCT(B912:B931, (ROW(B912:B931)-ROW(B912)+1)) / (20*21/2)</f>
        <v>70.835412857142856</v>
      </c>
      <c r="J928" s="2">
        <f t="shared" si="114"/>
        <v>66.555802010761028</v>
      </c>
      <c r="K928" s="2">
        <f t="shared" si="108"/>
        <v>54.923146433784865</v>
      </c>
    </row>
    <row r="929" spans="1:11" ht="13.5" x14ac:dyDescent="0.25">
      <c r="A929" s="3">
        <v>43360</v>
      </c>
      <c r="B929" s="2">
        <v>73.504599999999996</v>
      </c>
      <c r="C929" s="2">
        <f t="shared" si="109"/>
        <v>-3.2617000000000047</v>
      </c>
      <c r="D929" s="2">
        <f t="shared" si="110"/>
        <v>76.025700000000001</v>
      </c>
      <c r="E929" s="2">
        <f t="shared" si="112"/>
        <v>73.047939999999997</v>
      </c>
      <c r="F929" s="2">
        <f t="shared" si="113"/>
        <v>66.748495000000005</v>
      </c>
      <c r="G929" s="2">
        <f t="shared" si="107"/>
        <v>52.452173999999992</v>
      </c>
      <c r="H929" s="2">
        <f t="shared" si="111"/>
        <v>29.950751999999987</v>
      </c>
      <c r="I929" s="2">
        <f t="array" ref="I929">SUMPRODUCT(B913:B932, (ROW(B913:B932)-ROW(B913)+1)) / (20*21/2)</f>
        <v>70.905605238095248</v>
      </c>
      <c r="J929" s="2">
        <f t="shared" si="114"/>
        <v>67.217592295450444</v>
      </c>
      <c r="K929" s="2">
        <f t="shared" si="108"/>
        <v>55.651830887361932</v>
      </c>
    </row>
    <row r="930" spans="1:11" ht="13.5" x14ac:dyDescent="0.25">
      <c r="A930" s="3">
        <v>43361</v>
      </c>
      <c r="B930" s="2">
        <v>70.308700000000002</v>
      </c>
      <c r="C930" s="2">
        <f t="shared" si="109"/>
        <v>-3.1958999999999946</v>
      </c>
      <c r="D930" s="2">
        <f t="shared" si="110"/>
        <v>75.149299999999997</v>
      </c>
      <c r="E930" s="2">
        <f t="shared" si="112"/>
        <v>73.330619999999996</v>
      </c>
      <c r="F930" s="2">
        <f t="shared" si="113"/>
        <v>67.315179999999998</v>
      </c>
      <c r="G930" s="2">
        <f t="shared" si="107"/>
        <v>53.173104000000009</v>
      </c>
      <c r="H930" s="2">
        <f t="shared" si="111"/>
        <v>30.210521999999987</v>
      </c>
      <c r="I930" s="2">
        <f t="array" ref="I930">SUMPRODUCT(B914:B933, (ROW(B914:B933)-ROW(B914)+1)) / (20*21/2)</f>
        <v>71.023087619047629</v>
      </c>
      <c r="J930" s="2">
        <f t="shared" si="114"/>
        <v>67.511983505407542</v>
      </c>
      <c r="K930" s="2">
        <f t="shared" si="108"/>
        <v>56.226610068249698</v>
      </c>
    </row>
    <row r="931" spans="1:11" ht="13.5" x14ac:dyDescent="0.25">
      <c r="A931" s="3">
        <v>43362</v>
      </c>
      <c r="B931" s="2">
        <v>68.529600000000002</v>
      </c>
      <c r="C931" s="2">
        <f t="shared" si="109"/>
        <v>-1.7790999999999997</v>
      </c>
      <c r="D931" s="2">
        <f t="shared" si="110"/>
        <v>73.567840000000004</v>
      </c>
      <c r="E931" s="2">
        <f t="shared" si="112"/>
        <v>73.132280000000009</v>
      </c>
      <c r="F931" s="2">
        <f t="shared" si="113"/>
        <v>67.792580000000015</v>
      </c>
      <c r="G931" s="2">
        <f t="shared" si="107"/>
        <v>53.846215999999998</v>
      </c>
      <c r="H931" s="2">
        <f t="shared" si="111"/>
        <v>30.460508999999984</v>
      </c>
      <c r="I931" s="2">
        <f t="array" ref="I931">SUMPRODUCT(B915:B934, (ROW(B915:B934)-ROW(B915)+1)) / (20*21/2)</f>
        <v>71.389265714285713</v>
      </c>
      <c r="J931" s="2">
        <f t="shared" si="114"/>
        <v>67.608899362035402</v>
      </c>
      <c r="K931" s="2">
        <f t="shared" si="108"/>
        <v>56.709080261651671</v>
      </c>
    </row>
    <row r="932" spans="1:11" ht="13.5" x14ac:dyDescent="0.25">
      <c r="A932" s="3">
        <v>43363</v>
      </c>
      <c r="B932" s="2">
        <v>68.529600000000002</v>
      </c>
      <c r="C932" s="2">
        <f t="shared" si="109"/>
        <v>0</v>
      </c>
      <c r="D932" s="2">
        <f t="shared" si="110"/>
        <v>71.527760000000001</v>
      </c>
      <c r="E932" s="2">
        <f t="shared" si="112"/>
        <v>72.736919999999998</v>
      </c>
      <c r="F932" s="2">
        <f t="shared" si="113"/>
        <v>68.310835000000012</v>
      </c>
      <c r="G932" s="2">
        <f t="shared" si="107"/>
        <v>54.531687999999988</v>
      </c>
      <c r="H932" s="2">
        <f t="shared" si="111"/>
        <v>30.711383499999982</v>
      </c>
      <c r="I932" s="2">
        <f t="array" ref="I932">SUMPRODUCT(B916:B935, (ROW(B916:B935)-ROW(B916)+1)) / (20*21/2)</f>
        <v>72.003085714285717</v>
      </c>
      <c r="J932" s="2">
        <f t="shared" si="114"/>
        <v>67.696585137079651</v>
      </c>
      <c r="K932" s="2">
        <f t="shared" si="108"/>
        <v>57.172630055312396</v>
      </c>
    </row>
    <row r="933" spans="1:11" ht="13.5" x14ac:dyDescent="0.25">
      <c r="A933" s="3">
        <v>43364</v>
      </c>
      <c r="B933" s="2">
        <v>69.544399999999996</v>
      </c>
      <c r="C933" s="2">
        <f t="shared" si="109"/>
        <v>1.0147999999999939</v>
      </c>
      <c r="D933" s="2">
        <f t="shared" si="110"/>
        <v>70.083380000000005</v>
      </c>
      <c r="E933" s="2">
        <f t="shared" si="112"/>
        <v>72.851579999999984</v>
      </c>
      <c r="F933" s="2">
        <f t="shared" si="113"/>
        <v>68.82283000000001</v>
      </c>
      <c r="G933" s="2">
        <f t="shared" si="107"/>
        <v>55.238678</v>
      </c>
      <c r="H933" s="2">
        <f t="shared" si="111"/>
        <v>30.967331999999985</v>
      </c>
      <c r="I933" s="2">
        <f t="array" ref="I933">SUMPRODUCT(B917:B936, (ROW(B917:B936)-ROW(B917)+1)) / (20*21/2)</f>
        <v>72.584145714285711</v>
      </c>
      <c r="J933" s="2">
        <f t="shared" si="114"/>
        <v>67.872567504976828</v>
      </c>
      <c r="K933" s="2">
        <f t="shared" si="108"/>
        <v>57.657797504123678</v>
      </c>
    </row>
    <row r="934" spans="1:11" ht="13.5" x14ac:dyDescent="0.25">
      <c r="A934" s="3">
        <v>43367</v>
      </c>
      <c r="B934" s="2">
        <v>72.667699999999996</v>
      </c>
      <c r="C934" s="2">
        <f t="shared" si="109"/>
        <v>3.1233000000000004</v>
      </c>
      <c r="D934" s="2">
        <f t="shared" si="110"/>
        <v>69.916000000000011</v>
      </c>
      <c r="E934" s="2">
        <f t="shared" si="112"/>
        <v>72.970849999999984</v>
      </c>
      <c r="F934" s="2">
        <f t="shared" si="113"/>
        <v>69.490990000000011</v>
      </c>
      <c r="G934" s="2">
        <f t="shared" si="107"/>
        <v>55.968518000000003</v>
      </c>
      <c r="H934" s="2">
        <f t="shared" si="111"/>
        <v>31.241649999999982</v>
      </c>
      <c r="I934" s="2">
        <f t="array" ref="I934">SUMPRODUCT(B918:B937, (ROW(B918:B937)-ROW(B918)+1)) / (20*21/2)</f>
        <v>72.756503809523792</v>
      </c>
      <c r="J934" s="2">
        <f t="shared" si="114"/>
        <v>68.329246790217127</v>
      </c>
      <c r="K934" s="2">
        <f t="shared" si="108"/>
        <v>58.246421131412951</v>
      </c>
    </row>
    <row r="935" spans="1:11" ht="13.5" x14ac:dyDescent="0.25">
      <c r="A935" s="3">
        <v>43368</v>
      </c>
      <c r="B935" s="2">
        <v>75.936099999999996</v>
      </c>
      <c r="C935" s="2">
        <f t="shared" si="109"/>
        <v>3.2683999999999997</v>
      </c>
      <c r="D935" s="2">
        <f t="shared" si="110"/>
        <v>71.041480000000007</v>
      </c>
      <c r="E935" s="2">
        <f t="shared" si="112"/>
        <v>73.095389999999995</v>
      </c>
      <c r="F935" s="2">
        <f t="shared" si="113"/>
        <v>70.322569999999999</v>
      </c>
      <c r="G935" s="2">
        <f t="shared" si="107"/>
        <v>56.742639999999994</v>
      </c>
      <c r="H935" s="2">
        <f t="shared" si="111"/>
        <v>31.531086499999979</v>
      </c>
      <c r="I935" s="2">
        <f t="array" ref="I935">SUMPRODUCT(B919:B938, (ROW(B919:B938)-ROW(B919)+1)) / (20*21/2)</f>
        <v>72.705451428571422</v>
      </c>
      <c r="J935" s="2">
        <f t="shared" si="114"/>
        <v>69.05370900067264</v>
      </c>
      <c r="K935" s="2">
        <f t="shared" si="108"/>
        <v>58.940134028220292</v>
      </c>
    </row>
    <row r="936" spans="1:11" ht="13.5" x14ac:dyDescent="0.25">
      <c r="A936" s="3">
        <v>43369</v>
      </c>
      <c r="B936" s="2">
        <v>76.423699999999997</v>
      </c>
      <c r="C936" s="2">
        <f t="shared" si="109"/>
        <v>0.48760000000000048</v>
      </c>
      <c r="D936" s="2">
        <f t="shared" si="110"/>
        <v>72.6203</v>
      </c>
      <c r="E936" s="2">
        <f t="shared" si="112"/>
        <v>73.094070000000016</v>
      </c>
      <c r="F936" s="2">
        <f t="shared" si="113"/>
        <v>71.180840000000003</v>
      </c>
      <c r="G936" s="2">
        <f t="shared" si="107"/>
        <v>57.533233999999986</v>
      </c>
      <c r="H936" s="2">
        <f t="shared" si="111"/>
        <v>31.822960999999982</v>
      </c>
      <c r="I936" s="2">
        <f t="array" ref="I936">SUMPRODUCT(B920:B939, (ROW(B920:B939)-ROW(B920)+1)) / (20*21/2)</f>
        <v>73.021965238095234</v>
      </c>
      <c r="J936" s="2">
        <f t="shared" si="114"/>
        <v>69.755612905370484</v>
      </c>
      <c r="K936" s="2">
        <f t="shared" si="108"/>
        <v>59.625764066329303</v>
      </c>
    </row>
    <row r="937" spans="1:11" ht="13.5" x14ac:dyDescent="0.25">
      <c r="A937" s="3">
        <v>43370</v>
      </c>
      <c r="B937" s="2">
        <v>72.990600000000001</v>
      </c>
      <c r="C937" s="2">
        <f t="shared" si="109"/>
        <v>-3.433099999999996</v>
      </c>
      <c r="D937" s="2">
        <f t="shared" si="110"/>
        <v>73.512500000000003</v>
      </c>
      <c r="E937" s="2">
        <f t="shared" si="112"/>
        <v>72.520130000000009</v>
      </c>
      <c r="F937" s="2">
        <f t="shared" si="113"/>
        <v>71.734350000000006</v>
      </c>
      <c r="G937" s="2">
        <f t="shared" si="107"/>
        <v>58.268214</v>
      </c>
      <c r="H937" s="2">
        <f t="shared" si="111"/>
        <v>32.097761499999983</v>
      </c>
      <c r="I937" s="2">
        <f t="array" ref="I937">SUMPRODUCT(B921:B940, (ROW(B921:B940)-ROW(B921)+1)) / (20*21/2)</f>
        <v>73.384914285714274</v>
      </c>
      <c r="J937" s="2">
        <f t="shared" si="114"/>
        <v>70.06370691438282</v>
      </c>
      <c r="K937" s="2">
        <f t="shared" si="108"/>
        <v>60.149875279414431</v>
      </c>
    </row>
    <row r="938" spans="1:11" ht="13.5" x14ac:dyDescent="0.25">
      <c r="A938" s="3">
        <v>43371</v>
      </c>
      <c r="B938" s="2">
        <v>71.198300000000003</v>
      </c>
      <c r="C938" s="2">
        <f t="shared" si="109"/>
        <v>-1.7922999999999973</v>
      </c>
      <c r="D938" s="2">
        <f t="shared" si="110"/>
        <v>73.843280000000007</v>
      </c>
      <c r="E938" s="2">
        <f t="shared" si="112"/>
        <v>71.963330000000013</v>
      </c>
      <c r="F938" s="2">
        <f t="shared" si="113"/>
        <v>72.059205000000006</v>
      </c>
      <c r="G938" s="2">
        <f t="shared" si="107"/>
        <v>58.967347999999994</v>
      </c>
      <c r="H938" s="2">
        <f t="shared" si="111"/>
        <v>32.363600499999983</v>
      </c>
      <c r="I938" s="2">
        <f t="array" ref="I938">SUMPRODUCT(B922:B941, (ROW(B922:B941)-ROW(B922)+1)) / (20*21/2)</f>
        <v>73.83336523809524</v>
      </c>
      <c r="J938" s="2">
        <f t="shared" si="114"/>
        <v>70.171763398727322</v>
      </c>
      <c r="K938" s="2">
        <f t="shared" si="108"/>
        <v>60.583146837084456</v>
      </c>
    </row>
    <row r="939" spans="1:11" ht="13.5" x14ac:dyDescent="0.25">
      <c r="A939" s="3">
        <v>43374</v>
      </c>
      <c r="B939" s="2">
        <v>75.382599999999996</v>
      </c>
      <c r="C939" s="2">
        <f t="shared" si="109"/>
        <v>4.1842999999999932</v>
      </c>
      <c r="D939" s="2">
        <f t="shared" si="110"/>
        <v>74.386259999999993</v>
      </c>
      <c r="E939" s="2">
        <f t="shared" si="112"/>
        <v>72.151130000000009</v>
      </c>
      <c r="F939" s="2">
        <f t="shared" si="113"/>
        <v>72.599534999999989</v>
      </c>
      <c r="G939" s="2">
        <f t="shared" si="107"/>
        <v>59.750167999999988</v>
      </c>
      <c r="H939" s="2">
        <f t="shared" si="111"/>
        <v>32.651492999999981</v>
      </c>
      <c r="I939" s="2">
        <f t="array" ref="I939">SUMPRODUCT(B923:B942, (ROW(B923:B942)-ROW(B923)+1)) / (20*21/2)</f>
        <v>74.598769999999988</v>
      </c>
      <c r="J939" s="2">
        <f t="shared" si="114"/>
        <v>70.668033551229485</v>
      </c>
      <c r="K939" s="2">
        <f t="shared" si="108"/>
        <v>61.163517549355653</v>
      </c>
    </row>
    <row r="940" spans="1:11" ht="13.5" x14ac:dyDescent="0.25">
      <c r="A940" s="3">
        <v>43375</v>
      </c>
      <c r="B940" s="2">
        <v>76.410499999999999</v>
      </c>
      <c r="C940" s="2">
        <f t="shared" si="109"/>
        <v>1.0279000000000025</v>
      </c>
      <c r="D940" s="2">
        <f t="shared" si="110"/>
        <v>74.481139999999996</v>
      </c>
      <c r="E940" s="2">
        <f t="shared" si="112"/>
        <v>72.761310000000009</v>
      </c>
      <c r="F940" s="2">
        <f t="shared" si="113"/>
        <v>73.045964999999995</v>
      </c>
      <c r="G940" s="2">
        <f t="shared" si="107"/>
        <v>60.54695599999998</v>
      </c>
      <c r="H940" s="2">
        <f t="shared" si="111"/>
        <v>32.945626499999982</v>
      </c>
      <c r="I940" s="2">
        <f t="array" ref="I940">SUMPRODUCT(B924:B943, (ROW(B924:B943)-ROW(B924)+1)) / (20*21/2)</f>
        <v>75.670424285714276</v>
      </c>
      <c r="J940" s="2">
        <f t="shared" si="114"/>
        <v>71.214935117779049</v>
      </c>
      <c r="K940" s="2">
        <f t="shared" si="108"/>
        <v>61.761438429773079</v>
      </c>
    </row>
    <row r="941" spans="1:11" ht="13.5" x14ac:dyDescent="0.25">
      <c r="A941" s="3">
        <v>43376</v>
      </c>
      <c r="B941" s="2">
        <v>77.7547</v>
      </c>
      <c r="C941" s="2">
        <f t="shared" si="109"/>
        <v>1.3442000000000007</v>
      </c>
      <c r="D941" s="2">
        <f t="shared" si="110"/>
        <v>74.747339999999994</v>
      </c>
      <c r="E941" s="2">
        <f t="shared" si="112"/>
        <v>73.683819999999997</v>
      </c>
      <c r="F941" s="2">
        <f t="shared" si="113"/>
        <v>73.408049999999989</v>
      </c>
      <c r="G941" s="2">
        <f t="shared" si="107"/>
        <v>61.34426999999998</v>
      </c>
      <c r="H941" s="2">
        <f t="shared" si="111"/>
        <v>33.248224499999985</v>
      </c>
      <c r="I941" s="2">
        <f t="array" ref="I941">SUMPRODUCT(B925:B944, (ROW(B925:B944)-ROW(B925)+1)) / (20*21/2)</f>
        <v>77.027113333333332</v>
      </c>
      <c r="J941" s="2">
        <f t="shared" si="114"/>
        <v>71.837769868466751</v>
      </c>
      <c r="K941" s="2">
        <f t="shared" si="108"/>
        <v>62.38862515801727</v>
      </c>
    </row>
    <row r="942" spans="1:11" ht="13.5" x14ac:dyDescent="0.25">
      <c r="A942" s="3">
        <v>43377</v>
      </c>
      <c r="B942" s="2">
        <v>81.444800000000001</v>
      </c>
      <c r="C942" s="2">
        <f t="shared" si="109"/>
        <v>3.690100000000001</v>
      </c>
      <c r="D942" s="2">
        <f t="shared" si="110"/>
        <v>76.438180000000003</v>
      </c>
      <c r="E942" s="2">
        <f t="shared" si="112"/>
        <v>74.975339999999989</v>
      </c>
      <c r="F942" s="2">
        <f t="shared" si="113"/>
        <v>73.856129999999993</v>
      </c>
      <c r="G942" s="2">
        <f t="shared" si="107"/>
        <v>62.181385999999982</v>
      </c>
      <c r="H942" s="2">
        <f t="shared" si="111"/>
        <v>33.569333999999984</v>
      </c>
      <c r="I942" s="2">
        <f t="array" ref="I942">SUMPRODUCT(B926:B945, (ROW(B926:B945)-ROW(B926)+1)) / (20*21/2)</f>
        <v>78.681583809523801</v>
      </c>
      <c r="J942" s="2">
        <f t="shared" si="114"/>
        <v>72.752725119088964</v>
      </c>
      <c r="K942" s="2">
        <f t="shared" si="108"/>
        <v>63.135926132212674</v>
      </c>
    </row>
    <row r="943" spans="1:11" ht="13.5" x14ac:dyDescent="0.25">
      <c r="A943" s="3">
        <v>43378</v>
      </c>
      <c r="B943" s="2">
        <v>85.108500000000006</v>
      </c>
      <c r="C943" s="2">
        <f t="shared" si="109"/>
        <v>3.6637000000000057</v>
      </c>
      <c r="D943" s="2">
        <f t="shared" si="110"/>
        <v>79.220219999999998</v>
      </c>
      <c r="E943" s="2">
        <f t="shared" si="112"/>
        <v>76.531750000000002</v>
      </c>
      <c r="F943" s="2">
        <f t="shared" si="113"/>
        <v>74.691664999999986</v>
      </c>
      <c r="G943" s="2">
        <f t="shared" si="107"/>
        <v>63.056191999999982</v>
      </c>
      <c r="H943" s="2">
        <f t="shared" si="111"/>
        <v>33.908792999999989</v>
      </c>
      <c r="I943" s="2">
        <f t="array" ref="I943">SUMPRODUCT(B927:B946, (ROW(B927:B946)-ROW(B927)+1)) / (20*21/2)</f>
        <v>80.647035238095228</v>
      </c>
      <c r="J943" s="2">
        <f t="shared" si="114"/>
        <v>73.929465583937628</v>
      </c>
      <c r="K943" s="2">
        <f t="shared" si="108"/>
        <v>63.99759569565532</v>
      </c>
    </row>
    <row r="944" spans="1:11" ht="13.5" x14ac:dyDescent="0.25">
      <c r="A944" s="3">
        <v>43381</v>
      </c>
      <c r="B944" s="2">
        <v>88.936899999999994</v>
      </c>
      <c r="C944" s="2">
        <f t="shared" si="109"/>
        <v>3.8283999999999878</v>
      </c>
      <c r="D944" s="2">
        <f t="shared" si="110"/>
        <v>81.931079999999994</v>
      </c>
      <c r="E944" s="2">
        <f t="shared" si="112"/>
        <v>78.158670000000001</v>
      </c>
      <c r="F944" s="2">
        <f t="shared" si="113"/>
        <v>75.564759999999978</v>
      </c>
      <c r="G944" s="2">
        <f t="shared" si="107"/>
        <v>63.970401999999993</v>
      </c>
      <c r="H944" s="2">
        <f t="shared" si="111"/>
        <v>34.267393999999989</v>
      </c>
      <c r="I944" s="2">
        <f t="array" ref="I944">SUMPRODUCT(B928:B947, (ROW(B928:B947)-ROW(B928)+1)) / (20*21/2)</f>
        <v>82.364670476190469</v>
      </c>
      <c r="J944" s="2">
        <f t="shared" si="114"/>
        <v>75.358745052134054</v>
      </c>
      <c r="K944" s="2">
        <f t="shared" si="108"/>
        <v>64.975607629159043</v>
      </c>
    </row>
    <row r="945" spans="1:11" ht="13.5" x14ac:dyDescent="0.25">
      <c r="A945" s="3">
        <v>43382</v>
      </c>
      <c r="B945" s="2">
        <v>92.936700000000002</v>
      </c>
      <c r="C945" s="2">
        <f t="shared" si="109"/>
        <v>3.9998000000000076</v>
      </c>
      <c r="D945" s="2">
        <f t="shared" si="110"/>
        <v>85.236320000000006</v>
      </c>
      <c r="E945" s="2">
        <f t="shared" si="112"/>
        <v>79.858730000000008</v>
      </c>
      <c r="F945" s="2">
        <f t="shared" si="113"/>
        <v>76.477059999999994</v>
      </c>
      <c r="G945" s="2">
        <f t="shared" si="107"/>
        <v>64.925731999999982</v>
      </c>
      <c r="H945" s="2">
        <f t="shared" si="111"/>
        <v>34.645993999999988</v>
      </c>
      <c r="I945" s="2">
        <f t="array" ref="I945">SUMPRODUCT(B929:B948, (ROW(B929:B948)-ROW(B929)+1)) / (20*21/2)</f>
        <v>84.417667142857141</v>
      </c>
      <c r="J945" s="2">
        <f t="shared" si="114"/>
        <v>77.03283599954986</v>
      </c>
      <c r="K945" s="2">
        <f t="shared" si="108"/>
        <v>66.072121055466539</v>
      </c>
    </row>
    <row r="946" spans="1:11" ht="13.5" x14ac:dyDescent="0.25">
      <c r="A946" s="3">
        <v>43383</v>
      </c>
      <c r="B946" s="2">
        <v>97.1143</v>
      </c>
      <c r="C946" s="2">
        <f t="shared" si="109"/>
        <v>4.1775999999999982</v>
      </c>
      <c r="D946" s="2">
        <f t="shared" si="110"/>
        <v>89.108240000000009</v>
      </c>
      <c r="E946" s="2">
        <f t="shared" si="112"/>
        <v>81.927789999999987</v>
      </c>
      <c r="F946" s="2">
        <f t="shared" si="113"/>
        <v>77.510930000000002</v>
      </c>
      <c r="G946" s="2">
        <f t="shared" ref="G946:G1009" si="115">AVERAGE(B897:B946)</f>
        <v>65.945503999999985</v>
      </c>
      <c r="H946" s="2">
        <f t="shared" si="111"/>
        <v>35.045481999999986</v>
      </c>
      <c r="I946" s="2">
        <f t="array" ref="I946">SUMPRODUCT(B930:B949, (ROW(B930:B949)-ROW(B930)+1)) / (20*21/2)</f>
        <v>86.280769047619032</v>
      </c>
      <c r="J946" s="2">
        <f t="shared" si="114"/>
        <v>78.945356380545107</v>
      </c>
      <c r="K946" s="2">
        <f t="shared" si="108"/>
        <v>67.289461406232562</v>
      </c>
    </row>
    <row r="947" spans="1:11" ht="13.5" x14ac:dyDescent="0.25">
      <c r="A947" s="3">
        <v>43384</v>
      </c>
      <c r="B947" s="2">
        <v>95.546099999999996</v>
      </c>
      <c r="C947" s="2">
        <f t="shared" si="109"/>
        <v>-1.5682000000000045</v>
      </c>
      <c r="D947" s="2">
        <f t="shared" si="110"/>
        <v>91.928500000000014</v>
      </c>
      <c r="E947" s="2">
        <f t="shared" si="112"/>
        <v>84.183340000000001</v>
      </c>
      <c r="F947" s="2">
        <f t="shared" si="113"/>
        <v>78.351734999999991</v>
      </c>
      <c r="G947" s="2">
        <f t="shared" si="115"/>
        <v>66.934043999999986</v>
      </c>
      <c r="H947" s="2">
        <f t="shared" si="111"/>
        <v>35.437128999999985</v>
      </c>
      <c r="I947" s="2">
        <f t="array" ref="I947">SUMPRODUCT(B931:B950, (ROW(B931:B950)-ROW(B931)+1)) / (20*21/2)</f>
        <v>88.157048095238082</v>
      </c>
      <c r="J947" s="2">
        <f t="shared" si="114"/>
        <v>80.526379582397951</v>
      </c>
      <c r="K947" s="2">
        <f t="shared" ref="K947:K1010" si="116">$K$4*B947+(1-$K$4)*K946</f>
        <v>68.397564880497953</v>
      </c>
    </row>
    <row r="948" spans="1:11" ht="13.5" x14ac:dyDescent="0.25">
      <c r="A948" s="3">
        <v>43385</v>
      </c>
      <c r="B948" s="2">
        <v>99.908199999999994</v>
      </c>
      <c r="C948" s="2">
        <f t="shared" si="109"/>
        <v>4.3620999999999981</v>
      </c>
      <c r="D948" s="2">
        <f t="shared" si="110"/>
        <v>94.888439999999989</v>
      </c>
      <c r="E948" s="2">
        <f t="shared" si="112"/>
        <v>87.054329999999993</v>
      </c>
      <c r="F948" s="2">
        <f t="shared" si="113"/>
        <v>79.508830000000003</v>
      </c>
      <c r="G948" s="2">
        <f t="shared" si="115"/>
        <v>67.996516</v>
      </c>
      <c r="H948" s="2">
        <f t="shared" si="111"/>
        <v>35.850616999999986</v>
      </c>
      <c r="I948" s="2">
        <f t="array" ref="I948">SUMPRODUCT(B932:B951, (ROW(B932:B951)-ROW(B932)+1)) / (20*21/2)</f>
        <v>89.858234761904754</v>
      </c>
      <c r="J948" s="2">
        <f t="shared" si="114"/>
        <v>82.372267241217202</v>
      </c>
      <c r="K948" s="2">
        <f t="shared" si="116"/>
        <v>69.633276061654897</v>
      </c>
    </row>
    <row r="949" spans="1:11" ht="13.5" x14ac:dyDescent="0.25">
      <c r="A949" s="3">
        <v>43389</v>
      </c>
      <c r="B949" s="2">
        <v>99.071399999999997</v>
      </c>
      <c r="C949" s="2">
        <f t="shared" si="109"/>
        <v>-0.83679999999999666</v>
      </c>
      <c r="D949" s="2">
        <f t="shared" si="110"/>
        <v>96.915339999999986</v>
      </c>
      <c r="E949" s="2">
        <f t="shared" si="112"/>
        <v>89.423209999999997</v>
      </c>
      <c r="F949" s="2">
        <f t="shared" si="113"/>
        <v>80.787170000000003</v>
      </c>
      <c r="G949" s="2">
        <f t="shared" si="115"/>
        <v>69.029071999999985</v>
      </c>
      <c r="H949" s="2">
        <f t="shared" si="111"/>
        <v>36.26031849999999</v>
      </c>
      <c r="I949" s="2">
        <f t="array" ref="I949">SUMPRODUCT(B933:B952, (ROW(B933:B952)-ROW(B933)+1)) / (20*21/2)</f>
        <v>91.132054761904769</v>
      </c>
      <c r="J949" s="2">
        <f t="shared" si="114"/>
        <v>83.96266083729175</v>
      </c>
      <c r="K949" s="2">
        <f t="shared" si="116"/>
        <v>70.787712294531175</v>
      </c>
    </row>
    <row r="950" spans="1:11" ht="13.5" x14ac:dyDescent="0.25">
      <c r="A950" s="3">
        <v>43390</v>
      </c>
      <c r="B950" s="2">
        <v>100.4881</v>
      </c>
      <c r="C950" s="2">
        <f t="shared" si="109"/>
        <v>1.4167000000000058</v>
      </c>
      <c r="D950" s="2">
        <f t="shared" si="110"/>
        <v>98.425619999999981</v>
      </c>
      <c r="E950" s="2">
        <f t="shared" si="112"/>
        <v>91.830970000000008</v>
      </c>
      <c r="F950" s="2">
        <f t="shared" si="113"/>
        <v>82.296140000000008</v>
      </c>
      <c r="G950" s="2">
        <f t="shared" si="115"/>
        <v>70.079419999999985</v>
      </c>
      <c r="H950" s="2">
        <f t="shared" si="111"/>
        <v>36.677103499999987</v>
      </c>
      <c r="I950" s="2">
        <f t="array" ref="I950">SUMPRODUCT(B934:B953, (ROW(B934:B953)-ROW(B934)+1)) / (20*21/2)</f>
        <v>91.852402857142863</v>
      </c>
      <c r="J950" s="2">
        <f t="shared" si="114"/>
        <v>85.536512186121115</v>
      </c>
      <c r="K950" s="2">
        <f t="shared" si="116"/>
        <v>71.952433381020143</v>
      </c>
    </row>
    <row r="951" spans="1:11" ht="13.5" x14ac:dyDescent="0.25">
      <c r="A951" s="3">
        <v>43391</v>
      </c>
      <c r="B951" s="2">
        <v>100.15860000000001</v>
      </c>
      <c r="C951" s="2">
        <f t="shared" si="109"/>
        <v>-0.32949999999999591</v>
      </c>
      <c r="D951" s="2">
        <f t="shared" si="110"/>
        <v>99.034479999999988</v>
      </c>
      <c r="E951" s="2">
        <f t="shared" si="112"/>
        <v>94.071359999999999</v>
      </c>
      <c r="F951" s="2">
        <f t="shared" si="113"/>
        <v>83.877590000000012</v>
      </c>
      <c r="G951" s="2">
        <f t="shared" si="115"/>
        <v>71.129767999999999</v>
      </c>
      <c r="H951" s="2">
        <f t="shared" si="111"/>
        <v>37.09224099999998</v>
      </c>
      <c r="I951" s="2">
        <f t="array" ref="I951">SUMPRODUCT(B935:B954, (ROW(B935:B954)-ROW(B935)+1)) / (20*21/2)</f>
        <v>92.063765238095243</v>
      </c>
      <c r="J951" s="2">
        <f t="shared" si="114"/>
        <v>86.9290919779191</v>
      </c>
      <c r="K951" s="2">
        <f t="shared" si="116"/>
        <v>73.058557562156608</v>
      </c>
    </row>
    <row r="952" spans="1:11" ht="13.5" x14ac:dyDescent="0.25">
      <c r="A952" s="3">
        <v>43392</v>
      </c>
      <c r="B952" s="2">
        <v>97.252700000000004</v>
      </c>
      <c r="C952" s="2">
        <f t="shared" si="109"/>
        <v>-2.9059000000000026</v>
      </c>
      <c r="D952" s="2">
        <f t="shared" si="110"/>
        <v>99.375799999999998</v>
      </c>
      <c r="E952" s="2">
        <f t="shared" si="112"/>
        <v>95.652150000000006</v>
      </c>
      <c r="F952" s="2">
        <f t="shared" si="113"/>
        <v>85.313745000000011</v>
      </c>
      <c r="G952" s="2">
        <f t="shared" si="115"/>
        <v>72.167200000000008</v>
      </c>
      <c r="H952" s="2">
        <f t="shared" si="111"/>
        <v>37.493154999999987</v>
      </c>
      <c r="I952" s="2">
        <f t="array" ref="I952">SUMPRODUCT(B936:B955, (ROW(B936:B955)-ROW(B936)+1)) / (20*21/2)</f>
        <v>92.191251428571434</v>
      </c>
      <c r="J952" s="2">
        <f t="shared" si="114"/>
        <v>87.912292741926805</v>
      </c>
      <c r="K952" s="2">
        <f t="shared" si="116"/>
        <v>74.007347461679885</v>
      </c>
    </row>
    <row r="953" spans="1:11" ht="13.5" x14ac:dyDescent="0.25">
      <c r="A953" s="3">
        <v>43395</v>
      </c>
      <c r="B953" s="2">
        <v>92.877399999999994</v>
      </c>
      <c r="C953" s="2">
        <f t="shared" si="109"/>
        <v>-4.37530000000001</v>
      </c>
      <c r="D953" s="2">
        <f t="shared" si="110"/>
        <v>97.969639999999998</v>
      </c>
      <c r="E953" s="2">
        <f t="shared" si="112"/>
        <v>96.429040000000001</v>
      </c>
      <c r="F953" s="2">
        <f t="shared" si="113"/>
        <v>86.480395000000016</v>
      </c>
      <c r="G953" s="2">
        <f t="shared" si="115"/>
        <v>73.089055999999999</v>
      </c>
      <c r="H953" s="2">
        <f t="shared" si="111"/>
        <v>37.87148899999999</v>
      </c>
      <c r="I953" s="2">
        <f t="array" ref="I953">SUMPRODUCT(B937:B956, (ROW(B937:B956)-ROW(B937)+1)) / (20*21/2)</f>
        <v>92.478611428571426</v>
      </c>
      <c r="J953" s="2">
        <f t="shared" si="114"/>
        <v>88.385160099838544</v>
      </c>
      <c r="K953" s="2">
        <f t="shared" si="116"/>
        <v>74.747349522006175</v>
      </c>
    </row>
    <row r="954" spans="1:11" ht="13.5" x14ac:dyDescent="0.25">
      <c r="A954" s="3">
        <v>43396</v>
      </c>
      <c r="B954" s="2">
        <v>88.699700000000007</v>
      </c>
      <c r="C954" s="2">
        <f t="shared" si="109"/>
        <v>-4.1776999999999873</v>
      </c>
      <c r="D954" s="2">
        <f t="shared" si="110"/>
        <v>95.895299999999992</v>
      </c>
      <c r="E954" s="2">
        <f t="shared" si="112"/>
        <v>96.405319999999989</v>
      </c>
      <c r="F954" s="2">
        <f t="shared" si="113"/>
        <v>87.281995000000009</v>
      </c>
      <c r="G954" s="2">
        <f t="shared" si="115"/>
        <v>73.90100000000001</v>
      </c>
      <c r="H954" s="2">
        <f t="shared" si="111"/>
        <v>38.228934499999987</v>
      </c>
      <c r="I954" s="2">
        <f t="array" ref="I954">SUMPRODUCT(B938:B957, (ROW(B938:B957)-ROW(B938)+1)) / (20*21/2)</f>
        <v>93.086591428571424</v>
      </c>
      <c r="J954" s="2">
        <f t="shared" si="114"/>
        <v>88.415116280806302</v>
      </c>
      <c r="K954" s="2">
        <f t="shared" si="116"/>
        <v>75.294500521143192</v>
      </c>
    </row>
    <row r="955" spans="1:11" ht="13.5" x14ac:dyDescent="0.25">
      <c r="A955" s="3">
        <v>43397</v>
      </c>
      <c r="B955" s="2">
        <v>88.620599999999996</v>
      </c>
      <c r="C955" s="2">
        <f t="shared" si="109"/>
        <v>-7.910000000001105E-2</v>
      </c>
      <c r="D955" s="2">
        <f t="shared" si="110"/>
        <v>93.521800000000013</v>
      </c>
      <c r="E955" s="2">
        <f t="shared" si="112"/>
        <v>95.973709999999983</v>
      </c>
      <c r="F955" s="2">
        <f t="shared" si="113"/>
        <v>87.91622000000001</v>
      </c>
      <c r="G955" s="2">
        <f t="shared" si="115"/>
        <v>74.671958000000004</v>
      </c>
      <c r="H955" s="2">
        <f t="shared" si="111"/>
        <v>38.585739499999988</v>
      </c>
      <c r="I955" s="2">
        <f t="array" ref="I955">SUMPRODUCT(B939:B958, (ROW(B939:B958)-ROW(B939)+1)) / (20*21/2)</f>
        <v>93.99630047619047</v>
      </c>
      <c r="J955" s="2">
        <f t="shared" si="114"/>
        <v>88.434686158824746</v>
      </c>
      <c r="K955" s="2">
        <f t="shared" si="116"/>
        <v>75.817092657568963</v>
      </c>
    </row>
    <row r="956" spans="1:11" ht="13.5" x14ac:dyDescent="0.25">
      <c r="A956" s="3">
        <v>43398</v>
      </c>
      <c r="B956" s="2">
        <v>90.933499999999995</v>
      </c>
      <c r="C956" s="2">
        <f t="shared" si="109"/>
        <v>2.3128999999999991</v>
      </c>
      <c r="D956" s="2">
        <f t="shared" si="110"/>
        <v>91.67677999999998</v>
      </c>
      <c r="E956" s="2">
        <f t="shared" si="112"/>
        <v>95.355629999999991</v>
      </c>
      <c r="F956" s="2">
        <f t="shared" si="113"/>
        <v>88.641710000000003</v>
      </c>
      <c r="G956" s="2">
        <f t="shared" si="115"/>
        <v>75.459390000000013</v>
      </c>
      <c r="H956" s="2">
        <f t="shared" si="111"/>
        <v>38.951692499999993</v>
      </c>
      <c r="I956" s="2">
        <f t="array" ref="I956">SUMPRODUCT(B940:B959, (ROW(B940:B959)-ROW(B940)+1)) / (20*21/2)</f>
        <v>94.488556666666668</v>
      </c>
      <c r="J956" s="2">
        <f t="shared" si="114"/>
        <v>88.672668429412866</v>
      </c>
      <c r="K956" s="2">
        <f t="shared" si="116"/>
        <v>76.409892945507437</v>
      </c>
    </row>
    <row r="957" spans="1:11" ht="13.5" x14ac:dyDescent="0.25">
      <c r="A957" s="3">
        <v>43399</v>
      </c>
      <c r="B957" s="2">
        <v>95.025499999999994</v>
      </c>
      <c r="C957" s="2">
        <f t="shared" si="109"/>
        <v>4.0919999999999987</v>
      </c>
      <c r="D957" s="2">
        <f t="shared" si="110"/>
        <v>91.231340000000003</v>
      </c>
      <c r="E957" s="2">
        <f t="shared" si="112"/>
        <v>95.303569999999993</v>
      </c>
      <c r="F957" s="2">
        <f t="shared" si="113"/>
        <v>89.743454999999997</v>
      </c>
      <c r="G957" s="2">
        <f t="shared" si="115"/>
        <v>76.318778000000023</v>
      </c>
      <c r="H957" s="2">
        <f t="shared" si="111"/>
        <v>39.33810549999999</v>
      </c>
      <c r="I957" s="2">
        <f t="array" ref="I957">SUMPRODUCT(B941:B960, (ROW(B941:B960)-ROW(B941)+1)) / (20*21/2)</f>
        <v>94.807706190476182</v>
      </c>
      <c r="J957" s="2">
        <f t="shared" si="114"/>
        <v>89.277700007564022</v>
      </c>
      <c r="K957" s="2">
        <f t="shared" si="116"/>
        <v>77.139916751565963</v>
      </c>
    </row>
    <row r="958" spans="1:11" ht="13.5" x14ac:dyDescent="0.25">
      <c r="A958" s="3">
        <v>43402</v>
      </c>
      <c r="B958" s="2">
        <v>99.295400000000001</v>
      </c>
      <c r="C958" s="2">
        <f t="shared" si="109"/>
        <v>4.2699000000000069</v>
      </c>
      <c r="D958" s="2">
        <f t="shared" si="110"/>
        <v>92.514939999999996</v>
      </c>
      <c r="E958" s="2">
        <f t="shared" si="112"/>
        <v>95.242289999999997</v>
      </c>
      <c r="F958" s="2">
        <f t="shared" si="113"/>
        <v>91.148309999999995</v>
      </c>
      <c r="G958" s="2">
        <f t="shared" si="115"/>
        <v>77.200174000000018</v>
      </c>
      <c r="H958" s="2">
        <f t="shared" si="111"/>
        <v>39.745867999999994</v>
      </c>
      <c r="I958" s="2">
        <f t="array" ref="I958">SUMPRODUCT(B942:B961, (ROW(B942:B961)-ROW(B942)+1)) / (20*21/2)</f>
        <v>95.104762380952408</v>
      </c>
      <c r="J958" s="2">
        <f t="shared" si="114"/>
        <v>90.231766673510307</v>
      </c>
      <c r="K958" s="2">
        <f t="shared" si="116"/>
        <v>78.008759231896704</v>
      </c>
    </row>
    <row r="959" spans="1:11" ht="13.5" x14ac:dyDescent="0.25">
      <c r="A959" s="3">
        <v>43403</v>
      </c>
      <c r="B959" s="2">
        <v>96.316999999999993</v>
      </c>
      <c r="C959" s="2">
        <f t="shared" si="109"/>
        <v>-2.9784000000000077</v>
      </c>
      <c r="D959" s="2">
        <f t="shared" si="110"/>
        <v>94.038399999999996</v>
      </c>
      <c r="E959" s="2">
        <f t="shared" si="112"/>
        <v>94.966849999999994</v>
      </c>
      <c r="F959" s="2">
        <f t="shared" si="113"/>
        <v>92.195030000000003</v>
      </c>
      <c r="G959" s="2">
        <f t="shared" si="115"/>
        <v>78.007636000000019</v>
      </c>
      <c r="H959" s="2">
        <f t="shared" si="111"/>
        <v>40.138738499999988</v>
      </c>
      <c r="I959" s="2">
        <f t="array" ref="I959">SUMPRODUCT(B943:B962, (ROW(B943:B962)-ROW(B943)+1)) / (20*21/2)</f>
        <v>95.032503333333324</v>
      </c>
      <c r="J959" s="2">
        <f t="shared" si="114"/>
        <v>90.811312704604575</v>
      </c>
      <c r="K959" s="2">
        <f t="shared" si="116"/>
        <v>78.726729458096827</v>
      </c>
    </row>
    <row r="960" spans="1:11" ht="13.5" x14ac:dyDescent="0.25">
      <c r="A960" s="3">
        <v>43404</v>
      </c>
      <c r="B960" s="2">
        <v>95.546099999999996</v>
      </c>
      <c r="C960" s="2">
        <f t="shared" si="109"/>
        <v>-0.77089999999999748</v>
      </c>
      <c r="D960" s="2">
        <f t="shared" si="110"/>
        <v>95.423500000000018</v>
      </c>
      <c r="E960" s="2">
        <f t="shared" si="112"/>
        <v>94.472650000000002</v>
      </c>
      <c r="F960" s="2">
        <f t="shared" si="113"/>
        <v>93.151809999999998</v>
      </c>
      <c r="G960" s="2">
        <f t="shared" si="115"/>
        <v>78.739058000000028</v>
      </c>
      <c r="H960" s="2">
        <f t="shared" si="111"/>
        <v>40.526224999999982</v>
      </c>
      <c r="I960" s="2">
        <f t="array" ref="I960">SUMPRODUCT(B944:B963, (ROW(B944:B963)-ROW(B944)+1)) / (20*21/2)</f>
        <v>94.648910476190494</v>
      </c>
      <c r="J960" s="2">
        <f t="shared" si="114"/>
        <v>91.262244827975564</v>
      </c>
      <c r="K960" s="2">
        <f t="shared" si="116"/>
        <v>79.386312616602822</v>
      </c>
    </row>
    <row r="961" spans="1:11" ht="13.5" x14ac:dyDescent="0.25">
      <c r="A961" s="3">
        <v>43405</v>
      </c>
      <c r="B961" s="2">
        <v>96.270899999999997</v>
      </c>
      <c r="C961" s="2">
        <f t="shared" si="109"/>
        <v>0.72480000000000189</v>
      </c>
      <c r="D961" s="2">
        <f t="shared" si="110"/>
        <v>96.490979999999993</v>
      </c>
      <c r="E961" s="2">
        <f t="shared" si="112"/>
        <v>94.083879999999994</v>
      </c>
      <c r="F961" s="2">
        <f t="shared" si="113"/>
        <v>94.077619999999996</v>
      </c>
      <c r="G961" s="2">
        <f t="shared" si="115"/>
        <v>79.484844000000024</v>
      </c>
      <c r="H961" s="2">
        <f t="shared" si="111"/>
        <v>40.917335499999993</v>
      </c>
      <c r="I961" s="2">
        <f t="array" ref="I961">SUMPRODUCT(B945:B964, (ROW(B945:B964)-ROW(B945)+1)) / (20*21/2)</f>
        <v>94.078302857142845</v>
      </c>
      <c r="J961" s="2">
        <f t="shared" si="114"/>
        <v>91.739259606263602</v>
      </c>
      <c r="K961" s="2">
        <f t="shared" si="116"/>
        <v>80.048453298304665</v>
      </c>
    </row>
    <row r="962" spans="1:11" ht="13.5" x14ac:dyDescent="0.25">
      <c r="A962" s="3">
        <v>43406</v>
      </c>
      <c r="B962" s="2">
        <v>93.318899999999999</v>
      </c>
      <c r="C962" s="2">
        <f t="shared" si="109"/>
        <v>-2.9519999999999982</v>
      </c>
      <c r="D962" s="2">
        <f t="shared" si="110"/>
        <v>96.149659999999997</v>
      </c>
      <c r="E962" s="2">
        <f t="shared" si="112"/>
        <v>93.6905</v>
      </c>
      <c r="F962" s="2">
        <f t="shared" si="113"/>
        <v>94.67132500000001</v>
      </c>
      <c r="G962" s="2">
        <f t="shared" si="115"/>
        <v>80.187932000000018</v>
      </c>
      <c r="H962" s="2">
        <f t="shared" si="111"/>
        <v>41.293716499999988</v>
      </c>
      <c r="I962" s="2">
        <f t="array" ref="I962">SUMPRODUCT(B946:B965, (ROW(B946:B965)-ROW(B946)+1)) / (20*21/2)</f>
        <v>93.66448666666669</v>
      </c>
      <c r="J962" s="2">
        <f t="shared" si="114"/>
        <v>91.889701548524215</v>
      </c>
      <c r="K962" s="2">
        <f t="shared" si="116"/>
        <v>80.568862972880964</v>
      </c>
    </row>
    <row r="963" spans="1:11" ht="13.5" x14ac:dyDescent="0.25">
      <c r="A963" s="3">
        <v>43409</v>
      </c>
      <c r="B963" s="2">
        <v>90.643600000000006</v>
      </c>
      <c r="C963" s="2">
        <f t="shared" si="109"/>
        <v>-2.6752999999999929</v>
      </c>
      <c r="D963" s="2">
        <f t="shared" si="110"/>
        <v>94.419299999999993</v>
      </c>
      <c r="E963" s="2">
        <f t="shared" si="112"/>
        <v>93.467119999999994</v>
      </c>
      <c r="F963" s="2">
        <f t="shared" si="113"/>
        <v>94.948080000000004</v>
      </c>
      <c r="G963" s="2">
        <f t="shared" si="115"/>
        <v>80.814714000000023</v>
      </c>
      <c r="H963" s="2">
        <f t="shared" si="111"/>
        <v>41.658219999999986</v>
      </c>
      <c r="I963" s="2">
        <f t="array" ref="I963">SUMPRODUCT(B947:B966, (ROW(B947:B966)-ROW(B947)+1)) / (20*21/2)</f>
        <v>93.261778571428579</v>
      </c>
      <c r="J963" s="2">
        <f t="shared" si="114"/>
        <v>91.771025210569533</v>
      </c>
      <c r="K963" s="2">
        <f t="shared" si="116"/>
        <v>80.963950699434648</v>
      </c>
    </row>
    <row r="964" spans="1:11" ht="13.5" x14ac:dyDescent="0.25">
      <c r="A964" s="3">
        <v>43410</v>
      </c>
      <c r="B964" s="2">
        <v>88.956699999999998</v>
      </c>
      <c r="C964" s="2">
        <f t="shared" ref="C964:C1027" si="117">B964-B963</f>
        <v>-1.6869000000000085</v>
      </c>
      <c r="D964" s="2">
        <f t="shared" si="110"/>
        <v>92.947239999999994</v>
      </c>
      <c r="E964" s="2">
        <f t="shared" si="112"/>
        <v>93.492819999999995</v>
      </c>
      <c r="F964" s="2">
        <f t="shared" si="113"/>
        <v>94.949069999999992</v>
      </c>
      <c r="G964" s="2">
        <f t="shared" si="115"/>
        <v>81.407758000000015</v>
      </c>
      <c r="H964" s="2">
        <f t="shared" si="111"/>
        <v>42.014288999999991</v>
      </c>
      <c r="I964" s="2">
        <f t="array" ref="I964">SUMPRODUCT(B948:B967, (ROW(B948:B967)-ROW(B948)+1)) / (20*21/2)</f>
        <v>92.858700476190492</v>
      </c>
      <c r="J964" s="2">
        <f t="shared" si="114"/>
        <v>91.502994238134335</v>
      </c>
      <c r="K964" s="2">
        <f t="shared" si="116"/>
        <v>81.277391848476427</v>
      </c>
    </row>
    <row r="965" spans="1:11" ht="13.5" x14ac:dyDescent="0.25">
      <c r="A965" s="3">
        <v>43411</v>
      </c>
      <c r="B965" s="2">
        <v>90.603999999999999</v>
      </c>
      <c r="C965" s="2">
        <f t="shared" si="117"/>
        <v>1.6473000000000013</v>
      </c>
      <c r="D965" s="2">
        <f t="shared" si="110"/>
        <v>91.958820000000003</v>
      </c>
      <c r="E965" s="2">
        <f t="shared" si="112"/>
        <v>93.691159999999996</v>
      </c>
      <c r="F965" s="2">
        <f t="shared" si="113"/>
        <v>94.832435000000004</v>
      </c>
      <c r="G965" s="2">
        <f t="shared" si="115"/>
        <v>82.033748000000017</v>
      </c>
      <c r="H965" s="2">
        <f t="shared" si="111"/>
        <v>42.377095499999989</v>
      </c>
      <c r="I965" s="2">
        <f t="array" ref="I965">SUMPRODUCT(B949:B968, (ROW(B949:B968)-ROW(B949)+1)) / (20*21/2)</f>
        <v>92.543477142857128</v>
      </c>
      <c r="J965" s="2">
        <f t="shared" si="114"/>
        <v>91.417375739264401</v>
      </c>
      <c r="K965" s="2">
        <f t="shared" si="116"/>
        <v>81.643141187751866</v>
      </c>
    </row>
    <row r="966" spans="1:11" ht="13.5" x14ac:dyDescent="0.25">
      <c r="A966" s="3">
        <v>43412</v>
      </c>
      <c r="B966" s="2">
        <v>90.603999999999999</v>
      </c>
      <c r="C966" s="2">
        <f t="shared" si="117"/>
        <v>0</v>
      </c>
      <c r="D966" s="2">
        <f t="shared" ref="D966:D1029" si="118">AVERAGE(B962:B966)</f>
        <v>90.825439999999986</v>
      </c>
      <c r="E966" s="2">
        <f t="shared" si="112"/>
        <v>93.658209999999997</v>
      </c>
      <c r="F966" s="2">
        <f t="shared" si="113"/>
        <v>94.506920000000008</v>
      </c>
      <c r="G966" s="2">
        <f t="shared" si="115"/>
        <v>82.660662000000016</v>
      </c>
      <c r="H966" s="2">
        <f t="shared" si="111"/>
        <v>42.739901999999987</v>
      </c>
      <c r="I966" s="2">
        <f t="array" ref="I966">SUMPRODUCT(B950:B969, (ROW(B950:B969)-ROW(B950)+1)) / (20*21/2)</f>
        <v>92.271619047619055</v>
      </c>
      <c r="J966" s="2">
        <f t="shared" si="114"/>
        <v>91.339911383143985</v>
      </c>
      <c r="K966" s="2">
        <f t="shared" si="116"/>
        <v>81.994547415683158</v>
      </c>
    </row>
    <row r="967" spans="1:11" ht="13.5" x14ac:dyDescent="0.25">
      <c r="A967" s="3">
        <v>43413</v>
      </c>
      <c r="B967" s="2">
        <v>90.274600000000007</v>
      </c>
      <c r="C967" s="2">
        <f t="shared" si="117"/>
        <v>-0.32939999999999259</v>
      </c>
      <c r="D967" s="2">
        <f t="shared" si="118"/>
        <v>90.216579999999993</v>
      </c>
      <c r="E967" s="2">
        <f t="shared" si="112"/>
        <v>93.183120000000002</v>
      </c>
      <c r="F967" s="2">
        <f t="shared" si="113"/>
        <v>94.243345000000005</v>
      </c>
      <c r="G967" s="2">
        <f t="shared" si="115"/>
        <v>83.22774600000001</v>
      </c>
      <c r="H967" s="2">
        <f t="shared" si="111"/>
        <v>43.101061499999986</v>
      </c>
      <c r="I967" s="2">
        <f t="array" ref="I967">SUMPRODUCT(B951:B970, (ROW(B951:B970)-ROW(B951)+1)) / (20*21/2)</f>
        <v>92.223614761904756</v>
      </c>
      <c r="J967" s="2">
        <f t="shared" si="114"/>
        <v>91.238453156177897</v>
      </c>
      <c r="K967" s="2">
        <f t="shared" si="116"/>
        <v>82.319255360166181</v>
      </c>
    </row>
    <row r="968" spans="1:11" ht="13.5" x14ac:dyDescent="0.25">
      <c r="A968" s="3">
        <v>43416</v>
      </c>
      <c r="B968" s="2">
        <v>90.933499999999995</v>
      </c>
      <c r="C968" s="2">
        <f t="shared" si="117"/>
        <v>0.65889999999998849</v>
      </c>
      <c r="D968" s="2">
        <f t="shared" si="118"/>
        <v>90.274559999999994</v>
      </c>
      <c r="E968" s="2">
        <f t="shared" si="112"/>
        <v>92.34693</v>
      </c>
      <c r="F968" s="2">
        <f t="shared" si="113"/>
        <v>93.794610000000006</v>
      </c>
      <c r="G968" s="2">
        <f t="shared" si="115"/>
        <v>83.752392</v>
      </c>
      <c r="H968" s="2">
        <f t="shared" si="111"/>
        <v>43.464719999999986</v>
      </c>
      <c r="I968" s="2">
        <f t="array" ref="I968">SUMPRODUCT(B952:B971, (ROW(B952:B971)-ROW(B952)+1)) / (20*21/2)</f>
        <v>92.459077619047619</v>
      </c>
      <c r="J968" s="2">
        <f t="shared" si="114"/>
        <v>91.20940999844666</v>
      </c>
      <c r="K968" s="2">
        <f t="shared" si="116"/>
        <v>82.657068875453774</v>
      </c>
    </row>
    <row r="969" spans="1:11" ht="13.5" x14ac:dyDescent="0.25">
      <c r="A969" s="3">
        <v>43417</v>
      </c>
      <c r="B969" s="2">
        <v>90.940100000000001</v>
      </c>
      <c r="C969" s="2">
        <f t="shared" si="117"/>
        <v>6.6000000000059345E-3</v>
      </c>
      <c r="D969" s="2">
        <f t="shared" si="118"/>
        <v>90.671239999999983</v>
      </c>
      <c r="E969" s="2">
        <f t="shared" si="112"/>
        <v>91.809240000000003</v>
      </c>
      <c r="F969" s="2">
        <f t="shared" si="113"/>
        <v>93.388045000000005</v>
      </c>
      <c r="G969" s="2">
        <f t="shared" si="115"/>
        <v>84.279674</v>
      </c>
      <c r="H969" s="2">
        <f t="shared" si="111"/>
        <v>43.823975999999988</v>
      </c>
      <c r="I969" s="2">
        <f t="array" ref="I969">SUMPRODUCT(B953:B972, (ROW(B953:B972)-ROW(B953)+1)) / (20*21/2)</f>
        <v>93.269694761904773</v>
      </c>
      <c r="J969" s="2">
        <f t="shared" si="114"/>
        <v>91.183761427166033</v>
      </c>
      <c r="K969" s="2">
        <f t="shared" si="116"/>
        <v>82.981893625435987</v>
      </c>
    </row>
    <row r="970" spans="1:11" ht="13.5" x14ac:dyDescent="0.25">
      <c r="A970" s="3">
        <v>43418</v>
      </c>
      <c r="B970" s="2">
        <v>92.884</v>
      </c>
      <c r="C970" s="2">
        <f t="shared" si="117"/>
        <v>1.9438999999999993</v>
      </c>
      <c r="D970" s="2">
        <f t="shared" si="118"/>
        <v>91.12724</v>
      </c>
      <c r="E970" s="2">
        <f t="shared" si="112"/>
        <v>91.543030000000002</v>
      </c>
      <c r="F970" s="2">
        <f t="shared" si="113"/>
        <v>93.007840000000016</v>
      </c>
      <c r="G970" s="2">
        <f t="shared" si="115"/>
        <v>84.787716000000003</v>
      </c>
      <c r="H970" s="2">
        <f t="shared" ref="H970:H1033" si="119">AVERAGE(B771:B970)</f>
        <v>44.188668499999984</v>
      </c>
      <c r="I970" s="2">
        <f t="array" ref="I970">SUMPRODUCT(B954:B973, (ROW(B954:B973)-ROW(B954)+1)) / (20*21/2)</f>
        <v>94.455841904761911</v>
      </c>
      <c r="J970" s="2">
        <f t="shared" si="114"/>
        <v>91.345688910293092</v>
      </c>
      <c r="K970" s="2">
        <f t="shared" si="116"/>
        <v>83.370211522477717</v>
      </c>
    </row>
    <row r="971" spans="1:11" ht="13.5" x14ac:dyDescent="0.25">
      <c r="A971" s="3">
        <v>43419</v>
      </c>
      <c r="B971" s="2">
        <v>95.480199999999996</v>
      </c>
      <c r="C971" s="2">
        <f t="shared" si="117"/>
        <v>2.5961999999999961</v>
      </c>
      <c r="D971" s="2">
        <f t="shared" si="118"/>
        <v>92.102479999999986</v>
      </c>
      <c r="E971" s="2">
        <f t="shared" si="112"/>
        <v>91.46396</v>
      </c>
      <c r="F971" s="2">
        <f t="shared" si="113"/>
        <v>92.773920000000004</v>
      </c>
      <c r="G971" s="2">
        <f t="shared" si="115"/>
        <v>85.287059999999997</v>
      </c>
      <c r="H971" s="2">
        <f t="shared" si="119"/>
        <v>44.563282999999984</v>
      </c>
      <c r="I971" s="2">
        <f t="array" ref="I971">SUMPRODUCT(B955:B974, (ROW(B955:B974)-ROW(B955)+1)) / (20*21/2)</f>
        <v>95.833242857142849</v>
      </c>
      <c r="J971" s="2">
        <f t="shared" si="114"/>
        <v>91.739451871217554</v>
      </c>
      <c r="K971" s="2">
        <f t="shared" si="116"/>
        <v>83.84511303140016</v>
      </c>
    </row>
    <row r="972" spans="1:11" ht="13.5" x14ac:dyDescent="0.25">
      <c r="A972" s="3">
        <v>43420</v>
      </c>
      <c r="B972" s="2">
        <v>101.2854</v>
      </c>
      <c r="C972" s="2">
        <f t="shared" si="117"/>
        <v>5.8051999999999992</v>
      </c>
      <c r="D972" s="2">
        <f t="shared" si="118"/>
        <v>94.304639999999992</v>
      </c>
      <c r="E972" s="2">
        <f t="shared" ref="E972:E1035" si="120">AVERAGE(B963:B972)</f>
        <v>92.26061</v>
      </c>
      <c r="F972" s="2">
        <f t="shared" si="113"/>
        <v>92.975555000000014</v>
      </c>
      <c r="G972" s="2">
        <f t="shared" si="115"/>
        <v>85.863104000000007</v>
      </c>
      <c r="H972" s="2">
        <f t="shared" si="119"/>
        <v>44.962640499999992</v>
      </c>
      <c r="I972" s="2">
        <f t="array" ref="I972">SUMPRODUCT(B956:B975, (ROW(B956:B975)-ROW(B956)+1)) / (20*21/2)</f>
        <v>97.62047142857142</v>
      </c>
      <c r="J972" s="2">
        <f t="shared" si="114"/>
        <v>92.64858978824445</v>
      </c>
      <c r="K972" s="2">
        <f t="shared" si="116"/>
        <v>84.529045853698193</v>
      </c>
    </row>
    <row r="973" spans="1:11" ht="13.5" x14ac:dyDescent="0.25">
      <c r="A973" s="3">
        <v>43423</v>
      </c>
      <c r="B973" s="2">
        <v>105.4301</v>
      </c>
      <c r="C973" s="2">
        <f t="shared" si="117"/>
        <v>4.1447000000000003</v>
      </c>
      <c r="D973" s="2">
        <f t="shared" si="118"/>
        <v>97.203959999999995</v>
      </c>
      <c r="E973" s="2">
        <f t="shared" si="120"/>
        <v>93.739260000000002</v>
      </c>
      <c r="F973" s="2">
        <f t="shared" si="113"/>
        <v>93.603190000000012</v>
      </c>
      <c r="G973" s="2">
        <f t="shared" si="115"/>
        <v>86.603750000000005</v>
      </c>
      <c r="H973" s="2">
        <f t="shared" si="119"/>
        <v>45.379325999999985</v>
      </c>
      <c r="I973" s="2">
        <f t="array" ref="I973">SUMPRODUCT(B957:B976, (ROW(B957:B976)-ROW(B957)+1)) / (20*21/2)</f>
        <v>99.29000095238095</v>
      </c>
      <c r="J973" s="2">
        <f t="shared" si="114"/>
        <v>93.865876475078309</v>
      </c>
      <c r="K973" s="2">
        <f t="shared" si="116"/>
        <v>85.348695035906104</v>
      </c>
    </row>
    <row r="974" spans="1:11" ht="13.5" x14ac:dyDescent="0.25">
      <c r="A974" s="3">
        <v>43425</v>
      </c>
      <c r="B974" s="2">
        <v>108.0659</v>
      </c>
      <c r="C974" s="2">
        <f t="shared" si="117"/>
        <v>2.6358000000000033</v>
      </c>
      <c r="D974" s="2">
        <f t="shared" si="118"/>
        <v>100.62911999999999</v>
      </c>
      <c r="E974" s="2">
        <f t="shared" si="120"/>
        <v>95.650180000000006</v>
      </c>
      <c r="F974" s="2">
        <f t="shared" si="113"/>
        <v>94.5715</v>
      </c>
      <c r="G974" s="2">
        <f t="shared" si="115"/>
        <v>87.335567999999981</v>
      </c>
      <c r="H974" s="2">
        <f t="shared" si="119"/>
        <v>45.805580999999982</v>
      </c>
      <c r="I974" s="2">
        <f t="array" ref="I974">SUMPRODUCT(B958:B977, (ROW(B958:B977)-ROW(B958)+1)) / (20*21/2)</f>
        <v>100.85284523809524</v>
      </c>
      <c r="J974" s="2">
        <f t="shared" si="114"/>
        <v>95.218259667927995</v>
      </c>
      <c r="K974" s="2">
        <f t="shared" si="116"/>
        <v>86.239565818811755</v>
      </c>
    </row>
    <row r="975" spans="1:11" ht="13.5" x14ac:dyDescent="0.25">
      <c r="A975" s="3">
        <v>43426</v>
      </c>
      <c r="B975" s="2">
        <v>113.3374</v>
      </c>
      <c r="C975" s="2">
        <f t="shared" si="117"/>
        <v>5.2715000000000032</v>
      </c>
      <c r="D975" s="2">
        <f t="shared" si="118"/>
        <v>104.71979999999999</v>
      </c>
      <c r="E975" s="2">
        <f t="shared" si="120"/>
        <v>97.923519999999996</v>
      </c>
      <c r="F975" s="2">
        <f t="shared" si="113"/>
        <v>95.807339999999996</v>
      </c>
      <c r="G975" s="2">
        <f t="shared" si="115"/>
        <v>88.108502000000001</v>
      </c>
      <c r="H975" s="2">
        <f t="shared" si="119"/>
        <v>46.258223999999991</v>
      </c>
      <c r="I975" s="2">
        <f t="array" ref="I975">SUMPRODUCT(B959:B978, (ROW(B959:B978)-ROW(B959)+1)) / (20*21/2)</f>
        <v>102.20297571428571</v>
      </c>
      <c r="J975" s="2">
        <f t="shared" si="114"/>
        <v>96.943892080506274</v>
      </c>
      <c r="K975" s="2">
        <f t="shared" si="116"/>
        <v>87.30222598277993</v>
      </c>
    </row>
    <row r="976" spans="1:11" ht="13.5" x14ac:dyDescent="0.25">
      <c r="A976" s="3">
        <v>43427</v>
      </c>
      <c r="B976" s="2">
        <v>113.3374</v>
      </c>
      <c r="C976" s="2">
        <f t="shared" si="117"/>
        <v>0</v>
      </c>
      <c r="D976" s="2">
        <f t="shared" si="118"/>
        <v>108.29123999999999</v>
      </c>
      <c r="E976" s="2">
        <f t="shared" si="120"/>
        <v>100.19685999999999</v>
      </c>
      <c r="F976" s="2">
        <f t="shared" si="113"/>
        <v>96.927535000000006</v>
      </c>
      <c r="G976" s="2">
        <f t="shared" si="115"/>
        <v>88.846512000000018</v>
      </c>
      <c r="H976" s="2">
        <f t="shared" si="119"/>
        <v>46.710866999999986</v>
      </c>
      <c r="I976" s="2">
        <f t="array" ref="I976">SUMPRODUCT(B960:B979, (ROW(B960:B979)-ROW(B960)+1)) / (20*21/2)</f>
        <v>103.7435438095238</v>
      </c>
      <c r="J976" s="2">
        <f t="shared" si="114"/>
        <v>98.50517854902948</v>
      </c>
      <c r="K976" s="2">
        <f t="shared" si="116"/>
        <v>88.323213199141506</v>
      </c>
    </row>
    <row r="977" spans="1:11" ht="13.5" x14ac:dyDescent="0.25">
      <c r="A977" s="3">
        <v>43430</v>
      </c>
      <c r="B977" s="2">
        <v>113.3374</v>
      </c>
      <c r="C977" s="2">
        <f t="shared" si="117"/>
        <v>0</v>
      </c>
      <c r="D977" s="2">
        <f t="shared" si="118"/>
        <v>110.70164</v>
      </c>
      <c r="E977" s="2">
        <f t="shared" si="120"/>
        <v>102.50313999999999</v>
      </c>
      <c r="F977" s="2">
        <f t="shared" si="113"/>
        <v>97.843130000000002</v>
      </c>
      <c r="G977" s="2">
        <f t="shared" si="115"/>
        <v>89.538660000000036</v>
      </c>
      <c r="H977" s="2">
        <f t="shared" si="119"/>
        <v>47.163509999999988</v>
      </c>
      <c r="I977" s="2">
        <f t="array" ref="I977">SUMPRODUCT(B961:B980, (ROW(B961:B980)-ROW(B961)+1)) / (20*21/2)</f>
        <v>105.25953904761904</v>
      </c>
      <c r="J977" s="2">
        <f t="shared" si="114"/>
        <v>99.917771068169529</v>
      </c>
      <c r="K977" s="2">
        <f t="shared" si="116"/>
        <v>89.304161701135953</v>
      </c>
    </row>
    <row r="978" spans="1:11" ht="13.5" x14ac:dyDescent="0.25">
      <c r="A978" s="3">
        <v>43431</v>
      </c>
      <c r="B978" s="2">
        <v>112.01949999999999</v>
      </c>
      <c r="C978" s="2">
        <f t="shared" si="117"/>
        <v>-1.3179000000000087</v>
      </c>
      <c r="D978" s="2">
        <f t="shared" si="118"/>
        <v>112.01952000000001</v>
      </c>
      <c r="E978" s="2">
        <f t="shared" si="120"/>
        <v>104.61174000000001</v>
      </c>
      <c r="F978" s="2">
        <f t="shared" si="113"/>
        <v>98.479334999999992</v>
      </c>
      <c r="G978" s="2">
        <f t="shared" si="115"/>
        <v>90.243724000000043</v>
      </c>
      <c r="H978" s="2">
        <f t="shared" si="119"/>
        <v>47.612958999999989</v>
      </c>
      <c r="I978" s="2">
        <f t="array" ref="I978">SUMPRODUCT(B962:B981, (ROW(B962:B981)-ROW(B962)+1)) / (20*21/2)</f>
        <v>106.74416238095237</v>
      </c>
      <c r="J978" s="2">
        <f t="shared" si="114"/>
        <v>101.0703166807248</v>
      </c>
      <c r="K978" s="2">
        <f t="shared" si="116"/>
        <v>90.194959281483563</v>
      </c>
    </row>
    <row r="979" spans="1:11" ht="13.5" x14ac:dyDescent="0.25">
      <c r="A979" s="3">
        <v>43432</v>
      </c>
      <c r="B979" s="2">
        <v>114.6553</v>
      </c>
      <c r="C979" s="2">
        <f t="shared" si="117"/>
        <v>2.6358000000000033</v>
      </c>
      <c r="D979" s="2">
        <f t="shared" si="118"/>
        <v>113.3374</v>
      </c>
      <c r="E979" s="2">
        <f t="shared" si="120"/>
        <v>106.98326</v>
      </c>
      <c r="F979" s="2">
        <f t="shared" si="113"/>
        <v>99.396249999999981</v>
      </c>
      <c r="G979" s="2">
        <f t="shared" si="115"/>
        <v>91.066738000000043</v>
      </c>
      <c r="H979" s="2">
        <f t="shared" si="119"/>
        <v>48.079166000000008</v>
      </c>
      <c r="I979" s="2">
        <f t="array" ref="I979">SUMPRODUCT(B963:B982, (ROW(B963:B982)-ROW(B963)+1)) / (20*21/2)</f>
        <v>107.80361285714287</v>
      </c>
      <c r="J979" s="2">
        <f t="shared" si="114"/>
        <v>102.36412461589387</v>
      </c>
      <c r="K979" s="2">
        <f t="shared" si="116"/>
        <v>91.154188329268521</v>
      </c>
    </row>
    <row r="980" spans="1:11" ht="13.5" x14ac:dyDescent="0.25">
      <c r="A980" s="3">
        <v>43433</v>
      </c>
      <c r="B980" s="2">
        <v>115.3142</v>
      </c>
      <c r="C980" s="2">
        <f t="shared" si="117"/>
        <v>0.65890000000000271</v>
      </c>
      <c r="D980" s="2">
        <f t="shared" si="118"/>
        <v>113.73276000000001</v>
      </c>
      <c r="E980" s="2">
        <f t="shared" si="120"/>
        <v>109.22628</v>
      </c>
      <c r="F980" s="2">
        <f t="shared" ref="F980:F1043" si="121">AVERAGE(B961:B980)</f>
        <v>100.38465499999998</v>
      </c>
      <c r="G980" s="2">
        <f t="shared" si="115"/>
        <v>91.966848000000027</v>
      </c>
      <c r="H980" s="2">
        <f t="shared" si="119"/>
        <v>48.554480000000005</v>
      </c>
      <c r="I980" s="2">
        <f t="array" ref="I980">SUMPRODUCT(B964:B983, (ROW(B964:B983)-ROW(B964)+1)) / (20*21/2)</f>
        <v>108.66381047619046</v>
      </c>
      <c r="J980" s="2">
        <f t="shared" si="114"/>
        <v>103.59746512866587</v>
      </c>
      <c r="K980" s="2">
        <f t="shared" si="116"/>
        <v>92.101639767336422</v>
      </c>
    </row>
    <row r="981" spans="1:11" ht="13.5" x14ac:dyDescent="0.25">
      <c r="A981" s="3">
        <v>43434</v>
      </c>
      <c r="B981" s="2">
        <v>115.97320000000001</v>
      </c>
      <c r="C981" s="2">
        <f t="shared" si="117"/>
        <v>0.65900000000000603</v>
      </c>
      <c r="D981" s="2">
        <f t="shared" si="118"/>
        <v>114.25992000000001</v>
      </c>
      <c r="E981" s="2">
        <f t="shared" si="120"/>
        <v>111.27557999999999</v>
      </c>
      <c r="F981" s="2">
        <f t="shared" si="121"/>
        <v>101.36976999999999</v>
      </c>
      <c r="G981" s="2">
        <f t="shared" si="115"/>
        <v>92.915720000000022</v>
      </c>
      <c r="H981" s="2">
        <f t="shared" si="119"/>
        <v>49.030336000000005</v>
      </c>
      <c r="I981" s="2">
        <f t="array" ref="I981">SUMPRODUCT(B965:B984, (ROW(B965:B984)-ROW(B965)+1)) / (20*21/2)</f>
        <v>108.86431761904763</v>
      </c>
      <c r="J981" s="2">
        <f t="shared" ref="J981:J1044" si="122">$J$4*B981+J980*(1-$J$4)</f>
        <v>104.77610654498342</v>
      </c>
      <c r="K981" s="2">
        <f t="shared" si="116"/>
        <v>93.037779384303633</v>
      </c>
    </row>
    <row r="982" spans="1:11" ht="13.5" x14ac:dyDescent="0.25">
      <c r="A982" s="3">
        <v>43437</v>
      </c>
      <c r="B982" s="2">
        <v>112.494</v>
      </c>
      <c r="C982" s="2">
        <f t="shared" si="117"/>
        <v>-3.4792000000000058</v>
      </c>
      <c r="D982" s="2">
        <f t="shared" si="118"/>
        <v>114.09124000000001</v>
      </c>
      <c r="E982" s="2">
        <f t="shared" si="120"/>
        <v>112.39644000000001</v>
      </c>
      <c r="F982" s="2">
        <f t="shared" si="121"/>
        <v>102.32852499999997</v>
      </c>
      <c r="G982" s="2">
        <f t="shared" si="115"/>
        <v>93.79500800000001</v>
      </c>
      <c r="H982" s="2">
        <f t="shared" si="119"/>
        <v>49.488796000000008</v>
      </c>
      <c r="I982" s="2">
        <f t="array" ref="I982">SUMPRODUCT(B966:B985, (ROW(B966:B985)-ROW(B966)+1)) / (20*21/2)</f>
        <v>109.42171523809523</v>
      </c>
      <c r="J982" s="2">
        <f t="shared" si="122"/>
        <v>105.51114401688976</v>
      </c>
      <c r="K982" s="2">
        <f t="shared" si="116"/>
        <v>93.800768428056429</v>
      </c>
    </row>
    <row r="983" spans="1:11" ht="13.5" x14ac:dyDescent="0.25">
      <c r="A983" s="3">
        <v>43438</v>
      </c>
      <c r="B983" s="2">
        <v>111.36060000000001</v>
      </c>
      <c r="C983" s="2">
        <f t="shared" si="117"/>
        <v>-1.1333999999999946</v>
      </c>
      <c r="D983" s="2">
        <f t="shared" si="118"/>
        <v>113.95945999999999</v>
      </c>
      <c r="E983" s="2">
        <f t="shared" si="120"/>
        <v>112.98949000000002</v>
      </c>
      <c r="F983" s="2">
        <f t="shared" si="121"/>
        <v>103.36437499999997</v>
      </c>
      <c r="G983" s="2">
        <f t="shared" si="115"/>
        <v>94.631332</v>
      </c>
      <c r="H983" s="2">
        <f t="shared" si="119"/>
        <v>49.944342000000006</v>
      </c>
      <c r="I983" s="2">
        <f t="array" ref="I983">SUMPRODUCT(B967:B986, (ROW(B967:B986)-ROW(B967)+1)) / (20*21/2)</f>
        <v>110.20032857142857</v>
      </c>
      <c r="J983" s="2">
        <f t="shared" si="122"/>
        <v>106.06823506290026</v>
      </c>
      <c r="K983" s="2">
        <f t="shared" si="116"/>
        <v>94.489389274015011</v>
      </c>
    </row>
    <row r="984" spans="1:11" ht="13.5" x14ac:dyDescent="0.25">
      <c r="A984" s="3">
        <v>43439</v>
      </c>
      <c r="B984" s="2">
        <v>105.4697</v>
      </c>
      <c r="C984" s="2">
        <f t="shared" si="117"/>
        <v>-5.890900000000002</v>
      </c>
      <c r="D984" s="2">
        <f t="shared" si="118"/>
        <v>112.12233999999998</v>
      </c>
      <c r="E984" s="2">
        <f t="shared" si="120"/>
        <v>112.72987000000001</v>
      </c>
      <c r="F984" s="2">
        <f t="shared" si="121"/>
        <v>104.19002499999996</v>
      </c>
      <c r="G984" s="2">
        <f t="shared" si="115"/>
        <v>95.287371999999991</v>
      </c>
      <c r="H984" s="2">
        <f t="shared" si="119"/>
        <v>50.370800500000001</v>
      </c>
      <c r="I984" s="2">
        <f t="array" ref="I984">SUMPRODUCT(B968:B987, (ROW(B968:B987)-ROW(B968)+1)) / (20*21/2)</f>
        <v>111.1210876190476</v>
      </c>
      <c r="J984" s="2">
        <f t="shared" si="122"/>
        <v>106.01123172357643</v>
      </c>
      <c r="K984" s="2">
        <f t="shared" si="116"/>
        <v>94.91998969464187</v>
      </c>
    </row>
    <row r="985" spans="1:11" ht="13.5" x14ac:dyDescent="0.25">
      <c r="A985" s="3">
        <v>43440</v>
      </c>
      <c r="B985" s="2">
        <v>110.0427</v>
      </c>
      <c r="C985" s="2">
        <f t="shared" si="117"/>
        <v>4.5729999999999933</v>
      </c>
      <c r="D985" s="2">
        <f t="shared" si="118"/>
        <v>111.06804</v>
      </c>
      <c r="E985" s="2">
        <f t="shared" si="120"/>
        <v>112.40040000000002</v>
      </c>
      <c r="F985" s="2">
        <f t="shared" si="121"/>
        <v>105.16195999999998</v>
      </c>
      <c r="G985" s="2">
        <f t="shared" si="115"/>
        <v>95.969504000000001</v>
      </c>
      <c r="H985" s="2">
        <f t="shared" si="119"/>
        <v>50.820124000000007</v>
      </c>
      <c r="I985" s="2">
        <f t="array" ref="I985">SUMPRODUCT(B969:B988, (ROW(B969:B988)-ROW(B969)+1)) / (20*21/2)</f>
        <v>112.04563714285713</v>
      </c>
      <c r="J985" s="2">
        <f t="shared" si="122"/>
        <v>106.39518108323581</v>
      </c>
      <c r="K985" s="2">
        <f t="shared" si="116"/>
        <v>95.513037157597097</v>
      </c>
    </row>
    <row r="986" spans="1:11" ht="13.5" x14ac:dyDescent="0.25">
      <c r="A986" s="3">
        <v>43441</v>
      </c>
      <c r="B986" s="2">
        <v>113.3374</v>
      </c>
      <c r="C986" s="2">
        <f t="shared" si="117"/>
        <v>3.294700000000006</v>
      </c>
      <c r="D986" s="2">
        <f t="shared" si="118"/>
        <v>110.54087999999999</v>
      </c>
      <c r="E986" s="2">
        <f t="shared" si="120"/>
        <v>112.40039999999999</v>
      </c>
      <c r="F986" s="2">
        <f t="shared" si="121"/>
        <v>106.29862999999997</v>
      </c>
      <c r="G986" s="2">
        <f t="shared" si="115"/>
        <v>96.707778000000005</v>
      </c>
      <c r="H986" s="2">
        <f t="shared" si="119"/>
        <v>51.288919000000007</v>
      </c>
      <c r="I986" s="2">
        <f t="array" ref="I986">SUMPRODUCT(B970:B989, (ROW(B970:B989)-ROW(B970)+1)) / (20*21/2)</f>
        <v>112.97018904761904</v>
      </c>
      <c r="J986" s="2">
        <f t="shared" si="122"/>
        <v>107.05634478959431</v>
      </c>
      <c r="K986" s="2">
        <f t="shared" si="116"/>
        <v>96.212031778867797</v>
      </c>
    </row>
    <row r="987" spans="1:11" ht="13.5" x14ac:dyDescent="0.25">
      <c r="A987" s="3">
        <v>43444</v>
      </c>
      <c r="B987" s="2">
        <v>115.9666</v>
      </c>
      <c r="C987" s="2">
        <f t="shared" si="117"/>
        <v>2.6291999999999973</v>
      </c>
      <c r="D987" s="2">
        <f t="shared" si="118"/>
        <v>111.2354</v>
      </c>
      <c r="E987" s="2">
        <f t="shared" si="120"/>
        <v>112.66332</v>
      </c>
      <c r="F987" s="2">
        <f t="shared" si="121"/>
        <v>107.58322999999999</v>
      </c>
      <c r="G987" s="2">
        <f t="shared" si="115"/>
        <v>97.56729799999998</v>
      </c>
      <c r="H987" s="2">
        <f t="shared" si="119"/>
        <v>51.770859999999999</v>
      </c>
      <c r="I987" s="2">
        <f t="array" ref="I987">SUMPRODUCT(B971:B990, (ROW(B971:B990)-ROW(B971)+1)) / (20*21/2)</f>
        <v>113.6374704761905</v>
      </c>
      <c r="J987" s="2">
        <f t="shared" si="122"/>
        <v>107.90494052391865</v>
      </c>
      <c r="K987" s="2">
        <f t="shared" si="116"/>
        <v>96.986720728716122</v>
      </c>
    </row>
    <row r="988" spans="1:11" ht="13.5" x14ac:dyDescent="0.25">
      <c r="A988" s="3">
        <v>43445</v>
      </c>
      <c r="B988" s="2">
        <v>117.291</v>
      </c>
      <c r="C988" s="2">
        <f t="shared" si="117"/>
        <v>1.3243999999999971</v>
      </c>
      <c r="D988" s="2">
        <f t="shared" si="118"/>
        <v>112.42148000000002</v>
      </c>
      <c r="E988" s="2">
        <f t="shared" si="120"/>
        <v>113.19046999999998</v>
      </c>
      <c r="F988" s="2">
        <f t="shared" si="121"/>
        <v>108.901105</v>
      </c>
      <c r="G988" s="2">
        <f t="shared" si="115"/>
        <v>98.489151999999976</v>
      </c>
      <c r="H988" s="2">
        <f t="shared" si="119"/>
        <v>52.259422999999998</v>
      </c>
      <c r="I988" s="2">
        <f t="array" ref="I988">SUMPRODUCT(B972:B991, (ROW(B972:B991)-ROW(B972)+1)) / (20*21/2)</f>
        <v>114.12577571428571</v>
      </c>
      <c r="J988" s="2">
        <f t="shared" si="122"/>
        <v>108.79885095021211</v>
      </c>
      <c r="K988" s="2">
        <f t="shared" si="116"/>
        <v>97.782966974648829</v>
      </c>
    </row>
    <row r="989" spans="1:11" ht="13.5" x14ac:dyDescent="0.25">
      <c r="A989" s="3">
        <v>43446</v>
      </c>
      <c r="B989" s="2">
        <v>118.60890000000001</v>
      </c>
      <c r="C989" s="2">
        <f t="shared" si="117"/>
        <v>1.3179000000000087</v>
      </c>
      <c r="D989" s="2">
        <f t="shared" si="118"/>
        <v>115.04931999999999</v>
      </c>
      <c r="E989" s="2">
        <f t="shared" si="120"/>
        <v>113.58582999999999</v>
      </c>
      <c r="F989" s="2">
        <f t="shared" si="121"/>
        <v>110.28454500000001</v>
      </c>
      <c r="G989" s="2">
        <f t="shared" si="115"/>
        <v>99.353677999999988</v>
      </c>
      <c r="H989" s="2">
        <f t="shared" si="119"/>
        <v>52.750170499999996</v>
      </c>
      <c r="I989" s="2">
        <f t="array" ref="I989">SUMPRODUCT(B973:B992, (ROW(B973:B992)-ROW(B973)+1)) / (20*21/2)</f>
        <v>114.32509095238095</v>
      </c>
      <c r="J989" s="2">
        <f t="shared" si="122"/>
        <v>109.7331413359062</v>
      </c>
      <c r="K989" s="2">
        <f t="shared" si="116"/>
        <v>98.599670230544959</v>
      </c>
    </row>
    <row r="990" spans="1:11" ht="13.5" x14ac:dyDescent="0.25">
      <c r="A990" s="3">
        <v>43447</v>
      </c>
      <c r="B990" s="2">
        <v>117.291</v>
      </c>
      <c r="C990" s="2">
        <f t="shared" si="117"/>
        <v>-1.3179000000000087</v>
      </c>
      <c r="D990" s="2">
        <f t="shared" si="118"/>
        <v>116.49898</v>
      </c>
      <c r="E990" s="2">
        <f t="shared" si="120"/>
        <v>113.78350999999998</v>
      </c>
      <c r="F990" s="2">
        <f t="shared" si="121"/>
        <v>111.504895</v>
      </c>
      <c r="G990" s="2">
        <f t="shared" si="115"/>
        <v>100.17128799999999</v>
      </c>
      <c r="H990" s="2">
        <f t="shared" si="119"/>
        <v>53.232921499999982</v>
      </c>
      <c r="I990" s="2">
        <f t="array" ref="I990">SUMPRODUCT(B974:B993, (ROW(B974:B993)-ROW(B974)+1)) / (20*21/2)</f>
        <v>114.20971142857142</v>
      </c>
      <c r="J990" s="2">
        <f t="shared" si="122"/>
        <v>110.45293739915323</v>
      </c>
      <c r="K990" s="2">
        <f t="shared" si="116"/>
        <v>99.332663554837325</v>
      </c>
    </row>
    <row r="991" spans="1:11" ht="13.5" x14ac:dyDescent="0.25">
      <c r="A991" s="3">
        <v>43448</v>
      </c>
      <c r="B991" s="2">
        <v>116.63209999999999</v>
      </c>
      <c r="C991" s="2">
        <f t="shared" si="117"/>
        <v>-0.65890000000000271</v>
      </c>
      <c r="D991" s="2">
        <f t="shared" si="118"/>
        <v>117.15791999999999</v>
      </c>
      <c r="E991" s="2">
        <f t="shared" si="120"/>
        <v>113.84939999999999</v>
      </c>
      <c r="F991" s="2">
        <f t="shared" si="121"/>
        <v>112.56248999999998</v>
      </c>
      <c r="G991" s="2">
        <f t="shared" si="115"/>
        <v>100.94883599999999</v>
      </c>
      <c r="H991" s="2">
        <f t="shared" si="119"/>
        <v>53.712071999999999</v>
      </c>
      <c r="I991" s="2">
        <f t="array" ref="I991">SUMPRODUCT(B975:B994, (ROW(B975:B994)-ROW(B975)+1)) / (20*21/2)</f>
        <v>113.93744904761905</v>
      </c>
      <c r="J991" s="2">
        <f t="shared" si="122"/>
        <v>111.04142907542435</v>
      </c>
      <c r="K991" s="2">
        <f t="shared" si="116"/>
        <v>100.01107282719666</v>
      </c>
    </row>
    <row r="992" spans="1:11" ht="13.5" x14ac:dyDescent="0.25">
      <c r="A992" s="3">
        <v>43451</v>
      </c>
      <c r="B992" s="2">
        <v>114.6553</v>
      </c>
      <c r="C992" s="2">
        <f t="shared" si="117"/>
        <v>-1.9767999999999972</v>
      </c>
      <c r="D992" s="2">
        <f t="shared" si="118"/>
        <v>116.89565999999999</v>
      </c>
      <c r="E992" s="2">
        <f t="shared" si="120"/>
        <v>114.06553</v>
      </c>
      <c r="F992" s="2">
        <f t="shared" si="121"/>
        <v>113.23098499999999</v>
      </c>
      <c r="G992" s="2">
        <f t="shared" si="115"/>
        <v>101.61304600000001</v>
      </c>
      <c r="H992" s="2">
        <f t="shared" si="119"/>
        <v>54.181369000000004</v>
      </c>
      <c r="I992" s="2">
        <f t="array" ref="I992">SUMPRODUCT(B976:B995, (ROW(B976:B995)-ROW(B976)+1)) / (20*21/2)</f>
        <v>113.90365428571427</v>
      </c>
      <c r="J992" s="2">
        <f t="shared" si="122"/>
        <v>111.38560725871727</v>
      </c>
      <c r="K992" s="2">
        <f t="shared" si="116"/>
        <v>100.58535624573796</v>
      </c>
    </row>
    <row r="993" spans="1:11" ht="13.5" x14ac:dyDescent="0.25">
      <c r="A993" s="3">
        <v>43452</v>
      </c>
      <c r="B993" s="2">
        <v>112.01949999999999</v>
      </c>
      <c r="C993" s="2">
        <f t="shared" si="117"/>
        <v>-2.6358000000000033</v>
      </c>
      <c r="D993" s="2">
        <f t="shared" si="118"/>
        <v>115.84135999999998</v>
      </c>
      <c r="E993" s="2">
        <f t="shared" si="120"/>
        <v>114.13141999999998</v>
      </c>
      <c r="F993" s="2">
        <f t="shared" si="121"/>
        <v>113.560455</v>
      </c>
      <c r="G993" s="2">
        <f t="shared" si="115"/>
        <v>102.15126600000002</v>
      </c>
      <c r="H993" s="2">
        <f t="shared" si="119"/>
        <v>54.637487</v>
      </c>
      <c r="I993" s="2">
        <f t="array" ref="I993">SUMPRODUCT(B977:B996, (ROW(B977:B996)-ROW(B977)+1)) / (20*21/2)</f>
        <v>113.74434523809522</v>
      </c>
      <c r="J993" s="2">
        <f t="shared" si="122"/>
        <v>111.44597799598229</v>
      </c>
      <c r="K993" s="2">
        <f t="shared" si="116"/>
        <v>101.03375404002276</v>
      </c>
    </row>
    <row r="994" spans="1:11" ht="13.5" x14ac:dyDescent="0.25">
      <c r="A994" s="3">
        <v>43453</v>
      </c>
      <c r="B994" s="2">
        <v>110.7017</v>
      </c>
      <c r="C994" s="2">
        <f t="shared" si="117"/>
        <v>-1.3177999999999912</v>
      </c>
      <c r="D994" s="2">
        <f t="shared" si="118"/>
        <v>114.25991999999999</v>
      </c>
      <c r="E994" s="2">
        <f t="shared" si="120"/>
        <v>114.65461999999999</v>
      </c>
      <c r="F994" s="2">
        <f t="shared" si="121"/>
        <v>113.692245</v>
      </c>
      <c r="G994" s="2">
        <f t="shared" si="115"/>
        <v>102.586562</v>
      </c>
      <c r="H994" s="2">
        <f t="shared" si="119"/>
        <v>55.087291499999999</v>
      </c>
      <c r="I994" s="2">
        <f t="array" ref="I994">SUMPRODUCT(B978:B997, (ROW(B978:B997)-ROW(B978)+1)) / (20*21/2)</f>
        <v>113.50345476190475</v>
      </c>
      <c r="J994" s="2">
        <f t="shared" si="122"/>
        <v>111.37509437731731</v>
      </c>
      <c r="K994" s="2">
        <f t="shared" si="116"/>
        <v>101.41288917570814</v>
      </c>
    </row>
    <row r="995" spans="1:11" ht="13.5" x14ac:dyDescent="0.25">
      <c r="A995" s="3">
        <v>43454</v>
      </c>
      <c r="B995" s="2">
        <v>113.3374</v>
      </c>
      <c r="C995" s="2">
        <f t="shared" si="117"/>
        <v>2.6356999999999999</v>
      </c>
      <c r="D995" s="2">
        <f t="shared" si="118"/>
        <v>113.4692</v>
      </c>
      <c r="E995" s="2">
        <f t="shared" si="120"/>
        <v>114.98409000000001</v>
      </c>
      <c r="F995" s="2">
        <f t="shared" si="121"/>
        <v>113.692245</v>
      </c>
      <c r="G995" s="2">
        <f t="shared" si="115"/>
        <v>102.99457600000001</v>
      </c>
      <c r="H995" s="2">
        <f t="shared" si="119"/>
        <v>55.549999000000007</v>
      </c>
      <c r="I995" s="2">
        <f t="array" ref="I995">SUMPRODUCT(B979:B998, (ROW(B979:B998)-ROW(B979)+1)) / (20*21/2)</f>
        <v>113.23558523809523</v>
      </c>
      <c r="J995" s="2">
        <f t="shared" si="122"/>
        <v>111.56198062709662</v>
      </c>
      <c r="K995" s="2">
        <f t="shared" si="116"/>
        <v>101.88051705117057</v>
      </c>
    </row>
    <row r="996" spans="1:11" ht="13.5" x14ac:dyDescent="0.25">
      <c r="A996" s="3">
        <v>43455</v>
      </c>
      <c r="B996" s="2">
        <v>112.01949999999999</v>
      </c>
      <c r="C996" s="2">
        <f t="shared" si="117"/>
        <v>-1.3179000000000087</v>
      </c>
      <c r="D996" s="2">
        <f t="shared" si="118"/>
        <v>112.54668000000001</v>
      </c>
      <c r="E996" s="2">
        <f t="shared" si="120"/>
        <v>114.85229999999997</v>
      </c>
      <c r="F996" s="2">
        <f t="shared" si="121"/>
        <v>113.62634999999997</v>
      </c>
      <c r="G996" s="2">
        <f t="shared" si="115"/>
        <v>103.29268000000002</v>
      </c>
      <c r="H996" s="2">
        <f t="shared" si="119"/>
        <v>56.007616000000006</v>
      </c>
      <c r="I996" s="2">
        <f t="array" ref="I996">SUMPRODUCT(B980:B999, (ROW(B980:B999)-ROW(B980)+1)) / (20*21/2)</f>
        <v>112.78571476190476</v>
      </c>
      <c r="J996" s="2">
        <f t="shared" si="122"/>
        <v>111.60555390070645</v>
      </c>
      <c r="K996" s="2">
        <f t="shared" si="116"/>
        <v>102.27812422563449</v>
      </c>
    </row>
    <row r="997" spans="1:11" ht="13.5" x14ac:dyDescent="0.25">
      <c r="A997" s="3">
        <v>43458</v>
      </c>
      <c r="B997" s="2">
        <v>111.09699999999999</v>
      </c>
      <c r="C997" s="2">
        <f t="shared" si="117"/>
        <v>-0.92249999999999943</v>
      </c>
      <c r="D997" s="2">
        <f t="shared" si="118"/>
        <v>111.83502000000001</v>
      </c>
      <c r="E997" s="2">
        <f t="shared" si="120"/>
        <v>114.36533999999999</v>
      </c>
      <c r="F997" s="2">
        <f t="shared" si="121"/>
        <v>113.51433</v>
      </c>
      <c r="G997" s="2">
        <f t="shared" si="115"/>
        <v>103.60369800000001</v>
      </c>
      <c r="H997" s="2">
        <f t="shared" si="119"/>
        <v>56.460314500000003</v>
      </c>
      <c r="I997" s="2">
        <f t="array" ref="I997">SUMPRODUCT(B981:B1000, (ROW(B981:B1000)-ROW(B981)+1)) / (20*21/2)</f>
        <v>112.48959904761904</v>
      </c>
      <c r="J997" s="2">
        <f t="shared" si="122"/>
        <v>111.55712019587727</v>
      </c>
      <c r="K997" s="2">
        <f t="shared" si="116"/>
        <v>102.62396249129588</v>
      </c>
    </row>
    <row r="998" spans="1:11" ht="13.5" x14ac:dyDescent="0.25">
      <c r="A998" s="3">
        <v>43459</v>
      </c>
      <c r="B998" s="2">
        <v>110.7017</v>
      </c>
      <c r="C998" s="2">
        <f t="shared" si="117"/>
        <v>-0.39529999999999177</v>
      </c>
      <c r="D998" s="2">
        <f t="shared" si="118"/>
        <v>111.57146</v>
      </c>
      <c r="E998" s="2">
        <f t="shared" si="120"/>
        <v>113.70641000000001</v>
      </c>
      <c r="F998" s="2">
        <f t="shared" si="121"/>
        <v>113.44843999999998</v>
      </c>
      <c r="G998" s="2">
        <f t="shared" si="115"/>
        <v>103.819568</v>
      </c>
      <c r="H998" s="2">
        <f t="shared" si="119"/>
        <v>56.911036500000002</v>
      </c>
      <c r="I998" s="2">
        <f t="array" ref="I998">SUMPRODUCT(B982:B1001, (ROW(B982:B1001)-ROW(B982)+1)) / (20*21/2)</f>
        <v>112.40685238095237</v>
      </c>
      <c r="J998" s="2">
        <f t="shared" si="122"/>
        <v>111.47565160579373</v>
      </c>
      <c r="K998" s="2">
        <f t="shared" si="116"/>
        <v>102.94073651124508</v>
      </c>
    </row>
    <row r="999" spans="1:11" ht="13.5" x14ac:dyDescent="0.25">
      <c r="A999" s="3">
        <v>43460</v>
      </c>
      <c r="B999" s="2">
        <v>108.7248</v>
      </c>
      <c r="C999" s="2">
        <f t="shared" si="117"/>
        <v>-1.9769000000000005</v>
      </c>
      <c r="D999" s="2">
        <f t="shared" si="118"/>
        <v>111.17608</v>
      </c>
      <c r="E999" s="2">
        <f t="shared" si="120"/>
        <v>112.71799999999999</v>
      </c>
      <c r="F999" s="2">
        <f t="shared" si="121"/>
        <v>113.15191499999996</v>
      </c>
      <c r="G999" s="2">
        <f t="shared" si="115"/>
        <v>104.012636</v>
      </c>
      <c r="H999" s="2">
        <f t="shared" si="119"/>
        <v>57.351873999999995</v>
      </c>
      <c r="I999" s="2">
        <f t="array" ref="I999">SUMPRODUCT(B983:B1002, (ROW(B983:B1002)-ROW(B983)+1)) / (20*21/2)</f>
        <v>112.90774238095237</v>
      </c>
      <c r="J999" s="2">
        <f t="shared" si="122"/>
        <v>111.21366573857527</v>
      </c>
      <c r="K999" s="2">
        <f t="shared" si="116"/>
        <v>103.16756253041194</v>
      </c>
    </row>
    <row r="1000" spans="1:11" ht="13.5" x14ac:dyDescent="0.25">
      <c r="A1000" s="3">
        <v>43461</v>
      </c>
      <c r="B1000" s="2">
        <v>110.0427</v>
      </c>
      <c r="C1000" s="2">
        <f t="shared" si="117"/>
        <v>1.3178999999999945</v>
      </c>
      <c r="D1000" s="2">
        <f t="shared" si="118"/>
        <v>110.51714</v>
      </c>
      <c r="E1000" s="2">
        <f t="shared" si="120"/>
        <v>111.99316999999999</v>
      </c>
      <c r="F1000" s="2">
        <f t="shared" si="121"/>
        <v>112.88834</v>
      </c>
      <c r="G1000" s="2">
        <f t="shared" si="115"/>
        <v>104.20372800000001</v>
      </c>
      <c r="H1000" s="2">
        <f t="shared" si="119"/>
        <v>57.798994999999998</v>
      </c>
      <c r="I1000" s="2">
        <f t="array" ref="I1000">SUMPRODUCT(B984:B1003, (ROW(B984:B1003)-ROW(B984)+1)) / (20*21/2)</f>
        <v>113.50816571428571</v>
      </c>
      <c r="J1000" s="2">
        <f t="shared" si="122"/>
        <v>111.10214519204429</v>
      </c>
      <c r="K1000" s="2">
        <f t="shared" si="116"/>
        <v>103.43717576451344</v>
      </c>
    </row>
    <row r="1001" spans="1:11" ht="13.5" x14ac:dyDescent="0.25">
      <c r="A1001" s="3">
        <v>43462</v>
      </c>
      <c r="B1001" s="2">
        <v>112.01949999999999</v>
      </c>
      <c r="C1001" s="2">
        <f t="shared" si="117"/>
        <v>1.9767999999999972</v>
      </c>
      <c r="D1001" s="2">
        <f t="shared" si="118"/>
        <v>110.51714</v>
      </c>
      <c r="E1001" s="2">
        <f t="shared" si="120"/>
        <v>111.53191</v>
      </c>
      <c r="F1001" s="2">
        <f t="shared" si="121"/>
        <v>112.69065499999999</v>
      </c>
      <c r="G1001" s="2">
        <f t="shared" si="115"/>
        <v>104.44094600000003</v>
      </c>
      <c r="H1001" s="2">
        <f t="shared" si="119"/>
        <v>58.255082500000007</v>
      </c>
      <c r="I1001" s="2">
        <f t="array" ref="I1001">SUMPRODUCT(B985:B1004, (ROW(B985:B1004)-ROW(B985)+1)) / (20*21/2)</f>
        <v>114.00817333333332</v>
      </c>
      <c r="J1001" s="2">
        <f t="shared" si="122"/>
        <v>111.1895123166115</v>
      </c>
      <c r="K1001" s="2">
        <f t="shared" si="116"/>
        <v>103.77373749923839</v>
      </c>
    </row>
    <row r="1002" spans="1:11" ht="13.5" x14ac:dyDescent="0.25">
      <c r="A1002" s="3">
        <v>43465</v>
      </c>
      <c r="B1002" s="2">
        <v>117.95</v>
      </c>
      <c r="C1002" s="2">
        <f t="shared" si="117"/>
        <v>5.9305000000000092</v>
      </c>
      <c r="D1002" s="2">
        <f t="shared" si="118"/>
        <v>111.88774000000001</v>
      </c>
      <c r="E1002" s="2">
        <f t="shared" si="120"/>
        <v>111.86137999999998</v>
      </c>
      <c r="F1002" s="2">
        <f t="shared" si="121"/>
        <v>112.96345499999998</v>
      </c>
      <c r="G1002" s="2">
        <f t="shared" si="115"/>
        <v>104.85489200000001</v>
      </c>
      <c r="H1002" s="2">
        <f t="shared" si="119"/>
        <v>58.740853000000016</v>
      </c>
      <c r="I1002" s="2">
        <f t="array" ref="I1002">SUMPRODUCT(B986:B1005, (ROW(B986:B1005)-ROW(B986)+1)) / (20*21/2)</f>
        <v>114.42678476190476</v>
      </c>
      <c r="J1002" s="2">
        <f t="shared" si="122"/>
        <v>111.83336828645803</v>
      </c>
      <c r="K1002" s="2">
        <f t="shared" si="116"/>
        <v>104.32966936201336</v>
      </c>
    </row>
    <row r="1003" spans="1:11" ht="13.5" x14ac:dyDescent="0.25">
      <c r="A1003" s="3">
        <v>43467</v>
      </c>
      <c r="B1003" s="2">
        <v>119.2679</v>
      </c>
      <c r="C1003" s="2">
        <f t="shared" si="117"/>
        <v>1.3178999999999945</v>
      </c>
      <c r="D1003" s="2">
        <f t="shared" si="118"/>
        <v>113.60097999999998</v>
      </c>
      <c r="E1003" s="2">
        <f t="shared" si="120"/>
        <v>112.58622</v>
      </c>
      <c r="F1003" s="2">
        <f t="shared" si="121"/>
        <v>113.35881999999997</v>
      </c>
      <c r="G1003" s="2">
        <f t="shared" si="115"/>
        <v>105.38270199999999</v>
      </c>
      <c r="H1003" s="2">
        <f t="shared" si="119"/>
        <v>59.233213000000021</v>
      </c>
      <c r="I1003" s="2">
        <f t="array" ref="I1003">SUMPRODUCT(B987:B1006, (ROW(B987:B1006)-ROW(B987)+1)) / (20*21/2)</f>
        <v>114.79926999999999</v>
      </c>
      <c r="J1003" s="2">
        <f t="shared" si="122"/>
        <v>112.54141892584298</v>
      </c>
      <c r="K1003" s="2">
        <f t="shared" si="116"/>
        <v>104.91548232820891</v>
      </c>
    </row>
    <row r="1004" spans="1:11" ht="13.5" x14ac:dyDescent="0.25">
      <c r="A1004" s="3">
        <v>43468</v>
      </c>
      <c r="B1004" s="2">
        <v>118.60890000000001</v>
      </c>
      <c r="C1004" s="2">
        <f t="shared" si="117"/>
        <v>-0.65899999999999181</v>
      </c>
      <c r="D1004" s="2">
        <f t="shared" si="118"/>
        <v>115.5778</v>
      </c>
      <c r="E1004" s="2">
        <f t="shared" si="120"/>
        <v>113.37693999999999</v>
      </c>
      <c r="F1004" s="2">
        <f t="shared" si="121"/>
        <v>114.01578000000002</v>
      </c>
      <c r="G1004" s="2">
        <f t="shared" si="115"/>
        <v>105.980886</v>
      </c>
      <c r="H1004" s="2">
        <f t="shared" si="119"/>
        <v>59.722247500000009</v>
      </c>
      <c r="I1004" s="2">
        <f t="array" ref="I1004">SUMPRODUCT(B988:B1007, (ROW(B988:B1007)-ROW(B988)+1)) / (20*21/2)</f>
        <v>114.8592319047619</v>
      </c>
      <c r="J1004" s="2">
        <f t="shared" si="122"/>
        <v>113.11927426623888</v>
      </c>
      <c r="K1004" s="2">
        <f t="shared" si="116"/>
        <v>105.4524790996517</v>
      </c>
    </row>
    <row r="1005" spans="1:11" ht="13.5" x14ac:dyDescent="0.25">
      <c r="A1005" s="3">
        <v>43469</v>
      </c>
      <c r="B1005" s="2">
        <v>118.41119999999999</v>
      </c>
      <c r="C1005" s="2">
        <f t="shared" si="117"/>
        <v>-0.19770000000001176</v>
      </c>
      <c r="D1005" s="2">
        <f t="shared" si="118"/>
        <v>117.25149999999999</v>
      </c>
      <c r="E1005" s="2">
        <f t="shared" si="120"/>
        <v>113.88432</v>
      </c>
      <c r="F1005" s="2">
        <f t="shared" si="121"/>
        <v>114.43420500000002</v>
      </c>
      <c r="G1005" s="2">
        <f t="shared" si="115"/>
        <v>106.57669799999998</v>
      </c>
      <c r="H1005" s="2">
        <f t="shared" si="119"/>
        <v>60.210293500000013</v>
      </c>
      <c r="I1005" s="2">
        <f t="array" ref="I1005">SUMPRODUCT(B989:B1008, (ROW(B989:B1008)-ROW(B989)+1)) / (20*21/2)</f>
        <v>114.79678619047618</v>
      </c>
      <c r="J1005" s="2">
        <f t="shared" si="122"/>
        <v>113.62326719326374</v>
      </c>
      <c r="K1005" s="2">
        <f t="shared" si="116"/>
        <v>105.96066423299868</v>
      </c>
    </row>
    <row r="1006" spans="1:11" ht="13.5" x14ac:dyDescent="0.25">
      <c r="A1006" s="3">
        <v>43472</v>
      </c>
      <c r="B1006" s="2">
        <v>118.34529999999999</v>
      </c>
      <c r="C1006" s="2">
        <f t="shared" si="117"/>
        <v>-6.5899999999999181E-2</v>
      </c>
      <c r="D1006" s="2">
        <f t="shared" si="118"/>
        <v>118.51666</v>
      </c>
      <c r="E1006" s="2">
        <f t="shared" si="120"/>
        <v>114.51689999999999</v>
      </c>
      <c r="F1006" s="2">
        <f t="shared" si="121"/>
        <v>114.6846</v>
      </c>
      <c r="G1006" s="2">
        <f t="shared" si="115"/>
        <v>107.124934</v>
      </c>
      <c r="H1006" s="2">
        <f t="shared" si="119"/>
        <v>60.698010000000025</v>
      </c>
      <c r="I1006" s="2">
        <f t="array" ref="I1006">SUMPRODUCT(B990:B1009, (ROW(B990:B1009)-ROW(B990)+1)) / (20*21/2)</f>
        <v>114.80023904761904</v>
      </c>
      <c r="J1006" s="2">
        <f t="shared" si="122"/>
        <v>114.07298460342911</v>
      </c>
      <c r="K1006" s="2">
        <f t="shared" si="116"/>
        <v>106.44633622386149</v>
      </c>
    </row>
    <row r="1007" spans="1:11" ht="13.5" x14ac:dyDescent="0.25">
      <c r="A1007" s="3">
        <v>43473</v>
      </c>
      <c r="B1007" s="2">
        <v>115.3142</v>
      </c>
      <c r="C1007" s="2">
        <f t="shared" si="117"/>
        <v>-3.031099999999995</v>
      </c>
      <c r="D1007" s="2">
        <f t="shared" si="118"/>
        <v>117.98949999999999</v>
      </c>
      <c r="E1007" s="2">
        <f t="shared" si="120"/>
        <v>114.93861999999999</v>
      </c>
      <c r="F1007" s="2">
        <f t="shared" si="121"/>
        <v>114.65197999999998</v>
      </c>
      <c r="G1007" s="2">
        <f t="shared" si="115"/>
        <v>107.53070799999998</v>
      </c>
      <c r="H1007" s="2">
        <f t="shared" si="119"/>
        <v>61.170571000000017</v>
      </c>
      <c r="I1007" s="2">
        <f t="array" ref="I1007">SUMPRODUCT(B991:B1010, (ROW(B991:B1010)-ROW(B991)+1)) / (20*21/2)</f>
        <v>114.89845095238093</v>
      </c>
      <c r="J1007" s="2">
        <f t="shared" si="122"/>
        <v>114.19119559357871</v>
      </c>
      <c r="K1007" s="2">
        <f t="shared" si="116"/>
        <v>106.79409558763163</v>
      </c>
    </row>
    <row r="1008" spans="1:11" ht="13.5" x14ac:dyDescent="0.25">
      <c r="A1008" s="3">
        <v>43474</v>
      </c>
      <c r="B1008" s="2">
        <v>113.99630000000001</v>
      </c>
      <c r="C1008" s="2">
        <f t="shared" si="117"/>
        <v>-1.3178999999999945</v>
      </c>
      <c r="D1008" s="2">
        <f t="shared" si="118"/>
        <v>116.93518000000002</v>
      </c>
      <c r="E1008" s="2">
        <f t="shared" si="120"/>
        <v>115.26807999999998</v>
      </c>
      <c r="F1008" s="2">
        <f t="shared" si="121"/>
        <v>114.48724499999999</v>
      </c>
      <c r="G1008" s="2">
        <f t="shared" si="115"/>
        <v>107.82472599999997</v>
      </c>
      <c r="H1008" s="2">
        <f t="shared" si="119"/>
        <v>61.636542500000026</v>
      </c>
      <c r="I1008" s="2">
        <f t="array" ref="I1008">SUMPRODUCT(B992:B1011, (ROW(B992:B1011)-ROW(B992)+1)) / (20*21/2)</f>
        <v>115.43281904761905</v>
      </c>
      <c r="J1008" s="2">
        <f t="shared" si="122"/>
        <v>114.17263410847599</v>
      </c>
      <c r="K1008" s="2">
        <f t="shared" si="116"/>
        <v>107.07653497635197</v>
      </c>
    </row>
    <row r="1009" spans="1:11" ht="13.5" x14ac:dyDescent="0.25">
      <c r="A1009" s="3">
        <v>43475</v>
      </c>
      <c r="B1009" s="2">
        <v>114.5235</v>
      </c>
      <c r="C1009" s="2">
        <f t="shared" si="117"/>
        <v>0.52719999999999345</v>
      </c>
      <c r="D1009" s="2">
        <f t="shared" si="118"/>
        <v>116.1181</v>
      </c>
      <c r="E1009" s="2">
        <f t="shared" si="120"/>
        <v>115.84795</v>
      </c>
      <c r="F1009" s="2">
        <f t="shared" si="121"/>
        <v>114.28297499999996</v>
      </c>
      <c r="G1009" s="2">
        <f t="shared" si="115"/>
        <v>108.18885599999997</v>
      </c>
      <c r="H1009" s="2">
        <f t="shared" si="119"/>
        <v>62.105180500000017</v>
      </c>
      <c r="I1009" s="2">
        <f t="array" ref="I1009">SUMPRODUCT(B993:B1012, (ROW(B993:B1012)-ROW(B993)+1)) / (20*21/2)</f>
        <v>116.62361142857145</v>
      </c>
      <c r="J1009" s="2">
        <f t="shared" si="122"/>
        <v>114.20604990766876</v>
      </c>
      <c r="K1009" s="2">
        <f t="shared" si="116"/>
        <v>107.3685728204166</v>
      </c>
    </row>
    <row r="1010" spans="1:11" ht="13.5" x14ac:dyDescent="0.25">
      <c r="A1010" s="3">
        <v>43476</v>
      </c>
      <c r="B1010" s="2">
        <v>115.3142</v>
      </c>
      <c r="C1010" s="2">
        <f t="shared" si="117"/>
        <v>0.79070000000000107</v>
      </c>
      <c r="D1010" s="2">
        <f t="shared" si="118"/>
        <v>115.49870000000001</v>
      </c>
      <c r="E1010" s="2">
        <f t="shared" si="120"/>
        <v>116.3751</v>
      </c>
      <c r="F1010" s="2">
        <f t="shared" si="121"/>
        <v>114.18413499999997</v>
      </c>
      <c r="G1010" s="2">
        <f t="shared" ref="G1010:G1073" si="123">AVERAGE(B961:B1010)</f>
        <v>108.58421800000001</v>
      </c>
      <c r="H1010" s="2">
        <f t="shared" si="119"/>
        <v>62.577772000000024</v>
      </c>
      <c r="I1010" s="2">
        <f t="array" ref="I1010">SUMPRODUCT(B994:B1013, (ROW(B994:B1013)-ROW(B994)+1)) / (20*21/2)</f>
        <v>118.22703095238096</v>
      </c>
      <c r="J1010" s="2">
        <f t="shared" si="122"/>
        <v>114.31158801170029</v>
      </c>
      <c r="K1010" s="2">
        <f t="shared" si="116"/>
        <v>107.68016604314536</v>
      </c>
    </row>
    <row r="1011" spans="1:11" ht="13.5" x14ac:dyDescent="0.25">
      <c r="A1011" s="3">
        <v>43480</v>
      </c>
      <c r="B1011" s="2">
        <v>119.795</v>
      </c>
      <c r="C1011" s="2">
        <f t="shared" si="117"/>
        <v>4.4808000000000021</v>
      </c>
      <c r="D1011" s="2">
        <f t="shared" si="118"/>
        <v>115.78863999999999</v>
      </c>
      <c r="E1011" s="2">
        <f t="shared" si="120"/>
        <v>117.15265000000002</v>
      </c>
      <c r="F1011" s="2">
        <f t="shared" si="121"/>
        <v>114.34227999999999</v>
      </c>
      <c r="G1011" s="2">
        <f t="shared" si="123"/>
        <v>109.0547</v>
      </c>
      <c r="H1011" s="2">
        <f t="shared" si="119"/>
        <v>63.072737000000025</v>
      </c>
      <c r="I1011" s="2">
        <f t="array" ref="I1011">SUMPRODUCT(B995:B1014, (ROW(B995:B1014)-ROW(B995)+1)) / (20*21/2)</f>
        <v>119.61017333333334</v>
      </c>
      <c r="J1011" s="2">
        <f t="shared" si="122"/>
        <v>114.83381772487169</v>
      </c>
      <c r="K1011" s="2">
        <f t="shared" ref="K1011:K1074" si="124">$K$4*B1011+(1-$K$4)*K1010</f>
        <v>108.15525757086516</v>
      </c>
    </row>
    <row r="1012" spans="1:11" ht="13.5" x14ac:dyDescent="0.25">
      <c r="A1012" s="3">
        <v>43481</v>
      </c>
      <c r="B1012" s="2">
        <v>126.8456</v>
      </c>
      <c r="C1012" s="2">
        <f t="shared" si="117"/>
        <v>7.0506000000000029</v>
      </c>
      <c r="D1012" s="2">
        <f t="shared" si="118"/>
        <v>118.09492</v>
      </c>
      <c r="E1012" s="2">
        <f t="shared" si="120"/>
        <v>118.04221000000003</v>
      </c>
      <c r="F1012" s="2">
        <f t="shared" si="121"/>
        <v>114.95179499999999</v>
      </c>
      <c r="G1012" s="2">
        <f t="shared" si="123"/>
        <v>109.72523399999996</v>
      </c>
      <c r="H1012" s="2">
        <f t="shared" si="119"/>
        <v>63.60295500000003</v>
      </c>
      <c r="I1012" s="2">
        <f t="array" ref="I1012">SUMPRODUCT(B996:B1015, (ROW(B996:B1015)-ROW(B996)+1)) / (20*21/2)</f>
        <v>120.89921333333332</v>
      </c>
      <c r="J1012" s="2">
        <f t="shared" si="122"/>
        <v>115.97779698916963</v>
      </c>
      <c r="K1012" s="2">
        <f t="shared" si="124"/>
        <v>108.88821217592928</v>
      </c>
    </row>
    <row r="1013" spans="1:11" ht="13.5" x14ac:dyDescent="0.25">
      <c r="A1013" s="3">
        <v>43482</v>
      </c>
      <c r="B1013" s="2">
        <v>131.7877</v>
      </c>
      <c r="C1013" s="2">
        <f t="shared" si="117"/>
        <v>4.9420999999999964</v>
      </c>
      <c r="D1013" s="2">
        <f t="shared" si="118"/>
        <v>121.6532</v>
      </c>
      <c r="E1013" s="2">
        <f t="shared" si="120"/>
        <v>119.29419000000003</v>
      </c>
      <c r="F1013" s="2">
        <f t="shared" si="121"/>
        <v>115.94020499999999</v>
      </c>
      <c r="G1013" s="2">
        <f t="shared" si="123"/>
        <v>110.54811599999998</v>
      </c>
      <c r="H1013" s="2">
        <f t="shared" si="119"/>
        <v>64.15788350000004</v>
      </c>
      <c r="I1013" s="2">
        <f t="array" ref="I1013">SUMPRODUCT(B997:B1016, (ROW(B997:B1016)-ROW(B997)+1)) / (20*21/2)</f>
        <v>121.54817809523809</v>
      </c>
      <c r="J1013" s="2">
        <f t="shared" si="122"/>
        <v>117.48350203782014</v>
      </c>
      <c r="K1013" s="2">
        <f t="shared" si="124"/>
        <v>109.786231306285</v>
      </c>
    </row>
    <row r="1014" spans="1:11" ht="13.5" x14ac:dyDescent="0.25">
      <c r="A1014" s="3">
        <v>43483</v>
      </c>
      <c r="B1014" s="2">
        <v>130.4632</v>
      </c>
      <c r="C1014" s="2">
        <f t="shared" si="117"/>
        <v>-1.3245000000000005</v>
      </c>
      <c r="D1014" s="2">
        <f t="shared" si="118"/>
        <v>124.84114</v>
      </c>
      <c r="E1014" s="2">
        <f t="shared" si="120"/>
        <v>120.47962</v>
      </c>
      <c r="F1014" s="2">
        <f t="shared" si="121"/>
        <v>116.92828</v>
      </c>
      <c r="G1014" s="2">
        <f t="shared" si="123"/>
        <v>111.37824599999996</v>
      </c>
      <c r="H1014" s="2">
        <f t="shared" si="119"/>
        <v>64.706189500000036</v>
      </c>
      <c r="I1014" s="2">
        <f t="array" ref="I1014">SUMPRODUCT(B998:B1017, (ROW(B998:B1017)-ROW(B998)+1)) / (20*21/2)</f>
        <v>121.58498476190476</v>
      </c>
      <c r="J1014" s="2">
        <f t="shared" si="122"/>
        <v>118.71966374850395</v>
      </c>
      <c r="K1014" s="2">
        <f t="shared" si="124"/>
        <v>110.5970928236856</v>
      </c>
    </row>
    <row r="1015" spans="1:11" ht="13.5" x14ac:dyDescent="0.25">
      <c r="A1015" s="3">
        <v>43486</v>
      </c>
      <c r="B1015" s="2">
        <v>130.4632</v>
      </c>
      <c r="C1015" s="2">
        <f t="shared" si="117"/>
        <v>0</v>
      </c>
      <c r="D1015" s="2">
        <f t="shared" si="118"/>
        <v>127.87094000000002</v>
      </c>
      <c r="E1015" s="2">
        <f t="shared" si="120"/>
        <v>121.68481999999999</v>
      </c>
      <c r="F1015" s="2">
        <f t="shared" si="121"/>
        <v>117.78457000000003</v>
      </c>
      <c r="G1015" s="2">
        <f t="shared" si="123"/>
        <v>112.17542999999998</v>
      </c>
      <c r="H1015" s="2">
        <f t="shared" si="119"/>
        <v>65.254495500000033</v>
      </c>
      <c r="I1015" s="2">
        <f t="array" ref="I1015">SUMPRODUCT(B999:B1018, (ROW(B999:B1018)-ROW(B999)+1)) / (20*21/2)</f>
        <v>122.0689580952381</v>
      </c>
      <c r="J1015" s="2">
        <f t="shared" si="122"/>
        <v>119.83809577245596</v>
      </c>
      <c r="K1015" s="2">
        <f t="shared" si="124"/>
        <v>111.37615585020774</v>
      </c>
    </row>
    <row r="1016" spans="1:11" ht="13.5" x14ac:dyDescent="0.25">
      <c r="A1016" s="3">
        <v>43487</v>
      </c>
      <c r="B1016" s="2">
        <v>124.59869999999999</v>
      </c>
      <c r="C1016" s="2">
        <f t="shared" si="117"/>
        <v>-5.8645000000000067</v>
      </c>
      <c r="D1016" s="2">
        <f t="shared" si="118"/>
        <v>128.83168000000001</v>
      </c>
      <c r="E1016" s="2">
        <f t="shared" si="120"/>
        <v>122.31016</v>
      </c>
      <c r="F1016" s="2">
        <f t="shared" si="121"/>
        <v>118.41353000000001</v>
      </c>
      <c r="G1016" s="2">
        <f t="shared" si="123"/>
        <v>112.85532399999997</v>
      </c>
      <c r="H1016" s="2">
        <f t="shared" si="119"/>
        <v>65.773479000000037</v>
      </c>
      <c r="I1016" s="2">
        <f t="array" ref="I1016">SUMPRODUCT(B1000:B1019, (ROW(B1000:B1019)-ROW(B1000)+1)) / (20*21/2)</f>
        <v>122.42742333333332</v>
      </c>
      <c r="J1016" s="2">
        <f t="shared" si="122"/>
        <v>120.29148665126968</v>
      </c>
      <c r="K1016" s="2">
        <f t="shared" si="124"/>
        <v>111.89468699333685</v>
      </c>
    </row>
    <row r="1017" spans="1:11" ht="13.5" x14ac:dyDescent="0.25">
      <c r="A1017" s="3">
        <v>43488</v>
      </c>
      <c r="B1017" s="2">
        <v>118.8</v>
      </c>
      <c r="C1017" s="2">
        <f t="shared" si="117"/>
        <v>-5.7986999999999966</v>
      </c>
      <c r="D1017" s="2">
        <f t="shared" si="118"/>
        <v>127.22256</v>
      </c>
      <c r="E1017" s="2">
        <f t="shared" si="120"/>
        <v>122.65873999999999</v>
      </c>
      <c r="F1017" s="2">
        <f t="shared" si="121"/>
        <v>118.79868000000002</v>
      </c>
      <c r="G1017" s="2">
        <f t="shared" si="123"/>
        <v>113.42583199999997</v>
      </c>
      <c r="H1017" s="2">
        <f t="shared" si="119"/>
        <v>66.263469000000043</v>
      </c>
      <c r="I1017" s="2">
        <f t="array" ref="I1017">SUMPRODUCT(B1001:B1020, (ROW(B1001:B1020)-ROW(B1001)+1)) / (20*21/2)</f>
        <v>122.46834238095235</v>
      </c>
      <c r="J1017" s="2">
        <f t="shared" si="122"/>
        <v>120.14944030352972</v>
      </c>
      <c r="K1017" s="2">
        <f t="shared" si="124"/>
        <v>112.16548358183344</v>
      </c>
    </row>
    <row r="1018" spans="1:11" ht="13.5" x14ac:dyDescent="0.25">
      <c r="A1018" s="3">
        <v>43489</v>
      </c>
      <c r="B1018" s="2">
        <v>123.88039999999999</v>
      </c>
      <c r="C1018" s="2">
        <f t="shared" si="117"/>
        <v>5.0803999999999974</v>
      </c>
      <c r="D1018" s="2">
        <f t="shared" si="118"/>
        <v>125.64110000000001</v>
      </c>
      <c r="E1018" s="2">
        <f t="shared" si="120"/>
        <v>123.64715000000001</v>
      </c>
      <c r="F1018" s="2">
        <f t="shared" si="121"/>
        <v>119.457615</v>
      </c>
      <c r="G1018" s="2">
        <f t="shared" si="123"/>
        <v>114.08476999999998</v>
      </c>
      <c r="H1018" s="2">
        <f t="shared" si="119"/>
        <v>66.778861000000035</v>
      </c>
      <c r="I1018" s="2">
        <f t="array" ref="I1018">SUMPRODUCT(B1002:B1021, (ROW(B1002:B1021)-ROW(B1002)+1)) / (20*21/2)</f>
        <v>122.3930357142857</v>
      </c>
      <c r="J1018" s="2">
        <f t="shared" si="122"/>
        <v>120.50476979843165</v>
      </c>
      <c r="K1018" s="2">
        <f t="shared" si="124"/>
        <v>112.62489206882037</v>
      </c>
    </row>
    <row r="1019" spans="1:11" ht="13.5" x14ac:dyDescent="0.25">
      <c r="A1019" s="3">
        <v>43490</v>
      </c>
      <c r="B1019" s="2">
        <v>123.22150000000001</v>
      </c>
      <c r="C1019" s="2">
        <f t="shared" si="117"/>
        <v>-0.65889999999998849</v>
      </c>
      <c r="D1019" s="2">
        <f t="shared" si="118"/>
        <v>124.19275999999999</v>
      </c>
      <c r="E1019" s="2">
        <f t="shared" si="120"/>
        <v>124.51694999999999</v>
      </c>
      <c r="F1019" s="2">
        <f t="shared" si="121"/>
        <v>120.18245000000002</v>
      </c>
      <c r="G1019" s="2">
        <f t="shared" si="123"/>
        <v>114.73039799999997</v>
      </c>
      <c r="H1019" s="2">
        <f t="shared" si="119"/>
        <v>67.294017500000038</v>
      </c>
      <c r="I1019" s="2">
        <f t="array" ref="I1019">SUMPRODUCT(B1003:B1022, (ROW(B1003:B1022)-ROW(B1003)+1)) / (20*21/2)</f>
        <v>122.09184</v>
      </c>
      <c r="J1019" s="2">
        <f t="shared" si="122"/>
        <v>120.76350600810483</v>
      </c>
      <c r="K1019" s="2">
        <f t="shared" si="124"/>
        <v>113.0404453210235</v>
      </c>
    </row>
    <row r="1020" spans="1:11" ht="13.5" x14ac:dyDescent="0.25">
      <c r="A1020" s="3">
        <v>43493</v>
      </c>
      <c r="B1020" s="2">
        <v>120.6121</v>
      </c>
      <c r="C1020" s="2">
        <f t="shared" si="117"/>
        <v>-2.6094000000000079</v>
      </c>
      <c r="D1020" s="2">
        <f t="shared" si="118"/>
        <v>122.22253999999998</v>
      </c>
      <c r="E1020" s="2">
        <f t="shared" si="120"/>
        <v>125.04674000000003</v>
      </c>
      <c r="F1020" s="2">
        <f t="shared" si="121"/>
        <v>120.71091999999999</v>
      </c>
      <c r="G1020" s="2">
        <f t="shared" si="123"/>
        <v>115.28495999999997</v>
      </c>
      <c r="H1020" s="2">
        <f t="shared" si="119"/>
        <v>67.796127000000027</v>
      </c>
      <c r="I1020" s="2">
        <f t="array" ref="I1020">SUMPRODUCT(B1004:B1023, (ROW(B1004:B1023)-ROW(B1004)+1)) / (20*21/2)</f>
        <v>121.97957095238095</v>
      </c>
      <c r="J1020" s="2">
        <f t="shared" si="122"/>
        <v>120.74908638828532</v>
      </c>
      <c r="K1020" s="2">
        <f t="shared" si="124"/>
        <v>113.33737295549317</v>
      </c>
    </row>
    <row r="1021" spans="1:11" ht="13.5" x14ac:dyDescent="0.25">
      <c r="A1021" s="3">
        <v>43494</v>
      </c>
      <c r="B1021" s="2">
        <v>119.92019999999999</v>
      </c>
      <c r="C1021" s="2">
        <f t="shared" si="117"/>
        <v>-0.69190000000000396</v>
      </c>
      <c r="D1021" s="2">
        <f t="shared" si="118"/>
        <v>121.28684000000001</v>
      </c>
      <c r="E1021" s="2">
        <f t="shared" si="120"/>
        <v>125.05925999999999</v>
      </c>
      <c r="F1021" s="2">
        <f t="shared" si="121"/>
        <v>121.10595499999999</v>
      </c>
      <c r="G1021" s="2">
        <f t="shared" si="123"/>
        <v>115.77375999999997</v>
      </c>
      <c r="H1021" s="2">
        <f t="shared" si="119"/>
        <v>68.294777000000025</v>
      </c>
      <c r="I1021" s="2">
        <f t="array" ref="I1021">SUMPRODUCT(B1005:B1024, (ROW(B1005:B1024)-ROW(B1005)+1)) / (20*21/2)</f>
        <v>121.73864999999998</v>
      </c>
      <c r="J1021" s="2">
        <f t="shared" si="122"/>
        <v>120.67014482749624</v>
      </c>
      <c r="K1021" s="2">
        <f t="shared" si="124"/>
        <v>113.59552303566991</v>
      </c>
    </row>
    <row r="1022" spans="1:11" ht="13.5" x14ac:dyDescent="0.25">
      <c r="A1022" s="3">
        <v>43495</v>
      </c>
      <c r="B1022" s="2">
        <v>117.9434</v>
      </c>
      <c r="C1022" s="2">
        <f t="shared" si="117"/>
        <v>-1.9767999999999972</v>
      </c>
      <c r="D1022" s="2">
        <f t="shared" si="118"/>
        <v>121.11551999999999</v>
      </c>
      <c r="E1022" s="2">
        <f t="shared" si="120"/>
        <v>124.16904</v>
      </c>
      <c r="F1022" s="2">
        <f t="shared" si="121"/>
        <v>121.105625</v>
      </c>
      <c r="G1022" s="2">
        <f t="shared" si="123"/>
        <v>116.10691999999996</v>
      </c>
      <c r="H1022" s="2">
        <f t="shared" si="119"/>
        <v>68.780514500000038</v>
      </c>
      <c r="I1022" s="2">
        <f t="array" ref="I1022">SUMPRODUCT(B1006:B1025, (ROW(B1006:B1025)-ROW(B1006)+1)) / (20*21/2)</f>
        <v>121.22788142857144</v>
      </c>
      <c r="J1022" s="2">
        <f t="shared" si="122"/>
        <v>120.41045484392517</v>
      </c>
      <c r="K1022" s="2">
        <f t="shared" si="124"/>
        <v>113.76602801466326</v>
      </c>
    </row>
    <row r="1023" spans="1:11" ht="13.5" x14ac:dyDescent="0.25">
      <c r="A1023" s="3">
        <v>43496</v>
      </c>
      <c r="B1023" s="2">
        <v>119.9268</v>
      </c>
      <c r="C1023" s="2">
        <f t="shared" si="117"/>
        <v>1.9834000000000032</v>
      </c>
      <c r="D1023" s="2">
        <f t="shared" si="118"/>
        <v>120.32479999999998</v>
      </c>
      <c r="E1023" s="2">
        <f t="shared" si="120"/>
        <v>122.98295</v>
      </c>
      <c r="F1023" s="2">
        <f t="shared" si="121"/>
        <v>121.13857000000003</v>
      </c>
      <c r="G1023" s="2">
        <f t="shared" si="123"/>
        <v>116.39685399999996</v>
      </c>
      <c r="H1023" s="2">
        <f t="shared" si="119"/>
        <v>69.27613850000003</v>
      </c>
      <c r="I1023" s="2">
        <f t="array" ref="I1023">SUMPRODUCT(B1007:B1026, (ROW(B1007:B1026)-ROW(B1007)+1)) / (20*21/2)</f>
        <v>120.30731142857141</v>
      </c>
      <c r="J1023" s="2">
        <f t="shared" si="122"/>
        <v>120.36439247783706</v>
      </c>
      <c r="K1023" s="2">
        <f t="shared" si="124"/>
        <v>114.00762691604902</v>
      </c>
    </row>
    <row r="1024" spans="1:11" ht="13.5" x14ac:dyDescent="0.25">
      <c r="A1024" s="3">
        <v>43497</v>
      </c>
      <c r="B1024" s="2">
        <v>118.60890000000001</v>
      </c>
      <c r="C1024" s="2">
        <f t="shared" si="117"/>
        <v>-1.3178999999999945</v>
      </c>
      <c r="D1024" s="2">
        <f t="shared" si="118"/>
        <v>119.40227999999999</v>
      </c>
      <c r="E1024" s="2">
        <f t="shared" si="120"/>
        <v>121.79752000000001</v>
      </c>
      <c r="F1024" s="2">
        <f t="shared" si="121"/>
        <v>121.13857000000003</v>
      </c>
      <c r="G1024" s="2">
        <f t="shared" si="123"/>
        <v>116.60771399999997</v>
      </c>
      <c r="H1024" s="2">
        <f t="shared" si="119"/>
        <v>69.765173000000033</v>
      </c>
      <c r="I1024" s="2">
        <f t="array" ref="I1024">SUMPRODUCT(B1008:B1027, (ROW(B1008:B1027)-ROW(B1008)+1)) / (20*21/2)</f>
        <v>119.79851523809522</v>
      </c>
      <c r="J1024" s="2">
        <f t="shared" si="122"/>
        <v>120.19720271804304</v>
      </c>
      <c r="K1024" s="2">
        <f t="shared" si="124"/>
        <v>114.18806899777259</v>
      </c>
    </row>
    <row r="1025" spans="1:11" ht="13.5" x14ac:dyDescent="0.25">
      <c r="A1025" s="3">
        <v>43500</v>
      </c>
      <c r="B1025" s="2">
        <v>115.77549999999999</v>
      </c>
      <c r="C1025" s="2">
        <f t="shared" si="117"/>
        <v>-2.8334000000000117</v>
      </c>
      <c r="D1025" s="2">
        <f t="shared" si="118"/>
        <v>118.43496</v>
      </c>
      <c r="E1025" s="2">
        <f t="shared" si="120"/>
        <v>120.32874999999999</v>
      </c>
      <c r="F1025" s="2">
        <f t="shared" si="121"/>
        <v>121.00678500000004</v>
      </c>
      <c r="G1025" s="2">
        <f t="shared" si="123"/>
        <v>116.65647599999997</v>
      </c>
      <c r="H1025" s="2">
        <f t="shared" si="119"/>
        <v>70.240040500000021</v>
      </c>
      <c r="I1025" s="2">
        <f t="array" ref="I1025">SUMPRODUCT(B1009:B1028, (ROW(B1009:B1028)-ROW(B1009)+1)) / (20*21/2)</f>
        <v>119.28971904761903</v>
      </c>
      <c r="J1025" s="2">
        <f t="shared" si="122"/>
        <v>119.77608817346753</v>
      </c>
      <c r="K1025" s="2">
        <f t="shared" si="124"/>
        <v>114.25032119393838</v>
      </c>
    </row>
    <row r="1026" spans="1:11" ht="13.5" x14ac:dyDescent="0.25">
      <c r="A1026" s="3">
        <v>43501</v>
      </c>
      <c r="B1026" s="2">
        <v>111.3408</v>
      </c>
      <c r="C1026" s="2">
        <f t="shared" si="117"/>
        <v>-4.4346999999999923</v>
      </c>
      <c r="D1026" s="2">
        <f t="shared" si="118"/>
        <v>116.71907999999999</v>
      </c>
      <c r="E1026" s="2">
        <f t="shared" si="120"/>
        <v>119.00295999999999</v>
      </c>
      <c r="F1026" s="2">
        <f t="shared" si="121"/>
        <v>120.65656000000004</v>
      </c>
      <c r="G1026" s="2">
        <f t="shared" si="123"/>
        <v>116.61654399999996</v>
      </c>
      <c r="H1026" s="2">
        <f t="shared" si="119"/>
        <v>70.692734500000029</v>
      </c>
      <c r="I1026" s="2">
        <f t="array" ref="I1026">SUMPRODUCT(B1010:B1029, (ROW(B1010:B1029)-ROW(B1010)+1)) / (20*21/2)</f>
        <v>119.21268523809525</v>
      </c>
      <c r="J1026" s="2">
        <f t="shared" si="122"/>
        <v>118.97272739504204</v>
      </c>
      <c r="K1026" s="2">
        <f t="shared" si="124"/>
        <v>114.13622232358786</v>
      </c>
    </row>
    <row r="1027" spans="1:11" ht="13.5" x14ac:dyDescent="0.25">
      <c r="A1027" s="3">
        <v>43502</v>
      </c>
      <c r="B1027" s="2">
        <v>115.3142</v>
      </c>
      <c r="C1027" s="2">
        <f t="shared" si="117"/>
        <v>3.973399999999998</v>
      </c>
      <c r="D1027" s="2">
        <f t="shared" si="118"/>
        <v>116.19323999999999</v>
      </c>
      <c r="E1027" s="2">
        <f t="shared" si="120"/>
        <v>118.65437999999999</v>
      </c>
      <c r="F1027" s="2">
        <f t="shared" si="121"/>
        <v>120.65655999999998</v>
      </c>
      <c r="G1027" s="2">
        <f t="shared" si="123"/>
        <v>116.65607999999996</v>
      </c>
      <c r="H1027" s="2">
        <f t="shared" si="119"/>
        <v>71.165295500000028</v>
      </c>
      <c r="I1027" s="2">
        <f t="array" ref="I1027">SUMPRODUCT(B1011:B1030, (ROW(B1011:B1030)-ROW(B1011)+1)) / (20*21/2)</f>
        <v>119.80531761904763</v>
      </c>
      <c r="J1027" s="2">
        <f t="shared" si="122"/>
        <v>118.62429621456184</v>
      </c>
      <c r="K1027" s="2">
        <f t="shared" si="124"/>
        <v>114.18241752658442</v>
      </c>
    </row>
    <row r="1028" spans="1:11" ht="13.5" x14ac:dyDescent="0.25">
      <c r="A1028" s="3">
        <v>43503</v>
      </c>
      <c r="B1028" s="2">
        <v>115.3142</v>
      </c>
      <c r="C1028" s="2">
        <f t="shared" ref="C1028:C1091" si="125">B1028-B1027</f>
        <v>0</v>
      </c>
      <c r="D1028" s="2">
        <f t="shared" si="118"/>
        <v>115.27072000000001</v>
      </c>
      <c r="E1028" s="2">
        <f t="shared" si="120"/>
        <v>117.79776</v>
      </c>
      <c r="F1028" s="2">
        <f t="shared" si="121"/>
        <v>120.722455</v>
      </c>
      <c r="G1028" s="2">
        <f t="shared" si="123"/>
        <v>116.72197399999996</v>
      </c>
      <c r="H1028" s="2">
        <f t="shared" si="119"/>
        <v>71.634736000000032</v>
      </c>
      <c r="I1028" s="2">
        <f t="array" ref="I1028">SUMPRODUCT(B1012:B1031, (ROW(B1012:B1031)-ROW(B1012)+1)) / (20*21/2)</f>
        <v>120.63059571428573</v>
      </c>
      <c r="J1028" s="2">
        <f t="shared" si="122"/>
        <v>118.30904895603213</v>
      </c>
      <c r="K1028" s="2">
        <f t="shared" si="124"/>
        <v>114.22680115299288</v>
      </c>
    </row>
    <row r="1029" spans="1:11" ht="13.5" x14ac:dyDescent="0.25">
      <c r="A1029" s="3">
        <v>43504</v>
      </c>
      <c r="B1029" s="2">
        <v>119.9136</v>
      </c>
      <c r="C1029" s="2">
        <f t="shared" si="125"/>
        <v>4.5994000000000028</v>
      </c>
      <c r="D1029" s="2">
        <f t="shared" si="118"/>
        <v>115.53165999999999</v>
      </c>
      <c r="E1029" s="2">
        <f t="shared" si="120"/>
        <v>117.46697000000002</v>
      </c>
      <c r="F1029" s="2">
        <f t="shared" si="121"/>
        <v>120.99195999999998</v>
      </c>
      <c r="G1029" s="2">
        <f t="shared" si="123"/>
        <v>116.82713999999994</v>
      </c>
      <c r="H1029" s="2">
        <f t="shared" si="119"/>
        <v>72.122707000000034</v>
      </c>
      <c r="I1029" s="2">
        <f t="array" ref="I1029">SUMPRODUCT(B1013:B1032, (ROW(B1013:B1032)-ROW(B1013)+1)) / (20*21/2)</f>
        <v>121.30063857142856</v>
      </c>
      <c r="J1029" s="2">
        <f t="shared" si="122"/>
        <v>118.46186334117192</v>
      </c>
      <c r="K1029" s="2">
        <f t="shared" si="124"/>
        <v>114.44981287248336</v>
      </c>
    </row>
    <row r="1030" spans="1:11" ht="13.5" x14ac:dyDescent="0.25">
      <c r="A1030" s="3">
        <v>43507</v>
      </c>
      <c r="B1030" s="2">
        <v>127.2146</v>
      </c>
      <c r="C1030" s="2">
        <f t="shared" si="125"/>
        <v>7.3010000000000019</v>
      </c>
      <c r="D1030" s="2">
        <f t="shared" ref="D1030:D1093" si="126">AVERAGE(B1026:B1030)</f>
        <v>117.81948</v>
      </c>
      <c r="E1030" s="2">
        <f t="shared" si="120"/>
        <v>118.12722000000001</v>
      </c>
      <c r="F1030" s="2">
        <f t="shared" si="121"/>
        <v>121.58697999999997</v>
      </c>
      <c r="G1030" s="2">
        <f t="shared" si="123"/>
        <v>117.06514799999997</v>
      </c>
      <c r="H1030" s="2">
        <f t="shared" si="119"/>
        <v>72.652200000000036</v>
      </c>
      <c r="I1030" s="2">
        <f t="array" ref="I1030">SUMPRODUCT(B1014:B1033, (ROW(B1014:B1033)-ROW(B1014)+1)) / (20*21/2)</f>
        <v>122.02312095238095</v>
      </c>
      <c r="J1030" s="2">
        <f t="shared" si="122"/>
        <v>119.29545730867936</v>
      </c>
      <c r="K1030" s="2">
        <f t="shared" si="124"/>
        <v>114.95039275983696</v>
      </c>
    </row>
    <row r="1031" spans="1:11" ht="13.5" x14ac:dyDescent="0.25">
      <c r="A1031" s="3">
        <v>43508</v>
      </c>
      <c r="B1031" s="2">
        <v>130.25239999999999</v>
      </c>
      <c r="C1031" s="2">
        <f t="shared" si="125"/>
        <v>3.0377999999999901</v>
      </c>
      <c r="D1031" s="2">
        <f t="shared" si="126"/>
        <v>121.6018</v>
      </c>
      <c r="E1031" s="2">
        <f t="shared" si="120"/>
        <v>119.16043999999999</v>
      </c>
      <c r="F1031" s="2">
        <f t="shared" si="121"/>
        <v>122.10984999999997</v>
      </c>
      <c r="G1031" s="2">
        <f t="shared" si="123"/>
        <v>117.35073199999997</v>
      </c>
      <c r="H1031" s="2">
        <f t="shared" si="119"/>
        <v>73.194129000000032</v>
      </c>
      <c r="I1031" s="2">
        <f t="array" ref="I1031">SUMPRODUCT(B1015:B1034, (ROW(B1015:B1034)-ROW(B1015)+1)) / (20*21/2)</f>
        <v>122.9746642857143</v>
      </c>
      <c r="J1031" s="2">
        <f t="shared" si="122"/>
        <v>120.33897566023371</v>
      </c>
      <c r="K1031" s="2">
        <f t="shared" si="124"/>
        <v>115.55047147513747</v>
      </c>
    </row>
    <row r="1032" spans="1:11" ht="13.5" x14ac:dyDescent="0.25">
      <c r="A1032" s="3">
        <v>43509</v>
      </c>
      <c r="B1032" s="2">
        <v>129.14529999999999</v>
      </c>
      <c r="C1032" s="2">
        <f t="shared" si="125"/>
        <v>-1.1071000000000026</v>
      </c>
      <c r="D1032" s="2">
        <f t="shared" si="126"/>
        <v>124.36802</v>
      </c>
      <c r="E1032" s="2">
        <f t="shared" si="120"/>
        <v>120.28063</v>
      </c>
      <c r="F1032" s="2">
        <f t="shared" si="121"/>
        <v>122.22483499999998</v>
      </c>
      <c r="G1032" s="2">
        <f t="shared" si="123"/>
        <v>117.68375799999998</v>
      </c>
      <c r="H1032" s="2">
        <f t="shared" si="119"/>
        <v>73.725230000000025</v>
      </c>
      <c r="I1032" s="2">
        <f t="array" ref="I1032">SUMPRODUCT(B1016:B1035, (ROW(B1016:B1035)-ROW(B1016)+1)) / (20*21/2)</f>
        <v>124.13922666666667</v>
      </c>
      <c r="J1032" s="2">
        <f t="shared" si="122"/>
        <v>121.17767321640193</v>
      </c>
      <c r="K1032" s="2">
        <f t="shared" si="124"/>
        <v>116.08360200552424</v>
      </c>
    </row>
    <row r="1033" spans="1:11" ht="13.5" x14ac:dyDescent="0.25">
      <c r="A1033" s="3">
        <v>43510</v>
      </c>
      <c r="B1033" s="2">
        <v>129.8109</v>
      </c>
      <c r="C1033" s="2">
        <f t="shared" si="125"/>
        <v>0.66560000000001196</v>
      </c>
      <c r="D1033" s="2">
        <f t="shared" si="126"/>
        <v>127.26736000000001</v>
      </c>
      <c r="E1033" s="2">
        <f t="shared" si="120"/>
        <v>121.26903999999999</v>
      </c>
      <c r="F1033" s="2">
        <f t="shared" si="121"/>
        <v>122.12599499999999</v>
      </c>
      <c r="G1033" s="2">
        <f t="shared" si="123"/>
        <v>118.05276399999998</v>
      </c>
      <c r="H1033" s="2">
        <f t="shared" si="119"/>
        <v>74.257579000000035</v>
      </c>
      <c r="I1033" s="2">
        <f t="array" ref="I1033">SUMPRODUCT(B1017:B1036, (ROW(B1017:B1036)-ROW(B1017)+1)) / (20*21/2)</f>
        <v>125.9262395238095</v>
      </c>
      <c r="J1033" s="2">
        <f t="shared" si="122"/>
        <v>121.99988529103031</v>
      </c>
      <c r="K1033" s="2">
        <f t="shared" si="124"/>
        <v>116.62192741707233</v>
      </c>
    </row>
    <row r="1034" spans="1:11" ht="13.5" x14ac:dyDescent="0.25">
      <c r="A1034" s="3">
        <v>43511</v>
      </c>
      <c r="B1034" s="2">
        <v>132.1172</v>
      </c>
      <c r="C1034" s="2">
        <f t="shared" si="125"/>
        <v>2.3062999999999931</v>
      </c>
      <c r="D1034" s="2">
        <f t="shared" si="126"/>
        <v>129.70808</v>
      </c>
      <c r="E1034" s="2">
        <f t="shared" si="120"/>
        <v>122.61986999999999</v>
      </c>
      <c r="F1034" s="2">
        <f t="shared" si="121"/>
        <v>122.20869500000001</v>
      </c>
      <c r="G1034" s="2">
        <f t="shared" si="123"/>
        <v>118.58571400000001</v>
      </c>
      <c r="H1034" s="2">
        <f t="shared" ref="H1034:H1097" si="127">AVERAGE(B835:B1034)</f>
        <v>74.798890000000043</v>
      </c>
      <c r="I1034" s="2">
        <f t="array" ref="I1034">SUMPRODUCT(B1018:B1037, (ROW(B1018:B1037)-ROW(B1018)+1)) / (20*21/2)</f>
        <v>127.80753666666668</v>
      </c>
      <c r="J1034" s="2">
        <f t="shared" si="122"/>
        <v>122.96343907283695</v>
      </c>
      <c r="K1034" s="2">
        <f t="shared" si="124"/>
        <v>117.22958516542244</v>
      </c>
    </row>
    <row r="1035" spans="1:11" ht="13.5" x14ac:dyDescent="0.25">
      <c r="A1035" s="3">
        <v>43514</v>
      </c>
      <c r="B1035" s="2">
        <v>134.4366</v>
      </c>
      <c r="C1035" s="2">
        <f t="shared" si="125"/>
        <v>2.3194000000000017</v>
      </c>
      <c r="D1035" s="2">
        <f t="shared" si="126"/>
        <v>131.15248</v>
      </c>
      <c r="E1035" s="2">
        <f t="shared" si="120"/>
        <v>124.48598</v>
      </c>
      <c r="F1035" s="2">
        <f t="shared" si="121"/>
        <v>122.407365</v>
      </c>
      <c r="G1035" s="2">
        <f t="shared" si="123"/>
        <v>119.073592</v>
      </c>
      <c r="H1035" s="2">
        <f t="shared" si="127"/>
        <v>75.351798000000031</v>
      </c>
      <c r="I1035" s="2">
        <f t="array" ref="I1035">SUMPRODUCT(B1019:B1038, (ROW(B1019:B1038)-ROW(B1019)+1)) / (20*21/2)</f>
        <v>129.57364523809525</v>
      </c>
      <c r="J1035" s="2">
        <f t="shared" si="122"/>
        <v>124.0561210659001</v>
      </c>
      <c r="K1035" s="2">
        <f t="shared" si="124"/>
        <v>117.90437006089607</v>
      </c>
    </row>
    <row r="1036" spans="1:11" ht="13.5" x14ac:dyDescent="0.25">
      <c r="A1036" s="3">
        <v>43515</v>
      </c>
      <c r="B1036" s="2">
        <v>141.17099999999999</v>
      </c>
      <c r="C1036" s="2">
        <f t="shared" si="125"/>
        <v>6.7343999999999937</v>
      </c>
      <c r="D1036" s="2">
        <f t="shared" si="126"/>
        <v>133.33620000000002</v>
      </c>
      <c r="E1036" s="2">
        <f t="shared" ref="E1036:E1099" si="128">AVERAGE(B1027:B1036)</f>
        <v>127.46900000000002</v>
      </c>
      <c r="F1036" s="2">
        <f t="shared" si="121"/>
        <v>123.23598</v>
      </c>
      <c r="G1036" s="2">
        <f t="shared" si="123"/>
        <v>119.63026400000001</v>
      </c>
      <c r="H1036" s="2">
        <f t="shared" si="127"/>
        <v>75.938194500000037</v>
      </c>
      <c r="I1036" s="2">
        <f t="array" ref="I1036">SUMPRODUCT(B1020:B1039, (ROW(B1020:B1039)-ROW(B1020)+1)) / (20*21/2)</f>
        <v>131.25503380952381</v>
      </c>
      <c r="J1036" s="2">
        <f t="shared" si="122"/>
        <v>125.68610953581438</v>
      </c>
      <c r="K1036" s="2">
        <f t="shared" si="124"/>
        <v>118.81678692125308</v>
      </c>
    </row>
    <row r="1037" spans="1:11" ht="13.5" x14ac:dyDescent="0.25">
      <c r="A1037" s="3">
        <v>43516</v>
      </c>
      <c r="B1037" s="2">
        <v>142.9896</v>
      </c>
      <c r="C1037" s="2">
        <f t="shared" si="125"/>
        <v>1.8186000000000035</v>
      </c>
      <c r="D1037" s="2">
        <f t="shared" si="126"/>
        <v>136.10505999999998</v>
      </c>
      <c r="E1037" s="2">
        <f t="shared" si="128"/>
        <v>130.23654000000002</v>
      </c>
      <c r="F1037" s="2">
        <f t="shared" si="121"/>
        <v>124.44545999999998</v>
      </c>
      <c r="G1037" s="2">
        <f t="shared" si="123"/>
        <v>120.17072399999999</v>
      </c>
      <c r="H1037" s="2">
        <f t="shared" si="127"/>
        <v>76.527596000000045</v>
      </c>
      <c r="I1037" s="2">
        <f t="array" ref="I1037">SUMPRODUCT(B1021:B1040, (ROW(B1021:B1040)-ROW(B1021)+1)) / (20*21/2)</f>
        <v>132.82942238095237</v>
      </c>
      <c r="J1037" s="2">
        <f t="shared" si="122"/>
        <v>127.33406100859396</v>
      </c>
      <c r="K1037" s="2">
        <f t="shared" si="124"/>
        <v>119.76474037532159</v>
      </c>
    </row>
    <row r="1038" spans="1:11" ht="13.5" x14ac:dyDescent="0.25">
      <c r="A1038" s="3">
        <v>43517</v>
      </c>
      <c r="B1038" s="2">
        <v>142.9896</v>
      </c>
      <c r="C1038" s="2">
        <f t="shared" si="125"/>
        <v>0</v>
      </c>
      <c r="D1038" s="2">
        <f t="shared" si="126"/>
        <v>138.74080000000001</v>
      </c>
      <c r="E1038" s="2">
        <f t="shared" si="128"/>
        <v>133.00407999999999</v>
      </c>
      <c r="F1038" s="2">
        <f t="shared" si="121"/>
        <v>125.40091999999997</v>
      </c>
      <c r="G1038" s="2">
        <f t="shared" si="123"/>
        <v>120.684696</v>
      </c>
      <c r="H1038" s="2">
        <f t="shared" si="127"/>
        <v>77.116997500000039</v>
      </c>
      <c r="I1038" s="2">
        <f t="array" ref="I1038">SUMPRODUCT(B1022:B1041, (ROW(B1022:B1041)-ROW(B1022)+1)) / (20*21/2)</f>
        <v>134.55361285714284</v>
      </c>
      <c r="J1038" s="2">
        <f t="shared" si="122"/>
        <v>128.8250647220612</v>
      </c>
      <c r="K1038" s="2">
        <f t="shared" si="124"/>
        <v>120.67551918413251</v>
      </c>
    </row>
    <row r="1039" spans="1:11" ht="13.5" x14ac:dyDescent="0.25">
      <c r="A1039" s="3">
        <v>43518</v>
      </c>
      <c r="B1039" s="2">
        <v>143.05549999999999</v>
      </c>
      <c r="C1039" s="2">
        <f t="shared" si="125"/>
        <v>6.5899999999999181E-2</v>
      </c>
      <c r="D1039" s="2">
        <f t="shared" si="126"/>
        <v>140.92846</v>
      </c>
      <c r="E1039" s="2">
        <f t="shared" si="128"/>
        <v>135.31826999999998</v>
      </c>
      <c r="F1039" s="2">
        <f t="shared" si="121"/>
        <v>126.39261999999999</v>
      </c>
      <c r="G1039" s="2">
        <f t="shared" si="123"/>
        <v>121.17362800000001</v>
      </c>
      <c r="H1039" s="2">
        <f t="shared" si="127"/>
        <v>77.701100000000039</v>
      </c>
      <c r="I1039" s="2">
        <f t="array" ref="I1039">SUMPRODUCT(B1023:B1042, (ROW(B1023:B1042)-ROW(B1023)+1)) / (20*21/2)</f>
        <v>136.27595571428571</v>
      </c>
      <c r="J1039" s="2">
        <f t="shared" si="122"/>
        <v>130.18034427234107</v>
      </c>
      <c r="K1039" s="2">
        <f t="shared" si="124"/>
        <v>121.55316549063713</v>
      </c>
    </row>
    <row r="1040" spans="1:11" ht="13.5" x14ac:dyDescent="0.25">
      <c r="A1040" s="3">
        <v>43521</v>
      </c>
      <c r="B1040" s="2">
        <v>142.9237</v>
      </c>
      <c r="C1040" s="2">
        <f t="shared" si="125"/>
        <v>-0.13179999999999836</v>
      </c>
      <c r="D1040" s="2">
        <f t="shared" si="126"/>
        <v>142.62588</v>
      </c>
      <c r="E1040" s="2">
        <f t="shared" si="128"/>
        <v>136.88917999999998</v>
      </c>
      <c r="F1040" s="2">
        <f t="shared" si="121"/>
        <v>127.50819999999999</v>
      </c>
      <c r="G1040" s="2">
        <f t="shared" si="123"/>
        <v>121.68628200000003</v>
      </c>
      <c r="H1040" s="2">
        <f t="shared" si="127"/>
        <v>78.278670000000034</v>
      </c>
      <c r="I1040" s="2">
        <f t="array" ref="I1040">SUMPRODUCT(B1024:B1043, (ROW(B1024:B1043)-ROW(B1024)+1)) / (20*21/2)</f>
        <v>137.36474619047621</v>
      </c>
      <c r="J1040" s="2">
        <f t="shared" si="122"/>
        <v>131.39399719878477</v>
      </c>
      <c r="K1040" s="2">
        <f t="shared" si="124"/>
        <v>122.39122566747488</v>
      </c>
    </row>
    <row r="1041" spans="1:11" ht="13.5" x14ac:dyDescent="0.25">
      <c r="A1041" s="3">
        <v>43522</v>
      </c>
      <c r="B1041" s="2">
        <v>145.6122</v>
      </c>
      <c r="C1041" s="2">
        <f t="shared" si="125"/>
        <v>2.6885000000000048</v>
      </c>
      <c r="D1041" s="2">
        <f t="shared" si="126"/>
        <v>143.51411999999999</v>
      </c>
      <c r="E1041" s="2">
        <f t="shared" si="128"/>
        <v>138.42516000000001</v>
      </c>
      <c r="F1041" s="2">
        <f t="shared" si="121"/>
        <v>128.79279999999997</v>
      </c>
      <c r="G1041" s="2">
        <f t="shared" si="123"/>
        <v>122.26588400000003</v>
      </c>
      <c r="H1041" s="2">
        <f t="shared" si="127"/>
        <v>78.869682500000053</v>
      </c>
      <c r="I1041" s="2">
        <f t="array" ref="I1041">SUMPRODUCT(B1025:B1044, (ROW(B1025:B1044)-ROW(B1025)+1)) / (20*21/2)</f>
        <v>138.09896047619048</v>
      </c>
      <c r="J1041" s="2">
        <f t="shared" si="122"/>
        <v>132.74811175128147</v>
      </c>
      <c r="K1041" s="2">
        <f t="shared" si="124"/>
        <v>123.30185211188764</v>
      </c>
    </row>
    <row r="1042" spans="1:11" ht="13.5" x14ac:dyDescent="0.25">
      <c r="A1042" s="3">
        <v>43523</v>
      </c>
      <c r="B1042" s="2">
        <v>146.87739999999999</v>
      </c>
      <c r="C1042" s="2">
        <f t="shared" si="125"/>
        <v>1.265199999999993</v>
      </c>
      <c r="D1042" s="2">
        <f t="shared" si="126"/>
        <v>144.29167999999999</v>
      </c>
      <c r="E1042" s="2">
        <f t="shared" si="128"/>
        <v>140.19837000000001</v>
      </c>
      <c r="F1042" s="2">
        <f t="shared" si="121"/>
        <v>130.23949999999996</v>
      </c>
      <c r="G1042" s="2">
        <f t="shared" si="123"/>
        <v>122.91032600000004</v>
      </c>
      <c r="H1042" s="2">
        <f t="shared" si="127"/>
        <v>79.470997500000038</v>
      </c>
      <c r="I1042" s="2">
        <f t="array" ref="I1042">SUMPRODUCT(B1026:B1045, (ROW(B1026:B1045)-ROW(B1026)+1)) / (20*21/2)</f>
        <v>138.45977904761904</v>
      </c>
      <c r="J1042" s="2">
        <f t="shared" si="122"/>
        <v>134.09375825115944</v>
      </c>
      <c r="K1042" s="2">
        <f t="shared" si="124"/>
        <v>124.22638340161754</v>
      </c>
    </row>
    <row r="1043" spans="1:11" ht="13.5" x14ac:dyDescent="0.25">
      <c r="A1043" s="3">
        <v>43524</v>
      </c>
      <c r="B1043" s="2">
        <v>141.67179999999999</v>
      </c>
      <c r="C1043" s="2">
        <f t="shared" si="125"/>
        <v>-5.205600000000004</v>
      </c>
      <c r="D1043" s="2">
        <f t="shared" si="126"/>
        <v>144.02812</v>
      </c>
      <c r="E1043" s="2">
        <f t="shared" si="128"/>
        <v>141.38446000000005</v>
      </c>
      <c r="F1043" s="2">
        <f t="shared" si="121"/>
        <v>131.32674999999998</v>
      </c>
      <c r="G1043" s="2">
        <f t="shared" si="123"/>
        <v>123.50337200000004</v>
      </c>
      <c r="H1043" s="2">
        <f t="shared" si="127"/>
        <v>80.045979000000031</v>
      </c>
      <c r="I1043" s="2">
        <f t="array" ref="I1043">SUMPRODUCT(B1027:B1046, (ROW(B1027:B1046)-ROW(B1027)+1)) / (20*21/2)</f>
        <v>138.72363952380957</v>
      </c>
      <c r="J1043" s="2">
        <f t="shared" si="122"/>
        <v>134.81547651295378</v>
      </c>
      <c r="K1043" s="2">
        <f t="shared" si="124"/>
        <v>124.91051738586783</v>
      </c>
    </row>
    <row r="1044" spans="1:11" ht="13.5" x14ac:dyDescent="0.25">
      <c r="A1044" s="3">
        <v>43525</v>
      </c>
      <c r="B1044" s="2">
        <v>139.036</v>
      </c>
      <c r="C1044" s="2">
        <f t="shared" si="125"/>
        <v>-2.635799999999989</v>
      </c>
      <c r="D1044" s="2">
        <f t="shared" si="126"/>
        <v>143.22421999999997</v>
      </c>
      <c r="E1044" s="2">
        <f t="shared" si="128"/>
        <v>142.07634000000002</v>
      </c>
      <c r="F1044" s="2">
        <f t="shared" ref="F1044:F1107" si="129">AVERAGE(B1025:B1044)</f>
        <v>132.34810499999998</v>
      </c>
      <c r="G1044" s="2">
        <f t="shared" si="123"/>
        <v>124.07005800000005</v>
      </c>
      <c r="H1044" s="2">
        <f t="shared" si="127"/>
        <v>80.610228500000034</v>
      </c>
      <c r="I1044" s="2">
        <f t="array" ref="I1044">SUMPRODUCT(B1028:B1047, (ROW(B1028:B1047)-ROW(B1028)+1)) / (20*21/2)</f>
        <v>139.44677666666666</v>
      </c>
      <c r="J1044" s="2">
        <f t="shared" si="122"/>
        <v>135.21743113076769</v>
      </c>
      <c r="K1044" s="2">
        <f t="shared" si="124"/>
        <v>125.46445788053968</v>
      </c>
    </row>
    <row r="1045" spans="1:11" ht="13.5" x14ac:dyDescent="0.25">
      <c r="A1045" s="3">
        <v>43528</v>
      </c>
      <c r="B1045" s="2">
        <v>136.13669999999999</v>
      </c>
      <c r="C1045" s="2">
        <f t="shared" si="125"/>
        <v>-2.8993000000000109</v>
      </c>
      <c r="D1045" s="2">
        <f t="shared" si="126"/>
        <v>141.86682000000002</v>
      </c>
      <c r="E1045" s="2">
        <f t="shared" si="128"/>
        <v>142.24635000000001</v>
      </c>
      <c r="F1045" s="2">
        <f t="shared" si="129"/>
        <v>133.36616499999997</v>
      </c>
      <c r="G1045" s="2">
        <f t="shared" si="123"/>
        <v>124.52604400000004</v>
      </c>
      <c r="H1045" s="2">
        <f t="shared" si="127"/>
        <v>81.15985900000004</v>
      </c>
      <c r="I1045" s="2">
        <f t="array" ref="I1045">SUMPRODUCT(B1029:B1048, (ROW(B1029:B1048)-ROW(B1029)+1)) / (20*21/2)</f>
        <v>140.2176057142857</v>
      </c>
      <c r="J1045" s="2">
        <f t="shared" ref="J1045:J1108" si="130">$J$4*B1045+J1044*(1-$J$4)</f>
        <v>135.30498054688505</v>
      </c>
      <c r="K1045" s="2">
        <f t="shared" si="124"/>
        <v>125.88297717934205</v>
      </c>
    </row>
    <row r="1046" spans="1:11" ht="13.5" x14ac:dyDescent="0.25">
      <c r="A1046" s="3">
        <v>43529</v>
      </c>
      <c r="B1046" s="2">
        <v>136.13669999999999</v>
      </c>
      <c r="C1046" s="2">
        <f t="shared" si="125"/>
        <v>0</v>
      </c>
      <c r="D1046" s="2">
        <f t="shared" si="126"/>
        <v>139.97172</v>
      </c>
      <c r="E1046" s="2">
        <f t="shared" si="128"/>
        <v>141.74292</v>
      </c>
      <c r="F1046" s="2">
        <f t="shared" si="129"/>
        <v>134.60596000000004</v>
      </c>
      <c r="G1046" s="2">
        <f t="shared" si="123"/>
        <v>125.00838800000002</v>
      </c>
      <c r="H1046" s="2">
        <f t="shared" si="127"/>
        <v>81.705513000000039</v>
      </c>
      <c r="I1046" s="2">
        <f t="array" ref="I1046">SUMPRODUCT(B1030:B1049, (ROW(B1030:B1049)-ROW(B1030)+1)) / (20*21/2)</f>
        <v>140.8528838095238</v>
      </c>
      <c r="J1046" s="2">
        <f t="shared" si="130"/>
        <v>135.38419192337219</v>
      </c>
      <c r="K1046" s="2">
        <f t="shared" si="124"/>
        <v>126.28508395662277</v>
      </c>
    </row>
    <row r="1047" spans="1:11" ht="13.5" x14ac:dyDescent="0.25">
      <c r="A1047" s="3">
        <v>43530</v>
      </c>
      <c r="B1047" s="2">
        <v>142.19890000000001</v>
      </c>
      <c r="C1047" s="2">
        <f t="shared" si="125"/>
        <v>6.0622000000000185</v>
      </c>
      <c r="D1047" s="2">
        <f t="shared" si="126"/>
        <v>139.03602000000001</v>
      </c>
      <c r="E1047" s="2">
        <f t="shared" si="128"/>
        <v>141.66385</v>
      </c>
      <c r="F1047" s="2">
        <f t="shared" si="129"/>
        <v>135.95019500000001</v>
      </c>
      <c r="G1047" s="2">
        <f t="shared" si="123"/>
        <v>125.63042600000003</v>
      </c>
      <c r="H1047" s="2">
        <f t="shared" si="127"/>
        <v>82.279459000000031</v>
      </c>
      <c r="I1047" s="2">
        <f t="array" ref="I1047">SUMPRODUCT(B1031:B1050, (ROW(B1031:B1050)-ROW(B1031)+1)) / (20*21/2)</f>
        <v>141.20877380952379</v>
      </c>
      <c r="J1047" s="2">
        <f t="shared" si="130"/>
        <v>136.03321174019388</v>
      </c>
      <c r="K1047" s="2">
        <f t="shared" si="124"/>
        <v>126.90915517401011</v>
      </c>
    </row>
    <row r="1048" spans="1:11" ht="13.5" x14ac:dyDescent="0.25">
      <c r="A1048" s="3">
        <v>43531</v>
      </c>
      <c r="B1048" s="2">
        <v>144.04390000000001</v>
      </c>
      <c r="C1048" s="2">
        <f t="shared" si="125"/>
        <v>1.8449999999999989</v>
      </c>
      <c r="D1048" s="2">
        <f t="shared" si="126"/>
        <v>139.51043999999999</v>
      </c>
      <c r="E1048" s="2">
        <f t="shared" si="128"/>
        <v>141.76928000000004</v>
      </c>
      <c r="F1048" s="2">
        <f t="shared" si="129"/>
        <v>137.38668000000001</v>
      </c>
      <c r="G1048" s="2">
        <f t="shared" si="123"/>
        <v>126.29727000000001</v>
      </c>
      <c r="H1048" s="2">
        <f t="shared" si="127"/>
        <v>82.862660500000032</v>
      </c>
      <c r="I1048" s="2">
        <f t="array" ref="I1048">SUMPRODUCT(B1032:B1051, (ROW(B1032:B1051)-ROW(B1032)+1)) / (20*21/2)</f>
        <v>141.49268238095237</v>
      </c>
      <c r="J1048" s="2">
        <f t="shared" si="130"/>
        <v>136.79613443160397</v>
      </c>
      <c r="K1048" s="2">
        <f t="shared" si="124"/>
        <v>127.58110595149992</v>
      </c>
    </row>
    <row r="1049" spans="1:11" ht="13.5" x14ac:dyDescent="0.25">
      <c r="A1049" s="3">
        <v>43532</v>
      </c>
      <c r="B1049" s="2">
        <v>144.05709999999999</v>
      </c>
      <c r="C1049" s="2">
        <f t="shared" si="125"/>
        <v>1.3199999999983447E-2</v>
      </c>
      <c r="D1049" s="2">
        <f t="shared" si="126"/>
        <v>140.51465999999999</v>
      </c>
      <c r="E1049" s="2">
        <f t="shared" si="128"/>
        <v>141.86944</v>
      </c>
      <c r="F1049" s="2">
        <f t="shared" si="129"/>
        <v>138.59385500000002</v>
      </c>
      <c r="G1049" s="2">
        <f t="shared" si="123"/>
        <v>127.003916</v>
      </c>
      <c r="H1049" s="2">
        <f t="shared" si="127"/>
        <v>83.44598900000004</v>
      </c>
      <c r="I1049" s="2">
        <f t="array" ref="I1049">SUMPRODUCT(B1033:B1052, (ROW(B1033:B1052)-ROW(B1033)+1)) / (20*21/2)</f>
        <v>141.97009428571428</v>
      </c>
      <c r="J1049" s="2">
        <f t="shared" si="130"/>
        <v>137.4876549619274</v>
      </c>
      <c r="K1049" s="2">
        <f t="shared" si="124"/>
        <v>128.22722336516659</v>
      </c>
    </row>
    <row r="1050" spans="1:11" ht="13.5" x14ac:dyDescent="0.25">
      <c r="A1050" s="3">
        <v>43535</v>
      </c>
      <c r="B1050" s="2">
        <v>142.33070000000001</v>
      </c>
      <c r="C1050" s="2">
        <f t="shared" si="125"/>
        <v>-1.7263999999999839</v>
      </c>
      <c r="D1050" s="2">
        <f t="shared" si="126"/>
        <v>141.75345999999999</v>
      </c>
      <c r="E1050" s="2">
        <f t="shared" si="128"/>
        <v>141.81013999999999</v>
      </c>
      <c r="F1050" s="2">
        <f t="shared" si="129"/>
        <v>139.34966</v>
      </c>
      <c r="G1050" s="2">
        <f t="shared" si="123"/>
        <v>127.64967600000001</v>
      </c>
      <c r="H1050" s="2">
        <f t="shared" si="127"/>
        <v>84.023041000000006</v>
      </c>
      <c r="I1050" s="2">
        <f t="array" ref="I1050">SUMPRODUCT(B1034:B1053, (ROW(B1034:B1053)-ROW(B1034)+1)) / (20*21/2)</f>
        <v>142.18265333333332</v>
      </c>
      <c r="J1050" s="2">
        <f t="shared" si="130"/>
        <v>137.94889734650573</v>
      </c>
      <c r="K1050" s="2">
        <f t="shared" si="124"/>
        <v>128.7803008802581</v>
      </c>
    </row>
    <row r="1051" spans="1:11" ht="13.5" x14ac:dyDescent="0.25">
      <c r="A1051" s="3">
        <v>43536</v>
      </c>
      <c r="B1051" s="2">
        <v>142.33070000000001</v>
      </c>
      <c r="C1051" s="2">
        <f t="shared" si="125"/>
        <v>0</v>
      </c>
      <c r="D1051" s="2">
        <f t="shared" si="126"/>
        <v>142.99225999999999</v>
      </c>
      <c r="E1051" s="2">
        <f t="shared" si="128"/>
        <v>141.48199</v>
      </c>
      <c r="F1051" s="2">
        <f t="shared" si="129"/>
        <v>139.953575</v>
      </c>
      <c r="G1051" s="2">
        <f t="shared" si="123"/>
        <v>128.25590000000003</v>
      </c>
      <c r="H1051" s="2">
        <f t="shared" si="127"/>
        <v>84.600123500000009</v>
      </c>
      <c r="I1051" s="2">
        <f t="array" ref="I1051">SUMPRODUCT(B1035:B1054, (ROW(B1035:B1054)-ROW(B1035)+1)) / (20*21/2)</f>
        <v>142.20826190476191</v>
      </c>
      <c r="J1051" s="2">
        <f t="shared" si="130"/>
        <v>138.36621188493376</v>
      </c>
      <c r="K1051" s="2">
        <f t="shared" si="124"/>
        <v>129.31168908103228</v>
      </c>
    </row>
    <row r="1052" spans="1:11" ht="13.5" x14ac:dyDescent="0.25">
      <c r="A1052" s="3">
        <v>43537</v>
      </c>
      <c r="B1052" s="2">
        <v>144.96639999999999</v>
      </c>
      <c r="C1052" s="2">
        <f t="shared" si="125"/>
        <v>2.6356999999999857</v>
      </c>
      <c r="D1052" s="2">
        <f t="shared" si="126"/>
        <v>143.54576</v>
      </c>
      <c r="E1052" s="2">
        <f t="shared" si="128"/>
        <v>141.29089000000002</v>
      </c>
      <c r="F1052" s="2">
        <f t="shared" si="129"/>
        <v>140.74463</v>
      </c>
      <c r="G1052" s="2">
        <f t="shared" si="123"/>
        <v>128.79622800000004</v>
      </c>
      <c r="H1052" s="2">
        <f t="shared" si="127"/>
        <v>85.191883500000017</v>
      </c>
      <c r="I1052" s="2">
        <f t="array" ref="I1052">SUMPRODUCT(B1036:B1055, (ROW(B1036:B1055)-ROW(B1036)+1)) / (20*21/2)</f>
        <v>142.18209619047622</v>
      </c>
      <c r="J1052" s="2">
        <f t="shared" si="130"/>
        <v>138.9948012292258</v>
      </c>
      <c r="K1052" s="2">
        <f t="shared" si="124"/>
        <v>129.92559931314867</v>
      </c>
    </row>
    <row r="1053" spans="1:11" ht="13.5" x14ac:dyDescent="0.25">
      <c r="A1053" s="3">
        <v>43538</v>
      </c>
      <c r="B1053" s="2">
        <v>142.97649999999999</v>
      </c>
      <c r="C1053" s="2">
        <f t="shared" si="125"/>
        <v>-1.9899000000000058</v>
      </c>
      <c r="D1053" s="2">
        <f t="shared" si="126"/>
        <v>143.33228</v>
      </c>
      <c r="E1053" s="2">
        <f t="shared" si="128"/>
        <v>141.42135999999999</v>
      </c>
      <c r="F1053" s="2">
        <f t="shared" si="129"/>
        <v>141.40291000000002</v>
      </c>
      <c r="G1053" s="2">
        <f t="shared" si="123"/>
        <v>129.27040000000002</v>
      </c>
      <c r="H1053" s="2">
        <f t="shared" si="127"/>
        <v>85.774000000000015</v>
      </c>
      <c r="I1053" s="2">
        <f t="array" ref="I1053">SUMPRODUCT(B1037:B1056, (ROW(B1037:B1056)-ROW(B1037)+1)) / (20*21/2)</f>
        <v>142.1211623809524</v>
      </c>
      <c r="J1053" s="2">
        <f t="shared" si="130"/>
        <v>139.37401063596621</v>
      </c>
      <c r="K1053" s="2">
        <f t="shared" si="124"/>
        <v>130.43739934008403</v>
      </c>
    </row>
    <row r="1054" spans="1:11" ht="13.5" x14ac:dyDescent="0.25">
      <c r="A1054" s="3">
        <v>43539</v>
      </c>
      <c r="B1054" s="2">
        <v>141.67179999999999</v>
      </c>
      <c r="C1054" s="2">
        <f t="shared" si="125"/>
        <v>-1.3046999999999969</v>
      </c>
      <c r="D1054" s="2">
        <f t="shared" si="126"/>
        <v>142.85521999999997</v>
      </c>
      <c r="E1054" s="2">
        <f t="shared" si="128"/>
        <v>141.68494000000001</v>
      </c>
      <c r="F1054" s="2">
        <f t="shared" si="129"/>
        <v>141.88064</v>
      </c>
      <c r="G1054" s="2">
        <f t="shared" si="123"/>
        <v>129.73165800000004</v>
      </c>
      <c r="H1054" s="2">
        <f t="shared" si="127"/>
        <v>86.351306000000022</v>
      </c>
      <c r="I1054" s="2">
        <f t="array" ref="I1054">SUMPRODUCT(B1038:B1057, (ROW(B1038:B1057)-ROW(B1038)+1)) / (20*21/2)</f>
        <v>142.06509380952383</v>
      </c>
      <c r="J1054" s="2">
        <f t="shared" si="130"/>
        <v>139.59284771825514</v>
      </c>
      <c r="K1054" s="2">
        <f t="shared" si="124"/>
        <v>130.87796407184544</v>
      </c>
    </row>
    <row r="1055" spans="1:11" ht="13.5" x14ac:dyDescent="0.25">
      <c r="A1055" s="3">
        <v>43542</v>
      </c>
      <c r="B1055" s="2">
        <v>141.60589999999999</v>
      </c>
      <c r="C1055" s="2">
        <f t="shared" si="125"/>
        <v>-6.5899999999999181E-2</v>
      </c>
      <c r="D1055" s="2">
        <f t="shared" si="126"/>
        <v>142.71026000000001</v>
      </c>
      <c r="E1055" s="2">
        <f t="shared" si="128"/>
        <v>142.23186000000001</v>
      </c>
      <c r="F1055" s="2">
        <f t="shared" si="129"/>
        <v>142.239105</v>
      </c>
      <c r="G1055" s="2">
        <f t="shared" si="123"/>
        <v>130.19555200000002</v>
      </c>
      <c r="H1055" s="2">
        <f t="shared" si="127"/>
        <v>86.931739500000006</v>
      </c>
      <c r="I1055" s="2">
        <f t="array" ref="I1055">SUMPRODUCT(B1039:B1058, (ROW(B1039:B1058)-ROW(B1039)+1)) / (20*21/2)</f>
        <v>142.02784333333332</v>
      </c>
      <c r="J1055" s="2">
        <f t="shared" si="130"/>
        <v>139.78456698318323</v>
      </c>
      <c r="K1055" s="2">
        <f t="shared" si="124"/>
        <v>131.29866744157701</v>
      </c>
    </row>
    <row r="1056" spans="1:11" ht="13.5" x14ac:dyDescent="0.25">
      <c r="A1056" s="3">
        <v>43543</v>
      </c>
      <c r="B1056" s="2">
        <v>141.5993</v>
      </c>
      <c r="C1056" s="2">
        <f t="shared" si="125"/>
        <v>-6.5999999999917236E-3</v>
      </c>
      <c r="D1056" s="2">
        <f t="shared" si="126"/>
        <v>142.56397999999999</v>
      </c>
      <c r="E1056" s="2">
        <f t="shared" si="128"/>
        <v>142.77812</v>
      </c>
      <c r="F1056" s="2">
        <f t="shared" si="129"/>
        <v>142.26051999999999</v>
      </c>
      <c r="G1056" s="2">
        <f t="shared" si="123"/>
        <v>130.66063199999999</v>
      </c>
      <c r="H1056" s="2">
        <f t="shared" si="127"/>
        <v>87.515841500000022</v>
      </c>
      <c r="I1056" s="2">
        <f t="array" ref="I1056">SUMPRODUCT(B1040:B1059, (ROW(B1040:B1059)-ROW(B1040)+1)) / (20*21/2)</f>
        <v>141.79542190476192</v>
      </c>
      <c r="J1056" s="2">
        <f t="shared" si="130"/>
        <v>139.95739869907052</v>
      </c>
      <c r="K1056" s="2">
        <f t="shared" si="124"/>
        <v>131.70261381641711</v>
      </c>
    </row>
    <row r="1057" spans="1:11" ht="13.5" x14ac:dyDescent="0.25">
      <c r="A1057" s="3">
        <v>43545</v>
      </c>
      <c r="B1057" s="2">
        <v>141.67179999999999</v>
      </c>
      <c r="C1057" s="2">
        <f t="shared" si="125"/>
        <v>7.2499999999990905E-2</v>
      </c>
      <c r="D1057" s="2">
        <f t="shared" si="126"/>
        <v>141.90505999999999</v>
      </c>
      <c r="E1057" s="2">
        <f t="shared" si="128"/>
        <v>142.72541000000001</v>
      </c>
      <c r="F1057" s="2">
        <f t="shared" si="129"/>
        <v>142.19462999999999</v>
      </c>
      <c r="G1057" s="2">
        <f t="shared" si="123"/>
        <v>131.18778399999999</v>
      </c>
      <c r="H1057" s="2">
        <f t="shared" si="127"/>
        <v>88.100306000000018</v>
      </c>
      <c r="I1057" s="2">
        <f t="array" ref="I1057">SUMPRODUCT(B1041:B1060, (ROW(B1041:B1060)-ROW(B1041)+1)) / (20*21/2)</f>
        <v>141.67313666666666</v>
      </c>
      <c r="J1057" s="2">
        <f t="shared" si="130"/>
        <v>140.12067501344475</v>
      </c>
      <c r="K1057" s="2">
        <f t="shared" si="124"/>
        <v>132.09356229420467</v>
      </c>
    </row>
    <row r="1058" spans="1:11" ht="13.5" x14ac:dyDescent="0.25">
      <c r="A1058" s="3">
        <v>43546</v>
      </c>
      <c r="B1058" s="2">
        <v>141.80350000000001</v>
      </c>
      <c r="C1058" s="2">
        <f t="shared" si="125"/>
        <v>0.13170000000002346</v>
      </c>
      <c r="D1058" s="2">
        <f t="shared" si="126"/>
        <v>141.67045999999999</v>
      </c>
      <c r="E1058" s="2">
        <f t="shared" si="128"/>
        <v>142.50137000000001</v>
      </c>
      <c r="F1058" s="2">
        <f t="shared" si="129"/>
        <v>142.13532500000002</v>
      </c>
      <c r="G1058" s="2">
        <f t="shared" si="123"/>
        <v>131.74392799999998</v>
      </c>
      <c r="H1058" s="2">
        <f t="shared" si="127"/>
        <v>88.681727500000022</v>
      </c>
      <c r="I1058" s="2">
        <f t="array" ref="I1058">SUMPRODUCT(B1042:B1061, (ROW(B1042:B1061)-ROW(B1042)+1)) / (20*21/2)</f>
        <v>141.90668190476194</v>
      </c>
      <c r="J1058" s="2">
        <f t="shared" si="130"/>
        <v>140.28094405978337</v>
      </c>
      <c r="K1058" s="2">
        <f t="shared" si="124"/>
        <v>132.4743441650202</v>
      </c>
    </row>
    <row r="1059" spans="1:11" ht="13.5" x14ac:dyDescent="0.25">
      <c r="A1059" s="3">
        <v>43549</v>
      </c>
      <c r="B1059" s="2">
        <v>139.69489999999999</v>
      </c>
      <c r="C1059" s="2">
        <f t="shared" si="125"/>
        <v>-2.108600000000024</v>
      </c>
      <c r="D1059" s="2">
        <f t="shared" si="126"/>
        <v>141.27507999999997</v>
      </c>
      <c r="E1059" s="2">
        <f t="shared" si="128"/>
        <v>142.06514999999999</v>
      </c>
      <c r="F1059" s="2">
        <f t="shared" si="129"/>
        <v>141.96729499999998</v>
      </c>
      <c r="G1059" s="2">
        <f t="shared" si="123"/>
        <v>132.247356</v>
      </c>
      <c r="H1059" s="2">
        <f t="shared" si="127"/>
        <v>89.252025000000017</v>
      </c>
      <c r="I1059" s="2">
        <f t="array" ref="I1059">SUMPRODUCT(B1043:B1062, (ROW(B1043:B1062)-ROW(B1043)+1)) / (20*21/2)</f>
        <v>141.95817333333335</v>
      </c>
      <c r="J1059" s="2">
        <f t="shared" si="130"/>
        <v>140.225130339804</v>
      </c>
      <c r="K1059" s="2">
        <f t="shared" si="124"/>
        <v>132.75750321737235</v>
      </c>
    </row>
    <row r="1060" spans="1:11" ht="13.5" x14ac:dyDescent="0.25">
      <c r="A1060" s="3">
        <v>43550</v>
      </c>
      <c r="B1060" s="2">
        <v>140.6833</v>
      </c>
      <c r="C1060" s="2">
        <f t="shared" si="125"/>
        <v>0.98840000000001282</v>
      </c>
      <c r="D1060" s="2">
        <f t="shared" si="126"/>
        <v>141.09056000000001</v>
      </c>
      <c r="E1060" s="2">
        <f t="shared" si="128"/>
        <v>141.90040999999999</v>
      </c>
      <c r="F1060" s="2">
        <f t="shared" si="129"/>
        <v>141.85527500000001</v>
      </c>
      <c r="G1060" s="2">
        <f t="shared" si="123"/>
        <v>132.75473799999997</v>
      </c>
      <c r="H1060" s="2">
        <f t="shared" si="127"/>
        <v>89.826499500000025</v>
      </c>
      <c r="I1060" s="2">
        <f t="array" ref="I1060">SUMPRODUCT(B1044:B1063, (ROW(B1044:B1063)-ROW(B1044)+1)) / (20*21/2)</f>
        <v>142.03131571428571</v>
      </c>
      <c r="J1060" s="2">
        <f t="shared" si="130"/>
        <v>140.26876554553695</v>
      </c>
      <c r="K1060" s="2">
        <f t="shared" si="124"/>
        <v>133.06831877747541</v>
      </c>
    </row>
    <row r="1061" spans="1:11" ht="13.5" x14ac:dyDescent="0.25">
      <c r="A1061" s="3">
        <v>43551</v>
      </c>
      <c r="B1061" s="2">
        <v>144.3075</v>
      </c>
      <c r="C1061" s="2">
        <f t="shared" si="125"/>
        <v>3.6242000000000019</v>
      </c>
      <c r="D1061" s="2">
        <f t="shared" si="126"/>
        <v>141.63220000000001</v>
      </c>
      <c r="E1061" s="2">
        <f t="shared" si="128"/>
        <v>142.09809000000001</v>
      </c>
      <c r="F1061" s="2">
        <f t="shared" si="129"/>
        <v>141.79004</v>
      </c>
      <c r="G1061" s="2">
        <f t="shared" si="123"/>
        <v>133.24498799999998</v>
      </c>
      <c r="H1061" s="2">
        <f t="shared" si="127"/>
        <v>90.413466000000014</v>
      </c>
      <c r="I1061" s="2">
        <f t="array" ref="I1061">SUMPRODUCT(B1045:B1064, (ROW(B1045:B1064)-ROW(B1045)+1)) / (20*21/2)</f>
        <v>142.03856809523811</v>
      </c>
      <c r="J1061" s="2">
        <f t="shared" si="130"/>
        <v>140.6534069221525</v>
      </c>
      <c r="K1061" s="2">
        <f t="shared" si="124"/>
        <v>133.50907098228029</v>
      </c>
    </row>
    <row r="1062" spans="1:11" ht="13.5" x14ac:dyDescent="0.25">
      <c r="A1062" s="3">
        <v>43552</v>
      </c>
      <c r="B1062" s="2">
        <v>142.33070000000001</v>
      </c>
      <c r="C1062" s="2">
        <f t="shared" si="125"/>
        <v>-1.9767999999999972</v>
      </c>
      <c r="D1062" s="2">
        <f t="shared" si="126"/>
        <v>141.76398</v>
      </c>
      <c r="E1062" s="2">
        <f t="shared" si="128"/>
        <v>141.83451999999997</v>
      </c>
      <c r="F1062" s="2">
        <f t="shared" si="129"/>
        <v>141.56270499999999</v>
      </c>
      <c r="G1062" s="2">
        <f t="shared" si="123"/>
        <v>133.55468999999999</v>
      </c>
      <c r="H1062" s="2">
        <f t="shared" si="127"/>
        <v>90.985899000000003</v>
      </c>
      <c r="I1062" s="2">
        <f t="array" ref="I1062">SUMPRODUCT(B1046:B1065, (ROW(B1046:B1065)-ROW(B1046)+1)) / (20*21/2)</f>
        <v>142.06464047619048</v>
      </c>
      <c r="J1062" s="2">
        <f t="shared" si="130"/>
        <v>140.81314912004274</v>
      </c>
      <c r="K1062" s="2">
        <f t="shared" si="124"/>
        <v>133.8550172182693</v>
      </c>
    </row>
    <row r="1063" spans="1:11" ht="13.5" x14ac:dyDescent="0.25">
      <c r="A1063" s="3">
        <v>43553</v>
      </c>
      <c r="B1063" s="2">
        <v>142.33070000000001</v>
      </c>
      <c r="C1063" s="2">
        <f t="shared" si="125"/>
        <v>0</v>
      </c>
      <c r="D1063" s="2">
        <f t="shared" si="126"/>
        <v>141.86941999999999</v>
      </c>
      <c r="E1063" s="2">
        <f t="shared" si="128"/>
        <v>141.76993999999999</v>
      </c>
      <c r="F1063" s="2">
        <f t="shared" si="129"/>
        <v>141.59565000000003</v>
      </c>
      <c r="G1063" s="2">
        <f t="shared" si="123"/>
        <v>133.76554999999999</v>
      </c>
      <c r="H1063" s="2">
        <f t="shared" si="127"/>
        <v>91.552091500000003</v>
      </c>
      <c r="I1063" s="2">
        <f t="array" ref="I1063">SUMPRODUCT(B1047:B1066, (ROW(B1047:B1066)-ROW(B1047)+1)) / (20*21/2)</f>
        <v>141.96865333333335</v>
      </c>
      <c r="J1063" s="2">
        <f t="shared" si="130"/>
        <v>140.95767777527675</v>
      </c>
      <c r="K1063" s="2">
        <f t="shared" si="124"/>
        <v>134.18739693519993</v>
      </c>
    </row>
    <row r="1064" spans="1:11" ht="13.5" x14ac:dyDescent="0.25">
      <c r="A1064" s="3">
        <v>43556</v>
      </c>
      <c r="B1064" s="2">
        <v>141.67179999999999</v>
      </c>
      <c r="C1064" s="2">
        <f t="shared" si="125"/>
        <v>-0.65890000000001692</v>
      </c>
      <c r="D1064" s="2">
        <f t="shared" si="126"/>
        <v>142.26479999999998</v>
      </c>
      <c r="E1064" s="2">
        <f t="shared" si="128"/>
        <v>141.76993999999999</v>
      </c>
      <c r="F1064" s="2">
        <f t="shared" si="129"/>
        <v>141.72744000000003</v>
      </c>
      <c r="G1064" s="2">
        <f t="shared" si="123"/>
        <v>133.98972200000003</v>
      </c>
      <c r="H1064" s="2">
        <f t="shared" si="127"/>
        <v>92.108473500000002</v>
      </c>
      <c r="I1064" s="2">
        <f t="array" ref="I1064">SUMPRODUCT(B1048:B1067, (ROW(B1048:B1067)-ROW(B1048)+1)) / (20*21/2)</f>
        <v>141.53566571428573</v>
      </c>
      <c r="J1064" s="2">
        <f t="shared" si="130"/>
        <v>141.02568941572659</v>
      </c>
      <c r="K1064" s="2">
        <f t="shared" si="124"/>
        <v>134.48090293774109</v>
      </c>
    </row>
    <row r="1065" spans="1:11" ht="13.5" x14ac:dyDescent="0.25">
      <c r="A1065" s="3">
        <v>43557</v>
      </c>
      <c r="B1065" s="2">
        <v>142.00120000000001</v>
      </c>
      <c r="C1065" s="2">
        <f t="shared" si="125"/>
        <v>0.32940000000002101</v>
      </c>
      <c r="D1065" s="2">
        <f t="shared" si="126"/>
        <v>142.52838</v>
      </c>
      <c r="E1065" s="2">
        <f t="shared" si="128"/>
        <v>141.80947</v>
      </c>
      <c r="F1065" s="2">
        <f t="shared" si="129"/>
        <v>142.02066500000001</v>
      </c>
      <c r="G1065" s="2">
        <f t="shared" si="123"/>
        <v>134.220482</v>
      </c>
      <c r="H1065" s="2">
        <f t="shared" si="127"/>
        <v>92.659680499999993</v>
      </c>
      <c r="I1065" s="2">
        <f t="array" ref="I1065">SUMPRODUCT(B1049:B1068, (ROW(B1049:B1068)-ROW(B1049)+1)) / (20*21/2)</f>
        <v>141.50055809523809</v>
      </c>
      <c r="J1065" s="2">
        <f t="shared" si="130"/>
        <v>141.1185951856574</v>
      </c>
      <c r="K1065" s="2">
        <f t="shared" si="124"/>
        <v>134.77581654802574</v>
      </c>
    </row>
    <row r="1066" spans="1:11" ht="13.5" x14ac:dyDescent="0.25">
      <c r="A1066" s="3">
        <v>43558</v>
      </c>
      <c r="B1066" s="2">
        <v>141.0128</v>
      </c>
      <c r="C1066" s="2">
        <f t="shared" si="125"/>
        <v>-0.98840000000001282</v>
      </c>
      <c r="D1066" s="2">
        <f t="shared" si="126"/>
        <v>141.86944</v>
      </c>
      <c r="E1066" s="2">
        <f t="shared" si="128"/>
        <v>141.75082</v>
      </c>
      <c r="F1066" s="2">
        <f t="shared" si="129"/>
        <v>142.26447000000002</v>
      </c>
      <c r="G1066" s="2">
        <f t="shared" si="123"/>
        <v>134.54876400000001</v>
      </c>
      <c r="H1066" s="2">
        <f t="shared" si="127"/>
        <v>93.205976000000007</v>
      </c>
      <c r="I1066" s="2">
        <f t="array" ref="I1066">SUMPRODUCT(B1050:B1069, (ROW(B1050:B1069)-ROW(B1050)+1)) / (20*21/2)</f>
        <v>141.39515571428569</v>
      </c>
      <c r="J1066" s="2">
        <f t="shared" si="130"/>
        <v>141.10851945369001</v>
      </c>
      <c r="K1066" s="2">
        <f t="shared" si="124"/>
        <v>135.02040413437769</v>
      </c>
    </row>
    <row r="1067" spans="1:11" ht="13.5" x14ac:dyDescent="0.25">
      <c r="A1067" s="3">
        <v>43559</v>
      </c>
      <c r="B1067" s="2">
        <v>137.71809999999999</v>
      </c>
      <c r="C1067" s="2">
        <f t="shared" si="125"/>
        <v>-3.294700000000006</v>
      </c>
      <c r="D1067" s="2">
        <f t="shared" si="126"/>
        <v>140.94692000000001</v>
      </c>
      <c r="E1067" s="2">
        <f t="shared" si="128"/>
        <v>141.35544999999999</v>
      </c>
      <c r="F1067" s="2">
        <f t="shared" si="129"/>
        <v>142.04043000000001</v>
      </c>
      <c r="G1067" s="2">
        <f t="shared" si="123"/>
        <v>134.92712600000002</v>
      </c>
      <c r="H1067" s="2">
        <f t="shared" si="127"/>
        <v>93.735798000000017</v>
      </c>
      <c r="I1067" s="2">
        <f t="array" ref="I1067">SUMPRODUCT(B1051:B1070, (ROW(B1051:B1070)-ROW(B1051)+1)) / (20*21/2)</f>
        <v>141.29263904761905</v>
      </c>
      <c r="J1067" s="2">
        <f t="shared" si="130"/>
        <v>140.78562236286237</v>
      </c>
      <c r="K1067" s="2">
        <f t="shared" si="124"/>
        <v>135.12619612910797</v>
      </c>
    </row>
    <row r="1068" spans="1:11" ht="13.5" x14ac:dyDescent="0.25">
      <c r="A1068" s="3">
        <v>43560</v>
      </c>
      <c r="B1068" s="2">
        <v>141.67179999999999</v>
      </c>
      <c r="C1068" s="2">
        <f t="shared" si="125"/>
        <v>3.9536999999999978</v>
      </c>
      <c r="D1068" s="2">
        <f t="shared" si="126"/>
        <v>140.81513999999999</v>
      </c>
      <c r="E1068" s="2">
        <f t="shared" si="128"/>
        <v>141.34228000000002</v>
      </c>
      <c r="F1068" s="2">
        <f t="shared" si="129"/>
        <v>141.92182500000001</v>
      </c>
      <c r="G1068" s="2">
        <f t="shared" si="123"/>
        <v>135.28295400000002</v>
      </c>
      <c r="H1068" s="2">
        <f t="shared" si="127"/>
        <v>94.282329500000017</v>
      </c>
      <c r="I1068" s="2">
        <f t="array" ref="I1068">SUMPRODUCT(B1052:B1071, (ROW(B1052:B1071)-ROW(B1052)+1)) / (20*21/2)</f>
        <v>141.10383380952382</v>
      </c>
      <c r="J1068" s="2">
        <f t="shared" si="130"/>
        <v>140.87002023306596</v>
      </c>
      <c r="K1068" s="2">
        <f t="shared" si="124"/>
        <v>135.38288647698607</v>
      </c>
    </row>
    <row r="1069" spans="1:11" ht="13.5" x14ac:dyDescent="0.25">
      <c r="A1069" s="3">
        <v>43563</v>
      </c>
      <c r="B1069" s="2">
        <v>140.8151</v>
      </c>
      <c r="C1069" s="2">
        <f t="shared" si="125"/>
        <v>-0.85669999999998936</v>
      </c>
      <c r="D1069" s="2">
        <f t="shared" si="126"/>
        <v>140.6438</v>
      </c>
      <c r="E1069" s="2">
        <f t="shared" si="128"/>
        <v>141.45430000000002</v>
      </c>
      <c r="F1069" s="2">
        <f t="shared" si="129"/>
        <v>141.759725</v>
      </c>
      <c r="G1069" s="2">
        <f t="shared" si="123"/>
        <v>135.634826</v>
      </c>
      <c r="H1069" s="2">
        <f t="shared" si="127"/>
        <v>94.816654499999999</v>
      </c>
      <c r="I1069" s="2">
        <f t="array" ref="I1069">SUMPRODUCT(B1053:B1072, (ROW(B1053:B1072)-ROW(B1053)+1)) / (20*21/2)</f>
        <v>140.73931333333334</v>
      </c>
      <c r="J1069" s="2">
        <f t="shared" si="130"/>
        <v>140.86478973467871</v>
      </c>
      <c r="K1069" s="2">
        <f t="shared" si="124"/>
        <v>135.59591445828073</v>
      </c>
    </row>
    <row r="1070" spans="1:11" ht="13.5" x14ac:dyDescent="0.25">
      <c r="A1070" s="3">
        <v>43565</v>
      </c>
      <c r="B1070" s="2">
        <v>140.6833</v>
      </c>
      <c r="C1070" s="2">
        <f t="shared" si="125"/>
        <v>-0.13179999999999836</v>
      </c>
      <c r="D1070" s="2">
        <f t="shared" si="126"/>
        <v>140.38022000000001</v>
      </c>
      <c r="E1070" s="2">
        <f t="shared" si="128"/>
        <v>141.45429999999999</v>
      </c>
      <c r="F1070" s="2">
        <f t="shared" si="129"/>
        <v>141.67735500000001</v>
      </c>
      <c r="G1070" s="2">
        <f t="shared" si="123"/>
        <v>136.03625</v>
      </c>
      <c r="H1070" s="2">
        <f t="shared" si="127"/>
        <v>95.347261000000003</v>
      </c>
      <c r="I1070" s="2">
        <f t="array" ref="I1070">SUMPRODUCT(B1054:B1073, (ROW(B1054:B1073)-ROW(B1054)+1)) / (20*21/2)</f>
        <v>140.18966095238096</v>
      </c>
      <c r="J1070" s="2">
        <f t="shared" si="130"/>
        <v>140.84750499804264</v>
      </c>
      <c r="K1070" s="2">
        <f t="shared" si="124"/>
        <v>135.79541977364229</v>
      </c>
    </row>
    <row r="1071" spans="1:11" ht="13.5" x14ac:dyDescent="0.25">
      <c r="A1071" s="3">
        <v>43566</v>
      </c>
      <c r="B1071" s="2">
        <v>139.69489999999999</v>
      </c>
      <c r="C1071" s="2">
        <f t="shared" si="125"/>
        <v>-0.98840000000001282</v>
      </c>
      <c r="D1071" s="2">
        <f t="shared" si="126"/>
        <v>140.11664000000002</v>
      </c>
      <c r="E1071" s="2">
        <f t="shared" si="128"/>
        <v>140.99303999999998</v>
      </c>
      <c r="F1071" s="2">
        <f t="shared" si="129"/>
        <v>141.54556500000001</v>
      </c>
      <c r="G1071" s="2">
        <f t="shared" si="123"/>
        <v>136.43174400000001</v>
      </c>
      <c r="H1071" s="2">
        <f t="shared" si="127"/>
        <v>95.876260000000002</v>
      </c>
      <c r="I1071" s="2">
        <f t="array" ref="I1071">SUMPRODUCT(B1055:B1074, (ROW(B1055:B1074)-ROW(B1055)+1)) / (20*21/2)</f>
        <v>140.05885000000001</v>
      </c>
      <c r="J1071" s="2">
        <f t="shared" si="130"/>
        <v>140.73773309346714</v>
      </c>
      <c r="K1071" s="2">
        <f t="shared" si="124"/>
        <v>135.9483405668328</v>
      </c>
    </row>
    <row r="1072" spans="1:11" ht="13.5" x14ac:dyDescent="0.25">
      <c r="A1072" s="3">
        <v>43567</v>
      </c>
      <c r="B1072" s="2">
        <v>137.71809999999999</v>
      </c>
      <c r="C1072" s="2">
        <f t="shared" si="125"/>
        <v>-1.9767999999999972</v>
      </c>
      <c r="D1072" s="2">
        <f t="shared" si="126"/>
        <v>140.11664000000002</v>
      </c>
      <c r="E1072" s="2">
        <f t="shared" si="128"/>
        <v>140.53178</v>
      </c>
      <c r="F1072" s="2">
        <f t="shared" si="129"/>
        <v>141.18314999999998</v>
      </c>
      <c r="G1072" s="2">
        <f t="shared" si="123"/>
        <v>136.82723799999999</v>
      </c>
      <c r="H1072" s="2">
        <f t="shared" si="127"/>
        <v>96.396598999999981</v>
      </c>
      <c r="I1072" s="2">
        <f t="array" ref="I1072">SUMPRODUCT(B1056:B1075, (ROW(B1056:B1075)-ROW(B1056)+1)) / (20*21/2)</f>
        <v>140.02593619047616</v>
      </c>
      <c r="J1072" s="2">
        <f t="shared" si="130"/>
        <v>140.4501489893274</v>
      </c>
      <c r="K1072" s="2">
        <f t="shared" si="124"/>
        <v>136.01774289754522</v>
      </c>
    </row>
    <row r="1073" spans="1:11" ht="13.5" x14ac:dyDescent="0.25">
      <c r="A1073" s="3">
        <v>43570</v>
      </c>
      <c r="B1073" s="2">
        <v>135.4118</v>
      </c>
      <c r="C1073" s="2">
        <f t="shared" si="125"/>
        <v>-2.3062999999999931</v>
      </c>
      <c r="D1073" s="2">
        <f t="shared" si="126"/>
        <v>138.86463999999998</v>
      </c>
      <c r="E1073" s="2">
        <f t="shared" si="128"/>
        <v>139.83989000000003</v>
      </c>
      <c r="F1073" s="2">
        <f t="shared" si="129"/>
        <v>140.80491499999999</v>
      </c>
      <c r="G1073" s="2">
        <f t="shared" si="123"/>
        <v>137.13693799999999</v>
      </c>
      <c r="H1073" s="2">
        <f t="shared" si="127"/>
        <v>96.902347000000006</v>
      </c>
      <c r="I1073" s="2">
        <f t="array" ref="I1073">SUMPRODUCT(B1057:B1076, (ROW(B1057:B1076)-ROW(B1057)+1)) / (20*21/2)</f>
        <v>139.87413000000001</v>
      </c>
      <c r="J1073" s="2">
        <f t="shared" si="130"/>
        <v>139.97030622843909</v>
      </c>
      <c r="K1073" s="2">
        <f t="shared" si="124"/>
        <v>135.99398043097483</v>
      </c>
    </row>
    <row r="1074" spans="1:11" ht="13.5" x14ac:dyDescent="0.25">
      <c r="A1074" s="3">
        <v>43571</v>
      </c>
      <c r="B1074" s="2">
        <v>139.4314</v>
      </c>
      <c r="C1074" s="2">
        <f t="shared" si="125"/>
        <v>4.019599999999997</v>
      </c>
      <c r="D1074" s="2">
        <f t="shared" si="126"/>
        <v>138.58789999999999</v>
      </c>
      <c r="E1074" s="2">
        <f t="shared" si="128"/>
        <v>139.61584999999999</v>
      </c>
      <c r="F1074" s="2">
        <f t="shared" si="129"/>
        <v>140.69289499999999</v>
      </c>
      <c r="G1074" s="2">
        <f t="shared" ref="G1074:G1137" si="131">AVERAGE(B1025:B1074)</f>
        <v>137.55338800000001</v>
      </c>
      <c r="H1074" s="2">
        <f t="shared" si="127"/>
        <v>97.428468499999994</v>
      </c>
      <c r="I1074" s="2">
        <f t="array" ref="I1074">SUMPRODUCT(B1058:B1077, (ROW(B1058:B1077)-ROW(B1058)+1)) / (20*21/2)</f>
        <v>139.42012047619048</v>
      </c>
      <c r="J1074" s="2">
        <f t="shared" si="130"/>
        <v>139.91898182573058</v>
      </c>
      <c r="K1074" s="2">
        <f t="shared" si="124"/>
        <v>136.1287811983876</v>
      </c>
    </row>
    <row r="1075" spans="1:11" ht="13.5" x14ac:dyDescent="0.25">
      <c r="A1075" s="3">
        <v>43572</v>
      </c>
      <c r="B1075" s="2">
        <v>140.34729999999999</v>
      </c>
      <c r="C1075" s="2">
        <f t="shared" si="125"/>
        <v>0.9158999999999935</v>
      </c>
      <c r="D1075" s="2">
        <f t="shared" si="126"/>
        <v>138.52070000000001</v>
      </c>
      <c r="E1075" s="2">
        <f t="shared" si="128"/>
        <v>139.45045999999999</v>
      </c>
      <c r="F1075" s="2">
        <f t="shared" si="129"/>
        <v>140.629965</v>
      </c>
      <c r="G1075" s="2">
        <f t="shared" si="131"/>
        <v>138.04482400000003</v>
      </c>
      <c r="H1075" s="2">
        <f t="shared" si="127"/>
        <v>97.964309</v>
      </c>
      <c r="I1075" s="2">
        <f t="array" ref="I1075">SUMPRODUCT(B1059:B1078, (ROW(B1059:B1078)-ROW(B1059)+1)) / (20*21/2)</f>
        <v>138.71261142857142</v>
      </c>
      <c r="J1075" s="2">
        <f t="shared" si="130"/>
        <v>139.95977403280386</v>
      </c>
      <c r="K1075" s="2">
        <f t="shared" ref="K1075:K1138" si="132">$K$4*B1075+(1-$K$4)*K1074</f>
        <v>136.29421330825477</v>
      </c>
    </row>
    <row r="1076" spans="1:11" ht="13.5" x14ac:dyDescent="0.25">
      <c r="A1076" s="3">
        <v>43573</v>
      </c>
      <c r="B1076" s="2">
        <v>139.036</v>
      </c>
      <c r="C1076" s="2">
        <f t="shared" si="125"/>
        <v>-1.3112999999999886</v>
      </c>
      <c r="D1076" s="2">
        <f t="shared" si="126"/>
        <v>138.38892000000001</v>
      </c>
      <c r="E1076" s="2">
        <f t="shared" si="128"/>
        <v>139.25278</v>
      </c>
      <c r="F1076" s="2">
        <f t="shared" si="129"/>
        <v>140.5018</v>
      </c>
      <c r="G1076" s="2">
        <f t="shared" si="131"/>
        <v>138.59872800000005</v>
      </c>
      <c r="H1076" s="2">
        <f t="shared" si="127"/>
        <v>98.491268000000005</v>
      </c>
      <c r="I1076" s="2">
        <f t="array" ref="I1076">SUMPRODUCT(B1060:B1079, (ROW(B1060:B1079)-ROW(B1060)+1)) / (20*21/2)</f>
        <v>138.01670904761906</v>
      </c>
      <c r="J1076" s="2">
        <f t="shared" si="130"/>
        <v>139.87179555348919</v>
      </c>
      <c r="K1076" s="2">
        <f t="shared" si="132"/>
        <v>136.40173435498988</v>
      </c>
    </row>
    <row r="1077" spans="1:11" ht="13.5" x14ac:dyDescent="0.25">
      <c r="A1077" s="3">
        <v>43574</v>
      </c>
      <c r="B1077" s="2">
        <v>135.7347</v>
      </c>
      <c r="C1077" s="2">
        <f t="shared" si="125"/>
        <v>-3.3012999999999977</v>
      </c>
      <c r="D1077" s="2">
        <f t="shared" si="126"/>
        <v>137.99223999999998</v>
      </c>
      <c r="E1077" s="2">
        <f t="shared" si="128"/>
        <v>139.05444</v>
      </c>
      <c r="F1077" s="2">
        <f t="shared" si="129"/>
        <v>140.20494499999998</v>
      </c>
      <c r="G1077" s="2">
        <f t="shared" si="131"/>
        <v>139.00713800000003</v>
      </c>
      <c r="H1077" s="2">
        <f t="shared" si="127"/>
        <v>99.001689999999996</v>
      </c>
      <c r="I1077" s="2">
        <f t="array" ref="I1077">SUMPRODUCT(B1061:B1080, (ROW(B1061:B1080)-ROW(B1061)+1)) / (20*21/2)</f>
        <v>137.38670333333334</v>
      </c>
      <c r="J1077" s="2">
        <f t="shared" si="130"/>
        <v>139.47778645315688</v>
      </c>
      <c r="K1077" s="2">
        <f t="shared" si="132"/>
        <v>136.37557614499028</v>
      </c>
    </row>
    <row r="1078" spans="1:11" ht="13.5" x14ac:dyDescent="0.25">
      <c r="A1078" s="3">
        <v>43577</v>
      </c>
      <c r="B1078" s="2">
        <v>132.77610000000001</v>
      </c>
      <c r="C1078" s="2">
        <f t="shared" si="125"/>
        <v>-2.9585999999999899</v>
      </c>
      <c r="D1078" s="2">
        <f t="shared" si="126"/>
        <v>137.46510000000001</v>
      </c>
      <c r="E1078" s="2">
        <f t="shared" si="128"/>
        <v>138.16487000000001</v>
      </c>
      <c r="F1078" s="2">
        <f t="shared" si="129"/>
        <v>139.75357500000001</v>
      </c>
      <c r="G1078" s="2">
        <f t="shared" si="131"/>
        <v>139.35637600000004</v>
      </c>
      <c r="H1078" s="2">
        <f t="shared" si="127"/>
        <v>99.497319000000005</v>
      </c>
      <c r="I1078" s="2">
        <f t="array" ref="I1078">SUMPRODUCT(B1062:B1081, (ROW(B1062:B1081)-ROW(B1062)+1)) / (20*21/2)</f>
        <v>136.79435095238094</v>
      </c>
      <c r="J1078" s="2">
        <f t="shared" si="130"/>
        <v>138.83953060047529</v>
      </c>
      <c r="K1078" s="2">
        <f t="shared" si="132"/>
        <v>136.23442021773576</v>
      </c>
    </row>
    <row r="1079" spans="1:11" ht="13.5" x14ac:dyDescent="0.25">
      <c r="A1079" s="3">
        <v>43578</v>
      </c>
      <c r="B1079" s="2">
        <v>132.44659999999999</v>
      </c>
      <c r="C1079" s="2">
        <f t="shared" si="125"/>
        <v>-0.32950000000002433</v>
      </c>
      <c r="D1079" s="2">
        <f t="shared" si="126"/>
        <v>136.06814</v>
      </c>
      <c r="E1079" s="2">
        <f t="shared" si="128"/>
        <v>137.32801999999998</v>
      </c>
      <c r="F1079" s="2">
        <f t="shared" si="129"/>
        <v>139.39115999999999</v>
      </c>
      <c r="G1079" s="2">
        <f t="shared" si="131"/>
        <v>139.60703600000002</v>
      </c>
      <c r="H1079" s="2">
        <f t="shared" si="127"/>
        <v>99.988271999999995</v>
      </c>
      <c r="I1079" s="2">
        <f t="array" ref="I1079">SUMPRODUCT(B1063:B1082, (ROW(B1063:B1082)-ROW(B1063)+1)) / (20*21/2)</f>
        <v>136.02972904761904</v>
      </c>
      <c r="J1079" s="2">
        <f t="shared" si="130"/>
        <v>138.23068006709667</v>
      </c>
      <c r="K1079" s="2">
        <f t="shared" si="132"/>
        <v>136.08587824841277</v>
      </c>
    </row>
    <row r="1080" spans="1:11" ht="13.5" x14ac:dyDescent="0.25">
      <c r="A1080" s="3">
        <v>43579</v>
      </c>
      <c r="B1080" s="2">
        <v>132.77610000000001</v>
      </c>
      <c r="C1080" s="2">
        <f t="shared" si="125"/>
        <v>0.32950000000002433</v>
      </c>
      <c r="D1080" s="2">
        <f t="shared" si="126"/>
        <v>134.55390000000003</v>
      </c>
      <c r="E1080" s="2">
        <f t="shared" si="128"/>
        <v>136.53730000000002</v>
      </c>
      <c r="F1080" s="2">
        <f t="shared" si="129"/>
        <v>138.9958</v>
      </c>
      <c r="G1080" s="2">
        <f t="shared" si="131"/>
        <v>139.71826600000003</v>
      </c>
      <c r="H1080" s="2">
        <f t="shared" si="127"/>
        <v>100.48084150000001</v>
      </c>
      <c r="I1080" s="2">
        <f t="array" ref="I1080">SUMPRODUCT(B1064:B1083, (ROW(B1064:B1083)-ROW(B1064)+1)) / (20*21/2)</f>
        <v>135.12867857142857</v>
      </c>
      <c r="J1080" s="2">
        <f t="shared" si="130"/>
        <v>137.71119625118271</v>
      </c>
      <c r="K1080" s="2">
        <f t="shared" si="132"/>
        <v>135.95608302298481</v>
      </c>
    </row>
    <row r="1081" spans="1:11" ht="13.5" x14ac:dyDescent="0.25">
      <c r="A1081" s="3">
        <v>43580</v>
      </c>
      <c r="B1081" s="2">
        <v>132.77610000000001</v>
      </c>
      <c r="C1081" s="2">
        <f t="shared" si="125"/>
        <v>0</v>
      </c>
      <c r="D1081" s="2">
        <f t="shared" si="126"/>
        <v>133.30192000000002</v>
      </c>
      <c r="E1081" s="2">
        <f t="shared" si="128"/>
        <v>135.84542000000002</v>
      </c>
      <c r="F1081" s="2">
        <f t="shared" si="129"/>
        <v>138.41922999999997</v>
      </c>
      <c r="G1081" s="2">
        <f t="shared" si="131"/>
        <v>139.76874000000007</v>
      </c>
      <c r="H1081" s="2">
        <f t="shared" si="127"/>
        <v>100.97035199999999</v>
      </c>
      <c r="I1081" s="2">
        <f t="array" ref="I1081">SUMPRODUCT(B1065:B1084, (ROW(B1065:B1084)-ROW(B1065)+1)) / (20*21/2)</f>
        <v>134.30418761904761</v>
      </c>
      <c r="J1081" s="2">
        <f t="shared" si="130"/>
        <v>137.24118708440341</v>
      </c>
      <c r="K1081" s="2">
        <f t="shared" si="132"/>
        <v>135.83137780639717</v>
      </c>
    </row>
    <row r="1082" spans="1:11" ht="13.5" x14ac:dyDescent="0.25">
      <c r="A1082" s="3">
        <v>43581</v>
      </c>
      <c r="B1082" s="2">
        <v>130.39070000000001</v>
      </c>
      <c r="C1082" s="2">
        <f t="shared" si="125"/>
        <v>-2.3854000000000042</v>
      </c>
      <c r="D1082" s="2">
        <f t="shared" si="126"/>
        <v>132.23312000000004</v>
      </c>
      <c r="E1082" s="2">
        <f t="shared" si="128"/>
        <v>135.11268000000001</v>
      </c>
      <c r="F1082" s="2">
        <f t="shared" si="129"/>
        <v>137.82222999999999</v>
      </c>
      <c r="G1082" s="2">
        <f t="shared" si="131"/>
        <v>139.79364800000002</v>
      </c>
      <c r="H1082" s="2">
        <f t="shared" si="127"/>
        <v>101.4510255</v>
      </c>
      <c r="I1082" s="2">
        <f t="array" ref="I1082">SUMPRODUCT(B1066:B1085, (ROW(B1066:B1085)-ROW(B1066)+1)) / (20*21/2)</f>
        <v>132.92882619047617</v>
      </c>
      <c r="J1082" s="2">
        <f t="shared" si="130"/>
        <v>136.58875974303166</v>
      </c>
      <c r="K1082" s="2">
        <f t="shared" si="132"/>
        <v>135.61801789242082</v>
      </c>
    </row>
    <row r="1083" spans="1:11" ht="13.5" x14ac:dyDescent="0.25">
      <c r="A1083" s="3">
        <v>43584</v>
      </c>
      <c r="B1083" s="2">
        <v>128.3612</v>
      </c>
      <c r="C1083" s="2">
        <f t="shared" si="125"/>
        <v>-2.029500000000013</v>
      </c>
      <c r="D1083" s="2">
        <f t="shared" si="126"/>
        <v>131.35014000000001</v>
      </c>
      <c r="E1083" s="2">
        <f t="shared" si="128"/>
        <v>134.40762000000001</v>
      </c>
      <c r="F1083" s="2">
        <f t="shared" si="129"/>
        <v>137.12375500000002</v>
      </c>
      <c r="G1083" s="2">
        <f t="shared" si="131"/>
        <v>139.76465400000004</v>
      </c>
      <c r="H1083" s="2">
        <f t="shared" si="127"/>
        <v>101.92185700000002</v>
      </c>
      <c r="I1083" s="2">
        <f t="array" ref="I1083">SUMPRODUCT(B1067:B1086, (ROW(B1067:B1086)-ROW(B1067)+1)) / (20*21/2)</f>
        <v>131.64671714285714</v>
      </c>
      <c r="J1083" s="2">
        <f t="shared" si="130"/>
        <v>135.8051826246477</v>
      </c>
      <c r="K1083" s="2">
        <f t="shared" si="132"/>
        <v>135.33343679860039</v>
      </c>
    </row>
    <row r="1084" spans="1:11" ht="13.5" x14ac:dyDescent="0.25">
      <c r="A1084" s="3">
        <v>43585</v>
      </c>
      <c r="B1084" s="2">
        <v>128.4666</v>
      </c>
      <c r="C1084" s="2">
        <f t="shared" si="125"/>
        <v>0.10540000000000305</v>
      </c>
      <c r="D1084" s="2">
        <f t="shared" si="126"/>
        <v>130.55414000000002</v>
      </c>
      <c r="E1084" s="2">
        <f t="shared" si="128"/>
        <v>133.31113999999999</v>
      </c>
      <c r="F1084" s="2">
        <f t="shared" si="129"/>
        <v>136.46349500000002</v>
      </c>
      <c r="G1084" s="2">
        <f t="shared" si="131"/>
        <v>139.69164200000003</v>
      </c>
      <c r="H1084" s="2">
        <f t="shared" si="127"/>
        <v>102.38331150000002</v>
      </c>
      <c r="I1084" s="2">
        <f t="array" ref="I1084">SUMPRODUCT(B1068:B1087, (ROW(B1068:B1087)-ROW(B1068)+1)) / (20*21/2)</f>
        <v>130.25745761904764</v>
      </c>
      <c r="J1084" s="2">
        <f t="shared" si="130"/>
        <v>135.10626999372889</v>
      </c>
      <c r="K1084" s="2">
        <f t="shared" si="132"/>
        <v>135.0641490810082</v>
      </c>
    </row>
    <row r="1085" spans="1:11" ht="13.5" x14ac:dyDescent="0.25">
      <c r="A1085" s="3">
        <v>43587</v>
      </c>
      <c r="B1085" s="2">
        <v>122.0222</v>
      </c>
      <c r="C1085" s="2">
        <f t="shared" si="125"/>
        <v>-6.4444000000000017</v>
      </c>
      <c r="D1085" s="2">
        <f t="shared" si="126"/>
        <v>128.40335999999999</v>
      </c>
      <c r="E1085" s="2">
        <f t="shared" si="128"/>
        <v>131.47863000000001</v>
      </c>
      <c r="F1085" s="2">
        <f t="shared" si="129"/>
        <v>135.46454499999999</v>
      </c>
      <c r="G1085" s="2">
        <f t="shared" si="131"/>
        <v>139.44335400000003</v>
      </c>
      <c r="H1085" s="2">
        <f t="shared" si="127"/>
        <v>102.8072725</v>
      </c>
      <c r="I1085" s="2">
        <f t="array" ref="I1085">SUMPRODUCT(B1069:B1088, (ROW(B1069:B1088)-ROW(B1069)+1)) / (20*21/2)</f>
        <v>128.95291857142857</v>
      </c>
      <c r="J1085" s="2">
        <f t="shared" si="130"/>
        <v>133.86016808956421</v>
      </c>
      <c r="K1085" s="2">
        <f t="shared" si="132"/>
        <v>134.55270009743924</v>
      </c>
    </row>
    <row r="1086" spans="1:11" ht="13.5" x14ac:dyDescent="0.25">
      <c r="A1086" s="3">
        <v>43588</v>
      </c>
      <c r="B1086" s="2">
        <v>122.00239999999999</v>
      </c>
      <c r="C1086" s="2">
        <f t="shared" si="125"/>
        <v>-1.9800000000003593E-2</v>
      </c>
      <c r="D1086" s="2">
        <f t="shared" si="126"/>
        <v>126.24861999999999</v>
      </c>
      <c r="E1086" s="2">
        <f t="shared" si="128"/>
        <v>129.77527000000003</v>
      </c>
      <c r="F1086" s="2">
        <f t="shared" si="129"/>
        <v>134.514025</v>
      </c>
      <c r="G1086" s="2">
        <f t="shared" si="131"/>
        <v>139.05998200000005</v>
      </c>
      <c r="H1086" s="2">
        <f t="shared" si="127"/>
        <v>103.2328145</v>
      </c>
      <c r="I1086" s="2">
        <f t="array" ref="I1086">SUMPRODUCT(B1070:B1089, (ROW(B1070:B1089)-ROW(B1070)+1)) / (20*21/2)</f>
        <v>128.17867000000001</v>
      </c>
      <c r="J1086" s="2">
        <f t="shared" si="130"/>
        <v>132.73085684293906</v>
      </c>
      <c r="K1086" s="2">
        <f t="shared" si="132"/>
        <v>134.06053146616711</v>
      </c>
    </row>
    <row r="1087" spans="1:11" ht="13.5" x14ac:dyDescent="0.25">
      <c r="A1087" s="3">
        <v>43591</v>
      </c>
      <c r="B1087" s="2">
        <v>119.9268</v>
      </c>
      <c r="C1087" s="2">
        <f t="shared" si="125"/>
        <v>-2.0755999999999943</v>
      </c>
      <c r="D1087" s="2">
        <f t="shared" si="126"/>
        <v>124.15583999999998</v>
      </c>
      <c r="E1087" s="2">
        <f t="shared" si="128"/>
        <v>128.19448000000003</v>
      </c>
      <c r="F1087" s="2">
        <f t="shared" si="129"/>
        <v>133.62446</v>
      </c>
      <c r="G1087" s="2">
        <f t="shared" si="131"/>
        <v>138.59872600000006</v>
      </c>
      <c r="H1087" s="2">
        <f t="shared" si="127"/>
        <v>103.65124050000003</v>
      </c>
      <c r="I1087" s="2">
        <f t="array" ref="I1087">SUMPRODUCT(B1071:B1090, (ROW(B1071:B1090)-ROW(B1071)+1)) / (20*21/2)</f>
        <v>127.68337142857143</v>
      </c>
      <c r="J1087" s="2">
        <f t="shared" si="130"/>
        <v>131.51142285789726</v>
      </c>
      <c r="K1087" s="2">
        <f t="shared" si="132"/>
        <v>133.50626748710172</v>
      </c>
    </row>
    <row r="1088" spans="1:11" ht="13.5" x14ac:dyDescent="0.25">
      <c r="A1088" s="3">
        <v>43592</v>
      </c>
      <c r="B1088" s="2">
        <v>119.9268</v>
      </c>
      <c r="C1088" s="2">
        <f t="shared" si="125"/>
        <v>0</v>
      </c>
      <c r="D1088" s="2">
        <f t="shared" si="126"/>
        <v>122.46896</v>
      </c>
      <c r="E1088" s="2">
        <f t="shared" si="128"/>
        <v>126.90955</v>
      </c>
      <c r="F1088" s="2">
        <f t="shared" si="129"/>
        <v>132.53721000000002</v>
      </c>
      <c r="G1088" s="2">
        <f t="shared" si="131"/>
        <v>138.13747000000004</v>
      </c>
      <c r="H1088" s="2">
        <f t="shared" si="127"/>
        <v>104.06966650000003</v>
      </c>
      <c r="I1088" s="2">
        <f t="array" ref="I1088">SUMPRODUCT(B1072:B1091, (ROW(B1072:B1091)-ROW(B1072)+1)) / (20*21/2)</f>
        <v>127.24863047619048</v>
      </c>
      <c r="J1088" s="2">
        <f t="shared" si="130"/>
        <v>130.40812544285944</v>
      </c>
      <c r="K1088" s="2">
        <f t="shared" si="132"/>
        <v>132.97373935035264</v>
      </c>
    </row>
    <row r="1089" spans="1:11" ht="13.5" x14ac:dyDescent="0.25">
      <c r="A1089" s="3">
        <v>43593</v>
      </c>
      <c r="B1089" s="2">
        <v>124.4076</v>
      </c>
      <c r="C1089" s="2">
        <f t="shared" si="125"/>
        <v>4.4808000000000021</v>
      </c>
      <c r="D1089" s="2">
        <f t="shared" si="126"/>
        <v>121.65716</v>
      </c>
      <c r="E1089" s="2">
        <f t="shared" si="128"/>
        <v>126.10565</v>
      </c>
      <c r="F1089" s="2">
        <f t="shared" si="129"/>
        <v>131.716835</v>
      </c>
      <c r="G1089" s="2">
        <f t="shared" si="131"/>
        <v>137.76451200000002</v>
      </c>
      <c r="H1089" s="2">
        <f t="shared" si="127"/>
        <v>104.5104965</v>
      </c>
      <c r="I1089" s="2">
        <f t="array" ref="I1089">SUMPRODUCT(B1073:B1092, (ROW(B1073:B1092)-ROW(B1073)+1)) / (20*21/2)</f>
        <v>126.63286666666667</v>
      </c>
      <c r="J1089" s="2">
        <f t="shared" si="130"/>
        <v>129.83664682925379</v>
      </c>
      <c r="K1089" s="2">
        <f t="shared" si="132"/>
        <v>132.63781231700548</v>
      </c>
    </row>
    <row r="1090" spans="1:11" ht="13.5" x14ac:dyDescent="0.25">
      <c r="A1090" s="3">
        <v>43594</v>
      </c>
      <c r="B1090" s="2">
        <v>126.5162</v>
      </c>
      <c r="C1090" s="2">
        <f t="shared" si="125"/>
        <v>2.1085999999999956</v>
      </c>
      <c r="D1090" s="2">
        <f t="shared" si="126"/>
        <v>122.55596</v>
      </c>
      <c r="E1090" s="2">
        <f t="shared" si="128"/>
        <v>125.47966</v>
      </c>
      <c r="F1090" s="2">
        <f t="shared" si="129"/>
        <v>131.00848000000002</v>
      </c>
      <c r="G1090" s="2">
        <f t="shared" si="131"/>
        <v>137.43636200000003</v>
      </c>
      <c r="H1090" s="2">
        <f t="shared" si="127"/>
        <v>104.96022199999999</v>
      </c>
      <c r="I1090" s="2">
        <f t="array" ref="I1090">SUMPRODUCT(B1074:B1093, (ROW(B1074:B1093)-ROW(B1074)+1)) / (20*21/2)</f>
        <v>126.15203476190476</v>
      </c>
      <c r="J1090" s="2">
        <f t="shared" si="130"/>
        <v>129.52041379789628</v>
      </c>
      <c r="K1090" s="2">
        <f t="shared" si="132"/>
        <v>132.39774908888762</v>
      </c>
    </row>
    <row r="1091" spans="1:11" ht="13.5" x14ac:dyDescent="0.25">
      <c r="A1091" s="3">
        <v>43595</v>
      </c>
      <c r="B1091" s="2">
        <v>126.44370000000001</v>
      </c>
      <c r="C1091" s="2">
        <f t="shared" si="125"/>
        <v>-7.2499999999990905E-2</v>
      </c>
      <c r="D1091" s="2">
        <f t="shared" si="126"/>
        <v>123.44422000000002</v>
      </c>
      <c r="E1091" s="2">
        <f t="shared" si="128"/>
        <v>124.84641999999999</v>
      </c>
      <c r="F1091" s="2">
        <f t="shared" si="129"/>
        <v>130.34592000000001</v>
      </c>
      <c r="G1091" s="2">
        <f t="shared" si="131"/>
        <v>137.05299200000005</v>
      </c>
      <c r="H1091" s="2">
        <f t="shared" si="127"/>
        <v>105.40299549999997</v>
      </c>
      <c r="I1091" s="2">
        <f t="array" ref="I1091">SUMPRODUCT(B1075:B1094, (ROW(B1075:B1094)-ROW(B1075)+1)) / (20*21/2)</f>
        <v>125.49673857142857</v>
      </c>
      <c r="J1091" s="2">
        <f t="shared" si="130"/>
        <v>129.22739343619187</v>
      </c>
      <c r="K1091" s="2">
        <f t="shared" si="132"/>
        <v>132.16425696775477</v>
      </c>
    </row>
    <row r="1092" spans="1:11" ht="13.5" x14ac:dyDescent="0.25">
      <c r="A1092" s="3">
        <v>43598</v>
      </c>
      <c r="B1092" s="2">
        <v>123.88039999999999</v>
      </c>
      <c r="C1092" s="2">
        <f t="shared" ref="C1092:C1155" si="133">B1092-B1091</f>
        <v>-2.5633000000000123</v>
      </c>
      <c r="D1092" s="2">
        <f t="shared" si="126"/>
        <v>124.23494000000001</v>
      </c>
      <c r="E1092" s="2">
        <f t="shared" si="128"/>
        <v>124.19539</v>
      </c>
      <c r="F1092" s="2">
        <f t="shared" si="129"/>
        <v>129.65403499999999</v>
      </c>
      <c r="G1092" s="2">
        <f t="shared" si="131"/>
        <v>136.59305200000006</v>
      </c>
      <c r="H1092" s="2">
        <f t="shared" si="127"/>
        <v>105.82445249999996</v>
      </c>
      <c r="I1092" s="2">
        <f t="array" ref="I1092">SUMPRODUCT(B1076:B1095, (ROW(B1076:B1095)-ROW(B1076)+1)) / (20*21/2)</f>
        <v>125.08022476190476</v>
      </c>
      <c r="J1092" s="2">
        <f t="shared" si="130"/>
        <v>128.71815596607837</v>
      </c>
      <c r="K1092" s="2">
        <f t="shared" si="132"/>
        <v>131.83939983176438</v>
      </c>
    </row>
    <row r="1093" spans="1:11" ht="13.5" x14ac:dyDescent="0.25">
      <c r="A1093" s="3">
        <v>43599</v>
      </c>
      <c r="B1093" s="2">
        <v>124.6053</v>
      </c>
      <c r="C1093" s="2">
        <f t="shared" si="133"/>
        <v>0.72490000000000521</v>
      </c>
      <c r="D1093" s="2">
        <f t="shared" si="126"/>
        <v>125.17064000000001</v>
      </c>
      <c r="E1093" s="2">
        <f t="shared" si="128"/>
        <v>123.81979999999999</v>
      </c>
      <c r="F1093" s="2">
        <f t="shared" si="129"/>
        <v>129.11371</v>
      </c>
      <c r="G1093" s="2">
        <f t="shared" si="131"/>
        <v>136.25172200000006</v>
      </c>
      <c r="H1093" s="2">
        <f t="shared" si="127"/>
        <v>106.24063799999996</v>
      </c>
      <c r="I1093" s="2">
        <f t="array" ref="I1093">SUMPRODUCT(B1077:B1096, (ROW(B1077:B1096)-ROW(B1077)+1)) / (20*21/2)</f>
        <v>124.55448666666668</v>
      </c>
      <c r="J1093" s="2">
        <f t="shared" si="130"/>
        <v>128.32645539788044</v>
      </c>
      <c r="K1093" s="2">
        <f t="shared" si="132"/>
        <v>131.55570964228343</v>
      </c>
    </row>
    <row r="1094" spans="1:11" ht="13.5" x14ac:dyDescent="0.25">
      <c r="A1094" s="3">
        <v>43600</v>
      </c>
      <c r="B1094" s="2">
        <v>122.23309999999999</v>
      </c>
      <c r="C1094" s="2">
        <f t="shared" si="133"/>
        <v>-2.3722000000000065</v>
      </c>
      <c r="D1094" s="2">
        <f t="shared" ref="D1094:D1157" si="134">AVERAGE(B1090:B1094)</f>
        <v>124.73574000000001</v>
      </c>
      <c r="E1094" s="2">
        <f t="shared" si="128"/>
        <v>123.19645</v>
      </c>
      <c r="F1094" s="2">
        <f t="shared" si="129"/>
        <v>128.253795</v>
      </c>
      <c r="G1094" s="2">
        <f t="shared" si="131"/>
        <v>135.91566400000008</v>
      </c>
      <c r="H1094" s="2">
        <f t="shared" si="127"/>
        <v>106.63567149999997</v>
      </c>
      <c r="I1094" s="2">
        <f t="array" ref="I1094">SUMPRODUCT(B1078:B1097, (ROW(B1078:B1097)-ROW(B1078)+1)) / (20*21/2)</f>
        <v>124.34814761904764</v>
      </c>
      <c r="J1094" s="2">
        <f t="shared" si="130"/>
        <v>127.74613583617754</v>
      </c>
      <c r="K1094" s="2">
        <f t="shared" si="132"/>
        <v>131.19011710729191</v>
      </c>
    </row>
    <row r="1095" spans="1:11" ht="13.5" x14ac:dyDescent="0.25">
      <c r="A1095" s="3">
        <v>43601</v>
      </c>
      <c r="B1095" s="2">
        <v>123.88039999999999</v>
      </c>
      <c r="C1095" s="2">
        <f t="shared" si="133"/>
        <v>1.6473000000000013</v>
      </c>
      <c r="D1095" s="2">
        <f t="shared" si="134"/>
        <v>124.20857999999998</v>
      </c>
      <c r="E1095" s="2">
        <f t="shared" si="128"/>
        <v>123.38226999999999</v>
      </c>
      <c r="F1095" s="2">
        <f t="shared" si="129"/>
        <v>127.43045000000002</v>
      </c>
      <c r="G1095" s="2">
        <f t="shared" si="131"/>
        <v>135.67053800000005</v>
      </c>
      <c r="H1095" s="2">
        <f t="shared" si="127"/>
        <v>107.02922249999997</v>
      </c>
      <c r="I1095" s="2">
        <f t="array" ref="I1095">SUMPRODUCT(B1079:B1098, (ROW(B1079:B1098)-ROW(B1079)+1)) / (20*21/2)</f>
        <v>124.02002333333331</v>
      </c>
      <c r="J1095" s="2">
        <f t="shared" si="130"/>
        <v>127.37797051844635</v>
      </c>
      <c r="K1095" s="2">
        <f t="shared" si="132"/>
        <v>130.90346153445694</v>
      </c>
    </row>
    <row r="1096" spans="1:11" ht="13.5" x14ac:dyDescent="0.25">
      <c r="A1096" s="3">
        <v>43602</v>
      </c>
      <c r="B1096" s="2">
        <v>121.9102</v>
      </c>
      <c r="C1096" s="2">
        <f t="shared" si="133"/>
        <v>-1.9701999999999913</v>
      </c>
      <c r="D1096" s="2">
        <f t="shared" si="134"/>
        <v>123.30188000000001</v>
      </c>
      <c r="E1096" s="2">
        <f t="shared" si="128"/>
        <v>123.37305000000001</v>
      </c>
      <c r="F1096" s="2">
        <f t="shared" si="129"/>
        <v>126.57416000000001</v>
      </c>
      <c r="G1096" s="2">
        <f t="shared" si="131"/>
        <v>135.38600800000003</v>
      </c>
      <c r="H1096" s="2">
        <f t="shared" si="127"/>
        <v>107.40814499999996</v>
      </c>
      <c r="I1096" s="2">
        <f t="array" ref="I1096">SUMPRODUCT(B1080:B1099, (ROW(B1080:B1099)-ROW(B1080)+1)) / (20*21/2)</f>
        <v>123.86604952380952</v>
      </c>
      <c r="J1096" s="2">
        <f t="shared" si="130"/>
        <v>126.8572304690705</v>
      </c>
      <c r="K1096" s="2">
        <f t="shared" si="132"/>
        <v>130.55078461153704</v>
      </c>
    </row>
    <row r="1097" spans="1:11" ht="13.5" x14ac:dyDescent="0.25">
      <c r="A1097" s="3">
        <v>43605</v>
      </c>
      <c r="B1097" s="2">
        <v>124.4076</v>
      </c>
      <c r="C1097" s="2">
        <f t="shared" si="133"/>
        <v>2.497399999999999</v>
      </c>
      <c r="D1097" s="2">
        <f t="shared" si="134"/>
        <v>123.40732</v>
      </c>
      <c r="E1097" s="2">
        <f t="shared" si="128"/>
        <v>123.82113</v>
      </c>
      <c r="F1097" s="2">
        <f t="shared" si="129"/>
        <v>126.007805</v>
      </c>
      <c r="G1097" s="2">
        <f t="shared" si="131"/>
        <v>135.03018200000005</v>
      </c>
      <c r="H1097" s="2">
        <f t="shared" si="127"/>
        <v>107.79958749999994</v>
      </c>
      <c r="I1097" s="2">
        <f t="array" ref="I1097">SUMPRODUCT(B1081:B1100, (ROW(B1081:B1100)-ROW(B1081)+1)) / (20*21/2)</f>
        <v>123.85955285714283</v>
      </c>
      <c r="J1097" s="2">
        <f t="shared" si="130"/>
        <v>126.62393232915902</v>
      </c>
      <c r="K1097" s="2">
        <f t="shared" si="132"/>
        <v>130.30987541108462</v>
      </c>
    </row>
    <row r="1098" spans="1:11" ht="13.5" x14ac:dyDescent="0.25">
      <c r="A1098" s="3">
        <v>43606</v>
      </c>
      <c r="B1098" s="2">
        <v>122.5625</v>
      </c>
      <c r="C1098" s="2">
        <f t="shared" si="133"/>
        <v>-1.8451000000000022</v>
      </c>
      <c r="D1098" s="2">
        <f t="shared" si="134"/>
        <v>122.99875999999999</v>
      </c>
      <c r="E1098" s="2">
        <f t="shared" si="128"/>
        <v>124.08470000000003</v>
      </c>
      <c r="F1098" s="2">
        <f t="shared" si="129"/>
        <v>125.49712499999998</v>
      </c>
      <c r="G1098" s="2">
        <f t="shared" si="131"/>
        <v>134.60055400000005</v>
      </c>
      <c r="H1098" s="2">
        <f t="shared" ref="H1098:H1161" si="135">AVERAGE(B899:B1098)</f>
        <v>108.17847699999994</v>
      </c>
      <c r="I1098" s="2">
        <f t="array" ref="I1098">SUMPRODUCT(B1082:B1101, (ROW(B1082:B1101)-ROW(B1082)+1)) / (20*21/2)</f>
        <v>123.78339666666666</v>
      </c>
      <c r="J1098" s="2">
        <f t="shared" si="130"/>
        <v>126.2371292501915</v>
      </c>
      <c r="K1098" s="2">
        <f t="shared" si="132"/>
        <v>130.00605676751269</v>
      </c>
    </row>
    <row r="1099" spans="1:11" ht="13.5" x14ac:dyDescent="0.25">
      <c r="A1099" s="3">
        <v>43607</v>
      </c>
      <c r="B1099" s="2">
        <v>123.88039999999999</v>
      </c>
      <c r="C1099" s="2">
        <f t="shared" si="133"/>
        <v>1.3178999999999945</v>
      </c>
      <c r="D1099" s="2">
        <f t="shared" si="134"/>
        <v>123.32821999999999</v>
      </c>
      <c r="E1099" s="2">
        <f t="shared" si="128"/>
        <v>124.03198000000002</v>
      </c>
      <c r="F1099" s="2">
        <f t="shared" si="129"/>
        <v>125.068815</v>
      </c>
      <c r="G1099" s="2">
        <f t="shared" si="131"/>
        <v>134.19702000000004</v>
      </c>
      <c r="H1099" s="2">
        <f t="shared" si="135"/>
        <v>108.56066099999994</v>
      </c>
      <c r="I1099" s="2">
        <f t="array" ref="I1099">SUMPRODUCT(B1083:B1102, (ROW(B1083:B1102)-ROW(B1083)+1)) / (20*21/2)</f>
        <v>123.90021999999999</v>
      </c>
      <c r="J1099" s="2">
        <f t="shared" si="130"/>
        <v>126.01267884541136</v>
      </c>
      <c r="K1099" s="2">
        <f t="shared" si="132"/>
        <v>129.76583493349258</v>
      </c>
    </row>
    <row r="1100" spans="1:11" ht="13.5" x14ac:dyDescent="0.25">
      <c r="A1100" s="3">
        <v>43608</v>
      </c>
      <c r="B1100" s="2">
        <v>125.00060000000001</v>
      </c>
      <c r="C1100" s="2">
        <f t="shared" si="133"/>
        <v>1.1202000000000112</v>
      </c>
      <c r="D1100" s="2">
        <f t="shared" si="134"/>
        <v>123.55226</v>
      </c>
      <c r="E1100" s="2">
        <f t="shared" ref="E1100:E1163" si="136">AVERAGE(B1091:B1100)</f>
        <v>123.88042</v>
      </c>
      <c r="F1100" s="2">
        <f t="shared" si="129"/>
        <v>124.68003999999999</v>
      </c>
      <c r="G1100" s="2">
        <f t="shared" si="131"/>
        <v>133.85041800000005</v>
      </c>
      <c r="H1100" s="2">
        <f t="shared" si="135"/>
        <v>108.94581049999994</v>
      </c>
      <c r="I1100" s="2">
        <f t="array" ref="I1100">SUMPRODUCT(B1084:B1103, (ROW(B1084:B1103)-ROW(B1084)+1)) / (20*21/2)</f>
        <v>124.41704714285714</v>
      </c>
      <c r="J1100" s="2">
        <f t="shared" si="130"/>
        <v>125.9162903839436</v>
      </c>
      <c r="K1100" s="2">
        <f t="shared" si="132"/>
        <v>129.57896297531641</v>
      </c>
    </row>
    <row r="1101" spans="1:11" ht="13.5" x14ac:dyDescent="0.25">
      <c r="A1101" s="3">
        <v>43609</v>
      </c>
      <c r="B1101" s="2">
        <v>123.88039999999999</v>
      </c>
      <c r="C1101" s="2">
        <f t="shared" si="133"/>
        <v>-1.1202000000000112</v>
      </c>
      <c r="D1101" s="2">
        <f t="shared" si="134"/>
        <v>123.94629999999999</v>
      </c>
      <c r="E1101" s="2">
        <f t="shared" si="136"/>
        <v>123.62409</v>
      </c>
      <c r="F1101" s="2">
        <f t="shared" si="129"/>
        <v>124.23525499999998</v>
      </c>
      <c r="G1101" s="2">
        <f t="shared" si="131"/>
        <v>133.48141200000003</v>
      </c>
      <c r="H1101" s="2">
        <f t="shared" si="135"/>
        <v>109.32700649999994</v>
      </c>
      <c r="I1101" s="2">
        <f t="array" ref="I1101">SUMPRODUCT(B1085:B1104, (ROW(B1085:B1104)-ROW(B1085)+1)) / (20*21/2)</f>
        <v>125.3430442857143</v>
      </c>
      <c r="J1101" s="2">
        <f t="shared" si="130"/>
        <v>125.72239606166326</v>
      </c>
      <c r="K1101" s="2">
        <f t="shared" si="132"/>
        <v>129.35548991746089</v>
      </c>
    </row>
    <row r="1102" spans="1:11" ht="13.5" x14ac:dyDescent="0.25">
      <c r="A1102" s="3">
        <v>43612</v>
      </c>
      <c r="B1102" s="2">
        <v>125.4619</v>
      </c>
      <c r="C1102" s="2">
        <f t="shared" si="133"/>
        <v>1.5815000000000055</v>
      </c>
      <c r="D1102" s="2">
        <f t="shared" si="134"/>
        <v>124.15716</v>
      </c>
      <c r="E1102" s="2">
        <f t="shared" si="136"/>
        <v>123.78224</v>
      </c>
      <c r="F1102" s="2">
        <f t="shared" si="129"/>
        <v>123.98881499999997</v>
      </c>
      <c r="G1102" s="2">
        <f t="shared" si="131"/>
        <v>133.09132200000005</v>
      </c>
      <c r="H1102" s="2">
        <f t="shared" si="135"/>
        <v>109.72741049999993</v>
      </c>
      <c r="I1102" s="2">
        <f t="array" ref="I1102">SUMPRODUCT(B1086:B1105, (ROW(B1086:B1105)-ROW(B1086)+1)) / (20*21/2)</f>
        <v>126.30028952380952</v>
      </c>
      <c r="J1102" s="2">
        <f t="shared" si="130"/>
        <v>125.69758691293343</v>
      </c>
      <c r="K1102" s="2">
        <f t="shared" si="132"/>
        <v>129.20280011677613</v>
      </c>
    </row>
    <row r="1103" spans="1:11" ht="13.5" x14ac:dyDescent="0.25">
      <c r="A1103" s="3">
        <v>43613</v>
      </c>
      <c r="B1103" s="2">
        <v>129.41550000000001</v>
      </c>
      <c r="C1103" s="2">
        <f t="shared" si="133"/>
        <v>3.9536000000000087</v>
      </c>
      <c r="D1103" s="2">
        <f t="shared" si="134"/>
        <v>125.52775999999999</v>
      </c>
      <c r="E1103" s="2">
        <f t="shared" si="136"/>
        <v>124.26325999999999</v>
      </c>
      <c r="F1103" s="2">
        <f t="shared" si="129"/>
        <v>124.04152999999999</v>
      </c>
      <c r="G1103" s="2">
        <f t="shared" si="131"/>
        <v>132.82010200000005</v>
      </c>
      <c r="H1103" s="2">
        <f t="shared" si="135"/>
        <v>110.14056499999995</v>
      </c>
      <c r="I1103" s="2">
        <f t="array" ref="I1103">SUMPRODUCT(B1087:B1106, (ROW(B1087:B1106)-ROW(B1087)+1)) / (20*21/2)</f>
        <v>127.07956666666666</v>
      </c>
      <c r="J1103" s="2">
        <f t="shared" si="130"/>
        <v>126.05167387360643</v>
      </c>
      <c r="K1103" s="2">
        <f t="shared" si="132"/>
        <v>129.21114128866728</v>
      </c>
    </row>
    <row r="1104" spans="1:11" ht="13.5" x14ac:dyDescent="0.25">
      <c r="A1104" s="3">
        <v>43614</v>
      </c>
      <c r="B1104" s="2">
        <v>133.7645</v>
      </c>
      <c r="C1104" s="2">
        <f t="shared" si="133"/>
        <v>4.3489999999999895</v>
      </c>
      <c r="D1104" s="2">
        <f t="shared" si="134"/>
        <v>127.50457999999999</v>
      </c>
      <c r="E1104" s="2">
        <f t="shared" si="136"/>
        <v>125.4164</v>
      </c>
      <c r="F1104" s="2">
        <f t="shared" si="129"/>
        <v>124.30642499999999</v>
      </c>
      <c r="G1104" s="2">
        <f t="shared" si="131"/>
        <v>132.66195600000003</v>
      </c>
      <c r="H1104" s="2">
        <f t="shared" si="135"/>
        <v>110.56887499999995</v>
      </c>
      <c r="I1104" s="2">
        <f t="array" ref="I1104">SUMPRODUCT(B1088:B1107, (ROW(B1088:B1107)-ROW(B1088)+1)) / (20*21/2)</f>
        <v>127.80597142857144</v>
      </c>
      <c r="J1104" s="2">
        <f t="shared" si="130"/>
        <v>126.78622874278676</v>
      </c>
      <c r="K1104" s="2">
        <f t="shared" si="132"/>
        <v>129.38970437538623</v>
      </c>
    </row>
    <row r="1105" spans="1:11" ht="13.5" x14ac:dyDescent="0.25">
      <c r="A1105" s="3">
        <v>43615</v>
      </c>
      <c r="B1105" s="2">
        <v>134.35749999999999</v>
      </c>
      <c r="C1105" s="2">
        <f t="shared" si="133"/>
        <v>0.59299999999998931</v>
      </c>
      <c r="D1105" s="2">
        <f t="shared" si="134"/>
        <v>129.37595999999999</v>
      </c>
      <c r="E1105" s="2">
        <f t="shared" si="136"/>
        <v>126.46411000000001</v>
      </c>
      <c r="F1105" s="2">
        <f t="shared" si="129"/>
        <v>124.92319000000002</v>
      </c>
      <c r="G1105" s="2">
        <f t="shared" si="131"/>
        <v>132.51698800000008</v>
      </c>
      <c r="H1105" s="2">
        <f t="shared" si="135"/>
        <v>110.99029899999994</v>
      </c>
      <c r="I1105" s="2">
        <f t="array" ref="I1105">SUMPRODUCT(B1089:B1108, (ROW(B1089:B1108)-ROW(B1089)+1)) / (20*21/2)</f>
        <v>128.34410571428569</v>
      </c>
      <c r="J1105" s="2">
        <f t="shared" si="130"/>
        <v>127.50730219585469</v>
      </c>
      <c r="K1105" s="2">
        <f t="shared" si="132"/>
        <v>129.58451989007696</v>
      </c>
    </row>
    <row r="1106" spans="1:11" ht="13.5" x14ac:dyDescent="0.25">
      <c r="A1106" s="3">
        <v>43616</v>
      </c>
      <c r="B1106" s="2">
        <v>133.10560000000001</v>
      </c>
      <c r="C1106" s="2">
        <f t="shared" si="133"/>
        <v>-1.2518999999999778</v>
      </c>
      <c r="D1106" s="2">
        <f t="shared" si="134"/>
        <v>131.221</v>
      </c>
      <c r="E1106" s="2">
        <f t="shared" si="136"/>
        <v>127.58365000000001</v>
      </c>
      <c r="F1106" s="2">
        <f t="shared" si="129"/>
        <v>125.47835000000001</v>
      </c>
      <c r="G1106" s="2">
        <f t="shared" si="131"/>
        <v>132.34711400000003</v>
      </c>
      <c r="H1106" s="2">
        <f t="shared" si="135"/>
        <v>111.39801749999994</v>
      </c>
      <c r="I1106" s="2">
        <f t="array" ref="I1106">SUMPRODUCT(B1090:B1109, (ROW(B1090:B1109)-ROW(B1090)+1)) / (20*21/2)</f>
        <v>128.95187380952382</v>
      </c>
      <c r="J1106" s="2">
        <f t="shared" si="130"/>
        <v>128.0404734152971</v>
      </c>
      <c r="K1106" s="2">
        <f t="shared" si="132"/>
        <v>129.72260146301514</v>
      </c>
    </row>
    <row r="1107" spans="1:11" ht="13.5" x14ac:dyDescent="0.25">
      <c r="A1107" s="3">
        <v>43619</v>
      </c>
      <c r="B1107" s="2">
        <v>133.10560000000001</v>
      </c>
      <c r="C1107" s="2">
        <f t="shared" si="133"/>
        <v>0</v>
      </c>
      <c r="D1107" s="2">
        <f t="shared" si="134"/>
        <v>132.74974</v>
      </c>
      <c r="E1107" s="2">
        <f t="shared" si="136"/>
        <v>128.45345</v>
      </c>
      <c r="F1107" s="2">
        <f t="shared" si="129"/>
        <v>126.13728999999998</v>
      </c>
      <c r="G1107" s="2">
        <f t="shared" si="131"/>
        <v>132.17579000000003</v>
      </c>
      <c r="H1107" s="2">
        <f t="shared" si="135"/>
        <v>111.80326499999994</v>
      </c>
      <c r="I1107" s="2">
        <f t="array" ref="I1107">SUMPRODUCT(B1091:B1110, (ROW(B1091:B1110)-ROW(B1091)+1)) / (20*21/2)</f>
        <v>129.51819285714288</v>
      </c>
      <c r="J1107" s="2">
        <f t="shared" si="130"/>
        <v>128.52286642336404</v>
      </c>
      <c r="K1107" s="2">
        <f t="shared" si="132"/>
        <v>129.85526807230866</v>
      </c>
    </row>
    <row r="1108" spans="1:11" ht="13.5" x14ac:dyDescent="0.25">
      <c r="A1108" s="3">
        <v>43623</v>
      </c>
      <c r="B1108" s="2">
        <v>131.7877</v>
      </c>
      <c r="C1108" s="2">
        <f t="shared" si="133"/>
        <v>-1.3179000000000087</v>
      </c>
      <c r="D1108" s="2">
        <f t="shared" si="134"/>
        <v>133.22417999999999</v>
      </c>
      <c r="E1108" s="2">
        <f t="shared" si="136"/>
        <v>129.37597</v>
      </c>
      <c r="F1108" s="2">
        <f t="shared" ref="F1108:F1171" si="137">AVERAGE(B1089:B1108)</f>
        <v>126.730335</v>
      </c>
      <c r="G1108" s="2">
        <f t="shared" si="131"/>
        <v>131.97547400000002</v>
      </c>
      <c r="H1108" s="2">
        <f t="shared" si="135"/>
        <v>112.18607549999993</v>
      </c>
      <c r="I1108" s="2">
        <f t="array" ref="I1108">SUMPRODUCT(B1092:B1111, (ROW(B1092:B1111)-ROW(B1092)+1)) / (20*21/2)</f>
        <v>130.01369428571428</v>
      </c>
      <c r="J1108" s="2">
        <f t="shared" si="130"/>
        <v>128.83380295447222</v>
      </c>
      <c r="K1108" s="2">
        <f t="shared" si="132"/>
        <v>129.93104971653185</v>
      </c>
    </row>
    <row r="1109" spans="1:11" ht="13.5" x14ac:dyDescent="0.25">
      <c r="A1109" s="3">
        <v>43626</v>
      </c>
      <c r="B1109" s="2">
        <v>133.11189999999999</v>
      </c>
      <c r="C1109" s="2">
        <f t="shared" si="133"/>
        <v>1.3241999999999905</v>
      </c>
      <c r="D1109" s="2">
        <f t="shared" si="134"/>
        <v>133.09366</v>
      </c>
      <c r="E1109" s="2">
        <f t="shared" si="136"/>
        <v>130.29911999999999</v>
      </c>
      <c r="F1109" s="2">
        <f t="shared" si="137"/>
        <v>127.16555000000001</v>
      </c>
      <c r="G1109" s="2">
        <f t="shared" si="131"/>
        <v>131.84381400000001</v>
      </c>
      <c r="H1109" s="2">
        <f t="shared" si="135"/>
        <v>112.57191549999996</v>
      </c>
      <c r="I1109" s="2">
        <f t="array" ref="I1109">SUMPRODUCT(B1093:B1112, (ROW(B1093:B1112)-ROW(B1093)+1)) / (20*21/2)</f>
        <v>130.64362238095239</v>
      </c>
      <c r="J1109" s="2">
        <f t="shared" ref="J1109:J1172" si="138">$J$4*B1109+J1108*(1-$J$4)</f>
        <v>129.24124076833201</v>
      </c>
      <c r="K1109" s="2">
        <f t="shared" si="132"/>
        <v>130.05578894333451</v>
      </c>
    </row>
    <row r="1110" spans="1:11" ht="13.5" x14ac:dyDescent="0.25">
      <c r="A1110" s="3">
        <v>43627</v>
      </c>
      <c r="B1110" s="2">
        <v>133.11189999999999</v>
      </c>
      <c r="C1110" s="2">
        <f t="shared" si="133"/>
        <v>0</v>
      </c>
      <c r="D1110" s="2">
        <f t="shared" si="134"/>
        <v>132.84453999999999</v>
      </c>
      <c r="E1110" s="2">
        <f t="shared" si="136"/>
        <v>131.11025000000001</v>
      </c>
      <c r="F1110" s="2">
        <f t="shared" si="137"/>
        <v>127.495335</v>
      </c>
      <c r="G1110" s="2">
        <f t="shared" si="131"/>
        <v>131.69238600000006</v>
      </c>
      <c r="H1110" s="2">
        <f t="shared" si="135"/>
        <v>112.94259999999994</v>
      </c>
      <c r="I1110" s="2">
        <f t="array" ref="I1110">SUMPRODUCT(B1094:B1113, (ROW(B1094:B1113)-ROW(B1094)+1)) / (20*21/2)</f>
        <v>131.68972238095239</v>
      </c>
      <c r="J1110" s="2">
        <f t="shared" si="138"/>
        <v>129.60987498087181</v>
      </c>
      <c r="K1110" s="2">
        <f t="shared" si="132"/>
        <v>130.17563643575275</v>
      </c>
    </row>
    <row r="1111" spans="1:11" ht="13.5" x14ac:dyDescent="0.25">
      <c r="A1111" s="3">
        <v>43628</v>
      </c>
      <c r="B1111" s="2">
        <v>132.69810000000001</v>
      </c>
      <c r="C1111" s="2">
        <f t="shared" si="133"/>
        <v>-0.41379999999998063</v>
      </c>
      <c r="D1111" s="2">
        <f t="shared" si="134"/>
        <v>132.76303999999999</v>
      </c>
      <c r="E1111" s="2">
        <f t="shared" si="136"/>
        <v>131.99202</v>
      </c>
      <c r="F1111" s="2">
        <f t="shared" si="137"/>
        <v>127.80805500000001</v>
      </c>
      <c r="G1111" s="2">
        <f t="shared" si="131"/>
        <v>131.46019799999999</v>
      </c>
      <c r="H1111" s="2">
        <f t="shared" si="135"/>
        <v>113.31118249999996</v>
      </c>
      <c r="I1111" s="2">
        <f t="array" ref="I1111">SUMPRODUCT(B1095:B1114, (ROW(B1095:B1114)-ROW(B1095)+1)) / (20*21/2)</f>
        <v>132.76362285714285</v>
      </c>
      <c r="J1111" s="2">
        <f t="shared" si="138"/>
        <v>129.90399164936019</v>
      </c>
      <c r="K1111" s="2">
        <f t="shared" si="132"/>
        <v>130.27455657552716</v>
      </c>
    </row>
    <row r="1112" spans="1:11" ht="13.5" x14ac:dyDescent="0.25">
      <c r="A1112" s="3">
        <v>43629</v>
      </c>
      <c r="B1112" s="2">
        <v>134.42230000000001</v>
      </c>
      <c r="C1112" s="2">
        <f t="shared" si="133"/>
        <v>1.7241999999999962</v>
      </c>
      <c r="D1112" s="2">
        <f t="shared" si="134"/>
        <v>133.02637999999996</v>
      </c>
      <c r="E1112" s="2">
        <f t="shared" si="136"/>
        <v>132.88806</v>
      </c>
      <c r="F1112" s="2">
        <f t="shared" si="137"/>
        <v>128.33515000000003</v>
      </c>
      <c r="G1112" s="2">
        <f t="shared" si="131"/>
        <v>131.30203</v>
      </c>
      <c r="H1112" s="2">
        <f t="shared" si="135"/>
        <v>113.69247149999995</v>
      </c>
      <c r="I1112" s="2">
        <f t="array" ref="I1112">SUMPRODUCT(B1096:B1115, (ROW(B1096:B1115)-ROW(B1096)+1)) / (20*21/2)</f>
        <v>133.89972476190476</v>
      </c>
      <c r="J1112" s="2">
        <f t="shared" si="138"/>
        <v>130.33430673037353</v>
      </c>
      <c r="K1112" s="2">
        <f t="shared" si="132"/>
        <v>130.43721318040846</v>
      </c>
    </row>
    <row r="1113" spans="1:11" ht="13.5" x14ac:dyDescent="0.25">
      <c r="A1113" s="3">
        <v>43630</v>
      </c>
      <c r="B1113" s="2">
        <v>139.3192</v>
      </c>
      <c r="C1113" s="2">
        <f t="shared" si="133"/>
        <v>4.896899999999988</v>
      </c>
      <c r="D1113" s="2">
        <f t="shared" si="134"/>
        <v>134.53268</v>
      </c>
      <c r="E1113" s="2">
        <f t="shared" si="136"/>
        <v>133.87842999999998</v>
      </c>
      <c r="F1113" s="2">
        <f t="shared" si="137"/>
        <v>129.07084500000002</v>
      </c>
      <c r="G1113" s="2">
        <f t="shared" si="131"/>
        <v>131.24180000000001</v>
      </c>
      <c r="H1113" s="2">
        <f t="shared" si="135"/>
        <v>114.09254499999996</v>
      </c>
      <c r="I1113" s="2">
        <f t="array" ref="I1113">SUMPRODUCT(B1097:B1116, (ROW(B1097:B1116)-ROW(B1097)+1)) / (20*21/2)</f>
        <v>135.43803047619048</v>
      </c>
      <c r="J1113" s="2">
        <f t="shared" si="138"/>
        <v>131.19001085129034</v>
      </c>
      <c r="K1113" s="2">
        <f t="shared" si="132"/>
        <v>130.78552638901991</v>
      </c>
    </row>
    <row r="1114" spans="1:11" ht="13.5" x14ac:dyDescent="0.25">
      <c r="A1114" s="3">
        <v>43633</v>
      </c>
      <c r="B1114" s="2">
        <v>140.3468</v>
      </c>
      <c r="C1114" s="2">
        <f t="shared" si="133"/>
        <v>1.0276000000000067</v>
      </c>
      <c r="D1114" s="2">
        <f t="shared" si="134"/>
        <v>135.97966000000002</v>
      </c>
      <c r="E1114" s="2">
        <f t="shared" si="136"/>
        <v>134.53665999999998</v>
      </c>
      <c r="F1114" s="2">
        <f t="shared" si="137"/>
        <v>129.97653</v>
      </c>
      <c r="G1114" s="2">
        <f t="shared" si="131"/>
        <v>131.21530000000001</v>
      </c>
      <c r="H1114" s="2">
        <f t="shared" si="135"/>
        <v>114.49775649999997</v>
      </c>
      <c r="I1114" s="2">
        <f t="array" ref="I1114">SUMPRODUCT(B1098:B1117, (ROW(B1098:B1117)-ROW(B1098)+1)) / (20*21/2)</f>
        <v>136.66097523809523</v>
      </c>
      <c r="J1114" s="2">
        <f t="shared" si="138"/>
        <v>132.0620860083103</v>
      </c>
      <c r="K1114" s="2">
        <f t="shared" si="132"/>
        <v>131.16047829533287</v>
      </c>
    </row>
    <row r="1115" spans="1:11" ht="13.5" x14ac:dyDescent="0.25">
      <c r="A1115" s="3">
        <v>43634</v>
      </c>
      <c r="B1115" s="2">
        <v>141.90559999999999</v>
      </c>
      <c r="C1115" s="2">
        <f t="shared" si="133"/>
        <v>1.5587999999999909</v>
      </c>
      <c r="D1115" s="2">
        <f t="shared" si="134"/>
        <v>137.73840000000001</v>
      </c>
      <c r="E1115" s="2">
        <f t="shared" si="136"/>
        <v>135.29147</v>
      </c>
      <c r="F1115" s="2">
        <f t="shared" si="137"/>
        <v>130.87779</v>
      </c>
      <c r="G1115" s="2">
        <f t="shared" si="131"/>
        <v>131.21338800000001</v>
      </c>
      <c r="H1115" s="2">
        <f t="shared" si="135"/>
        <v>114.91076199999993</v>
      </c>
      <c r="I1115" s="2">
        <f t="array" ref="I1115">SUMPRODUCT(B1099:B1118, (ROW(B1099:B1118)-ROW(B1099)+1)) / (20*21/2)</f>
        <v>138.03427666666667</v>
      </c>
      <c r="J1115" s="2">
        <f t="shared" si="138"/>
        <v>132.99956353132836</v>
      </c>
      <c r="K1115" s="2">
        <f t="shared" si="132"/>
        <v>131.58185561708453</v>
      </c>
    </row>
    <row r="1116" spans="1:11" ht="13.5" x14ac:dyDescent="0.25">
      <c r="A1116" s="3">
        <v>43635</v>
      </c>
      <c r="B1116" s="2">
        <v>147.03</v>
      </c>
      <c r="C1116" s="2">
        <f t="shared" si="133"/>
        <v>5.1244000000000085</v>
      </c>
      <c r="D1116" s="2">
        <f t="shared" si="134"/>
        <v>140.60477999999998</v>
      </c>
      <c r="E1116" s="2">
        <f t="shared" si="136"/>
        <v>136.68391</v>
      </c>
      <c r="F1116" s="2">
        <f t="shared" si="137"/>
        <v>132.13378000000003</v>
      </c>
      <c r="G1116" s="2">
        <f t="shared" si="131"/>
        <v>131.333732</v>
      </c>
      <c r="H1116" s="2">
        <f t="shared" si="135"/>
        <v>115.34962049999993</v>
      </c>
      <c r="I1116" s="2">
        <f t="array" ref="I1116">SUMPRODUCT(B1100:B1119, (ROW(B1100:B1119)-ROW(B1100)+1)) / (20*21/2)</f>
        <v>138.89563857142858</v>
      </c>
      <c r="J1116" s="2">
        <f t="shared" si="138"/>
        <v>134.33579557596377</v>
      </c>
      <c r="K1116" s="2">
        <f t="shared" si="132"/>
        <v>132.18766520072828</v>
      </c>
    </row>
    <row r="1117" spans="1:11" ht="13.5" x14ac:dyDescent="0.25">
      <c r="A1117" s="3">
        <v>43636</v>
      </c>
      <c r="B1117" s="2">
        <v>144.97470000000001</v>
      </c>
      <c r="C1117" s="2">
        <f t="shared" si="133"/>
        <v>-2.0552999999999884</v>
      </c>
      <c r="D1117" s="2">
        <f t="shared" si="134"/>
        <v>142.71526</v>
      </c>
      <c r="E1117" s="2">
        <f t="shared" si="136"/>
        <v>137.87081999999998</v>
      </c>
      <c r="F1117" s="2">
        <f t="shared" si="137"/>
        <v>133.16213500000001</v>
      </c>
      <c r="G1117" s="2">
        <f t="shared" si="131"/>
        <v>131.47886399999999</v>
      </c>
      <c r="H1117" s="2">
        <f t="shared" si="135"/>
        <v>115.76489199999993</v>
      </c>
      <c r="I1117" s="2">
        <f t="array" ref="I1117">SUMPRODUCT(B1101:B1120, (ROW(B1101:B1120)-ROW(B1101)+1)) / (20*21/2)</f>
        <v>139.79514809523809</v>
      </c>
      <c r="J1117" s="2">
        <f t="shared" si="138"/>
        <v>135.34902456872913</v>
      </c>
      <c r="K1117" s="2">
        <f t="shared" si="132"/>
        <v>132.68911754579776</v>
      </c>
    </row>
    <row r="1118" spans="1:11" ht="13.5" x14ac:dyDescent="0.25">
      <c r="A1118" s="3">
        <v>43637</v>
      </c>
      <c r="B1118" s="2">
        <v>147.58179999999999</v>
      </c>
      <c r="C1118" s="2">
        <f t="shared" si="133"/>
        <v>2.6070999999999742</v>
      </c>
      <c r="D1118" s="2">
        <f t="shared" si="134"/>
        <v>144.36777999999998</v>
      </c>
      <c r="E1118" s="2">
        <f t="shared" si="136"/>
        <v>139.45022999999998</v>
      </c>
      <c r="F1118" s="2">
        <f t="shared" si="137"/>
        <v>134.41310000000001</v>
      </c>
      <c r="G1118" s="2">
        <f t="shared" si="131"/>
        <v>131.59706399999999</v>
      </c>
      <c r="H1118" s="2">
        <f t="shared" si="135"/>
        <v>116.17929499999995</v>
      </c>
      <c r="I1118" s="2">
        <f t="array" ref="I1118">SUMPRODUCT(B1102:B1121, (ROW(B1102:B1121)-ROW(B1102)+1)) / (20*21/2)</f>
        <v>140.40314238095235</v>
      </c>
      <c r="J1118" s="2">
        <f t="shared" si="138"/>
        <v>136.51405080027874</v>
      </c>
      <c r="K1118" s="2">
        <f t="shared" si="132"/>
        <v>133.27314430870766</v>
      </c>
    </row>
    <row r="1119" spans="1:11" ht="13.5" x14ac:dyDescent="0.25">
      <c r="A1119" s="3">
        <v>43640</v>
      </c>
      <c r="B1119" s="2">
        <v>143.45740000000001</v>
      </c>
      <c r="C1119" s="2">
        <f t="shared" si="133"/>
        <v>-4.1243999999999801</v>
      </c>
      <c r="D1119" s="2">
        <f t="shared" si="134"/>
        <v>144.98989999999998</v>
      </c>
      <c r="E1119" s="2">
        <f t="shared" si="136"/>
        <v>140.48478</v>
      </c>
      <c r="F1119" s="2">
        <f t="shared" si="137"/>
        <v>135.39195000000001</v>
      </c>
      <c r="G1119" s="2">
        <f t="shared" si="131"/>
        <v>131.64990999999998</v>
      </c>
      <c r="H1119" s="2">
        <f t="shared" si="135"/>
        <v>116.57370199999994</v>
      </c>
      <c r="I1119" s="2">
        <f t="array" ref="I1119">SUMPRODUCT(B1103:B1122, (ROW(B1103:B1122)-ROW(B1103)+1)) / (20*21/2)</f>
        <v>140.30966380952381</v>
      </c>
      <c r="J1119" s="2">
        <f t="shared" si="138"/>
        <v>137.17532215263316</v>
      </c>
      <c r="K1119" s="2">
        <f t="shared" si="132"/>
        <v>133.67252688483677</v>
      </c>
    </row>
    <row r="1120" spans="1:11" ht="13.5" x14ac:dyDescent="0.25">
      <c r="A1120" s="3">
        <v>43641</v>
      </c>
      <c r="B1120" s="2">
        <v>144.83680000000001</v>
      </c>
      <c r="C1120" s="2">
        <f t="shared" si="133"/>
        <v>1.379400000000004</v>
      </c>
      <c r="D1120" s="2">
        <f t="shared" si="134"/>
        <v>145.57614000000001</v>
      </c>
      <c r="E1120" s="2">
        <f t="shared" si="136"/>
        <v>141.65726999999998</v>
      </c>
      <c r="F1120" s="2">
        <f t="shared" si="137"/>
        <v>136.38376000000002</v>
      </c>
      <c r="G1120" s="2">
        <f t="shared" si="131"/>
        <v>131.73298</v>
      </c>
      <c r="H1120" s="2">
        <f t="shared" si="135"/>
        <v>116.96047649999993</v>
      </c>
      <c r="I1120" s="2">
        <f t="array" ref="I1120">SUMPRODUCT(B1104:B1123, (ROW(B1104:B1123)-ROW(B1104)+1)) / (20*21/2)</f>
        <v>140.55386761904762</v>
      </c>
      <c r="J1120" s="2">
        <f t="shared" si="138"/>
        <v>137.90498670952525</v>
      </c>
      <c r="K1120" s="2">
        <f t="shared" si="132"/>
        <v>134.11034151680394</v>
      </c>
    </row>
    <row r="1121" spans="1:11" ht="13.5" x14ac:dyDescent="0.25">
      <c r="A1121" s="3">
        <v>43642</v>
      </c>
      <c r="B1121" s="2">
        <v>142.76769999999999</v>
      </c>
      <c r="C1121" s="2">
        <f t="shared" si="133"/>
        <v>-2.0691000000000201</v>
      </c>
      <c r="D1121" s="2">
        <f t="shared" si="134"/>
        <v>144.72368</v>
      </c>
      <c r="E1121" s="2">
        <f t="shared" si="136"/>
        <v>142.66423</v>
      </c>
      <c r="F1121" s="2">
        <f t="shared" si="137"/>
        <v>137.32812499999997</v>
      </c>
      <c r="G1121" s="2">
        <f t="shared" si="131"/>
        <v>131.79443599999999</v>
      </c>
      <c r="H1121" s="2">
        <f t="shared" si="135"/>
        <v>117.32174999999994</v>
      </c>
      <c r="I1121" s="2">
        <f t="array" ref="I1121">SUMPRODUCT(B1105:B1124, (ROW(B1105:B1124)-ROW(B1105)+1)) / (20*21/2)</f>
        <v>140.82900952380953</v>
      </c>
      <c r="J1121" s="2">
        <f t="shared" si="138"/>
        <v>138.36810226099902</v>
      </c>
      <c r="K1121" s="2">
        <f t="shared" si="132"/>
        <v>134.44984577104694</v>
      </c>
    </row>
    <row r="1122" spans="1:11" ht="13.5" x14ac:dyDescent="0.25">
      <c r="A1122" s="3">
        <v>43643</v>
      </c>
      <c r="B1122" s="2">
        <v>136.3466</v>
      </c>
      <c r="C1122" s="2">
        <f t="shared" si="133"/>
        <v>-6.4210999999999956</v>
      </c>
      <c r="D1122" s="2">
        <f t="shared" si="134"/>
        <v>142.99805999999998</v>
      </c>
      <c r="E1122" s="2">
        <f t="shared" si="136"/>
        <v>142.85665999999998</v>
      </c>
      <c r="F1122" s="2">
        <f t="shared" si="137"/>
        <v>137.87236000000001</v>
      </c>
      <c r="G1122" s="2">
        <f t="shared" si="131"/>
        <v>131.76700599999998</v>
      </c>
      <c r="H1122" s="2">
        <f t="shared" si="135"/>
        <v>117.64106699999995</v>
      </c>
      <c r="I1122" s="2">
        <f t="array" ref="I1122">SUMPRODUCT(B1106:B1125, (ROW(B1106:B1125)-ROW(B1106)+1)) / (20*21/2)</f>
        <v>141.04258999999999</v>
      </c>
      <c r="J1122" s="2">
        <f t="shared" si="138"/>
        <v>138.17557823614197</v>
      </c>
      <c r="K1122" s="2">
        <f t="shared" si="132"/>
        <v>134.52422828982941</v>
      </c>
    </row>
    <row r="1123" spans="1:11" ht="13.5" x14ac:dyDescent="0.25">
      <c r="A1123" s="3">
        <v>43644</v>
      </c>
      <c r="B1123" s="2">
        <v>140.4365</v>
      </c>
      <c r="C1123" s="2">
        <f t="shared" si="133"/>
        <v>4.0899000000000001</v>
      </c>
      <c r="D1123" s="2">
        <f t="shared" si="134"/>
        <v>141.56900000000002</v>
      </c>
      <c r="E1123" s="2">
        <f t="shared" si="136"/>
        <v>142.96839</v>
      </c>
      <c r="F1123" s="2">
        <f t="shared" si="137"/>
        <v>138.42340999999999</v>
      </c>
      <c r="G1123" s="2">
        <f t="shared" si="131"/>
        <v>131.86749999999995</v>
      </c>
      <c r="H1123" s="2">
        <f t="shared" si="135"/>
        <v>118.00126049999993</v>
      </c>
      <c r="I1123" s="2">
        <f t="array" ref="I1123">SUMPRODUCT(B1107:B1126, (ROW(B1107:B1126)-ROW(B1107)+1)) / (20*21/2)</f>
        <v>141.12646619047618</v>
      </c>
      <c r="J1123" s="2">
        <f t="shared" si="138"/>
        <v>138.39090411841417</v>
      </c>
      <c r="K1123" s="2">
        <f t="shared" si="132"/>
        <v>134.75608208238512</v>
      </c>
    </row>
    <row r="1124" spans="1:11" ht="13.5" x14ac:dyDescent="0.25">
      <c r="A1124" s="3">
        <v>43647</v>
      </c>
      <c r="B1124" s="2">
        <v>141.3124</v>
      </c>
      <c r="C1124" s="2">
        <f t="shared" si="133"/>
        <v>0.87590000000000146</v>
      </c>
      <c r="D1124" s="2">
        <f t="shared" si="134"/>
        <v>141.14000000000001</v>
      </c>
      <c r="E1124" s="2">
        <f t="shared" si="136"/>
        <v>143.06495000000001</v>
      </c>
      <c r="F1124" s="2">
        <f t="shared" si="137"/>
        <v>138.80080499999997</v>
      </c>
      <c r="G1124" s="2">
        <f t="shared" si="131"/>
        <v>131.90511999999998</v>
      </c>
      <c r="H1124" s="2">
        <f t="shared" si="135"/>
        <v>118.35044749999993</v>
      </c>
      <c r="I1124" s="2">
        <f t="array" ref="I1124">SUMPRODUCT(B1108:B1127, (ROW(B1108:B1127)-ROW(B1108)+1)) / (20*21/2)</f>
        <v>141.40601761904765</v>
      </c>
      <c r="J1124" s="2">
        <f t="shared" si="138"/>
        <v>138.66914182142236</v>
      </c>
      <c r="K1124" s="2">
        <f t="shared" si="132"/>
        <v>135.01319258895828</v>
      </c>
    </row>
    <row r="1125" spans="1:11" ht="13.5" x14ac:dyDescent="0.25">
      <c r="A1125" s="3">
        <v>43648</v>
      </c>
      <c r="B1125" s="2">
        <v>141.04339999999999</v>
      </c>
      <c r="C1125" s="2">
        <f t="shared" si="133"/>
        <v>-0.26900000000000546</v>
      </c>
      <c r="D1125" s="2">
        <f t="shared" si="134"/>
        <v>140.38132000000002</v>
      </c>
      <c r="E1125" s="2">
        <f t="shared" si="136"/>
        <v>142.97872999999998</v>
      </c>
      <c r="F1125" s="2">
        <f t="shared" si="137"/>
        <v>139.13509999999997</v>
      </c>
      <c r="G1125" s="2">
        <f t="shared" si="131"/>
        <v>131.91904199999996</v>
      </c>
      <c r="H1125" s="2">
        <f t="shared" si="135"/>
        <v>118.68221099999994</v>
      </c>
      <c r="I1125" s="2">
        <f t="array" ref="I1125">SUMPRODUCT(B1109:B1128, (ROW(B1109:B1128)-ROW(B1109)+1)) / (20*21/2)</f>
        <v>141.44483428571428</v>
      </c>
      <c r="J1125" s="2">
        <f t="shared" si="138"/>
        <v>138.89526164795356</v>
      </c>
      <c r="K1125" s="2">
        <f t="shared" si="132"/>
        <v>135.24967131095991</v>
      </c>
    </row>
    <row r="1126" spans="1:11" ht="13.5" x14ac:dyDescent="0.25">
      <c r="A1126" s="3">
        <v>43649</v>
      </c>
      <c r="B1126" s="2">
        <v>140.01580000000001</v>
      </c>
      <c r="C1126" s="2">
        <f t="shared" si="133"/>
        <v>-1.0275999999999783</v>
      </c>
      <c r="D1126" s="2">
        <f t="shared" si="134"/>
        <v>139.83094</v>
      </c>
      <c r="E1126" s="2">
        <f t="shared" si="136"/>
        <v>142.27731</v>
      </c>
      <c r="F1126" s="2">
        <f t="shared" si="137"/>
        <v>139.48060999999998</v>
      </c>
      <c r="G1126" s="2">
        <f t="shared" si="131"/>
        <v>131.93863799999997</v>
      </c>
      <c r="H1126" s="2">
        <f t="shared" si="135"/>
        <v>119.00010549999993</v>
      </c>
      <c r="I1126" s="2">
        <f t="array" ref="I1126">SUMPRODUCT(B1110:B1129, (ROW(B1110:B1129)-ROW(B1110)+1)) / (20*21/2)</f>
        <v>141.4100223809524</v>
      </c>
      <c r="J1126" s="2">
        <f t="shared" si="138"/>
        <v>139.00197958624369</v>
      </c>
      <c r="K1126" s="2">
        <f t="shared" si="132"/>
        <v>135.43657831837325</v>
      </c>
    </row>
    <row r="1127" spans="1:11" ht="13.5" x14ac:dyDescent="0.25">
      <c r="A1127" s="3">
        <v>43650</v>
      </c>
      <c r="B1127" s="2">
        <v>142.41589999999999</v>
      </c>
      <c r="C1127" s="2">
        <f t="shared" si="133"/>
        <v>2.4000999999999806</v>
      </c>
      <c r="D1127" s="2">
        <f t="shared" si="134"/>
        <v>141.04479999999998</v>
      </c>
      <c r="E1127" s="2">
        <f t="shared" si="136"/>
        <v>142.02143000000001</v>
      </c>
      <c r="F1127" s="2">
        <f t="shared" si="137"/>
        <v>139.94612499999997</v>
      </c>
      <c r="G1127" s="2">
        <f t="shared" si="131"/>
        <v>132.07226199999997</v>
      </c>
      <c r="H1127" s="2">
        <f t="shared" si="135"/>
        <v>119.31853499999994</v>
      </c>
      <c r="I1127" s="2">
        <f t="array" ref="I1127">SUMPRODUCT(B1111:B1130, (ROW(B1111:B1130)-ROW(B1111)+1)) / (20*21/2)</f>
        <v>141.34236761904762</v>
      </c>
      <c r="J1127" s="2">
        <f t="shared" si="138"/>
        <v>139.3271148637443</v>
      </c>
      <c r="K1127" s="2">
        <f t="shared" si="132"/>
        <v>135.71027720784883</v>
      </c>
    </row>
    <row r="1128" spans="1:11" ht="13.5" x14ac:dyDescent="0.25">
      <c r="A1128" s="3">
        <v>43651</v>
      </c>
      <c r="B1128" s="2">
        <v>140.3537</v>
      </c>
      <c r="C1128" s="2">
        <f t="shared" si="133"/>
        <v>-2.06219999999999</v>
      </c>
      <c r="D1128" s="2">
        <f t="shared" si="134"/>
        <v>141.02824000000001</v>
      </c>
      <c r="E1128" s="2">
        <f t="shared" si="136"/>
        <v>141.29862000000003</v>
      </c>
      <c r="F1128" s="2">
        <f t="shared" si="137"/>
        <v>140.374425</v>
      </c>
      <c r="G1128" s="2">
        <f t="shared" si="131"/>
        <v>132.22381399999995</v>
      </c>
      <c r="H1128" s="2">
        <f t="shared" si="135"/>
        <v>119.63647199999994</v>
      </c>
      <c r="I1128" s="2">
        <f t="array" ref="I1128">SUMPRODUCT(B1112:B1131, (ROW(B1112:B1131)-ROW(B1112)+1)) / (20*21/2)</f>
        <v>141.17618428571427</v>
      </c>
      <c r="J1128" s="2">
        <f t="shared" si="138"/>
        <v>139.42488487672102</v>
      </c>
      <c r="K1128" s="2">
        <f t="shared" si="132"/>
        <v>135.89237221930574</v>
      </c>
    </row>
    <row r="1129" spans="1:11" ht="13.5" x14ac:dyDescent="0.25">
      <c r="A1129" s="3">
        <v>43654</v>
      </c>
      <c r="B1129" s="2">
        <v>140.00890000000001</v>
      </c>
      <c r="C1129" s="2">
        <f t="shared" si="133"/>
        <v>-0.34479999999999222</v>
      </c>
      <c r="D1129" s="2">
        <f t="shared" si="134"/>
        <v>140.76754</v>
      </c>
      <c r="E1129" s="2">
        <f t="shared" si="136"/>
        <v>140.95377000000002</v>
      </c>
      <c r="F1129" s="2">
        <f t="shared" si="137"/>
        <v>140.71927499999998</v>
      </c>
      <c r="G1129" s="2">
        <f t="shared" si="131"/>
        <v>132.37505999999996</v>
      </c>
      <c r="H1129" s="2">
        <f t="shared" si="135"/>
        <v>119.96899349999994</v>
      </c>
      <c r="I1129" s="2">
        <f t="array" ref="I1129">SUMPRODUCT(B1113:B1132, (ROW(B1113:B1132)-ROW(B1113)+1)) / (20*21/2)</f>
        <v>141.04415761904764</v>
      </c>
      <c r="J1129" s="2">
        <f t="shared" si="138"/>
        <v>139.48050536465234</v>
      </c>
      <c r="K1129" s="2">
        <f t="shared" si="132"/>
        <v>136.05380468129374</v>
      </c>
    </row>
    <row r="1130" spans="1:11" ht="13.5" x14ac:dyDescent="0.25">
      <c r="A1130" s="3">
        <v>43655</v>
      </c>
      <c r="B1130" s="2">
        <v>140.00890000000001</v>
      </c>
      <c r="C1130" s="2">
        <f t="shared" si="133"/>
        <v>0</v>
      </c>
      <c r="D1130" s="2">
        <f t="shared" si="134"/>
        <v>140.56064000000001</v>
      </c>
      <c r="E1130" s="2">
        <f t="shared" si="136"/>
        <v>140.47098</v>
      </c>
      <c r="F1130" s="2">
        <f t="shared" si="137"/>
        <v>141.06412499999999</v>
      </c>
      <c r="G1130" s="2">
        <f t="shared" si="131"/>
        <v>132.51971599999996</v>
      </c>
      <c r="H1130" s="2">
        <f t="shared" si="135"/>
        <v>120.31749449999995</v>
      </c>
      <c r="I1130" s="2">
        <f t="array" ref="I1130">SUMPRODUCT(B1114:B1133, (ROW(B1114:B1133)-ROW(B1114)+1)) / (20*21/2)</f>
        <v>141.00704238095238</v>
      </c>
      <c r="J1130" s="2">
        <f t="shared" si="138"/>
        <v>139.5308286632569</v>
      </c>
      <c r="K1130" s="2">
        <f t="shared" si="132"/>
        <v>136.20890645849789</v>
      </c>
    </row>
    <row r="1131" spans="1:11" ht="13.5" x14ac:dyDescent="0.25">
      <c r="A1131" s="3">
        <v>43656</v>
      </c>
      <c r="B1131" s="2">
        <v>139.3192</v>
      </c>
      <c r="C1131" s="2">
        <f t="shared" si="133"/>
        <v>-0.68970000000001619</v>
      </c>
      <c r="D1131" s="2">
        <f t="shared" si="134"/>
        <v>140.42132000000001</v>
      </c>
      <c r="E1131" s="2">
        <f t="shared" si="136"/>
        <v>140.12612999999999</v>
      </c>
      <c r="F1131" s="2">
        <f t="shared" si="137"/>
        <v>141.39517999999998</v>
      </c>
      <c r="G1131" s="2">
        <f t="shared" si="131"/>
        <v>132.65057799999994</v>
      </c>
      <c r="H1131" s="2">
        <f t="shared" si="135"/>
        <v>120.67144249999996</v>
      </c>
      <c r="I1131" s="2">
        <f t="array" ref="I1131">SUMPRODUCT(B1115:B1134, (ROW(B1115:B1134)-ROW(B1115)+1)) / (20*21/2)</f>
        <v>141.22331</v>
      </c>
      <c r="J1131" s="2">
        <f t="shared" si="138"/>
        <v>139.51067355247054</v>
      </c>
      <c r="K1131" s="2">
        <f t="shared" si="132"/>
        <v>136.33087875424309</v>
      </c>
    </row>
    <row r="1132" spans="1:11" ht="13.5" x14ac:dyDescent="0.25">
      <c r="A1132" s="3">
        <v>43657</v>
      </c>
      <c r="B1132" s="2">
        <v>140.00890000000001</v>
      </c>
      <c r="C1132" s="2">
        <f t="shared" si="133"/>
        <v>0.68970000000001619</v>
      </c>
      <c r="D1132" s="2">
        <f t="shared" si="134"/>
        <v>139.93992000000003</v>
      </c>
      <c r="E1132" s="2">
        <f t="shared" si="136"/>
        <v>140.49235999999999</v>
      </c>
      <c r="F1132" s="2">
        <f t="shared" si="137"/>
        <v>141.67450999999997</v>
      </c>
      <c r="G1132" s="2">
        <f t="shared" si="131"/>
        <v>132.84294199999994</v>
      </c>
      <c r="H1132" s="2">
        <f t="shared" si="135"/>
        <v>121.02883899999993</v>
      </c>
      <c r="I1132" s="2">
        <f t="array" ref="I1132">SUMPRODUCT(B1116:B1135, (ROW(B1116:B1135)-ROW(B1116)+1)) / (20*21/2)</f>
        <v>141.75368809523809</v>
      </c>
      <c r="J1132" s="2">
        <f t="shared" si="138"/>
        <v>139.55812369033049</v>
      </c>
      <c r="K1132" s="2">
        <f t="shared" si="132"/>
        <v>136.47511488152767</v>
      </c>
    </row>
    <row r="1133" spans="1:11" ht="13.5" x14ac:dyDescent="0.25">
      <c r="A1133" s="3">
        <v>43658</v>
      </c>
      <c r="B1133" s="2">
        <v>141.28479999999999</v>
      </c>
      <c r="C1133" s="2">
        <f t="shared" si="133"/>
        <v>1.2758999999999787</v>
      </c>
      <c r="D1133" s="2">
        <f t="shared" si="134"/>
        <v>140.12614000000002</v>
      </c>
      <c r="E1133" s="2">
        <f t="shared" si="136"/>
        <v>140.57719</v>
      </c>
      <c r="F1133" s="2">
        <f t="shared" si="137"/>
        <v>141.77278999999996</v>
      </c>
      <c r="G1133" s="2">
        <f t="shared" si="131"/>
        <v>133.10141399999995</v>
      </c>
      <c r="H1133" s="2">
        <f t="shared" si="135"/>
        <v>121.38754099999993</v>
      </c>
      <c r="I1133" s="2">
        <f t="array" ref="I1133">SUMPRODUCT(B1117:B1136, (ROW(B1117:B1136)-ROW(B1117)+1)) / (20*21/2)</f>
        <v>142.25729952380951</v>
      </c>
      <c r="J1133" s="2">
        <f t="shared" si="138"/>
        <v>139.72256905315615</v>
      </c>
      <c r="K1133" s="2">
        <f t="shared" si="132"/>
        <v>136.66372998421286</v>
      </c>
    </row>
    <row r="1134" spans="1:11" ht="13.5" x14ac:dyDescent="0.25">
      <c r="A1134" s="3">
        <v>43661</v>
      </c>
      <c r="B1134" s="2">
        <v>144.0436</v>
      </c>
      <c r="C1134" s="2">
        <f t="shared" si="133"/>
        <v>2.7588000000000079</v>
      </c>
      <c r="D1134" s="2">
        <f t="shared" si="134"/>
        <v>140.93307999999999</v>
      </c>
      <c r="E1134" s="2">
        <f t="shared" si="136"/>
        <v>140.85030999999998</v>
      </c>
      <c r="F1134" s="2">
        <f t="shared" si="137"/>
        <v>141.95762999999997</v>
      </c>
      <c r="G1134" s="2">
        <f t="shared" si="131"/>
        <v>133.41295399999996</v>
      </c>
      <c r="H1134" s="2">
        <f t="shared" si="135"/>
        <v>121.74442049999995</v>
      </c>
      <c r="I1134" s="2">
        <f t="array" ref="I1134">SUMPRODUCT(B1118:B1137, (ROW(B1118:B1137)-ROW(B1118)+1)) / (20*21/2)</f>
        <v>142.50237476190478</v>
      </c>
      <c r="J1134" s="2">
        <f t="shared" si="138"/>
        <v>140.13409580999843</v>
      </c>
      <c r="K1134" s="2">
        <f t="shared" si="132"/>
        <v>136.95313665149862</v>
      </c>
    </row>
    <row r="1135" spans="1:11" ht="13.5" x14ac:dyDescent="0.25">
      <c r="A1135" s="3">
        <v>43662</v>
      </c>
      <c r="B1135" s="2">
        <v>147.5266</v>
      </c>
      <c r="C1135" s="2">
        <f t="shared" si="133"/>
        <v>3.4830000000000041</v>
      </c>
      <c r="D1135" s="2">
        <f t="shared" si="134"/>
        <v>142.43662</v>
      </c>
      <c r="E1135" s="2">
        <f t="shared" si="136"/>
        <v>141.49862999999999</v>
      </c>
      <c r="F1135" s="2">
        <f t="shared" si="137"/>
        <v>142.23867999999999</v>
      </c>
      <c r="G1135" s="2">
        <f t="shared" si="131"/>
        <v>133.92304199999998</v>
      </c>
      <c r="H1135" s="2">
        <f t="shared" si="135"/>
        <v>122.10237299999996</v>
      </c>
      <c r="I1135" s="2">
        <f t="array" ref="I1135">SUMPRODUCT(B1119:B1138, (ROW(B1119:B1138)-ROW(B1119)+1)) / (20*21/2)</f>
        <v>142.74153523809522</v>
      </c>
      <c r="J1135" s="2">
        <f t="shared" si="138"/>
        <v>140.83814382809382</v>
      </c>
      <c r="K1135" s="2">
        <f t="shared" si="132"/>
        <v>137.36778227300849</v>
      </c>
    </row>
    <row r="1136" spans="1:11" ht="13.5" x14ac:dyDescent="0.25">
      <c r="A1136" s="3">
        <v>43663</v>
      </c>
      <c r="B1136" s="2">
        <v>147.5266</v>
      </c>
      <c r="C1136" s="2">
        <f t="shared" si="133"/>
        <v>0</v>
      </c>
      <c r="D1136" s="2">
        <f t="shared" si="134"/>
        <v>144.07810000000001</v>
      </c>
      <c r="E1136" s="2">
        <f t="shared" si="136"/>
        <v>142.24970999999999</v>
      </c>
      <c r="F1136" s="2">
        <f t="shared" si="137"/>
        <v>142.26351</v>
      </c>
      <c r="G1136" s="2">
        <f t="shared" si="131"/>
        <v>134.43352599999997</v>
      </c>
      <c r="H1136" s="2">
        <f t="shared" si="135"/>
        <v>122.45788749999993</v>
      </c>
      <c r="I1136" s="2">
        <f t="array" ref="I1136">SUMPRODUCT(B1120:B1139, (ROW(B1120:B1139)-ROW(B1120)+1)) / (20*21/2)</f>
        <v>143.00066714285714</v>
      </c>
      <c r="J1136" s="2">
        <f t="shared" si="138"/>
        <v>141.47513965398963</v>
      </c>
      <c r="K1136" s="2">
        <f t="shared" si="132"/>
        <v>137.7661672819101</v>
      </c>
    </row>
    <row r="1137" spans="1:11" ht="13.5" x14ac:dyDescent="0.25">
      <c r="A1137" s="3">
        <v>43664</v>
      </c>
      <c r="B1137" s="2">
        <v>144.83680000000001</v>
      </c>
      <c r="C1137" s="2">
        <f t="shared" si="133"/>
        <v>-2.6897999999999911</v>
      </c>
      <c r="D1137" s="2">
        <f t="shared" si="134"/>
        <v>145.04368000000002</v>
      </c>
      <c r="E1137" s="2">
        <f t="shared" si="136"/>
        <v>142.49180000000001</v>
      </c>
      <c r="F1137" s="2">
        <f t="shared" si="137"/>
        <v>142.25661500000001</v>
      </c>
      <c r="G1137" s="2">
        <f t="shared" si="131"/>
        <v>134.93172599999997</v>
      </c>
      <c r="H1137" s="2">
        <f t="shared" si="135"/>
        <v>122.81711849999992</v>
      </c>
      <c r="I1137" s="2">
        <f t="array" ref="I1137">SUMPRODUCT(B1121:B1140, (ROW(B1121:B1140)-ROW(B1121)+1)) / (20*21/2)</f>
        <v>143.22038285714285</v>
      </c>
      <c r="J1137" s="2">
        <f t="shared" si="138"/>
        <v>141.79529778218111</v>
      </c>
      <c r="K1137" s="2">
        <f t="shared" si="132"/>
        <v>138.04344699634498</v>
      </c>
    </row>
    <row r="1138" spans="1:11" ht="13.5" x14ac:dyDescent="0.25">
      <c r="A1138" s="3">
        <v>43665</v>
      </c>
      <c r="B1138" s="2">
        <v>144.76779999999999</v>
      </c>
      <c r="C1138" s="2">
        <f t="shared" si="133"/>
        <v>-6.9000000000016826E-2</v>
      </c>
      <c r="D1138" s="2">
        <f t="shared" si="134"/>
        <v>145.74028000000001</v>
      </c>
      <c r="E1138" s="2">
        <f t="shared" si="136"/>
        <v>142.93321</v>
      </c>
      <c r="F1138" s="2">
        <f t="shared" si="137"/>
        <v>142.11591500000003</v>
      </c>
      <c r="G1138" s="2">
        <f t="shared" ref="G1138:G1201" si="139">AVERAGE(B1089:B1138)</f>
        <v>135.42854599999998</v>
      </c>
      <c r="H1138" s="2">
        <f t="shared" si="135"/>
        <v>123.18496599999993</v>
      </c>
      <c r="I1138" s="2">
        <f t="array" ref="I1138">SUMPRODUCT(B1122:B1141, (ROW(B1122:B1141)-ROW(B1122)+1)) / (20*21/2)</f>
        <v>143.08047428571427</v>
      </c>
      <c r="J1138" s="2">
        <f t="shared" si="138"/>
        <v>142.07839323149719</v>
      </c>
      <c r="K1138" s="2">
        <f t="shared" si="132"/>
        <v>138.30714711413538</v>
      </c>
    </row>
    <row r="1139" spans="1:11" ht="13.5" x14ac:dyDescent="0.25">
      <c r="A1139" s="3">
        <v>43668</v>
      </c>
      <c r="B1139" s="2">
        <v>144.83680000000001</v>
      </c>
      <c r="C1139" s="2">
        <f t="shared" si="133"/>
        <v>6.9000000000016826E-2</v>
      </c>
      <c r="D1139" s="2">
        <f t="shared" si="134"/>
        <v>145.89892</v>
      </c>
      <c r="E1139" s="2">
        <f t="shared" si="136"/>
        <v>143.416</v>
      </c>
      <c r="F1139" s="2">
        <f t="shared" si="137"/>
        <v>142.18488500000004</v>
      </c>
      <c r="G1139" s="2">
        <f t="shared" si="139"/>
        <v>135.83712999999997</v>
      </c>
      <c r="H1139" s="2">
        <f t="shared" si="135"/>
        <v>123.53223699999995</v>
      </c>
      <c r="I1139" s="2">
        <f t="array" ref="I1139">SUMPRODUCT(B1123:B1142, (ROW(B1123:B1142)-ROW(B1123)+1)) / (20*21/2)</f>
        <v>142.95041857142857</v>
      </c>
      <c r="J1139" s="2">
        <f t="shared" si="138"/>
        <v>142.34109863802126</v>
      </c>
      <c r="K1139" s="2">
        <f t="shared" ref="K1139:K1202" si="140">$K$4*B1139+(1-$K$4)*K1138</f>
        <v>138.56321193318888</v>
      </c>
    </row>
    <row r="1140" spans="1:11" ht="13.5" x14ac:dyDescent="0.25">
      <c r="A1140" s="3">
        <v>43669</v>
      </c>
      <c r="B1140" s="2">
        <v>144.49189999999999</v>
      </c>
      <c r="C1140" s="2">
        <f t="shared" si="133"/>
        <v>-0.34490000000002397</v>
      </c>
      <c r="D1140" s="2">
        <f t="shared" si="134"/>
        <v>145.29198000000002</v>
      </c>
      <c r="E1140" s="2">
        <f t="shared" si="136"/>
        <v>143.86430000000001</v>
      </c>
      <c r="F1140" s="2">
        <f t="shared" si="137"/>
        <v>142.16764000000001</v>
      </c>
      <c r="G1140" s="2">
        <f t="shared" si="139"/>
        <v>136.19664399999999</v>
      </c>
      <c r="H1140" s="2">
        <f t="shared" si="135"/>
        <v>123.87264399999997</v>
      </c>
      <c r="I1140" s="2">
        <f t="array" ref="I1140">SUMPRODUCT(B1124:B1143, (ROW(B1124:B1143)-ROW(B1124)+1)) / (20*21/2)</f>
        <v>142.53689619047617</v>
      </c>
      <c r="J1140" s="2">
        <f t="shared" si="138"/>
        <v>142.54593686297162</v>
      </c>
      <c r="K1140" s="2">
        <f t="shared" si="140"/>
        <v>138.79570950443639</v>
      </c>
    </row>
    <row r="1141" spans="1:11" ht="13.5" x14ac:dyDescent="0.25">
      <c r="A1141" s="3">
        <v>43670</v>
      </c>
      <c r="B1141" s="2">
        <v>140.6986</v>
      </c>
      <c r="C1141" s="2">
        <f t="shared" si="133"/>
        <v>-3.7932999999999879</v>
      </c>
      <c r="D1141" s="2">
        <f t="shared" si="134"/>
        <v>143.92638000000002</v>
      </c>
      <c r="E1141" s="2">
        <f t="shared" si="136"/>
        <v>144.00224</v>
      </c>
      <c r="F1141" s="2">
        <f t="shared" si="137"/>
        <v>142.06418500000001</v>
      </c>
      <c r="G1141" s="2">
        <f t="shared" si="139"/>
        <v>136.48174199999997</v>
      </c>
      <c r="H1141" s="2">
        <f t="shared" si="135"/>
        <v>124.18736349999998</v>
      </c>
      <c r="I1141" s="2">
        <f t="array" ref="I1141">SUMPRODUCT(B1125:B1144, (ROW(B1125:B1144)-ROW(B1125)+1)) / (20*21/2)</f>
        <v>142.39800571428569</v>
      </c>
      <c r="J1141" s="2">
        <f t="shared" si="138"/>
        <v>142.3700000188791</v>
      </c>
      <c r="K1141" s="2">
        <f t="shared" si="140"/>
        <v>138.87033266112516</v>
      </c>
    </row>
    <row r="1142" spans="1:11" ht="13.5" x14ac:dyDescent="0.25">
      <c r="A1142" s="3">
        <v>43672</v>
      </c>
      <c r="B1142" s="2">
        <v>140.6986</v>
      </c>
      <c r="C1142" s="2">
        <f t="shared" si="133"/>
        <v>0</v>
      </c>
      <c r="D1142" s="2">
        <f t="shared" si="134"/>
        <v>143.09873999999999</v>
      </c>
      <c r="E1142" s="2">
        <f t="shared" si="136"/>
        <v>144.07121000000001</v>
      </c>
      <c r="F1142" s="2">
        <f t="shared" si="137"/>
        <v>142.28178499999999</v>
      </c>
      <c r="G1142" s="2">
        <f t="shared" si="139"/>
        <v>136.81810599999997</v>
      </c>
      <c r="H1142" s="2">
        <f t="shared" si="135"/>
        <v>124.48363249999997</v>
      </c>
      <c r="I1142" s="2">
        <f t="array" ref="I1142">SUMPRODUCT(B1126:B1145, (ROW(B1126:B1145)-ROW(B1126)+1)) / (20*21/2)</f>
        <v>141.93360952380951</v>
      </c>
      <c r="J1142" s="2">
        <f t="shared" si="138"/>
        <v>142.21081906470013</v>
      </c>
      <c r="K1142" s="2">
        <f t="shared" si="140"/>
        <v>138.94202941951241</v>
      </c>
    </row>
    <row r="1143" spans="1:11" ht="13.5" x14ac:dyDescent="0.25">
      <c r="A1143" s="3">
        <v>43675</v>
      </c>
      <c r="B1143" s="2">
        <v>137.93979999999999</v>
      </c>
      <c r="C1143" s="2">
        <f t="shared" si="133"/>
        <v>-2.7588000000000079</v>
      </c>
      <c r="D1143" s="2">
        <f t="shared" si="134"/>
        <v>141.73313999999999</v>
      </c>
      <c r="E1143" s="2">
        <f t="shared" si="136"/>
        <v>143.73670999999999</v>
      </c>
      <c r="F1143" s="2">
        <f t="shared" si="137"/>
        <v>142.15694999999999</v>
      </c>
      <c r="G1143" s="2">
        <f t="shared" si="139"/>
        <v>137.08479599999998</v>
      </c>
      <c r="H1143" s="2">
        <f t="shared" si="135"/>
        <v>124.74778899999997</v>
      </c>
      <c r="I1143" s="2">
        <f t="array" ref="I1143">SUMPRODUCT(B1127:B1146, (ROW(B1127:B1146)-ROW(B1127)+1)) / (20*21/2)</f>
        <v>141.55296238095232</v>
      </c>
      <c r="J1143" s="2">
        <f t="shared" si="138"/>
        <v>141.8040553442525</v>
      </c>
      <c r="K1143" s="2">
        <f t="shared" si="140"/>
        <v>138.90272630502173</v>
      </c>
    </row>
    <row r="1144" spans="1:11" ht="13.5" x14ac:dyDescent="0.25">
      <c r="A1144" s="3">
        <v>43676</v>
      </c>
      <c r="B1144" s="2">
        <v>140.6986</v>
      </c>
      <c r="C1144" s="2">
        <f t="shared" si="133"/>
        <v>2.7588000000000079</v>
      </c>
      <c r="D1144" s="2">
        <f t="shared" si="134"/>
        <v>140.90549999999999</v>
      </c>
      <c r="E1144" s="2">
        <f t="shared" si="136"/>
        <v>143.40221</v>
      </c>
      <c r="F1144" s="2">
        <f t="shared" si="137"/>
        <v>142.12626000000003</v>
      </c>
      <c r="G1144" s="2">
        <f t="shared" si="139"/>
        <v>137.45410599999997</v>
      </c>
      <c r="H1144" s="2">
        <f t="shared" si="135"/>
        <v>125.00659749999997</v>
      </c>
      <c r="I1144" s="2">
        <f t="array" ref="I1144">SUMPRODUCT(B1128:B1147, (ROW(B1128:B1147)-ROW(B1128)+1)) / (20*21/2)</f>
        <v>141.44165809523804</v>
      </c>
      <c r="J1144" s="2">
        <f t="shared" si="138"/>
        <v>141.69877388289513</v>
      </c>
      <c r="K1144" s="2">
        <f t="shared" si="140"/>
        <v>138.97315272443265</v>
      </c>
    </row>
    <row r="1145" spans="1:11" ht="13.5" x14ac:dyDescent="0.25">
      <c r="A1145" s="3">
        <v>43677</v>
      </c>
      <c r="B1145" s="2">
        <v>137.2501</v>
      </c>
      <c r="C1145" s="2">
        <f t="shared" si="133"/>
        <v>-3.4484999999999957</v>
      </c>
      <c r="D1145" s="2">
        <f t="shared" si="134"/>
        <v>139.45713999999998</v>
      </c>
      <c r="E1145" s="2">
        <f t="shared" si="136"/>
        <v>142.37455999999997</v>
      </c>
      <c r="F1145" s="2">
        <f t="shared" si="137"/>
        <v>141.93659500000007</v>
      </c>
      <c r="G1145" s="2">
        <f t="shared" si="139"/>
        <v>137.72149999999999</v>
      </c>
      <c r="H1145" s="2">
        <f t="shared" si="135"/>
        <v>125.22816449999996</v>
      </c>
      <c r="I1145" s="2">
        <f t="array" ref="I1145">SUMPRODUCT(B1129:B1148, (ROW(B1129:B1148)-ROW(B1129)+1)) / (20*21/2)</f>
        <v>141.15805761904761</v>
      </c>
      <c r="J1145" s="2">
        <f t="shared" si="138"/>
        <v>141.27509065595274</v>
      </c>
      <c r="K1145" s="2">
        <f t="shared" si="140"/>
        <v>138.90558202935688</v>
      </c>
    </row>
    <row r="1146" spans="1:11" ht="13.5" x14ac:dyDescent="0.25">
      <c r="A1146" s="3">
        <v>43678</v>
      </c>
      <c r="B1146" s="2">
        <v>137.93979999999999</v>
      </c>
      <c r="C1146" s="2">
        <f t="shared" si="133"/>
        <v>0.68969999999998777</v>
      </c>
      <c r="D1146" s="2">
        <f t="shared" si="134"/>
        <v>138.90537999999998</v>
      </c>
      <c r="E1146" s="2">
        <f t="shared" si="136"/>
        <v>141.41588000000002</v>
      </c>
      <c r="F1146" s="2">
        <f t="shared" si="137"/>
        <v>141.83279500000006</v>
      </c>
      <c r="G1146" s="2">
        <f t="shared" si="139"/>
        <v>138.04209199999997</v>
      </c>
      <c r="H1146" s="2">
        <f t="shared" si="135"/>
        <v>125.43229199999996</v>
      </c>
      <c r="I1146" s="2">
        <f t="array" ref="I1146">SUMPRODUCT(B1130:B1149, (ROW(B1130:B1149)-ROW(B1130)+1)) / (20*21/2)</f>
        <v>140.93456333333333</v>
      </c>
      <c r="J1146" s="2">
        <f t="shared" si="138"/>
        <v>140.95744392681439</v>
      </c>
      <c r="K1146" s="2">
        <f t="shared" si="140"/>
        <v>138.86770822428409</v>
      </c>
    </row>
    <row r="1147" spans="1:11" ht="13.5" x14ac:dyDescent="0.25">
      <c r="A1147" s="3">
        <v>43679</v>
      </c>
      <c r="B1147" s="2">
        <v>140.66409999999999</v>
      </c>
      <c r="C1147" s="2">
        <f t="shared" si="133"/>
        <v>2.7242999999999995</v>
      </c>
      <c r="D1147" s="2">
        <f t="shared" si="134"/>
        <v>138.89848000000001</v>
      </c>
      <c r="E1147" s="2">
        <f t="shared" si="136"/>
        <v>140.99861000000001</v>
      </c>
      <c r="F1147" s="2">
        <f t="shared" si="137"/>
        <v>141.74520500000003</v>
      </c>
      <c r="G1147" s="2">
        <f t="shared" si="139"/>
        <v>138.36722199999997</v>
      </c>
      <c r="H1147" s="2">
        <f t="shared" si="135"/>
        <v>125.65788199999997</v>
      </c>
      <c r="I1147" s="2">
        <f t="array" ref="I1147">SUMPRODUCT(B1131:B1150, (ROW(B1131:B1150)-ROW(B1131)+1)) / (20*21/2)</f>
        <v>140.78003904761906</v>
      </c>
      <c r="J1147" s="2">
        <f t="shared" si="138"/>
        <v>140.92950640997492</v>
      </c>
      <c r="K1147" s="2">
        <f t="shared" si="140"/>
        <v>138.93815496058667</v>
      </c>
    </row>
    <row r="1148" spans="1:11" ht="13.5" x14ac:dyDescent="0.25">
      <c r="A1148" s="3">
        <v>43682</v>
      </c>
      <c r="B1148" s="2">
        <v>138.76740000000001</v>
      </c>
      <c r="C1148" s="2">
        <f t="shared" si="133"/>
        <v>-1.8966999999999814</v>
      </c>
      <c r="D1148" s="2">
        <f t="shared" si="134"/>
        <v>139.06399999999999</v>
      </c>
      <c r="E1148" s="2">
        <f t="shared" si="136"/>
        <v>140.39857000000001</v>
      </c>
      <c r="F1148" s="2">
        <f t="shared" si="137"/>
        <v>141.66589000000005</v>
      </c>
      <c r="G1148" s="2">
        <f t="shared" si="139"/>
        <v>138.69131999999996</v>
      </c>
      <c r="H1148" s="2">
        <f t="shared" si="135"/>
        <v>125.85217799999998</v>
      </c>
      <c r="I1148" s="2">
        <f t="array" ref="I1148">SUMPRODUCT(B1132:B1151, (ROW(B1132:B1151)-ROW(B1132)+1)) / (20*21/2)</f>
        <v>140.55982904761902</v>
      </c>
      <c r="J1148" s="2">
        <f t="shared" si="138"/>
        <v>140.72359151378683</v>
      </c>
      <c r="K1148" s="2">
        <f t="shared" si="140"/>
        <v>138.9314586876225</v>
      </c>
    </row>
    <row r="1149" spans="1:11" ht="13.5" x14ac:dyDescent="0.25">
      <c r="A1149" s="3">
        <v>43683</v>
      </c>
      <c r="B1149" s="2">
        <v>139.3192</v>
      </c>
      <c r="C1149" s="2">
        <f t="shared" si="133"/>
        <v>0.55179999999998586</v>
      </c>
      <c r="D1149" s="2">
        <f t="shared" si="134"/>
        <v>138.78811999999999</v>
      </c>
      <c r="E1149" s="2">
        <f t="shared" si="136"/>
        <v>139.84680999999998</v>
      </c>
      <c r="F1149" s="2">
        <f t="shared" si="137"/>
        <v>141.63140500000003</v>
      </c>
      <c r="G1149" s="2">
        <f t="shared" si="139"/>
        <v>139.00009599999998</v>
      </c>
      <c r="H1149" s="2">
        <f t="shared" si="135"/>
        <v>126.053417</v>
      </c>
      <c r="I1149" s="2">
        <f t="array" ref="I1149">SUMPRODUCT(B1133:B1152, (ROW(B1133:B1152)-ROW(B1133)+1)) / (20*21/2)</f>
        <v>140.20824761904763</v>
      </c>
      <c r="J1149" s="2">
        <f t="shared" si="138"/>
        <v>140.58983994104523</v>
      </c>
      <c r="K1149" s="2">
        <f t="shared" si="140"/>
        <v>138.94666422928438</v>
      </c>
    </row>
    <row r="1150" spans="1:11" ht="13.5" x14ac:dyDescent="0.25">
      <c r="A1150" s="3">
        <v>43684</v>
      </c>
      <c r="B1150" s="2">
        <v>140.00890000000001</v>
      </c>
      <c r="C1150" s="2">
        <f t="shared" si="133"/>
        <v>0.68970000000001619</v>
      </c>
      <c r="D1150" s="2">
        <f t="shared" si="134"/>
        <v>139.33987999999999</v>
      </c>
      <c r="E1150" s="2">
        <f t="shared" si="136"/>
        <v>139.39850999999999</v>
      </c>
      <c r="F1150" s="2">
        <f t="shared" si="137"/>
        <v>141.631405</v>
      </c>
      <c r="G1150" s="2">
        <f t="shared" si="139"/>
        <v>139.30026199999998</v>
      </c>
      <c r="H1150" s="2">
        <f t="shared" si="135"/>
        <v>126.25102099999999</v>
      </c>
      <c r="I1150" s="2">
        <f t="array" ref="I1150">SUMPRODUCT(B1134:B1153, (ROW(B1134:B1153)-ROW(B1134)+1)) / (20*21/2)</f>
        <v>139.80083333333332</v>
      </c>
      <c r="J1150" s="2">
        <f t="shared" si="138"/>
        <v>140.53451232761236</v>
      </c>
      <c r="K1150" s="2">
        <f t="shared" si="140"/>
        <v>138.98832053401833</v>
      </c>
    </row>
    <row r="1151" spans="1:11" ht="13.5" x14ac:dyDescent="0.25">
      <c r="A1151" s="3">
        <v>43685</v>
      </c>
      <c r="B1151" s="2">
        <v>139.3192</v>
      </c>
      <c r="C1151" s="2">
        <f t="shared" si="133"/>
        <v>-0.68970000000001619</v>
      </c>
      <c r="D1151" s="2">
        <f t="shared" si="134"/>
        <v>139.61576000000002</v>
      </c>
      <c r="E1151" s="2">
        <f t="shared" si="136"/>
        <v>139.26056999999997</v>
      </c>
      <c r="F1151" s="2">
        <f t="shared" si="137"/>
        <v>141.631405</v>
      </c>
      <c r="G1151" s="2">
        <f t="shared" si="139"/>
        <v>139.60903799999997</v>
      </c>
      <c r="H1151" s="2">
        <f t="shared" si="135"/>
        <v>126.44682399999999</v>
      </c>
      <c r="I1151" s="2">
        <f t="array" ref="I1151">SUMPRODUCT(B1135:B1154, (ROW(B1135:B1154)-ROW(B1135)+1)) / (20*21/2)</f>
        <v>139.41263190476189</v>
      </c>
      <c r="J1151" s="2">
        <f t="shared" si="138"/>
        <v>140.41876829641117</v>
      </c>
      <c r="K1151" s="2">
        <f t="shared" si="140"/>
        <v>139.00129619935095</v>
      </c>
    </row>
    <row r="1152" spans="1:11" ht="13.5" x14ac:dyDescent="0.25">
      <c r="A1152" s="3">
        <v>43686</v>
      </c>
      <c r="B1152" s="2">
        <v>137.93979999999999</v>
      </c>
      <c r="C1152" s="2">
        <f t="shared" si="133"/>
        <v>-1.379400000000004</v>
      </c>
      <c r="D1152" s="2">
        <f t="shared" si="134"/>
        <v>139.07089999999999</v>
      </c>
      <c r="E1152" s="2">
        <f t="shared" si="136"/>
        <v>138.98469</v>
      </c>
      <c r="F1152" s="2">
        <f t="shared" si="137"/>
        <v>141.52794999999998</v>
      </c>
      <c r="G1152" s="2">
        <f t="shared" si="139"/>
        <v>139.85859599999998</v>
      </c>
      <c r="H1152" s="2">
        <f t="shared" si="135"/>
        <v>126.65025949999999</v>
      </c>
      <c r="I1152" s="2">
        <f t="array" ref="I1152">SUMPRODUCT(B1136:B1155, (ROW(B1136:B1155)-ROW(B1136)+1)) / (20*21/2)</f>
        <v>139.18749476190476</v>
      </c>
      <c r="J1152" s="2">
        <f t="shared" si="138"/>
        <v>140.18267607770534</v>
      </c>
      <c r="K1152" s="2">
        <f t="shared" si="140"/>
        <v>138.95966889741564</v>
      </c>
    </row>
    <row r="1153" spans="1:11" ht="13.5" x14ac:dyDescent="0.25">
      <c r="A1153" s="3">
        <v>43691</v>
      </c>
      <c r="B1153" s="2">
        <v>137.2501</v>
      </c>
      <c r="C1153" s="2">
        <f t="shared" si="133"/>
        <v>-0.68969999999998777</v>
      </c>
      <c r="D1153" s="2">
        <f t="shared" si="134"/>
        <v>138.76743999999999</v>
      </c>
      <c r="E1153" s="2">
        <f t="shared" si="136"/>
        <v>138.91571999999999</v>
      </c>
      <c r="F1153" s="2">
        <f t="shared" si="137"/>
        <v>141.32621499999999</v>
      </c>
      <c r="G1153" s="2">
        <f t="shared" si="139"/>
        <v>140.01528799999997</v>
      </c>
      <c r="H1153" s="2">
        <f t="shared" si="135"/>
        <v>126.87212299999999</v>
      </c>
      <c r="I1153" s="2">
        <f t="array" ref="I1153">SUMPRODUCT(B1137:B1156, (ROW(B1137:B1156)-ROW(B1137)+1)) / (20*21/2)</f>
        <v>138.87404333333333</v>
      </c>
      <c r="J1153" s="2">
        <f t="shared" si="138"/>
        <v>139.90338311792388</v>
      </c>
      <c r="K1153" s="2">
        <f t="shared" si="140"/>
        <v>138.89262697986993</v>
      </c>
    </row>
    <row r="1154" spans="1:11" ht="13.5" x14ac:dyDescent="0.25">
      <c r="A1154" s="3">
        <v>43692</v>
      </c>
      <c r="B1154" s="2">
        <v>137.2501</v>
      </c>
      <c r="C1154" s="2">
        <f t="shared" si="133"/>
        <v>0</v>
      </c>
      <c r="D1154" s="2">
        <f t="shared" si="134"/>
        <v>138.35362000000001</v>
      </c>
      <c r="E1154" s="2">
        <f t="shared" si="136"/>
        <v>138.57087000000001</v>
      </c>
      <c r="F1154" s="2">
        <f t="shared" si="137"/>
        <v>140.98654000000002</v>
      </c>
      <c r="G1154" s="2">
        <f t="shared" si="139"/>
        <v>140.08499999999995</v>
      </c>
      <c r="H1154" s="2">
        <f t="shared" si="135"/>
        <v>127.11487499999997</v>
      </c>
      <c r="I1154" s="2">
        <f t="array" ref="I1154">SUMPRODUCT(B1138:B1157, (ROW(B1138:B1157)-ROW(B1138)+1)) / (20*21/2)</f>
        <v>138.5438419047619</v>
      </c>
      <c r="J1154" s="2">
        <f t="shared" si="138"/>
        <v>139.65068948764542</v>
      </c>
      <c r="K1154" s="2">
        <f t="shared" si="140"/>
        <v>138.82821415712993</v>
      </c>
    </row>
    <row r="1155" spans="1:11" ht="13.5" x14ac:dyDescent="0.25">
      <c r="A1155" s="3">
        <v>43693</v>
      </c>
      <c r="B1155" s="2">
        <v>138.62260000000001</v>
      </c>
      <c r="C1155" s="2">
        <f t="shared" si="133"/>
        <v>1.3725000000000023</v>
      </c>
      <c r="D1155" s="2">
        <f t="shared" si="134"/>
        <v>138.07635999999999</v>
      </c>
      <c r="E1155" s="2">
        <f t="shared" si="136"/>
        <v>138.70811999999998</v>
      </c>
      <c r="F1155" s="2">
        <f t="shared" si="137"/>
        <v>140.54134000000002</v>
      </c>
      <c r="G1155" s="2">
        <f t="shared" si="139"/>
        <v>140.17030199999996</v>
      </c>
      <c r="H1155" s="2">
        <f t="shared" si="135"/>
        <v>127.36488499999997</v>
      </c>
      <c r="I1155" s="2">
        <f t="array" ref="I1155">SUMPRODUCT(B1139:B1158, (ROW(B1139:B1158)-ROW(B1139)+1)) / (20*21/2)</f>
        <v>138.12168047619045</v>
      </c>
      <c r="J1155" s="2">
        <f t="shared" si="138"/>
        <v>139.55277620310775</v>
      </c>
      <c r="K1155" s="2">
        <f t="shared" si="140"/>
        <v>138.82015085685035</v>
      </c>
    </row>
    <row r="1156" spans="1:11" ht="13.5" x14ac:dyDescent="0.25">
      <c r="A1156" s="3">
        <v>43696</v>
      </c>
      <c r="B1156" s="2">
        <v>137.2501</v>
      </c>
      <c r="C1156" s="2">
        <f t="shared" ref="C1156:C1219" si="141">B1156-B1155</f>
        <v>-1.3725000000000023</v>
      </c>
      <c r="D1156" s="2">
        <f t="shared" si="134"/>
        <v>137.66253999999998</v>
      </c>
      <c r="E1156" s="2">
        <f t="shared" si="136"/>
        <v>138.63915</v>
      </c>
      <c r="F1156" s="2">
        <f t="shared" si="137"/>
        <v>140.02751500000005</v>
      </c>
      <c r="G1156" s="2">
        <f t="shared" si="139"/>
        <v>140.25319199999996</v>
      </c>
      <c r="H1156" s="2">
        <f t="shared" si="135"/>
        <v>127.596468</v>
      </c>
      <c r="I1156" s="2">
        <f t="array" ref="I1156">SUMPRODUCT(B1140:B1159, (ROW(B1140:B1159)-ROW(B1140)+1)) / (20*21/2)</f>
        <v>137.67948476190472</v>
      </c>
      <c r="J1156" s="2">
        <f t="shared" si="138"/>
        <v>139.33347370757369</v>
      </c>
      <c r="K1156" s="2">
        <f t="shared" si="140"/>
        <v>138.75858023501308</v>
      </c>
    </row>
    <row r="1157" spans="1:11" ht="13.5" x14ac:dyDescent="0.25">
      <c r="A1157" s="3">
        <v>43697</v>
      </c>
      <c r="B1157" s="2">
        <v>136.56039999999999</v>
      </c>
      <c r="C1157" s="2">
        <f t="shared" si="141"/>
        <v>-0.68970000000001619</v>
      </c>
      <c r="D1157" s="2">
        <f t="shared" si="134"/>
        <v>137.38665999999998</v>
      </c>
      <c r="E1157" s="2">
        <f t="shared" si="136"/>
        <v>138.22878</v>
      </c>
      <c r="F1157" s="2">
        <f t="shared" si="137"/>
        <v>139.61369500000004</v>
      </c>
      <c r="G1157" s="2">
        <f t="shared" si="139"/>
        <v>140.32228799999996</v>
      </c>
      <c r="H1157" s="2">
        <f t="shared" si="135"/>
        <v>127.8041425</v>
      </c>
      <c r="I1157" s="2">
        <f t="array" ref="I1157">SUMPRODUCT(B1141:B1160, (ROW(B1141:B1160)-ROW(B1141)+1)) / (20*21/2)</f>
        <v>137.41792476190477</v>
      </c>
      <c r="J1157" s="2">
        <f t="shared" si="138"/>
        <v>139.06937144970954</v>
      </c>
      <c r="K1157" s="2">
        <f t="shared" si="140"/>
        <v>138.67237708854196</v>
      </c>
    </row>
    <row r="1158" spans="1:11" ht="13.5" x14ac:dyDescent="0.25">
      <c r="A1158" s="3">
        <v>43698</v>
      </c>
      <c r="B1158" s="2">
        <v>135.18100000000001</v>
      </c>
      <c r="C1158" s="2">
        <f t="shared" si="141"/>
        <v>-1.3793999999999755</v>
      </c>
      <c r="D1158" s="2">
        <f t="shared" ref="D1158:D1221" si="142">AVERAGE(B1154:B1158)</f>
        <v>136.97283999999999</v>
      </c>
      <c r="E1158" s="2">
        <f t="shared" si="136"/>
        <v>137.87014000000002</v>
      </c>
      <c r="F1158" s="2">
        <f t="shared" si="137"/>
        <v>139.13435500000003</v>
      </c>
      <c r="G1158" s="2">
        <f t="shared" si="139"/>
        <v>140.39015399999997</v>
      </c>
      <c r="H1158" s="2">
        <f t="shared" si="135"/>
        <v>127.98357049999998</v>
      </c>
      <c r="I1158" s="2">
        <f t="array" ref="I1158">SUMPRODUCT(B1142:B1161, (ROW(B1142:B1161)-ROW(B1142)+1)) / (20*21/2)</f>
        <v>137.06604666666669</v>
      </c>
      <c r="J1158" s="2">
        <f t="shared" si="138"/>
        <v>138.69905035926101</v>
      </c>
      <c r="K1158" s="2">
        <f t="shared" si="140"/>
        <v>138.53546033997168</v>
      </c>
    </row>
    <row r="1159" spans="1:11" ht="13.5" x14ac:dyDescent="0.25">
      <c r="A1159" s="3">
        <v>43699</v>
      </c>
      <c r="B1159" s="2">
        <v>134.4913</v>
      </c>
      <c r="C1159" s="2">
        <f t="shared" si="141"/>
        <v>-0.68970000000001619</v>
      </c>
      <c r="D1159" s="2">
        <f t="shared" si="142"/>
        <v>136.42108000000002</v>
      </c>
      <c r="E1159" s="2">
        <f t="shared" si="136"/>
        <v>137.38735</v>
      </c>
      <c r="F1159" s="2">
        <f t="shared" si="137"/>
        <v>138.61708000000002</v>
      </c>
      <c r="G1159" s="2">
        <f t="shared" si="139"/>
        <v>140.41774199999998</v>
      </c>
      <c r="H1159" s="2">
        <f t="shared" si="135"/>
        <v>128.174442</v>
      </c>
      <c r="I1159" s="2">
        <f t="array" ref="I1159">SUMPRODUCT(B1143:B1162, (ROW(B1143:B1162)-ROW(B1143)+1)) / (20*21/2)</f>
        <v>136.89283190476192</v>
      </c>
      <c r="J1159" s="2">
        <f t="shared" si="138"/>
        <v>138.29831222980758</v>
      </c>
      <c r="K1159" s="2">
        <f t="shared" si="140"/>
        <v>138.37686581683556</v>
      </c>
    </row>
    <row r="1160" spans="1:11" ht="13.5" x14ac:dyDescent="0.25">
      <c r="A1160" s="3">
        <v>43700</v>
      </c>
      <c r="B1160" s="2">
        <v>135.8707</v>
      </c>
      <c r="C1160" s="2">
        <f t="shared" si="141"/>
        <v>1.379400000000004</v>
      </c>
      <c r="D1160" s="2">
        <f t="shared" si="142"/>
        <v>135.8707</v>
      </c>
      <c r="E1160" s="2">
        <f t="shared" si="136"/>
        <v>136.97352999999998</v>
      </c>
      <c r="F1160" s="2">
        <f t="shared" si="137"/>
        <v>138.18602000000001</v>
      </c>
      <c r="G1160" s="2">
        <f t="shared" si="139"/>
        <v>140.47291799999996</v>
      </c>
      <c r="H1160" s="2">
        <f t="shared" si="135"/>
        <v>128.37606500000001</v>
      </c>
      <c r="I1160" s="2">
        <f t="array" ref="I1160">SUMPRODUCT(B1144:B1163, (ROW(B1144:B1163)-ROW(B1144)+1)) / (20*21/2)</f>
        <v>136.72398714285711</v>
      </c>
      <c r="J1160" s="2">
        <f t="shared" si="138"/>
        <v>138.06711106506401</v>
      </c>
      <c r="K1160" s="2">
        <f t="shared" si="140"/>
        <v>138.27858480441066</v>
      </c>
    </row>
    <row r="1161" spans="1:11" ht="13.5" x14ac:dyDescent="0.25">
      <c r="A1161" s="3">
        <v>43703</v>
      </c>
      <c r="B1161" s="2">
        <v>134.4913</v>
      </c>
      <c r="C1161" s="2">
        <f t="shared" si="141"/>
        <v>-1.379400000000004</v>
      </c>
      <c r="D1161" s="2">
        <f t="shared" si="142"/>
        <v>135.31894</v>
      </c>
      <c r="E1161" s="2">
        <f t="shared" si="136"/>
        <v>136.49073999999999</v>
      </c>
      <c r="F1161" s="2">
        <f t="shared" si="137"/>
        <v>137.87565499999999</v>
      </c>
      <c r="G1161" s="2">
        <f t="shared" si="139"/>
        <v>140.50878199999997</v>
      </c>
      <c r="H1161" s="2">
        <f t="shared" si="135"/>
        <v>128.56716700000001</v>
      </c>
      <c r="I1161" s="2">
        <f t="array" ref="I1161">SUMPRODUCT(B1145:B1164, (ROW(B1145:B1164)-ROW(B1145)+1)) / (20*21/2)</f>
        <v>136.43362380952382</v>
      </c>
      <c r="J1161" s="2">
        <f t="shared" si="138"/>
        <v>137.72655763029601</v>
      </c>
      <c r="K1161" s="2">
        <f t="shared" si="140"/>
        <v>138.13006383168869</v>
      </c>
    </row>
    <row r="1162" spans="1:11" ht="13.5" x14ac:dyDescent="0.25">
      <c r="A1162" s="3">
        <v>43704</v>
      </c>
      <c r="B1162" s="2">
        <v>136.05690000000001</v>
      </c>
      <c r="C1162" s="2">
        <f t="shared" si="141"/>
        <v>1.5656000000000176</v>
      </c>
      <c r="D1162" s="2">
        <f t="shared" si="142"/>
        <v>135.21824000000001</v>
      </c>
      <c r="E1162" s="2">
        <f t="shared" si="136"/>
        <v>136.30244999999999</v>
      </c>
      <c r="F1162" s="2">
        <f t="shared" si="137"/>
        <v>137.64357000000001</v>
      </c>
      <c r="G1162" s="2">
        <f t="shared" si="139"/>
        <v>140.54147399999997</v>
      </c>
      <c r="H1162" s="2">
        <f t="shared" ref="H1162:H1225" si="143">AVERAGE(B963:B1162)</f>
        <v>128.780857</v>
      </c>
      <c r="I1162" s="2">
        <f t="array" ref="I1162">SUMPRODUCT(B1146:B1165, (ROW(B1146:B1165)-ROW(B1146)+1)) / (20*21/2)</f>
        <v>136.23850476190472</v>
      </c>
      <c r="J1162" s="2">
        <f t="shared" si="138"/>
        <v>137.56754261788686</v>
      </c>
      <c r="K1162" s="2">
        <f t="shared" si="140"/>
        <v>138.04876328926952</v>
      </c>
    </row>
    <row r="1163" spans="1:11" ht="13.5" x14ac:dyDescent="0.25">
      <c r="A1163" s="3">
        <v>43705</v>
      </c>
      <c r="B1163" s="2">
        <v>135.8707</v>
      </c>
      <c r="C1163" s="2">
        <f t="shared" si="141"/>
        <v>-0.18620000000001369</v>
      </c>
      <c r="D1163" s="2">
        <f t="shared" si="142"/>
        <v>135.35617999999999</v>
      </c>
      <c r="E1163" s="2">
        <f t="shared" si="136"/>
        <v>136.16451000000001</v>
      </c>
      <c r="F1163" s="2">
        <f t="shared" si="137"/>
        <v>137.54011499999999</v>
      </c>
      <c r="G1163" s="2">
        <f t="shared" si="139"/>
        <v>140.47250399999999</v>
      </c>
      <c r="H1163" s="2">
        <f t="shared" si="143"/>
        <v>129.0069925</v>
      </c>
      <c r="I1163" s="2">
        <f t="array" ref="I1163">SUMPRODUCT(B1147:B1166, (ROW(B1147:B1166)-ROW(B1147)+1)) / (20*21/2)</f>
        <v>136.05323857142855</v>
      </c>
      <c r="J1163" s="2">
        <f t="shared" si="138"/>
        <v>137.40593855904049</v>
      </c>
      <c r="K1163" s="2">
        <f t="shared" si="140"/>
        <v>137.96334904263151</v>
      </c>
    </row>
    <row r="1164" spans="1:11" ht="13.5" x14ac:dyDescent="0.25">
      <c r="A1164" s="3">
        <v>43706</v>
      </c>
      <c r="B1164" s="2">
        <v>134.4913</v>
      </c>
      <c r="C1164" s="2">
        <f t="shared" si="141"/>
        <v>-1.379400000000004</v>
      </c>
      <c r="D1164" s="2">
        <f t="shared" si="142"/>
        <v>135.35618000000002</v>
      </c>
      <c r="E1164" s="2">
        <f t="shared" ref="E1164:E1227" si="144">AVERAGE(B1155:B1164)</f>
        <v>135.88862999999998</v>
      </c>
      <c r="F1164" s="2">
        <f t="shared" si="137"/>
        <v>137.22975000000002</v>
      </c>
      <c r="G1164" s="2">
        <f t="shared" si="139"/>
        <v>140.35539399999999</v>
      </c>
      <c r="H1164" s="2">
        <f t="shared" si="143"/>
        <v>129.23466550000001</v>
      </c>
      <c r="I1164" s="2">
        <f t="array" ref="I1164">SUMPRODUCT(B1148:B1167, (ROW(B1148:B1167)-ROW(B1148)+1)) / (20*21/2)</f>
        <v>135.86140476190477</v>
      </c>
      <c r="J1164" s="2">
        <f t="shared" si="138"/>
        <v>137.12835393436995</v>
      </c>
      <c r="K1164" s="2">
        <f t="shared" si="140"/>
        <v>137.82719025664596</v>
      </c>
    </row>
    <row r="1165" spans="1:11" ht="13.5" x14ac:dyDescent="0.25">
      <c r="A1165" s="3">
        <v>43707</v>
      </c>
      <c r="B1165" s="2">
        <v>135.18100000000001</v>
      </c>
      <c r="C1165" s="2">
        <f t="shared" si="141"/>
        <v>0.68970000000001619</v>
      </c>
      <c r="D1165" s="2">
        <f t="shared" si="142"/>
        <v>135.21824000000001</v>
      </c>
      <c r="E1165" s="2">
        <f t="shared" si="144"/>
        <v>135.54446999999999</v>
      </c>
      <c r="F1165" s="2">
        <f t="shared" si="137"/>
        <v>137.126295</v>
      </c>
      <c r="G1165" s="2">
        <f t="shared" si="139"/>
        <v>140.220902</v>
      </c>
      <c r="H1165" s="2">
        <f t="shared" si="143"/>
        <v>129.45755050000002</v>
      </c>
      <c r="I1165" s="2">
        <f t="array" ref="I1165">SUMPRODUCT(B1149:B1168, (ROW(B1149:B1168)-ROW(B1149)+1)) / (20*21/2)</f>
        <v>135.31109476190477</v>
      </c>
      <c r="J1165" s="2">
        <f t="shared" si="138"/>
        <v>136.94289165490616</v>
      </c>
      <c r="K1165" s="2">
        <f t="shared" si="140"/>
        <v>137.72341808971868</v>
      </c>
    </row>
    <row r="1166" spans="1:11" ht="13.5" x14ac:dyDescent="0.25">
      <c r="A1166" s="3">
        <v>43710</v>
      </c>
      <c r="B1166" s="2">
        <v>135.18100000000001</v>
      </c>
      <c r="C1166" s="2">
        <f t="shared" si="141"/>
        <v>0</v>
      </c>
      <c r="D1166" s="2">
        <f t="shared" si="142"/>
        <v>135.35618000000002</v>
      </c>
      <c r="E1166" s="2">
        <f t="shared" si="144"/>
        <v>135.33756</v>
      </c>
      <c r="F1166" s="2">
        <f t="shared" si="137"/>
        <v>136.98835500000001</v>
      </c>
      <c r="G1166" s="2">
        <f t="shared" si="139"/>
        <v>139.98392199999998</v>
      </c>
      <c r="H1166" s="2">
        <f t="shared" si="143"/>
        <v>129.68043550000004</v>
      </c>
      <c r="I1166" s="2">
        <f t="array" ref="I1166">SUMPRODUCT(B1150:B1169, (ROW(B1150:B1169)-ROW(B1150)+1)) / (20*21/2)</f>
        <v>134.8749742857143</v>
      </c>
      <c r="J1166" s="2">
        <f t="shared" si="138"/>
        <v>136.775092449677</v>
      </c>
      <c r="K1166" s="2">
        <f t="shared" si="140"/>
        <v>137.62371541953362</v>
      </c>
    </row>
    <row r="1167" spans="1:11" ht="13.5" x14ac:dyDescent="0.25">
      <c r="A1167" s="3">
        <v>43711</v>
      </c>
      <c r="B1167" s="2">
        <v>134.97409999999999</v>
      </c>
      <c r="C1167" s="2">
        <f t="shared" si="141"/>
        <v>-0.20690000000001874</v>
      </c>
      <c r="D1167" s="2">
        <f t="shared" si="142"/>
        <v>135.13962000000001</v>
      </c>
      <c r="E1167" s="2">
        <f t="shared" si="144"/>
        <v>135.17892999999998</v>
      </c>
      <c r="F1167" s="2">
        <f t="shared" si="137"/>
        <v>136.703855</v>
      </c>
      <c r="G1167" s="2">
        <f t="shared" si="139"/>
        <v>139.78390999999999</v>
      </c>
      <c r="H1167" s="2">
        <f t="shared" si="143"/>
        <v>129.90393300000002</v>
      </c>
      <c r="I1167" s="2">
        <f t="array" ref="I1167">SUMPRODUCT(B1151:B1170, (ROW(B1151:B1170)-ROW(B1151)+1)) / (20*21/2)</f>
        <v>134.40929523809524</v>
      </c>
      <c r="J1167" s="2">
        <f t="shared" si="138"/>
        <v>136.60356935923159</v>
      </c>
      <c r="K1167" s="2">
        <f t="shared" si="140"/>
        <v>137.51980893249311</v>
      </c>
    </row>
    <row r="1168" spans="1:11" ht="13.5" x14ac:dyDescent="0.25">
      <c r="A1168" s="3">
        <v>43712</v>
      </c>
      <c r="B1168" s="2">
        <v>130.9256</v>
      </c>
      <c r="C1168" s="2">
        <f t="shared" si="141"/>
        <v>-4.04849999999999</v>
      </c>
      <c r="D1168" s="2">
        <f t="shared" si="142"/>
        <v>134.1506</v>
      </c>
      <c r="E1168" s="2">
        <f t="shared" si="144"/>
        <v>134.75339</v>
      </c>
      <c r="F1168" s="2">
        <f t="shared" si="137"/>
        <v>136.31176500000001</v>
      </c>
      <c r="G1168" s="2">
        <f t="shared" si="139"/>
        <v>139.45078599999999</v>
      </c>
      <c r="H1168" s="2">
        <f t="shared" si="143"/>
        <v>130.10389350000003</v>
      </c>
      <c r="I1168" s="2">
        <f t="array" ref="I1168">SUMPRODUCT(B1152:B1171, (ROW(B1152:B1171)-ROW(B1152)+1)) / (20*21/2)</f>
        <v>133.92062619047618</v>
      </c>
      <c r="J1168" s="2">
        <f t="shared" si="138"/>
        <v>136.0628103726381</v>
      </c>
      <c r="K1168" s="2">
        <f t="shared" si="140"/>
        <v>137.26121250376789</v>
      </c>
    </row>
    <row r="1169" spans="1:11" ht="13.5" x14ac:dyDescent="0.25">
      <c r="A1169" s="3">
        <v>43713</v>
      </c>
      <c r="B1169" s="2">
        <v>131.73249999999999</v>
      </c>
      <c r="C1169" s="2">
        <f t="shared" si="141"/>
        <v>0.80689999999998463</v>
      </c>
      <c r="D1169" s="2">
        <f t="shared" si="142"/>
        <v>133.59884</v>
      </c>
      <c r="E1169" s="2">
        <f t="shared" si="144"/>
        <v>134.47751000000002</v>
      </c>
      <c r="F1169" s="2">
        <f t="shared" si="137"/>
        <v>135.93243000000001</v>
      </c>
      <c r="G1169" s="2">
        <f t="shared" si="139"/>
        <v>139.21628799999999</v>
      </c>
      <c r="H1169" s="2">
        <f t="shared" si="143"/>
        <v>130.30785550000002</v>
      </c>
      <c r="I1169" s="2">
        <f t="array" ref="I1169">SUMPRODUCT(B1153:B1172, (ROW(B1153:B1172)-ROW(B1153)+1)) / (20*21/2)</f>
        <v>133.47465285714287</v>
      </c>
      <c r="J1169" s="2">
        <f t="shared" si="138"/>
        <v>135.65039986095829</v>
      </c>
      <c r="K1169" s="2">
        <f t="shared" si="140"/>
        <v>137.04440024871818</v>
      </c>
    </row>
    <row r="1170" spans="1:11" ht="13.5" x14ac:dyDescent="0.25">
      <c r="A1170" s="3">
        <v>43714</v>
      </c>
      <c r="B1170" s="2">
        <v>131.0428</v>
      </c>
      <c r="C1170" s="2">
        <f t="shared" si="141"/>
        <v>-0.68969999999998777</v>
      </c>
      <c r="D1170" s="2">
        <f t="shared" si="142"/>
        <v>132.77119999999999</v>
      </c>
      <c r="E1170" s="2">
        <f t="shared" si="144"/>
        <v>133.99472</v>
      </c>
      <c r="F1170" s="2">
        <f t="shared" si="137"/>
        <v>135.48412500000001</v>
      </c>
      <c r="G1170" s="2">
        <f t="shared" si="139"/>
        <v>138.94040800000002</v>
      </c>
      <c r="H1170" s="2">
        <f t="shared" si="143"/>
        <v>130.49864950000003</v>
      </c>
      <c r="I1170" s="2">
        <f t="array" ref="I1170">SUMPRODUCT(B1154:B1173, (ROW(B1154:B1173)-ROW(B1154)+1)) / (20*21/2)</f>
        <v>133.0648066666667</v>
      </c>
      <c r="J1170" s="2">
        <f t="shared" si="138"/>
        <v>135.21158082658133</v>
      </c>
      <c r="K1170" s="2">
        <f t="shared" si="140"/>
        <v>136.80904337621945</v>
      </c>
    </row>
    <row r="1171" spans="1:11" ht="13.5" x14ac:dyDescent="0.25">
      <c r="A1171" s="3">
        <v>43717</v>
      </c>
      <c r="B1171" s="2">
        <v>130.35310000000001</v>
      </c>
      <c r="C1171" s="2">
        <f t="shared" si="141"/>
        <v>-0.68969999999998777</v>
      </c>
      <c r="D1171" s="2">
        <f t="shared" si="142"/>
        <v>131.80562</v>
      </c>
      <c r="E1171" s="2">
        <f t="shared" si="144"/>
        <v>133.58090000000001</v>
      </c>
      <c r="F1171" s="2">
        <f t="shared" si="137"/>
        <v>135.03582</v>
      </c>
      <c r="G1171" s="2">
        <f t="shared" si="139"/>
        <v>138.692116</v>
      </c>
      <c r="H1171" s="2">
        <f t="shared" si="143"/>
        <v>130.67301400000002</v>
      </c>
      <c r="I1171" s="2">
        <f t="array" ref="I1171">SUMPRODUCT(B1155:B1174, (ROW(B1155:B1174)-ROW(B1155)+1)) / (20*21/2)</f>
        <v>132.62211761904763</v>
      </c>
      <c r="J1171" s="2">
        <f t="shared" si="138"/>
        <v>134.74886836690692</v>
      </c>
      <c r="K1171" s="2">
        <f t="shared" si="140"/>
        <v>136.55586912617161</v>
      </c>
    </row>
    <row r="1172" spans="1:11" ht="13.5" x14ac:dyDescent="0.25">
      <c r="A1172" s="3">
        <v>43718</v>
      </c>
      <c r="B1172" s="2">
        <v>130.35310000000001</v>
      </c>
      <c r="C1172" s="2">
        <f t="shared" si="141"/>
        <v>0</v>
      </c>
      <c r="D1172" s="2">
        <f t="shared" si="142"/>
        <v>130.88141999999999</v>
      </c>
      <c r="E1172" s="2">
        <f t="shared" si="144"/>
        <v>133.01052000000001</v>
      </c>
      <c r="F1172" s="2">
        <f t="shared" ref="F1172:F1235" si="145">AVERAGE(B1153:B1172)</f>
        <v>134.65648499999998</v>
      </c>
      <c r="G1172" s="2">
        <f t="shared" si="139"/>
        <v>138.57224600000001</v>
      </c>
      <c r="H1172" s="2">
        <f t="shared" si="143"/>
        <v>130.81835250000003</v>
      </c>
      <c r="I1172" s="2">
        <f t="array" ref="I1172">SUMPRODUCT(B1156:B1175, (ROW(B1156:B1175)-ROW(B1156)+1)) / (20*21/2)</f>
        <v>132.21555571428573</v>
      </c>
      <c r="J1172" s="2">
        <f t="shared" si="138"/>
        <v>134.33022376053484</v>
      </c>
      <c r="K1172" s="2">
        <f t="shared" si="140"/>
        <v>136.31262327808645</v>
      </c>
    </row>
    <row r="1173" spans="1:11" ht="13.5" x14ac:dyDescent="0.25">
      <c r="A1173" s="3">
        <v>43719</v>
      </c>
      <c r="B1173" s="2">
        <v>130.35310000000001</v>
      </c>
      <c r="C1173" s="2">
        <f t="shared" si="141"/>
        <v>0</v>
      </c>
      <c r="D1173" s="2">
        <f t="shared" si="142"/>
        <v>130.76692000000003</v>
      </c>
      <c r="E1173" s="2">
        <f t="shared" si="144"/>
        <v>132.45876000000001</v>
      </c>
      <c r="F1173" s="2">
        <f t="shared" si="145"/>
        <v>134.31163499999997</v>
      </c>
      <c r="G1173" s="2">
        <f t="shared" si="139"/>
        <v>138.37057799999999</v>
      </c>
      <c r="H1173" s="2">
        <f t="shared" si="143"/>
        <v>130.94296750000004</v>
      </c>
      <c r="I1173" s="2">
        <f t="array" ref="I1173">SUMPRODUCT(B1157:B1176, (ROW(B1157:B1176)-ROW(B1157)+1)) / (20*21/2)</f>
        <v>131.73342809523808</v>
      </c>
      <c r="J1173" s="2">
        <f t="shared" ref="J1173:J1236" si="146">$J$4*B1173+J1172*(1-$J$4)</f>
        <v>133.95145006905534</v>
      </c>
      <c r="K1173" s="2">
        <f t="shared" si="140"/>
        <v>136.07891648286738</v>
      </c>
    </row>
    <row r="1174" spans="1:11" ht="13.5" x14ac:dyDescent="0.25">
      <c r="A1174" s="3">
        <v>43720</v>
      </c>
      <c r="B1174" s="2">
        <v>129.6634</v>
      </c>
      <c r="C1174" s="2">
        <f t="shared" si="141"/>
        <v>-0.68970000000001619</v>
      </c>
      <c r="D1174" s="2">
        <f t="shared" si="142"/>
        <v>130.35310000000001</v>
      </c>
      <c r="E1174" s="2">
        <f t="shared" si="144"/>
        <v>131.97597000000002</v>
      </c>
      <c r="F1174" s="2">
        <f t="shared" si="145"/>
        <v>133.93229999999997</v>
      </c>
      <c r="G1174" s="2">
        <f t="shared" si="139"/>
        <v>138.13759800000003</v>
      </c>
      <c r="H1174" s="2">
        <f t="shared" si="143"/>
        <v>131.05095500000007</v>
      </c>
      <c r="I1174" s="2">
        <f t="array" ref="I1174">SUMPRODUCT(B1158:B1177, (ROW(B1158:B1177)-ROW(B1158)+1)) / (20*21/2)</f>
        <v>131.41551047619046</v>
      </c>
      <c r="J1174" s="2">
        <f t="shared" si="146"/>
        <v>133.54306434819293</v>
      </c>
      <c r="K1174" s="2">
        <f t="shared" si="140"/>
        <v>135.82732760118634</v>
      </c>
    </row>
    <row r="1175" spans="1:11" ht="13.5" x14ac:dyDescent="0.25">
      <c r="A1175" s="3">
        <v>43721</v>
      </c>
      <c r="B1175" s="2">
        <v>129.6634</v>
      </c>
      <c r="C1175" s="2">
        <f t="shared" si="141"/>
        <v>0</v>
      </c>
      <c r="D1175" s="2">
        <f t="shared" si="142"/>
        <v>130.07722000000001</v>
      </c>
      <c r="E1175" s="2">
        <f t="shared" si="144"/>
        <v>131.42420999999999</v>
      </c>
      <c r="F1175" s="2">
        <f t="shared" si="145"/>
        <v>133.48433999999997</v>
      </c>
      <c r="G1175" s="2">
        <f t="shared" si="139"/>
        <v>137.90999800000003</v>
      </c>
      <c r="H1175" s="2">
        <f t="shared" si="143"/>
        <v>131.13258500000006</v>
      </c>
      <c r="I1175" s="2">
        <f t="array" ref="I1175">SUMPRODUCT(B1159:B1178, (ROW(B1159:B1178)-ROW(B1159)+1)) / (20*21/2)</f>
        <v>131.24978142857142</v>
      </c>
      <c r="J1175" s="2">
        <f t="shared" si="146"/>
        <v>133.17357250550788</v>
      </c>
      <c r="K1175" s="2">
        <f t="shared" si="140"/>
        <v>135.58560495015945</v>
      </c>
    </row>
    <row r="1176" spans="1:11" ht="13.5" x14ac:dyDescent="0.25">
      <c r="A1176" s="3">
        <v>43724</v>
      </c>
      <c r="B1176" s="2">
        <v>128.422</v>
      </c>
      <c r="C1176" s="2">
        <f t="shared" si="141"/>
        <v>-1.2413999999999987</v>
      </c>
      <c r="D1176" s="2">
        <f t="shared" si="142"/>
        <v>129.691</v>
      </c>
      <c r="E1176" s="2">
        <f t="shared" si="144"/>
        <v>130.74831</v>
      </c>
      <c r="F1176" s="2">
        <f t="shared" si="145"/>
        <v>133.042935</v>
      </c>
      <c r="G1176" s="2">
        <f t="shared" si="139"/>
        <v>137.67812200000003</v>
      </c>
      <c r="H1176" s="2">
        <f t="shared" si="143"/>
        <v>131.20800800000004</v>
      </c>
      <c r="I1176" s="2">
        <f t="array" ref="I1176">SUMPRODUCT(B1160:B1179, (ROW(B1160:B1179)-ROW(B1160)+1)) / (20*21/2)</f>
        <v>131.04635238095238</v>
      </c>
      <c r="J1176" s="2">
        <f t="shared" si="146"/>
        <v>132.7210417906976</v>
      </c>
      <c r="K1176" s="2">
        <f t="shared" si="140"/>
        <v>135.30467926583947</v>
      </c>
    </row>
    <row r="1177" spans="1:11" ht="13.5" x14ac:dyDescent="0.25">
      <c r="A1177" s="3">
        <v>43725</v>
      </c>
      <c r="B1177" s="2">
        <v>129.70480000000001</v>
      </c>
      <c r="C1177" s="2">
        <f t="shared" si="141"/>
        <v>1.2828000000000088</v>
      </c>
      <c r="D1177" s="2">
        <f t="shared" si="142"/>
        <v>129.56134</v>
      </c>
      <c r="E1177" s="2">
        <f t="shared" si="144"/>
        <v>130.22138000000001</v>
      </c>
      <c r="F1177" s="2">
        <f t="shared" si="145"/>
        <v>132.700155</v>
      </c>
      <c r="G1177" s="2">
        <f t="shared" si="139"/>
        <v>137.42390000000003</v>
      </c>
      <c r="H1177" s="2">
        <f t="shared" si="143"/>
        <v>131.28984500000007</v>
      </c>
      <c r="I1177" s="2">
        <f t="array" ref="I1177">SUMPRODUCT(B1161:B1180, (ROW(B1161:B1180)-ROW(B1161)+1)) / (20*21/2)</f>
        <v>130.79694333333333</v>
      </c>
      <c r="J1177" s="2">
        <f t="shared" si="146"/>
        <v>132.43378066777402</v>
      </c>
      <c r="K1177" s="2">
        <f t="shared" si="140"/>
        <v>135.08507615737517</v>
      </c>
    </row>
    <row r="1178" spans="1:11" ht="13.5" x14ac:dyDescent="0.25">
      <c r="A1178" s="3">
        <v>43726</v>
      </c>
      <c r="B1178" s="2">
        <v>130.96</v>
      </c>
      <c r="C1178" s="2">
        <f t="shared" si="141"/>
        <v>1.2552000000000021</v>
      </c>
      <c r="D1178" s="2">
        <f t="shared" si="142"/>
        <v>129.68271999999999</v>
      </c>
      <c r="E1178" s="2">
        <f t="shared" si="144"/>
        <v>130.22482000000002</v>
      </c>
      <c r="F1178" s="2">
        <f t="shared" si="145"/>
        <v>132.489105</v>
      </c>
      <c r="G1178" s="2">
        <f t="shared" si="139"/>
        <v>137.23602600000001</v>
      </c>
      <c r="H1178" s="2">
        <f t="shared" si="143"/>
        <v>131.38454750000005</v>
      </c>
      <c r="I1178" s="2">
        <f t="array" ref="I1178">SUMPRODUCT(B1162:B1181, (ROW(B1162:B1181)-ROW(B1162)+1)) / (20*21/2)</f>
        <v>130.51140714285714</v>
      </c>
      <c r="J1178" s="2">
        <f t="shared" si="146"/>
        <v>132.2934206041765</v>
      </c>
      <c r="K1178" s="2">
        <f t="shared" si="140"/>
        <v>134.92330846492908</v>
      </c>
    </row>
    <row r="1179" spans="1:11" ht="13.5" x14ac:dyDescent="0.25">
      <c r="A1179" s="3">
        <v>43727</v>
      </c>
      <c r="B1179" s="2">
        <v>130.35310000000001</v>
      </c>
      <c r="C1179" s="2">
        <f t="shared" si="141"/>
        <v>-0.606899999999996</v>
      </c>
      <c r="D1179" s="2">
        <f t="shared" si="142"/>
        <v>129.82066000000003</v>
      </c>
      <c r="E1179" s="2">
        <f t="shared" si="144"/>
        <v>130.08688000000001</v>
      </c>
      <c r="F1179" s="2">
        <f t="shared" si="145"/>
        <v>132.282195</v>
      </c>
      <c r="G1179" s="2">
        <f t="shared" si="139"/>
        <v>137.04291000000003</v>
      </c>
      <c r="H1179" s="2">
        <f t="shared" si="143"/>
        <v>131.46303650000007</v>
      </c>
      <c r="I1179" s="2">
        <f t="array" ref="I1179">SUMPRODUCT(B1163:B1182, (ROW(B1163:B1182)-ROW(B1163)+1)) / (20*21/2)</f>
        <v>129.98940238095238</v>
      </c>
      <c r="J1179" s="2">
        <f t="shared" si="146"/>
        <v>132.10862816568351</v>
      </c>
      <c r="K1179" s="2">
        <f t="shared" si="140"/>
        <v>134.74408460355932</v>
      </c>
    </row>
    <row r="1180" spans="1:11" ht="13.5" x14ac:dyDescent="0.25">
      <c r="A1180" s="3">
        <v>43728</v>
      </c>
      <c r="B1180" s="2">
        <v>129.6634</v>
      </c>
      <c r="C1180" s="2">
        <f t="shared" si="141"/>
        <v>-0.68970000000001619</v>
      </c>
      <c r="D1180" s="2">
        <f t="shared" si="142"/>
        <v>129.82066000000003</v>
      </c>
      <c r="E1180" s="2">
        <f t="shared" si="144"/>
        <v>129.94893999999999</v>
      </c>
      <c r="F1180" s="2">
        <f t="shared" si="145"/>
        <v>131.97182999999998</v>
      </c>
      <c r="G1180" s="2">
        <f t="shared" si="139"/>
        <v>136.83600000000004</v>
      </c>
      <c r="H1180" s="2">
        <f t="shared" si="143"/>
        <v>131.53478250000009</v>
      </c>
      <c r="I1180" s="2">
        <f t="array" ref="I1180">SUMPRODUCT(B1164:B1183, (ROW(B1164:B1183)-ROW(B1164)+1)) / (20*21/2)</f>
        <v>129.77043571428572</v>
      </c>
      <c r="J1180" s="2">
        <f t="shared" si="146"/>
        <v>131.87574929276127</v>
      </c>
      <c r="K1180" s="2">
        <f t="shared" si="140"/>
        <v>134.54484207008642</v>
      </c>
    </row>
    <row r="1181" spans="1:11" ht="13.5" x14ac:dyDescent="0.25">
      <c r="A1181" s="3">
        <v>43731</v>
      </c>
      <c r="B1181" s="2">
        <v>128.97370000000001</v>
      </c>
      <c r="C1181" s="2">
        <f t="shared" si="141"/>
        <v>-0.68969999999998777</v>
      </c>
      <c r="D1181" s="2">
        <f t="shared" si="142"/>
        <v>129.93100000000001</v>
      </c>
      <c r="E1181" s="2">
        <f t="shared" si="144"/>
        <v>129.81099999999998</v>
      </c>
      <c r="F1181" s="2">
        <f t="shared" si="145"/>
        <v>131.69594999999998</v>
      </c>
      <c r="G1181" s="2">
        <f t="shared" si="139"/>
        <v>136.62909000000002</v>
      </c>
      <c r="H1181" s="2">
        <f t="shared" si="143"/>
        <v>131.59978500000008</v>
      </c>
      <c r="I1181" s="2">
        <f t="array" ref="I1181">SUMPRODUCT(B1165:B1184, (ROW(B1165:B1184)-ROW(B1165)+1)) / (20*21/2)</f>
        <v>129.94525952380954</v>
      </c>
      <c r="J1181" s="2">
        <f t="shared" si="146"/>
        <v>131.59936364583163</v>
      </c>
      <c r="K1181" s="2">
        <f t="shared" si="140"/>
        <v>134.3263659104752</v>
      </c>
    </row>
    <row r="1182" spans="1:11" ht="13.5" x14ac:dyDescent="0.25">
      <c r="A1182" s="3">
        <v>43732</v>
      </c>
      <c r="B1182" s="2">
        <v>126.2149</v>
      </c>
      <c r="C1182" s="2">
        <f t="shared" si="141"/>
        <v>-2.7588000000000079</v>
      </c>
      <c r="D1182" s="2">
        <f t="shared" si="142"/>
        <v>129.23301999999998</v>
      </c>
      <c r="E1182" s="2">
        <f t="shared" si="144"/>
        <v>129.39717999999999</v>
      </c>
      <c r="F1182" s="2">
        <f t="shared" si="145"/>
        <v>131.20384999999999</v>
      </c>
      <c r="G1182" s="2">
        <f t="shared" si="139"/>
        <v>136.35321000000005</v>
      </c>
      <c r="H1182" s="2">
        <f t="shared" si="143"/>
        <v>131.66838950000007</v>
      </c>
      <c r="I1182" s="2">
        <f t="array" ref="I1182">SUMPRODUCT(B1166:B1185, (ROW(B1166:B1185)-ROW(B1166)+1)) / (20*21/2)</f>
        <v>130.24754095238094</v>
      </c>
      <c r="J1182" s="2">
        <f t="shared" si="146"/>
        <v>131.08655758432386</v>
      </c>
      <c r="K1182" s="2">
        <f t="shared" si="140"/>
        <v>134.00826920810366</v>
      </c>
    </row>
    <row r="1183" spans="1:11" ht="13.5" x14ac:dyDescent="0.25">
      <c r="A1183" s="3">
        <v>43733</v>
      </c>
      <c r="B1183" s="2">
        <v>128.90469999999999</v>
      </c>
      <c r="C1183" s="2">
        <f t="shared" si="141"/>
        <v>2.6897999999999911</v>
      </c>
      <c r="D1183" s="2">
        <f t="shared" si="142"/>
        <v>128.82195999999999</v>
      </c>
      <c r="E1183" s="2">
        <f t="shared" si="144"/>
        <v>129.25234</v>
      </c>
      <c r="F1183" s="2">
        <f t="shared" si="145"/>
        <v>130.85554999999999</v>
      </c>
      <c r="G1183" s="2">
        <f t="shared" si="139"/>
        <v>136.10560800000002</v>
      </c>
      <c r="H1183" s="2">
        <f t="shared" si="143"/>
        <v>131.75611000000006</v>
      </c>
      <c r="I1183" s="2">
        <f t="array" ref="I1183">SUMPRODUCT(B1167:B1186, (ROW(B1167:B1186)-ROW(B1167)+1)) / (20*21/2)</f>
        <v>130.57544857142858</v>
      </c>
      <c r="J1183" s="2">
        <f t="shared" si="146"/>
        <v>130.87876162391206</v>
      </c>
      <c r="K1183" s="2">
        <f t="shared" si="140"/>
        <v>133.8081292391584</v>
      </c>
    </row>
    <row r="1184" spans="1:11" ht="13.5" x14ac:dyDescent="0.25">
      <c r="A1184" s="3">
        <v>43734</v>
      </c>
      <c r="B1184" s="2">
        <v>132.69120000000001</v>
      </c>
      <c r="C1184" s="2">
        <f t="shared" si="141"/>
        <v>3.786500000000018</v>
      </c>
      <c r="D1184" s="2">
        <f t="shared" si="142"/>
        <v>129.28958</v>
      </c>
      <c r="E1184" s="2">
        <f t="shared" si="144"/>
        <v>129.55512000000002</v>
      </c>
      <c r="F1184" s="2">
        <f t="shared" si="145"/>
        <v>130.76554500000003</v>
      </c>
      <c r="G1184" s="2">
        <f t="shared" si="139"/>
        <v>135.87856000000005</v>
      </c>
      <c r="H1184" s="2">
        <f t="shared" si="143"/>
        <v>131.89221750000007</v>
      </c>
      <c r="I1184" s="2">
        <f t="array" ref="I1184">SUMPRODUCT(B1168:B1187, (ROW(B1168:B1187)-ROW(B1168)+1)) / (20*21/2)</f>
        <v>131.00023476190475</v>
      </c>
      <c r="J1184" s="2">
        <f t="shared" si="146"/>
        <v>131.05137480258711</v>
      </c>
      <c r="K1184" s="2">
        <f t="shared" si="140"/>
        <v>133.76432809252475</v>
      </c>
    </row>
    <row r="1185" spans="1:11" ht="13.5" x14ac:dyDescent="0.25">
      <c r="A1185" s="3">
        <v>43735</v>
      </c>
      <c r="B1185" s="2">
        <v>133.93950000000001</v>
      </c>
      <c r="C1185" s="2">
        <f t="shared" si="141"/>
        <v>1.2483000000000004</v>
      </c>
      <c r="D1185" s="2">
        <f t="shared" si="142"/>
        <v>130.14479999999998</v>
      </c>
      <c r="E1185" s="2">
        <f t="shared" si="144"/>
        <v>129.98273</v>
      </c>
      <c r="F1185" s="2">
        <f t="shared" si="145"/>
        <v>130.70346999999998</v>
      </c>
      <c r="G1185" s="2">
        <f t="shared" si="139"/>
        <v>135.60681800000009</v>
      </c>
      <c r="H1185" s="2">
        <f t="shared" si="143"/>
        <v>132.01170150000007</v>
      </c>
      <c r="I1185" s="2">
        <f t="array" ref="I1185">SUMPRODUCT(B1169:B1188, (ROW(B1169:B1188)-ROW(B1169)+1)) / (20*21/2)</f>
        <v>131.46377380952381</v>
      </c>
      <c r="J1185" s="2">
        <f t="shared" si="146"/>
        <v>131.32643434519787</v>
      </c>
      <c r="K1185" s="2">
        <f t="shared" si="140"/>
        <v>133.77119757909242</v>
      </c>
    </row>
    <row r="1186" spans="1:11" ht="13.5" x14ac:dyDescent="0.25">
      <c r="A1186" s="3">
        <v>43738</v>
      </c>
      <c r="B1186" s="2">
        <v>134.1465</v>
      </c>
      <c r="C1186" s="2">
        <f t="shared" si="141"/>
        <v>0.20699999999999363</v>
      </c>
      <c r="D1186" s="2">
        <f t="shared" si="142"/>
        <v>131.17936</v>
      </c>
      <c r="E1186" s="2">
        <f t="shared" si="144"/>
        <v>130.55518000000001</v>
      </c>
      <c r="F1186" s="2">
        <f t="shared" si="145"/>
        <v>130.65174500000001</v>
      </c>
      <c r="G1186" s="2">
        <f t="shared" si="139"/>
        <v>135.33921600000008</v>
      </c>
      <c r="H1186" s="2">
        <f t="shared" si="143"/>
        <v>132.11574700000008</v>
      </c>
      <c r="I1186" s="2">
        <f t="array" ref="I1186">SUMPRODUCT(B1170:B1189, (ROW(B1170:B1189)-ROW(B1170)+1)) / (20*21/2)</f>
        <v>131.93825476190477</v>
      </c>
      <c r="J1186" s="2">
        <f t="shared" si="146"/>
        <v>131.59501202660761</v>
      </c>
      <c r="K1186" s="2">
        <f t="shared" si="140"/>
        <v>133.78591532108879</v>
      </c>
    </row>
    <row r="1187" spans="1:11" ht="13.5" x14ac:dyDescent="0.25">
      <c r="A1187" s="3">
        <v>43739</v>
      </c>
      <c r="B1187" s="2">
        <v>135.11199999999999</v>
      </c>
      <c r="C1187" s="2">
        <f t="shared" si="141"/>
        <v>0.96549999999999159</v>
      </c>
      <c r="D1187" s="2">
        <f t="shared" si="142"/>
        <v>132.95877999999999</v>
      </c>
      <c r="E1187" s="2">
        <f t="shared" si="144"/>
        <v>131.0959</v>
      </c>
      <c r="F1187" s="2">
        <f t="shared" si="145"/>
        <v>130.65863999999999</v>
      </c>
      <c r="G1187" s="2">
        <f t="shared" si="139"/>
        <v>135.14472000000006</v>
      </c>
      <c r="H1187" s="2">
        <f t="shared" si="143"/>
        <v>132.21147400000007</v>
      </c>
      <c r="I1187" s="2">
        <f t="array" ref="I1187">SUMPRODUCT(B1171:B1190, (ROW(B1171:B1190)-ROW(B1171)+1)) / (20*21/2)</f>
        <v>132.45871571428572</v>
      </c>
      <c r="J1187" s="2">
        <f t="shared" si="146"/>
        <v>131.92996326216877</v>
      </c>
      <c r="K1187" s="2">
        <f t="shared" si="140"/>
        <v>133.83791864183041</v>
      </c>
    </row>
    <row r="1188" spans="1:11" ht="13.5" x14ac:dyDescent="0.25">
      <c r="A1188" s="3">
        <v>43740</v>
      </c>
      <c r="B1188" s="2">
        <v>135.5258</v>
      </c>
      <c r="C1188" s="2">
        <f t="shared" si="141"/>
        <v>0.41380000000000905</v>
      </c>
      <c r="D1188" s="2">
        <f t="shared" si="142"/>
        <v>134.28300000000002</v>
      </c>
      <c r="E1188" s="2">
        <f t="shared" si="144"/>
        <v>131.55248</v>
      </c>
      <c r="F1188" s="2">
        <f t="shared" si="145"/>
        <v>130.88865000000001</v>
      </c>
      <c r="G1188" s="2">
        <f t="shared" si="139"/>
        <v>134.95988000000008</v>
      </c>
      <c r="H1188" s="2">
        <f t="shared" si="143"/>
        <v>132.30264800000009</v>
      </c>
      <c r="I1188" s="2">
        <f t="array" ref="I1188">SUMPRODUCT(B1172:B1191, (ROW(B1172:B1191)-ROW(B1172)+1)) / (20*21/2)</f>
        <v>133.08427380952381</v>
      </c>
      <c r="J1188" s="2">
        <f t="shared" si="146"/>
        <v>132.27242390386698</v>
      </c>
      <c r="K1188" s="2">
        <f t="shared" si="140"/>
        <v>133.90411006764097</v>
      </c>
    </row>
    <row r="1189" spans="1:11" ht="13.5" x14ac:dyDescent="0.25">
      <c r="A1189" s="3">
        <v>43741</v>
      </c>
      <c r="B1189" s="2">
        <v>135.8707</v>
      </c>
      <c r="C1189" s="2">
        <f t="shared" si="141"/>
        <v>0.34489999999999554</v>
      </c>
      <c r="D1189" s="2">
        <f t="shared" si="142"/>
        <v>134.91889999999998</v>
      </c>
      <c r="E1189" s="2">
        <f t="shared" si="144"/>
        <v>132.10424000000003</v>
      </c>
      <c r="F1189" s="2">
        <f t="shared" si="145"/>
        <v>131.09556000000001</v>
      </c>
      <c r="G1189" s="2">
        <f t="shared" si="139"/>
        <v>134.78055800000007</v>
      </c>
      <c r="H1189" s="2">
        <f t="shared" si="143"/>
        <v>132.38895700000009</v>
      </c>
      <c r="I1189" s="2">
        <f t="array" ref="I1189">SUMPRODUCT(B1173:B1192, (ROW(B1173:B1192)-ROW(B1173)+1)) / (20*21/2)</f>
        <v>133.73939047619047</v>
      </c>
      <c r="J1189" s="2">
        <f t="shared" si="146"/>
        <v>132.61511686540348</v>
      </c>
      <c r="K1189" s="2">
        <f t="shared" si="140"/>
        <v>133.98123124145897</v>
      </c>
    </row>
    <row r="1190" spans="1:11" ht="13.5" x14ac:dyDescent="0.25">
      <c r="A1190" s="3">
        <v>43742</v>
      </c>
      <c r="B1190" s="2">
        <v>136.56039999999999</v>
      </c>
      <c r="C1190" s="2">
        <f t="shared" si="141"/>
        <v>0.68969999999998777</v>
      </c>
      <c r="D1190" s="2">
        <f t="shared" si="142"/>
        <v>135.44307999999998</v>
      </c>
      <c r="E1190" s="2">
        <f t="shared" si="144"/>
        <v>132.79393999999999</v>
      </c>
      <c r="F1190" s="2">
        <f t="shared" si="145"/>
        <v>131.37143999999998</v>
      </c>
      <c r="G1190" s="2">
        <f t="shared" si="139"/>
        <v>134.62192800000011</v>
      </c>
      <c r="H1190" s="2">
        <f t="shared" si="143"/>
        <v>132.4853040000001</v>
      </c>
      <c r="I1190" s="2">
        <f t="array" ref="I1190">SUMPRODUCT(B1174:B1193, (ROW(B1174:B1193)-ROW(B1174)+1)) / (20*21/2)</f>
        <v>134.29663857142856</v>
      </c>
      <c r="J1190" s="2">
        <f t="shared" si="146"/>
        <v>132.99085811631744</v>
      </c>
      <c r="K1190" s="2">
        <f t="shared" si="140"/>
        <v>134.08237511434294</v>
      </c>
    </row>
    <row r="1191" spans="1:11" ht="13.5" x14ac:dyDescent="0.25">
      <c r="A1191" s="3">
        <v>43745</v>
      </c>
      <c r="B1191" s="2">
        <v>137.93979999999999</v>
      </c>
      <c r="C1191" s="2">
        <f t="shared" si="141"/>
        <v>1.379400000000004</v>
      </c>
      <c r="D1191" s="2">
        <f t="shared" si="142"/>
        <v>136.20174</v>
      </c>
      <c r="E1191" s="2">
        <f t="shared" si="144"/>
        <v>133.69054999999997</v>
      </c>
      <c r="F1191" s="2">
        <f t="shared" si="145"/>
        <v>131.75077499999998</v>
      </c>
      <c r="G1191" s="2">
        <f t="shared" si="139"/>
        <v>134.56675200000006</v>
      </c>
      <c r="H1191" s="2">
        <f t="shared" si="143"/>
        <v>132.5918425000001</v>
      </c>
      <c r="I1191" s="2">
        <f t="array" ref="I1191">SUMPRODUCT(B1175:B1194, (ROW(B1175:B1194)-ROW(B1175)+1)) / (20*21/2)</f>
        <v>134.88308380952381</v>
      </c>
      <c r="J1191" s="2">
        <f t="shared" si="146"/>
        <v>133.46218591476341</v>
      </c>
      <c r="K1191" s="2">
        <f t="shared" si="140"/>
        <v>134.23364667848637</v>
      </c>
    </row>
    <row r="1192" spans="1:11" ht="13.5" x14ac:dyDescent="0.25">
      <c r="A1192" s="3">
        <v>43746</v>
      </c>
      <c r="B1192" s="2">
        <v>138.62950000000001</v>
      </c>
      <c r="C1192" s="2">
        <f t="shared" si="141"/>
        <v>0.68970000000001619</v>
      </c>
      <c r="D1192" s="2">
        <f t="shared" si="142"/>
        <v>136.90523999999999</v>
      </c>
      <c r="E1192" s="2">
        <f t="shared" si="144"/>
        <v>134.93200999999999</v>
      </c>
      <c r="F1192" s="2">
        <f t="shared" si="145"/>
        <v>132.16459500000002</v>
      </c>
      <c r="G1192" s="2">
        <f t="shared" si="139"/>
        <v>134.52537000000007</v>
      </c>
      <c r="H1192" s="2">
        <f t="shared" si="143"/>
        <v>132.71171350000009</v>
      </c>
      <c r="I1192" s="2">
        <f t="array" ref="I1192">SUMPRODUCT(B1176:B1195, (ROW(B1176:B1195)-ROW(B1176)+1)) / (20*21/2)</f>
        <v>135.48492904761906</v>
      </c>
      <c r="J1192" s="2">
        <f t="shared" si="146"/>
        <v>133.95431106573832</v>
      </c>
      <c r="K1192" s="2">
        <f t="shared" si="140"/>
        <v>134.4060330832516</v>
      </c>
    </row>
    <row r="1193" spans="1:11" ht="13.5" x14ac:dyDescent="0.25">
      <c r="A1193" s="3">
        <v>43747</v>
      </c>
      <c r="B1193" s="2">
        <v>138.01570000000001</v>
      </c>
      <c r="C1193" s="2">
        <f t="shared" si="141"/>
        <v>-0.61379999999999768</v>
      </c>
      <c r="D1193" s="2">
        <f t="shared" si="142"/>
        <v>137.40322</v>
      </c>
      <c r="E1193" s="2">
        <f t="shared" si="144"/>
        <v>135.84311</v>
      </c>
      <c r="F1193" s="2">
        <f t="shared" si="145"/>
        <v>132.54772499999999</v>
      </c>
      <c r="G1193" s="2">
        <f t="shared" si="139"/>
        <v>134.52688800000004</v>
      </c>
      <c r="H1193" s="2">
        <f t="shared" si="143"/>
        <v>132.84169450000007</v>
      </c>
      <c r="I1193" s="2">
        <f t="array" ref="I1193">SUMPRODUCT(B1177:B1196, (ROW(B1177:B1196)-ROW(B1177)+1)) / (20*21/2)</f>
        <v>136.17216571428574</v>
      </c>
      <c r="J1193" s="2">
        <f t="shared" si="146"/>
        <v>134.34111001185849</v>
      </c>
      <c r="K1193" s="2">
        <f t="shared" si="140"/>
        <v>134.54758864861429</v>
      </c>
    </row>
    <row r="1194" spans="1:11" ht="13.5" x14ac:dyDescent="0.25">
      <c r="A1194" s="3">
        <v>43748</v>
      </c>
      <c r="B1194" s="2">
        <v>138.7054</v>
      </c>
      <c r="C1194" s="2">
        <f t="shared" si="141"/>
        <v>0.68969999999998777</v>
      </c>
      <c r="D1194" s="2">
        <f t="shared" si="142"/>
        <v>137.97015999999999</v>
      </c>
      <c r="E1194" s="2">
        <f t="shared" si="144"/>
        <v>136.44452999999999</v>
      </c>
      <c r="F1194" s="2">
        <f t="shared" si="145"/>
        <v>132.99982499999999</v>
      </c>
      <c r="G1194" s="2">
        <f t="shared" si="139"/>
        <v>134.48702400000005</v>
      </c>
      <c r="H1194" s="2">
        <f t="shared" si="143"/>
        <v>132.98171300000007</v>
      </c>
      <c r="I1194" s="2">
        <f t="array" ref="I1194">SUMPRODUCT(B1178:B1197, (ROW(B1178:B1197)-ROW(B1178)+1)) / (20*21/2)</f>
        <v>136.86662809523807</v>
      </c>
      <c r="J1194" s="2">
        <f t="shared" si="146"/>
        <v>134.75675667739577</v>
      </c>
      <c r="K1194" s="2">
        <f t="shared" si="140"/>
        <v>134.71064007415885</v>
      </c>
    </row>
    <row r="1195" spans="1:11" ht="13.5" x14ac:dyDescent="0.25">
      <c r="A1195" s="3">
        <v>43749</v>
      </c>
      <c r="B1195" s="2">
        <v>139.3192</v>
      </c>
      <c r="C1195" s="2">
        <f t="shared" si="141"/>
        <v>0.61379999999999768</v>
      </c>
      <c r="D1195" s="2">
        <f t="shared" si="142"/>
        <v>138.52192000000002</v>
      </c>
      <c r="E1195" s="2">
        <f t="shared" si="144"/>
        <v>136.98249999999999</v>
      </c>
      <c r="F1195" s="2">
        <f t="shared" si="145"/>
        <v>133.48261499999998</v>
      </c>
      <c r="G1195" s="2">
        <f t="shared" si="139"/>
        <v>134.52840600000005</v>
      </c>
      <c r="H1195" s="2">
        <f t="shared" si="143"/>
        <v>133.11162200000007</v>
      </c>
      <c r="I1195" s="2">
        <f t="array" ref="I1195">SUMPRODUCT(B1179:B1198, (ROW(B1179:B1198)-ROW(B1179)+1)) / (20*21/2)</f>
        <v>137.43976904761902</v>
      </c>
      <c r="J1195" s="2">
        <f t="shared" si="146"/>
        <v>135.19127508907235</v>
      </c>
      <c r="K1195" s="2">
        <f t="shared" si="140"/>
        <v>134.89136791438793</v>
      </c>
    </row>
    <row r="1196" spans="1:11" ht="13.5" x14ac:dyDescent="0.25">
      <c r="A1196" s="3">
        <v>43752</v>
      </c>
      <c r="B1196" s="2">
        <v>140.6986</v>
      </c>
      <c r="C1196" s="2">
        <f t="shared" si="141"/>
        <v>1.379400000000004</v>
      </c>
      <c r="D1196" s="2">
        <f t="shared" si="142"/>
        <v>139.07368000000002</v>
      </c>
      <c r="E1196" s="2">
        <f t="shared" si="144"/>
        <v>137.63771</v>
      </c>
      <c r="F1196" s="2">
        <f t="shared" si="145"/>
        <v>134.09644499999999</v>
      </c>
      <c r="G1196" s="2">
        <f t="shared" si="139"/>
        <v>134.58358200000004</v>
      </c>
      <c r="H1196" s="2">
        <f t="shared" si="143"/>
        <v>133.25501750000006</v>
      </c>
      <c r="I1196" s="2">
        <f t="array" ref="I1196">SUMPRODUCT(B1180:B1199, (ROW(B1180:B1199)-ROW(B1180)+1)) / (20*21/2)</f>
        <v>137.96587857142853</v>
      </c>
      <c r="J1196" s="2">
        <f t="shared" si="146"/>
        <v>135.71578222344641</v>
      </c>
      <c r="K1196" s="2">
        <f t="shared" si="140"/>
        <v>135.11910250598058</v>
      </c>
    </row>
    <row r="1197" spans="1:11" ht="13.5" x14ac:dyDescent="0.25">
      <c r="A1197" s="3">
        <v>43754</v>
      </c>
      <c r="B1197" s="2">
        <v>141.38829999999999</v>
      </c>
      <c r="C1197" s="2">
        <f t="shared" si="141"/>
        <v>0.68969999999998777</v>
      </c>
      <c r="D1197" s="2">
        <f t="shared" si="142"/>
        <v>139.62544</v>
      </c>
      <c r="E1197" s="2">
        <f t="shared" si="144"/>
        <v>138.26533999999998</v>
      </c>
      <c r="F1197" s="2">
        <f t="shared" si="145"/>
        <v>134.68062</v>
      </c>
      <c r="G1197" s="2">
        <f t="shared" si="139"/>
        <v>134.59806599999999</v>
      </c>
      <c r="H1197" s="2">
        <f t="shared" si="143"/>
        <v>133.40647400000006</v>
      </c>
      <c r="I1197" s="2">
        <f t="array" ref="I1197">SUMPRODUCT(B1181:B1200, (ROW(B1181:B1200)-ROW(B1181)+1)) / (20*21/2)</f>
        <v>138.44341380952378</v>
      </c>
      <c r="J1197" s="2">
        <f t="shared" si="146"/>
        <v>136.25602201168962</v>
      </c>
      <c r="K1197" s="2">
        <f t="shared" si="140"/>
        <v>135.36495338809897</v>
      </c>
    </row>
    <row r="1198" spans="1:11" ht="13.5" x14ac:dyDescent="0.25">
      <c r="A1198" s="3">
        <v>43755</v>
      </c>
      <c r="B1198" s="2">
        <v>140.6986</v>
      </c>
      <c r="C1198" s="2">
        <f t="shared" si="141"/>
        <v>-0.68969999999998777</v>
      </c>
      <c r="D1198" s="2">
        <f t="shared" si="142"/>
        <v>140.16201999999998</v>
      </c>
      <c r="E1198" s="2">
        <f t="shared" si="144"/>
        <v>138.78262000000001</v>
      </c>
      <c r="F1198" s="2">
        <f t="shared" si="145"/>
        <v>135.16755000000001</v>
      </c>
      <c r="G1198" s="2">
        <f t="shared" si="139"/>
        <v>134.63669000000002</v>
      </c>
      <c r="H1198" s="2">
        <f t="shared" si="143"/>
        <v>133.55645850000008</v>
      </c>
      <c r="I1198" s="2">
        <f t="array" ref="I1198">SUMPRODUCT(B1182:B1201, (ROW(B1182:B1201)-ROW(B1182)+1)) / (20*21/2)</f>
        <v>138.4677147619048</v>
      </c>
      <c r="J1198" s="2">
        <f t="shared" si="146"/>
        <v>136.67912467724298</v>
      </c>
      <c r="K1198" s="2">
        <f t="shared" si="140"/>
        <v>135.57411600033038</v>
      </c>
    </row>
    <row r="1199" spans="1:11" ht="13.5" x14ac:dyDescent="0.25">
      <c r="A1199" s="3">
        <v>43756</v>
      </c>
      <c r="B1199" s="2">
        <v>140.6917</v>
      </c>
      <c r="C1199" s="2">
        <f t="shared" si="141"/>
        <v>-6.9000000000016826E-3</v>
      </c>
      <c r="D1199" s="2">
        <f t="shared" si="142"/>
        <v>140.55927999999997</v>
      </c>
      <c r="E1199" s="2">
        <f t="shared" si="144"/>
        <v>139.26472000000001</v>
      </c>
      <c r="F1199" s="2">
        <f t="shared" si="145"/>
        <v>135.68448000000004</v>
      </c>
      <c r="G1199" s="2">
        <f t="shared" si="139"/>
        <v>134.66413999999997</v>
      </c>
      <c r="H1199" s="2">
        <f t="shared" si="143"/>
        <v>133.71629300000006</v>
      </c>
      <c r="I1199" s="2">
        <f t="array" ref="I1199">SUMPRODUCT(B1183:B1202, (ROW(B1183:B1202)-ROW(B1183)+1)) / (20*21/2)</f>
        <v>137.99641714285713</v>
      </c>
      <c r="J1199" s="2">
        <f t="shared" si="146"/>
        <v>137.06127470798174</v>
      </c>
      <c r="K1199" s="2">
        <f t="shared" si="140"/>
        <v>135.77480556894486</v>
      </c>
    </row>
    <row r="1200" spans="1:11" ht="13.5" x14ac:dyDescent="0.25">
      <c r="A1200" s="3">
        <v>43759</v>
      </c>
      <c r="B1200" s="2">
        <v>140.6986</v>
      </c>
      <c r="C1200" s="2">
        <f t="shared" si="141"/>
        <v>6.9000000000016826E-3</v>
      </c>
      <c r="D1200" s="2">
        <f t="shared" si="142"/>
        <v>140.83516</v>
      </c>
      <c r="E1200" s="2">
        <f t="shared" si="144"/>
        <v>139.67854000000003</v>
      </c>
      <c r="F1200" s="2">
        <f t="shared" si="145"/>
        <v>136.23624000000001</v>
      </c>
      <c r="G1200" s="2">
        <f t="shared" si="139"/>
        <v>134.67793399999999</v>
      </c>
      <c r="H1200" s="2">
        <f t="shared" si="143"/>
        <v>133.86957250000006</v>
      </c>
      <c r="I1200" s="2">
        <f t="array" ref="I1200">SUMPRODUCT(B1184:B1203, (ROW(B1184:B1203)-ROW(B1184)+1)) / (20*21/2)</f>
        <v>137.37371666666667</v>
      </c>
      <c r="J1200" s="2">
        <f t="shared" si="146"/>
        <v>137.40768664055491</v>
      </c>
      <c r="K1200" s="2">
        <f t="shared" si="140"/>
        <v>135.96789554663329</v>
      </c>
    </row>
    <row r="1201" spans="1:11" ht="13.5" x14ac:dyDescent="0.25">
      <c r="A1201" s="3">
        <v>43760</v>
      </c>
      <c r="B1201" s="2">
        <v>136.4914</v>
      </c>
      <c r="C1201" s="2">
        <f t="shared" si="141"/>
        <v>-4.2072000000000003</v>
      </c>
      <c r="D1201" s="2">
        <f t="shared" si="142"/>
        <v>139.99372</v>
      </c>
      <c r="E1201" s="2">
        <f t="shared" si="144"/>
        <v>139.53370000000001</v>
      </c>
      <c r="F1201" s="2">
        <f t="shared" si="145"/>
        <v>136.61212499999999</v>
      </c>
      <c r="G1201" s="2">
        <f t="shared" si="139"/>
        <v>134.62137799999999</v>
      </c>
      <c r="H1201" s="2">
        <f t="shared" si="143"/>
        <v>133.99193200000005</v>
      </c>
      <c r="I1201" s="2">
        <f t="array" ref="I1201">SUMPRODUCT(B1185:B1204, (ROW(B1185:B1204)-ROW(B1185)+1)) / (20*21/2)</f>
        <v>136.05511380952379</v>
      </c>
      <c r="J1201" s="2">
        <f t="shared" si="146"/>
        <v>137.32042124621634</v>
      </c>
      <c r="K1201" s="2">
        <f t="shared" si="140"/>
        <v>135.98842513303984</v>
      </c>
    </row>
    <row r="1202" spans="1:11" ht="13.5" x14ac:dyDescent="0.25">
      <c r="A1202" s="3">
        <v>43761</v>
      </c>
      <c r="B1202" s="2">
        <v>131.6635</v>
      </c>
      <c r="C1202" s="2">
        <f t="shared" si="141"/>
        <v>-4.8278999999999996</v>
      </c>
      <c r="D1202" s="2">
        <f t="shared" si="142"/>
        <v>138.04876000000002</v>
      </c>
      <c r="E1202" s="2">
        <f t="shared" si="144"/>
        <v>138.83710000000002</v>
      </c>
      <c r="F1202" s="2">
        <f t="shared" si="145"/>
        <v>136.88455500000001</v>
      </c>
      <c r="G1202" s="2">
        <f t="shared" ref="G1202:G1265" si="147">AVERAGE(B1153:B1202)</f>
        <v>134.49585199999999</v>
      </c>
      <c r="H1202" s="2">
        <f t="shared" si="143"/>
        <v>134.06049950000005</v>
      </c>
      <c r="I1202" s="2">
        <f t="array" ref="I1202">SUMPRODUCT(B1186:B1205, (ROW(B1186:B1205)-ROW(B1186)+1)) / (20*21/2)</f>
        <v>134.07863428571429</v>
      </c>
      <c r="J1202" s="2">
        <f t="shared" si="146"/>
        <v>136.7816668418148</v>
      </c>
      <c r="K1202" s="2">
        <f t="shared" si="140"/>
        <v>135.81882022586183</v>
      </c>
    </row>
    <row r="1203" spans="1:11" ht="13.5" x14ac:dyDescent="0.25">
      <c r="A1203" s="3">
        <v>43762</v>
      </c>
      <c r="B1203" s="2">
        <v>130.34620000000001</v>
      </c>
      <c r="C1203" s="2">
        <f t="shared" si="141"/>
        <v>-1.3172999999999888</v>
      </c>
      <c r="D1203" s="2">
        <f t="shared" si="142"/>
        <v>135.97827999999998</v>
      </c>
      <c r="E1203" s="2">
        <f t="shared" si="144"/>
        <v>138.07015000000001</v>
      </c>
      <c r="F1203" s="2">
        <f t="shared" si="145"/>
        <v>136.95662999999999</v>
      </c>
      <c r="G1203" s="2">
        <f t="shared" si="147"/>
        <v>134.35777399999998</v>
      </c>
      <c r="H1203" s="2">
        <f t="shared" si="143"/>
        <v>134.11589100000003</v>
      </c>
      <c r="I1203" s="2">
        <f t="array" ref="I1203">SUMPRODUCT(B1187:B1206, (ROW(B1187:B1206)-ROW(B1187)+1)) / (20*21/2)</f>
        <v>131.54714000000001</v>
      </c>
      <c r="J1203" s="2">
        <f t="shared" si="146"/>
        <v>136.16876523783245</v>
      </c>
      <c r="K1203" s="2">
        <f t="shared" ref="K1203:K1266" si="148">$K$4*B1203+(1-$K$4)*K1202</f>
        <v>135.60420766798489</v>
      </c>
    </row>
    <row r="1204" spans="1:11" ht="13.5" x14ac:dyDescent="0.25">
      <c r="A1204" s="3">
        <v>43763</v>
      </c>
      <c r="B1204" s="2">
        <v>123.1113</v>
      </c>
      <c r="C1204" s="2">
        <f t="shared" si="141"/>
        <v>-7.2349000000000103</v>
      </c>
      <c r="D1204" s="2">
        <f t="shared" si="142"/>
        <v>132.4622</v>
      </c>
      <c r="E1204" s="2">
        <f t="shared" si="144"/>
        <v>136.51074</v>
      </c>
      <c r="F1204" s="2">
        <f t="shared" si="145"/>
        <v>136.47763499999999</v>
      </c>
      <c r="G1204" s="2">
        <f t="shared" si="147"/>
        <v>134.07499799999997</v>
      </c>
      <c r="H1204" s="2">
        <f t="shared" si="143"/>
        <v>134.13840300000004</v>
      </c>
      <c r="I1204" s="2">
        <f t="array" ref="I1204">SUMPRODUCT(B1188:B1207, (ROW(B1188:B1207)-ROW(B1188)+1)) / (20*21/2)</f>
        <v>128.50356142857143</v>
      </c>
      <c r="J1204" s="2">
        <f t="shared" si="146"/>
        <v>134.92519711994365</v>
      </c>
      <c r="K1204" s="2">
        <f t="shared" si="148"/>
        <v>135.11428972022077</v>
      </c>
    </row>
    <row r="1205" spans="1:11" ht="13.5" x14ac:dyDescent="0.25">
      <c r="A1205" s="3">
        <v>43766</v>
      </c>
      <c r="B1205" s="2">
        <v>115.7246</v>
      </c>
      <c r="C1205" s="2">
        <f t="shared" si="141"/>
        <v>-7.3867000000000047</v>
      </c>
      <c r="D1205" s="2">
        <f t="shared" si="142"/>
        <v>127.4674</v>
      </c>
      <c r="E1205" s="2">
        <f t="shared" si="144"/>
        <v>134.15127999999999</v>
      </c>
      <c r="F1205" s="2">
        <f t="shared" si="145"/>
        <v>135.56689</v>
      </c>
      <c r="G1205" s="2">
        <f t="shared" si="147"/>
        <v>133.61703799999995</v>
      </c>
      <c r="H1205" s="2">
        <f t="shared" si="143"/>
        <v>134.12497000000005</v>
      </c>
      <c r="I1205" s="2">
        <f t="array" ref="I1205">SUMPRODUCT(B1189:B1208, (ROW(B1189:B1208)-ROW(B1189)+1)) / (20*21/2)</f>
        <v>125.61598619047619</v>
      </c>
      <c r="J1205" s="2">
        <f t="shared" si="146"/>
        <v>133.09656882280615</v>
      </c>
      <c r="K1205" s="2">
        <f t="shared" si="148"/>
        <v>134.35390973119249</v>
      </c>
    </row>
    <row r="1206" spans="1:11" ht="13.5" x14ac:dyDescent="0.25">
      <c r="A1206" s="3">
        <v>43767</v>
      </c>
      <c r="B1206" s="2">
        <v>108.9862</v>
      </c>
      <c r="C1206" s="2">
        <f t="shared" si="141"/>
        <v>-6.7383999999999986</v>
      </c>
      <c r="D1206" s="2">
        <f t="shared" si="142"/>
        <v>121.96635999999998</v>
      </c>
      <c r="E1206" s="2">
        <f t="shared" si="144"/>
        <v>130.98004</v>
      </c>
      <c r="F1206" s="2">
        <f t="shared" si="145"/>
        <v>134.308875</v>
      </c>
      <c r="G1206" s="2">
        <f t="shared" si="147"/>
        <v>133.05175999999994</v>
      </c>
      <c r="H1206" s="2">
        <f t="shared" si="143"/>
        <v>134.07817450000005</v>
      </c>
      <c r="I1206" s="2">
        <f t="array" ref="I1206">SUMPRODUCT(B1190:B1209, (ROW(B1190:B1209)-ROW(B1190)+1)) / (20*21/2)</f>
        <v>122.30178476190477</v>
      </c>
      <c r="J1206" s="2">
        <f t="shared" si="146"/>
        <v>130.80034322063415</v>
      </c>
      <c r="K1206" s="2">
        <f t="shared" si="148"/>
        <v>133.35909758487122</v>
      </c>
    </row>
    <row r="1207" spans="1:11" ht="13.5" x14ac:dyDescent="0.25">
      <c r="A1207" s="3">
        <v>43768</v>
      </c>
      <c r="B1207" s="2">
        <v>102.35129999999999</v>
      </c>
      <c r="C1207" s="2">
        <f t="shared" si="141"/>
        <v>-6.6349000000000018</v>
      </c>
      <c r="D1207" s="2">
        <f t="shared" si="142"/>
        <v>116.10391999999999</v>
      </c>
      <c r="E1207" s="2">
        <f t="shared" si="144"/>
        <v>127.07634000000003</v>
      </c>
      <c r="F1207" s="2">
        <f t="shared" si="145"/>
        <v>132.67083999999997</v>
      </c>
      <c r="G1207" s="2">
        <f t="shared" si="147"/>
        <v>132.36757799999998</v>
      </c>
      <c r="H1207" s="2">
        <f t="shared" si="143"/>
        <v>134.01336000000003</v>
      </c>
      <c r="I1207" s="2">
        <f t="array" ref="I1207">SUMPRODUCT(B1191:B1210, (ROW(B1191:B1210)-ROW(B1191)+1)) / (20*21/2)</f>
        <v>118.61876285714285</v>
      </c>
      <c r="J1207" s="2">
        <f t="shared" si="146"/>
        <v>128.09091053295469</v>
      </c>
      <c r="K1207" s="2">
        <f t="shared" si="148"/>
        <v>132.1431055227194</v>
      </c>
    </row>
    <row r="1208" spans="1:11" ht="13.5" x14ac:dyDescent="0.25">
      <c r="A1208" s="3">
        <v>43769</v>
      </c>
      <c r="B1208" s="2">
        <v>102.35129999999999</v>
      </c>
      <c r="C1208" s="2">
        <f t="shared" si="141"/>
        <v>0</v>
      </c>
      <c r="D1208" s="2">
        <f t="shared" si="142"/>
        <v>110.50493999999999</v>
      </c>
      <c r="E1208" s="2">
        <f t="shared" si="144"/>
        <v>123.24161000000001</v>
      </c>
      <c r="F1208" s="2">
        <f t="shared" si="145"/>
        <v>131.01211499999999</v>
      </c>
      <c r="G1208" s="2">
        <f t="shared" si="147"/>
        <v>131.71098399999997</v>
      </c>
      <c r="H1208" s="2">
        <f t="shared" si="143"/>
        <v>133.95513500000004</v>
      </c>
      <c r="I1208" s="2">
        <f t="array" ref="I1208">SUMPRODUCT(B1192:B1211, (ROW(B1192:B1211)-ROW(B1192)+1)) / (20*21/2)</f>
        <v>115.14918333333331</v>
      </c>
      <c r="J1208" s="2">
        <f t="shared" si="146"/>
        <v>125.63951905362568</v>
      </c>
      <c r="K1208" s="2">
        <f t="shared" si="148"/>
        <v>130.97479942378922</v>
      </c>
    </row>
    <row r="1209" spans="1:11" ht="13.5" x14ac:dyDescent="0.25">
      <c r="A1209" s="3">
        <v>43770</v>
      </c>
      <c r="B1209" s="2">
        <v>96.212999999999994</v>
      </c>
      <c r="C1209" s="2">
        <f t="shared" si="141"/>
        <v>-6.138300000000001</v>
      </c>
      <c r="D1209" s="2">
        <f t="shared" si="142"/>
        <v>105.12528</v>
      </c>
      <c r="E1209" s="2">
        <f t="shared" si="144"/>
        <v>118.79374</v>
      </c>
      <c r="F1209" s="2">
        <f t="shared" si="145"/>
        <v>129.02922999999998</v>
      </c>
      <c r="G1209" s="2">
        <f t="shared" si="147"/>
        <v>130.94541799999996</v>
      </c>
      <c r="H1209" s="2">
        <f t="shared" si="143"/>
        <v>133.86358250000001</v>
      </c>
      <c r="I1209" s="2">
        <f t="array" ref="I1209">SUMPRODUCT(B1193:B1212, (ROW(B1193:B1212)-ROW(B1193)+1)) / (20*21/2)</f>
        <v>112.43002904761906</v>
      </c>
      <c r="J1209" s="2">
        <f t="shared" si="146"/>
        <v>122.83699342947085</v>
      </c>
      <c r="K1209" s="2">
        <f t="shared" si="148"/>
        <v>129.61159160324848</v>
      </c>
    </row>
    <row r="1210" spans="1:11" ht="13.5" x14ac:dyDescent="0.25">
      <c r="A1210" s="3">
        <v>43773</v>
      </c>
      <c r="B1210" s="2">
        <v>90.357500000000002</v>
      </c>
      <c r="C1210" s="2">
        <f t="shared" si="141"/>
        <v>-5.8554999999999922</v>
      </c>
      <c r="D1210" s="2">
        <f t="shared" si="142"/>
        <v>100.05186</v>
      </c>
      <c r="E1210" s="2">
        <f t="shared" si="144"/>
        <v>113.75963000000002</v>
      </c>
      <c r="F1210" s="2">
        <f t="shared" si="145"/>
        <v>126.71908499999999</v>
      </c>
      <c r="G1210" s="2">
        <f t="shared" si="147"/>
        <v>130.03515399999995</v>
      </c>
      <c r="H1210" s="2">
        <f t="shared" si="143"/>
        <v>133.738799</v>
      </c>
      <c r="I1210" s="2">
        <f t="array" ref="I1210">SUMPRODUCT(B1194:B1213, (ROW(B1194:B1213)-ROW(B1194)+1)) / (20*21/2)</f>
        <v>110.38258</v>
      </c>
      <c r="J1210" s="2">
        <f t="shared" si="146"/>
        <v>119.74370834094982</v>
      </c>
      <c r="K1210" s="2">
        <f t="shared" si="148"/>
        <v>128.07221546194461</v>
      </c>
    </row>
    <row r="1211" spans="1:11" ht="13.5" x14ac:dyDescent="0.25">
      <c r="A1211" s="3">
        <v>43774</v>
      </c>
      <c r="B1211" s="2">
        <v>90.288499999999999</v>
      </c>
      <c r="C1211" s="2">
        <f t="shared" si="141"/>
        <v>-6.9000000000002615E-2</v>
      </c>
      <c r="D1211" s="2">
        <f t="shared" si="142"/>
        <v>96.31232</v>
      </c>
      <c r="E1211" s="2">
        <f t="shared" si="144"/>
        <v>109.13933999999999</v>
      </c>
      <c r="F1211" s="2">
        <f t="shared" si="145"/>
        <v>124.33652000000002</v>
      </c>
      <c r="G1211" s="2">
        <f t="shared" si="147"/>
        <v>129.15109799999993</v>
      </c>
      <c r="H1211" s="2">
        <f t="shared" si="143"/>
        <v>133.59126649999999</v>
      </c>
      <c r="I1211" s="2">
        <f t="array" ref="I1211">SUMPRODUCT(B1195:B1214, (ROW(B1195:B1214)-ROW(B1195)+1)) / (20*21/2)</f>
        <v>107.92889095238095</v>
      </c>
      <c r="J1211" s="2">
        <f t="shared" si="146"/>
        <v>116.9384504037165</v>
      </c>
      <c r="K1211" s="2">
        <f t="shared" si="148"/>
        <v>126.59050113010365</v>
      </c>
    </row>
    <row r="1212" spans="1:11" ht="13.5" x14ac:dyDescent="0.25">
      <c r="A1212" s="3">
        <v>43775</v>
      </c>
      <c r="B1212" s="2">
        <v>95.785399999999996</v>
      </c>
      <c r="C1212" s="2">
        <f t="shared" si="141"/>
        <v>5.4968999999999966</v>
      </c>
      <c r="D1212" s="2">
        <f t="shared" si="142"/>
        <v>94.999139999999997</v>
      </c>
      <c r="E1212" s="2">
        <f t="shared" si="144"/>
        <v>105.55153</v>
      </c>
      <c r="F1212" s="2">
        <f t="shared" si="145"/>
        <v>122.19431500000003</v>
      </c>
      <c r="G1212" s="2">
        <f t="shared" si="147"/>
        <v>128.34566799999996</v>
      </c>
      <c r="H1212" s="2">
        <f t="shared" si="143"/>
        <v>133.43596549999998</v>
      </c>
      <c r="I1212" s="2">
        <f t="array" ref="I1212">SUMPRODUCT(B1196:B1215, (ROW(B1196:B1215)-ROW(B1196)+1)) / (20*21/2)</f>
        <v>105.60591999999998</v>
      </c>
      <c r="J1212" s="2">
        <f t="shared" si="146"/>
        <v>114.92387417479112</v>
      </c>
      <c r="K1212" s="2">
        <f t="shared" si="148"/>
        <v>125.38245794853096</v>
      </c>
    </row>
    <row r="1213" spans="1:11" ht="13.5" x14ac:dyDescent="0.25">
      <c r="A1213" s="3">
        <v>43776</v>
      </c>
      <c r="B1213" s="2">
        <v>100.6961</v>
      </c>
      <c r="C1213" s="2">
        <f t="shared" si="141"/>
        <v>4.9107000000000056</v>
      </c>
      <c r="D1213" s="2">
        <f t="shared" si="142"/>
        <v>94.668099999999995</v>
      </c>
      <c r="E1213" s="2">
        <f t="shared" si="144"/>
        <v>102.58651999999998</v>
      </c>
      <c r="F1213" s="2">
        <f t="shared" si="145"/>
        <v>120.32833500000004</v>
      </c>
      <c r="G1213" s="2">
        <f t="shared" si="147"/>
        <v>127.64217599999995</v>
      </c>
      <c r="H1213" s="2">
        <f t="shared" si="143"/>
        <v>133.2805075</v>
      </c>
      <c r="I1213" s="2">
        <f t="array" ref="I1213">SUMPRODUCT(B1197:B1216, (ROW(B1197:B1216)-ROW(B1197)+1)) / (20*21/2)</f>
        <v>103.30889714285713</v>
      </c>
      <c r="J1213" s="2">
        <f t="shared" si="146"/>
        <v>113.56884806290626</v>
      </c>
      <c r="K1213" s="2">
        <f t="shared" si="148"/>
        <v>124.41436547996111</v>
      </c>
    </row>
    <row r="1214" spans="1:11" ht="13.5" x14ac:dyDescent="0.25">
      <c r="A1214" s="3">
        <v>43777</v>
      </c>
      <c r="B1214" s="2">
        <v>94.564599999999999</v>
      </c>
      <c r="C1214" s="2">
        <f t="shared" si="141"/>
        <v>-6.1315000000000026</v>
      </c>
      <c r="D1214" s="2">
        <f t="shared" si="142"/>
        <v>94.338419999999999</v>
      </c>
      <c r="E1214" s="2">
        <f t="shared" si="144"/>
        <v>99.731849999999994</v>
      </c>
      <c r="F1214" s="2">
        <f t="shared" si="145"/>
        <v>118.12129500000003</v>
      </c>
      <c r="G1214" s="2">
        <f t="shared" si="147"/>
        <v>126.84364199999995</v>
      </c>
      <c r="H1214" s="2">
        <f t="shared" si="143"/>
        <v>133.10101449999999</v>
      </c>
      <c r="I1214" s="2">
        <f t="array" ref="I1214">SUMPRODUCT(B1198:B1217, (ROW(B1198:B1217)-ROW(B1198)+1)) / (20*21/2)</f>
        <v>101.31143380952381</v>
      </c>
      <c r="J1214" s="2">
        <f t="shared" si="146"/>
        <v>111.75891967596282</v>
      </c>
      <c r="K1214" s="2">
        <f t="shared" si="148"/>
        <v>123.24378644153126</v>
      </c>
    </row>
    <row r="1215" spans="1:11" ht="13.5" x14ac:dyDescent="0.25">
      <c r="A1215" s="3">
        <v>43780</v>
      </c>
      <c r="B1215" s="2">
        <v>93.730099999999993</v>
      </c>
      <c r="C1215" s="2">
        <f t="shared" si="141"/>
        <v>-0.83450000000000557</v>
      </c>
      <c r="D1215" s="2">
        <f t="shared" si="142"/>
        <v>95.012939999999986</v>
      </c>
      <c r="E1215" s="2">
        <f t="shared" si="144"/>
        <v>97.53240000000001</v>
      </c>
      <c r="F1215" s="2">
        <f t="shared" si="145"/>
        <v>115.84184</v>
      </c>
      <c r="G1215" s="2">
        <f t="shared" si="147"/>
        <v>126.01462399999993</v>
      </c>
      <c r="H1215" s="2">
        <f t="shared" si="143"/>
        <v>132.917349</v>
      </c>
      <c r="I1215" s="2">
        <f t="array" ref="I1215">SUMPRODUCT(B1199:B1218, (ROW(B1199:B1218)-ROW(B1199)+1)) / (20*21/2)</f>
        <v>99.671954285714293</v>
      </c>
      <c r="J1215" s="2">
        <f t="shared" si="146"/>
        <v>110.04188923063302</v>
      </c>
      <c r="K1215" s="2">
        <f t="shared" si="148"/>
        <v>122.08638697323592</v>
      </c>
    </row>
    <row r="1216" spans="1:11" ht="13.5" x14ac:dyDescent="0.25">
      <c r="A1216" s="3">
        <v>43781</v>
      </c>
      <c r="B1216" s="2">
        <v>91.723100000000002</v>
      </c>
      <c r="C1216" s="2">
        <f t="shared" si="141"/>
        <v>-2.0069999999999908</v>
      </c>
      <c r="D1216" s="2">
        <f t="shared" si="142"/>
        <v>95.299859999999995</v>
      </c>
      <c r="E1216" s="2">
        <f t="shared" si="144"/>
        <v>95.806090000000012</v>
      </c>
      <c r="F1216" s="2">
        <f t="shared" si="145"/>
        <v>113.39306500000002</v>
      </c>
      <c r="G1216" s="2">
        <f t="shared" si="147"/>
        <v>125.14546599999996</v>
      </c>
      <c r="H1216" s="2">
        <f t="shared" si="143"/>
        <v>132.75297099999997</v>
      </c>
      <c r="I1216" s="2">
        <f t="array" ref="I1216">SUMPRODUCT(B1200:B1219, (ROW(B1200:B1219)-ROW(B1200)+1)) / (20*21/2)</f>
        <v>97.988791428571432</v>
      </c>
      <c r="J1216" s="2">
        <f t="shared" si="146"/>
        <v>108.29724263723941</v>
      </c>
      <c r="K1216" s="2">
        <f t="shared" si="148"/>
        <v>120.89566983703058</v>
      </c>
    </row>
    <row r="1217" spans="1:11" ht="13.5" x14ac:dyDescent="0.25">
      <c r="A1217" s="3">
        <v>43782</v>
      </c>
      <c r="B1217" s="2">
        <v>92.419700000000006</v>
      </c>
      <c r="C1217" s="2">
        <f t="shared" si="141"/>
        <v>0.69660000000000366</v>
      </c>
      <c r="D1217" s="2">
        <f t="shared" si="142"/>
        <v>94.626720000000006</v>
      </c>
      <c r="E1217" s="2">
        <f t="shared" si="144"/>
        <v>94.812930000000023</v>
      </c>
      <c r="F1217" s="2">
        <f t="shared" si="145"/>
        <v>110.94463500000002</v>
      </c>
      <c r="G1217" s="2">
        <f t="shared" si="147"/>
        <v>124.29437799999997</v>
      </c>
      <c r="H1217" s="2">
        <f t="shared" si="143"/>
        <v>132.62106949999995</v>
      </c>
      <c r="I1217" s="2">
        <f t="array" ref="I1217">SUMPRODUCT(B1201:B1220, (ROW(B1201:B1220)-ROW(B1201)+1)) / (20*21/2)</f>
        <v>96.159022380952365</v>
      </c>
      <c r="J1217" s="2">
        <f t="shared" si="146"/>
        <v>106.78509571940708</v>
      </c>
      <c r="K1217" s="2">
        <f t="shared" si="148"/>
        <v>119.77896513753919</v>
      </c>
    </row>
    <row r="1218" spans="1:11" ht="13.5" x14ac:dyDescent="0.25">
      <c r="A1218" s="3">
        <v>43783</v>
      </c>
      <c r="B1218" s="2">
        <v>93.730099999999993</v>
      </c>
      <c r="C1218" s="2">
        <f t="shared" si="141"/>
        <v>1.3103999999999871</v>
      </c>
      <c r="D1218" s="2">
        <f t="shared" si="142"/>
        <v>93.233519999999999</v>
      </c>
      <c r="E1218" s="2">
        <f t="shared" si="144"/>
        <v>93.950810000000004</v>
      </c>
      <c r="F1218" s="2">
        <f t="shared" si="145"/>
        <v>108.59621000000001</v>
      </c>
      <c r="G1218" s="2">
        <f t="shared" si="147"/>
        <v>123.55046799999997</v>
      </c>
      <c r="H1218" s="2">
        <f t="shared" si="143"/>
        <v>132.47031799999996</v>
      </c>
      <c r="I1218" s="2">
        <f t="array" ref="I1218">SUMPRODUCT(B1202:B1221, (ROW(B1202:B1221)-ROW(B1202)+1)) / (20*21/2)</f>
        <v>94.213679047619053</v>
      </c>
      <c r="J1218" s="2">
        <f t="shared" si="146"/>
        <v>105.54176279374926</v>
      </c>
      <c r="K1218" s="2">
        <f t="shared" si="148"/>
        <v>118.75744101449844</v>
      </c>
    </row>
    <row r="1219" spans="1:11" ht="13.5" x14ac:dyDescent="0.25">
      <c r="A1219" s="3">
        <v>43784</v>
      </c>
      <c r="B1219" s="2">
        <v>90.923000000000002</v>
      </c>
      <c r="C1219" s="2">
        <f t="shared" si="141"/>
        <v>-2.8070999999999913</v>
      </c>
      <c r="D1219" s="2">
        <f t="shared" si="142"/>
        <v>92.505199999999988</v>
      </c>
      <c r="E1219" s="2">
        <f t="shared" si="144"/>
        <v>93.421810000000008</v>
      </c>
      <c r="F1219" s="2">
        <f t="shared" si="145"/>
        <v>106.10777499999999</v>
      </c>
      <c r="G1219" s="2">
        <f t="shared" si="147"/>
        <v>122.73427799999996</v>
      </c>
      <c r="H1219" s="2">
        <f t="shared" si="143"/>
        <v>132.30882549999995</v>
      </c>
      <c r="I1219" s="2">
        <f t="array" ref="I1219">SUMPRODUCT(B1203:B1222, (ROW(B1203:B1222)-ROW(B1203)+1)) / (20*21/2)</f>
        <v>92.99668761904762</v>
      </c>
      <c r="J1219" s="2">
        <f t="shared" si="146"/>
        <v>104.14949967053505</v>
      </c>
      <c r="K1219" s="2">
        <f t="shared" si="148"/>
        <v>117.66589430804753</v>
      </c>
    </row>
    <row r="1220" spans="1:11" ht="13.5" x14ac:dyDescent="0.25">
      <c r="A1220" s="3">
        <v>43787</v>
      </c>
      <c r="B1220" s="2">
        <v>86.895200000000003</v>
      </c>
      <c r="C1220" s="2">
        <f t="shared" ref="C1220:C1283" si="149">B1220-B1219</f>
        <v>-4.0277999999999992</v>
      </c>
      <c r="D1220" s="2">
        <f t="shared" si="142"/>
        <v>91.138220000000004</v>
      </c>
      <c r="E1220" s="2">
        <f t="shared" si="144"/>
        <v>93.075580000000002</v>
      </c>
      <c r="F1220" s="2">
        <f t="shared" si="145"/>
        <v>103.41760500000001</v>
      </c>
      <c r="G1220" s="2">
        <f t="shared" si="147"/>
        <v>121.85132599999997</v>
      </c>
      <c r="H1220" s="2">
        <f t="shared" si="143"/>
        <v>132.14024099999995</v>
      </c>
      <c r="I1220" s="2">
        <f t="array" ref="I1220">SUMPRODUCT(B1204:B1223, (ROW(B1204:B1223)-ROW(B1204)+1)) / (20*21/2)</f>
        <v>92.018007142857144</v>
      </c>
      <c r="J1220" s="2">
        <f t="shared" si="146"/>
        <v>102.506233035246</v>
      </c>
      <c r="K1220" s="2">
        <f t="shared" si="148"/>
        <v>116.4592004136143</v>
      </c>
    </row>
    <row r="1221" spans="1:11" ht="13.5" x14ac:dyDescent="0.25">
      <c r="A1221" s="3">
        <v>43788</v>
      </c>
      <c r="B1221" s="2">
        <v>82.991500000000002</v>
      </c>
      <c r="C1221" s="2">
        <f t="shared" si="149"/>
        <v>-3.9037000000000006</v>
      </c>
      <c r="D1221" s="2">
        <f t="shared" si="142"/>
        <v>89.391900000000007</v>
      </c>
      <c r="E1221" s="2">
        <f t="shared" si="144"/>
        <v>92.345879999999994</v>
      </c>
      <c r="F1221" s="2">
        <f t="shared" si="145"/>
        <v>100.74260999999998</v>
      </c>
      <c r="G1221" s="2">
        <f t="shared" si="147"/>
        <v>120.90409399999997</v>
      </c>
      <c r="H1221" s="2">
        <f t="shared" si="143"/>
        <v>131.95559749999995</v>
      </c>
      <c r="I1221" s="2">
        <f t="array" ref="I1221">SUMPRODUCT(B1205:B1224, (ROW(B1205:B1224)-ROW(B1205)+1)) / (20*21/2)</f>
        <v>91.173949047619033</v>
      </c>
      <c r="J1221" s="2">
        <f t="shared" si="146"/>
        <v>100.64768703188923</v>
      </c>
      <c r="K1221" s="2">
        <f t="shared" si="148"/>
        <v>115.14674157386472</v>
      </c>
    </row>
    <row r="1222" spans="1:11" ht="13.5" x14ac:dyDescent="0.25">
      <c r="A1222" s="3">
        <v>43789</v>
      </c>
      <c r="B1222" s="2">
        <v>87.964200000000005</v>
      </c>
      <c r="C1222" s="2">
        <f t="shared" si="149"/>
        <v>4.9727000000000032</v>
      </c>
      <c r="D1222" s="2">
        <f t="shared" ref="D1222:D1285" si="150">AVERAGE(B1218:B1222)</f>
        <v>88.500799999999998</v>
      </c>
      <c r="E1222" s="2">
        <f t="shared" si="144"/>
        <v>91.563760000000002</v>
      </c>
      <c r="F1222" s="2">
        <f t="shared" si="145"/>
        <v>98.557645000000008</v>
      </c>
      <c r="G1222" s="2">
        <f t="shared" si="147"/>
        <v>120.05631599999998</v>
      </c>
      <c r="H1222" s="2">
        <f t="shared" si="143"/>
        <v>131.80570149999997</v>
      </c>
      <c r="I1222" s="2">
        <f t="array" ref="I1222">SUMPRODUCT(B1206:B1225, (ROW(B1206:B1225)-ROW(B1206)+1)) / (20*21/2)</f>
        <v>90.248764761904766</v>
      </c>
      <c r="J1222" s="2">
        <f t="shared" si="146"/>
        <v>99.43973588599502</v>
      </c>
      <c r="K1222" s="2">
        <f t="shared" si="148"/>
        <v>114.08075955136023</v>
      </c>
    </row>
    <row r="1223" spans="1:11" ht="13.5" x14ac:dyDescent="0.25">
      <c r="A1223" s="3">
        <v>43790</v>
      </c>
      <c r="B1223" s="2">
        <v>88.281499999999994</v>
      </c>
      <c r="C1223" s="2">
        <f t="shared" si="149"/>
        <v>0.31729999999998881</v>
      </c>
      <c r="D1223" s="2">
        <f t="shared" si="150"/>
        <v>87.411079999999998</v>
      </c>
      <c r="E1223" s="2">
        <f t="shared" si="144"/>
        <v>90.322299999999998</v>
      </c>
      <c r="F1223" s="2">
        <f t="shared" si="145"/>
        <v>96.454409999999982</v>
      </c>
      <c r="G1223" s="2">
        <f t="shared" si="147"/>
        <v>119.21488399999998</v>
      </c>
      <c r="H1223" s="2">
        <f t="shared" si="143"/>
        <v>131.64747499999996</v>
      </c>
      <c r="I1223" s="2">
        <f t="array" ref="I1223">SUMPRODUCT(B1207:B1226, (ROW(B1207:B1226)-ROW(B1207)+1)) / (20*21/2)</f>
        <v>89.215202380952363</v>
      </c>
      <c r="J1223" s="2">
        <f t="shared" si="146"/>
        <v>98.377046753995486</v>
      </c>
      <c r="K1223" s="2">
        <f t="shared" si="148"/>
        <v>113.06902388267943</v>
      </c>
    </row>
    <row r="1224" spans="1:11" ht="13.5" x14ac:dyDescent="0.25">
      <c r="A1224" s="3">
        <v>43791</v>
      </c>
      <c r="B1224" s="2">
        <v>87.591800000000006</v>
      </c>
      <c r="C1224" s="2">
        <f t="shared" si="149"/>
        <v>-0.68969999999998777</v>
      </c>
      <c r="D1224" s="2">
        <f t="shared" si="150"/>
        <v>86.744839999999996</v>
      </c>
      <c r="E1224" s="2">
        <f t="shared" si="144"/>
        <v>89.625020000000006</v>
      </c>
      <c r="F1224" s="2">
        <f t="shared" si="145"/>
        <v>94.678435000000007</v>
      </c>
      <c r="G1224" s="2">
        <f t="shared" si="147"/>
        <v>118.373452</v>
      </c>
      <c r="H1224" s="2">
        <f t="shared" si="143"/>
        <v>131.49238949999994</v>
      </c>
      <c r="I1224" s="2">
        <f t="array" ref="I1224">SUMPRODUCT(B1208:B1227, (ROW(B1208:B1227)-ROW(B1208)+1)) / (20*21/2)</f>
        <v>88.583993333333325</v>
      </c>
      <c r="J1224" s="2">
        <f t="shared" si="146"/>
        <v>97.349880396472102</v>
      </c>
      <c r="K1224" s="2">
        <f t="shared" si="148"/>
        <v>112.06991706375082</v>
      </c>
    </row>
    <row r="1225" spans="1:11" ht="13.5" x14ac:dyDescent="0.25">
      <c r="A1225" s="3">
        <v>43794</v>
      </c>
      <c r="B1225" s="2">
        <v>84.963999999999999</v>
      </c>
      <c r="C1225" s="2">
        <f t="shared" si="149"/>
        <v>-2.6278000000000077</v>
      </c>
      <c r="D1225" s="2">
        <f t="shared" si="150"/>
        <v>86.35860000000001</v>
      </c>
      <c r="E1225" s="2">
        <f t="shared" si="144"/>
        <v>88.748410000000007</v>
      </c>
      <c r="F1225" s="2">
        <f t="shared" si="145"/>
        <v>93.140405000000001</v>
      </c>
      <c r="G1225" s="2">
        <f t="shared" si="147"/>
        <v>117.47946400000001</v>
      </c>
      <c r="H1225" s="2">
        <f t="shared" si="143"/>
        <v>131.33833199999992</v>
      </c>
      <c r="I1225" s="2">
        <f t="array" ref="I1225">SUMPRODUCT(B1209:B1228, (ROW(B1209:B1228)-ROW(B1209)+1)) / (20*21/2)</f>
        <v>87.863781904761893</v>
      </c>
      <c r="J1225" s="2">
        <f t="shared" si="146"/>
        <v>96.170272739665222</v>
      </c>
      <c r="K1225" s="2">
        <f t="shared" si="148"/>
        <v>111.00693992399589</v>
      </c>
    </row>
    <row r="1226" spans="1:11" ht="13.5" x14ac:dyDescent="0.25">
      <c r="A1226" s="3">
        <v>43795</v>
      </c>
      <c r="B1226" s="2">
        <v>82.287999999999997</v>
      </c>
      <c r="C1226" s="2">
        <f t="shared" si="149"/>
        <v>-2.6760000000000019</v>
      </c>
      <c r="D1226" s="2">
        <f t="shared" si="150"/>
        <v>86.2179</v>
      </c>
      <c r="E1226" s="2">
        <f t="shared" si="144"/>
        <v>87.804900000000018</v>
      </c>
      <c r="F1226" s="2">
        <f t="shared" si="145"/>
        <v>91.805495000000008</v>
      </c>
      <c r="G1226" s="2">
        <f t="shared" si="147"/>
        <v>116.55678399999996</v>
      </c>
      <c r="H1226" s="2">
        <f t="shared" ref="H1226:H1289" si="151">AVERAGE(B1027:B1226)</f>
        <v>131.19306799999995</v>
      </c>
      <c r="I1226" s="2">
        <f t="array" ref="I1226">SUMPRODUCT(B1210:B1229, (ROW(B1210:B1229)-ROW(B1210)+1)) / (20*21/2)</f>
        <v>87.306145238095255</v>
      </c>
      <c r="J1226" s="2">
        <f t="shared" si="146"/>
        <v>94.848151526363779</v>
      </c>
      <c r="K1226" s="2">
        <f t="shared" si="148"/>
        <v>109.88070698579997</v>
      </c>
    </row>
    <row r="1227" spans="1:11" ht="13.5" x14ac:dyDescent="0.25">
      <c r="A1227" s="3">
        <v>43796</v>
      </c>
      <c r="B1227" s="2">
        <v>85.177800000000005</v>
      </c>
      <c r="C1227" s="2">
        <f t="shared" si="149"/>
        <v>2.8898000000000081</v>
      </c>
      <c r="D1227" s="2">
        <f t="shared" si="150"/>
        <v>85.660620000000009</v>
      </c>
      <c r="E1227" s="2">
        <f t="shared" si="144"/>
        <v>87.08071000000001</v>
      </c>
      <c r="F1227" s="2">
        <f t="shared" si="145"/>
        <v>90.946820000000017</v>
      </c>
      <c r="G1227" s="2">
        <f t="shared" si="147"/>
        <v>115.66624399999999</v>
      </c>
      <c r="H1227" s="2">
        <f t="shared" si="151"/>
        <v>131.04238599999996</v>
      </c>
      <c r="I1227" s="2">
        <f t="array" ref="I1227">SUMPRODUCT(B1211:B1230, (ROW(B1211:B1230)-ROW(B1211)+1)) / (20*21/2)</f>
        <v>86.608926190476183</v>
      </c>
      <c r="J1227" s="2">
        <f t="shared" si="146"/>
        <v>93.927165666710081</v>
      </c>
      <c r="K1227" s="2">
        <f t="shared" si="148"/>
        <v>108.91196553537644</v>
      </c>
    </row>
    <row r="1228" spans="1:11" ht="13.5" x14ac:dyDescent="0.25">
      <c r="A1228" s="3">
        <v>43797</v>
      </c>
      <c r="B1228" s="2">
        <v>83.384600000000006</v>
      </c>
      <c r="C1228" s="2">
        <f t="shared" si="149"/>
        <v>-1.7931999999999988</v>
      </c>
      <c r="D1228" s="2">
        <f t="shared" si="150"/>
        <v>84.681240000000003</v>
      </c>
      <c r="E1228" s="2">
        <f t="shared" ref="E1228:E1291" si="152">AVERAGE(B1219:B1228)</f>
        <v>86.046160000000015</v>
      </c>
      <c r="F1228" s="2">
        <f t="shared" si="145"/>
        <v>89.998485000000002</v>
      </c>
      <c r="G1228" s="2">
        <f t="shared" si="147"/>
        <v>114.71473599999999</v>
      </c>
      <c r="H1228" s="2">
        <f t="shared" si="151"/>
        <v>130.88273799999996</v>
      </c>
      <c r="I1228" s="2">
        <f t="array" ref="I1228">SUMPRODUCT(B1212:B1231, (ROW(B1212:B1231)-ROW(B1212)+1)) / (20*21/2)</f>
        <v>85.754094285714302</v>
      </c>
      <c r="J1228" s="2">
        <f t="shared" si="146"/>
        <v>92.923111793690069</v>
      </c>
      <c r="K1228" s="2">
        <f t="shared" si="148"/>
        <v>107.91089237712639</v>
      </c>
    </row>
    <row r="1229" spans="1:11" ht="13.5" x14ac:dyDescent="0.25">
      <c r="A1229" s="3">
        <v>43798</v>
      </c>
      <c r="B1229" s="2">
        <v>84.143299999999996</v>
      </c>
      <c r="C1229" s="2">
        <f t="shared" si="149"/>
        <v>0.75869999999999038</v>
      </c>
      <c r="D1229" s="2">
        <f t="shared" si="150"/>
        <v>83.991540000000001</v>
      </c>
      <c r="E1229" s="2">
        <f t="shared" si="152"/>
        <v>85.368189999999998</v>
      </c>
      <c r="F1229" s="2">
        <f t="shared" si="145"/>
        <v>89.394999999999996</v>
      </c>
      <c r="G1229" s="2">
        <f t="shared" si="147"/>
        <v>113.79054000000002</v>
      </c>
      <c r="H1229" s="2">
        <f t="shared" si="151"/>
        <v>130.70388649999998</v>
      </c>
      <c r="I1229" s="2">
        <f t="array" ref="I1229">SUMPRODUCT(B1213:B1232, (ROW(B1213:B1232)-ROW(B1213)+1)) / (20*21/2)</f>
        <v>84.79386904761904</v>
      </c>
      <c r="J1229" s="2">
        <f t="shared" si="146"/>
        <v>92.086939241910059</v>
      </c>
      <c r="K1229" s="2">
        <f t="shared" si="148"/>
        <v>106.97882993096457</v>
      </c>
    </row>
    <row r="1230" spans="1:11" ht="13.5" x14ac:dyDescent="0.25">
      <c r="A1230" s="3">
        <v>43801</v>
      </c>
      <c r="B1230" s="2">
        <v>82.074200000000005</v>
      </c>
      <c r="C1230" s="2">
        <f t="shared" si="149"/>
        <v>-2.0690999999999917</v>
      </c>
      <c r="D1230" s="2">
        <f t="shared" si="150"/>
        <v>83.413579999999996</v>
      </c>
      <c r="E1230" s="2">
        <f t="shared" si="152"/>
        <v>84.886089999999996</v>
      </c>
      <c r="F1230" s="2">
        <f t="shared" si="145"/>
        <v>88.980834999999985</v>
      </c>
      <c r="G1230" s="2">
        <f t="shared" si="147"/>
        <v>112.83875599999999</v>
      </c>
      <c r="H1230" s="2">
        <f t="shared" si="151"/>
        <v>130.47818449999994</v>
      </c>
      <c r="I1230" s="2">
        <f t="array" ref="I1230">SUMPRODUCT(B1214:B1233, (ROW(B1214:B1233)-ROW(B1214)+1)) / (20*21/2)</f>
        <v>83.709591904761893</v>
      </c>
      <c r="J1230" s="2">
        <f t="shared" si="146"/>
        <v>91.133345028394814</v>
      </c>
      <c r="K1230" s="2">
        <f t="shared" si="148"/>
        <v>106.00217777680909</v>
      </c>
    </row>
    <row r="1231" spans="1:11" ht="13.5" x14ac:dyDescent="0.25">
      <c r="A1231" s="3">
        <v>43802</v>
      </c>
      <c r="B1231" s="2">
        <v>80.005099999999999</v>
      </c>
      <c r="C1231" s="2">
        <f t="shared" si="149"/>
        <v>-2.0691000000000059</v>
      </c>
      <c r="D1231" s="2">
        <f t="shared" si="150"/>
        <v>82.957000000000022</v>
      </c>
      <c r="E1231" s="2">
        <f t="shared" si="152"/>
        <v>84.58744999999999</v>
      </c>
      <c r="F1231" s="2">
        <f t="shared" si="145"/>
        <v>88.466665000000006</v>
      </c>
      <c r="G1231" s="2">
        <f t="shared" si="147"/>
        <v>111.85938400000001</v>
      </c>
      <c r="H1231" s="2">
        <f t="shared" si="151"/>
        <v>130.22694799999994</v>
      </c>
      <c r="I1231" s="2">
        <f t="array" ref="I1231">SUMPRODUCT(B1215:B1234, (ROW(B1215:B1234)-ROW(B1215)+1)) / (20*21/2)</f>
        <v>82.739935714285735</v>
      </c>
      <c r="J1231" s="2">
        <f t="shared" si="146"/>
        <v>90.073512168547694</v>
      </c>
      <c r="K1231" s="2">
        <f t="shared" si="148"/>
        <v>104.98268453065971</v>
      </c>
    </row>
    <row r="1232" spans="1:11" ht="13.5" x14ac:dyDescent="0.25">
      <c r="A1232" s="3">
        <v>43803</v>
      </c>
      <c r="B1232" s="2">
        <v>78.384299999999996</v>
      </c>
      <c r="C1232" s="2">
        <f t="shared" si="149"/>
        <v>-1.6208000000000027</v>
      </c>
      <c r="D1232" s="2">
        <f t="shared" si="150"/>
        <v>81.598300000000009</v>
      </c>
      <c r="E1232" s="2">
        <f t="shared" si="152"/>
        <v>83.629459999999995</v>
      </c>
      <c r="F1232" s="2">
        <f t="shared" si="145"/>
        <v>87.596609999999998</v>
      </c>
      <c r="G1232" s="2">
        <f t="shared" si="147"/>
        <v>110.90277200000003</v>
      </c>
      <c r="H1232" s="2">
        <f t="shared" si="151"/>
        <v>129.97314299999994</v>
      </c>
      <c r="I1232" s="2">
        <f t="array" ref="I1232">SUMPRODUCT(B1216:B1235, (ROW(B1216:B1235)-ROW(B1216)+1)) / (20*21/2)</f>
        <v>82.184239523809538</v>
      </c>
      <c r="J1232" s="2">
        <f t="shared" si="146"/>
        <v>88.960253866781244</v>
      </c>
      <c r="K1232" s="2">
        <f t="shared" si="148"/>
        <v>103.93961062749659</v>
      </c>
    </row>
    <row r="1233" spans="1:11" ht="13.5" x14ac:dyDescent="0.25">
      <c r="A1233" s="3">
        <v>43804</v>
      </c>
      <c r="B1233" s="2">
        <v>76.211699999999993</v>
      </c>
      <c r="C1233" s="2">
        <f t="shared" si="149"/>
        <v>-2.1726000000000028</v>
      </c>
      <c r="D1233" s="2">
        <f t="shared" si="150"/>
        <v>80.163719999999998</v>
      </c>
      <c r="E1233" s="2">
        <f t="shared" si="152"/>
        <v>82.422479999999979</v>
      </c>
      <c r="F1233" s="2">
        <f t="shared" si="145"/>
        <v>86.37239000000001</v>
      </c>
      <c r="G1233" s="2">
        <f t="shared" si="147"/>
        <v>109.84891200000001</v>
      </c>
      <c r="H1233" s="2">
        <f t="shared" si="151"/>
        <v>129.70514699999995</v>
      </c>
      <c r="I1233" s="2">
        <f t="array" ref="I1233">SUMPRODUCT(B1217:B1236, (ROW(B1217:B1236)-ROW(B1217)+1)) / (20*21/2)</f>
        <v>81.870453809523823</v>
      </c>
      <c r="J1233" s="2">
        <f t="shared" si="146"/>
        <v>87.746105879468743</v>
      </c>
      <c r="K1233" s="2">
        <f t="shared" si="148"/>
        <v>102.85224158328104</v>
      </c>
    </row>
    <row r="1234" spans="1:11" ht="13.5" x14ac:dyDescent="0.25">
      <c r="A1234" s="3">
        <v>43805</v>
      </c>
      <c r="B1234" s="2">
        <v>76.191000000000003</v>
      </c>
      <c r="C1234" s="2">
        <f t="shared" si="149"/>
        <v>-2.0699999999990837E-2</v>
      </c>
      <c r="D1234" s="2">
        <f t="shared" si="150"/>
        <v>78.573260000000005</v>
      </c>
      <c r="E1234" s="2">
        <f t="shared" si="152"/>
        <v>81.282399999999996</v>
      </c>
      <c r="F1234" s="2">
        <f t="shared" si="145"/>
        <v>85.453710000000015</v>
      </c>
      <c r="G1234" s="2">
        <f t="shared" si="147"/>
        <v>108.71890800000001</v>
      </c>
      <c r="H1234" s="2">
        <f t="shared" si="151"/>
        <v>129.42551599999993</v>
      </c>
      <c r="I1234" s="2">
        <f t="array" ref="I1234">SUMPRODUCT(B1218:B1237, (ROW(B1218:B1237)-ROW(B1218)+1)) / (20*21/2)</f>
        <v>81.663380952380948</v>
      </c>
      <c r="J1234" s="2">
        <f t="shared" si="146"/>
        <v>86.64561960523362</v>
      </c>
      <c r="K1234" s="2">
        <f t="shared" si="148"/>
        <v>101.80670269766217</v>
      </c>
    </row>
    <row r="1235" spans="1:11" ht="13.5" x14ac:dyDescent="0.25">
      <c r="A1235" s="3">
        <v>43808</v>
      </c>
      <c r="B1235" s="2">
        <v>79.618899999999996</v>
      </c>
      <c r="C1235" s="2">
        <f t="shared" si="149"/>
        <v>3.427899999999994</v>
      </c>
      <c r="D1235" s="2">
        <f t="shared" si="150"/>
        <v>78.0822</v>
      </c>
      <c r="E1235" s="2">
        <f t="shared" si="152"/>
        <v>80.747890000000012</v>
      </c>
      <c r="F1235" s="2">
        <f t="shared" si="145"/>
        <v>84.74815000000001</v>
      </c>
      <c r="G1235" s="2">
        <f t="shared" si="147"/>
        <v>107.632496</v>
      </c>
      <c r="H1235" s="2">
        <f t="shared" si="151"/>
        <v>129.15142749999993</v>
      </c>
      <c r="I1235" s="2">
        <f t="array" ref="I1235">SUMPRODUCT(B1219:B1238, (ROW(B1219:B1238)-ROW(B1219)+1)) / (20*21/2)</f>
        <v>81.505638095238098</v>
      </c>
      <c r="J1235" s="2">
        <f t="shared" si="146"/>
        <v>85.976408214258996</v>
      </c>
      <c r="K1235" s="2">
        <f t="shared" si="148"/>
        <v>100.93659278794993</v>
      </c>
    </row>
    <row r="1236" spans="1:11" ht="13.5" x14ac:dyDescent="0.25">
      <c r="A1236" s="3">
        <v>43809</v>
      </c>
      <c r="B1236" s="2">
        <v>81.453400000000002</v>
      </c>
      <c r="C1236" s="2">
        <f t="shared" si="149"/>
        <v>1.8345000000000056</v>
      </c>
      <c r="D1236" s="2">
        <f t="shared" si="150"/>
        <v>78.371859999999998</v>
      </c>
      <c r="E1236" s="2">
        <f t="shared" si="152"/>
        <v>80.66443000000001</v>
      </c>
      <c r="F1236" s="2">
        <f t="shared" ref="F1236:F1299" si="153">AVERAGE(B1217:B1236)</f>
        <v>84.234665000000021</v>
      </c>
      <c r="G1236" s="2">
        <f t="shared" si="147"/>
        <v>106.57863400000002</v>
      </c>
      <c r="H1236" s="2">
        <f t="shared" si="151"/>
        <v>128.85283949999993</v>
      </c>
      <c r="I1236" s="2">
        <f t="array" ref="I1236">SUMPRODUCT(B1220:B1239, (ROW(B1220:B1239)-ROW(B1220)+1)) / (20*21/2)</f>
        <v>81.601836666666657</v>
      </c>
      <c r="J1236" s="2">
        <f t="shared" si="146"/>
        <v>85.545645527186721</v>
      </c>
      <c r="K1236" s="2">
        <f t="shared" si="148"/>
        <v>100.17254601195189</v>
      </c>
    </row>
    <row r="1237" spans="1:11" ht="13.5" x14ac:dyDescent="0.25">
      <c r="A1237" s="3">
        <v>43810</v>
      </c>
      <c r="B1237" s="2">
        <v>82.060400000000001</v>
      </c>
      <c r="C1237" s="2">
        <f t="shared" si="149"/>
        <v>0.60699999999999932</v>
      </c>
      <c r="D1237" s="2">
        <f t="shared" si="150"/>
        <v>79.107079999999996</v>
      </c>
      <c r="E1237" s="2">
        <f t="shared" si="152"/>
        <v>80.35269000000001</v>
      </c>
      <c r="F1237" s="2">
        <f t="shared" si="153"/>
        <v>83.716700000000017</v>
      </c>
      <c r="G1237" s="2">
        <f t="shared" si="147"/>
        <v>105.51760200000001</v>
      </c>
      <c r="H1237" s="2">
        <f t="shared" si="151"/>
        <v>128.54819349999991</v>
      </c>
      <c r="I1237" s="2">
        <f t="array" ref="I1237">SUMPRODUCT(B1221:B1240, (ROW(B1221:B1240)-ROW(B1221)+1)) / (20*21/2)</f>
        <v>81.723748095238093</v>
      </c>
      <c r="J1237" s="2">
        <f t="shared" ref="J1237:J1300" si="154">$J$4*B1237+J1236*(1-$J$4)</f>
        <v>85.213717381740366</v>
      </c>
      <c r="K1237" s="2">
        <f t="shared" si="148"/>
        <v>99.462265776189071</v>
      </c>
    </row>
    <row r="1238" spans="1:11" ht="13.5" x14ac:dyDescent="0.25">
      <c r="A1238" s="3">
        <v>43811</v>
      </c>
      <c r="B1238" s="2">
        <v>82.060400000000001</v>
      </c>
      <c r="C1238" s="2">
        <f t="shared" si="149"/>
        <v>0</v>
      </c>
      <c r="D1238" s="2">
        <f t="shared" si="150"/>
        <v>80.276820000000015</v>
      </c>
      <c r="E1238" s="2">
        <f t="shared" si="152"/>
        <v>80.220269999999999</v>
      </c>
      <c r="F1238" s="2">
        <f t="shared" si="153"/>
        <v>83.133215000000021</v>
      </c>
      <c r="G1238" s="2">
        <f t="shared" si="147"/>
        <v>104.44829400000005</v>
      </c>
      <c r="H1238" s="2">
        <f t="shared" si="151"/>
        <v>128.24354749999992</v>
      </c>
      <c r="I1238" s="2">
        <f t="array" ref="I1238">SUMPRODUCT(B1222:B1241, (ROW(B1222:B1241)-ROW(B1222)+1)) / (20*21/2)</f>
        <v>81.85909238095239</v>
      </c>
      <c r="J1238" s="2">
        <f t="shared" si="154"/>
        <v>84.913401440622238</v>
      </c>
      <c r="K1238" s="2">
        <f t="shared" si="148"/>
        <v>98.77983966731891</v>
      </c>
    </row>
    <row r="1239" spans="1:11" ht="13.5" x14ac:dyDescent="0.25">
      <c r="A1239" s="3">
        <v>43812</v>
      </c>
      <c r="B1239" s="2">
        <v>84.143299999999996</v>
      </c>
      <c r="C1239" s="2">
        <f t="shared" si="149"/>
        <v>2.0828999999999951</v>
      </c>
      <c r="D1239" s="2">
        <f t="shared" si="150"/>
        <v>81.867280000000008</v>
      </c>
      <c r="E1239" s="2">
        <f t="shared" si="152"/>
        <v>80.220269999999999</v>
      </c>
      <c r="F1239" s="2">
        <f t="shared" si="153"/>
        <v>82.794230000000013</v>
      </c>
      <c r="G1239" s="2">
        <f t="shared" si="147"/>
        <v>103.41374600000003</v>
      </c>
      <c r="H1239" s="2">
        <f t="shared" si="151"/>
        <v>127.9489864999999</v>
      </c>
      <c r="I1239" s="2">
        <f t="array" ref="I1239">SUMPRODUCT(B1223:B1242, (ROW(B1223:B1242)-ROW(B1223)+1)) / (20*21/2)</f>
        <v>81.963004285714291</v>
      </c>
      <c r="J1239" s="2">
        <f t="shared" si="154"/>
        <v>84.840058446277268</v>
      </c>
      <c r="K1239" s="2">
        <f t="shared" si="148"/>
        <v>98.205857719580905</v>
      </c>
    </row>
    <row r="1240" spans="1:11" ht="13.5" x14ac:dyDescent="0.25">
      <c r="A1240" s="3">
        <v>43815</v>
      </c>
      <c r="B1240" s="2">
        <v>84.074299999999994</v>
      </c>
      <c r="C1240" s="2">
        <f t="shared" si="149"/>
        <v>-6.9000000000002615E-2</v>
      </c>
      <c r="D1240" s="2">
        <f t="shared" si="150"/>
        <v>82.75836000000001</v>
      </c>
      <c r="E1240" s="2">
        <f t="shared" si="152"/>
        <v>80.420279999999991</v>
      </c>
      <c r="F1240" s="2">
        <f t="shared" si="153"/>
        <v>82.653185000000008</v>
      </c>
      <c r="G1240" s="2">
        <f t="shared" si="147"/>
        <v>102.36402400000003</v>
      </c>
      <c r="H1240" s="2">
        <f t="shared" si="151"/>
        <v>127.65473949999991</v>
      </c>
      <c r="I1240" s="2">
        <f t="array" ref="I1240">SUMPRODUCT(B1224:B1243, (ROW(B1224:B1243)-ROW(B1224)+1)) / (20*21/2)</f>
        <v>82.079534285714288</v>
      </c>
      <c r="J1240" s="2">
        <f t="shared" si="154"/>
        <v>84.767129070441328</v>
      </c>
      <c r="K1240" s="2">
        <f t="shared" si="148"/>
        <v>97.651678985479691</v>
      </c>
    </row>
    <row r="1241" spans="1:11" ht="13.5" x14ac:dyDescent="0.25">
      <c r="A1241" s="3">
        <v>43816</v>
      </c>
      <c r="B1241" s="2">
        <v>84.074299999999994</v>
      </c>
      <c r="C1241" s="2">
        <f t="shared" si="149"/>
        <v>0</v>
      </c>
      <c r="D1241" s="2">
        <f t="shared" si="150"/>
        <v>83.282539999999997</v>
      </c>
      <c r="E1241" s="2">
        <f t="shared" si="152"/>
        <v>80.827199999999991</v>
      </c>
      <c r="F1241" s="2">
        <f t="shared" si="153"/>
        <v>82.707324999999997</v>
      </c>
      <c r="G1241" s="2">
        <f t="shared" si="147"/>
        <v>101.28671400000003</v>
      </c>
      <c r="H1241" s="2">
        <f t="shared" si="151"/>
        <v>127.34704999999991</v>
      </c>
      <c r="I1241" s="2">
        <f t="array" ref="I1241">SUMPRODUCT(B1225:B1244, (ROW(B1225:B1244)-ROW(B1225)+1)) / (20*21/2)</f>
        <v>82.191497142857145</v>
      </c>
      <c r="J1241" s="2">
        <f t="shared" si="154"/>
        <v>84.701145349446904</v>
      </c>
      <c r="K1241" s="2">
        <f t="shared" si="148"/>
        <v>97.119232750754989</v>
      </c>
    </row>
    <row r="1242" spans="1:11" ht="13.5" x14ac:dyDescent="0.25">
      <c r="A1242" s="3">
        <v>43817</v>
      </c>
      <c r="B1242" s="2">
        <v>83.798400000000001</v>
      </c>
      <c r="C1242" s="2">
        <f t="shared" si="149"/>
        <v>-0.27589999999999293</v>
      </c>
      <c r="D1242" s="2">
        <f t="shared" si="150"/>
        <v>83.630140000000011</v>
      </c>
      <c r="E1242" s="2">
        <f t="shared" si="152"/>
        <v>81.368610000000004</v>
      </c>
      <c r="F1242" s="2">
        <f t="shared" si="153"/>
        <v>82.499035000000006</v>
      </c>
      <c r="G1242" s="2">
        <f t="shared" si="147"/>
        <v>100.19009200000002</v>
      </c>
      <c r="H1242" s="2">
        <f t="shared" si="151"/>
        <v>127.03165499999992</v>
      </c>
      <c r="I1242" s="2">
        <f t="array" ref="I1242">SUMPRODUCT(B1226:B1245, (ROW(B1226:B1245)-ROW(B1226)+1)) / (20*21/2)</f>
        <v>82.192484285714301</v>
      </c>
      <c r="J1242" s="2">
        <f t="shared" si="154"/>
        <v>84.615169601880538</v>
      </c>
      <c r="K1242" s="2">
        <f t="shared" si="148"/>
        <v>96.596847152686166</v>
      </c>
    </row>
    <row r="1243" spans="1:11" ht="13.5" x14ac:dyDescent="0.25">
      <c r="A1243" s="3">
        <v>43818</v>
      </c>
      <c r="B1243" s="2">
        <v>83.7226</v>
      </c>
      <c r="C1243" s="2">
        <f t="shared" si="149"/>
        <v>-7.5800000000000978E-2</v>
      </c>
      <c r="D1243" s="2">
        <f t="shared" si="150"/>
        <v>83.962580000000003</v>
      </c>
      <c r="E1243" s="2">
        <f t="shared" si="152"/>
        <v>82.119700000000009</v>
      </c>
      <c r="F1243" s="2">
        <f t="shared" si="153"/>
        <v>82.271090000000001</v>
      </c>
      <c r="G1243" s="2">
        <f t="shared" si="147"/>
        <v>99.104230000000044</v>
      </c>
      <c r="H1243" s="2">
        <f t="shared" si="151"/>
        <v>126.74190899999992</v>
      </c>
      <c r="I1243" s="2">
        <f t="array" ref="I1243">SUMPRODUCT(B1227:B1246, (ROW(B1227:B1246)-ROW(B1227)+1)) / (20*21/2)</f>
        <v>82.207232380952377</v>
      </c>
      <c r="J1243" s="2">
        <f t="shared" si="154"/>
        <v>84.530162973130018</v>
      </c>
      <c r="K1243" s="2">
        <f t="shared" si="148"/>
        <v>96.091974715325932</v>
      </c>
    </row>
    <row r="1244" spans="1:11" ht="13.5" x14ac:dyDescent="0.25">
      <c r="A1244" s="3">
        <v>43819</v>
      </c>
      <c r="B1244" s="2">
        <v>83.446700000000007</v>
      </c>
      <c r="C1244" s="2">
        <f t="shared" si="149"/>
        <v>-0.27589999999999293</v>
      </c>
      <c r="D1244" s="2">
        <f t="shared" si="150"/>
        <v>83.823260000000005</v>
      </c>
      <c r="E1244" s="2">
        <f t="shared" si="152"/>
        <v>82.845269999999999</v>
      </c>
      <c r="F1244" s="2">
        <f t="shared" si="153"/>
        <v>82.063834999999997</v>
      </c>
      <c r="G1244" s="2">
        <f t="shared" si="147"/>
        <v>97.999056000000039</v>
      </c>
      <c r="H1244" s="2">
        <f t="shared" si="151"/>
        <v>126.46396249999991</v>
      </c>
      <c r="I1244" s="2">
        <f t="array" ref="I1244">SUMPRODUCT(B1228:B1247, (ROW(B1228:B1247)-ROW(B1228)+1)) / (20*21/2)</f>
        <v>82.374074761904765</v>
      </c>
      <c r="J1244" s="2">
        <f t="shared" si="154"/>
        <v>84.426976023308114</v>
      </c>
      <c r="K1244" s="2">
        <f t="shared" si="148"/>
        <v>95.596081589234714</v>
      </c>
    </row>
    <row r="1245" spans="1:11" ht="13.5" x14ac:dyDescent="0.25">
      <c r="A1245" s="3">
        <v>43822</v>
      </c>
      <c r="B1245" s="2">
        <v>82.074200000000005</v>
      </c>
      <c r="C1245" s="2">
        <f t="shared" si="149"/>
        <v>-1.3725000000000023</v>
      </c>
      <c r="D1245" s="2">
        <f t="shared" si="150"/>
        <v>83.423240000000007</v>
      </c>
      <c r="E1245" s="2">
        <f t="shared" si="152"/>
        <v>83.090799999999987</v>
      </c>
      <c r="F1245" s="2">
        <f t="shared" si="153"/>
        <v>81.919344999999993</v>
      </c>
      <c r="G1245" s="2">
        <f t="shared" si="147"/>
        <v>96.854156000000003</v>
      </c>
      <c r="H1245" s="2">
        <f t="shared" si="151"/>
        <v>126.19364999999991</v>
      </c>
      <c r="I1245" s="2">
        <f t="array" ref="I1245">SUMPRODUCT(B1229:B1248, (ROW(B1229:B1248)-ROW(B1229)+1)) / (20*21/2)</f>
        <v>82.528437619047622</v>
      </c>
      <c r="J1245" s="2">
        <f t="shared" si="154"/>
        <v>84.202902116326385</v>
      </c>
      <c r="K1245" s="2">
        <f t="shared" si="148"/>
        <v>95.065811722990219</v>
      </c>
    </row>
    <row r="1246" spans="1:11" ht="13.5" x14ac:dyDescent="0.25">
      <c r="A1246" s="3">
        <v>43823</v>
      </c>
      <c r="B1246" s="2">
        <v>82.074200000000005</v>
      </c>
      <c r="C1246" s="2">
        <f t="shared" si="149"/>
        <v>0</v>
      </c>
      <c r="D1246" s="2">
        <f t="shared" si="150"/>
        <v>83.023220000000009</v>
      </c>
      <c r="E1246" s="2">
        <f t="shared" si="152"/>
        <v>83.15288000000001</v>
      </c>
      <c r="F1246" s="2">
        <f t="shared" si="153"/>
        <v>81.908654999999996</v>
      </c>
      <c r="G1246" s="2">
        <f t="shared" si="147"/>
        <v>95.681668000000002</v>
      </c>
      <c r="H1246" s="2">
        <f t="shared" si="151"/>
        <v>125.92333749999989</v>
      </c>
      <c r="I1246" s="2">
        <f t="array" ref="I1246">SUMPRODUCT(B1230:B1249, (ROW(B1230:B1249)-ROW(B1230)+1)) / (20*21/2)</f>
        <v>82.68115761904761</v>
      </c>
      <c r="J1246" s="2">
        <f t="shared" si="154"/>
        <v>84.000168581438146</v>
      </c>
      <c r="K1246" s="2">
        <f t="shared" si="148"/>
        <v>94.556336753461196</v>
      </c>
    </row>
    <row r="1247" spans="1:11" ht="13.5" x14ac:dyDescent="0.25">
      <c r="A1247" s="3">
        <v>43824</v>
      </c>
      <c r="B1247" s="2">
        <v>83.660499999999999</v>
      </c>
      <c r="C1247" s="2">
        <f t="shared" si="149"/>
        <v>1.5862999999999943</v>
      </c>
      <c r="D1247" s="2">
        <f t="shared" si="150"/>
        <v>82.995640000000009</v>
      </c>
      <c r="E1247" s="2">
        <f t="shared" si="152"/>
        <v>83.31289000000001</v>
      </c>
      <c r="F1247" s="2">
        <f t="shared" si="153"/>
        <v>81.832790000000003</v>
      </c>
      <c r="G1247" s="2">
        <f t="shared" si="147"/>
        <v>94.527112000000002</v>
      </c>
      <c r="H1247" s="2">
        <f t="shared" si="151"/>
        <v>125.6306454999999</v>
      </c>
      <c r="I1247" s="2">
        <f t="array" ref="I1247">SUMPRODUCT(B1231:B1250, (ROW(B1231:B1250)-ROW(B1231)+1)) / (20*21/2)</f>
        <v>82.835256190476187</v>
      </c>
      <c r="J1247" s="2">
        <f t="shared" si="154"/>
        <v>83.967819192729763</v>
      </c>
      <c r="K1247" s="2">
        <f t="shared" si="148"/>
        <v>94.129049037639192</v>
      </c>
    </row>
    <row r="1248" spans="1:11" ht="13.5" x14ac:dyDescent="0.25">
      <c r="A1248" s="3">
        <v>43825</v>
      </c>
      <c r="B1248" s="2">
        <v>83.453599999999994</v>
      </c>
      <c r="C1248" s="2">
        <f t="shared" si="149"/>
        <v>-0.20690000000000452</v>
      </c>
      <c r="D1248" s="2">
        <f t="shared" si="150"/>
        <v>82.941839999999999</v>
      </c>
      <c r="E1248" s="2">
        <f t="shared" si="152"/>
        <v>83.452209999999994</v>
      </c>
      <c r="F1248" s="2">
        <f t="shared" si="153"/>
        <v>81.836240000000004</v>
      </c>
      <c r="G1248" s="2">
        <f t="shared" si="147"/>
        <v>93.382211999999996</v>
      </c>
      <c r="H1248" s="2">
        <f t="shared" si="151"/>
        <v>125.32769399999989</v>
      </c>
      <c r="I1248" s="2">
        <f t="array" ref="I1248">SUMPRODUCT(B1232:B1251, (ROW(B1232:B1251)-ROW(B1232)+1)) / (20*21/2)</f>
        <v>82.979664761904758</v>
      </c>
      <c r="J1248" s="2">
        <f t="shared" si="154"/>
        <v>83.918845936279297</v>
      </c>
      <c r="K1248" s="2">
        <f t="shared" si="148"/>
        <v>93.71040397733961</v>
      </c>
    </row>
    <row r="1249" spans="1:11" ht="13.5" x14ac:dyDescent="0.25">
      <c r="A1249" s="3">
        <v>43826</v>
      </c>
      <c r="B1249" s="2">
        <v>83.439800000000005</v>
      </c>
      <c r="C1249" s="2">
        <f t="shared" si="149"/>
        <v>-1.3799999999989154E-2</v>
      </c>
      <c r="D1249" s="2">
        <f t="shared" si="150"/>
        <v>82.940460000000002</v>
      </c>
      <c r="E1249" s="2">
        <f t="shared" si="152"/>
        <v>83.381859999999989</v>
      </c>
      <c r="F1249" s="2">
        <f t="shared" si="153"/>
        <v>81.801065000000008</v>
      </c>
      <c r="G1249" s="2">
        <f t="shared" si="147"/>
        <v>92.237173999999996</v>
      </c>
      <c r="H1249" s="2">
        <f t="shared" si="151"/>
        <v>125.02460749999992</v>
      </c>
      <c r="I1249" s="2">
        <f t="array" ref="I1249">SUMPRODUCT(B1233:B1252, (ROW(B1233:B1252)-ROW(B1233)+1)) / (20*21/2)</f>
        <v>82.983180476190469</v>
      </c>
      <c r="J1249" s="2">
        <f t="shared" si="154"/>
        <v>83.873222513776511</v>
      </c>
      <c r="K1249" s="2">
        <f t="shared" si="148"/>
        <v>93.307635193914521</v>
      </c>
    </row>
    <row r="1250" spans="1:11" ht="13.5" x14ac:dyDescent="0.25">
      <c r="A1250" s="3">
        <v>43829</v>
      </c>
      <c r="B1250" s="2">
        <v>83.4191</v>
      </c>
      <c r="C1250" s="2">
        <f t="shared" si="149"/>
        <v>-2.0700000000005048E-2</v>
      </c>
      <c r="D1250" s="2">
        <f t="shared" si="150"/>
        <v>83.209440000000001</v>
      </c>
      <c r="E1250" s="2">
        <f t="shared" si="152"/>
        <v>83.316339999999997</v>
      </c>
      <c r="F1250" s="2">
        <f t="shared" si="153"/>
        <v>81.868310000000008</v>
      </c>
      <c r="G1250" s="2">
        <f t="shared" si="147"/>
        <v>91.091583999999997</v>
      </c>
      <c r="H1250" s="2">
        <f t="shared" si="151"/>
        <v>124.73004949999991</v>
      </c>
      <c r="I1250" s="2">
        <f t="array" ref="I1250">SUMPRODUCT(B1234:B1253, (ROW(B1234:B1253)-ROW(B1234)+1)) / (20*21/2)</f>
        <v>82.903439523809524</v>
      </c>
      <c r="J1250" s="2">
        <f t="shared" si="154"/>
        <v>83.829972750559705</v>
      </c>
      <c r="K1250" s="2">
        <f t="shared" si="148"/>
        <v>92.919849500035525</v>
      </c>
    </row>
    <row r="1251" spans="1:11" ht="13.5" x14ac:dyDescent="0.25">
      <c r="A1251" s="3">
        <v>43830</v>
      </c>
      <c r="B1251" s="2">
        <v>83.384600000000006</v>
      </c>
      <c r="C1251" s="2">
        <f t="shared" si="149"/>
        <v>-3.4499999999994202E-2</v>
      </c>
      <c r="D1251" s="2">
        <f t="shared" si="150"/>
        <v>83.471520000000012</v>
      </c>
      <c r="E1251" s="2">
        <f t="shared" si="152"/>
        <v>83.247370000000004</v>
      </c>
      <c r="F1251" s="2">
        <f t="shared" si="153"/>
        <v>82.037285000000011</v>
      </c>
      <c r="G1251" s="2">
        <f t="shared" si="147"/>
        <v>90.029447999999988</v>
      </c>
      <c r="H1251" s="2">
        <f t="shared" si="151"/>
        <v>124.43531899999991</v>
      </c>
      <c r="I1251" s="2">
        <f t="array" ref="I1251">SUMPRODUCT(B1235:B1254, (ROW(B1235:B1254)-ROW(B1235)+1)) / (20*21/2)</f>
        <v>82.766875714285717</v>
      </c>
      <c r="J1251" s="2">
        <f t="shared" si="154"/>
        <v>83.787556298125452</v>
      </c>
      <c r="K1251" s="2">
        <f t="shared" si="148"/>
        <v>92.545918147092962</v>
      </c>
    </row>
    <row r="1252" spans="1:11" ht="13.5" x14ac:dyDescent="0.25">
      <c r="A1252" s="3">
        <v>43832</v>
      </c>
      <c r="B1252" s="2">
        <v>82.074200000000005</v>
      </c>
      <c r="C1252" s="2">
        <f t="shared" si="149"/>
        <v>-1.3104000000000013</v>
      </c>
      <c r="D1252" s="2">
        <f t="shared" si="150"/>
        <v>83.154259999999994</v>
      </c>
      <c r="E1252" s="2">
        <f t="shared" si="152"/>
        <v>83.074950000000001</v>
      </c>
      <c r="F1252" s="2">
        <f t="shared" si="153"/>
        <v>82.22178000000001</v>
      </c>
      <c r="G1252" s="2">
        <f t="shared" si="147"/>
        <v>89.037661999999997</v>
      </c>
      <c r="H1252" s="2">
        <f t="shared" si="151"/>
        <v>124.12085799999991</v>
      </c>
      <c r="I1252" s="2">
        <f t="array" ref="I1252">SUMPRODUCT(B1236:B1255, (ROW(B1236:B1255)-ROW(B1236)+1)) / (20*21/2)</f>
        <v>82.573695238095226</v>
      </c>
      <c r="J1252" s="2">
        <f t="shared" si="154"/>
        <v>83.624379507827783</v>
      </c>
      <c r="K1252" s="2">
        <f t="shared" si="148"/>
        <v>92.13526253348148</v>
      </c>
    </row>
    <row r="1253" spans="1:11" ht="13.5" x14ac:dyDescent="0.25">
      <c r="A1253" s="3">
        <v>43833</v>
      </c>
      <c r="B1253" s="2">
        <v>81.384500000000003</v>
      </c>
      <c r="C1253" s="2">
        <f t="shared" si="149"/>
        <v>-0.68970000000000198</v>
      </c>
      <c r="D1253" s="2">
        <f t="shared" si="150"/>
        <v>82.740440000000007</v>
      </c>
      <c r="E1253" s="2">
        <f t="shared" si="152"/>
        <v>82.841139999999996</v>
      </c>
      <c r="F1253" s="2">
        <f t="shared" si="153"/>
        <v>82.480420000000024</v>
      </c>
      <c r="G1253" s="2">
        <f t="shared" si="147"/>
        <v>88.058428000000006</v>
      </c>
      <c r="H1253" s="2">
        <f t="shared" si="151"/>
        <v>123.81289799999992</v>
      </c>
      <c r="I1253" s="2">
        <f t="array" ref="I1253">SUMPRODUCT(B1237:B1256, (ROW(B1237:B1256)-ROW(B1237)+1)) / (20*21/2)</f>
        <v>82.1914676190476</v>
      </c>
      <c r="J1253" s="2">
        <f t="shared" si="154"/>
        <v>83.411057649939423</v>
      </c>
      <c r="K1253" s="2">
        <f t="shared" si="148"/>
        <v>91.71366400275673</v>
      </c>
    </row>
    <row r="1254" spans="1:11" ht="13.5" x14ac:dyDescent="0.25">
      <c r="A1254" s="3">
        <v>43836</v>
      </c>
      <c r="B1254" s="2">
        <v>81.046499999999995</v>
      </c>
      <c r="C1254" s="2">
        <f t="shared" si="149"/>
        <v>-0.33800000000000807</v>
      </c>
      <c r="D1254" s="2">
        <f t="shared" si="150"/>
        <v>82.261780000000002</v>
      </c>
      <c r="E1254" s="2">
        <f t="shared" si="152"/>
        <v>82.601120000000009</v>
      </c>
      <c r="F1254" s="2">
        <f t="shared" si="153"/>
        <v>82.723195000000004</v>
      </c>
      <c r="G1254" s="2">
        <f t="shared" si="147"/>
        <v>87.217132000000007</v>
      </c>
      <c r="H1254" s="2">
        <f t="shared" si="151"/>
        <v>123.5097714999999</v>
      </c>
      <c r="I1254" s="2">
        <f t="array" ref="I1254">SUMPRODUCT(B1238:B1257, (ROW(B1238:B1257)-ROW(B1238)+1)) / (20*21/2)</f>
        <v>81.743229523809518</v>
      </c>
      <c r="J1254" s="2">
        <f t="shared" si="154"/>
        <v>83.185861683278532</v>
      </c>
      <c r="K1254" s="2">
        <f t="shared" si="148"/>
        <v>91.295343845785879</v>
      </c>
    </row>
    <row r="1255" spans="1:11" ht="13.5" x14ac:dyDescent="0.25">
      <c r="A1255" s="3">
        <v>43837</v>
      </c>
      <c r="B1255" s="2">
        <v>80.694800000000001</v>
      </c>
      <c r="C1255" s="2">
        <f t="shared" si="149"/>
        <v>-0.35169999999999391</v>
      </c>
      <c r="D1255" s="2">
        <f t="shared" si="150"/>
        <v>81.716919999999988</v>
      </c>
      <c r="E1255" s="2">
        <f t="shared" si="152"/>
        <v>82.463180000000008</v>
      </c>
      <c r="F1255" s="2">
        <f t="shared" si="153"/>
        <v>82.776990000000012</v>
      </c>
      <c r="G1255" s="2">
        <f t="shared" si="147"/>
        <v>86.516536000000002</v>
      </c>
      <c r="H1255" s="2">
        <f t="shared" si="151"/>
        <v>123.20521599999991</v>
      </c>
      <c r="I1255" s="2">
        <f t="array" ref="I1255">SUMPRODUCT(B1239:B1258, (ROW(B1239:B1258)-ROW(B1239)+1)) / (20*21/2)</f>
        <v>81.248945714285725</v>
      </c>
      <c r="J1255" s="2">
        <f t="shared" si="154"/>
        <v>82.948617713442474</v>
      </c>
      <c r="K1255" s="2">
        <f t="shared" si="148"/>
        <v>90.879636243990348</v>
      </c>
    </row>
    <row r="1256" spans="1:11" ht="13.5" x14ac:dyDescent="0.25">
      <c r="A1256" s="3">
        <v>43838</v>
      </c>
      <c r="B1256" s="2">
        <v>78.763599999999997</v>
      </c>
      <c r="C1256" s="2">
        <f t="shared" si="149"/>
        <v>-1.931200000000004</v>
      </c>
      <c r="D1256" s="2">
        <f t="shared" si="150"/>
        <v>80.792720000000003</v>
      </c>
      <c r="E1256" s="2">
        <f t="shared" si="152"/>
        <v>82.132120000000015</v>
      </c>
      <c r="F1256" s="2">
        <f t="shared" si="153"/>
        <v>82.642500000000013</v>
      </c>
      <c r="G1256" s="2">
        <f t="shared" si="147"/>
        <v>85.912084000000007</v>
      </c>
      <c r="H1256" s="2">
        <f t="shared" si="151"/>
        <v>122.89103749999991</v>
      </c>
      <c r="I1256" s="2">
        <f t="array" ref="I1256">SUMPRODUCT(B1240:B1259, (ROW(B1240:B1259)-ROW(B1240)+1)) / (20*21/2)</f>
        <v>80.725033809523822</v>
      </c>
      <c r="J1256" s="2">
        <f t="shared" si="154"/>
        <v>82.550044597876521</v>
      </c>
      <c r="K1256" s="2">
        <f t="shared" si="148"/>
        <v>90.404497567755428</v>
      </c>
    </row>
    <row r="1257" spans="1:11" ht="13.5" x14ac:dyDescent="0.25">
      <c r="A1257" s="3">
        <v>43839</v>
      </c>
      <c r="B1257" s="2">
        <v>77.936000000000007</v>
      </c>
      <c r="C1257" s="2">
        <f t="shared" si="149"/>
        <v>-0.82759999999998968</v>
      </c>
      <c r="D1257" s="2">
        <f t="shared" si="150"/>
        <v>79.965079999999986</v>
      </c>
      <c r="E1257" s="2">
        <f t="shared" si="152"/>
        <v>81.559670000000011</v>
      </c>
      <c r="F1257" s="2">
        <f t="shared" si="153"/>
        <v>82.436279999999996</v>
      </c>
      <c r="G1257" s="2">
        <f t="shared" si="147"/>
        <v>85.423777999999999</v>
      </c>
      <c r="H1257" s="2">
        <f t="shared" si="151"/>
        <v>122.57235849999992</v>
      </c>
      <c r="I1257" s="2">
        <f t="array" ref="I1257">SUMPRODUCT(B1241:B1260, (ROW(B1241:B1260)-ROW(B1241)+1)) / (20*21/2)</f>
        <v>80.157773333333338</v>
      </c>
      <c r="J1257" s="2">
        <f t="shared" si="154"/>
        <v>82.110611779031132</v>
      </c>
      <c r="K1257" s="2">
        <f t="shared" si="148"/>
        <v>89.915536878823843</v>
      </c>
    </row>
    <row r="1258" spans="1:11" ht="13.5" x14ac:dyDescent="0.25">
      <c r="A1258" s="3">
        <v>43840</v>
      </c>
      <c r="B1258" s="2">
        <v>77.246300000000005</v>
      </c>
      <c r="C1258" s="2">
        <f t="shared" si="149"/>
        <v>-0.68970000000000198</v>
      </c>
      <c r="D1258" s="2">
        <f t="shared" si="150"/>
        <v>79.137439999999998</v>
      </c>
      <c r="E1258" s="2">
        <f t="shared" si="152"/>
        <v>80.938940000000002</v>
      </c>
      <c r="F1258" s="2">
        <f t="shared" si="153"/>
        <v>82.195574999999991</v>
      </c>
      <c r="G1258" s="2">
        <f t="shared" si="147"/>
        <v>84.921677999999986</v>
      </c>
      <c r="H1258" s="2">
        <f t="shared" si="151"/>
        <v>122.24957249999989</v>
      </c>
      <c r="I1258" s="2">
        <f t="array" ref="I1258">SUMPRODUCT(B1242:B1261, (ROW(B1242:B1261)-ROW(B1242)+1)) / (20*21/2)</f>
        <v>79.432538571428566</v>
      </c>
      <c r="J1258" s="2">
        <f t="shared" si="154"/>
        <v>81.647343990551988</v>
      </c>
      <c r="K1258" s="2">
        <f t="shared" si="148"/>
        <v>89.418704060046451</v>
      </c>
    </row>
    <row r="1259" spans="1:11" ht="13.5" x14ac:dyDescent="0.25">
      <c r="A1259" s="3">
        <v>43843</v>
      </c>
      <c r="B1259" s="2">
        <v>76.694500000000005</v>
      </c>
      <c r="C1259" s="2">
        <f t="shared" si="149"/>
        <v>-0.55180000000000007</v>
      </c>
      <c r="D1259" s="2">
        <f t="shared" si="150"/>
        <v>78.267039999999994</v>
      </c>
      <c r="E1259" s="2">
        <f t="shared" si="152"/>
        <v>80.264409999999998</v>
      </c>
      <c r="F1259" s="2">
        <f t="shared" si="153"/>
        <v>81.823134999999979</v>
      </c>
      <c r="G1259" s="2">
        <f t="shared" si="147"/>
        <v>84.53130800000001</v>
      </c>
      <c r="H1259" s="2">
        <f t="shared" si="151"/>
        <v>121.93457049999989</v>
      </c>
      <c r="I1259" s="2">
        <f t="array" ref="I1259">SUMPRODUCT(B1243:B1262, (ROW(B1243:B1262)-ROW(B1243)+1)) / (20*21/2)</f>
        <v>78.756239523809526</v>
      </c>
      <c r="J1259" s="2">
        <f t="shared" si="154"/>
        <v>81.175644562880365</v>
      </c>
      <c r="K1259" s="2">
        <f t="shared" si="148"/>
        <v>88.919715665534824</v>
      </c>
    </row>
    <row r="1260" spans="1:11" ht="13.5" x14ac:dyDescent="0.25">
      <c r="A1260" s="3">
        <v>43845</v>
      </c>
      <c r="B1260" s="2">
        <v>75.866900000000001</v>
      </c>
      <c r="C1260" s="2">
        <f t="shared" si="149"/>
        <v>-0.82760000000000389</v>
      </c>
      <c r="D1260" s="2">
        <f t="shared" si="150"/>
        <v>77.301459999999992</v>
      </c>
      <c r="E1260" s="2">
        <f t="shared" si="152"/>
        <v>79.50918999999999</v>
      </c>
      <c r="F1260" s="2">
        <f t="shared" si="153"/>
        <v>81.412764999999993</v>
      </c>
      <c r="G1260" s="2">
        <f t="shared" si="147"/>
        <v>84.241496000000012</v>
      </c>
      <c r="H1260" s="2">
        <f t="shared" si="151"/>
        <v>121.61048849999992</v>
      </c>
      <c r="I1260" s="2">
        <f t="array" ref="I1260">SUMPRODUCT(B1244:B1263, (ROW(B1244:B1263)-ROW(B1244)+1)) / (20*21/2)</f>
        <v>78.212952857142852</v>
      </c>
      <c r="J1260" s="2">
        <f t="shared" si="154"/>
        <v>80.670049842606034</v>
      </c>
      <c r="K1260" s="2">
        <f t="shared" si="148"/>
        <v>88.407840541396197</v>
      </c>
    </row>
    <row r="1261" spans="1:11" ht="13.5" x14ac:dyDescent="0.25">
      <c r="A1261" s="3">
        <v>43846</v>
      </c>
      <c r="B1261" s="2">
        <v>73.797799999999995</v>
      </c>
      <c r="C1261" s="2">
        <f t="shared" si="149"/>
        <v>-2.0691000000000059</v>
      </c>
      <c r="D1261" s="2">
        <f t="shared" si="150"/>
        <v>76.308300000000003</v>
      </c>
      <c r="E1261" s="2">
        <f t="shared" si="152"/>
        <v>78.550510000000003</v>
      </c>
      <c r="F1261" s="2">
        <f t="shared" si="153"/>
        <v>80.89894000000001</v>
      </c>
      <c r="G1261" s="2">
        <f t="shared" si="147"/>
        <v>83.911682000000013</v>
      </c>
      <c r="H1261" s="2">
        <f t="shared" si="151"/>
        <v>121.25793999999991</v>
      </c>
      <c r="I1261" s="2">
        <f t="array" ref="I1261">SUMPRODUCT(B1245:B1264, (ROW(B1245:B1264)-ROW(B1245)+1)) / (20*21/2)</f>
        <v>77.671933809523807</v>
      </c>
      <c r="J1261" s="2">
        <f t="shared" si="154"/>
        <v>80.015549857595943</v>
      </c>
      <c r="K1261" s="2">
        <f t="shared" si="148"/>
        <v>87.834897775066935</v>
      </c>
    </row>
    <row r="1262" spans="1:11" ht="13.5" x14ac:dyDescent="0.25">
      <c r="A1262" s="3">
        <v>43847</v>
      </c>
      <c r="B1262" s="2">
        <v>73.797799999999995</v>
      </c>
      <c r="C1262" s="2">
        <f t="shared" si="149"/>
        <v>0</v>
      </c>
      <c r="D1262" s="2">
        <f t="shared" si="150"/>
        <v>75.48066</v>
      </c>
      <c r="E1262" s="2">
        <f t="shared" si="152"/>
        <v>77.722870000000015</v>
      </c>
      <c r="F1262" s="2">
        <f t="shared" si="153"/>
        <v>80.398910000000015</v>
      </c>
      <c r="G1262" s="2">
        <f t="shared" si="147"/>
        <v>83.471930000000029</v>
      </c>
      <c r="H1262" s="2">
        <f t="shared" si="151"/>
        <v>120.91527549999992</v>
      </c>
      <c r="I1262" s="2">
        <f t="array" ref="I1262">SUMPRODUCT(B1246:B1265, (ROW(B1246:B1265)-ROW(B1246)+1)) / (20*21/2)</f>
        <v>77.031428571428577</v>
      </c>
      <c r="J1262" s="2">
        <f t="shared" si="154"/>
        <v>79.423383204491572</v>
      </c>
      <c r="K1262" s="2">
        <f t="shared" si="148"/>
        <v>87.28442335251529</v>
      </c>
    </row>
    <row r="1263" spans="1:11" ht="13.5" x14ac:dyDescent="0.25">
      <c r="A1263" s="3">
        <v>43850</v>
      </c>
      <c r="B1263" s="2">
        <v>74.694400000000002</v>
      </c>
      <c r="C1263" s="2">
        <f t="shared" si="149"/>
        <v>0.8966000000000065</v>
      </c>
      <c r="D1263" s="2">
        <f t="shared" si="150"/>
        <v>74.970280000000002</v>
      </c>
      <c r="E1263" s="2">
        <f t="shared" si="152"/>
        <v>77.05386</v>
      </c>
      <c r="F1263" s="2">
        <f t="shared" si="153"/>
        <v>79.947500000000005</v>
      </c>
      <c r="G1263" s="2">
        <f t="shared" si="147"/>
        <v>82.951896000000019</v>
      </c>
      <c r="H1263" s="2">
        <f t="shared" si="151"/>
        <v>120.57709399999989</v>
      </c>
      <c r="I1263" s="2">
        <f t="array" ref="I1263">SUMPRODUCT(B1247:B1266, (ROW(B1247:B1266)-ROW(B1247)+1)) / (20*21/2)</f>
        <v>76.664509047619049</v>
      </c>
      <c r="J1263" s="2">
        <f t="shared" si="154"/>
        <v>78.973003851682847</v>
      </c>
      <c r="K1263" s="2">
        <f t="shared" si="148"/>
        <v>86.790696946534297</v>
      </c>
    </row>
    <row r="1264" spans="1:11" ht="13.5" x14ac:dyDescent="0.25">
      <c r="A1264" s="3">
        <v>43851</v>
      </c>
      <c r="B1264" s="2">
        <v>74.266800000000003</v>
      </c>
      <c r="C1264" s="2">
        <f t="shared" si="149"/>
        <v>-0.4275999999999982</v>
      </c>
      <c r="D1264" s="2">
        <f t="shared" si="150"/>
        <v>74.484739999999988</v>
      </c>
      <c r="E1264" s="2">
        <f t="shared" si="152"/>
        <v>76.375889999999998</v>
      </c>
      <c r="F1264" s="2">
        <f t="shared" si="153"/>
        <v>79.488505000000018</v>
      </c>
      <c r="G1264" s="2">
        <f t="shared" si="147"/>
        <v>82.545940000000016</v>
      </c>
      <c r="H1264" s="2">
        <f t="shared" si="151"/>
        <v>120.24006899999991</v>
      </c>
      <c r="I1264" s="2">
        <f t="array" ref="I1264">SUMPRODUCT(B1248:B1267, (ROW(B1248:B1267)-ROW(B1248)+1)) / (20*21/2)</f>
        <v>76.134065238095246</v>
      </c>
      <c r="J1264" s="2">
        <f t="shared" si="154"/>
        <v>78.524793961046385</v>
      </c>
      <c r="K1264" s="2">
        <f t="shared" si="148"/>
        <v>86.299563732944719</v>
      </c>
    </row>
    <row r="1265" spans="1:11" ht="13.5" x14ac:dyDescent="0.25">
      <c r="A1265" s="3">
        <v>43852</v>
      </c>
      <c r="B1265" s="2">
        <v>72.763199999999998</v>
      </c>
      <c r="C1265" s="2">
        <f t="shared" si="149"/>
        <v>-1.5036000000000058</v>
      </c>
      <c r="D1265" s="2">
        <f t="shared" si="150"/>
        <v>73.864000000000004</v>
      </c>
      <c r="E1265" s="2">
        <f t="shared" si="152"/>
        <v>75.582729999999998</v>
      </c>
      <c r="F1265" s="2">
        <f t="shared" si="153"/>
        <v>79.022955000000024</v>
      </c>
      <c r="G1265" s="2">
        <f t="shared" si="147"/>
        <v>82.12660200000002</v>
      </c>
      <c r="H1265" s="2">
        <f t="shared" si="151"/>
        <v>119.89387899999993</v>
      </c>
      <c r="I1265" s="2">
        <f t="array" ref="I1265">SUMPRODUCT(B1249:B1268, (ROW(B1249:B1268)-ROW(B1249)+1)) / (20*21/2)</f>
        <v>75.510670952380934</v>
      </c>
      <c r="J1265" s="2">
        <f t="shared" si="154"/>
        <v>77.976070726661021</v>
      </c>
      <c r="K1265" s="2">
        <f t="shared" si="148"/>
        <v>85.768725939495909</v>
      </c>
    </row>
    <row r="1266" spans="1:11" ht="13.5" x14ac:dyDescent="0.25">
      <c r="A1266" s="3">
        <v>43853</v>
      </c>
      <c r="B1266" s="2">
        <v>75.170299999999997</v>
      </c>
      <c r="C1266" s="2">
        <f t="shared" si="149"/>
        <v>2.4070999999999998</v>
      </c>
      <c r="D1266" s="2">
        <f t="shared" si="150"/>
        <v>74.138499999999993</v>
      </c>
      <c r="E1266" s="2">
        <f t="shared" si="152"/>
        <v>75.223399999999998</v>
      </c>
      <c r="F1266" s="2">
        <f t="shared" si="153"/>
        <v>78.677760000000021</v>
      </c>
      <c r="G1266" s="2">
        <f t="shared" ref="G1266:G1329" si="155">AVERAGE(B1217:B1266)</f>
        <v>81.795546000000016</v>
      </c>
      <c r="H1266" s="2">
        <f t="shared" si="151"/>
        <v>119.56466649999993</v>
      </c>
      <c r="I1266" s="2">
        <f t="array" ref="I1266">SUMPRODUCT(B1250:B1269, (ROW(B1250:B1269)-ROW(B1250)+1)) / (20*21/2)</f>
        <v>74.856996190476181</v>
      </c>
      <c r="J1266" s="2">
        <f t="shared" si="154"/>
        <v>77.70885446697902</v>
      </c>
      <c r="K1266" s="2">
        <f t="shared" si="148"/>
        <v>85.353101392849013</v>
      </c>
    </row>
    <row r="1267" spans="1:11" ht="13.5" x14ac:dyDescent="0.25">
      <c r="A1267" s="3">
        <v>43854</v>
      </c>
      <c r="B1267" s="2">
        <v>73.108099999999993</v>
      </c>
      <c r="C1267" s="2">
        <f t="shared" si="149"/>
        <v>-2.0622000000000043</v>
      </c>
      <c r="D1267" s="2">
        <f t="shared" si="150"/>
        <v>74.000559999999993</v>
      </c>
      <c r="E1267" s="2">
        <f t="shared" si="152"/>
        <v>74.740610000000004</v>
      </c>
      <c r="F1267" s="2">
        <f t="shared" si="153"/>
        <v>78.150140000000022</v>
      </c>
      <c r="G1267" s="2">
        <f t="shared" si="155"/>
        <v>81.409314000000009</v>
      </c>
      <c r="H1267" s="2">
        <f t="shared" si="151"/>
        <v>119.24161649999995</v>
      </c>
      <c r="I1267" s="2">
        <f t="array" ref="I1267">SUMPRODUCT(B1251:B1270, (ROW(B1251:B1270)-ROW(B1251)+1)) / (20*21/2)</f>
        <v>74.26401523809524</v>
      </c>
      <c r="J1267" s="2">
        <f t="shared" si="154"/>
        <v>77.270687374885782</v>
      </c>
      <c r="K1267" s="2">
        <f t="shared" ref="K1267:K1330" si="156">$K$4*B1267+(1-$K$4)*K1266</f>
        <v>84.872905259796113</v>
      </c>
    </row>
    <row r="1268" spans="1:11" ht="13.5" x14ac:dyDescent="0.25">
      <c r="A1268" s="3">
        <v>43857</v>
      </c>
      <c r="B1268" s="2">
        <v>71.604500000000002</v>
      </c>
      <c r="C1268" s="2">
        <f t="shared" si="149"/>
        <v>-1.5035999999999916</v>
      </c>
      <c r="D1268" s="2">
        <f t="shared" si="150"/>
        <v>73.382580000000004</v>
      </c>
      <c r="E1268" s="2">
        <f t="shared" si="152"/>
        <v>74.176430000000011</v>
      </c>
      <c r="F1268" s="2">
        <f t="shared" si="153"/>
        <v>77.557685000000021</v>
      </c>
      <c r="G1268" s="2">
        <f t="shared" si="155"/>
        <v>80.966801999999987</v>
      </c>
      <c r="H1268" s="2">
        <f t="shared" si="151"/>
        <v>118.89127999999994</v>
      </c>
      <c r="I1268" s="2">
        <f t="array" ref="I1268">SUMPRODUCT(B1252:B1271, (ROW(B1252:B1271)-ROW(B1252)+1)) / (20*21/2)</f>
        <v>73.69879142857144</v>
      </c>
      <c r="J1268" s="2">
        <f t="shared" si="154"/>
        <v>76.731050482039521</v>
      </c>
      <c r="K1268" s="2">
        <f t="shared" si="156"/>
        <v>84.352575641764901</v>
      </c>
    </row>
    <row r="1269" spans="1:11" ht="13.5" x14ac:dyDescent="0.25">
      <c r="A1269" s="3">
        <v>43858</v>
      </c>
      <c r="B1269" s="2">
        <v>70.694100000000006</v>
      </c>
      <c r="C1269" s="2">
        <f t="shared" si="149"/>
        <v>-0.91039999999999566</v>
      </c>
      <c r="D1269" s="2">
        <f t="shared" si="150"/>
        <v>72.668039999999991</v>
      </c>
      <c r="E1269" s="2">
        <f t="shared" si="152"/>
        <v>73.576390000000004</v>
      </c>
      <c r="F1269" s="2">
        <f t="shared" si="153"/>
        <v>76.920400000000001</v>
      </c>
      <c r="G1269" s="2">
        <f t="shared" si="155"/>
        <v>80.562224000000001</v>
      </c>
      <c r="H1269" s="2">
        <f t="shared" si="151"/>
        <v>118.54067499999994</v>
      </c>
      <c r="I1269" s="2">
        <f t="array" ref="I1269">SUMPRODUCT(B1253:B1272, (ROW(B1253:B1272)-ROW(B1253)+1)) / (20*21/2)</f>
        <v>73.156230952380952</v>
      </c>
      <c r="J1269" s="2">
        <f t="shared" si="154"/>
        <v>76.156102817083379</v>
      </c>
      <c r="K1269" s="2">
        <f t="shared" si="156"/>
        <v>83.816949146009421</v>
      </c>
    </row>
    <row r="1270" spans="1:11" ht="13.5" x14ac:dyDescent="0.25">
      <c r="A1270" s="3">
        <v>43859</v>
      </c>
      <c r="B1270" s="2">
        <v>70.694100000000006</v>
      </c>
      <c r="C1270" s="2">
        <f t="shared" si="149"/>
        <v>0</v>
      </c>
      <c r="D1270" s="2">
        <f t="shared" si="150"/>
        <v>72.254220000000004</v>
      </c>
      <c r="E1270" s="2">
        <f t="shared" si="152"/>
        <v>73.059110000000004</v>
      </c>
      <c r="F1270" s="2">
        <f t="shared" si="153"/>
        <v>76.284149999999983</v>
      </c>
      <c r="G1270" s="2">
        <f t="shared" si="155"/>
        <v>80.238202000000001</v>
      </c>
      <c r="H1270" s="2">
        <f t="shared" si="151"/>
        <v>118.19072899999993</v>
      </c>
      <c r="I1270" s="2">
        <f t="array" ref="I1270">SUMPRODUCT(B1254:B1273, (ROW(B1254:B1273)-ROW(B1254)+1)) / (20*21/2)</f>
        <v>72.611702380952366</v>
      </c>
      <c r="J1270" s="2">
        <f t="shared" si="154"/>
        <v>75.63591207259924</v>
      </c>
      <c r="K1270" s="2">
        <f t="shared" si="156"/>
        <v>83.302327610871799</v>
      </c>
    </row>
    <row r="1271" spans="1:11" ht="13.5" x14ac:dyDescent="0.25">
      <c r="A1271" s="3">
        <v>43860</v>
      </c>
      <c r="B1271" s="2">
        <v>70.349299999999999</v>
      </c>
      <c r="C1271" s="2">
        <f t="shared" si="149"/>
        <v>-0.34480000000000643</v>
      </c>
      <c r="D1271" s="2">
        <f t="shared" si="150"/>
        <v>71.290019999999998</v>
      </c>
      <c r="E1271" s="2">
        <f t="shared" si="152"/>
        <v>72.714259999999996</v>
      </c>
      <c r="F1271" s="2">
        <f t="shared" si="153"/>
        <v>75.632384999999999</v>
      </c>
      <c r="G1271" s="2">
        <f t="shared" si="155"/>
        <v>79.985357999999977</v>
      </c>
      <c r="H1271" s="2">
        <f t="shared" si="151"/>
        <v>117.84400099999995</v>
      </c>
      <c r="I1271" s="2">
        <f t="array" ref="I1271">SUMPRODUCT(B1255:B1274, (ROW(B1255:B1274)-ROW(B1255)+1)) / (20*21/2)</f>
        <v>71.926967142857137</v>
      </c>
      <c r="J1271" s="2">
        <f t="shared" si="154"/>
        <v>75.132425208542173</v>
      </c>
      <c r="K1271" s="2">
        <f t="shared" si="156"/>
        <v>82.794365743778798</v>
      </c>
    </row>
    <row r="1272" spans="1:11" ht="13.5" x14ac:dyDescent="0.25">
      <c r="A1272" s="3">
        <v>43861</v>
      </c>
      <c r="B1272" s="2">
        <v>69.935500000000005</v>
      </c>
      <c r="C1272" s="2">
        <f t="shared" si="149"/>
        <v>-0.41379999999999484</v>
      </c>
      <c r="D1272" s="2">
        <f t="shared" si="150"/>
        <v>70.655499999999989</v>
      </c>
      <c r="E1272" s="2">
        <f t="shared" si="152"/>
        <v>72.328030000000012</v>
      </c>
      <c r="F1272" s="2">
        <f t="shared" si="153"/>
        <v>75.025449999999992</v>
      </c>
      <c r="G1272" s="2">
        <f t="shared" si="155"/>
        <v>79.624783999999991</v>
      </c>
      <c r="H1272" s="2">
        <f t="shared" si="151"/>
        <v>117.50508799999994</v>
      </c>
      <c r="I1272" s="2">
        <f t="array" ref="I1272">SUMPRODUCT(B1256:B1275, (ROW(B1256:B1275)-ROW(B1256)+1)) / (20*21/2)</f>
        <v>70.924406190476191</v>
      </c>
      <c r="J1272" s="2">
        <f t="shared" si="154"/>
        <v>74.637479950585771</v>
      </c>
      <c r="K1272" s="2">
        <f t="shared" si="156"/>
        <v>82.290096498924726</v>
      </c>
    </row>
    <row r="1273" spans="1:11" ht="13.5" x14ac:dyDescent="0.25">
      <c r="A1273" s="3">
        <v>43864</v>
      </c>
      <c r="B1273" s="2">
        <v>69.307900000000004</v>
      </c>
      <c r="C1273" s="2">
        <f t="shared" si="149"/>
        <v>-0.62760000000000105</v>
      </c>
      <c r="D1273" s="2">
        <f t="shared" si="150"/>
        <v>70.196179999999998</v>
      </c>
      <c r="E1273" s="2">
        <f t="shared" si="152"/>
        <v>71.789380000000008</v>
      </c>
      <c r="F1273" s="2">
        <f t="shared" si="153"/>
        <v>74.42161999999999</v>
      </c>
      <c r="G1273" s="2">
        <f t="shared" si="155"/>
        <v>79.245311999999984</v>
      </c>
      <c r="H1273" s="2">
        <f t="shared" si="151"/>
        <v>117.17456849999994</v>
      </c>
      <c r="I1273" s="2">
        <f t="array" ref="I1273">SUMPRODUCT(B1257:B1276, (ROW(B1257:B1276)-ROW(B1257)+1)) / (20*21/2)</f>
        <v>69.831725238095245</v>
      </c>
      <c r="J1273" s="2">
        <f t="shared" si="154"/>
        <v>74.129900907672848</v>
      </c>
      <c r="K1273" s="2">
        <f t="shared" si="156"/>
        <v>81.780990753868849</v>
      </c>
    </row>
    <row r="1274" spans="1:11" ht="13.5" x14ac:dyDescent="0.25">
      <c r="A1274" s="3">
        <v>43865</v>
      </c>
      <c r="B1274" s="2">
        <v>67.231899999999996</v>
      </c>
      <c r="C1274" s="2">
        <f t="shared" si="149"/>
        <v>-2.0760000000000076</v>
      </c>
      <c r="D1274" s="2">
        <f t="shared" si="150"/>
        <v>69.503740000000008</v>
      </c>
      <c r="E1274" s="2">
        <f t="shared" si="152"/>
        <v>71.085889999999992</v>
      </c>
      <c r="F1274" s="2">
        <f t="shared" si="153"/>
        <v>73.730890000000002</v>
      </c>
      <c r="G1274" s="2">
        <f t="shared" si="155"/>
        <v>78.83811399999999</v>
      </c>
      <c r="H1274" s="2">
        <f t="shared" si="151"/>
        <v>116.81357099999994</v>
      </c>
      <c r="I1274" s="2">
        <f t="array" ref="I1274">SUMPRODUCT(B1258:B1277, (ROW(B1258:B1277)-ROW(B1258)+1)) / (20*21/2)</f>
        <v>68.986027142857154</v>
      </c>
      <c r="J1274" s="2">
        <f t="shared" si="154"/>
        <v>73.472948440275431</v>
      </c>
      <c r="K1274" s="2">
        <f t="shared" si="156"/>
        <v>81.210438175285759</v>
      </c>
    </row>
    <row r="1275" spans="1:11" ht="13.5" x14ac:dyDescent="0.25">
      <c r="A1275" s="3">
        <v>43866</v>
      </c>
      <c r="B1275" s="2">
        <v>63.204000000000001</v>
      </c>
      <c r="C1275" s="2">
        <f t="shared" si="149"/>
        <v>-4.0278999999999954</v>
      </c>
      <c r="D1275" s="2">
        <f t="shared" si="150"/>
        <v>68.005720000000011</v>
      </c>
      <c r="E1275" s="2">
        <f t="shared" si="152"/>
        <v>70.129969999999986</v>
      </c>
      <c r="F1275" s="2">
        <f t="shared" si="153"/>
        <v>72.856349999999992</v>
      </c>
      <c r="G1275" s="2">
        <f t="shared" si="155"/>
        <v>78.402913999999996</v>
      </c>
      <c r="H1275" s="2">
        <f t="shared" si="151"/>
        <v>116.42785449999995</v>
      </c>
      <c r="I1275" s="2">
        <f t="array" ref="I1275">SUMPRODUCT(B1259:B1278, (ROW(B1259:B1278)-ROW(B1259)+1)) / (20*21/2)</f>
        <v>68.480902857142866</v>
      </c>
      <c r="J1275" s="2">
        <f t="shared" si="154"/>
        <v>72.494953350725396</v>
      </c>
      <c r="K1275" s="2">
        <f t="shared" si="156"/>
        <v>80.504303344882388</v>
      </c>
    </row>
    <row r="1276" spans="1:11" ht="13.5" x14ac:dyDescent="0.25">
      <c r="A1276" s="3">
        <v>43867</v>
      </c>
      <c r="B1276" s="2">
        <v>61.383200000000002</v>
      </c>
      <c r="C1276" s="2">
        <f t="shared" si="149"/>
        <v>-1.8207999999999984</v>
      </c>
      <c r="D1276" s="2">
        <f t="shared" si="150"/>
        <v>66.212500000000006</v>
      </c>
      <c r="E1276" s="2">
        <f t="shared" si="152"/>
        <v>68.751260000000002</v>
      </c>
      <c r="F1276" s="2">
        <f t="shared" si="153"/>
        <v>71.987330000000014</v>
      </c>
      <c r="G1276" s="2">
        <f t="shared" si="155"/>
        <v>77.984818000000004</v>
      </c>
      <c r="H1276" s="2">
        <f t="shared" si="151"/>
        <v>116.03959049999997</v>
      </c>
      <c r="I1276" s="2">
        <f t="array" ref="I1276">SUMPRODUCT(B1260:B1279, (ROW(B1260:B1279)-ROW(B1260)+1)) / (20*21/2)</f>
        <v>68.265417619047611</v>
      </c>
      <c r="J1276" s="2">
        <f t="shared" si="154"/>
        <v>71.436691126846796</v>
      </c>
      <c r="K1276" s="2">
        <f t="shared" si="156"/>
        <v>79.754456154887009</v>
      </c>
    </row>
    <row r="1277" spans="1:11" ht="13.5" x14ac:dyDescent="0.25">
      <c r="A1277" s="3">
        <v>43868</v>
      </c>
      <c r="B1277" s="2">
        <v>63.107500000000002</v>
      </c>
      <c r="C1277" s="2">
        <f t="shared" si="149"/>
        <v>1.7242999999999995</v>
      </c>
      <c r="D1277" s="2">
        <f t="shared" si="150"/>
        <v>64.846900000000005</v>
      </c>
      <c r="E1277" s="2">
        <f t="shared" si="152"/>
        <v>67.751199999999997</v>
      </c>
      <c r="F1277" s="2">
        <f t="shared" si="153"/>
        <v>71.245905000000022</v>
      </c>
      <c r="G1277" s="2">
        <f t="shared" si="155"/>
        <v>77.543412000000018</v>
      </c>
      <c r="H1277" s="2">
        <f t="shared" si="151"/>
        <v>115.67645449999996</v>
      </c>
      <c r="I1277" s="2">
        <f t="array" ref="I1277">SUMPRODUCT(B1261:B1280, (ROW(B1261:B1280)-ROW(B1261)+1)) / (20*21/2)</f>
        <v>68.010524761904747</v>
      </c>
      <c r="J1277" s="2">
        <f t="shared" si="154"/>
        <v>70.643434829051856</v>
      </c>
      <c r="K1277" s="2">
        <f t="shared" si="156"/>
        <v>79.101634344891437</v>
      </c>
    </row>
    <row r="1278" spans="1:11" ht="13.5" x14ac:dyDescent="0.25">
      <c r="A1278" s="3">
        <v>43871</v>
      </c>
      <c r="B1278" s="2">
        <v>65.942099999999996</v>
      </c>
      <c r="C1278" s="2">
        <f t="shared" si="149"/>
        <v>2.8345999999999947</v>
      </c>
      <c r="D1278" s="2">
        <f t="shared" si="150"/>
        <v>64.173739999999995</v>
      </c>
      <c r="E1278" s="2">
        <f t="shared" si="152"/>
        <v>67.184960000000004</v>
      </c>
      <c r="F1278" s="2">
        <f t="shared" si="153"/>
        <v>70.680695</v>
      </c>
      <c r="G1278" s="2">
        <f t="shared" si="155"/>
        <v>77.194562000000019</v>
      </c>
      <c r="H1278" s="2">
        <f t="shared" si="151"/>
        <v>115.34228449999996</v>
      </c>
      <c r="I1278" s="2">
        <f t="array" ref="I1278">SUMPRODUCT(B1262:B1281, (ROW(B1262:B1281)-ROW(B1262)+1)) / (20*21/2)</f>
        <v>67.860729047619031</v>
      </c>
      <c r="J1278" s="2">
        <f t="shared" si="154"/>
        <v>70.19568865485644</v>
      </c>
      <c r="K1278" s="2">
        <f t="shared" si="156"/>
        <v>78.585574174503535</v>
      </c>
    </row>
    <row r="1279" spans="1:11" ht="13.5" x14ac:dyDescent="0.25">
      <c r="A1279" s="3">
        <v>43872</v>
      </c>
      <c r="B1279" s="2">
        <v>68.418099999999995</v>
      </c>
      <c r="C1279" s="2">
        <f t="shared" si="149"/>
        <v>2.4759999999999991</v>
      </c>
      <c r="D1279" s="2">
        <f t="shared" si="150"/>
        <v>64.410979999999995</v>
      </c>
      <c r="E1279" s="2">
        <f t="shared" si="152"/>
        <v>66.957359999999994</v>
      </c>
      <c r="F1279" s="2">
        <f t="shared" si="153"/>
        <v>70.266874999999999</v>
      </c>
      <c r="G1279" s="2">
        <f t="shared" si="155"/>
        <v>76.88005800000002</v>
      </c>
      <c r="H1279" s="2">
        <f t="shared" si="151"/>
        <v>115.02214199999997</v>
      </c>
      <c r="I1279" s="2">
        <f t="array" ref="I1279">SUMPRODUCT(B1263:B1282, (ROW(B1263:B1282)-ROW(B1263)+1)) / (20*21/2)</f>
        <v>67.766769523809529</v>
      </c>
      <c r="J1279" s="2">
        <f t="shared" si="154"/>
        <v>70.026394497251061</v>
      </c>
      <c r="K1279" s="2">
        <f t="shared" si="156"/>
        <v>78.186849697072034</v>
      </c>
    </row>
    <row r="1280" spans="1:11" ht="13.5" x14ac:dyDescent="0.25">
      <c r="A1280" s="3">
        <v>43873</v>
      </c>
      <c r="B1280" s="2">
        <v>67.590500000000006</v>
      </c>
      <c r="C1280" s="2">
        <f t="shared" si="149"/>
        <v>-0.82759999999998968</v>
      </c>
      <c r="D1280" s="2">
        <f t="shared" si="150"/>
        <v>65.28828</v>
      </c>
      <c r="E1280" s="2">
        <f t="shared" si="152"/>
        <v>66.647000000000006</v>
      </c>
      <c r="F1280" s="2">
        <f t="shared" si="153"/>
        <v>69.853055000000012</v>
      </c>
      <c r="G1280" s="2">
        <f t="shared" si="155"/>
        <v>76.590384</v>
      </c>
      <c r="H1280" s="2">
        <f t="shared" si="151"/>
        <v>114.69621399999997</v>
      </c>
      <c r="I1280" s="2">
        <f t="array" ref="I1280">SUMPRODUCT(B1264:B1283, (ROW(B1264:B1283)-ROW(B1264)+1)) / (20*21/2)</f>
        <v>67.700882380952393</v>
      </c>
      <c r="J1280" s="2">
        <f t="shared" si="154"/>
        <v>69.794404545131911</v>
      </c>
      <c r="K1280" s="2">
        <f t="shared" si="156"/>
        <v>77.771306571696655</v>
      </c>
    </row>
    <row r="1281" spans="1:11" ht="13.5" x14ac:dyDescent="0.25">
      <c r="A1281" s="3">
        <v>43874</v>
      </c>
      <c r="B1281" s="2">
        <v>68.280199999999994</v>
      </c>
      <c r="C1281" s="2">
        <f t="shared" si="149"/>
        <v>0.68969999999998777</v>
      </c>
      <c r="D1281" s="2">
        <f t="shared" si="150"/>
        <v>66.66767999999999</v>
      </c>
      <c r="E1281" s="2">
        <f t="shared" si="152"/>
        <v>66.440090000000012</v>
      </c>
      <c r="F1281" s="2">
        <f t="shared" si="153"/>
        <v>69.577175000000011</v>
      </c>
      <c r="G1281" s="2">
        <f t="shared" si="155"/>
        <v>76.355885999999998</v>
      </c>
      <c r="H1281" s="2">
        <f t="shared" si="151"/>
        <v>114.3737345</v>
      </c>
      <c r="I1281" s="2">
        <f t="array" ref="I1281">SUMPRODUCT(B1265:B1284, (ROW(B1265:B1284)-ROW(B1265)+1)) / (20*21/2)</f>
        <v>67.499687619047606</v>
      </c>
      <c r="J1281" s="2">
        <f t="shared" si="154"/>
        <v>69.650194588452678</v>
      </c>
      <c r="K1281" s="2">
        <f t="shared" si="156"/>
        <v>77.399106313983054</v>
      </c>
    </row>
    <row r="1282" spans="1:11" ht="13.5" x14ac:dyDescent="0.25">
      <c r="A1282" s="3">
        <v>43875</v>
      </c>
      <c r="B1282" s="2">
        <v>68.590599999999995</v>
      </c>
      <c r="C1282" s="2">
        <f t="shared" si="149"/>
        <v>0.31040000000000134</v>
      </c>
      <c r="D1282" s="2">
        <f t="shared" si="150"/>
        <v>67.764299999999992</v>
      </c>
      <c r="E1282" s="2">
        <f t="shared" si="152"/>
        <v>66.305599999999998</v>
      </c>
      <c r="F1282" s="2">
        <f t="shared" si="153"/>
        <v>69.316815000000005</v>
      </c>
      <c r="G1282" s="2">
        <f t="shared" si="155"/>
        <v>76.160011999999995</v>
      </c>
      <c r="H1282" s="2">
        <f t="shared" si="151"/>
        <v>114.06473399999997</v>
      </c>
      <c r="I1282" s="2">
        <f t="array" ref="I1282">SUMPRODUCT(B1266:B1285, (ROW(B1266:B1285)-ROW(B1266)+1)) / (20*21/2)</f>
        <v>67.235045238095225</v>
      </c>
      <c r="J1282" s="2">
        <f t="shared" si="154"/>
        <v>69.549280818123847</v>
      </c>
      <c r="K1282" s="2">
        <f t="shared" si="156"/>
        <v>77.053674693826849</v>
      </c>
    </row>
    <row r="1283" spans="1:11" ht="13.5" x14ac:dyDescent="0.25">
      <c r="A1283" s="3">
        <v>43878</v>
      </c>
      <c r="B1283" s="2">
        <v>68.625</v>
      </c>
      <c r="C1283" s="2">
        <f t="shared" si="149"/>
        <v>3.4400000000005093E-2</v>
      </c>
      <c r="D1283" s="2">
        <f t="shared" si="150"/>
        <v>68.300879999999992</v>
      </c>
      <c r="E1283" s="2">
        <f t="shared" si="152"/>
        <v>66.237310000000008</v>
      </c>
      <c r="F1283" s="2">
        <f t="shared" si="153"/>
        <v>69.013345000000001</v>
      </c>
      <c r="G1283" s="2">
        <f t="shared" si="155"/>
        <v>76.008278000000004</v>
      </c>
      <c r="H1283" s="2">
        <f t="shared" si="151"/>
        <v>113.76605299999997</v>
      </c>
      <c r="I1283" s="2">
        <f t="array" ref="I1283">SUMPRODUCT(B1267:B1286, (ROW(B1267:B1286)-ROW(B1267)+1)) / (20*21/2)</f>
        <v>67.002588095238096</v>
      </c>
      <c r="J1283" s="2">
        <f t="shared" si="154"/>
        <v>69.46125407354063</v>
      </c>
      <c r="K1283" s="2">
        <f t="shared" si="156"/>
        <v>76.723138431323832</v>
      </c>
    </row>
    <row r="1284" spans="1:11" ht="13.5" x14ac:dyDescent="0.25">
      <c r="A1284" s="3">
        <v>43879</v>
      </c>
      <c r="B1284" s="2">
        <v>66.900800000000004</v>
      </c>
      <c r="C1284" s="2">
        <f t="shared" ref="C1284:C1347" si="157">B1284-B1283</f>
        <v>-1.7241999999999962</v>
      </c>
      <c r="D1284" s="2">
        <f t="shared" si="150"/>
        <v>67.997420000000005</v>
      </c>
      <c r="E1284" s="2">
        <f t="shared" si="152"/>
        <v>66.2042</v>
      </c>
      <c r="F1284" s="2">
        <f t="shared" si="153"/>
        <v>68.645044999999982</v>
      </c>
      <c r="G1284" s="2">
        <f t="shared" si="155"/>
        <v>75.822474</v>
      </c>
      <c r="H1284" s="2">
        <f t="shared" si="151"/>
        <v>113.45822399999997</v>
      </c>
      <c r="I1284" s="2">
        <f t="array" ref="I1284">SUMPRODUCT(B1268:B1287, (ROW(B1268:B1287)-ROW(B1268)+1)) / (20*21/2)</f>
        <v>66.716592380952378</v>
      </c>
      <c r="J1284" s="2">
        <f t="shared" si="154"/>
        <v>69.217401304632006</v>
      </c>
      <c r="K1284" s="2">
        <f t="shared" si="156"/>
        <v>76.337948688918971</v>
      </c>
    </row>
    <row r="1285" spans="1:11" ht="13.5" x14ac:dyDescent="0.25">
      <c r="A1285" s="3">
        <v>43880</v>
      </c>
      <c r="B1285" s="2">
        <v>65.866299999999995</v>
      </c>
      <c r="C1285" s="2">
        <f t="shared" si="157"/>
        <v>-1.0345000000000084</v>
      </c>
      <c r="D1285" s="2">
        <f t="shared" si="150"/>
        <v>67.652579999999986</v>
      </c>
      <c r="E1285" s="2">
        <f t="shared" si="152"/>
        <v>66.470429999999993</v>
      </c>
      <c r="F1285" s="2">
        <f t="shared" si="153"/>
        <v>68.30019999999999</v>
      </c>
      <c r="G1285" s="2">
        <f t="shared" si="155"/>
        <v>75.547421999999997</v>
      </c>
      <c r="H1285" s="2">
        <f t="shared" si="151"/>
        <v>113.17744449999998</v>
      </c>
      <c r="I1285" s="2">
        <f t="array" ref="I1285">SUMPRODUCT(B1269:B1288, (ROW(B1269:B1288)-ROW(B1269)+1)) / (20*21/2)</f>
        <v>66.4700080952381</v>
      </c>
      <c r="J1285" s="2">
        <f t="shared" si="154"/>
        <v>68.898248799428956</v>
      </c>
      <c r="K1285" s="2">
        <f t="shared" si="156"/>
        <v>75.927295799157449</v>
      </c>
    </row>
    <row r="1286" spans="1:11" ht="13.5" x14ac:dyDescent="0.25">
      <c r="A1286" s="3">
        <v>43881</v>
      </c>
      <c r="B1286" s="2">
        <v>65.859399999999994</v>
      </c>
      <c r="C1286" s="2">
        <f t="shared" si="157"/>
        <v>-6.9000000000016826E-3</v>
      </c>
      <c r="D1286" s="2">
        <f t="shared" ref="D1286:D1349" si="158">AVERAGE(B1282:B1286)</f>
        <v>67.168419999999998</v>
      </c>
      <c r="E1286" s="2">
        <f t="shared" si="152"/>
        <v>66.918049999999994</v>
      </c>
      <c r="F1286" s="2">
        <f t="shared" si="153"/>
        <v>67.834654999999998</v>
      </c>
      <c r="G1286" s="2">
        <f t="shared" si="155"/>
        <v>75.235542000000009</v>
      </c>
      <c r="H1286" s="2">
        <f t="shared" si="151"/>
        <v>112.89672950000001</v>
      </c>
      <c r="I1286" s="2">
        <f t="array" ref="I1286">SUMPRODUCT(B1270:B1289, (ROW(B1270:B1289)-ROW(B1270)+1)) / (20*21/2)</f>
        <v>66.091465714285718</v>
      </c>
      <c r="J1286" s="2">
        <f t="shared" si="154"/>
        <v>68.608834628054765</v>
      </c>
      <c r="K1286" s="2">
        <f t="shared" si="156"/>
        <v>75.532476356053238</v>
      </c>
    </row>
    <row r="1287" spans="1:11" ht="13.5" x14ac:dyDescent="0.25">
      <c r="A1287" s="3">
        <v>43882</v>
      </c>
      <c r="B1287" s="2">
        <v>64.831699999999998</v>
      </c>
      <c r="C1287" s="2">
        <f t="shared" si="157"/>
        <v>-1.0276999999999958</v>
      </c>
      <c r="D1287" s="2">
        <f t="shared" si="158"/>
        <v>66.416640000000001</v>
      </c>
      <c r="E1287" s="2">
        <f t="shared" si="152"/>
        <v>67.090469999999982</v>
      </c>
      <c r="F1287" s="2">
        <f t="shared" si="153"/>
        <v>67.420834999999997</v>
      </c>
      <c r="G1287" s="2">
        <f t="shared" si="155"/>
        <v>74.890968000000001</v>
      </c>
      <c r="H1287" s="2">
        <f t="shared" si="151"/>
        <v>112.62125399999999</v>
      </c>
      <c r="I1287" s="2">
        <f t="array" ref="I1287">SUMPRODUCT(B1271:B1290, (ROW(B1271:B1290)-ROW(B1271)+1)) / (20*21/2)</f>
        <v>65.643945238095242</v>
      </c>
      <c r="J1287" s="2">
        <f t="shared" si="154"/>
        <v>68.249107520620981</v>
      </c>
      <c r="K1287" s="2">
        <f t="shared" si="156"/>
        <v>75.112838067580569</v>
      </c>
    </row>
    <row r="1288" spans="1:11" ht="13.5" x14ac:dyDescent="0.25">
      <c r="A1288" s="3">
        <v>43885</v>
      </c>
      <c r="B1288" s="2">
        <v>64.831699999999998</v>
      </c>
      <c r="C1288" s="2">
        <f t="shared" si="157"/>
        <v>0</v>
      </c>
      <c r="D1288" s="2">
        <f t="shared" si="158"/>
        <v>65.657979999999995</v>
      </c>
      <c r="E1288" s="2">
        <f t="shared" si="152"/>
        <v>66.979429999999979</v>
      </c>
      <c r="F1288" s="2">
        <f t="shared" si="153"/>
        <v>67.082194999999999</v>
      </c>
      <c r="G1288" s="2">
        <f t="shared" si="155"/>
        <v>74.546394000000021</v>
      </c>
      <c r="H1288" s="2">
        <f t="shared" si="151"/>
        <v>112.34577850000001</v>
      </c>
      <c r="I1288" s="2">
        <f t="array" ref="I1288">SUMPRODUCT(B1272:B1291, (ROW(B1272:B1291)-ROW(B1272)+1)) / (20*21/2)</f>
        <v>65.408597142857133</v>
      </c>
      <c r="J1288" s="2">
        <f t="shared" si="154"/>
        <v>67.923640137704695</v>
      </c>
      <c r="K1288" s="2">
        <f t="shared" si="156"/>
        <v>74.709656182577419</v>
      </c>
    </row>
    <row r="1289" spans="1:11" ht="13.5" x14ac:dyDescent="0.25">
      <c r="A1289" s="3">
        <v>43886</v>
      </c>
      <c r="B1289" s="2">
        <v>63.107500000000002</v>
      </c>
      <c r="C1289" s="2">
        <f t="shared" si="157"/>
        <v>-1.7241999999999962</v>
      </c>
      <c r="D1289" s="2">
        <f t="shared" si="158"/>
        <v>64.899320000000003</v>
      </c>
      <c r="E1289" s="2">
        <f t="shared" si="152"/>
        <v>66.448369999999983</v>
      </c>
      <c r="F1289" s="2">
        <f t="shared" si="153"/>
        <v>66.702865000000003</v>
      </c>
      <c r="G1289" s="2">
        <f t="shared" si="155"/>
        <v>74.125678000000008</v>
      </c>
      <c r="H1289" s="2">
        <f t="shared" si="151"/>
        <v>112.039278</v>
      </c>
      <c r="I1289" s="2">
        <f t="array" ref="I1289">SUMPRODUCT(B1273:B1292, (ROW(B1273:B1292)-ROW(B1273)+1)) / (20*21/2)</f>
        <v>65.335820952380956</v>
      </c>
      <c r="J1289" s="2">
        <f t="shared" si="154"/>
        <v>67.464960124589965</v>
      </c>
      <c r="K1289" s="2">
        <f t="shared" si="156"/>
        <v>74.254669665613591</v>
      </c>
    </row>
    <row r="1290" spans="1:11" ht="13.5" x14ac:dyDescent="0.25">
      <c r="A1290" s="3">
        <v>43887</v>
      </c>
      <c r="B1290" s="2">
        <v>62.003900000000002</v>
      </c>
      <c r="C1290" s="2">
        <f t="shared" si="157"/>
        <v>-1.1036000000000001</v>
      </c>
      <c r="D1290" s="2">
        <f t="shared" si="158"/>
        <v>64.126840000000001</v>
      </c>
      <c r="E1290" s="2">
        <f t="shared" si="152"/>
        <v>65.889709999999994</v>
      </c>
      <c r="F1290" s="2">
        <f t="shared" si="153"/>
        <v>66.268355</v>
      </c>
      <c r="G1290" s="2">
        <f t="shared" si="155"/>
        <v>73.684270000000026</v>
      </c>
      <c r="H1290" s="2">
        <f t="shared" ref="H1290:H1353" si="159">AVERAGE(B1091:B1290)</f>
        <v>111.71671649999999</v>
      </c>
      <c r="I1290" s="2">
        <f t="array" ref="I1290">SUMPRODUCT(B1274:B1293, (ROW(B1274:B1293)-ROW(B1274)+1)) / (20*21/2)</f>
        <v>65.310001428571425</v>
      </c>
      <c r="J1290" s="2">
        <f t="shared" si="154"/>
        <v>66.944859160343299</v>
      </c>
      <c r="K1290" s="2">
        <f t="shared" si="156"/>
        <v>73.774247325785609</v>
      </c>
    </row>
    <row r="1291" spans="1:11" ht="13.5" x14ac:dyDescent="0.25">
      <c r="A1291" s="3">
        <v>43888</v>
      </c>
      <c r="B1291" s="2">
        <v>63.797199999999997</v>
      </c>
      <c r="C1291" s="2">
        <f t="shared" si="157"/>
        <v>1.793299999999995</v>
      </c>
      <c r="D1291" s="2">
        <f t="shared" si="158"/>
        <v>63.714399999999991</v>
      </c>
      <c r="E1291" s="2">
        <f t="shared" si="152"/>
        <v>65.441410000000005</v>
      </c>
      <c r="F1291" s="2">
        <f t="shared" si="153"/>
        <v>65.940750000000008</v>
      </c>
      <c r="G1291" s="2">
        <f t="shared" si="155"/>
        <v>73.278728000000015</v>
      </c>
      <c r="H1291" s="2">
        <f t="shared" si="159"/>
        <v>111.40348399999999</v>
      </c>
      <c r="I1291" s="2">
        <f t="array" ref="I1291">SUMPRODUCT(B1275:B1294, (ROW(B1275:B1294)-ROW(B1275)+1)) / (20*21/2)</f>
        <v>65.212001904761905</v>
      </c>
      <c r="J1291" s="2">
        <f t="shared" si="154"/>
        <v>66.645082097453468</v>
      </c>
      <c r="K1291" s="2">
        <f t="shared" si="156"/>
        <v>73.382990567911676</v>
      </c>
    </row>
    <row r="1292" spans="1:11" ht="13.5" x14ac:dyDescent="0.25">
      <c r="A1292" s="3">
        <v>43889</v>
      </c>
      <c r="B1292" s="2">
        <v>65.176599999999993</v>
      </c>
      <c r="C1292" s="2">
        <f t="shared" si="157"/>
        <v>1.3793999999999969</v>
      </c>
      <c r="D1292" s="2">
        <f t="shared" si="158"/>
        <v>63.783380000000001</v>
      </c>
      <c r="E1292" s="2">
        <f t="shared" ref="E1292:E1355" si="160">AVERAGE(B1283:B1292)</f>
        <v>65.100009999999997</v>
      </c>
      <c r="F1292" s="2">
        <f t="shared" si="153"/>
        <v>65.702804999999998</v>
      </c>
      <c r="G1292" s="2">
        <f t="shared" si="155"/>
        <v>72.906292000000022</v>
      </c>
      <c r="H1292" s="2">
        <f t="shared" si="159"/>
        <v>111.10996499999997</v>
      </c>
      <c r="I1292" s="2">
        <f t="array" ref="I1292">SUMPRODUCT(B1276:B1295, (ROW(B1276:B1295)-ROW(B1276)+1)) / (20*21/2)</f>
        <v>64.943182857142872</v>
      </c>
      <c r="J1292" s="2">
        <f t="shared" si="154"/>
        <v>66.505226659600751</v>
      </c>
      <c r="K1292" s="2">
        <f t="shared" si="156"/>
        <v>73.061171329954362</v>
      </c>
    </row>
    <row r="1293" spans="1:11" ht="13.5" x14ac:dyDescent="0.25">
      <c r="A1293" s="3">
        <v>43892</v>
      </c>
      <c r="B1293" s="2">
        <v>65.431700000000006</v>
      </c>
      <c r="C1293" s="2">
        <f t="shared" si="157"/>
        <v>0.25510000000001298</v>
      </c>
      <c r="D1293" s="2">
        <f t="shared" si="158"/>
        <v>63.903379999999991</v>
      </c>
      <c r="E1293" s="2">
        <f t="shared" si="160"/>
        <v>64.78067999999999</v>
      </c>
      <c r="F1293" s="2">
        <f t="shared" si="153"/>
        <v>65.508994999999999</v>
      </c>
      <c r="G1293" s="2">
        <f t="shared" si="155"/>
        <v>72.540474000000003</v>
      </c>
      <c r="H1293" s="2">
        <f t="shared" si="159"/>
        <v>110.81409699999999</v>
      </c>
      <c r="I1293" s="2">
        <f t="array" ref="I1293">SUMPRODUCT(B1277:B1296, (ROW(B1277:B1296)-ROW(B1277)+1)) / (20*21/2)</f>
        <v>64.632159999999999</v>
      </c>
      <c r="J1293" s="2">
        <f t="shared" si="154"/>
        <v>66.402986025353059</v>
      </c>
      <c r="K1293" s="2">
        <f t="shared" si="156"/>
        <v>72.761976375838501</v>
      </c>
    </row>
    <row r="1294" spans="1:11" ht="13.5" x14ac:dyDescent="0.25">
      <c r="A1294" s="3">
        <v>43893</v>
      </c>
      <c r="B1294" s="2">
        <v>64.48</v>
      </c>
      <c r="C1294" s="2">
        <f t="shared" si="157"/>
        <v>-0.95170000000000243</v>
      </c>
      <c r="D1294" s="2">
        <f t="shared" si="158"/>
        <v>64.177880000000002</v>
      </c>
      <c r="E1294" s="2">
        <f t="shared" si="160"/>
        <v>64.538600000000002</v>
      </c>
      <c r="F1294" s="2">
        <f t="shared" si="153"/>
        <v>65.371400000000008</v>
      </c>
      <c r="G1294" s="2">
        <f t="shared" si="155"/>
        <v>72.161140000000017</v>
      </c>
      <c r="H1294" s="2">
        <f t="shared" si="159"/>
        <v>110.52533150000001</v>
      </c>
      <c r="I1294" s="2">
        <f t="array" ref="I1294">SUMPRODUCT(B1278:B1297, (ROW(B1278:B1297)-ROW(B1278)+1)) / (20*21/2)</f>
        <v>64.317852857142839</v>
      </c>
      <c r="J1294" s="2">
        <f t="shared" si="154"/>
        <v>66.219844499128953</v>
      </c>
      <c r="K1294" s="2">
        <f t="shared" si="156"/>
        <v>72.43719298855072</v>
      </c>
    </row>
    <row r="1295" spans="1:11" ht="13.5" x14ac:dyDescent="0.25">
      <c r="A1295" s="3">
        <v>43894</v>
      </c>
      <c r="B1295" s="2">
        <v>62.5488</v>
      </c>
      <c r="C1295" s="2">
        <f t="shared" si="157"/>
        <v>-1.931200000000004</v>
      </c>
      <c r="D1295" s="2">
        <f t="shared" si="158"/>
        <v>64.286860000000004</v>
      </c>
      <c r="E1295" s="2">
        <f t="shared" si="160"/>
        <v>64.206850000000003</v>
      </c>
      <c r="F1295" s="2">
        <f t="shared" si="153"/>
        <v>65.338639999999998</v>
      </c>
      <c r="G1295" s="2">
        <f t="shared" si="155"/>
        <v>71.77063200000002</v>
      </c>
      <c r="H1295" s="2">
        <f t="shared" si="159"/>
        <v>110.21867350000001</v>
      </c>
      <c r="I1295" s="2">
        <f t="array" ref="I1295">SUMPRODUCT(B1279:B1298, (ROW(B1279:B1298)-ROW(B1279)+1)) / (20*21/2)</f>
        <v>63.742443809523806</v>
      </c>
      <c r="J1295" s="2">
        <f t="shared" si="154"/>
        <v>65.870221213497629</v>
      </c>
      <c r="K1295" s="2">
        <f t="shared" si="156"/>
        <v>72.049412871352658</v>
      </c>
    </row>
    <row r="1296" spans="1:11" ht="13.5" x14ac:dyDescent="0.25">
      <c r="A1296" s="3">
        <v>43895</v>
      </c>
      <c r="B1296" s="2">
        <v>62.072899999999997</v>
      </c>
      <c r="C1296" s="2">
        <f t="shared" si="157"/>
        <v>-0.47590000000000288</v>
      </c>
      <c r="D1296" s="2">
        <f t="shared" si="158"/>
        <v>63.942000000000007</v>
      </c>
      <c r="E1296" s="2">
        <f t="shared" si="160"/>
        <v>63.828200000000002</v>
      </c>
      <c r="F1296" s="2">
        <f t="shared" si="153"/>
        <v>65.373124999999987</v>
      </c>
      <c r="G1296" s="2">
        <f t="shared" si="155"/>
        <v>71.370606000000009</v>
      </c>
      <c r="H1296" s="2">
        <f t="shared" si="159"/>
        <v>109.91948700000003</v>
      </c>
      <c r="I1296" s="2">
        <f t="array" ref="I1296">SUMPRODUCT(B1280:B1299, (ROW(B1280:B1299)-ROW(B1280)+1)) / (20*21/2)</f>
        <v>63.129789523809528</v>
      </c>
      <c r="J1296" s="2">
        <f t="shared" si="154"/>
        <v>65.5085715741169</v>
      </c>
      <c r="K1296" s="2">
        <f t="shared" si="156"/>
        <v>71.658177072476093</v>
      </c>
    </row>
    <row r="1297" spans="1:11" ht="13.5" x14ac:dyDescent="0.25">
      <c r="A1297" s="3">
        <v>43896</v>
      </c>
      <c r="B1297" s="2">
        <v>62.072899999999997</v>
      </c>
      <c r="C1297" s="2">
        <f t="shared" si="157"/>
        <v>0</v>
      </c>
      <c r="D1297" s="2">
        <f t="shared" si="158"/>
        <v>63.321259999999995</v>
      </c>
      <c r="E1297" s="2">
        <f t="shared" si="160"/>
        <v>63.552320000000009</v>
      </c>
      <c r="F1297" s="2">
        <f t="shared" si="153"/>
        <v>65.321394999999981</v>
      </c>
      <c r="G1297" s="2">
        <f t="shared" si="155"/>
        <v>70.938854000000035</v>
      </c>
      <c r="H1297" s="2">
        <f t="shared" si="159"/>
        <v>109.60781350000001</v>
      </c>
      <c r="I1297" s="2">
        <f t="array" ref="I1297">SUMPRODUCT(B1281:B1300, (ROW(B1281:B1300)-ROW(B1281)+1)) / (20*21/2)</f>
        <v>62.72831952380951</v>
      </c>
      <c r="J1297" s="2">
        <f t="shared" si="154"/>
        <v>65.18136475753434</v>
      </c>
      <c r="K1297" s="2">
        <f t="shared" si="156"/>
        <v>71.282283853947618</v>
      </c>
    </row>
    <row r="1298" spans="1:11" ht="13.5" x14ac:dyDescent="0.25">
      <c r="A1298" s="3">
        <v>43899</v>
      </c>
      <c r="B1298" s="2">
        <v>59.279600000000002</v>
      </c>
      <c r="C1298" s="2">
        <f t="shared" si="157"/>
        <v>-2.793299999999995</v>
      </c>
      <c r="D1298" s="2">
        <f t="shared" si="158"/>
        <v>62.09084</v>
      </c>
      <c r="E1298" s="2">
        <f t="shared" si="160"/>
        <v>62.997109999999999</v>
      </c>
      <c r="F1298" s="2">
        <f t="shared" si="153"/>
        <v>64.988269999999972</v>
      </c>
      <c r="G1298" s="2">
        <f t="shared" si="155"/>
        <v>70.45537400000002</v>
      </c>
      <c r="H1298" s="2">
        <f t="shared" si="159"/>
        <v>109.29139900000001</v>
      </c>
      <c r="I1298" s="2">
        <f t="array" ref="I1298">SUMPRODUCT(B1282:B1301, (ROW(B1282:B1301)-ROW(B1282)+1)) / (20*21/2)</f>
        <v>62.256567619047608</v>
      </c>
      <c r="J1298" s="2">
        <f t="shared" si="154"/>
        <v>64.619291923483445</v>
      </c>
      <c r="K1298" s="2">
        <f t="shared" si="156"/>
        <v>70.811590369479092</v>
      </c>
    </row>
    <row r="1299" spans="1:11" ht="13.5" x14ac:dyDescent="0.25">
      <c r="A1299" s="3">
        <v>43900</v>
      </c>
      <c r="B1299" s="2">
        <v>58.555399999999999</v>
      </c>
      <c r="C1299" s="2">
        <f t="shared" si="157"/>
        <v>-0.72420000000000329</v>
      </c>
      <c r="D1299" s="2">
        <f t="shared" si="158"/>
        <v>60.905920000000002</v>
      </c>
      <c r="E1299" s="2">
        <f t="shared" si="160"/>
        <v>62.541899999999998</v>
      </c>
      <c r="F1299" s="2">
        <f t="shared" si="153"/>
        <v>64.495134999999976</v>
      </c>
      <c r="G1299" s="2">
        <f t="shared" si="155"/>
        <v>69.95768600000001</v>
      </c>
      <c r="H1299" s="2">
        <f t="shared" si="159"/>
        <v>108.96477400000003</v>
      </c>
      <c r="I1299" s="2">
        <f t="array" ref="I1299">SUMPRODUCT(B1283:B1302, (ROW(B1283:B1302)-ROW(B1283)+1)) / (20*21/2)</f>
        <v>61.491853809523803</v>
      </c>
      <c r="J1299" s="2">
        <f t="shared" si="154"/>
        <v>64.041778406961214</v>
      </c>
      <c r="K1299" s="2">
        <f t="shared" si="156"/>
        <v>70.330955453028935</v>
      </c>
    </row>
    <row r="1300" spans="1:11" ht="13.5" x14ac:dyDescent="0.25">
      <c r="A1300" s="3">
        <v>43901</v>
      </c>
      <c r="B1300" s="2">
        <v>60.279699999999998</v>
      </c>
      <c r="C1300" s="2">
        <f t="shared" si="157"/>
        <v>1.7242999999999995</v>
      </c>
      <c r="D1300" s="2">
        <f t="shared" si="158"/>
        <v>60.452099999999994</v>
      </c>
      <c r="E1300" s="2">
        <f t="shared" si="160"/>
        <v>62.36948000000001</v>
      </c>
      <c r="F1300" s="2">
        <f t="shared" ref="F1300:F1363" si="161">AVERAGE(B1281:B1300)</f>
        <v>64.129594999999995</v>
      </c>
      <c r="G1300" s="2">
        <f t="shared" si="155"/>
        <v>69.494898000000006</v>
      </c>
      <c r="H1300" s="2">
        <f t="shared" si="159"/>
        <v>108.64116950000002</v>
      </c>
      <c r="I1300" s="2">
        <f t="array" ref="I1300">SUMPRODUCT(B1284:B1303, (ROW(B1284:B1303)-ROW(B1284)+1)) / (20*21/2)</f>
        <v>60.538529047619036</v>
      </c>
      <c r="J1300" s="2">
        <f t="shared" si="154"/>
        <v>63.683485225345855</v>
      </c>
      <c r="K1300" s="2">
        <f t="shared" si="156"/>
        <v>69.936788572517997</v>
      </c>
    </row>
    <row r="1301" spans="1:11" ht="13.5" x14ac:dyDescent="0.25">
      <c r="A1301" s="3">
        <v>43902</v>
      </c>
      <c r="B1301" s="2">
        <v>59.176200000000001</v>
      </c>
      <c r="C1301" s="2">
        <f t="shared" si="157"/>
        <v>-1.1034999999999968</v>
      </c>
      <c r="D1301" s="2">
        <f t="shared" si="158"/>
        <v>59.872759999999992</v>
      </c>
      <c r="E1301" s="2">
        <f t="shared" si="160"/>
        <v>61.907380000000011</v>
      </c>
      <c r="F1301" s="2">
        <f t="shared" si="161"/>
        <v>63.674395000000018</v>
      </c>
      <c r="G1301" s="2">
        <f t="shared" si="155"/>
        <v>69.010730000000009</v>
      </c>
      <c r="H1301" s="2">
        <f t="shared" si="159"/>
        <v>108.31764850000002</v>
      </c>
      <c r="I1301" s="2">
        <f t="array" ref="I1301">SUMPRODUCT(B1285:B1304, (ROW(B1285:B1304)-ROW(B1285)+1)) / (20*21/2)</f>
        <v>59.432908095238105</v>
      </c>
      <c r="J1301" s="2">
        <f t="shared" ref="J1301:J1364" si="162">$J$4*B1301+J1300*(1-$J$4)</f>
        <v>63.254219965789105</v>
      </c>
      <c r="K1301" s="2">
        <f t="shared" si="156"/>
        <v>69.514804706929056</v>
      </c>
    </row>
    <row r="1302" spans="1:11" ht="13.5" x14ac:dyDescent="0.25">
      <c r="A1302" s="3">
        <v>43903</v>
      </c>
      <c r="B1302" s="2">
        <v>55.6449</v>
      </c>
      <c r="C1302" s="2">
        <f t="shared" si="157"/>
        <v>-3.5313000000000017</v>
      </c>
      <c r="D1302" s="2">
        <f t="shared" si="158"/>
        <v>58.587159999999997</v>
      </c>
      <c r="E1302" s="2">
        <f t="shared" si="160"/>
        <v>60.954210000000003</v>
      </c>
      <c r="F1302" s="2">
        <f t="shared" si="161"/>
        <v>63.027110000000008</v>
      </c>
      <c r="G1302" s="2">
        <f t="shared" si="155"/>
        <v>68.482144000000005</v>
      </c>
      <c r="H1302" s="2">
        <f t="shared" si="159"/>
        <v>107.96856350000002</v>
      </c>
      <c r="I1302" s="2">
        <f t="array" ref="I1302">SUMPRODUCT(B1286:B1305, (ROW(B1286:B1305)-ROW(B1286)+1)) / (20*21/2)</f>
        <v>58.344301904761899</v>
      </c>
      <c r="J1302" s="2">
        <f t="shared" si="162"/>
        <v>62.529522826190146</v>
      </c>
      <c r="K1302" s="2">
        <f t="shared" si="156"/>
        <v>68.970886875284776</v>
      </c>
    </row>
    <row r="1303" spans="1:11" ht="13.5" x14ac:dyDescent="0.25">
      <c r="A1303" s="3">
        <v>43906</v>
      </c>
      <c r="B1303" s="2">
        <v>53.017200000000003</v>
      </c>
      <c r="C1303" s="2">
        <f t="shared" si="157"/>
        <v>-2.6276999999999973</v>
      </c>
      <c r="D1303" s="2">
        <f t="shared" si="158"/>
        <v>57.334680000000006</v>
      </c>
      <c r="E1303" s="2">
        <f t="shared" si="160"/>
        <v>59.712760000000003</v>
      </c>
      <c r="F1303" s="2">
        <f t="shared" si="161"/>
        <v>62.246720000000003</v>
      </c>
      <c r="G1303" s="2">
        <f t="shared" si="155"/>
        <v>67.914798000000005</v>
      </c>
      <c r="H1303" s="2">
        <f t="shared" si="159"/>
        <v>107.58657200000002</v>
      </c>
      <c r="I1303" s="2">
        <f t="array" ref="I1303">SUMPRODUCT(B1287:B1306, (ROW(B1287:B1306)-ROW(B1287)+1)) / (20*21/2)</f>
        <v>57.390348571428568</v>
      </c>
      <c r="J1303" s="2">
        <f t="shared" si="162"/>
        <v>61.623587318933943</v>
      </c>
      <c r="K1303" s="2">
        <f t="shared" si="156"/>
        <v>68.345252095861838</v>
      </c>
    </row>
    <row r="1304" spans="1:11" ht="13.5" x14ac:dyDescent="0.25">
      <c r="A1304" s="3">
        <v>43907</v>
      </c>
      <c r="B1304" s="2">
        <v>50.637700000000002</v>
      </c>
      <c r="C1304" s="2">
        <f t="shared" si="157"/>
        <v>-2.3795000000000002</v>
      </c>
      <c r="D1304" s="2">
        <f t="shared" si="158"/>
        <v>55.751139999999999</v>
      </c>
      <c r="E1304" s="2">
        <f t="shared" si="160"/>
        <v>58.328530000000001</v>
      </c>
      <c r="F1304" s="2">
        <f t="shared" si="161"/>
        <v>61.433565000000002</v>
      </c>
      <c r="G1304" s="2">
        <f t="shared" si="155"/>
        <v>67.306622000000004</v>
      </c>
      <c r="H1304" s="2">
        <f t="shared" si="159"/>
        <v>107.17093800000001</v>
      </c>
      <c r="I1304" s="2">
        <f t="array" ref="I1304">SUMPRODUCT(B1288:B1307, (ROW(B1288:B1307)-ROW(B1288)+1)) / (20*21/2)</f>
        <v>56.364440476190474</v>
      </c>
      <c r="J1304" s="2">
        <f t="shared" si="162"/>
        <v>60.577312336178331</v>
      </c>
      <c r="K1304" s="2">
        <f t="shared" si="156"/>
        <v>67.650838288180978</v>
      </c>
    </row>
    <row r="1305" spans="1:11" ht="13.5" x14ac:dyDescent="0.25">
      <c r="A1305" s="3">
        <v>43908</v>
      </c>
      <c r="B1305" s="2">
        <v>50.0032</v>
      </c>
      <c r="C1305" s="2">
        <f t="shared" si="157"/>
        <v>-0.63450000000000273</v>
      </c>
      <c r="D1305" s="2">
        <f t="shared" si="158"/>
        <v>53.695839999999997</v>
      </c>
      <c r="E1305" s="2">
        <f t="shared" si="160"/>
        <v>57.073969999999996</v>
      </c>
      <c r="F1305" s="2">
        <f t="shared" si="161"/>
        <v>60.64041000000001</v>
      </c>
      <c r="G1305" s="2">
        <f t="shared" si="155"/>
        <v>66.692790000000016</v>
      </c>
      <c r="H1305" s="2">
        <f t="shared" si="159"/>
        <v>106.74916650000002</v>
      </c>
      <c r="I1305" s="2">
        <f t="array" ref="I1305">SUMPRODUCT(B1289:B1308, (ROW(B1289:B1308)-ROW(B1289)+1)) / (20*21/2)</f>
        <v>55.465956666666663</v>
      </c>
      <c r="J1305" s="2">
        <f t="shared" si="162"/>
        <v>59.570254018447059</v>
      </c>
      <c r="K1305" s="2">
        <f t="shared" si="156"/>
        <v>66.958774041585642</v>
      </c>
    </row>
    <row r="1306" spans="1:11" ht="13.5" x14ac:dyDescent="0.25">
      <c r="A1306" s="3">
        <v>43909</v>
      </c>
      <c r="B1306" s="2">
        <v>50.623899999999999</v>
      </c>
      <c r="C1306" s="2">
        <f t="shared" si="157"/>
        <v>0.62069999999999936</v>
      </c>
      <c r="D1306" s="2">
        <f t="shared" si="158"/>
        <v>51.985379999999999</v>
      </c>
      <c r="E1306" s="2">
        <f t="shared" si="160"/>
        <v>55.929070000000003</v>
      </c>
      <c r="F1306" s="2">
        <f t="shared" si="161"/>
        <v>59.87863500000001</v>
      </c>
      <c r="G1306" s="2">
        <f t="shared" si="155"/>
        <v>66.12999600000002</v>
      </c>
      <c r="H1306" s="2">
        <f t="shared" si="159"/>
        <v>106.336758</v>
      </c>
      <c r="I1306" s="2">
        <f t="array" ref="I1306">SUMPRODUCT(B1290:B1309, (ROW(B1290:B1309)-ROW(B1290)+1)) / (20*21/2)</f>
        <v>54.639070000000004</v>
      </c>
      <c r="J1306" s="2">
        <f t="shared" si="162"/>
        <v>58.718220302404482</v>
      </c>
      <c r="K1306" s="2">
        <f t="shared" si="156"/>
        <v>66.318190745837185</v>
      </c>
    </row>
    <row r="1307" spans="1:11" ht="13.5" x14ac:dyDescent="0.25">
      <c r="A1307" s="3">
        <v>43913</v>
      </c>
      <c r="B1307" s="2">
        <v>49.1066</v>
      </c>
      <c r="C1307" s="2">
        <f t="shared" si="157"/>
        <v>-1.5172999999999988</v>
      </c>
      <c r="D1307" s="2">
        <f t="shared" si="158"/>
        <v>50.677720000000001</v>
      </c>
      <c r="E1307" s="2">
        <f t="shared" si="160"/>
        <v>54.632439999999995</v>
      </c>
      <c r="F1307" s="2">
        <f t="shared" si="161"/>
        <v>59.092380000000013</v>
      </c>
      <c r="G1307" s="2">
        <f t="shared" si="155"/>
        <v>65.553408000000033</v>
      </c>
      <c r="H1307" s="2">
        <f t="shared" si="159"/>
        <v>105.916763</v>
      </c>
      <c r="I1307" s="2">
        <f t="array" ref="I1307">SUMPRODUCT(B1291:B1310, (ROW(B1291:B1310)-ROW(B1291)+1)) / (20*21/2)</f>
        <v>53.811231428571418</v>
      </c>
      <c r="J1307" s="2">
        <f t="shared" si="162"/>
        <v>57.802827892651678</v>
      </c>
      <c r="K1307" s="2">
        <f t="shared" si="156"/>
        <v>65.643226402863178</v>
      </c>
    </row>
    <row r="1308" spans="1:11" ht="13.5" x14ac:dyDescent="0.25">
      <c r="A1308" s="3">
        <v>43914</v>
      </c>
      <c r="B1308" s="2">
        <v>49.658299999999997</v>
      </c>
      <c r="C1308" s="2">
        <f t="shared" si="157"/>
        <v>0.55169999999999675</v>
      </c>
      <c r="D1308" s="2">
        <f t="shared" si="158"/>
        <v>50.005939999999995</v>
      </c>
      <c r="E1308" s="2">
        <f t="shared" si="160"/>
        <v>53.670309999999994</v>
      </c>
      <c r="F1308" s="2">
        <f t="shared" si="161"/>
        <v>58.333710000000011</v>
      </c>
      <c r="G1308" s="2">
        <f t="shared" si="155"/>
        <v>65.001648000000017</v>
      </c>
      <c r="H1308" s="2">
        <f t="shared" si="159"/>
        <v>105.50611600000001</v>
      </c>
      <c r="I1308" s="2">
        <f t="array" ref="I1308">SUMPRODUCT(B1292:B1311, (ROW(B1292:B1311)-ROW(B1292)+1)) / (20*21/2)</f>
        <v>52.905560952380959</v>
      </c>
      <c r="J1308" s="2">
        <f t="shared" si="162"/>
        <v>57.027158569541989</v>
      </c>
      <c r="K1308" s="2">
        <f t="shared" si="156"/>
        <v>65.016366543927361</v>
      </c>
    </row>
    <row r="1309" spans="1:11" ht="13.5" x14ac:dyDescent="0.25">
      <c r="A1309" s="3">
        <v>43915</v>
      </c>
      <c r="B1309" s="2">
        <v>49.651400000000002</v>
      </c>
      <c r="C1309" s="2">
        <f t="shared" si="157"/>
        <v>-6.8999999999945771E-3</v>
      </c>
      <c r="D1309" s="2">
        <f t="shared" si="158"/>
        <v>49.808679999999995</v>
      </c>
      <c r="E1309" s="2">
        <f t="shared" si="160"/>
        <v>52.779909999999994</v>
      </c>
      <c r="F1309" s="2">
        <f t="shared" si="161"/>
        <v>57.660905</v>
      </c>
      <c r="G1309" s="2">
        <f t="shared" si="155"/>
        <v>64.460786000000013</v>
      </c>
      <c r="H1309" s="2">
        <f t="shared" si="159"/>
        <v>105.08881350000001</v>
      </c>
      <c r="I1309" s="2">
        <f t="array" ref="I1309">SUMPRODUCT(B1293:B1312, (ROW(B1293:B1312)-ROW(B1293)+1)) / (20*21/2)</f>
        <v>52.086031428571424</v>
      </c>
      <c r="J1309" s="2">
        <f t="shared" si="162"/>
        <v>56.32470537244275</v>
      </c>
      <c r="K1309" s="2">
        <f t="shared" si="156"/>
        <v>64.413818836322363</v>
      </c>
    </row>
    <row r="1310" spans="1:11" ht="13.5" x14ac:dyDescent="0.25">
      <c r="A1310" s="3">
        <v>43916</v>
      </c>
      <c r="B1310" s="2">
        <v>48.968600000000002</v>
      </c>
      <c r="C1310" s="2">
        <f t="shared" si="157"/>
        <v>-0.6828000000000003</v>
      </c>
      <c r="D1310" s="2">
        <f t="shared" si="158"/>
        <v>49.601759999999999</v>
      </c>
      <c r="E1310" s="2">
        <f t="shared" si="160"/>
        <v>51.648800000000008</v>
      </c>
      <c r="F1310" s="2">
        <f t="shared" si="161"/>
        <v>57.009140000000002</v>
      </c>
      <c r="G1310" s="2">
        <f t="shared" si="155"/>
        <v>63.92282000000003</v>
      </c>
      <c r="H1310" s="2">
        <f t="shared" si="159"/>
        <v>104.668097</v>
      </c>
      <c r="I1310" s="2">
        <f t="array" ref="I1310">SUMPRODUCT(B1294:B1313, (ROW(B1294:B1313)-ROW(B1294)+1)) / (20*21/2)</f>
        <v>51.415937142857139</v>
      </c>
      <c r="J1310" s="2">
        <f t="shared" si="162"/>
        <v>55.624123908400584</v>
      </c>
      <c r="K1310" s="2">
        <f t="shared" si="156"/>
        <v>63.808123979995997</v>
      </c>
    </row>
    <row r="1311" spans="1:11" ht="13.5" x14ac:dyDescent="0.25">
      <c r="A1311" s="3">
        <v>43917</v>
      </c>
      <c r="B1311" s="2">
        <v>47.499600000000001</v>
      </c>
      <c r="C1311" s="2">
        <f t="shared" si="157"/>
        <v>-1.4690000000000012</v>
      </c>
      <c r="D1311" s="2">
        <f t="shared" si="158"/>
        <v>48.976900000000001</v>
      </c>
      <c r="E1311" s="2">
        <f t="shared" si="160"/>
        <v>50.481139999999996</v>
      </c>
      <c r="F1311" s="2">
        <f t="shared" si="161"/>
        <v>56.194260000000007</v>
      </c>
      <c r="G1311" s="2">
        <f t="shared" si="155"/>
        <v>63.396856000000028</v>
      </c>
      <c r="H1311" s="2">
        <f t="shared" si="159"/>
        <v>104.24210449999998</v>
      </c>
      <c r="I1311" s="2">
        <f t="array" ref="I1311">SUMPRODUCT(B1295:B1314, (ROW(B1295:B1314)-ROW(B1295)+1)) / (20*21/2)</f>
        <v>50.827522857142853</v>
      </c>
      <c r="J1311" s="2">
        <f t="shared" si="162"/>
        <v>54.850359726648151</v>
      </c>
      <c r="K1311" s="2">
        <f t="shared" si="156"/>
        <v>63.168574019996157</v>
      </c>
    </row>
    <row r="1312" spans="1:11" ht="13.5" x14ac:dyDescent="0.25">
      <c r="A1312" s="3">
        <v>43920</v>
      </c>
      <c r="B1312" s="2">
        <v>47.589199999999998</v>
      </c>
      <c r="C1312" s="2">
        <f t="shared" si="157"/>
        <v>8.9599999999997237E-2</v>
      </c>
      <c r="D1312" s="2">
        <f t="shared" si="158"/>
        <v>48.67342</v>
      </c>
      <c r="E1312" s="2">
        <f t="shared" si="160"/>
        <v>49.67557</v>
      </c>
      <c r="F1312" s="2">
        <f t="shared" si="161"/>
        <v>55.314889999999991</v>
      </c>
      <c r="G1312" s="2">
        <f t="shared" si="155"/>
        <v>62.872684000000021</v>
      </c>
      <c r="H1312" s="2">
        <f t="shared" si="159"/>
        <v>103.80793899999999</v>
      </c>
      <c r="I1312" s="2">
        <f t="array" ref="I1312">SUMPRODUCT(B1296:B1315, (ROW(B1296:B1315)-ROW(B1296)+1)) / (20*21/2)</f>
        <v>50.184885238095248</v>
      </c>
      <c r="J1312" s="2">
        <f t="shared" si="162"/>
        <v>54.15882070506261</v>
      </c>
      <c r="K1312" s="2">
        <f t="shared" si="156"/>
        <v>62.557618176074747</v>
      </c>
    </row>
    <row r="1313" spans="1:11" ht="13.5" x14ac:dyDescent="0.25">
      <c r="A1313" s="3">
        <v>43921</v>
      </c>
      <c r="B1313" s="2">
        <v>48.2789</v>
      </c>
      <c r="C1313" s="2">
        <f t="shared" si="157"/>
        <v>0.68970000000000198</v>
      </c>
      <c r="D1313" s="2">
        <f t="shared" si="158"/>
        <v>48.397539999999999</v>
      </c>
      <c r="E1313" s="2">
        <f t="shared" si="160"/>
        <v>49.201740000000001</v>
      </c>
      <c r="F1313" s="2">
        <f t="shared" si="161"/>
        <v>54.457250000000002</v>
      </c>
      <c r="G1313" s="2">
        <f t="shared" si="155"/>
        <v>62.344374000000009</v>
      </c>
      <c r="H1313" s="2">
        <f t="shared" si="159"/>
        <v>103.35273749999999</v>
      </c>
      <c r="I1313" s="2">
        <f t="array" ref="I1313">SUMPRODUCT(B1297:B1316, (ROW(B1297:B1316)-ROW(B1297)+1)) / (20*21/2)</f>
        <v>49.748139523809527</v>
      </c>
      <c r="J1313" s="2">
        <f t="shared" si="162"/>
        <v>53.598828256961404</v>
      </c>
      <c r="K1313" s="2">
        <f t="shared" si="156"/>
        <v>61.997668443679665</v>
      </c>
    </row>
    <row r="1314" spans="1:11" ht="13.5" x14ac:dyDescent="0.25">
      <c r="A1314" s="3">
        <v>43922</v>
      </c>
      <c r="B1314" s="2">
        <v>48.2789</v>
      </c>
      <c r="C1314" s="2">
        <f t="shared" si="157"/>
        <v>0</v>
      </c>
      <c r="D1314" s="2">
        <f t="shared" si="158"/>
        <v>48.123039999999996</v>
      </c>
      <c r="E1314" s="2">
        <f t="shared" si="160"/>
        <v>48.965860000000006</v>
      </c>
      <c r="F1314" s="2">
        <f t="shared" si="161"/>
        <v>53.647194999999996</v>
      </c>
      <c r="G1314" s="2">
        <f t="shared" si="155"/>
        <v>61.824615999999999</v>
      </c>
      <c r="H1314" s="2">
        <f t="shared" si="159"/>
        <v>102.892398</v>
      </c>
      <c r="I1314" s="2">
        <f t="array" ref="I1314">SUMPRODUCT(B1298:B1317, (ROW(B1298:B1317)-ROW(B1298)+1)) / (20*21/2)</f>
        <v>49.311393809523814</v>
      </c>
      <c r="J1314" s="2">
        <f t="shared" si="162"/>
        <v>53.092168422965081</v>
      </c>
      <c r="K1314" s="2">
        <f t="shared" si="156"/>
        <v>61.45967752431968</v>
      </c>
    </row>
    <row r="1315" spans="1:11" ht="13.5" x14ac:dyDescent="0.25">
      <c r="A1315" s="3">
        <v>43923</v>
      </c>
      <c r="B1315" s="2">
        <v>46.899500000000003</v>
      </c>
      <c r="C1315" s="2">
        <f t="shared" si="157"/>
        <v>-1.3793999999999969</v>
      </c>
      <c r="D1315" s="2">
        <f t="shared" si="158"/>
        <v>47.709219999999995</v>
      </c>
      <c r="E1315" s="2">
        <f t="shared" si="160"/>
        <v>48.65549</v>
      </c>
      <c r="F1315" s="2">
        <f t="shared" si="161"/>
        <v>52.864730000000009</v>
      </c>
      <c r="G1315" s="2">
        <f t="shared" si="155"/>
        <v>61.307342000000006</v>
      </c>
      <c r="H1315" s="2">
        <f t="shared" si="159"/>
        <v>102.41736749999998</v>
      </c>
      <c r="I1315" s="2">
        <f t="array" ref="I1315">SUMPRODUCT(B1299:B1318, (ROW(B1299:B1318)-ROW(B1299)+1)) / (20*21/2)</f>
        <v>48.812246666666674</v>
      </c>
      <c r="J1315" s="2">
        <f t="shared" si="162"/>
        <v>52.502390477920791</v>
      </c>
      <c r="K1315" s="2">
        <f t="shared" si="156"/>
        <v>60.888690170424788</v>
      </c>
    </row>
    <row r="1316" spans="1:11" ht="13.5" x14ac:dyDescent="0.25">
      <c r="A1316" s="3">
        <v>43924</v>
      </c>
      <c r="B1316" s="2">
        <v>48.2789</v>
      </c>
      <c r="C1316" s="2">
        <f t="shared" si="157"/>
        <v>1.3793999999999969</v>
      </c>
      <c r="D1316" s="2">
        <f t="shared" si="158"/>
        <v>47.865079999999992</v>
      </c>
      <c r="E1316" s="2">
        <f t="shared" si="160"/>
        <v>48.420990000000003</v>
      </c>
      <c r="F1316" s="2">
        <f t="shared" si="161"/>
        <v>52.175029999999992</v>
      </c>
      <c r="G1316" s="2">
        <f t="shared" si="155"/>
        <v>60.769513999999987</v>
      </c>
      <c r="H1316" s="2">
        <f t="shared" si="159"/>
        <v>101.92361199999999</v>
      </c>
      <c r="I1316" s="2">
        <f t="array" ref="I1316">SUMPRODUCT(B1300:B1319, (ROW(B1300:B1319)-ROW(B1300)+1)) / (20*21/2)</f>
        <v>48.243308095238092</v>
      </c>
      <c r="J1316" s="2">
        <f t="shared" si="162"/>
        <v>52.100153289547379</v>
      </c>
      <c r="K1316" s="2">
        <f t="shared" si="156"/>
        <v>60.394188595114016</v>
      </c>
    </row>
    <row r="1317" spans="1:11" ht="13.5" x14ac:dyDescent="0.25">
      <c r="A1317" s="3">
        <v>43927</v>
      </c>
      <c r="B1317" s="2">
        <v>47.589199999999998</v>
      </c>
      <c r="C1317" s="2">
        <f t="shared" si="157"/>
        <v>-0.68970000000000198</v>
      </c>
      <c r="D1317" s="2">
        <f t="shared" si="158"/>
        <v>47.865079999999999</v>
      </c>
      <c r="E1317" s="2">
        <f t="shared" si="160"/>
        <v>48.269250000000007</v>
      </c>
      <c r="F1317" s="2">
        <f t="shared" si="161"/>
        <v>51.450845000000001</v>
      </c>
      <c r="G1317" s="2">
        <f t="shared" si="155"/>
        <v>60.259135999999998</v>
      </c>
      <c r="H1317" s="2">
        <f t="shared" si="159"/>
        <v>101.4366845</v>
      </c>
      <c r="I1317" s="2">
        <f t="array" ref="I1317">SUMPRODUCT(B1301:B1320, (ROW(B1301:B1320)-ROW(B1301)+1)) / (20*21/2)</f>
        <v>47.612330952380958</v>
      </c>
      <c r="J1317" s="2">
        <f t="shared" si="162"/>
        <v>51.67053869054287</v>
      </c>
      <c r="K1317" s="2">
        <f t="shared" si="156"/>
        <v>59.892032179619356</v>
      </c>
    </row>
    <row r="1318" spans="1:11" ht="13.5" x14ac:dyDescent="0.25">
      <c r="A1318" s="3">
        <v>43928</v>
      </c>
      <c r="B1318" s="2">
        <v>46.209800000000001</v>
      </c>
      <c r="C1318" s="2">
        <f t="shared" si="157"/>
        <v>-1.3793999999999969</v>
      </c>
      <c r="D1318" s="2">
        <f t="shared" si="158"/>
        <v>47.451260000000005</v>
      </c>
      <c r="E1318" s="2">
        <f t="shared" si="160"/>
        <v>47.924400000000006</v>
      </c>
      <c r="F1318" s="2">
        <f t="shared" si="161"/>
        <v>50.797354999999996</v>
      </c>
      <c r="G1318" s="2">
        <f t="shared" si="155"/>
        <v>59.751241999999991</v>
      </c>
      <c r="H1318" s="2">
        <f t="shared" si="159"/>
        <v>100.92982450000001</v>
      </c>
      <c r="I1318" s="2">
        <f t="array" ref="I1318">SUMPRODUCT(B1302:B1321, (ROW(B1302:B1321)-ROW(B1302)+1)) / (20*21/2)</f>
        <v>46.937183333333337</v>
      </c>
      <c r="J1318" s="2">
        <f t="shared" si="162"/>
        <v>51.150468339062598</v>
      </c>
      <c r="K1318" s="2">
        <f t="shared" si="156"/>
        <v>59.355474054928401</v>
      </c>
    </row>
    <row r="1319" spans="1:11" ht="13.5" x14ac:dyDescent="0.25">
      <c r="A1319" s="3">
        <v>43929</v>
      </c>
      <c r="B1319" s="2">
        <v>44.823500000000003</v>
      </c>
      <c r="C1319" s="2">
        <f t="shared" si="157"/>
        <v>-1.3862999999999985</v>
      </c>
      <c r="D1319" s="2">
        <f t="shared" si="158"/>
        <v>46.760180000000005</v>
      </c>
      <c r="E1319" s="2">
        <f t="shared" si="160"/>
        <v>47.441610000000011</v>
      </c>
      <c r="F1319" s="2">
        <f t="shared" si="161"/>
        <v>50.110759999999999</v>
      </c>
      <c r="G1319" s="2">
        <f t="shared" si="155"/>
        <v>59.233829999999998</v>
      </c>
      <c r="H1319" s="2">
        <f t="shared" si="159"/>
        <v>100.43665499999999</v>
      </c>
      <c r="I1319" s="2">
        <f t="array" ref="I1319">SUMPRODUCT(B1303:B1322, (ROW(B1303:B1322)-ROW(B1303)+1)) / (20*21/2)</f>
        <v>46.463160476190474</v>
      </c>
      <c r="J1319" s="2">
        <f t="shared" si="162"/>
        <v>50.547899925818541</v>
      </c>
      <c r="K1319" s="2">
        <f t="shared" si="156"/>
        <v>58.785592719441013</v>
      </c>
    </row>
    <row r="1320" spans="1:11" ht="13.5" x14ac:dyDescent="0.25">
      <c r="A1320" s="3">
        <v>43934</v>
      </c>
      <c r="B1320" s="2">
        <v>43.485500000000002</v>
      </c>
      <c r="C1320" s="2">
        <f t="shared" si="157"/>
        <v>-1.338000000000001</v>
      </c>
      <c r="D1320" s="2">
        <f t="shared" si="158"/>
        <v>46.077379999999998</v>
      </c>
      <c r="E1320" s="2">
        <f t="shared" si="160"/>
        <v>46.893300000000004</v>
      </c>
      <c r="F1320" s="2">
        <f t="shared" si="161"/>
        <v>49.271050000000002</v>
      </c>
      <c r="G1320" s="2">
        <f t="shared" si="155"/>
        <v>58.689658000000001</v>
      </c>
      <c r="H1320" s="2">
        <f t="shared" si="159"/>
        <v>99.929898499999979</v>
      </c>
      <c r="I1320" s="2">
        <f t="array" ref="I1320">SUMPRODUCT(B1304:B1323, (ROW(B1304:B1323)-ROW(B1304)+1)) / (20*21/2)</f>
        <v>46.170074761904765</v>
      </c>
      <c r="J1320" s="2">
        <f t="shared" si="162"/>
        <v>49.875290409073919</v>
      </c>
      <c r="K1320" s="2">
        <f t="shared" si="156"/>
        <v>58.1855890833845</v>
      </c>
    </row>
    <row r="1321" spans="1:11" ht="13.5" x14ac:dyDescent="0.25">
      <c r="A1321" s="3">
        <v>43935</v>
      </c>
      <c r="B1321" s="2">
        <v>42.182000000000002</v>
      </c>
      <c r="C1321" s="2">
        <f t="shared" si="157"/>
        <v>-1.3034999999999997</v>
      </c>
      <c r="D1321" s="2">
        <f t="shared" si="158"/>
        <v>44.858000000000004</v>
      </c>
      <c r="E1321" s="2">
        <f t="shared" si="160"/>
        <v>46.361539999999998</v>
      </c>
      <c r="F1321" s="2">
        <f t="shared" si="161"/>
        <v>48.421340000000001</v>
      </c>
      <c r="G1321" s="2">
        <f t="shared" si="155"/>
        <v>58.126311999999999</v>
      </c>
      <c r="H1321" s="2">
        <f t="shared" si="159"/>
        <v>99.426969999999983</v>
      </c>
      <c r="I1321" s="2">
        <f t="array" ref="I1321">SUMPRODUCT(B1305:B1324, (ROW(B1305:B1324)-ROW(B1305)+1)) / (20*21/2)</f>
        <v>45.8599380952381</v>
      </c>
      <c r="J1321" s="2">
        <f t="shared" si="162"/>
        <v>49.142596084400211</v>
      </c>
      <c r="K1321" s="2">
        <f t="shared" si="156"/>
        <v>57.557997354624327</v>
      </c>
    </row>
    <row r="1322" spans="1:11" ht="13.5" x14ac:dyDescent="0.25">
      <c r="A1322" s="3">
        <v>43936</v>
      </c>
      <c r="B1322" s="2">
        <v>43.444099999999999</v>
      </c>
      <c r="C1322" s="2">
        <f t="shared" si="157"/>
        <v>1.2620999999999967</v>
      </c>
      <c r="D1322" s="2">
        <f t="shared" si="158"/>
        <v>44.028980000000004</v>
      </c>
      <c r="E1322" s="2">
        <f t="shared" si="160"/>
        <v>45.947030000000005</v>
      </c>
      <c r="F1322" s="2">
        <f t="shared" si="161"/>
        <v>47.811300000000003</v>
      </c>
      <c r="G1322" s="2">
        <f t="shared" si="155"/>
        <v>57.59648399999999</v>
      </c>
      <c r="H1322" s="2">
        <f t="shared" si="159"/>
        <v>98.962457499999985</v>
      </c>
      <c r="I1322" s="2">
        <f t="array" ref="I1322">SUMPRODUCT(B1306:B1325, (ROW(B1306:B1325)-ROW(B1306)+1)) / (20*21/2)</f>
        <v>45.706863333333338</v>
      </c>
      <c r="J1322" s="2">
        <f t="shared" si="162"/>
        <v>48.599882171600186</v>
      </c>
      <c r="K1322" s="2">
        <f t="shared" si="156"/>
        <v>57.004511183854746</v>
      </c>
    </row>
    <row r="1323" spans="1:11" ht="13.5" x14ac:dyDescent="0.25">
      <c r="A1323" s="3">
        <v>43937</v>
      </c>
      <c r="B1323" s="2">
        <v>44.733899999999998</v>
      </c>
      <c r="C1323" s="2">
        <f t="shared" si="157"/>
        <v>1.2897999999999996</v>
      </c>
      <c r="D1323" s="2">
        <f t="shared" si="158"/>
        <v>43.733799999999995</v>
      </c>
      <c r="E1323" s="2">
        <f t="shared" si="160"/>
        <v>45.592530000000004</v>
      </c>
      <c r="F1323" s="2">
        <f t="shared" si="161"/>
        <v>47.397134999999999</v>
      </c>
      <c r="G1323" s="2">
        <f t="shared" si="155"/>
        <v>57.105004000000001</v>
      </c>
      <c r="H1323" s="2">
        <f t="shared" si="159"/>
        <v>98.483944499999964</v>
      </c>
      <c r="I1323" s="2">
        <f t="array" ref="I1323">SUMPRODUCT(B1307:B1326, (ROW(B1307:B1326)-ROW(B1307)+1)) / (20*21/2)</f>
        <v>45.450589523809526</v>
      </c>
      <c r="J1323" s="2">
        <f t="shared" si="162"/>
        <v>48.231693393352543</v>
      </c>
      <c r="K1323" s="2">
        <f t="shared" si="156"/>
        <v>56.523310745272205</v>
      </c>
    </row>
    <row r="1324" spans="1:11" ht="13.5" x14ac:dyDescent="0.25">
      <c r="A1324" s="3">
        <v>43938</v>
      </c>
      <c r="B1324" s="2">
        <v>44.140700000000002</v>
      </c>
      <c r="C1324" s="2">
        <f t="shared" si="157"/>
        <v>-0.59319999999999595</v>
      </c>
      <c r="D1324" s="2">
        <f t="shared" si="158"/>
        <v>43.597240000000006</v>
      </c>
      <c r="E1324" s="2">
        <f t="shared" si="160"/>
        <v>45.178710000000002</v>
      </c>
      <c r="F1324" s="2">
        <f t="shared" si="161"/>
        <v>47.072285000000008</v>
      </c>
      <c r="G1324" s="2">
        <f t="shared" si="155"/>
        <v>56.643180000000001</v>
      </c>
      <c r="H1324" s="2">
        <f t="shared" si="159"/>
        <v>97.998085999999944</v>
      </c>
      <c r="I1324" s="2">
        <f t="array" ref="I1324">SUMPRODUCT(B1308:B1327, (ROW(B1308:B1327)-ROW(B1308)+1)) / (20*21/2)</f>
        <v>45.158122380952385</v>
      </c>
      <c r="J1324" s="2">
        <f t="shared" si="162"/>
        <v>47.842074974938015</v>
      </c>
      <c r="K1324" s="2">
        <f t="shared" si="156"/>
        <v>56.037718167026242</v>
      </c>
    </row>
    <row r="1325" spans="1:11" ht="13.5" x14ac:dyDescent="0.25">
      <c r="A1325" s="3">
        <v>43941</v>
      </c>
      <c r="B1325" s="2">
        <v>45.465000000000003</v>
      </c>
      <c r="C1325" s="2">
        <f t="shared" si="157"/>
        <v>1.3243000000000009</v>
      </c>
      <c r="D1325" s="2">
        <f t="shared" si="158"/>
        <v>43.993140000000004</v>
      </c>
      <c r="E1325" s="2">
        <f t="shared" si="160"/>
        <v>45.035259999999994</v>
      </c>
      <c r="F1325" s="2">
        <f t="shared" si="161"/>
        <v>46.845375000000004</v>
      </c>
      <c r="G1325" s="2">
        <f t="shared" si="155"/>
        <v>56.288399999999996</v>
      </c>
      <c r="H1325" s="2">
        <f t="shared" si="159"/>
        <v>97.520193999999933</v>
      </c>
      <c r="I1325" s="2">
        <f t="array" ref="I1325">SUMPRODUCT(B1309:B1328, (ROW(B1309:B1328)-ROW(B1309)+1)) / (20*21/2)</f>
        <v>44.768443809523809</v>
      </c>
      <c r="J1325" s="2">
        <f t="shared" si="162"/>
        <v>47.615686882086777</v>
      </c>
      <c r="K1325" s="2">
        <f t="shared" si="156"/>
        <v>55.62310176831933</v>
      </c>
    </row>
    <row r="1326" spans="1:11" ht="13.5" x14ac:dyDescent="0.25">
      <c r="A1326" s="3">
        <v>43942</v>
      </c>
      <c r="B1326" s="2">
        <v>44.154499999999999</v>
      </c>
      <c r="C1326" s="2">
        <f t="shared" si="157"/>
        <v>-1.3105000000000047</v>
      </c>
      <c r="D1326" s="2">
        <f t="shared" si="158"/>
        <v>44.387639999999998</v>
      </c>
      <c r="E1326" s="2">
        <f t="shared" si="160"/>
        <v>44.622820000000004</v>
      </c>
      <c r="F1326" s="2">
        <f t="shared" si="161"/>
        <v>46.521905000000004</v>
      </c>
      <c r="G1326" s="2">
        <f t="shared" si="155"/>
        <v>55.943825999999987</v>
      </c>
      <c r="H1326" s="2">
        <f t="shared" si="159"/>
        <v>97.040887499999954</v>
      </c>
      <c r="I1326" s="2">
        <f t="array" ref="I1326">SUMPRODUCT(B1310:B1329, (ROW(B1310:B1329)-ROW(B1310)+1)) / (20*21/2)</f>
        <v>44.29433095238096</v>
      </c>
      <c r="J1326" s="2">
        <f t="shared" si="162"/>
        <v>47.286050036173748</v>
      </c>
      <c r="K1326" s="2">
        <f t="shared" si="156"/>
        <v>55.173352679365628</v>
      </c>
    </row>
    <row r="1327" spans="1:11" ht="13.5" x14ac:dyDescent="0.25">
      <c r="A1327" s="3">
        <v>43943</v>
      </c>
      <c r="B1327" s="2">
        <v>43.451000000000001</v>
      </c>
      <c r="C1327" s="2">
        <f t="shared" si="157"/>
        <v>-0.70349999999999824</v>
      </c>
      <c r="D1327" s="2">
        <f t="shared" si="158"/>
        <v>44.389020000000002</v>
      </c>
      <c r="E1327" s="2">
        <f t="shared" si="160"/>
        <v>44.209000000000003</v>
      </c>
      <c r="F1327" s="2">
        <f t="shared" si="161"/>
        <v>46.239125000000008</v>
      </c>
      <c r="G1327" s="2">
        <f t="shared" si="155"/>
        <v>55.550695999999988</v>
      </c>
      <c r="H1327" s="2">
        <f t="shared" si="159"/>
        <v>96.546062999999961</v>
      </c>
      <c r="I1327" s="2">
        <f t="array" ref="I1327">SUMPRODUCT(B1311:B1330, (ROW(B1311:B1330)-ROW(B1311)+1)) / (20*21/2)</f>
        <v>43.745694285714279</v>
      </c>
      <c r="J1327" s="2">
        <f t="shared" si="162"/>
        <v>46.920807175585772</v>
      </c>
      <c r="K1327" s="2">
        <f t="shared" si="156"/>
        <v>54.713652574292468</v>
      </c>
    </row>
    <row r="1328" spans="1:11" ht="13.5" x14ac:dyDescent="0.25">
      <c r="A1328" s="3">
        <v>43944</v>
      </c>
      <c r="B1328" s="2">
        <v>42.147500000000001</v>
      </c>
      <c r="C1328" s="2">
        <f t="shared" si="157"/>
        <v>-1.3034999999999997</v>
      </c>
      <c r="D1328" s="2">
        <f t="shared" si="158"/>
        <v>43.871740000000003</v>
      </c>
      <c r="E1328" s="2">
        <f t="shared" si="160"/>
        <v>43.802769999999995</v>
      </c>
      <c r="F1328" s="2">
        <f t="shared" si="161"/>
        <v>45.863585000000008</v>
      </c>
      <c r="G1328" s="2">
        <f t="shared" si="155"/>
        <v>55.074803999999986</v>
      </c>
      <c r="H1328" s="2">
        <f t="shared" si="159"/>
        <v>96.055031999999954</v>
      </c>
      <c r="I1328" s="2">
        <f t="array" ref="I1328">SUMPRODUCT(B1312:B1331, (ROW(B1312:B1331)-ROW(B1312)+1)) / (20*21/2)</f>
        <v>43.12838142857143</v>
      </c>
      <c r="J1328" s="2">
        <f t="shared" si="162"/>
        <v>46.466206492196648</v>
      </c>
      <c r="K1328" s="2">
        <f t="shared" si="156"/>
        <v>54.220862277261396</v>
      </c>
    </row>
    <row r="1329" spans="1:11" ht="13.5" x14ac:dyDescent="0.25">
      <c r="A1329" s="3">
        <v>43945</v>
      </c>
      <c r="B1329" s="2">
        <v>40.885399999999997</v>
      </c>
      <c r="C1329" s="2">
        <f t="shared" si="157"/>
        <v>-1.2621000000000038</v>
      </c>
      <c r="D1329" s="2">
        <f t="shared" si="158"/>
        <v>43.220680000000002</v>
      </c>
      <c r="E1329" s="2">
        <f t="shared" si="160"/>
        <v>43.40896</v>
      </c>
      <c r="F1329" s="2">
        <f t="shared" si="161"/>
        <v>45.425285000000017</v>
      </c>
      <c r="G1329" s="2">
        <f t="shared" si="155"/>
        <v>54.524150000000006</v>
      </c>
      <c r="H1329" s="2">
        <f t="shared" si="159"/>
        <v>95.559414499999946</v>
      </c>
      <c r="I1329" s="2">
        <f t="array" ref="I1329">SUMPRODUCT(B1313:B1332, (ROW(B1313:B1332)-ROW(B1313)+1)) / (20*21/2)</f>
        <v>42.44433190476191</v>
      </c>
      <c r="J1329" s="2">
        <f t="shared" si="162"/>
        <v>45.934701111987444</v>
      </c>
      <c r="K1329" s="2">
        <f t="shared" si="156"/>
        <v>53.697902972270754</v>
      </c>
    </row>
    <row r="1330" spans="1:11" ht="13.5" x14ac:dyDescent="0.25">
      <c r="A1330" s="3">
        <v>43948</v>
      </c>
      <c r="B1330" s="2">
        <v>39.6646</v>
      </c>
      <c r="C1330" s="2">
        <f t="shared" si="157"/>
        <v>-1.220799999999997</v>
      </c>
      <c r="D1330" s="2">
        <f t="shared" si="158"/>
        <v>42.060600000000008</v>
      </c>
      <c r="E1330" s="2">
        <f t="shared" si="160"/>
        <v>43.026870000000002</v>
      </c>
      <c r="F1330" s="2">
        <f t="shared" si="161"/>
        <v>44.960085000000007</v>
      </c>
      <c r="G1330" s="2">
        <f t="shared" ref="G1330:G1393" si="163">AVERAGE(B1281:B1330)</f>
        <v>53.965632000000006</v>
      </c>
      <c r="H1330" s="2">
        <f t="shared" si="159"/>
        <v>95.057692999999958</v>
      </c>
      <c r="I1330" s="2">
        <f t="array" ref="I1330">SUMPRODUCT(B1314:B1333, (ROW(B1314:B1333)-ROW(B1314)+1)) / (20*21/2)</f>
        <v>41.702742857142852</v>
      </c>
      <c r="J1330" s="2">
        <f t="shared" si="162"/>
        <v>45.337548625131497</v>
      </c>
      <c r="K1330" s="2">
        <f t="shared" si="156"/>
        <v>53.147577365515041</v>
      </c>
    </row>
    <row r="1331" spans="1:11" ht="13.5" x14ac:dyDescent="0.25">
      <c r="A1331" s="3">
        <v>43949</v>
      </c>
      <c r="B1331" s="2">
        <v>38.478299999999997</v>
      </c>
      <c r="C1331" s="2">
        <f t="shared" si="157"/>
        <v>-1.1863000000000028</v>
      </c>
      <c r="D1331" s="2">
        <f t="shared" si="158"/>
        <v>40.925359999999998</v>
      </c>
      <c r="E1331" s="2">
        <f t="shared" si="160"/>
        <v>42.656500000000001</v>
      </c>
      <c r="F1331" s="2">
        <f t="shared" si="161"/>
        <v>44.50902</v>
      </c>
      <c r="G1331" s="2">
        <f t="shared" si="163"/>
        <v>53.369594000000028</v>
      </c>
      <c r="H1331" s="2">
        <f t="shared" si="159"/>
        <v>94.553488499999972</v>
      </c>
      <c r="I1331" s="2">
        <f t="array" ref="I1331">SUMPRODUCT(B1315:B1334, (ROW(B1315:B1334)-ROW(B1315)+1)) / (20*21/2)</f>
        <v>41.038333333333327</v>
      </c>
      <c r="J1331" s="2">
        <f t="shared" si="162"/>
        <v>44.684286851309452</v>
      </c>
      <c r="K1331" s="2">
        <f t="shared" ref="K1331:K1394" si="164">$K$4*B1331+(1-$K$4)*K1330</f>
        <v>52.57231158647523</v>
      </c>
    </row>
    <row r="1332" spans="1:11" ht="13.5" x14ac:dyDescent="0.25">
      <c r="A1332" s="3">
        <v>43950</v>
      </c>
      <c r="B1332" s="2">
        <v>37.326500000000003</v>
      </c>
      <c r="C1332" s="2">
        <f t="shared" si="157"/>
        <v>-1.1517999999999944</v>
      </c>
      <c r="D1332" s="2">
        <f t="shared" si="158"/>
        <v>39.70046</v>
      </c>
      <c r="E1332" s="2">
        <f t="shared" si="160"/>
        <v>42.044740000000004</v>
      </c>
      <c r="F1332" s="2">
        <f t="shared" si="161"/>
        <v>43.995885000000001</v>
      </c>
      <c r="G1332" s="2">
        <f t="shared" si="163"/>
        <v>52.744312000000015</v>
      </c>
      <c r="H1332" s="2">
        <f t="shared" si="159"/>
        <v>94.040076499999941</v>
      </c>
      <c r="I1332" s="2">
        <f t="array" ref="I1332">SUMPRODUCT(B1316:B1335, (ROW(B1316:B1335)-ROW(B1316)+1)) / (20*21/2)</f>
        <v>40.509232380952383</v>
      </c>
      <c r="J1332" s="2">
        <f t="shared" si="162"/>
        <v>43.983545246422835</v>
      </c>
      <c r="K1332" s="2">
        <f t="shared" si="164"/>
        <v>51.974436622299734</v>
      </c>
    </row>
    <row r="1333" spans="1:11" ht="13.5" x14ac:dyDescent="0.25">
      <c r="A1333" s="3">
        <v>43951</v>
      </c>
      <c r="B1333" s="2">
        <v>36.209200000000003</v>
      </c>
      <c r="C1333" s="2">
        <f t="shared" si="157"/>
        <v>-1.1173000000000002</v>
      </c>
      <c r="D1333" s="2">
        <f t="shared" si="158"/>
        <v>38.512800000000006</v>
      </c>
      <c r="E1333" s="2">
        <f t="shared" si="160"/>
        <v>41.192270000000001</v>
      </c>
      <c r="F1333" s="2">
        <f t="shared" si="161"/>
        <v>43.392400000000002</v>
      </c>
      <c r="G1333" s="2">
        <f t="shared" si="163"/>
        <v>52.095996000000014</v>
      </c>
      <c r="H1333" s="2">
        <f t="shared" si="159"/>
        <v>93.514698499999952</v>
      </c>
      <c r="I1333" s="2">
        <f t="array" ref="I1333">SUMPRODUCT(B1317:B1336, (ROW(B1317:B1336)-ROW(B1317)+1)) / (20*21/2)</f>
        <v>40.025454285714297</v>
      </c>
      <c r="J1333" s="2">
        <f t="shared" si="162"/>
        <v>43.243131413430184</v>
      </c>
      <c r="K1333" s="2">
        <f t="shared" si="164"/>
        <v>51.356192048876217</v>
      </c>
    </row>
    <row r="1334" spans="1:11" ht="13.5" x14ac:dyDescent="0.25">
      <c r="A1334" s="3">
        <v>43955</v>
      </c>
      <c r="B1334" s="2">
        <v>36.4161</v>
      </c>
      <c r="C1334" s="2">
        <f t="shared" si="157"/>
        <v>0.20689999999999742</v>
      </c>
      <c r="D1334" s="2">
        <f t="shared" si="158"/>
        <v>37.618940000000002</v>
      </c>
      <c r="E1334" s="2">
        <f t="shared" si="160"/>
        <v>40.419810000000005</v>
      </c>
      <c r="F1334" s="2">
        <f t="shared" si="161"/>
        <v>42.799260000000004</v>
      </c>
      <c r="G1334" s="2">
        <f t="shared" si="163"/>
        <v>51.486302000000016</v>
      </c>
      <c r="H1334" s="2">
        <f t="shared" si="159"/>
        <v>92.976560999999961</v>
      </c>
      <c r="I1334" s="2">
        <f t="array" ref="I1334">SUMPRODUCT(B1318:B1337, (ROW(B1318:B1337)-ROW(B1318)+1)) / (20*21/2)</f>
        <v>39.529229047619047</v>
      </c>
      <c r="J1334" s="2">
        <f t="shared" si="162"/>
        <v>42.592937945484458</v>
      </c>
      <c r="K1334" s="2">
        <f t="shared" si="164"/>
        <v>50.770306086175189</v>
      </c>
    </row>
    <row r="1335" spans="1:11" ht="13.5" x14ac:dyDescent="0.25">
      <c r="A1335" s="3">
        <v>43956</v>
      </c>
      <c r="B1335" s="2">
        <v>37.243699999999997</v>
      </c>
      <c r="C1335" s="2">
        <f t="shared" si="157"/>
        <v>0.82759999999999678</v>
      </c>
      <c r="D1335" s="2">
        <f t="shared" si="158"/>
        <v>37.13476</v>
      </c>
      <c r="E1335" s="2">
        <f t="shared" si="160"/>
        <v>39.597680000000004</v>
      </c>
      <c r="F1335" s="2">
        <f t="shared" si="161"/>
        <v>42.316469999999995</v>
      </c>
      <c r="G1335" s="2">
        <f t="shared" si="163"/>
        <v>50.913850000000011</v>
      </c>
      <c r="H1335" s="2">
        <f t="shared" si="159"/>
        <v>92.425146499999968</v>
      </c>
      <c r="I1335" s="2">
        <f t="array" ref="I1335">SUMPRODUCT(B1319:B1338, (ROW(B1319:B1338)-ROW(B1319)+1)) / (20*21/2)</f>
        <v>39.084247619047623</v>
      </c>
      <c r="J1335" s="2">
        <f t="shared" si="162"/>
        <v>42.083486712581177</v>
      </c>
      <c r="K1335" s="2">
        <f t="shared" si="164"/>
        <v>50.239850945540866</v>
      </c>
    </row>
    <row r="1336" spans="1:11" ht="13.5" x14ac:dyDescent="0.25">
      <c r="A1336" s="3">
        <v>43957</v>
      </c>
      <c r="B1336" s="2">
        <v>37.236800000000002</v>
      </c>
      <c r="C1336" s="2">
        <f t="shared" si="157"/>
        <v>-6.8999999999945771E-3</v>
      </c>
      <c r="D1336" s="2">
        <f t="shared" si="158"/>
        <v>36.88646</v>
      </c>
      <c r="E1336" s="2">
        <f t="shared" si="160"/>
        <v>38.905910000000006</v>
      </c>
      <c r="F1336" s="2">
        <f t="shared" si="161"/>
        <v>41.764365000000005</v>
      </c>
      <c r="G1336" s="2">
        <f t="shared" si="163"/>
        <v>50.341398000000005</v>
      </c>
      <c r="H1336" s="2">
        <f t="shared" si="159"/>
        <v>91.873697499999949</v>
      </c>
      <c r="I1336" s="2">
        <f t="array" ref="I1336">SUMPRODUCT(B1320:B1339, (ROW(B1320:B1339)-ROW(B1320)+1)) / (20*21/2)</f>
        <v>38.758873333333327</v>
      </c>
      <c r="J1336" s="2">
        <f t="shared" si="162"/>
        <v>41.621897501859159</v>
      </c>
      <c r="K1336" s="2">
        <f t="shared" si="164"/>
        <v>49.729927379049073</v>
      </c>
    </row>
    <row r="1337" spans="1:11" ht="13.5" x14ac:dyDescent="0.25">
      <c r="A1337" s="3">
        <v>43958</v>
      </c>
      <c r="B1337" s="2">
        <v>36.554000000000002</v>
      </c>
      <c r="C1337" s="2">
        <f t="shared" si="157"/>
        <v>-0.6828000000000003</v>
      </c>
      <c r="D1337" s="2">
        <f t="shared" si="158"/>
        <v>36.731960000000001</v>
      </c>
      <c r="E1337" s="2">
        <f t="shared" si="160"/>
        <v>38.216210000000004</v>
      </c>
      <c r="F1337" s="2">
        <f t="shared" si="161"/>
        <v>41.212604999999996</v>
      </c>
      <c r="G1337" s="2">
        <f t="shared" si="163"/>
        <v>49.775844000000006</v>
      </c>
      <c r="H1337" s="2">
        <f t="shared" si="159"/>
        <v>91.33228349999996</v>
      </c>
      <c r="I1337" s="2">
        <f t="array" ref="I1337">SUMPRODUCT(B1321:B1340, (ROW(B1321:B1340)-ROW(B1321)+1)) / (20*21/2)</f>
        <v>38.56122666666667</v>
      </c>
      <c r="J1337" s="2">
        <f t="shared" si="162"/>
        <v>41.139240596920189</v>
      </c>
      <c r="K1337" s="2">
        <f t="shared" si="164"/>
        <v>49.21322434457656</v>
      </c>
    </row>
    <row r="1338" spans="1:11" ht="13.5" x14ac:dyDescent="0.25">
      <c r="A1338" s="3">
        <v>43959</v>
      </c>
      <c r="B1338" s="2">
        <v>36.540300000000002</v>
      </c>
      <c r="C1338" s="2">
        <f t="shared" si="157"/>
        <v>-1.3700000000000045E-2</v>
      </c>
      <c r="D1338" s="2">
        <f t="shared" si="158"/>
        <v>36.798180000000002</v>
      </c>
      <c r="E1338" s="2">
        <f t="shared" si="160"/>
        <v>37.655490000000007</v>
      </c>
      <c r="F1338" s="2">
        <f t="shared" si="161"/>
        <v>40.729129999999998</v>
      </c>
      <c r="G1338" s="2">
        <f t="shared" si="163"/>
        <v>49.210016000000003</v>
      </c>
      <c r="H1338" s="2">
        <f t="shared" si="159"/>
        <v>90.791145999999941</v>
      </c>
      <c r="I1338" s="2">
        <f t="array" ref="I1338">SUMPRODUCT(B1322:B1341, (ROW(B1322:B1341)-ROW(B1322)+1)) / (20*21/2)</f>
        <v>38.387719047619044</v>
      </c>
      <c r="J1338" s="2">
        <f t="shared" si="162"/>
        <v>40.701246254356363</v>
      </c>
      <c r="K1338" s="2">
        <f t="shared" si="164"/>
        <v>48.716246919299053</v>
      </c>
    </row>
    <row r="1339" spans="1:11" ht="13.5" x14ac:dyDescent="0.25">
      <c r="A1339" s="3">
        <v>43962</v>
      </c>
      <c r="B1339" s="2">
        <v>37.3127</v>
      </c>
      <c r="C1339" s="2">
        <f t="shared" si="157"/>
        <v>0.77239999999999753</v>
      </c>
      <c r="D1339" s="2">
        <f t="shared" si="158"/>
        <v>36.977500000000006</v>
      </c>
      <c r="E1339" s="2">
        <f t="shared" si="160"/>
        <v>37.298220000000001</v>
      </c>
      <c r="F1339" s="2">
        <f t="shared" si="161"/>
        <v>40.353590000000004</v>
      </c>
      <c r="G1339" s="2">
        <f t="shared" si="163"/>
        <v>48.694120000000005</v>
      </c>
      <c r="H1339" s="2">
        <f t="shared" si="159"/>
        <v>90.253525499999924</v>
      </c>
      <c r="I1339" s="2">
        <f t="array" ref="I1339">SUMPRODUCT(B1323:B1342, (ROW(B1323:B1342)-ROW(B1323)+1)) / (20*21/2)</f>
        <v>38.305747619047615</v>
      </c>
      <c r="J1339" s="2">
        <f t="shared" si="162"/>
        <v>40.378527563465283</v>
      </c>
      <c r="K1339" s="2">
        <f t="shared" si="164"/>
        <v>48.269049000895166</v>
      </c>
    </row>
    <row r="1340" spans="1:11" ht="13.5" x14ac:dyDescent="0.25">
      <c r="A1340" s="3">
        <v>43963</v>
      </c>
      <c r="B1340" s="2">
        <v>38.278300000000002</v>
      </c>
      <c r="C1340" s="2">
        <f t="shared" si="157"/>
        <v>0.96560000000000201</v>
      </c>
      <c r="D1340" s="2">
        <f t="shared" si="158"/>
        <v>37.184420000000003</v>
      </c>
      <c r="E1340" s="2">
        <f t="shared" si="160"/>
        <v>37.159590000000001</v>
      </c>
      <c r="F1340" s="2">
        <f t="shared" si="161"/>
        <v>40.093229999999991</v>
      </c>
      <c r="G1340" s="2">
        <f t="shared" si="163"/>
        <v>48.219608000000001</v>
      </c>
      <c r="H1340" s="2">
        <f t="shared" si="159"/>
        <v>89.722457499999948</v>
      </c>
      <c r="I1340" s="2">
        <f t="array" ref="I1340">SUMPRODUCT(B1324:B1343, (ROW(B1324:B1343)-ROW(B1324)+1)) / (20*21/2)</f>
        <v>38.355771904761902</v>
      </c>
      <c r="J1340" s="2">
        <f t="shared" si="162"/>
        <v>40.178505890754302</v>
      </c>
      <c r="K1340" s="2">
        <f t="shared" si="164"/>
        <v>47.877254922428683</v>
      </c>
    </row>
    <row r="1341" spans="1:11" ht="13.5" x14ac:dyDescent="0.25">
      <c r="A1341" s="3">
        <v>43964</v>
      </c>
      <c r="B1341" s="2">
        <v>38.2714</v>
      </c>
      <c r="C1341" s="2">
        <f t="shared" si="157"/>
        <v>-6.9000000000016826E-3</v>
      </c>
      <c r="D1341" s="2">
        <f t="shared" si="158"/>
        <v>37.39134</v>
      </c>
      <c r="E1341" s="2">
        <f t="shared" si="160"/>
        <v>37.1389</v>
      </c>
      <c r="F1341" s="2">
        <f t="shared" si="161"/>
        <v>39.897699999999993</v>
      </c>
      <c r="G1341" s="2">
        <f t="shared" si="163"/>
        <v>47.709091999999998</v>
      </c>
      <c r="H1341" s="2">
        <f t="shared" si="159"/>
        <v>89.210321499999949</v>
      </c>
      <c r="I1341" s="2">
        <f t="array" ref="I1341">SUMPRODUCT(B1325:B1344, (ROW(B1325:B1344)-ROW(B1325)+1)) / (20*21/2)</f>
        <v>38.541659523809521</v>
      </c>
      <c r="J1341" s="2">
        <f t="shared" si="162"/>
        <v>39.996876758301511</v>
      </c>
      <c r="K1341" s="2">
        <f t="shared" si="164"/>
        <v>47.50055472939227</v>
      </c>
    </row>
    <row r="1342" spans="1:11" ht="13.5" x14ac:dyDescent="0.25">
      <c r="A1342" s="3">
        <v>43965</v>
      </c>
      <c r="B1342" s="2">
        <v>39.036999999999999</v>
      </c>
      <c r="C1342" s="2">
        <f t="shared" si="157"/>
        <v>0.76559999999999917</v>
      </c>
      <c r="D1342" s="2">
        <f t="shared" si="158"/>
        <v>37.88794</v>
      </c>
      <c r="E1342" s="2">
        <f t="shared" si="160"/>
        <v>37.309950000000001</v>
      </c>
      <c r="F1342" s="2">
        <f t="shared" si="161"/>
        <v>39.677344999999995</v>
      </c>
      <c r="G1342" s="2">
        <f t="shared" si="163"/>
        <v>47.186299999999989</v>
      </c>
      <c r="H1342" s="2">
        <f t="shared" si="159"/>
        <v>88.702013499999964</v>
      </c>
      <c r="I1342" s="2">
        <f t="array" ref="I1342">SUMPRODUCT(B1326:B1345, (ROW(B1326:B1345)-ROW(B1326)+1)) / (20*21/2)</f>
        <v>38.858823809523805</v>
      </c>
      <c r="J1342" s="2">
        <f t="shared" si="162"/>
        <v>39.905459924177556</v>
      </c>
      <c r="K1342" s="2">
        <f t="shared" si="164"/>
        <v>47.168650622357283</v>
      </c>
    </row>
    <row r="1343" spans="1:11" ht="13.5" x14ac:dyDescent="0.25">
      <c r="A1343" s="3">
        <v>43966</v>
      </c>
      <c r="B1343" s="2">
        <v>40.202599999999997</v>
      </c>
      <c r="C1343" s="2">
        <f t="shared" si="157"/>
        <v>1.1655999999999977</v>
      </c>
      <c r="D1343" s="2">
        <f t="shared" si="158"/>
        <v>38.620400000000004</v>
      </c>
      <c r="E1343" s="2">
        <f t="shared" si="160"/>
        <v>37.709289999999996</v>
      </c>
      <c r="F1343" s="2">
        <f t="shared" si="161"/>
        <v>39.450779999999995</v>
      </c>
      <c r="G1343" s="2">
        <f t="shared" si="163"/>
        <v>46.681717999999989</v>
      </c>
      <c r="H1343" s="2">
        <f t="shared" si="159"/>
        <v>88.213327499999934</v>
      </c>
      <c r="I1343" s="2">
        <f t="array" ref="I1343">SUMPRODUCT(B1327:B1346, (ROW(B1327:B1346)-ROW(B1327)+1)) / (20*21/2)</f>
        <v>39.292544761904765</v>
      </c>
      <c r="J1343" s="2">
        <f t="shared" si="162"/>
        <v>39.933758979017789</v>
      </c>
      <c r="K1343" s="2">
        <f t="shared" si="164"/>
        <v>46.895472166578571</v>
      </c>
    </row>
    <row r="1344" spans="1:11" ht="13.5" x14ac:dyDescent="0.25">
      <c r="A1344" s="3">
        <v>43969</v>
      </c>
      <c r="B1344" s="2">
        <v>41.4026</v>
      </c>
      <c r="C1344" s="2">
        <f t="shared" si="157"/>
        <v>1.2000000000000028</v>
      </c>
      <c r="D1344" s="2">
        <f t="shared" si="158"/>
        <v>39.438380000000002</v>
      </c>
      <c r="E1344" s="2">
        <f t="shared" si="160"/>
        <v>38.207940000000001</v>
      </c>
      <c r="F1344" s="2">
        <f t="shared" si="161"/>
        <v>39.313875000000003</v>
      </c>
      <c r="G1344" s="2">
        <f t="shared" si="163"/>
        <v>46.220169999999989</v>
      </c>
      <c r="H1344" s="2">
        <f t="shared" si="159"/>
        <v>87.716847499999929</v>
      </c>
      <c r="I1344" s="2">
        <f t="array" ref="I1344">SUMPRODUCT(B1328:B1347, (ROW(B1328:B1347)-ROW(B1328)+1)) / (20*21/2)</f>
        <v>39.728301904761906</v>
      </c>
      <c r="J1344" s="2">
        <f t="shared" si="162"/>
        <v>40.073648600063713</v>
      </c>
      <c r="K1344" s="2">
        <f t="shared" si="164"/>
        <v>46.680065414948039</v>
      </c>
    </row>
    <row r="1345" spans="1:11" ht="13.5" x14ac:dyDescent="0.25">
      <c r="A1345" s="3">
        <v>43970</v>
      </c>
      <c r="B1345" s="2">
        <v>42.644100000000002</v>
      </c>
      <c r="C1345" s="2">
        <f t="shared" si="157"/>
        <v>1.241500000000002</v>
      </c>
      <c r="D1345" s="2">
        <f t="shared" si="158"/>
        <v>40.311540000000001</v>
      </c>
      <c r="E1345" s="2">
        <f t="shared" si="160"/>
        <v>38.747979999999998</v>
      </c>
      <c r="F1345" s="2">
        <f t="shared" si="161"/>
        <v>39.17282999999999</v>
      </c>
      <c r="G1345" s="2">
        <f t="shared" si="163"/>
        <v>45.822075999999988</v>
      </c>
      <c r="H1345" s="2">
        <f t="shared" si="159"/>
        <v>87.243817499999949</v>
      </c>
      <c r="I1345" s="2">
        <f t="array" ref="I1345">SUMPRODUCT(B1329:B1348, (ROW(B1329:B1348)-ROW(B1329)+1)) / (20*21/2)</f>
        <v>40.129907142857149</v>
      </c>
      <c r="J1345" s="2">
        <f t="shared" si="162"/>
        <v>40.318453495295735</v>
      </c>
      <c r="K1345" s="2">
        <f t="shared" si="164"/>
        <v>46.521792261420671</v>
      </c>
    </row>
    <row r="1346" spans="1:11" ht="13.5" x14ac:dyDescent="0.25">
      <c r="A1346" s="3">
        <v>43971</v>
      </c>
      <c r="B1346" s="2">
        <v>43.726900000000001</v>
      </c>
      <c r="C1346" s="2">
        <f t="shared" si="157"/>
        <v>1.0827999999999989</v>
      </c>
      <c r="D1346" s="2">
        <f t="shared" si="158"/>
        <v>41.402640000000005</v>
      </c>
      <c r="E1346" s="2">
        <f t="shared" si="160"/>
        <v>39.396990000000002</v>
      </c>
      <c r="F1346" s="2">
        <f t="shared" si="161"/>
        <v>39.151449999999997</v>
      </c>
      <c r="G1346" s="2">
        <f t="shared" si="163"/>
        <v>45.455155999999988</v>
      </c>
      <c r="H1346" s="2">
        <f t="shared" si="159"/>
        <v>86.77275299999998</v>
      </c>
      <c r="I1346" s="2">
        <f t="array" ref="I1346">SUMPRODUCT(B1330:B1349, (ROW(B1330:B1349)-ROW(B1330)+1)) / (20*21/2)</f>
        <v>40.61758571428571</v>
      </c>
      <c r="J1346" s="2">
        <f t="shared" si="162"/>
        <v>40.643067448124718</v>
      </c>
      <c r="K1346" s="2">
        <f t="shared" si="164"/>
        <v>46.412188643325742</v>
      </c>
    </row>
    <row r="1347" spans="1:11" ht="13.5" x14ac:dyDescent="0.25">
      <c r="A1347" s="3">
        <v>43972</v>
      </c>
      <c r="B1347" s="2">
        <v>43.726900000000001</v>
      </c>
      <c r="C1347" s="2">
        <f t="shared" si="157"/>
        <v>0</v>
      </c>
      <c r="D1347" s="2">
        <f t="shared" si="158"/>
        <v>42.340620000000001</v>
      </c>
      <c r="E1347" s="2">
        <f t="shared" si="160"/>
        <v>40.114279999999994</v>
      </c>
      <c r="F1347" s="2">
        <f t="shared" si="161"/>
        <v>39.165244999999999</v>
      </c>
      <c r="G1347" s="2">
        <f t="shared" si="163"/>
        <v>45.088235999999995</v>
      </c>
      <c r="H1347" s="2">
        <f t="shared" si="159"/>
        <v>86.28806699999997</v>
      </c>
      <c r="I1347" s="2">
        <f t="array" ref="I1347">SUMPRODUCT(B1331:B1350, (ROW(B1331:B1350)-ROW(B1331)+1)) / (20*21/2)</f>
        <v>41.214901428571423</v>
      </c>
      <c r="J1347" s="2">
        <f t="shared" si="162"/>
        <v>40.93676578639856</v>
      </c>
      <c r="K1347" s="2">
        <f t="shared" si="164"/>
        <v>46.306883206332571</v>
      </c>
    </row>
    <row r="1348" spans="1:11" ht="13.5" x14ac:dyDescent="0.25">
      <c r="A1348" s="3">
        <v>43973</v>
      </c>
      <c r="B1348" s="2">
        <v>43.382100000000001</v>
      </c>
      <c r="C1348" s="2">
        <f t="shared" ref="C1348:C1411" si="165">B1348-B1347</f>
        <v>-0.34479999999999933</v>
      </c>
      <c r="D1348" s="2">
        <f t="shared" si="158"/>
        <v>42.976520000000001</v>
      </c>
      <c r="E1348" s="2">
        <f t="shared" si="160"/>
        <v>40.798459999999999</v>
      </c>
      <c r="F1348" s="2">
        <f t="shared" si="161"/>
        <v>39.226975000000003</v>
      </c>
      <c r="G1348" s="2">
        <f t="shared" si="163"/>
        <v>44.770285999999999</v>
      </c>
      <c r="H1348" s="2">
        <f t="shared" si="159"/>
        <v>85.811140499999965</v>
      </c>
      <c r="I1348" s="2">
        <f t="array" ref="I1348">SUMPRODUCT(B1332:B1351, (ROW(B1332:B1351)-ROW(B1332)+1)) / (20*21/2)</f>
        <v>41.913668095238094</v>
      </c>
      <c r="J1348" s="2">
        <f t="shared" si="162"/>
        <v>41.169654759122508</v>
      </c>
      <c r="K1348" s="2">
        <f t="shared" si="164"/>
        <v>46.192185825692086</v>
      </c>
    </row>
    <row r="1349" spans="1:11" ht="13.5" x14ac:dyDescent="0.25">
      <c r="A1349" s="3">
        <v>43977</v>
      </c>
      <c r="B1349" s="2">
        <v>44.3476</v>
      </c>
      <c r="C1349" s="2">
        <f t="shared" si="165"/>
        <v>0.96549999999999869</v>
      </c>
      <c r="D1349" s="2">
        <f t="shared" si="158"/>
        <v>43.565520000000006</v>
      </c>
      <c r="E1349" s="2">
        <f t="shared" si="160"/>
        <v>41.501950000000001</v>
      </c>
      <c r="F1349" s="2">
        <f t="shared" si="161"/>
        <v>39.400085000000004</v>
      </c>
      <c r="G1349" s="2">
        <f t="shared" si="163"/>
        <v>44.486129999999996</v>
      </c>
      <c r="H1349" s="2">
        <f t="shared" si="159"/>
        <v>85.336282499999982</v>
      </c>
      <c r="I1349" s="2">
        <f t="array" ref="I1349">SUMPRODUCT(B1333:B1352, (ROW(B1333:B1352)-ROW(B1333)+1)) / (20*21/2)</f>
        <v>42.705676666666662</v>
      </c>
      <c r="J1349" s="2">
        <f t="shared" si="162"/>
        <v>41.472316210634645</v>
      </c>
      <c r="K1349" s="2">
        <f t="shared" si="164"/>
        <v>46.119849126645342</v>
      </c>
    </row>
    <row r="1350" spans="1:11" ht="13.5" x14ac:dyDescent="0.25">
      <c r="A1350" s="3">
        <v>43978</v>
      </c>
      <c r="B1350" s="2">
        <v>45.671900000000001</v>
      </c>
      <c r="C1350" s="2">
        <f t="shared" si="165"/>
        <v>1.3243000000000009</v>
      </c>
      <c r="D1350" s="2">
        <f t="shared" ref="D1350:D1413" si="166">AVERAGE(B1346:B1350)</f>
        <v>44.171080000000003</v>
      </c>
      <c r="E1350" s="2">
        <f t="shared" si="160"/>
        <v>42.241309999999999</v>
      </c>
      <c r="F1350" s="2">
        <f t="shared" si="161"/>
        <v>39.700450000000004</v>
      </c>
      <c r="G1350" s="2">
        <f t="shared" si="163"/>
        <v>44.19397399999999</v>
      </c>
      <c r="H1350" s="2">
        <f t="shared" si="159"/>
        <v>84.864597500000002</v>
      </c>
      <c r="I1350" s="2">
        <f t="array" ref="I1350">SUMPRODUCT(B1334:B1353, (ROW(B1334:B1353)-ROW(B1334)+1)) / (20*21/2)</f>
        <v>43.582675714285713</v>
      </c>
      <c r="J1350" s="2">
        <f t="shared" si="162"/>
        <v>41.872276571526584</v>
      </c>
      <c r="K1350" s="2">
        <f t="shared" si="164"/>
        <v>46.102282494227879</v>
      </c>
    </row>
    <row r="1351" spans="1:11" ht="13.5" x14ac:dyDescent="0.25">
      <c r="A1351" s="3">
        <v>43979</v>
      </c>
      <c r="B1351" s="2">
        <v>47.037500000000001</v>
      </c>
      <c r="C1351" s="2">
        <f t="shared" si="165"/>
        <v>1.3656000000000006</v>
      </c>
      <c r="D1351" s="2">
        <f t="shared" si="166"/>
        <v>44.833199999999998</v>
      </c>
      <c r="E1351" s="2">
        <f t="shared" si="160"/>
        <v>43.117920000000005</v>
      </c>
      <c r="F1351" s="2">
        <f t="shared" si="161"/>
        <v>40.128410000000002</v>
      </c>
      <c r="G1351" s="2">
        <f t="shared" si="163"/>
        <v>43.951199999999993</v>
      </c>
      <c r="H1351" s="2">
        <f t="shared" si="159"/>
        <v>84.403188999999983</v>
      </c>
      <c r="I1351" s="2">
        <f t="array" ref="I1351">SUMPRODUCT(B1335:B1354, (ROW(B1335:B1354)-ROW(B1335)+1)) / (20*21/2)</f>
        <v>44.537057619047623</v>
      </c>
      <c r="J1351" s="2">
        <f t="shared" si="162"/>
        <v>42.364202612333571</v>
      </c>
      <c r="K1351" s="2">
        <f t="shared" si="164"/>
        <v>46.138957690532671</v>
      </c>
    </row>
    <row r="1352" spans="1:11" ht="13.5" x14ac:dyDescent="0.25">
      <c r="A1352" s="3">
        <v>43980</v>
      </c>
      <c r="B1352" s="2">
        <v>48.444499999999998</v>
      </c>
      <c r="C1352" s="2">
        <f t="shared" si="165"/>
        <v>1.4069999999999965</v>
      </c>
      <c r="D1352" s="2">
        <f t="shared" si="166"/>
        <v>45.776719999999997</v>
      </c>
      <c r="E1352" s="2">
        <f t="shared" si="160"/>
        <v>44.058670000000006</v>
      </c>
      <c r="F1352" s="2">
        <f t="shared" si="161"/>
        <v>40.684310000000004</v>
      </c>
      <c r="G1352" s="2">
        <f t="shared" si="163"/>
        <v>43.807191999999986</v>
      </c>
      <c r="H1352" s="2">
        <f t="shared" si="159"/>
        <v>83.955712499999976</v>
      </c>
      <c r="I1352" s="2">
        <f t="array" ref="I1352">SUMPRODUCT(B1336:B1355, (ROW(B1336:B1355)-ROW(B1336)+1)) / (20*21/2)</f>
        <v>45.566613809523801</v>
      </c>
      <c r="J1352" s="2">
        <f t="shared" si="162"/>
        <v>42.943278554016089</v>
      </c>
      <c r="K1352" s="2">
        <f t="shared" si="164"/>
        <v>46.229371114433349</v>
      </c>
    </row>
    <row r="1353" spans="1:11" ht="13.5" x14ac:dyDescent="0.25">
      <c r="A1353" s="3">
        <v>43983</v>
      </c>
      <c r="B1353" s="2">
        <v>49.892800000000001</v>
      </c>
      <c r="C1353" s="2">
        <f t="shared" si="165"/>
        <v>1.4483000000000033</v>
      </c>
      <c r="D1353" s="2">
        <f t="shared" si="166"/>
        <v>47.078859999999999</v>
      </c>
      <c r="E1353" s="2">
        <f t="shared" si="160"/>
        <v>45.02769</v>
      </c>
      <c r="F1353" s="2">
        <f t="shared" si="161"/>
        <v>41.368490000000001</v>
      </c>
      <c r="G1353" s="2">
        <f t="shared" si="163"/>
        <v>43.744703999999999</v>
      </c>
      <c r="H1353" s="2">
        <f t="shared" si="159"/>
        <v>83.518925999999951</v>
      </c>
      <c r="I1353" s="2">
        <f t="array" ref="I1353">SUMPRODUCT(B1337:B1356, (ROW(B1337:B1356)-ROW(B1337)+1)) / (20*21/2)</f>
        <v>46.370409047619049</v>
      </c>
      <c r="J1353" s="2">
        <f t="shared" si="162"/>
        <v>43.605137739347889</v>
      </c>
      <c r="K1353" s="2">
        <f t="shared" si="164"/>
        <v>46.373034992298713</v>
      </c>
    </row>
    <row r="1354" spans="1:11" ht="13.5" x14ac:dyDescent="0.25">
      <c r="A1354" s="3">
        <v>43984</v>
      </c>
      <c r="B1354" s="2">
        <v>51.389499999999998</v>
      </c>
      <c r="C1354" s="2">
        <f t="shared" si="165"/>
        <v>1.496699999999997</v>
      </c>
      <c r="D1354" s="2">
        <f t="shared" si="166"/>
        <v>48.48724</v>
      </c>
      <c r="E1354" s="2">
        <f t="shared" si="160"/>
        <v>46.026380000000003</v>
      </c>
      <c r="F1354" s="2">
        <f t="shared" si="161"/>
        <v>42.117160000000005</v>
      </c>
      <c r="G1354" s="2">
        <f t="shared" si="163"/>
        <v>43.759740000000001</v>
      </c>
      <c r="H1354" s="2">
        <f t="shared" ref="H1354:H1417" si="167">AVERAGE(B1155:B1354)</f>
        <v>83.089622999999932</v>
      </c>
      <c r="I1354" s="2">
        <f t="array" ref="I1354">SUMPRODUCT(B1338:B1357, (ROW(B1338:B1357)-ROW(B1338)+1)) / (20*21/2)</f>
        <v>46.960564285714291</v>
      </c>
      <c r="J1354" s="2">
        <f t="shared" si="162"/>
        <v>44.346505573695708</v>
      </c>
      <c r="K1354" s="2">
        <f t="shared" si="164"/>
        <v>46.569759110247787</v>
      </c>
    </row>
    <row r="1355" spans="1:11" ht="13.5" x14ac:dyDescent="0.25">
      <c r="A1355" s="3">
        <v>43985</v>
      </c>
      <c r="B1355" s="2">
        <v>52.927500000000002</v>
      </c>
      <c r="C1355" s="2">
        <f t="shared" si="165"/>
        <v>1.5380000000000038</v>
      </c>
      <c r="D1355" s="2">
        <f t="shared" si="166"/>
        <v>49.938360000000003</v>
      </c>
      <c r="E1355" s="2">
        <f t="shared" si="160"/>
        <v>47.054720000000003</v>
      </c>
      <c r="F1355" s="2">
        <f t="shared" si="161"/>
        <v>42.901349999999994</v>
      </c>
      <c r="G1355" s="2">
        <f t="shared" si="163"/>
        <v>43.818225999999996</v>
      </c>
      <c r="H1355" s="2">
        <f t="shared" si="167"/>
        <v>82.661147499999927</v>
      </c>
      <c r="I1355" s="2">
        <f t="array" ref="I1355">SUMPRODUCT(B1339:B1358, (ROW(B1339:B1358)-ROW(B1339)+1)) / (20*21/2)</f>
        <v>47.20320904761904</v>
      </c>
      <c r="J1355" s="2">
        <f t="shared" si="162"/>
        <v>45.163743138105644</v>
      </c>
      <c r="K1355" s="2">
        <f t="shared" si="164"/>
        <v>46.819082282394938</v>
      </c>
    </row>
    <row r="1356" spans="1:11" ht="13.5" x14ac:dyDescent="0.25">
      <c r="A1356" s="3">
        <v>43986</v>
      </c>
      <c r="B1356" s="2">
        <v>51.341200000000001</v>
      </c>
      <c r="C1356" s="2">
        <f t="shared" si="165"/>
        <v>-1.5863000000000014</v>
      </c>
      <c r="D1356" s="2">
        <f t="shared" si="166"/>
        <v>50.799099999999996</v>
      </c>
      <c r="E1356" s="2">
        <f t="shared" ref="E1356:E1419" si="168">AVERAGE(B1347:B1356)</f>
        <v>47.816150000000007</v>
      </c>
      <c r="F1356" s="2">
        <f t="shared" si="161"/>
        <v>43.606569999999998</v>
      </c>
      <c r="G1356" s="2">
        <f t="shared" si="163"/>
        <v>43.832571999999999</v>
      </c>
      <c r="H1356" s="2">
        <f t="shared" si="167"/>
        <v>82.231602999999922</v>
      </c>
      <c r="I1356" s="2">
        <f t="array" ref="I1356">SUMPRODUCT(B1340:B1359, (ROW(B1340:B1359)-ROW(B1340)+1)) / (20*21/2)</f>
        <v>47.424499047619051</v>
      </c>
      <c r="J1356" s="2">
        <f t="shared" si="162"/>
        <v>45.752072363047965</v>
      </c>
      <c r="K1356" s="2">
        <f t="shared" si="164"/>
        <v>46.996420232104938</v>
      </c>
    </row>
    <row r="1357" spans="1:11" ht="13.5" x14ac:dyDescent="0.25">
      <c r="A1357" s="3">
        <v>43987</v>
      </c>
      <c r="B1357" s="2">
        <v>49.803199999999997</v>
      </c>
      <c r="C1357" s="2">
        <f t="shared" si="165"/>
        <v>-1.5380000000000038</v>
      </c>
      <c r="D1357" s="2">
        <f t="shared" si="166"/>
        <v>51.070839999999997</v>
      </c>
      <c r="E1357" s="2">
        <f t="shared" si="168"/>
        <v>48.423780000000008</v>
      </c>
      <c r="F1357" s="2">
        <f t="shared" si="161"/>
        <v>44.269029999999994</v>
      </c>
      <c r="G1357" s="2">
        <f t="shared" si="163"/>
        <v>43.846503999999996</v>
      </c>
      <c r="H1357" s="2">
        <f t="shared" si="167"/>
        <v>81.797816999999938</v>
      </c>
      <c r="I1357" s="2">
        <f t="array" ref="I1357">SUMPRODUCT(B1341:B1360, (ROW(B1341:B1360)-ROW(B1341)+1)) / (20*21/2)</f>
        <v>47.800809523809534</v>
      </c>
      <c r="J1357" s="2">
        <f t="shared" si="162"/>
        <v>46.137894042757686</v>
      </c>
      <c r="K1357" s="2">
        <f t="shared" si="164"/>
        <v>47.106490026924355</v>
      </c>
    </row>
    <row r="1358" spans="1:11" ht="13.5" x14ac:dyDescent="0.25">
      <c r="A1358" s="3">
        <v>43990</v>
      </c>
      <c r="B1358" s="2">
        <v>46.816800000000001</v>
      </c>
      <c r="C1358" s="2">
        <f t="shared" si="165"/>
        <v>-2.9863999999999962</v>
      </c>
      <c r="D1358" s="2">
        <f t="shared" si="166"/>
        <v>50.455640000000002</v>
      </c>
      <c r="E1358" s="2">
        <f t="shared" si="168"/>
        <v>48.767250000000004</v>
      </c>
      <c r="F1358" s="2">
        <f t="shared" si="161"/>
        <v>44.782854999999998</v>
      </c>
      <c r="G1358" s="2">
        <f t="shared" si="163"/>
        <v>43.789673999999998</v>
      </c>
      <c r="H1358" s="2">
        <f t="shared" si="167"/>
        <v>81.355995999999934</v>
      </c>
      <c r="I1358" s="2">
        <f t="array" ref="I1358">SUMPRODUCT(B1342:B1361, (ROW(B1342:B1361)-ROW(B1342)+1)) / (20*21/2)</f>
        <v>48.231408095238102</v>
      </c>
      <c r="J1358" s="2">
        <f t="shared" si="162"/>
        <v>46.202551752971239</v>
      </c>
      <c r="K1358" s="2">
        <f t="shared" si="164"/>
        <v>47.095129633711636</v>
      </c>
    </row>
    <row r="1359" spans="1:11" ht="13.5" x14ac:dyDescent="0.25">
      <c r="A1359" s="3">
        <v>43991</v>
      </c>
      <c r="B1359" s="2">
        <v>47.106400000000001</v>
      </c>
      <c r="C1359" s="2">
        <f t="shared" si="165"/>
        <v>0.28960000000000008</v>
      </c>
      <c r="D1359" s="2">
        <f t="shared" si="166"/>
        <v>49.599020000000003</v>
      </c>
      <c r="E1359" s="2">
        <f t="shared" si="168"/>
        <v>49.043130000000005</v>
      </c>
      <c r="F1359" s="2">
        <f t="shared" si="161"/>
        <v>45.272539999999999</v>
      </c>
      <c r="G1359" s="2">
        <f t="shared" si="163"/>
        <v>43.738774000000014</v>
      </c>
      <c r="H1359" s="2">
        <f t="shared" si="167"/>
        <v>80.91907149999993</v>
      </c>
      <c r="I1359" s="2">
        <f t="array" ref="I1359">SUMPRODUCT(B1343:B1362, (ROW(B1343:B1362)-ROW(B1343)+1)) / (20*21/2)</f>
        <v>48.532284285714283</v>
      </c>
      <c r="J1359" s="2">
        <f t="shared" si="162"/>
        <v>46.288632538402553</v>
      </c>
      <c r="K1359" s="2">
        <f t="shared" si="164"/>
        <v>47.095571608860197</v>
      </c>
    </row>
    <row r="1360" spans="1:11" ht="13.5" x14ac:dyDescent="0.25">
      <c r="A1360" s="3">
        <v>43992</v>
      </c>
      <c r="B1360" s="2">
        <v>49.223799999999997</v>
      </c>
      <c r="C1360" s="2">
        <f t="shared" si="165"/>
        <v>2.1173999999999964</v>
      </c>
      <c r="D1360" s="2">
        <f t="shared" si="166"/>
        <v>48.858280000000001</v>
      </c>
      <c r="E1360" s="2">
        <f t="shared" si="168"/>
        <v>49.398319999999998</v>
      </c>
      <c r="F1360" s="2">
        <f t="shared" si="161"/>
        <v>45.819814999999991</v>
      </c>
      <c r="G1360" s="2">
        <f t="shared" si="163"/>
        <v>43.743878000000016</v>
      </c>
      <c r="H1360" s="2">
        <f t="shared" si="167"/>
        <v>80.485836999999933</v>
      </c>
      <c r="I1360" s="2">
        <f t="array" ref="I1360">SUMPRODUCT(B1344:B1363, (ROW(B1344:B1363)-ROW(B1344)+1)) / (20*21/2)</f>
        <v>48.790162857142867</v>
      </c>
      <c r="J1360" s="2">
        <f t="shared" si="162"/>
        <v>46.568172296649934</v>
      </c>
      <c r="K1360" s="2">
        <f t="shared" si="164"/>
        <v>47.179031545767643</v>
      </c>
    </row>
    <row r="1361" spans="1:11" ht="13.5" x14ac:dyDescent="0.25">
      <c r="A1361" s="3">
        <v>43993</v>
      </c>
      <c r="B1361" s="2">
        <v>50.341099999999997</v>
      </c>
      <c r="C1361" s="2">
        <f t="shared" si="165"/>
        <v>1.1173000000000002</v>
      </c>
      <c r="D1361" s="2">
        <f t="shared" si="166"/>
        <v>48.658259999999999</v>
      </c>
      <c r="E1361" s="2">
        <f t="shared" si="168"/>
        <v>49.728679999999997</v>
      </c>
      <c r="F1361" s="2">
        <f t="shared" si="161"/>
        <v>46.423299999999998</v>
      </c>
      <c r="G1361" s="2">
        <f t="shared" si="163"/>
        <v>43.800708000000014</v>
      </c>
      <c r="H1361" s="2">
        <f t="shared" si="167"/>
        <v>80.065085999999937</v>
      </c>
      <c r="I1361" s="2">
        <f t="array" ref="I1361">SUMPRODUCT(B1345:B1364, (ROW(B1345:B1364)-ROW(B1345)+1)) / (20*21/2)</f>
        <v>49.066728571428577</v>
      </c>
      <c r="J1361" s="2">
        <f t="shared" si="162"/>
        <v>46.927498744588036</v>
      </c>
      <c r="K1361" s="2">
        <f t="shared" si="164"/>
        <v>47.303034230247341</v>
      </c>
    </row>
    <row r="1362" spans="1:11" ht="13.5" x14ac:dyDescent="0.25">
      <c r="A1362" s="3">
        <v>43994</v>
      </c>
      <c r="B1362" s="2">
        <v>49.582500000000003</v>
      </c>
      <c r="C1362" s="2">
        <f t="shared" si="165"/>
        <v>-0.75859999999999417</v>
      </c>
      <c r="D1362" s="2">
        <f t="shared" si="166"/>
        <v>48.61412</v>
      </c>
      <c r="E1362" s="2">
        <f t="shared" si="168"/>
        <v>49.842479999999995</v>
      </c>
      <c r="F1362" s="2">
        <f t="shared" si="161"/>
        <v>46.950575000000001</v>
      </c>
      <c r="G1362" s="2">
        <f t="shared" si="163"/>
        <v>43.840574000000004</v>
      </c>
      <c r="H1362" s="2">
        <f t="shared" si="167"/>
        <v>79.632713999999936</v>
      </c>
      <c r="I1362" s="2">
        <f t="array" ref="I1362">SUMPRODUCT(B1346:B1365, (ROW(B1346:B1365)-ROW(B1346)+1)) / (20*21/2)</f>
        <v>49.443995714285705</v>
      </c>
      <c r="J1362" s="2">
        <f t="shared" si="162"/>
        <v>47.180356007008221</v>
      </c>
      <c r="K1362" s="2">
        <f t="shared" si="164"/>
        <v>47.392425044747448</v>
      </c>
    </row>
    <row r="1363" spans="1:11" ht="13.5" x14ac:dyDescent="0.25">
      <c r="A1363" s="3">
        <v>43997</v>
      </c>
      <c r="B1363" s="2">
        <v>49.658299999999997</v>
      </c>
      <c r="C1363" s="2">
        <f t="shared" si="165"/>
        <v>7.5799999999993872E-2</v>
      </c>
      <c r="D1363" s="2">
        <f t="shared" si="166"/>
        <v>49.182419999999993</v>
      </c>
      <c r="E1363" s="2">
        <f t="shared" si="168"/>
        <v>49.819029999999998</v>
      </c>
      <c r="F1363" s="2">
        <f t="shared" si="161"/>
        <v>47.423359999999988</v>
      </c>
      <c r="G1363" s="2">
        <f t="shared" si="163"/>
        <v>43.868162000000012</v>
      </c>
      <c r="H1363" s="2">
        <f t="shared" si="167"/>
        <v>79.201651999999925</v>
      </c>
      <c r="I1363" s="2">
        <f t="array" ref="I1363">SUMPRODUCT(B1347:B1366, (ROW(B1347:B1366)-ROW(B1347)+1)) / (20*21/2)</f>
        <v>49.688839999999999</v>
      </c>
      <c r="J1363" s="2">
        <f t="shared" si="162"/>
        <v>47.416350673007436</v>
      </c>
      <c r="K1363" s="2">
        <f t="shared" si="164"/>
        <v>47.481282886129904</v>
      </c>
    </row>
    <row r="1364" spans="1:11" ht="13.5" x14ac:dyDescent="0.25">
      <c r="A1364" s="3">
        <v>43998</v>
      </c>
      <c r="B1364" s="2">
        <v>50.327300000000001</v>
      </c>
      <c r="C1364" s="2">
        <f t="shared" si="165"/>
        <v>0.66900000000000404</v>
      </c>
      <c r="D1364" s="2">
        <f t="shared" si="166"/>
        <v>49.826599999999999</v>
      </c>
      <c r="E1364" s="2">
        <f t="shared" si="168"/>
        <v>49.712809999999998</v>
      </c>
      <c r="F1364" s="2">
        <f t="shared" ref="F1364:F1427" si="169">AVERAGE(B1345:B1364)</f>
        <v>47.869594999999997</v>
      </c>
      <c r="G1364" s="2">
        <f t="shared" si="163"/>
        <v>43.909130000000012</v>
      </c>
      <c r="H1364" s="2">
        <f t="shared" si="167"/>
        <v>78.780831999999933</v>
      </c>
      <c r="I1364" s="2">
        <f t="array" ref="I1364">SUMPRODUCT(B1348:B1367, (ROW(B1348:B1367)-ROW(B1348)+1)) / (20*21/2)</f>
        <v>49.899527619047618</v>
      </c>
      <c r="J1364" s="2">
        <f t="shared" si="162"/>
        <v>47.693583942244828</v>
      </c>
      <c r="K1364" s="2">
        <f t="shared" si="164"/>
        <v>47.592891400399324</v>
      </c>
    </row>
    <row r="1365" spans="1:11" ht="13.5" x14ac:dyDescent="0.25">
      <c r="A1365" s="3">
        <v>43999</v>
      </c>
      <c r="B1365" s="2">
        <v>51.8309</v>
      </c>
      <c r="C1365" s="2">
        <f t="shared" si="165"/>
        <v>1.5035999999999987</v>
      </c>
      <c r="D1365" s="2">
        <f t="shared" si="166"/>
        <v>50.348019999999998</v>
      </c>
      <c r="E1365" s="2">
        <f t="shared" si="168"/>
        <v>49.603149999999992</v>
      </c>
      <c r="F1365" s="2">
        <f t="shared" si="169"/>
        <v>48.328935000000001</v>
      </c>
      <c r="G1365" s="2">
        <f t="shared" si="163"/>
        <v>44.007758000000003</v>
      </c>
      <c r="H1365" s="2">
        <f t="shared" si="167"/>
        <v>78.364081499999941</v>
      </c>
      <c r="I1365" s="2">
        <f t="array" ref="I1365">SUMPRODUCT(B1349:B1368, (ROW(B1349:B1368)-ROW(B1349)+1)) / (20*21/2)</f>
        <v>50.141744285714282</v>
      </c>
      <c r="J1365" s="2">
        <f t="shared" ref="J1365:J1428" si="170">$J$4*B1365+J1364*(1-$J$4)</f>
        <v>48.087614042983418</v>
      </c>
      <c r="K1365" s="2">
        <f t="shared" si="164"/>
        <v>47.759087816069936</v>
      </c>
    </row>
    <row r="1366" spans="1:11" ht="13.5" x14ac:dyDescent="0.25">
      <c r="A1366" s="3">
        <v>44000</v>
      </c>
      <c r="B1366" s="2">
        <v>50.899799999999999</v>
      </c>
      <c r="C1366" s="2">
        <f t="shared" si="165"/>
        <v>-0.9311000000000007</v>
      </c>
      <c r="D1366" s="2">
        <f t="shared" si="166"/>
        <v>50.459760000000003</v>
      </c>
      <c r="E1366" s="2">
        <f t="shared" si="168"/>
        <v>49.559009999999986</v>
      </c>
      <c r="F1366" s="2">
        <f t="shared" si="169"/>
        <v>48.687580000000011</v>
      </c>
      <c r="G1366" s="2">
        <f t="shared" si="163"/>
        <v>44.060176000000013</v>
      </c>
      <c r="H1366" s="2">
        <f t="shared" si="167"/>
        <v>77.942675499999936</v>
      </c>
      <c r="I1366" s="2">
        <f t="array" ref="I1366">SUMPRODUCT(B1350:B1369, (ROW(B1350:B1369)-ROW(B1350)+1)) / (20*21/2)</f>
        <v>50.415820952380955</v>
      </c>
      <c r="J1366" s="2">
        <f t="shared" si="170"/>
        <v>48.355441276984998</v>
      </c>
      <c r="K1366" s="2">
        <f t="shared" si="164"/>
        <v>47.882252999753469</v>
      </c>
    </row>
    <row r="1367" spans="1:11" ht="13.5" x14ac:dyDescent="0.25">
      <c r="A1367" s="3">
        <v>44001</v>
      </c>
      <c r="B1367" s="2">
        <v>50.899799999999999</v>
      </c>
      <c r="C1367" s="2">
        <f t="shared" si="165"/>
        <v>0</v>
      </c>
      <c r="D1367" s="2">
        <f t="shared" si="166"/>
        <v>50.723220000000005</v>
      </c>
      <c r="E1367" s="2">
        <f t="shared" si="168"/>
        <v>49.668669999999999</v>
      </c>
      <c r="F1367" s="2">
        <f t="shared" si="169"/>
        <v>49.046225000000007</v>
      </c>
      <c r="G1367" s="2">
        <f t="shared" si="163"/>
        <v>44.126388000000006</v>
      </c>
      <c r="H1367" s="2">
        <f t="shared" si="167"/>
        <v>77.522303999999934</v>
      </c>
      <c r="I1367" s="2">
        <f t="array" ref="I1367">SUMPRODUCT(B1351:B1370, (ROW(B1351:B1370)-ROW(B1351)+1)) / (20*21/2)</f>
        <v>50.594055714285716</v>
      </c>
      <c r="J1367" s="2">
        <f t="shared" si="170"/>
        <v>48.59776115536738</v>
      </c>
      <c r="K1367" s="2">
        <f t="shared" si="164"/>
        <v>48.000588176233727</v>
      </c>
    </row>
    <row r="1368" spans="1:11" ht="13.5" x14ac:dyDescent="0.25">
      <c r="A1368" s="3">
        <v>44004</v>
      </c>
      <c r="B1368" s="2">
        <v>51.589500000000001</v>
      </c>
      <c r="C1368" s="2">
        <f t="shared" si="165"/>
        <v>0.68970000000000198</v>
      </c>
      <c r="D1368" s="2">
        <f t="shared" si="166"/>
        <v>51.109459999999999</v>
      </c>
      <c r="E1368" s="2">
        <f t="shared" si="168"/>
        <v>50.145940000000003</v>
      </c>
      <c r="F1368" s="2">
        <f t="shared" si="169"/>
        <v>49.456595000000007</v>
      </c>
      <c r="G1368" s="2">
        <f t="shared" si="163"/>
        <v>44.233982000000005</v>
      </c>
      <c r="H1368" s="2">
        <f t="shared" si="167"/>
        <v>77.125623499999946</v>
      </c>
      <c r="I1368" s="2">
        <f t="array" ref="I1368">SUMPRODUCT(B1352:B1371, (ROW(B1352:B1371)-ROW(B1352)+1)) / (20*21/2)</f>
        <v>50.677769047619051</v>
      </c>
      <c r="J1368" s="2">
        <f t="shared" si="170"/>
        <v>48.882688664380012</v>
      </c>
      <c r="K1368" s="2">
        <f t="shared" si="164"/>
        <v>48.141329816381429</v>
      </c>
    </row>
    <row r="1369" spans="1:11" ht="13.5" x14ac:dyDescent="0.25">
      <c r="A1369" s="3">
        <v>44005</v>
      </c>
      <c r="B1369" s="2">
        <v>52.334400000000002</v>
      </c>
      <c r="C1369" s="2">
        <f t="shared" si="165"/>
        <v>0.74490000000000123</v>
      </c>
      <c r="D1369" s="2">
        <f t="shared" si="166"/>
        <v>51.51088</v>
      </c>
      <c r="E1369" s="2">
        <f t="shared" si="168"/>
        <v>50.66874</v>
      </c>
      <c r="F1369" s="2">
        <f t="shared" si="169"/>
        <v>49.855935000000009</v>
      </c>
      <c r="G1369" s="2">
        <f t="shared" si="163"/>
        <v>44.384200000000021</v>
      </c>
      <c r="H1369" s="2">
        <f t="shared" si="167"/>
        <v>76.728632999999945</v>
      </c>
      <c r="I1369" s="2">
        <f t="array" ref="I1369">SUMPRODUCT(B1353:B1372, (ROW(B1353:B1372)-ROW(B1353)+1)) / (20*21/2)</f>
        <v>50.676748095238089</v>
      </c>
      <c r="J1369" s="2">
        <f t="shared" si="170"/>
        <v>49.211423077296203</v>
      </c>
      <c r="K1369" s="2">
        <f t="shared" si="164"/>
        <v>48.305763941229216</v>
      </c>
    </row>
    <row r="1370" spans="1:11" ht="13.5" x14ac:dyDescent="0.25">
      <c r="A1370" s="3">
        <v>44006</v>
      </c>
      <c r="B1370" s="2">
        <v>51.727400000000003</v>
      </c>
      <c r="C1370" s="2">
        <f t="shared" si="165"/>
        <v>-0.60699999999999932</v>
      </c>
      <c r="D1370" s="2">
        <f t="shared" si="166"/>
        <v>51.490179999999995</v>
      </c>
      <c r="E1370" s="2">
        <f t="shared" si="168"/>
        <v>50.9191</v>
      </c>
      <c r="F1370" s="2">
        <f t="shared" si="169"/>
        <v>50.158710000000006</v>
      </c>
      <c r="G1370" s="2">
        <f t="shared" si="163"/>
        <v>44.54903800000001</v>
      </c>
      <c r="H1370" s="2">
        <f t="shared" si="167"/>
        <v>76.332055999999952</v>
      </c>
      <c r="I1370" s="2">
        <f t="array" ref="I1370">SUMPRODUCT(B1354:B1373, (ROW(B1354:B1373)-ROW(B1354)+1)) / (20*21/2)</f>
        <v>50.600977142857133</v>
      </c>
      <c r="J1370" s="2">
        <f t="shared" si="170"/>
        <v>49.451039927077517</v>
      </c>
      <c r="K1370" s="2">
        <f t="shared" si="164"/>
        <v>48.439945747455525</v>
      </c>
    </row>
    <row r="1371" spans="1:11" ht="13.5" x14ac:dyDescent="0.25">
      <c r="A1371" s="3">
        <v>44007</v>
      </c>
      <c r="B1371" s="2">
        <v>51.037700000000001</v>
      </c>
      <c r="C1371" s="2">
        <f t="shared" si="165"/>
        <v>-0.68970000000000198</v>
      </c>
      <c r="D1371" s="2">
        <f t="shared" si="166"/>
        <v>51.517759999999996</v>
      </c>
      <c r="E1371" s="2">
        <f t="shared" si="168"/>
        <v>50.988759999999999</v>
      </c>
      <c r="F1371" s="2">
        <f t="shared" si="169"/>
        <v>50.358719999999998</v>
      </c>
      <c r="G1371" s="2">
        <f t="shared" si="163"/>
        <v>44.726151999999999</v>
      </c>
      <c r="H1371" s="2">
        <f t="shared" si="167"/>
        <v>75.935478999999958</v>
      </c>
      <c r="I1371" s="2">
        <f t="array" ref="I1371">SUMPRODUCT(B1355:B1374, (ROW(B1355:B1374)-ROW(B1355)+1)) / (20*21/2)</f>
        <v>50.500046666666655</v>
      </c>
      <c r="J1371" s="2">
        <f t="shared" si="170"/>
        <v>49.602150410212992</v>
      </c>
      <c r="K1371" s="2">
        <f t="shared" si="164"/>
        <v>48.541818463241583</v>
      </c>
    </row>
    <row r="1372" spans="1:11" ht="13.5" x14ac:dyDescent="0.25">
      <c r="A1372" s="3">
        <v>44008</v>
      </c>
      <c r="B1372" s="2">
        <v>50.347999999999999</v>
      </c>
      <c r="C1372" s="2">
        <f t="shared" si="165"/>
        <v>-0.68970000000000198</v>
      </c>
      <c r="D1372" s="2">
        <f t="shared" si="166"/>
        <v>51.407399999999996</v>
      </c>
      <c r="E1372" s="2">
        <f t="shared" si="168"/>
        <v>51.065310000000004</v>
      </c>
      <c r="F1372" s="2">
        <f t="shared" si="169"/>
        <v>50.453895000000003</v>
      </c>
      <c r="G1372" s="2">
        <f t="shared" si="163"/>
        <v>44.864229999999999</v>
      </c>
      <c r="H1372" s="2">
        <f t="shared" si="167"/>
        <v>75.53545349999996</v>
      </c>
      <c r="I1372" s="2">
        <f t="array" ref="I1372">SUMPRODUCT(B1356:B1375, (ROW(B1356:B1375)-ROW(B1356)+1)) / (20*21/2)</f>
        <v>50.421816666666665</v>
      </c>
      <c r="J1372" s="2">
        <f t="shared" si="170"/>
        <v>49.673183704478419</v>
      </c>
      <c r="K1372" s="2">
        <f t="shared" si="164"/>
        <v>48.612649111741916</v>
      </c>
    </row>
    <row r="1373" spans="1:11" ht="13.5" x14ac:dyDescent="0.25">
      <c r="A1373" s="3">
        <v>44011</v>
      </c>
      <c r="B1373" s="2">
        <v>49.658299999999997</v>
      </c>
      <c r="C1373" s="2">
        <f t="shared" si="165"/>
        <v>-0.68970000000000198</v>
      </c>
      <c r="D1373" s="2">
        <f t="shared" si="166"/>
        <v>51.021159999999995</v>
      </c>
      <c r="E1373" s="2">
        <f t="shared" si="168"/>
        <v>51.065309999999997</v>
      </c>
      <c r="F1373" s="2">
        <f t="shared" si="169"/>
        <v>50.442169999999997</v>
      </c>
      <c r="G1373" s="2">
        <f t="shared" si="163"/>
        <v>44.962717999999995</v>
      </c>
      <c r="H1373" s="2">
        <f t="shared" si="167"/>
        <v>75.131979499999957</v>
      </c>
      <c r="I1373" s="2">
        <f t="array" ref="I1373">SUMPRODUCT(B1357:B1376, (ROW(B1357:B1376)-ROW(B1357)+1)) / (20*21/2)</f>
        <v>50.359810952380947</v>
      </c>
      <c r="J1373" s="2">
        <f t="shared" si="170"/>
        <v>49.671766208813807</v>
      </c>
      <c r="K1373" s="2">
        <f t="shared" si="164"/>
        <v>48.653655028928512</v>
      </c>
    </row>
    <row r="1374" spans="1:11" ht="13.5" x14ac:dyDescent="0.25">
      <c r="A1374" s="3">
        <v>44012</v>
      </c>
      <c r="B1374" s="2">
        <v>49.382399999999997</v>
      </c>
      <c r="C1374" s="2">
        <f t="shared" si="165"/>
        <v>-0.27590000000000003</v>
      </c>
      <c r="D1374" s="2">
        <f t="shared" si="166"/>
        <v>50.430759999999999</v>
      </c>
      <c r="E1374" s="2">
        <f t="shared" si="168"/>
        <v>50.970819999999996</v>
      </c>
      <c r="F1374" s="2">
        <f t="shared" si="169"/>
        <v>50.341814999999997</v>
      </c>
      <c r="G1374" s="2">
        <f t="shared" si="163"/>
        <v>45.067551999999999</v>
      </c>
      <c r="H1374" s="2">
        <f t="shared" si="167"/>
        <v>74.73057449999996</v>
      </c>
      <c r="I1374" s="2">
        <f t="array" ref="I1374">SUMPRODUCT(B1358:B1377, (ROW(B1358:B1377)-ROW(B1358)+1)) / (20*21/2)</f>
        <v>50.242761428571427</v>
      </c>
      <c r="J1374" s="2">
        <f t="shared" si="170"/>
        <v>49.64420752226011</v>
      </c>
      <c r="K1374" s="2">
        <f t="shared" si="164"/>
        <v>48.682233263088179</v>
      </c>
    </row>
    <row r="1375" spans="1:11" ht="13.5" x14ac:dyDescent="0.25">
      <c r="A1375" s="3">
        <v>44013</v>
      </c>
      <c r="B1375" s="2">
        <v>49.520400000000002</v>
      </c>
      <c r="C1375" s="2">
        <f t="shared" si="165"/>
        <v>0.13800000000000523</v>
      </c>
      <c r="D1375" s="2">
        <f t="shared" si="166"/>
        <v>49.989359999999991</v>
      </c>
      <c r="E1375" s="2">
        <f t="shared" si="168"/>
        <v>50.739770000000007</v>
      </c>
      <c r="F1375" s="2">
        <f t="shared" si="169"/>
        <v>50.171459999999996</v>
      </c>
      <c r="G1375" s="2">
        <f t="shared" si="163"/>
        <v>45.148659999999992</v>
      </c>
      <c r="H1375" s="2">
        <f t="shared" si="167"/>
        <v>74.329859499999969</v>
      </c>
      <c r="I1375" s="2">
        <f t="array" ref="I1375">SUMPRODUCT(B1359:B1378, (ROW(B1359:B1378)-ROW(B1359)+1)) / (20*21/2)</f>
        <v>50.08623476190477</v>
      </c>
      <c r="J1375" s="2">
        <f t="shared" si="170"/>
        <v>49.632416329663911</v>
      </c>
      <c r="K1375" s="2">
        <f t="shared" si="164"/>
        <v>48.715102546888644</v>
      </c>
    </row>
    <row r="1376" spans="1:11" ht="13.5" x14ac:dyDescent="0.25">
      <c r="A1376" s="3">
        <v>44014</v>
      </c>
      <c r="B1376" s="2">
        <v>49.520400000000002</v>
      </c>
      <c r="C1376" s="2">
        <f t="shared" si="165"/>
        <v>0</v>
      </c>
      <c r="D1376" s="2">
        <f t="shared" si="166"/>
        <v>49.685899999999997</v>
      </c>
      <c r="E1376" s="2">
        <f t="shared" si="168"/>
        <v>50.60183</v>
      </c>
      <c r="F1376" s="2">
        <f t="shared" si="169"/>
        <v>50.080419999999989</v>
      </c>
      <c r="G1376" s="2">
        <f t="shared" si="163"/>
        <v>45.255977999999999</v>
      </c>
      <c r="H1376" s="2">
        <f t="shared" si="167"/>
        <v>73.935351499999967</v>
      </c>
      <c r="I1376" s="2">
        <f t="array" ref="I1376">SUMPRODUCT(B1360:B1379, (ROW(B1360:B1379)-ROW(B1360)+1)) / (20*21/2)</f>
        <v>49.797667619047616</v>
      </c>
      <c r="J1376" s="2">
        <f t="shared" si="170"/>
        <v>49.621748107791163</v>
      </c>
      <c r="K1376" s="2">
        <f t="shared" si="164"/>
        <v>48.746682839167526</v>
      </c>
    </row>
    <row r="1377" spans="1:11" ht="13.5" x14ac:dyDescent="0.25">
      <c r="A1377" s="3">
        <v>44015</v>
      </c>
      <c r="B1377" s="2">
        <v>48.851399999999998</v>
      </c>
      <c r="C1377" s="2">
        <f t="shared" si="165"/>
        <v>-0.66900000000000404</v>
      </c>
      <c r="D1377" s="2">
        <f t="shared" si="166"/>
        <v>49.386579999999995</v>
      </c>
      <c r="E1377" s="2">
        <f t="shared" si="168"/>
        <v>50.396990000000002</v>
      </c>
      <c r="F1377" s="2">
        <f t="shared" si="169"/>
        <v>50.03282999999999</v>
      </c>
      <c r="G1377" s="2">
        <f t="shared" si="163"/>
        <v>45.363985999999997</v>
      </c>
      <c r="H1377" s="2">
        <f t="shared" si="167"/>
        <v>73.531084499999963</v>
      </c>
      <c r="I1377" s="2">
        <f t="array" ref="I1377">SUMPRODUCT(B1361:B1380, (ROW(B1361:B1380)-ROW(B1361)+1)) / (20*21/2)</f>
        <v>49.240400000000001</v>
      </c>
      <c r="J1377" s="2">
        <f t="shared" si="170"/>
        <v>49.548381621334862</v>
      </c>
      <c r="K1377" s="2">
        <f t="shared" si="164"/>
        <v>48.750789394494291</v>
      </c>
    </row>
    <row r="1378" spans="1:11" ht="13.5" x14ac:dyDescent="0.25">
      <c r="A1378" s="3">
        <v>44018</v>
      </c>
      <c r="B1378" s="2">
        <v>48.389299999999999</v>
      </c>
      <c r="C1378" s="2">
        <f t="shared" si="165"/>
        <v>-0.46209999999999951</v>
      </c>
      <c r="D1378" s="2">
        <f t="shared" si="166"/>
        <v>49.132780000000004</v>
      </c>
      <c r="E1378" s="2">
        <f t="shared" si="168"/>
        <v>50.076970000000003</v>
      </c>
      <c r="F1378" s="2">
        <f t="shared" si="169"/>
        <v>50.111454999999999</v>
      </c>
      <c r="G1378" s="2">
        <f t="shared" si="163"/>
        <v>45.488821999999992</v>
      </c>
      <c r="H1378" s="2">
        <f t="shared" si="167"/>
        <v>73.118230999999966</v>
      </c>
      <c r="I1378" s="2">
        <f t="array" ref="I1378">SUMPRODUCT(B1362:B1381, (ROW(B1362:B1381)-ROW(B1362)+1)) / (20*21/2)</f>
        <v>48.452031904761903</v>
      </c>
      <c r="J1378" s="2">
        <f t="shared" si="170"/>
        <v>49.437992895493444</v>
      </c>
      <c r="K1378" s="2">
        <f t="shared" si="164"/>
        <v>48.736613339808244</v>
      </c>
    </row>
    <row r="1379" spans="1:11" ht="13.5" x14ac:dyDescent="0.25">
      <c r="A1379" s="3">
        <v>44019</v>
      </c>
      <c r="B1379" s="2">
        <v>47.081499999999998</v>
      </c>
      <c r="C1379" s="2">
        <f t="shared" si="165"/>
        <v>-1.3078000000000003</v>
      </c>
      <c r="D1379" s="2">
        <f t="shared" si="166"/>
        <v>48.672600000000003</v>
      </c>
      <c r="E1379" s="2">
        <f t="shared" si="168"/>
        <v>49.551679999999998</v>
      </c>
      <c r="F1379" s="2">
        <f t="shared" si="169"/>
        <v>50.110209999999995</v>
      </c>
      <c r="G1379" s="2">
        <f t="shared" si="163"/>
        <v>45.612743999999985</v>
      </c>
      <c r="H1379" s="2">
        <f t="shared" si="167"/>
        <v>72.701872999999964</v>
      </c>
      <c r="I1379" s="2">
        <f t="array" ref="I1379">SUMPRODUCT(B1363:B1382, (ROW(B1363:B1382)-ROW(B1363)+1)) / (20*21/2)</f>
        <v>47.464687619047616</v>
      </c>
      <c r="J1379" s="2">
        <f t="shared" si="170"/>
        <v>49.213565000684547</v>
      </c>
      <c r="K1379" s="2">
        <f t="shared" si="164"/>
        <v>48.67170693432557</v>
      </c>
    </row>
    <row r="1380" spans="1:11" ht="13.5" x14ac:dyDescent="0.25">
      <c r="A1380" s="3">
        <v>44020</v>
      </c>
      <c r="B1380" s="2">
        <v>44.258899999999997</v>
      </c>
      <c r="C1380" s="2">
        <f t="shared" si="165"/>
        <v>-2.8226000000000013</v>
      </c>
      <c r="D1380" s="2">
        <f t="shared" si="166"/>
        <v>47.6203</v>
      </c>
      <c r="E1380" s="2">
        <f t="shared" si="168"/>
        <v>48.804829999999995</v>
      </c>
      <c r="F1380" s="2">
        <f t="shared" si="169"/>
        <v>49.861964999999998</v>
      </c>
      <c r="G1380" s="2">
        <f t="shared" si="163"/>
        <v>45.704629999999987</v>
      </c>
      <c r="H1380" s="2">
        <f t="shared" si="167"/>
        <v>72.274850499999971</v>
      </c>
      <c r="I1380" s="2">
        <f t="array" ref="I1380">SUMPRODUCT(B1364:B1383, (ROW(B1364:B1383)-ROW(B1364)+1)) / (20*21/2)</f>
        <v>46.416388571428584</v>
      </c>
      <c r="J1380" s="2">
        <f t="shared" si="170"/>
        <v>48.741692143476499</v>
      </c>
      <c r="K1380" s="2">
        <f t="shared" si="164"/>
        <v>48.498655681999082</v>
      </c>
    </row>
    <row r="1381" spans="1:11" ht="13.5" x14ac:dyDescent="0.25">
      <c r="A1381" s="3">
        <v>44021</v>
      </c>
      <c r="B1381" s="2">
        <v>41.584099999999999</v>
      </c>
      <c r="C1381" s="2">
        <f t="shared" si="165"/>
        <v>-2.6747999999999976</v>
      </c>
      <c r="D1381" s="2">
        <f t="shared" si="166"/>
        <v>46.03304</v>
      </c>
      <c r="E1381" s="2">
        <f t="shared" si="168"/>
        <v>47.859469999999995</v>
      </c>
      <c r="F1381" s="2">
        <f t="shared" si="169"/>
        <v>49.424115000000008</v>
      </c>
      <c r="G1381" s="2">
        <f t="shared" si="163"/>
        <v>45.766745999999983</v>
      </c>
      <c r="H1381" s="2">
        <f t="shared" si="167"/>
        <v>71.83790249999997</v>
      </c>
      <c r="I1381" s="2">
        <f t="array" ref="I1381">SUMPRODUCT(B1365:B1384, (ROW(B1365:B1384)-ROW(B1365)+1)) / (20*21/2)</f>
        <v>45.531497142857134</v>
      </c>
      <c r="J1381" s="2">
        <f t="shared" si="170"/>
        <v>48.060016701240642</v>
      </c>
      <c r="K1381" s="2">
        <f t="shared" si="164"/>
        <v>48.227496635646176</v>
      </c>
    </row>
    <row r="1382" spans="1:11" ht="13.5" x14ac:dyDescent="0.25">
      <c r="A1382" s="3">
        <v>44022</v>
      </c>
      <c r="B1382" s="2">
        <v>39.057000000000002</v>
      </c>
      <c r="C1382" s="2">
        <f t="shared" si="165"/>
        <v>-2.5270999999999972</v>
      </c>
      <c r="D1382" s="2">
        <f t="shared" si="166"/>
        <v>44.074159999999992</v>
      </c>
      <c r="E1382" s="2">
        <f t="shared" si="168"/>
        <v>46.730369999999994</v>
      </c>
      <c r="F1382" s="2">
        <f t="shared" si="169"/>
        <v>48.897840000000009</v>
      </c>
      <c r="G1382" s="2">
        <f t="shared" si="163"/>
        <v>45.801355999999984</v>
      </c>
      <c r="H1382" s="2">
        <f t="shared" si="167"/>
        <v>71.402112999999986</v>
      </c>
      <c r="I1382" s="2">
        <f t="array" ref="I1382">SUMPRODUCT(B1366:B1385, (ROW(B1366:B1385)-ROW(B1366)+1)) / (20*21/2)</f>
        <v>44.775259047619045</v>
      </c>
      <c r="J1382" s="2">
        <f t="shared" si="170"/>
        <v>47.20258653921772</v>
      </c>
      <c r="K1382" s="2">
        <f t="shared" si="164"/>
        <v>47.867869316601229</v>
      </c>
    </row>
    <row r="1383" spans="1:11" ht="13.5" x14ac:dyDescent="0.25">
      <c r="A1383" s="3">
        <v>44025</v>
      </c>
      <c r="B1383" s="2">
        <v>37.890700000000002</v>
      </c>
      <c r="C1383" s="2">
        <f t="shared" si="165"/>
        <v>-1.1662999999999997</v>
      </c>
      <c r="D1383" s="2">
        <f t="shared" si="166"/>
        <v>41.974440000000001</v>
      </c>
      <c r="E1383" s="2">
        <f t="shared" si="168"/>
        <v>45.553609999999999</v>
      </c>
      <c r="F1383" s="2">
        <f t="shared" si="169"/>
        <v>48.309460000000009</v>
      </c>
      <c r="G1383" s="2">
        <f t="shared" si="163"/>
        <v>45.834985999999986</v>
      </c>
      <c r="H1383" s="2">
        <f t="shared" si="167"/>
        <v>70.947042999999979</v>
      </c>
      <c r="I1383" s="2">
        <f t="array" ref="I1383">SUMPRODUCT(B1367:B1386, (ROW(B1367:B1386)-ROW(B1367)+1)) / (20*21/2)</f>
        <v>44.062218095238094</v>
      </c>
      <c r="J1383" s="2">
        <f t="shared" si="170"/>
        <v>46.315740202149364</v>
      </c>
      <c r="K1383" s="2">
        <f t="shared" si="164"/>
        <v>47.476607774773726</v>
      </c>
    </row>
    <row r="1384" spans="1:11" ht="13.5" x14ac:dyDescent="0.25">
      <c r="A1384" s="3">
        <v>44026</v>
      </c>
      <c r="B1384" s="2">
        <v>39.018099999999997</v>
      </c>
      <c r="C1384" s="2">
        <f t="shared" si="165"/>
        <v>1.1273999999999944</v>
      </c>
      <c r="D1384" s="2">
        <f t="shared" si="166"/>
        <v>40.361759999999997</v>
      </c>
      <c r="E1384" s="2">
        <f t="shared" si="168"/>
        <v>44.517179999999996</v>
      </c>
      <c r="F1384" s="2">
        <f t="shared" si="169"/>
        <v>47.744000000000014</v>
      </c>
      <c r="G1384" s="2">
        <f t="shared" si="163"/>
        <v>45.887025999999985</v>
      </c>
      <c r="H1384" s="2">
        <f t="shared" si="167"/>
        <v>70.478677499999989</v>
      </c>
      <c r="I1384" s="2">
        <f t="array" ref="I1384">SUMPRODUCT(B1368:B1387, (ROW(B1368:B1387)-ROW(B1368)+1)) / (20*21/2)</f>
        <v>43.375320476190481</v>
      </c>
      <c r="J1384" s="2">
        <f t="shared" si="170"/>
        <v>45.620726849563709</v>
      </c>
      <c r="K1384" s="2">
        <f t="shared" si="164"/>
        <v>47.144901587527698</v>
      </c>
    </row>
    <row r="1385" spans="1:11" ht="13.5" x14ac:dyDescent="0.25">
      <c r="A1385" s="3">
        <v>44027</v>
      </c>
      <c r="B1385" s="2">
        <v>39.8035</v>
      </c>
      <c r="C1385" s="2">
        <f t="shared" si="165"/>
        <v>0.78540000000000276</v>
      </c>
      <c r="D1385" s="2">
        <f t="shared" si="166"/>
        <v>39.470680000000002</v>
      </c>
      <c r="E1385" s="2">
        <f t="shared" si="168"/>
        <v>43.545489999999994</v>
      </c>
      <c r="F1385" s="2">
        <f t="shared" si="169"/>
        <v>47.142630000000011</v>
      </c>
      <c r="G1385" s="2">
        <f t="shared" si="163"/>
        <v>45.938221999999975</v>
      </c>
      <c r="H1385" s="2">
        <f t="shared" si="167"/>
        <v>70.007997499999988</v>
      </c>
      <c r="I1385" s="2">
        <f t="array" ref="I1385">SUMPRODUCT(B1369:B1388, (ROW(B1369:B1388)-ROW(B1369)+1)) / (20*21/2)</f>
        <v>42.796660000000003</v>
      </c>
      <c r="J1385" s="2">
        <f t="shared" si="170"/>
        <v>45.066705244843355</v>
      </c>
      <c r="K1385" s="2">
        <f t="shared" si="164"/>
        <v>46.857003486056023</v>
      </c>
    </row>
    <row r="1386" spans="1:11" ht="13.5" x14ac:dyDescent="0.25">
      <c r="A1386" s="3">
        <v>44028</v>
      </c>
      <c r="B1386" s="2">
        <v>39.655700000000003</v>
      </c>
      <c r="C1386" s="2">
        <f t="shared" si="165"/>
        <v>-0.1477999999999966</v>
      </c>
      <c r="D1386" s="2">
        <f t="shared" si="166"/>
        <v>39.084999999999994</v>
      </c>
      <c r="E1386" s="2">
        <f t="shared" si="168"/>
        <v>42.559019999999997</v>
      </c>
      <c r="F1386" s="2">
        <f t="shared" si="169"/>
        <v>46.580425000000005</v>
      </c>
      <c r="G1386" s="2">
        <f t="shared" si="163"/>
        <v>45.986599999999989</v>
      </c>
      <c r="H1386" s="2">
        <f t="shared" si="167"/>
        <v>69.535543499999974</v>
      </c>
      <c r="I1386" s="2">
        <f t="array" ref="I1386">SUMPRODUCT(B1370:B1389, (ROW(B1370:B1389)-ROW(B1370)+1)) / (20*21/2)</f>
        <v>42.269826190476195</v>
      </c>
      <c r="J1386" s="2">
        <f t="shared" si="170"/>
        <v>44.551371412001131</v>
      </c>
      <c r="K1386" s="2">
        <f t="shared" si="164"/>
        <v>46.574599427779312</v>
      </c>
    </row>
    <row r="1387" spans="1:11" ht="13.5" x14ac:dyDescent="0.25">
      <c r="A1387" s="3">
        <v>44029</v>
      </c>
      <c r="B1387" s="2">
        <v>39.368000000000002</v>
      </c>
      <c r="C1387" s="2">
        <f t="shared" si="165"/>
        <v>-0.28770000000000095</v>
      </c>
      <c r="D1387" s="2">
        <f t="shared" si="166"/>
        <v>39.147199999999998</v>
      </c>
      <c r="E1387" s="2">
        <f t="shared" si="168"/>
        <v>41.610679999999995</v>
      </c>
      <c r="F1387" s="2">
        <f t="shared" si="169"/>
        <v>46.003835000000009</v>
      </c>
      <c r="G1387" s="2">
        <f t="shared" si="163"/>
        <v>46.04287999999999</v>
      </c>
      <c r="H1387" s="2">
        <f t="shared" si="167"/>
        <v>69.056823499999979</v>
      </c>
      <c r="I1387" s="2">
        <f t="array" ref="I1387">SUMPRODUCT(B1371:B1390, (ROW(B1371:B1390)-ROW(B1371)+1)) / (20*21/2)</f>
        <v>41.824475238095232</v>
      </c>
      <c r="J1387" s="2">
        <f t="shared" si="170"/>
        <v>44.057716991810544</v>
      </c>
      <c r="K1387" s="2">
        <f t="shared" si="164"/>
        <v>46.291987685513462</v>
      </c>
    </row>
    <row r="1388" spans="1:11" ht="13.5" x14ac:dyDescent="0.25">
      <c r="A1388" s="3">
        <v>44032</v>
      </c>
      <c r="B1388" s="2">
        <v>39.927900000000001</v>
      </c>
      <c r="C1388" s="2">
        <f t="shared" si="165"/>
        <v>0.55989999999999895</v>
      </c>
      <c r="D1388" s="2">
        <f t="shared" si="166"/>
        <v>39.554639999999992</v>
      </c>
      <c r="E1388" s="2">
        <f t="shared" si="168"/>
        <v>40.764540000000004</v>
      </c>
      <c r="F1388" s="2">
        <f t="shared" si="169"/>
        <v>45.420755000000007</v>
      </c>
      <c r="G1388" s="2">
        <f t="shared" si="163"/>
        <v>46.110631999999988</v>
      </c>
      <c r="H1388" s="2">
        <f t="shared" si="167"/>
        <v>68.578833999999972</v>
      </c>
      <c r="I1388" s="2">
        <f t="array" ref="I1388">SUMPRODUCT(B1372:B1391, (ROW(B1372:B1391)-ROW(B1372)+1)) / (20*21/2)</f>
        <v>41.649139047619045</v>
      </c>
      <c r="J1388" s="2">
        <f t="shared" si="170"/>
        <v>43.664401087828587</v>
      </c>
      <c r="K1388" s="2">
        <f t="shared" si="164"/>
        <v>46.042415619414896</v>
      </c>
    </row>
    <row r="1389" spans="1:11" ht="13.5" x14ac:dyDescent="0.25">
      <c r="A1389" s="3">
        <v>44033</v>
      </c>
      <c r="B1389" s="2">
        <v>39.889000000000003</v>
      </c>
      <c r="C1389" s="2">
        <f t="shared" si="165"/>
        <v>-3.8899999999998158E-2</v>
      </c>
      <c r="D1389" s="2">
        <f t="shared" si="166"/>
        <v>39.728819999999999</v>
      </c>
      <c r="E1389" s="2">
        <f t="shared" si="168"/>
        <v>40.045290000000008</v>
      </c>
      <c r="F1389" s="2">
        <f t="shared" si="169"/>
        <v>44.798485000000014</v>
      </c>
      <c r="G1389" s="2">
        <f t="shared" si="163"/>
        <v>46.162157999999998</v>
      </c>
      <c r="H1389" s="2">
        <f t="shared" si="167"/>
        <v>68.098925499999964</v>
      </c>
      <c r="I1389" s="2">
        <f t="array" ref="I1389">SUMPRODUCT(B1373:B1392, (ROW(B1373:B1392)-ROW(B1373)+1)) / (20*21/2)</f>
        <v>41.760167142857149</v>
      </c>
      <c r="J1389" s="2">
        <f t="shared" si="170"/>
        <v>43.30483907946396</v>
      </c>
      <c r="K1389" s="2">
        <f t="shared" si="164"/>
        <v>45.801105202967257</v>
      </c>
    </row>
    <row r="1390" spans="1:11" ht="13.5" x14ac:dyDescent="0.25">
      <c r="A1390" s="3">
        <v>44034</v>
      </c>
      <c r="B1390" s="2">
        <v>40.122300000000003</v>
      </c>
      <c r="C1390" s="2">
        <f t="shared" si="165"/>
        <v>0.23329999999999984</v>
      </c>
      <c r="D1390" s="2">
        <f t="shared" si="166"/>
        <v>39.792580000000001</v>
      </c>
      <c r="E1390" s="2">
        <f t="shared" si="168"/>
        <v>39.631630000000008</v>
      </c>
      <c r="F1390" s="2">
        <f t="shared" si="169"/>
        <v>44.218230000000005</v>
      </c>
      <c r="G1390" s="2">
        <f t="shared" si="163"/>
        <v>46.199037999999994</v>
      </c>
      <c r="H1390" s="2">
        <f t="shared" si="167"/>
        <v>67.616734999999977</v>
      </c>
      <c r="I1390" s="2">
        <f t="array" ref="I1390">SUMPRODUCT(B1374:B1393, (ROW(B1374:B1393)-ROW(B1374)+1)) / (20*21/2)</f>
        <v>41.670285714285718</v>
      </c>
      <c r="J1390" s="2">
        <f t="shared" si="170"/>
        <v>43.001740119515006</v>
      </c>
      <c r="K1390" s="2">
        <f t="shared" si="164"/>
        <v>45.578406959713639</v>
      </c>
    </row>
    <row r="1391" spans="1:11" ht="13.5" x14ac:dyDescent="0.25">
      <c r="A1391" s="3">
        <v>44035</v>
      </c>
      <c r="B1391" s="2">
        <v>42.377200000000002</v>
      </c>
      <c r="C1391" s="2">
        <f t="shared" si="165"/>
        <v>2.2548999999999992</v>
      </c>
      <c r="D1391" s="2">
        <f t="shared" si="166"/>
        <v>40.336879999999994</v>
      </c>
      <c r="E1391" s="2">
        <f t="shared" si="168"/>
        <v>39.710940000000001</v>
      </c>
      <c r="F1391" s="2">
        <f t="shared" si="169"/>
        <v>43.785205000000005</v>
      </c>
      <c r="G1391" s="2">
        <f t="shared" si="163"/>
        <v>46.281153999999994</v>
      </c>
      <c r="H1391" s="2">
        <f t="shared" si="167"/>
        <v>67.13892199999998</v>
      </c>
      <c r="I1391" s="2">
        <f t="array" ref="I1391">SUMPRODUCT(B1375:B1394, (ROW(B1375:B1394)-ROW(B1375)+1)) / (20*21/2)</f>
        <v>41.780769523809525</v>
      </c>
      <c r="J1391" s="2">
        <f t="shared" si="170"/>
        <v>42.942260108132622</v>
      </c>
      <c r="K1391" s="2">
        <f t="shared" si="164"/>
        <v>45.452869431881737</v>
      </c>
    </row>
    <row r="1392" spans="1:11" ht="13.5" x14ac:dyDescent="0.25">
      <c r="A1392" s="3">
        <v>44036</v>
      </c>
      <c r="B1392" s="2">
        <v>44.951000000000001</v>
      </c>
      <c r="C1392" s="2">
        <f t="shared" si="165"/>
        <v>2.5737999999999985</v>
      </c>
      <c r="D1392" s="2">
        <f t="shared" si="166"/>
        <v>41.453479999999999</v>
      </c>
      <c r="E1392" s="2">
        <f t="shared" si="168"/>
        <v>40.300339999999998</v>
      </c>
      <c r="F1392" s="2">
        <f t="shared" si="169"/>
        <v>43.515355</v>
      </c>
      <c r="G1392" s="2">
        <f t="shared" si="163"/>
        <v>46.399433999999999</v>
      </c>
      <c r="H1392" s="2">
        <f t="shared" si="167"/>
        <v>66.670529499999986</v>
      </c>
      <c r="I1392" s="2">
        <f t="array" ref="I1392">SUMPRODUCT(B1376:B1395, (ROW(B1376:B1395)-ROW(B1376)+1)) / (20*21/2)</f>
        <v>42.041250000000012</v>
      </c>
      <c r="J1392" s="2">
        <f t="shared" si="170"/>
        <v>43.13356866926285</v>
      </c>
      <c r="K1392" s="2">
        <f t="shared" si="164"/>
        <v>45.433188277690299</v>
      </c>
    </row>
    <row r="1393" spans="1:11" ht="13.5" x14ac:dyDescent="0.25">
      <c r="A1393" s="3">
        <v>44039</v>
      </c>
      <c r="B1393" s="2">
        <v>42.571599999999997</v>
      </c>
      <c r="C1393" s="2">
        <f t="shared" si="165"/>
        <v>-2.379400000000004</v>
      </c>
      <c r="D1393" s="2">
        <f t="shared" si="166"/>
        <v>41.982219999999998</v>
      </c>
      <c r="E1393" s="2">
        <f t="shared" si="168"/>
        <v>40.768430000000002</v>
      </c>
      <c r="F1393" s="2">
        <f t="shared" si="169"/>
        <v>43.161020000000008</v>
      </c>
      <c r="G1393" s="2">
        <f t="shared" si="163"/>
        <v>46.44681400000001</v>
      </c>
      <c r="H1393" s="2">
        <f t="shared" si="167"/>
        <v>66.193308999999985</v>
      </c>
      <c r="I1393" s="2">
        <f t="array" ref="I1393">SUMPRODUCT(B1377:B1396, (ROW(B1377:B1396)-ROW(B1377)+1)) / (20*21/2)</f>
        <v>42.549756190476188</v>
      </c>
      <c r="J1393" s="2">
        <f t="shared" si="170"/>
        <v>43.080047843618772</v>
      </c>
      <c r="K1393" s="2">
        <f t="shared" si="164"/>
        <v>45.320969129545581</v>
      </c>
    </row>
    <row r="1394" spans="1:11" ht="13.5" x14ac:dyDescent="0.25">
      <c r="A1394" s="3">
        <v>44040</v>
      </c>
      <c r="B1394" s="2">
        <v>44.321100000000001</v>
      </c>
      <c r="C1394" s="2">
        <f t="shared" si="165"/>
        <v>1.7495000000000047</v>
      </c>
      <c r="D1394" s="2">
        <f t="shared" si="166"/>
        <v>42.868639999999999</v>
      </c>
      <c r="E1394" s="2">
        <f t="shared" si="168"/>
        <v>41.298729999999999</v>
      </c>
      <c r="F1394" s="2">
        <f t="shared" si="169"/>
        <v>42.907955000000001</v>
      </c>
      <c r="G1394" s="2">
        <f t="shared" ref="G1394:G1457" si="171">AVERAGE(B1345:B1394)</f>
        <v>46.505184000000007</v>
      </c>
      <c r="H1394" s="2">
        <f t="shared" si="167"/>
        <v>65.721387499999977</v>
      </c>
      <c r="I1394" s="2">
        <f t="array" ref="I1394">SUMPRODUCT(B1378:B1397, (ROW(B1378:B1397)-ROW(B1378)+1)) / (20*21/2)</f>
        <v>43.146714761904768</v>
      </c>
      <c r="J1394" s="2">
        <f t="shared" si="170"/>
        <v>43.198243287083649</v>
      </c>
      <c r="K1394" s="2">
        <f t="shared" si="164"/>
        <v>45.281758575445757</v>
      </c>
    </row>
    <row r="1395" spans="1:11" ht="13.5" x14ac:dyDescent="0.25">
      <c r="A1395" s="3">
        <v>44041</v>
      </c>
      <c r="B1395" s="2">
        <v>45.643000000000001</v>
      </c>
      <c r="C1395" s="2">
        <f t="shared" si="165"/>
        <v>1.3218999999999994</v>
      </c>
      <c r="D1395" s="2">
        <f t="shared" si="166"/>
        <v>43.97278</v>
      </c>
      <c r="E1395" s="2">
        <f t="shared" si="168"/>
        <v>41.882680000000008</v>
      </c>
      <c r="F1395" s="2">
        <f t="shared" si="169"/>
        <v>42.714085000000004</v>
      </c>
      <c r="G1395" s="2">
        <f t="shared" si="171"/>
        <v>46.565162000000008</v>
      </c>
      <c r="H1395" s="2">
        <f t="shared" si="167"/>
        <v>65.253006499999955</v>
      </c>
      <c r="I1395" s="2">
        <f t="array" ref="I1395">SUMPRODUCT(B1379:B1398, (ROW(B1379:B1398)-ROW(B1379)+1)) / (20*21/2)</f>
        <v>43.935190476190471</v>
      </c>
      <c r="J1395" s="2">
        <f t="shared" si="170"/>
        <v>43.431077259742352</v>
      </c>
      <c r="K1395" s="2">
        <f t="shared" ref="K1395:K1458" si="172">$K$4*B1395+(1-$K$4)*K1394</f>
        <v>45.295924905820435</v>
      </c>
    </row>
    <row r="1396" spans="1:11" ht="13.5" x14ac:dyDescent="0.25">
      <c r="A1396" s="3">
        <v>44042</v>
      </c>
      <c r="B1396" s="2">
        <v>48.053400000000003</v>
      </c>
      <c r="C1396" s="2">
        <f t="shared" si="165"/>
        <v>2.4104000000000028</v>
      </c>
      <c r="D1396" s="2">
        <f t="shared" si="166"/>
        <v>45.108020000000003</v>
      </c>
      <c r="E1396" s="2">
        <f t="shared" si="168"/>
        <v>42.722450000000002</v>
      </c>
      <c r="F1396" s="2">
        <f t="shared" si="169"/>
        <v>42.640734999999999</v>
      </c>
      <c r="G1396" s="2">
        <f t="shared" si="171"/>
        <v>46.651692000000011</v>
      </c>
      <c r="H1396" s="2">
        <f t="shared" si="167"/>
        <v>64.789780499999964</v>
      </c>
      <c r="I1396" s="2">
        <f t="array" ref="I1396">SUMPRODUCT(B1380:B1399, (ROW(B1380:B1399)-ROW(B1380)+1)) / (20*21/2)</f>
        <v>44.60126952380952</v>
      </c>
      <c r="J1396" s="2">
        <f t="shared" si="170"/>
        <v>43.871298473100225</v>
      </c>
      <c r="K1396" s="2">
        <f t="shared" si="172"/>
        <v>45.404061184023561</v>
      </c>
    </row>
    <row r="1397" spans="1:11" ht="13.5" x14ac:dyDescent="0.25">
      <c r="A1397" s="3">
        <v>44046</v>
      </c>
      <c r="B1397" s="2">
        <v>48.908799999999999</v>
      </c>
      <c r="C1397" s="2">
        <f t="shared" si="165"/>
        <v>0.85539999999999594</v>
      </c>
      <c r="D1397" s="2">
        <f t="shared" si="166"/>
        <v>45.89958</v>
      </c>
      <c r="E1397" s="2">
        <f t="shared" si="168"/>
        <v>43.67653</v>
      </c>
      <c r="F1397" s="2">
        <f t="shared" si="169"/>
        <v>42.643605000000008</v>
      </c>
      <c r="G1397" s="2">
        <f t="shared" si="171"/>
        <v>46.755330000000015</v>
      </c>
      <c r="H1397" s="2">
        <f t="shared" si="167"/>
        <v>64.327382999999955</v>
      </c>
      <c r="I1397" s="2">
        <f t="array" ref="I1397">SUMPRODUCT(B1381:B1400, (ROW(B1381:B1400)-ROW(B1381)+1)) / (20*21/2)</f>
        <v>45.319736190476192</v>
      </c>
      <c r="J1397" s="2">
        <f t="shared" si="170"/>
        <v>44.351060523281156</v>
      </c>
      <c r="K1397" s="2">
        <f t="shared" si="172"/>
        <v>45.541501921904988</v>
      </c>
    </row>
    <row r="1398" spans="1:11" ht="13.5" x14ac:dyDescent="0.25">
      <c r="A1398" s="3">
        <v>44047</v>
      </c>
      <c r="B1398" s="2">
        <v>50.922600000000003</v>
      </c>
      <c r="C1398" s="2">
        <f t="shared" si="165"/>
        <v>2.0138000000000034</v>
      </c>
      <c r="D1398" s="2">
        <f t="shared" si="166"/>
        <v>47.569780000000002</v>
      </c>
      <c r="E1398" s="2">
        <f t="shared" si="168"/>
        <v>44.775999999999996</v>
      </c>
      <c r="F1398" s="2">
        <f t="shared" si="169"/>
        <v>42.770270000000004</v>
      </c>
      <c r="G1398" s="2">
        <f t="shared" si="171"/>
        <v>46.906140000000008</v>
      </c>
      <c r="H1398" s="2">
        <f t="shared" si="167"/>
        <v>63.878502999999967</v>
      </c>
      <c r="I1398" s="2">
        <f t="array" ref="I1398">SUMPRODUCT(B1382:B1401, (ROW(B1382:B1401)-ROW(B1382)+1)) / (20*21/2)</f>
        <v>45.998367619047627</v>
      </c>
      <c r="J1398" s="2">
        <f t="shared" si="170"/>
        <v>44.976921425825807</v>
      </c>
      <c r="K1398" s="2">
        <f t="shared" si="172"/>
        <v>45.752525375947933</v>
      </c>
    </row>
    <row r="1399" spans="1:11" ht="13.5" x14ac:dyDescent="0.25">
      <c r="A1399" s="3">
        <v>44048</v>
      </c>
      <c r="B1399" s="2">
        <v>49.764099999999999</v>
      </c>
      <c r="C1399" s="2">
        <f t="shared" si="165"/>
        <v>-1.1585000000000036</v>
      </c>
      <c r="D1399" s="2">
        <f t="shared" si="166"/>
        <v>48.658380000000001</v>
      </c>
      <c r="E1399" s="2">
        <f t="shared" si="168"/>
        <v>45.763509999999997</v>
      </c>
      <c r="F1399" s="2">
        <f t="shared" si="169"/>
        <v>42.904400000000003</v>
      </c>
      <c r="G1399" s="2">
        <f t="shared" si="171"/>
        <v>47.014470000000003</v>
      </c>
      <c r="H1399" s="2">
        <f t="shared" si="167"/>
        <v>63.423864999999971</v>
      </c>
      <c r="I1399" s="2">
        <f t="array" ref="I1399">SUMPRODUCT(B1383:B1402, (ROW(B1383:B1402)-ROW(B1383)+1)) / (20*21/2)</f>
        <v>46.347973333333343</v>
      </c>
      <c r="J1399" s="2">
        <f t="shared" si="170"/>
        <v>45.432843194794778</v>
      </c>
      <c r="K1399" s="2">
        <f t="shared" si="172"/>
        <v>45.909842027871541</v>
      </c>
    </row>
    <row r="1400" spans="1:11" ht="13.5" x14ac:dyDescent="0.25">
      <c r="A1400" s="3">
        <v>44049</v>
      </c>
      <c r="B1400" s="2">
        <v>50.448300000000003</v>
      </c>
      <c r="C1400" s="2">
        <f t="shared" si="165"/>
        <v>0.68420000000000414</v>
      </c>
      <c r="D1400" s="2">
        <f t="shared" si="166"/>
        <v>49.619439999999997</v>
      </c>
      <c r="E1400" s="2">
        <f t="shared" si="168"/>
        <v>46.796109999999999</v>
      </c>
      <c r="F1400" s="2">
        <f t="shared" si="169"/>
        <v>43.213870000000007</v>
      </c>
      <c r="G1400" s="2">
        <f t="shared" si="171"/>
        <v>47.109997999999997</v>
      </c>
      <c r="H1400" s="2">
        <f t="shared" si="167"/>
        <v>62.972613499999973</v>
      </c>
      <c r="I1400" s="2">
        <f t="array" ref="I1400">SUMPRODUCT(B1384:B1403, (ROW(B1384:B1403)-ROW(B1384)+1)) / (20*21/2)</f>
        <v>46.523448095238088</v>
      </c>
      <c r="J1400" s="2">
        <f t="shared" si="170"/>
        <v>45.910505747671465</v>
      </c>
      <c r="K1400" s="2">
        <f t="shared" si="172"/>
        <v>46.087820771876586</v>
      </c>
    </row>
    <row r="1401" spans="1:11" ht="13.5" x14ac:dyDescent="0.25">
      <c r="A1401" s="3">
        <v>44050</v>
      </c>
      <c r="B1401" s="2">
        <v>50.339500000000001</v>
      </c>
      <c r="C1401" s="2">
        <f t="shared" si="165"/>
        <v>-0.10880000000000223</v>
      </c>
      <c r="D1401" s="2">
        <f t="shared" si="166"/>
        <v>50.076660000000004</v>
      </c>
      <c r="E1401" s="2">
        <f t="shared" si="168"/>
        <v>47.59234</v>
      </c>
      <c r="F1401" s="2">
        <f t="shared" si="169"/>
        <v>43.65164</v>
      </c>
      <c r="G1401" s="2">
        <f t="shared" si="171"/>
        <v>47.176037999999998</v>
      </c>
      <c r="H1401" s="2">
        <f t="shared" si="167"/>
        <v>62.541853999999972</v>
      </c>
      <c r="I1401" s="2">
        <f t="array" ref="I1401">SUMPRODUCT(B1385:B1404, (ROW(B1385:B1404)-ROW(B1385)+1)) / (20*21/2)</f>
        <v>46.712586190476195</v>
      </c>
      <c r="J1401" s="2">
        <f t="shared" si="170"/>
        <v>46.332314724083702</v>
      </c>
      <c r="K1401" s="2">
        <f t="shared" si="172"/>
        <v>46.254553290626532</v>
      </c>
    </row>
    <row r="1402" spans="1:11" ht="13.5" x14ac:dyDescent="0.25">
      <c r="A1402" s="3">
        <v>44053</v>
      </c>
      <c r="B1402" s="2">
        <v>47.322499999999998</v>
      </c>
      <c r="C1402" s="2">
        <f t="shared" si="165"/>
        <v>-3.017000000000003</v>
      </c>
      <c r="D1402" s="2">
        <f t="shared" si="166"/>
        <v>49.759399999999992</v>
      </c>
      <c r="E1402" s="2">
        <f t="shared" si="168"/>
        <v>47.82949</v>
      </c>
      <c r="F1402" s="2">
        <f t="shared" si="169"/>
        <v>44.064914999999999</v>
      </c>
      <c r="G1402" s="2">
        <f t="shared" si="171"/>
        <v>47.153598000000002</v>
      </c>
      <c r="H1402" s="2">
        <f t="shared" si="167"/>
        <v>62.120148999999991</v>
      </c>
      <c r="I1402" s="2">
        <f t="array" ref="I1402">SUMPRODUCT(B1386:B1405, (ROW(B1386:B1405)-ROW(B1386)+1)) / (20*21/2)</f>
        <v>46.922602380952377</v>
      </c>
      <c r="J1402" s="2">
        <f t="shared" si="170"/>
        <v>46.426618083694777</v>
      </c>
      <c r="K1402" s="2">
        <f t="shared" si="172"/>
        <v>46.29643355373922</v>
      </c>
    </row>
    <row r="1403" spans="1:11" ht="13.5" x14ac:dyDescent="0.25">
      <c r="A1403" s="3">
        <v>44054</v>
      </c>
      <c r="B1403" s="2">
        <v>45.907400000000003</v>
      </c>
      <c r="C1403" s="2">
        <f t="shared" si="165"/>
        <v>-1.4150999999999954</v>
      </c>
      <c r="D1403" s="2">
        <f t="shared" si="166"/>
        <v>48.756359999999994</v>
      </c>
      <c r="E1403" s="2">
        <f t="shared" si="168"/>
        <v>48.163069999999998</v>
      </c>
      <c r="F1403" s="2">
        <f t="shared" si="169"/>
        <v>44.465750000000007</v>
      </c>
      <c r="G1403" s="2">
        <f t="shared" si="171"/>
        <v>47.073889999999999</v>
      </c>
      <c r="H1403" s="2">
        <f t="shared" si="167"/>
        <v>61.697954999999993</v>
      </c>
      <c r="I1403" s="2">
        <f t="array" ref="I1403">SUMPRODUCT(B1387:B1406, (ROW(B1387:B1406)-ROW(B1387)+1)) / (20*21/2)</f>
        <v>47.061118095238086</v>
      </c>
      <c r="J1403" s="2">
        <f t="shared" si="170"/>
        <v>46.377168742390509</v>
      </c>
      <c r="K1403" s="2">
        <f t="shared" si="172"/>
        <v>46.281177335945522</v>
      </c>
    </row>
    <row r="1404" spans="1:11" ht="13.5" x14ac:dyDescent="0.25">
      <c r="A1404" s="3">
        <v>44055</v>
      </c>
      <c r="B1404" s="2">
        <v>46.451700000000002</v>
      </c>
      <c r="C1404" s="2">
        <f t="shared" si="165"/>
        <v>0.54429999999999978</v>
      </c>
      <c r="D1404" s="2">
        <f t="shared" si="166"/>
        <v>48.093879999999999</v>
      </c>
      <c r="E1404" s="2">
        <f t="shared" si="168"/>
        <v>48.376130000000003</v>
      </c>
      <c r="F1404" s="2">
        <f t="shared" si="169"/>
        <v>44.837430000000005</v>
      </c>
      <c r="G1404" s="2">
        <f t="shared" si="171"/>
        <v>46.975133999999997</v>
      </c>
      <c r="H1404" s="2">
        <f t="shared" si="167"/>
        <v>61.314656999999997</v>
      </c>
      <c r="I1404" s="2">
        <f t="array" ref="I1404">SUMPRODUCT(B1388:B1407, (ROW(B1388:B1407)-ROW(B1388)+1)) / (20*21/2)</f>
        <v>47.03301428571428</v>
      </c>
      <c r="J1404" s="2">
        <f t="shared" si="170"/>
        <v>46.384266957400939</v>
      </c>
      <c r="K1404" s="2">
        <f t="shared" si="172"/>
        <v>46.287864499241778</v>
      </c>
    </row>
    <row r="1405" spans="1:11" ht="13.5" x14ac:dyDescent="0.25">
      <c r="A1405" s="3">
        <v>44057</v>
      </c>
      <c r="B1405" s="2">
        <v>47.0426</v>
      </c>
      <c r="C1405" s="2">
        <f t="shared" si="165"/>
        <v>0.59089999999999776</v>
      </c>
      <c r="D1405" s="2">
        <f t="shared" si="166"/>
        <v>47.412739999999999</v>
      </c>
      <c r="E1405" s="2">
        <f t="shared" si="168"/>
        <v>48.516089999999998</v>
      </c>
      <c r="F1405" s="2">
        <f t="shared" si="169"/>
        <v>45.199385000000007</v>
      </c>
      <c r="G1405" s="2">
        <f t="shared" si="171"/>
        <v>46.857436000000007</v>
      </c>
      <c r="H1405" s="2">
        <f t="shared" si="167"/>
        <v>60.971247000000005</v>
      </c>
      <c r="I1405" s="2">
        <f t="array" ref="I1405">SUMPRODUCT(B1389:B1408, (ROW(B1389:B1408)-ROW(B1389)+1)) / (20*21/2)</f>
        <v>46.962071428571427</v>
      </c>
      <c r="J1405" s="2">
        <f t="shared" si="170"/>
        <v>46.446965342410373</v>
      </c>
      <c r="K1405" s="2">
        <f t="shared" si="172"/>
        <v>46.31746196985975</v>
      </c>
    </row>
    <row r="1406" spans="1:11" ht="13.5" x14ac:dyDescent="0.25">
      <c r="A1406" s="3">
        <v>44060</v>
      </c>
      <c r="B1406" s="2">
        <v>46.653799999999997</v>
      </c>
      <c r="C1406" s="2">
        <f t="shared" si="165"/>
        <v>-0.38880000000000337</v>
      </c>
      <c r="D1406" s="2">
        <f t="shared" si="166"/>
        <v>46.675599999999996</v>
      </c>
      <c r="E1406" s="2">
        <f t="shared" si="168"/>
        <v>48.376130000000003</v>
      </c>
      <c r="F1406" s="2">
        <f t="shared" si="169"/>
        <v>45.549290000000006</v>
      </c>
      <c r="G1406" s="2">
        <f t="shared" si="171"/>
        <v>46.763688000000009</v>
      </c>
      <c r="H1406" s="2">
        <f t="shared" si="167"/>
        <v>60.659585</v>
      </c>
      <c r="I1406" s="2">
        <f t="array" ref="I1406">SUMPRODUCT(B1390:B1409, (ROW(B1390:B1409)-ROW(B1390)+1)) / (20*21/2)</f>
        <v>46.968696190476187</v>
      </c>
      <c r="J1406" s="2">
        <f t="shared" si="170"/>
        <v>46.466663881228428</v>
      </c>
      <c r="K1406" s="2">
        <f t="shared" si="172"/>
        <v>46.330651696531916</v>
      </c>
    </row>
    <row r="1407" spans="1:11" ht="13.5" x14ac:dyDescent="0.25">
      <c r="A1407" s="3">
        <v>44061</v>
      </c>
      <c r="B1407" s="2">
        <v>45.254199999999997</v>
      </c>
      <c r="C1407" s="2">
        <f t="shared" si="165"/>
        <v>-1.3995999999999995</v>
      </c>
      <c r="D1407" s="2">
        <f t="shared" si="166"/>
        <v>46.261939999999996</v>
      </c>
      <c r="E1407" s="2">
        <f t="shared" si="168"/>
        <v>48.01066999999999</v>
      </c>
      <c r="F1407" s="2">
        <f t="shared" si="169"/>
        <v>45.843600000000002</v>
      </c>
      <c r="G1407" s="2">
        <f t="shared" si="171"/>
        <v>46.672708</v>
      </c>
      <c r="H1407" s="2">
        <f t="shared" si="167"/>
        <v>60.374099499999993</v>
      </c>
      <c r="I1407" s="2">
        <f t="array" ref="I1407">SUMPRODUCT(B1391:B1410, (ROW(B1391:B1410)-ROW(B1391)+1)) / (20*21/2)</f>
        <v>46.938003333333334</v>
      </c>
      <c r="J1407" s="2">
        <f t="shared" si="170"/>
        <v>46.351191130635243</v>
      </c>
      <c r="K1407" s="2">
        <f t="shared" si="172"/>
        <v>46.288437904511056</v>
      </c>
    </row>
    <row r="1408" spans="1:11" ht="13.5" x14ac:dyDescent="0.25">
      <c r="A1408" s="3">
        <v>44062</v>
      </c>
      <c r="B1408" s="2">
        <v>45.098700000000001</v>
      </c>
      <c r="C1408" s="2">
        <f t="shared" si="165"/>
        <v>-0.15549999999999642</v>
      </c>
      <c r="D1408" s="2">
        <f t="shared" si="166"/>
        <v>46.100200000000001</v>
      </c>
      <c r="E1408" s="2">
        <f t="shared" si="168"/>
        <v>47.428279999999994</v>
      </c>
      <c r="F1408" s="2">
        <f t="shared" si="169"/>
        <v>46.102140000000006</v>
      </c>
      <c r="G1408" s="2">
        <f t="shared" si="171"/>
        <v>46.638346000000013</v>
      </c>
      <c r="H1408" s="2">
        <f t="shared" si="167"/>
        <v>60.087836499999987</v>
      </c>
      <c r="I1408" s="2">
        <f t="array" ref="I1408">SUMPRODUCT(B1392:B1411, (ROW(B1392:B1411)-ROW(B1392)+1)) / (20*21/2)</f>
        <v>46.87295000000001</v>
      </c>
      <c r="J1408" s="2">
        <f t="shared" si="170"/>
        <v>46.231906261050931</v>
      </c>
      <c r="K1408" s="2">
        <f t="shared" si="172"/>
        <v>46.241781516098861</v>
      </c>
    </row>
    <row r="1409" spans="1:11" ht="13.5" x14ac:dyDescent="0.25">
      <c r="A1409" s="3">
        <v>44064</v>
      </c>
      <c r="B1409" s="2">
        <v>46.171700000000001</v>
      </c>
      <c r="C1409" s="2">
        <f t="shared" si="165"/>
        <v>1.0730000000000004</v>
      </c>
      <c r="D1409" s="2">
        <f t="shared" si="166"/>
        <v>46.044200000000004</v>
      </c>
      <c r="E1409" s="2">
        <f t="shared" si="168"/>
        <v>47.069039999999994</v>
      </c>
      <c r="F1409" s="2">
        <f t="shared" si="169"/>
        <v>46.416274999999999</v>
      </c>
      <c r="G1409" s="2">
        <f t="shared" si="171"/>
        <v>46.619651999999995</v>
      </c>
      <c r="H1409" s="2">
        <f t="shared" si="167"/>
        <v>59.837629999999997</v>
      </c>
      <c r="I1409" s="2">
        <f t="array" ref="I1409">SUMPRODUCT(B1393:B1412, (ROW(B1393:B1412)-ROW(B1393)+1)) / (20*21/2)</f>
        <v>46.716436666666674</v>
      </c>
      <c r="J1409" s="2">
        <f t="shared" si="170"/>
        <v>46.226172331427037</v>
      </c>
      <c r="K1409" s="2">
        <f t="shared" si="172"/>
        <v>46.239033221349885</v>
      </c>
    </row>
    <row r="1410" spans="1:11" ht="13.5" x14ac:dyDescent="0.25">
      <c r="A1410" s="3">
        <v>44067</v>
      </c>
      <c r="B1410" s="2">
        <v>46.094000000000001</v>
      </c>
      <c r="C1410" s="2">
        <f t="shared" si="165"/>
        <v>-7.7700000000000102E-2</v>
      </c>
      <c r="D1410" s="2">
        <f t="shared" si="166"/>
        <v>45.854480000000002</v>
      </c>
      <c r="E1410" s="2">
        <f t="shared" si="168"/>
        <v>46.63360999999999</v>
      </c>
      <c r="F1410" s="2">
        <f t="shared" si="169"/>
        <v>46.714860000000002</v>
      </c>
      <c r="G1410" s="2">
        <f t="shared" si="171"/>
        <v>46.557055999999996</v>
      </c>
      <c r="H1410" s="2">
        <f t="shared" si="167"/>
        <v>59.616312500000006</v>
      </c>
      <c r="I1410" s="2">
        <f t="array" ref="I1410">SUMPRODUCT(B1394:B1413, (ROW(B1394:B1413)-ROW(B1394)+1)) / (20*21/2)</f>
        <v>46.542184285714278</v>
      </c>
      <c r="J1410" s="2">
        <f t="shared" si="170"/>
        <v>46.213584490338746</v>
      </c>
      <c r="K1410" s="2">
        <f t="shared" si="172"/>
        <v>46.233345644042046</v>
      </c>
    </row>
    <row r="1411" spans="1:11" ht="13.5" x14ac:dyDescent="0.25">
      <c r="A1411" s="3">
        <v>44068</v>
      </c>
      <c r="B1411" s="2">
        <v>46.031799999999997</v>
      </c>
      <c r="C1411" s="2">
        <f t="shared" si="165"/>
        <v>-6.2200000000004252E-2</v>
      </c>
      <c r="D1411" s="2">
        <f t="shared" si="166"/>
        <v>45.730080000000001</v>
      </c>
      <c r="E1411" s="2">
        <f t="shared" si="168"/>
        <v>46.202839999999995</v>
      </c>
      <c r="F1411" s="2">
        <f t="shared" si="169"/>
        <v>46.897590000000001</v>
      </c>
      <c r="G1411" s="2">
        <f t="shared" si="171"/>
        <v>46.470870000000005</v>
      </c>
      <c r="H1411" s="2">
        <f t="shared" si="167"/>
        <v>59.395029000000001</v>
      </c>
      <c r="I1411" s="2">
        <f t="array" ref="I1411">SUMPRODUCT(B1395:B1414, (ROW(B1395:B1414)-ROW(B1395)+1)) / (20*21/2)</f>
        <v>46.431515238095244</v>
      </c>
      <c r="J1411" s="2">
        <f t="shared" si="170"/>
        <v>46.196271681735055</v>
      </c>
      <c r="K1411" s="2">
        <f t="shared" si="172"/>
        <v>46.225441893295304</v>
      </c>
    </row>
    <row r="1412" spans="1:11" ht="13.5" x14ac:dyDescent="0.25">
      <c r="A1412" s="3">
        <v>44069</v>
      </c>
      <c r="B1412" s="2">
        <v>45.254199999999997</v>
      </c>
      <c r="C1412" s="2">
        <f t="shared" ref="C1412:C1475" si="173">B1412-B1411</f>
        <v>-0.77759999999999962</v>
      </c>
      <c r="D1412" s="2">
        <f t="shared" si="166"/>
        <v>45.730080000000001</v>
      </c>
      <c r="E1412" s="2">
        <f t="shared" si="168"/>
        <v>45.996009999999991</v>
      </c>
      <c r="F1412" s="2">
        <f t="shared" si="169"/>
        <v>46.912750000000003</v>
      </c>
      <c r="G1412" s="2">
        <f t="shared" si="171"/>
        <v>46.384304</v>
      </c>
      <c r="H1412" s="2">
        <f t="shared" si="167"/>
        <v>59.142373000000006</v>
      </c>
      <c r="I1412" s="2">
        <f t="array" ref="I1412">SUMPRODUCT(B1396:B1415, (ROW(B1396:B1415)-ROW(B1396)+1)) / (20*21/2)</f>
        <v>46.313440476190472</v>
      </c>
      <c r="J1412" s="2">
        <f t="shared" si="170"/>
        <v>46.106550569188862</v>
      </c>
      <c r="K1412" s="2">
        <f t="shared" si="172"/>
        <v>46.187353975911179</v>
      </c>
    </row>
    <row r="1413" spans="1:11" ht="13.5" x14ac:dyDescent="0.25">
      <c r="A1413" s="3">
        <v>44070</v>
      </c>
      <c r="B1413" s="2">
        <v>45.083100000000002</v>
      </c>
      <c r="C1413" s="2">
        <f t="shared" si="173"/>
        <v>-0.17109999999999559</v>
      </c>
      <c r="D1413" s="2">
        <f t="shared" si="166"/>
        <v>45.726960000000005</v>
      </c>
      <c r="E1413" s="2">
        <f t="shared" si="168"/>
        <v>45.913579999999996</v>
      </c>
      <c r="F1413" s="2">
        <f t="shared" si="169"/>
        <v>47.038325</v>
      </c>
      <c r="G1413" s="2">
        <f t="shared" si="171"/>
        <v>46.2928</v>
      </c>
      <c r="H1413" s="2">
        <f t="shared" si="167"/>
        <v>58.864308000000008</v>
      </c>
      <c r="I1413" s="2">
        <f t="array" ref="I1413">SUMPRODUCT(B1397:B1416, (ROW(B1397:B1416)-ROW(B1397)+1)) / (20*21/2)</f>
        <v>46.06317857142858</v>
      </c>
      <c r="J1413" s="2">
        <f t="shared" si="170"/>
        <v>46.009079086408967</v>
      </c>
      <c r="K1413" s="2">
        <f t="shared" si="172"/>
        <v>46.14404989842447</v>
      </c>
    </row>
    <row r="1414" spans="1:11" ht="13.5" x14ac:dyDescent="0.25">
      <c r="A1414" s="3">
        <v>44071</v>
      </c>
      <c r="B1414" s="2">
        <v>45.876300000000001</v>
      </c>
      <c r="C1414" s="2">
        <f t="shared" si="173"/>
        <v>0.79319999999999879</v>
      </c>
      <c r="D1414" s="2">
        <f t="shared" ref="D1414:D1477" si="174">AVERAGE(B1410:B1414)</f>
        <v>45.667880000000004</v>
      </c>
      <c r="E1414" s="2">
        <f t="shared" si="168"/>
        <v>45.85604</v>
      </c>
      <c r="F1414" s="2">
        <f t="shared" si="169"/>
        <v>47.116085000000005</v>
      </c>
      <c r="G1414" s="2">
        <f t="shared" si="171"/>
        <v>46.203780000000009</v>
      </c>
      <c r="H1414" s="2">
        <f t="shared" si="167"/>
        <v>58.620866499999991</v>
      </c>
      <c r="I1414" s="2">
        <f t="array" ref="I1414">SUMPRODUCT(B1398:B1417, (ROW(B1398:B1417)-ROW(B1398)+1)) / (20*21/2)</f>
        <v>45.639513809523805</v>
      </c>
      <c r="J1414" s="2">
        <f t="shared" si="170"/>
        <v>45.996433459131921</v>
      </c>
      <c r="K1414" s="2">
        <f t="shared" si="172"/>
        <v>46.133549902407829</v>
      </c>
    </row>
    <row r="1415" spans="1:11" ht="13.5" x14ac:dyDescent="0.25">
      <c r="A1415" s="3">
        <v>44074</v>
      </c>
      <c r="B1415" s="2">
        <v>45.876300000000001</v>
      </c>
      <c r="C1415" s="2">
        <f t="shared" si="173"/>
        <v>0</v>
      </c>
      <c r="D1415" s="2">
        <f t="shared" si="174"/>
        <v>45.624340000000004</v>
      </c>
      <c r="E1415" s="2">
        <f t="shared" si="168"/>
        <v>45.739410000000007</v>
      </c>
      <c r="F1415" s="2">
        <f t="shared" si="169"/>
        <v>47.127750000000006</v>
      </c>
      <c r="G1415" s="2">
        <f t="shared" si="171"/>
        <v>46.084688000000007</v>
      </c>
      <c r="H1415" s="2">
        <f t="shared" si="167"/>
        <v>58.381597499999998</v>
      </c>
      <c r="I1415" s="2">
        <f t="array" ref="I1415">SUMPRODUCT(B1399:B1418, (ROW(B1399:B1418)-ROW(B1399)+1)) / (20*21/2)</f>
        <v>45.345597619047616</v>
      </c>
      <c r="J1415" s="2">
        <f t="shared" si="170"/>
        <v>45.984992177309834</v>
      </c>
      <c r="K1415" s="2">
        <f t="shared" si="172"/>
        <v>46.123461670940856</v>
      </c>
    </row>
    <row r="1416" spans="1:11" ht="13.5" x14ac:dyDescent="0.25">
      <c r="A1416" s="3">
        <v>44075</v>
      </c>
      <c r="B1416" s="2">
        <v>44.5</v>
      </c>
      <c r="C1416" s="2">
        <f t="shared" si="173"/>
        <v>-1.3763000000000005</v>
      </c>
      <c r="D1416" s="2">
        <f t="shared" si="174"/>
        <v>45.317979999999999</v>
      </c>
      <c r="E1416" s="2">
        <f t="shared" si="168"/>
        <v>45.524030000000003</v>
      </c>
      <c r="F1416" s="2">
        <f t="shared" si="169"/>
        <v>46.95008</v>
      </c>
      <c r="G1416" s="2">
        <f t="shared" si="171"/>
        <v>45.956692000000011</v>
      </c>
      <c r="H1416" s="2">
        <f t="shared" si="167"/>
        <v>58.145481999999987</v>
      </c>
      <c r="I1416" s="2">
        <f t="array" ref="I1416">SUMPRODUCT(B1400:B1419, (ROW(B1400:B1419)-ROW(B1400)+1)) / (20*21/2)</f>
        <v>45.211229047619042</v>
      </c>
      <c r="J1416" s="2">
        <f t="shared" si="170"/>
        <v>45.843564350899378</v>
      </c>
      <c r="K1416" s="2">
        <f t="shared" si="172"/>
        <v>46.059796507374543</v>
      </c>
    </row>
    <row r="1417" spans="1:11" ht="13.5" x14ac:dyDescent="0.25">
      <c r="A1417" s="3">
        <v>44076</v>
      </c>
      <c r="B1417" s="2">
        <v>42.501600000000003</v>
      </c>
      <c r="C1417" s="2">
        <f t="shared" si="173"/>
        <v>-1.9983999999999966</v>
      </c>
      <c r="D1417" s="2">
        <f t="shared" si="174"/>
        <v>44.76746</v>
      </c>
      <c r="E1417" s="2">
        <f t="shared" si="168"/>
        <v>45.24877</v>
      </c>
      <c r="F1417" s="2">
        <f t="shared" si="169"/>
        <v>46.629719999999999</v>
      </c>
      <c r="G1417" s="2">
        <f t="shared" si="171"/>
        <v>45.788728000000013</v>
      </c>
      <c r="H1417" s="2">
        <f t="shared" si="167"/>
        <v>57.895891499999991</v>
      </c>
      <c r="I1417" s="2">
        <f t="array" ref="I1417">SUMPRODUCT(B1401:B1420, (ROW(B1401:B1420)-ROW(B1401)+1)) / (20*21/2)</f>
        <v>45.198013809523815</v>
      </c>
      <c r="J1417" s="2">
        <f t="shared" si="170"/>
        <v>45.525282031766103</v>
      </c>
      <c r="K1417" s="2">
        <f t="shared" si="172"/>
        <v>45.920259389438286</v>
      </c>
    </row>
    <row r="1418" spans="1:11" ht="13.5" x14ac:dyDescent="0.25">
      <c r="A1418" s="3">
        <v>44077</v>
      </c>
      <c r="B1418" s="2">
        <v>43.543599999999998</v>
      </c>
      <c r="C1418" s="2">
        <f t="shared" si="173"/>
        <v>1.0419999999999945</v>
      </c>
      <c r="D1418" s="2">
        <f t="shared" si="174"/>
        <v>44.459559999999996</v>
      </c>
      <c r="E1418" s="2">
        <f t="shared" si="168"/>
        <v>45.093260000000001</v>
      </c>
      <c r="F1418" s="2">
        <f t="shared" si="169"/>
        <v>46.260770000000001</v>
      </c>
      <c r="G1418" s="2">
        <f t="shared" si="171"/>
        <v>45.627810000000011</v>
      </c>
      <c r="H1418" s="2">
        <f t="shared" ref="H1418:H1481" si="175">AVERAGE(B1219:B1418)</f>
        <v>57.644958999999993</v>
      </c>
      <c r="I1418" s="2">
        <f t="array" ref="I1418">SUMPRODUCT(B1402:B1421, (ROW(B1402:B1421)-ROW(B1402)+1)) / (20*21/2)</f>
        <v>45.199160476190471</v>
      </c>
      <c r="J1418" s="2">
        <f t="shared" si="170"/>
        <v>45.336550409693139</v>
      </c>
      <c r="K1418" s="2">
        <f t="shared" si="172"/>
        <v>45.827057060440708</v>
      </c>
    </row>
    <row r="1419" spans="1:11" ht="13.5" x14ac:dyDescent="0.25">
      <c r="A1419" s="3">
        <v>44078</v>
      </c>
      <c r="B1419" s="2">
        <v>44.849899999999998</v>
      </c>
      <c r="C1419" s="2">
        <f t="shared" si="173"/>
        <v>1.3063000000000002</v>
      </c>
      <c r="D1419" s="2">
        <f t="shared" si="174"/>
        <v>44.254280000000001</v>
      </c>
      <c r="E1419" s="2">
        <f t="shared" si="168"/>
        <v>44.961079999999995</v>
      </c>
      <c r="F1419" s="2">
        <f t="shared" si="169"/>
        <v>46.015059999999998</v>
      </c>
      <c r="G1419" s="2">
        <f t="shared" si="171"/>
        <v>45.478120000000025</v>
      </c>
      <c r="H1419" s="2">
        <f t="shared" si="175"/>
        <v>57.414593499999995</v>
      </c>
      <c r="I1419" s="2">
        <f t="array" ref="I1419">SUMPRODUCT(B1403:B1422, (ROW(B1403:B1422)-ROW(B1403)+1)) / (20*21/2)</f>
        <v>45.303388095238091</v>
      </c>
      <c r="J1419" s="2">
        <f t="shared" si="170"/>
        <v>45.290202751627127</v>
      </c>
      <c r="K1419" s="2">
        <f t="shared" si="172"/>
        <v>45.788737175717543</v>
      </c>
    </row>
    <row r="1420" spans="1:11" ht="13.5" x14ac:dyDescent="0.25">
      <c r="A1420" s="3">
        <v>44081</v>
      </c>
      <c r="B1420" s="2">
        <v>45.876300000000001</v>
      </c>
      <c r="C1420" s="2">
        <f t="shared" si="173"/>
        <v>1.0264000000000024</v>
      </c>
      <c r="D1420" s="2">
        <f t="shared" si="174"/>
        <v>44.254279999999994</v>
      </c>
      <c r="E1420" s="2">
        <f t="shared" ref="E1420:E1483" si="176">AVERAGE(B1411:B1420)</f>
        <v>44.939310000000006</v>
      </c>
      <c r="F1420" s="2">
        <f t="shared" si="169"/>
        <v>45.786459999999998</v>
      </c>
      <c r="G1420" s="2">
        <f t="shared" si="171"/>
        <v>45.361098000000013</v>
      </c>
      <c r="H1420" s="2">
        <f t="shared" si="175"/>
        <v>57.209498999999987</v>
      </c>
      <c r="I1420" s="2">
        <f t="array" ref="I1420">SUMPRODUCT(B1404:B1423, (ROW(B1404:B1423)-ROW(B1404)+1)) / (20*21/2)</f>
        <v>45.484857142857145</v>
      </c>
      <c r="J1420" s="2">
        <f t="shared" si="170"/>
        <v>45.346021537186445</v>
      </c>
      <c r="K1420" s="2">
        <f t="shared" si="172"/>
        <v>45.792171011963916</v>
      </c>
    </row>
    <row r="1421" spans="1:11" ht="13.5" x14ac:dyDescent="0.25">
      <c r="A1421" s="3">
        <v>44082</v>
      </c>
      <c r="B1421" s="2">
        <v>45.798499999999997</v>
      </c>
      <c r="C1421" s="2">
        <f t="shared" si="173"/>
        <v>-7.7800000000003422E-2</v>
      </c>
      <c r="D1421" s="2">
        <f t="shared" si="174"/>
        <v>44.513979999999989</v>
      </c>
      <c r="E1421" s="2">
        <f t="shared" si="176"/>
        <v>44.915979999999998</v>
      </c>
      <c r="F1421" s="2">
        <f t="shared" si="169"/>
        <v>45.559410000000007</v>
      </c>
      <c r="G1421" s="2">
        <f t="shared" si="171"/>
        <v>45.25631400000001</v>
      </c>
      <c r="H1421" s="2">
        <f t="shared" si="175"/>
        <v>57.023533999999998</v>
      </c>
      <c r="I1421" s="2">
        <f t="array" ref="I1421">SUMPRODUCT(B1405:B1424, (ROW(B1405:B1424)-ROW(B1405)+1)) / (20*21/2)</f>
        <v>45.70349761904761</v>
      </c>
      <c r="J1421" s="2">
        <f t="shared" si="170"/>
        <v>45.389114724121072</v>
      </c>
      <c r="K1421" s="2">
        <f t="shared" si="172"/>
        <v>45.792419207573175</v>
      </c>
    </row>
    <row r="1422" spans="1:11" ht="13.5" x14ac:dyDescent="0.25">
      <c r="A1422" s="3">
        <v>44083</v>
      </c>
      <c r="B1422" s="2">
        <v>46.653799999999997</v>
      </c>
      <c r="C1422" s="2">
        <f t="shared" si="173"/>
        <v>0.85529999999999973</v>
      </c>
      <c r="D1422" s="2">
        <f t="shared" si="174"/>
        <v>45.344419999999992</v>
      </c>
      <c r="E1422" s="2">
        <f t="shared" si="176"/>
        <v>45.05594</v>
      </c>
      <c r="F1422" s="2">
        <f t="shared" si="169"/>
        <v>45.525975000000003</v>
      </c>
      <c r="G1422" s="2">
        <f t="shared" si="171"/>
        <v>45.182430000000011</v>
      </c>
      <c r="H1422" s="2">
        <f t="shared" si="175"/>
        <v>56.81698200000001</v>
      </c>
      <c r="I1422" s="2">
        <f t="array" ref="I1422">SUMPRODUCT(B1406:B1425, (ROW(B1406:B1425)-ROW(B1406)+1)) / (20*21/2)</f>
        <v>45.796765714285712</v>
      </c>
      <c r="J1422" s="2">
        <f t="shared" si="170"/>
        <v>45.509560940871445</v>
      </c>
      <c r="K1422" s="2">
        <f t="shared" si="172"/>
        <v>45.826198846491877</v>
      </c>
    </row>
    <row r="1423" spans="1:11" ht="13.5" x14ac:dyDescent="0.25">
      <c r="A1423" s="3">
        <v>44084</v>
      </c>
      <c r="B1423" s="2">
        <v>47.431399999999996</v>
      </c>
      <c r="C1423" s="2">
        <f t="shared" si="173"/>
        <v>0.77759999999999962</v>
      </c>
      <c r="D1423" s="2">
        <f t="shared" si="174"/>
        <v>46.121979999999994</v>
      </c>
      <c r="E1423" s="2">
        <f t="shared" si="176"/>
        <v>45.290769999999995</v>
      </c>
      <c r="F1423" s="2">
        <f t="shared" si="169"/>
        <v>45.602175000000003</v>
      </c>
      <c r="G1423" s="2">
        <f t="shared" si="171"/>
        <v>45.137892000000008</v>
      </c>
      <c r="H1423" s="2">
        <f t="shared" si="175"/>
        <v>56.612731500000002</v>
      </c>
      <c r="I1423" s="2">
        <f t="array" ref="I1423">SUMPRODUCT(B1407:B1426, (ROW(B1407:B1426)-ROW(B1407)+1)) / (20*21/2)</f>
        <v>45.768218571428569</v>
      </c>
      <c r="J1423" s="2">
        <f t="shared" si="170"/>
        <v>45.692593232217021</v>
      </c>
      <c r="K1423" s="2">
        <f t="shared" si="172"/>
        <v>45.889147911335336</v>
      </c>
    </row>
    <row r="1424" spans="1:11" ht="13.5" x14ac:dyDescent="0.25">
      <c r="A1424" s="3">
        <v>44085</v>
      </c>
      <c r="B1424" s="2">
        <v>47.8979</v>
      </c>
      <c r="C1424" s="2">
        <f t="shared" si="173"/>
        <v>0.46650000000000347</v>
      </c>
      <c r="D1424" s="2">
        <f t="shared" si="174"/>
        <v>46.731579999999994</v>
      </c>
      <c r="E1424" s="2">
        <f t="shared" si="176"/>
        <v>45.492929999999994</v>
      </c>
      <c r="F1424" s="2">
        <f t="shared" si="169"/>
        <v>45.674485000000011</v>
      </c>
      <c r="G1424" s="2">
        <f t="shared" si="171"/>
        <v>45.108202000000013</v>
      </c>
      <c r="H1424" s="2">
        <f t="shared" si="175"/>
        <v>56.414261999999987</v>
      </c>
      <c r="I1424" s="2">
        <f t="array" ref="I1424">SUMPRODUCT(B1408:B1427, (ROW(B1408:B1427)-ROW(B1408)+1)) / (20*21/2)</f>
        <v>45.69179761904762</v>
      </c>
      <c r="J1424" s="2">
        <f t="shared" si="170"/>
        <v>45.902622448196354</v>
      </c>
      <c r="K1424" s="2">
        <f t="shared" si="172"/>
        <v>45.967922503047681</v>
      </c>
    </row>
    <row r="1425" spans="1:11" ht="13.5" x14ac:dyDescent="0.25">
      <c r="A1425" s="3">
        <v>44088</v>
      </c>
      <c r="B1425" s="2">
        <v>46.653799999999997</v>
      </c>
      <c r="C1425" s="2">
        <f t="shared" si="173"/>
        <v>-1.2441000000000031</v>
      </c>
      <c r="D1425" s="2">
        <f t="shared" si="174"/>
        <v>46.88707999999999</v>
      </c>
      <c r="E1425" s="2">
        <f t="shared" si="176"/>
        <v>45.570679999999996</v>
      </c>
      <c r="F1425" s="2">
        <f t="shared" si="169"/>
        <v>45.655045000000015</v>
      </c>
      <c r="G1425" s="2">
        <f t="shared" si="171"/>
        <v>45.050870000000003</v>
      </c>
      <c r="H1425" s="2">
        <f t="shared" si="175"/>
        <v>56.22271099999999</v>
      </c>
      <c r="I1425" s="2">
        <f t="array" ref="I1425">SUMPRODUCT(B1409:B1428, (ROW(B1409:B1428)-ROW(B1409)+1)) / (20*21/2)</f>
        <v>45.691645714285727</v>
      </c>
      <c r="J1425" s="2">
        <f t="shared" si="170"/>
        <v>45.974163167415746</v>
      </c>
      <c r="K1425" s="2">
        <f t="shared" si="172"/>
        <v>45.994819659790913</v>
      </c>
    </row>
    <row r="1426" spans="1:11" ht="13.5" x14ac:dyDescent="0.25">
      <c r="A1426" s="3">
        <v>44089</v>
      </c>
      <c r="B1426" s="2">
        <v>45.3553</v>
      </c>
      <c r="C1426" s="2">
        <f t="shared" si="173"/>
        <v>-1.2984999999999971</v>
      </c>
      <c r="D1426" s="2">
        <f t="shared" si="174"/>
        <v>46.798439999999992</v>
      </c>
      <c r="E1426" s="2">
        <f t="shared" si="176"/>
        <v>45.656209999999994</v>
      </c>
      <c r="F1426" s="2">
        <f t="shared" si="169"/>
        <v>45.590120000000013</v>
      </c>
      <c r="G1426" s="2">
        <f t="shared" si="171"/>
        <v>44.967568000000007</v>
      </c>
      <c r="H1426" s="2">
        <f t="shared" si="175"/>
        <v>56.03804749999999</v>
      </c>
      <c r="I1426" s="2">
        <f t="array" ref="I1426">SUMPRODUCT(B1410:B1429, (ROW(B1410:B1429)-ROW(B1410)+1)) / (20*21/2)</f>
        <v>45.674462857142856</v>
      </c>
      <c r="J1426" s="2">
        <f t="shared" si="170"/>
        <v>45.915223818138053</v>
      </c>
      <c r="K1426" s="2">
        <f t="shared" si="172"/>
        <v>45.969740457446171</v>
      </c>
    </row>
    <row r="1427" spans="1:11" ht="13.5" x14ac:dyDescent="0.25">
      <c r="A1427" s="3">
        <v>44090</v>
      </c>
      <c r="B1427" s="2">
        <v>44.787700000000001</v>
      </c>
      <c r="C1427" s="2">
        <f t="shared" si="173"/>
        <v>-0.56759999999999877</v>
      </c>
      <c r="D1427" s="2">
        <f t="shared" si="174"/>
        <v>46.425219999999996</v>
      </c>
      <c r="E1427" s="2">
        <f t="shared" si="176"/>
        <v>45.884819999999991</v>
      </c>
      <c r="F1427" s="2">
        <f t="shared" si="169"/>
        <v>45.566795000000006</v>
      </c>
      <c r="G1427" s="2">
        <f t="shared" si="171"/>
        <v>44.886294000000007</v>
      </c>
      <c r="H1427" s="2">
        <f t="shared" si="175"/>
        <v>55.836097000000002</v>
      </c>
      <c r="I1427" s="2">
        <f t="array" ref="I1427">SUMPRODUCT(B1411:B1430, (ROW(B1411:B1430)-ROW(B1411)+1)) / (20*21/2)</f>
        <v>45.572041904761896</v>
      </c>
      <c r="J1427" s="2">
        <f t="shared" si="170"/>
        <v>45.807840597363004</v>
      </c>
      <c r="K1427" s="2">
        <f t="shared" si="172"/>
        <v>45.923385929703187</v>
      </c>
    </row>
    <row r="1428" spans="1:11" ht="13.5" x14ac:dyDescent="0.25">
      <c r="A1428" s="3">
        <v>44091</v>
      </c>
      <c r="B1428" s="2">
        <v>45.565199999999997</v>
      </c>
      <c r="C1428" s="2">
        <f t="shared" si="173"/>
        <v>0.77749999999999631</v>
      </c>
      <c r="D1428" s="2">
        <f t="shared" si="174"/>
        <v>46.05198</v>
      </c>
      <c r="E1428" s="2">
        <f t="shared" si="176"/>
        <v>46.086979999999997</v>
      </c>
      <c r="F1428" s="2">
        <f t="shared" ref="F1428:F1491" si="177">AVERAGE(B1409:B1428)</f>
        <v>45.590120000000006</v>
      </c>
      <c r="G1428" s="2">
        <f t="shared" si="171"/>
        <v>44.829812000000011</v>
      </c>
      <c r="H1428" s="2">
        <f t="shared" si="175"/>
        <v>55.646999999999977</v>
      </c>
      <c r="I1428" s="2">
        <f t="array" ref="I1428">SUMPRODUCT(B1412:B1431, (ROW(B1412:B1431)-ROW(B1412)+1)) / (20*21/2)</f>
        <v>45.588408571428573</v>
      </c>
      <c r="J1428" s="2">
        <f t="shared" si="170"/>
        <v>45.784731969042724</v>
      </c>
      <c r="K1428" s="2">
        <f t="shared" si="172"/>
        <v>45.909339422656004</v>
      </c>
    </row>
    <row r="1429" spans="1:11" ht="13.5" x14ac:dyDescent="0.25">
      <c r="A1429" s="3">
        <v>44092</v>
      </c>
      <c r="B1429" s="2">
        <v>45.409700000000001</v>
      </c>
      <c r="C1429" s="2">
        <f t="shared" si="173"/>
        <v>-0.15549999999999642</v>
      </c>
      <c r="D1429" s="2">
        <f t="shared" si="174"/>
        <v>45.554340000000003</v>
      </c>
      <c r="E1429" s="2">
        <f t="shared" si="176"/>
        <v>46.142960000000002</v>
      </c>
      <c r="F1429" s="2">
        <f t="shared" si="177"/>
        <v>45.552020000000013</v>
      </c>
      <c r="G1429" s="2">
        <f t="shared" si="171"/>
        <v>44.796376000000009</v>
      </c>
      <c r="H1429" s="2">
        <f t="shared" si="175"/>
        <v>55.453331999999982</v>
      </c>
      <c r="I1429" s="2">
        <f t="array" ref="I1429">SUMPRODUCT(B1413:B1432, (ROW(B1413:B1432)-ROW(B1413)+1)) / (20*21/2)</f>
        <v>45.702893333333328</v>
      </c>
      <c r="J1429" s="2">
        <f t="shared" ref="J1429:J1492" si="178">$J$4*B1429+J1428*(1-$J$4)</f>
        <v>45.749014638657705</v>
      </c>
      <c r="K1429" s="2">
        <f t="shared" si="172"/>
        <v>45.889745719806754</v>
      </c>
    </row>
    <row r="1430" spans="1:11" ht="13.5" x14ac:dyDescent="0.25">
      <c r="A1430" s="3">
        <v>44095</v>
      </c>
      <c r="B1430" s="2">
        <v>44.476599999999998</v>
      </c>
      <c r="C1430" s="2">
        <f t="shared" si="173"/>
        <v>-0.93310000000000315</v>
      </c>
      <c r="D1430" s="2">
        <f t="shared" si="174"/>
        <v>45.118900000000004</v>
      </c>
      <c r="E1430" s="2">
        <f t="shared" si="176"/>
        <v>46.002989999999997</v>
      </c>
      <c r="F1430" s="2">
        <f t="shared" si="177"/>
        <v>45.471150000000009</v>
      </c>
      <c r="G1430" s="2">
        <f t="shared" si="171"/>
        <v>44.800730000000016</v>
      </c>
      <c r="H1430" s="2">
        <f t="shared" si="175"/>
        <v>55.265343999999985</v>
      </c>
      <c r="I1430" s="2">
        <f t="array" ref="I1430">SUMPRODUCT(B1414:B1433, (ROW(B1414:B1433)-ROW(B1414)+1)) / (20*21/2)</f>
        <v>45.884770476190482</v>
      </c>
      <c r="J1430" s="2">
        <f t="shared" si="178"/>
        <v>45.627832292118875</v>
      </c>
      <c r="K1430" s="2">
        <f t="shared" si="172"/>
        <v>45.834328240598651</v>
      </c>
    </row>
    <row r="1431" spans="1:11" ht="13.5" x14ac:dyDescent="0.25">
      <c r="A1431" s="3">
        <v>44096</v>
      </c>
      <c r="B1431" s="2">
        <v>45.643000000000001</v>
      </c>
      <c r="C1431" s="2">
        <f t="shared" si="173"/>
        <v>1.166400000000003</v>
      </c>
      <c r="D1431" s="2">
        <f t="shared" si="174"/>
        <v>45.176439999999999</v>
      </c>
      <c r="E1431" s="2">
        <f t="shared" si="176"/>
        <v>45.987440000000007</v>
      </c>
      <c r="F1431" s="2">
        <f t="shared" si="177"/>
        <v>45.451710000000006</v>
      </c>
      <c r="G1431" s="2">
        <f t="shared" si="171"/>
        <v>44.881908000000003</v>
      </c>
      <c r="H1431" s="2">
        <f t="shared" si="175"/>
        <v>55.093533499999985</v>
      </c>
      <c r="I1431" s="2">
        <f t="array" ref="I1431">SUMPRODUCT(B1415:B1434, (ROW(B1415:B1434)-ROW(B1415)+1)) / (20*21/2)</f>
        <v>46.092493809523816</v>
      </c>
      <c r="J1431" s="2">
        <f t="shared" si="178"/>
        <v>45.6292768357266</v>
      </c>
      <c r="K1431" s="2">
        <f t="shared" si="172"/>
        <v>45.826825172339881</v>
      </c>
    </row>
    <row r="1432" spans="1:11" ht="13.5" x14ac:dyDescent="0.25">
      <c r="A1432" s="3">
        <v>44097</v>
      </c>
      <c r="B1432" s="2">
        <v>46.653799999999997</v>
      </c>
      <c r="C1432" s="2">
        <f t="shared" si="173"/>
        <v>1.0107999999999961</v>
      </c>
      <c r="D1432" s="2">
        <f t="shared" si="174"/>
        <v>45.549659999999996</v>
      </c>
      <c r="E1432" s="2">
        <f t="shared" si="176"/>
        <v>45.987439999999999</v>
      </c>
      <c r="F1432" s="2">
        <f t="shared" si="177"/>
        <v>45.52169</v>
      </c>
      <c r="G1432" s="2">
        <f t="shared" si="171"/>
        <v>45.033844000000009</v>
      </c>
      <c r="H1432" s="2">
        <f t="shared" si="175"/>
        <v>54.93488099999999</v>
      </c>
      <c r="I1432" s="2">
        <f t="array" ref="I1432">SUMPRODUCT(B1416:B1435, (ROW(B1416:B1435)-ROW(B1416)+1)) / (20*21/2)</f>
        <v>46.29096047619047</v>
      </c>
      <c r="J1432" s="2">
        <f t="shared" si="178"/>
        <v>45.726850470419301</v>
      </c>
      <c r="K1432" s="2">
        <f t="shared" si="172"/>
        <v>45.859255557738322</v>
      </c>
    </row>
    <row r="1433" spans="1:11" ht="13.5" x14ac:dyDescent="0.25">
      <c r="A1433" s="3">
        <v>44098</v>
      </c>
      <c r="B1433" s="2">
        <v>47.431399999999996</v>
      </c>
      <c r="C1433" s="2">
        <f t="shared" si="173"/>
        <v>0.77759999999999962</v>
      </c>
      <c r="D1433" s="2">
        <f t="shared" si="174"/>
        <v>45.922899999999998</v>
      </c>
      <c r="E1433" s="2">
        <f t="shared" si="176"/>
        <v>45.987440000000007</v>
      </c>
      <c r="F1433" s="2">
        <f t="shared" si="177"/>
        <v>45.639104999999994</v>
      </c>
      <c r="G1433" s="2">
        <f t="shared" si="171"/>
        <v>45.224658000000005</v>
      </c>
      <c r="H1433" s="2">
        <f t="shared" si="175"/>
        <v>54.790979499999985</v>
      </c>
      <c r="I1433" s="2">
        <f t="array" ref="I1433">SUMPRODUCT(B1417:B1436, (ROW(B1417:B1436)-ROW(B1417)+1)) / (20*21/2)</f>
        <v>46.465360952380955</v>
      </c>
      <c r="J1433" s="2">
        <f t="shared" si="178"/>
        <v>45.889188520855555</v>
      </c>
      <c r="K1433" s="2">
        <f t="shared" si="172"/>
        <v>45.920908280964277</v>
      </c>
    </row>
    <row r="1434" spans="1:11" ht="13.5" x14ac:dyDescent="0.25">
      <c r="A1434" s="3">
        <v>44099</v>
      </c>
      <c r="B1434" s="2">
        <v>47.8202</v>
      </c>
      <c r="C1434" s="2">
        <f t="shared" si="173"/>
        <v>0.38880000000000337</v>
      </c>
      <c r="D1434" s="2">
        <f t="shared" si="174"/>
        <v>46.404999999999994</v>
      </c>
      <c r="E1434" s="2">
        <f t="shared" si="176"/>
        <v>45.979669999999999</v>
      </c>
      <c r="F1434" s="2">
        <f t="shared" si="177"/>
        <v>45.7363</v>
      </c>
      <c r="G1434" s="2">
        <f t="shared" si="171"/>
        <v>45.400700000000008</v>
      </c>
      <c r="H1434" s="2">
        <f t="shared" si="175"/>
        <v>54.64912549999999</v>
      </c>
      <c r="I1434" s="2">
        <f t="array" ref="I1434">SUMPRODUCT(B1418:B1437, (ROW(B1418:B1437)-ROW(B1418)+1)) / (20*21/2)</f>
        <v>46.602472380952385</v>
      </c>
      <c r="J1434" s="2">
        <f t="shared" si="178"/>
        <v>46.073094376012165</v>
      </c>
      <c r="K1434" s="2">
        <f t="shared" si="172"/>
        <v>45.995390309161756</v>
      </c>
    </row>
    <row r="1435" spans="1:11" ht="13.5" x14ac:dyDescent="0.25">
      <c r="A1435" s="3">
        <v>44102</v>
      </c>
      <c r="B1435" s="2">
        <v>47.8202</v>
      </c>
      <c r="C1435" s="2">
        <f t="shared" si="173"/>
        <v>0</v>
      </c>
      <c r="D1435" s="2">
        <f t="shared" si="174"/>
        <v>47.073719999999994</v>
      </c>
      <c r="E1435" s="2">
        <f t="shared" si="176"/>
        <v>46.096310000000003</v>
      </c>
      <c r="F1435" s="2">
        <f t="shared" si="177"/>
        <v>45.833495000000006</v>
      </c>
      <c r="G1435" s="2">
        <f t="shared" si="171"/>
        <v>45.561033999999999</v>
      </c>
      <c r="H1435" s="2">
        <f t="shared" si="175"/>
        <v>54.490131999999996</v>
      </c>
      <c r="I1435" s="2">
        <f t="array" ref="I1435">SUMPRODUCT(B1419:B1438, (ROW(B1419:B1438)-ROW(B1419)+1)) / (20*21/2)</f>
        <v>46.58058476190476</v>
      </c>
      <c r="J1435" s="2">
        <f t="shared" si="178"/>
        <v>46.23948538782053</v>
      </c>
      <c r="K1435" s="2">
        <f t="shared" si="172"/>
        <v>46.066951473508354</v>
      </c>
    </row>
    <row r="1436" spans="1:11" ht="13.5" x14ac:dyDescent="0.25">
      <c r="A1436" s="3">
        <v>44103</v>
      </c>
      <c r="B1436" s="2">
        <v>47.664700000000003</v>
      </c>
      <c r="C1436" s="2">
        <f t="shared" si="173"/>
        <v>-0.15549999999999642</v>
      </c>
      <c r="D1436" s="2">
        <f t="shared" si="174"/>
        <v>47.478059999999999</v>
      </c>
      <c r="E1436" s="2">
        <f t="shared" si="176"/>
        <v>46.327249999999999</v>
      </c>
      <c r="F1436" s="2">
        <f t="shared" si="177"/>
        <v>45.991730000000004</v>
      </c>
      <c r="G1436" s="2">
        <f t="shared" si="171"/>
        <v>45.721214000000003</v>
      </c>
      <c r="H1436" s="2">
        <f t="shared" si="175"/>
        <v>54.321188500000005</v>
      </c>
      <c r="I1436" s="2">
        <f t="array" ref="I1436">SUMPRODUCT(B1420:B1439, (ROW(B1420:B1439)-ROW(B1420)+1)) / (20*21/2)</f>
        <v>46.532150476190473</v>
      </c>
      <c r="J1436" s="2">
        <f t="shared" si="178"/>
        <v>46.375220112790004</v>
      </c>
      <c r="K1436" s="2">
        <f t="shared" si="172"/>
        <v>46.129608278468808</v>
      </c>
    </row>
    <row r="1437" spans="1:11" ht="13.5" x14ac:dyDescent="0.25">
      <c r="A1437" s="3">
        <v>44104</v>
      </c>
      <c r="B1437" s="2">
        <v>47.431399999999996</v>
      </c>
      <c r="C1437" s="2">
        <f t="shared" si="173"/>
        <v>-0.23330000000000695</v>
      </c>
      <c r="D1437" s="2">
        <f t="shared" si="174"/>
        <v>47.633580000000002</v>
      </c>
      <c r="E1437" s="2">
        <f t="shared" si="176"/>
        <v>46.591619999999992</v>
      </c>
      <c r="F1437" s="2">
        <f t="shared" si="177"/>
        <v>46.238219999999998</v>
      </c>
      <c r="G1437" s="2">
        <f t="shared" si="171"/>
        <v>45.882481999999989</v>
      </c>
      <c r="H1437" s="2">
        <f t="shared" si="175"/>
        <v>54.148043499999986</v>
      </c>
      <c r="I1437" s="2">
        <f t="array" ref="I1437">SUMPRODUCT(B1421:B1440, (ROW(B1421:B1440)-ROW(B1421)+1)) / (20*21/2)</f>
        <v>46.55151142857143</v>
      </c>
      <c r="J1437" s="2">
        <f t="shared" si="178"/>
        <v>46.475808673476671</v>
      </c>
      <c r="K1437" s="2">
        <f t="shared" si="172"/>
        <v>46.180658934215131</v>
      </c>
    </row>
    <row r="1438" spans="1:11" ht="13.5" x14ac:dyDescent="0.25">
      <c r="A1438" s="3">
        <v>44105</v>
      </c>
      <c r="B1438" s="2">
        <v>46.008400000000002</v>
      </c>
      <c r="C1438" s="2">
        <f t="shared" si="173"/>
        <v>-1.4229999999999947</v>
      </c>
      <c r="D1438" s="2">
        <f t="shared" si="174"/>
        <v>47.348979999999997</v>
      </c>
      <c r="E1438" s="2">
        <f t="shared" si="176"/>
        <v>46.635939999999998</v>
      </c>
      <c r="F1438" s="2">
        <f t="shared" si="177"/>
        <v>46.361460000000008</v>
      </c>
      <c r="G1438" s="2">
        <f t="shared" si="171"/>
        <v>46.004092</v>
      </c>
      <c r="H1438" s="2">
        <f t="shared" si="175"/>
        <v>53.967783499999996</v>
      </c>
      <c r="I1438" s="2">
        <f t="array" ref="I1438">SUMPRODUCT(B1422:B1441, (ROW(B1422:B1441)-ROW(B1422)+1)) / (20*21/2)</f>
        <v>46.565136190476188</v>
      </c>
      <c r="J1438" s="2">
        <f t="shared" si="178"/>
        <v>46.431293561716984</v>
      </c>
      <c r="K1438" s="2">
        <f t="shared" si="172"/>
        <v>46.173903681892966</v>
      </c>
    </row>
    <row r="1439" spans="1:11" ht="13.5" x14ac:dyDescent="0.25">
      <c r="A1439" s="3">
        <v>44106</v>
      </c>
      <c r="B1439" s="2">
        <v>45.852899999999998</v>
      </c>
      <c r="C1439" s="2">
        <f t="shared" si="173"/>
        <v>-0.15550000000000352</v>
      </c>
      <c r="D1439" s="2">
        <f t="shared" si="174"/>
        <v>46.95552</v>
      </c>
      <c r="E1439" s="2">
        <f t="shared" si="176"/>
        <v>46.68025999999999</v>
      </c>
      <c r="F1439" s="2">
        <f t="shared" si="177"/>
        <v>46.41161000000001</v>
      </c>
      <c r="G1439" s="2">
        <f t="shared" si="171"/>
        <v>46.123369999999994</v>
      </c>
      <c r="H1439" s="2">
        <f t="shared" si="175"/>
        <v>53.776331499999991</v>
      </c>
      <c r="I1439" s="2">
        <f t="array" ref="I1439">SUMPRODUCT(B1423:B1442, (ROW(B1423:B1442)-ROW(B1423)+1)) / (20*21/2)</f>
        <v>46.442431904761904</v>
      </c>
      <c r="J1439" s="2">
        <f t="shared" si="178"/>
        <v>46.376208460601084</v>
      </c>
      <c r="K1439" s="2">
        <f t="shared" si="172"/>
        <v>46.161315302210888</v>
      </c>
    </row>
    <row r="1440" spans="1:11" ht="13.5" x14ac:dyDescent="0.25">
      <c r="A1440" s="3">
        <v>44109</v>
      </c>
      <c r="B1440" s="2">
        <v>46.614899999999999</v>
      </c>
      <c r="C1440" s="2">
        <f t="shared" si="173"/>
        <v>0.76200000000000045</v>
      </c>
      <c r="D1440" s="2">
        <f t="shared" si="174"/>
        <v>46.714460000000003</v>
      </c>
      <c r="E1440" s="2">
        <f t="shared" si="176"/>
        <v>46.894089999999991</v>
      </c>
      <c r="F1440" s="2">
        <f t="shared" si="177"/>
        <v>46.448540000000001</v>
      </c>
      <c r="G1440" s="2">
        <f t="shared" si="171"/>
        <v>46.253221999999994</v>
      </c>
      <c r="H1440" s="2">
        <f t="shared" si="175"/>
        <v>53.589034499999997</v>
      </c>
      <c r="I1440" s="2">
        <f t="array" ref="I1440">SUMPRODUCT(B1424:B1443, (ROW(B1424:B1443)-ROW(B1424)+1)) / (20*21/2)</f>
        <v>46.357756190476195</v>
      </c>
      <c r="J1440" s="2">
        <f t="shared" si="178"/>
        <v>46.398940988162892</v>
      </c>
      <c r="K1440" s="2">
        <f t="shared" si="172"/>
        <v>46.179102937418307</v>
      </c>
    </row>
    <row r="1441" spans="1:11" ht="13.5" x14ac:dyDescent="0.25">
      <c r="A1441" s="3">
        <v>44110</v>
      </c>
      <c r="B1441" s="2">
        <v>46.5916</v>
      </c>
      <c r="C1441" s="2">
        <f t="shared" si="173"/>
        <v>-2.3299999999998988E-2</v>
      </c>
      <c r="D1441" s="2">
        <f t="shared" si="174"/>
        <v>46.499839999999999</v>
      </c>
      <c r="E1441" s="2">
        <f t="shared" si="176"/>
        <v>46.988949999999988</v>
      </c>
      <c r="F1441" s="2">
        <f t="shared" si="177"/>
        <v>46.488195000000005</v>
      </c>
      <c r="G1441" s="2">
        <f t="shared" si="171"/>
        <v>46.337509999999995</v>
      </c>
      <c r="H1441" s="2">
        <f t="shared" si="175"/>
        <v>53.401621000000006</v>
      </c>
      <c r="I1441" s="2">
        <f t="array" ref="I1441">SUMPRODUCT(B1425:B1444, (ROW(B1425:B1444)-ROW(B1425)+1)) / (20*21/2)</f>
        <v>46.300656666666669</v>
      </c>
      <c r="J1441" s="2">
        <f t="shared" si="178"/>
        <v>46.417289465480714</v>
      </c>
      <c r="K1441" s="2">
        <f t="shared" si="172"/>
        <v>46.195279292813666</v>
      </c>
    </row>
    <row r="1442" spans="1:11" ht="13.5" x14ac:dyDescent="0.25">
      <c r="A1442" s="3">
        <v>44111</v>
      </c>
      <c r="B1442" s="2">
        <v>45.199800000000003</v>
      </c>
      <c r="C1442" s="2">
        <f t="shared" si="173"/>
        <v>-1.3917999999999964</v>
      </c>
      <c r="D1442" s="2">
        <f t="shared" si="174"/>
        <v>46.053520000000006</v>
      </c>
      <c r="E1442" s="2">
        <f t="shared" si="176"/>
        <v>46.843549999999993</v>
      </c>
      <c r="F1442" s="2">
        <f t="shared" si="177"/>
        <v>46.415495000000007</v>
      </c>
      <c r="G1442" s="2">
        <f t="shared" si="171"/>
        <v>46.342486000000001</v>
      </c>
      <c r="H1442" s="2">
        <f t="shared" si="175"/>
        <v>53.208627999999997</v>
      </c>
      <c r="I1442" s="2">
        <f t="array" ref="I1442">SUMPRODUCT(B1426:B1445, (ROW(B1426:B1445)-ROW(B1426)+1)) / (20*21/2)</f>
        <v>46.194686666666669</v>
      </c>
      <c r="J1442" s="2">
        <f t="shared" si="178"/>
        <v>46.301338087815886</v>
      </c>
      <c r="K1442" s="2">
        <f t="shared" si="172"/>
        <v>46.156240889173915</v>
      </c>
    </row>
    <row r="1443" spans="1:11" ht="13.5" x14ac:dyDescent="0.25">
      <c r="A1443" s="3">
        <v>44112</v>
      </c>
      <c r="B1443" s="2">
        <v>45.526400000000002</v>
      </c>
      <c r="C1443" s="2">
        <f t="shared" si="173"/>
        <v>0.32659999999999911</v>
      </c>
      <c r="D1443" s="2">
        <f t="shared" si="174"/>
        <v>45.957119999999996</v>
      </c>
      <c r="E1443" s="2">
        <f t="shared" si="176"/>
        <v>46.65305</v>
      </c>
      <c r="F1443" s="2">
        <f t="shared" si="177"/>
        <v>46.320245000000007</v>
      </c>
      <c r="G1443" s="2">
        <f t="shared" si="171"/>
        <v>46.401581999999998</v>
      </c>
      <c r="H1443" s="2">
        <f t="shared" si="175"/>
        <v>53.017646999999997</v>
      </c>
      <c r="I1443" s="2">
        <f t="array" ref="I1443">SUMPRODUCT(B1427:B1446, (ROW(B1427:B1446)-ROW(B1427)+1)) / (20*21/2)</f>
        <v>46.092417142857144</v>
      </c>
      <c r="J1443" s="2">
        <f t="shared" si="178"/>
        <v>46.227534460404847</v>
      </c>
      <c r="K1443" s="2">
        <f t="shared" si="172"/>
        <v>46.131541246461211</v>
      </c>
    </row>
    <row r="1444" spans="1:11" ht="13.5" x14ac:dyDescent="0.25">
      <c r="A1444" s="3">
        <v>44113</v>
      </c>
      <c r="B1444" s="2">
        <v>45.720700000000001</v>
      </c>
      <c r="C1444" s="2">
        <f t="shared" si="173"/>
        <v>0.19429999999999836</v>
      </c>
      <c r="D1444" s="2">
        <f t="shared" si="174"/>
        <v>45.930680000000002</v>
      </c>
      <c r="E1444" s="2">
        <f t="shared" si="176"/>
        <v>46.443100000000001</v>
      </c>
      <c r="F1444" s="2">
        <f t="shared" si="177"/>
        <v>46.211384999999993</v>
      </c>
      <c r="G1444" s="2">
        <f t="shared" si="171"/>
        <v>46.429574000000002</v>
      </c>
      <c r="H1444" s="2">
        <f t="shared" si="175"/>
        <v>52.829017</v>
      </c>
      <c r="I1444" s="2">
        <f t="array" ref="I1444">SUMPRODUCT(B1428:B1447, (ROW(B1428:B1447)-ROW(B1428)+1)) / (20*21/2)</f>
        <v>46.024878571428573</v>
      </c>
      <c r="J1444" s="2">
        <f t="shared" si="178"/>
        <v>46.179264511794855</v>
      </c>
      <c r="K1444" s="2">
        <f t="shared" si="172"/>
        <v>46.115429825031363</v>
      </c>
    </row>
    <row r="1445" spans="1:11" ht="13.5" x14ac:dyDescent="0.25">
      <c r="A1445" s="3">
        <v>44116</v>
      </c>
      <c r="B1445" s="2">
        <v>45.098700000000001</v>
      </c>
      <c r="C1445" s="2">
        <f t="shared" si="173"/>
        <v>-0.62199999999999989</v>
      </c>
      <c r="D1445" s="2">
        <f t="shared" si="174"/>
        <v>45.62744</v>
      </c>
      <c r="E1445" s="2">
        <f t="shared" si="176"/>
        <v>46.170950000000005</v>
      </c>
      <c r="F1445" s="2">
        <f t="shared" si="177"/>
        <v>46.133629999999997</v>
      </c>
      <c r="G1445" s="2">
        <f t="shared" si="171"/>
        <v>46.418688000000003</v>
      </c>
      <c r="H1445" s="2">
        <f t="shared" si="175"/>
        <v>52.644139500000009</v>
      </c>
      <c r="I1445" s="2">
        <f t="array" ref="I1445">SUMPRODUCT(B1429:B1448, (ROW(B1429:B1448)-ROW(B1429)+1)) / (20*21/2)</f>
        <v>45.954378095238091</v>
      </c>
      <c r="J1445" s="2">
        <f t="shared" si="178"/>
        <v>46.076353605909631</v>
      </c>
      <c r="K1445" s="2">
        <f t="shared" si="172"/>
        <v>46.075558067186996</v>
      </c>
    </row>
    <row r="1446" spans="1:11" ht="13.5" x14ac:dyDescent="0.25">
      <c r="A1446" s="3">
        <v>44117</v>
      </c>
      <c r="B1446" s="2">
        <v>45.059800000000003</v>
      </c>
      <c r="C1446" s="2">
        <f t="shared" si="173"/>
        <v>-3.8899999999998158E-2</v>
      </c>
      <c r="D1446" s="2">
        <f t="shared" si="174"/>
        <v>45.321080000000002</v>
      </c>
      <c r="E1446" s="2">
        <f t="shared" si="176"/>
        <v>45.910460000000008</v>
      </c>
      <c r="F1446" s="2">
        <f t="shared" si="177"/>
        <v>46.118854999999996</v>
      </c>
      <c r="G1446" s="2">
        <f t="shared" si="171"/>
        <v>46.358815999999997</v>
      </c>
      <c r="H1446" s="2">
        <f t="shared" si="175"/>
        <v>52.45906750000001</v>
      </c>
      <c r="I1446" s="2">
        <f t="array" ref="I1446">SUMPRODUCT(B1430:B1449, (ROW(B1430:B1449)-ROW(B1430)+1)) / (20*21/2)</f>
        <v>45.958675238095225</v>
      </c>
      <c r="J1446" s="2">
        <f t="shared" si="178"/>
        <v>45.979538976775387</v>
      </c>
      <c r="K1446" s="2">
        <f t="shared" si="172"/>
        <v>46.035724417493391</v>
      </c>
    </row>
    <row r="1447" spans="1:11" ht="13.5" x14ac:dyDescent="0.25">
      <c r="A1447" s="3">
        <v>44118</v>
      </c>
      <c r="B1447" s="2">
        <v>45.409700000000001</v>
      </c>
      <c r="C1447" s="2">
        <f t="shared" si="173"/>
        <v>0.3498999999999981</v>
      </c>
      <c r="D1447" s="2">
        <f t="shared" si="174"/>
        <v>45.363059999999997</v>
      </c>
      <c r="E1447" s="2">
        <f t="shared" si="176"/>
        <v>45.708290000000005</v>
      </c>
      <c r="F1447" s="2">
        <f t="shared" si="177"/>
        <v>46.149954999999991</v>
      </c>
      <c r="G1447" s="2">
        <f t="shared" si="171"/>
        <v>46.288834000000008</v>
      </c>
      <c r="H1447" s="2">
        <f t="shared" si="175"/>
        <v>52.26781350000001</v>
      </c>
      <c r="I1447" s="2">
        <f t="array" ref="I1447">SUMPRODUCT(B1431:B1450, (ROW(B1431:B1450)-ROW(B1431)+1)) / (20*21/2)</f>
        <v>45.885212380952382</v>
      </c>
      <c r="J1447" s="2">
        <f t="shared" si="178"/>
        <v>45.925268598034876</v>
      </c>
      <c r="K1447" s="2">
        <f t="shared" si="172"/>
        <v>46.011174440336788</v>
      </c>
    </row>
    <row r="1448" spans="1:11" ht="13.5" x14ac:dyDescent="0.25">
      <c r="A1448" s="3">
        <v>44120</v>
      </c>
      <c r="B1448" s="2">
        <v>45.409700000000001</v>
      </c>
      <c r="C1448" s="2">
        <f t="shared" si="173"/>
        <v>0</v>
      </c>
      <c r="D1448" s="2">
        <f t="shared" si="174"/>
        <v>45.33972</v>
      </c>
      <c r="E1448" s="2">
        <f t="shared" si="176"/>
        <v>45.648420000000002</v>
      </c>
      <c r="F1448" s="2">
        <f t="shared" si="177"/>
        <v>46.142180000000003</v>
      </c>
      <c r="G1448" s="2">
        <f t="shared" si="171"/>
        <v>46.178576000000014</v>
      </c>
      <c r="H1448" s="2">
        <f t="shared" si="175"/>
        <v>52.077594000000019</v>
      </c>
      <c r="I1448" s="2">
        <f t="array" ref="I1448">SUMPRODUCT(B1432:B1451, (ROW(B1432:B1451)-ROW(B1432)+1)) / (20*21/2)</f>
        <v>45.677715714285711</v>
      </c>
      <c r="J1448" s="2">
        <f t="shared" si="178"/>
        <v>45.876166826793458</v>
      </c>
      <c r="K1448" s="2">
        <f t="shared" si="172"/>
        <v>45.987587207382404</v>
      </c>
    </row>
    <row r="1449" spans="1:11" ht="13.5" x14ac:dyDescent="0.25">
      <c r="A1449" s="3">
        <v>44123</v>
      </c>
      <c r="B1449" s="2">
        <v>46.1873</v>
      </c>
      <c r="C1449" s="2">
        <f t="shared" si="173"/>
        <v>0.77759999999999962</v>
      </c>
      <c r="D1449" s="2">
        <f t="shared" si="174"/>
        <v>45.433039999999991</v>
      </c>
      <c r="E1449" s="2">
        <f t="shared" si="176"/>
        <v>45.681859999999993</v>
      </c>
      <c r="F1449" s="2">
        <f t="shared" si="177"/>
        <v>46.181059999999995</v>
      </c>
      <c r="G1449" s="2">
        <f t="shared" si="171"/>
        <v>46.107040000000005</v>
      </c>
      <c r="H1449" s="2">
        <f t="shared" si="175"/>
        <v>51.891331500000014</v>
      </c>
      <c r="I1449" s="2">
        <f t="array" ref="I1449">SUMPRODUCT(B1433:B1452, (ROW(B1433:B1452)-ROW(B1433)+1)) / (20*21/2)</f>
        <v>45.602961904761912</v>
      </c>
      <c r="J1449" s="2">
        <f t="shared" si="178"/>
        <v>45.905798557575032</v>
      </c>
      <c r="K1449" s="2">
        <f t="shared" si="172"/>
        <v>45.995419081602705</v>
      </c>
    </row>
    <row r="1450" spans="1:11" ht="13.5" x14ac:dyDescent="0.25">
      <c r="A1450" s="3">
        <v>44124</v>
      </c>
      <c r="B1450" s="2">
        <v>45.409700000000001</v>
      </c>
      <c r="C1450" s="2">
        <f t="shared" si="173"/>
        <v>-0.77759999999999962</v>
      </c>
      <c r="D1450" s="2">
        <f t="shared" si="174"/>
        <v>45.495240000000003</v>
      </c>
      <c r="E1450" s="2">
        <f t="shared" si="176"/>
        <v>45.561339999999994</v>
      </c>
      <c r="F1450" s="2">
        <f t="shared" si="177"/>
        <v>46.227715000000003</v>
      </c>
      <c r="G1450" s="2">
        <f t="shared" si="171"/>
        <v>46.006268000000006</v>
      </c>
      <c r="H1450" s="2">
        <f t="shared" si="175"/>
        <v>51.701284500000014</v>
      </c>
      <c r="I1450" s="2">
        <f t="array" ref="I1450">SUMPRODUCT(B1434:B1453, (ROW(B1434:B1453)-ROW(B1434)+1)) / (20*21/2)</f>
        <v>45.509173333333337</v>
      </c>
      <c r="J1450" s="2">
        <f t="shared" si="178"/>
        <v>45.858551075901218</v>
      </c>
      <c r="K1450" s="2">
        <f t="shared" si="172"/>
        <v>45.972449705853585</v>
      </c>
    </row>
    <row r="1451" spans="1:11" ht="13.5" x14ac:dyDescent="0.25">
      <c r="A1451" s="3">
        <v>44125</v>
      </c>
      <c r="B1451" s="2">
        <v>44.048999999999999</v>
      </c>
      <c r="C1451" s="2">
        <f t="shared" si="173"/>
        <v>-1.3607000000000014</v>
      </c>
      <c r="D1451" s="2">
        <f t="shared" si="174"/>
        <v>45.293080000000003</v>
      </c>
      <c r="E1451" s="2">
        <f t="shared" si="176"/>
        <v>45.307079999999999</v>
      </c>
      <c r="F1451" s="2">
        <f t="shared" si="177"/>
        <v>46.148015000000001</v>
      </c>
      <c r="G1451" s="2">
        <f t="shared" si="171"/>
        <v>45.880458000000026</v>
      </c>
      <c r="H1451" s="2">
        <f t="shared" si="175"/>
        <v>51.504606500000016</v>
      </c>
      <c r="I1451" s="2">
        <f t="array" ref="I1451">SUMPRODUCT(B1435:B1454, (ROW(B1435:B1454)-ROW(B1435)+1)) / (20*21/2)</f>
        <v>45.426492857142861</v>
      </c>
      <c r="J1451" s="2">
        <f t="shared" si="178"/>
        <v>45.686212878196336</v>
      </c>
      <c r="K1451" s="2">
        <f t="shared" si="172"/>
        <v>45.897020305624032</v>
      </c>
    </row>
    <row r="1452" spans="1:11" ht="13.5" x14ac:dyDescent="0.25">
      <c r="A1452" s="3">
        <v>44126</v>
      </c>
      <c r="B1452" s="2">
        <v>45.363100000000003</v>
      </c>
      <c r="C1452" s="2">
        <f t="shared" si="173"/>
        <v>1.3141000000000034</v>
      </c>
      <c r="D1452" s="2">
        <f t="shared" si="174"/>
        <v>45.283760000000008</v>
      </c>
      <c r="E1452" s="2">
        <f t="shared" si="176"/>
        <v>45.323409999999988</v>
      </c>
      <c r="F1452" s="2">
        <f t="shared" si="177"/>
        <v>46.083480000000002</v>
      </c>
      <c r="G1452" s="2">
        <f t="shared" si="171"/>
        <v>45.841270000000016</v>
      </c>
      <c r="H1452" s="2">
        <f t="shared" si="175"/>
        <v>51.321051000000018</v>
      </c>
      <c r="I1452" s="2">
        <f t="array" ref="I1452">SUMPRODUCT(B1436:B1455, (ROW(B1436:B1455)-ROW(B1436)+1)) / (20*21/2)</f>
        <v>45.327152857142856</v>
      </c>
      <c r="J1452" s="2">
        <f t="shared" si="178"/>
        <v>45.655440223130022</v>
      </c>
      <c r="K1452" s="2">
        <f t="shared" si="172"/>
        <v>45.876082254423089</v>
      </c>
    </row>
    <row r="1453" spans="1:11" ht="13.5" x14ac:dyDescent="0.25">
      <c r="A1453" s="3">
        <v>44127</v>
      </c>
      <c r="B1453" s="2">
        <v>45.098700000000001</v>
      </c>
      <c r="C1453" s="2">
        <f t="shared" si="173"/>
        <v>-0.26440000000000197</v>
      </c>
      <c r="D1453" s="2">
        <f t="shared" si="174"/>
        <v>45.221560000000004</v>
      </c>
      <c r="E1453" s="2">
        <f t="shared" si="176"/>
        <v>45.280639999999991</v>
      </c>
      <c r="F1453" s="2">
        <f t="shared" si="177"/>
        <v>45.966845000000013</v>
      </c>
      <c r="G1453" s="2">
        <f t="shared" si="171"/>
        <v>45.825096000000009</v>
      </c>
      <c r="H1453" s="2">
        <f t="shared" si="175"/>
        <v>51.13962200000001</v>
      </c>
      <c r="I1453" s="2">
        <f t="array" ref="I1453">SUMPRODUCT(B1437:B1456, (ROW(B1437:B1456)-ROW(B1437)+1)) / (20*21/2)</f>
        <v>45.205224761904752</v>
      </c>
      <c r="J1453" s="2">
        <f t="shared" si="178"/>
        <v>45.602417344736686</v>
      </c>
      <c r="K1453" s="2">
        <f t="shared" si="172"/>
        <v>45.845596675818264</v>
      </c>
    </row>
    <row r="1454" spans="1:11" ht="13.5" x14ac:dyDescent="0.25">
      <c r="A1454" s="3">
        <v>44130</v>
      </c>
      <c r="B1454" s="2">
        <v>45.098700000000001</v>
      </c>
      <c r="C1454" s="2">
        <f t="shared" si="173"/>
        <v>0</v>
      </c>
      <c r="D1454" s="2">
        <f t="shared" si="174"/>
        <v>45.003840000000004</v>
      </c>
      <c r="E1454" s="2">
        <f t="shared" si="176"/>
        <v>45.218440000000001</v>
      </c>
      <c r="F1454" s="2">
        <f t="shared" si="177"/>
        <v>45.830770000000015</v>
      </c>
      <c r="G1454" s="2">
        <f t="shared" si="171"/>
        <v>45.79803600000001</v>
      </c>
      <c r="H1454" s="2">
        <f t="shared" si="175"/>
        <v>50.959883000000012</v>
      </c>
      <c r="I1454" s="2">
        <f t="array" ref="I1454">SUMPRODUCT(B1438:B1457, (ROW(B1438:B1457)-ROW(B1438)+1)) / (20*21/2)</f>
        <v>45.165495714285711</v>
      </c>
      <c r="J1454" s="2">
        <f t="shared" si="178"/>
        <v>45.554444264285571</v>
      </c>
      <c r="K1454" s="2">
        <f t="shared" si="172"/>
        <v>45.8163066100999</v>
      </c>
    </row>
    <row r="1455" spans="1:11" ht="13.5" x14ac:dyDescent="0.25">
      <c r="A1455" s="3">
        <v>44131</v>
      </c>
      <c r="B1455" s="2">
        <v>44.787700000000001</v>
      </c>
      <c r="C1455" s="2">
        <f t="shared" si="173"/>
        <v>-0.31099999999999994</v>
      </c>
      <c r="D1455" s="2">
        <f t="shared" si="174"/>
        <v>44.879440000000002</v>
      </c>
      <c r="E1455" s="2">
        <f t="shared" si="176"/>
        <v>45.187339999999992</v>
      </c>
      <c r="F1455" s="2">
        <f t="shared" si="177"/>
        <v>45.679145000000013</v>
      </c>
      <c r="G1455" s="2">
        <f t="shared" si="171"/>
        <v>45.752938</v>
      </c>
      <c r="H1455" s="2">
        <f t="shared" si="175"/>
        <v>50.780347500000019</v>
      </c>
      <c r="I1455" s="2">
        <f t="array" ref="I1455">SUMPRODUCT(B1439:B1458, (ROW(B1439:B1458)-ROW(B1439)+1)) / (20*21/2)</f>
        <v>45.099846190476192</v>
      </c>
      <c r="J1455" s="2">
        <f t="shared" si="178"/>
        <v>45.48142100102028</v>
      </c>
      <c r="K1455" s="2">
        <f t="shared" si="172"/>
        <v>45.77596909597834</v>
      </c>
    </row>
    <row r="1456" spans="1:11" ht="13.5" x14ac:dyDescent="0.25">
      <c r="A1456" s="3">
        <v>44132</v>
      </c>
      <c r="B1456" s="2">
        <v>44.398899999999998</v>
      </c>
      <c r="C1456" s="2">
        <f t="shared" si="173"/>
        <v>-0.38880000000000337</v>
      </c>
      <c r="D1456" s="2">
        <f t="shared" si="174"/>
        <v>44.949420000000003</v>
      </c>
      <c r="E1456" s="2">
        <f t="shared" si="176"/>
        <v>45.121250000000011</v>
      </c>
      <c r="F1456" s="2">
        <f t="shared" si="177"/>
        <v>45.515855000000009</v>
      </c>
      <c r="G1456" s="2">
        <f t="shared" si="171"/>
        <v>45.707840000000004</v>
      </c>
      <c r="H1456" s="2">
        <f t="shared" si="175"/>
        <v>50.608524000000017</v>
      </c>
      <c r="I1456" s="2">
        <f t="array" ref="I1456">SUMPRODUCT(B1440:B1459, (ROW(B1440:B1459)-ROW(B1440)+1)) / (20*21/2)</f>
        <v>45.077408571428577</v>
      </c>
      <c r="J1456" s="2">
        <f t="shared" si="178"/>
        <v>45.378323762827875</v>
      </c>
      <c r="K1456" s="2">
        <f t="shared" si="172"/>
        <v>45.721966386332127</v>
      </c>
    </row>
    <row r="1457" spans="1:11" ht="13.5" x14ac:dyDescent="0.25">
      <c r="A1457" s="3">
        <v>44134</v>
      </c>
      <c r="B1457" s="2">
        <v>45.098700000000001</v>
      </c>
      <c r="C1457" s="2">
        <f t="shared" si="173"/>
        <v>0.69980000000000331</v>
      </c>
      <c r="D1457" s="2">
        <f t="shared" si="174"/>
        <v>44.896540000000002</v>
      </c>
      <c r="E1457" s="2">
        <f t="shared" si="176"/>
        <v>45.090150000000008</v>
      </c>
      <c r="F1457" s="2">
        <f t="shared" si="177"/>
        <v>45.399220000000007</v>
      </c>
      <c r="G1457" s="2">
        <f t="shared" si="171"/>
        <v>45.704730000000012</v>
      </c>
      <c r="H1457" s="2">
        <f t="shared" si="175"/>
        <v>50.444337500000017</v>
      </c>
      <c r="I1457" s="2">
        <f t="array" ref="I1457">SUMPRODUCT(B1441:B1460, (ROW(B1441:B1460)-ROW(B1441)+1)) / (20*21/2)</f>
        <v>45.058562380952374</v>
      </c>
      <c r="J1457" s="2">
        <f t="shared" si="178"/>
        <v>45.35169292827284</v>
      </c>
      <c r="K1457" s="2">
        <f t="shared" si="172"/>
        <v>45.697524567260281</v>
      </c>
    </row>
    <row r="1458" spans="1:11" ht="13.5" x14ac:dyDescent="0.25">
      <c r="A1458" s="3">
        <v>44137</v>
      </c>
      <c r="B1458" s="2">
        <v>44.709899999999998</v>
      </c>
      <c r="C1458" s="2">
        <f t="shared" si="173"/>
        <v>-0.38880000000000337</v>
      </c>
      <c r="D1458" s="2">
        <f t="shared" si="174"/>
        <v>44.818780000000004</v>
      </c>
      <c r="E1458" s="2">
        <f t="shared" si="176"/>
        <v>45.02017</v>
      </c>
      <c r="F1458" s="2">
        <f t="shared" si="177"/>
        <v>45.334294999999997</v>
      </c>
      <c r="G1458" s="2">
        <f t="shared" ref="G1458:G1521" si="179">AVERAGE(B1409:B1458)</f>
        <v>45.696954000000005</v>
      </c>
      <c r="H1458" s="2">
        <f t="shared" si="175"/>
        <v>50.281655500000014</v>
      </c>
      <c r="I1458" s="2">
        <f t="array" ref="I1458">SUMPRODUCT(B1442:B1461, (ROW(B1442:B1461)-ROW(B1442)+1)) / (20*21/2)</f>
        <v>45.076555238095239</v>
      </c>
      <c r="J1458" s="2">
        <f t="shared" si="178"/>
        <v>45.290569792246856</v>
      </c>
      <c r="K1458" s="2">
        <f t="shared" si="172"/>
        <v>45.6587941920736</v>
      </c>
    </row>
    <row r="1459" spans="1:11" ht="13.5" x14ac:dyDescent="0.25">
      <c r="A1459" s="3">
        <v>44138</v>
      </c>
      <c r="B1459" s="2">
        <v>45.098700000000001</v>
      </c>
      <c r="C1459" s="2">
        <f t="shared" si="173"/>
        <v>0.38880000000000337</v>
      </c>
      <c r="D1459" s="2">
        <f t="shared" si="174"/>
        <v>44.818780000000004</v>
      </c>
      <c r="E1459" s="2">
        <f t="shared" si="176"/>
        <v>44.911310000000007</v>
      </c>
      <c r="F1459" s="2">
        <f t="shared" si="177"/>
        <v>45.296585</v>
      </c>
      <c r="G1459" s="2">
        <f t="shared" si="179"/>
        <v>45.675494000000008</v>
      </c>
      <c r="H1459" s="2">
        <f t="shared" si="175"/>
        <v>50.123676500000016</v>
      </c>
      <c r="I1459" s="2">
        <f t="array" ref="I1459">SUMPRODUCT(B1443:B1462, (ROW(B1443:B1462)-ROW(B1443)+1)) / (20*21/2)</f>
        <v>45.070557142857147</v>
      </c>
      <c r="J1459" s="2">
        <f t="shared" si="178"/>
        <v>45.272296478699538</v>
      </c>
      <c r="K1459" s="2">
        <f t="shared" ref="K1459:K1522" si="180">$K$4*B1459+(1-$K$4)*K1458</f>
        <v>45.63682971395307</v>
      </c>
    </row>
    <row r="1460" spans="1:11" ht="13.5" x14ac:dyDescent="0.25">
      <c r="A1460" s="3">
        <v>44139</v>
      </c>
      <c r="B1460" s="2">
        <v>45.098700000000001</v>
      </c>
      <c r="C1460" s="2">
        <f t="shared" si="173"/>
        <v>0</v>
      </c>
      <c r="D1460" s="2">
        <f t="shared" si="174"/>
        <v>44.880980000000008</v>
      </c>
      <c r="E1460" s="2">
        <f t="shared" si="176"/>
        <v>44.880210000000005</v>
      </c>
      <c r="F1460" s="2">
        <f t="shared" si="177"/>
        <v>45.220774999999996</v>
      </c>
      <c r="G1460" s="2">
        <f t="shared" si="179"/>
        <v>45.655588000000009</v>
      </c>
      <c r="H1460" s="2">
        <f t="shared" si="175"/>
        <v>49.969835500000023</v>
      </c>
      <c r="I1460" s="2">
        <f t="array" ref="I1460">SUMPRODUCT(B1444:B1463, (ROW(B1444:B1463)-ROW(B1444)+1)) / (20*21/2)</f>
        <v>45.065040476190482</v>
      </c>
      <c r="J1460" s="2">
        <f t="shared" si="178"/>
        <v>45.255763480728149</v>
      </c>
      <c r="K1460" s="2">
        <f t="shared" si="180"/>
        <v>45.615726587915695</v>
      </c>
    </row>
    <row r="1461" spans="1:11" ht="13.5" x14ac:dyDescent="0.25">
      <c r="A1461" s="3">
        <v>44140</v>
      </c>
      <c r="B1461" s="2">
        <v>45.409700000000001</v>
      </c>
      <c r="C1461" s="2">
        <f t="shared" si="173"/>
        <v>0.31099999999999994</v>
      </c>
      <c r="D1461" s="2">
        <f t="shared" si="174"/>
        <v>45.08314</v>
      </c>
      <c r="E1461" s="2">
        <f t="shared" si="176"/>
        <v>45.016280000000002</v>
      </c>
      <c r="F1461" s="2">
        <f t="shared" si="177"/>
        <v>45.161680000000004</v>
      </c>
      <c r="G1461" s="2">
        <f t="shared" si="179"/>
        <v>45.643146000000009</v>
      </c>
      <c r="H1461" s="2">
        <f t="shared" si="175"/>
        <v>49.827895000000026</v>
      </c>
      <c r="I1461" s="2">
        <f t="array" ref="I1461">SUMPRODUCT(B1445:B1464, (ROW(B1445:B1464)-ROW(B1445)+1)) / (20*21/2)</f>
        <v>45.076370000000004</v>
      </c>
      <c r="J1461" s="2">
        <f t="shared" si="178"/>
        <v>45.270424101611184</v>
      </c>
      <c r="K1461" s="2">
        <f t="shared" si="180"/>
        <v>45.607647113879786</v>
      </c>
    </row>
    <row r="1462" spans="1:11" ht="13.5" x14ac:dyDescent="0.25">
      <c r="A1462" s="3">
        <v>44141</v>
      </c>
      <c r="B1462" s="2">
        <v>45.098700000000001</v>
      </c>
      <c r="C1462" s="2">
        <f t="shared" si="173"/>
        <v>-0.31099999999999994</v>
      </c>
      <c r="D1462" s="2">
        <f t="shared" si="174"/>
        <v>45.08314</v>
      </c>
      <c r="E1462" s="2">
        <f t="shared" si="176"/>
        <v>44.989840000000001</v>
      </c>
      <c r="F1462" s="2">
        <f t="shared" si="177"/>
        <v>45.156624999999998</v>
      </c>
      <c r="G1462" s="2">
        <f t="shared" si="179"/>
        <v>45.640036000000002</v>
      </c>
      <c r="H1462" s="2">
        <f t="shared" si="175"/>
        <v>49.684399500000026</v>
      </c>
      <c r="I1462" s="2">
        <f t="array" ref="I1462">SUMPRODUCT(B1446:B1465, (ROW(B1446:B1465)-ROW(B1446)+1)) / (20*21/2)</f>
        <v>45.104730476190475</v>
      </c>
      <c r="J1462" s="2">
        <f t="shared" si="178"/>
        <v>45.254069425267261</v>
      </c>
      <c r="K1462" s="2">
        <f t="shared" si="180"/>
        <v>45.587688403531558</v>
      </c>
    </row>
    <row r="1463" spans="1:11" ht="13.5" x14ac:dyDescent="0.25">
      <c r="A1463" s="3">
        <v>44144</v>
      </c>
      <c r="B1463" s="2">
        <v>45.098700000000001</v>
      </c>
      <c r="C1463" s="2">
        <f t="shared" si="173"/>
        <v>0</v>
      </c>
      <c r="D1463" s="2">
        <f t="shared" si="174"/>
        <v>45.160900000000005</v>
      </c>
      <c r="E1463" s="2">
        <f t="shared" si="176"/>
        <v>44.989840000000001</v>
      </c>
      <c r="F1463" s="2">
        <f t="shared" si="177"/>
        <v>45.135239999999996</v>
      </c>
      <c r="G1463" s="2">
        <f t="shared" si="179"/>
        <v>45.640348000000003</v>
      </c>
      <c r="H1463" s="2">
        <f t="shared" si="175"/>
        <v>49.536421000000026</v>
      </c>
      <c r="I1463" s="2">
        <f t="array" ref="I1463">SUMPRODUCT(B1447:B1466, (ROW(B1447:B1466)-ROW(B1447)+1)) / (20*21/2)</f>
        <v>45.242695714285702</v>
      </c>
      <c r="J1463" s="2">
        <f t="shared" si="178"/>
        <v>45.239272337146566</v>
      </c>
      <c r="K1463" s="2">
        <f t="shared" si="180"/>
        <v>45.568512387706797</v>
      </c>
    </row>
    <row r="1464" spans="1:11" ht="13.5" x14ac:dyDescent="0.25">
      <c r="A1464" s="3">
        <v>44145</v>
      </c>
      <c r="B1464" s="2">
        <v>45.254199999999997</v>
      </c>
      <c r="C1464" s="2">
        <f t="shared" si="173"/>
        <v>0.15549999999999642</v>
      </c>
      <c r="D1464" s="2">
        <f t="shared" si="174"/>
        <v>45.192</v>
      </c>
      <c r="E1464" s="2">
        <f t="shared" si="176"/>
        <v>45.005389999999998</v>
      </c>
      <c r="F1464" s="2">
        <f t="shared" si="177"/>
        <v>45.111914999999996</v>
      </c>
      <c r="G1464" s="2">
        <f t="shared" si="179"/>
        <v>45.627906000000003</v>
      </c>
      <c r="H1464" s="2">
        <f t="shared" si="175"/>
        <v>49.391358000000025</v>
      </c>
      <c r="I1464" s="2">
        <f t="array" ref="I1464">SUMPRODUCT(B1448:B1467, (ROW(B1448:B1467)-ROW(B1448)+1)) / (20*21/2)</f>
        <v>45.34307857142857</v>
      </c>
      <c r="J1464" s="2">
        <f t="shared" si="178"/>
        <v>45.240694019323087</v>
      </c>
      <c r="K1464" s="2">
        <f t="shared" si="180"/>
        <v>45.556186411718301</v>
      </c>
    </row>
    <row r="1465" spans="1:11" ht="13.5" x14ac:dyDescent="0.25">
      <c r="A1465" s="3">
        <v>44146</v>
      </c>
      <c r="B1465" s="2">
        <v>45.409700000000001</v>
      </c>
      <c r="C1465" s="2">
        <f t="shared" si="173"/>
        <v>0.15550000000000352</v>
      </c>
      <c r="D1465" s="2">
        <f t="shared" si="174"/>
        <v>45.254200000000004</v>
      </c>
      <c r="E1465" s="2">
        <f t="shared" si="176"/>
        <v>45.067590000000003</v>
      </c>
      <c r="F1465" s="2">
        <f t="shared" si="177"/>
        <v>45.127465000000001</v>
      </c>
      <c r="G1465" s="2">
        <f t="shared" si="179"/>
        <v>45.61857400000001</v>
      </c>
      <c r="H1465" s="2">
        <f t="shared" si="175"/>
        <v>49.254590500000035</v>
      </c>
      <c r="I1465" s="2">
        <f t="array" ref="I1465">SUMPRODUCT(B1449:B1468, (ROW(B1449:B1468)-ROW(B1449)+1)) / (20*21/2)</f>
        <v>45.380920476190475</v>
      </c>
      <c r="J1465" s="2">
        <f t="shared" si="178"/>
        <v>45.256789827006607</v>
      </c>
      <c r="K1465" s="2">
        <f t="shared" si="180"/>
        <v>45.550441846552879</v>
      </c>
    </row>
    <row r="1466" spans="1:11" ht="13.5" x14ac:dyDescent="0.25">
      <c r="A1466" s="3">
        <v>44147</v>
      </c>
      <c r="B1466" s="2">
        <v>46.576099999999997</v>
      </c>
      <c r="C1466" s="2">
        <f t="shared" si="173"/>
        <v>1.1663999999999959</v>
      </c>
      <c r="D1466" s="2">
        <f t="shared" si="174"/>
        <v>45.487479999999991</v>
      </c>
      <c r="E1466" s="2">
        <f t="shared" si="176"/>
        <v>45.285309999999996</v>
      </c>
      <c r="F1466" s="2">
        <f t="shared" si="177"/>
        <v>45.203280000000007</v>
      </c>
      <c r="G1466" s="2">
        <f t="shared" si="179"/>
        <v>45.66009600000001</v>
      </c>
      <c r="H1466" s="2">
        <f t="shared" si="175"/>
        <v>49.111619500000025</v>
      </c>
      <c r="I1466" s="2">
        <f t="array" ref="I1466">SUMPRODUCT(B1450:B1469, (ROW(B1450:B1469)-ROW(B1450)+1)) / (20*21/2)</f>
        <v>45.432460952380957</v>
      </c>
      <c r="J1466" s="2">
        <f t="shared" si="178"/>
        <v>45.382438414910737</v>
      </c>
      <c r="K1466" s="2">
        <f t="shared" si="180"/>
        <v>45.590663734923353</v>
      </c>
    </row>
    <row r="1467" spans="1:11" ht="13.5" x14ac:dyDescent="0.25">
      <c r="A1467" s="3">
        <v>44148</v>
      </c>
      <c r="B1467" s="2">
        <v>46.257300000000001</v>
      </c>
      <c r="C1467" s="2">
        <f t="shared" si="173"/>
        <v>-0.31879999999999598</v>
      </c>
      <c r="D1467" s="2">
        <f t="shared" si="174"/>
        <v>45.719200000000001</v>
      </c>
      <c r="E1467" s="2">
        <f t="shared" si="176"/>
        <v>45.401169999999993</v>
      </c>
      <c r="F1467" s="2">
        <f t="shared" si="177"/>
        <v>45.245660000000001</v>
      </c>
      <c r="G1467" s="2">
        <f t="shared" si="179"/>
        <v>45.735210000000009</v>
      </c>
      <c r="H1467" s="2">
        <f t="shared" si="175"/>
        <v>48.977365500000026</v>
      </c>
      <c r="I1467" s="2">
        <f t="array" ref="I1467">SUMPRODUCT(B1451:B1470, (ROW(B1451:B1470)-ROW(B1451)+1)) / (20*21/2)</f>
        <v>45.616186190476192</v>
      </c>
      <c r="J1467" s="2">
        <f t="shared" si="178"/>
        <v>45.465758565871624</v>
      </c>
      <c r="K1467" s="2">
        <f t="shared" si="180"/>
        <v>45.616806333553811</v>
      </c>
    </row>
    <row r="1468" spans="1:11" ht="13.5" x14ac:dyDescent="0.25">
      <c r="A1468" s="3">
        <v>44151</v>
      </c>
      <c r="B1468" s="2">
        <v>45.643000000000001</v>
      </c>
      <c r="C1468" s="2">
        <f t="shared" si="173"/>
        <v>-0.61430000000000007</v>
      </c>
      <c r="D1468" s="2">
        <f t="shared" si="174"/>
        <v>45.828060000000001</v>
      </c>
      <c r="E1468" s="2">
        <f t="shared" si="176"/>
        <v>45.494479999999996</v>
      </c>
      <c r="F1468" s="2">
        <f t="shared" si="177"/>
        <v>45.257325000000002</v>
      </c>
      <c r="G1468" s="2">
        <f t="shared" si="179"/>
        <v>45.777198000000006</v>
      </c>
      <c r="H1468" s="2">
        <f t="shared" si="175"/>
        <v>48.847558000000028</v>
      </c>
      <c r="I1468" s="2">
        <f t="array" ref="I1468">SUMPRODUCT(B1452:B1471, (ROW(B1452:B1471)-ROW(B1452)+1)) / (20*21/2)</f>
        <v>46.060362380952384</v>
      </c>
      <c r="J1468" s="2">
        <f t="shared" si="178"/>
        <v>45.482638702455276</v>
      </c>
      <c r="K1468" s="2">
        <f t="shared" si="180"/>
        <v>45.617833536159544</v>
      </c>
    </row>
    <row r="1469" spans="1:11" ht="13.5" x14ac:dyDescent="0.25">
      <c r="A1469" s="3">
        <v>44152</v>
      </c>
      <c r="B1469" s="2">
        <v>45.798499999999997</v>
      </c>
      <c r="C1469" s="2">
        <f t="shared" si="173"/>
        <v>0.15549999999999642</v>
      </c>
      <c r="D1469" s="2">
        <f t="shared" si="174"/>
        <v>45.936920000000001</v>
      </c>
      <c r="E1469" s="2">
        <f t="shared" si="176"/>
        <v>45.564459999999997</v>
      </c>
      <c r="F1469" s="2">
        <f t="shared" si="177"/>
        <v>45.237885000000006</v>
      </c>
      <c r="G1469" s="2">
        <f t="shared" si="179"/>
        <v>45.796170000000004</v>
      </c>
      <c r="H1469" s="2">
        <f t="shared" si="175"/>
        <v>48.723080000000039</v>
      </c>
      <c r="I1469" s="2">
        <f t="array" ref="I1469">SUMPRODUCT(B1453:B1472, (ROW(B1453:B1472)-ROW(B1453)+1)) / (20*21/2)</f>
        <v>46.765792857142863</v>
      </c>
      <c r="J1469" s="2">
        <f t="shared" si="178"/>
        <v>45.512720730792871</v>
      </c>
      <c r="K1469" s="2">
        <f t="shared" si="180"/>
        <v>45.624918495525833</v>
      </c>
    </row>
    <row r="1470" spans="1:11" ht="13.5" x14ac:dyDescent="0.25">
      <c r="A1470" s="3">
        <v>44153</v>
      </c>
      <c r="B1470" s="2">
        <v>47.167000000000002</v>
      </c>
      <c r="C1470" s="2">
        <f t="shared" si="173"/>
        <v>1.3685000000000045</v>
      </c>
      <c r="D1470" s="2">
        <f t="shared" si="174"/>
        <v>46.288380000000004</v>
      </c>
      <c r="E1470" s="2">
        <f t="shared" si="176"/>
        <v>45.77129</v>
      </c>
      <c r="F1470" s="2">
        <f t="shared" si="177"/>
        <v>45.325750000000006</v>
      </c>
      <c r="G1470" s="2">
        <f t="shared" si="179"/>
        <v>45.821984</v>
      </c>
      <c r="H1470" s="2">
        <f t="shared" si="175"/>
        <v>48.60544450000004</v>
      </c>
      <c r="I1470" s="2">
        <f t="array" ref="I1470">SUMPRODUCT(B1454:B1473, (ROW(B1454:B1473)-ROW(B1454)+1)) / (20*21/2)</f>
        <v>47.430277142857143</v>
      </c>
      <c r="J1470" s="2">
        <f t="shared" si="178"/>
        <v>45.670271137384027</v>
      </c>
      <c r="K1470" s="2">
        <f t="shared" si="180"/>
        <v>45.685392280015023</v>
      </c>
    </row>
    <row r="1471" spans="1:11" ht="13.5" x14ac:dyDescent="0.25">
      <c r="A1471" s="3">
        <v>44154</v>
      </c>
      <c r="B1471" s="2">
        <v>49.989600000000003</v>
      </c>
      <c r="C1471" s="2">
        <f t="shared" si="173"/>
        <v>2.8226000000000013</v>
      </c>
      <c r="D1471" s="2">
        <f t="shared" si="174"/>
        <v>46.971080000000001</v>
      </c>
      <c r="E1471" s="2">
        <f t="shared" si="176"/>
        <v>46.229279999999996</v>
      </c>
      <c r="F1471" s="2">
        <f t="shared" si="177"/>
        <v>45.622779999999999</v>
      </c>
      <c r="G1471" s="2">
        <f t="shared" si="179"/>
        <v>45.905806000000005</v>
      </c>
      <c r="H1471" s="2">
        <f t="shared" si="175"/>
        <v>48.503646000000046</v>
      </c>
      <c r="I1471" s="2">
        <f t="array" ref="I1471">SUMPRODUCT(B1455:B1474, (ROW(B1455:B1474)-ROW(B1455)+1)) / (20*21/2)</f>
        <v>48.061654285714283</v>
      </c>
      <c r="J1471" s="2">
        <f t="shared" si="178"/>
        <v>46.081635790966502</v>
      </c>
      <c r="K1471" s="2">
        <f t="shared" si="180"/>
        <v>45.854184739622276</v>
      </c>
    </row>
    <row r="1472" spans="1:11" ht="13.5" x14ac:dyDescent="0.25">
      <c r="A1472" s="3">
        <v>44155</v>
      </c>
      <c r="B1472" s="2">
        <v>53.029800000000002</v>
      </c>
      <c r="C1472" s="2">
        <f t="shared" si="173"/>
        <v>3.0401999999999987</v>
      </c>
      <c r="D1472" s="2">
        <f t="shared" si="174"/>
        <v>48.325579999999995</v>
      </c>
      <c r="E1472" s="2">
        <f t="shared" si="176"/>
        <v>47.022390000000009</v>
      </c>
      <c r="F1472" s="2">
        <f t="shared" si="177"/>
        <v>46.006115000000008</v>
      </c>
      <c r="G1472" s="2">
        <f t="shared" si="179"/>
        <v>46.033325999999988</v>
      </c>
      <c r="H1472" s="2">
        <f t="shared" si="175"/>
        <v>48.419117500000041</v>
      </c>
      <c r="I1472" s="2">
        <f t="array" ref="I1472">SUMPRODUCT(B1456:B1475, (ROW(B1456:B1475)-ROW(B1456)+1)) / (20*21/2)</f>
        <v>48.58861666666666</v>
      </c>
      <c r="J1472" s="2">
        <f t="shared" si="178"/>
        <v>46.743365715636358</v>
      </c>
      <c r="K1472" s="2">
        <f t="shared" si="180"/>
        <v>46.135581416499832</v>
      </c>
    </row>
    <row r="1473" spans="1:11" ht="13.5" x14ac:dyDescent="0.25">
      <c r="A1473" s="3">
        <v>44158</v>
      </c>
      <c r="B1473" s="2">
        <v>52.983199999999997</v>
      </c>
      <c r="C1473" s="2">
        <f t="shared" si="173"/>
        <v>-4.6600000000005082E-2</v>
      </c>
      <c r="D1473" s="2">
        <f t="shared" si="174"/>
        <v>49.793619999999997</v>
      </c>
      <c r="E1473" s="2">
        <f t="shared" si="176"/>
        <v>47.810840000000006</v>
      </c>
      <c r="F1473" s="2">
        <f t="shared" si="177"/>
        <v>46.400340000000007</v>
      </c>
      <c r="G1473" s="2">
        <f t="shared" si="179"/>
        <v>46.144361999999994</v>
      </c>
      <c r="H1473" s="2">
        <f t="shared" si="175"/>
        <v>48.337494000000042</v>
      </c>
      <c r="I1473" s="2">
        <f t="array" ref="I1473">SUMPRODUCT(B1457:B1476, (ROW(B1457:B1476)-ROW(B1457)+1)) / (20*21/2)</f>
        <v>49.050044285714286</v>
      </c>
      <c r="J1473" s="2">
        <f t="shared" si="178"/>
        <v>47.337635647480518</v>
      </c>
      <c r="K1473" s="2">
        <f t="shared" si="180"/>
        <v>46.40411547859788</v>
      </c>
    </row>
    <row r="1474" spans="1:11" ht="13.5" x14ac:dyDescent="0.25">
      <c r="A1474" s="3">
        <v>44159</v>
      </c>
      <c r="B1474" s="2">
        <v>53.029800000000002</v>
      </c>
      <c r="C1474" s="2">
        <f t="shared" si="173"/>
        <v>4.6600000000005082E-2</v>
      </c>
      <c r="D1474" s="2">
        <f t="shared" si="174"/>
        <v>51.239880000000007</v>
      </c>
      <c r="E1474" s="2">
        <f t="shared" si="176"/>
        <v>48.5884</v>
      </c>
      <c r="F1474" s="2">
        <f t="shared" si="177"/>
        <v>46.796895000000006</v>
      </c>
      <c r="G1474" s="2">
        <f t="shared" si="179"/>
        <v>46.246999999999986</v>
      </c>
      <c r="H1474" s="2">
        <f t="shared" si="175"/>
        <v>48.266483500000042</v>
      </c>
      <c r="I1474" s="2">
        <f t="array" ref="I1474">SUMPRODUCT(B1458:B1477, (ROW(B1458:B1477)-ROW(B1458)+1)) / (20*21/2)</f>
        <v>49.460376190476197</v>
      </c>
      <c r="J1474" s="2">
        <f t="shared" si="178"/>
        <v>47.879746538196656</v>
      </c>
      <c r="K1474" s="2">
        <f t="shared" si="180"/>
        <v>46.663946244143062</v>
      </c>
    </row>
    <row r="1475" spans="1:11" ht="13.5" x14ac:dyDescent="0.25">
      <c r="A1475" s="3">
        <v>44160</v>
      </c>
      <c r="B1475" s="2">
        <v>52.33</v>
      </c>
      <c r="C1475" s="2">
        <f t="shared" si="173"/>
        <v>-0.69980000000000331</v>
      </c>
      <c r="D1475" s="2">
        <f t="shared" si="174"/>
        <v>52.272479999999995</v>
      </c>
      <c r="E1475" s="2">
        <f t="shared" si="176"/>
        <v>49.28043000000001</v>
      </c>
      <c r="F1475" s="2">
        <f t="shared" si="177"/>
        <v>47.17401000000001</v>
      </c>
      <c r="G1475" s="2">
        <f t="shared" si="179"/>
        <v>46.360523999999998</v>
      </c>
      <c r="H1475" s="2">
        <f t="shared" si="175"/>
        <v>48.212113500000044</v>
      </c>
      <c r="I1475" s="2">
        <f t="array" ref="I1475">SUMPRODUCT(B1459:B1478, (ROW(B1459:B1478)-ROW(B1459)+1)) / (20*21/2)</f>
        <v>49.897732857142856</v>
      </c>
      <c r="J1475" s="2">
        <f t="shared" si="178"/>
        <v>48.30358020122555</v>
      </c>
      <c r="K1475" s="2">
        <f t="shared" si="180"/>
        <v>46.886144430647256</v>
      </c>
    </row>
    <row r="1476" spans="1:11" ht="13.5" x14ac:dyDescent="0.25">
      <c r="A1476" s="3">
        <v>44161</v>
      </c>
      <c r="B1476" s="2">
        <v>52.018999999999998</v>
      </c>
      <c r="C1476" s="2">
        <f t="shared" ref="C1476:C1539" si="181">B1476-B1475</f>
        <v>-0.31099999999999994</v>
      </c>
      <c r="D1476" s="2">
        <f t="shared" si="174"/>
        <v>52.678359999999998</v>
      </c>
      <c r="E1476" s="2">
        <f t="shared" si="176"/>
        <v>49.824719999999999</v>
      </c>
      <c r="F1476" s="2">
        <f t="shared" si="177"/>
        <v>47.555015000000004</v>
      </c>
      <c r="G1476" s="2">
        <f t="shared" si="179"/>
        <v>46.493797999999991</v>
      </c>
      <c r="H1476" s="2">
        <f t="shared" si="175"/>
        <v>48.165292500000035</v>
      </c>
      <c r="I1476" s="2">
        <f t="array" ref="I1476">SUMPRODUCT(B1460:B1479, (ROW(B1460:B1479)-ROW(B1460)+1)) / (20*21/2)</f>
        <v>50.409891428571427</v>
      </c>
      <c r="J1476" s="2">
        <f t="shared" si="178"/>
        <v>48.657429705870733</v>
      </c>
      <c r="K1476" s="2">
        <f t="shared" si="180"/>
        <v>47.087432884347365</v>
      </c>
    </row>
    <row r="1477" spans="1:11" ht="13.5" x14ac:dyDescent="0.25">
      <c r="A1477" s="3">
        <v>44162</v>
      </c>
      <c r="B1477" s="2">
        <v>51.863500000000002</v>
      </c>
      <c r="C1477" s="2">
        <f t="shared" si="181"/>
        <v>-0.15549999999999642</v>
      </c>
      <c r="D1477" s="2">
        <f t="shared" si="174"/>
        <v>52.445100000000004</v>
      </c>
      <c r="E1477" s="2">
        <f t="shared" si="176"/>
        <v>50.385339999999999</v>
      </c>
      <c r="F1477" s="2">
        <f t="shared" si="177"/>
        <v>47.893255000000003</v>
      </c>
      <c r="G1477" s="2">
        <f t="shared" si="179"/>
        <v>46.635313999999987</v>
      </c>
      <c r="H1477" s="2">
        <f t="shared" si="175"/>
        <v>48.109072500000018</v>
      </c>
      <c r="I1477" s="2">
        <f t="array" ref="I1477">SUMPRODUCT(B1461:B1480, (ROW(B1461:B1480)-ROW(B1461)+1)) / (20*21/2)</f>
        <v>50.880540476190475</v>
      </c>
      <c r="J1477" s="2">
        <f t="shared" si="178"/>
        <v>48.962769733883043</v>
      </c>
      <c r="K1477" s="2">
        <f t="shared" si="180"/>
        <v>47.274729633980805</v>
      </c>
    </row>
    <row r="1478" spans="1:11" ht="13.5" x14ac:dyDescent="0.25">
      <c r="A1478" s="3">
        <v>44165</v>
      </c>
      <c r="B1478" s="2">
        <v>52.485500000000002</v>
      </c>
      <c r="C1478" s="2">
        <f t="shared" si="181"/>
        <v>0.62199999999999989</v>
      </c>
      <c r="D1478" s="2">
        <f t="shared" ref="D1478:D1541" si="182">AVERAGE(B1474:B1478)</f>
        <v>52.345559999999999</v>
      </c>
      <c r="E1478" s="2">
        <f t="shared" si="176"/>
        <v>51.069589999999998</v>
      </c>
      <c r="F1478" s="2">
        <f t="shared" si="177"/>
        <v>48.282035000000008</v>
      </c>
      <c r="G1478" s="2">
        <f t="shared" si="179"/>
        <v>46.773719999999997</v>
      </c>
      <c r="H1478" s="2">
        <f t="shared" si="175"/>
        <v>48.041789500000029</v>
      </c>
      <c r="I1478" s="2">
        <f t="array" ref="I1478">SUMPRODUCT(B1462:B1481, (ROW(B1462:B1481)-ROW(B1462)+1)) / (20*21/2)</f>
        <v>51.288240952380946</v>
      </c>
      <c r="J1478" s="2">
        <f t="shared" si="178"/>
        <v>49.298267854465607</v>
      </c>
      <c r="K1478" s="2">
        <f t="shared" si="180"/>
        <v>47.479073569903129</v>
      </c>
    </row>
    <row r="1479" spans="1:11" ht="13.5" x14ac:dyDescent="0.25">
      <c r="A1479" s="3">
        <v>44166</v>
      </c>
      <c r="B1479" s="2">
        <v>53.659700000000001</v>
      </c>
      <c r="C1479" s="2">
        <f t="shared" si="181"/>
        <v>1.174199999999999</v>
      </c>
      <c r="D1479" s="2">
        <f t="shared" si="182"/>
        <v>52.47153999999999</v>
      </c>
      <c r="E1479" s="2">
        <f t="shared" si="176"/>
        <v>51.855710000000002</v>
      </c>
      <c r="F1479" s="2">
        <f t="shared" si="177"/>
        <v>48.710085000000007</v>
      </c>
      <c r="G1479" s="2">
        <f t="shared" si="179"/>
        <v>46.938719999999996</v>
      </c>
      <c r="H1479" s="2">
        <f t="shared" si="175"/>
        <v>47.967997500000038</v>
      </c>
      <c r="I1479" s="2">
        <f t="array" ref="I1479">SUMPRODUCT(B1463:B1482, (ROW(B1463:B1482)-ROW(B1463)+1)) / (20*21/2)</f>
        <v>51.754080000000009</v>
      </c>
      <c r="J1479" s="2">
        <f t="shared" si="178"/>
        <v>49.713642344516501</v>
      </c>
      <c r="K1479" s="2">
        <f t="shared" si="180"/>
        <v>47.721451076965749</v>
      </c>
    </row>
    <row r="1480" spans="1:11" ht="13.5" x14ac:dyDescent="0.25">
      <c r="A1480" s="3">
        <v>44167</v>
      </c>
      <c r="B1480" s="2">
        <v>53.651899999999998</v>
      </c>
      <c r="C1480" s="2">
        <f t="shared" si="181"/>
        <v>-7.8000000000031378E-3</v>
      </c>
      <c r="D1480" s="2">
        <f t="shared" si="182"/>
        <v>52.73592</v>
      </c>
      <c r="E1480" s="2">
        <f t="shared" si="176"/>
        <v>52.50419999999999</v>
      </c>
      <c r="F1480" s="2">
        <f t="shared" si="177"/>
        <v>49.13774500000001</v>
      </c>
      <c r="G1480" s="2">
        <f t="shared" si="179"/>
        <v>47.122225999999991</v>
      </c>
      <c r="H1480" s="2">
        <f t="shared" si="175"/>
        <v>47.898304500000037</v>
      </c>
      <c r="I1480" s="2">
        <f t="array" ref="I1480">SUMPRODUCT(B1464:B1483, (ROW(B1464:B1483)-ROW(B1464)+1)) / (20*21/2)</f>
        <v>52.175486666666664</v>
      </c>
      <c r="J1480" s="2">
        <f t="shared" si="178"/>
        <v>50.088714502181595</v>
      </c>
      <c r="K1480" s="2">
        <f t="shared" si="180"/>
        <v>47.954017701398463</v>
      </c>
    </row>
    <row r="1481" spans="1:11" ht="13.5" x14ac:dyDescent="0.25">
      <c r="A1481" s="3">
        <v>44168</v>
      </c>
      <c r="B1481" s="2">
        <v>53.418599999999998</v>
      </c>
      <c r="C1481" s="2">
        <f t="shared" si="181"/>
        <v>-0.23329999999999984</v>
      </c>
      <c r="D1481" s="2">
        <f t="shared" si="182"/>
        <v>53.015840000000004</v>
      </c>
      <c r="E1481" s="2">
        <f t="shared" si="176"/>
        <v>52.847099999999998</v>
      </c>
      <c r="F1481" s="2">
        <f t="shared" si="177"/>
        <v>49.53819</v>
      </c>
      <c r="G1481" s="2">
        <f t="shared" si="179"/>
        <v>47.277737999999992</v>
      </c>
      <c r="H1481" s="2">
        <f t="shared" si="175"/>
        <v>47.823996500000042</v>
      </c>
      <c r="I1481" s="2">
        <f t="array" ref="I1481">SUMPRODUCT(B1465:B1484, (ROW(B1465:B1484)-ROW(B1465)+1)) / (20*21/2)</f>
        <v>52.522832380952387</v>
      </c>
      <c r="J1481" s="2">
        <f t="shared" si="178"/>
        <v>50.405846454354773</v>
      </c>
      <c r="K1481" s="2">
        <f t="shared" si="180"/>
        <v>48.168315046441663</v>
      </c>
    </row>
    <row r="1482" spans="1:11" ht="13.5" x14ac:dyDescent="0.25">
      <c r="A1482" s="3">
        <v>44169</v>
      </c>
      <c r="B1482" s="2">
        <v>54.429499999999997</v>
      </c>
      <c r="C1482" s="2">
        <f t="shared" si="181"/>
        <v>1.0108999999999995</v>
      </c>
      <c r="D1482" s="2">
        <f t="shared" si="182"/>
        <v>53.529039999999995</v>
      </c>
      <c r="E1482" s="2">
        <f t="shared" si="176"/>
        <v>52.987069999999996</v>
      </c>
      <c r="F1482" s="2">
        <f t="shared" si="177"/>
        <v>50.004730000000009</v>
      </c>
      <c r="G1482" s="2">
        <f t="shared" si="179"/>
        <v>47.433251999999996</v>
      </c>
      <c r="H1482" s="2">
        <f t="shared" ref="H1482:H1545" si="183">AVERAGE(B1283:B1482)</f>
        <v>47.753191000000022</v>
      </c>
      <c r="I1482" s="2">
        <f t="array" ref="I1482">SUMPRODUCT(B1466:B1485, (ROW(B1466:B1485)-ROW(B1466)+1)) / (20*21/2)</f>
        <v>52.709481904761908</v>
      </c>
      <c r="J1482" s="2">
        <f t="shared" si="178"/>
        <v>50.789051553940027</v>
      </c>
      <c r="K1482" s="2">
        <f t="shared" si="180"/>
        <v>48.413851711287087</v>
      </c>
    </row>
    <row r="1483" spans="1:11" ht="13.5" x14ac:dyDescent="0.25">
      <c r="A1483" s="3">
        <v>44172</v>
      </c>
      <c r="B1483" s="2">
        <v>54.429499999999997</v>
      </c>
      <c r="C1483" s="2">
        <f t="shared" si="181"/>
        <v>0</v>
      </c>
      <c r="D1483" s="2">
        <f t="shared" si="182"/>
        <v>53.917839999999998</v>
      </c>
      <c r="E1483" s="2">
        <f t="shared" si="176"/>
        <v>53.131700000000002</v>
      </c>
      <c r="F1483" s="2">
        <f t="shared" si="177"/>
        <v>50.471270000000004</v>
      </c>
      <c r="G1483" s="2">
        <f t="shared" si="179"/>
        <v>47.573214000000007</v>
      </c>
      <c r="H1483" s="2">
        <f t="shared" si="183"/>
        <v>47.682213500000024</v>
      </c>
      <c r="I1483" s="2">
        <f t="array" ref="I1483">SUMPRODUCT(B1467:B1486, (ROW(B1467:B1486)-ROW(B1467)+1)) / (20*21/2)</f>
        <v>52.979071428571423</v>
      </c>
      <c r="J1483" s="2">
        <f t="shared" si="178"/>
        <v>51.135760929755257</v>
      </c>
      <c r="K1483" s="2">
        <f t="shared" si="180"/>
        <v>48.649759487315045</v>
      </c>
    </row>
    <row r="1484" spans="1:11" ht="13.5" x14ac:dyDescent="0.25">
      <c r="A1484" s="3">
        <v>44173</v>
      </c>
      <c r="B1484" s="2">
        <v>54.118400000000001</v>
      </c>
      <c r="C1484" s="2">
        <f t="shared" si="181"/>
        <v>-0.31109999999999616</v>
      </c>
      <c r="D1484" s="2">
        <f t="shared" si="182"/>
        <v>54.009579999999993</v>
      </c>
      <c r="E1484" s="2">
        <f t="shared" ref="E1484:E1547" si="184">AVERAGE(B1475:B1484)</f>
        <v>53.240559999999995</v>
      </c>
      <c r="F1484" s="2">
        <f t="shared" si="177"/>
        <v>50.914479999999998</v>
      </c>
      <c r="G1484" s="2">
        <f t="shared" si="179"/>
        <v>47.699178000000003</v>
      </c>
      <c r="H1484" s="2">
        <f t="shared" si="183"/>
        <v>47.618301500000022</v>
      </c>
      <c r="I1484" s="2">
        <f t="array" ref="I1484">SUMPRODUCT(B1468:B1487, (ROW(B1468:B1487)-ROW(B1468)+1)) / (20*21/2)</f>
        <v>53.234221428571431</v>
      </c>
      <c r="J1484" s="2">
        <f t="shared" si="178"/>
        <v>51.419821793588092</v>
      </c>
      <c r="K1484" s="2">
        <f t="shared" si="180"/>
        <v>48.864215978008573</v>
      </c>
    </row>
    <row r="1485" spans="1:11" ht="13.5" x14ac:dyDescent="0.25">
      <c r="A1485" s="3">
        <v>44174</v>
      </c>
      <c r="B1485" s="2">
        <v>52.874299999999998</v>
      </c>
      <c r="C1485" s="2">
        <f t="shared" si="181"/>
        <v>-1.2441000000000031</v>
      </c>
      <c r="D1485" s="2">
        <f t="shared" si="182"/>
        <v>53.85405999999999</v>
      </c>
      <c r="E1485" s="2">
        <f t="shared" si="184"/>
        <v>53.294990000000006</v>
      </c>
      <c r="F1485" s="2">
        <f t="shared" si="177"/>
        <v>51.28770999999999</v>
      </c>
      <c r="G1485" s="2">
        <f t="shared" si="179"/>
        <v>47.800260000000009</v>
      </c>
      <c r="H1485" s="2">
        <f t="shared" si="183"/>
        <v>47.553341500000016</v>
      </c>
      <c r="I1485" s="2">
        <f t="array" ref="I1485">SUMPRODUCT(B1469:B1488, (ROW(B1469:B1488)-ROW(B1469)+1)) / (20*21/2)</f>
        <v>53.362740000000002</v>
      </c>
      <c r="J1485" s="2">
        <f t="shared" si="178"/>
        <v>51.558343527532081</v>
      </c>
      <c r="K1485" s="2">
        <f t="shared" si="180"/>
        <v>49.021474174949411</v>
      </c>
    </row>
    <row r="1486" spans="1:11" ht="13.5" x14ac:dyDescent="0.25">
      <c r="A1486" s="3">
        <v>44175</v>
      </c>
      <c r="B1486" s="2">
        <v>54.118400000000001</v>
      </c>
      <c r="C1486" s="2">
        <f t="shared" si="181"/>
        <v>1.2441000000000031</v>
      </c>
      <c r="D1486" s="2">
        <f t="shared" si="182"/>
        <v>53.994019999999999</v>
      </c>
      <c r="E1486" s="2">
        <f t="shared" si="184"/>
        <v>53.504930000000002</v>
      </c>
      <c r="F1486" s="2">
        <f t="shared" si="177"/>
        <v>51.664824999999993</v>
      </c>
      <c r="G1486" s="2">
        <f t="shared" si="179"/>
        <v>47.929333999999997</v>
      </c>
      <c r="H1486" s="2">
        <f t="shared" si="183"/>
        <v>47.494636500000006</v>
      </c>
      <c r="I1486" s="2">
        <f t="array" ref="I1486">SUMPRODUCT(B1470:B1489, (ROW(B1470:B1489)-ROW(B1470)+1)) / (20*21/2)</f>
        <v>53.542355714285712</v>
      </c>
      <c r="J1486" s="2">
        <f t="shared" si="178"/>
        <v>51.802158429671884</v>
      </c>
      <c r="K1486" s="2">
        <f t="shared" si="180"/>
        <v>49.221353619069042</v>
      </c>
    </row>
    <row r="1487" spans="1:11" ht="13.5" x14ac:dyDescent="0.25">
      <c r="A1487" s="3">
        <v>44176</v>
      </c>
      <c r="B1487" s="2">
        <v>54.343899999999998</v>
      </c>
      <c r="C1487" s="2">
        <f t="shared" si="181"/>
        <v>0.2254999999999967</v>
      </c>
      <c r="D1487" s="2">
        <f t="shared" si="182"/>
        <v>53.976900000000001</v>
      </c>
      <c r="E1487" s="2">
        <f t="shared" si="184"/>
        <v>53.752970000000005</v>
      </c>
      <c r="F1487" s="2">
        <f t="shared" si="177"/>
        <v>52.069154999999988</v>
      </c>
      <c r="G1487" s="2">
        <f t="shared" si="179"/>
        <v>48.067583999999997</v>
      </c>
      <c r="H1487" s="2">
        <f t="shared" si="183"/>
        <v>47.442197499999999</v>
      </c>
      <c r="I1487" s="2">
        <f t="array" ref="I1487">SUMPRODUCT(B1471:B1490, (ROW(B1471:B1490)-ROW(B1471)+1)) / (20*21/2)</f>
        <v>53.541317142857139</v>
      </c>
      <c r="J1487" s="2">
        <f t="shared" si="178"/>
        <v>52.044229055417418</v>
      </c>
      <c r="K1487" s="2">
        <f t="shared" si="180"/>
        <v>49.422237790870255</v>
      </c>
    </row>
    <row r="1488" spans="1:11" ht="13.5" x14ac:dyDescent="0.25">
      <c r="A1488" s="3">
        <v>44179</v>
      </c>
      <c r="B1488" s="2">
        <v>53.418599999999998</v>
      </c>
      <c r="C1488" s="2">
        <f t="shared" si="181"/>
        <v>-0.92530000000000001</v>
      </c>
      <c r="D1488" s="2">
        <f t="shared" si="182"/>
        <v>53.774720000000002</v>
      </c>
      <c r="E1488" s="2">
        <f t="shared" si="184"/>
        <v>53.84628</v>
      </c>
      <c r="F1488" s="2">
        <f t="shared" si="177"/>
        <v>52.457934999999985</v>
      </c>
      <c r="G1488" s="2">
        <f t="shared" si="179"/>
        <v>48.215787999999996</v>
      </c>
      <c r="H1488" s="2">
        <f t="shared" si="183"/>
        <v>47.385132000000006</v>
      </c>
      <c r="I1488" s="2">
        <f t="array" ref="I1488">SUMPRODUCT(B1472:B1491, (ROW(B1472:B1491)-ROW(B1472)+1)) / (20*21/2)</f>
        <v>53.638996190476192</v>
      </c>
      <c r="J1488" s="2">
        <f t="shared" si="178"/>
        <v>52.175121526330045</v>
      </c>
      <c r="K1488" s="2">
        <f t="shared" si="180"/>
        <v>49.578957877502802</v>
      </c>
    </row>
    <row r="1489" spans="1:11" ht="13.5" x14ac:dyDescent="0.25">
      <c r="A1489" s="3">
        <v>44180</v>
      </c>
      <c r="B1489" s="2">
        <v>54.343899999999998</v>
      </c>
      <c r="C1489" s="2">
        <f t="shared" si="181"/>
        <v>0.92530000000000001</v>
      </c>
      <c r="D1489" s="2">
        <f t="shared" si="182"/>
        <v>53.819820000000007</v>
      </c>
      <c r="E1489" s="2">
        <f t="shared" si="184"/>
        <v>53.914699999999996</v>
      </c>
      <c r="F1489" s="2">
        <f t="shared" si="177"/>
        <v>52.885204999999985</v>
      </c>
      <c r="G1489" s="2">
        <f t="shared" si="179"/>
        <v>48.385607999999984</v>
      </c>
      <c r="H1489" s="2">
        <f t="shared" si="183"/>
        <v>47.341314000000004</v>
      </c>
      <c r="I1489" s="2">
        <f t="array" ref="I1489">SUMPRODUCT(B1473:B1492, (ROW(B1473:B1492)-ROW(B1473)+1)) / (20*21/2)</f>
        <v>53.69812952380952</v>
      </c>
      <c r="J1489" s="2">
        <f t="shared" si="178"/>
        <v>52.381671857155752</v>
      </c>
      <c r="K1489" s="2">
        <f t="shared" si="180"/>
        <v>49.765818352894847</v>
      </c>
    </row>
    <row r="1490" spans="1:11" ht="13.5" x14ac:dyDescent="0.25">
      <c r="A1490" s="3">
        <v>44181</v>
      </c>
      <c r="B1490" s="2">
        <v>52.874299999999998</v>
      </c>
      <c r="C1490" s="2">
        <f t="shared" si="181"/>
        <v>-1.4695999999999998</v>
      </c>
      <c r="D1490" s="2">
        <f t="shared" si="182"/>
        <v>53.819819999999993</v>
      </c>
      <c r="E1490" s="2">
        <f t="shared" si="184"/>
        <v>53.836940000000006</v>
      </c>
      <c r="F1490" s="2">
        <f t="shared" si="177"/>
        <v>53.170569999999977</v>
      </c>
      <c r="G1490" s="2">
        <f t="shared" si="179"/>
        <v>48.510795999999985</v>
      </c>
      <c r="H1490" s="2">
        <f t="shared" si="183"/>
        <v>47.29566599999999</v>
      </c>
      <c r="I1490" s="2">
        <f t="array" ref="I1490">SUMPRODUCT(B1474:B1493, (ROW(B1474:B1493)-ROW(B1474)+1)) / (20*21/2)</f>
        <v>53.754853333333337</v>
      </c>
      <c r="J1490" s="2">
        <f t="shared" si="178"/>
        <v>52.428588823140913</v>
      </c>
      <c r="K1490" s="2">
        <f t="shared" si="180"/>
        <v>49.887719593957797</v>
      </c>
    </row>
    <row r="1491" spans="1:11" ht="13.5" x14ac:dyDescent="0.25">
      <c r="A1491" s="3">
        <v>44182</v>
      </c>
      <c r="B1491" s="2">
        <v>54.196199999999997</v>
      </c>
      <c r="C1491" s="2">
        <f t="shared" si="181"/>
        <v>1.3218999999999994</v>
      </c>
      <c r="D1491" s="2">
        <f t="shared" si="182"/>
        <v>53.835380000000001</v>
      </c>
      <c r="E1491" s="2">
        <f t="shared" si="184"/>
        <v>53.914700000000003</v>
      </c>
      <c r="F1491" s="2">
        <f t="shared" si="177"/>
        <v>53.380899999999983</v>
      </c>
      <c r="G1491" s="2">
        <f t="shared" si="179"/>
        <v>48.662887999999981</v>
      </c>
      <c r="H1491" s="2">
        <f t="shared" si="183"/>
        <v>47.247661000000001</v>
      </c>
      <c r="I1491" s="2">
        <f t="array" ref="I1491">SUMPRODUCT(B1475:B1494, (ROW(B1475:B1494)-ROW(B1475)+1)) / (20*21/2)</f>
        <v>53.808101428571433</v>
      </c>
      <c r="J1491" s="2">
        <f t="shared" si="178"/>
        <v>52.596932744746539</v>
      </c>
      <c r="K1491" s="2">
        <f t="shared" si="180"/>
        <v>50.056679609881016</v>
      </c>
    </row>
    <row r="1492" spans="1:11" ht="13.5" x14ac:dyDescent="0.25">
      <c r="A1492" s="3">
        <v>44183</v>
      </c>
      <c r="B1492" s="2">
        <v>54.001800000000003</v>
      </c>
      <c r="C1492" s="2">
        <f t="shared" si="181"/>
        <v>-0.19439999999999458</v>
      </c>
      <c r="D1492" s="2">
        <f t="shared" si="182"/>
        <v>53.766959999999997</v>
      </c>
      <c r="E1492" s="2">
        <f t="shared" si="184"/>
        <v>53.871929999999999</v>
      </c>
      <c r="F1492" s="2">
        <f t="shared" ref="F1492:F1555" si="185">AVERAGE(B1473:B1492)</f>
        <v>53.429499999999983</v>
      </c>
      <c r="G1492" s="2">
        <f t="shared" si="179"/>
        <v>48.838927999999989</v>
      </c>
      <c r="H1492" s="2">
        <f t="shared" si="183"/>
        <v>47.191786999999998</v>
      </c>
      <c r="I1492" s="2">
        <f t="array" ref="I1492">SUMPRODUCT(B1476:B1495, (ROW(B1476:B1495)-ROW(B1476)+1)) / (20*21/2)</f>
        <v>53.855792857142859</v>
      </c>
      <c r="J1492" s="2">
        <f t="shared" si="178"/>
        <v>52.730729626199249</v>
      </c>
      <c r="K1492" s="2">
        <f t="shared" si="180"/>
        <v>50.211390213415093</v>
      </c>
    </row>
    <row r="1493" spans="1:11" ht="13.5" x14ac:dyDescent="0.25">
      <c r="A1493" s="3">
        <v>44186</v>
      </c>
      <c r="B1493" s="2">
        <v>54.025100000000002</v>
      </c>
      <c r="C1493" s="2">
        <f t="shared" si="181"/>
        <v>2.3299999999998988E-2</v>
      </c>
      <c r="D1493" s="2">
        <f t="shared" si="182"/>
        <v>53.888260000000002</v>
      </c>
      <c r="E1493" s="2">
        <f t="shared" si="184"/>
        <v>53.831489999999995</v>
      </c>
      <c r="F1493" s="2">
        <f t="shared" si="185"/>
        <v>53.481594999999984</v>
      </c>
      <c r="G1493" s="2">
        <f t="shared" si="179"/>
        <v>49.008901999999978</v>
      </c>
      <c r="H1493" s="2">
        <f t="shared" si="183"/>
        <v>47.134754000000001</v>
      </c>
      <c r="I1493" s="2">
        <f t="array" ref="I1493">SUMPRODUCT(B1477:B1496, (ROW(B1477:B1496)-ROW(B1477)+1)) / (20*21/2)</f>
        <v>53.933879999999995</v>
      </c>
      <c r="J1493" s="2">
        <f t="shared" ref="J1493:J1556" si="186">$J$4*B1493+J1492*(1-$J$4)</f>
        <v>52.854002995132653</v>
      </c>
      <c r="K1493" s="2">
        <f t="shared" si="180"/>
        <v>50.360947459947838</v>
      </c>
    </row>
    <row r="1494" spans="1:11" ht="13.5" x14ac:dyDescent="0.25">
      <c r="A1494" s="3">
        <v>44187</v>
      </c>
      <c r="B1494" s="2">
        <v>54.040700000000001</v>
      </c>
      <c r="C1494" s="2">
        <f t="shared" si="181"/>
        <v>1.559999999999917E-2</v>
      </c>
      <c r="D1494" s="2">
        <f t="shared" si="182"/>
        <v>53.827620000000003</v>
      </c>
      <c r="E1494" s="2">
        <f t="shared" si="184"/>
        <v>53.823720000000002</v>
      </c>
      <c r="F1494" s="2">
        <f t="shared" si="185"/>
        <v>53.532139999999984</v>
      </c>
      <c r="G1494" s="2">
        <f t="shared" si="179"/>
        <v>49.175301999999995</v>
      </c>
      <c r="H1494" s="2">
        <f t="shared" si="183"/>
        <v>47.082557499999993</v>
      </c>
      <c r="I1494" s="2">
        <f t="array" ref="I1494">SUMPRODUCT(B1478:B1497, (ROW(B1478:B1497)-ROW(B1478)+1)) / (20*21/2)</f>
        <v>54.073766190476185</v>
      </c>
      <c r="J1494" s="2">
        <f t="shared" si="186"/>
        <v>52.967021757500966</v>
      </c>
      <c r="K1494" s="2">
        <f t="shared" si="180"/>
        <v>50.505251481126358</v>
      </c>
    </row>
    <row r="1495" spans="1:11" ht="13.5" x14ac:dyDescent="0.25">
      <c r="A1495" s="3">
        <v>44188</v>
      </c>
      <c r="B1495" s="2">
        <v>54.032899999999998</v>
      </c>
      <c r="C1495" s="2">
        <f t="shared" si="181"/>
        <v>-7.8000000000031378E-3</v>
      </c>
      <c r="D1495" s="2">
        <f t="shared" si="182"/>
        <v>54.059339999999999</v>
      </c>
      <c r="E1495" s="2">
        <f t="shared" si="184"/>
        <v>53.939579999999999</v>
      </c>
      <c r="F1495" s="2">
        <f t="shared" si="185"/>
        <v>53.617284999999995</v>
      </c>
      <c r="G1495" s="2">
        <f t="shared" si="179"/>
        <v>49.353985999999992</v>
      </c>
      <c r="H1495" s="2">
        <f t="shared" si="183"/>
        <v>47.039977999999991</v>
      </c>
      <c r="I1495" s="2">
        <f t="array" ref="I1495">SUMPRODUCT(B1479:B1498, (ROW(B1479:B1498)-ROW(B1479)+1)) / (20*21/2)</f>
        <v>54.271788095238094</v>
      </c>
      <c r="J1495" s="2">
        <f t="shared" si="186"/>
        <v>53.068533971072306</v>
      </c>
      <c r="K1495" s="2">
        <f t="shared" si="180"/>
        <v>50.643590638729243</v>
      </c>
    </row>
    <row r="1496" spans="1:11" ht="13.5" x14ac:dyDescent="0.25">
      <c r="A1496" s="3">
        <v>44189</v>
      </c>
      <c r="B1496" s="2">
        <v>54.437199999999997</v>
      </c>
      <c r="C1496" s="2">
        <f t="shared" si="181"/>
        <v>0.40429999999999922</v>
      </c>
      <c r="D1496" s="2">
        <f t="shared" si="182"/>
        <v>54.107540000000007</v>
      </c>
      <c r="E1496" s="2">
        <f t="shared" si="184"/>
        <v>53.97146</v>
      </c>
      <c r="F1496" s="2">
        <f t="shared" si="185"/>
        <v>53.738194999999997</v>
      </c>
      <c r="G1496" s="2">
        <f t="shared" si="179"/>
        <v>49.541533999999992</v>
      </c>
      <c r="H1496" s="2">
        <f t="shared" si="183"/>
        <v>47.00179949999999</v>
      </c>
      <c r="I1496" s="2">
        <f t="array" ref="I1496">SUMPRODUCT(B1480:B1499, (ROW(B1480:B1499)-ROW(B1480)+1)) / (20*21/2)</f>
        <v>54.45314761904762</v>
      </c>
      <c r="J1496" s="2">
        <f t="shared" si="186"/>
        <v>53.19888311668447</v>
      </c>
      <c r="K1496" s="2">
        <f t="shared" si="180"/>
        <v>50.792359633288882</v>
      </c>
    </row>
    <row r="1497" spans="1:11" ht="13.5" x14ac:dyDescent="0.25">
      <c r="A1497" s="3">
        <v>44190</v>
      </c>
      <c r="B1497" s="2">
        <v>55.207000000000001</v>
      </c>
      <c r="C1497" s="2">
        <f t="shared" si="181"/>
        <v>0.76980000000000359</v>
      </c>
      <c r="D1497" s="2">
        <f t="shared" si="182"/>
        <v>54.348580000000005</v>
      </c>
      <c r="E1497" s="2">
        <f t="shared" si="184"/>
        <v>54.057770000000005</v>
      </c>
      <c r="F1497" s="2">
        <f t="shared" si="185"/>
        <v>53.905369999999991</v>
      </c>
      <c r="G1497" s="2">
        <f t="shared" si="179"/>
        <v>49.737479999999984</v>
      </c>
      <c r="H1497" s="2">
        <f t="shared" si="183"/>
        <v>46.967469999999992</v>
      </c>
      <c r="I1497" s="2">
        <f t="array" ref="I1497">SUMPRODUCT(B1481:B1500, (ROW(B1481:B1500)-ROW(B1481)+1)) / (20*21/2)</f>
        <v>54.475331428571423</v>
      </c>
      <c r="J1497" s="2">
        <f t="shared" si="186"/>
        <v>53.390132343666906</v>
      </c>
      <c r="K1497" s="2">
        <f t="shared" si="180"/>
        <v>50.965482784924617</v>
      </c>
    </row>
    <row r="1498" spans="1:11" ht="13.5" x14ac:dyDescent="0.25">
      <c r="A1498" s="3">
        <v>44193</v>
      </c>
      <c r="B1498" s="2">
        <v>55.9846</v>
      </c>
      <c r="C1498" s="2">
        <f t="shared" si="181"/>
        <v>0.77759999999999962</v>
      </c>
      <c r="D1498" s="2">
        <f t="shared" si="182"/>
        <v>54.740480000000005</v>
      </c>
      <c r="E1498" s="2">
        <f t="shared" si="184"/>
        <v>54.314370000000011</v>
      </c>
      <c r="F1498" s="2">
        <f t="shared" si="185"/>
        <v>54.080324999999995</v>
      </c>
      <c r="G1498" s="2">
        <f t="shared" si="179"/>
        <v>49.94897799999999</v>
      </c>
      <c r="H1498" s="2">
        <f t="shared" si="183"/>
        <v>46.950994999999985</v>
      </c>
      <c r="I1498" s="2">
        <f t="array" ref="I1498">SUMPRODUCT(B1482:B1501, (ROW(B1482:B1501)-ROW(B1482)+1)) / (20*21/2)</f>
        <v>54.493812380952384</v>
      </c>
      <c r="J1498" s="2">
        <f t="shared" si="186"/>
        <v>53.637224501412916</v>
      </c>
      <c r="K1498" s="2">
        <f t="shared" si="180"/>
        <v>51.16231091100601</v>
      </c>
    </row>
    <row r="1499" spans="1:11" ht="13.5" x14ac:dyDescent="0.25">
      <c r="A1499" s="3">
        <v>44194</v>
      </c>
      <c r="B1499" s="2">
        <v>55.9846</v>
      </c>
      <c r="C1499" s="2">
        <f t="shared" si="181"/>
        <v>0</v>
      </c>
      <c r="D1499" s="2">
        <f t="shared" si="182"/>
        <v>55.129260000000002</v>
      </c>
      <c r="E1499" s="2">
        <f t="shared" si="184"/>
        <v>54.478439999999999</v>
      </c>
      <c r="F1499" s="2">
        <f t="shared" si="185"/>
        <v>54.196569999999987</v>
      </c>
      <c r="G1499" s="2">
        <f t="shared" si="179"/>
        <v>50.144923999999989</v>
      </c>
      <c r="H1499" s="2">
        <f t="shared" si="183"/>
        <v>46.938140999999987</v>
      </c>
      <c r="I1499" s="2">
        <f t="array" ref="I1499">SUMPRODUCT(B1483:B1502, (ROW(B1483:B1502)-ROW(B1483)+1)) / (20*21/2)</f>
        <v>54.492660476190473</v>
      </c>
      <c r="J1499" s="2">
        <f t="shared" si="186"/>
        <v>53.86078407270692</v>
      </c>
      <c r="K1499" s="2">
        <f t="shared" si="180"/>
        <v>51.351420287044995</v>
      </c>
    </row>
    <row r="1500" spans="1:11" ht="13.5" x14ac:dyDescent="0.25">
      <c r="A1500" s="3">
        <v>44195</v>
      </c>
      <c r="B1500" s="2">
        <v>54.429499999999997</v>
      </c>
      <c r="C1500" s="2">
        <f t="shared" si="181"/>
        <v>-1.555100000000003</v>
      </c>
      <c r="D1500" s="2">
        <f t="shared" si="182"/>
        <v>55.208580000000005</v>
      </c>
      <c r="E1500" s="2">
        <f t="shared" si="184"/>
        <v>54.633960000000002</v>
      </c>
      <c r="F1500" s="2">
        <f t="shared" si="185"/>
        <v>54.23545</v>
      </c>
      <c r="G1500" s="2">
        <f t="shared" si="179"/>
        <v>50.325319999999991</v>
      </c>
      <c r="H1500" s="2">
        <f t="shared" si="183"/>
        <v>46.908889999999992</v>
      </c>
      <c r="I1500" s="2">
        <f t="array" ref="I1500">SUMPRODUCT(B1484:B1503, (ROW(B1484:B1503)-ROW(B1484)+1)) / (20*21/2)</f>
        <v>54.358954285714297</v>
      </c>
      <c r="J1500" s="2">
        <f t="shared" si="186"/>
        <v>53.914947494353875</v>
      </c>
      <c r="K1500" s="2">
        <f t="shared" si="180"/>
        <v>51.472129295396172</v>
      </c>
    </row>
    <row r="1501" spans="1:11" ht="13.5" x14ac:dyDescent="0.25">
      <c r="A1501" s="3">
        <v>44196</v>
      </c>
      <c r="B1501" s="2">
        <v>54.429499999999997</v>
      </c>
      <c r="C1501" s="2">
        <f t="shared" si="181"/>
        <v>0</v>
      </c>
      <c r="D1501" s="2">
        <f t="shared" si="182"/>
        <v>55.207039999999992</v>
      </c>
      <c r="E1501" s="2">
        <f t="shared" si="184"/>
        <v>54.657290000000003</v>
      </c>
      <c r="F1501" s="2">
        <f t="shared" si="185"/>
        <v>54.285995</v>
      </c>
      <c r="G1501" s="2">
        <f t="shared" si="179"/>
        <v>50.532929999999993</v>
      </c>
      <c r="H1501" s="2">
        <f t="shared" si="183"/>
        <v>46.885156499999987</v>
      </c>
      <c r="I1501" s="2">
        <f t="array" ref="I1501">SUMPRODUCT(B1485:B1504, (ROW(B1485:B1504)-ROW(B1485)+1)) / (20*21/2)</f>
        <v>54.136387142857146</v>
      </c>
      <c r="J1501" s="2">
        <f t="shared" si="186"/>
        <v>53.963952494891601</v>
      </c>
      <c r="K1501" s="2">
        <f t="shared" si="180"/>
        <v>51.588104617145341</v>
      </c>
    </row>
    <row r="1502" spans="1:11" ht="13.5" x14ac:dyDescent="0.25">
      <c r="A1502" s="3">
        <v>44200</v>
      </c>
      <c r="B1502" s="2">
        <v>54.273899999999998</v>
      </c>
      <c r="C1502" s="2">
        <f t="shared" si="181"/>
        <v>-0.15559999999999974</v>
      </c>
      <c r="D1502" s="2">
        <f t="shared" si="182"/>
        <v>55.020419999999987</v>
      </c>
      <c r="E1502" s="2">
        <f t="shared" si="184"/>
        <v>54.6845</v>
      </c>
      <c r="F1502" s="2">
        <f t="shared" si="185"/>
        <v>54.278214999999989</v>
      </c>
      <c r="G1502" s="2">
        <f t="shared" si="179"/>
        <v>50.711146000000006</v>
      </c>
      <c r="H1502" s="2">
        <f t="shared" si="183"/>
        <v>46.878301499999978</v>
      </c>
      <c r="I1502" s="2">
        <f t="array" ref="I1502">SUMPRODUCT(B1486:B1505, (ROW(B1486:B1505)-ROW(B1486)+1)) / (20*21/2)</f>
        <v>54.147462380952383</v>
      </c>
      <c r="J1502" s="2">
        <f t="shared" si="186"/>
        <v>53.993471304901924</v>
      </c>
      <c r="K1502" s="2">
        <f t="shared" si="180"/>
        <v>51.693429926276899</v>
      </c>
    </row>
    <row r="1503" spans="1:11" ht="13.5" x14ac:dyDescent="0.25">
      <c r="A1503" s="3">
        <v>44201</v>
      </c>
      <c r="B1503" s="2">
        <v>52.874299999999998</v>
      </c>
      <c r="C1503" s="2">
        <f t="shared" si="181"/>
        <v>-1.3995999999999995</v>
      </c>
      <c r="D1503" s="2">
        <f t="shared" si="182"/>
        <v>54.39835999999999</v>
      </c>
      <c r="E1503" s="2">
        <f t="shared" si="184"/>
        <v>54.569420000000001</v>
      </c>
      <c r="F1503" s="2">
        <f t="shared" si="185"/>
        <v>54.200454999999991</v>
      </c>
      <c r="G1503" s="2">
        <f t="shared" si="179"/>
        <v>50.866658000000001</v>
      </c>
      <c r="H1503" s="2">
        <f t="shared" si="183"/>
        <v>46.877586999999977</v>
      </c>
      <c r="I1503" s="2">
        <f t="array" ref="I1503">SUMPRODUCT(B1487:B1506, (ROW(B1487:B1506)-ROW(B1487)+1)) / (20*21/2)</f>
        <v>54.299567619047622</v>
      </c>
      <c r="J1503" s="2">
        <f t="shared" si="186"/>
        <v>53.886883561577925</v>
      </c>
      <c r="K1503" s="2">
        <f t="shared" si="180"/>
        <v>51.739738556618981</v>
      </c>
    </row>
    <row r="1504" spans="1:11" ht="13.5" x14ac:dyDescent="0.25">
      <c r="A1504" s="3">
        <v>44202</v>
      </c>
      <c r="B1504" s="2">
        <v>51.863500000000002</v>
      </c>
      <c r="C1504" s="2">
        <f t="shared" si="181"/>
        <v>-1.0107999999999961</v>
      </c>
      <c r="D1504" s="2">
        <f t="shared" si="182"/>
        <v>53.57414</v>
      </c>
      <c r="E1504" s="2">
        <f t="shared" si="184"/>
        <v>54.351700000000008</v>
      </c>
      <c r="F1504" s="2">
        <f t="shared" si="185"/>
        <v>54.087709999999994</v>
      </c>
      <c r="G1504" s="2">
        <f t="shared" si="179"/>
        <v>51.001954000000005</v>
      </c>
      <c r="H1504" s="2">
        <f t="shared" si="183"/>
        <v>46.883715999999978</v>
      </c>
      <c r="I1504" s="2">
        <f t="array" ref="I1504">SUMPRODUCT(B1488:B1507, (ROW(B1488:B1507)-ROW(B1488)+1)) / (20*21/2)</f>
        <v>54.251363809523816</v>
      </c>
      <c r="J1504" s="2">
        <f t="shared" si="186"/>
        <v>53.694180365237166</v>
      </c>
      <c r="K1504" s="2">
        <f t="shared" si="180"/>
        <v>51.744591946555495</v>
      </c>
    </row>
    <row r="1505" spans="1:11" ht="13.5" x14ac:dyDescent="0.25">
      <c r="A1505" s="3">
        <v>44203</v>
      </c>
      <c r="B1505" s="2">
        <v>54.204000000000001</v>
      </c>
      <c r="C1505" s="2">
        <f t="shared" si="181"/>
        <v>2.3404999999999987</v>
      </c>
      <c r="D1505" s="2">
        <f t="shared" si="182"/>
        <v>53.529039999999995</v>
      </c>
      <c r="E1505" s="2">
        <f t="shared" si="184"/>
        <v>54.368809999999996</v>
      </c>
      <c r="F1505" s="2">
        <f t="shared" si="185"/>
        <v>54.154194999999994</v>
      </c>
      <c r="G1505" s="2">
        <f t="shared" si="179"/>
        <v>51.190280000000008</v>
      </c>
      <c r="H1505" s="2">
        <f t="shared" si="183"/>
        <v>46.904719999999976</v>
      </c>
      <c r="I1505" s="2">
        <f t="array" ref="I1505">SUMPRODUCT(B1489:B1508, (ROW(B1489:B1508)-ROW(B1489)+1)) / (20*21/2)</f>
        <v>54.494151428571421</v>
      </c>
      <c r="J1505" s="2">
        <f t="shared" si="186"/>
        <v>53.742734616166963</v>
      </c>
      <c r="K1505" s="2">
        <f t="shared" si="180"/>
        <v>51.841039321200384</v>
      </c>
    </row>
    <row r="1506" spans="1:11" ht="13.5" x14ac:dyDescent="0.25">
      <c r="A1506" s="3">
        <v>44204</v>
      </c>
      <c r="B1506" s="2">
        <v>55.751300000000001</v>
      </c>
      <c r="C1506" s="2">
        <f t="shared" si="181"/>
        <v>1.5472999999999999</v>
      </c>
      <c r="D1506" s="2">
        <f t="shared" si="182"/>
        <v>53.793400000000005</v>
      </c>
      <c r="E1506" s="2">
        <f t="shared" si="184"/>
        <v>54.500219999999992</v>
      </c>
      <c r="F1506" s="2">
        <f t="shared" si="185"/>
        <v>54.235839999999996</v>
      </c>
      <c r="G1506" s="2">
        <f t="shared" si="179"/>
        <v>51.417328000000005</v>
      </c>
      <c r="H1506" s="2">
        <f t="shared" si="183"/>
        <v>46.930356999999987</v>
      </c>
      <c r="I1506" s="2">
        <f t="array" ref="I1506">SUMPRODUCT(B1490:B1509, (ROW(B1490:B1509)-ROW(B1490)+1)) / (20*21/2)</f>
        <v>54.735863809523806</v>
      </c>
      <c r="J1506" s="2">
        <f t="shared" si="186"/>
        <v>53.934026557484394</v>
      </c>
      <c r="K1506" s="2">
        <f t="shared" si="180"/>
        <v>51.994382877231743</v>
      </c>
    </row>
    <row r="1507" spans="1:11" ht="13.5" x14ac:dyDescent="0.25">
      <c r="A1507" s="3">
        <v>44207</v>
      </c>
      <c r="B1507" s="2">
        <v>53.729700000000001</v>
      </c>
      <c r="C1507" s="2">
        <f t="shared" si="181"/>
        <v>-2.0215999999999994</v>
      </c>
      <c r="D1507" s="2">
        <f t="shared" si="182"/>
        <v>53.684559999999998</v>
      </c>
      <c r="E1507" s="2">
        <f t="shared" si="184"/>
        <v>54.352490000000003</v>
      </c>
      <c r="F1507" s="2">
        <f t="shared" si="185"/>
        <v>54.205129999999997</v>
      </c>
      <c r="G1507" s="2">
        <f t="shared" si="179"/>
        <v>51.589948000000014</v>
      </c>
      <c r="H1507" s="2">
        <f t="shared" si="183"/>
        <v>46.95347249999999</v>
      </c>
      <c r="I1507" s="2">
        <f t="array" ref="I1507">SUMPRODUCT(B1491:B1510, (ROW(B1491:B1510)-ROW(B1491)+1)) / (20*21/2)</f>
        <v>54.951280952380955</v>
      </c>
      <c r="J1507" s="2">
        <f t="shared" si="186"/>
        <v>53.914566885343028</v>
      </c>
      <c r="K1507" s="2">
        <f t="shared" si="180"/>
        <v>52.062434529105012</v>
      </c>
    </row>
    <row r="1508" spans="1:11" ht="13.5" x14ac:dyDescent="0.25">
      <c r="A1508" s="3">
        <v>44208</v>
      </c>
      <c r="B1508" s="2">
        <v>56.754399999999997</v>
      </c>
      <c r="C1508" s="2">
        <f t="shared" si="181"/>
        <v>3.0246999999999957</v>
      </c>
      <c r="D1508" s="2">
        <f t="shared" si="182"/>
        <v>54.460580000000007</v>
      </c>
      <c r="E1508" s="2">
        <f t="shared" si="184"/>
        <v>54.429469999999995</v>
      </c>
      <c r="F1508" s="2">
        <f t="shared" si="185"/>
        <v>54.371920000000003</v>
      </c>
      <c r="G1508" s="2">
        <f t="shared" si="179"/>
        <v>51.830838000000014</v>
      </c>
      <c r="H1508" s="2">
        <f t="shared" si="183"/>
        <v>46.988952999999981</v>
      </c>
      <c r="I1508" s="2">
        <f t="array" ref="I1508">SUMPRODUCT(B1492:B1511, (ROW(B1492:B1511)-ROW(B1492)+1)) / (20*21/2)</f>
        <v>55.000079999999997</v>
      </c>
      <c r="J1508" s="2">
        <f t="shared" si="186"/>
        <v>54.185027181977027</v>
      </c>
      <c r="K1508" s="2">
        <f t="shared" si="180"/>
        <v>52.246433175022467</v>
      </c>
    </row>
    <row r="1509" spans="1:11" ht="13.5" x14ac:dyDescent="0.25">
      <c r="A1509" s="3">
        <v>44209</v>
      </c>
      <c r="B1509" s="2">
        <v>56.9099</v>
      </c>
      <c r="C1509" s="2">
        <f t="shared" si="181"/>
        <v>0.15550000000000352</v>
      </c>
      <c r="D1509" s="2">
        <f t="shared" si="182"/>
        <v>55.469860000000004</v>
      </c>
      <c r="E1509" s="2">
        <f t="shared" si="184"/>
        <v>54.522000000000006</v>
      </c>
      <c r="F1509" s="2">
        <f t="shared" si="185"/>
        <v>54.500219999999999</v>
      </c>
      <c r="G1509" s="2">
        <f t="shared" si="179"/>
        <v>52.067062000000014</v>
      </c>
      <c r="H1509" s="2">
        <f t="shared" si="183"/>
        <v>47.02524549999999</v>
      </c>
      <c r="I1509" s="2">
        <f t="array" ref="I1509">SUMPRODUCT(B1493:B1512, (ROW(B1493:B1512)-ROW(B1493)+1)) / (20*21/2)</f>
        <v>55.192170476190476</v>
      </c>
      <c r="J1509" s="2">
        <f t="shared" si="186"/>
        <v>54.444538878931596</v>
      </c>
      <c r="K1509" s="2">
        <f t="shared" si="180"/>
        <v>52.429314226982378</v>
      </c>
    </row>
    <row r="1510" spans="1:11" ht="13.5" x14ac:dyDescent="0.25">
      <c r="A1510" s="3">
        <v>44211</v>
      </c>
      <c r="B1510" s="2">
        <v>56.762099999999997</v>
      </c>
      <c r="C1510" s="2">
        <f t="shared" si="181"/>
        <v>-0.14780000000000371</v>
      </c>
      <c r="D1510" s="2">
        <f t="shared" si="182"/>
        <v>55.981479999999998</v>
      </c>
      <c r="E1510" s="2">
        <f t="shared" si="184"/>
        <v>54.75526</v>
      </c>
      <c r="F1510" s="2">
        <f t="shared" si="185"/>
        <v>54.694609999999997</v>
      </c>
      <c r="G1510" s="2">
        <f t="shared" si="179"/>
        <v>52.30033000000001</v>
      </c>
      <c r="H1510" s="2">
        <f t="shared" si="183"/>
        <v>47.064212999999988</v>
      </c>
      <c r="I1510" s="2">
        <f t="array" ref="I1510">SUMPRODUCT(B1494:B1513, (ROW(B1494:B1513)-ROW(B1494)+1)) / (20*21/2)</f>
        <v>55.362973809523808</v>
      </c>
      <c r="J1510" s="2">
        <f t="shared" si="186"/>
        <v>54.665258985700021</v>
      </c>
      <c r="K1510" s="2">
        <f t="shared" si="180"/>
        <v>52.599227394551697</v>
      </c>
    </row>
    <row r="1511" spans="1:11" ht="13.5" x14ac:dyDescent="0.25">
      <c r="A1511" s="3">
        <v>44214</v>
      </c>
      <c r="B1511" s="2">
        <v>55.207000000000001</v>
      </c>
      <c r="C1511" s="2">
        <f t="shared" si="181"/>
        <v>-1.5550999999999959</v>
      </c>
      <c r="D1511" s="2">
        <f t="shared" si="182"/>
        <v>55.872620000000005</v>
      </c>
      <c r="E1511" s="2">
        <f t="shared" si="184"/>
        <v>54.833010000000002</v>
      </c>
      <c r="F1511" s="2">
        <f t="shared" si="185"/>
        <v>54.745150000000002</v>
      </c>
      <c r="G1511" s="2">
        <f t="shared" si="179"/>
        <v>52.496276000000009</v>
      </c>
      <c r="H1511" s="2">
        <f t="shared" si="183"/>
        <v>47.102749999999986</v>
      </c>
      <c r="I1511" s="2">
        <f t="array" ref="I1511">SUMPRODUCT(B1495:B1514, (ROW(B1495:B1514)-ROW(B1495)+1)) / (20*21/2)</f>
        <v>55.307141428571427</v>
      </c>
      <c r="J1511" s="2">
        <f t="shared" si="186"/>
        <v>54.716853368014299</v>
      </c>
      <c r="K1511" s="2">
        <f t="shared" si="180"/>
        <v>52.701492986922219</v>
      </c>
    </row>
    <row r="1512" spans="1:11" ht="13.5" x14ac:dyDescent="0.25">
      <c r="A1512" s="3">
        <v>44215</v>
      </c>
      <c r="B1512" s="2">
        <v>56.762099999999997</v>
      </c>
      <c r="C1512" s="2">
        <f t="shared" si="181"/>
        <v>1.5550999999999959</v>
      </c>
      <c r="D1512" s="2">
        <f t="shared" si="182"/>
        <v>56.479099999999995</v>
      </c>
      <c r="E1512" s="2">
        <f t="shared" si="184"/>
        <v>55.081829999999989</v>
      </c>
      <c r="F1512" s="2">
        <f t="shared" si="185"/>
        <v>54.883164999999998</v>
      </c>
      <c r="G1512" s="2">
        <f t="shared" si="179"/>
        <v>52.729543999999997</v>
      </c>
      <c r="H1512" s="2">
        <f t="shared" si="183"/>
        <v>47.148614499999987</v>
      </c>
      <c r="I1512" s="2">
        <f t="array" ref="I1512">SUMPRODUCT(B1496:B1515, (ROW(B1496:B1515)-ROW(B1496)+1)) / (20*21/2)</f>
        <v>55.142819523809521</v>
      </c>
      <c r="J1512" s="2">
        <f t="shared" si="186"/>
        <v>54.91163876153675</v>
      </c>
      <c r="K1512" s="2">
        <f t="shared" si="180"/>
        <v>52.860732477631153</v>
      </c>
    </row>
    <row r="1513" spans="1:11" ht="13.5" x14ac:dyDescent="0.25">
      <c r="A1513" s="3">
        <v>44216</v>
      </c>
      <c r="B1513" s="2">
        <v>56.676600000000001</v>
      </c>
      <c r="C1513" s="2">
        <f t="shared" si="181"/>
        <v>-8.5499999999996135E-2</v>
      </c>
      <c r="D1513" s="2">
        <f t="shared" si="182"/>
        <v>56.463540000000002</v>
      </c>
      <c r="E1513" s="2">
        <f t="shared" si="184"/>
        <v>55.462059999999994</v>
      </c>
      <c r="F1513" s="2">
        <f t="shared" si="185"/>
        <v>55.015740000000008</v>
      </c>
      <c r="G1513" s="2">
        <f t="shared" si="179"/>
        <v>52.96110199999999</v>
      </c>
      <c r="H1513" s="2">
        <f t="shared" si="183"/>
        <v>47.190603000000003</v>
      </c>
      <c r="I1513" s="2">
        <f t="array" ref="I1513">SUMPRODUCT(B1497:B1516, (ROW(B1497:B1516)-ROW(B1497)+1)) / (20*21/2)</f>
        <v>54.981940952380953</v>
      </c>
      <c r="J1513" s="2">
        <f t="shared" si="186"/>
        <v>55.079730308057066</v>
      </c>
      <c r="K1513" s="2">
        <f t="shared" si="180"/>
        <v>53.01037434125346</v>
      </c>
    </row>
    <row r="1514" spans="1:11" ht="13.5" x14ac:dyDescent="0.25">
      <c r="A1514" s="3">
        <v>44217</v>
      </c>
      <c r="B1514" s="2">
        <v>54.429499999999997</v>
      </c>
      <c r="C1514" s="2">
        <f t="shared" si="181"/>
        <v>-2.2471000000000032</v>
      </c>
      <c r="D1514" s="2">
        <f t="shared" si="182"/>
        <v>55.967460000000003</v>
      </c>
      <c r="E1514" s="2">
        <f t="shared" si="184"/>
        <v>55.71866</v>
      </c>
      <c r="F1514" s="2">
        <f t="shared" si="185"/>
        <v>55.035180000000004</v>
      </c>
      <c r="G1514" s="2">
        <f t="shared" si="179"/>
        <v>53.144607999999998</v>
      </c>
      <c r="H1514" s="2">
        <f t="shared" si="183"/>
        <v>47.221355999999993</v>
      </c>
      <c r="I1514" s="2">
        <f t="array" ref="I1514">SUMPRODUCT(B1498:B1517, (ROW(B1498:B1517)-ROW(B1498)+1)) / (20*21/2)</f>
        <v>54.784954761904771</v>
      </c>
      <c r="J1514" s="2">
        <f t="shared" si="186"/>
        <v>55.01780361205163</v>
      </c>
      <c r="K1514" s="2">
        <f t="shared" si="180"/>
        <v>53.066026327870972</v>
      </c>
    </row>
    <row r="1515" spans="1:11" ht="13.5" x14ac:dyDescent="0.25">
      <c r="A1515" s="3">
        <v>44218</v>
      </c>
      <c r="B1515" s="2">
        <v>53.309800000000003</v>
      </c>
      <c r="C1515" s="2">
        <f t="shared" si="181"/>
        <v>-1.1196999999999946</v>
      </c>
      <c r="D1515" s="2">
        <f t="shared" si="182"/>
        <v>55.277000000000001</v>
      </c>
      <c r="E1515" s="2">
        <f t="shared" si="184"/>
        <v>55.629240000000003</v>
      </c>
      <c r="F1515" s="2">
        <f t="shared" si="185"/>
        <v>54.999025000000003</v>
      </c>
      <c r="G1515" s="2">
        <f t="shared" si="179"/>
        <v>53.302609999999994</v>
      </c>
      <c r="H1515" s="2">
        <f t="shared" si="183"/>
        <v>47.253407500000002</v>
      </c>
      <c r="I1515" s="2">
        <f t="array" ref="I1515">SUMPRODUCT(B1499:B1518, (ROW(B1499:B1518)-ROW(B1499)+1)) / (20*21/2)</f>
        <v>54.66350523809524</v>
      </c>
      <c r="J1515" s="2">
        <f t="shared" si="186"/>
        <v>54.855136601380046</v>
      </c>
      <c r="K1515" s="2">
        <f t="shared" si="180"/>
        <v>53.075586079719173</v>
      </c>
    </row>
    <row r="1516" spans="1:11" ht="13.5" x14ac:dyDescent="0.25">
      <c r="A1516" s="3">
        <v>44221</v>
      </c>
      <c r="B1516" s="2">
        <v>53.309800000000003</v>
      </c>
      <c r="C1516" s="2">
        <f t="shared" si="181"/>
        <v>0</v>
      </c>
      <c r="D1516" s="2">
        <f t="shared" si="182"/>
        <v>54.897559999999999</v>
      </c>
      <c r="E1516" s="2">
        <f t="shared" si="184"/>
        <v>55.385090000000005</v>
      </c>
      <c r="F1516" s="2">
        <f t="shared" si="185"/>
        <v>54.942655000000002</v>
      </c>
      <c r="G1516" s="2">
        <f t="shared" si="179"/>
        <v>53.437283999999991</v>
      </c>
      <c r="H1516" s="2">
        <f t="shared" si="183"/>
        <v>47.278562000000008</v>
      </c>
      <c r="I1516" s="2">
        <f t="array" ref="I1516">SUMPRODUCT(B1500:B1519, (ROW(B1500:B1519)-ROW(B1500)+1)) / (20*21/2)</f>
        <v>54.489216666666664</v>
      </c>
      <c r="J1516" s="2">
        <f t="shared" si="186"/>
        <v>54.707961686962904</v>
      </c>
      <c r="K1516" s="2">
        <f t="shared" si="180"/>
        <v>53.084770939338028</v>
      </c>
    </row>
    <row r="1517" spans="1:11" ht="13.5" x14ac:dyDescent="0.25">
      <c r="A1517" s="3">
        <v>44222</v>
      </c>
      <c r="B1517" s="2">
        <v>52.874299999999998</v>
      </c>
      <c r="C1517" s="2">
        <f t="shared" si="181"/>
        <v>-0.43550000000000466</v>
      </c>
      <c r="D1517" s="2">
        <f t="shared" si="182"/>
        <v>54.11999999999999</v>
      </c>
      <c r="E1517" s="2">
        <f t="shared" si="184"/>
        <v>55.299549999999996</v>
      </c>
      <c r="F1517" s="2">
        <f t="shared" si="185"/>
        <v>54.826020000000007</v>
      </c>
      <c r="G1517" s="2">
        <f t="shared" si="179"/>
        <v>53.569623999999983</v>
      </c>
      <c r="H1517" s="2">
        <f t="shared" si="183"/>
        <v>47.30498750000001</v>
      </c>
      <c r="I1517" s="2">
        <f t="array" ref="I1517">SUMPRODUCT(B1501:B1520, (ROW(B1501:B1520)-ROW(B1501)+1)) / (20*21/2)</f>
        <v>54.329739047619036</v>
      </c>
      <c r="J1517" s="2">
        <f t="shared" si="186"/>
        <v>54.533327240585479</v>
      </c>
      <c r="K1517" s="2">
        <f t="shared" si="180"/>
        <v>53.076517177011048</v>
      </c>
    </row>
    <row r="1518" spans="1:11" ht="13.5" x14ac:dyDescent="0.25">
      <c r="A1518" s="3">
        <v>44223</v>
      </c>
      <c r="B1518" s="2">
        <v>53.550800000000002</v>
      </c>
      <c r="C1518" s="2">
        <f t="shared" si="181"/>
        <v>0.67650000000000432</v>
      </c>
      <c r="D1518" s="2">
        <f t="shared" si="182"/>
        <v>53.494839999999996</v>
      </c>
      <c r="E1518" s="2">
        <f t="shared" si="184"/>
        <v>54.979190000000003</v>
      </c>
      <c r="F1518" s="2">
        <f t="shared" si="185"/>
        <v>54.704329999999992</v>
      </c>
      <c r="G1518" s="2">
        <f t="shared" si="179"/>
        <v>53.727779999999981</v>
      </c>
      <c r="H1518" s="2">
        <f t="shared" si="183"/>
        <v>47.341692500000001</v>
      </c>
      <c r="I1518" s="2">
        <f t="array" ref="I1518">SUMPRODUCT(B1502:B1521, (ROW(B1502:B1521)-ROW(B1502)+1)) / (20*21/2)</f>
        <v>54.325781428571432</v>
      </c>
      <c r="J1518" s="2">
        <f t="shared" si="186"/>
        <v>54.439753217672575</v>
      </c>
      <c r="K1518" s="2">
        <f t="shared" si="180"/>
        <v>53.095116503402771</v>
      </c>
    </row>
    <row r="1519" spans="1:11" ht="13.5" x14ac:dyDescent="0.25">
      <c r="A1519" s="3">
        <v>44224</v>
      </c>
      <c r="B1519" s="2">
        <v>52.874299999999998</v>
      </c>
      <c r="C1519" s="2">
        <f t="shared" si="181"/>
        <v>-0.67650000000000432</v>
      </c>
      <c r="D1519" s="2">
        <f t="shared" si="182"/>
        <v>53.183799999999998</v>
      </c>
      <c r="E1519" s="2">
        <f t="shared" si="184"/>
        <v>54.575630000000004</v>
      </c>
      <c r="F1519" s="2">
        <f t="shared" si="185"/>
        <v>54.548815000000005</v>
      </c>
      <c r="G1519" s="2">
        <f t="shared" si="179"/>
        <v>53.869295999999984</v>
      </c>
      <c r="H1519" s="2">
        <f t="shared" si="183"/>
        <v>47.381946500000005</v>
      </c>
      <c r="I1519" s="2">
        <f t="array" ref="I1519">SUMPRODUCT(B1503:B1522, (ROW(B1503:B1522)-ROW(B1503)+1)) / (20*21/2)</f>
        <v>54.247766666666664</v>
      </c>
      <c r="J1519" s="2">
        <f t="shared" si="186"/>
        <v>54.290662435037092</v>
      </c>
      <c r="K1519" s="2">
        <f t="shared" si="180"/>
        <v>53.086457032681096</v>
      </c>
    </row>
    <row r="1520" spans="1:11" ht="13.5" x14ac:dyDescent="0.25">
      <c r="A1520" s="3">
        <v>44225</v>
      </c>
      <c r="B1520" s="2">
        <v>52.874299999999998</v>
      </c>
      <c r="C1520" s="2">
        <f t="shared" si="181"/>
        <v>0</v>
      </c>
      <c r="D1520" s="2">
        <f t="shared" si="182"/>
        <v>53.096699999999998</v>
      </c>
      <c r="E1520" s="2">
        <f t="shared" si="184"/>
        <v>54.186849999999993</v>
      </c>
      <c r="F1520" s="2">
        <f t="shared" si="185"/>
        <v>54.471054999999993</v>
      </c>
      <c r="G1520" s="2">
        <f t="shared" si="179"/>
        <v>53.983441999999975</v>
      </c>
      <c r="H1520" s="2">
        <f t="shared" si="183"/>
        <v>47.428890499999994</v>
      </c>
      <c r="I1520" s="2">
        <f t="array" ref="I1520">SUMPRODUCT(B1504:B1523, (ROW(B1504:B1523)-ROW(B1504)+1)) / (20*21/2)</f>
        <v>54.246770952380949</v>
      </c>
      <c r="J1520" s="2">
        <f t="shared" si="186"/>
        <v>54.155770774557368</v>
      </c>
      <c r="K1520" s="2">
        <f t="shared" si="180"/>
        <v>53.078137149046547</v>
      </c>
    </row>
    <row r="1521" spans="1:11" ht="13.5" x14ac:dyDescent="0.25">
      <c r="A1521" s="3">
        <v>44228</v>
      </c>
      <c r="B1521" s="2">
        <v>54.429499999999997</v>
      </c>
      <c r="C1521" s="2">
        <f t="shared" si="181"/>
        <v>1.5551999999999992</v>
      </c>
      <c r="D1521" s="2">
        <f t="shared" si="182"/>
        <v>53.320640000000004</v>
      </c>
      <c r="E1521" s="2">
        <f t="shared" si="184"/>
        <v>54.109099999999998</v>
      </c>
      <c r="F1521" s="2">
        <f t="shared" si="185"/>
        <v>54.471054999999993</v>
      </c>
      <c r="G1521" s="2">
        <f t="shared" si="179"/>
        <v>54.072239999999987</v>
      </c>
      <c r="H1521" s="2">
        <f t="shared" si="183"/>
        <v>47.490128000000006</v>
      </c>
      <c r="I1521" s="2">
        <f t="array" ref="I1521">SUMPRODUCT(B1505:B1524, (ROW(B1505:B1524)-ROW(B1505)+1)) / (20*21/2)</f>
        <v>54.082855238095242</v>
      </c>
      <c r="J1521" s="2">
        <f t="shared" si="186"/>
        <v>54.181840224599519</v>
      </c>
      <c r="K1521" s="2">
        <f t="shared" si="180"/>
        <v>53.131131770652566</v>
      </c>
    </row>
    <row r="1522" spans="1:11" ht="13.5" x14ac:dyDescent="0.25">
      <c r="A1522" s="3">
        <v>44229</v>
      </c>
      <c r="B1522" s="2">
        <v>53.651899999999998</v>
      </c>
      <c r="C1522" s="2">
        <f t="shared" si="181"/>
        <v>-0.77759999999999962</v>
      </c>
      <c r="D1522" s="2">
        <f t="shared" si="182"/>
        <v>53.476159999999993</v>
      </c>
      <c r="E1522" s="2">
        <f t="shared" si="184"/>
        <v>53.798079999999992</v>
      </c>
      <c r="F1522" s="2">
        <f t="shared" si="185"/>
        <v>54.439954999999983</v>
      </c>
      <c r="G1522" s="2">
        <f t="shared" ref="G1522:G1585" si="187">AVERAGE(B1473:B1522)</f>
        <v>54.084681999999987</v>
      </c>
      <c r="H1522" s="2">
        <f t="shared" si="183"/>
        <v>47.541167000000002</v>
      </c>
      <c r="I1522" s="2">
        <f t="array" ref="I1522">SUMPRODUCT(B1506:B1525, (ROW(B1506:B1525)-ROW(B1506)+1)) / (20*21/2)</f>
        <v>53.995953333333325</v>
      </c>
      <c r="J1522" s="2">
        <f t="shared" si="186"/>
        <v>54.131369727018608</v>
      </c>
      <c r="K1522" s="2">
        <f t="shared" si="180"/>
        <v>53.151554054156385</v>
      </c>
    </row>
    <row r="1523" spans="1:11" ht="13.5" x14ac:dyDescent="0.25">
      <c r="A1523" s="3">
        <v>44230</v>
      </c>
      <c r="B1523" s="2">
        <v>54.429499999999997</v>
      </c>
      <c r="C1523" s="2">
        <f t="shared" si="181"/>
        <v>0.77759999999999962</v>
      </c>
      <c r="D1523" s="2">
        <f t="shared" si="182"/>
        <v>53.651899999999998</v>
      </c>
      <c r="E1523" s="2">
        <f t="shared" si="184"/>
        <v>53.573369999999997</v>
      </c>
      <c r="F1523" s="2">
        <f t="shared" si="185"/>
        <v>54.517714999999988</v>
      </c>
      <c r="G1523" s="2">
        <f t="shared" si="187"/>
        <v>54.113607999999985</v>
      </c>
      <c r="H1523" s="2">
        <f t="shared" si="183"/>
        <v>47.589645000000012</v>
      </c>
      <c r="I1523" s="2">
        <f t="array" ref="I1523">SUMPRODUCT(B1507:B1526, (ROW(B1507:B1526)-ROW(B1507)+1)) / (20*21/2)</f>
        <v>53.834661428571422</v>
      </c>
      <c r="J1523" s="2">
        <f t="shared" si="186"/>
        <v>54.159763086350168</v>
      </c>
      <c r="K1523" s="2">
        <f t="shared" ref="K1523:K1586" si="188">$K$4*B1523+(1-$K$4)*K1522</f>
        <v>53.201669581444371</v>
      </c>
    </row>
    <row r="1524" spans="1:11" ht="13.5" x14ac:dyDescent="0.25">
      <c r="A1524" s="3">
        <v>44231</v>
      </c>
      <c r="B1524" s="2">
        <v>52.796599999999998</v>
      </c>
      <c r="C1524" s="2">
        <f t="shared" si="181"/>
        <v>-1.6328999999999994</v>
      </c>
      <c r="D1524" s="2">
        <f t="shared" si="182"/>
        <v>53.636359999999989</v>
      </c>
      <c r="E1524" s="2">
        <f t="shared" si="184"/>
        <v>53.410080000000008</v>
      </c>
      <c r="F1524" s="2">
        <f t="shared" si="185"/>
        <v>54.564369999999982</v>
      </c>
      <c r="G1524" s="2">
        <f t="shared" si="187"/>
        <v>54.108943999999994</v>
      </c>
      <c r="H1524" s="2">
        <f t="shared" si="183"/>
        <v>47.632924500000001</v>
      </c>
      <c r="I1524" s="2">
        <f t="array" ref="I1524">SUMPRODUCT(B1508:B1527, (ROW(B1508:B1527)-ROW(B1508)+1)) / (20*21/2)</f>
        <v>53.691665238095247</v>
      </c>
      <c r="J1524" s="2">
        <f t="shared" si="186"/>
        <v>54.029938030507296</v>
      </c>
      <c r="K1524" s="2">
        <f t="shared" si="188"/>
        <v>53.185784499819107</v>
      </c>
    </row>
    <row r="1525" spans="1:11" ht="13.5" x14ac:dyDescent="0.25">
      <c r="A1525" s="3">
        <v>44232</v>
      </c>
      <c r="B1525" s="2">
        <v>53.651899999999998</v>
      </c>
      <c r="C1525" s="2">
        <f t="shared" si="181"/>
        <v>0.85529999999999973</v>
      </c>
      <c r="D1525" s="2">
        <f t="shared" si="182"/>
        <v>53.791880000000006</v>
      </c>
      <c r="E1525" s="2">
        <f t="shared" si="184"/>
        <v>53.444290000000002</v>
      </c>
      <c r="F1525" s="2">
        <f t="shared" si="185"/>
        <v>54.536764999999988</v>
      </c>
      <c r="G1525" s="2">
        <f t="shared" si="187"/>
        <v>54.135382</v>
      </c>
      <c r="H1525" s="2">
        <f t="shared" si="183"/>
        <v>47.673859</v>
      </c>
      <c r="I1525" s="2">
        <f t="array" ref="I1525">SUMPRODUCT(B1509:B1528, (ROW(B1509:B1528)-ROW(B1509)+1)) / (20*21/2)</f>
        <v>53.603020476190473</v>
      </c>
      <c r="J1525" s="2">
        <f t="shared" si="186"/>
        <v>53.993934408554217</v>
      </c>
      <c r="K1525" s="2">
        <f t="shared" si="188"/>
        <v>53.20406353904189</v>
      </c>
    </row>
    <row r="1526" spans="1:11" ht="13.5" x14ac:dyDescent="0.25">
      <c r="A1526" s="3">
        <v>44235</v>
      </c>
      <c r="B1526" s="2">
        <v>52.843200000000003</v>
      </c>
      <c r="C1526" s="2">
        <f t="shared" si="181"/>
        <v>-0.80869999999999465</v>
      </c>
      <c r="D1526" s="2">
        <f t="shared" si="182"/>
        <v>53.474620000000002</v>
      </c>
      <c r="E1526" s="2">
        <f t="shared" si="184"/>
        <v>53.397630000000007</v>
      </c>
      <c r="F1526" s="2">
        <f t="shared" si="185"/>
        <v>54.391359999999985</v>
      </c>
      <c r="G1526" s="2">
        <f t="shared" si="187"/>
        <v>54.151865999999991</v>
      </c>
      <c r="H1526" s="2">
        <f t="shared" si="183"/>
        <v>47.717302500000002</v>
      </c>
      <c r="I1526" s="2">
        <f t="array" ref="I1526">SUMPRODUCT(B1510:B1529, (ROW(B1510:B1529)-ROW(B1510)+1)) / (20*21/2)</f>
        <v>53.552479523809531</v>
      </c>
      <c r="J1526" s="2">
        <f t="shared" si="186"/>
        <v>53.884340655358578</v>
      </c>
      <c r="K1526" s="2">
        <f t="shared" si="188"/>
        <v>53.189912027706917</v>
      </c>
    </row>
    <row r="1527" spans="1:11" ht="13.5" x14ac:dyDescent="0.25">
      <c r="A1527" s="3">
        <v>44236</v>
      </c>
      <c r="B1527" s="2">
        <v>52.889899999999997</v>
      </c>
      <c r="C1527" s="2">
        <f t="shared" si="181"/>
        <v>4.6699999999994191E-2</v>
      </c>
      <c r="D1527" s="2">
        <f t="shared" si="182"/>
        <v>53.322219999999994</v>
      </c>
      <c r="E1527" s="2">
        <f t="shared" si="184"/>
        <v>53.399189999999997</v>
      </c>
      <c r="F1527" s="2">
        <f t="shared" si="185"/>
        <v>54.349369999999979</v>
      </c>
      <c r="G1527" s="2">
        <f t="shared" si="187"/>
        <v>54.172393999999997</v>
      </c>
      <c r="H1527" s="2">
        <f t="shared" si="183"/>
        <v>47.764496999999999</v>
      </c>
      <c r="I1527" s="2">
        <f t="array" ref="I1527">SUMPRODUCT(B1511:B1530, (ROW(B1511:B1530)-ROW(B1511)+1)) / (20*21/2)</f>
        <v>53.451548095238095</v>
      </c>
      <c r="J1527" s="2">
        <f t="shared" si="186"/>
        <v>53.789632021514898</v>
      </c>
      <c r="K1527" s="2">
        <f t="shared" si="188"/>
        <v>53.17814685014978</v>
      </c>
    </row>
    <row r="1528" spans="1:11" ht="13.5" x14ac:dyDescent="0.25">
      <c r="A1528" s="3">
        <v>44237</v>
      </c>
      <c r="B1528" s="2">
        <v>53.418599999999998</v>
      </c>
      <c r="C1528" s="2">
        <f t="shared" si="181"/>
        <v>0.52870000000000061</v>
      </c>
      <c r="D1528" s="2">
        <f t="shared" si="182"/>
        <v>53.120039999999996</v>
      </c>
      <c r="E1528" s="2">
        <f t="shared" si="184"/>
        <v>53.385970000000007</v>
      </c>
      <c r="F1528" s="2">
        <f t="shared" si="185"/>
        <v>54.182579999999987</v>
      </c>
      <c r="G1528" s="2">
        <f t="shared" si="187"/>
        <v>54.191055999999989</v>
      </c>
      <c r="H1528" s="2">
        <f t="shared" si="183"/>
        <v>47.820852500000008</v>
      </c>
      <c r="I1528" s="2">
        <f t="array" ref="I1528">SUMPRODUCT(B1512:B1531, (ROW(B1512:B1531)-ROW(B1512)+1)) / (20*21/2)</f>
        <v>53.397598571428588</v>
      </c>
      <c r="J1528" s="2">
        <f t="shared" si="186"/>
        <v>53.754295638513476</v>
      </c>
      <c r="K1528" s="2">
        <f t="shared" si="188"/>
        <v>53.187576385438028</v>
      </c>
    </row>
    <row r="1529" spans="1:11" ht="13.5" x14ac:dyDescent="0.25">
      <c r="A1529" s="3">
        <v>44238</v>
      </c>
      <c r="B1529" s="2">
        <v>53.651899999999998</v>
      </c>
      <c r="C1529" s="2">
        <f t="shared" si="181"/>
        <v>0.23329999999999984</v>
      </c>
      <c r="D1529" s="2">
        <f t="shared" si="182"/>
        <v>53.291099999999993</v>
      </c>
      <c r="E1529" s="2">
        <f t="shared" si="184"/>
        <v>53.463729999999998</v>
      </c>
      <c r="F1529" s="2">
        <f t="shared" si="185"/>
        <v>54.019679999999994</v>
      </c>
      <c r="G1529" s="2">
        <f t="shared" si="187"/>
        <v>54.190899999999985</v>
      </c>
      <c r="H1529" s="2">
        <f t="shared" si="183"/>
        <v>47.884685000000019</v>
      </c>
      <c r="I1529" s="2">
        <f t="array" ref="I1529">SUMPRODUCT(B1513:B1532, (ROW(B1513:B1532)-ROW(B1513)+1)) / (20*21/2)</f>
        <v>53.367715238095236</v>
      </c>
      <c r="J1529" s="2">
        <f t="shared" si="186"/>
        <v>53.744543672940758</v>
      </c>
      <c r="K1529" s="2">
        <f t="shared" si="188"/>
        <v>53.205785154636537</v>
      </c>
    </row>
    <row r="1530" spans="1:11" ht="13.5" x14ac:dyDescent="0.25">
      <c r="A1530" s="3">
        <v>44239</v>
      </c>
      <c r="B1530" s="2">
        <v>52.959899999999998</v>
      </c>
      <c r="C1530" s="2">
        <f t="shared" si="181"/>
        <v>-0.69200000000000017</v>
      </c>
      <c r="D1530" s="2">
        <f t="shared" si="182"/>
        <v>53.152700000000003</v>
      </c>
      <c r="E1530" s="2">
        <f t="shared" si="184"/>
        <v>53.472290000000008</v>
      </c>
      <c r="F1530" s="2">
        <f t="shared" si="185"/>
        <v>53.82956999999999</v>
      </c>
      <c r="G1530" s="2">
        <f t="shared" si="187"/>
        <v>54.17705999999999</v>
      </c>
      <c r="H1530" s="2">
        <f t="shared" si="183"/>
        <v>47.951161500000026</v>
      </c>
      <c r="I1530" s="2">
        <f t="array" ref="I1530">SUMPRODUCT(B1514:B1533, (ROW(B1514:B1533)-ROW(B1514)+1)) / (20*21/2)</f>
        <v>53.368562857142862</v>
      </c>
      <c r="J1530" s="2">
        <f t="shared" si="186"/>
        <v>53.669815704089253</v>
      </c>
      <c r="K1530" s="2">
        <f t="shared" si="188"/>
        <v>53.196142599552758</v>
      </c>
    </row>
    <row r="1531" spans="1:11" ht="13.5" x14ac:dyDescent="0.25">
      <c r="A1531" s="3">
        <v>44242</v>
      </c>
      <c r="B1531" s="2">
        <v>53.263100000000001</v>
      </c>
      <c r="C1531" s="2">
        <f t="shared" si="181"/>
        <v>0.30320000000000391</v>
      </c>
      <c r="D1531" s="2">
        <f t="shared" si="182"/>
        <v>53.23668</v>
      </c>
      <c r="E1531" s="2">
        <f t="shared" si="184"/>
        <v>53.355650000000004</v>
      </c>
      <c r="F1531" s="2">
        <f t="shared" si="185"/>
        <v>53.73237499999999</v>
      </c>
      <c r="G1531" s="2">
        <f t="shared" si="187"/>
        <v>54.173949999999998</v>
      </c>
      <c r="H1531" s="2">
        <f t="shared" si="183"/>
        <v>48.025085500000024</v>
      </c>
      <c r="I1531" s="2">
        <f t="array" ref="I1531">SUMPRODUCT(B1515:B1534, (ROW(B1515:B1534)-ROW(B1515)+1)) / (20*21/2)</f>
        <v>53.384184285714291</v>
      </c>
      <c r="J1531" s="2">
        <f t="shared" si="186"/>
        <v>53.631080875128369</v>
      </c>
      <c r="K1531" s="2">
        <f t="shared" si="188"/>
        <v>53.198768379962459</v>
      </c>
    </row>
    <row r="1532" spans="1:11" ht="13.5" x14ac:dyDescent="0.25">
      <c r="A1532" s="3">
        <v>44243</v>
      </c>
      <c r="B1532" s="2">
        <v>53.418599999999998</v>
      </c>
      <c r="C1532" s="2">
        <f t="shared" si="181"/>
        <v>0.15549999999999642</v>
      </c>
      <c r="D1532" s="2">
        <f t="shared" si="182"/>
        <v>53.34241999999999</v>
      </c>
      <c r="E1532" s="2">
        <f t="shared" si="184"/>
        <v>53.332319999999996</v>
      </c>
      <c r="F1532" s="2">
        <f t="shared" si="185"/>
        <v>53.56519999999999</v>
      </c>
      <c r="G1532" s="2">
        <f t="shared" si="187"/>
        <v>54.153731999999991</v>
      </c>
      <c r="H1532" s="2">
        <f t="shared" si="183"/>
        <v>48.105546000000032</v>
      </c>
      <c r="I1532" s="2">
        <f t="array" ref="I1532">SUMPRODUCT(B1516:B1535, (ROW(B1516:B1535)-ROW(B1516)+1)) / (20*21/2)</f>
        <v>53.410545714285711</v>
      </c>
      <c r="J1532" s="2">
        <f t="shared" si="186"/>
        <v>53.610844601306617</v>
      </c>
      <c r="K1532" s="2">
        <f t="shared" si="188"/>
        <v>53.20738922780707</v>
      </c>
    </row>
    <row r="1533" spans="1:11" ht="13.5" x14ac:dyDescent="0.25">
      <c r="A1533" s="3">
        <v>44244</v>
      </c>
      <c r="B1533" s="2">
        <v>53.574100000000001</v>
      </c>
      <c r="C1533" s="2">
        <f t="shared" si="181"/>
        <v>0.15550000000000352</v>
      </c>
      <c r="D1533" s="2">
        <f t="shared" si="182"/>
        <v>53.373519999999999</v>
      </c>
      <c r="E1533" s="2">
        <f t="shared" si="184"/>
        <v>53.246780000000001</v>
      </c>
      <c r="F1533" s="2">
        <f t="shared" si="185"/>
        <v>53.410074999999992</v>
      </c>
      <c r="G1533" s="2">
        <f t="shared" si="187"/>
        <v>54.136623999999983</v>
      </c>
      <c r="H1533" s="2">
        <f t="shared" si="183"/>
        <v>48.192370500000031</v>
      </c>
      <c r="I1533" s="2">
        <f t="array" ref="I1533">SUMPRODUCT(B1517:B1536, (ROW(B1517:B1536)-ROW(B1517)+1)) / (20*21/2)</f>
        <v>53.569353333333339</v>
      </c>
      <c r="J1533" s="2">
        <f t="shared" si="186"/>
        <v>53.607345115467893</v>
      </c>
      <c r="K1533" s="2">
        <f t="shared" si="188"/>
        <v>53.221770042402873</v>
      </c>
    </row>
    <row r="1534" spans="1:11" ht="13.5" x14ac:dyDescent="0.25">
      <c r="A1534" s="3">
        <v>44245</v>
      </c>
      <c r="B1534" s="2">
        <v>53.574100000000001</v>
      </c>
      <c r="C1534" s="2">
        <f t="shared" si="181"/>
        <v>0</v>
      </c>
      <c r="D1534" s="2">
        <f t="shared" si="182"/>
        <v>53.357959999999991</v>
      </c>
      <c r="E1534" s="2">
        <f t="shared" si="184"/>
        <v>53.324529999999996</v>
      </c>
      <c r="F1534" s="2">
        <f t="shared" si="185"/>
        <v>53.367305000000002</v>
      </c>
      <c r="G1534" s="2">
        <f t="shared" si="187"/>
        <v>54.125737999999984</v>
      </c>
      <c r="H1534" s="2">
        <f t="shared" si="183"/>
        <v>48.278160500000034</v>
      </c>
      <c r="I1534" s="2">
        <f t="array" ref="I1534">SUMPRODUCT(B1518:B1537, (ROW(B1518:B1537)-ROW(B1518)+1)) / (20*21/2)</f>
        <v>53.711724285714283</v>
      </c>
      <c r="J1534" s="2">
        <f t="shared" si="186"/>
        <v>53.604178913994758</v>
      </c>
      <c r="K1534" s="2">
        <f t="shared" si="188"/>
        <v>53.235586903485121</v>
      </c>
    </row>
    <row r="1535" spans="1:11" ht="13.5" x14ac:dyDescent="0.25">
      <c r="A1535" s="3">
        <v>44246</v>
      </c>
      <c r="B1535" s="2">
        <v>53.644100000000002</v>
      </c>
      <c r="C1535" s="2">
        <f t="shared" si="181"/>
        <v>7.0000000000000284E-2</v>
      </c>
      <c r="D1535" s="2">
        <f t="shared" si="182"/>
        <v>53.494799999999998</v>
      </c>
      <c r="E1535" s="2">
        <f t="shared" si="184"/>
        <v>53.323749999999997</v>
      </c>
      <c r="F1535" s="2">
        <f t="shared" si="185"/>
        <v>53.38402</v>
      </c>
      <c r="G1535" s="2">
        <f t="shared" si="187"/>
        <v>54.141133999999987</v>
      </c>
      <c r="H1535" s="2">
        <f t="shared" si="183"/>
        <v>48.360162500000023</v>
      </c>
      <c r="I1535" s="2">
        <f t="array" ref="I1535">SUMPRODUCT(B1519:B1538, (ROW(B1519:B1538)-ROW(B1519)+1)) / (20*21/2)</f>
        <v>53.844134761904762</v>
      </c>
      <c r="J1535" s="2">
        <f t="shared" si="186"/>
        <v>53.607980922185732</v>
      </c>
      <c r="K1535" s="2">
        <f t="shared" si="188"/>
        <v>53.251607024917078</v>
      </c>
    </row>
    <row r="1536" spans="1:11" ht="13.5" x14ac:dyDescent="0.25">
      <c r="A1536" s="3">
        <v>44249</v>
      </c>
      <c r="B1536" s="2">
        <v>55.051499999999997</v>
      </c>
      <c r="C1536" s="2">
        <f t="shared" si="181"/>
        <v>1.4073999999999955</v>
      </c>
      <c r="D1536" s="2">
        <f t="shared" si="182"/>
        <v>53.85248</v>
      </c>
      <c r="E1536" s="2">
        <f t="shared" si="184"/>
        <v>53.544579999999996</v>
      </c>
      <c r="F1536" s="2">
        <f t="shared" si="185"/>
        <v>53.471105000000001</v>
      </c>
      <c r="G1536" s="2">
        <f t="shared" si="187"/>
        <v>54.159795999999979</v>
      </c>
      <c r="H1536" s="2">
        <f t="shared" si="183"/>
        <v>48.44923600000002</v>
      </c>
      <c r="I1536" s="2">
        <f t="array" ref="I1536">SUMPRODUCT(B1520:B1539, (ROW(B1520:B1539)-ROW(B1520)+1)) / (20*21/2)</f>
        <v>53.960920476190473</v>
      </c>
      <c r="J1536" s="2">
        <f t="shared" si="186"/>
        <v>53.745458929596616</v>
      </c>
      <c r="K1536" s="2">
        <f t="shared" si="188"/>
        <v>53.322191063155628</v>
      </c>
    </row>
    <row r="1537" spans="1:11" ht="13.5" x14ac:dyDescent="0.25">
      <c r="A1537" s="3">
        <v>44250</v>
      </c>
      <c r="B1537" s="2">
        <v>54.966000000000001</v>
      </c>
      <c r="C1537" s="2">
        <f t="shared" si="181"/>
        <v>-8.5499999999996135E-2</v>
      </c>
      <c r="D1537" s="2">
        <f t="shared" si="182"/>
        <v>54.161960000000001</v>
      </c>
      <c r="E1537" s="2">
        <f t="shared" si="184"/>
        <v>53.752189999999985</v>
      </c>
      <c r="F1537" s="2">
        <f t="shared" si="185"/>
        <v>53.575689999999994</v>
      </c>
      <c r="G1537" s="2">
        <f t="shared" si="187"/>
        <v>54.172237999999979</v>
      </c>
      <c r="H1537" s="2">
        <f t="shared" si="183"/>
        <v>48.541296000000017</v>
      </c>
      <c r="I1537" s="2">
        <f t="array" ref="I1537">SUMPRODUCT(B1521:B1540, (ROW(B1521:B1540)-ROW(B1521)+1)) / (20*21/2)</f>
        <v>54.062999523809523</v>
      </c>
      <c r="J1537" s="2">
        <f t="shared" si="186"/>
        <v>53.861700936301702</v>
      </c>
      <c r="K1537" s="2">
        <f t="shared" si="188"/>
        <v>53.386654158718152</v>
      </c>
    </row>
    <row r="1538" spans="1:11" ht="13.5" x14ac:dyDescent="0.25">
      <c r="A1538" s="3">
        <v>44251</v>
      </c>
      <c r="B1538" s="2">
        <v>54.966000000000001</v>
      </c>
      <c r="C1538" s="2">
        <f t="shared" si="181"/>
        <v>0</v>
      </c>
      <c r="D1538" s="2">
        <f t="shared" si="182"/>
        <v>54.440340000000006</v>
      </c>
      <c r="E1538" s="2">
        <f t="shared" si="184"/>
        <v>53.906929999999988</v>
      </c>
      <c r="F1538" s="2">
        <f t="shared" si="185"/>
        <v>53.646450000000002</v>
      </c>
      <c r="G1538" s="2">
        <f t="shared" si="187"/>
        <v>54.203185999999981</v>
      </c>
      <c r="H1538" s="2">
        <f t="shared" si="183"/>
        <v>48.633424500000018</v>
      </c>
      <c r="I1538" s="2">
        <f t="array" ref="I1538">SUMPRODUCT(B1522:B1541, (ROW(B1522:B1541)-ROW(B1522)+1)) / (20*21/2)</f>
        <v>54.205440952380947</v>
      </c>
      <c r="J1538" s="2">
        <f t="shared" si="186"/>
        <v>53.96687227570154</v>
      </c>
      <c r="K1538" s="2">
        <f t="shared" si="188"/>
        <v>53.44858928974881</v>
      </c>
    </row>
    <row r="1539" spans="1:11" ht="13.5" x14ac:dyDescent="0.25">
      <c r="A1539" s="3">
        <v>44252</v>
      </c>
      <c r="B1539" s="2">
        <v>54.872700000000002</v>
      </c>
      <c r="C1539" s="2">
        <f t="shared" si="181"/>
        <v>-9.3299999999999272E-2</v>
      </c>
      <c r="D1539" s="2">
        <f t="shared" si="182"/>
        <v>54.700059999999993</v>
      </c>
      <c r="E1539" s="2">
        <f t="shared" si="184"/>
        <v>54.029009999999992</v>
      </c>
      <c r="F1539" s="2">
        <f t="shared" si="185"/>
        <v>53.746369999999999</v>
      </c>
      <c r="G1539" s="2">
        <f t="shared" si="187"/>
        <v>54.213761999999981</v>
      </c>
      <c r="H1539" s="2">
        <f t="shared" si="183"/>
        <v>48.721224500000019</v>
      </c>
      <c r="I1539" s="2">
        <f t="array" ref="I1539">SUMPRODUCT(B1523:B1542, (ROW(B1523:B1542)-ROW(B1523)+1)) / (20*21/2)</f>
        <v>54.40501714285714</v>
      </c>
      <c r="J1539" s="2">
        <f t="shared" si="186"/>
        <v>54.053141582777585</v>
      </c>
      <c r="K1539" s="2">
        <f t="shared" si="188"/>
        <v>53.504436768582195</v>
      </c>
    </row>
    <row r="1540" spans="1:11" ht="13.5" x14ac:dyDescent="0.25">
      <c r="A1540" s="3">
        <v>44253</v>
      </c>
      <c r="B1540" s="2">
        <v>54.818199999999997</v>
      </c>
      <c r="C1540" s="2">
        <f t="shared" ref="C1540:C1603" si="189">B1540-B1539</f>
        <v>-5.4500000000004434E-2</v>
      </c>
      <c r="D1540" s="2">
        <f t="shared" si="182"/>
        <v>54.93488</v>
      </c>
      <c r="E1540" s="2">
        <f t="shared" si="184"/>
        <v>54.214840000000002</v>
      </c>
      <c r="F1540" s="2">
        <f t="shared" si="185"/>
        <v>53.843565000000012</v>
      </c>
      <c r="G1540" s="2">
        <f t="shared" si="187"/>
        <v>54.252639999999985</v>
      </c>
      <c r="H1540" s="2">
        <f t="shared" si="183"/>
        <v>48.803924000000016</v>
      </c>
      <c r="I1540" s="2">
        <f t="array" ref="I1540">SUMPRODUCT(B1524:B1543, (ROW(B1524:B1543)-ROW(B1524)+1)) / (20*21/2)</f>
        <v>54.658647142857141</v>
      </c>
      <c r="J1540" s="2">
        <f t="shared" si="186"/>
        <v>54.126004289179718</v>
      </c>
      <c r="K1540" s="2">
        <f t="shared" si="188"/>
        <v>53.555956895304462</v>
      </c>
    </row>
    <row r="1541" spans="1:11" ht="13.5" x14ac:dyDescent="0.25">
      <c r="A1541" s="3">
        <v>44256</v>
      </c>
      <c r="B1541" s="2">
        <v>55.339199999999998</v>
      </c>
      <c r="C1541" s="2">
        <f t="shared" si="189"/>
        <v>0.5210000000000008</v>
      </c>
      <c r="D1541" s="2">
        <f t="shared" si="182"/>
        <v>54.992419999999996</v>
      </c>
      <c r="E1541" s="2">
        <f t="shared" si="184"/>
        <v>54.422450000000005</v>
      </c>
      <c r="F1541" s="2">
        <f t="shared" si="185"/>
        <v>53.889050000000012</v>
      </c>
      <c r="G1541" s="2">
        <f t="shared" si="187"/>
        <v>54.275499999999973</v>
      </c>
      <c r="H1541" s="2">
        <f t="shared" si="183"/>
        <v>48.889263000000028</v>
      </c>
      <c r="I1541" s="2">
        <f t="array" ref="I1541">SUMPRODUCT(B1525:B1544, (ROW(B1525:B1544)-ROW(B1525)+1)) / (20*21/2)</f>
        <v>54.98455666666667</v>
      </c>
      <c r="J1541" s="2">
        <f t="shared" si="186"/>
        <v>54.241546737829275</v>
      </c>
      <c r="K1541" s="2">
        <f t="shared" si="188"/>
        <v>53.625887997449382</v>
      </c>
    </row>
    <row r="1542" spans="1:11" ht="13.5" x14ac:dyDescent="0.25">
      <c r="A1542" s="3">
        <v>44257</v>
      </c>
      <c r="B1542" s="2">
        <v>55.9846</v>
      </c>
      <c r="C1542" s="2">
        <f t="shared" si="189"/>
        <v>0.64540000000000219</v>
      </c>
      <c r="D1542" s="2">
        <f t="shared" ref="D1542:D1605" si="190">AVERAGE(B1538:B1542)</f>
        <v>55.19614</v>
      </c>
      <c r="E1542" s="2">
        <f t="shared" si="184"/>
        <v>54.679050000000004</v>
      </c>
      <c r="F1542" s="2">
        <f t="shared" si="185"/>
        <v>54.005685000000007</v>
      </c>
      <c r="G1542" s="2">
        <f t="shared" si="187"/>
        <v>54.315155999999988</v>
      </c>
      <c r="H1542" s="2">
        <f t="shared" si="183"/>
        <v>48.974001000000015</v>
      </c>
      <c r="I1542" s="2">
        <f t="array" ref="I1542">SUMPRODUCT(B1526:B1545, (ROW(B1526:B1545)-ROW(B1526)+1)) / (20*21/2)</f>
        <v>55.452279999999995</v>
      </c>
      <c r="J1542" s="2">
        <f t="shared" si="186"/>
        <v>54.407551810416962</v>
      </c>
      <c r="K1542" s="2">
        <f t="shared" si="188"/>
        <v>53.71838650735333</v>
      </c>
    </row>
    <row r="1543" spans="1:11" ht="13.5" x14ac:dyDescent="0.25">
      <c r="A1543" s="3">
        <v>44258</v>
      </c>
      <c r="B1543" s="2">
        <v>56.668799999999997</v>
      </c>
      <c r="C1543" s="2">
        <f t="shared" si="189"/>
        <v>0.68419999999999703</v>
      </c>
      <c r="D1543" s="2">
        <f t="shared" si="190"/>
        <v>55.536699999999996</v>
      </c>
      <c r="E1543" s="2">
        <f t="shared" si="184"/>
        <v>54.988520000000008</v>
      </c>
      <c r="F1543" s="2">
        <f t="shared" si="185"/>
        <v>54.117650000000005</v>
      </c>
      <c r="G1543" s="2">
        <f t="shared" si="187"/>
        <v>54.36802999999999</v>
      </c>
      <c r="H1543" s="2">
        <f t="shared" si="183"/>
        <v>49.056332000000019</v>
      </c>
      <c r="I1543" s="2">
        <f t="array" ref="I1543">SUMPRODUCT(B1527:B1546, (ROW(B1527:B1546)-ROW(B1527)+1)) / (20*21/2)</f>
        <v>56.05396523809523</v>
      </c>
      <c r="J1543" s="2">
        <f t="shared" si="186"/>
        <v>54.622908780853443</v>
      </c>
      <c r="K1543" s="2">
        <f t="shared" si="188"/>
        <v>53.834088997261041</v>
      </c>
    </row>
    <row r="1544" spans="1:11" ht="13.5" x14ac:dyDescent="0.25">
      <c r="A1544" s="3">
        <v>44259</v>
      </c>
      <c r="B1544" s="2">
        <v>57.539700000000003</v>
      </c>
      <c r="C1544" s="2">
        <f t="shared" si="189"/>
        <v>0.870900000000006</v>
      </c>
      <c r="D1544" s="2">
        <f t="shared" si="190"/>
        <v>56.070100000000004</v>
      </c>
      <c r="E1544" s="2">
        <f t="shared" si="184"/>
        <v>55.385079999999995</v>
      </c>
      <c r="F1544" s="2">
        <f t="shared" si="185"/>
        <v>54.354804999999999</v>
      </c>
      <c r="G1544" s="2">
        <f t="shared" si="187"/>
        <v>54.438009999999977</v>
      </c>
      <c r="H1544" s="2">
        <f t="shared" si="183"/>
        <v>49.137017500000013</v>
      </c>
      <c r="I1544" s="2">
        <f t="array" ref="I1544">SUMPRODUCT(B1528:B1547, (ROW(B1528:B1547)-ROW(B1528)+1)) / (20*21/2)</f>
        <v>56.699231428571423</v>
      </c>
      <c r="J1544" s="2">
        <f t="shared" si="186"/>
        <v>54.900698420772166</v>
      </c>
      <c r="K1544" s="2">
        <f t="shared" si="188"/>
        <v>53.979407075799827</v>
      </c>
    </row>
    <row r="1545" spans="1:11" ht="13.5" x14ac:dyDescent="0.25">
      <c r="A1545" s="3">
        <v>44260</v>
      </c>
      <c r="B1545" s="2">
        <v>59.265900000000002</v>
      </c>
      <c r="C1545" s="2">
        <f t="shared" si="189"/>
        <v>1.7261999999999986</v>
      </c>
      <c r="D1545" s="2">
        <f t="shared" si="190"/>
        <v>56.95964</v>
      </c>
      <c r="E1545" s="2">
        <f t="shared" si="184"/>
        <v>55.947259999999993</v>
      </c>
      <c r="F1545" s="2">
        <f t="shared" si="185"/>
        <v>54.635505000000009</v>
      </c>
      <c r="G1545" s="2">
        <f t="shared" si="187"/>
        <v>54.542669999999973</v>
      </c>
      <c r="H1545" s="2">
        <f t="shared" si="183"/>
        <v>49.220126500000006</v>
      </c>
      <c r="I1545" s="2">
        <f t="array" ref="I1545">SUMPRODUCT(B1529:B1548, (ROW(B1529:B1548)-ROW(B1529)+1)) / (20*21/2)</f>
        <v>57.339019523809533</v>
      </c>
      <c r="J1545" s="2">
        <f t="shared" si="186"/>
        <v>55.31643190450815</v>
      </c>
      <c r="K1545" s="2">
        <f t="shared" si="188"/>
        <v>54.186720523807679</v>
      </c>
    </row>
    <row r="1546" spans="1:11" ht="13.5" x14ac:dyDescent="0.25">
      <c r="A1546" s="3">
        <v>44263</v>
      </c>
      <c r="B1546" s="2">
        <v>60.953200000000002</v>
      </c>
      <c r="C1546" s="2">
        <f t="shared" si="189"/>
        <v>1.6873000000000005</v>
      </c>
      <c r="D1546" s="2">
        <f t="shared" si="190"/>
        <v>58.082439999999998</v>
      </c>
      <c r="E1546" s="2">
        <f t="shared" si="184"/>
        <v>56.537429999999993</v>
      </c>
      <c r="F1546" s="2">
        <f t="shared" si="185"/>
        <v>55.041005000000006</v>
      </c>
      <c r="G1546" s="2">
        <f t="shared" si="187"/>
        <v>54.672989999999984</v>
      </c>
      <c r="H1546" s="2">
        <f t="shared" ref="H1546:H1609" si="191">AVERAGE(B1347:B1546)</f>
        <v>49.306258000000007</v>
      </c>
      <c r="I1546" s="2">
        <f t="array" ref="I1546">SUMPRODUCT(B1530:B1549, (ROW(B1530:B1549)-ROW(B1530)+1)) / (20*21/2)</f>
        <v>57.936967142857142</v>
      </c>
      <c r="J1546" s="2">
        <f t="shared" si="186"/>
        <v>55.853266961221664</v>
      </c>
      <c r="K1546" s="2">
        <f t="shared" si="188"/>
        <v>54.452072660128948</v>
      </c>
    </row>
    <row r="1547" spans="1:11" ht="13.5" x14ac:dyDescent="0.25">
      <c r="A1547" s="3">
        <v>44264</v>
      </c>
      <c r="B1547" s="2">
        <v>61.816299999999998</v>
      </c>
      <c r="C1547" s="2">
        <f t="shared" si="189"/>
        <v>0.86309999999999576</v>
      </c>
      <c r="D1547" s="2">
        <f t="shared" si="190"/>
        <v>59.248779999999996</v>
      </c>
      <c r="E1547" s="2">
        <f t="shared" si="184"/>
        <v>57.222459999999991</v>
      </c>
      <c r="F1547" s="2">
        <f t="shared" si="185"/>
        <v>55.487324999999998</v>
      </c>
      <c r="G1547" s="2">
        <f t="shared" si="187"/>
        <v>54.805175999999989</v>
      </c>
      <c r="H1547" s="2">
        <f t="shared" si="191"/>
        <v>49.396705000000011</v>
      </c>
      <c r="I1547" s="2">
        <f t="array" ref="I1547">SUMPRODUCT(B1531:B1550, (ROW(B1531:B1550)-ROW(B1531)+1)) / (20*21/2)</f>
        <v>58.493442380952381</v>
      </c>
      <c r="J1547" s="2">
        <f t="shared" si="186"/>
        <v>56.421174869676747</v>
      </c>
      <c r="K1547" s="2">
        <f t="shared" si="188"/>
        <v>54.7408658891435</v>
      </c>
    </row>
    <row r="1548" spans="1:11" ht="13.5" x14ac:dyDescent="0.25">
      <c r="A1548" s="3">
        <v>44265</v>
      </c>
      <c r="B1548" s="2">
        <v>62.205100000000002</v>
      </c>
      <c r="C1548" s="2">
        <f t="shared" si="189"/>
        <v>0.38880000000000337</v>
      </c>
      <c r="D1548" s="2">
        <f t="shared" si="190"/>
        <v>60.356040000000007</v>
      </c>
      <c r="E1548" s="2">
        <f t="shared" ref="E1548:E1611" si="192">AVERAGE(B1539:B1548)</f>
        <v>57.946369999999987</v>
      </c>
      <c r="F1548" s="2">
        <f t="shared" si="185"/>
        <v>55.926649999999995</v>
      </c>
      <c r="G1548" s="2">
        <f t="shared" si="187"/>
        <v>54.929585999999979</v>
      </c>
      <c r="H1548" s="2">
        <f t="shared" si="191"/>
        <v>49.490820000000006</v>
      </c>
      <c r="I1548" s="2">
        <f t="array" ref="I1548">SUMPRODUCT(B1532:B1551, (ROW(B1532:B1551)-ROW(B1532)+1)) / (20*21/2)</f>
        <v>58.799320476190474</v>
      </c>
      <c r="J1548" s="2">
        <f t="shared" si="186"/>
        <v>56.97202488208849</v>
      </c>
      <c r="K1548" s="2">
        <f t="shared" si="188"/>
        <v>55.033580952314345</v>
      </c>
    </row>
    <row r="1549" spans="1:11" ht="13.5" x14ac:dyDescent="0.25">
      <c r="A1549" s="3">
        <v>44266</v>
      </c>
      <c r="B1549" s="2">
        <v>62.205100000000002</v>
      </c>
      <c r="C1549" s="2">
        <f t="shared" si="189"/>
        <v>0</v>
      </c>
      <c r="D1549" s="2">
        <f t="shared" si="190"/>
        <v>61.289120000000004</v>
      </c>
      <c r="E1549" s="2">
        <f t="shared" si="192"/>
        <v>58.679610000000004</v>
      </c>
      <c r="F1549" s="2">
        <f t="shared" si="185"/>
        <v>56.354309999999998</v>
      </c>
      <c r="G1549" s="2">
        <f t="shared" si="187"/>
        <v>55.053995999999991</v>
      </c>
      <c r="H1549" s="2">
        <f t="shared" si="191"/>
        <v>49.580107499999997</v>
      </c>
      <c r="I1549" s="2">
        <f t="array" ref="I1549">SUMPRODUCT(B1533:B1552, (ROW(B1533:B1552)-ROW(B1533)+1)) / (20*21/2)</f>
        <v>59.168518571428564</v>
      </c>
      <c r="J1549" s="2">
        <f t="shared" si="186"/>
        <v>57.470412988556255</v>
      </c>
      <c r="K1549" s="2">
        <f t="shared" si="188"/>
        <v>55.314816993400058</v>
      </c>
    </row>
    <row r="1550" spans="1:11" ht="13.5" x14ac:dyDescent="0.25">
      <c r="A1550" s="3">
        <v>44267</v>
      </c>
      <c r="B1550" s="2">
        <v>62.197299999999998</v>
      </c>
      <c r="C1550" s="2">
        <f t="shared" si="189"/>
        <v>-7.8000000000031378E-3</v>
      </c>
      <c r="D1550" s="2">
        <f t="shared" si="190"/>
        <v>61.875399999999999</v>
      </c>
      <c r="E1550" s="2">
        <f t="shared" si="192"/>
        <v>59.417520000000003</v>
      </c>
      <c r="F1550" s="2">
        <f t="shared" si="185"/>
        <v>56.81618000000001</v>
      </c>
      <c r="G1550" s="2">
        <f t="shared" si="187"/>
        <v>55.209351999999981</v>
      </c>
      <c r="H1550" s="2">
        <f t="shared" si="191"/>
        <v>49.662734499999999</v>
      </c>
      <c r="I1550" s="2">
        <f t="array" ref="I1550">SUMPRODUCT(B1534:B1553, (ROW(B1534:B1553)-ROW(B1534)+1)) / (20*21/2)</f>
        <v>59.391124285714291</v>
      </c>
      <c r="J1550" s="2">
        <f t="shared" si="186"/>
        <v>57.920592703931852</v>
      </c>
      <c r="K1550" s="2">
        <f t="shared" si="188"/>
        <v>55.584718287776525</v>
      </c>
    </row>
    <row r="1551" spans="1:11" ht="13.5" x14ac:dyDescent="0.25">
      <c r="A1551" s="3">
        <v>44270</v>
      </c>
      <c r="B1551" s="2">
        <v>60.027900000000002</v>
      </c>
      <c r="C1551" s="2">
        <f t="shared" si="189"/>
        <v>-2.169399999999996</v>
      </c>
      <c r="D1551" s="2">
        <f t="shared" si="190"/>
        <v>61.690339999999992</v>
      </c>
      <c r="E1551" s="2">
        <f t="shared" si="192"/>
        <v>59.886390000000006</v>
      </c>
      <c r="F1551" s="2">
        <f t="shared" si="185"/>
        <v>57.154420000000002</v>
      </c>
      <c r="G1551" s="2">
        <f t="shared" si="187"/>
        <v>55.321319999999979</v>
      </c>
      <c r="H1551" s="2">
        <f t="shared" si="191"/>
        <v>49.727686499999997</v>
      </c>
      <c r="I1551" s="2">
        <f t="array" ref="I1551">SUMPRODUCT(B1535:B1554, (ROW(B1535:B1554)-ROW(B1535)+1)) / (20*21/2)</f>
        <v>59.58373809523809</v>
      </c>
      <c r="J1551" s="2">
        <f t="shared" si="186"/>
        <v>58.121288636890718</v>
      </c>
      <c r="K1551" s="2">
        <f t="shared" si="188"/>
        <v>55.758960707863721</v>
      </c>
    </row>
    <row r="1552" spans="1:11" ht="13.5" x14ac:dyDescent="0.25">
      <c r="A1552" s="3">
        <v>44271</v>
      </c>
      <c r="B1552" s="2">
        <v>61.030999999999999</v>
      </c>
      <c r="C1552" s="2">
        <f t="shared" si="189"/>
        <v>1.0030999999999963</v>
      </c>
      <c r="D1552" s="2">
        <f t="shared" si="190"/>
        <v>61.533280000000005</v>
      </c>
      <c r="E1552" s="2">
        <f t="shared" si="192"/>
        <v>60.391030000000001</v>
      </c>
      <c r="F1552" s="2">
        <f t="shared" si="185"/>
        <v>57.535040000000002</v>
      </c>
      <c r="G1552" s="2">
        <f t="shared" si="187"/>
        <v>55.456461999999974</v>
      </c>
      <c r="H1552" s="2">
        <f t="shared" si="191"/>
        <v>49.790619</v>
      </c>
      <c r="I1552" s="2">
        <f t="array" ref="I1552">SUMPRODUCT(B1536:B1555, (ROW(B1536:B1555)-ROW(B1536)+1)) / (20*21/2)</f>
        <v>59.783388571428567</v>
      </c>
      <c r="J1552" s="2">
        <f t="shared" si="186"/>
        <v>58.39840400480589</v>
      </c>
      <c r="K1552" s="2">
        <f t="shared" si="188"/>
        <v>55.965707346771033</v>
      </c>
    </row>
    <row r="1553" spans="1:11" ht="13.5" x14ac:dyDescent="0.25">
      <c r="A1553" s="3">
        <v>44272</v>
      </c>
      <c r="B1553" s="2">
        <v>59.872399999999999</v>
      </c>
      <c r="C1553" s="2">
        <f t="shared" si="189"/>
        <v>-1.1585999999999999</v>
      </c>
      <c r="D1553" s="2">
        <f t="shared" si="190"/>
        <v>61.066740000000003</v>
      </c>
      <c r="E1553" s="2">
        <f t="shared" si="192"/>
        <v>60.711389999999994</v>
      </c>
      <c r="F1553" s="2">
        <f t="shared" si="185"/>
        <v>57.849955000000001</v>
      </c>
      <c r="G1553" s="2">
        <f t="shared" si="187"/>
        <v>55.596423999999985</v>
      </c>
      <c r="H1553" s="2">
        <f t="shared" si="191"/>
        <v>49.840516999999998</v>
      </c>
      <c r="I1553" s="2">
        <f t="array" ref="I1553">SUMPRODUCT(B1537:B1556, (ROW(B1537:B1556)-ROW(B1537)+1)) / (20*21/2)</f>
        <v>59.840443333333333</v>
      </c>
      <c r="J1553" s="2">
        <f t="shared" si="186"/>
        <v>58.538784575776759</v>
      </c>
      <c r="K1553" s="2">
        <f t="shared" si="188"/>
        <v>56.118910980230993</v>
      </c>
    </row>
    <row r="1554" spans="1:11" ht="13.5" x14ac:dyDescent="0.25">
      <c r="A1554" s="3">
        <v>44273</v>
      </c>
      <c r="B1554" s="2">
        <v>59.872399999999999</v>
      </c>
      <c r="C1554" s="2">
        <f t="shared" si="189"/>
        <v>0</v>
      </c>
      <c r="D1554" s="2">
        <f t="shared" si="190"/>
        <v>60.600199999999994</v>
      </c>
      <c r="E1554" s="2">
        <f t="shared" si="192"/>
        <v>60.944659999999999</v>
      </c>
      <c r="F1554" s="2">
        <f t="shared" si="185"/>
        <v>58.164869999999993</v>
      </c>
      <c r="G1554" s="2">
        <f t="shared" si="187"/>
        <v>55.756601999999987</v>
      </c>
      <c r="H1554" s="2">
        <f t="shared" si="191"/>
        <v>49.882931499999998</v>
      </c>
      <c r="I1554" s="2">
        <f t="array" ref="I1554">SUMPRODUCT(B1538:B1557, (ROW(B1538:B1557)-ROW(B1538)+1)) / (20*21/2)</f>
        <v>59.952301428571431</v>
      </c>
      <c r="J1554" s="2">
        <f t="shared" si="186"/>
        <v>58.665795568559929</v>
      </c>
      <c r="K1554" s="2">
        <f t="shared" si="188"/>
        <v>56.266106628065074</v>
      </c>
    </row>
    <row r="1555" spans="1:11" ht="13.5" x14ac:dyDescent="0.25">
      <c r="A1555" s="3">
        <v>44274</v>
      </c>
      <c r="B1555" s="2">
        <v>60.261200000000002</v>
      </c>
      <c r="C1555" s="2">
        <f t="shared" si="189"/>
        <v>0.38880000000000337</v>
      </c>
      <c r="D1555" s="2">
        <f t="shared" si="190"/>
        <v>60.212979999999995</v>
      </c>
      <c r="E1555" s="2">
        <f t="shared" si="192"/>
        <v>61.04419</v>
      </c>
      <c r="F1555" s="2">
        <f t="shared" si="185"/>
        <v>58.495724999999993</v>
      </c>
      <c r="G1555" s="2">
        <f t="shared" si="187"/>
        <v>55.877745999999988</v>
      </c>
      <c r="H1555" s="2">
        <f t="shared" si="191"/>
        <v>49.91960000000001</v>
      </c>
      <c r="I1555" s="2">
        <f t="array" ref="I1555">SUMPRODUCT(B1539:B1558, (ROW(B1539:B1558)-ROW(B1539)+1)) / (20*21/2)</f>
        <v>59.892690952380953</v>
      </c>
      <c r="J1555" s="2">
        <f t="shared" si="186"/>
        <v>58.8177388477447</v>
      </c>
      <c r="K1555" s="2">
        <f t="shared" si="188"/>
        <v>56.422776956376246</v>
      </c>
    </row>
    <row r="1556" spans="1:11" ht="13.5" x14ac:dyDescent="0.25">
      <c r="A1556" s="3">
        <v>44277</v>
      </c>
      <c r="B1556" s="2">
        <v>59.094799999999999</v>
      </c>
      <c r="C1556" s="2">
        <f t="shared" si="189"/>
        <v>-1.166400000000003</v>
      </c>
      <c r="D1556" s="2">
        <f t="shared" si="190"/>
        <v>60.026359999999997</v>
      </c>
      <c r="E1556" s="2">
        <f t="shared" si="192"/>
        <v>60.858349999999994</v>
      </c>
      <c r="F1556" s="2">
        <f t="shared" ref="F1556:F1619" si="193">AVERAGE(B1537:B1556)</f>
        <v>58.697889999999994</v>
      </c>
      <c r="G1556" s="2">
        <f t="shared" si="187"/>
        <v>55.944615999999975</v>
      </c>
      <c r="H1556" s="2">
        <f t="shared" si="191"/>
        <v>49.958368000000007</v>
      </c>
      <c r="I1556" s="2">
        <f t="array" ref="I1556">SUMPRODUCT(B1540:B1559, (ROW(B1540:B1559)-ROW(B1540)+1)) / (20*21/2)</f>
        <v>59.96448380952382</v>
      </c>
      <c r="J1556" s="2">
        <f t="shared" si="186"/>
        <v>58.844125624149967</v>
      </c>
      <c r="K1556" s="2">
        <f t="shared" si="188"/>
        <v>56.527562173773262</v>
      </c>
    </row>
    <row r="1557" spans="1:11" ht="13.5" x14ac:dyDescent="0.25">
      <c r="A1557" s="3">
        <v>44278</v>
      </c>
      <c r="B1557" s="2">
        <v>59.872399999999999</v>
      </c>
      <c r="C1557" s="2">
        <f t="shared" si="189"/>
        <v>0.77759999999999962</v>
      </c>
      <c r="D1557" s="2">
        <f t="shared" si="190"/>
        <v>59.794640000000001</v>
      </c>
      <c r="E1557" s="2">
        <f t="shared" si="192"/>
        <v>60.663959999999996</v>
      </c>
      <c r="F1557" s="2">
        <f t="shared" si="193"/>
        <v>58.943210000000001</v>
      </c>
      <c r="G1557" s="2">
        <f t="shared" si="187"/>
        <v>56.067469999999986</v>
      </c>
      <c r="H1557" s="2">
        <f t="shared" si="191"/>
        <v>50.008714000000012</v>
      </c>
      <c r="I1557" s="2">
        <f t="array" ref="I1557">SUMPRODUCT(B1541:B1560, (ROW(B1541:B1560)-ROW(B1541)+1)) / (20*21/2)</f>
        <v>59.842181904761901</v>
      </c>
      <c r="J1557" s="2">
        <f t="shared" ref="J1557:J1620" si="194">$J$4*B1557+J1556*(1-$J$4)</f>
        <v>58.942056517088069</v>
      </c>
      <c r="K1557" s="2">
        <f t="shared" si="188"/>
        <v>56.658732284605691</v>
      </c>
    </row>
    <row r="1558" spans="1:11" ht="13.5" x14ac:dyDescent="0.25">
      <c r="A1558" s="3">
        <v>44279</v>
      </c>
      <c r="B1558" s="2">
        <v>58.317300000000003</v>
      </c>
      <c r="C1558" s="2">
        <f t="shared" si="189"/>
        <v>-1.5550999999999959</v>
      </c>
      <c r="D1558" s="2">
        <f t="shared" si="190"/>
        <v>59.483619999999995</v>
      </c>
      <c r="E1558" s="2">
        <f t="shared" si="192"/>
        <v>60.275180000000013</v>
      </c>
      <c r="F1558" s="2">
        <f t="shared" si="193"/>
        <v>59.11077499999999</v>
      </c>
      <c r="G1558" s="2">
        <f t="shared" si="187"/>
        <v>56.098728000000001</v>
      </c>
      <c r="H1558" s="2">
        <f t="shared" si="191"/>
        <v>50.066216500000017</v>
      </c>
      <c r="I1558" s="2">
        <f t="array" ref="I1558">SUMPRODUCT(B1542:B1561, (ROW(B1542:B1561)-ROW(B1542)+1)) / (20*21/2)</f>
        <v>59.406670476190463</v>
      </c>
      <c r="J1558" s="2">
        <f t="shared" si="194"/>
        <v>58.882555896413017</v>
      </c>
      <c r="K1558" s="2">
        <f t="shared" si="188"/>
        <v>56.723774155797628</v>
      </c>
    </row>
    <row r="1559" spans="1:11" ht="13.5" x14ac:dyDescent="0.25">
      <c r="A1559" s="3">
        <v>44280</v>
      </c>
      <c r="B1559" s="2">
        <v>59.864600000000003</v>
      </c>
      <c r="C1559" s="2">
        <f t="shared" si="189"/>
        <v>1.5472999999999999</v>
      </c>
      <c r="D1559" s="2">
        <f t="shared" si="190"/>
        <v>59.482060000000004</v>
      </c>
      <c r="E1559" s="2">
        <f t="shared" si="192"/>
        <v>60.04113000000001</v>
      </c>
      <c r="F1559" s="2">
        <f t="shared" si="193"/>
        <v>59.360370000000003</v>
      </c>
      <c r="G1559" s="2">
        <f t="shared" si="187"/>
        <v>56.157821999999996</v>
      </c>
      <c r="H1559" s="2">
        <f t="shared" si="191"/>
        <v>50.130007500000019</v>
      </c>
      <c r="I1559" s="2">
        <f t="array" ref="I1559">SUMPRODUCT(B1543:B1562, (ROW(B1543:B1562)-ROW(B1543)+1)) / (20*21/2)</f>
        <v>59.052991428571424</v>
      </c>
      <c r="J1559" s="2">
        <f t="shared" si="194"/>
        <v>58.97608390627844</v>
      </c>
      <c r="K1559" s="2">
        <f t="shared" si="188"/>
        <v>56.846943796746743</v>
      </c>
    </row>
    <row r="1560" spans="1:11" ht="13.5" x14ac:dyDescent="0.25">
      <c r="A1560" s="3">
        <v>44281</v>
      </c>
      <c r="B1560" s="2">
        <v>58.0762</v>
      </c>
      <c r="C1560" s="2">
        <f t="shared" si="189"/>
        <v>-1.7884000000000029</v>
      </c>
      <c r="D1560" s="2">
        <f t="shared" si="190"/>
        <v>59.045059999999992</v>
      </c>
      <c r="E1560" s="2">
        <f t="shared" si="192"/>
        <v>59.629020000000004</v>
      </c>
      <c r="F1560" s="2">
        <f t="shared" si="193"/>
        <v>59.523270000000004</v>
      </c>
      <c r="G1560" s="2">
        <f t="shared" si="187"/>
        <v>56.184103999999991</v>
      </c>
      <c r="H1560" s="2">
        <f t="shared" si="191"/>
        <v>50.174269500000015</v>
      </c>
      <c r="I1560" s="2">
        <f t="array" ref="I1560">SUMPRODUCT(B1544:B1563, (ROW(B1544:B1563)-ROW(B1544)+1)) / (20*21/2)</f>
        <v>58.699495238095238</v>
      </c>
      <c r="J1560" s="2">
        <f t="shared" si="194"/>
        <v>58.890380677109064</v>
      </c>
      <c r="K1560" s="2">
        <f t="shared" si="188"/>
        <v>56.895149922364517</v>
      </c>
    </row>
    <row r="1561" spans="1:11" ht="13.5" x14ac:dyDescent="0.25">
      <c r="A1561" s="3">
        <v>44284</v>
      </c>
      <c r="B1561" s="2">
        <v>54.950400000000002</v>
      </c>
      <c r="C1561" s="2">
        <f t="shared" si="189"/>
        <v>-3.1257999999999981</v>
      </c>
      <c r="D1561" s="2">
        <f t="shared" si="190"/>
        <v>58.216180000000008</v>
      </c>
      <c r="E1561" s="2">
        <f t="shared" si="192"/>
        <v>59.121270000000003</v>
      </c>
      <c r="F1561" s="2">
        <f t="shared" si="193"/>
        <v>59.503829999999994</v>
      </c>
      <c r="G1561" s="2">
        <f t="shared" si="187"/>
        <v>56.178971999999995</v>
      </c>
      <c r="H1561" s="2">
        <f t="shared" si="191"/>
        <v>50.197316000000008</v>
      </c>
      <c r="I1561" s="2">
        <f t="array" ref="I1561">SUMPRODUCT(B1545:B1564, (ROW(B1545:B1564)-ROW(B1545)+1)) / (20*21/2)</f>
        <v>58.295419999999993</v>
      </c>
      <c r="J1561" s="2">
        <f t="shared" si="194"/>
        <v>58.5151444221463</v>
      </c>
      <c r="K1561" s="2">
        <f t="shared" si="188"/>
        <v>56.818885219526692</v>
      </c>
    </row>
    <row r="1562" spans="1:11" ht="13.5" x14ac:dyDescent="0.25">
      <c r="A1562" s="3">
        <v>44285</v>
      </c>
      <c r="B1562" s="2">
        <v>55.790199999999999</v>
      </c>
      <c r="C1562" s="2">
        <f t="shared" si="189"/>
        <v>0.83979999999999677</v>
      </c>
      <c r="D1562" s="2">
        <f t="shared" si="190"/>
        <v>57.399739999999994</v>
      </c>
      <c r="E1562" s="2">
        <f t="shared" si="192"/>
        <v>58.597190000000012</v>
      </c>
      <c r="F1562" s="2">
        <f t="shared" si="193"/>
        <v>59.494109999999992</v>
      </c>
      <c r="G1562" s="2">
        <f t="shared" si="187"/>
        <v>56.159533999999994</v>
      </c>
      <c r="H1562" s="2">
        <f t="shared" si="191"/>
        <v>50.228354500000016</v>
      </c>
      <c r="I1562" s="2">
        <f t="array" ref="I1562">SUMPRODUCT(B1546:B1565, (ROW(B1546:B1565)-ROW(B1546)+1)) / (20*21/2)</f>
        <v>58.060186190476195</v>
      </c>
      <c r="J1562" s="2">
        <f t="shared" si="194"/>
        <v>58.255625905751415</v>
      </c>
      <c r="K1562" s="2">
        <f t="shared" si="188"/>
        <v>56.77854462268251</v>
      </c>
    </row>
    <row r="1563" spans="1:11" ht="13.5" x14ac:dyDescent="0.25">
      <c r="A1563" s="3">
        <v>44286</v>
      </c>
      <c r="B1563" s="2">
        <v>55.782400000000003</v>
      </c>
      <c r="C1563" s="2">
        <f t="shared" si="189"/>
        <v>-7.7999999999960323E-3</v>
      </c>
      <c r="D1563" s="2">
        <f t="shared" si="190"/>
        <v>56.892759999999996</v>
      </c>
      <c r="E1563" s="2">
        <f t="shared" si="192"/>
        <v>58.188189999999999</v>
      </c>
      <c r="F1563" s="2">
        <f t="shared" si="193"/>
        <v>59.449789999999993</v>
      </c>
      <c r="G1563" s="2">
        <f t="shared" si="187"/>
        <v>56.141649999999991</v>
      </c>
      <c r="H1563" s="2">
        <f t="shared" si="191"/>
        <v>50.258975000000007</v>
      </c>
      <c r="I1563" s="2">
        <f t="array" ref="I1563">SUMPRODUCT(B1547:B1566, (ROW(B1547:B1566)-ROW(B1547)+1)) / (20*21/2)</f>
        <v>57.836393809523813</v>
      </c>
      <c r="J1563" s="2">
        <f t="shared" si="194"/>
        <v>58.02008058139414</v>
      </c>
      <c r="K1563" s="2">
        <f t="shared" si="188"/>
        <v>56.739480127675357</v>
      </c>
    </row>
    <row r="1564" spans="1:11" ht="13.5" x14ac:dyDescent="0.25">
      <c r="A1564" s="3">
        <v>44287</v>
      </c>
      <c r="B1564" s="2">
        <v>55.207000000000001</v>
      </c>
      <c r="C1564" s="2">
        <f t="shared" si="189"/>
        <v>-0.57540000000000191</v>
      </c>
      <c r="D1564" s="2">
        <f t="shared" si="190"/>
        <v>55.961239999999997</v>
      </c>
      <c r="E1564" s="2">
        <f t="shared" si="192"/>
        <v>57.721649999999997</v>
      </c>
      <c r="F1564" s="2">
        <f t="shared" si="193"/>
        <v>59.333154999999998</v>
      </c>
      <c r="G1564" s="2">
        <f t="shared" si="187"/>
        <v>56.157199999999996</v>
      </c>
      <c r="H1564" s="2">
        <f t="shared" si="191"/>
        <v>50.283373500000017</v>
      </c>
      <c r="I1564" s="2">
        <f t="array" ref="I1564">SUMPRODUCT(B1548:B1567, (ROW(B1548:B1567)-ROW(B1548)+1)) / (20*21/2)</f>
        <v>57.698725238095228</v>
      </c>
      <c r="J1564" s="2">
        <f t="shared" si="194"/>
        <v>57.752168145070883</v>
      </c>
      <c r="K1564" s="2">
        <f t="shared" si="188"/>
        <v>56.67938286776652</v>
      </c>
    </row>
    <row r="1565" spans="1:11" ht="13.5" x14ac:dyDescent="0.25">
      <c r="A1565" s="3">
        <v>44288</v>
      </c>
      <c r="B1565" s="2">
        <v>56.863199999999999</v>
      </c>
      <c r="C1565" s="2">
        <f t="shared" si="189"/>
        <v>1.6561999999999983</v>
      </c>
      <c r="D1565" s="2">
        <f t="shared" si="190"/>
        <v>55.718639999999994</v>
      </c>
      <c r="E1565" s="2">
        <f t="shared" si="192"/>
        <v>57.38185</v>
      </c>
      <c r="F1565" s="2">
        <f t="shared" si="193"/>
        <v>59.213020000000007</v>
      </c>
      <c r="G1565" s="2">
        <f t="shared" si="187"/>
        <v>56.228267999999986</v>
      </c>
      <c r="H1565" s="2">
        <f t="shared" si="191"/>
        <v>50.30853500000002</v>
      </c>
      <c r="I1565" s="2">
        <f t="array" ref="I1565">SUMPRODUCT(B1549:B1568, (ROW(B1549:B1568)-ROW(B1549)+1)) / (20*21/2)</f>
        <v>57.616119999999995</v>
      </c>
      <c r="J1565" s="2">
        <f t="shared" si="194"/>
        <v>57.667504512206989</v>
      </c>
      <c r="K1565" s="2">
        <f t="shared" si="188"/>
        <v>56.68659138275607</v>
      </c>
    </row>
    <row r="1566" spans="1:11" ht="13.5" x14ac:dyDescent="0.25">
      <c r="A1566" s="3">
        <v>44291</v>
      </c>
      <c r="B1566" s="2">
        <v>56.863199999999999</v>
      </c>
      <c r="C1566" s="2">
        <f t="shared" si="189"/>
        <v>0</v>
      </c>
      <c r="D1566" s="2">
        <f t="shared" si="190"/>
        <v>56.101199999999992</v>
      </c>
      <c r="E1566" s="2">
        <f t="shared" si="192"/>
        <v>57.15869</v>
      </c>
      <c r="F1566" s="2">
        <f t="shared" si="193"/>
        <v>59.008519999999997</v>
      </c>
      <c r="G1566" s="2">
        <f t="shared" si="187"/>
        <v>56.299335999999983</v>
      </c>
      <c r="H1566" s="2">
        <f t="shared" si="191"/>
        <v>50.338352000000015</v>
      </c>
      <c r="I1566" s="2">
        <f t="array" ref="I1566">SUMPRODUCT(B1550:B1569, (ROW(B1550:B1569)-ROW(B1550)+1)) / (20*21/2)</f>
        <v>57.388736666666659</v>
      </c>
      <c r="J1566" s="2">
        <f t="shared" si="194"/>
        <v>57.590904082472989</v>
      </c>
      <c r="K1566" s="2">
        <f t="shared" si="188"/>
        <v>56.693517210883286</v>
      </c>
    </row>
    <row r="1567" spans="1:11" ht="13.5" x14ac:dyDescent="0.25">
      <c r="A1567" s="3">
        <v>44292</v>
      </c>
      <c r="B1567" s="2">
        <v>57.563000000000002</v>
      </c>
      <c r="C1567" s="2">
        <f t="shared" si="189"/>
        <v>0.69980000000000331</v>
      </c>
      <c r="D1567" s="2">
        <f t="shared" si="190"/>
        <v>56.455759999999998</v>
      </c>
      <c r="E1567" s="2">
        <f t="shared" si="192"/>
        <v>56.927750000000003</v>
      </c>
      <c r="F1567" s="2">
        <f t="shared" si="193"/>
        <v>58.795855000000003</v>
      </c>
      <c r="G1567" s="2">
        <f t="shared" si="187"/>
        <v>56.393109999999979</v>
      </c>
      <c r="H1567" s="2">
        <f t="shared" si="191"/>
        <v>50.371668000000021</v>
      </c>
      <c r="I1567" s="2">
        <f t="array" ref="I1567">SUMPRODUCT(B1551:B1570, (ROW(B1551:B1570)-ROW(B1551)+1)) / (20*21/2)</f>
        <v>56.864137142857146</v>
      </c>
      <c r="J1567" s="2">
        <f t="shared" si="194"/>
        <v>57.58824655080889</v>
      </c>
      <c r="K1567" s="2">
        <f t="shared" si="188"/>
        <v>56.72761457516237</v>
      </c>
    </row>
    <row r="1568" spans="1:11" ht="13.5" x14ac:dyDescent="0.25">
      <c r="A1568" s="3">
        <v>44293</v>
      </c>
      <c r="B1568" s="2">
        <v>57.9285</v>
      </c>
      <c r="C1568" s="2">
        <f t="shared" si="189"/>
        <v>0.36549999999999727</v>
      </c>
      <c r="D1568" s="2">
        <f t="shared" si="190"/>
        <v>56.884979999999999</v>
      </c>
      <c r="E1568" s="2">
        <f t="shared" si="192"/>
        <v>56.888869999999997</v>
      </c>
      <c r="F1568" s="2">
        <f t="shared" si="193"/>
        <v>58.582025000000009</v>
      </c>
      <c r="G1568" s="2">
        <f t="shared" si="187"/>
        <v>56.48066399999999</v>
      </c>
      <c r="H1568" s="2">
        <f t="shared" si="191"/>
        <v>50.403363000000027</v>
      </c>
      <c r="I1568" s="2">
        <f t="array" ref="I1568">SUMPRODUCT(B1552:B1571, (ROW(B1552:B1571)-ROW(B1552)+1)) / (20*21/2)</f>
        <v>56.384414285714293</v>
      </c>
      <c r="J1568" s="2">
        <f t="shared" si="194"/>
        <v>57.620651641208042</v>
      </c>
      <c r="K1568" s="2">
        <f t="shared" si="188"/>
        <v>56.774708121234433</v>
      </c>
    </row>
    <row r="1569" spans="1:11" ht="13.5" x14ac:dyDescent="0.25">
      <c r="A1569" s="3">
        <v>44294</v>
      </c>
      <c r="B1569" s="2">
        <v>56.194499999999998</v>
      </c>
      <c r="C1569" s="2">
        <f t="shared" si="189"/>
        <v>-1.7340000000000018</v>
      </c>
      <c r="D1569" s="2">
        <f t="shared" si="190"/>
        <v>57.082479999999997</v>
      </c>
      <c r="E1569" s="2">
        <f t="shared" si="192"/>
        <v>56.52185999999999</v>
      </c>
      <c r="F1569" s="2">
        <f t="shared" si="193"/>
        <v>58.281495000000021</v>
      </c>
      <c r="G1569" s="2">
        <f t="shared" si="187"/>
        <v>56.547067999999989</v>
      </c>
      <c r="H1569" s="2">
        <f t="shared" si="191"/>
        <v>50.42266350000002</v>
      </c>
      <c r="I1569" s="2">
        <f t="array" ref="I1569">SUMPRODUCT(B1553:B1572, (ROW(B1553:B1572)-ROW(B1553)+1)) / (20*21/2)</f>
        <v>55.788913809523812</v>
      </c>
      <c r="J1569" s="2">
        <f t="shared" si="194"/>
        <v>57.484827675378703</v>
      </c>
      <c r="K1569" s="2">
        <f t="shared" si="188"/>
        <v>56.751954861578184</v>
      </c>
    </row>
    <row r="1570" spans="1:11" ht="13.5" x14ac:dyDescent="0.25">
      <c r="A1570" s="3">
        <v>44298</v>
      </c>
      <c r="B1570" s="2">
        <v>52.773200000000003</v>
      </c>
      <c r="C1570" s="2">
        <f t="shared" si="189"/>
        <v>-3.4212999999999951</v>
      </c>
      <c r="D1570" s="2">
        <f t="shared" si="190"/>
        <v>56.264480000000006</v>
      </c>
      <c r="E1570" s="2">
        <f t="shared" si="192"/>
        <v>55.991559999999993</v>
      </c>
      <c r="F1570" s="2">
        <f t="shared" si="193"/>
        <v>57.810290000000023</v>
      </c>
      <c r="G1570" s="2">
        <f t="shared" si="187"/>
        <v>56.545045999999992</v>
      </c>
      <c r="H1570" s="2">
        <f t="shared" si="191"/>
        <v>50.427892500000013</v>
      </c>
      <c r="I1570" s="2">
        <f t="array" ref="I1570">SUMPRODUCT(B1554:B1573, (ROW(B1554:B1573)-ROW(B1554)+1)) / (20*21/2)</f>
        <v>55.22988095238096</v>
      </c>
      <c r="J1570" s="2">
        <f t="shared" si="194"/>
        <v>57.036101230104535</v>
      </c>
      <c r="K1570" s="2">
        <f t="shared" si="188"/>
        <v>56.595925259163351</v>
      </c>
    </row>
    <row r="1571" spans="1:11" ht="13.5" x14ac:dyDescent="0.25">
      <c r="A1571" s="3">
        <v>44299</v>
      </c>
      <c r="B1571" s="2">
        <v>52.773200000000003</v>
      </c>
      <c r="C1571" s="2">
        <f t="shared" si="189"/>
        <v>0</v>
      </c>
      <c r="D1571" s="2">
        <f t="shared" si="190"/>
        <v>55.446479999999994</v>
      </c>
      <c r="E1571" s="2">
        <f t="shared" si="192"/>
        <v>55.773839999999993</v>
      </c>
      <c r="F1571" s="2">
        <f t="shared" si="193"/>
        <v>57.447555000000008</v>
      </c>
      <c r="G1571" s="2">
        <f t="shared" si="187"/>
        <v>56.511919999999989</v>
      </c>
      <c r="H1571" s="2">
        <f t="shared" si="191"/>
        <v>50.436570000000017</v>
      </c>
      <c r="I1571" s="2">
        <f t="array" ref="I1571">SUMPRODUCT(B1555:B1574, (ROW(B1555:B1574)-ROW(B1555)+1)) / (20*21/2)</f>
        <v>54.712688571428572</v>
      </c>
      <c r="J1571" s="2">
        <f t="shared" si="194"/>
        <v>56.630110636761245</v>
      </c>
      <c r="K1571" s="2">
        <f t="shared" si="188"/>
        <v>56.446014464686357</v>
      </c>
    </row>
    <row r="1572" spans="1:11" ht="13.5" x14ac:dyDescent="0.25">
      <c r="A1572" s="3">
        <v>44300</v>
      </c>
      <c r="B1572" s="2">
        <v>51.194800000000001</v>
      </c>
      <c r="C1572" s="2">
        <f t="shared" si="189"/>
        <v>-1.578400000000002</v>
      </c>
      <c r="D1572" s="2">
        <f t="shared" si="190"/>
        <v>54.172839999999994</v>
      </c>
      <c r="E1572" s="2">
        <f t="shared" si="192"/>
        <v>55.314299999999989</v>
      </c>
      <c r="F1572" s="2">
        <f t="shared" si="193"/>
        <v>56.955745000000014</v>
      </c>
      <c r="G1572" s="2">
        <f t="shared" si="187"/>
        <v>56.462778</v>
      </c>
      <c r="H1572" s="2">
        <f t="shared" si="191"/>
        <v>50.440804000000028</v>
      </c>
      <c r="I1572" s="2">
        <f t="array" ref="I1572">SUMPRODUCT(B1556:B1575, (ROW(B1556:B1575)-ROW(B1556)+1)) / (20*21/2)</f>
        <v>54.247708095238103</v>
      </c>
      <c r="J1572" s="2">
        <f t="shared" si="194"/>
        <v>56.112462004688744</v>
      </c>
      <c r="K1572" s="2">
        <f t="shared" si="188"/>
        <v>56.240084485679048</v>
      </c>
    </row>
    <row r="1573" spans="1:11" ht="13.5" x14ac:dyDescent="0.25">
      <c r="A1573" s="3">
        <v>44301</v>
      </c>
      <c r="B1573" s="2">
        <v>51.085900000000002</v>
      </c>
      <c r="C1573" s="2">
        <f t="shared" si="189"/>
        <v>-0.10889999999999844</v>
      </c>
      <c r="D1573" s="2">
        <f t="shared" si="190"/>
        <v>52.804319999999997</v>
      </c>
      <c r="E1573" s="2">
        <f t="shared" si="192"/>
        <v>54.844650000000001</v>
      </c>
      <c r="F1573" s="2">
        <f t="shared" si="193"/>
        <v>56.516419999999997</v>
      </c>
      <c r="G1573" s="2">
        <f t="shared" si="187"/>
        <v>56.395906000000004</v>
      </c>
      <c r="H1573" s="2">
        <f t="shared" si="191"/>
        <v>50.447942000000019</v>
      </c>
      <c r="I1573" s="2">
        <f t="array" ref="I1573">SUMPRODUCT(B1557:B1576, (ROW(B1557:B1576)-ROW(B1557)+1)) / (20*21/2)</f>
        <v>53.911805714285713</v>
      </c>
      <c r="J1573" s="2">
        <f t="shared" si="194"/>
        <v>55.633741813766008</v>
      </c>
      <c r="K1573" s="2">
        <f t="shared" si="188"/>
        <v>56.037959603887714</v>
      </c>
    </row>
    <row r="1574" spans="1:11" ht="13.5" x14ac:dyDescent="0.25">
      <c r="A1574" s="3">
        <v>44302</v>
      </c>
      <c r="B1574" s="2">
        <v>51.085900000000002</v>
      </c>
      <c r="C1574" s="2">
        <f t="shared" si="189"/>
        <v>0</v>
      </c>
      <c r="D1574" s="2">
        <f t="shared" si="190"/>
        <v>51.782600000000002</v>
      </c>
      <c r="E1574" s="2">
        <f t="shared" si="192"/>
        <v>54.432539999999996</v>
      </c>
      <c r="F1574" s="2">
        <f t="shared" si="193"/>
        <v>56.077095</v>
      </c>
      <c r="G1574" s="2">
        <f t="shared" si="187"/>
        <v>56.361692000000005</v>
      </c>
      <c r="H1574" s="2">
        <f t="shared" si="191"/>
        <v>50.456459500000022</v>
      </c>
      <c r="I1574" s="2">
        <f t="array" ref="I1574">SUMPRODUCT(B1558:B1577, (ROW(B1558:B1577)-ROW(B1558)+1)) / (20*21/2)</f>
        <v>53.668465238095244</v>
      </c>
      <c r="J1574" s="2">
        <f t="shared" si="194"/>
        <v>55.200614021978765</v>
      </c>
      <c r="K1574" s="2">
        <f t="shared" si="188"/>
        <v>55.84376118804898</v>
      </c>
    </row>
    <row r="1575" spans="1:11" ht="13.5" x14ac:dyDescent="0.25">
      <c r="A1575" s="3">
        <v>44305</v>
      </c>
      <c r="B1575" s="2">
        <v>51.194800000000001</v>
      </c>
      <c r="C1575" s="2">
        <f t="shared" si="189"/>
        <v>0.10889999999999844</v>
      </c>
      <c r="D1575" s="2">
        <f t="shared" si="190"/>
        <v>51.466920000000002</v>
      </c>
      <c r="E1575" s="2">
        <f t="shared" si="192"/>
        <v>53.86569999999999</v>
      </c>
      <c r="F1575" s="2">
        <f t="shared" si="193"/>
        <v>55.623774999999988</v>
      </c>
      <c r="G1575" s="2">
        <f t="shared" si="187"/>
        <v>56.312550000000002</v>
      </c>
      <c r="H1575" s="2">
        <f t="shared" si="191"/>
        <v>50.464831500000017</v>
      </c>
      <c r="I1575" s="2">
        <f t="array" ref="I1575">SUMPRODUCT(B1559:B1578, (ROW(B1559:B1578)-ROW(B1559)+1)) / (20*21/2)</f>
        <v>53.45918952380952</v>
      </c>
      <c r="J1575" s="2">
        <f t="shared" si="194"/>
        <v>54.819107924647454</v>
      </c>
      <c r="K1575" s="2">
        <f t="shared" si="188"/>
        <v>55.661448984596078</v>
      </c>
    </row>
    <row r="1576" spans="1:11" ht="13.5" x14ac:dyDescent="0.25">
      <c r="A1576" s="3">
        <v>44306</v>
      </c>
      <c r="B1576" s="2">
        <v>52.096800000000002</v>
      </c>
      <c r="C1576" s="2">
        <f t="shared" si="189"/>
        <v>0.90200000000000102</v>
      </c>
      <c r="D1576" s="2">
        <f t="shared" si="190"/>
        <v>51.331639999999993</v>
      </c>
      <c r="E1576" s="2">
        <f t="shared" si="192"/>
        <v>53.389059999999994</v>
      </c>
      <c r="F1576" s="2">
        <f t="shared" si="193"/>
        <v>55.273874999999997</v>
      </c>
      <c r="G1576" s="2">
        <f t="shared" si="187"/>
        <v>56.297622000000004</v>
      </c>
      <c r="H1576" s="2">
        <f t="shared" si="191"/>
        <v>50.477713500000007</v>
      </c>
      <c r="I1576" s="2">
        <f t="array" ref="I1576">SUMPRODUCT(B1560:B1579, (ROW(B1560:B1579)-ROW(B1560)+1)) / (20*21/2)</f>
        <v>53.161792380952377</v>
      </c>
      <c r="J1576" s="2">
        <f t="shared" si="194"/>
        <v>54.55984050325246</v>
      </c>
      <c r="K1576" s="2">
        <f t="shared" si="188"/>
        <v>55.521658828337408</v>
      </c>
    </row>
    <row r="1577" spans="1:11" ht="13.5" x14ac:dyDescent="0.25">
      <c r="A1577" s="3">
        <v>44307</v>
      </c>
      <c r="B1577" s="2">
        <v>52.718800000000002</v>
      </c>
      <c r="C1577" s="2">
        <f t="shared" si="189"/>
        <v>0.62199999999999989</v>
      </c>
      <c r="D1577" s="2">
        <f t="shared" si="190"/>
        <v>51.636440000000007</v>
      </c>
      <c r="E1577" s="2">
        <f t="shared" si="192"/>
        <v>52.904639999999993</v>
      </c>
      <c r="F1577" s="2">
        <f t="shared" si="193"/>
        <v>54.916195000000002</v>
      </c>
      <c r="G1577" s="2">
        <f t="shared" si="187"/>
        <v>56.294199999999989</v>
      </c>
      <c r="H1577" s="2">
        <f t="shared" si="191"/>
        <v>50.497050500000022</v>
      </c>
      <c r="I1577" s="2">
        <f t="array" ref="I1577">SUMPRODUCT(B1561:B1580, (ROW(B1561:B1580)-ROW(B1561)+1)) / (20*21/2)</f>
        <v>52.811590476190496</v>
      </c>
      <c r="J1577" s="2">
        <f t="shared" si="194"/>
        <v>54.384503312466514</v>
      </c>
      <c r="K1577" s="2">
        <f t="shared" si="188"/>
        <v>55.411742795853591</v>
      </c>
    </row>
    <row r="1578" spans="1:11" ht="13.5" x14ac:dyDescent="0.25">
      <c r="A1578" s="3">
        <v>44308</v>
      </c>
      <c r="B1578" s="2">
        <v>52.718800000000002</v>
      </c>
      <c r="C1578" s="2">
        <f t="shared" si="189"/>
        <v>0</v>
      </c>
      <c r="D1578" s="2">
        <f t="shared" si="190"/>
        <v>51.963019999999993</v>
      </c>
      <c r="E1578" s="2">
        <f t="shared" si="192"/>
        <v>52.383669999999995</v>
      </c>
      <c r="F1578" s="2">
        <f t="shared" si="193"/>
        <v>54.636270000000003</v>
      </c>
      <c r="G1578" s="2">
        <f t="shared" si="187"/>
        <v>56.280204000000005</v>
      </c>
      <c r="H1578" s="2">
        <f t="shared" si="191"/>
        <v>50.518698000000022</v>
      </c>
      <c r="I1578" s="2">
        <f t="array" ref="I1578">SUMPRODUCT(B1562:B1581, (ROW(B1562:B1581)-ROW(B1562)+1)) / (20*21/2)</f>
        <v>52.497267619047626</v>
      </c>
      <c r="J1578" s="2">
        <f t="shared" si="194"/>
        <v>54.225864901755422</v>
      </c>
      <c r="K1578" s="2">
        <f t="shared" si="188"/>
        <v>55.306137196016195</v>
      </c>
    </row>
    <row r="1579" spans="1:11" ht="13.5" x14ac:dyDescent="0.25">
      <c r="A1579" s="3">
        <v>44309</v>
      </c>
      <c r="B1579" s="2">
        <v>51.513599999999997</v>
      </c>
      <c r="C1579" s="2">
        <f t="shared" si="189"/>
        <v>-1.2052000000000049</v>
      </c>
      <c r="D1579" s="2">
        <f t="shared" si="190"/>
        <v>52.048559999999995</v>
      </c>
      <c r="E1579" s="2">
        <f t="shared" si="192"/>
        <v>51.915579999999999</v>
      </c>
      <c r="F1579" s="2">
        <f t="shared" si="193"/>
        <v>54.218719999999998</v>
      </c>
      <c r="G1579" s="2">
        <f t="shared" si="187"/>
        <v>56.237438000000004</v>
      </c>
      <c r="H1579" s="2">
        <f t="shared" si="191"/>
        <v>50.540858500000034</v>
      </c>
      <c r="I1579" s="2">
        <f t="array" ref="I1579">SUMPRODUCT(B1563:B1582, (ROW(B1563:B1582)-ROW(B1563)+1)) / (20*21/2)</f>
        <v>52.203939047619045</v>
      </c>
      <c r="J1579" s="2">
        <f t="shared" si="194"/>
        <v>53.967553958731095</v>
      </c>
      <c r="K1579" s="2">
        <f t="shared" si="188"/>
        <v>55.157410247152818</v>
      </c>
    </row>
    <row r="1580" spans="1:11" ht="13.5" x14ac:dyDescent="0.25">
      <c r="A1580" s="3">
        <v>44312</v>
      </c>
      <c r="B1580" s="2">
        <v>50.541600000000003</v>
      </c>
      <c r="C1580" s="2">
        <f t="shared" si="189"/>
        <v>-0.9719999999999942</v>
      </c>
      <c r="D1580" s="2">
        <f t="shared" si="190"/>
        <v>51.917920000000002</v>
      </c>
      <c r="E1580" s="2">
        <f t="shared" si="192"/>
        <v>51.692420000000006</v>
      </c>
      <c r="F1580" s="2">
        <f t="shared" si="193"/>
        <v>53.841989999999996</v>
      </c>
      <c r="G1580" s="2">
        <f t="shared" si="187"/>
        <v>56.189072000000024</v>
      </c>
      <c r="H1580" s="2">
        <f t="shared" si="191"/>
        <v>50.572272000000027</v>
      </c>
      <c r="I1580" s="2">
        <f t="array" ref="I1580">SUMPRODUCT(B1564:B1583, (ROW(B1564:B1583)-ROW(B1564)+1)) / (20*21/2)</f>
        <v>51.726775238095229</v>
      </c>
      <c r="J1580" s="2">
        <f t="shared" si="194"/>
        <v>53.641272629328128</v>
      </c>
      <c r="K1580" s="2">
        <f t="shared" si="188"/>
        <v>54.976398080597804</v>
      </c>
    </row>
    <row r="1581" spans="1:11" ht="13.5" x14ac:dyDescent="0.25">
      <c r="A1581" s="3">
        <v>44313</v>
      </c>
      <c r="B1581" s="2">
        <v>50.541600000000003</v>
      </c>
      <c r="C1581" s="2">
        <f t="shared" si="189"/>
        <v>0</v>
      </c>
      <c r="D1581" s="2">
        <f t="shared" si="190"/>
        <v>51.606880000000004</v>
      </c>
      <c r="E1581" s="2">
        <f t="shared" si="192"/>
        <v>51.469259999999998</v>
      </c>
      <c r="F1581" s="2">
        <f t="shared" si="193"/>
        <v>53.621549999999999</v>
      </c>
      <c r="G1581" s="2">
        <f t="shared" si="187"/>
        <v>56.134642000000021</v>
      </c>
      <c r="H1581" s="2">
        <f t="shared" si="191"/>
        <v>50.617059500000025</v>
      </c>
      <c r="I1581" s="2">
        <f t="array" ref="I1581">SUMPRODUCT(B1565:B1584, (ROW(B1565:B1584)-ROW(B1565)+1)) / (20*21/2)</f>
        <v>51.42275190476191</v>
      </c>
      <c r="J1581" s="2">
        <f t="shared" si="194"/>
        <v>53.346065712249256</v>
      </c>
      <c r="K1581" s="2">
        <f t="shared" si="188"/>
        <v>54.802484430378279</v>
      </c>
    </row>
    <row r="1582" spans="1:11" ht="13.5" x14ac:dyDescent="0.25">
      <c r="A1582" s="3">
        <v>44314</v>
      </c>
      <c r="B1582" s="2">
        <v>50.541600000000003</v>
      </c>
      <c r="C1582" s="2">
        <f t="shared" si="189"/>
        <v>0</v>
      </c>
      <c r="D1582" s="2">
        <f t="shared" si="190"/>
        <v>51.171440000000004</v>
      </c>
      <c r="E1582" s="2">
        <f t="shared" si="192"/>
        <v>51.403939999999999</v>
      </c>
      <c r="F1582" s="2">
        <f t="shared" si="193"/>
        <v>53.359119999999997</v>
      </c>
      <c r="G1582" s="2">
        <f t="shared" si="187"/>
        <v>56.077102000000025</v>
      </c>
      <c r="H1582" s="2">
        <f t="shared" si="191"/>
        <v>50.674482500000032</v>
      </c>
      <c r="I1582" s="2">
        <f t="array" ref="I1582">SUMPRODUCT(B1566:B1585, (ROW(B1566:B1585)-ROW(B1566)+1)) / (20*21/2)</f>
        <v>51.282232380952379</v>
      </c>
      <c r="J1582" s="2">
        <f t="shared" si="194"/>
        <v>53.078973739654089</v>
      </c>
      <c r="K1582" s="2">
        <f t="shared" si="188"/>
        <v>54.63539092330462</v>
      </c>
    </row>
    <row r="1583" spans="1:11" ht="13.5" x14ac:dyDescent="0.25">
      <c r="A1583" s="3">
        <v>44315</v>
      </c>
      <c r="B1583" s="2">
        <v>48.3489</v>
      </c>
      <c r="C1583" s="2">
        <f t="shared" si="189"/>
        <v>-2.1927000000000021</v>
      </c>
      <c r="D1583" s="2">
        <f t="shared" si="190"/>
        <v>50.297460000000001</v>
      </c>
      <c r="E1583" s="2">
        <f t="shared" si="192"/>
        <v>51.130240000000001</v>
      </c>
      <c r="F1583" s="2">
        <f t="shared" si="193"/>
        <v>52.987445000000001</v>
      </c>
      <c r="G1583" s="2">
        <f t="shared" si="187"/>
        <v>55.972598000000005</v>
      </c>
      <c r="H1583" s="2">
        <f t="shared" si="191"/>
        <v>50.726773500000036</v>
      </c>
      <c r="I1583" s="2">
        <f t="array" ref="I1583">SUMPRODUCT(B1567:B1586, (ROW(B1567:B1586)-ROW(B1567)+1)) / (20*21/2)</f>
        <v>51.175892857142863</v>
      </c>
      <c r="J1583" s="2">
        <f t="shared" si="194"/>
        <v>52.628490526353701</v>
      </c>
      <c r="K1583" s="2">
        <f t="shared" si="188"/>
        <v>54.38886186748875</v>
      </c>
    </row>
    <row r="1584" spans="1:11" ht="13.5" x14ac:dyDescent="0.25">
      <c r="A1584" s="3">
        <v>44316</v>
      </c>
      <c r="B1584" s="2">
        <v>49.795200000000001</v>
      </c>
      <c r="C1584" s="2">
        <f t="shared" si="189"/>
        <v>1.4463000000000008</v>
      </c>
      <c r="D1584" s="2">
        <f t="shared" si="190"/>
        <v>49.953780000000002</v>
      </c>
      <c r="E1584" s="2">
        <f t="shared" si="192"/>
        <v>51.001170000000009</v>
      </c>
      <c r="F1584" s="2">
        <f t="shared" si="193"/>
        <v>52.716854999999995</v>
      </c>
      <c r="G1584" s="2">
        <f t="shared" si="187"/>
        <v>55.897020000000012</v>
      </c>
      <c r="H1584" s="2">
        <f t="shared" si="191"/>
        <v>50.780659000000043</v>
      </c>
      <c r="I1584" s="2">
        <f t="array" ref="I1584">SUMPRODUCT(B1568:B1587, (ROW(B1568:B1587)-ROW(B1568)+1)) / (20*21/2)</f>
        <v>51.095953333333334</v>
      </c>
      <c r="J1584" s="2">
        <f t="shared" si="194"/>
        <v>52.358653333367641</v>
      </c>
      <c r="K1584" s="2">
        <f t="shared" si="188"/>
        <v>54.208718264842133</v>
      </c>
    </row>
    <row r="1585" spans="1:11" ht="13.5" x14ac:dyDescent="0.25">
      <c r="A1585" s="3">
        <v>44319</v>
      </c>
      <c r="B1585" s="2">
        <v>51.241399999999999</v>
      </c>
      <c r="C1585" s="2">
        <f t="shared" si="189"/>
        <v>1.4461999999999975</v>
      </c>
      <c r="D1585" s="2">
        <f t="shared" si="190"/>
        <v>50.093739999999997</v>
      </c>
      <c r="E1585" s="2">
        <f t="shared" si="192"/>
        <v>51.00583000000001</v>
      </c>
      <c r="F1585" s="2">
        <f t="shared" si="193"/>
        <v>52.435764999999989</v>
      </c>
      <c r="G1585" s="2">
        <f t="shared" si="187"/>
        <v>55.848966000000019</v>
      </c>
      <c r="H1585" s="2">
        <f t="shared" si="191"/>
        <v>50.837848500000042</v>
      </c>
      <c r="I1585" s="2">
        <f t="array" ref="I1585">SUMPRODUCT(B1569:B1588, (ROW(B1569:B1588)-ROW(B1569)+1)) / (20*21/2)</f>
        <v>51.045746190476194</v>
      </c>
      <c r="J1585" s="2">
        <f t="shared" si="194"/>
        <v>52.252248253999298</v>
      </c>
      <c r="K1585" s="2">
        <f t="shared" si="188"/>
        <v>54.092352842691461</v>
      </c>
    </row>
    <row r="1586" spans="1:11" ht="13.5" x14ac:dyDescent="0.25">
      <c r="A1586" s="3">
        <v>44320</v>
      </c>
      <c r="B1586" s="2">
        <v>51.319200000000002</v>
      </c>
      <c r="C1586" s="2">
        <f t="shared" si="189"/>
        <v>7.7800000000003422E-2</v>
      </c>
      <c r="D1586" s="2">
        <f t="shared" si="190"/>
        <v>50.24926</v>
      </c>
      <c r="E1586" s="2">
        <f t="shared" si="192"/>
        <v>50.928070000000005</v>
      </c>
      <c r="F1586" s="2">
        <f t="shared" si="193"/>
        <v>52.158564999999996</v>
      </c>
      <c r="G1586" s="2">
        <f t="shared" ref="G1586:G1649" si="195">AVERAGE(B1537:B1586)</f>
        <v>55.77432000000001</v>
      </c>
      <c r="H1586" s="2">
        <f t="shared" si="191"/>
        <v>50.896166000000051</v>
      </c>
      <c r="I1586" s="2">
        <f t="array" ref="I1586">SUMPRODUCT(B1570:B1589, (ROW(B1570:B1589)-ROW(B1570)+1)) / (20*21/2)</f>
        <v>51.027011904761906</v>
      </c>
      <c r="J1586" s="2">
        <f t="shared" si="194"/>
        <v>52.163386515523172</v>
      </c>
      <c r="K1586" s="2">
        <f t="shared" si="188"/>
        <v>53.983601750821208</v>
      </c>
    </row>
    <row r="1587" spans="1:11" ht="13.5" x14ac:dyDescent="0.25">
      <c r="A1587" s="3">
        <v>44321</v>
      </c>
      <c r="B1587" s="2">
        <v>51.319200000000002</v>
      </c>
      <c r="C1587" s="2">
        <f t="shared" si="189"/>
        <v>0</v>
      </c>
      <c r="D1587" s="2">
        <f t="shared" si="190"/>
        <v>50.404780000000002</v>
      </c>
      <c r="E1587" s="2">
        <f t="shared" si="192"/>
        <v>50.78811000000001</v>
      </c>
      <c r="F1587" s="2">
        <f t="shared" si="193"/>
        <v>51.846375000000002</v>
      </c>
      <c r="G1587" s="2">
        <f t="shared" si="195"/>
        <v>55.701383999999997</v>
      </c>
      <c r="H1587" s="2">
        <f t="shared" si="191"/>
        <v>50.955922000000044</v>
      </c>
      <c r="I1587" s="2">
        <f t="array" ref="I1587">SUMPRODUCT(B1571:B1590, (ROW(B1571:B1590)-ROW(B1571)+1)) / (20*21/2)</f>
        <v>51.031493333333337</v>
      </c>
      <c r="J1587" s="2">
        <f t="shared" si="194"/>
        <v>52.08298779975906</v>
      </c>
      <c r="K1587" s="2">
        <f t="shared" ref="K1587:K1650" si="196">$K$4*B1587+(1-$K$4)*K1586</f>
        <v>53.879115407651746</v>
      </c>
    </row>
    <row r="1588" spans="1:11" ht="13.5" x14ac:dyDescent="0.25">
      <c r="A1588" s="3">
        <v>44322</v>
      </c>
      <c r="B1588" s="2">
        <v>51.319200000000002</v>
      </c>
      <c r="C1588" s="2">
        <f t="shared" si="189"/>
        <v>0</v>
      </c>
      <c r="D1588" s="2">
        <f t="shared" si="190"/>
        <v>50.998839999999994</v>
      </c>
      <c r="E1588" s="2">
        <f t="shared" si="192"/>
        <v>50.648150000000008</v>
      </c>
      <c r="F1588" s="2">
        <f t="shared" si="193"/>
        <v>51.515909999999998</v>
      </c>
      <c r="G1588" s="2">
        <f t="shared" si="195"/>
        <v>55.628448000000006</v>
      </c>
      <c r="H1588" s="2">
        <f t="shared" si="191"/>
        <v>51.012878500000042</v>
      </c>
      <c r="I1588" s="2">
        <f t="array" ref="I1588">SUMPRODUCT(B1572:B1591, (ROW(B1572:B1591)-ROW(B1572)+1)) / (20*21/2)</f>
        <v>51.189527142857152</v>
      </c>
      <c r="J1588" s="2">
        <f t="shared" si="194"/>
        <v>52.01024610454391</v>
      </c>
      <c r="K1588" s="2">
        <f t="shared" si="196"/>
        <v>53.778726568135994</v>
      </c>
    </row>
    <row r="1589" spans="1:11" ht="13.5" x14ac:dyDescent="0.25">
      <c r="A1589" s="3">
        <v>44323</v>
      </c>
      <c r="B1589" s="2">
        <v>51.319200000000002</v>
      </c>
      <c r="C1589" s="2">
        <f t="shared" si="189"/>
        <v>0</v>
      </c>
      <c r="D1589" s="2">
        <f t="shared" si="190"/>
        <v>51.303639999999994</v>
      </c>
      <c r="E1589" s="2">
        <f t="shared" si="192"/>
        <v>50.628710000000012</v>
      </c>
      <c r="F1589" s="2">
        <f t="shared" si="193"/>
        <v>51.272145000000002</v>
      </c>
      <c r="G1589" s="2">
        <f t="shared" si="195"/>
        <v>55.557378000000007</v>
      </c>
      <c r="H1589" s="2">
        <f t="shared" si="191"/>
        <v>51.070029500000039</v>
      </c>
      <c r="I1589" s="2">
        <f t="array" ref="I1589">SUMPRODUCT(B1573:B1592, (ROW(B1573:B1592)-ROW(B1573)+1)) / (20*21/2)</f>
        <v>51.42194380952381</v>
      </c>
      <c r="J1589" s="2">
        <f t="shared" si="194"/>
        <v>51.944432189825442</v>
      </c>
      <c r="K1589" s="2">
        <f t="shared" si="196"/>
        <v>53.682274545856153</v>
      </c>
    </row>
    <row r="1590" spans="1:11" ht="13.5" x14ac:dyDescent="0.25">
      <c r="A1590" s="3">
        <v>44326</v>
      </c>
      <c r="B1590" s="2">
        <v>51.319200000000002</v>
      </c>
      <c r="C1590" s="2">
        <f t="shared" si="189"/>
        <v>0</v>
      </c>
      <c r="D1590" s="2">
        <f t="shared" si="190"/>
        <v>51.319200000000002</v>
      </c>
      <c r="E1590" s="2">
        <f t="shared" si="192"/>
        <v>50.70647000000001</v>
      </c>
      <c r="F1590" s="2">
        <f t="shared" si="193"/>
        <v>51.199445000000011</v>
      </c>
      <c r="G1590" s="2">
        <f t="shared" si="195"/>
        <v>55.487397999999992</v>
      </c>
      <c r="H1590" s="2">
        <f t="shared" si="191"/>
        <v>51.126014000000033</v>
      </c>
      <c r="I1590" s="2">
        <f t="array" ref="I1590">SUMPRODUCT(B1574:B1593, (ROW(B1574:B1593)-ROW(B1574)+1)) / (20*21/2)</f>
        <v>51.716754285714281</v>
      </c>
      <c r="J1590" s="2">
        <f t="shared" si="194"/>
        <v>51.884886266984921</v>
      </c>
      <c r="K1590" s="2">
        <f t="shared" si="196"/>
        <v>53.58960495582258</v>
      </c>
    </row>
    <row r="1591" spans="1:11" ht="13.5" x14ac:dyDescent="0.25">
      <c r="A1591" s="3">
        <v>44327</v>
      </c>
      <c r="B1591" s="2">
        <v>52.858800000000002</v>
      </c>
      <c r="C1591" s="2">
        <f t="shared" si="189"/>
        <v>1.5396000000000001</v>
      </c>
      <c r="D1591" s="2">
        <f t="shared" si="190"/>
        <v>51.627120000000005</v>
      </c>
      <c r="E1591" s="2">
        <f t="shared" si="192"/>
        <v>50.938190000000006</v>
      </c>
      <c r="F1591" s="2">
        <f t="shared" si="193"/>
        <v>51.203725000000006</v>
      </c>
      <c r="G1591" s="2">
        <f t="shared" si="195"/>
        <v>55.437790000000007</v>
      </c>
      <c r="H1591" s="2">
        <f t="shared" si="191"/>
        <v>51.17842200000004</v>
      </c>
      <c r="I1591" s="2">
        <f t="array" ref="I1591">SUMPRODUCT(B1575:B1594, (ROW(B1575:B1594)-ROW(B1575)+1)) / (20*21/2)</f>
        <v>51.885337142857153</v>
      </c>
      <c r="J1591" s="2">
        <f t="shared" si="194"/>
        <v>51.9776399558435</v>
      </c>
      <c r="K1591" s="2">
        <f t="shared" si="196"/>
        <v>53.560945937947189</v>
      </c>
    </row>
    <row r="1592" spans="1:11" ht="13.5" x14ac:dyDescent="0.25">
      <c r="A1592" s="3">
        <v>44333</v>
      </c>
      <c r="B1592" s="2">
        <v>53.644100000000002</v>
      </c>
      <c r="C1592" s="2">
        <f t="shared" si="189"/>
        <v>0.78529999999999944</v>
      </c>
      <c r="D1592" s="2">
        <f t="shared" si="190"/>
        <v>52.092100000000002</v>
      </c>
      <c r="E1592" s="2">
        <f t="shared" si="192"/>
        <v>51.248440000000002</v>
      </c>
      <c r="F1592" s="2">
        <f t="shared" si="193"/>
        <v>51.326190000000011</v>
      </c>
      <c r="G1592" s="2">
        <f t="shared" si="195"/>
        <v>55.390979999999992</v>
      </c>
      <c r="H1592" s="2">
        <f t="shared" si="191"/>
        <v>51.22188750000003</v>
      </c>
      <c r="I1592" s="2">
        <f t="array" ref="I1592">SUMPRODUCT(B1576:B1595, (ROW(B1576:B1595)-ROW(B1576)+1)) / (20*21/2)</f>
        <v>52.152409523809524</v>
      </c>
      <c r="J1592" s="2">
        <f t="shared" si="194"/>
        <v>52.136350436239361</v>
      </c>
      <c r="K1592" s="2">
        <f t="shared" si="196"/>
        <v>53.564206881557105</v>
      </c>
    </row>
    <row r="1593" spans="1:11" ht="13.5" x14ac:dyDescent="0.25">
      <c r="A1593" s="3">
        <v>44334</v>
      </c>
      <c r="B1593" s="2">
        <v>54.421700000000001</v>
      </c>
      <c r="C1593" s="2">
        <f t="shared" si="189"/>
        <v>0.77759999999999962</v>
      </c>
      <c r="D1593" s="2">
        <f t="shared" si="190"/>
        <v>52.712600000000009</v>
      </c>
      <c r="E1593" s="2">
        <f t="shared" si="192"/>
        <v>51.855719999999998</v>
      </c>
      <c r="F1593" s="2">
        <f t="shared" si="193"/>
        <v>51.49298000000001</v>
      </c>
      <c r="G1593" s="2">
        <f t="shared" si="195"/>
        <v>55.346038</v>
      </c>
      <c r="H1593" s="2">
        <f t="shared" si="191"/>
        <v>51.281138000000034</v>
      </c>
      <c r="I1593" s="2">
        <f t="array" ref="I1593">SUMPRODUCT(B1577:B1596, (ROW(B1577:B1596)-ROW(B1577)+1)) / (20*21/2)</f>
        <v>52.517494761904743</v>
      </c>
      <c r="J1593" s="2">
        <f t="shared" si="194"/>
        <v>52.354002775645135</v>
      </c>
      <c r="K1593" s="2">
        <f t="shared" si="196"/>
        <v>53.597834062672518</v>
      </c>
    </row>
    <row r="1594" spans="1:11" ht="13.5" x14ac:dyDescent="0.25">
      <c r="A1594" s="3">
        <v>44335</v>
      </c>
      <c r="B1594" s="2">
        <v>53.263100000000001</v>
      </c>
      <c r="C1594" s="2">
        <f t="shared" si="189"/>
        <v>-1.1585999999999999</v>
      </c>
      <c r="D1594" s="2">
        <f t="shared" si="190"/>
        <v>53.101380000000006</v>
      </c>
      <c r="E1594" s="2">
        <f t="shared" si="192"/>
        <v>52.202509999999997</v>
      </c>
      <c r="F1594" s="2">
        <f t="shared" si="193"/>
        <v>51.601840000000003</v>
      </c>
      <c r="G1594" s="2">
        <f t="shared" si="195"/>
        <v>55.260505999999992</v>
      </c>
      <c r="H1594" s="2">
        <f t="shared" si="191"/>
        <v>51.325848000000036</v>
      </c>
      <c r="I1594" s="2">
        <f t="array" ref="I1594">SUMPRODUCT(B1578:B1597, (ROW(B1578:B1597)-ROW(B1578)+1)) / (20*21/2)</f>
        <v>52.902946666666665</v>
      </c>
      <c r="J1594" s="2">
        <f t="shared" si="194"/>
        <v>52.440583463678927</v>
      </c>
      <c r="K1594" s="2">
        <f t="shared" si="196"/>
        <v>53.584707236685368</v>
      </c>
    </row>
    <row r="1595" spans="1:11" ht="13.5" x14ac:dyDescent="0.25">
      <c r="A1595" s="3">
        <v>44336</v>
      </c>
      <c r="B1595" s="2">
        <v>54.406100000000002</v>
      </c>
      <c r="C1595" s="2">
        <f t="shared" si="189"/>
        <v>1.1430000000000007</v>
      </c>
      <c r="D1595" s="2">
        <f t="shared" si="190"/>
        <v>53.718759999999996</v>
      </c>
      <c r="E1595" s="2">
        <f t="shared" si="192"/>
        <v>52.518979999999999</v>
      </c>
      <c r="F1595" s="2">
        <f t="shared" si="193"/>
        <v>51.762405000000001</v>
      </c>
      <c r="G1595" s="2">
        <f t="shared" si="195"/>
        <v>55.163310000000003</v>
      </c>
      <c r="H1595" s="2">
        <f t="shared" si="191"/>
        <v>51.36966350000003</v>
      </c>
      <c r="I1595" s="2">
        <f t="array" ref="I1595">SUMPRODUCT(B1579:B1598, (ROW(B1579:B1598)-ROW(B1579)+1)) / (20*21/2)</f>
        <v>53.272847142857131</v>
      </c>
      <c r="J1595" s="2">
        <f t="shared" si="194"/>
        <v>52.627775514757126</v>
      </c>
      <c r="K1595" s="2">
        <f t="shared" si="196"/>
        <v>53.616918717599674</v>
      </c>
    </row>
    <row r="1596" spans="1:11" ht="13.5" x14ac:dyDescent="0.25">
      <c r="A1596" s="3">
        <v>44337</v>
      </c>
      <c r="B1596" s="2">
        <v>55.595799999999997</v>
      </c>
      <c r="C1596" s="2">
        <f t="shared" si="189"/>
        <v>1.1896999999999949</v>
      </c>
      <c r="D1596" s="2">
        <f t="shared" si="190"/>
        <v>54.266159999999999</v>
      </c>
      <c r="E1596" s="2">
        <f t="shared" si="192"/>
        <v>52.946640000000002</v>
      </c>
      <c r="F1596" s="2">
        <f t="shared" si="193"/>
        <v>51.937355000000004</v>
      </c>
      <c r="G1596" s="2">
        <f t="shared" si="195"/>
        <v>55.056162</v>
      </c>
      <c r="H1596" s="2">
        <f t="shared" si="191"/>
        <v>51.407375500000029</v>
      </c>
      <c r="I1596" s="2">
        <f t="array" ref="I1596">SUMPRODUCT(B1580:B1599, (ROW(B1580:B1599)-ROW(B1580)+1)) / (20*21/2)</f>
        <v>53.701243809523802</v>
      </c>
      <c r="J1596" s="2">
        <f t="shared" si="194"/>
        <v>52.910444513351685</v>
      </c>
      <c r="K1596" s="2">
        <f t="shared" si="196"/>
        <v>53.694521905144782</v>
      </c>
    </row>
    <row r="1597" spans="1:11" ht="13.5" x14ac:dyDescent="0.25">
      <c r="A1597" s="3">
        <v>44340</v>
      </c>
      <c r="B1597" s="2">
        <v>55.9846</v>
      </c>
      <c r="C1597" s="2">
        <f t="shared" si="189"/>
        <v>0.38880000000000337</v>
      </c>
      <c r="D1597" s="2">
        <f t="shared" si="190"/>
        <v>54.734259999999992</v>
      </c>
      <c r="E1597" s="2">
        <f t="shared" si="192"/>
        <v>53.413179999999997</v>
      </c>
      <c r="F1597" s="2">
        <f t="shared" si="193"/>
        <v>52.100645000000007</v>
      </c>
      <c r="G1597" s="2">
        <f t="shared" si="195"/>
        <v>54.93952800000001</v>
      </c>
      <c r="H1597" s="2">
        <f t="shared" si="191"/>
        <v>51.442754500000028</v>
      </c>
      <c r="I1597" s="2">
        <f t="array" ref="I1597">SUMPRODUCT(B1581:B1600, (ROW(B1581:B1600)-ROW(B1581)+1)) / (20*21/2)</f>
        <v>54.0306</v>
      </c>
      <c r="J1597" s="2">
        <f t="shared" si="194"/>
        <v>53.203221226365812</v>
      </c>
      <c r="K1597" s="2">
        <f t="shared" si="196"/>
        <v>53.784328889256756</v>
      </c>
    </row>
    <row r="1598" spans="1:11" ht="13.5" x14ac:dyDescent="0.25">
      <c r="A1598" s="3">
        <v>44341</v>
      </c>
      <c r="B1598" s="2">
        <v>55.9846</v>
      </c>
      <c r="C1598" s="2">
        <f t="shared" si="189"/>
        <v>0</v>
      </c>
      <c r="D1598" s="2">
        <f t="shared" si="190"/>
        <v>55.046839999999996</v>
      </c>
      <c r="E1598" s="2">
        <f t="shared" si="192"/>
        <v>53.879719999999999</v>
      </c>
      <c r="F1598" s="2">
        <f t="shared" si="193"/>
        <v>52.263935000000004</v>
      </c>
      <c r="G1598" s="2">
        <f t="shared" si="195"/>
        <v>54.815118000000005</v>
      </c>
      <c r="H1598" s="2">
        <f t="shared" si="191"/>
        <v>51.468064500000018</v>
      </c>
      <c r="I1598" s="2">
        <f t="array" ref="I1598">SUMPRODUCT(B1582:B1601, (ROW(B1582:B1601)-ROW(B1582)+1)) / (20*21/2)</f>
        <v>54.297008571428563</v>
      </c>
      <c r="J1598" s="2">
        <f t="shared" si="194"/>
        <v>53.468114442902404</v>
      </c>
      <c r="K1598" s="2">
        <f t="shared" si="196"/>
        <v>53.870614030854533</v>
      </c>
    </row>
    <row r="1599" spans="1:11" ht="13.5" x14ac:dyDescent="0.25">
      <c r="A1599" s="3">
        <v>44342</v>
      </c>
      <c r="B1599" s="2">
        <v>56.762099999999997</v>
      </c>
      <c r="C1599" s="2">
        <f t="shared" si="189"/>
        <v>0.77749999999999631</v>
      </c>
      <c r="D1599" s="2">
        <f t="shared" si="190"/>
        <v>55.746639999999999</v>
      </c>
      <c r="E1599" s="2">
        <f t="shared" si="192"/>
        <v>54.424009999999996</v>
      </c>
      <c r="F1599" s="2">
        <f t="shared" si="193"/>
        <v>52.526359999999997</v>
      </c>
      <c r="G1599" s="2">
        <f t="shared" si="195"/>
        <v>54.706257999999998</v>
      </c>
      <c r="H1599" s="2">
        <f t="shared" si="191"/>
        <v>51.503054500000019</v>
      </c>
      <c r="I1599" s="2">
        <f t="array" ref="I1599">SUMPRODUCT(B1583:B1602, (ROW(B1583:B1602)-ROW(B1583)+1)) / (20*21/2)</f>
        <v>54.507511428571426</v>
      </c>
      <c r="J1599" s="2">
        <f t="shared" si="194"/>
        <v>53.781827353102173</v>
      </c>
      <c r="K1599" s="2">
        <f t="shared" si="196"/>
        <v>53.984005637487691</v>
      </c>
    </row>
    <row r="1600" spans="1:11" ht="13.5" x14ac:dyDescent="0.25">
      <c r="A1600" s="3">
        <v>44343</v>
      </c>
      <c r="B1600" s="2">
        <v>55.9846</v>
      </c>
      <c r="C1600" s="2">
        <f t="shared" si="189"/>
        <v>-0.77749999999999631</v>
      </c>
      <c r="D1600" s="2">
        <f t="shared" si="190"/>
        <v>56.062339999999992</v>
      </c>
      <c r="E1600" s="2">
        <f t="shared" si="192"/>
        <v>54.890549999999998</v>
      </c>
      <c r="F1600" s="2">
        <f t="shared" si="193"/>
        <v>52.798510000000007</v>
      </c>
      <c r="G1600" s="2">
        <f t="shared" si="195"/>
        <v>54.582003999999998</v>
      </c>
      <c r="H1600" s="2">
        <f t="shared" si="191"/>
        <v>51.530736000000019</v>
      </c>
      <c r="I1600" s="2">
        <f t="array" ref="I1600">SUMPRODUCT(B1584:B1603, (ROW(B1584:B1603)-ROW(B1584)+1)) / (20*21/2)</f>
        <v>54.727376666666665</v>
      </c>
      <c r="J1600" s="2">
        <f t="shared" si="194"/>
        <v>53.991615224235304</v>
      </c>
      <c r="K1600" s="2">
        <f t="shared" si="196"/>
        <v>54.062460318370526</v>
      </c>
    </row>
    <row r="1601" spans="1:11" ht="13.5" x14ac:dyDescent="0.25">
      <c r="A1601" s="3">
        <v>44344</v>
      </c>
      <c r="B1601" s="2">
        <v>55.595799999999997</v>
      </c>
      <c r="C1601" s="2">
        <f t="shared" si="189"/>
        <v>-0.38880000000000337</v>
      </c>
      <c r="D1601" s="2">
        <f t="shared" si="190"/>
        <v>56.062339999999992</v>
      </c>
      <c r="E1601" s="2">
        <f t="shared" si="192"/>
        <v>55.164249999999996</v>
      </c>
      <c r="F1601" s="2">
        <f t="shared" si="193"/>
        <v>53.051220000000001</v>
      </c>
      <c r="G1601" s="2">
        <f t="shared" si="195"/>
        <v>54.493361999999998</v>
      </c>
      <c r="H1601" s="2">
        <f t="shared" si="191"/>
        <v>51.557017500000022</v>
      </c>
      <c r="I1601" s="2">
        <f t="array" ref="I1601">SUMPRODUCT(B1585:B1604, (ROW(B1585:B1604)-ROW(B1585)+1)) / (20*21/2)</f>
        <v>54.912732857142856</v>
      </c>
      <c r="J1601" s="2">
        <f t="shared" si="194"/>
        <v>54.144394726689079</v>
      </c>
      <c r="K1601" s="2">
        <f t="shared" si="196"/>
        <v>54.122591286277562</v>
      </c>
    </row>
    <row r="1602" spans="1:11" ht="13.5" x14ac:dyDescent="0.25">
      <c r="A1602" s="3">
        <v>44347</v>
      </c>
      <c r="B1602" s="2">
        <v>55.261499999999998</v>
      </c>
      <c r="C1602" s="2">
        <f t="shared" si="189"/>
        <v>-0.33429999999999893</v>
      </c>
      <c r="D1602" s="2">
        <f t="shared" si="190"/>
        <v>55.917719999999996</v>
      </c>
      <c r="E1602" s="2">
        <f t="shared" si="192"/>
        <v>55.32598999999999</v>
      </c>
      <c r="F1602" s="2">
        <f t="shared" si="193"/>
        <v>53.287215000000003</v>
      </c>
      <c r="G1602" s="2">
        <f t="shared" si="195"/>
        <v>54.377972</v>
      </c>
      <c r="H1602" s="2">
        <f t="shared" si="191"/>
        <v>51.59671250000001</v>
      </c>
      <c r="I1602" s="2">
        <f t="array" ref="I1602">SUMPRODUCT(B1586:B1605, (ROW(B1586:B1605)-ROW(B1586)+1)) / (20*21/2)</f>
        <v>55.074914761904758</v>
      </c>
      <c r="J1602" s="2">
        <f t="shared" si="194"/>
        <v>54.250785705099638</v>
      </c>
      <c r="K1602" s="2">
        <f t="shared" si="196"/>
        <v>54.167254373090209</v>
      </c>
    </row>
    <row r="1603" spans="1:11" ht="13.5" x14ac:dyDescent="0.25">
      <c r="A1603" s="3">
        <v>44348</v>
      </c>
      <c r="B1603" s="2">
        <v>55.595799999999997</v>
      </c>
      <c r="C1603" s="2">
        <f t="shared" si="189"/>
        <v>0.33429999999999893</v>
      </c>
      <c r="D1603" s="2">
        <f t="shared" si="190"/>
        <v>55.839959999999998</v>
      </c>
      <c r="E1603" s="2">
        <f t="shared" si="192"/>
        <v>55.443399999999997</v>
      </c>
      <c r="F1603" s="2">
        <f t="shared" si="193"/>
        <v>53.649559999999994</v>
      </c>
      <c r="G1603" s="2">
        <f t="shared" si="195"/>
        <v>54.292439999999999</v>
      </c>
      <c r="H1603" s="2">
        <f t="shared" si="191"/>
        <v>51.645154500000011</v>
      </c>
      <c r="I1603" s="2">
        <f t="array" ref="I1603">SUMPRODUCT(B1587:B1606, (ROW(B1587:B1606)-ROW(B1587)+1)) / (20*21/2)</f>
        <v>55.216139047619045</v>
      </c>
      <c r="J1603" s="2">
        <f t="shared" si="194"/>
        <v>54.378882304613953</v>
      </c>
      <c r="K1603" s="2">
        <f t="shared" si="196"/>
        <v>54.223275770223928</v>
      </c>
    </row>
    <row r="1604" spans="1:11" ht="13.5" x14ac:dyDescent="0.25">
      <c r="A1604" s="3">
        <v>44349</v>
      </c>
      <c r="B1604" s="2">
        <v>55.595799999999997</v>
      </c>
      <c r="C1604" s="2">
        <f t="shared" ref="C1604:C1667" si="197">B1604-B1603</f>
        <v>0</v>
      </c>
      <c r="D1604" s="2">
        <f t="shared" si="190"/>
        <v>55.606700000000004</v>
      </c>
      <c r="E1604" s="2">
        <f t="shared" si="192"/>
        <v>55.676670000000001</v>
      </c>
      <c r="F1604" s="2">
        <f t="shared" si="193"/>
        <v>53.939589999999995</v>
      </c>
      <c r="G1604" s="2">
        <f t="shared" si="195"/>
        <v>54.206907999999991</v>
      </c>
      <c r="H1604" s="2">
        <f t="shared" si="191"/>
        <v>51.690875000000005</v>
      </c>
      <c r="I1604" s="2">
        <f t="array" ref="I1604">SUMPRODUCT(B1588:B1607, (ROW(B1588:B1607)-ROW(B1588)+1)) / (20*21/2)</f>
        <v>55.443404761904766</v>
      </c>
      <c r="J1604" s="2">
        <f t="shared" si="194"/>
        <v>54.494779227984047</v>
      </c>
      <c r="K1604" s="2">
        <f t="shared" si="196"/>
        <v>54.277100249822986</v>
      </c>
    </row>
    <row r="1605" spans="1:11" ht="13.5" x14ac:dyDescent="0.25">
      <c r="A1605" s="3">
        <v>44350</v>
      </c>
      <c r="B1605" s="2">
        <v>55.642499999999998</v>
      </c>
      <c r="C1605" s="2">
        <f t="shared" si="197"/>
        <v>4.6700000000001296E-2</v>
      </c>
      <c r="D1605" s="2">
        <f t="shared" si="190"/>
        <v>55.53828</v>
      </c>
      <c r="E1605" s="2">
        <f t="shared" si="192"/>
        <v>55.800310000000003</v>
      </c>
      <c r="F1605" s="2">
        <f t="shared" si="193"/>
        <v>54.15964499999999</v>
      </c>
      <c r="G1605" s="2">
        <f t="shared" si="195"/>
        <v>54.114533999999992</v>
      </c>
      <c r="H1605" s="2">
        <f t="shared" si="191"/>
        <v>51.733874499999999</v>
      </c>
      <c r="I1605" s="2">
        <f t="array" ref="I1605">SUMPRODUCT(B1589:B1608, (ROW(B1589:B1608)-ROW(B1589)+1)) / (20*21/2)</f>
        <v>55.644018571428568</v>
      </c>
      <c r="J1605" s="2">
        <f t="shared" si="194"/>
        <v>54.604085968176044</v>
      </c>
      <c r="K1605" s="2">
        <f t="shared" si="196"/>
        <v>54.330645338065224</v>
      </c>
    </row>
    <row r="1606" spans="1:11" ht="13.5" x14ac:dyDescent="0.25">
      <c r="A1606" s="3">
        <v>44351</v>
      </c>
      <c r="B1606" s="2">
        <v>55.642499999999998</v>
      </c>
      <c r="C1606" s="2">
        <f t="shared" si="197"/>
        <v>0</v>
      </c>
      <c r="D1606" s="2">
        <f t="shared" ref="D1606:D1669" si="198">AVERAGE(B1602:B1606)</f>
        <v>55.547619999999995</v>
      </c>
      <c r="E1606" s="2">
        <f t="shared" si="192"/>
        <v>55.80498</v>
      </c>
      <c r="F1606" s="2">
        <f t="shared" si="193"/>
        <v>54.375809999999987</v>
      </c>
      <c r="G1606" s="2">
        <f t="shared" si="195"/>
        <v>54.045487999999999</v>
      </c>
      <c r="H1606" s="2">
        <f t="shared" si="191"/>
        <v>51.778818000000001</v>
      </c>
      <c r="I1606" s="2">
        <f t="array" ref="I1606">SUMPRODUCT(B1590:B1609, (ROW(B1590:B1609)-ROW(B1590)+1)) / (20*21/2)</f>
        <v>55.818750476190473</v>
      </c>
      <c r="J1606" s="2">
        <f t="shared" si="194"/>
        <v>54.702982542635468</v>
      </c>
      <c r="K1606" s="2">
        <f t="shared" si="196"/>
        <v>54.38209061892541</v>
      </c>
    </row>
    <row r="1607" spans="1:11" ht="13.5" x14ac:dyDescent="0.25">
      <c r="A1607" s="3">
        <v>44354</v>
      </c>
      <c r="B1607" s="2">
        <v>56.762099999999997</v>
      </c>
      <c r="C1607" s="2">
        <f t="shared" si="197"/>
        <v>1.1195999999999984</v>
      </c>
      <c r="D1607" s="2">
        <f t="shared" si="198"/>
        <v>55.847739999999988</v>
      </c>
      <c r="E1607" s="2">
        <f t="shared" si="192"/>
        <v>55.882729999999995</v>
      </c>
      <c r="F1607" s="2">
        <f t="shared" si="193"/>
        <v>54.647955000000003</v>
      </c>
      <c r="G1607" s="2">
        <f t="shared" si="195"/>
        <v>53.983281999999974</v>
      </c>
      <c r="H1607" s="2">
        <f t="shared" si="191"/>
        <v>51.836357500000005</v>
      </c>
      <c r="I1607" s="2">
        <f t="array" ref="I1607">SUMPRODUCT(B1591:B1610, (ROW(B1591:B1610)-ROW(B1591)+1)) / (20*21/2)</f>
        <v>55.967600476190469</v>
      </c>
      <c r="J1607" s="2">
        <f t="shared" si="194"/>
        <v>54.899088967146369</v>
      </c>
      <c r="K1607" s="2">
        <f t="shared" si="196"/>
        <v>54.475424320144022</v>
      </c>
    </row>
    <row r="1608" spans="1:11" ht="13.5" x14ac:dyDescent="0.25">
      <c r="A1608" s="3">
        <v>44355</v>
      </c>
      <c r="B1608" s="2">
        <v>56.754399999999997</v>
      </c>
      <c r="C1608" s="2">
        <f t="shared" si="197"/>
        <v>-7.6999999999998181E-3</v>
      </c>
      <c r="D1608" s="2">
        <f t="shared" si="198"/>
        <v>56.079459999999997</v>
      </c>
      <c r="E1608" s="2">
        <f t="shared" si="192"/>
        <v>55.959709999999994</v>
      </c>
      <c r="F1608" s="2">
        <f t="shared" si="193"/>
        <v>54.919714999999997</v>
      </c>
      <c r="G1608" s="2">
        <f t="shared" si="195"/>
        <v>53.952023999999973</v>
      </c>
      <c r="H1608" s="2">
        <f t="shared" si="191"/>
        <v>51.894635999999998</v>
      </c>
      <c r="I1608" s="2">
        <f t="array" ref="I1608">SUMPRODUCT(B1592:B1611, (ROW(B1592:B1611)-ROW(B1592)+1)) / (20*21/2)</f>
        <v>56.09056857142857</v>
      </c>
      <c r="J1608" s="2">
        <f t="shared" si="194"/>
        <v>55.075785255989572</v>
      </c>
      <c r="K1608" s="2">
        <f t="shared" si="196"/>
        <v>54.564795915432498</v>
      </c>
    </row>
    <row r="1609" spans="1:11" ht="13.5" x14ac:dyDescent="0.25">
      <c r="A1609" s="3">
        <v>44356</v>
      </c>
      <c r="B1609" s="2">
        <v>56.754399999999997</v>
      </c>
      <c r="C1609" s="2">
        <f t="shared" si="197"/>
        <v>0</v>
      </c>
      <c r="D1609" s="2">
        <f t="shared" si="198"/>
        <v>56.31118</v>
      </c>
      <c r="E1609" s="2">
        <f t="shared" si="192"/>
        <v>55.958939999999998</v>
      </c>
      <c r="F1609" s="2">
        <f t="shared" si="193"/>
        <v>55.191475000000004</v>
      </c>
      <c r="G1609" s="2">
        <f t="shared" si="195"/>
        <v>53.889819999999972</v>
      </c>
      <c r="H1609" s="2">
        <f t="shared" si="191"/>
        <v>51.947549500000008</v>
      </c>
      <c r="I1609" s="2">
        <f t="array" ref="I1609">SUMPRODUCT(B1593:B1612, (ROW(B1593:B1612)-ROW(B1593)+1)) / (20*21/2)</f>
        <v>56.120929047619036</v>
      </c>
      <c r="J1609" s="2">
        <f t="shared" si="194"/>
        <v>55.235653326847711</v>
      </c>
      <c r="K1609" s="2">
        <f t="shared" si="196"/>
        <v>54.650662742278286</v>
      </c>
    </row>
    <row r="1610" spans="1:11" ht="13.5" x14ac:dyDescent="0.25">
      <c r="A1610" s="3">
        <v>44357</v>
      </c>
      <c r="B1610" s="2">
        <v>56.754399999999997</v>
      </c>
      <c r="C1610" s="2">
        <f t="shared" si="197"/>
        <v>0</v>
      </c>
      <c r="D1610" s="2">
        <f t="shared" si="198"/>
        <v>56.533560000000001</v>
      </c>
      <c r="E1610" s="2">
        <f t="shared" si="192"/>
        <v>56.03591999999999</v>
      </c>
      <c r="F1610" s="2">
        <f t="shared" si="193"/>
        <v>55.463234999999997</v>
      </c>
      <c r="G1610" s="2">
        <f t="shared" si="195"/>
        <v>53.863383999999975</v>
      </c>
      <c r="H1610" s="2">
        <f t="shared" ref="H1610:H1673" si="199">AVERAGE(B1411:B1610)</f>
        <v>52.000851499999996</v>
      </c>
      <c r="I1610" s="2">
        <f t="array" ref="I1610">SUMPRODUCT(B1594:B1613, (ROW(B1594:B1613)-ROW(B1594)+1)) / (20*21/2)</f>
        <v>56.200162380952378</v>
      </c>
      <c r="J1610" s="2">
        <f t="shared" si="194"/>
        <v>55.380295867147929</v>
      </c>
      <c r="K1610" s="2">
        <f t="shared" si="196"/>
        <v>54.733162242581102</v>
      </c>
    </row>
    <row r="1611" spans="1:11" ht="13.5" x14ac:dyDescent="0.25">
      <c r="A1611" s="3">
        <v>44358</v>
      </c>
      <c r="B1611" s="2">
        <v>56.754399999999997</v>
      </c>
      <c r="C1611" s="2">
        <f t="shared" si="197"/>
        <v>0</v>
      </c>
      <c r="D1611" s="2">
        <f t="shared" si="198"/>
        <v>56.755939999999995</v>
      </c>
      <c r="E1611" s="2">
        <f t="shared" si="192"/>
        <v>56.151779999999988</v>
      </c>
      <c r="F1611" s="2">
        <f t="shared" si="193"/>
        <v>55.658014999999999</v>
      </c>
      <c r="G1611" s="2">
        <f t="shared" si="195"/>
        <v>53.899463999999973</v>
      </c>
      <c r="H1611" s="2">
        <f t="shared" si="199"/>
        <v>52.054464499999995</v>
      </c>
      <c r="I1611" s="2">
        <f t="array" ref="I1611">SUMPRODUCT(B1595:B1614, (ROW(B1595:B1614)-ROW(B1595)+1)) / (20*21/2)</f>
        <v>56.268991428571425</v>
      </c>
      <c r="J1611" s="2">
        <f t="shared" si="194"/>
        <v>55.511162927419555</v>
      </c>
      <c r="K1611" s="2">
        <f t="shared" si="196"/>
        <v>54.81242646836224</v>
      </c>
    </row>
    <row r="1612" spans="1:11" ht="13.5" x14ac:dyDescent="0.25">
      <c r="A1612" s="3">
        <v>44361</v>
      </c>
      <c r="B1612" s="2">
        <v>55.976799999999997</v>
      </c>
      <c r="C1612" s="2">
        <f t="shared" si="197"/>
        <v>-0.77759999999999962</v>
      </c>
      <c r="D1612" s="2">
        <f t="shared" si="198"/>
        <v>56.598879999999994</v>
      </c>
      <c r="E1612" s="2">
        <f t="shared" ref="E1612:E1675" si="200">AVERAGE(B1603:B1612)</f>
        <v>56.223309999999984</v>
      </c>
      <c r="F1612" s="2">
        <f t="shared" si="193"/>
        <v>55.774649999999994</v>
      </c>
      <c r="G1612" s="2">
        <f t="shared" si="195"/>
        <v>53.903195999999973</v>
      </c>
      <c r="H1612" s="2">
        <f t="shared" si="199"/>
        <v>52.1080775</v>
      </c>
      <c r="I1612" s="2">
        <f t="array" ref="I1612">SUMPRODUCT(B1596:B1615, (ROW(B1596:B1615)-ROW(B1596)+1)) / (20*21/2)</f>
        <v>56.299689523809519</v>
      </c>
      <c r="J1612" s="2">
        <f t="shared" si="194"/>
        <v>55.555509315284361</v>
      </c>
      <c r="K1612" s="2">
        <f t="shared" si="196"/>
        <v>54.858088175485292</v>
      </c>
    </row>
    <row r="1613" spans="1:11" ht="13.5" x14ac:dyDescent="0.25">
      <c r="A1613" s="3">
        <v>44362</v>
      </c>
      <c r="B1613" s="2">
        <v>56.6066</v>
      </c>
      <c r="C1613" s="2">
        <f t="shared" si="197"/>
        <v>0.62980000000000302</v>
      </c>
      <c r="D1613" s="2">
        <f t="shared" si="198"/>
        <v>56.569319999999991</v>
      </c>
      <c r="E1613" s="2">
        <f t="shared" si="200"/>
        <v>56.32438999999998</v>
      </c>
      <c r="F1613" s="2">
        <f t="shared" si="193"/>
        <v>55.883895000000017</v>
      </c>
      <c r="G1613" s="2">
        <f t="shared" si="195"/>
        <v>53.919679999999971</v>
      </c>
      <c r="H1613" s="2">
        <f t="shared" si="199"/>
        <v>52.165694999999999</v>
      </c>
      <c r="I1613" s="2">
        <f t="array" ref="I1613">SUMPRODUCT(B1597:B1616, (ROW(B1597:B1616)-ROW(B1597)+1)) / (20*21/2)</f>
        <v>56.139581428571425</v>
      </c>
      <c r="J1613" s="2">
        <f t="shared" si="194"/>
        <v>55.655613190019189</v>
      </c>
      <c r="K1613" s="2">
        <f t="shared" si="196"/>
        <v>54.926657266642735</v>
      </c>
    </row>
    <row r="1614" spans="1:11" ht="13.5" x14ac:dyDescent="0.25">
      <c r="A1614" s="3">
        <v>44363</v>
      </c>
      <c r="B1614" s="2">
        <v>56.6066</v>
      </c>
      <c r="C1614" s="2">
        <f t="shared" si="197"/>
        <v>0</v>
      </c>
      <c r="D1614" s="2">
        <f t="shared" si="198"/>
        <v>56.539760000000001</v>
      </c>
      <c r="E1614" s="2">
        <f t="shared" si="200"/>
        <v>56.425469999999997</v>
      </c>
      <c r="F1614" s="2">
        <f t="shared" si="193"/>
        <v>56.051070000000017</v>
      </c>
      <c r="G1614" s="2">
        <f t="shared" si="195"/>
        <v>53.947671999999976</v>
      </c>
      <c r="H1614" s="2">
        <f t="shared" si="199"/>
        <v>52.219346499999993</v>
      </c>
      <c r="I1614" s="2">
        <f t="array" ref="I1614">SUMPRODUCT(B1598:B1617, (ROW(B1598:B1617)-ROW(B1598)+1)) / (20*21/2)</f>
        <v>56.129251904761901</v>
      </c>
      <c r="J1614" s="2">
        <f t="shared" si="194"/>
        <v>55.746183362398313</v>
      </c>
      <c r="K1614" s="2">
        <f t="shared" si="196"/>
        <v>54.992537373833223</v>
      </c>
    </row>
    <row r="1615" spans="1:11" ht="13.5" x14ac:dyDescent="0.25">
      <c r="A1615" s="3">
        <v>44364</v>
      </c>
      <c r="B1615" s="2">
        <v>56.373399999999997</v>
      </c>
      <c r="C1615" s="2">
        <f t="shared" si="197"/>
        <v>-0.23320000000000363</v>
      </c>
      <c r="D1615" s="2">
        <f t="shared" si="198"/>
        <v>56.463560000000008</v>
      </c>
      <c r="E1615" s="2">
        <f t="shared" si="200"/>
        <v>56.498559999999998</v>
      </c>
      <c r="F1615" s="2">
        <f t="shared" si="193"/>
        <v>56.149435000000004</v>
      </c>
      <c r="G1615" s="2">
        <f t="shared" si="195"/>
        <v>53.937875999999967</v>
      </c>
      <c r="H1615" s="2">
        <f t="shared" si="199"/>
        <v>52.271831999999996</v>
      </c>
      <c r="I1615" s="2">
        <f t="array" ref="I1615">SUMPRODUCT(B1599:B1618, (ROW(B1599:B1618)-ROW(B1599)+1)) / (20*21/2)</f>
        <v>56.118922380952377</v>
      </c>
      <c r="J1615" s="2">
        <f t="shared" si="194"/>
        <v>55.805918280265139</v>
      </c>
      <c r="K1615" s="2">
        <f t="shared" si="196"/>
        <v>55.046688849369176</v>
      </c>
    </row>
    <row r="1616" spans="1:11" ht="13.5" x14ac:dyDescent="0.25">
      <c r="A1616" s="3">
        <v>44365</v>
      </c>
      <c r="B1616" s="2">
        <v>54.468299999999999</v>
      </c>
      <c r="C1616" s="2">
        <f t="shared" si="197"/>
        <v>-1.9050999999999974</v>
      </c>
      <c r="D1616" s="2">
        <f t="shared" si="198"/>
        <v>56.006340000000002</v>
      </c>
      <c r="E1616" s="2">
        <f t="shared" si="200"/>
        <v>56.381140000000002</v>
      </c>
      <c r="F1616" s="2">
        <f t="shared" si="193"/>
        <v>56.093060000000001</v>
      </c>
      <c r="G1616" s="2">
        <f t="shared" si="195"/>
        <v>53.889977999999971</v>
      </c>
      <c r="H1616" s="2">
        <f t="shared" si="199"/>
        <v>52.321673499999996</v>
      </c>
      <c r="I1616" s="2">
        <f t="array" ref="I1616">SUMPRODUCT(B1600:B1619, (ROW(B1600:B1619)-ROW(B1600)+1)) / (20*21/2)</f>
        <v>56.108592857142852</v>
      </c>
      <c r="J1616" s="2">
        <f t="shared" si="194"/>
        <v>55.678526063097031</v>
      </c>
      <c r="K1616" s="2">
        <f t="shared" si="196"/>
        <v>55.024006933707639</v>
      </c>
    </row>
    <row r="1617" spans="1:11" ht="13.5" x14ac:dyDescent="0.25">
      <c r="A1617" s="3">
        <v>44368</v>
      </c>
      <c r="B1617" s="2">
        <v>55.9846</v>
      </c>
      <c r="C1617" s="2">
        <f t="shared" si="197"/>
        <v>1.5163000000000011</v>
      </c>
      <c r="D1617" s="2">
        <f t="shared" si="198"/>
        <v>56.007899999999992</v>
      </c>
      <c r="E1617" s="2">
        <f t="shared" si="200"/>
        <v>56.30339</v>
      </c>
      <c r="F1617" s="2">
        <f t="shared" si="193"/>
        <v>56.093060000000001</v>
      </c>
      <c r="G1617" s="2">
        <f t="shared" si="195"/>
        <v>53.858409999999985</v>
      </c>
      <c r="H1617" s="2">
        <f t="shared" si="199"/>
        <v>52.3890885</v>
      </c>
      <c r="I1617" s="2">
        <f t="array" ref="I1617">SUMPRODUCT(B1601:B1620, (ROW(B1601:B1620)-ROW(B1601)+1)) / (20*21/2)</f>
        <v>56.101965714285704</v>
      </c>
      <c r="J1617" s="2">
        <f t="shared" si="194"/>
        <v>55.707675961849702</v>
      </c>
      <c r="K1617" s="2">
        <f t="shared" si="196"/>
        <v>55.06167725003283</v>
      </c>
    </row>
    <row r="1618" spans="1:11" ht="13.5" x14ac:dyDescent="0.25">
      <c r="A1618" s="3">
        <v>44369</v>
      </c>
      <c r="B1618" s="2">
        <v>55.9846</v>
      </c>
      <c r="C1618" s="2">
        <f t="shared" si="197"/>
        <v>0</v>
      </c>
      <c r="D1618" s="2">
        <f t="shared" si="198"/>
        <v>55.883500000000005</v>
      </c>
      <c r="E1618" s="2">
        <f t="shared" si="200"/>
        <v>56.226410000000001</v>
      </c>
      <c r="F1618" s="2">
        <f t="shared" si="193"/>
        <v>56.093060000000001</v>
      </c>
      <c r="G1618" s="2">
        <f t="shared" si="195"/>
        <v>53.819531999999981</v>
      </c>
      <c r="H1618" s="2">
        <f t="shared" si="199"/>
        <v>52.451293499999998</v>
      </c>
      <c r="I1618" s="2">
        <f t="array" ref="I1618">SUMPRODUCT(B1602:B1621, (ROW(B1602:B1621)-ROW(B1602)+1)) / (20*21/2)</f>
        <v>56.124214761904753</v>
      </c>
      <c r="J1618" s="2">
        <f t="shared" si="194"/>
        <v>55.734049679768773</v>
      </c>
      <c r="K1618" s="2">
        <f t="shared" si="196"/>
        <v>55.097870299051152</v>
      </c>
    </row>
    <row r="1619" spans="1:11" ht="13.5" x14ac:dyDescent="0.25">
      <c r="A1619" s="3">
        <v>44370</v>
      </c>
      <c r="B1619" s="2">
        <v>55.9846</v>
      </c>
      <c r="C1619" s="2">
        <f t="shared" si="197"/>
        <v>0</v>
      </c>
      <c r="D1619" s="2">
        <f t="shared" si="198"/>
        <v>55.759100000000004</v>
      </c>
      <c r="E1619" s="2">
        <f t="shared" si="200"/>
        <v>56.149430000000009</v>
      </c>
      <c r="F1619" s="2">
        <f t="shared" si="193"/>
        <v>56.054184999999997</v>
      </c>
      <c r="G1619" s="2">
        <f t="shared" si="195"/>
        <v>53.815333999999964</v>
      </c>
      <c r="H1619" s="2">
        <f t="shared" si="199"/>
        <v>52.506966999999996</v>
      </c>
      <c r="I1619" s="2">
        <f t="array" ref="I1619">SUMPRODUCT(B1603:B1622, (ROW(B1603:B1622)-ROW(B1603)+1)) / (20*21/2)</f>
        <v>56.127616190476182</v>
      </c>
      <c r="J1619" s="2">
        <f t="shared" si="194"/>
        <v>55.757911615028888</v>
      </c>
      <c r="K1619" s="2">
        <f t="shared" si="196"/>
        <v>55.132644012813856</v>
      </c>
    </row>
    <row r="1620" spans="1:11" ht="13.5" x14ac:dyDescent="0.25">
      <c r="A1620" s="3">
        <v>44371</v>
      </c>
      <c r="B1620" s="2">
        <v>55.9846</v>
      </c>
      <c r="C1620" s="2">
        <f t="shared" si="197"/>
        <v>0</v>
      </c>
      <c r="D1620" s="2">
        <f t="shared" si="198"/>
        <v>55.681339999999999</v>
      </c>
      <c r="E1620" s="2">
        <f t="shared" si="200"/>
        <v>56.072450000000003</v>
      </c>
      <c r="F1620" s="2">
        <f t="shared" ref="F1620:F1683" si="201">AVERAGE(B1601:B1620)</f>
        <v>56.054184999999997</v>
      </c>
      <c r="G1620" s="2">
        <f t="shared" si="195"/>
        <v>53.879561999999986</v>
      </c>
      <c r="H1620" s="2">
        <f t="shared" si="199"/>
        <v>52.557508499999983</v>
      </c>
      <c r="I1620" s="2">
        <f t="array" ref="I1620">SUMPRODUCT(B1604:B1623, (ROW(B1604:B1623)-ROW(B1604)+1)) / (20*21/2)</f>
        <v>56.112841428571429</v>
      </c>
      <c r="J1620" s="2">
        <f t="shared" si="194"/>
        <v>55.779500985026132</v>
      </c>
      <c r="K1620" s="2">
        <f t="shared" si="196"/>
        <v>55.166054051527041</v>
      </c>
    </row>
    <row r="1621" spans="1:11" ht="13.5" x14ac:dyDescent="0.25">
      <c r="A1621" s="3">
        <v>44372</v>
      </c>
      <c r="B1621" s="2">
        <v>56.287799999999997</v>
      </c>
      <c r="C1621" s="2">
        <f t="shared" si="197"/>
        <v>0.30319999999999681</v>
      </c>
      <c r="D1621" s="2">
        <f t="shared" si="198"/>
        <v>56.04524</v>
      </c>
      <c r="E1621" s="2">
        <f t="shared" si="200"/>
        <v>56.025789999999994</v>
      </c>
      <c r="F1621" s="2">
        <f t="shared" si="201"/>
        <v>56.088784999999987</v>
      </c>
      <c r="G1621" s="2">
        <f t="shared" si="195"/>
        <v>53.949853999999981</v>
      </c>
      <c r="H1621" s="2">
        <f t="shared" si="199"/>
        <v>52.609954999999985</v>
      </c>
      <c r="I1621" s="2">
        <f t="array" ref="I1621">SUMPRODUCT(B1605:B1624, (ROW(B1605:B1624)-ROW(B1605)+1)) / (20*21/2)</f>
        <v>56.134023809523811</v>
      </c>
      <c r="J1621" s="2">
        <f t="shared" ref="J1621:J1684" si="202">$J$4*B1621+J1620*(1-$J$4)</f>
        <v>55.827910415023638</v>
      </c>
      <c r="K1621" s="2">
        <f t="shared" si="196"/>
        <v>55.210044088722064</v>
      </c>
    </row>
    <row r="1622" spans="1:11" ht="13.5" x14ac:dyDescent="0.25">
      <c r="A1622" s="3">
        <v>44375</v>
      </c>
      <c r="B1622" s="2">
        <v>56.124499999999998</v>
      </c>
      <c r="C1622" s="2">
        <f t="shared" si="197"/>
        <v>-0.16329999999999956</v>
      </c>
      <c r="D1622" s="2">
        <f t="shared" si="198"/>
        <v>56.073220000000006</v>
      </c>
      <c r="E1622" s="2">
        <f t="shared" si="200"/>
        <v>56.040559999999992</v>
      </c>
      <c r="F1622" s="2">
        <f t="shared" si="201"/>
        <v>56.131934999999977</v>
      </c>
      <c r="G1622" s="2">
        <f t="shared" si="195"/>
        <v>54.048447999999986</v>
      </c>
      <c r="H1622" s="2">
        <f t="shared" si="199"/>
        <v>52.657308499999992</v>
      </c>
      <c r="I1622" s="2">
        <f t="array" ref="I1622">SUMPRODUCT(B1606:B1625, (ROW(B1606:B1625)-ROW(B1606)+1)) / (20*21/2)</f>
        <v>56.151503333333331</v>
      </c>
      <c r="J1622" s="2">
        <f t="shared" si="202"/>
        <v>55.856157042164241</v>
      </c>
      <c r="K1622" s="2">
        <f t="shared" si="196"/>
        <v>55.245905104850607</v>
      </c>
    </row>
    <row r="1623" spans="1:11" ht="13.5" x14ac:dyDescent="0.25">
      <c r="A1623" s="3">
        <v>44376</v>
      </c>
      <c r="B1623" s="2">
        <v>55.976799999999997</v>
      </c>
      <c r="C1623" s="2">
        <f t="shared" si="197"/>
        <v>-0.14770000000000039</v>
      </c>
      <c r="D1623" s="2">
        <f t="shared" si="198"/>
        <v>56.071659999999994</v>
      </c>
      <c r="E1623" s="2">
        <f t="shared" si="200"/>
        <v>55.977580000000003</v>
      </c>
      <c r="F1623" s="2">
        <f t="shared" si="201"/>
        <v>56.150984999999977</v>
      </c>
      <c r="G1623" s="2">
        <f t="shared" si="195"/>
        <v>54.14626599999999</v>
      </c>
      <c r="H1623" s="2">
        <f t="shared" si="199"/>
        <v>52.700035499999984</v>
      </c>
      <c r="I1623" s="2">
        <f t="array" ref="I1623">SUMPRODUCT(B1607:B1626, (ROW(B1607:B1626)-ROW(B1607)+1)) / (20*21/2)</f>
        <v>56.157350000000001</v>
      </c>
      <c r="J1623" s="2">
        <f t="shared" si="202"/>
        <v>55.867646847672411</v>
      </c>
      <c r="K1623" s="2">
        <f t="shared" si="196"/>
        <v>55.274567649758431</v>
      </c>
    </row>
    <row r="1624" spans="1:11" ht="13.5" x14ac:dyDescent="0.25">
      <c r="A1624" s="3">
        <v>44377</v>
      </c>
      <c r="B1624" s="2">
        <v>56.373399999999997</v>
      </c>
      <c r="C1624" s="2">
        <f t="shared" si="197"/>
        <v>0.3965999999999994</v>
      </c>
      <c r="D1624" s="2">
        <f t="shared" si="198"/>
        <v>56.149419999999999</v>
      </c>
      <c r="E1624" s="2">
        <f t="shared" si="200"/>
        <v>55.954259999999998</v>
      </c>
      <c r="F1624" s="2">
        <f t="shared" si="201"/>
        <v>56.189864999999983</v>
      </c>
      <c r="G1624" s="2">
        <f t="shared" si="195"/>
        <v>54.252015999999983</v>
      </c>
      <c r="H1624" s="2">
        <f t="shared" si="199"/>
        <v>52.742412999999985</v>
      </c>
      <c r="I1624" s="2">
        <f t="array" ref="I1624">SUMPRODUCT(B1608:B1627, (ROW(B1608:B1627)-ROW(B1608)+1)) / (20*21/2)</f>
        <v>56.160123809523803</v>
      </c>
      <c r="J1624" s="2">
        <f t="shared" si="202"/>
        <v>55.91581381456075</v>
      </c>
      <c r="K1624" s="2">
        <f t="shared" si="196"/>
        <v>55.317659114473784</v>
      </c>
    </row>
    <row r="1625" spans="1:11" ht="13.5" x14ac:dyDescent="0.25">
      <c r="A1625" s="3">
        <v>44378</v>
      </c>
      <c r="B1625" s="2">
        <v>56.373399999999997</v>
      </c>
      <c r="C1625" s="2">
        <f t="shared" si="197"/>
        <v>0</v>
      </c>
      <c r="D1625" s="2">
        <f t="shared" si="198"/>
        <v>56.227179999999997</v>
      </c>
      <c r="E1625" s="2">
        <f t="shared" si="200"/>
        <v>55.954259999999998</v>
      </c>
      <c r="F1625" s="2">
        <f t="shared" si="201"/>
        <v>56.226410000000001</v>
      </c>
      <c r="G1625" s="2">
        <f t="shared" si="195"/>
        <v>54.355587999999983</v>
      </c>
      <c r="H1625" s="2">
        <f t="shared" si="199"/>
        <v>52.79101099999999</v>
      </c>
      <c r="I1625" s="2">
        <f t="array" ref="I1625">SUMPRODUCT(B1609:B1628, (ROW(B1609:B1628)-ROW(B1609)+1)) / (20*21/2)</f>
        <v>56.27903238095238</v>
      </c>
      <c r="J1625" s="2">
        <f t="shared" si="202"/>
        <v>55.959393451269243</v>
      </c>
      <c r="K1625" s="2">
        <f t="shared" si="196"/>
        <v>55.359060717827752</v>
      </c>
    </row>
    <row r="1626" spans="1:11" ht="13.5" x14ac:dyDescent="0.25">
      <c r="A1626" s="3">
        <v>44379</v>
      </c>
      <c r="B1626" s="2">
        <v>56.287799999999997</v>
      </c>
      <c r="C1626" s="2">
        <f t="shared" si="197"/>
        <v>-8.5599999999999454E-2</v>
      </c>
      <c r="D1626" s="2">
        <f t="shared" si="198"/>
        <v>56.227179999999997</v>
      </c>
      <c r="E1626" s="2">
        <f t="shared" si="200"/>
        <v>56.136209999999991</v>
      </c>
      <c r="F1626" s="2">
        <f t="shared" si="201"/>
        <v>56.258675000000004</v>
      </c>
      <c r="G1626" s="2">
        <f t="shared" si="195"/>
        <v>54.439407999999979</v>
      </c>
      <c r="H1626" s="2">
        <f t="shared" si="199"/>
        <v>52.845673499999982</v>
      </c>
      <c r="I1626" s="2">
        <f t="array" ref="I1626">SUMPRODUCT(B1610:B1629, (ROW(B1610:B1629)-ROW(B1610)+1)) / (20*21/2)</f>
        <v>56.364973809523804</v>
      </c>
      <c r="J1626" s="2">
        <f t="shared" si="202"/>
        <v>55.990670265434076</v>
      </c>
      <c r="K1626" s="2">
        <f t="shared" si="196"/>
        <v>55.395481866148238</v>
      </c>
    </row>
    <row r="1627" spans="1:11" ht="13.5" x14ac:dyDescent="0.25">
      <c r="A1627" s="3">
        <v>44382</v>
      </c>
      <c r="B1627" s="2">
        <v>56.287799999999997</v>
      </c>
      <c r="C1627" s="2">
        <f t="shared" si="197"/>
        <v>0</v>
      </c>
      <c r="D1627" s="2">
        <f t="shared" si="198"/>
        <v>56.259839999999997</v>
      </c>
      <c r="E1627" s="2">
        <f t="shared" si="200"/>
        <v>56.166530000000002</v>
      </c>
      <c r="F1627" s="2">
        <f t="shared" si="201"/>
        <v>56.234960000000001</v>
      </c>
      <c r="G1627" s="2">
        <f t="shared" si="195"/>
        <v>54.510787999999984</v>
      </c>
      <c r="H1627" s="2">
        <f t="shared" si="199"/>
        <v>52.903173999999979</v>
      </c>
      <c r="I1627" s="2">
        <f t="array" ref="I1627">SUMPRODUCT(B1611:B1630, (ROW(B1611:B1630)-ROW(B1611)+1)) / (20*21/2)</f>
        <v>56.448918095238092</v>
      </c>
      <c r="J1627" s="2">
        <f t="shared" si="202"/>
        <v>56.018968335392742</v>
      </c>
      <c r="K1627" s="2">
        <f t="shared" si="196"/>
        <v>55.430474734142429</v>
      </c>
    </row>
    <row r="1628" spans="1:11" ht="13.5" x14ac:dyDescent="0.25">
      <c r="A1628" s="3">
        <v>44383</v>
      </c>
      <c r="B1628" s="2">
        <v>57.483499999999999</v>
      </c>
      <c r="C1628" s="2">
        <f t="shared" si="197"/>
        <v>1.1957000000000022</v>
      </c>
      <c r="D1628" s="2">
        <f t="shared" si="198"/>
        <v>56.56118</v>
      </c>
      <c r="E1628" s="2">
        <f t="shared" si="200"/>
        <v>56.316420000000008</v>
      </c>
      <c r="F1628" s="2">
        <f t="shared" si="201"/>
        <v>56.27141499999999</v>
      </c>
      <c r="G1628" s="2">
        <f t="shared" si="195"/>
        <v>54.606081999999986</v>
      </c>
      <c r="H1628" s="2">
        <f t="shared" si="199"/>
        <v>52.962765499999975</v>
      </c>
      <c r="I1628" s="2">
        <f t="array" ref="I1628">SUMPRODUCT(B1612:B1631, (ROW(B1612:B1631)-ROW(B1612)+1)) / (20*21/2)</f>
        <v>56.530865238095238</v>
      </c>
      <c r="J1628" s="2">
        <f t="shared" si="202"/>
        <v>56.158447541545812</v>
      </c>
      <c r="K1628" s="2">
        <f t="shared" si="196"/>
        <v>55.510985528881946</v>
      </c>
    </row>
    <row r="1629" spans="1:11" ht="13.5" x14ac:dyDescent="0.25">
      <c r="A1629" s="3">
        <v>44384</v>
      </c>
      <c r="B1629" s="2">
        <v>57.1738</v>
      </c>
      <c r="C1629" s="2">
        <f t="shared" si="197"/>
        <v>-0.30969999999999942</v>
      </c>
      <c r="D1629" s="2">
        <f t="shared" si="198"/>
        <v>56.721259999999994</v>
      </c>
      <c r="E1629" s="2">
        <f t="shared" si="200"/>
        <v>56.435339999999997</v>
      </c>
      <c r="F1629" s="2">
        <f t="shared" si="201"/>
        <v>56.292384999999989</v>
      </c>
      <c r="G1629" s="2">
        <f t="shared" si="195"/>
        <v>54.719285999999983</v>
      </c>
      <c r="H1629" s="2">
        <f t="shared" si="199"/>
        <v>53.021585999999978</v>
      </c>
      <c r="I1629" s="2">
        <f t="array" ref="I1629">SUMPRODUCT(B1613:B1632, (ROW(B1613:B1632)-ROW(B1613)+1)) / (20*21/2)</f>
        <v>56.610815238095235</v>
      </c>
      <c r="J1629" s="2">
        <f t="shared" si="202"/>
        <v>56.2551477756843</v>
      </c>
      <c r="K1629" s="2">
        <f t="shared" si="196"/>
        <v>55.576193939514027</v>
      </c>
    </row>
    <row r="1630" spans="1:11" ht="13.5" x14ac:dyDescent="0.25">
      <c r="A1630" s="3">
        <v>44385</v>
      </c>
      <c r="B1630" s="2">
        <v>57.1738</v>
      </c>
      <c r="C1630" s="2">
        <f t="shared" si="197"/>
        <v>0</v>
      </c>
      <c r="D1630" s="2">
        <f t="shared" si="198"/>
        <v>56.881340000000002</v>
      </c>
      <c r="E1630" s="2">
        <f t="shared" si="200"/>
        <v>56.554259999999999</v>
      </c>
      <c r="F1630" s="2">
        <f t="shared" si="201"/>
        <v>56.313354999999987</v>
      </c>
      <c r="G1630" s="2">
        <f t="shared" si="195"/>
        <v>54.851929999999996</v>
      </c>
      <c r="H1630" s="2">
        <f t="shared" si="199"/>
        <v>53.085071999999982</v>
      </c>
      <c r="I1630" s="2">
        <f t="array" ref="I1630">SUMPRODUCT(B1614:B1633, (ROW(B1614:B1633)-ROW(B1614)+1)) / (20*21/2)</f>
        <v>56.677503333333327</v>
      </c>
      <c r="J1630" s="2">
        <f t="shared" si="202"/>
        <v>56.342638463714366</v>
      </c>
      <c r="K1630" s="2">
        <f t="shared" si="196"/>
        <v>55.638845157572305</v>
      </c>
    </row>
    <row r="1631" spans="1:11" ht="13.5" x14ac:dyDescent="0.25">
      <c r="A1631" s="3">
        <v>44386</v>
      </c>
      <c r="B1631" s="2">
        <v>57.1738</v>
      </c>
      <c r="C1631" s="2">
        <f t="shared" si="197"/>
        <v>0</v>
      </c>
      <c r="D1631" s="2">
        <f t="shared" si="198"/>
        <v>57.058539999999994</v>
      </c>
      <c r="E1631" s="2">
        <f t="shared" si="200"/>
        <v>56.642860000000006</v>
      </c>
      <c r="F1631" s="2">
        <f t="shared" si="201"/>
        <v>56.334324999999993</v>
      </c>
      <c r="G1631" s="2">
        <f t="shared" si="195"/>
        <v>54.984574000000002</v>
      </c>
      <c r="H1631" s="2">
        <f t="shared" si="199"/>
        <v>53.142725999999982</v>
      </c>
      <c r="I1631" s="2">
        <f t="array" ref="I1631">SUMPRODUCT(B1615:B1634, (ROW(B1615:B1634)-ROW(B1615)+1)) / (20*21/2)</f>
        <v>56.741868571428562</v>
      </c>
      <c r="J1631" s="2">
        <f t="shared" si="202"/>
        <v>56.421796705265379</v>
      </c>
      <c r="K1631" s="2">
        <f t="shared" si="196"/>
        <v>55.699039465118489</v>
      </c>
    </row>
    <row r="1632" spans="1:11" ht="13.5" x14ac:dyDescent="0.25">
      <c r="A1632" s="3">
        <v>44389</v>
      </c>
      <c r="B1632" s="2">
        <v>57.1738</v>
      </c>
      <c r="C1632" s="2">
        <f t="shared" si="197"/>
        <v>0</v>
      </c>
      <c r="D1632" s="2">
        <f t="shared" si="198"/>
        <v>57.23574</v>
      </c>
      <c r="E1632" s="2">
        <f t="shared" si="200"/>
        <v>56.747790000000009</v>
      </c>
      <c r="F1632" s="2">
        <f t="shared" si="201"/>
        <v>56.394174999999997</v>
      </c>
      <c r="G1632" s="2">
        <f t="shared" si="195"/>
        <v>55.117217999999994</v>
      </c>
      <c r="H1632" s="2">
        <f t="shared" si="199"/>
        <v>53.19532599999998</v>
      </c>
      <c r="I1632" s="2">
        <f t="array" ref="I1632">SUMPRODUCT(B1616:B1635, (ROW(B1616:B1635)-ROW(B1616)+1)) / (20*21/2)</f>
        <v>56.675349047619051</v>
      </c>
      <c r="J1632" s="2">
        <f t="shared" si="202"/>
        <v>56.493416066668672</v>
      </c>
      <c r="K1632" s="2">
        <f t="shared" si="196"/>
        <v>55.756873211584434</v>
      </c>
    </row>
    <row r="1633" spans="1:11" ht="13.5" x14ac:dyDescent="0.25">
      <c r="A1633" s="3">
        <v>44390</v>
      </c>
      <c r="B1633" s="2">
        <v>57.0944</v>
      </c>
      <c r="C1633" s="2">
        <f t="shared" si="197"/>
        <v>-7.9399999999999693E-2</v>
      </c>
      <c r="D1633" s="2">
        <f t="shared" si="198"/>
        <v>57.157920000000004</v>
      </c>
      <c r="E1633" s="2">
        <f t="shared" si="200"/>
        <v>56.859549999999999</v>
      </c>
      <c r="F1633" s="2">
        <f t="shared" si="201"/>
        <v>56.418564999999987</v>
      </c>
      <c r="G1633" s="2">
        <f t="shared" si="195"/>
        <v>55.292127999999991</v>
      </c>
      <c r="H1633" s="2">
        <f t="shared" si="199"/>
        <v>53.24364099999999</v>
      </c>
      <c r="I1633" s="2">
        <f t="array" ref="I1633">SUMPRODUCT(B1617:B1636, (ROW(B1617:B1636)-ROW(B1617)+1)) / (20*21/2)</f>
        <v>56.740386190476194</v>
      </c>
      <c r="J1633" s="2">
        <f t="shared" si="202"/>
        <v>56.550652631747852</v>
      </c>
      <c r="K1633" s="2">
        <f t="shared" si="196"/>
        <v>55.809325242502688</v>
      </c>
    </row>
    <row r="1634" spans="1:11" ht="13.5" x14ac:dyDescent="0.25">
      <c r="A1634" s="3">
        <v>44391</v>
      </c>
      <c r="B1634" s="2">
        <v>57.0944</v>
      </c>
      <c r="C1634" s="2">
        <f t="shared" si="197"/>
        <v>0</v>
      </c>
      <c r="D1634" s="2">
        <f t="shared" si="198"/>
        <v>57.142039999999994</v>
      </c>
      <c r="E1634" s="2">
        <f t="shared" si="200"/>
        <v>56.931649999999991</v>
      </c>
      <c r="F1634" s="2">
        <f t="shared" si="201"/>
        <v>56.442954999999998</v>
      </c>
      <c r="G1634" s="2">
        <f t="shared" si="195"/>
        <v>55.43811199999999</v>
      </c>
      <c r="H1634" s="2">
        <f t="shared" si="199"/>
        <v>53.29001199999999</v>
      </c>
      <c r="I1634" s="2">
        <f t="array" ref="I1634">SUMPRODUCT(B1618:B1637, (ROW(B1618:B1637)-ROW(B1618)+1)) / (20*21/2)</f>
        <v>56.792918095238079</v>
      </c>
      <c r="J1634" s="2">
        <f t="shared" si="202"/>
        <v>56.602438095390916</v>
      </c>
      <c r="K1634" s="2">
        <f t="shared" si="196"/>
        <v>55.859720331031994</v>
      </c>
    </row>
    <row r="1635" spans="1:11" ht="13.5" x14ac:dyDescent="0.25">
      <c r="A1635" s="3">
        <v>44392</v>
      </c>
      <c r="B1635" s="2">
        <v>55.744500000000002</v>
      </c>
      <c r="C1635" s="2">
        <f t="shared" si="197"/>
        <v>-1.3498999999999981</v>
      </c>
      <c r="D1635" s="2">
        <f t="shared" si="198"/>
        <v>56.856180000000009</v>
      </c>
      <c r="E1635" s="2">
        <f t="shared" si="200"/>
        <v>56.868760000000009</v>
      </c>
      <c r="F1635" s="2">
        <f t="shared" si="201"/>
        <v>56.41151</v>
      </c>
      <c r="G1635" s="2">
        <f t="shared" si="195"/>
        <v>55.528173999999993</v>
      </c>
      <c r="H1635" s="2">
        <f t="shared" si="199"/>
        <v>53.329633499999993</v>
      </c>
      <c r="I1635" s="2">
        <f t="array" ref="I1635">SUMPRODUCT(B1619:B1638, (ROW(B1619:B1638)-ROW(B1619)+1)) / (20*21/2)</f>
        <v>56.832603333333324</v>
      </c>
      <c r="J1635" s="2">
        <f t="shared" si="202"/>
        <v>56.520729705353681</v>
      </c>
      <c r="K1635" s="2">
        <f t="shared" si="196"/>
        <v>55.855201886677804</v>
      </c>
    </row>
    <row r="1636" spans="1:11" ht="13.5" x14ac:dyDescent="0.25">
      <c r="A1636" s="3">
        <v>44393</v>
      </c>
      <c r="B1636" s="2">
        <v>57.0944</v>
      </c>
      <c r="C1636" s="2">
        <f t="shared" si="197"/>
        <v>1.3498999999999981</v>
      </c>
      <c r="D1636" s="2">
        <f t="shared" si="198"/>
        <v>56.840299999999999</v>
      </c>
      <c r="E1636" s="2">
        <f t="shared" si="200"/>
        <v>56.949419999999996</v>
      </c>
      <c r="F1636" s="2">
        <f t="shared" si="201"/>
        <v>56.542814999999997</v>
      </c>
      <c r="G1636" s="2">
        <f t="shared" si="195"/>
        <v>55.643677999999994</v>
      </c>
      <c r="H1636" s="2">
        <f t="shared" si="199"/>
        <v>53.376781999999984</v>
      </c>
      <c r="I1636" s="2">
        <f t="array" ref="I1636">SUMPRODUCT(B1620:B1639, (ROW(B1620:B1639)-ROW(B1620)+1)) / (20*21/2)</f>
        <v>56.867381904761906</v>
      </c>
      <c r="J1636" s="2">
        <f t="shared" si="202"/>
        <v>56.575364971510474</v>
      </c>
      <c r="K1636" s="2">
        <f t="shared" si="196"/>
        <v>55.903797891121812</v>
      </c>
    </row>
    <row r="1637" spans="1:11" ht="13.5" x14ac:dyDescent="0.25">
      <c r="A1637" s="3">
        <v>44396</v>
      </c>
      <c r="B1637" s="2">
        <v>57.0944</v>
      </c>
      <c r="C1637" s="2">
        <f t="shared" si="197"/>
        <v>0</v>
      </c>
      <c r="D1637" s="2">
        <f t="shared" si="198"/>
        <v>56.824419999999996</v>
      </c>
      <c r="E1637" s="2">
        <f t="shared" si="200"/>
        <v>57.030079999999998</v>
      </c>
      <c r="F1637" s="2">
        <f t="shared" si="201"/>
        <v>56.598305000000003</v>
      </c>
      <c r="G1637" s="2">
        <f t="shared" si="195"/>
        <v>55.759181999999988</v>
      </c>
      <c r="H1637" s="2">
        <f t="shared" si="199"/>
        <v>53.425096999999987</v>
      </c>
      <c r="I1637" s="2">
        <f t="array" ref="I1637">SUMPRODUCT(B1621:B1640, (ROW(B1621:B1640)-ROW(B1621)+1)) / (20*21/2)</f>
        <v>56.749777619047627</v>
      </c>
      <c r="J1637" s="2">
        <f t="shared" si="202"/>
        <v>56.62479687898567</v>
      </c>
      <c r="K1637" s="2">
        <f t="shared" si="196"/>
        <v>55.950488169901348</v>
      </c>
    </row>
    <row r="1638" spans="1:11" ht="13.5" x14ac:dyDescent="0.25">
      <c r="A1638" s="3">
        <v>44399</v>
      </c>
      <c r="B1638" s="2">
        <v>57.015000000000001</v>
      </c>
      <c r="C1638" s="2">
        <f t="shared" si="197"/>
        <v>-7.9399999999999693E-2</v>
      </c>
      <c r="D1638" s="2">
        <f t="shared" si="198"/>
        <v>56.808540000000008</v>
      </c>
      <c r="E1638" s="2">
        <f t="shared" si="200"/>
        <v>56.983230000000006</v>
      </c>
      <c r="F1638" s="2">
        <f t="shared" si="201"/>
        <v>56.649825000000007</v>
      </c>
      <c r="G1638" s="2">
        <f t="shared" si="195"/>
        <v>55.873097999999992</v>
      </c>
      <c r="H1638" s="2">
        <f t="shared" si="199"/>
        <v>53.480129999999981</v>
      </c>
      <c r="I1638" s="2">
        <f t="array" ref="I1638">SUMPRODUCT(B1622:B1641, (ROW(B1622:B1641)-ROW(B1622)+1)) / (20*21/2)</f>
        <v>56.77455476190476</v>
      </c>
      <c r="J1638" s="2">
        <f t="shared" si="202"/>
        <v>56.661959080987032</v>
      </c>
      <c r="K1638" s="2">
        <f t="shared" si="196"/>
        <v>55.992233731866001</v>
      </c>
    </row>
    <row r="1639" spans="1:11" ht="13.5" x14ac:dyDescent="0.25">
      <c r="A1639" s="3">
        <v>44400</v>
      </c>
      <c r="B1639" s="2">
        <v>57.015000000000001</v>
      </c>
      <c r="C1639" s="2">
        <f t="shared" si="197"/>
        <v>0</v>
      </c>
      <c r="D1639" s="2">
        <f t="shared" si="198"/>
        <v>56.792659999999998</v>
      </c>
      <c r="E1639" s="2">
        <f t="shared" si="200"/>
        <v>56.967349999999996</v>
      </c>
      <c r="F1639" s="2">
        <f t="shared" si="201"/>
        <v>56.701345000000003</v>
      </c>
      <c r="G1639" s="2">
        <f t="shared" si="195"/>
        <v>55.987013999999981</v>
      </c>
      <c r="H1639" s="2">
        <f t="shared" si="199"/>
        <v>53.535940499999967</v>
      </c>
      <c r="I1639" s="2">
        <f t="array" ref="I1639">SUMPRODUCT(B1623:B1642, (ROW(B1623:B1642)-ROW(B1623)+1)) / (20*21/2)</f>
        <v>56.79624714285714</v>
      </c>
      <c r="J1639" s="2">
        <f t="shared" si="202"/>
        <v>56.695582025654936</v>
      </c>
      <c r="K1639" s="2">
        <f t="shared" si="196"/>
        <v>56.032342212969297</v>
      </c>
    </row>
    <row r="1640" spans="1:11" ht="13.5" x14ac:dyDescent="0.25">
      <c r="A1640" s="3">
        <v>44403</v>
      </c>
      <c r="B1640" s="2">
        <v>55.466500000000003</v>
      </c>
      <c r="C1640" s="2">
        <f t="shared" si="197"/>
        <v>-1.5484999999999971</v>
      </c>
      <c r="D1640" s="2">
        <f t="shared" si="198"/>
        <v>56.73706</v>
      </c>
      <c r="E1640" s="2">
        <f t="shared" si="200"/>
        <v>56.796620000000004</v>
      </c>
      <c r="F1640" s="2">
        <f t="shared" si="201"/>
        <v>56.675439999999995</v>
      </c>
      <c r="G1640" s="2">
        <f t="shared" si="195"/>
        <v>56.06995999999998</v>
      </c>
      <c r="H1640" s="2">
        <f t="shared" si="199"/>
        <v>53.58019849999998</v>
      </c>
      <c r="I1640" s="2">
        <f t="array" ref="I1640">SUMPRODUCT(B1624:B1643, (ROW(B1624:B1643)-ROW(B1624)+1)) / (20*21/2)</f>
        <v>56.814077142857144</v>
      </c>
      <c r="J1640" s="2">
        <f t="shared" si="202"/>
        <v>56.578526594640181</v>
      </c>
      <c r="K1640" s="2">
        <f t="shared" si="196"/>
        <v>56.010152322264624</v>
      </c>
    </row>
    <row r="1641" spans="1:11" ht="13.5" x14ac:dyDescent="0.25">
      <c r="A1641" s="3">
        <v>44404</v>
      </c>
      <c r="B1641" s="2">
        <v>56.935600000000001</v>
      </c>
      <c r="C1641" s="2">
        <f t="shared" si="197"/>
        <v>1.4690999999999974</v>
      </c>
      <c r="D1641" s="2">
        <f t="shared" si="198"/>
        <v>56.705300000000001</v>
      </c>
      <c r="E1641" s="2">
        <f t="shared" si="200"/>
        <v>56.772799999999997</v>
      </c>
      <c r="F1641" s="2">
        <f t="shared" si="201"/>
        <v>56.707830000000001</v>
      </c>
      <c r="G1641" s="2">
        <f t="shared" si="195"/>
        <v>56.15149599999998</v>
      </c>
      <c r="H1641" s="2">
        <f t="shared" si="199"/>
        <v>53.631918499999983</v>
      </c>
      <c r="I1641" s="2">
        <f t="array" ref="I1641">SUMPRODUCT(B1625:B1644, (ROW(B1625:B1644)-ROW(B1625)+1)) / (20*21/2)</f>
        <v>56.82734142857143</v>
      </c>
      <c r="J1641" s="2">
        <f t="shared" si="202"/>
        <v>56.612533585626828</v>
      </c>
      <c r="K1641" s="2">
        <f t="shared" si="196"/>
        <v>56.04644438805817</v>
      </c>
    </row>
    <row r="1642" spans="1:11" ht="13.5" x14ac:dyDescent="0.25">
      <c r="A1642" s="3">
        <v>44405</v>
      </c>
      <c r="B1642" s="2">
        <v>56.935600000000001</v>
      </c>
      <c r="C1642" s="2">
        <f t="shared" si="197"/>
        <v>0</v>
      </c>
      <c r="D1642" s="2">
        <f t="shared" si="198"/>
        <v>56.673540000000003</v>
      </c>
      <c r="E1642" s="2">
        <f t="shared" si="200"/>
        <v>56.748979999999996</v>
      </c>
      <c r="F1642" s="2">
        <f t="shared" si="201"/>
        <v>56.748384999999999</v>
      </c>
      <c r="G1642" s="2">
        <f t="shared" si="195"/>
        <v>56.217325999999979</v>
      </c>
      <c r="H1642" s="2">
        <f t="shared" si="199"/>
        <v>53.690597499999988</v>
      </c>
      <c r="I1642" s="2">
        <f t="array" ref="I1642">SUMPRODUCT(B1626:B1645, (ROW(B1626:B1645)-ROW(B1626)+1)) / (20*21/2)</f>
        <v>56.83792857142857</v>
      </c>
      <c r="J1642" s="2">
        <f t="shared" si="202"/>
        <v>56.643301815567128</v>
      </c>
      <c r="K1642" s="2">
        <f t="shared" si="196"/>
        <v>56.081313235585299</v>
      </c>
    </row>
    <row r="1643" spans="1:11" ht="13.5" x14ac:dyDescent="0.25">
      <c r="A1643" s="3">
        <v>44406</v>
      </c>
      <c r="B1643" s="2">
        <v>56.935600000000001</v>
      </c>
      <c r="C1643" s="2">
        <f t="shared" si="197"/>
        <v>0</v>
      </c>
      <c r="D1643" s="2">
        <f t="shared" si="198"/>
        <v>56.65766</v>
      </c>
      <c r="E1643" s="2">
        <f t="shared" si="200"/>
        <v>56.7331</v>
      </c>
      <c r="F1643" s="2">
        <f t="shared" si="201"/>
        <v>56.796324999999989</v>
      </c>
      <c r="G1643" s="2">
        <f t="shared" si="195"/>
        <v>56.267603999999984</v>
      </c>
      <c r="H1643" s="2">
        <f t="shared" si="199"/>
        <v>53.747643499999995</v>
      </c>
      <c r="I1643" s="2">
        <f t="array" ref="I1643">SUMPRODUCT(B1627:B1646, (ROW(B1627:B1646)-ROW(B1627)+1)) / (20*21/2)</f>
        <v>56.845838571428573</v>
      </c>
      <c r="J1643" s="2">
        <f t="shared" si="202"/>
        <v>56.671139737894066</v>
      </c>
      <c r="K1643" s="2">
        <f t="shared" si="196"/>
        <v>56.114814677327054</v>
      </c>
    </row>
    <row r="1644" spans="1:11" ht="13.5" x14ac:dyDescent="0.25">
      <c r="A1644" s="3">
        <v>44407</v>
      </c>
      <c r="B1644" s="2">
        <v>56.935600000000001</v>
      </c>
      <c r="C1644" s="2">
        <f t="shared" si="197"/>
        <v>0</v>
      </c>
      <c r="D1644" s="2">
        <f t="shared" si="198"/>
        <v>56.641780000000004</v>
      </c>
      <c r="E1644" s="2">
        <f t="shared" si="200"/>
        <v>56.717220000000012</v>
      </c>
      <c r="F1644" s="2">
        <f t="shared" si="201"/>
        <v>56.824434999999994</v>
      </c>
      <c r="G1644" s="2">
        <f t="shared" si="195"/>
        <v>56.341053999999978</v>
      </c>
      <c r="H1644" s="2">
        <f t="shared" si="199"/>
        <v>53.803717999999996</v>
      </c>
      <c r="I1644" s="2">
        <f t="array" ref="I1644">SUMPRODUCT(B1628:B1647, (ROW(B1628:B1647)-ROW(B1628)+1)) / (20*21/2)</f>
        <v>56.843101904761909</v>
      </c>
      <c r="J1644" s="2">
        <f t="shared" si="202"/>
        <v>56.696326429523204</v>
      </c>
      <c r="K1644" s="2">
        <f t="shared" si="196"/>
        <v>56.147002337039723</v>
      </c>
    </row>
    <row r="1645" spans="1:11" ht="13.5" x14ac:dyDescent="0.25">
      <c r="A1645" s="3">
        <v>44410</v>
      </c>
      <c r="B1645" s="2">
        <v>56.935600000000001</v>
      </c>
      <c r="C1645" s="2">
        <f t="shared" si="197"/>
        <v>0</v>
      </c>
      <c r="D1645" s="2">
        <f t="shared" si="198"/>
        <v>56.935600000000001</v>
      </c>
      <c r="E1645" s="2">
        <f t="shared" si="200"/>
        <v>56.836330000000011</v>
      </c>
      <c r="F1645" s="2">
        <f t="shared" si="201"/>
        <v>56.852544999999999</v>
      </c>
      <c r="G1645" s="2">
        <f t="shared" si="195"/>
        <v>56.391643999999971</v>
      </c>
      <c r="H1645" s="2">
        <f t="shared" si="199"/>
        <v>53.862902500000011</v>
      </c>
      <c r="I1645" s="2">
        <f t="array" ref="I1645">SUMPRODUCT(B1629:B1648, (ROW(B1629:B1648)-ROW(B1629)+1)) / (20*21/2)</f>
        <v>56.943534761904758</v>
      </c>
      <c r="J1645" s="2">
        <f t="shared" si="202"/>
        <v>56.719114388616227</v>
      </c>
      <c r="K1645" s="2">
        <f t="shared" si="196"/>
        <v>56.177927735587183</v>
      </c>
    </row>
    <row r="1646" spans="1:11" ht="13.5" x14ac:dyDescent="0.25">
      <c r="A1646" s="3">
        <v>44411</v>
      </c>
      <c r="B1646" s="2">
        <v>56.935600000000001</v>
      </c>
      <c r="C1646" s="2">
        <f t="shared" si="197"/>
        <v>0</v>
      </c>
      <c r="D1646" s="2">
        <f t="shared" si="198"/>
        <v>56.935600000000001</v>
      </c>
      <c r="E1646" s="2">
        <f t="shared" si="200"/>
        <v>56.820450000000008</v>
      </c>
      <c r="F1646" s="2">
        <f t="shared" si="201"/>
        <v>56.884934999999999</v>
      </c>
      <c r="G1646" s="2">
        <f t="shared" si="195"/>
        <v>56.418439999999961</v>
      </c>
      <c r="H1646" s="2">
        <f t="shared" si="199"/>
        <v>53.922281500000011</v>
      </c>
      <c r="I1646" s="2">
        <f t="array" ref="I1646">SUMPRODUCT(B1630:B1649, (ROW(B1630:B1649)-ROW(B1630)+1)) / (20*21/2)</f>
        <v>57.041660952380951</v>
      </c>
      <c r="J1646" s="2">
        <f t="shared" si="202"/>
        <v>56.73973206589087</v>
      </c>
      <c r="K1646" s="2">
        <f t="shared" si="196"/>
        <v>56.207640373407294</v>
      </c>
    </row>
    <row r="1647" spans="1:11" ht="13.5" x14ac:dyDescent="0.25">
      <c r="A1647" s="3">
        <v>44412</v>
      </c>
      <c r="B1647" s="2">
        <v>56.856200000000001</v>
      </c>
      <c r="C1647" s="2">
        <f t="shared" si="197"/>
        <v>-7.9399999999999693E-2</v>
      </c>
      <c r="D1647" s="2">
        <f t="shared" si="198"/>
        <v>56.919720000000005</v>
      </c>
      <c r="E1647" s="2">
        <f t="shared" si="200"/>
        <v>56.796630000000007</v>
      </c>
      <c r="F1647" s="2">
        <f t="shared" si="201"/>
        <v>56.913355000000003</v>
      </c>
      <c r="G1647" s="2">
        <f t="shared" si="195"/>
        <v>56.435871999999975</v>
      </c>
      <c r="H1647" s="2">
        <f t="shared" si="199"/>
        <v>53.979514000000009</v>
      </c>
      <c r="I1647" s="2">
        <f t="array" ref="I1647">SUMPRODUCT(B1631:B1650, (ROW(B1631:B1650)-ROW(B1631)+1)) / (20*21/2)</f>
        <v>57.136005714285716</v>
      </c>
      <c r="J1647" s="2">
        <f t="shared" si="202"/>
        <v>56.750824250091739</v>
      </c>
      <c r="K1647" s="2">
        <f t="shared" si="196"/>
        <v>56.233074084254071</v>
      </c>
    </row>
    <row r="1648" spans="1:11" ht="13.5" x14ac:dyDescent="0.25">
      <c r="A1648" s="3">
        <v>44413</v>
      </c>
      <c r="B1648" s="2">
        <v>57.9679</v>
      </c>
      <c r="C1648" s="2">
        <f t="shared" si="197"/>
        <v>1.111699999999999</v>
      </c>
      <c r="D1648" s="2">
        <f t="shared" si="198"/>
        <v>57.126179999999998</v>
      </c>
      <c r="E1648" s="2">
        <f t="shared" si="200"/>
        <v>56.891920000000006</v>
      </c>
      <c r="F1648" s="2">
        <f t="shared" si="201"/>
        <v>56.937575000000017</v>
      </c>
      <c r="G1648" s="2">
        <f t="shared" si="195"/>
        <v>56.475537999999972</v>
      </c>
      <c r="H1648" s="2">
        <f t="shared" si="199"/>
        <v>54.042305000000006</v>
      </c>
      <c r="I1648" s="2">
        <f t="array" ref="I1648">SUMPRODUCT(B1632:B1651, (ROW(B1632:B1651)-ROW(B1632)+1)) / (20*21/2)</f>
        <v>57.226569047619044</v>
      </c>
      <c r="J1648" s="2">
        <f t="shared" si="202"/>
        <v>56.866736226273481</v>
      </c>
      <c r="K1648" s="2">
        <f t="shared" si="196"/>
        <v>56.301106473106856</v>
      </c>
    </row>
    <row r="1649" spans="1:11" ht="13.5" x14ac:dyDescent="0.25">
      <c r="A1649" s="3">
        <v>44414</v>
      </c>
      <c r="B1649" s="2">
        <v>57.9679</v>
      </c>
      <c r="C1649" s="2">
        <f t="shared" si="197"/>
        <v>0</v>
      </c>
      <c r="D1649" s="2">
        <f t="shared" si="198"/>
        <v>57.332639999999991</v>
      </c>
      <c r="E1649" s="2">
        <f t="shared" si="200"/>
        <v>56.987210000000005</v>
      </c>
      <c r="F1649" s="2">
        <f t="shared" si="201"/>
        <v>56.977280000000022</v>
      </c>
      <c r="G1649" s="2">
        <f t="shared" si="195"/>
        <v>56.499653999999971</v>
      </c>
      <c r="H1649" s="2">
        <f t="shared" si="199"/>
        <v>54.101208000000007</v>
      </c>
      <c r="I1649" s="2">
        <f t="array" ref="I1649">SUMPRODUCT(B1633:B1652, (ROW(B1633:B1652)-ROW(B1633)+1)) / (20*21/2)</f>
        <v>57.460817619047624</v>
      </c>
      <c r="J1649" s="2">
        <f t="shared" si="202"/>
        <v>56.971608966628388</v>
      </c>
      <c r="K1649" s="2">
        <f t="shared" si="196"/>
        <v>56.366470925141883</v>
      </c>
    </row>
    <row r="1650" spans="1:11" ht="13.5" x14ac:dyDescent="0.25">
      <c r="A1650" s="3">
        <v>44417</v>
      </c>
      <c r="B1650" s="2">
        <v>57.9679</v>
      </c>
      <c r="C1650" s="2">
        <f t="shared" si="197"/>
        <v>0</v>
      </c>
      <c r="D1650" s="2">
        <f t="shared" si="198"/>
        <v>57.539099999999998</v>
      </c>
      <c r="E1650" s="2">
        <f t="shared" si="200"/>
        <v>57.237350000000006</v>
      </c>
      <c r="F1650" s="2">
        <f t="shared" si="201"/>
        <v>57.01698500000002</v>
      </c>
      <c r="G1650" s="2">
        <f t="shared" ref="G1650:G1713" si="203">AVERAGE(B1601:B1650)</f>
        <v>56.539319999999982</v>
      </c>
      <c r="H1650" s="2">
        <f t="shared" si="199"/>
        <v>54.163999000000004</v>
      </c>
      <c r="I1650" s="2">
        <f t="array" ref="I1650">SUMPRODUCT(B1634:B1653, (ROW(B1634:B1653)-ROW(B1634)+1)) / (20*21/2)</f>
        <v>57.683911428571413</v>
      </c>
      <c r="J1650" s="2">
        <f t="shared" si="202"/>
        <v>57.066493826949497</v>
      </c>
      <c r="K1650" s="2">
        <f t="shared" si="196"/>
        <v>56.429272065332398</v>
      </c>
    </row>
    <row r="1651" spans="1:11" ht="13.5" x14ac:dyDescent="0.25">
      <c r="A1651" s="3">
        <v>44419</v>
      </c>
      <c r="B1651" s="2">
        <v>57.9679</v>
      </c>
      <c r="C1651" s="2">
        <f t="shared" si="197"/>
        <v>0</v>
      </c>
      <c r="D1651" s="2">
        <f t="shared" si="198"/>
        <v>57.745559999999998</v>
      </c>
      <c r="E1651" s="2">
        <f t="shared" si="200"/>
        <v>57.340580000000003</v>
      </c>
      <c r="F1651" s="2">
        <f t="shared" si="201"/>
        <v>57.056690000000017</v>
      </c>
      <c r="G1651" s="2">
        <f t="shared" si="203"/>
        <v>56.586761999999972</v>
      </c>
      <c r="H1651" s="2">
        <f t="shared" si="199"/>
        <v>54.233593500000005</v>
      </c>
      <c r="I1651" s="2">
        <f t="array" ref="I1651">SUMPRODUCT(B1635:B1654, (ROW(B1635:B1654)-ROW(B1635)+1)) / (20*21/2)</f>
        <v>57.891691428571427</v>
      </c>
      <c r="J1651" s="2">
        <f t="shared" si="202"/>
        <v>57.152342033906685</v>
      </c>
      <c r="K1651" s="2">
        <f t="shared" ref="K1651:K1714" si="204">$K$4*B1651+(1-$K$4)*K1650</f>
        <v>56.489610415711518</v>
      </c>
    </row>
    <row r="1652" spans="1:11" ht="13.5" x14ac:dyDescent="0.25">
      <c r="A1652" s="3">
        <v>44420</v>
      </c>
      <c r="B1652" s="2">
        <v>59.516300000000001</v>
      </c>
      <c r="C1652" s="2">
        <f t="shared" si="197"/>
        <v>1.5484000000000009</v>
      </c>
      <c r="D1652" s="2">
        <f t="shared" si="198"/>
        <v>58.27758</v>
      </c>
      <c r="E1652" s="2">
        <f t="shared" si="200"/>
        <v>57.598649999999999</v>
      </c>
      <c r="F1652" s="2">
        <f t="shared" si="201"/>
        <v>57.173815000000012</v>
      </c>
      <c r="G1652" s="2">
        <f t="shared" si="203"/>
        <v>56.671857999999972</v>
      </c>
      <c r="H1652" s="2">
        <f t="shared" si="199"/>
        <v>54.304359500000011</v>
      </c>
      <c r="I1652" s="2">
        <f t="array" ref="I1652">SUMPRODUCT(B1636:B1655, (ROW(B1636:B1655)-ROW(B1636)+1)) / (20*21/2)</f>
        <v>58.11082285714285</v>
      </c>
      <c r="J1652" s="2">
        <f t="shared" si="202"/>
        <v>57.377480887820333</v>
      </c>
      <c r="K1652" s="2">
        <f t="shared" si="204"/>
        <v>56.608304124899298</v>
      </c>
    </row>
    <row r="1653" spans="1:11" ht="13.5" x14ac:dyDescent="0.25">
      <c r="A1653" s="3">
        <v>44424</v>
      </c>
      <c r="B1653" s="2">
        <v>59.516300000000001</v>
      </c>
      <c r="C1653" s="2">
        <f t="shared" si="197"/>
        <v>0</v>
      </c>
      <c r="D1653" s="2">
        <f t="shared" si="198"/>
        <v>58.587260000000001</v>
      </c>
      <c r="E1653" s="2">
        <f t="shared" si="200"/>
        <v>57.856719999999996</v>
      </c>
      <c r="F1653" s="2">
        <f t="shared" si="201"/>
        <v>57.294910000000002</v>
      </c>
      <c r="G1653" s="2">
        <f t="shared" si="203"/>
        <v>56.750267999999998</v>
      </c>
      <c r="H1653" s="2">
        <f t="shared" si="199"/>
        <v>54.376447500000005</v>
      </c>
      <c r="I1653" s="2">
        <f t="array" ref="I1653">SUMPRODUCT(B1637:B1656, (ROW(B1637:B1656)-ROW(B1637)+1)) / (20*21/2)</f>
        <v>58.359447619047614</v>
      </c>
      <c r="J1653" s="2">
        <f t="shared" si="202"/>
        <v>57.581177946123155</v>
      </c>
      <c r="K1653" s="2">
        <f t="shared" si="204"/>
        <v>56.722343178824815</v>
      </c>
    </row>
    <row r="1654" spans="1:11" ht="13.5" x14ac:dyDescent="0.25">
      <c r="A1654" s="3">
        <v>44425</v>
      </c>
      <c r="B1654" s="2">
        <v>59.476599999999998</v>
      </c>
      <c r="C1654" s="2">
        <f t="shared" si="197"/>
        <v>-3.9700000000003399E-2</v>
      </c>
      <c r="D1654" s="2">
        <f t="shared" si="198"/>
        <v>58.888999999999996</v>
      </c>
      <c r="E1654" s="2">
        <f t="shared" si="200"/>
        <v>58.11081999999999</v>
      </c>
      <c r="F1654" s="2">
        <f t="shared" si="201"/>
        <v>57.414020000000008</v>
      </c>
      <c r="G1654" s="2">
        <f t="shared" si="203"/>
        <v>56.827883999999997</v>
      </c>
      <c r="H1654" s="2">
        <f t="shared" si="199"/>
        <v>54.448337000000002</v>
      </c>
      <c r="I1654" s="2">
        <f t="array" ref="I1654">SUMPRODUCT(B1638:B1657, (ROW(B1638:B1657)-ROW(B1638)+1)) / (20*21/2)</f>
        <v>58.590145238095246</v>
      </c>
      <c r="J1654" s="2">
        <f t="shared" si="202"/>
        <v>57.761694332206666</v>
      </c>
      <c r="K1654" s="2">
        <f t="shared" si="204"/>
        <v>56.830353250243448</v>
      </c>
    </row>
    <row r="1655" spans="1:11" ht="13.5" x14ac:dyDescent="0.25">
      <c r="A1655" s="3">
        <v>44426</v>
      </c>
      <c r="B1655" s="2">
        <v>59.7149</v>
      </c>
      <c r="C1655" s="2">
        <f t="shared" si="197"/>
        <v>0.2383000000000024</v>
      </c>
      <c r="D1655" s="2">
        <f t="shared" si="198"/>
        <v>59.238399999999999</v>
      </c>
      <c r="E1655" s="2">
        <f t="shared" si="200"/>
        <v>58.388750000000002</v>
      </c>
      <c r="F1655" s="2">
        <f t="shared" si="201"/>
        <v>57.612540000000003</v>
      </c>
      <c r="G1655" s="2">
        <f t="shared" si="203"/>
        <v>56.909331999999992</v>
      </c>
      <c r="H1655" s="2">
        <f t="shared" si="199"/>
        <v>54.522973000000007</v>
      </c>
      <c r="I1655" s="2">
        <f t="array" ref="I1655">SUMPRODUCT(B1639:B1658, (ROW(B1639:B1658)-ROW(B1639)+1)) / (20*21/2)</f>
        <v>58.80912428571429</v>
      </c>
      <c r="J1655" s="2">
        <f t="shared" si="202"/>
        <v>57.947713919615559</v>
      </c>
      <c r="K1655" s="2">
        <f t="shared" si="204"/>
        <v>56.943472730626063</v>
      </c>
    </row>
    <row r="1656" spans="1:11" ht="13.5" x14ac:dyDescent="0.25">
      <c r="A1656" s="3">
        <v>44427</v>
      </c>
      <c r="B1656" s="2">
        <v>60.223100000000002</v>
      </c>
      <c r="C1656" s="2">
        <f t="shared" si="197"/>
        <v>0.50820000000000221</v>
      </c>
      <c r="D1656" s="2">
        <f t="shared" si="198"/>
        <v>59.689440000000005</v>
      </c>
      <c r="E1656" s="2">
        <f t="shared" si="200"/>
        <v>58.717500000000008</v>
      </c>
      <c r="F1656" s="2">
        <f t="shared" si="201"/>
        <v>57.76897499999999</v>
      </c>
      <c r="G1656" s="2">
        <f t="shared" si="203"/>
        <v>57.000944000000018</v>
      </c>
      <c r="H1656" s="2">
        <f t="shared" si="199"/>
        <v>54.602094000000008</v>
      </c>
      <c r="I1656" s="2">
        <f t="array" ref="I1656">SUMPRODUCT(B1640:B1659, (ROW(B1640:B1659)-ROW(B1640)+1)) / (20*21/2)</f>
        <v>59.009798095238096</v>
      </c>
      <c r="J1656" s="2">
        <f t="shared" si="202"/>
        <v>58.164417355842652</v>
      </c>
      <c r="K1656" s="2">
        <f t="shared" si="204"/>
        <v>57.07208556471916</v>
      </c>
    </row>
    <row r="1657" spans="1:11" ht="13.5" x14ac:dyDescent="0.25">
      <c r="A1657" s="3">
        <v>44428</v>
      </c>
      <c r="B1657" s="2">
        <v>60.191299999999998</v>
      </c>
      <c r="C1657" s="2">
        <f t="shared" si="197"/>
        <v>-3.1800000000004047E-2</v>
      </c>
      <c r="D1657" s="2">
        <f t="shared" si="198"/>
        <v>59.824440000000003</v>
      </c>
      <c r="E1657" s="2">
        <f t="shared" si="200"/>
        <v>59.051009999999998</v>
      </c>
      <c r="F1657" s="2">
        <f t="shared" si="201"/>
        <v>57.923819999999992</v>
      </c>
      <c r="G1657" s="2">
        <f t="shared" si="203"/>
        <v>57.06952800000002</v>
      </c>
      <c r="H1657" s="2">
        <f t="shared" si="199"/>
        <v>54.677557000000007</v>
      </c>
      <c r="I1657" s="2">
        <f t="array" ref="I1657">SUMPRODUCT(B1641:B1660, (ROW(B1641:B1660)-ROW(B1641)+1)) / (20*21/2)</f>
        <v>59.195346666666659</v>
      </c>
      <c r="J1657" s="2">
        <f t="shared" si="202"/>
        <v>58.357453798143354</v>
      </c>
      <c r="K1657" s="2">
        <f t="shared" si="204"/>
        <v>57.194407699436063</v>
      </c>
    </row>
    <row r="1658" spans="1:11" ht="13.5" x14ac:dyDescent="0.25">
      <c r="A1658" s="3">
        <v>44431</v>
      </c>
      <c r="B1658" s="2">
        <v>60.223100000000002</v>
      </c>
      <c r="C1658" s="2">
        <f t="shared" si="197"/>
        <v>3.1800000000004047E-2</v>
      </c>
      <c r="D1658" s="2">
        <f t="shared" si="198"/>
        <v>59.965800000000002</v>
      </c>
      <c r="E1658" s="2">
        <f t="shared" si="200"/>
        <v>59.276530000000001</v>
      </c>
      <c r="F1658" s="2">
        <f t="shared" si="201"/>
        <v>58.084224999999989</v>
      </c>
      <c r="G1658" s="2">
        <f t="shared" si="203"/>
        <v>57.138902000000009</v>
      </c>
      <c r="H1658" s="2">
        <f t="shared" si="199"/>
        <v>54.755123000000005</v>
      </c>
      <c r="I1658" s="2">
        <f t="array" ref="I1658">SUMPRODUCT(B1642:B1661, (ROW(B1642:B1661)-ROW(B1642)+1)) / (20*21/2)</f>
        <v>59.297891428571425</v>
      </c>
      <c r="J1658" s="2">
        <f t="shared" si="202"/>
        <v>58.535134388796372</v>
      </c>
      <c r="K1658" s="2">
        <f t="shared" si="204"/>
        <v>57.313179946517003</v>
      </c>
    </row>
    <row r="1659" spans="1:11" ht="13.5" x14ac:dyDescent="0.25">
      <c r="A1659" s="3">
        <v>44432</v>
      </c>
      <c r="B1659" s="2">
        <v>60.191299999999998</v>
      </c>
      <c r="C1659" s="2">
        <f t="shared" si="197"/>
        <v>-3.1800000000004047E-2</v>
      </c>
      <c r="D1659" s="2">
        <f t="shared" si="198"/>
        <v>60.108739999999997</v>
      </c>
      <c r="E1659" s="2">
        <f t="shared" si="200"/>
        <v>59.498869999999997</v>
      </c>
      <c r="F1659" s="2">
        <f t="shared" si="201"/>
        <v>58.243039999999993</v>
      </c>
      <c r="G1659" s="2">
        <f t="shared" si="203"/>
        <v>57.207640000000012</v>
      </c>
      <c r="H1659" s="2">
        <f t="shared" si="199"/>
        <v>54.830586000000004</v>
      </c>
      <c r="I1659" s="2">
        <f t="array" ref="I1659">SUMPRODUCT(B1643:B1662, (ROW(B1643:B1662)-ROW(B1643)+1)) / (20*21/2)</f>
        <v>59.236710476190481</v>
      </c>
      <c r="J1659" s="2">
        <f t="shared" si="202"/>
        <v>58.692864447006244</v>
      </c>
      <c r="K1659" s="2">
        <f t="shared" si="204"/>
        <v>57.426047399594772</v>
      </c>
    </row>
    <row r="1660" spans="1:11" ht="13.5" x14ac:dyDescent="0.25">
      <c r="A1660" s="3">
        <v>44433</v>
      </c>
      <c r="B1660" s="2">
        <v>60.191299999999998</v>
      </c>
      <c r="C1660" s="2">
        <f t="shared" si="197"/>
        <v>0</v>
      </c>
      <c r="D1660" s="2">
        <f t="shared" si="198"/>
        <v>60.20402</v>
      </c>
      <c r="E1660" s="2">
        <f t="shared" si="200"/>
        <v>59.721209999999999</v>
      </c>
      <c r="F1660" s="2">
        <f t="shared" si="201"/>
        <v>58.479279999999996</v>
      </c>
      <c r="G1660" s="2">
        <f t="shared" si="203"/>
        <v>57.276378000000015</v>
      </c>
      <c r="H1660" s="2">
        <f t="shared" si="199"/>
        <v>54.906049000000003</v>
      </c>
      <c r="I1660" s="2">
        <f t="array" ref="I1660">SUMPRODUCT(B1644:B1663, (ROW(B1644:B1663)-ROW(B1644)+1)) / (20*21/2)</f>
        <v>59.246242380952388</v>
      </c>
      <c r="J1660" s="2">
        <f t="shared" si="202"/>
        <v>58.83557259491041</v>
      </c>
      <c r="K1660" s="2">
        <f t="shared" si="204"/>
        <v>57.534488678042038</v>
      </c>
    </row>
    <row r="1661" spans="1:11" ht="13.5" x14ac:dyDescent="0.25">
      <c r="A1661" s="3">
        <v>44434</v>
      </c>
      <c r="B1661" s="2">
        <v>59.555999999999997</v>
      </c>
      <c r="C1661" s="2">
        <f t="shared" si="197"/>
        <v>-0.63530000000000086</v>
      </c>
      <c r="D1661" s="2">
        <f t="shared" si="198"/>
        <v>60.070599999999999</v>
      </c>
      <c r="E1661" s="2">
        <f t="shared" si="200"/>
        <v>59.880020000000002</v>
      </c>
      <c r="F1661" s="2">
        <f t="shared" si="201"/>
        <v>58.610299999999995</v>
      </c>
      <c r="G1661" s="2">
        <f t="shared" si="203"/>
        <v>57.332410000000017</v>
      </c>
      <c r="H1661" s="2">
        <f t="shared" si="199"/>
        <v>54.976780500000004</v>
      </c>
      <c r="I1661" s="2">
        <f t="array" ref="I1661">SUMPRODUCT(B1645:B1664, (ROW(B1645:B1664)-ROW(B1645)+1)) / (20*21/2)</f>
        <v>59.247077142857137</v>
      </c>
      <c r="J1661" s="2">
        <f t="shared" si="202"/>
        <v>58.904184728728467</v>
      </c>
      <c r="K1661" s="2">
        <f t="shared" si="204"/>
        <v>57.613763631844307</v>
      </c>
    </row>
    <row r="1662" spans="1:11" ht="13.5" x14ac:dyDescent="0.25">
      <c r="A1662" s="3">
        <v>44435</v>
      </c>
      <c r="B1662" s="2">
        <v>57.9679</v>
      </c>
      <c r="C1662" s="2">
        <f t="shared" si="197"/>
        <v>-1.5880999999999972</v>
      </c>
      <c r="D1662" s="2">
        <f t="shared" si="198"/>
        <v>59.625919999999994</v>
      </c>
      <c r="E1662" s="2">
        <f t="shared" si="200"/>
        <v>59.725180000000002</v>
      </c>
      <c r="F1662" s="2">
        <f t="shared" si="201"/>
        <v>58.661915</v>
      </c>
      <c r="G1662" s="2">
        <f t="shared" si="203"/>
        <v>57.372232000000011</v>
      </c>
      <c r="H1662" s="2">
        <f t="shared" si="199"/>
        <v>55.041126499999997</v>
      </c>
      <c r="I1662" s="2">
        <f t="array" ref="I1662">SUMPRODUCT(B1646:B1665, (ROW(B1646:B1665)-ROW(B1646)+1)) / (20*21/2)</f>
        <v>59.163586190476195</v>
      </c>
      <c r="J1662" s="2">
        <f t="shared" si="202"/>
        <v>58.815014754563848</v>
      </c>
      <c r="K1662" s="2">
        <f t="shared" si="204"/>
        <v>57.627651332556297</v>
      </c>
    </row>
    <row r="1663" spans="1:11" ht="13.5" x14ac:dyDescent="0.25">
      <c r="A1663" s="3">
        <v>44438</v>
      </c>
      <c r="B1663" s="2">
        <v>58.762</v>
      </c>
      <c r="C1663" s="2">
        <f t="shared" si="197"/>
        <v>0.79410000000000025</v>
      </c>
      <c r="D1663" s="2">
        <f t="shared" si="198"/>
        <v>59.3337</v>
      </c>
      <c r="E1663" s="2">
        <f t="shared" si="200"/>
        <v>59.649749999999997</v>
      </c>
      <c r="F1663" s="2">
        <f t="shared" si="201"/>
        <v>58.753234999999997</v>
      </c>
      <c r="G1663" s="2">
        <f t="shared" si="203"/>
        <v>57.415340000000015</v>
      </c>
      <c r="H1663" s="2">
        <f t="shared" si="199"/>
        <v>55.109443000000013</v>
      </c>
      <c r="I1663" s="2">
        <f t="array" ref="I1663">SUMPRODUCT(B1647:B1666, (ROW(B1647:B1666)-ROW(B1647)+1)) / (20*21/2)</f>
        <v>59.112989047619052</v>
      </c>
      <c r="J1663" s="2">
        <f t="shared" si="202"/>
        <v>58.809965730319675</v>
      </c>
      <c r="K1663" s="2">
        <f t="shared" si="204"/>
        <v>57.672135594024681</v>
      </c>
    </row>
    <row r="1664" spans="1:11" ht="13.5" x14ac:dyDescent="0.25">
      <c r="A1664" s="3">
        <v>44439</v>
      </c>
      <c r="B1664" s="2">
        <v>58.762</v>
      </c>
      <c r="C1664" s="2">
        <f t="shared" si="197"/>
        <v>0</v>
      </c>
      <c r="D1664" s="2">
        <f t="shared" si="198"/>
        <v>59.047839999999994</v>
      </c>
      <c r="E1664" s="2">
        <f t="shared" si="200"/>
        <v>59.578289999999996</v>
      </c>
      <c r="F1664" s="2">
        <f t="shared" si="201"/>
        <v>58.844554999999993</v>
      </c>
      <c r="G1664" s="2">
        <f t="shared" si="203"/>
        <v>57.458448000000018</v>
      </c>
      <c r="H1664" s="2">
        <f t="shared" si="199"/>
        <v>55.176982000000017</v>
      </c>
      <c r="I1664" s="2">
        <f t="array" ref="I1664">SUMPRODUCT(B1648:B1667, (ROW(B1648:B1667)-ROW(B1648)+1)) / (20*21/2)</f>
        <v>59.055585714285726</v>
      </c>
      <c r="J1664" s="2">
        <f t="shared" si="202"/>
        <v>58.805397565527329</v>
      </c>
      <c r="K1664" s="2">
        <f t="shared" si="204"/>
        <v>57.714875374651164</v>
      </c>
    </row>
    <row r="1665" spans="1:11" ht="13.5" x14ac:dyDescent="0.25">
      <c r="A1665" s="3">
        <v>44440</v>
      </c>
      <c r="B1665" s="2">
        <v>57.9679</v>
      </c>
      <c r="C1665" s="2">
        <f t="shared" si="197"/>
        <v>-0.79410000000000025</v>
      </c>
      <c r="D1665" s="2">
        <f t="shared" si="198"/>
        <v>58.603160000000003</v>
      </c>
      <c r="E1665" s="2">
        <f t="shared" si="200"/>
        <v>59.403589999999994</v>
      </c>
      <c r="F1665" s="2">
        <f t="shared" si="201"/>
        <v>58.896170000000005</v>
      </c>
      <c r="G1665" s="2">
        <f t="shared" si="203"/>
        <v>57.49033800000003</v>
      </c>
      <c r="H1665" s="2">
        <f t="shared" si="199"/>
        <v>55.239773000000014</v>
      </c>
      <c r="I1665" s="2">
        <f t="array" ref="I1665">SUMPRODUCT(B1649:B1668, (ROW(B1649:B1668)-ROW(B1649)+1)) / (20*21/2)</f>
        <v>58.990998095238105</v>
      </c>
      <c r="J1665" s="2">
        <f t="shared" si="202"/>
        <v>58.725635892619962</v>
      </c>
      <c r="K1665" s="2">
        <f t="shared" si="204"/>
        <v>57.724797908978573</v>
      </c>
    </row>
    <row r="1666" spans="1:11" ht="13.5" x14ac:dyDescent="0.25">
      <c r="A1666" s="3">
        <v>44441</v>
      </c>
      <c r="B1666" s="2">
        <v>58.364899999999999</v>
      </c>
      <c r="C1666" s="2">
        <f t="shared" si="197"/>
        <v>0.39699999999999847</v>
      </c>
      <c r="D1666" s="2">
        <f t="shared" si="198"/>
        <v>58.36493999999999</v>
      </c>
      <c r="E1666" s="2">
        <f t="shared" si="200"/>
        <v>59.217770000000009</v>
      </c>
      <c r="F1666" s="2">
        <f t="shared" si="201"/>
        <v>58.967635000000008</v>
      </c>
      <c r="G1666" s="2">
        <f t="shared" si="203"/>
        <v>57.56827000000002</v>
      </c>
      <c r="H1666" s="2">
        <f t="shared" si="199"/>
        <v>55.298717000000018</v>
      </c>
      <c r="I1666" s="2">
        <f t="array" ref="I1666">SUMPRODUCT(B1650:B1669, (ROW(B1650:B1669)-ROW(B1650)+1)) / (20*21/2)</f>
        <v>58.923767619047609</v>
      </c>
      <c r="J1666" s="2">
        <f t="shared" si="202"/>
        <v>58.691280093322824</v>
      </c>
      <c r="K1666" s="2">
        <f t="shared" si="204"/>
        <v>57.74989995176373</v>
      </c>
    </row>
    <row r="1667" spans="1:11" ht="13.5" x14ac:dyDescent="0.25">
      <c r="A1667" s="3">
        <v>44442</v>
      </c>
      <c r="B1667" s="2">
        <v>58.364899999999999</v>
      </c>
      <c r="C1667" s="2">
        <f t="shared" si="197"/>
        <v>0</v>
      </c>
      <c r="D1667" s="2">
        <f t="shared" si="198"/>
        <v>58.444339999999997</v>
      </c>
      <c r="E1667" s="2">
        <f t="shared" si="200"/>
        <v>59.035130000000002</v>
      </c>
      <c r="F1667" s="2">
        <f t="shared" si="201"/>
        <v>59.04307</v>
      </c>
      <c r="G1667" s="2">
        <f t="shared" si="203"/>
        <v>57.615876000000029</v>
      </c>
      <c r="H1667" s="2">
        <f t="shared" si="199"/>
        <v>55.359255000000012</v>
      </c>
      <c r="I1667" s="2">
        <f t="array" ref="I1667">SUMPRODUCT(B1651:B1670, (ROW(B1651:B1670)-ROW(B1651)+1)) / (20*21/2)</f>
        <v>58.854684285714271</v>
      </c>
      <c r="J1667" s="2">
        <f t="shared" si="202"/>
        <v>58.660196274911122</v>
      </c>
      <c r="K1667" s="2">
        <f t="shared" si="204"/>
        <v>57.774017600714174</v>
      </c>
    </row>
    <row r="1668" spans="1:11" ht="13.5" x14ac:dyDescent="0.25">
      <c r="A1668" s="3">
        <v>44445</v>
      </c>
      <c r="B1668" s="2">
        <v>58.364899999999999</v>
      </c>
      <c r="C1668" s="2">
        <f t="shared" ref="C1668:C1731" si="205">B1668-B1667</f>
        <v>0</v>
      </c>
      <c r="D1668" s="2">
        <f t="shared" si="198"/>
        <v>58.364919999999998</v>
      </c>
      <c r="E1668" s="2">
        <f t="shared" si="200"/>
        <v>58.849310000000003</v>
      </c>
      <c r="F1668" s="2">
        <f t="shared" si="201"/>
        <v>59.062919999999998</v>
      </c>
      <c r="G1668" s="2">
        <f t="shared" si="203"/>
        <v>57.66348200000003</v>
      </c>
      <c r="H1668" s="2">
        <f t="shared" si="199"/>
        <v>55.422864500000017</v>
      </c>
      <c r="I1668" s="2">
        <f t="array" ref="I1668">SUMPRODUCT(B1652:B1671, (ROW(B1652:B1671)-ROW(B1652)+1)) / (20*21/2)</f>
        <v>58.820043333333331</v>
      </c>
      <c r="J1668" s="2">
        <f t="shared" si="202"/>
        <v>58.632072820157681</v>
      </c>
      <c r="K1668" s="2">
        <f t="shared" si="204"/>
        <v>57.797189459509696</v>
      </c>
    </row>
    <row r="1669" spans="1:11" ht="13.5" x14ac:dyDescent="0.25">
      <c r="A1669" s="3">
        <v>44446</v>
      </c>
      <c r="B1669" s="2">
        <v>58.356999999999999</v>
      </c>
      <c r="C1669" s="2">
        <f t="shared" si="205"/>
        <v>-7.899999999999352E-3</v>
      </c>
      <c r="D1669" s="2">
        <f t="shared" si="198"/>
        <v>58.283920000000002</v>
      </c>
      <c r="E1669" s="2">
        <f t="shared" si="200"/>
        <v>58.665879999999994</v>
      </c>
      <c r="F1669" s="2">
        <f t="shared" si="201"/>
        <v>59.082374999999992</v>
      </c>
      <c r="G1669" s="2">
        <f t="shared" si="203"/>
        <v>57.710930000000026</v>
      </c>
      <c r="H1669" s="2">
        <f t="shared" si="199"/>
        <v>55.48565700000001</v>
      </c>
      <c r="I1669" s="2">
        <f t="array" ref="I1669">SUMPRODUCT(B1653:B1672, (ROW(B1653:B1672)-ROW(B1653)+1)) / (20*21/2)</f>
        <v>58.780229999999996</v>
      </c>
      <c r="J1669" s="2">
        <f t="shared" si="202"/>
        <v>58.605875408714091</v>
      </c>
      <c r="K1669" s="2">
        <f t="shared" si="204"/>
        <v>57.819142814038727</v>
      </c>
    </row>
    <row r="1670" spans="1:11" ht="13.5" x14ac:dyDescent="0.25">
      <c r="A1670" s="3">
        <v>44447</v>
      </c>
      <c r="B1670" s="2">
        <v>58.356999999999999</v>
      </c>
      <c r="C1670" s="2">
        <f t="shared" si="205"/>
        <v>0</v>
      </c>
      <c r="D1670" s="2">
        <f t="shared" ref="D1670:D1733" si="206">AVERAGE(B1666:B1670)</f>
        <v>58.361739999999998</v>
      </c>
      <c r="E1670" s="2">
        <f t="shared" si="200"/>
        <v>58.482449999999993</v>
      </c>
      <c r="F1670" s="2">
        <f t="shared" si="201"/>
        <v>59.101829999999993</v>
      </c>
      <c r="G1670" s="2">
        <f t="shared" si="203"/>
        <v>57.758378000000022</v>
      </c>
      <c r="H1670" s="2">
        <f t="shared" si="199"/>
        <v>55.541607000000013</v>
      </c>
      <c r="I1670" s="2">
        <f t="array" ref="I1670">SUMPRODUCT(B1654:B1673, (ROW(B1654:B1673)-ROW(B1654)+1)) / (20*21/2)</f>
        <v>59.050483333333325</v>
      </c>
      <c r="J1670" s="2">
        <f t="shared" si="202"/>
        <v>58.582172988836561</v>
      </c>
      <c r="K1670" s="2">
        <f t="shared" si="204"/>
        <v>57.840235252703877</v>
      </c>
    </row>
    <row r="1671" spans="1:11" ht="13.5" x14ac:dyDescent="0.25">
      <c r="A1671" s="3">
        <v>44448</v>
      </c>
      <c r="B1671" s="2">
        <v>58.738100000000003</v>
      </c>
      <c r="C1671" s="2">
        <f t="shared" si="205"/>
        <v>0.38110000000000355</v>
      </c>
      <c r="D1671" s="2">
        <f t="shared" si="206"/>
        <v>58.43638</v>
      </c>
      <c r="E1671" s="2">
        <f t="shared" si="200"/>
        <v>58.400659999999995</v>
      </c>
      <c r="F1671" s="2">
        <f t="shared" si="201"/>
        <v>59.140340000000002</v>
      </c>
      <c r="G1671" s="2">
        <f t="shared" si="203"/>
        <v>57.80738400000002</v>
      </c>
      <c r="H1671" s="2">
        <f t="shared" si="199"/>
        <v>55.585349500000014</v>
      </c>
      <c r="I1671" s="2">
        <f t="array" ref="I1671">SUMPRODUCT(B1655:B1674, (ROW(B1655:B1674)-ROW(B1655)+1)) / (20*21/2)</f>
        <v>59.33793666666665</v>
      </c>
      <c r="J1671" s="2">
        <f t="shared" si="202"/>
        <v>58.597023180375935</v>
      </c>
      <c r="K1671" s="2">
        <f t="shared" si="204"/>
        <v>57.875445634950786</v>
      </c>
    </row>
    <row r="1672" spans="1:11" ht="13.5" x14ac:dyDescent="0.25">
      <c r="A1672" s="3">
        <v>44449</v>
      </c>
      <c r="B1672" s="2">
        <v>58.722299999999997</v>
      </c>
      <c r="C1672" s="2">
        <f t="shared" si="205"/>
        <v>-1.5800000000005809E-2</v>
      </c>
      <c r="D1672" s="2">
        <f t="shared" si="206"/>
        <v>58.507860000000008</v>
      </c>
      <c r="E1672" s="2">
        <f t="shared" si="200"/>
        <v>58.476099999999995</v>
      </c>
      <c r="F1672" s="2">
        <f t="shared" si="201"/>
        <v>59.100639999999999</v>
      </c>
      <c r="G1672" s="2">
        <f t="shared" si="203"/>
        <v>57.85934000000001</v>
      </c>
      <c r="H1672" s="2">
        <f t="shared" si="199"/>
        <v>55.61381200000001</v>
      </c>
      <c r="I1672" s="2">
        <f t="array" ref="I1672">SUMPRODUCT(B1656:B1675, (ROW(B1656:B1675)-ROW(B1656)+1)) / (20*21/2)</f>
        <v>59.801297619047617</v>
      </c>
      <c r="J1672" s="2">
        <f t="shared" si="202"/>
        <v>58.608954306054414</v>
      </c>
      <c r="K1672" s="2">
        <f t="shared" si="204"/>
        <v>57.908655610050758</v>
      </c>
    </row>
    <row r="1673" spans="1:11" ht="13.5" x14ac:dyDescent="0.25">
      <c r="A1673" s="3">
        <v>44452</v>
      </c>
      <c r="B1673" s="2">
        <v>61.938299999999998</v>
      </c>
      <c r="C1673" s="2">
        <f t="shared" si="205"/>
        <v>3.2160000000000011</v>
      </c>
      <c r="D1673" s="2">
        <f t="shared" si="206"/>
        <v>59.222540000000002</v>
      </c>
      <c r="E1673" s="2">
        <f t="shared" si="200"/>
        <v>58.793730000000004</v>
      </c>
      <c r="F1673" s="2">
        <f t="shared" si="201"/>
        <v>59.22173999999999</v>
      </c>
      <c r="G1673" s="2">
        <f t="shared" si="203"/>
        <v>57.978570000000012</v>
      </c>
      <c r="H1673" s="2">
        <f t="shared" si="199"/>
        <v>55.658587500000003</v>
      </c>
      <c r="I1673" s="2">
        <f t="array" ref="I1673">SUMPRODUCT(B1657:B1676, (ROW(B1657:B1676)-ROW(B1657)+1)) / (20*21/2)</f>
        <v>60.739295238095231</v>
      </c>
      <c r="J1673" s="2">
        <f t="shared" si="202"/>
        <v>58.926034848334943</v>
      </c>
      <c r="K1673" s="2">
        <f t="shared" si="204"/>
        <v>58.066680880244846</v>
      </c>
    </row>
    <row r="1674" spans="1:11" ht="13.5" x14ac:dyDescent="0.25">
      <c r="A1674" s="3">
        <v>44453</v>
      </c>
      <c r="B1674" s="2">
        <v>62.24</v>
      </c>
      <c r="C1674" s="2">
        <f t="shared" si="205"/>
        <v>0.30170000000000385</v>
      </c>
      <c r="D1674" s="2">
        <f t="shared" si="206"/>
        <v>59.999139999999997</v>
      </c>
      <c r="E1674" s="2">
        <f t="shared" si="200"/>
        <v>59.14153000000001</v>
      </c>
      <c r="F1674" s="2">
        <f t="shared" si="201"/>
        <v>59.359909999999999</v>
      </c>
      <c r="G1674" s="2">
        <f t="shared" si="203"/>
        <v>58.095902000000002</v>
      </c>
      <c r="H1674" s="2">
        <f t="shared" ref="H1674:H1737" si="207">AVERAGE(B1475:B1674)</f>
        <v>55.704638500000009</v>
      </c>
      <c r="I1674" s="2">
        <f t="array" ref="I1674">SUMPRODUCT(B1658:B1677, (ROW(B1658:B1677)-ROW(B1658)+1)) / (20*21/2)</f>
        <v>62.029715238095221</v>
      </c>
      <c r="J1674" s="2">
        <f t="shared" si="202"/>
        <v>59.241650577064945</v>
      </c>
      <c r="K1674" s="2">
        <f t="shared" si="204"/>
        <v>58.230340453568573</v>
      </c>
    </row>
    <row r="1675" spans="1:11" ht="13.5" x14ac:dyDescent="0.25">
      <c r="A1675" s="3">
        <v>44454</v>
      </c>
      <c r="B1675" s="2">
        <v>64.225200000000001</v>
      </c>
      <c r="C1675" s="2">
        <f t="shared" si="205"/>
        <v>1.985199999999999</v>
      </c>
      <c r="D1675" s="2">
        <f t="shared" si="206"/>
        <v>61.172780000000003</v>
      </c>
      <c r="E1675" s="2">
        <f t="shared" si="200"/>
        <v>59.76726</v>
      </c>
      <c r="F1675" s="2">
        <f t="shared" si="201"/>
        <v>59.585425000000008</v>
      </c>
      <c r="G1675" s="2">
        <f t="shared" si="203"/>
        <v>58.252937999999993</v>
      </c>
      <c r="H1675" s="2">
        <f t="shared" si="207"/>
        <v>55.764114500000012</v>
      </c>
      <c r="I1675" s="2">
        <f t="array" ref="I1675">SUMPRODUCT(B1659:B1678, (ROW(B1659:B1678)-ROW(B1659)+1)) / (20*21/2)</f>
        <v>63.355372857142846</v>
      </c>
      <c r="J1675" s="2">
        <f t="shared" si="202"/>
        <v>59.716274331630188</v>
      </c>
      <c r="K1675" s="2">
        <f t="shared" si="204"/>
        <v>58.465432984801176</v>
      </c>
    </row>
    <row r="1676" spans="1:11" ht="13.5" x14ac:dyDescent="0.25">
      <c r="A1676" s="3">
        <v>44455</v>
      </c>
      <c r="B1676" s="2">
        <v>69.434399999999997</v>
      </c>
      <c r="C1676" s="2">
        <f t="shared" si="205"/>
        <v>5.2091999999999956</v>
      </c>
      <c r="D1676" s="2">
        <f t="shared" si="206"/>
        <v>63.312040000000003</v>
      </c>
      <c r="E1676" s="2">
        <f t="shared" ref="E1676:E1739" si="208">AVERAGE(B1667:B1676)</f>
        <v>60.874209999999991</v>
      </c>
      <c r="F1676" s="2">
        <f t="shared" si="201"/>
        <v>60.045990000000018</v>
      </c>
      <c r="G1676" s="2">
        <f t="shared" si="203"/>
        <v>58.515869999999993</v>
      </c>
      <c r="H1676" s="2">
        <f t="shared" si="207"/>
        <v>55.851191500000013</v>
      </c>
      <c r="I1676" s="2">
        <f t="array" ref="I1676">SUMPRODUCT(B1660:B1679, (ROW(B1660:B1679)-ROW(B1660)+1)) / (20*21/2)</f>
        <v>64.49139952380952</v>
      </c>
      <c r="J1676" s="2">
        <f t="shared" si="202"/>
        <v>60.641810109570173</v>
      </c>
      <c r="K1676" s="2">
        <f t="shared" si="204"/>
        <v>58.895588554024656</v>
      </c>
    </row>
    <row r="1677" spans="1:11" ht="13.5" x14ac:dyDescent="0.25">
      <c r="A1677" s="3">
        <v>44456</v>
      </c>
      <c r="B1677" s="2">
        <v>73.595399999999998</v>
      </c>
      <c r="C1677" s="2">
        <f t="shared" si="205"/>
        <v>4.1610000000000014</v>
      </c>
      <c r="D1677" s="2">
        <f t="shared" si="206"/>
        <v>66.286659999999998</v>
      </c>
      <c r="E1677" s="2">
        <f t="shared" si="208"/>
        <v>62.397260000000003</v>
      </c>
      <c r="F1677" s="2">
        <f t="shared" si="201"/>
        <v>60.716195000000006</v>
      </c>
      <c r="G1677" s="2">
        <f t="shared" si="203"/>
        <v>58.862022000000003</v>
      </c>
      <c r="H1677" s="2">
        <f t="shared" si="207"/>
        <v>55.959851000000015</v>
      </c>
      <c r="I1677" s="2">
        <f t="array" ref="I1677">SUMPRODUCT(B1661:B1680, (ROW(B1661:B1680)-ROW(B1661)+1)) / (20*21/2)</f>
        <v>65.308322380952376</v>
      </c>
      <c r="J1677" s="2">
        <f t="shared" si="202"/>
        <v>61.87548533723016</v>
      </c>
      <c r="K1677" s="2">
        <f t="shared" si="204"/>
        <v>59.47205174798448</v>
      </c>
    </row>
    <row r="1678" spans="1:11" ht="13.5" x14ac:dyDescent="0.25">
      <c r="A1678" s="3">
        <v>44459</v>
      </c>
      <c r="B1678" s="2">
        <v>74.635599999999997</v>
      </c>
      <c r="C1678" s="2">
        <f t="shared" si="205"/>
        <v>1.0401999999999987</v>
      </c>
      <c r="D1678" s="2">
        <f t="shared" si="206"/>
        <v>68.826120000000003</v>
      </c>
      <c r="E1678" s="2">
        <f t="shared" si="208"/>
        <v>64.024329999999992</v>
      </c>
      <c r="F1678" s="2">
        <f t="shared" si="201"/>
        <v>61.436819999999997</v>
      </c>
      <c r="G1678" s="2">
        <f t="shared" si="203"/>
        <v>59.205064</v>
      </c>
      <c r="H1678" s="2">
        <f t="shared" si="207"/>
        <v>56.070601500000009</v>
      </c>
      <c r="I1678" s="2">
        <f t="array" ref="I1678">SUMPRODUCT(B1662:B1681, (ROW(B1662:B1681)-ROW(B1662)+1)) / (20*21/2)</f>
        <v>65.98457904761905</v>
      </c>
      <c r="J1678" s="2">
        <f t="shared" si="202"/>
        <v>63.090734352732049</v>
      </c>
      <c r="K1678" s="2">
        <f t="shared" si="204"/>
        <v>60.066700699043913</v>
      </c>
    </row>
    <row r="1679" spans="1:11" ht="13.5" x14ac:dyDescent="0.25">
      <c r="A1679" s="3">
        <v>44460</v>
      </c>
      <c r="B1679" s="2">
        <v>73.365099999999998</v>
      </c>
      <c r="C1679" s="2">
        <f t="shared" si="205"/>
        <v>-1.2704999999999984</v>
      </c>
      <c r="D1679" s="2">
        <f t="shared" si="206"/>
        <v>71.051140000000004</v>
      </c>
      <c r="E1679" s="2">
        <f t="shared" si="208"/>
        <v>65.525139999999993</v>
      </c>
      <c r="F1679" s="2">
        <f t="shared" si="201"/>
        <v>62.095510000000004</v>
      </c>
      <c r="G1679" s="2">
        <f t="shared" si="203"/>
        <v>59.528890000000004</v>
      </c>
      <c r="H1679" s="2">
        <f t="shared" si="207"/>
        <v>56.169128500000014</v>
      </c>
      <c r="I1679" s="2">
        <f t="array" ref="I1679">SUMPRODUCT(B1663:B1682, (ROW(B1663:B1682)-ROW(B1663)+1)) / (20*21/2)</f>
        <v>66.588986666666671</v>
      </c>
      <c r="J1679" s="2">
        <f t="shared" si="202"/>
        <v>64.069245366757571</v>
      </c>
      <c r="K1679" s="2">
        <f t="shared" si="204"/>
        <v>60.588206553983369</v>
      </c>
    </row>
    <row r="1680" spans="1:11" ht="13.5" x14ac:dyDescent="0.25">
      <c r="A1680" s="3">
        <v>44461</v>
      </c>
      <c r="B1680" s="2">
        <v>70.673199999999994</v>
      </c>
      <c r="C1680" s="2">
        <f t="shared" si="205"/>
        <v>-2.691900000000004</v>
      </c>
      <c r="D1680" s="2">
        <f t="shared" si="206"/>
        <v>72.340739999999997</v>
      </c>
      <c r="E1680" s="2">
        <f t="shared" si="208"/>
        <v>66.756759999999986</v>
      </c>
      <c r="F1680" s="2">
        <f t="shared" si="201"/>
        <v>62.619605</v>
      </c>
      <c r="G1680" s="2">
        <f t="shared" si="203"/>
        <v>59.798878000000002</v>
      </c>
      <c r="H1680" s="2">
        <f t="shared" si="207"/>
        <v>56.254235000000016</v>
      </c>
      <c r="I1680" s="2">
        <f t="array" ref="I1680">SUMPRODUCT(B1664:B1683, (ROW(B1664:B1683)-ROW(B1664)+1)) / (20*21/2)</f>
        <v>67.161288571428557</v>
      </c>
      <c r="J1680" s="2">
        <f t="shared" si="202"/>
        <v>64.698193427066371</v>
      </c>
      <c r="K1680" s="2">
        <f t="shared" si="204"/>
        <v>60.983696493042849</v>
      </c>
    </row>
    <row r="1681" spans="1:11" ht="13.5" x14ac:dyDescent="0.25">
      <c r="A1681" s="3">
        <v>44462</v>
      </c>
      <c r="B1681" s="2">
        <v>69.720299999999995</v>
      </c>
      <c r="C1681" s="2">
        <f t="shared" si="205"/>
        <v>-0.95289999999999964</v>
      </c>
      <c r="D1681" s="2">
        <f t="shared" si="206"/>
        <v>72.397919999999999</v>
      </c>
      <c r="E1681" s="2">
        <f t="shared" si="208"/>
        <v>67.854979999999983</v>
      </c>
      <c r="F1681" s="2">
        <f t="shared" si="201"/>
        <v>63.12782</v>
      </c>
      <c r="G1681" s="2">
        <f t="shared" si="203"/>
        <v>60.049807999999992</v>
      </c>
      <c r="H1681" s="2">
        <f t="shared" si="207"/>
        <v>56.335743500000007</v>
      </c>
      <c r="I1681" s="2">
        <f t="array" ref="I1681">SUMPRODUCT(B1665:B1684, (ROW(B1665:B1684)-ROW(B1665)+1)) / (20*21/2)</f>
        <v>67.916646190476186</v>
      </c>
      <c r="J1681" s="2">
        <f t="shared" si="202"/>
        <v>65.176489291155292</v>
      </c>
      <c r="K1681" s="2">
        <f t="shared" si="204"/>
        <v>61.326308395276463</v>
      </c>
    </row>
    <row r="1682" spans="1:11" ht="13.5" x14ac:dyDescent="0.25">
      <c r="A1682" s="3">
        <v>44463</v>
      </c>
      <c r="B1682" s="2">
        <v>69.474100000000007</v>
      </c>
      <c r="C1682" s="2">
        <f t="shared" si="205"/>
        <v>-0.24619999999998754</v>
      </c>
      <c r="D1682" s="2">
        <f t="shared" si="206"/>
        <v>71.573660000000004</v>
      </c>
      <c r="E1682" s="2">
        <f t="shared" si="208"/>
        <v>68.930159999999987</v>
      </c>
      <c r="F1682" s="2">
        <f t="shared" si="201"/>
        <v>63.703129999999987</v>
      </c>
      <c r="G1682" s="2">
        <f t="shared" si="203"/>
        <v>60.295813999999993</v>
      </c>
      <c r="H1682" s="2">
        <f t="shared" si="207"/>
        <v>56.410966500000001</v>
      </c>
      <c r="I1682" s="2">
        <f t="array" ref="I1682">SUMPRODUCT(B1666:B1685, (ROW(B1666:B1685)-ROW(B1666)+1)) / (20*21/2)</f>
        <v>68.389537619047616</v>
      </c>
      <c r="J1682" s="2">
        <f t="shared" si="202"/>
        <v>65.58578554914051</v>
      </c>
      <c r="K1682" s="2">
        <f t="shared" si="204"/>
        <v>61.645829634677384</v>
      </c>
    </row>
    <row r="1683" spans="1:11" ht="13.5" x14ac:dyDescent="0.25">
      <c r="A1683" s="3">
        <v>44466</v>
      </c>
      <c r="B1683" s="2">
        <v>69.712299999999999</v>
      </c>
      <c r="C1683" s="2">
        <f t="shared" si="205"/>
        <v>0.23819999999999197</v>
      </c>
      <c r="D1683" s="2">
        <f t="shared" si="206"/>
        <v>70.589000000000013</v>
      </c>
      <c r="E1683" s="2">
        <f t="shared" si="208"/>
        <v>69.707560000000001</v>
      </c>
      <c r="F1683" s="2">
        <f t="shared" si="201"/>
        <v>64.250644999999992</v>
      </c>
      <c r="G1683" s="2">
        <f t="shared" si="203"/>
        <v>60.548171999999994</v>
      </c>
      <c r="H1683" s="2">
        <f t="shared" si="207"/>
        <v>56.487380499999993</v>
      </c>
      <c r="I1683" s="2">
        <f t="array" ref="I1683">SUMPRODUCT(B1667:B1686, (ROW(B1667:B1686)-ROW(B1667)+1)) / (20*21/2)</f>
        <v>68.918357142857147</v>
      </c>
      <c r="J1683" s="2">
        <f t="shared" si="202"/>
        <v>65.978786925412848</v>
      </c>
      <c r="K1683" s="2">
        <f t="shared" si="204"/>
        <v>61.962161805866508</v>
      </c>
    </row>
    <row r="1684" spans="1:11" ht="13.5" x14ac:dyDescent="0.25">
      <c r="A1684" s="3">
        <v>44467</v>
      </c>
      <c r="B1684" s="2">
        <v>72.181899999999999</v>
      </c>
      <c r="C1684" s="2">
        <f t="shared" si="205"/>
        <v>2.4695999999999998</v>
      </c>
      <c r="D1684" s="2">
        <f t="shared" si="206"/>
        <v>70.35235999999999</v>
      </c>
      <c r="E1684" s="2">
        <f t="shared" si="208"/>
        <v>70.701750000000004</v>
      </c>
      <c r="F1684" s="2">
        <f t="shared" ref="F1684:F1747" si="209">AVERAGE(B1665:B1684)</f>
        <v>64.921639999999996</v>
      </c>
      <c r="G1684" s="2">
        <f t="shared" si="203"/>
        <v>60.849921999999999</v>
      </c>
      <c r="H1684" s="2">
        <f t="shared" si="207"/>
        <v>56.577697999999991</v>
      </c>
      <c r="I1684" s="2">
        <f t="array" ref="I1684">SUMPRODUCT(B1668:B1687, (ROW(B1668:B1687)-ROW(B1668)+1)) / (20*21/2)</f>
        <v>69.121980000000008</v>
      </c>
      <c r="J1684" s="2">
        <f t="shared" si="202"/>
        <v>66.569559599183052</v>
      </c>
      <c r="K1684" s="2">
        <f t="shared" si="204"/>
        <v>62.362935852695273</v>
      </c>
    </row>
    <row r="1685" spans="1:11" ht="13.5" x14ac:dyDescent="0.25">
      <c r="A1685" s="3">
        <v>44468</v>
      </c>
      <c r="B1685" s="2">
        <v>69.887</v>
      </c>
      <c r="C1685" s="2">
        <f t="shared" si="205"/>
        <v>-2.2948999999999984</v>
      </c>
      <c r="D1685" s="2">
        <f t="shared" si="206"/>
        <v>70.195120000000003</v>
      </c>
      <c r="E1685" s="2">
        <f t="shared" si="208"/>
        <v>71.267930000000007</v>
      </c>
      <c r="F1685" s="2">
        <f t="shared" si="209"/>
        <v>65.517594999999986</v>
      </c>
      <c r="G1685" s="2">
        <f t="shared" si="203"/>
        <v>61.132771999999996</v>
      </c>
      <c r="H1685" s="2">
        <f t="shared" si="207"/>
        <v>56.662761499999995</v>
      </c>
      <c r="I1685" s="2">
        <f t="array" ref="I1685">SUMPRODUCT(B1669:B1688, (ROW(B1669:B1688)-ROW(B1669)+1)) / (20*21/2)</f>
        <v>69.316155238095234</v>
      </c>
      <c r="J1685" s="2">
        <f t="shared" ref="J1685:J1748" si="210">$J$4*B1685+J1684*(1-$J$4)</f>
        <v>66.885506304022755</v>
      </c>
      <c r="K1685" s="2">
        <f t="shared" si="204"/>
        <v>62.657997191805265</v>
      </c>
    </row>
    <row r="1686" spans="1:11" ht="13.5" x14ac:dyDescent="0.25">
      <c r="A1686" s="3">
        <v>44469</v>
      </c>
      <c r="B1686" s="2">
        <v>71.0702</v>
      </c>
      <c r="C1686" s="2">
        <f t="shared" si="205"/>
        <v>1.1831999999999994</v>
      </c>
      <c r="D1686" s="2">
        <f t="shared" si="206"/>
        <v>70.465099999999993</v>
      </c>
      <c r="E1686" s="2">
        <f t="shared" si="208"/>
        <v>71.431510000000017</v>
      </c>
      <c r="F1686" s="2">
        <f t="shared" si="209"/>
        <v>66.15285999999999</v>
      </c>
      <c r="G1686" s="2">
        <f t="shared" si="203"/>
        <v>61.412287999999997</v>
      </c>
      <c r="H1686" s="2">
        <f t="shared" si="207"/>
        <v>56.747520499999993</v>
      </c>
      <c r="I1686" s="2">
        <f t="array" ref="I1686">SUMPRODUCT(B1670:B1689, (ROW(B1670:B1689)-ROW(B1670)+1)) / (20*21/2)</f>
        <v>69.536791904761898</v>
      </c>
      <c r="J1686" s="2">
        <f t="shared" si="210"/>
        <v>67.284048560782495</v>
      </c>
      <c r="K1686" s="2">
        <f t="shared" si="204"/>
        <v>62.98788749800898</v>
      </c>
    </row>
    <row r="1687" spans="1:11" ht="13.5" x14ac:dyDescent="0.25">
      <c r="A1687" s="3">
        <v>44470</v>
      </c>
      <c r="B1687" s="2">
        <v>68.290899999999993</v>
      </c>
      <c r="C1687" s="2">
        <f t="shared" si="205"/>
        <v>-2.7793000000000063</v>
      </c>
      <c r="D1687" s="2">
        <f t="shared" si="206"/>
        <v>70.228459999999998</v>
      </c>
      <c r="E1687" s="2">
        <f t="shared" si="208"/>
        <v>70.901060000000001</v>
      </c>
      <c r="F1687" s="2">
        <f t="shared" si="209"/>
        <v>66.649159999999981</v>
      </c>
      <c r="G1687" s="2">
        <f t="shared" si="203"/>
        <v>61.636218</v>
      </c>
      <c r="H1687" s="2">
        <f t="shared" si="207"/>
        <v>56.817255499999995</v>
      </c>
      <c r="I1687" s="2">
        <f t="array" ref="I1687">SUMPRODUCT(B1671:B1690, (ROW(B1671:B1690)-ROW(B1671)+1)) / (20*21/2)</f>
        <v>69.59101428571428</v>
      </c>
      <c r="J1687" s="2">
        <f t="shared" si="210"/>
        <v>67.379939174041297</v>
      </c>
      <c r="K1687" s="2">
        <f t="shared" si="204"/>
        <v>63.195848772596861</v>
      </c>
    </row>
    <row r="1688" spans="1:11" ht="13.5" x14ac:dyDescent="0.25">
      <c r="A1688" s="3">
        <v>44473</v>
      </c>
      <c r="B1688" s="2">
        <v>68.688000000000002</v>
      </c>
      <c r="C1688" s="2">
        <f t="shared" si="205"/>
        <v>0.39710000000000889</v>
      </c>
      <c r="D1688" s="2">
        <f t="shared" si="206"/>
        <v>70.023599999999988</v>
      </c>
      <c r="E1688" s="2">
        <f t="shared" si="208"/>
        <v>70.306299999999993</v>
      </c>
      <c r="F1688" s="2">
        <f t="shared" si="209"/>
        <v>67.165314999999993</v>
      </c>
      <c r="G1688" s="2">
        <f t="shared" si="203"/>
        <v>61.869678000000015</v>
      </c>
      <c r="H1688" s="2">
        <f t="shared" si="207"/>
        <v>56.8936025</v>
      </c>
      <c r="I1688" s="2">
        <f t="array" ref="I1688">SUMPRODUCT(B1672:B1691, (ROW(B1672:B1691)-ROW(B1672)+1)) / (20*21/2)</f>
        <v>69.63575142857141</v>
      </c>
      <c r="J1688" s="2">
        <f t="shared" si="210"/>
        <v>67.504516395561183</v>
      </c>
      <c r="K1688" s="2">
        <f t="shared" si="204"/>
        <v>63.411227252102869</v>
      </c>
    </row>
    <row r="1689" spans="1:11" ht="13.5" x14ac:dyDescent="0.25">
      <c r="A1689" s="3">
        <v>44474</v>
      </c>
      <c r="B1689" s="2">
        <v>69.481999999999999</v>
      </c>
      <c r="C1689" s="2">
        <f t="shared" si="205"/>
        <v>0.79399999999999693</v>
      </c>
      <c r="D1689" s="2">
        <f t="shared" si="206"/>
        <v>69.483620000000002</v>
      </c>
      <c r="E1689" s="2">
        <f t="shared" si="208"/>
        <v>69.917989999999989</v>
      </c>
      <c r="F1689" s="2">
        <f t="shared" si="209"/>
        <v>67.721565000000012</v>
      </c>
      <c r="G1689" s="2">
        <f t="shared" si="203"/>
        <v>62.119018000000011</v>
      </c>
      <c r="H1689" s="2">
        <f t="shared" si="207"/>
        <v>56.969293</v>
      </c>
      <c r="I1689" s="2">
        <f t="array" ref="I1689">SUMPRODUCT(B1673:B1692, (ROW(B1673:B1692)-ROW(B1673)+1)) / (20*21/2)</f>
        <v>69.663355714285714</v>
      </c>
      <c r="J1689" s="2">
        <f t="shared" si="210"/>
        <v>67.692848167412492</v>
      </c>
      <c r="K1689" s="2">
        <f t="shared" si="204"/>
        <v>63.649296771628251</v>
      </c>
    </row>
    <row r="1690" spans="1:11" ht="13.5" x14ac:dyDescent="0.25">
      <c r="A1690" s="3">
        <v>44475</v>
      </c>
      <c r="B1690" s="2">
        <v>68.290899999999993</v>
      </c>
      <c r="C1690" s="2">
        <f t="shared" si="205"/>
        <v>-1.1911000000000058</v>
      </c>
      <c r="D1690" s="2">
        <f t="shared" si="206"/>
        <v>69.164400000000001</v>
      </c>
      <c r="E1690" s="2">
        <f t="shared" si="208"/>
        <v>69.679759999999987</v>
      </c>
      <c r="F1690" s="2">
        <f t="shared" si="209"/>
        <v>68.218259999999987</v>
      </c>
      <c r="G1690" s="2">
        <f t="shared" si="203"/>
        <v>62.375506000000016</v>
      </c>
      <c r="H1690" s="2">
        <f t="shared" si="207"/>
        <v>57.046375999999988</v>
      </c>
      <c r="I1690" s="2">
        <f t="array" ref="I1690">SUMPRODUCT(B1674:B1693, (ROW(B1674:B1693)-ROW(B1674)+1)) / (20*21/2)</f>
        <v>69.551991904761891</v>
      </c>
      <c r="J1690" s="2">
        <f t="shared" si="210"/>
        <v>67.749805484801783</v>
      </c>
      <c r="K1690" s="2">
        <f t="shared" si="204"/>
        <v>63.831320427642829</v>
      </c>
    </row>
    <row r="1691" spans="1:11" ht="13.5" x14ac:dyDescent="0.25">
      <c r="A1691" s="3">
        <v>44476</v>
      </c>
      <c r="B1691" s="2">
        <v>68.688000000000002</v>
      </c>
      <c r="C1691" s="2">
        <f t="shared" si="205"/>
        <v>0.39710000000000889</v>
      </c>
      <c r="D1691" s="2">
        <f t="shared" si="206"/>
        <v>68.687960000000004</v>
      </c>
      <c r="E1691" s="2">
        <f t="shared" si="208"/>
        <v>69.576529999999991</v>
      </c>
      <c r="F1691" s="2">
        <f t="shared" si="209"/>
        <v>68.715755000000016</v>
      </c>
      <c r="G1691" s="2">
        <f t="shared" si="203"/>
        <v>62.610554000000022</v>
      </c>
      <c r="H1691" s="2">
        <f t="shared" si="207"/>
        <v>57.11883499999999</v>
      </c>
      <c r="I1691" s="2">
        <f t="array" ref="I1691">SUMPRODUCT(B1675:B1694, (ROW(B1675:B1694)-ROW(B1675)+1)) / (20*21/2)</f>
        <v>69.432655238095222</v>
      </c>
      <c r="J1691" s="2">
        <f t="shared" si="210"/>
        <v>67.839157343392088</v>
      </c>
      <c r="K1691" s="2">
        <f t="shared" si="204"/>
        <v>64.02177845008822</v>
      </c>
    </row>
    <row r="1692" spans="1:11" ht="13.5" x14ac:dyDescent="0.25">
      <c r="A1692" s="3">
        <v>44477</v>
      </c>
      <c r="B1692" s="2">
        <v>69.005600000000001</v>
      </c>
      <c r="C1692" s="2">
        <f t="shared" si="205"/>
        <v>0.31759999999999877</v>
      </c>
      <c r="D1692" s="2">
        <f t="shared" si="206"/>
        <v>68.830900000000014</v>
      </c>
      <c r="E1692" s="2">
        <f t="shared" si="208"/>
        <v>69.529679999999985</v>
      </c>
      <c r="F1692" s="2">
        <f t="shared" si="209"/>
        <v>69.229920000000007</v>
      </c>
      <c r="G1692" s="2">
        <f t="shared" si="203"/>
        <v>62.851954000000013</v>
      </c>
      <c r="H1692" s="2">
        <f t="shared" si="207"/>
        <v>57.193854000000002</v>
      </c>
      <c r="I1692" s="2">
        <f t="array" ref="I1692">SUMPRODUCT(B1676:B1695, (ROW(B1676:B1695)-ROW(B1676)+1)) / (20*21/2)</f>
        <v>69.398732857142861</v>
      </c>
      <c r="J1692" s="2">
        <f t="shared" si="210"/>
        <v>67.950247120211884</v>
      </c>
      <c r="K1692" s="2">
        <f t="shared" si="204"/>
        <v>64.217222432437708</v>
      </c>
    </row>
    <row r="1693" spans="1:11" ht="13.5" x14ac:dyDescent="0.25">
      <c r="A1693" s="3">
        <v>44480</v>
      </c>
      <c r="B1693" s="2">
        <v>68.060599999999994</v>
      </c>
      <c r="C1693" s="2">
        <f t="shared" si="205"/>
        <v>-0.94500000000000739</v>
      </c>
      <c r="D1693" s="2">
        <f t="shared" si="206"/>
        <v>68.705420000000004</v>
      </c>
      <c r="E1693" s="2">
        <f t="shared" si="208"/>
        <v>69.364509999999981</v>
      </c>
      <c r="F1693" s="2">
        <f t="shared" si="209"/>
        <v>69.536034999999998</v>
      </c>
      <c r="G1693" s="2">
        <f t="shared" si="203"/>
        <v>63.074454000000003</v>
      </c>
      <c r="H1693" s="2">
        <f t="shared" si="207"/>
        <v>57.264031500000002</v>
      </c>
      <c r="I1693" s="2">
        <f t="array" ref="I1693">SUMPRODUCT(B1677:B1696, (ROW(B1677:B1696)-ROW(B1677)+1)) / (20*21/2)</f>
        <v>69.316339999999983</v>
      </c>
      <c r="J1693" s="2">
        <f t="shared" si="210"/>
        <v>67.960756918286947</v>
      </c>
      <c r="K1693" s="2">
        <f t="shared" si="204"/>
        <v>64.367943121361719</v>
      </c>
    </row>
    <row r="1694" spans="1:11" ht="13.5" x14ac:dyDescent="0.25">
      <c r="A1694" s="3">
        <v>44481</v>
      </c>
      <c r="B1694" s="2">
        <v>68.283000000000001</v>
      </c>
      <c r="C1694" s="2">
        <f t="shared" si="205"/>
        <v>0.22240000000000748</v>
      </c>
      <c r="D1694" s="2">
        <f t="shared" si="206"/>
        <v>68.465620000000015</v>
      </c>
      <c r="E1694" s="2">
        <f t="shared" si="208"/>
        <v>68.974619999999987</v>
      </c>
      <c r="F1694" s="2">
        <f t="shared" si="209"/>
        <v>69.838184999999996</v>
      </c>
      <c r="G1694" s="2">
        <f t="shared" si="203"/>
        <v>63.30140200000001</v>
      </c>
      <c r="H1694" s="2">
        <f t="shared" si="207"/>
        <v>57.335242999999991</v>
      </c>
      <c r="I1694" s="2">
        <f t="array" ref="I1694">SUMPRODUCT(B1678:B1697, (ROW(B1678:B1697)-ROW(B1678)+1)) / (20*21/2)</f>
        <v>69.233378095238095</v>
      </c>
      <c r="J1694" s="2">
        <f t="shared" si="210"/>
        <v>67.991446735592959</v>
      </c>
      <c r="K1694" s="2">
        <f t="shared" si="204"/>
        <v>64.52147476366126</v>
      </c>
    </row>
    <row r="1695" spans="1:11" ht="13.5" x14ac:dyDescent="0.25">
      <c r="A1695" s="3">
        <v>44482</v>
      </c>
      <c r="B1695" s="2">
        <v>69.481999999999999</v>
      </c>
      <c r="C1695" s="2">
        <f t="shared" si="205"/>
        <v>1.1989999999999981</v>
      </c>
      <c r="D1695" s="2">
        <f t="shared" si="206"/>
        <v>68.703839999999985</v>
      </c>
      <c r="E1695" s="2">
        <f t="shared" si="208"/>
        <v>68.934119999999993</v>
      </c>
      <c r="F1695" s="2">
        <f t="shared" si="209"/>
        <v>70.101024999999993</v>
      </c>
      <c r="G1695" s="2">
        <f t="shared" si="203"/>
        <v>63.552330000000012</v>
      </c>
      <c r="H1695" s="2">
        <f t="shared" si="207"/>
        <v>57.412488499999988</v>
      </c>
      <c r="I1695" s="2">
        <f t="array" ref="I1695">SUMPRODUCT(B1679:B1698, (ROW(B1679:B1698)-ROW(B1679)+1)) / (20*21/2)</f>
        <v>69.165956190476194</v>
      </c>
      <c r="J1695" s="2">
        <f t="shared" si="210"/>
        <v>68.13340418934601</v>
      </c>
      <c r="K1695" s="2">
        <f t="shared" si="204"/>
        <v>64.716005165086315</v>
      </c>
    </row>
    <row r="1696" spans="1:11" ht="13.5" x14ac:dyDescent="0.25">
      <c r="A1696" s="3">
        <v>44483</v>
      </c>
      <c r="B1696" s="2">
        <v>69.235900000000001</v>
      </c>
      <c r="C1696" s="2">
        <f t="shared" si="205"/>
        <v>-0.24609999999999843</v>
      </c>
      <c r="D1696" s="2">
        <f t="shared" si="206"/>
        <v>68.813419999999994</v>
      </c>
      <c r="E1696" s="2">
        <f t="shared" si="208"/>
        <v>68.750689999999992</v>
      </c>
      <c r="F1696" s="2">
        <f t="shared" si="209"/>
        <v>70.091099999999997</v>
      </c>
      <c r="G1696" s="2">
        <f t="shared" si="203"/>
        <v>63.798336000000006</v>
      </c>
      <c r="H1696" s="2">
        <f t="shared" si="207"/>
        <v>57.486481999999988</v>
      </c>
      <c r="I1696" s="2">
        <f t="array" ref="I1696">SUMPRODUCT(B1680:B1699, (ROW(B1680:B1699)-ROW(B1680)+1)) / (20*21/2)</f>
        <v>68.729816190476186</v>
      </c>
      <c r="J1696" s="2">
        <f t="shared" si="210"/>
        <v>68.238403790360678</v>
      </c>
      <c r="K1696" s="2">
        <f t="shared" si="204"/>
        <v>64.893255942926061</v>
      </c>
    </row>
    <row r="1697" spans="1:11" ht="13.5" x14ac:dyDescent="0.25">
      <c r="A1697" s="3">
        <v>44488</v>
      </c>
      <c r="B1697" s="2">
        <v>69.22</v>
      </c>
      <c r="C1697" s="2">
        <f t="shared" si="205"/>
        <v>-1.5900000000002024E-2</v>
      </c>
      <c r="D1697" s="2">
        <f t="shared" si="206"/>
        <v>68.85629999999999</v>
      </c>
      <c r="E1697" s="2">
        <f t="shared" si="208"/>
        <v>68.843600000000009</v>
      </c>
      <c r="F1697" s="2">
        <f t="shared" si="209"/>
        <v>69.872329999999991</v>
      </c>
      <c r="G1697" s="2">
        <f t="shared" si="203"/>
        <v>64.045612000000006</v>
      </c>
      <c r="H1697" s="2">
        <f t="shared" si="207"/>
        <v>57.556546999999981</v>
      </c>
      <c r="I1697" s="2">
        <f t="array" ref="I1697">SUMPRODUCT(B1681:B1700, (ROW(B1681:B1700)-ROW(B1681)+1)) / (20*21/2)</f>
        <v>68.250227619047607</v>
      </c>
      <c r="J1697" s="2">
        <f t="shared" si="210"/>
        <v>68.331889143659666</v>
      </c>
      <c r="K1697" s="2">
        <f t="shared" si="204"/>
        <v>65.062932180458375</v>
      </c>
    </row>
    <row r="1698" spans="1:11" ht="13.5" x14ac:dyDescent="0.25">
      <c r="A1698" s="3">
        <v>44489</v>
      </c>
      <c r="B1698" s="2">
        <v>69.164400000000001</v>
      </c>
      <c r="C1698" s="2">
        <f t="shared" si="205"/>
        <v>-5.5599999999998317E-2</v>
      </c>
      <c r="D1698" s="2">
        <f t="shared" si="206"/>
        <v>69.077060000000003</v>
      </c>
      <c r="E1698" s="2">
        <f t="shared" si="208"/>
        <v>68.89124000000001</v>
      </c>
      <c r="F1698" s="2">
        <f t="shared" si="209"/>
        <v>69.598769999999988</v>
      </c>
      <c r="G1698" s="2">
        <f t="shared" si="203"/>
        <v>64.269542000000001</v>
      </c>
      <c r="H1698" s="2">
        <f t="shared" si="207"/>
        <v>57.622445999999982</v>
      </c>
      <c r="I1698" s="2">
        <f t="array" ref="I1698">SUMPRODUCT(B1682:B1701, (ROW(B1682:B1701)-ROW(B1682)+1)) / (20*21/2)</f>
        <v>67.854664761904772</v>
      </c>
      <c r="J1698" s="2">
        <f t="shared" si="210"/>
        <v>68.411175891882564</v>
      </c>
      <c r="K1698" s="2">
        <f t="shared" si="204"/>
        <v>65.223774055734509</v>
      </c>
    </row>
    <row r="1699" spans="1:11" ht="13.5" x14ac:dyDescent="0.25">
      <c r="A1699" s="3">
        <v>44490</v>
      </c>
      <c r="B1699" s="2">
        <v>65.019300000000001</v>
      </c>
      <c r="C1699" s="2">
        <f t="shared" si="205"/>
        <v>-4.1450999999999993</v>
      </c>
      <c r="D1699" s="2">
        <f t="shared" si="206"/>
        <v>68.424319999999994</v>
      </c>
      <c r="E1699" s="2">
        <f t="shared" si="208"/>
        <v>68.444970000000012</v>
      </c>
      <c r="F1699" s="2">
        <f t="shared" si="209"/>
        <v>69.181479999999993</v>
      </c>
      <c r="G1699" s="2">
        <f t="shared" si="203"/>
        <v>64.410569999999993</v>
      </c>
      <c r="H1699" s="2">
        <f t="shared" si="207"/>
        <v>57.667619499999972</v>
      </c>
      <c r="I1699" s="2">
        <f t="array" ref="I1699">SUMPRODUCT(B1683:B1702, (ROW(B1683:B1702)-ROW(B1683)+1)) / (20*21/2)</f>
        <v>67.662238095238095</v>
      </c>
      <c r="J1699" s="2">
        <f t="shared" si="210"/>
        <v>68.088140092655649</v>
      </c>
      <c r="K1699" s="2">
        <f t="shared" si="204"/>
        <v>65.215755465313549</v>
      </c>
    </row>
    <row r="1700" spans="1:11" ht="13.5" x14ac:dyDescent="0.25">
      <c r="A1700" s="3">
        <v>44491</v>
      </c>
      <c r="B1700" s="2">
        <v>64.145799999999994</v>
      </c>
      <c r="C1700" s="2">
        <f t="shared" si="205"/>
        <v>-0.87350000000000705</v>
      </c>
      <c r="D1700" s="2">
        <f t="shared" si="206"/>
        <v>67.357079999999996</v>
      </c>
      <c r="E1700" s="2">
        <f t="shared" si="208"/>
        <v>68.030460000000005</v>
      </c>
      <c r="F1700" s="2">
        <f t="shared" si="209"/>
        <v>68.855109999999982</v>
      </c>
      <c r="G1700" s="2">
        <f t="shared" si="203"/>
        <v>64.534127999999995</v>
      </c>
      <c r="H1700" s="2">
        <f t="shared" si="207"/>
        <v>57.716200999999984</v>
      </c>
      <c r="I1700" s="2">
        <f t="array" ref="I1700">SUMPRODUCT(B1684:B1703, (ROW(B1684:B1703)-ROW(B1684)+1)) / (20*21/2)</f>
        <v>67.479794285714291</v>
      </c>
      <c r="J1700" s="2">
        <f t="shared" si="210"/>
        <v>67.712679131450358</v>
      </c>
      <c r="K1700" s="2">
        <f t="shared" si="204"/>
        <v>65.173796427458115</v>
      </c>
    </row>
    <row r="1701" spans="1:11" ht="13.5" x14ac:dyDescent="0.25">
      <c r="A1701" s="3">
        <v>44494</v>
      </c>
      <c r="B1701" s="2">
        <v>64.701700000000002</v>
      </c>
      <c r="C1701" s="2">
        <f t="shared" si="205"/>
        <v>0.55590000000000828</v>
      </c>
      <c r="D1701" s="2">
        <f t="shared" si="206"/>
        <v>66.450240000000008</v>
      </c>
      <c r="E1701" s="2">
        <f t="shared" si="208"/>
        <v>67.631830000000008</v>
      </c>
      <c r="F1701" s="2">
        <f t="shared" si="209"/>
        <v>68.604179999999985</v>
      </c>
      <c r="G1701" s="2">
        <f t="shared" si="203"/>
        <v>64.668803999999994</v>
      </c>
      <c r="H1701" s="2">
        <f t="shared" si="207"/>
        <v>57.767561999999977</v>
      </c>
      <c r="I1701" s="2">
        <f t="array" ref="I1701">SUMPRODUCT(B1685:B1704, (ROW(B1685:B1704)-ROW(B1685)+1)) / (20*21/2)</f>
        <v>67.244370952380947</v>
      </c>
      <c r="J1701" s="2">
        <f t="shared" si="210"/>
        <v>67.425919214169369</v>
      </c>
      <c r="K1701" s="2">
        <f t="shared" si="204"/>
        <v>65.155282842067606</v>
      </c>
    </row>
    <row r="1702" spans="1:11" ht="13.5" x14ac:dyDescent="0.25">
      <c r="A1702" s="3">
        <v>44495</v>
      </c>
      <c r="B1702" s="2">
        <v>66.583699999999993</v>
      </c>
      <c r="C1702" s="2">
        <f t="shared" si="205"/>
        <v>1.8819999999999908</v>
      </c>
      <c r="D1702" s="2">
        <f t="shared" si="206"/>
        <v>65.92298000000001</v>
      </c>
      <c r="E1702" s="2">
        <f t="shared" si="208"/>
        <v>67.389639999999986</v>
      </c>
      <c r="F1702" s="2">
        <f t="shared" si="209"/>
        <v>68.459659999999985</v>
      </c>
      <c r="G1702" s="2">
        <f t="shared" si="203"/>
        <v>64.810152000000002</v>
      </c>
      <c r="H1702" s="2">
        <f t="shared" si="207"/>
        <v>57.829110999999976</v>
      </c>
      <c r="I1702" s="2">
        <f t="array" ref="I1702">SUMPRODUCT(B1686:B1705, (ROW(B1686:B1705)-ROW(B1686)+1)) / (20*21/2)</f>
        <v>66.987017142857141</v>
      </c>
      <c r="J1702" s="2">
        <f t="shared" si="210"/>
        <v>67.345707860438949</v>
      </c>
      <c r="K1702" s="2">
        <f t="shared" si="204"/>
        <v>65.211299201202209</v>
      </c>
    </row>
    <row r="1703" spans="1:11" ht="13.5" x14ac:dyDescent="0.25">
      <c r="A1703" s="3">
        <v>44496</v>
      </c>
      <c r="B1703" s="2">
        <v>66.543999999999997</v>
      </c>
      <c r="C1703" s="2">
        <f t="shared" si="205"/>
        <v>-3.9699999999996294E-2</v>
      </c>
      <c r="D1703" s="2">
        <f t="shared" si="206"/>
        <v>65.398899999999998</v>
      </c>
      <c r="E1703" s="2">
        <f t="shared" si="208"/>
        <v>67.237980000000007</v>
      </c>
      <c r="F1703" s="2">
        <f t="shared" si="209"/>
        <v>68.301244999999994</v>
      </c>
      <c r="G1703" s="2">
        <f t="shared" si="203"/>
        <v>64.950705999999983</v>
      </c>
      <c r="H1703" s="2">
        <f t="shared" si="207"/>
        <v>57.897459499999975</v>
      </c>
      <c r="I1703" s="2">
        <f t="array" ref="I1703">SUMPRODUCT(B1687:B1706, (ROW(B1687:B1706)-ROW(B1687)+1)) / (20*21/2)</f>
        <v>66.807556666666656</v>
      </c>
      <c r="J1703" s="2">
        <f t="shared" si="210"/>
        <v>67.269354730873332</v>
      </c>
      <c r="K1703" s="2">
        <f t="shared" si="204"/>
        <v>65.263561977625656</v>
      </c>
    </row>
    <row r="1704" spans="1:11" ht="13.5" x14ac:dyDescent="0.25">
      <c r="A1704" s="3">
        <v>44497</v>
      </c>
      <c r="B1704" s="2">
        <v>65.829300000000003</v>
      </c>
      <c r="C1704" s="2">
        <f t="shared" si="205"/>
        <v>-0.71469999999999345</v>
      </c>
      <c r="D1704" s="2">
        <f t="shared" si="206"/>
        <v>65.56089999999999</v>
      </c>
      <c r="E1704" s="2">
        <f t="shared" si="208"/>
        <v>66.992609999999999</v>
      </c>
      <c r="F1704" s="2">
        <f t="shared" si="209"/>
        <v>67.983615000000015</v>
      </c>
      <c r="G1704" s="2">
        <f t="shared" si="203"/>
        <v>65.077759999999984</v>
      </c>
      <c r="H1704" s="2">
        <f t="shared" si="207"/>
        <v>57.967288499999967</v>
      </c>
      <c r="I1704" s="2">
        <f t="array" ref="I1704">SUMPRODUCT(B1688:B1707, (ROW(B1688:B1707)-ROW(B1688)+1)) / (20*21/2)</f>
        <v>66.640006666666665</v>
      </c>
      <c r="J1704" s="2">
        <f t="shared" si="210"/>
        <v>67.132206661266352</v>
      </c>
      <c r="K1704" s="2">
        <f t="shared" si="204"/>
        <v>65.28574778242465</v>
      </c>
    </row>
    <row r="1705" spans="1:11" ht="13.5" x14ac:dyDescent="0.25">
      <c r="A1705" s="3">
        <v>44498</v>
      </c>
      <c r="B1705" s="2">
        <v>65.281400000000005</v>
      </c>
      <c r="C1705" s="2">
        <f t="shared" si="205"/>
        <v>-0.5478999999999985</v>
      </c>
      <c r="D1705" s="2">
        <f t="shared" si="206"/>
        <v>65.788019999999989</v>
      </c>
      <c r="E1705" s="2">
        <f t="shared" si="208"/>
        <v>66.572549999999993</v>
      </c>
      <c r="F1705" s="2">
        <f t="shared" si="209"/>
        <v>67.753335000000021</v>
      </c>
      <c r="G1705" s="2">
        <f t="shared" si="203"/>
        <v>65.189089999999993</v>
      </c>
      <c r="H1705" s="2">
        <f t="shared" si="207"/>
        <v>58.02267549999997</v>
      </c>
      <c r="I1705" s="2">
        <f t="array" ref="I1705">SUMPRODUCT(B1689:B1708, (ROW(B1689:B1708)-ROW(B1689)+1)) / (20*21/2)</f>
        <v>66.418079999999989</v>
      </c>
      <c r="J1705" s="2">
        <f t="shared" si="210"/>
        <v>66.955939360193369</v>
      </c>
      <c r="K1705" s="2">
        <f t="shared" si="204"/>
        <v>65.285577281153095</v>
      </c>
    </row>
    <row r="1706" spans="1:11" ht="13.5" x14ac:dyDescent="0.25">
      <c r="A1706" s="3">
        <v>44501</v>
      </c>
      <c r="B1706" s="2">
        <v>65.869</v>
      </c>
      <c r="C1706" s="2">
        <f t="shared" si="205"/>
        <v>0.58759999999999479</v>
      </c>
      <c r="D1706" s="2">
        <f t="shared" si="206"/>
        <v>66.021479999999997</v>
      </c>
      <c r="E1706" s="2">
        <f t="shared" si="208"/>
        <v>66.235860000000002</v>
      </c>
      <c r="F1706" s="2">
        <f t="shared" si="209"/>
        <v>67.493275000000011</v>
      </c>
      <c r="G1706" s="2">
        <f t="shared" si="203"/>
        <v>65.302007999999987</v>
      </c>
      <c r="H1706" s="2">
        <f t="shared" si="207"/>
        <v>58.07326399999998</v>
      </c>
      <c r="I1706" s="2">
        <f t="array" ref="I1706">SUMPRODUCT(B1690:B1709, (ROW(B1690:B1709)-ROW(B1690)+1)) / (20*21/2)</f>
        <v>66.145480952380936</v>
      </c>
      <c r="J1706" s="2">
        <f t="shared" si="210"/>
        <v>66.852421325889239</v>
      </c>
      <c r="K1706" s="2">
        <f t="shared" si="204"/>
        <v>65.308456603460826</v>
      </c>
    </row>
    <row r="1707" spans="1:11" ht="13.5" x14ac:dyDescent="0.25">
      <c r="A1707" s="3">
        <v>44502</v>
      </c>
      <c r="B1707" s="2">
        <v>65.733999999999995</v>
      </c>
      <c r="C1707" s="2">
        <f t="shared" si="205"/>
        <v>-0.13500000000000512</v>
      </c>
      <c r="D1707" s="2">
        <f t="shared" si="206"/>
        <v>65.851539999999986</v>
      </c>
      <c r="E1707" s="2">
        <f t="shared" si="208"/>
        <v>65.887259999999998</v>
      </c>
      <c r="F1707" s="2">
        <f t="shared" si="209"/>
        <v>67.365430000000003</v>
      </c>
      <c r="G1707" s="2">
        <f t="shared" si="203"/>
        <v>65.41286199999999</v>
      </c>
      <c r="H1707" s="2">
        <f t="shared" si="207"/>
        <v>58.133285499999985</v>
      </c>
      <c r="I1707" s="2">
        <f t="array" ref="I1707">SUMPRODUCT(B1691:B1710, (ROW(B1691:B1710)-ROW(B1691)+1)) / (20*21/2)</f>
        <v>65.821831904761908</v>
      </c>
      <c r="J1707" s="2">
        <f t="shared" si="210"/>
        <v>66.745905009137886</v>
      </c>
      <c r="K1707" s="2">
        <f t="shared" si="204"/>
        <v>65.32514457979569</v>
      </c>
    </row>
    <row r="1708" spans="1:11" ht="13.5" x14ac:dyDescent="0.25">
      <c r="A1708" s="3">
        <v>44503</v>
      </c>
      <c r="B1708" s="2">
        <v>65.035200000000003</v>
      </c>
      <c r="C1708" s="2">
        <f t="shared" si="205"/>
        <v>-0.69879999999999143</v>
      </c>
      <c r="D1708" s="2">
        <f t="shared" si="206"/>
        <v>65.549780000000013</v>
      </c>
      <c r="E1708" s="2">
        <f t="shared" si="208"/>
        <v>65.474340000000012</v>
      </c>
      <c r="F1708" s="2">
        <f t="shared" si="209"/>
        <v>67.182789999999997</v>
      </c>
      <c r="G1708" s="2">
        <f t="shared" si="203"/>
        <v>65.509103999999979</v>
      </c>
      <c r="H1708" s="2">
        <f t="shared" si="207"/>
        <v>58.174689499999985</v>
      </c>
      <c r="I1708" s="2">
        <f t="array" ref="I1708">SUMPRODUCT(B1692:B1711, (ROW(B1692:B1711)-ROW(B1692)+1)) / (20*21/2)</f>
        <v>65.369623333333337</v>
      </c>
      <c r="J1708" s="2">
        <f t="shared" si="210"/>
        <v>66.58298072255333</v>
      </c>
      <c r="K1708" s="2">
        <f t="shared" si="204"/>
        <v>65.313774204117436</v>
      </c>
    </row>
    <row r="1709" spans="1:11" ht="13.5" x14ac:dyDescent="0.25">
      <c r="A1709" s="3">
        <v>44504</v>
      </c>
      <c r="B1709" s="2">
        <v>64.320499999999996</v>
      </c>
      <c r="C1709" s="2">
        <f t="shared" si="205"/>
        <v>-0.71470000000000766</v>
      </c>
      <c r="D1709" s="2">
        <f t="shared" si="206"/>
        <v>65.248019999999983</v>
      </c>
      <c r="E1709" s="2">
        <f t="shared" si="208"/>
        <v>65.40446</v>
      </c>
      <c r="F1709" s="2">
        <f t="shared" si="209"/>
        <v>66.924715000000006</v>
      </c>
      <c r="G1709" s="2">
        <f t="shared" si="203"/>
        <v>65.591687999999976</v>
      </c>
      <c r="H1709" s="2">
        <f t="shared" si="207"/>
        <v>58.211742499999993</v>
      </c>
      <c r="I1709" s="2">
        <f t="array" ref="I1709">SUMPRODUCT(B1693:B1712, (ROW(B1693:B1712)-ROW(B1693)+1)) / (20*21/2)</f>
        <v>65.028965714285718</v>
      </c>
      <c r="J1709" s="2">
        <f t="shared" si="210"/>
        <v>66.367506368024436</v>
      </c>
      <c r="K1709" s="2">
        <f t="shared" si="204"/>
        <v>65.274822274544206</v>
      </c>
    </row>
    <row r="1710" spans="1:11" ht="13.5" x14ac:dyDescent="0.25">
      <c r="A1710" s="3">
        <v>44505</v>
      </c>
      <c r="B1710" s="2">
        <v>63.526400000000002</v>
      </c>
      <c r="C1710" s="2">
        <f t="shared" si="205"/>
        <v>-0.79409999999999314</v>
      </c>
      <c r="D1710" s="2">
        <f t="shared" si="206"/>
        <v>64.897020000000012</v>
      </c>
      <c r="E1710" s="2">
        <f t="shared" si="208"/>
        <v>65.342519999999993</v>
      </c>
      <c r="F1710" s="2">
        <f t="shared" si="209"/>
        <v>66.686489999999992</v>
      </c>
      <c r="G1710" s="2">
        <f t="shared" si="203"/>
        <v>65.658389999999983</v>
      </c>
      <c r="H1710" s="2">
        <f t="shared" si="207"/>
        <v>58.245563999999995</v>
      </c>
      <c r="I1710" s="2">
        <f t="array" ref="I1710">SUMPRODUCT(B1694:B1713, (ROW(B1694:B1713)-ROW(B1694)+1)) / (20*21/2)</f>
        <v>64.56295333333334</v>
      </c>
      <c r="J1710" s="2">
        <f t="shared" si="210"/>
        <v>66.09692480916496</v>
      </c>
      <c r="K1710" s="2">
        <f t="shared" si="204"/>
        <v>65.206256695150316</v>
      </c>
    </row>
    <row r="1711" spans="1:11" ht="13.5" x14ac:dyDescent="0.25">
      <c r="A1711" s="3">
        <v>44508</v>
      </c>
      <c r="B1711" s="2">
        <v>61.938299999999998</v>
      </c>
      <c r="C1711" s="2">
        <f t="shared" si="205"/>
        <v>-1.5881000000000043</v>
      </c>
      <c r="D1711" s="2">
        <f t="shared" si="206"/>
        <v>64.110879999999995</v>
      </c>
      <c r="E1711" s="2">
        <f t="shared" si="208"/>
        <v>65.066180000000003</v>
      </c>
      <c r="F1711" s="2">
        <f t="shared" si="209"/>
        <v>66.349005000000005</v>
      </c>
      <c r="G1711" s="2">
        <f t="shared" si="203"/>
        <v>65.706035999999983</v>
      </c>
      <c r="H1711" s="2">
        <f t="shared" si="207"/>
        <v>58.279220500000001</v>
      </c>
      <c r="I1711" s="2">
        <f t="array" ref="I1711">SUMPRODUCT(B1695:B1714, (ROW(B1695:B1714)-ROW(B1695)+1)) / (20*21/2)</f>
        <v>64.132142857142853</v>
      </c>
      <c r="J1711" s="2">
        <f t="shared" si="210"/>
        <v>65.700865303530207</v>
      </c>
      <c r="K1711" s="2">
        <f t="shared" si="204"/>
        <v>65.078101530634626</v>
      </c>
    </row>
    <row r="1712" spans="1:11" ht="13.5" x14ac:dyDescent="0.25">
      <c r="A1712" s="3">
        <v>44509</v>
      </c>
      <c r="B1712" s="2">
        <v>62.772100000000002</v>
      </c>
      <c r="C1712" s="2">
        <f t="shared" si="205"/>
        <v>0.83380000000000365</v>
      </c>
      <c r="D1712" s="2">
        <f t="shared" si="206"/>
        <v>63.518500000000003</v>
      </c>
      <c r="E1712" s="2">
        <f t="shared" si="208"/>
        <v>64.685019999999994</v>
      </c>
      <c r="F1712" s="2">
        <f t="shared" si="209"/>
        <v>66.037329999999983</v>
      </c>
      <c r="G1712" s="2">
        <f t="shared" si="203"/>
        <v>65.802119999999988</v>
      </c>
      <c r="H1712" s="2">
        <f t="shared" si="207"/>
        <v>58.309270500000004</v>
      </c>
      <c r="I1712" s="2">
        <f t="array" ref="I1712">SUMPRODUCT(B1696:B1715, (ROW(B1696:B1715)-ROW(B1696)+1)) / (20*21/2)</f>
        <v>63.808575238095244</v>
      </c>
      <c r="J1712" s="2">
        <f t="shared" si="210"/>
        <v>65.42193527462257</v>
      </c>
      <c r="K1712" s="2">
        <f t="shared" si="204"/>
        <v>64.987670098060718</v>
      </c>
    </row>
    <row r="1713" spans="1:11" ht="13.5" x14ac:dyDescent="0.25">
      <c r="A1713" s="3">
        <v>44510</v>
      </c>
      <c r="B1713" s="2">
        <v>61.144199999999998</v>
      </c>
      <c r="C1713" s="2">
        <f t="shared" si="205"/>
        <v>-1.6279000000000039</v>
      </c>
      <c r="D1713" s="2">
        <f t="shared" si="206"/>
        <v>62.740300000000005</v>
      </c>
      <c r="E1713" s="2">
        <f t="shared" si="208"/>
        <v>64.145040000000009</v>
      </c>
      <c r="F1713" s="2">
        <f t="shared" si="209"/>
        <v>65.691509999999994</v>
      </c>
      <c r="G1713" s="2">
        <f t="shared" si="203"/>
        <v>65.849763999999993</v>
      </c>
      <c r="H1713" s="2">
        <f t="shared" si="207"/>
        <v>58.331608500000002</v>
      </c>
      <c r="I1713" s="2">
        <f t="array" ref="I1713">SUMPRODUCT(B1697:B1716, (ROW(B1697:B1716)-ROW(B1697)+1)) / (20*21/2)</f>
        <v>63.520929999999993</v>
      </c>
      <c r="J1713" s="2">
        <f t="shared" si="210"/>
        <v>65.014531915134711</v>
      </c>
      <c r="K1713" s="2">
        <f t="shared" si="204"/>
        <v>64.836945780489714</v>
      </c>
    </row>
    <row r="1714" spans="1:11" ht="13.5" x14ac:dyDescent="0.25">
      <c r="A1714" s="3">
        <v>44511</v>
      </c>
      <c r="B1714" s="2">
        <v>61.167999999999999</v>
      </c>
      <c r="C1714" s="2">
        <f t="shared" si="205"/>
        <v>2.3800000000001376E-2</v>
      </c>
      <c r="D1714" s="2">
        <f t="shared" si="206"/>
        <v>62.109799999999993</v>
      </c>
      <c r="E1714" s="2">
        <f t="shared" si="208"/>
        <v>63.678909999999995</v>
      </c>
      <c r="F1714" s="2">
        <f t="shared" si="209"/>
        <v>65.335759999999993</v>
      </c>
      <c r="G1714" s="2">
        <f t="shared" ref="G1714:G1777" si="211">AVERAGE(B1665:B1714)</f>
        <v>65.897883999999991</v>
      </c>
      <c r="H1714" s="2">
        <f t="shared" si="207"/>
        <v>58.365301000000002</v>
      </c>
      <c r="I1714" s="2">
        <f t="array" ref="I1714">SUMPRODUCT(B1698:B1717, (ROW(B1698:B1717)-ROW(B1698)+1)) / (20*21/2)</f>
        <v>63.268035238095237</v>
      </c>
      <c r="J1714" s="2">
        <f t="shared" si="210"/>
        <v>64.648195542264745</v>
      </c>
      <c r="K1714" s="2">
        <f t="shared" si="204"/>
        <v>64.693065553803848</v>
      </c>
    </row>
    <row r="1715" spans="1:11" ht="13.5" x14ac:dyDescent="0.25">
      <c r="A1715" s="3">
        <v>44512</v>
      </c>
      <c r="B1715" s="2">
        <v>61.938299999999998</v>
      </c>
      <c r="C1715" s="2">
        <f t="shared" si="205"/>
        <v>0.77029999999999887</v>
      </c>
      <c r="D1715" s="2">
        <f t="shared" si="206"/>
        <v>61.792180000000009</v>
      </c>
      <c r="E1715" s="2">
        <f t="shared" si="208"/>
        <v>63.3446</v>
      </c>
      <c r="F1715" s="2">
        <f t="shared" si="209"/>
        <v>64.958574999999982</v>
      </c>
      <c r="G1715" s="2">
        <f t="shared" si="211"/>
        <v>65.977291999999977</v>
      </c>
      <c r="H1715" s="2">
        <f t="shared" si="207"/>
        <v>58.408443500000004</v>
      </c>
      <c r="I1715" s="2">
        <f t="array" ref="I1715">SUMPRODUCT(B1699:B1718, (ROW(B1699:B1718)-ROW(B1699)+1)) / (20*21/2)</f>
        <v>63.004434285714282</v>
      </c>
      <c r="J1715" s="2">
        <f t="shared" si="210"/>
        <v>64.390110252525247</v>
      </c>
      <c r="K1715" s="2">
        <f t="shared" ref="K1715:K1778" si="212">$K$4*B1715+(1-$K$4)*K1714</f>
        <v>64.585035532086053</v>
      </c>
    </row>
    <row r="1716" spans="1:11" ht="13.5" x14ac:dyDescent="0.25">
      <c r="A1716" s="3">
        <v>44515</v>
      </c>
      <c r="B1716" s="2">
        <v>61.938299999999998</v>
      </c>
      <c r="C1716" s="2">
        <f t="shared" si="205"/>
        <v>0</v>
      </c>
      <c r="D1716" s="2">
        <f t="shared" si="206"/>
        <v>61.792180000000009</v>
      </c>
      <c r="E1716" s="2">
        <f t="shared" si="208"/>
        <v>62.951530000000005</v>
      </c>
      <c r="F1716" s="2">
        <f t="shared" si="209"/>
        <v>64.593694999999997</v>
      </c>
      <c r="G1716" s="2">
        <f t="shared" si="211"/>
        <v>66.048759999999973</v>
      </c>
      <c r="H1716" s="2">
        <f t="shared" si="207"/>
        <v>58.451585999999992</v>
      </c>
      <c r="I1716" s="2">
        <f t="array" ref="I1716">SUMPRODUCT(B1700:B1719, (ROW(B1700:B1719)-ROW(B1700)+1)) / (20*21/2)</f>
        <v>62.822893333333333</v>
      </c>
      <c r="J1716" s="2">
        <f t="shared" si="210"/>
        <v>64.15660451418951</v>
      </c>
      <c r="K1716" s="2">
        <f t="shared" si="212"/>
        <v>64.481241981808168</v>
      </c>
    </row>
    <row r="1717" spans="1:11" ht="13.5" x14ac:dyDescent="0.25">
      <c r="A1717" s="3">
        <v>44516</v>
      </c>
      <c r="B1717" s="2">
        <v>61.938299999999998</v>
      </c>
      <c r="C1717" s="2">
        <f t="shared" si="205"/>
        <v>0</v>
      </c>
      <c r="D1717" s="2">
        <f t="shared" si="206"/>
        <v>61.625419999999998</v>
      </c>
      <c r="E1717" s="2">
        <f t="shared" si="208"/>
        <v>62.571960000000011</v>
      </c>
      <c r="F1717" s="2">
        <f t="shared" si="209"/>
        <v>64.229610000000008</v>
      </c>
      <c r="G1717" s="2">
        <f t="shared" si="211"/>
        <v>66.120227999999969</v>
      </c>
      <c r="H1717" s="2">
        <f t="shared" si="207"/>
        <v>58.496905999999989</v>
      </c>
      <c r="I1717" s="2">
        <f t="array" ref="I1717">SUMPRODUCT(B1701:B1720, (ROW(B1701:B1720)-ROW(B1701)+1)) / (20*21/2)</f>
        <v>62.656023809523809</v>
      </c>
      <c r="J1717" s="2">
        <f t="shared" si="210"/>
        <v>63.94533741760003</v>
      </c>
      <c r="K1717" s="2">
        <f t="shared" si="212"/>
        <v>64.381518766835299</v>
      </c>
    </row>
    <row r="1718" spans="1:11" ht="13.5" x14ac:dyDescent="0.25">
      <c r="A1718" s="3">
        <v>44517</v>
      </c>
      <c r="B1718" s="2">
        <v>61.461799999999997</v>
      </c>
      <c r="C1718" s="2">
        <f t="shared" si="205"/>
        <v>-0.47650000000000148</v>
      </c>
      <c r="D1718" s="2">
        <f t="shared" si="206"/>
        <v>61.688940000000002</v>
      </c>
      <c r="E1718" s="2">
        <f t="shared" si="208"/>
        <v>62.214620000000011</v>
      </c>
      <c r="F1718" s="2">
        <f t="shared" si="209"/>
        <v>63.844480000000011</v>
      </c>
      <c r="G1718" s="2">
        <f t="shared" si="211"/>
        <v>66.182165999999967</v>
      </c>
      <c r="H1718" s="2">
        <f t="shared" si="207"/>
        <v>58.536460999999981</v>
      </c>
      <c r="I1718" s="2">
        <f t="array" ref="I1718">SUMPRODUCT(B1702:B1721, (ROW(B1702:B1721)-ROW(B1702)+1)) / (20*21/2)</f>
        <v>62.649409047619038</v>
      </c>
      <c r="J1718" s="2">
        <f t="shared" si="210"/>
        <v>63.708810044495259</v>
      </c>
      <c r="K1718" s="2">
        <f t="shared" si="212"/>
        <v>64.267019991665293</v>
      </c>
    </row>
    <row r="1719" spans="1:11" ht="13.5" x14ac:dyDescent="0.25">
      <c r="A1719" s="3">
        <v>44518</v>
      </c>
      <c r="B1719" s="2">
        <v>61.938299999999998</v>
      </c>
      <c r="C1719" s="2">
        <f t="shared" si="205"/>
        <v>0.47650000000000148</v>
      </c>
      <c r="D1719" s="2">
        <f t="shared" si="206"/>
        <v>61.843000000000004</v>
      </c>
      <c r="E1719" s="2">
        <f t="shared" si="208"/>
        <v>61.976400000000012</v>
      </c>
      <c r="F1719" s="2">
        <f t="shared" si="209"/>
        <v>63.690430000000006</v>
      </c>
      <c r="G1719" s="2">
        <f t="shared" si="211"/>
        <v>66.253791999999976</v>
      </c>
      <c r="H1719" s="2">
        <f t="shared" si="207"/>
        <v>58.581780999999971</v>
      </c>
      <c r="I1719" s="2">
        <f t="array" ref="I1719">SUMPRODUCT(B1703:B1722, (ROW(B1703:B1722)-ROW(B1703)+1)) / (20*21/2)</f>
        <v>62.952485238095235</v>
      </c>
      <c r="J1719" s="2">
        <f t="shared" si="210"/>
        <v>63.540190040257613</v>
      </c>
      <c r="K1719" s="2">
        <f t="shared" si="212"/>
        <v>64.175697639050966</v>
      </c>
    </row>
    <row r="1720" spans="1:11" ht="13.5" x14ac:dyDescent="0.25">
      <c r="A1720" s="3">
        <v>44519</v>
      </c>
      <c r="B1720" s="2">
        <v>61.938299999999998</v>
      </c>
      <c r="C1720" s="2">
        <f t="shared" si="205"/>
        <v>0</v>
      </c>
      <c r="D1720" s="2">
        <f t="shared" si="206"/>
        <v>61.842999999999996</v>
      </c>
      <c r="E1720" s="2">
        <f t="shared" si="208"/>
        <v>61.81759000000001</v>
      </c>
      <c r="F1720" s="2">
        <f t="shared" si="209"/>
        <v>63.580055000000002</v>
      </c>
      <c r="G1720" s="2">
        <f t="shared" si="211"/>
        <v>66.325417999999956</v>
      </c>
      <c r="H1720" s="2">
        <f t="shared" si="207"/>
        <v>58.627100999999968</v>
      </c>
      <c r="I1720" s="2">
        <f t="array" ref="I1720">SUMPRODUCT(B1704:B1723, (ROW(B1704:B1723)-ROW(B1704)+1)) / (20*21/2)</f>
        <v>63.103737142857142</v>
      </c>
      <c r="J1720" s="2">
        <f t="shared" si="210"/>
        <v>63.387629084042601</v>
      </c>
      <c r="K1720" s="2">
        <f t="shared" si="212"/>
        <v>64.087956555166613</v>
      </c>
    </row>
    <row r="1721" spans="1:11" ht="13.5" x14ac:dyDescent="0.25">
      <c r="A1721" s="3">
        <v>44522</v>
      </c>
      <c r="B1721" s="2">
        <v>63.510599999999997</v>
      </c>
      <c r="C1721" s="2">
        <f t="shared" si="205"/>
        <v>1.5722999999999985</v>
      </c>
      <c r="D1721" s="2">
        <f t="shared" si="206"/>
        <v>62.157459999999993</v>
      </c>
      <c r="E1721" s="2">
        <f t="shared" si="208"/>
        <v>61.974820000000001</v>
      </c>
      <c r="F1721" s="2">
        <f t="shared" si="209"/>
        <v>63.520500000000006</v>
      </c>
      <c r="G1721" s="2">
        <f t="shared" si="211"/>
        <v>66.42086799999997</v>
      </c>
      <c r="H1721" s="2">
        <f t="shared" si="207"/>
        <v>58.672506499999955</v>
      </c>
      <c r="I1721" s="2">
        <f t="array" ref="I1721">SUMPRODUCT(B1705:B1724, (ROW(B1705:B1724)-ROW(B1705)+1)) / (20*21/2)</f>
        <v>63.261795714285718</v>
      </c>
      <c r="J1721" s="2">
        <f t="shared" si="210"/>
        <v>63.399340599848067</v>
      </c>
      <c r="K1721" s="2">
        <f t="shared" si="212"/>
        <v>64.065315121630675</v>
      </c>
    </row>
    <row r="1722" spans="1:11" ht="13.5" x14ac:dyDescent="0.25">
      <c r="A1722" s="3">
        <v>44523</v>
      </c>
      <c r="B1722" s="2">
        <v>66.702799999999996</v>
      </c>
      <c r="C1722" s="2">
        <f t="shared" si="205"/>
        <v>3.1921999999999997</v>
      </c>
      <c r="D1722" s="2">
        <f t="shared" si="206"/>
        <v>63.110359999999993</v>
      </c>
      <c r="E1722" s="2">
        <f t="shared" si="208"/>
        <v>62.367890000000003</v>
      </c>
      <c r="F1722" s="2">
        <f t="shared" si="209"/>
        <v>63.526455000000013</v>
      </c>
      <c r="G1722" s="2">
        <f t="shared" si="211"/>
        <v>66.580477999999971</v>
      </c>
      <c r="H1722" s="2">
        <f t="shared" si="207"/>
        <v>58.737760999999956</v>
      </c>
      <c r="I1722" s="2">
        <f t="array" ref="I1722">SUMPRODUCT(B1706:B1725, (ROW(B1706:B1725)-ROW(B1706)+1)) / (20*21/2)</f>
        <v>63.423257619047604</v>
      </c>
      <c r="J1722" s="2">
        <f t="shared" si="210"/>
        <v>63.713955780814914</v>
      </c>
      <c r="K1722" s="2">
        <f t="shared" si="212"/>
        <v>64.168745901174574</v>
      </c>
    </row>
    <row r="1723" spans="1:11" ht="13.5" x14ac:dyDescent="0.25">
      <c r="A1723" s="3">
        <v>44524</v>
      </c>
      <c r="B1723" s="2">
        <v>65.114599999999996</v>
      </c>
      <c r="C1723" s="2">
        <f t="shared" si="205"/>
        <v>-1.5882000000000005</v>
      </c>
      <c r="D1723" s="2">
        <f t="shared" si="206"/>
        <v>63.840920000000004</v>
      </c>
      <c r="E1723" s="2">
        <f t="shared" si="208"/>
        <v>62.764930000000007</v>
      </c>
      <c r="F1723" s="2">
        <f t="shared" si="209"/>
        <v>63.454985000000008</v>
      </c>
      <c r="G1723" s="2">
        <f t="shared" si="211"/>
        <v>66.644003999999967</v>
      </c>
      <c r="H1723" s="2">
        <f t="shared" si="207"/>
        <v>58.791186499999966</v>
      </c>
      <c r="I1723" s="2">
        <f t="array" ref="I1723">SUMPRODUCT(B1707:B1726, (ROW(B1707:B1726)-ROW(B1707)+1)) / (20*21/2)</f>
        <v>63.510647142857138</v>
      </c>
      <c r="J1723" s="2">
        <f t="shared" si="210"/>
        <v>63.847350468356353</v>
      </c>
      <c r="K1723" s="2">
        <f t="shared" si="212"/>
        <v>64.205838218775568</v>
      </c>
    </row>
    <row r="1724" spans="1:11" ht="13.5" x14ac:dyDescent="0.25">
      <c r="A1724" s="3">
        <v>44525</v>
      </c>
      <c r="B1724" s="2">
        <v>65.114599999999996</v>
      </c>
      <c r="C1724" s="2">
        <f t="shared" si="205"/>
        <v>0</v>
      </c>
      <c r="D1724" s="2">
        <f t="shared" si="206"/>
        <v>64.476179999999999</v>
      </c>
      <c r="E1724" s="2">
        <f t="shared" si="208"/>
        <v>63.159590000000001</v>
      </c>
      <c r="F1724" s="2">
        <f t="shared" si="209"/>
        <v>63.419250000000012</v>
      </c>
      <c r="G1724" s="2">
        <f t="shared" si="211"/>
        <v>66.701495999999977</v>
      </c>
      <c r="H1724" s="2">
        <f t="shared" si="207"/>
        <v>58.852776499999962</v>
      </c>
      <c r="I1724" s="2">
        <f t="array" ref="I1724">SUMPRODUCT(B1708:B1727, (ROW(B1708:B1727)-ROW(B1708)+1)) / (20*21/2)</f>
        <v>63.604610476190473</v>
      </c>
      <c r="J1724" s="2">
        <f t="shared" si="210"/>
        <v>63.968040899941464</v>
      </c>
      <c r="K1724" s="2">
        <f t="shared" si="212"/>
        <v>64.241475935686324</v>
      </c>
    </row>
    <row r="1725" spans="1:11" ht="13.5" x14ac:dyDescent="0.25">
      <c r="A1725" s="3">
        <v>44526</v>
      </c>
      <c r="B1725" s="2">
        <v>65.114599999999996</v>
      </c>
      <c r="C1725" s="2">
        <f t="shared" si="205"/>
        <v>0</v>
      </c>
      <c r="D1725" s="2">
        <f t="shared" si="206"/>
        <v>65.111439999999988</v>
      </c>
      <c r="E1725" s="2">
        <f t="shared" si="208"/>
        <v>63.477220000000003</v>
      </c>
      <c r="F1725" s="2">
        <f t="shared" si="209"/>
        <v>63.410909999999987</v>
      </c>
      <c r="G1725" s="2">
        <f t="shared" si="211"/>
        <v>66.719283999999973</v>
      </c>
      <c r="H1725" s="2">
        <f t="shared" si="207"/>
        <v>58.910089999999975</v>
      </c>
      <c r="I1725" s="2">
        <f t="array" ref="I1725">SUMPRODUCT(B1709:B1728, (ROW(B1709:B1728)-ROW(B1709)+1)) / (20*21/2)</f>
        <v>63.667495238095235</v>
      </c>
      <c r="J1725" s="2">
        <f t="shared" si="210"/>
        <v>64.077237004708934</v>
      </c>
      <c r="K1725" s="2">
        <f t="shared" si="212"/>
        <v>64.275716095071175</v>
      </c>
    </row>
    <row r="1726" spans="1:11" ht="13.5" x14ac:dyDescent="0.25">
      <c r="A1726" s="3">
        <v>44529</v>
      </c>
      <c r="B1726" s="2">
        <v>64.328500000000005</v>
      </c>
      <c r="C1726" s="2">
        <f t="shared" si="205"/>
        <v>-0.78609999999999047</v>
      </c>
      <c r="D1726" s="2">
        <f t="shared" si="206"/>
        <v>65.275020000000012</v>
      </c>
      <c r="E1726" s="2">
        <f t="shared" si="208"/>
        <v>63.716239999999992</v>
      </c>
      <c r="F1726" s="2">
        <f t="shared" si="209"/>
        <v>63.333885000000009</v>
      </c>
      <c r="G1726" s="2">
        <f t="shared" si="211"/>
        <v>66.617165999999983</v>
      </c>
      <c r="H1726" s="2">
        <f t="shared" si="207"/>
        <v>58.967516499999967</v>
      </c>
      <c r="I1726" s="2">
        <f t="array" ref="I1726">SUMPRODUCT(B1710:B1729, (ROW(B1710:B1729)-ROW(B1710)+1)) / (20*21/2)</f>
        <v>63.765921428571438</v>
      </c>
      <c r="J1726" s="2">
        <f t="shared" si="210"/>
        <v>64.101166813784275</v>
      </c>
      <c r="K1726" s="2">
        <f t="shared" si="212"/>
        <v>64.277786052127212</v>
      </c>
    </row>
    <row r="1727" spans="1:11" ht="13.5" x14ac:dyDescent="0.25">
      <c r="A1727" s="3">
        <v>44530</v>
      </c>
      <c r="B1727" s="2">
        <v>64.320499999999996</v>
      </c>
      <c r="C1727" s="2">
        <f t="shared" si="205"/>
        <v>-8.0000000000097771E-3</v>
      </c>
      <c r="D1727" s="2">
        <f t="shared" si="206"/>
        <v>64.798559999999995</v>
      </c>
      <c r="E1727" s="2">
        <f t="shared" si="208"/>
        <v>63.954459999999997</v>
      </c>
      <c r="F1727" s="2">
        <f t="shared" si="209"/>
        <v>63.263210000000015</v>
      </c>
      <c r="G1727" s="2">
        <f t="shared" si="211"/>
        <v>66.431667999999974</v>
      </c>
      <c r="H1727" s="2">
        <f t="shared" si="207"/>
        <v>59.024669499999966</v>
      </c>
      <c r="I1727" s="2">
        <f t="array" ref="I1727">SUMPRODUCT(B1711:B1730, (ROW(B1711:B1730)-ROW(B1711)+1)) / (20*21/2)</f>
        <v>63.796659047619052</v>
      </c>
      <c r="J1727" s="2">
        <f t="shared" si="210"/>
        <v>64.122055688661959</v>
      </c>
      <c r="K1727" s="2">
        <f t="shared" si="212"/>
        <v>64.279461108906546</v>
      </c>
    </row>
    <row r="1728" spans="1:11" ht="13.5" x14ac:dyDescent="0.25">
      <c r="A1728" s="3">
        <v>44531</v>
      </c>
      <c r="B1728" s="2">
        <v>63.923499999999997</v>
      </c>
      <c r="C1728" s="2">
        <f t="shared" si="205"/>
        <v>-0.39699999999999847</v>
      </c>
      <c r="D1728" s="2">
        <f t="shared" si="206"/>
        <v>64.560339999999997</v>
      </c>
      <c r="E1728" s="2">
        <f t="shared" si="208"/>
        <v>64.200630000000004</v>
      </c>
      <c r="F1728" s="2">
        <f t="shared" si="209"/>
        <v>63.207625000000021</v>
      </c>
      <c r="G1728" s="2">
        <f t="shared" si="211"/>
        <v>66.217425999999975</v>
      </c>
      <c r="H1728" s="2">
        <f t="shared" si="207"/>
        <v>59.07719399999997</v>
      </c>
      <c r="I1728" s="2">
        <f t="array" ref="I1728">SUMPRODUCT(B1712:B1731, (ROW(B1712:B1731)-ROW(B1712)+1)) / (20*21/2)</f>
        <v>63.827396666666665</v>
      </c>
      <c r="J1728" s="2">
        <f t="shared" si="210"/>
        <v>64.103145623075108</v>
      </c>
      <c r="K1728" s="2">
        <f t="shared" si="212"/>
        <v>64.265501849733738</v>
      </c>
    </row>
    <row r="1729" spans="1:11" ht="13.5" x14ac:dyDescent="0.25">
      <c r="A1729" s="3">
        <v>44532</v>
      </c>
      <c r="B1729" s="2">
        <v>64.241100000000003</v>
      </c>
      <c r="C1729" s="2">
        <f t="shared" si="205"/>
        <v>0.31760000000000588</v>
      </c>
      <c r="D1729" s="2">
        <f t="shared" si="206"/>
        <v>64.385639999999995</v>
      </c>
      <c r="E1729" s="2">
        <f t="shared" si="208"/>
        <v>64.430909999999997</v>
      </c>
      <c r="F1729" s="2">
        <f t="shared" si="209"/>
        <v>63.203655000000012</v>
      </c>
      <c r="G1729" s="2">
        <f t="shared" si="211"/>
        <v>66.034945999999977</v>
      </c>
      <c r="H1729" s="2">
        <f t="shared" si="207"/>
        <v>59.130139999999962</v>
      </c>
      <c r="I1729" s="2">
        <f t="array" ref="I1729">SUMPRODUCT(B1713:B1732, (ROW(B1713:B1732)-ROW(B1713)+1)) / (20*21/2)</f>
        <v>63.729571904761912</v>
      </c>
      <c r="J1729" s="2">
        <f t="shared" si="210"/>
        <v>64.116284135163184</v>
      </c>
      <c r="K1729" s="2">
        <f t="shared" si="212"/>
        <v>64.264544914450056</v>
      </c>
    </row>
    <row r="1730" spans="1:11" ht="13.5" x14ac:dyDescent="0.25">
      <c r="A1730" s="3">
        <v>44533</v>
      </c>
      <c r="B1730" s="2">
        <v>63.526400000000002</v>
      </c>
      <c r="C1730" s="2">
        <f t="shared" si="205"/>
        <v>-0.71470000000000056</v>
      </c>
      <c r="D1730" s="2">
        <f t="shared" si="206"/>
        <v>64.068000000000012</v>
      </c>
      <c r="E1730" s="2">
        <f t="shared" si="208"/>
        <v>64.589719999999986</v>
      </c>
      <c r="F1730" s="2">
        <f t="shared" si="209"/>
        <v>63.203655000000005</v>
      </c>
      <c r="G1730" s="2">
        <f t="shared" si="211"/>
        <v>65.892009999999985</v>
      </c>
      <c r="H1730" s="2">
        <f t="shared" si="207"/>
        <v>59.18297249999997</v>
      </c>
      <c r="I1730" s="2">
        <f t="array" ref="I1730">SUMPRODUCT(B1714:B1733, (ROW(B1714:B1733)-ROW(B1714)+1)) / (20*21/2)</f>
        <v>63.566138571428574</v>
      </c>
      <c r="J1730" s="2">
        <f t="shared" si="210"/>
        <v>64.060104693719069</v>
      </c>
      <c r="K1730" s="2">
        <f t="shared" si="212"/>
        <v>64.235598055059853</v>
      </c>
    </row>
    <row r="1731" spans="1:11" ht="13.5" x14ac:dyDescent="0.25">
      <c r="A1731" s="3">
        <v>44536</v>
      </c>
      <c r="B1731" s="2">
        <v>63.526400000000002</v>
      </c>
      <c r="C1731" s="2">
        <f t="shared" si="205"/>
        <v>0</v>
      </c>
      <c r="D1731" s="2">
        <f t="shared" si="206"/>
        <v>63.90758000000001</v>
      </c>
      <c r="E1731" s="2">
        <f t="shared" si="208"/>
        <v>64.59129999999999</v>
      </c>
      <c r="F1731" s="2">
        <f t="shared" si="209"/>
        <v>63.283059999999999</v>
      </c>
      <c r="G1731" s="2">
        <f t="shared" si="211"/>
        <v>65.76813199999998</v>
      </c>
      <c r="H1731" s="2">
        <f t="shared" si="207"/>
        <v>59.234288999999968</v>
      </c>
      <c r="I1731" s="2">
        <f t="array" ref="I1731">SUMPRODUCT(B1715:B1734, (ROW(B1715:B1734)-ROW(B1715)+1)) / (20*21/2)</f>
        <v>63.400814761904762</v>
      </c>
      <c r="J1731" s="2">
        <f t="shared" si="210"/>
        <v>64.009275675269635</v>
      </c>
      <c r="K1731" s="2">
        <f t="shared" si="212"/>
        <v>64.207786366626138</v>
      </c>
    </row>
    <row r="1732" spans="1:11" ht="13.5" x14ac:dyDescent="0.25">
      <c r="A1732" s="3">
        <v>44537</v>
      </c>
      <c r="B1732" s="2">
        <v>62.255899999999997</v>
      </c>
      <c r="C1732" s="2">
        <f t="shared" ref="C1732:C1795" si="213">B1732-B1731</f>
        <v>-1.2705000000000055</v>
      </c>
      <c r="D1732" s="2">
        <f t="shared" si="206"/>
        <v>63.494659999999996</v>
      </c>
      <c r="E1732" s="2">
        <f t="shared" si="208"/>
        <v>64.146609999999995</v>
      </c>
      <c r="F1732" s="2">
        <f t="shared" si="209"/>
        <v>63.257249999999999</v>
      </c>
      <c r="G1732" s="2">
        <f t="shared" si="211"/>
        <v>65.623767999999984</v>
      </c>
      <c r="H1732" s="2">
        <f t="shared" si="207"/>
        <v>59.278475499999978</v>
      </c>
      <c r="I1732" s="2">
        <f t="array" ref="I1732">SUMPRODUCT(B1716:B1735, (ROW(B1716:B1735)-ROW(B1716)+1)) / (20*21/2)</f>
        <v>63.30934238095238</v>
      </c>
      <c r="J1732" s="2">
        <f t="shared" si="210"/>
        <v>63.842287515720145</v>
      </c>
      <c r="K1732" s="2">
        <f t="shared" si="212"/>
        <v>64.131241803229031</v>
      </c>
    </row>
    <row r="1733" spans="1:11" ht="13.5" x14ac:dyDescent="0.25">
      <c r="A1733" s="3">
        <v>44538</v>
      </c>
      <c r="B1733" s="2">
        <v>61.541200000000003</v>
      </c>
      <c r="C1733" s="2">
        <f t="shared" si="213"/>
        <v>-0.71469999999999345</v>
      </c>
      <c r="D1733" s="2">
        <f t="shared" si="206"/>
        <v>63.0182</v>
      </c>
      <c r="E1733" s="2">
        <f t="shared" si="208"/>
        <v>63.789270000000002</v>
      </c>
      <c r="F1733" s="2">
        <f t="shared" si="209"/>
        <v>63.277099999999997</v>
      </c>
      <c r="G1733" s="2">
        <f t="shared" si="211"/>
        <v>65.460345999999987</v>
      </c>
      <c r="H1733" s="2">
        <f t="shared" si="207"/>
        <v>59.318310999999973</v>
      </c>
      <c r="I1733" s="2">
        <f t="array" ref="I1733">SUMPRODUCT(B1717:B1736, (ROW(B1717:B1736)-ROW(B1717)+1)) / (20*21/2)</f>
        <v>63.215979523809516</v>
      </c>
      <c r="J1733" s="2">
        <f t="shared" si="210"/>
        <v>63.623136323746799</v>
      </c>
      <c r="K1733" s="2">
        <f t="shared" si="212"/>
        <v>64.029671536435742</v>
      </c>
    </row>
    <row r="1734" spans="1:11" ht="13.5" x14ac:dyDescent="0.25">
      <c r="A1734" s="3">
        <v>44539</v>
      </c>
      <c r="B1734" s="2">
        <v>61.541200000000003</v>
      </c>
      <c r="C1734" s="2">
        <f t="shared" si="213"/>
        <v>0</v>
      </c>
      <c r="D1734" s="2">
        <f t="shared" ref="D1734:D1797" si="214">AVERAGE(B1730:B1734)</f>
        <v>62.47822</v>
      </c>
      <c r="E1734" s="2">
        <f t="shared" si="208"/>
        <v>63.431930000000001</v>
      </c>
      <c r="F1734" s="2">
        <f t="shared" si="209"/>
        <v>63.295760000000016</v>
      </c>
      <c r="G1734" s="2">
        <f t="shared" si="211"/>
        <v>65.247531999999993</v>
      </c>
      <c r="H1734" s="2">
        <f t="shared" si="207"/>
        <v>59.358146499999968</v>
      </c>
      <c r="I1734" s="2">
        <f t="array" ref="I1734">SUMPRODUCT(B1718:B1737, (ROW(B1718:B1737)-ROW(B1718)+1)) / (20*21/2)</f>
        <v>63.18804047619048</v>
      </c>
      <c r="J1734" s="2">
        <f t="shared" si="210"/>
        <v>63.424856673866152</v>
      </c>
      <c r="K1734" s="2">
        <f t="shared" si="212"/>
        <v>63.932084417359832</v>
      </c>
    </row>
    <row r="1735" spans="1:11" ht="13.5" x14ac:dyDescent="0.25">
      <c r="A1735" s="3">
        <v>44540</v>
      </c>
      <c r="B1735" s="2">
        <v>62.335299999999997</v>
      </c>
      <c r="C1735" s="2">
        <f t="shared" si="213"/>
        <v>0.79409999999999314</v>
      </c>
      <c r="D1735" s="2">
        <f t="shared" si="214"/>
        <v>62.239999999999995</v>
      </c>
      <c r="E1735" s="2">
        <f t="shared" si="208"/>
        <v>63.153999999999996</v>
      </c>
      <c r="F1735" s="2">
        <f t="shared" si="209"/>
        <v>63.315610000000007</v>
      </c>
      <c r="G1735" s="2">
        <f t="shared" si="211"/>
        <v>65.096497999999997</v>
      </c>
      <c r="H1735" s="2">
        <f t="shared" si="207"/>
        <v>59.401602499999974</v>
      </c>
      <c r="I1735" s="2">
        <f t="array" ref="I1735">SUMPRODUCT(B1719:B1738, (ROW(B1719:B1738)-ROW(B1719)+1)) / (20*21/2)</f>
        <v>63.200216666666677</v>
      </c>
      <c r="J1735" s="2">
        <f t="shared" si="210"/>
        <v>63.321089371593189</v>
      </c>
      <c r="K1735" s="2">
        <f t="shared" si="212"/>
        <v>63.869465420600626</v>
      </c>
    </row>
    <row r="1736" spans="1:11" ht="13.5" x14ac:dyDescent="0.25">
      <c r="A1736" s="3">
        <v>44543</v>
      </c>
      <c r="B1736" s="2">
        <v>62.335299999999997</v>
      </c>
      <c r="C1736" s="2">
        <f t="shared" si="213"/>
        <v>0</v>
      </c>
      <c r="D1736" s="2">
        <f t="shared" si="214"/>
        <v>62.001779999999997</v>
      </c>
      <c r="E1736" s="2">
        <f t="shared" si="208"/>
        <v>62.954679999999996</v>
      </c>
      <c r="F1736" s="2">
        <f t="shared" si="209"/>
        <v>63.335459999999991</v>
      </c>
      <c r="G1736" s="2">
        <f t="shared" si="211"/>
        <v>64.921800000000005</v>
      </c>
      <c r="H1736" s="2">
        <f t="shared" si="207"/>
        <v>59.438021499999977</v>
      </c>
      <c r="I1736" s="2">
        <f t="array" ref="I1736">SUMPRODUCT(B1720:B1739, (ROW(B1720:B1739)-ROW(B1720)+1)) / (20*21/2)</f>
        <v>63.203351428571438</v>
      </c>
      <c r="J1736" s="2">
        <f t="shared" si="210"/>
        <v>63.227204669536697</v>
      </c>
      <c r="K1736" s="2">
        <f t="shared" si="212"/>
        <v>63.80930207077315</v>
      </c>
    </row>
    <row r="1737" spans="1:11" ht="13.5" x14ac:dyDescent="0.25">
      <c r="A1737" s="3">
        <v>44544</v>
      </c>
      <c r="B1737" s="2">
        <v>63.042099999999998</v>
      </c>
      <c r="C1737" s="2">
        <f t="shared" si="213"/>
        <v>0.70680000000000121</v>
      </c>
      <c r="D1737" s="2">
        <f t="shared" si="214"/>
        <v>62.159019999999998</v>
      </c>
      <c r="E1737" s="2">
        <f t="shared" si="208"/>
        <v>62.826840000000004</v>
      </c>
      <c r="F1737" s="2">
        <f t="shared" si="209"/>
        <v>63.39064999999998</v>
      </c>
      <c r="G1737" s="2">
        <f t="shared" si="211"/>
        <v>64.816824000000011</v>
      </c>
      <c r="H1737" s="2">
        <f t="shared" si="207"/>
        <v>59.478401999999981</v>
      </c>
      <c r="I1737" s="2">
        <f t="array" ref="I1737">SUMPRODUCT(B1721:B1740, (ROW(B1721:B1740)-ROW(B1721)+1)) / (20*21/2)</f>
        <v>63.047676190476196</v>
      </c>
      <c r="J1737" s="2">
        <f t="shared" si="210"/>
        <v>63.209575653390345</v>
      </c>
      <c r="K1737" s="2">
        <f t="shared" si="212"/>
        <v>63.779215715056559</v>
      </c>
    </row>
    <row r="1738" spans="1:11" ht="13.5" x14ac:dyDescent="0.25">
      <c r="A1738" s="3">
        <v>44545</v>
      </c>
      <c r="B1738" s="2">
        <v>63.518500000000003</v>
      </c>
      <c r="C1738" s="2">
        <f t="shared" si="213"/>
        <v>0.47640000000000526</v>
      </c>
      <c r="D1738" s="2">
        <f t="shared" si="214"/>
        <v>62.554479999999998</v>
      </c>
      <c r="E1738" s="2">
        <f t="shared" si="208"/>
        <v>62.78634000000001</v>
      </c>
      <c r="F1738" s="2">
        <f t="shared" si="209"/>
        <v>63.493484999999986</v>
      </c>
      <c r="G1738" s="2">
        <f t="shared" si="211"/>
        <v>64.713434000000021</v>
      </c>
      <c r="H1738" s="2">
        <f t="shared" ref="H1738:H1801" si="215">AVERAGE(B1539:B1738)</f>
        <v>59.521164499999976</v>
      </c>
      <c r="I1738" s="2">
        <f t="array" ref="I1738">SUMPRODUCT(B1722:B1741, (ROW(B1722:B1741)-ROW(B1722)+1)) / (20*21/2)</f>
        <v>63.041743809523808</v>
      </c>
      <c r="J1738" s="2">
        <f t="shared" si="210"/>
        <v>63.238997019734121</v>
      </c>
      <c r="K1738" s="2">
        <f t="shared" si="212"/>
        <v>63.768991569368069</v>
      </c>
    </row>
    <row r="1739" spans="1:11" ht="13.5" x14ac:dyDescent="0.25">
      <c r="A1739" s="3">
        <v>44546</v>
      </c>
      <c r="B1739" s="2">
        <v>63.526400000000002</v>
      </c>
      <c r="C1739" s="2">
        <f t="shared" si="213"/>
        <v>7.899999999999352E-3</v>
      </c>
      <c r="D1739" s="2">
        <f t="shared" si="214"/>
        <v>62.951520000000002</v>
      </c>
      <c r="E1739" s="2">
        <f t="shared" si="208"/>
        <v>62.714869999999998</v>
      </c>
      <c r="F1739" s="2">
        <f t="shared" si="209"/>
        <v>63.572889999999987</v>
      </c>
      <c r="G1739" s="2">
        <f t="shared" si="211"/>
        <v>64.59432200000002</v>
      </c>
      <c r="H1739" s="2">
        <f t="shared" si="215"/>
        <v>59.56443299999998</v>
      </c>
      <c r="I1739" s="2">
        <f t="array" ref="I1739">SUMPRODUCT(B1723:B1742, (ROW(B1723:B1742)-ROW(B1723)+1)) / (20*21/2)</f>
        <v>62.886068571428567</v>
      </c>
      <c r="J1739" s="2">
        <f t="shared" si="210"/>
        <v>63.2663687321404</v>
      </c>
      <c r="K1739" s="2">
        <f t="shared" si="212"/>
        <v>63.759478174490887</v>
      </c>
    </row>
    <row r="1740" spans="1:11" ht="13.5" x14ac:dyDescent="0.25">
      <c r="A1740" s="3">
        <v>44550</v>
      </c>
      <c r="B1740" s="2">
        <v>61.938299999999998</v>
      </c>
      <c r="C1740" s="2">
        <f t="shared" si="213"/>
        <v>-1.5881000000000043</v>
      </c>
      <c r="D1740" s="2">
        <f t="shared" si="214"/>
        <v>62.872119999999995</v>
      </c>
      <c r="E1740" s="2">
        <f t="shared" ref="E1740:E1803" si="216">AVERAGE(B1731:B1740)</f>
        <v>62.556060000000002</v>
      </c>
      <c r="F1740" s="2">
        <f t="shared" si="209"/>
        <v>63.572889999999987</v>
      </c>
      <c r="G1740" s="2">
        <f t="shared" si="211"/>
        <v>64.467270000000013</v>
      </c>
      <c r="H1740" s="2">
        <f t="shared" si="215"/>
        <v>59.600033499999981</v>
      </c>
      <c r="I1740" s="2">
        <f t="array" ref="I1740">SUMPRODUCT(B1724:B1743, (ROW(B1724:B1743)-ROW(B1724)+1)) / (20*21/2)</f>
        <v>62.753081428571427</v>
      </c>
      <c r="J1740" s="2">
        <f t="shared" si="210"/>
        <v>63.13988599574607</v>
      </c>
      <c r="K1740" s="2">
        <f t="shared" si="212"/>
        <v>63.688059422550069</v>
      </c>
    </row>
    <row r="1741" spans="1:11" ht="13.5" x14ac:dyDescent="0.25">
      <c r="A1741" s="3">
        <v>44551</v>
      </c>
      <c r="B1741" s="2">
        <v>63.510599999999997</v>
      </c>
      <c r="C1741" s="2">
        <f t="shared" si="213"/>
        <v>1.5722999999999985</v>
      </c>
      <c r="D1741" s="2">
        <f t="shared" si="214"/>
        <v>63.107179999999993</v>
      </c>
      <c r="E1741" s="2">
        <f t="shared" si="216"/>
        <v>62.554479999999998</v>
      </c>
      <c r="F1741" s="2">
        <f t="shared" si="209"/>
        <v>63.572889999999994</v>
      </c>
      <c r="G1741" s="2">
        <f t="shared" si="211"/>
        <v>64.363722000000024</v>
      </c>
      <c r="H1741" s="2">
        <f t="shared" si="215"/>
        <v>59.640890499999983</v>
      </c>
      <c r="I1741" s="2">
        <f t="array" ref="I1741">SUMPRODUCT(B1725:B1744, (ROW(B1725:B1744)-ROW(B1725)+1)) / (20*21/2)</f>
        <v>62.710848095238092</v>
      </c>
      <c r="J1741" s="2">
        <f t="shared" si="210"/>
        <v>63.175192091389306</v>
      </c>
      <c r="K1741" s="2">
        <f t="shared" si="212"/>
        <v>63.681100229508893</v>
      </c>
    </row>
    <row r="1742" spans="1:11" ht="13.5" x14ac:dyDescent="0.25">
      <c r="A1742" s="3">
        <v>44552</v>
      </c>
      <c r="B1742" s="2">
        <v>61.938299999999998</v>
      </c>
      <c r="C1742" s="2">
        <f t="shared" si="213"/>
        <v>-1.5722999999999985</v>
      </c>
      <c r="D1742" s="2">
        <f t="shared" si="214"/>
        <v>62.886420000000001</v>
      </c>
      <c r="E1742" s="2">
        <f t="shared" si="216"/>
        <v>62.522720000000007</v>
      </c>
      <c r="F1742" s="2">
        <f t="shared" si="209"/>
        <v>63.334665000000008</v>
      </c>
      <c r="G1742" s="2">
        <f t="shared" si="211"/>
        <v>64.222376000000011</v>
      </c>
      <c r="H1742" s="2">
        <f t="shared" si="215"/>
        <v>59.670658999999979</v>
      </c>
      <c r="I1742" s="2">
        <f t="array" ref="I1742">SUMPRODUCT(B1726:B1745, (ROW(B1726:B1745)-ROW(B1726)+1)) / (20*21/2)</f>
        <v>62.717768095238092</v>
      </c>
      <c r="J1742" s="2">
        <f t="shared" si="210"/>
        <v>63.057392844590325</v>
      </c>
      <c r="K1742" s="2">
        <f t="shared" si="212"/>
        <v>63.612755122469331</v>
      </c>
    </row>
    <row r="1743" spans="1:11" ht="13.5" x14ac:dyDescent="0.25">
      <c r="A1743" s="3">
        <v>44553</v>
      </c>
      <c r="B1743" s="2">
        <v>61.938299999999998</v>
      </c>
      <c r="C1743" s="2">
        <f t="shared" si="213"/>
        <v>0</v>
      </c>
      <c r="D1743" s="2">
        <f t="shared" si="214"/>
        <v>62.57038</v>
      </c>
      <c r="E1743" s="2">
        <f t="shared" si="216"/>
        <v>62.562430000000006</v>
      </c>
      <c r="F1743" s="2">
        <f t="shared" si="209"/>
        <v>63.175850000000004</v>
      </c>
      <c r="G1743" s="2">
        <f t="shared" si="211"/>
        <v>64.099930000000015</v>
      </c>
      <c r="H1743" s="2">
        <f t="shared" si="215"/>
        <v>59.697006499999972</v>
      </c>
      <c r="I1743" s="2">
        <f t="array" ref="I1743">SUMPRODUCT(B1727:B1746, (ROW(B1727:B1746)-ROW(B1727)+1)) / (20*21/2)</f>
        <v>62.908836666666659</v>
      </c>
      <c r="J1743" s="2">
        <f t="shared" si="210"/>
        <v>62.950812573676956</v>
      </c>
      <c r="K1743" s="2">
        <f t="shared" si="212"/>
        <v>63.547090215705829</v>
      </c>
    </row>
    <row r="1744" spans="1:11" ht="13.5" x14ac:dyDescent="0.25">
      <c r="A1744" s="3">
        <v>44554</v>
      </c>
      <c r="B1744" s="2">
        <v>62.732399999999998</v>
      </c>
      <c r="C1744" s="2">
        <f t="shared" si="213"/>
        <v>0.79410000000000025</v>
      </c>
      <c r="D1744" s="2">
        <f t="shared" si="214"/>
        <v>62.411580000000001</v>
      </c>
      <c r="E1744" s="2">
        <f t="shared" si="216"/>
        <v>62.681550000000001</v>
      </c>
      <c r="F1744" s="2">
        <f t="shared" si="209"/>
        <v>63.056740000000005</v>
      </c>
      <c r="G1744" s="2">
        <f t="shared" si="211"/>
        <v>63.988918000000012</v>
      </c>
      <c r="H1744" s="2">
        <f t="shared" si="215"/>
        <v>59.722969999999975</v>
      </c>
      <c r="I1744" s="2">
        <f t="array" ref="I1744">SUMPRODUCT(B1728:B1747, (ROW(B1728:B1747)-ROW(B1728)+1)) / (20*21/2)</f>
        <v>62.92293761904763</v>
      </c>
      <c r="J1744" s="2">
        <f t="shared" si="210"/>
        <v>62.930011376183913</v>
      </c>
      <c r="K1744" s="2">
        <f t="shared" si="212"/>
        <v>63.515141579795802</v>
      </c>
    </row>
    <row r="1745" spans="1:11" ht="13.5" x14ac:dyDescent="0.25">
      <c r="A1745" s="3">
        <v>44557</v>
      </c>
      <c r="B1745" s="2">
        <v>63.129399999999997</v>
      </c>
      <c r="C1745" s="2">
        <f t="shared" si="213"/>
        <v>0.39699999999999847</v>
      </c>
      <c r="D1745" s="2">
        <f t="shared" si="214"/>
        <v>62.649799999999992</v>
      </c>
      <c r="E1745" s="2">
        <f t="shared" si="216"/>
        <v>62.760959999999997</v>
      </c>
      <c r="F1745" s="2">
        <f t="shared" si="209"/>
        <v>62.957479999999997</v>
      </c>
      <c r="G1745" s="2">
        <f t="shared" si="211"/>
        <v>63.861866000000006</v>
      </c>
      <c r="H1745" s="2">
        <f t="shared" si="215"/>
        <v>59.742287499999975</v>
      </c>
      <c r="I1745" s="2">
        <f t="array" ref="I1745">SUMPRODUCT(B1729:B1748, (ROW(B1729:B1748)-ROW(B1729)+1)) / (20*21/2)</f>
        <v>62.979730000000011</v>
      </c>
      <c r="J1745" s="2">
        <f t="shared" si="210"/>
        <v>62.9490007689283</v>
      </c>
      <c r="K1745" s="2">
        <f t="shared" si="212"/>
        <v>63.500014459019503</v>
      </c>
    </row>
    <row r="1746" spans="1:11" ht="13.5" x14ac:dyDescent="0.25">
      <c r="A1746" s="3">
        <v>44558</v>
      </c>
      <c r="B1746" s="2">
        <v>64.963700000000003</v>
      </c>
      <c r="C1746" s="2">
        <f t="shared" si="213"/>
        <v>1.834300000000006</v>
      </c>
      <c r="D1746" s="2">
        <f t="shared" si="214"/>
        <v>62.940419999999996</v>
      </c>
      <c r="E1746" s="2">
        <f t="shared" si="216"/>
        <v>63.023800000000008</v>
      </c>
      <c r="F1746" s="2">
        <f t="shared" si="209"/>
        <v>62.989240000000009</v>
      </c>
      <c r="G1746" s="2">
        <f t="shared" si="211"/>
        <v>63.776422000000018</v>
      </c>
      <c r="H1746" s="2">
        <f t="shared" si="215"/>
        <v>59.762339999999973</v>
      </c>
      <c r="I1746" s="2">
        <f t="array" ref="I1746">SUMPRODUCT(B1730:B1749, (ROW(B1730:B1749)-ROW(B1730)+1)) / (20*21/2)</f>
        <v>63.114041904761905</v>
      </c>
      <c r="J1746" s="2">
        <f t="shared" si="210"/>
        <v>63.140876886173224</v>
      </c>
      <c r="K1746" s="2">
        <f t="shared" si="212"/>
        <v>63.557413891999133</v>
      </c>
    </row>
    <row r="1747" spans="1:11" ht="13.5" x14ac:dyDescent="0.25">
      <c r="A1747" s="3">
        <v>44559</v>
      </c>
      <c r="B1747" s="2">
        <v>63.137300000000003</v>
      </c>
      <c r="C1747" s="2">
        <f t="shared" si="213"/>
        <v>-1.8263999999999996</v>
      </c>
      <c r="D1747" s="2">
        <f t="shared" si="214"/>
        <v>63.180219999999998</v>
      </c>
      <c r="E1747" s="2">
        <f t="shared" si="216"/>
        <v>63.033319999999989</v>
      </c>
      <c r="F1747" s="2">
        <f t="shared" si="209"/>
        <v>62.930080000000011</v>
      </c>
      <c r="G1747" s="2">
        <f t="shared" si="211"/>
        <v>63.654768000000011</v>
      </c>
      <c r="H1747" s="2">
        <f t="shared" si="215"/>
        <v>59.768944999999988</v>
      </c>
      <c r="I1747" s="2">
        <f t="array" ref="I1747">SUMPRODUCT(B1731:B1750, (ROW(B1731:B1750)-ROW(B1731)+1)) / (20*21/2)</f>
        <v>63.172347142857149</v>
      </c>
      <c r="J1747" s="2">
        <f t="shared" si="210"/>
        <v>63.140536230347202</v>
      </c>
      <c r="K1747" s="2">
        <f t="shared" si="212"/>
        <v>63.540938837410934</v>
      </c>
    </row>
    <row r="1748" spans="1:11" ht="13.5" x14ac:dyDescent="0.25">
      <c r="A1748" s="3">
        <v>44560</v>
      </c>
      <c r="B1748" s="2">
        <v>63.526400000000002</v>
      </c>
      <c r="C1748" s="2">
        <f t="shared" si="213"/>
        <v>0.38909999999999911</v>
      </c>
      <c r="D1748" s="2">
        <f t="shared" si="214"/>
        <v>63.497839999999997</v>
      </c>
      <c r="E1748" s="2">
        <f t="shared" si="216"/>
        <v>63.034109999999998</v>
      </c>
      <c r="F1748" s="2">
        <f t="shared" ref="F1748:F1811" si="217">AVERAGE(B1729:B1748)</f>
        <v>62.910225000000004</v>
      </c>
      <c r="G1748" s="2">
        <f t="shared" si="211"/>
        <v>63.542008000000017</v>
      </c>
      <c r="H1748" s="2">
        <f t="shared" si="215"/>
        <v>59.775551499999985</v>
      </c>
      <c r="I1748" s="2">
        <f t="array" ref="I1748">SUMPRODUCT(B1732:B1751, (ROW(B1732:B1751)-ROW(B1732)+1)) / (20*21/2)</f>
        <v>63.230652380952378</v>
      </c>
      <c r="J1748" s="2">
        <f t="shared" si="210"/>
        <v>63.177285160790326</v>
      </c>
      <c r="K1748" s="2">
        <f t="shared" si="212"/>
        <v>63.540368686924232</v>
      </c>
    </row>
    <row r="1749" spans="1:11" ht="13.5" x14ac:dyDescent="0.25">
      <c r="A1749" s="3">
        <v>44561</v>
      </c>
      <c r="B1749" s="2">
        <v>64.320499999999996</v>
      </c>
      <c r="C1749" s="2">
        <f t="shared" si="213"/>
        <v>0.79409999999999314</v>
      </c>
      <c r="D1749" s="2">
        <f t="shared" si="214"/>
        <v>63.815459999999995</v>
      </c>
      <c r="E1749" s="2">
        <f t="shared" si="216"/>
        <v>63.113520000000008</v>
      </c>
      <c r="F1749" s="2">
        <f t="shared" si="217"/>
        <v>62.914195000000007</v>
      </c>
      <c r="G1749" s="2">
        <f t="shared" si="211"/>
        <v>63.528031999999996</v>
      </c>
      <c r="H1749" s="2">
        <f t="shared" si="215"/>
        <v>59.786128499999975</v>
      </c>
      <c r="I1749" s="2">
        <f t="array" ref="I1749">SUMPRODUCT(B1733:B1752, (ROW(B1733:B1752)-ROW(B1733)+1)) / (20*21/2)</f>
        <v>63.288957619047629</v>
      </c>
      <c r="J1749" s="2">
        <f t="shared" ref="J1749:J1812" si="218">$J$4*B1749+J1748*(1-$J$4)</f>
        <v>63.286162764524576</v>
      </c>
      <c r="K1749" s="2">
        <f t="shared" si="212"/>
        <v>63.570962071750735</v>
      </c>
    </row>
    <row r="1750" spans="1:11" ht="13.5" x14ac:dyDescent="0.25">
      <c r="A1750" s="3">
        <v>44564</v>
      </c>
      <c r="B1750" s="2">
        <v>63.526400000000002</v>
      </c>
      <c r="C1750" s="2">
        <f t="shared" si="213"/>
        <v>-0.79409999999999314</v>
      </c>
      <c r="D1750" s="2">
        <f t="shared" si="214"/>
        <v>63.894860000000008</v>
      </c>
      <c r="E1750" s="2">
        <f t="shared" si="216"/>
        <v>63.272329999999997</v>
      </c>
      <c r="F1750" s="2">
        <f t="shared" si="217"/>
        <v>62.914195000000007</v>
      </c>
      <c r="G1750" s="2">
        <f t="shared" si="211"/>
        <v>63.515644000000002</v>
      </c>
      <c r="H1750" s="2">
        <f t="shared" si="215"/>
        <v>59.79277399999998</v>
      </c>
      <c r="I1750" s="2">
        <f t="array" ref="I1750">SUMPRODUCT(B1734:B1753, (ROW(B1734:B1753)-ROW(B1734)+1)) / (20*21/2)</f>
        <v>63.339708095238088</v>
      </c>
      <c r="J1750" s="2">
        <f t="shared" si="218"/>
        <v>63.309042501236526</v>
      </c>
      <c r="K1750" s="2">
        <f t="shared" si="212"/>
        <v>63.569214539525213</v>
      </c>
    </row>
    <row r="1751" spans="1:11" ht="13.5" x14ac:dyDescent="0.25">
      <c r="A1751" s="3">
        <v>44565</v>
      </c>
      <c r="B1751" s="2">
        <v>63.526400000000002</v>
      </c>
      <c r="C1751" s="2">
        <f t="shared" si="213"/>
        <v>0</v>
      </c>
      <c r="D1751" s="2">
        <f t="shared" si="214"/>
        <v>63.607399999999998</v>
      </c>
      <c r="E1751" s="2">
        <f t="shared" si="216"/>
        <v>63.273909999999987</v>
      </c>
      <c r="F1751" s="2">
        <f t="shared" si="217"/>
        <v>62.914195000000007</v>
      </c>
      <c r="G1751" s="2">
        <f t="shared" si="211"/>
        <v>63.492138000000004</v>
      </c>
      <c r="H1751" s="2">
        <f t="shared" si="215"/>
        <v>59.810266499999983</v>
      </c>
      <c r="I1751" s="2">
        <f t="array" ref="I1751">SUMPRODUCT(B1735:B1754, (ROW(B1735:B1754)-ROW(B1735)+1)) / (20*21/2)</f>
        <v>63.31149952380953</v>
      </c>
      <c r="J1751" s="2">
        <f t="shared" si="218"/>
        <v>63.329743215404477</v>
      </c>
      <c r="K1751" s="2">
        <f t="shared" si="212"/>
        <v>63.567535537975203</v>
      </c>
    </row>
    <row r="1752" spans="1:11" ht="13.5" x14ac:dyDescent="0.25">
      <c r="A1752" s="3">
        <v>44566</v>
      </c>
      <c r="B1752" s="2">
        <v>63.526400000000002</v>
      </c>
      <c r="C1752" s="2">
        <f t="shared" si="213"/>
        <v>0</v>
      </c>
      <c r="D1752" s="2">
        <f t="shared" si="214"/>
        <v>63.685220000000001</v>
      </c>
      <c r="E1752" s="2">
        <f t="shared" si="216"/>
        <v>63.432719999999996</v>
      </c>
      <c r="F1752" s="2">
        <f t="shared" si="217"/>
        <v>62.977719999999998</v>
      </c>
      <c r="G1752" s="2">
        <f t="shared" si="211"/>
        <v>63.430992000000003</v>
      </c>
      <c r="H1752" s="2">
        <f t="shared" si="215"/>
        <v>59.82274349999998</v>
      </c>
      <c r="I1752" s="2">
        <f t="array" ref="I1752">SUMPRODUCT(B1736:B1755, (ROW(B1736:B1755)-ROW(B1736)+1)) / (20*21/2)</f>
        <v>63.424106190476188</v>
      </c>
      <c r="J1752" s="2">
        <f t="shared" si="218"/>
        <v>63.348472432985005</v>
      </c>
      <c r="K1752" s="2">
        <f t="shared" si="212"/>
        <v>63.565922379623231</v>
      </c>
    </row>
    <row r="1753" spans="1:11" ht="13.5" x14ac:dyDescent="0.25">
      <c r="A1753" s="3">
        <v>44567</v>
      </c>
      <c r="B1753" s="2">
        <v>63.510599999999997</v>
      </c>
      <c r="C1753" s="2">
        <f t="shared" si="213"/>
        <v>-1.5800000000005809E-2</v>
      </c>
      <c r="D1753" s="2">
        <f t="shared" si="214"/>
        <v>63.68206</v>
      </c>
      <c r="E1753" s="2">
        <f t="shared" si="216"/>
        <v>63.589950000000002</v>
      </c>
      <c r="F1753" s="2">
        <f t="shared" si="217"/>
        <v>63.076190000000011</v>
      </c>
      <c r="G1753" s="2">
        <f t="shared" si="211"/>
        <v>63.370324000000004</v>
      </c>
      <c r="H1753" s="2">
        <f t="shared" si="215"/>
        <v>59.840934499999975</v>
      </c>
      <c r="I1753" s="2">
        <f t="array" ref="I1753">SUMPRODUCT(B1737:B1756, (ROW(B1737:B1756)-ROW(B1737)+1)) / (20*21/2)</f>
        <v>63.519697619047633</v>
      </c>
      <c r="J1753" s="2">
        <f t="shared" si="218"/>
        <v>63.363913153653101</v>
      </c>
      <c r="K1753" s="2">
        <f t="shared" si="212"/>
        <v>63.563752874539972</v>
      </c>
    </row>
    <row r="1754" spans="1:11" ht="13.5" x14ac:dyDescent="0.25">
      <c r="A1754" s="3">
        <v>44568</v>
      </c>
      <c r="B1754" s="2">
        <v>62.78</v>
      </c>
      <c r="C1754" s="2">
        <f t="shared" si="213"/>
        <v>-0.73059999999999548</v>
      </c>
      <c r="D1754" s="2">
        <f t="shared" si="214"/>
        <v>63.373960000000011</v>
      </c>
      <c r="E1754" s="2">
        <f t="shared" si="216"/>
        <v>63.594709999999999</v>
      </c>
      <c r="F1754" s="2">
        <f t="shared" si="217"/>
        <v>63.138130000000004</v>
      </c>
      <c r="G1754" s="2">
        <f t="shared" si="211"/>
        <v>63.309338000000004</v>
      </c>
      <c r="H1754" s="2">
        <f t="shared" si="215"/>
        <v>59.855472499999991</v>
      </c>
      <c r="I1754" s="2">
        <f t="array" ref="I1754">SUMPRODUCT(B1738:B1757, (ROW(B1738:B1757)-ROW(B1738)+1)) / (20*21/2)</f>
        <v>63.650832857142866</v>
      </c>
      <c r="J1754" s="2">
        <f t="shared" si="218"/>
        <v>63.308302377114714</v>
      </c>
      <c r="K1754" s="2">
        <f t="shared" si="212"/>
        <v>63.533017467695267</v>
      </c>
    </row>
    <row r="1755" spans="1:11" ht="13.5" x14ac:dyDescent="0.25">
      <c r="A1755" s="3">
        <v>44571</v>
      </c>
      <c r="B1755" s="2">
        <v>64.320499999999996</v>
      </c>
      <c r="C1755" s="2">
        <f t="shared" si="213"/>
        <v>1.5404999999999944</v>
      </c>
      <c r="D1755" s="2">
        <f t="shared" si="214"/>
        <v>63.532780000000002</v>
      </c>
      <c r="E1755" s="2">
        <f t="shared" si="216"/>
        <v>63.713820000000013</v>
      </c>
      <c r="F1755" s="2">
        <f t="shared" si="217"/>
        <v>63.237390000000005</v>
      </c>
      <c r="G1755" s="2">
        <f t="shared" si="211"/>
        <v>63.290119999999987</v>
      </c>
      <c r="H1755" s="2">
        <f t="shared" si="215"/>
        <v>59.875768999999991</v>
      </c>
      <c r="I1755" s="2">
        <f t="array" ref="I1755">SUMPRODUCT(B1739:B1758, (ROW(B1739:B1758)-ROW(B1739)+1)) / (20*21/2)</f>
        <v>63.767227619047617</v>
      </c>
      <c r="J1755" s="2">
        <f t="shared" si="218"/>
        <v>63.404702150722834</v>
      </c>
      <c r="K1755" s="2">
        <f t="shared" si="212"/>
        <v>63.563899135628787</v>
      </c>
    </row>
    <row r="1756" spans="1:11" ht="13.5" x14ac:dyDescent="0.25">
      <c r="A1756" s="3">
        <v>44572</v>
      </c>
      <c r="B1756" s="2">
        <v>64.241100000000003</v>
      </c>
      <c r="C1756" s="2">
        <f t="shared" si="213"/>
        <v>-7.9399999999992588E-2</v>
      </c>
      <c r="D1756" s="2">
        <f t="shared" si="214"/>
        <v>63.675719999999998</v>
      </c>
      <c r="E1756" s="2">
        <f t="shared" si="216"/>
        <v>63.641560000000005</v>
      </c>
      <c r="F1756" s="2">
        <f t="shared" si="217"/>
        <v>63.332679999999996</v>
      </c>
      <c r="G1756" s="2">
        <f t="shared" si="211"/>
        <v>63.257562</v>
      </c>
      <c r="H1756" s="2">
        <f t="shared" si="215"/>
        <v>59.901500499999983</v>
      </c>
      <c r="I1756" s="2">
        <f t="array" ref="I1756">SUMPRODUCT(B1740:B1759, (ROW(B1740:B1759)-ROW(B1740)+1)) / (20*21/2)</f>
        <v>63.817785714285719</v>
      </c>
      <c r="J1756" s="2">
        <f t="shared" si="218"/>
        <v>63.48435908874923</v>
      </c>
      <c r="K1756" s="2">
        <f t="shared" si="212"/>
        <v>63.590456032270801</v>
      </c>
    </row>
    <row r="1757" spans="1:11" ht="13.5" x14ac:dyDescent="0.25">
      <c r="A1757" s="3">
        <v>44573</v>
      </c>
      <c r="B1757" s="2">
        <v>64.709599999999995</v>
      </c>
      <c r="C1757" s="2">
        <f t="shared" si="213"/>
        <v>0.4684999999999917</v>
      </c>
      <c r="D1757" s="2">
        <f t="shared" si="214"/>
        <v>63.912359999999993</v>
      </c>
      <c r="E1757" s="2">
        <f t="shared" si="216"/>
        <v>63.798790000000011</v>
      </c>
      <c r="F1757" s="2">
        <f t="shared" si="217"/>
        <v>63.416054999999986</v>
      </c>
      <c r="G1757" s="2">
        <f t="shared" si="211"/>
        <v>63.237074</v>
      </c>
      <c r="H1757" s="2">
        <f t="shared" si="215"/>
        <v>59.925686499999991</v>
      </c>
      <c r="I1757" s="2">
        <f t="array" ref="I1757">SUMPRODUCT(B1741:B1760, (ROW(B1741:B1760)-ROW(B1741)+1)) / (20*21/2)</f>
        <v>63.925065238095243</v>
      </c>
      <c r="J1757" s="2">
        <f t="shared" si="218"/>
        <v>63.601048699344538</v>
      </c>
      <c r="K1757" s="2">
        <f t="shared" si="212"/>
        <v>63.634344031005284</v>
      </c>
    </row>
    <row r="1758" spans="1:11" ht="13.5" x14ac:dyDescent="0.25">
      <c r="A1758" s="3">
        <v>44574</v>
      </c>
      <c r="B1758" s="2">
        <v>64.638199999999998</v>
      </c>
      <c r="C1758" s="2">
        <f t="shared" si="213"/>
        <v>-7.1399999999997021E-2</v>
      </c>
      <c r="D1758" s="2">
        <f t="shared" si="214"/>
        <v>64.137879999999996</v>
      </c>
      <c r="E1758" s="2">
        <f t="shared" si="216"/>
        <v>63.909970000000001</v>
      </c>
      <c r="F1758" s="2">
        <f t="shared" si="217"/>
        <v>63.472039999999993</v>
      </c>
      <c r="G1758" s="2">
        <f t="shared" si="211"/>
        <v>63.229134000000002</v>
      </c>
      <c r="H1758" s="2">
        <f t="shared" si="215"/>
        <v>59.957290999999984</v>
      </c>
      <c r="I1758" s="2">
        <f t="array" ref="I1758">SUMPRODUCT(B1742:B1761, (ROW(B1742:B1761)-ROW(B1742)+1)) / (20*21/2)</f>
        <v>63.960573333333343</v>
      </c>
      <c r="J1758" s="2">
        <f t="shared" si="218"/>
        <v>63.699825013692674</v>
      </c>
      <c r="K1758" s="2">
        <f t="shared" si="212"/>
        <v>63.673710931750179</v>
      </c>
    </row>
    <row r="1759" spans="1:11" ht="13.5" x14ac:dyDescent="0.25">
      <c r="A1759" s="3">
        <v>44575</v>
      </c>
      <c r="B1759" s="2">
        <v>64.002899999999997</v>
      </c>
      <c r="C1759" s="2">
        <f t="shared" si="213"/>
        <v>-0.63530000000000086</v>
      </c>
      <c r="D1759" s="2">
        <f t="shared" si="214"/>
        <v>64.382460000000009</v>
      </c>
      <c r="E1759" s="2">
        <f t="shared" si="216"/>
        <v>63.878210000000003</v>
      </c>
      <c r="F1759" s="2">
        <f t="shared" si="217"/>
        <v>63.495864999999995</v>
      </c>
      <c r="G1759" s="2">
        <f t="shared" si="211"/>
        <v>63.222781999999995</v>
      </c>
      <c r="H1759" s="2">
        <f t="shared" si="215"/>
        <v>59.977982499999982</v>
      </c>
      <c r="I1759" s="2">
        <f t="array" ref="I1759">SUMPRODUCT(B1743:B1762, (ROW(B1743:B1762)-ROW(B1743)+1)) / (20*21/2)</f>
        <v>64.238765714285705</v>
      </c>
      <c r="J1759" s="2">
        <f t="shared" si="218"/>
        <v>63.7286892981029</v>
      </c>
      <c r="K1759" s="2">
        <f t="shared" si="212"/>
        <v>63.686620306975662</v>
      </c>
    </row>
    <row r="1760" spans="1:11" ht="13.5" x14ac:dyDescent="0.25">
      <c r="A1760" s="3">
        <v>44578</v>
      </c>
      <c r="B1760" s="2">
        <v>64.622299999999996</v>
      </c>
      <c r="C1760" s="2">
        <f t="shared" si="213"/>
        <v>0.61939999999999884</v>
      </c>
      <c r="D1760" s="2">
        <f t="shared" si="214"/>
        <v>64.442819999999998</v>
      </c>
      <c r="E1760" s="2">
        <f t="shared" si="216"/>
        <v>63.987799999999993</v>
      </c>
      <c r="F1760" s="2">
        <f t="shared" si="217"/>
        <v>63.630064999999988</v>
      </c>
      <c r="G1760" s="2">
        <f t="shared" si="211"/>
        <v>63.244700000000002</v>
      </c>
      <c r="H1760" s="2">
        <f t="shared" si="215"/>
        <v>60.010712999999996</v>
      </c>
      <c r="I1760" s="2">
        <f t="array" ref="I1760">SUMPRODUCT(B1744:B1763, (ROW(B1744:B1763)-ROW(B1744)+1)) / (20*21/2)</f>
        <v>64.503199047619034</v>
      </c>
      <c r="J1760" s="2">
        <f t="shared" si="218"/>
        <v>63.813795079235959</v>
      </c>
      <c r="K1760" s="2">
        <f t="shared" si="212"/>
        <v>63.723313628270731</v>
      </c>
    </row>
    <row r="1761" spans="1:11" ht="13.5" x14ac:dyDescent="0.25">
      <c r="A1761" s="3">
        <v>44579</v>
      </c>
      <c r="B1761" s="2">
        <v>64.002899999999997</v>
      </c>
      <c r="C1761" s="2">
        <f t="shared" si="213"/>
        <v>-0.61939999999999884</v>
      </c>
      <c r="D1761" s="2">
        <f t="shared" si="214"/>
        <v>64.395180000000011</v>
      </c>
      <c r="E1761" s="2">
        <f t="shared" si="216"/>
        <v>64.035449999999997</v>
      </c>
      <c r="F1761" s="2">
        <f t="shared" si="217"/>
        <v>63.654679999999985</v>
      </c>
      <c r="G1761" s="2">
        <f t="shared" si="211"/>
        <v>63.285992000000007</v>
      </c>
      <c r="H1761" s="2">
        <f t="shared" si="215"/>
        <v>60.055975499999988</v>
      </c>
      <c r="I1761" s="2">
        <f t="array" ref="I1761">SUMPRODUCT(B1745:B1764, (ROW(B1745:B1764)-ROW(B1745)+1)) / (20*21/2)</f>
        <v>65.125533333333337</v>
      </c>
      <c r="J1761" s="2">
        <f t="shared" si="218"/>
        <v>63.831805071689679</v>
      </c>
      <c r="K1761" s="2">
        <f t="shared" si="212"/>
        <v>63.734277799711094</v>
      </c>
    </row>
    <row r="1762" spans="1:11" ht="13.5" x14ac:dyDescent="0.25">
      <c r="A1762" s="3">
        <v>44580</v>
      </c>
      <c r="B1762" s="2">
        <v>66.575699999999998</v>
      </c>
      <c r="C1762" s="2">
        <f t="shared" si="213"/>
        <v>2.5728000000000009</v>
      </c>
      <c r="D1762" s="2">
        <f t="shared" si="214"/>
        <v>64.7684</v>
      </c>
      <c r="E1762" s="2">
        <f t="shared" si="216"/>
        <v>64.340379999999996</v>
      </c>
      <c r="F1762" s="2">
        <f t="shared" si="217"/>
        <v>63.88655</v>
      </c>
      <c r="G1762" s="2">
        <f t="shared" si="211"/>
        <v>63.362064000000011</v>
      </c>
      <c r="H1762" s="2">
        <f t="shared" si="215"/>
        <v>60.109902999999989</v>
      </c>
      <c r="I1762" s="2">
        <f t="array" ref="I1762">SUMPRODUCT(B1746:B1765, (ROW(B1746:B1765)-ROW(B1746)+1)) / (20*21/2)</f>
        <v>65.900710952380933</v>
      </c>
      <c r="J1762" s="2">
        <f t="shared" si="218"/>
        <v>64.093128398195418</v>
      </c>
      <c r="K1762" s="2">
        <f t="shared" si="212"/>
        <v>63.845706121291052</v>
      </c>
    </row>
    <row r="1763" spans="1:11" ht="13.5" x14ac:dyDescent="0.25">
      <c r="A1763" s="3">
        <v>44581</v>
      </c>
      <c r="B1763" s="2">
        <v>66.6631</v>
      </c>
      <c r="C1763" s="2">
        <f t="shared" si="213"/>
        <v>8.7400000000002365E-2</v>
      </c>
      <c r="D1763" s="2">
        <f t="shared" si="214"/>
        <v>65.173379999999995</v>
      </c>
      <c r="E1763" s="2">
        <f t="shared" si="216"/>
        <v>64.655630000000002</v>
      </c>
      <c r="F1763" s="2">
        <f t="shared" si="217"/>
        <v>64.122789999999995</v>
      </c>
      <c r="G1763" s="2">
        <f t="shared" si="211"/>
        <v>63.472442000000008</v>
      </c>
      <c r="H1763" s="2">
        <f t="shared" si="215"/>
        <v>60.164306499999981</v>
      </c>
      <c r="I1763" s="2">
        <f t="array" ref="I1763">SUMPRODUCT(B1747:B1766, (ROW(B1747:B1766)-ROW(B1747)+1)) / (20*21/2)</f>
        <v>66.622950476190468</v>
      </c>
      <c r="J1763" s="2">
        <f t="shared" si="218"/>
        <v>64.337887598367274</v>
      </c>
      <c r="K1763" s="2">
        <f t="shared" si="212"/>
        <v>63.95619215575023</v>
      </c>
    </row>
    <row r="1764" spans="1:11" ht="13.5" x14ac:dyDescent="0.25">
      <c r="A1764" s="3">
        <v>44582</v>
      </c>
      <c r="B1764" s="2">
        <v>70.657300000000006</v>
      </c>
      <c r="C1764" s="2">
        <f t="shared" si="213"/>
        <v>3.9942000000000064</v>
      </c>
      <c r="D1764" s="2">
        <f t="shared" si="214"/>
        <v>66.504260000000002</v>
      </c>
      <c r="E1764" s="2">
        <f t="shared" si="216"/>
        <v>65.443359999999998</v>
      </c>
      <c r="F1764" s="2">
        <f t="shared" si="217"/>
        <v>64.519035000000002</v>
      </c>
      <c r="G1764" s="2">
        <f t="shared" si="211"/>
        <v>63.66222800000002</v>
      </c>
      <c r="H1764" s="2">
        <f t="shared" si="215"/>
        <v>60.241557999999998</v>
      </c>
      <c r="I1764" s="2">
        <f t="array" ref="I1764">SUMPRODUCT(B1748:B1767, (ROW(B1748:B1767)-ROW(B1748)+1)) / (20*21/2)</f>
        <v>67.278669523809526</v>
      </c>
      <c r="J1764" s="2">
        <f t="shared" si="218"/>
        <v>64.939736398522768</v>
      </c>
      <c r="K1764" s="2">
        <f t="shared" si="212"/>
        <v>64.21898069866198</v>
      </c>
    </row>
    <row r="1765" spans="1:11" ht="13.5" x14ac:dyDescent="0.25">
      <c r="A1765" s="3">
        <v>44585</v>
      </c>
      <c r="B1765" s="2">
        <v>72.6584</v>
      </c>
      <c r="C1765" s="2">
        <f t="shared" si="213"/>
        <v>2.0010999999999939</v>
      </c>
      <c r="D1765" s="2">
        <f t="shared" si="214"/>
        <v>68.11148</v>
      </c>
      <c r="E1765" s="2">
        <f t="shared" si="216"/>
        <v>66.277149999999992</v>
      </c>
      <c r="F1765" s="2">
        <f t="shared" si="217"/>
        <v>64.995485000000002</v>
      </c>
      <c r="G1765" s="2">
        <f t="shared" si="211"/>
        <v>63.876630000000013</v>
      </c>
      <c r="H1765" s="2">
        <f t="shared" si="215"/>
        <v>60.320533999999995</v>
      </c>
      <c r="I1765" s="2">
        <f t="array" ref="I1765">SUMPRODUCT(B1749:B1768, (ROW(B1749:B1768)-ROW(B1749)+1)) / (20*21/2)</f>
        <v>67.718512380952376</v>
      </c>
      <c r="J1765" s="2">
        <f t="shared" si="218"/>
        <v>65.674847217711076</v>
      </c>
      <c r="K1765" s="2">
        <f t="shared" si="212"/>
        <v>64.549938318322305</v>
      </c>
    </row>
    <row r="1766" spans="1:11" ht="13.5" x14ac:dyDescent="0.25">
      <c r="A1766" s="3">
        <v>44586</v>
      </c>
      <c r="B1766" s="2">
        <v>72.578999999999994</v>
      </c>
      <c r="C1766" s="2">
        <f t="shared" si="213"/>
        <v>-7.9400000000006798E-2</v>
      </c>
      <c r="D1766" s="2">
        <f t="shared" si="214"/>
        <v>69.826699999999988</v>
      </c>
      <c r="E1766" s="2">
        <f t="shared" si="216"/>
        <v>67.110939999999999</v>
      </c>
      <c r="F1766" s="2">
        <f t="shared" si="217"/>
        <v>65.376249999999999</v>
      </c>
      <c r="G1766" s="2">
        <f t="shared" si="211"/>
        <v>64.089444000000015</v>
      </c>
      <c r="H1766" s="2">
        <f t="shared" si="215"/>
        <v>60.399112999999979</v>
      </c>
      <c r="I1766" s="2">
        <f t="array" ref="I1766">SUMPRODUCT(B1750:B1769, (ROW(B1750:B1769)-ROW(B1750)+1)) / (20*21/2)</f>
        <v>68.146562857142854</v>
      </c>
      <c r="J1766" s="2">
        <f t="shared" si="218"/>
        <v>66.33238557792906</v>
      </c>
      <c r="K1766" s="2">
        <f t="shared" si="212"/>
        <v>64.864803482309668</v>
      </c>
    </row>
    <row r="1767" spans="1:11" ht="13.5" x14ac:dyDescent="0.25">
      <c r="A1767" s="3">
        <v>44587</v>
      </c>
      <c r="B1767" s="2">
        <v>72.261300000000006</v>
      </c>
      <c r="C1767" s="2">
        <f t="shared" si="213"/>
        <v>-0.31769999999998788</v>
      </c>
      <c r="D1767" s="2">
        <f t="shared" si="214"/>
        <v>70.963819999999998</v>
      </c>
      <c r="E1767" s="2">
        <f t="shared" si="216"/>
        <v>67.866109999999992</v>
      </c>
      <c r="F1767" s="2">
        <f t="shared" si="217"/>
        <v>65.832449999999994</v>
      </c>
      <c r="G1767" s="2">
        <f t="shared" si="211"/>
        <v>64.295904000000007</v>
      </c>
      <c r="H1767" s="2">
        <f t="shared" si="215"/>
        <v>60.472604499999989</v>
      </c>
      <c r="I1767" s="2">
        <f t="array" ref="I1767">SUMPRODUCT(B1751:B1770, (ROW(B1751:B1770)-ROW(B1751)+1)) / (20*21/2)</f>
        <v>68.430914761904759</v>
      </c>
      <c r="J1767" s="2">
        <f t="shared" si="218"/>
        <v>66.897044094316769</v>
      </c>
      <c r="K1767" s="2">
        <f t="shared" si="212"/>
        <v>65.154862169277919</v>
      </c>
    </row>
    <row r="1768" spans="1:11" ht="13.5" x14ac:dyDescent="0.25">
      <c r="A1768" s="3">
        <v>44588</v>
      </c>
      <c r="B1768" s="2">
        <v>70.450800000000001</v>
      </c>
      <c r="C1768" s="2">
        <f t="shared" si="213"/>
        <v>-1.8105000000000047</v>
      </c>
      <c r="D1768" s="2">
        <f t="shared" si="214"/>
        <v>71.721360000000004</v>
      </c>
      <c r="E1768" s="2">
        <f t="shared" si="216"/>
        <v>68.447369999999992</v>
      </c>
      <c r="F1768" s="2">
        <f t="shared" si="217"/>
        <v>66.178669999999983</v>
      </c>
      <c r="G1768" s="2">
        <f t="shared" si="211"/>
        <v>64.475684000000015</v>
      </c>
      <c r="H1768" s="2">
        <f t="shared" si="215"/>
        <v>60.535215999999984</v>
      </c>
      <c r="I1768" s="2">
        <f t="array" ref="I1768">SUMPRODUCT(B1752:B1771, (ROW(B1752:B1771)-ROW(B1752)+1)) / (20*21/2)</f>
        <v>68.913792380952373</v>
      </c>
      <c r="J1768" s="2">
        <f t="shared" si="218"/>
        <v>67.235497037715177</v>
      </c>
      <c r="K1768" s="2">
        <f t="shared" si="212"/>
        <v>65.362546005776821</v>
      </c>
    </row>
    <row r="1769" spans="1:11" ht="13.5" x14ac:dyDescent="0.25">
      <c r="A1769" s="3">
        <v>44589</v>
      </c>
      <c r="B1769" s="2">
        <v>70.673199999999994</v>
      </c>
      <c r="C1769" s="2">
        <f t="shared" si="213"/>
        <v>0.22239999999999327</v>
      </c>
      <c r="D1769" s="2">
        <f t="shared" si="214"/>
        <v>71.724540000000005</v>
      </c>
      <c r="E1769" s="2">
        <f t="shared" si="216"/>
        <v>69.114399999999989</v>
      </c>
      <c r="F1769" s="2">
        <f t="shared" si="217"/>
        <v>66.496304999999992</v>
      </c>
      <c r="G1769" s="2">
        <f t="shared" si="211"/>
        <v>64.650382000000008</v>
      </c>
      <c r="H1769" s="2">
        <f t="shared" si="215"/>
        <v>60.607609499999988</v>
      </c>
      <c r="I1769" s="2">
        <f t="array" ref="I1769">SUMPRODUCT(B1753:B1772, (ROW(B1753:B1772)-ROW(B1753)+1)) / (20*21/2)</f>
        <v>69.297975238095233</v>
      </c>
      <c r="J1769" s="2">
        <f t="shared" si="218"/>
        <v>67.562897319837546</v>
      </c>
      <c r="K1769" s="2">
        <f t="shared" si="212"/>
        <v>65.570806946726748</v>
      </c>
    </row>
    <row r="1770" spans="1:11" ht="13.5" x14ac:dyDescent="0.25">
      <c r="A1770" s="3">
        <v>44592</v>
      </c>
      <c r="B1770" s="2">
        <v>69.481999999999999</v>
      </c>
      <c r="C1770" s="2">
        <f t="shared" si="213"/>
        <v>-1.1911999999999949</v>
      </c>
      <c r="D1770" s="2">
        <f t="shared" si="214"/>
        <v>71.08926000000001</v>
      </c>
      <c r="E1770" s="2">
        <f t="shared" si="216"/>
        <v>69.600369999999998</v>
      </c>
      <c r="F1770" s="2">
        <f t="shared" si="217"/>
        <v>66.794084999999981</v>
      </c>
      <c r="G1770" s="2">
        <f t="shared" si="211"/>
        <v>64.801256000000009</v>
      </c>
      <c r="H1770" s="2">
        <f t="shared" si="215"/>
        <v>60.691153499999992</v>
      </c>
      <c r="I1770" s="2">
        <f t="array" ref="I1770">SUMPRODUCT(B1754:B1773, (ROW(B1754:B1773)-ROW(B1754)+1)) / (20*21/2)</f>
        <v>69.703631904761892</v>
      </c>
      <c r="J1770" s="2">
        <f t="shared" si="218"/>
        <v>67.745669003662542</v>
      </c>
      <c r="K1770" s="2">
        <f t="shared" si="212"/>
        <v>65.72418706646296</v>
      </c>
    </row>
    <row r="1771" spans="1:11" ht="13.5" x14ac:dyDescent="0.25">
      <c r="A1771" s="3">
        <v>44593</v>
      </c>
      <c r="B1771" s="2">
        <v>71.8643</v>
      </c>
      <c r="C1771" s="2">
        <f t="shared" si="213"/>
        <v>2.3823000000000008</v>
      </c>
      <c r="D1771" s="2">
        <f t="shared" si="214"/>
        <v>70.94632</v>
      </c>
      <c r="E1771" s="2">
        <f t="shared" si="216"/>
        <v>70.386509999999987</v>
      </c>
      <c r="F1771" s="2">
        <f t="shared" si="217"/>
        <v>67.210979999999992</v>
      </c>
      <c r="G1771" s="2">
        <f t="shared" si="211"/>
        <v>64.968330000000009</v>
      </c>
      <c r="H1771" s="2">
        <f t="shared" si="215"/>
        <v>60.786608999999991</v>
      </c>
      <c r="I1771" s="2">
        <f t="array" ref="I1771">SUMPRODUCT(B1755:B1774, (ROW(B1755:B1774)-ROW(B1755)+1)) / (20*21/2)</f>
        <v>70.021147142857146</v>
      </c>
      <c r="J1771" s="2">
        <f t="shared" si="218"/>
        <v>68.137919574742298</v>
      </c>
      <c r="K1771" s="2">
        <f t="shared" si="212"/>
        <v>65.964975808954605</v>
      </c>
    </row>
    <row r="1772" spans="1:11" ht="13.5" x14ac:dyDescent="0.25">
      <c r="A1772" s="3">
        <v>44594</v>
      </c>
      <c r="B1772" s="2">
        <v>71.244900000000001</v>
      </c>
      <c r="C1772" s="2">
        <f t="shared" si="213"/>
        <v>-0.61939999999999884</v>
      </c>
      <c r="D1772" s="2">
        <f t="shared" si="214"/>
        <v>70.743039999999993</v>
      </c>
      <c r="E1772" s="2">
        <f t="shared" si="216"/>
        <v>70.853430000000003</v>
      </c>
      <c r="F1772" s="2">
        <f t="shared" si="217"/>
        <v>67.596904999999978</v>
      </c>
      <c r="G1772" s="2">
        <f t="shared" si="211"/>
        <v>65.059172000000018</v>
      </c>
      <c r="H1772" s="2">
        <f t="shared" si="215"/>
        <v>60.886859499999986</v>
      </c>
      <c r="I1772" s="2">
        <f t="array" ref="I1772">SUMPRODUCT(B1756:B1775, (ROW(B1756:B1775)-ROW(B1756)+1)) / (20*21/2)</f>
        <v>70.233585714285709</v>
      </c>
      <c r="J1772" s="2">
        <f t="shared" si="218"/>
        <v>68.433822472385884</v>
      </c>
      <c r="K1772" s="2">
        <f t="shared" si="212"/>
        <v>66.172031659583837</v>
      </c>
    </row>
    <row r="1773" spans="1:11" ht="13.5" x14ac:dyDescent="0.25">
      <c r="A1773" s="3">
        <v>44595</v>
      </c>
      <c r="B1773" s="2">
        <v>71.856300000000005</v>
      </c>
      <c r="C1773" s="2">
        <f t="shared" si="213"/>
        <v>0.61140000000000327</v>
      </c>
      <c r="D1773" s="2">
        <f t="shared" si="214"/>
        <v>71.024140000000017</v>
      </c>
      <c r="E1773" s="2">
        <f t="shared" si="216"/>
        <v>71.372750000000011</v>
      </c>
      <c r="F1773" s="2">
        <f t="shared" si="217"/>
        <v>68.014189999999985</v>
      </c>
      <c r="G1773" s="2">
        <f t="shared" si="211"/>
        <v>65.194006000000016</v>
      </c>
      <c r="H1773" s="2">
        <f t="shared" si="215"/>
        <v>60.990711499999968</v>
      </c>
      <c r="I1773" s="2">
        <f t="array" ref="I1773">SUMPRODUCT(B1757:B1776, (ROW(B1757:B1776)-ROW(B1757)+1)) / (20*21/2)</f>
        <v>70.452830476190471</v>
      </c>
      <c r="J1773" s="2">
        <f t="shared" si="218"/>
        <v>68.759772713111033</v>
      </c>
      <c r="K1773" s="2">
        <f t="shared" si="212"/>
        <v>66.394944143521727</v>
      </c>
    </row>
    <row r="1774" spans="1:11" ht="13.5" x14ac:dyDescent="0.25">
      <c r="A1774" s="3">
        <v>44596</v>
      </c>
      <c r="B1774" s="2">
        <v>71.348100000000002</v>
      </c>
      <c r="C1774" s="2">
        <f t="shared" si="213"/>
        <v>-0.50820000000000221</v>
      </c>
      <c r="D1774" s="2">
        <f t="shared" si="214"/>
        <v>71.159120000000001</v>
      </c>
      <c r="E1774" s="2">
        <f t="shared" si="216"/>
        <v>71.44183000000001</v>
      </c>
      <c r="F1774" s="2">
        <f t="shared" si="217"/>
        <v>68.442594999999983</v>
      </c>
      <c r="G1774" s="2">
        <f t="shared" si="211"/>
        <v>65.318676000000011</v>
      </c>
      <c r="H1774" s="2">
        <f t="shared" si="215"/>
        <v>61.092022499999977</v>
      </c>
      <c r="I1774" s="2">
        <f t="array" ref="I1774">SUMPRODUCT(B1758:B1777, (ROW(B1758:B1777)-ROW(B1758)+1)) / (20*21/2)</f>
        <v>70.601774285714285</v>
      </c>
      <c r="J1774" s="2">
        <f t="shared" si="218"/>
        <v>69.00628007376713</v>
      </c>
      <c r="K1774" s="2">
        <f t="shared" si="212"/>
        <v>66.589185549658126</v>
      </c>
    </row>
    <row r="1775" spans="1:11" ht="13.5" x14ac:dyDescent="0.25">
      <c r="A1775" s="3">
        <v>44599</v>
      </c>
      <c r="B1775" s="2">
        <v>70.673199999999994</v>
      </c>
      <c r="C1775" s="2">
        <f t="shared" si="213"/>
        <v>-0.67490000000000805</v>
      </c>
      <c r="D1775" s="2">
        <f t="shared" si="214"/>
        <v>71.397360000000006</v>
      </c>
      <c r="E1775" s="2">
        <f t="shared" si="216"/>
        <v>71.243310000000008</v>
      </c>
      <c r="F1775" s="2">
        <f t="shared" si="217"/>
        <v>68.760229999999979</v>
      </c>
      <c r="G1775" s="2">
        <f t="shared" si="211"/>
        <v>65.429848000000007</v>
      </c>
      <c r="H1775" s="2">
        <f t="shared" si="215"/>
        <v>61.18941449999997</v>
      </c>
      <c r="I1775" s="2">
        <f t="array" ref="I1775">SUMPRODUCT(B1759:B1778, (ROW(B1759:B1778)-ROW(B1759)+1)) / (20*21/2)</f>
        <v>70.748834285714295</v>
      </c>
      <c r="J1775" s="2">
        <f t="shared" si="218"/>
        <v>69.165034352455976</v>
      </c>
      <c r="K1775" s="2">
        <f t="shared" si="212"/>
        <v>66.749342979083309</v>
      </c>
    </row>
    <row r="1776" spans="1:11" ht="13.5" x14ac:dyDescent="0.25">
      <c r="A1776" s="3">
        <v>44600</v>
      </c>
      <c r="B1776" s="2">
        <v>71.062299999999993</v>
      </c>
      <c r="C1776" s="2">
        <f t="shared" si="213"/>
        <v>0.38909999999999911</v>
      </c>
      <c r="D1776" s="2">
        <f t="shared" si="214"/>
        <v>71.236959999999996</v>
      </c>
      <c r="E1776" s="2">
        <f t="shared" si="216"/>
        <v>71.091640000000012</v>
      </c>
      <c r="F1776" s="2">
        <f t="shared" si="217"/>
        <v>69.101289999999977</v>
      </c>
      <c r="G1776" s="2">
        <f t="shared" si="211"/>
        <v>65.56452400000002</v>
      </c>
      <c r="H1776" s="2">
        <f t="shared" si="215"/>
        <v>61.284241999999971</v>
      </c>
      <c r="I1776" s="2">
        <f t="array" ref="I1776">SUMPRODUCT(B1760:B1779, (ROW(B1760:B1779)-ROW(B1760)+1)) / (20*21/2)</f>
        <v>70.772089523809512</v>
      </c>
      <c r="J1776" s="2">
        <f t="shared" si="218"/>
        <v>69.345726318888737</v>
      </c>
      <c r="K1776" s="2">
        <f t="shared" si="212"/>
        <v>66.918478548531013</v>
      </c>
    </row>
    <row r="1777" spans="1:11" ht="13.5" x14ac:dyDescent="0.25">
      <c r="A1777" s="3">
        <v>44601</v>
      </c>
      <c r="B1777" s="2">
        <v>70.665199999999999</v>
      </c>
      <c r="C1777" s="2">
        <f t="shared" si="213"/>
        <v>-0.39709999999999468</v>
      </c>
      <c r="D1777" s="2">
        <f t="shared" si="214"/>
        <v>71.121020000000001</v>
      </c>
      <c r="E1777" s="2">
        <f t="shared" si="216"/>
        <v>70.932029999999997</v>
      </c>
      <c r="F1777" s="2">
        <f t="shared" si="217"/>
        <v>69.399069999999966</v>
      </c>
      <c r="G1777" s="2">
        <f t="shared" si="211"/>
        <v>65.691418000000013</v>
      </c>
      <c r="H1777" s="2">
        <f t="shared" si="215"/>
        <v>61.373973999999968</v>
      </c>
      <c r="I1777" s="2">
        <f t="array" ref="I1777">SUMPRODUCT(B1761:B1780, (ROW(B1761:B1780)-ROW(B1761)+1)) / (20*21/2)</f>
        <v>70.78588952380953</v>
      </c>
      <c r="J1777" s="2">
        <f t="shared" si="218"/>
        <v>69.471390478994579</v>
      </c>
      <c r="K1777" s="2">
        <f t="shared" si="212"/>
        <v>67.065408801529799</v>
      </c>
    </row>
    <row r="1778" spans="1:11" ht="13.5" x14ac:dyDescent="0.25">
      <c r="A1778" s="3">
        <v>44602</v>
      </c>
      <c r="B1778" s="2">
        <v>70.943200000000004</v>
      </c>
      <c r="C1778" s="2">
        <f t="shared" si="213"/>
        <v>0.2780000000000058</v>
      </c>
      <c r="D1778" s="2">
        <f t="shared" si="214"/>
        <v>70.938399999999987</v>
      </c>
      <c r="E1778" s="2">
        <f t="shared" si="216"/>
        <v>70.981270000000023</v>
      </c>
      <c r="F1778" s="2">
        <f t="shared" si="217"/>
        <v>69.714319999999972</v>
      </c>
      <c r="G1778" s="2">
        <f t="shared" ref="G1778:G1841" si="219">AVERAGE(B1729:B1778)</f>
        <v>65.831812000000014</v>
      </c>
      <c r="H1778" s="2">
        <f t="shared" si="215"/>
        <v>61.465095999999974</v>
      </c>
      <c r="I1778" s="2">
        <f t="array" ref="I1778">SUMPRODUCT(B1762:B1781, (ROW(B1762:B1781)-ROW(B1762)+1)) / (20*21/2)</f>
        <v>70.890552857142865</v>
      </c>
      <c r="J1778" s="2">
        <f t="shared" si="218"/>
        <v>69.611562814328423</v>
      </c>
      <c r="K1778" s="2">
        <f t="shared" si="212"/>
        <v>67.217479044607074</v>
      </c>
    </row>
    <row r="1779" spans="1:11" ht="13.5" x14ac:dyDescent="0.25">
      <c r="A1779" s="3">
        <v>44603</v>
      </c>
      <c r="B1779" s="2">
        <v>69.958500000000001</v>
      </c>
      <c r="C1779" s="2">
        <f t="shared" si="213"/>
        <v>-0.98470000000000368</v>
      </c>
      <c r="D1779" s="2">
        <f t="shared" si="214"/>
        <v>70.660480000000007</v>
      </c>
      <c r="E1779" s="2">
        <f t="shared" si="216"/>
        <v>70.90979999999999</v>
      </c>
      <c r="F1779" s="2">
        <f t="shared" si="217"/>
        <v>70.01209999999999</v>
      </c>
      <c r="G1779" s="2">
        <f t="shared" si="219"/>
        <v>65.94616000000002</v>
      </c>
      <c r="H1779" s="2">
        <f t="shared" si="215"/>
        <v>61.557320499999967</v>
      </c>
      <c r="I1779" s="2">
        <f t="array" ref="I1779">SUMPRODUCT(B1763:B1782, (ROW(B1763:B1782)-ROW(B1763)+1)) / (20*21/2)</f>
        <v>70.997869047619062</v>
      </c>
      <c r="J1779" s="2">
        <f t="shared" si="218"/>
        <v>69.644604451059053</v>
      </c>
      <c r="K1779" s="2">
        <f t="shared" ref="K1779:K1842" si="220">$K$4*B1779+(1-$K$4)*K1778</f>
        <v>67.324970062465624</v>
      </c>
    </row>
    <row r="1780" spans="1:11" ht="13.5" x14ac:dyDescent="0.25">
      <c r="A1780" s="3">
        <v>44606</v>
      </c>
      <c r="B1780" s="2">
        <v>70.156999999999996</v>
      </c>
      <c r="C1780" s="2">
        <f t="shared" si="213"/>
        <v>0.19849999999999568</v>
      </c>
      <c r="D1780" s="2">
        <f t="shared" si="214"/>
        <v>70.557240000000007</v>
      </c>
      <c r="E1780" s="2">
        <f t="shared" si="216"/>
        <v>70.9773</v>
      </c>
      <c r="F1780" s="2">
        <f t="shared" si="217"/>
        <v>70.288834999999992</v>
      </c>
      <c r="G1780" s="2">
        <f t="shared" si="219"/>
        <v>66.078772000000029</v>
      </c>
      <c r="H1780" s="2">
        <f t="shared" si="215"/>
        <v>61.655397499999964</v>
      </c>
      <c r="I1780" s="2">
        <f t="array" ref="I1780">SUMPRODUCT(B1764:B1783, (ROW(B1764:B1783)-ROW(B1764)+1)) / (20*21/2)</f>
        <v>71.04937000000001</v>
      </c>
      <c r="J1780" s="2">
        <f t="shared" si="218"/>
        <v>69.693404027148674</v>
      </c>
      <c r="K1780" s="2">
        <f t="shared" si="220"/>
        <v>67.43603006001598</v>
      </c>
    </row>
    <row r="1781" spans="1:11" ht="13.5" x14ac:dyDescent="0.25">
      <c r="A1781" s="3">
        <v>44607</v>
      </c>
      <c r="B1781" s="2">
        <v>71.387799999999999</v>
      </c>
      <c r="C1781" s="2">
        <f t="shared" si="213"/>
        <v>1.2308000000000021</v>
      </c>
      <c r="D1781" s="2">
        <f t="shared" si="214"/>
        <v>70.622340000000008</v>
      </c>
      <c r="E1781" s="2">
        <f t="shared" si="216"/>
        <v>70.929650000000009</v>
      </c>
      <c r="F1781" s="2">
        <f t="shared" si="217"/>
        <v>70.658079999999984</v>
      </c>
      <c r="G1781" s="2">
        <f t="shared" si="219"/>
        <v>66.236000000000033</v>
      </c>
      <c r="H1781" s="2">
        <f t="shared" si="215"/>
        <v>61.759628499999984</v>
      </c>
      <c r="I1781" s="2">
        <f t="array" ref="I1781">SUMPRODUCT(B1765:B1784, (ROW(B1765:B1784)-ROW(B1765)+1)) / (20*21/2)</f>
        <v>71.183155714285718</v>
      </c>
      <c r="J1781" s="2">
        <f t="shared" si="218"/>
        <v>69.854775072182136</v>
      </c>
      <c r="K1781" s="2">
        <f t="shared" si="220"/>
        <v>67.591001430211435</v>
      </c>
    </row>
    <row r="1782" spans="1:11" ht="13.5" x14ac:dyDescent="0.25">
      <c r="A1782" s="3">
        <v>44608</v>
      </c>
      <c r="B1782" s="2">
        <v>71.784899999999993</v>
      </c>
      <c r="C1782" s="2">
        <f t="shared" si="213"/>
        <v>0.39709999999999468</v>
      </c>
      <c r="D1782" s="2">
        <f t="shared" si="214"/>
        <v>70.846280000000007</v>
      </c>
      <c r="E1782" s="2">
        <f t="shared" si="216"/>
        <v>70.983649999999997</v>
      </c>
      <c r="F1782" s="2">
        <f t="shared" si="217"/>
        <v>70.918539999999979</v>
      </c>
      <c r="G1782" s="2">
        <f t="shared" si="219"/>
        <v>66.42658000000003</v>
      </c>
      <c r="H1782" s="2">
        <f t="shared" si="215"/>
        <v>61.865844999999979</v>
      </c>
      <c r="I1782" s="2">
        <f t="array" ref="I1782">SUMPRODUCT(B1766:B1785, (ROW(B1766:B1785)-ROW(B1766)+1)) / (20*21/2)</f>
        <v>71.422818571428564</v>
      </c>
      <c r="J1782" s="2">
        <f t="shared" si="218"/>
        <v>70.038596493879083</v>
      </c>
      <c r="K1782" s="2">
        <f t="shared" si="220"/>
        <v>67.755468040791385</v>
      </c>
    </row>
    <row r="1783" spans="1:11" ht="13.5" x14ac:dyDescent="0.25">
      <c r="A1783" s="3">
        <v>44609</v>
      </c>
      <c r="B1783" s="2">
        <v>71.459299999999999</v>
      </c>
      <c r="C1783" s="2">
        <f t="shared" si="213"/>
        <v>-0.32559999999999434</v>
      </c>
      <c r="D1783" s="2">
        <f t="shared" si="214"/>
        <v>70.949499999999986</v>
      </c>
      <c r="E1783" s="2">
        <f t="shared" si="216"/>
        <v>70.943950000000001</v>
      </c>
      <c r="F1783" s="2">
        <f t="shared" si="217"/>
        <v>71.158349999999999</v>
      </c>
      <c r="G1783" s="2">
        <f t="shared" si="219"/>
        <v>66.624942000000033</v>
      </c>
      <c r="H1783" s="2">
        <f t="shared" si="215"/>
        <v>61.98139699999998</v>
      </c>
      <c r="I1783" s="2">
        <f t="array" ref="I1783">SUMPRODUCT(B1767:B1786, (ROW(B1767:B1786)-ROW(B1767)+1)) / (20*21/2)</f>
        <v>71.626940000000005</v>
      </c>
      <c r="J1783" s="2">
        <f t="shared" si="218"/>
        <v>70.173901589700122</v>
      </c>
      <c r="K1783" s="2">
        <f t="shared" si="220"/>
        <v>67.900716352917215</v>
      </c>
    </row>
    <row r="1784" spans="1:11" ht="13.5" x14ac:dyDescent="0.25">
      <c r="A1784" s="3">
        <v>44610</v>
      </c>
      <c r="B1784" s="2">
        <v>72.563100000000006</v>
      </c>
      <c r="C1784" s="2">
        <f t="shared" si="213"/>
        <v>1.1038000000000068</v>
      </c>
      <c r="D1784" s="2">
        <f t="shared" si="214"/>
        <v>71.470420000000004</v>
      </c>
      <c r="E1784" s="2">
        <f t="shared" si="216"/>
        <v>71.065449999999998</v>
      </c>
      <c r="F1784" s="2">
        <f t="shared" si="217"/>
        <v>71.253640000000004</v>
      </c>
      <c r="G1784" s="2">
        <f t="shared" si="219"/>
        <v>66.845380000000034</v>
      </c>
      <c r="H1784" s="2">
        <f t="shared" si="215"/>
        <v>62.09523649999997</v>
      </c>
      <c r="I1784" s="2">
        <f t="array" ref="I1784">SUMPRODUCT(B1768:B1787, (ROW(B1768:B1787)-ROW(B1768)+1)) / (20*21/2)</f>
        <v>71.75127333333333</v>
      </c>
      <c r="J1784" s="2">
        <f t="shared" si="218"/>
        <v>70.401444295442971</v>
      </c>
      <c r="K1784" s="2">
        <f t="shared" si="220"/>
        <v>68.083554927312619</v>
      </c>
    </row>
    <row r="1785" spans="1:11" ht="13.5" x14ac:dyDescent="0.25">
      <c r="A1785" s="3">
        <v>44613</v>
      </c>
      <c r="B1785" s="2">
        <v>73.770099999999999</v>
      </c>
      <c r="C1785" s="2">
        <f t="shared" si="213"/>
        <v>1.2069999999999936</v>
      </c>
      <c r="D1785" s="2">
        <f t="shared" si="214"/>
        <v>72.193040000000011</v>
      </c>
      <c r="E1785" s="2">
        <f t="shared" si="216"/>
        <v>71.375139999999988</v>
      </c>
      <c r="F1785" s="2">
        <f t="shared" si="217"/>
        <v>71.309224999999998</v>
      </c>
      <c r="G1785" s="2">
        <f t="shared" si="219"/>
        <v>67.074076000000034</v>
      </c>
      <c r="H1785" s="2">
        <f t="shared" si="215"/>
        <v>62.207879999999975</v>
      </c>
      <c r="I1785" s="2">
        <f t="array" ref="I1785">SUMPRODUCT(B1769:B1788, (ROW(B1769:B1788)-ROW(B1769)+1)) / (20*21/2)</f>
        <v>71.677839523809524</v>
      </c>
      <c r="J1785" s="2">
        <f t="shared" si="218"/>
        <v>70.722268648257923</v>
      </c>
      <c r="K1785" s="2">
        <f t="shared" si="220"/>
        <v>68.306556694868988</v>
      </c>
    </row>
    <row r="1786" spans="1:11" ht="13.5" x14ac:dyDescent="0.25">
      <c r="A1786" s="3">
        <v>44614</v>
      </c>
      <c r="B1786" s="2">
        <v>73.452500000000001</v>
      </c>
      <c r="C1786" s="2">
        <f t="shared" si="213"/>
        <v>-0.31759999999999877</v>
      </c>
      <c r="D1786" s="2">
        <f t="shared" si="214"/>
        <v>72.605980000000002</v>
      </c>
      <c r="E1786" s="2">
        <f t="shared" si="216"/>
        <v>71.614159999999998</v>
      </c>
      <c r="F1786" s="2">
        <f t="shared" si="217"/>
        <v>71.352900000000005</v>
      </c>
      <c r="G1786" s="2">
        <f t="shared" si="219"/>
        <v>67.296420000000026</v>
      </c>
      <c r="H1786" s="2">
        <f t="shared" si="215"/>
        <v>62.318546499999968</v>
      </c>
      <c r="I1786" s="2">
        <f t="array" ref="I1786">SUMPRODUCT(B1770:B1789, (ROW(B1770:B1789)-ROW(B1770)+1)) / (20*21/2)</f>
        <v>71.7617442857143</v>
      </c>
      <c r="J1786" s="2">
        <f t="shared" si="218"/>
        <v>70.982290681757178</v>
      </c>
      <c r="K1786" s="2">
        <f t="shared" si="220"/>
        <v>68.508358393109418</v>
      </c>
    </row>
    <row r="1787" spans="1:11" ht="13.5" x14ac:dyDescent="0.25">
      <c r="A1787" s="3">
        <v>44615</v>
      </c>
      <c r="B1787" s="2">
        <v>72.6584</v>
      </c>
      <c r="C1787" s="2">
        <f t="shared" si="213"/>
        <v>-0.79410000000000025</v>
      </c>
      <c r="D1787" s="2">
        <f t="shared" si="214"/>
        <v>72.780680000000004</v>
      </c>
      <c r="E1787" s="2">
        <f t="shared" si="216"/>
        <v>71.813479999999998</v>
      </c>
      <c r="F1787" s="2">
        <f t="shared" si="217"/>
        <v>71.372755000000012</v>
      </c>
      <c r="G1787" s="2">
        <f t="shared" si="219"/>
        <v>67.48874600000002</v>
      </c>
      <c r="H1787" s="2">
        <f t="shared" si="215"/>
        <v>62.425242499999975</v>
      </c>
      <c r="I1787" s="2">
        <f t="array" ref="I1787">SUMPRODUCT(B1771:B1790, (ROW(B1771:B1790)-ROW(B1771)+1)) / (20*21/2)</f>
        <v>71.838086666666669</v>
      </c>
      <c r="J1787" s="2">
        <f t="shared" si="218"/>
        <v>71.141920140637438</v>
      </c>
      <c r="K1787" s="2">
        <f t="shared" si="220"/>
        <v>68.671105122791403</v>
      </c>
    </row>
    <row r="1788" spans="1:11" ht="13.5" x14ac:dyDescent="0.25">
      <c r="A1788" s="3">
        <v>44616</v>
      </c>
      <c r="B1788" s="2">
        <v>70.601699999999994</v>
      </c>
      <c r="C1788" s="2">
        <f t="shared" si="213"/>
        <v>-2.0567000000000064</v>
      </c>
      <c r="D1788" s="2">
        <f t="shared" si="214"/>
        <v>72.609160000000003</v>
      </c>
      <c r="E1788" s="2">
        <f t="shared" si="216"/>
        <v>71.779330000000002</v>
      </c>
      <c r="F1788" s="2">
        <f t="shared" si="217"/>
        <v>71.380300000000005</v>
      </c>
      <c r="G1788" s="2">
        <f t="shared" si="219"/>
        <v>67.630410000000026</v>
      </c>
      <c r="H1788" s="2">
        <f t="shared" si="215"/>
        <v>62.521654999999967</v>
      </c>
      <c r="I1788" s="2">
        <f t="array" ref="I1788">SUMPRODUCT(B1772:B1791, (ROW(B1772:B1791)-ROW(B1772)+1)) / (20*21/2)</f>
        <v>71.901194285714297</v>
      </c>
      <c r="J1788" s="2">
        <f t="shared" si="218"/>
        <v>71.090470603433872</v>
      </c>
      <c r="K1788" s="2">
        <f t="shared" si="220"/>
        <v>68.746814725819192</v>
      </c>
    </row>
    <row r="1789" spans="1:11" ht="13.5" x14ac:dyDescent="0.25">
      <c r="A1789" s="3">
        <v>44617</v>
      </c>
      <c r="B1789" s="2">
        <v>72.261300000000006</v>
      </c>
      <c r="C1789" s="2">
        <f t="shared" si="213"/>
        <v>1.6596000000000117</v>
      </c>
      <c r="D1789" s="2">
        <f t="shared" si="214"/>
        <v>72.5488</v>
      </c>
      <c r="E1789" s="2">
        <f t="shared" si="216"/>
        <v>72.009610000000009</v>
      </c>
      <c r="F1789" s="2">
        <f t="shared" si="217"/>
        <v>71.459705000000014</v>
      </c>
      <c r="G1789" s="2">
        <f t="shared" si="219"/>
        <v>67.805108000000018</v>
      </c>
      <c r="H1789" s="2">
        <f t="shared" si="215"/>
        <v>62.626365499999956</v>
      </c>
      <c r="I1789" s="2">
        <f t="array" ref="I1789">SUMPRODUCT(B1773:B1792, (ROW(B1773:B1792)-ROW(B1773)+1)) / (20*21/2)</f>
        <v>71.811163809523805</v>
      </c>
      <c r="J1789" s="2">
        <f t="shared" si="218"/>
        <v>71.20197816501161</v>
      </c>
      <c r="K1789" s="2">
        <f t="shared" si="220"/>
        <v>68.884637677747847</v>
      </c>
    </row>
    <row r="1790" spans="1:11" ht="13.5" x14ac:dyDescent="0.25">
      <c r="A1790" s="3">
        <v>44620</v>
      </c>
      <c r="B1790" s="2">
        <v>72.261300000000006</v>
      </c>
      <c r="C1790" s="2">
        <f t="shared" si="213"/>
        <v>0</v>
      </c>
      <c r="D1790" s="2">
        <f t="shared" si="214"/>
        <v>72.247039999999998</v>
      </c>
      <c r="E1790" s="2">
        <f t="shared" si="216"/>
        <v>72.220039999999997</v>
      </c>
      <c r="F1790" s="2">
        <f t="shared" si="217"/>
        <v>71.598670000000013</v>
      </c>
      <c r="G1790" s="2">
        <f t="shared" si="219"/>
        <v>68.011568000000011</v>
      </c>
      <c r="H1790" s="2">
        <f t="shared" si="215"/>
        <v>62.731075999999966</v>
      </c>
      <c r="I1790" s="2">
        <f t="array" ref="I1790">SUMPRODUCT(B1774:B1793, (ROW(B1774:B1793)-ROW(B1774)+1)) / (20*21/2)</f>
        <v>71.648227142857152</v>
      </c>
      <c r="J1790" s="2">
        <f t="shared" si="218"/>
        <v>71.302865958820036</v>
      </c>
      <c r="K1790" s="2">
        <f t="shared" si="220"/>
        <v>69.017055808032239</v>
      </c>
    </row>
    <row r="1791" spans="1:11" ht="13.5" x14ac:dyDescent="0.25">
      <c r="A1791" s="3">
        <v>44621</v>
      </c>
      <c r="B1791" s="2">
        <v>72.261300000000006</v>
      </c>
      <c r="C1791" s="2">
        <f t="shared" si="213"/>
        <v>0</v>
      </c>
      <c r="D1791" s="2">
        <f t="shared" si="214"/>
        <v>72.008799999999994</v>
      </c>
      <c r="E1791" s="2">
        <f t="shared" si="216"/>
        <v>72.307390000000012</v>
      </c>
      <c r="F1791" s="2">
        <f t="shared" si="217"/>
        <v>71.618520000000018</v>
      </c>
      <c r="G1791" s="2">
        <f t="shared" si="219"/>
        <v>68.186582000000016</v>
      </c>
      <c r="H1791" s="2">
        <f t="shared" si="215"/>
        <v>62.828088499999957</v>
      </c>
      <c r="I1791" s="2">
        <f t="array" ref="I1791">SUMPRODUCT(B1775:B1794, (ROW(B1775:B1794)-ROW(B1775)+1)) / (20*21/2)</f>
        <v>71.524953333333329</v>
      </c>
      <c r="J1791" s="2">
        <f t="shared" si="218"/>
        <v>71.394145391313373</v>
      </c>
      <c r="K1791" s="2">
        <f t="shared" si="220"/>
        <v>69.144281070462341</v>
      </c>
    </row>
    <row r="1792" spans="1:11" ht="13.5" x14ac:dyDescent="0.25">
      <c r="A1792" s="3">
        <v>44622</v>
      </c>
      <c r="B1792" s="2">
        <v>70.673199999999994</v>
      </c>
      <c r="C1792" s="2">
        <f t="shared" si="213"/>
        <v>-1.5881000000000114</v>
      </c>
      <c r="D1792" s="2">
        <f t="shared" si="214"/>
        <v>71.611760000000004</v>
      </c>
      <c r="E1792" s="2">
        <f t="shared" si="216"/>
        <v>72.196220000000011</v>
      </c>
      <c r="F1792" s="2">
        <f t="shared" si="217"/>
        <v>71.589934999999997</v>
      </c>
      <c r="G1792" s="2">
        <f t="shared" si="219"/>
        <v>68.361280000000022</v>
      </c>
      <c r="H1792" s="2">
        <f t="shared" si="215"/>
        <v>62.913233999999967</v>
      </c>
      <c r="I1792" s="2">
        <f t="array" ref="I1792">SUMPRODUCT(B1776:B1795, (ROW(B1776:B1795)-ROW(B1776)+1)) / (20*21/2)</f>
        <v>71.301286190476205</v>
      </c>
      <c r="J1792" s="2">
        <f t="shared" si="218"/>
        <v>71.325483925474003</v>
      </c>
      <c r="K1792" s="2">
        <f t="shared" si="220"/>
        <v>69.204238675542257</v>
      </c>
    </row>
    <row r="1793" spans="1:11" ht="13.5" x14ac:dyDescent="0.25">
      <c r="A1793" s="3">
        <v>44623</v>
      </c>
      <c r="B1793" s="2">
        <v>69.879099999999994</v>
      </c>
      <c r="C1793" s="2">
        <f t="shared" si="213"/>
        <v>-0.79410000000000025</v>
      </c>
      <c r="D1793" s="2">
        <f t="shared" si="214"/>
        <v>71.467240000000004</v>
      </c>
      <c r="E1793" s="2">
        <f t="shared" si="216"/>
        <v>72.038199999999989</v>
      </c>
      <c r="F1793" s="2">
        <f t="shared" si="217"/>
        <v>71.491074999999995</v>
      </c>
      <c r="G1793" s="2">
        <f t="shared" si="219"/>
        <v>68.520096000000024</v>
      </c>
      <c r="H1793" s="2">
        <f t="shared" si="215"/>
        <v>62.990520999999973</v>
      </c>
      <c r="I1793" s="2">
        <f t="array" ref="I1793">SUMPRODUCT(B1777:B1796, (ROW(B1777:B1796)-ROW(B1777)+1)) / (20*21/2)</f>
        <v>71.122991428571424</v>
      </c>
      <c r="J1793" s="2">
        <f t="shared" si="218"/>
        <v>71.187733075428866</v>
      </c>
      <c r="K1793" s="2">
        <f t="shared" si="220"/>
        <v>69.230703825521005</v>
      </c>
    </row>
    <row r="1794" spans="1:11" ht="13.5" x14ac:dyDescent="0.25">
      <c r="A1794" s="3">
        <v>44624</v>
      </c>
      <c r="B1794" s="2">
        <v>70.196700000000007</v>
      </c>
      <c r="C1794" s="2">
        <f t="shared" si="213"/>
        <v>0.31760000000001298</v>
      </c>
      <c r="D1794" s="2">
        <f t="shared" si="214"/>
        <v>71.054320000000004</v>
      </c>
      <c r="E1794" s="2">
        <f t="shared" si="216"/>
        <v>71.801559999999995</v>
      </c>
      <c r="F1794" s="2">
        <f t="shared" si="217"/>
        <v>71.433504999999997</v>
      </c>
      <c r="G1794" s="2">
        <f t="shared" si="219"/>
        <v>68.669382000000027</v>
      </c>
      <c r="H1794" s="2">
        <f t="shared" si="215"/>
        <v>63.075188999999973</v>
      </c>
      <c r="I1794" s="2">
        <f t="array" ref="I1794">SUMPRODUCT(B1778:B1797, (ROW(B1778:B1797)-ROW(B1778)+1)) / (20*21/2)</f>
        <v>71.058107619047618</v>
      </c>
      <c r="J1794" s="2">
        <f t="shared" si="218"/>
        <v>71.093348973007068</v>
      </c>
      <c r="K1794" s="2">
        <f t="shared" si="220"/>
        <v>69.268586028441746</v>
      </c>
    </row>
    <row r="1795" spans="1:11" ht="13.5" x14ac:dyDescent="0.25">
      <c r="A1795" s="3">
        <v>44627</v>
      </c>
      <c r="B1795" s="2">
        <v>69.084999999999994</v>
      </c>
      <c r="C1795" s="2">
        <f t="shared" si="213"/>
        <v>-1.1117000000000132</v>
      </c>
      <c r="D1795" s="2">
        <f t="shared" si="214"/>
        <v>70.419060000000002</v>
      </c>
      <c r="E1795" s="2">
        <f t="shared" si="216"/>
        <v>71.33305</v>
      </c>
      <c r="F1795" s="2">
        <f t="shared" si="217"/>
        <v>71.354094999999987</v>
      </c>
      <c r="G1795" s="2">
        <f t="shared" si="219"/>
        <v>68.788494000000014</v>
      </c>
      <c r="H1795" s="2">
        <f t="shared" si="215"/>
        <v>63.148583499999965</v>
      </c>
      <c r="I1795" s="2">
        <f t="array" ref="I1795">SUMPRODUCT(B1779:B1798, (ROW(B1779:B1798)-ROW(B1779)+1)) / (20*21/2)</f>
        <v>71.001125714285692</v>
      </c>
      <c r="J1795" s="2">
        <f t="shared" si="218"/>
        <v>70.902077642244492</v>
      </c>
      <c r="K1795" s="2">
        <f t="shared" si="220"/>
        <v>69.261386576345984</v>
      </c>
    </row>
    <row r="1796" spans="1:11" ht="13.5" x14ac:dyDescent="0.25">
      <c r="A1796" s="3">
        <v>44628</v>
      </c>
      <c r="B1796" s="2">
        <v>69.481999999999999</v>
      </c>
      <c r="C1796" s="2">
        <f t="shared" ref="C1796:C1859" si="221">B1796-B1795</f>
        <v>0.39700000000000557</v>
      </c>
      <c r="D1796" s="2">
        <f t="shared" si="214"/>
        <v>69.863200000000006</v>
      </c>
      <c r="E1796" s="2">
        <f t="shared" si="216"/>
        <v>70.936000000000007</v>
      </c>
      <c r="F1796" s="2">
        <f t="shared" si="217"/>
        <v>71.275079999999974</v>
      </c>
      <c r="G1796" s="2">
        <f t="shared" si="219"/>
        <v>68.878860000000017</v>
      </c>
      <c r="H1796" s="2">
        <f t="shared" si="215"/>
        <v>63.218014499999974</v>
      </c>
      <c r="I1796" s="2">
        <f t="array" ref="I1796">SUMPRODUCT(B1780:B1799, (ROW(B1780:B1799)-ROW(B1780)+1)) / (20*21/2)</f>
        <v>71.119372380952385</v>
      </c>
      <c r="J1796" s="2">
        <f t="shared" si="218"/>
        <v>70.766832152506922</v>
      </c>
      <c r="K1796" s="2">
        <f t="shared" si="220"/>
        <v>69.270038083155953</v>
      </c>
    </row>
    <row r="1797" spans="1:11" ht="13.5" x14ac:dyDescent="0.25">
      <c r="A1797" s="3">
        <v>44629</v>
      </c>
      <c r="B1797" s="2">
        <v>70.593800000000002</v>
      </c>
      <c r="C1797" s="2">
        <f t="shared" si="221"/>
        <v>1.1118000000000023</v>
      </c>
      <c r="D1797" s="2">
        <f t="shared" si="214"/>
        <v>69.847319999999996</v>
      </c>
      <c r="E1797" s="2">
        <f t="shared" si="216"/>
        <v>70.72954</v>
      </c>
      <c r="F1797" s="2">
        <f t="shared" si="217"/>
        <v>71.271510000000006</v>
      </c>
      <c r="G1797" s="2">
        <f t="shared" si="219"/>
        <v>69.027990000000003</v>
      </c>
      <c r="H1797" s="2">
        <f t="shared" si="215"/>
        <v>63.291060499999979</v>
      </c>
      <c r="I1797" s="2">
        <f t="array" ref="I1797">SUMPRODUCT(B1781:B1800, (ROW(B1781:B1800)-ROW(B1781)+1)) / (20*21/2)</f>
        <v>71.127194761904775</v>
      </c>
      <c r="J1797" s="2">
        <f t="shared" si="218"/>
        <v>70.750352899887218</v>
      </c>
      <c r="K1797" s="2">
        <f t="shared" si="220"/>
        <v>69.321950315189056</v>
      </c>
    </row>
    <row r="1798" spans="1:11" ht="13.5" x14ac:dyDescent="0.25">
      <c r="A1798" s="3">
        <v>44630</v>
      </c>
      <c r="B1798" s="2">
        <v>70.673199999999994</v>
      </c>
      <c r="C1798" s="2">
        <f t="shared" si="221"/>
        <v>7.9399999999992588E-2</v>
      </c>
      <c r="D1798" s="2">
        <f t="shared" ref="D1798:D1861" si="222">AVERAGE(B1794:B1798)</f>
        <v>70.006140000000002</v>
      </c>
      <c r="E1798" s="2">
        <f t="shared" si="216"/>
        <v>70.736689999999996</v>
      </c>
      <c r="F1798" s="2">
        <f t="shared" si="217"/>
        <v>71.258009999999999</v>
      </c>
      <c r="G1798" s="2">
        <f t="shared" si="219"/>
        <v>69.170926000000009</v>
      </c>
      <c r="H1798" s="2">
        <f t="shared" si="215"/>
        <v>63.364503499999955</v>
      </c>
      <c r="I1798" s="2">
        <f t="array" ref="I1798">SUMPRODUCT(B1782:B1801, (ROW(B1782:B1801)-ROW(B1782)+1)) / (20*21/2)</f>
        <v>71.060720952380962</v>
      </c>
      <c r="J1798" s="2">
        <f t="shared" si="218"/>
        <v>70.743005004659864</v>
      </c>
      <c r="K1798" s="2">
        <f t="shared" si="220"/>
        <v>69.374940498907137</v>
      </c>
    </row>
    <row r="1799" spans="1:11" ht="13.5" x14ac:dyDescent="0.25">
      <c r="A1799" s="3">
        <v>44631</v>
      </c>
      <c r="B1799" s="2">
        <v>72.499600000000001</v>
      </c>
      <c r="C1799" s="2">
        <f t="shared" si="221"/>
        <v>1.8264000000000067</v>
      </c>
      <c r="D1799" s="2">
        <f t="shared" si="222"/>
        <v>70.466719999999995</v>
      </c>
      <c r="E1799" s="2">
        <f t="shared" si="216"/>
        <v>70.76052</v>
      </c>
      <c r="F1799" s="2">
        <f t="shared" si="217"/>
        <v>71.385065000000012</v>
      </c>
      <c r="G1799" s="2">
        <f t="shared" si="219"/>
        <v>69.334508</v>
      </c>
      <c r="H1799" s="2">
        <f t="shared" si="215"/>
        <v>63.44319099999997</v>
      </c>
      <c r="I1799" s="2">
        <f t="array" ref="I1799">SUMPRODUCT(B1783:B1802, (ROW(B1783:B1802)-ROW(B1783)+1)) / (20*21/2)</f>
        <v>71.038862380952381</v>
      </c>
      <c r="J1799" s="2">
        <f t="shared" si="218"/>
        <v>70.910299766120829</v>
      </c>
      <c r="K1799" s="2">
        <f t="shared" si="220"/>
        <v>69.497476165616661</v>
      </c>
    </row>
    <row r="1800" spans="1:11" ht="13.5" x14ac:dyDescent="0.25">
      <c r="A1800" s="3">
        <v>44634</v>
      </c>
      <c r="B1800" s="2">
        <v>71.467200000000005</v>
      </c>
      <c r="C1800" s="2">
        <f t="shared" si="221"/>
        <v>-1.0323999999999955</v>
      </c>
      <c r="D1800" s="2">
        <f t="shared" si="222"/>
        <v>70.943160000000006</v>
      </c>
      <c r="E1800" s="2">
        <f t="shared" si="216"/>
        <v>70.681110000000004</v>
      </c>
      <c r="F1800" s="2">
        <f t="shared" si="217"/>
        <v>71.450575000000001</v>
      </c>
      <c r="G1800" s="2">
        <f t="shared" si="219"/>
        <v>69.493324000000001</v>
      </c>
      <c r="H1800" s="2">
        <f t="shared" si="215"/>
        <v>63.520603999999963</v>
      </c>
      <c r="I1800" s="2">
        <f t="array" ref="I1800">SUMPRODUCT(B1784:B1803, (ROW(B1784:B1803)-ROW(B1784)+1)) / (20*21/2)</f>
        <v>71.031182857142852</v>
      </c>
      <c r="J1800" s="2">
        <f t="shared" si="218"/>
        <v>70.96333788363313</v>
      </c>
      <c r="K1800" s="2">
        <f t="shared" si="220"/>
        <v>69.574720237553265</v>
      </c>
    </row>
    <row r="1801" spans="1:11" ht="13.5" x14ac:dyDescent="0.25">
      <c r="A1801" s="3">
        <v>44635</v>
      </c>
      <c r="B1801" s="2">
        <v>70.752600000000001</v>
      </c>
      <c r="C1801" s="2">
        <f t="shared" si="221"/>
        <v>-0.71460000000000434</v>
      </c>
      <c r="D1801" s="2">
        <f t="shared" si="222"/>
        <v>71.197280000000006</v>
      </c>
      <c r="E1801" s="2">
        <f t="shared" si="216"/>
        <v>70.53024000000002</v>
      </c>
      <c r="F1801" s="2">
        <f t="shared" si="217"/>
        <v>71.418815000000023</v>
      </c>
      <c r="G1801" s="2">
        <f t="shared" si="219"/>
        <v>69.637848000000005</v>
      </c>
      <c r="H1801" s="2">
        <f t="shared" si="215"/>
        <v>63.596387999999955</v>
      </c>
      <c r="I1801" s="2">
        <f t="array" ref="I1801">SUMPRODUCT(B1785:B1804, (ROW(B1785:B1804)-ROW(B1785)+1)) / (20*21/2)</f>
        <v>70.963726666666673</v>
      </c>
      <c r="J1801" s="2">
        <f t="shared" si="218"/>
        <v>70.943267609001396</v>
      </c>
      <c r="K1801" s="2">
        <f t="shared" si="220"/>
        <v>69.620911600786471</v>
      </c>
    </row>
    <row r="1802" spans="1:11" ht="13.5" x14ac:dyDescent="0.25">
      <c r="A1802" s="3">
        <v>44636</v>
      </c>
      <c r="B1802" s="2">
        <v>71.189300000000003</v>
      </c>
      <c r="C1802" s="2">
        <f t="shared" si="221"/>
        <v>0.43670000000000186</v>
      </c>
      <c r="D1802" s="2">
        <f t="shared" si="222"/>
        <v>71.316380000000009</v>
      </c>
      <c r="E1802" s="2">
        <f t="shared" si="216"/>
        <v>70.581850000000003</v>
      </c>
      <c r="F1802" s="2">
        <f t="shared" si="217"/>
        <v>71.389035000000007</v>
      </c>
      <c r="G1802" s="2">
        <f t="shared" si="219"/>
        <v>69.791105999999999</v>
      </c>
      <c r="H1802" s="2">
        <f t="shared" ref="H1802:H1865" si="223">AVERAGE(B1603:B1802)</f>
        <v>63.676026999999948</v>
      </c>
      <c r="I1802" s="2">
        <f t="array" ref="I1802">SUMPRODUCT(B1786:B1805, (ROW(B1786:B1805)-ROW(B1786)+1)) / (20*21/2)</f>
        <v>70.980889047619058</v>
      </c>
      <c r="J1802" s="2">
        <f t="shared" si="218"/>
        <v>70.966699265286977</v>
      </c>
      <c r="K1802" s="2">
        <f t="shared" si="220"/>
        <v>69.682417028206615</v>
      </c>
    </row>
    <row r="1803" spans="1:11" ht="13.5" x14ac:dyDescent="0.25">
      <c r="A1803" s="3">
        <v>44637</v>
      </c>
      <c r="B1803" s="2">
        <v>71.308400000000006</v>
      </c>
      <c r="C1803" s="2">
        <f t="shared" si="221"/>
        <v>0.11910000000000309</v>
      </c>
      <c r="D1803" s="2">
        <f t="shared" si="222"/>
        <v>71.443420000000003</v>
      </c>
      <c r="E1803" s="2">
        <f t="shared" si="216"/>
        <v>70.724779999999996</v>
      </c>
      <c r="F1803" s="2">
        <f t="shared" si="217"/>
        <v>71.381490000000014</v>
      </c>
      <c r="G1803" s="2">
        <f t="shared" si="219"/>
        <v>69.947062000000003</v>
      </c>
      <c r="H1803" s="2">
        <f t="shared" si="223"/>
        <v>63.754589999999951</v>
      </c>
      <c r="I1803" s="2">
        <f t="array" ref="I1803">SUMPRODUCT(B1787:B1806, (ROW(B1787:B1806)-ROW(B1787)+1)) / (20*21/2)</f>
        <v>71.009017619047626</v>
      </c>
      <c r="J1803" s="2">
        <f t="shared" si="218"/>
        <v>70.999242192402505</v>
      </c>
      <c r="K1803" s="2">
        <f t="shared" si="220"/>
        <v>69.746181066316169</v>
      </c>
    </row>
    <row r="1804" spans="1:11" ht="13.5" x14ac:dyDescent="0.25">
      <c r="A1804" s="3">
        <v>44638</v>
      </c>
      <c r="B1804" s="2">
        <v>70.673199999999994</v>
      </c>
      <c r="C1804" s="2">
        <f t="shared" si="221"/>
        <v>-0.63520000000001176</v>
      </c>
      <c r="D1804" s="2">
        <f t="shared" si="222"/>
        <v>71.078140000000005</v>
      </c>
      <c r="E1804" s="2">
        <f t="shared" ref="E1804:E1867" si="224">AVERAGE(B1795:B1804)</f>
        <v>70.77243</v>
      </c>
      <c r="F1804" s="2">
        <f t="shared" si="217"/>
        <v>71.28699499999999</v>
      </c>
      <c r="G1804" s="2">
        <f t="shared" si="219"/>
        <v>70.104926000000006</v>
      </c>
      <c r="H1804" s="2">
        <f t="shared" si="223"/>
        <v>63.829976999999936</v>
      </c>
      <c r="I1804" s="2">
        <f t="array" ref="I1804">SUMPRODUCT(B1788:B1807, (ROW(B1788:B1807)-ROW(B1788)+1)) / (20*21/2)</f>
        <v>70.910476190476189</v>
      </c>
      <c r="J1804" s="2">
        <f t="shared" si="218"/>
        <v>70.968190555030844</v>
      </c>
      <c r="K1804" s="2">
        <f t="shared" si="220"/>
        <v>69.782534749990049</v>
      </c>
    </row>
    <row r="1805" spans="1:11" ht="13.5" x14ac:dyDescent="0.25">
      <c r="A1805" s="3">
        <v>44641</v>
      </c>
      <c r="B1805" s="2">
        <v>71.467200000000005</v>
      </c>
      <c r="C1805" s="2">
        <f t="shared" si="221"/>
        <v>0.79400000000001114</v>
      </c>
      <c r="D1805" s="2">
        <f t="shared" si="222"/>
        <v>71.078139999999991</v>
      </c>
      <c r="E1805" s="2">
        <f t="shared" si="224"/>
        <v>71.010649999999998</v>
      </c>
      <c r="F1805" s="2">
        <f t="shared" si="217"/>
        <v>71.171850000000006</v>
      </c>
      <c r="G1805" s="2">
        <f t="shared" si="219"/>
        <v>70.247860000000003</v>
      </c>
      <c r="H1805" s="2">
        <f t="shared" si="223"/>
        <v>63.909100499999923</v>
      </c>
      <c r="I1805" s="2">
        <f t="array" ref="I1805">SUMPRODUCT(B1789:B1808, (ROW(B1789:B1808)-ROW(B1789)+1)) / (20*21/2)</f>
        <v>70.809289523809525</v>
      </c>
      <c r="J1805" s="2">
        <f t="shared" si="218"/>
        <v>71.015715264075524</v>
      </c>
      <c r="K1805" s="2">
        <f t="shared" si="220"/>
        <v>69.848600053912008</v>
      </c>
    </row>
    <row r="1806" spans="1:11" ht="13.5" x14ac:dyDescent="0.25">
      <c r="A1806" s="3">
        <v>44642</v>
      </c>
      <c r="B1806" s="2">
        <v>71.467200000000005</v>
      </c>
      <c r="C1806" s="2">
        <f t="shared" si="221"/>
        <v>0</v>
      </c>
      <c r="D1806" s="2">
        <f t="shared" si="222"/>
        <v>71.221059999999994</v>
      </c>
      <c r="E1806" s="2">
        <f t="shared" si="224"/>
        <v>71.20917</v>
      </c>
      <c r="F1806" s="2">
        <f t="shared" si="217"/>
        <v>71.072584999999989</v>
      </c>
      <c r="G1806" s="2">
        <f t="shared" si="219"/>
        <v>70.392382000000012</v>
      </c>
      <c r="H1806" s="2">
        <f t="shared" si="223"/>
        <v>63.988223999999924</v>
      </c>
      <c r="I1806" s="2">
        <f t="array" ref="I1806">SUMPRODUCT(B1790:B1809, (ROW(B1790:B1809)-ROW(B1790)+1)) / (20*21/2)</f>
        <v>70.757677142857148</v>
      </c>
      <c r="J1806" s="2">
        <f t="shared" si="218"/>
        <v>71.05871381035405</v>
      </c>
      <c r="K1806" s="2">
        <f t="shared" si="220"/>
        <v>69.912074561601742</v>
      </c>
    </row>
    <row r="1807" spans="1:11" ht="13.5" x14ac:dyDescent="0.25">
      <c r="A1807" s="3">
        <v>44643</v>
      </c>
      <c r="B1807" s="2">
        <v>70.037899999999993</v>
      </c>
      <c r="C1807" s="2">
        <f t="shared" si="221"/>
        <v>-1.429300000000012</v>
      </c>
      <c r="D1807" s="2">
        <f t="shared" si="222"/>
        <v>70.990780000000001</v>
      </c>
      <c r="E1807" s="2">
        <f t="shared" si="224"/>
        <v>71.153580000000005</v>
      </c>
      <c r="F1807" s="2">
        <f t="shared" si="217"/>
        <v>70.94156000000001</v>
      </c>
      <c r="G1807" s="2">
        <f t="shared" si="219"/>
        <v>70.498948000000013</v>
      </c>
      <c r="H1807" s="2">
        <f t="shared" si="223"/>
        <v>64.054602999999929</v>
      </c>
      <c r="I1807" s="2">
        <f t="array" ref="I1807">SUMPRODUCT(B1791:B1810, (ROW(B1791:B1810)-ROW(B1791)+1)) / (20*21/2)</f>
        <v>70.668968571428579</v>
      </c>
      <c r="J1807" s="2">
        <f t="shared" si="218"/>
        <v>70.961493447463184</v>
      </c>
      <c r="K1807" s="2">
        <f t="shared" si="220"/>
        <v>69.91700889251932</v>
      </c>
    </row>
    <row r="1808" spans="1:11" ht="13.5" x14ac:dyDescent="0.25">
      <c r="A1808" s="3">
        <v>44644</v>
      </c>
      <c r="B1808" s="2">
        <v>69.879099999999994</v>
      </c>
      <c r="C1808" s="2">
        <f t="shared" si="221"/>
        <v>-0.15879999999999939</v>
      </c>
      <c r="D1808" s="2">
        <f t="shared" si="222"/>
        <v>70.704919999999987</v>
      </c>
      <c r="E1808" s="2">
        <f t="shared" si="224"/>
        <v>71.074170000000009</v>
      </c>
      <c r="F1808" s="2">
        <f t="shared" si="217"/>
        <v>70.905429999999996</v>
      </c>
      <c r="G1808" s="2">
        <f t="shared" si="219"/>
        <v>70.603766000000007</v>
      </c>
      <c r="H1808" s="2">
        <f t="shared" si="223"/>
        <v>64.12022649999993</v>
      </c>
      <c r="I1808" s="2">
        <f t="array" ref="I1808">SUMPRODUCT(B1792:B1811, (ROW(B1792:B1811)-ROW(B1792)+1)) / (20*21/2)</f>
        <v>70.610508571428568</v>
      </c>
      <c r="J1808" s="2">
        <f t="shared" si="218"/>
        <v>70.858408357228598</v>
      </c>
      <c r="K1808" s="2">
        <f t="shared" si="220"/>
        <v>69.915522269283272</v>
      </c>
    </row>
    <row r="1809" spans="1:11" ht="13.5" x14ac:dyDescent="0.25">
      <c r="A1809" s="3">
        <v>44645</v>
      </c>
      <c r="B1809" s="2">
        <v>70.363500000000002</v>
      </c>
      <c r="C1809" s="2">
        <f t="shared" si="221"/>
        <v>0.48440000000000794</v>
      </c>
      <c r="D1809" s="2">
        <f t="shared" si="222"/>
        <v>70.642979999999994</v>
      </c>
      <c r="E1809" s="2">
        <f t="shared" si="224"/>
        <v>70.860560000000007</v>
      </c>
      <c r="F1809" s="2">
        <f t="shared" si="217"/>
        <v>70.810540000000017</v>
      </c>
      <c r="G1809" s="2">
        <f t="shared" si="219"/>
        <v>70.730978000000007</v>
      </c>
      <c r="H1809" s="2">
        <f t="shared" si="223"/>
        <v>64.188271999999927</v>
      </c>
      <c r="I1809" s="2">
        <f t="array" ref="I1809">SUMPRODUCT(B1793:B1812, (ROW(B1793:B1812)-ROW(B1793)+1)) / (20*21/2)</f>
        <v>70.558666190476188</v>
      </c>
      <c r="J1809" s="2">
        <f t="shared" si="218"/>
        <v>70.811274227968738</v>
      </c>
      <c r="K1809" s="2">
        <f t="shared" si="220"/>
        <v>69.933090023429031</v>
      </c>
    </row>
    <row r="1810" spans="1:11" ht="13.5" x14ac:dyDescent="0.25">
      <c r="A1810" s="3">
        <v>44648</v>
      </c>
      <c r="B1810" s="2">
        <v>69.879099999999994</v>
      </c>
      <c r="C1810" s="2">
        <f t="shared" si="221"/>
        <v>-0.48440000000000794</v>
      </c>
      <c r="D1810" s="2">
        <f t="shared" si="222"/>
        <v>70.325360000000003</v>
      </c>
      <c r="E1810" s="2">
        <f t="shared" si="224"/>
        <v>70.70174999999999</v>
      </c>
      <c r="F1810" s="2">
        <f t="shared" si="217"/>
        <v>70.691430000000011</v>
      </c>
      <c r="G1810" s="2">
        <f t="shared" si="219"/>
        <v>70.836114000000009</v>
      </c>
      <c r="H1810" s="2">
        <f t="shared" si="223"/>
        <v>64.253895499999942</v>
      </c>
      <c r="I1810" s="2">
        <f t="array" ref="I1810">SUMPRODUCT(B1794:B1813, (ROW(B1794:B1813)-ROW(B1794)+1)) / (20*21/2)</f>
        <v>70.502287142857142</v>
      </c>
      <c r="J1810" s="2">
        <f t="shared" si="218"/>
        <v>70.722495730066953</v>
      </c>
      <c r="K1810" s="2">
        <f t="shared" si="220"/>
        <v>69.930972767608296</v>
      </c>
    </row>
    <row r="1811" spans="1:11" ht="13.5" x14ac:dyDescent="0.25">
      <c r="A1811" s="3">
        <v>44649</v>
      </c>
      <c r="B1811" s="2">
        <v>70.077600000000004</v>
      </c>
      <c r="C1811" s="2">
        <f t="shared" si="221"/>
        <v>0.19850000000000989</v>
      </c>
      <c r="D1811" s="2">
        <f t="shared" si="222"/>
        <v>70.047439999999995</v>
      </c>
      <c r="E1811" s="2">
        <f t="shared" si="224"/>
        <v>70.634249999999994</v>
      </c>
      <c r="F1811" s="2">
        <f t="shared" si="217"/>
        <v>70.582245000000015</v>
      </c>
      <c r="G1811" s="2">
        <f t="shared" si="219"/>
        <v>70.957608000000008</v>
      </c>
      <c r="H1811" s="2">
        <f t="shared" si="223"/>
        <v>64.320511499999924</v>
      </c>
      <c r="I1811" s="2">
        <f t="array" ref="I1811">SUMPRODUCT(B1795:B1814, (ROW(B1795:B1814)-ROW(B1795)+1)) / (20*21/2)</f>
        <v>70.445529999999991</v>
      </c>
      <c r="J1811" s="2">
        <f t="shared" si="218"/>
        <v>70.66107708910819</v>
      </c>
      <c r="K1811" s="2">
        <f t="shared" si="220"/>
        <v>69.936722855153064</v>
      </c>
    </row>
    <row r="1812" spans="1:11" ht="13.5" x14ac:dyDescent="0.25">
      <c r="A1812" s="3">
        <v>44650</v>
      </c>
      <c r="B1812" s="2">
        <v>70.037899999999993</v>
      </c>
      <c r="C1812" s="2">
        <f t="shared" si="221"/>
        <v>-3.9700000000010505E-2</v>
      </c>
      <c r="D1812" s="2">
        <f t="shared" si="222"/>
        <v>70.047439999999995</v>
      </c>
      <c r="E1812" s="2">
        <f t="shared" si="224"/>
        <v>70.519109999999984</v>
      </c>
      <c r="F1812" s="2">
        <f t="shared" ref="F1812:F1875" si="225">AVERAGE(B1793:B1812)</f>
        <v>70.550480000000007</v>
      </c>
      <c r="G1812" s="2">
        <f t="shared" si="219"/>
        <v>71.026852000000005</v>
      </c>
      <c r="H1812" s="2">
        <f t="shared" si="223"/>
        <v>64.390816999999927</v>
      </c>
      <c r="I1812" s="2">
        <f t="array" ref="I1812">SUMPRODUCT(B1796:B1815, (ROW(B1796:B1815)-ROW(B1796)+1)) / (20*21/2)</f>
        <v>70.343021428571433</v>
      </c>
      <c r="J1812" s="2">
        <f t="shared" si="218"/>
        <v>70.6017268901455</v>
      </c>
      <c r="K1812" s="2">
        <f t="shared" si="220"/>
        <v>69.940690586323541</v>
      </c>
    </row>
    <row r="1813" spans="1:11" ht="13.5" x14ac:dyDescent="0.25">
      <c r="A1813" s="3">
        <v>44651</v>
      </c>
      <c r="B1813" s="2">
        <v>69.958500000000001</v>
      </c>
      <c r="C1813" s="2">
        <f t="shared" si="221"/>
        <v>-7.9399999999992588E-2</v>
      </c>
      <c r="D1813" s="2">
        <f t="shared" si="222"/>
        <v>70.063320000000004</v>
      </c>
      <c r="E1813" s="2">
        <f t="shared" si="224"/>
        <v>70.384119999999996</v>
      </c>
      <c r="F1813" s="2">
        <f t="shared" si="225"/>
        <v>70.554450000000003</v>
      </c>
      <c r="G1813" s="2">
        <f t="shared" si="219"/>
        <v>71.092760000000013</v>
      </c>
      <c r="H1813" s="2">
        <f t="shared" si="223"/>
        <v>64.457576499999917</v>
      </c>
      <c r="I1813" s="2">
        <f t="array" ref="I1813">SUMPRODUCT(B1797:B1816, (ROW(B1797:B1816)-ROW(B1797)+1)) / (20*21/2)</f>
        <v>70.013326190476192</v>
      </c>
      <c r="J1813" s="2">
        <f t="shared" ref="J1813:J1876" si="226">$J$4*B1813+J1812*(1-$J$4)</f>
        <v>70.540467186322118</v>
      </c>
      <c r="K1813" s="2">
        <f t="shared" si="220"/>
        <v>69.941388994703019</v>
      </c>
    </row>
    <row r="1814" spans="1:11" ht="13.5" x14ac:dyDescent="0.25">
      <c r="A1814" s="3">
        <v>44652</v>
      </c>
      <c r="B1814" s="2">
        <v>69.958500000000001</v>
      </c>
      <c r="C1814" s="2">
        <f t="shared" si="221"/>
        <v>0</v>
      </c>
      <c r="D1814" s="2">
        <f t="shared" si="222"/>
        <v>69.982320000000001</v>
      </c>
      <c r="E1814" s="2">
        <f t="shared" si="224"/>
        <v>70.312649999999991</v>
      </c>
      <c r="F1814" s="2">
        <f t="shared" si="225"/>
        <v>70.542540000000002</v>
      </c>
      <c r="G1814" s="2">
        <f t="shared" si="219"/>
        <v>71.078784000000013</v>
      </c>
      <c r="H1814" s="2">
        <f t="shared" si="223"/>
        <v>64.52433599999992</v>
      </c>
      <c r="I1814" s="2">
        <f t="array" ref="I1814">SUMPRODUCT(B1798:B1817, (ROW(B1798:B1817)-ROW(B1798)+1)) / (20*21/2)</f>
        <v>69.505908095238084</v>
      </c>
      <c r="J1814" s="2">
        <f t="shared" si="226"/>
        <v>70.485041740005727</v>
      </c>
      <c r="K1814" s="2">
        <f t="shared" si="220"/>
        <v>69.942060014518589</v>
      </c>
    </row>
    <row r="1815" spans="1:11" ht="13.5" x14ac:dyDescent="0.25">
      <c r="A1815" s="3">
        <v>44655</v>
      </c>
      <c r="B1815" s="2">
        <v>69.466200000000001</v>
      </c>
      <c r="C1815" s="2">
        <f t="shared" si="221"/>
        <v>-0.49230000000000018</v>
      </c>
      <c r="D1815" s="2">
        <f t="shared" si="222"/>
        <v>69.899740000000008</v>
      </c>
      <c r="E1815" s="2">
        <f t="shared" si="224"/>
        <v>70.112549999999985</v>
      </c>
      <c r="F1815" s="2">
        <f t="shared" si="225"/>
        <v>70.561600000000013</v>
      </c>
      <c r="G1815" s="2">
        <f t="shared" si="219"/>
        <v>71.01494000000001</v>
      </c>
      <c r="H1815" s="2">
        <f t="shared" si="223"/>
        <v>64.589799999999926</v>
      </c>
      <c r="I1815" s="2">
        <f t="array" ref="I1815">SUMPRODUCT(B1799:B1818, (ROW(B1799:B1818)-ROW(B1799)+1)) / (20*21/2)</f>
        <v>68.873324285714276</v>
      </c>
      <c r="J1815" s="2">
        <f t="shared" si="226"/>
        <v>70.388009193338519</v>
      </c>
      <c r="K1815" s="2">
        <f t="shared" si="220"/>
        <v>69.923398837478658</v>
      </c>
    </row>
    <row r="1816" spans="1:11" ht="13.5" x14ac:dyDescent="0.25">
      <c r="A1816" s="3">
        <v>44656</v>
      </c>
      <c r="B1816" s="2">
        <v>67.099800000000002</v>
      </c>
      <c r="C1816" s="2">
        <f t="shared" si="221"/>
        <v>-2.3663999999999987</v>
      </c>
      <c r="D1816" s="2">
        <f t="shared" si="222"/>
        <v>69.304180000000002</v>
      </c>
      <c r="E1816" s="2">
        <f t="shared" si="224"/>
        <v>69.675809999999984</v>
      </c>
      <c r="F1816" s="2">
        <f t="shared" si="225"/>
        <v>70.442490000000006</v>
      </c>
      <c r="G1816" s="2">
        <f t="shared" si="219"/>
        <v>70.905356000000012</v>
      </c>
      <c r="H1816" s="2">
        <f t="shared" si="223"/>
        <v>64.652957499999914</v>
      </c>
      <c r="I1816" s="2">
        <f t="array" ref="I1816">SUMPRODUCT(B1800:B1819, (ROW(B1800:B1819)-ROW(B1800)+1)) / (20*21/2)</f>
        <v>68.426029999999997</v>
      </c>
      <c r="J1816" s="2">
        <f t="shared" si="226"/>
        <v>70.074846413020566</v>
      </c>
      <c r="K1816" s="2">
        <f t="shared" si="220"/>
        <v>69.812669471303025</v>
      </c>
    </row>
    <row r="1817" spans="1:11" ht="13.5" x14ac:dyDescent="0.25">
      <c r="A1817" s="3">
        <v>44657</v>
      </c>
      <c r="B1817" s="2">
        <v>65.114599999999996</v>
      </c>
      <c r="C1817" s="2">
        <f t="shared" si="221"/>
        <v>-1.9852000000000061</v>
      </c>
      <c r="D1817" s="2">
        <f t="shared" si="222"/>
        <v>68.319519999999997</v>
      </c>
      <c r="E1817" s="2">
        <f t="shared" si="224"/>
        <v>69.183480000000003</v>
      </c>
      <c r="F1817" s="2">
        <f t="shared" si="225"/>
        <v>70.168530000000004</v>
      </c>
      <c r="G1817" s="2">
        <f t="shared" si="219"/>
        <v>70.762422000000001</v>
      </c>
      <c r="H1817" s="2">
        <f t="shared" si="223"/>
        <v>64.698607499999923</v>
      </c>
      <c r="I1817" s="2">
        <f t="array" ref="I1817">SUMPRODUCT(B1801:B1820, (ROW(B1801:B1820)-ROW(B1801)+1)) / (20*21/2)</f>
        <v>68.013902380952374</v>
      </c>
      <c r="J1817" s="2">
        <f t="shared" si="226"/>
        <v>69.602441992732892</v>
      </c>
      <c r="K1817" s="2">
        <f t="shared" si="220"/>
        <v>69.62843145282055</v>
      </c>
    </row>
    <row r="1818" spans="1:11" ht="13.5" x14ac:dyDescent="0.25">
      <c r="A1818" s="3">
        <v>44658</v>
      </c>
      <c r="B1818" s="2">
        <v>63.526400000000002</v>
      </c>
      <c r="C1818" s="2">
        <f t="shared" si="221"/>
        <v>-1.5881999999999934</v>
      </c>
      <c r="D1818" s="2">
        <f t="shared" si="222"/>
        <v>67.033100000000005</v>
      </c>
      <c r="E1818" s="2">
        <f t="shared" si="224"/>
        <v>68.548209999999997</v>
      </c>
      <c r="F1818" s="2">
        <f t="shared" si="225"/>
        <v>69.811189999999996</v>
      </c>
      <c r="G1818" s="2">
        <f t="shared" si="219"/>
        <v>70.62393400000002</v>
      </c>
      <c r="H1818" s="2">
        <f t="shared" si="223"/>
        <v>64.73631649999993</v>
      </c>
      <c r="I1818" s="2">
        <f t="array" ref="I1818">SUMPRODUCT(B1802:B1821, (ROW(B1802:B1821)-ROW(B1802)+1)) / (20*21/2)</f>
        <v>67.520101428571436</v>
      </c>
      <c r="J1818" s="2">
        <f t="shared" si="226"/>
        <v>69.023771326758336</v>
      </c>
      <c r="K1818" s="2">
        <f t="shared" si="220"/>
        <v>69.389136101729548</v>
      </c>
    </row>
    <row r="1819" spans="1:11" ht="13.5" x14ac:dyDescent="0.25">
      <c r="A1819" s="3">
        <v>44659</v>
      </c>
      <c r="B1819" s="2">
        <v>65.114599999999996</v>
      </c>
      <c r="C1819" s="2">
        <f t="shared" si="221"/>
        <v>1.5881999999999934</v>
      </c>
      <c r="D1819" s="2">
        <f t="shared" si="222"/>
        <v>66.064319999999995</v>
      </c>
      <c r="E1819" s="2">
        <f t="shared" si="224"/>
        <v>68.023319999999998</v>
      </c>
      <c r="F1819" s="2">
        <f t="shared" si="225"/>
        <v>69.441940000000002</v>
      </c>
      <c r="G1819" s="2">
        <f t="shared" si="219"/>
        <v>70.512762000000009</v>
      </c>
      <c r="H1819" s="2">
        <f t="shared" si="223"/>
        <v>64.781966499999939</v>
      </c>
      <c r="I1819" s="2">
        <f t="array" ref="I1819">SUMPRODUCT(B1803:B1822, (ROW(B1803:B1822)-ROW(B1803)+1)) / (20*21/2)</f>
        <v>67.019410952380937</v>
      </c>
      <c r="J1819" s="2">
        <f t="shared" si="226"/>
        <v>68.651469295638492</v>
      </c>
      <c r="K1819" s="2">
        <f t="shared" si="220"/>
        <v>69.221507234995059</v>
      </c>
    </row>
    <row r="1820" spans="1:11" ht="13.5" x14ac:dyDescent="0.25">
      <c r="A1820" s="3">
        <v>44662</v>
      </c>
      <c r="B1820" s="2">
        <v>65.114599999999996</v>
      </c>
      <c r="C1820" s="2">
        <f t="shared" si="221"/>
        <v>0</v>
      </c>
      <c r="D1820" s="2">
        <f t="shared" si="222"/>
        <v>65.194000000000003</v>
      </c>
      <c r="E1820" s="2">
        <f t="shared" si="224"/>
        <v>67.546869999999998</v>
      </c>
      <c r="F1820" s="2">
        <f t="shared" si="225"/>
        <v>69.124309999999994</v>
      </c>
      <c r="G1820" s="2">
        <f t="shared" si="219"/>
        <v>70.425414000000004</v>
      </c>
      <c r="H1820" s="2">
        <f t="shared" si="223"/>
        <v>64.82761649999992</v>
      </c>
      <c r="I1820" s="2">
        <f t="array" ref="I1820">SUMPRODUCT(B1804:B1823, (ROW(B1804:B1823)-ROW(B1804)+1)) / (20*21/2)</f>
        <v>66.59302952380952</v>
      </c>
      <c r="J1820" s="2">
        <f t="shared" si="226"/>
        <v>68.314624600815776</v>
      </c>
      <c r="K1820" s="2">
        <f t="shared" si="220"/>
        <v>69.060452049308978</v>
      </c>
    </row>
    <row r="1821" spans="1:11" ht="13.5" x14ac:dyDescent="0.25">
      <c r="A1821" s="3">
        <v>44663</v>
      </c>
      <c r="B1821" s="2">
        <v>63.939399999999999</v>
      </c>
      <c r="C1821" s="2">
        <f t="shared" si="221"/>
        <v>-1.1751999999999967</v>
      </c>
      <c r="D1821" s="2">
        <f t="shared" si="222"/>
        <v>64.561919999999986</v>
      </c>
      <c r="E1821" s="2">
        <f t="shared" si="224"/>
        <v>66.933050000000009</v>
      </c>
      <c r="F1821" s="2">
        <f t="shared" si="225"/>
        <v>68.783649999999994</v>
      </c>
      <c r="G1821" s="2">
        <f t="shared" si="219"/>
        <v>70.266915999999995</v>
      </c>
      <c r="H1821" s="2">
        <f t="shared" si="223"/>
        <v>64.865874499999933</v>
      </c>
      <c r="I1821" s="2">
        <f t="array" ref="I1821">SUMPRODUCT(B1805:B1824, (ROW(B1805:B1824)-ROW(B1805)+1)) / (20*21/2)</f>
        <v>66.194252380952392</v>
      </c>
      <c r="J1821" s="2">
        <f t="shared" si="226"/>
        <v>67.897936543595222</v>
      </c>
      <c r="K1821" s="2">
        <f t="shared" si="220"/>
        <v>68.859626478747842</v>
      </c>
    </row>
    <row r="1822" spans="1:11" ht="13.5" x14ac:dyDescent="0.25">
      <c r="A1822" s="3">
        <v>44664</v>
      </c>
      <c r="B1822" s="2">
        <v>63.526400000000002</v>
      </c>
      <c r="C1822" s="2">
        <f t="shared" si="221"/>
        <v>-0.4129999999999967</v>
      </c>
      <c r="D1822" s="2">
        <f t="shared" si="222"/>
        <v>64.244280000000003</v>
      </c>
      <c r="E1822" s="2">
        <f t="shared" si="224"/>
        <v>66.281899999999993</v>
      </c>
      <c r="F1822" s="2">
        <f t="shared" si="225"/>
        <v>68.400504999999981</v>
      </c>
      <c r="G1822" s="2">
        <f t="shared" si="219"/>
        <v>70.112546000000009</v>
      </c>
      <c r="H1822" s="2">
        <f t="shared" si="223"/>
        <v>64.902883999999915</v>
      </c>
      <c r="I1822" s="2">
        <f t="array" ref="I1822">SUMPRODUCT(B1806:B1825, (ROW(B1806:B1825)-ROW(B1806)+1)) / (20*21/2)</f>
        <v>65.87336619047619</v>
      </c>
      <c r="J1822" s="2">
        <f t="shared" si="226"/>
        <v>67.481599729919481</v>
      </c>
      <c r="K1822" s="2">
        <f t="shared" si="220"/>
        <v>68.650480342326361</v>
      </c>
    </row>
    <row r="1823" spans="1:11" ht="13.5" x14ac:dyDescent="0.25">
      <c r="A1823" s="3">
        <v>44665</v>
      </c>
      <c r="B1823" s="2">
        <v>63.923499999999997</v>
      </c>
      <c r="C1823" s="2">
        <f t="shared" si="221"/>
        <v>0.39709999999999468</v>
      </c>
      <c r="D1823" s="2">
        <f t="shared" si="222"/>
        <v>64.323700000000002</v>
      </c>
      <c r="E1823" s="2">
        <f t="shared" si="224"/>
        <v>65.678399999999996</v>
      </c>
      <c r="F1823" s="2">
        <f t="shared" si="225"/>
        <v>68.031259999999989</v>
      </c>
      <c r="G1823" s="2">
        <f t="shared" si="219"/>
        <v>69.953890000000015</v>
      </c>
      <c r="H1823" s="2">
        <f t="shared" si="223"/>
        <v>64.942617499999926</v>
      </c>
      <c r="I1823" s="2">
        <f t="array" ref="I1823">SUMPRODUCT(B1807:B1826, (ROW(B1807:B1826)-ROW(B1807)+1)) / (20*21/2)</f>
        <v>65.586511904761906</v>
      </c>
      <c r="J1823" s="2">
        <f t="shared" si="226"/>
        <v>67.142733088974765</v>
      </c>
      <c r="K1823" s="2">
        <f t="shared" si="220"/>
        <v>68.465108564195916</v>
      </c>
    </row>
    <row r="1824" spans="1:11" ht="13.5" x14ac:dyDescent="0.25">
      <c r="A1824" s="3">
        <v>44666</v>
      </c>
      <c r="B1824" s="2">
        <v>63.844099999999997</v>
      </c>
      <c r="C1824" s="2">
        <f t="shared" si="221"/>
        <v>-7.9399999999999693E-2</v>
      </c>
      <c r="D1824" s="2">
        <f t="shared" si="222"/>
        <v>64.069599999999994</v>
      </c>
      <c r="E1824" s="2">
        <f t="shared" si="224"/>
        <v>65.066959999999995</v>
      </c>
      <c r="F1824" s="2">
        <f t="shared" si="225"/>
        <v>67.689805000000007</v>
      </c>
      <c r="G1824" s="2">
        <f t="shared" si="219"/>
        <v>69.803809999999999</v>
      </c>
      <c r="H1824" s="2">
        <f t="shared" si="223"/>
        <v>64.979970999999921</v>
      </c>
      <c r="I1824" s="2">
        <f t="array" ref="I1824">SUMPRODUCT(B1808:B1827, (ROW(B1808:B1827)-ROW(B1808)+1)) / (20*21/2)</f>
        <v>65.401756190476206</v>
      </c>
      <c r="J1824" s="2">
        <f t="shared" si="226"/>
        <v>66.828577556691457</v>
      </c>
      <c r="K1824" s="2">
        <f t="shared" si="220"/>
        <v>68.283892542070589</v>
      </c>
    </row>
    <row r="1825" spans="1:11" ht="13.5" x14ac:dyDescent="0.25">
      <c r="A1825" s="3">
        <v>44669</v>
      </c>
      <c r="B1825" s="2">
        <v>64.320499999999996</v>
      </c>
      <c r="C1825" s="2">
        <f t="shared" si="221"/>
        <v>0.47639999999999816</v>
      </c>
      <c r="D1825" s="2">
        <f t="shared" si="222"/>
        <v>63.910780000000003</v>
      </c>
      <c r="E1825" s="2">
        <f t="shared" si="224"/>
        <v>64.552390000000017</v>
      </c>
      <c r="F1825" s="2">
        <f t="shared" si="225"/>
        <v>67.332470000000001</v>
      </c>
      <c r="G1825" s="2">
        <f t="shared" si="219"/>
        <v>69.676755999999997</v>
      </c>
      <c r="H1825" s="2">
        <f t="shared" si="223"/>
        <v>65.019706499999927</v>
      </c>
      <c r="I1825" s="2">
        <f t="array" ref="I1825">SUMPRODUCT(B1809:B1828, (ROW(B1809:B1828)-ROW(B1809)+1)) / (20*21/2)</f>
        <v>65.391318095238105</v>
      </c>
      <c r="J1825" s="2">
        <f t="shared" si="226"/>
        <v>66.589713027482745</v>
      </c>
      <c r="K1825" s="2">
        <f t="shared" si="220"/>
        <v>68.128465383558023</v>
      </c>
    </row>
    <row r="1826" spans="1:11" ht="13.5" x14ac:dyDescent="0.25">
      <c r="A1826" s="3">
        <v>44670</v>
      </c>
      <c r="B1826" s="2">
        <v>64.320499999999996</v>
      </c>
      <c r="C1826" s="2">
        <f t="shared" si="221"/>
        <v>0</v>
      </c>
      <c r="D1826" s="2">
        <f t="shared" si="222"/>
        <v>63.986999999999988</v>
      </c>
      <c r="E1826" s="2">
        <f t="shared" si="224"/>
        <v>64.274460000000005</v>
      </c>
      <c r="F1826" s="2">
        <f t="shared" si="225"/>
        <v>66.975134999999995</v>
      </c>
      <c r="G1826" s="2">
        <f t="shared" si="219"/>
        <v>69.541919999999976</v>
      </c>
      <c r="H1826" s="2">
        <f t="shared" si="223"/>
        <v>65.059869999999933</v>
      </c>
      <c r="I1826" s="2">
        <f t="array" ref="I1826">SUMPRODUCT(B1810:B1829, (ROW(B1810:B1829)-ROW(B1810)+1)) / (20*21/2)</f>
        <v>65.245926190476197</v>
      </c>
      <c r="J1826" s="2">
        <f t="shared" si="226"/>
        <v>66.373597501055812</v>
      </c>
      <c r="K1826" s="2">
        <f t="shared" si="220"/>
        <v>67.97913340773222</v>
      </c>
    </row>
    <row r="1827" spans="1:11" ht="13.5" x14ac:dyDescent="0.25">
      <c r="A1827" s="3">
        <v>44671</v>
      </c>
      <c r="B1827" s="2">
        <v>65.035200000000003</v>
      </c>
      <c r="C1827" s="2">
        <f t="shared" si="221"/>
        <v>0.71470000000000766</v>
      </c>
      <c r="D1827" s="2">
        <f t="shared" si="222"/>
        <v>64.288759999999996</v>
      </c>
      <c r="E1827" s="2">
        <f t="shared" si="224"/>
        <v>64.266520000000014</v>
      </c>
      <c r="F1827" s="2">
        <f t="shared" si="225"/>
        <v>66.724999999999994</v>
      </c>
      <c r="G1827" s="2">
        <f t="shared" si="219"/>
        <v>69.42931999999999</v>
      </c>
      <c r="H1827" s="2">
        <f t="shared" si="223"/>
        <v>65.10360699999994</v>
      </c>
      <c r="I1827" s="2">
        <f t="array" ref="I1827">SUMPRODUCT(B1811:B1830, (ROW(B1811:B1830)-ROW(B1811)+1)) / (20*21/2)</f>
        <v>65.118345238095245</v>
      </c>
      <c r="J1827" s="2">
        <f t="shared" si="226"/>
        <v>66.246131072383832</v>
      </c>
      <c r="K1827" s="2">
        <f t="shared" si="220"/>
        <v>67.863685038801549</v>
      </c>
    </row>
    <row r="1828" spans="1:11" ht="13.5" x14ac:dyDescent="0.25">
      <c r="A1828" s="3">
        <v>44672</v>
      </c>
      <c r="B1828" s="2">
        <v>66.615399999999994</v>
      </c>
      <c r="C1828" s="2">
        <f t="shared" si="221"/>
        <v>1.5801999999999907</v>
      </c>
      <c r="D1828" s="2">
        <f t="shared" si="222"/>
        <v>64.827140000000014</v>
      </c>
      <c r="E1828" s="2">
        <f t="shared" si="224"/>
        <v>64.575419999999994</v>
      </c>
      <c r="F1828" s="2">
        <f t="shared" si="225"/>
        <v>66.561814999999996</v>
      </c>
      <c r="G1828" s="2">
        <f t="shared" si="219"/>
        <v>69.342764000000003</v>
      </c>
      <c r="H1828" s="2">
        <f t="shared" si="223"/>
        <v>65.149266499999925</v>
      </c>
      <c r="I1828" s="2">
        <f t="array" ref="I1828">SUMPRODUCT(B1812:B1831, (ROW(B1812:B1831)-ROW(B1812)+1)) / (20*21/2)</f>
        <v>64.991522857142854</v>
      </c>
      <c r="J1828" s="2">
        <f t="shared" si="226"/>
        <v>66.28129954168061</v>
      </c>
      <c r="K1828" s="2">
        <f t="shared" si="220"/>
        <v>67.814732684338736</v>
      </c>
    </row>
    <row r="1829" spans="1:11" ht="13.5" x14ac:dyDescent="0.25">
      <c r="A1829" s="3">
        <v>44673</v>
      </c>
      <c r="B1829" s="2">
        <v>65.035200000000003</v>
      </c>
      <c r="C1829" s="2">
        <f t="shared" si="221"/>
        <v>-1.5801999999999907</v>
      </c>
      <c r="D1829" s="2">
        <f t="shared" si="222"/>
        <v>65.065360000000013</v>
      </c>
      <c r="E1829" s="2">
        <f t="shared" si="224"/>
        <v>64.567480000000003</v>
      </c>
      <c r="F1829" s="2">
        <f t="shared" si="225"/>
        <v>66.295400000000001</v>
      </c>
      <c r="G1829" s="2">
        <f t="shared" si="219"/>
        <v>69.244298000000001</v>
      </c>
      <c r="H1829" s="2">
        <f t="shared" si="223"/>
        <v>65.188573499999933</v>
      </c>
      <c r="I1829" s="2">
        <f t="array" ref="I1829">SUMPRODUCT(B1813:B1832, (ROW(B1813:B1832)-ROW(B1813)+1)) / (20*21/2)</f>
        <v>64.890224285714297</v>
      </c>
      <c r="J1829" s="2">
        <f t="shared" si="226"/>
        <v>66.162623394853881</v>
      </c>
      <c r="K1829" s="2">
        <f t="shared" si="220"/>
        <v>67.705731402599966</v>
      </c>
    </row>
    <row r="1830" spans="1:11" ht="13.5" x14ac:dyDescent="0.25">
      <c r="A1830" s="3">
        <v>44676</v>
      </c>
      <c r="B1830" s="2">
        <v>64.955799999999996</v>
      </c>
      <c r="C1830" s="2">
        <f t="shared" si="221"/>
        <v>-7.9400000000006798E-2</v>
      </c>
      <c r="D1830" s="2">
        <f t="shared" si="222"/>
        <v>65.192419999999998</v>
      </c>
      <c r="E1830" s="2">
        <f t="shared" si="224"/>
        <v>64.551599999999993</v>
      </c>
      <c r="F1830" s="2">
        <f t="shared" si="225"/>
        <v>66.049234999999996</v>
      </c>
      <c r="G1830" s="2">
        <f t="shared" si="219"/>
        <v>69.140274000000005</v>
      </c>
      <c r="H1830" s="2">
        <f t="shared" si="223"/>
        <v>65.227483499999948</v>
      </c>
      <c r="I1830" s="2">
        <f t="array" ref="I1830">SUMPRODUCT(B1814:B1833, (ROW(B1814:B1833)-ROW(B1814)+1)) / (20*21/2)</f>
        <v>64.814260476190469</v>
      </c>
      <c r="J1830" s="2">
        <f t="shared" si="226"/>
        <v>66.047687833439227</v>
      </c>
      <c r="K1830" s="2">
        <f t="shared" si="220"/>
        <v>67.597890955439183</v>
      </c>
    </row>
    <row r="1831" spans="1:11" ht="13.5" x14ac:dyDescent="0.25">
      <c r="A1831" s="3">
        <v>44677</v>
      </c>
      <c r="B1831" s="2">
        <v>64.717600000000004</v>
      </c>
      <c r="C1831" s="2">
        <f t="shared" si="221"/>
        <v>-0.23819999999999197</v>
      </c>
      <c r="D1831" s="2">
        <f t="shared" si="222"/>
        <v>65.271839999999997</v>
      </c>
      <c r="E1831" s="2">
        <f t="shared" si="224"/>
        <v>64.62942000000001</v>
      </c>
      <c r="F1831" s="2">
        <f t="shared" si="225"/>
        <v>65.781234999999995</v>
      </c>
      <c r="G1831" s="2">
        <f t="shared" si="219"/>
        <v>69.006869999999992</v>
      </c>
      <c r="H1831" s="2">
        <f t="shared" si="223"/>
        <v>65.265202499999944</v>
      </c>
      <c r="I1831" s="2">
        <f t="array" ref="I1831">SUMPRODUCT(B1815:B1834, (ROW(B1815:B1834)-ROW(B1815)+1)) / (20*21/2)</f>
        <v>64.876691428571434</v>
      </c>
      <c r="J1831" s="2">
        <f t="shared" si="226"/>
        <v>65.921012801683105</v>
      </c>
      <c r="K1831" s="2">
        <f t="shared" si="220"/>
        <v>67.484938368951376</v>
      </c>
    </row>
    <row r="1832" spans="1:11" ht="13.5" x14ac:dyDescent="0.25">
      <c r="A1832" s="3">
        <v>44678</v>
      </c>
      <c r="B1832" s="2">
        <v>64.717600000000004</v>
      </c>
      <c r="C1832" s="2">
        <f t="shared" si="221"/>
        <v>0</v>
      </c>
      <c r="D1832" s="2">
        <f t="shared" si="222"/>
        <v>65.208320000000001</v>
      </c>
      <c r="E1832" s="2">
        <f t="shared" si="224"/>
        <v>64.748540000000006</v>
      </c>
      <c r="F1832" s="2">
        <f t="shared" si="225"/>
        <v>65.515219999999999</v>
      </c>
      <c r="G1832" s="2">
        <f t="shared" si="219"/>
        <v>68.865523999999994</v>
      </c>
      <c r="H1832" s="2">
        <f t="shared" si="223"/>
        <v>65.30292149999994</v>
      </c>
      <c r="I1832" s="2">
        <f t="array" ref="I1832">SUMPRODUCT(B1816:B1835, (ROW(B1816:B1835)-ROW(B1816)+1)) / (20*21/2)</f>
        <v>64.958407142857126</v>
      </c>
      <c r="J1832" s="2">
        <f t="shared" si="226"/>
        <v>65.806402058665668</v>
      </c>
      <c r="K1832" s="2">
        <f t="shared" si="220"/>
        <v>67.376415295659172</v>
      </c>
    </row>
    <row r="1833" spans="1:11" ht="13.5" x14ac:dyDescent="0.25">
      <c r="A1833" s="3">
        <v>44679</v>
      </c>
      <c r="B1833" s="2">
        <v>64.717600000000004</v>
      </c>
      <c r="C1833" s="2">
        <f t="shared" si="221"/>
        <v>0</v>
      </c>
      <c r="D1833" s="2">
        <f t="shared" si="222"/>
        <v>64.828760000000003</v>
      </c>
      <c r="E1833" s="2">
        <f t="shared" si="224"/>
        <v>64.827950000000016</v>
      </c>
      <c r="F1833" s="2">
        <f t="shared" si="225"/>
        <v>65.253174999999999</v>
      </c>
      <c r="G1833" s="2">
        <f t="shared" si="219"/>
        <v>68.730689999999996</v>
      </c>
      <c r="H1833" s="2">
        <f t="shared" si="223"/>
        <v>65.341037499999942</v>
      </c>
      <c r="I1833" s="2">
        <f t="array" ref="I1833">SUMPRODUCT(B1817:B1836, (ROW(B1817:B1836)-ROW(B1817)+1)) / (20*21/2)</f>
        <v>65.057063333333318</v>
      </c>
      <c r="J1833" s="2">
        <f t="shared" si="226"/>
        <v>65.70270662450703</v>
      </c>
      <c r="K1833" s="2">
        <f t="shared" si="220"/>
        <v>67.272148029162736</v>
      </c>
    </row>
    <row r="1834" spans="1:11" ht="13.5" x14ac:dyDescent="0.25">
      <c r="A1834" s="3">
        <v>44680</v>
      </c>
      <c r="B1834" s="2">
        <v>65.908699999999996</v>
      </c>
      <c r="C1834" s="2">
        <f t="shared" si="221"/>
        <v>1.1910999999999916</v>
      </c>
      <c r="D1834" s="2">
        <f t="shared" si="222"/>
        <v>65.003460000000004</v>
      </c>
      <c r="E1834" s="2">
        <f t="shared" si="224"/>
        <v>65.034410000000008</v>
      </c>
      <c r="F1834" s="2">
        <f t="shared" si="225"/>
        <v>65.050685000000001</v>
      </c>
      <c r="G1834" s="2">
        <f t="shared" si="219"/>
        <v>68.597601999999995</v>
      </c>
      <c r="H1834" s="2">
        <f t="shared" si="223"/>
        <v>65.385108999999943</v>
      </c>
      <c r="I1834" s="2">
        <f t="array" ref="I1834">SUMPRODUCT(B1818:B1837, (ROW(B1818:B1837)-ROW(B1818)+1)) / (20*21/2)</f>
        <v>65.157610476190484</v>
      </c>
      <c r="J1834" s="2">
        <f t="shared" si="226"/>
        <v>65.722325041220643</v>
      </c>
      <c r="K1834" s="2">
        <f t="shared" si="220"/>
        <v>67.218679478999505</v>
      </c>
    </row>
    <row r="1835" spans="1:11" ht="13.5" x14ac:dyDescent="0.25">
      <c r="A1835" s="3">
        <v>44685</v>
      </c>
      <c r="B1835" s="2">
        <v>65.908699999999996</v>
      </c>
      <c r="C1835" s="2">
        <f t="shared" si="221"/>
        <v>0</v>
      </c>
      <c r="D1835" s="2">
        <f t="shared" si="222"/>
        <v>65.194040000000001</v>
      </c>
      <c r="E1835" s="2">
        <f t="shared" si="224"/>
        <v>65.19323</v>
      </c>
      <c r="F1835" s="2">
        <f t="shared" si="225"/>
        <v>64.872810000000001</v>
      </c>
      <c r="G1835" s="2">
        <f t="shared" si="219"/>
        <v>68.440373999999991</v>
      </c>
      <c r="H1835" s="2">
        <f t="shared" si="223"/>
        <v>65.435929999999928</v>
      </c>
      <c r="I1835" s="2">
        <f t="array" ref="I1835">SUMPRODUCT(B1819:B1838, (ROW(B1819:B1838)-ROW(B1819)+1)) / (20*21/2)</f>
        <v>65.254565238095239</v>
      </c>
      <c r="J1835" s="2">
        <f t="shared" si="226"/>
        <v>65.740075037294872</v>
      </c>
      <c r="K1835" s="2">
        <f t="shared" si="220"/>
        <v>67.167307734725014</v>
      </c>
    </row>
    <row r="1836" spans="1:11" ht="13.5" x14ac:dyDescent="0.25">
      <c r="A1836" s="3">
        <v>44686</v>
      </c>
      <c r="B1836" s="2">
        <v>65.908699999999996</v>
      </c>
      <c r="C1836" s="2">
        <f t="shared" si="221"/>
        <v>0</v>
      </c>
      <c r="D1836" s="2">
        <f t="shared" si="222"/>
        <v>65.432260000000014</v>
      </c>
      <c r="E1836" s="2">
        <f t="shared" si="224"/>
        <v>65.352049999999991</v>
      </c>
      <c r="F1836" s="2">
        <f t="shared" si="225"/>
        <v>64.813254999999998</v>
      </c>
      <c r="G1836" s="2">
        <f t="shared" si="219"/>
        <v>68.28949799999998</v>
      </c>
      <c r="H1836" s="2">
        <f t="shared" si="223"/>
        <v>65.480001499999943</v>
      </c>
      <c r="I1836" s="2">
        <f t="array" ref="I1836">SUMPRODUCT(B1820:B1839, (ROW(B1820:B1839)-ROW(B1820)+1)) / (20*21/2)</f>
        <v>65.336583809523802</v>
      </c>
      <c r="J1836" s="2">
        <f t="shared" si="226"/>
        <v>65.7561345575525</v>
      </c>
      <c r="K1836" s="2">
        <f t="shared" si="220"/>
        <v>67.117950568657378</v>
      </c>
    </row>
    <row r="1837" spans="1:11" ht="13.5" x14ac:dyDescent="0.25">
      <c r="A1837" s="3">
        <v>44687</v>
      </c>
      <c r="B1837" s="2">
        <v>65.869</v>
      </c>
      <c r="C1837" s="2">
        <f t="shared" si="221"/>
        <v>-3.9699999999996294E-2</v>
      </c>
      <c r="D1837" s="2">
        <f t="shared" si="222"/>
        <v>65.662540000000007</v>
      </c>
      <c r="E1837" s="2">
        <f t="shared" si="224"/>
        <v>65.435429999999997</v>
      </c>
      <c r="F1837" s="2">
        <f t="shared" si="225"/>
        <v>64.850974999999991</v>
      </c>
      <c r="G1837" s="2">
        <f t="shared" si="219"/>
        <v>68.15370999999999</v>
      </c>
      <c r="H1837" s="2">
        <f t="shared" si="223"/>
        <v>65.523874499999948</v>
      </c>
      <c r="I1837" s="2">
        <f t="array" ref="I1837">SUMPRODUCT(B1821:B1840, (ROW(B1821:B1840)-ROW(B1821)+1)) / (20*21/2)</f>
        <v>65.407637142857141</v>
      </c>
      <c r="J1837" s="2">
        <f t="shared" si="226"/>
        <v>65.766883647309399</v>
      </c>
      <c r="K1837" s="2">
        <f t="shared" si="220"/>
        <v>67.068972114984533</v>
      </c>
    </row>
    <row r="1838" spans="1:11" ht="13.5" x14ac:dyDescent="0.25">
      <c r="A1838" s="3">
        <v>44690</v>
      </c>
      <c r="B1838" s="2">
        <v>65.869</v>
      </c>
      <c r="C1838" s="2">
        <f t="shared" si="221"/>
        <v>0</v>
      </c>
      <c r="D1838" s="2">
        <f t="shared" si="222"/>
        <v>65.89282</v>
      </c>
      <c r="E1838" s="2">
        <f t="shared" si="224"/>
        <v>65.360790000000009</v>
      </c>
      <c r="F1838" s="2">
        <f t="shared" si="225"/>
        <v>64.96810499999998</v>
      </c>
      <c r="G1838" s="2">
        <f t="shared" si="219"/>
        <v>68.059055999999998</v>
      </c>
      <c r="H1838" s="2">
        <f t="shared" si="223"/>
        <v>65.568144499999946</v>
      </c>
      <c r="I1838" s="2">
        <f t="array" ref="I1838">SUMPRODUCT(B1822:B1841, (ROW(B1822:B1841)-ROW(B1822)+1)) / (20*21/2)</f>
        <v>65.475665238095246</v>
      </c>
      <c r="J1838" s="2">
        <f t="shared" si="226"/>
        <v>65.776609014232321</v>
      </c>
      <c r="K1838" s="2">
        <f t="shared" si="220"/>
        <v>67.021914384985138</v>
      </c>
    </row>
    <row r="1839" spans="1:11" ht="13.5" x14ac:dyDescent="0.25">
      <c r="A1839" s="3">
        <v>44691</v>
      </c>
      <c r="B1839" s="2">
        <v>65.829300000000003</v>
      </c>
      <c r="C1839" s="2">
        <f t="shared" si="221"/>
        <v>-3.9699999999996294E-2</v>
      </c>
      <c r="D1839" s="2">
        <f t="shared" si="222"/>
        <v>65.876939999999991</v>
      </c>
      <c r="E1839" s="2">
        <f t="shared" si="224"/>
        <v>65.440200000000004</v>
      </c>
      <c r="F1839" s="2">
        <f t="shared" si="225"/>
        <v>65.003839999999983</v>
      </c>
      <c r="G1839" s="2">
        <f t="shared" si="219"/>
        <v>67.930415999999994</v>
      </c>
      <c r="H1839" s="2">
        <f t="shared" si="223"/>
        <v>65.612215999999947</v>
      </c>
      <c r="I1839" s="2">
        <f t="array" ref="I1839">SUMPRODUCT(B1823:B1842, (ROW(B1823:B1842)-ROW(B1823)+1)) / (20*21/2)</f>
        <v>65.538852857142857</v>
      </c>
      <c r="J1839" s="2">
        <f t="shared" si="226"/>
        <v>65.781627203353054</v>
      </c>
      <c r="K1839" s="2">
        <f t="shared" si="220"/>
        <v>66.975145193417106</v>
      </c>
    </row>
    <row r="1840" spans="1:11" ht="13.5" x14ac:dyDescent="0.25">
      <c r="A1840" s="3">
        <v>44692</v>
      </c>
      <c r="B1840" s="2">
        <v>65.749899999999997</v>
      </c>
      <c r="C1840" s="2">
        <f t="shared" si="221"/>
        <v>-7.9400000000006798E-2</v>
      </c>
      <c r="D1840" s="2">
        <f t="shared" si="222"/>
        <v>65.845179999999999</v>
      </c>
      <c r="E1840" s="2">
        <f t="shared" si="224"/>
        <v>65.519610000000014</v>
      </c>
      <c r="F1840" s="2">
        <f t="shared" si="225"/>
        <v>65.03560499999999</v>
      </c>
      <c r="G1840" s="2">
        <f t="shared" si="219"/>
        <v>67.800187999999991</v>
      </c>
      <c r="H1840" s="2">
        <f t="shared" si="223"/>
        <v>65.663632999999948</v>
      </c>
      <c r="I1840" s="2">
        <f t="array" ref="I1840">SUMPRODUCT(B1824:B1843, (ROW(B1824:B1843)-ROW(B1824)+1)) / (20*21/2)</f>
        <v>65.75385380952379</v>
      </c>
      <c r="J1840" s="2">
        <f t="shared" si="226"/>
        <v>65.778605564938474</v>
      </c>
      <c r="K1840" s="2">
        <f t="shared" si="220"/>
        <v>66.927096362302706</v>
      </c>
    </row>
    <row r="1841" spans="1:11" ht="13.5" x14ac:dyDescent="0.25">
      <c r="A1841" s="3">
        <v>44693</v>
      </c>
      <c r="B1841" s="2">
        <v>65.749899999999997</v>
      </c>
      <c r="C1841" s="2">
        <f t="shared" si="221"/>
        <v>0</v>
      </c>
      <c r="D1841" s="2">
        <f t="shared" si="222"/>
        <v>65.813419999999994</v>
      </c>
      <c r="E1841" s="2">
        <f t="shared" si="224"/>
        <v>65.622840000000011</v>
      </c>
      <c r="F1841" s="2">
        <f t="shared" si="225"/>
        <v>65.126129999999989</v>
      </c>
      <c r="G1841" s="2">
        <f t="shared" si="219"/>
        <v>67.669959999999989</v>
      </c>
      <c r="H1841" s="2">
        <f t="shared" si="223"/>
        <v>65.707704499999949</v>
      </c>
      <c r="I1841" s="2">
        <f t="array" ref="I1841">SUMPRODUCT(B1825:B1844, (ROW(B1825:B1844)-ROW(B1825)+1)) / (20*21/2)</f>
        <v>65.914029523809518</v>
      </c>
      <c r="J1841" s="2">
        <f t="shared" si="226"/>
        <v>65.775871701610996</v>
      </c>
      <c r="K1841" s="2">
        <f t="shared" si="220"/>
        <v>66.880931799075142</v>
      </c>
    </row>
    <row r="1842" spans="1:11" ht="13.5" x14ac:dyDescent="0.25">
      <c r="A1842" s="3">
        <v>44694</v>
      </c>
      <c r="B1842" s="2">
        <v>65.789599999999993</v>
      </c>
      <c r="C1842" s="2">
        <f t="shared" si="221"/>
        <v>3.9699999999996294E-2</v>
      </c>
      <c r="D1842" s="2">
        <f t="shared" si="222"/>
        <v>65.797539999999998</v>
      </c>
      <c r="E1842" s="2">
        <f t="shared" si="224"/>
        <v>65.730040000000002</v>
      </c>
      <c r="F1842" s="2">
        <f t="shared" si="225"/>
        <v>65.239290000000011</v>
      </c>
      <c r="G1842" s="2">
        <f t="shared" ref="G1842:G1905" si="227">AVERAGE(B1793:B1842)</f>
        <v>67.572287999999972</v>
      </c>
      <c r="H1842" s="2">
        <f t="shared" si="223"/>
        <v>65.751974499999946</v>
      </c>
      <c r="I1842" s="2">
        <f t="array" ref="I1842">SUMPRODUCT(B1826:B1845, (ROW(B1826:B1845)-ROW(B1826)+1)) / (20*21/2)</f>
        <v>66.058701904761904</v>
      </c>
      <c r="J1842" s="2">
        <f t="shared" si="226"/>
        <v>65.777179158600418</v>
      </c>
      <c r="K1842" s="2">
        <f t="shared" si="220"/>
        <v>66.83813447362121</v>
      </c>
    </row>
    <row r="1843" spans="1:11" ht="13.5" x14ac:dyDescent="0.25">
      <c r="A1843" s="3">
        <v>44697</v>
      </c>
      <c r="B1843" s="2">
        <v>67.496799999999993</v>
      </c>
      <c r="C1843" s="2">
        <f t="shared" si="221"/>
        <v>1.7072000000000003</v>
      </c>
      <c r="D1843" s="2">
        <f t="shared" si="222"/>
        <v>66.123099999999994</v>
      </c>
      <c r="E1843" s="2">
        <f t="shared" si="224"/>
        <v>66.007959999999997</v>
      </c>
      <c r="F1843" s="2">
        <f t="shared" si="225"/>
        <v>65.417955000000006</v>
      </c>
      <c r="G1843" s="2">
        <f t="shared" si="227"/>
        <v>67.524641999999972</v>
      </c>
      <c r="H1843" s="2">
        <f t="shared" si="223"/>
        <v>65.80478049999995</v>
      </c>
      <c r="I1843" s="2">
        <f t="array" ref="I1843">SUMPRODUCT(B1827:B1846, (ROW(B1827:B1846)-ROW(B1827)+1)) / (20*21/2)</f>
        <v>66.15156809523809</v>
      </c>
      <c r="J1843" s="2">
        <f t="shared" si="226"/>
        <v>65.940952572067047</v>
      </c>
      <c r="K1843" s="2">
        <f t="shared" ref="K1843:K1906" si="228">$K$4*B1843+(1-$K$4)*K1842</f>
        <v>66.863964494263527</v>
      </c>
    </row>
    <row r="1844" spans="1:11" ht="13.5" x14ac:dyDescent="0.25">
      <c r="A1844" s="3">
        <v>44698</v>
      </c>
      <c r="B1844" s="2">
        <v>67.099800000000002</v>
      </c>
      <c r="C1844" s="2">
        <f t="shared" si="221"/>
        <v>-0.39699999999999136</v>
      </c>
      <c r="D1844" s="2">
        <f t="shared" si="222"/>
        <v>66.377200000000002</v>
      </c>
      <c r="E1844" s="2">
        <f t="shared" si="224"/>
        <v>66.127069999999989</v>
      </c>
      <c r="F1844" s="2">
        <f t="shared" si="225"/>
        <v>65.580739999999992</v>
      </c>
      <c r="G1844" s="2">
        <f t="shared" si="227"/>
        <v>67.462703999999974</v>
      </c>
      <c r="H1844" s="2">
        <f t="shared" si="223"/>
        <v>65.855601499999963</v>
      </c>
      <c r="I1844" s="2">
        <f t="array" ref="I1844">SUMPRODUCT(B1828:B1847, (ROW(B1828:B1847)-ROW(B1828)+1)) / (20*21/2)</f>
        <v>66.233890000000002</v>
      </c>
      <c r="J1844" s="2">
        <f t="shared" si="226"/>
        <v>66.051318993774942</v>
      </c>
      <c r="K1844" s="2">
        <f t="shared" si="228"/>
        <v>66.873212945468879</v>
      </c>
    </row>
    <row r="1845" spans="1:11" ht="13.5" x14ac:dyDescent="0.25">
      <c r="A1845" s="3">
        <v>44699</v>
      </c>
      <c r="B1845" s="2">
        <v>67.099800000000002</v>
      </c>
      <c r="C1845" s="2">
        <f t="shared" si="221"/>
        <v>0</v>
      </c>
      <c r="D1845" s="2">
        <f t="shared" si="222"/>
        <v>66.647180000000006</v>
      </c>
      <c r="E1845" s="2">
        <f t="shared" si="224"/>
        <v>66.246179999999995</v>
      </c>
      <c r="F1845" s="2">
        <f t="shared" si="225"/>
        <v>65.71970499999999</v>
      </c>
      <c r="G1845" s="2">
        <f t="shared" si="227"/>
        <v>67.422999999999988</v>
      </c>
      <c r="H1845" s="2">
        <f t="shared" si="223"/>
        <v>65.906422499999962</v>
      </c>
      <c r="I1845" s="2">
        <f t="array" ref="I1845">SUMPRODUCT(B1829:B1848, (ROW(B1829:B1848)-ROW(B1829)+1)) / (20*21/2)</f>
        <v>66.338518571428565</v>
      </c>
      <c r="J1845" s="2">
        <f t="shared" si="226"/>
        <v>66.151174327701142</v>
      </c>
      <c r="K1845" s="2">
        <f t="shared" si="228"/>
        <v>66.882098712313237</v>
      </c>
    </row>
    <row r="1846" spans="1:11" ht="13.5" x14ac:dyDescent="0.25">
      <c r="A1846" s="3">
        <v>44700</v>
      </c>
      <c r="B1846" s="2">
        <v>66.694800000000001</v>
      </c>
      <c r="C1846" s="2">
        <f t="shared" si="221"/>
        <v>-0.40500000000000114</v>
      </c>
      <c r="D1846" s="2">
        <f t="shared" si="222"/>
        <v>66.836159999999992</v>
      </c>
      <c r="E1846" s="2">
        <f t="shared" si="224"/>
        <v>66.324789999999993</v>
      </c>
      <c r="F1846" s="2">
        <f t="shared" si="225"/>
        <v>65.838419999999985</v>
      </c>
      <c r="G1846" s="2">
        <f t="shared" si="227"/>
        <v>67.367255999999998</v>
      </c>
      <c r="H1846" s="2">
        <f t="shared" si="223"/>
        <v>65.955218499999958</v>
      </c>
      <c r="I1846" s="2">
        <f t="array" ref="I1846">SUMPRODUCT(B1830:B1849, (ROW(B1830:B1849)-ROW(B1830)+1)) / (20*21/2)</f>
        <v>66.410970952380964</v>
      </c>
      <c r="J1846" s="2">
        <f t="shared" si="226"/>
        <v>66.202948201253406</v>
      </c>
      <c r="K1846" s="2">
        <f t="shared" si="228"/>
        <v>66.874753664771532</v>
      </c>
    </row>
    <row r="1847" spans="1:11" ht="13.5" x14ac:dyDescent="0.25">
      <c r="A1847" s="3">
        <v>44701</v>
      </c>
      <c r="B1847" s="2">
        <v>66.702799999999996</v>
      </c>
      <c r="C1847" s="2">
        <f t="shared" si="221"/>
        <v>7.9999999999955662E-3</v>
      </c>
      <c r="D1847" s="2">
        <f t="shared" si="222"/>
        <v>67.018799999999985</v>
      </c>
      <c r="E1847" s="2">
        <f t="shared" si="224"/>
        <v>66.408170000000013</v>
      </c>
      <c r="F1847" s="2">
        <f t="shared" si="225"/>
        <v>65.92179999999999</v>
      </c>
      <c r="G1847" s="2">
        <f t="shared" si="227"/>
        <v>67.289435999999995</v>
      </c>
      <c r="H1847" s="2">
        <f t="shared" si="223"/>
        <v>66.004451499999959</v>
      </c>
      <c r="I1847" s="2">
        <f t="array" ref="I1847">SUMPRODUCT(B1831:B1850, (ROW(B1831:B1850)-ROW(B1831)+1)) / (20*21/2)</f>
        <v>66.471701428571436</v>
      </c>
      <c r="J1847" s="2">
        <f t="shared" si="226"/>
        <v>66.250553134467367</v>
      </c>
      <c r="K1847" s="2">
        <f t="shared" si="228"/>
        <v>66.868010383800097</v>
      </c>
    </row>
    <row r="1848" spans="1:11" ht="13.5" x14ac:dyDescent="0.25">
      <c r="A1848" s="3">
        <v>44704</v>
      </c>
      <c r="B1848" s="2">
        <v>67.020399999999995</v>
      </c>
      <c r="C1848" s="2">
        <f t="shared" si="221"/>
        <v>0.31759999999999877</v>
      </c>
      <c r="D1848" s="2">
        <f t="shared" si="222"/>
        <v>66.923520000000011</v>
      </c>
      <c r="E1848" s="2">
        <f t="shared" si="224"/>
        <v>66.523310000000009</v>
      </c>
      <c r="F1848" s="2">
        <f t="shared" si="225"/>
        <v>65.942049999999995</v>
      </c>
      <c r="G1848" s="2">
        <f t="shared" si="227"/>
        <v>67.216379999999987</v>
      </c>
      <c r="H1848" s="2">
        <f t="shared" si="223"/>
        <v>66.049713999999952</v>
      </c>
      <c r="I1848" s="2">
        <f t="array" ref="I1848">SUMPRODUCT(B1832:B1851, (ROW(B1832:B1851)-ROW(B1832)+1)) / (20*21/2)</f>
        <v>66.524301904761913</v>
      </c>
      <c r="J1848" s="2">
        <f t="shared" si="226"/>
        <v>66.323871883565715</v>
      </c>
      <c r="K1848" s="2">
        <f t="shared" si="228"/>
        <v>66.873986447180485</v>
      </c>
    </row>
    <row r="1849" spans="1:11" ht="13.5" x14ac:dyDescent="0.25">
      <c r="A1849" s="3">
        <v>44705</v>
      </c>
      <c r="B1849" s="2">
        <v>66.702799999999996</v>
      </c>
      <c r="C1849" s="2">
        <f t="shared" si="221"/>
        <v>-0.31759999999999877</v>
      </c>
      <c r="D1849" s="2">
        <f t="shared" si="222"/>
        <v>66.844120000000004</v>
      </c>
      <c r="E1849" s="2">
        <f t="shared" si="224"/>
        <v>66.61066000000001</v>
      </c>
      <c r="F1849" s="2">
        <f t="shared" si="225"/>
        <v>66.02543</v>
      </c>
      <c r="G1849" s="2">
        <f t="shared" si="227"/>
        <v>67.100443999999982</v>
      </c>
      <c r="H1849" s="2">
        <f t="shared" si="223"/>
        <v>66.093388499999961</v>
      </c>
      <c r="I1849" s="2">
        <f t="array" ref="I1849">SUMPRODUCT(B1833:B1852, (ROW(B1833:B1852)-ROW(B1833)+1)) / (20*21/2)</f>
        <v>66.68485714285714</v>
      </c>
      <c r="J1849" s="2">
        <f t="shared" si="226"/>
        <v>66.359960275607079</v>
      </c>
      <c r="K1849" s="2">
        <f t="shared" si="228"/>
        <v>66.867273253173408</v>
      </c>
    </row>
    <row r="1850" spans="1:11" ht="13.5" x14ac:dyDescent="0.25">
      <c r="A1850" s="3">
        <v>44706</v>
      </c>
      <c r="B1850" s="2">
        <v>66.6631</v>
      </c>
      <c r="C1850" s="2">
        <f t="shared" si="221"/>
        <v>-3.9699999999996294E-2</v>
      </c>
      <c r="D1850" s="2">
        <f t="shared" si="222"/>
        <v>66.756780000000006</v>
      </c>
      <c r="E1850" s="2">
        <f t="shared" si="224"/>
        <v>66.701980000000006</v>
      </c>
      <c r="F1850" s="2">
        <f t="shared" si="225"/>
        <v>66.110794999999996</v>
      </c>
      <c r="G1850" s="2">
        <f t="shared" si="227"/>
        <v>67.004361999999986</v>
      </c>
      <c r="H1850" s="2">
        <f t="shared" si="223"/>
        <v>66.136864499999959</v>
      </c>
      <c r="I1850" s="2">
        <f t="array" ref="I1850">SUMPRODUCT(B1834:B1853, (ROW(B1834:B1853)-ROW(B1834)+1)) / (20*21/2)</f>
        <v>66.898353809523798</v>
      </c>
      <c r="J1850" s="2">
        <f t="shared" si="226"/>
        <v>66.388830725549269</v>
      </c>
      <c r="K1850" s="2">
        <f t="shared" si="228"/>
        <v>66.859266458931316</v>
      </c>
    </row>
    <row r="1851" spans="1:11" ht="13.5" x14ac:dyDescent="0.25">
      <c r="A1851" s="3">
        <v>44707</v>
      </c>
      <c r="B1851" s="2">
        <v>66.6631</v>
      </c>
      <c r="C1851" s="2">
        <f t="shared" si="221"/>
        <v>0</v>
      </c>
      <c r="D1851" s="2">
        <f t="shared" si="222"/>
        <v>66.750439999999998</v>
      </c>
      <c r="E1851" s="2">
        <f t="shared" si="224"/>
        <v>66.793300000000002</v>
      </c>
      <c r="F1851" s="2">
        <f t="shared" si="225"/>
        <v>66.208069999999992</v>
      </c>
      <c r="G1851" s="2">
        <f t="shared" si="227"/>
        <v>66.922572000000002</v>
      </c>
      <c r="H1851" s="2">
        <f t="shared" si="223"/>
        <v>66.180340499999971</v>
      </c>
      <c r="I1851" s="2">
        <f t="array" ref="I1851">SUMPRODUCT(B1835:B1854, (ROW(B1835:B1854)-ROW(B1835)+1)) / (20*21/2)</f>
        <v>67.093321904761908</v>
      </c>
      <c r="J1851" s="2">
        <f t="shared" si="226"/>
        <v>66.414951608830293</v>
      </c>
      <c r="K1851" s="2">
        <f t="shared" si="228"/>
        <v>66.851573656620275</v>
      </c>
    </row>
    <row r="1852" spans="1:11" ht="13.5" x14ac:dyDescent="0.25">
      <c r="A1852" s="3">
        <v>44708</v>
      </c>
      <c r="B1852" s="2">
        <v>67.893900000000002</v>
      </c>
      <c r="C1852" s="2">
        <f t="shared" si="221"/>
        <v>1.2308000000000021</v>
      </c>
      <c r="D1852" s="2">
        <f t="shared" si="222"/>
        <v>66.98866000000001</v>
      </c>
      <c r="E1852" s="2">
        <f t="shared" si="224"/>
        <v>67.00372999999999</v>
      </c>
      <c r="F1852" s="2">
        <f t="shared" si="225"/>
        <v>66.366884999999996</v>
      </c>
      <c r="G1852" s="2">
        <f t="shared" si="227"/>
        <v>66.856663999999995</v>
      </c>
      <c r="H1852" s="2">
        <f t="shared" si="223"/>
        <v>66.222228499999957</v>
      </c>
      <c r="I1852" s="2">
        <f t="array" ref="I1852">SUMPRODUCT(B1836:B1855, (ROW(B1836:B1855)-ROW(B1836)+1)) / (20*21/2)</f>
        <v>67.267871428571425</v>
      </c>
      <c r="J1852" s="2">
        <f t="shared" si="226"/>
        <v>66.555803836560742</v>
      </c>
      <c r="K1852" s="2">
        <f t="shared" si="228"/>
        <v>66.892449199497918</v>
      </c>
    </row>
    <row r="1853" spans="1:11" ht="13.5" x14ac:dyDescent="0.25">
      <c r="A1853" s="3">
        <v>44711</v>
      </c>
      <c r="B1853" s="2">
        <v>68.608599999999996</v>
      </c>
      <c r="C1853" s="2">
        <f t="shared" si="221"/>
        <v>0.71469999999999345</v>
      </c>
      <c r="D1853" s="2">
        <f t="shared" si="222"/>
        <v>67.306300000000007</v>
      </c>
      <c r="E1853" s="2">
        <f t="shared" si="224"/>
        <v>67.114910000000009</v>
      </c>
      <c r="F1853" s="2">
        <f t="shared" si="225"/>
        <v>66.561434999999989</v>
      </c>
      <c r="G1853" s="2">
        <f t="shared" si="227"/>
        <v>66.802667999999997</v>
      </c>
      <c r="H1853" s="2">
        <f t="shared" si="223"/>
        <v>66.267689999999945</v>
      </c>
      <c r="I1853" s="2">
        <f t="array" ref="I1853">SUMPRODUCT(B1837:B1856, (ROW(B1837:B1856)-ROW(B1837)+1)) / (20*21/2)</f>
        <v>67.429942380952383</v>
      </c>
      <c r="J1853" s="2">
        <f t="shared" si="226"/>
        <v>66.751308233078774</v>
      </c>
      <c r="K1853" s="2">
        <f t="shared" si="228"/>
        <v>66.959749230890154</v>
      </c>
    </row>
    <row r="1854" spans="1:11" ht="13.5" x14ac:dyDescent="0.25">
      <c r="A1854" s="3">
        <v>44712</v>
      </c>
      <c r="B1854" s="2">
        <v>68.608599999999996</v>
      </c>
      <c r="C1854" s="2">
        <f t="shared" si="221"/>
        <v>0</v>
      </c>
      <c r="D1854" s="2">
        <f t="shared" si="222"/>
        <v>67.687460000000016</v>
      </c>
      <c r="E1854" s="2">
        <f t="shared" si="224"/>
        <v>67.26579000000001</v>
      </c>
      <c r="F1854" s="2">
        <f t="shared" si="225"/>
        <v>66.696429999999992</v>
      </c>
      <c r="G1854" s="2">
        <f t="shared" si="227"/>
        <v>66.761375999999998</v>
      </c>
      <c r="H1854" s="2">
        <f t="shared" si="223"/>
        <v>66.313349999999943</v>
      </c>
      <c r="I1854" s="2">
        <f t="array" ref="I1854">SUMPRODUCT(B1838:B1857, (ROW(B1838:B1857)-ROW(B1838)+1)) / (20*21/2)</f>
        <v>67.354163333333332</v>
      </c>
      <c r="J1854" s="2">
        <f t="shared" si="226"/>
        <v>66.928193163261753</v>
      </c>
      <c r="K1854" s="2">
        <f t="shared" si="228"/>
        <v>67.024410045365059</v>
      </c>
    </row>
    <row r="1855" spans="1:11" ht="13.5" x14ac:dyDescent="0.25">
      <c r="A1855" s="3">
        <v>44713</v>
      </c>
      <c r="B1855" s="2">
        <v>68.529200000000003</v>
      </c>
      <c r="C1855" s="2">
        <f t="shared" si="221"/>
        <v>-7.9399999999992588E-2</v>
      </c>
      <c r="D1855" s="2">
        <f t="shared" si="222"/>
        <v>68.060680000000005</v>
      </c>
      <c r="E1855" s="2">
        <f t="shared" si="224"/>
        <v>67.40873000000002</v>
      </c>
      <c r="F1855" s="2">
        <f t="shared" si="225"/>
        <v>66.827455</v>
      </c>
      <c r="G1855" s="2">
        <f t="shared" si="227"/>
        <v>66.702615999999992</v>
      </c>
      <c r="H1855" s="2">
        <f t="shared" si="223"/>
        <v>66.357421499999958</v>
      </c>
      <c r="I1855" s="2">
        <f t="array" ref="I1855">SUMPRODUCT(B1839:B1858, (ROW(B1839:B1858)-ROW(B1839)+1)) / (20*21/2)</f>
        <v>67.309499523809507</v>
      </c>
      <c r="J1855" s="2">
        <f t="shared" si="226"/>
        <v>67.080670004855875</v>
      </c>
      <c r="K1855" s="2">
        <f t="shared" si="228"/>
        <v>67.083421416135067</v>
      </c>
    </row>
    <row r="1856" spans="1:11" ht="13.5" x14ac:dyDescent="0.25">
      <c r="A1856" s="3">
        <v>44714</v>
      </c>
      <c r="B1856" s="2">
        <v>68.529200000000003</v>
      </c>
      <c r="C1856" s="2">
        <f t="shared" si="221"/>
        <v>0</v>
      </c>
      <c r="D1856" s="2">
        <f t="shared" si="222"/>
        <v>68.433900000000008</v>
      </c>
      <c r="E1856" s="2">
        <f t="shared" si="224"/>
        <v>67.592169999999982</v>
      </c>
      <c r="F1856" s="2">
        <f t="shared" si="225"/>
        <v>66.958479999999994</v>
      </c>
      <c r="G1856" s="2">
        <f t="shared" si="227"/>
        <v>66.643856</v>
      </c>
      <c r="H1856" s="2">
        <f t="shared" si="223"/>
        <v>66.398951999999966</v>
      </c>
      <c r="I1856" s="2">
        <f t="array" ref="I1856">SUMPRODUCT(B1840:B1859, (ROW(B1840:B1859)-ROW(B1840)+1)) / (20*21/2)</f>
        <v>67.22929666666667</v>
      </c>
      <c r="J1856" s="2">
        <f t="shared" si="226"/>
        <v>67.218625242488642</v>
      </c>
      <c r="K1856" s="2">
        <f t="shared" si="228"/>
        <v>67.140118615502317</v>
      </c>
    </row>
    <row r="1857" spans="1:11" ht="13.5" x14ac:dyDescent="0.25">
      <c r="A1857" s="3">
        <v>44715</v>
      </c>
      <c r="B1857" s="2">
        <v>66.162800000000004</v>
      </c>
      <c r="C1857" s="2">
        <f t="shared" si="221"/>
        <v>-2.3663999999999987</v>
      </c>
      <c r="D1857" s="2">
        <f t="shared" si="222"/>
        <v>68.087680000000006</v>
      </c>
      <c r="E1857" s="2">
        <f t="shared" si="224"/>
        <v>67.538170000000008</v>
      </c>
      <c r="F1857" s="2">
        <f t="shared" si="225"/>
        <v>66.97317000000001</v>
      </c>
      <c r="G1857" s="2">
        <f t="shared" si="227"/>
        <v>66.56635399999999</v>
      </c>
      <c r="H1857" s="2">
        <f t="shared" si="223"/>
        <v>66.428809499999957</v>
      </c>
      <c r="I1857" s="2">
        <f t="array" ref="I1857">SUMPRODUCT(B1841:B1860, (ROW(B1841:B1860)-ROW(B1841)+1)) / (20*21/2)</f>
        <v>67.123305714285706</v>
      </c>
      <c r="J1857" s="2">
        <f t="shared" si="226"/>
        <v>67.118070457489722</v>
      </c>
      <c r="K1857" s="2">
        <f t="shared" si="228"/>
        <v>67.101792395286552</v>
      </c>
    </row>
    <row r="1858" spans="1:11" ht="13.5" x14ac:dyDescent="0.25">
      <c r="A1858" s="3">
        <v>44718</v>
      </c>
      <c r="B1858" s="2">
        <v>66.504199999999997</v>
      </c>
      <c r="C1858" s="2">
        <f t="shared" si="221"/>
        <v>0.34139999999999304</v>
      </c>
      <c r="D1858" s="2">
        <f t="shared" si="222"/>
        <v>67.666799999999995</v>
      </c>
      <c r="E1858" s="2">
        <f t="shared" si="224"/>
        <v>67.486549999999994</v>
      </c>
      <c r="F1858" s="2">
        <f t="shared" si="225"/>
        <v>67.004930000000002</v>
      </c>
      <c r="G1858" s="2">
        <f t="shared" si="227"/>
        <v>66.498855999999989</v>
      </c>
      <c r="H1858" s="2">
        <f t="shared" si="223"/>
        <v>66.460214999999948</v>
      </c>
      <c r="I1858" s="2">
        <f t="array" ref="I1858">SUMPRODUCT(B1842:B1861, (ROW(B1842:B1861)-ROW(B1842)+1)) / (20*21/2)</f>
        <v>67.031682380952375</v>
      </c>
      <c r="J1858" s="2">
        <f t="shared" si="226"/>
        <v>67.059606604395455</v>
      </c>
      <c r="K1858" s="2">
        <f t="shared" si="228"/>
        <v>67.078357399392971</v>
      </c>
    </row>
    <row r="1859" spans="1:11" ht="13.5" x14ac:dyDescent="0.25">
      <c r="A1859" s="3">
        <v>44719</v>
      </c>
      <c r="B1859" s="2">
        <v>66.162800000000004</v>
      </c>
      <c r="C1859" s="2">
        <f t="shared" si="221"/>
        <v>-0.34139999999999304</v>
      </c>
      <c r="D1859" s="2">
        <f t="shared" si="222"/>
        <v>67.177640000000011</v>
      </c>
      <c r="E1859" s="2">
        <f t="shared" si="224"/>
        <v>67.432549999999992</v>
      </c>
      <c r="F1859" s="2">
        <f t="shared" si="225"/>
        <v>67.021605000000008</v>
      </c>
      <c r="G1859" s="2">
        <f t="shared" si="227"/>
        <v>66.414841999999993</v>
      </c>
      <c r="H1859" s="2">
        <f t="shared" si="223"/>
        <v>66.490072499999954</v>
      </c>
      <c r="I1859" s="2">
        <f t="array" ref="I1859">SUMPRODUCT(B1843:B1862, (ROW(B1843:B1862)-ROW(B1843)+1)) / (20*21/2)</f>
        <v>67.088289523809522</v>
      </c>
      <c r="J1859" s="2">
        <f t="shared" si="226"/>
        <v>66.974196451595887</v>
      </c>
      <c r="K1859" s="2">
        <f t="shared" si="228"/>
        <v>67.042453187652072</v>
      </c>
    </row>
    <row r="1860" spans="1:11" ht="13.5" x14ac:dyDescent="0.25">
      <c r="A1860" s="3">
        <v>44720</v>
      </c>
      <c r="B1860" s="2">
        <v>65.908699999999996</v>
      </c>
      <c r="C1860" s="2">
        <f t="shared" ref="C1860:C1923" si="229">B1860-B1859</f>
        <v>-0.25410000000000821</v>
      </c>
      <c r="D1860" s="2">
        <f t="shared" si="222"/>
        <v>66.653540000000007</v>
      </c>
      <c r="E1860" s="2">
        <f t="shared" si="224"/>
        <v>67.357109999999992</v>
      </c>
      <c r="F1860" s="2">
        <f t="shared" si="225"/>
        <v>67.029545000000013</v>
      </c>
      <c r="G1860" s="2">
        <f t="shared" si="227"/>
        <v>66.335433999999992</v>
      </c>
      <c r="H1860" s="2">
        <f t="shared" si="223"/>
        <v>66.51865949999997</v>
      </c>
      <c r="I1860" s="2">
        <f t="array" ref="I1860">SUMPRODUCT(B1844:B1863, (ROW(B1844:B1863)-ROW(B1844)+1)) / (20*21/2)</f>
        <v>67.142133809523813</v>
      </c>
      <c r="J1860" s="2">
        <f t="shared" si="226"/>
        <v>66.872720599062944</v>
      </c>
      <c r="K1860" s="2">
        <f t="shared" si="228"/>
        <v>66.99799227833239</v>
      </c>
    </row>
    <row r="1861" spans="1:11" ht="13.5" x14ac:dyDescent="0.25">
      <c r="A1861" s="3">
        <v>44721</v>
      </c>
      <c r="B1861" s="2">
        <v>66.067499999999995</v>
      </c>
      <c r="C1861" s="2">
        <f t="shared" si="229"/>
        <v>0.15879999999999939</v>
      </c>
      <c r="D1861" s="2">
        <f t="shared" si="222"/>
        <v>66.161199999999994</v>
      </c>
      <c r="E1861" s="2">
        <f t="shared" si="224"/>
        <v>67.297549999999987</v>
      </c>
      <c r="F1861" s="2">
        <f t="shared" si="225"/>
        <v>67.045424999999994</v>
      </c>
      <c r="G1861" s="2">
        <f t="shared" si="227"/>
        <v>66.255232000000007</v>
      </c>
      <c r="H1861" s="2">
        <f t="shared" si="223"/>
        <v>66.551216999999966</v>
      </c>
      <c r="I1861" s="2">
        <f t="array" ref="I1861">SUMPRODUCT(B1845:B1864, (ROW(B1845:B1864)-ROW(B1845)+1)) / (20*21/2)</f>
        <v>67.099709047619044</v>
      </c>
      <c r="J1861" s="2">
        <f t="shared" si="226"/>
        <v>66.796032922961714</v>
      </c>
      <c r="K1861" s="2">
        <f t="shared" si="228"/>
        <v>66.961502385064463</v>
      </c>
    </row>
    <row r="1862" spans="1:11" ht="13.5" x14ac:dyDescent="0.25">
      <c r="A1862" s="3">
        <v>44722</v>
      </c>
      <c r="B1862" s="2">
        <v>67.639799999999994</v>
      </c>
      <c r="C1862" s="2">
        <f t="shared" si="229"/>
        <v>1.5722999999999985</v>
      </c>
      <c r="D1862" s="2">
        <f t="shared" ref="D1862:D1925" si="230">AVERAGE(B1858:B1862)</f>
        <v>66.456599999999995</v>
      </c>
      <c r="E1862" s="2">
        <f t="shared" si="224"/>
        <v>67.272140000000007</v>
      </c>
      <c r="F1862" s="2">
        <f t="shared" si="225"/>
        <v>67.137934999999999</v>
      </c>
      <c r="G1862" s="2">
        <f t="shared" si="227"/>
        <v>66.207270000000008</v>
      </c>
      <c r="H1862" s="2">
        <f t="shared" si="223"/>
        <v>66.599576499999969</v>
      </c>
      <c r="I1862" s="2">
        <f t="array" ref="I1862">SUMPRODUCT(B1846:B1865, (ROW(B1846:B1865)-ROW(B1846)+1)) / (20*21/2)</f>
        <v>67.096231904761908</v>
      </c>
      <c r="J1862" s="2">
        <f t="shared" si="226"/>
        <v>66.876391692203455</v>
      </c>
      <c r="K1862" s="2">
        <f t="shared" si="228"/>
        <v>66.988102291532527</v>
      </c>
    </row>
    <row r="1863" spans="1:11" ht="13.5" x14ac:dyDescent="0.25">
      <c r="A1863" s="3">
        <v>44725</v>
      </c>
      <c r="B1863" s="2">
        <v>67.703299999999999</v>
      </c>
      <c r="C1863" s="2">
        <f t="shared" si="229"/>
        <v>6.3500000000004775E-2</v>
      </c>
      <c r="D1863" s="2">
        <f t="shared" si="230"/>
        <v>66.696420000000003</v>
      </c>
      <c r="E1863" s="2">
        <f t="shared" si="224"/>
        <v>67.181610000000006</v>
      </c>
      <c r="F1863" s="2">
        <f t="shared" si="225"/>
        <v>67.148259999999993</v>
      </c>
      <c r="G1863" s="2">
        <f t="shared" si="227"/>
        <v>66.162166000000013</v>
      </c>
      <c r="H1863" s="2">
        <f t="shared" si="223"/>
        <v>66.644282999999973</v>
      </c>
      <c r="I1863" s="2">
        <f t="array" ref="I1863">SUMPRODUCT(B1847:B1866, (ROW(B1847:B1866)-ROW(B1847)+1)) / (20*21/2)</f>
        <v>66.980859047619049</v>
      </c>
      <c r="J1863" s="2">
        <f t="shared" si="226"/>
        <v>66.95514486437456</v>
      </c>
      <c r="K1863" s="2">
        <f t="shared" si="228"/>
        <v>67.016149260492043</v>
      </c>
    </row>
    <row r="1864" spans="1:11" ht="13.5" x14ac:dyDescent="0.25">
      <c r="A1864" s="3">
        <v>44726</v>
      </c>
      <c r="B1864" s="2">
        <v>66.702799999999996</v>
      </c>
      <c r="C1864" s="2">
        <f t="shared" si="229"/>
        <v>-1.0005000000000024</v>
      </c>
      <c r="D1864" s="2">
        <f t="shared" si="230"/>
        <v>66.804420000000007</v>
      </c>
      <c r="E1864" s="2">
        <f t="shared" si="224"/>
        <v>66.991030000000009</v>
      </c>
      <c r="F1864" s="2">
        <f t="shared" si="225"/>
        <v>67.128410000000002</v>
      </c>
      <c r="G1864" s="2">
        <f t="shared" si="227"/>
        <v>66.097052000000005</v>
      </c>
      <c r="H1864" s="2">
        <f t="shared" si="223"/>
        <v>66.683986999999959</v>
      </c>
      <c r="I1864" s="2">
        <f t="array" ref="I1864">SUMPRODUCT(B1848:B1867, (ROW(B1848:B1867)-ROW(B1848)+1)) / (20*21/2)</f>
        <v>66.974315714285709</v>
      </c>
      <c r="J1864" s="2">
        <f t="shared" si="226"/>
        <v>66.931112020148419</v>
      </c>
      <c r="K1864" s="2">
        <f t="shared" si="228"/>
        <v>67.003861054198239</v>
      </c>
    </row>
    <row r="1865" spans="1:11" ht="13.5" x14ac:dyDescent="0.25">
      <c r="A1865" s="3">
        <v>44727</v>
      </c>
      <c r="B1865" s="2">
        <v>67.091899999999995</v>
      </c>
      <c r="C1865" s="2">
        <f t="shared" si="229"/>
        <v>0.38909999999999911</v>
      </c>
      <c r="D1865" s="2">
        <f t="shared" si="230"/>
        <v>67.041059999999987</v>
      </c>
      <c r="E1865" s="2">
        <f t="shared" si="224"/>
        <v>66.847300000000004</v>
      </c>
      <c r="F1865" s="2">
        <f t="shared" si="225"/>
        <v>67.128014999999991</v>
      </c>
      <c r="G1865" s="2">
        <f t="shared" si="227"/>
        <v>66.049565999999999</v>
      </c>
      <c r="H1865" s="2">
        <f t="shared" si="223"/>
        <v>66.729606999999959</v>
      </c>
      <c r="I1865" s="2">
        <f t="array" ref="I1865">SUMPRODUCT(B1849:B1868, (ROW(B1849:B1868)-ROW(B1849)+1)) / (20*21/2)</f>
        <v>66.936012380952377</v>
      </c>
      <c r="J1865" s="2">
        <f t="shared" si="226"/>
        <v>66.946425161086665</v>
      </c>
      <c r="K1865" s="2">
        <f t="shared" si="228"/>
        <v>67.007313561876742</v>
      </c>
    </row>
    <row r="1866" spans="1:11" ht="13.5" x14ac:dyDescent="0.25">
      <c r="A1866" s="3">
        <v>44728</v>
      </c>
      <c r="B1866" s="2">
        <v>65.916600000000003</v>
      </c>
      <c r="C1866" s="2">
        <f t="shared" si="229"/>
        <v>-1.1752999999999929</v>
      </c>
      <c r="D1866" s="2">
        <f t="shared" si="230"/>
        <v>67.01088</v>
      </c>
      <c r="E1866" s="2">
        <f t="shared" si="224"/>
        <v>66.586039999999997</v>
      </c>
      <c r="F1866" s="2">
        <f t="shared" si="225"/>
        <v>67.089104999999989</v>
      </c>
      <c r="G1866" s="2">
        <f t="shared" si="227"/>
        <v>66.025902000000002</v>
      </c>
      <c r="H1866" s="2">
        <f t="shared" ref="H1866:H1929" si="231">AVERAGE(B1667:B1866)</f>
        <v>66.767365499999954</v>
      </c>
      <c r="I1866" s="2">
        <f t="array" ref="I1866">SUMPRODUCT(B1850:B1869, (ROW(B1850:B1869)-ROW(B1850)+1)) / (20*21/2)</f>
        <v>66.921907142857151</v>
      </c>
      <c r="J1866" s="2">
        <f t="shared" si="226"/>
        <v>66.848346574316508</v>
      </c>
      <c r="K1866" s="2">
        <f t="shared" si="228"/>
        <v>66.96454048101883</v>
      </c>
    </row>
    <row r="1867" spans="1:11" ht="13.5" x14ac:dyDescent="0.25">
      <c r="A1867" s="3">
        <v>44729</v>
      </c>
      <c r="B1867" s="2">
        <v>67.020399999999995</v>
      </c>
      <c r="C1867" s="2">
        <f t="shared" si="229"/>
        <v>1.1037999999999926</v>
      </c>
      <c r="D1867" s="2">
        <f t="shared" si="230"/>
        <v>66.887</v>
      </c>
      <c r="E1867" s="2">
        <f t="shared" si="224"/>
        <v>66.67179999999999</v>
      </c>
      <c r="F1867" s="2">
        <f t="shared" si="225"/>
        <v>67.104984999999985</v>
      </c>
      <c r="G1867" s="2">
        <f t="shared" si="227"/>
        <v>66.064018000000004</v>
      </c>
      <c r="H1867" s="2">
        <f t="shared" si="231"/>
        <v>66.810642999999956</v>
      </c>
      <c r="I1867" s="2">
        <f t="array" ref="I1867">SUMPRODUCT(B1851:B1870, (ROW(B1851:B1870)-ROW(B1851)+1)) / (20*21/2)</f>
        <v>66.920277142857145</v>
      </c>
      <c r="J1867" s="2">
        <f t="shared" si="226"/>
        <v>66.864732614857786</v>
      </c>
      <c r="K1867" s="2">
        <f t="shared" si="228"/>
        <v>66.966731050390635</v>
      </c>
    </row>
    <row r="1868" spans="1:11" ht="13.5" x14ac:dyDescent="0.25">
      <c r="A1868" s="3">
        <v>44732</v>
      </c>
      <c r="B1868" s="2">
        <v>66.702799999999996</v>
      </c>
      <c r="C1868" s="2">
        <f t="shared" si="229"/>
        <v>-0.31759999999999877</v>
      </c>
      <c r="D1868" s="2">
        <f t="shared" si="230"/>
        <v>66.686899999999994</v>
      </c>
      <c r="E1868" s="2">
        <f t="shared" ref="E1868:E1931" si="232">AVERAGE(B1859:B1868)</f>
        <v>66.691659999999999</v>
      </c>
      <c r="F1868" s="2">
        <f t="shared" si="225"/>
        <v>67.089104999999989</v>
      </c>
      <c r="G1868" s="2">
        <f t="shared" si="227"/>
        <v>66.127545999999995</v>
      </c>
      <c r="H1868" s="2">
        <f t="shared" si="231"/>
        <v>66.85233249999996</v>
      </c>
      <c r="I1868" s="2">
        <f t="array" ref="I1868">SUMPRODUCT(B1852:B1871, (ROW(B1852:B1871)-ROW(B1852)+1)) / (20*21/2)</f>
        <v>66.914376666666669</v>
      </c>
      <c r="J1868" s="2">
        <f t="shared" si="226"/>
        <v>66.849310461061805</v>
      </c>
      <c r="K1868" s="2">
        <f t="shared" si="228"/>
        <v>66.956380813120418</v>
      </c>
    </row>
    <row r="1869" spans="1:11" ht="13.5" x14ac:dyDescent="0.25">
      <c r="A1869" s="3">
        <v>44733</v>
      </c>
      <c r="B1869" s="2">
        <v>66.941000000000003</v>
      </c>
      <c r="C1869" s="2">
        <f t="shared" si="229"/>
        <v>0.23820000000000618</v>
      </c>
      <c r="D1869" s="2">
        <f t="shared" si="230"/>
        <v>66.734539999999996</v>
      </c>
      <c r="E1869" s="2">
        <f t="shared" si="232"/>
        <v>66.769480000000016</v>
      </c>
      <c r="F1869" s="2">
        <f t="shared" si="225"/>
        <v>67.10101499999999</v>
      </c>
      <c r="G1869" s="2">
        <f t="shared" si="227"/>
        <v>66.164073999999985</v>
      </c>
      <c r="H1869" s="2">
        <f t="shared" si="231"/>
        <v>66.89525249999997</v>
      </c>
      <c r="I1869" s="2">
        <f t="array" ref="I1869">SUMPRODUCT(B1853:B1872, (ROW(B1853:B1872)-ROW(B1853)+1)) / (20*21/2)</f>
        <v>66.908100000000005</v>
      </c>
      <c r="J1869" s="2">
        <f t="shared" si="226"/>
        <v>66.85804279810354</v>
      </c>
      <c r="K1869" s="2">
        <f t="shared" si="228"/>
        <v>66.955777643978436</v>
      </c>
    </row>
    <row r="1870" spans="1:11" ht="13.5" x14ac:dyDescent="0.25">
      <c r="A1870" s="3">
        <v>44734</v>
      </c>
      <c r="B1870" s="2">
        <v>67.0839</v>
      </c>
      <c r="C1870" s="2">
        <f t="shared" si="229"/>
        <v>0.14289999999999736</v>
      </c>
      <c r="D1870" s="2">
        <f t="shared" si="230"/>
        <v>66.732940000000013</v>
      </c>
      <c r="E1870" s="2">
        <f t="shared" si="232"/>
        <v>66.887</v>
      </c>
      <c r="F1870" s="2">
        <f t="shared" si="225"/>
        <v>67.122055000000017</v>
      </c>
      <c r="G1870" s="2">
        <f t="shared" si="227"/>
        <v>66.203459999999993</v>
      </c>
      <c r="H1870" s="2">
        <f t="shared" si="231"/>
        <v>66.938886999999966</v>
      </c>
      <c r="I1870" s="2">
        <f t="array" ref="I1870">SUMPRODUCT(B1854:B1873, (ROW(B1854:B1873)-ROW(B1854)+1)) / (20*21/2)</f>
        <v>66.830089523809505</v>
      </c>
      <c r="J1870" s="2">
        <f t="shared" si="226"/>
        <v>66.879553007807957</v>
      </c>
      <c r="K1870" s="2">
        <f t="shared" si="228"/>
        <v>66.96080205009693</v>
      </c>
    </row>
    <row r="1871" spans="1:11" ht="13.5" x14ac:dyDescent="0.25">
      <c r="A1871" s="3">
        <v>44735</v>
      </c>
      <c r="B1871" s="2">
        <v>67.060100000000006</v>
      </c>
      <c r="C1871" s="2">
        <f t="shared" si="229"/>
        <v>-2.379999999999427E-2</v>
      </c>
      <c r="D1871" s="2">
        <f t="shared" si="230"/>
        <v>66.961640000000017</v>
      </c>
      <c r="E1871" s="2">
        <f t="shared" si="232"/>
        <v>66.986260000000001</v>
      </c>
      <c r="F1871" s="2">
        <f t="shared" si="225"/>
        <v>67.141904999999994</v>
      </c>
      <c r="G1871" s="2">
        <f t="shared" si="227"/>
        <v>66.265873999999997</v>
      </c>
      <c r="H1871" s="2">
        <f t="shared" si="231"/>
        <v>66.980496999999971</v>
      </c>
      <c r="I1871" s="2">
        <f t="array" ref="I1871">SUMPRODUCT(B1855:B1874, (ROW(B1855:B1874)-ROW(B1855)+1)) / (20*21/2)</f>
        <v>66.968368095238091</v>
      </c>
      <c r="J1871" s="2">
        <f t="shared" si="226"/>
        <v>66.896747959445293</v>
      </c>
      <c r="K1871" s="2">
        <f t="shared" si="228"/>
        <v>66.964696087348031</v>
      </c>
    </row>
    <row r="1872" spans="1:11" ht="13.5" x14ac:dyDescent="0.25">
      <c r="A1872" s="3">
        <v>44736</v>
      </c>
      <c r="B1872" s="2">
        <v>67.075999999999993</v>
      </c>
      <c r="C1872" s="2">
        <f t="shared" si="229"/>
        <v>1.5899999999987813E-2</v>
      </c>
      <c r="D1872" s="2">
        <f t="shared" si="230"/>
        <v>66.972759999999994</v>
      </c>
      <c r="E1872" s="2">
        <f t="shared" si="232"/>
        <v>66.929879999999997</v>
      </c>
      <c r="F1872" s="2">
        <f t="shared" si="225"/>
        <v>67.101010000000002</v>
      </c>
      <c r="G1872" s="2">
        <f t="shared" si="227"/>
        <v>66.336866000000001</v>
      </c>
      <c r="H1872" s="2">
        <f t="shared" si="231"/>
        <v>67.022265499999975</v>
      </c>
      <c r="I1872" s="2">
        <f t="array" ref="I1872">SUMPRODUCT(B1856:B1875, (ROW(B1856:B1875)-ROW(B1856)+1)) / (20*21/2)</f>
        <v>67.107465714285695</v>
      </c>
      <c r="J1872" s="2">
        <f t="shared" si="226"/>
        <v>66.913819582355259</v>
      </c>
      <c r="K1872" s="2">
        <f t="shared" si="228"/>
        <v>66.969060946667724</v>
      </c>
    </row>
    <row r="1873" spans="1:11" ht="13.5" x14ac:dyDescent="0.25">
      <c r="A1873" s="3">
        <v>44739</v>
      </c>
      <c r="B1873" s="2">
        <v>66.281899999999993</v>
      </c>
      <c r="C1873" s="2">
        <f t="shared" si="229"/>
        <v>-0.79410000000000025</v>
      </c>
      <c r="D1873" s="2">
        <f t="shared" si="230"/>
        <v>66.888580000000005</v>
      </c>
      <c r="E1873" s="2">
        <f t="shared" si="232"/>
        <v>66.787739999999999</v>
      </c>
      <c r="F1873" s="2">
        <f t="shared" si="225"/>
        <v>66.98467500000001</v>
      </c>
      <c r="G1873" s="2">
        <f t="shared" si="227"/>
        <v>66.384034</v>
      </c>
      <c r="H1873" s="2">
        <f t="shared" si="231"/>
        <v>67.043983499999982</v>
      </c>
      <c r="I1873" s="2">
        <f t="array" ref="I1873">SUMPRODUCT(B1857:B1876, (ROW(B1857:B1876)-ROW(B1857)+1)) / (20*21/2)</f>
        <v>67.057166190476181</v>
      </c>
      <c r="J1873" s="2">
        <f t="shared" si="226"/>
        <v>66.853636764988096</v>
      </c>
      <c r="K1873" s="2">
        <f t="shared" si="228"/>
        <v>66.942113458563099</v>
      </c>
    </row>
    <row r="1874" spans="1:11" ht="13.5" x14ac:dyDescent="0.25">
      <c r="A1874" s="3">
        <v>44740</v>
      </c>
      <c r="B1874" s="2">
        <v>68.436599999999999</v>
      </c>
      <c r="C1874" s="2">
        <f t="shared" si="229"/>
        <v>2.1547000000000054</v>
      </c>
      <c r="D1874" s="2">
        <f t="shared" si="230"/>
        <v>67.187699999999992</v>
      </c>
      <c r="E1874" s="2">
        <f t="shared" si="232"/>
        <v>66.961119999999994</v>
      </c>
      <c r="F1874" s="2">
        <f t="shared" si="225"/>
        <v>66.976075000000009</v>
      </c>
      <c r="G1874" s="2">
        <f t="shared" si="227"/>
        <v>66.475883999999994</v>
      </c>
      <c r="H1874" s="2">
        <f t="shared" si="231"/>
        <v>67.074966499999974</v>
      </c>
      <c r="I1874" s="2">
        <f t="array" ref="I1874">SUMPRODUCT(B1858:B1877, (ROW(B1858:B1877)-ROW(B1858)+1)) / (20*21/2)</f>
        <v>67.095894761904745</v>
      </c>
      <c r="J1874" s="2">
        <f t="shared" si="226"/>
        <v>67.00439516832256</v>
      </c>
      <c r="K1874" s="2">
        <f t="shared" si="228"/>
        <v>67.000720773913571</v>
      </c>
    </row>
    <row r="1875" spans="1:11" ht="13.5" x14ac:dyDescent="0.25">
      <c r="A1875" s="3">
        <v>44741</v>
      </c>
      <c r="B1875" s="2">
        <v>68.436599999999999</v>
      </c>
      <c r="C1875" s="2">
        <f t="shared" si="229"/>
        <v>0</v>
      </c>
      <c r="D1875" s="2">
        <f t="shared" si="230"/>
        <v>67.458240000000004</v>
      </c>
      <c r="E1875" s="2">
        <f t="shared" si="232"/>
        <v>67.095590000000001</v>
      </c>
      <c r="F1875" s="2">
        <f t="shared" si="225"/>
        <v>66.971445000000003</v>
      </c>
      <c r="G1875" s="2">
        <f t="shared" si="227"/>
        <v>66.558205999999984</v>
      </c>
      <c r="H1875" s="2">
        <f t="shared" si="231"/>
        <v>67.096023499999987</v>
      </c>
      <c r="I1875" s="2">
        <f t="array" ref="I1875">SUMPRODUCT(B1859:B1878, (ROW(B1859:B1878)-ROW(B1859)+1)) / (20*21/2)</f>
        <v>67.127751904761908</v>
      </c>
      <c r="J1875" s="2">
        <f t="shared" si="226"/>
        <v>67.140795628482309</v>
      </c>
      <c r="K1875" s="2">
        <f t="shared" si="228"/>
        <v>67.057029763171869</v>
      </c>
    </row>
    <row r="1876" spans="1:11" ht="13.5" x14ac:dyDescent="0.25">
      <c r="A1876" s="3">
        <v>44742</v>
      </c>
      <c r="B1876" s="2">
        <v>66.443299999999994</v>
      </c>
      <c r="C1876" s="2">
        <f t="shared" si="229"/>
        <v>-1.993300000000005</v>
      </c>
      <c r="D1876" s="2">
        <f t="shared" si="230"/>
        <v>67.334879999999998</v>
      </c>
      <c r="E1876" s="2">
        <f t="shared" si="232"/>
        <v>67.148260000000022</v>
      </c>
      <c r="F1876" s="2">
        <f t="shared" ref="F1876:F1939" si="233">AVERAGE(B1857:B1876)</f>
        <v>66.867149999999995</v>
      </c>
      <c r="G1876" s="2">
        <f t="shared" si="227"/>
        <v>66.600662</v>
      </c>
      <c r="H1876" s="2">
        <f t="shared" si="231"/>
        <v>67.081068000000002</v>
      </c>
      <c r="I1876" s="2">
        <f t="array" ref="I1876">SUMPRODUCT(B1860:B1879, (ROW(B1860:B1879)-ROW(B1860)+1)) / (20*21/2)</f>
        <v>67.118061428571423</v>
      </c>
      <c r="J1876" s="2">
        <f t="shared" si="226"/>
        <v>67.074367473388747</v>
      </c>
      <c r="K1876" s="2">
        <f t="shared" si="228"/>
        <v>67.032961929321999</v>
      </c>
    </row>
    <row r="1877" spans="1:11" ht="13.5" x14ac:dyDescent="0.25">
      <c r="A1877" s="3">
        <v>44743</v>
      </c>
      <c r="B1877" s="2">
        <v>67.273799999999994</v>
      </c>
      <c r="C1877" s="2">
        <f t="shared" si="229"/>
        <v>0.83050000000000068</v>
      </c>
      <c r="D1877" s="2">
        <f t="shared" si="230"/>
        <v>67.374439999999993</v>
      </c>
      <c r="E1877" s="2">
        <f t="shared" si="232"/>
        <v>67.173600000000008</v>
      </c>
      <c r="F1877" s="2">
        <f t="shared" si="233"/>
        <v>66.922699999999992</v>
      </c>
      <c r="G1877" s="2">
        <f t="shared" si="227"/>
        <v>66.645433999999995</v>
      </c>
      <c r="H1877" s="2">
        <f t="shared" si="231"/>
        <v>67.049459999999996</v>
      </c>
      <c r="I1877" s="2">
        <f t="array" ref="I1877">SUMPRODUCT(B1861:B1880, (ROW(B1861:B1880)-ROW(B1861)+1)) / (20*21/2)</f>
        <v>67.089238571428581</v>
      </c>
      <c r="J1877" s="2">
        <f t="shared" ref="J1877:J1940" si="234">$J$4*B1877+J1876*(1-$J$4)</f>
        <v>67.093361047351721</v>
      </c>
      <c r="K1877" s="2">
        <f t="shared" si="228"/>
        <v>67.042406559544673</v>
      </c>
    </row>
    <row r="1878" spans="1:11" ht="13.5" x14ac:dyDescent="0.25">
      <c r="A1878" s="3">
        <v>44746</v>
      </c>
      <c r="B1878" s="2">
        <v>67.257199999999997</v>
      </c>
      <c r="C1878" s="2">
        <f t="shared" si="229"/>
        <v>-1.659999999999684E-2</v>
      </c>
      <c r="D1878" s="2">
        <f t="shared" si="230"/>
        <v>67.569499999999991</v>
      </c>
      <c r="E1878" s="2">
        <f t="shared" si="232"/>
        <v>67.229040000000012</v>
      </c>
      <c r="F1878" s="2">
        <f t="shared" si="233"/>
        <v>66.960349999999991</v>
      </c>
      <c r="G1878" s="2">
        <f t="shared" si="227"/>
        <v>66.658269999999987</v>
      </c>
      <c r="H1878" s="2">
        <f t="shared" si="231"/>
        <v>67.012568000000016</v>
      </c>
      <c r="I1878" s="2">
        <f t="array" ref="I1878">SUMPRODUCT(B1862:B1881, (ROW(B1862:B1881)-ROW(B1862)+1)) / (20*21/2)</f>
        <v>67.110464285714272</v>
      </c>
      <c r="J1878" s="2">
        <f t="shared" si="234"/>
        <v>67.108964757127751</v>
      </c>
      <c r="K1878" s="2">
        <f t="shared" si="228"/>
        <v>67.050829831719398</v>
      </c>
    </row>
    <row r="1879" spans="1:11" ht="13.5" x14ac:dyDescent="0.25">
      <c r="A1879" s="3">
        <v>44747</v>
      </c>
      <c r="B1879" s="2">
        <v>66.858599999999996</v>
      </c>
      <c r="C1879" s="2">
        <f t="shared" si="229"/>
        <v>-0.39860000000000184</v>
      </c>
      <c r="D1879" s="2">
        <f t="shared" si="230"/>
        <v>67.253900000000002</v>
      </c>
      <c r="E1879" s="2">
        <f t="shared" si="232"/>
        <v>67.220800000000011</v>
      </c>
      <c r="F1879" s="2">
        <f t="shared" si="233"/>
        <v>66.995139999999992</v>
      </c>
      <c r="G1879" s="2">
        <f t="shared" si="227"/>
        <v>66.694738000000001</v>
      </c>
      <c r="H1879" s="2">
        <f t="shared" si="231"/>
        <v>66.980035500000014</v>
      </c>
      <c r="I1879" s="2">
        <f t="array" ref="I1879">SUMPRODUCT(B1863:B1882, (ROW(B1863:B1882)-ROW(B1863)+1)) / (20*21/2)</f>
        <v>67.088062857142859</v>
      </c>
      <c r="J1879" s="2">
        <f t="shared" si="234"/>
        <v>67.085120494544157</v>
      </c>
      <c r="K1879" s="2">
        <f t="shared" si="228"/>
        <v>67.043291406946082</v>
      </c>
    </row>
    <row r="1880" spans="1:11" ht="13.5" x14ac:dyDescent="0.25">
      <c r="A1880" s="3">
        <v>44748</v>
      </c>
      <c r="B1880" s="2">
        <v>66.692499999999995</v>
      </c>
      <c r="C1880" s="2">
        <f t="shared" si="229"/>
        <v>-0.16610000000000014</v>
      </c>
      <c r="D1880" s="2">
        <f t="shared" si="230"/>
        <v>66.905079999999998</v>
      </c>
      <c r="E1880" s="2">
        <f t="shared" si="232"/>
        <v>67.181659999999994</v>
      </c>
      <c r="F1880" s="2">
        <f t="shared" si="233"/>
        <v>67.034329999999997</v>
      </c>
      <c r="G1880" s="2">
        <f t="shared" si="227"/>
        <v>66.729472000000001</v>
      </c>
      <c r="H1880" s="2">
        <f t="shared" si="231"/>
        <v>66.960132000000002</v>
      </c>
      <c r="I1880" s="2">
        <f t="array" ref="I1880">SUMPRODUCT(B1864:B1883, (ROW(B1864:B1883)-ROW(B1864)+1)) / (20*21/2)</f>
        <v>67.06146714285714</v>
      </c>
      <c r="J1880" s="2">
        <f t="shared" si="234"/>
        <v>67.047728066492326</v>
      </c>
      <c r="K1880" s="2">
        <f t="shared" si="228"/>
        <v>67.029534881183494</v>
      </c>
    </row>
    <row r="1881" spans="1:11" ht="13.5" x14ac:dyDescent="0.25">
      <c r="A1881" s="3">
        <v>44749</v>
      </c>
      <c r="B1881" s="2">
        <v>67.257199999999997</v>
      </c>
      <c r="C1881" s="2">
        <f t="shared" si="229"/>
        <v>0.56470000000000198</v>
      </c>
      <c r="D1881" s="2">
        <f t="shared" si="230"/>
        <v>67.067859999999996</v>
      </c>
      <c r="E1881" s="2">
        <f t="shared" si="232"/>
        <v>67.201369999999997</v>
      </c>
      <c r="F1881" s="2">
        <f t="shared" si="233"/>
        <v>67.093814999999992</v>
      </c>
      <c r="G1881" s="2">
        <f t="shared" si="227"/>
        <v>66.780264000000003</v>
      </c>
      <c r="H1881" s="2">
        <f t="shared" si="231"/>
        <v>66.947816500000016</v>
      </c>
      <c r="I1881" s="2">
        <f t="array" ref="I1881">SUMPRODUCT(B1865:B1884, (ROW(B1865:B1884)-ROW(B1865)+1)) / (20*21/2)</f>
        <v>67.007651428571421</v>
      </c>
      <c r="J1881" s="2">
        <f t="shared" si="234"/>
        <v>67.067677774445443</v>
      </c>
      <c r="K1881" s="2">
        <f t="shared" si="228"/>
        <v>67.038462925058653</v>
      </c>
    </row>
    <row r="1882" spans="1:11" ht="13.5" x14ac:dyDescent="0.25">
      <c r="A1882" s="3">
        <v>44750</v>
      </c>
      <c r="B1882" s="2">
        <v>66.858599999999996</v>
      </c>
      <c r="C1882" s="2">
        <f t="shared" si="229"/>
        <v>-0.39860000000000184</v>
      </c>
      <c r="D1882" s="2">
        <f t="shared" si="230"/>
        <v>66.984819999999985</v>
      </c>
      <c r="E1882" s="2">
        <f t="shared" si="232"/>
        <v>67.179630000000003</v>
      </c>
      <c r="F1882" s="2">
        <f t="shared" si="233"/>
        <v>67.054755</v>
      </c>
      <c r="G1882" s="2">
        <f t="shared" si="227"/>
        <v>66.823083999999994</v>
      </c>
      <c r="H1882" s="2">
        <f t="shared" si="231"/>
        <v>66.934738999999993</v>
      </c>
      <c r="I1882" s="2">
        <f t="array" ref="I1882">SUMPRODUCT(B1866:B1885, (ROW(B1866:B1885)-ROW(B1866)+1)) / (20*21/2)</f>
        <v>66.955071428571415</v>
      </c>
      <c r="J1882" s="2">
        <f t="shared" si="234"/>
        <v>67.047765605450635</v>
      </c>
      <c r="K1882" s="2">
        <f t="shared" si="228"/>
        <v>67.031409477017149</v>
      </c>
    </row>
    <row r="1883" spans="1:11" ht="13.5" x14ac:dyDescent="0.25">
      <c r="A1883" s="3">
        <v>44753</v>
      </c>
      <c r="B1883" s="2">
        <v>66.775499999999994</v>
      </c>
      <c r="C1883" s="2">
        <f t="shared" si="229"/>
        <v>-8.3100000000001728E-2</v>
      </c>
      <c r="D1883" s="2">
        <f t="shared" si="230"/>
        <v>66.888479999999987</v>
      </c>
      <c r="E1883" s="2">
        <f t="shared" si="232"/>
        <v>67.228989999999996</v>
      </c>
      <c r="F1883" s="2">
        <f t="shared" si="233"/>
        <v>67.008364999999998</v>
      </c>
      <c r="G1883" s="2">
        <f t="shared" si="227"/>
        <v>66.86424199999999</v>
      </c>
      <c r="H1883" s="2">
        <f t="shared" si="231"/>
        <v>66.920055000000005</v>
      </c>
      <c r="I1883" s="2">
        <f t="array" ref="I1883">SUMPRODUCT(B1867:B1886, (ROW(B1867:B1886)-ROW(B1867)+1)) / (20*21/2)</f>
        <v>66.866027619047614</v>
      </c>
      <c r="J1883" s="2">
        <f t="shared" si="234"/>
        <v>67.021835547788669</v>
      </c>
      <c r="K1883" s="2">
        <f t="shared" si="228"/>
        <v>67.021373811251763</v>
      </c>
    </row>
    <row r="1884" spans="1:11" ht="13.5" x14ac:dyDescent="0.25">
      <c r="A1884" s="3">
        <v>44754</v>
      </c>
      <c r="B1884" s="2">
        <v>66.443299999999994</v>
      </c>
      <c r="C1884" s="2">
        <f t="shared" si="229"/>
        <v>-0.33220000000000027</v>
      </c>
      <c r="D1884" s="2">
        <f t="shared" si="230"/>
        <v>66.805419999999998</v>
      </c>
      <c r="E1884" s="2">
        <f t="shared" si="232"/>
        <v>67.029660000000007</v>
      </c>
      <c r="F1884" s="2">
        <f t="shared" si="233"/>
        <v>66.995389999999986</v>
      </c>
      <c r="G1884" s="2">
        <f t="shared" si="227"/>
        <v>66.874933999999996</v>
      </c>
      <c r="H1884" s="2">
        <f t="shared" si="231"/>
        <v>66.891362000000029</v>
      </c>
      <c r="I1884" s="2">
        <f t="array" ref="I1884">SUMPRODUCT(B1868:B1887, (ROW(B1868:B1887)-ROW(B1868)+1)) / (20*21/2)</f>
        <v>66.752729523809506</v>
      </c>
      <c r="J1884" s="2">
        <f t="shared" si="234"/>
        <v>66.966736924189746</v>
      </c>
      <c r="K1884" s="2">
        <f t="shared" si="228"/>
        <v>66.998704250026208</v>
      </c>
    </row>
    <row r="1885" spans="1:11" ht="13.5" x14ac:dyDescent="0.25">
      <c r="A1885" s="3">
        <v>44755</v>
      </c>
      <c r="B1885" s="2">
        <v>66.443299999999994</v>
      </c>
      <c r="C1885" s="2">
        <f t="shared" si="229"/>
        <v>0</v>
      </c>
      <c r="D1885" s="2">
        <f t="shared" si="230"/>
        <v>66.755579999999981</v>
      </c>
      <c r="E1885" s="2">
        <f t="shared" si="232"/>
        <v>66.830330000000004</v>
      </c>
      <c r="F1885" s="2">
        <f t="shared" si="233"/>
        <v>66.962959999999981</v>
      </c>
      <c r="G1885" s="2">
        <f t="shared" si="227"/>
        <v>66.885625999999988</v>
      </c>
      <c r="H1885" s="2">
        <f t="shared" si="231"/>
        <v>66.874143500000017</v>
      </c>
      <c r="I1885" s="2">
        <f t="array" ref="I1885">SUMPRODUCT(B1869:B1888, (ROW(B1869:B1888)-ROW(B1869)+1)) / (20*21/2)</f>
        <v>66.668276666666671</v>
      </c>
      <c r="J1885" s="2">
        <f t="shared" si="234"/>
        <v>66.916885788552619</v>
      </c>
      <c r="K1885" s="2">
        <f t="shared" si="228"/>
        <v>66.976923691201648</v>
      </c>
    </row>
    <row r="1886" spans="1:11" ht="13.5" x14ac:dyDescent="0.25">
      <c r="A1886" s="3">
        <v>44756</v>
      </c>
      <c r="B1886" s="2">
        <v>66.028000000000006</v>
      </c>
      <c r="C1886" s="2">
        <f t="shared" si="229"/>
        <v>-0.41529999999998779</v>
      </c>
      <c r="D1886" s="2">
        <f t="shared" si="230"/>
        <v>66.509739999999994</v>
      </c>
      <c r="E1886" s="2">
        <f t="shared" si="232"/>
        <v>66.788800000000009</v>
      </c>
      <c r="F1886" s="2">
        <f t="shared" si="233"/>
        <v>66.968530000000001</v>
      </c>
      <c r="G1886" s="2">
        <f t="shared" si="227"/>
        <v>66.888012000000003</v>
      </c>
      <c r="H1886" s="2">
        <f t="shared" si="231"/>
        <v>66.848932500000032</v>
      </c>
      <c r="I1886" s="2">
        <f t="array" ref="I1886">SUMPRODUCT(B1870:B1889, (ROW(B1870:B1889)-ROW(B1870)+1)) / (20*21/2)</f>
        <v>66.547533809523813</v>
      </c>
      <c r="J1886" s="2">
        <f t="shared" si="234"/>
        <v>66.832229999166657</v>
      </c>
      <c r="K1886" s="2">
        <f t="shared" si="228"/>
        <v>66.939710997429032</v>
      </c>
    </row>
    <row r="1887" spans="1:11" ht="13.5" x14ac:dyDescent="0.25">
      <c r="A1887" s="3">
        <v>44757</v>
      </c>
      <c r="B1887" s="2">
        <v>65.778899999999993</v>
      </c>
      <c r="C1887" s="2">
        <f t="shared" si="229"/>
        <v>-0.24910000000001276</v>
      </c>
      <c r="D1887" s="2">
        <f t="shared" si="230"/>
        <v>66.29379999999999</v>
      </c>
      <c r="E1887" s="2">
        <f t="shared" si="232"/>
        <v>66.639309999999995</v>
      </c>
      <c r="F1887" s="2">
        <f t="shared" si="233"/>
        <v>66.906455000000008</v>
      </c>
      <c r="G1887" s="2">
        <f t="shared" si="227"/>
        <v>66.886209999999991</v>
      </c>
      <c r="H1887" s="2">
        <f t="shared" si="231"/>
        <v>66.836372500000024</v>
      </c>
      <c r="I1887" s="2">
        <f t="array" ref="I1887">SUMPRODUCT(B1871:B1890, (ROW(B1871:B1890)-ROW(B1871)+1)) / (20*21/2)</f>
        <v>66.519364761904768</v>
      </c>
      <c r="J1887" s="2">
        <f t="shared" si="234"/>
        <v>66.731912856388874</v>
      </c>
      <c r="K1887" s="2">
        <f t="shared" si="228"/>
        <v>66.894188997529852</v>
      </c>
    </row>
    <row r="1888" spans="1:11" ht="13.5" x14ac:dyDescent="0.25">
      <c r="A1888" s="3">
        <v>44760</v>
      </c>
      <c r="B1888" s="2">
        <v>66.0197</v>
      </c>
      <c r="C1888" s="2">
        <f t="shared" si="229"/>
        <v>0.24080000000000723</v>
      </c>
      <c r="D1888" s="2">
        <f t="shared" si="230"/>
        <v>66.14264</v>
      </c>
      <c r="E1888" s="2">
        <f t="shared" si="232"/>
        <v>66.515560000000008</v>
      </c>
      <c r="F1888" s="2">
        <f t="shared" si="233"/>
        <v>66.87230000000001</v>
      </c>
      <c r="G1888" s="2">
        <f t="shared" si="227"/>
        <v>66.889223999999984</v>
      </c>
      <c r="H1888" s="2">
        <f t="shared" si="231"/>
        <v>66.823031000000043</v>
      </c>
      <c r="I1888" s="2">
        <f t="array" ref="I1888">SUMPRODUCT(B1872:B1891, (ROW(B1872:B1891)-ROW(B1872)+1)) / (20*21/2)</f>
        <v>66.487606190476185</v>
      </c>
      <c r="J1888" s="2">
        <f t="shared" si="234"/>
        <v>66.66408306054231</v>
      </c>
      <c r="K1888" s="2">
        <f t="shared" si="228"/>
        <v>66.859895311352204</v>
      </c>
    </row>
    <row r="1889" spans="1:11" ht="13.5" x14ac:dyDescent="0.25">
      <c r="A1889" s="3">
        <v>44761</v>
      </c>
      <c r="B1889" s="2">
        <v>65.604500000000002</v>
      </c>
      <c r="C1889" s="2">
        <f t="shared" si="229"/>
        <v>-0.41519999999999868</v>
      </c>
      <c r="D1889" s="2">
        <f t="shared" si="230"/>
        <v>65.974880000000013</v>
      </c>
      <c r="E1889" s="2">
        <f t="shared" si="232"/>
        <v>66.390150000000006</v>
      </c>
      <c r="F1889" s="2">
        <f t="shared" si="233"/>
        <v>66.805475000000001</v>
      </c>
      <c r="G1889" s="2">
        <f t="shared" si="227"/>
        <v>66.884727999999981</v>
      </c>
      <c r="H1889" s="2">
        <f t="shared" si="231"/>
        <v>66.803643500000035</v>
      </c>
      <c r="I1889" s="2">
        <f t="array" ref="I1889">SUMPRODUCT(B1873:B1892, (ROW(B1873:B1892)-ROW(B1873)+1)) / (20*21/2)</f>
        <v>66.465108571428559</v>
      </c>
      <c r="J1889" s="2">
        <f t="shared" si="234"/>
        <v>66.563170388109711</v>
      </c>
      <c r="K1889" s="2">
        <f t="shared" si="228"/>
        <v>66.810664122671724</v>
      </c>
    </row>
    <row r="1890" spans="1:11" ht="13.5" x14ac:dyDescent="0.25">
      <c r="A1890" s="3">
        <v>44762</v>
      </c>
      <c r="B1890" s="2">
        <v>66.509699999999995</v>
      </c>
      <c r="C1890" s="2">
        <f t="shared" si="229"/>
        <v>0.90519999999999357</v>
      </c>
      <c r="D1890" s="2">
        <f t="shared" si="230"/>
        <v>65.988160000000008</v>
      </c>
      <c r="E1890" s="2">
        <f t="shared" si="232"/>
        <v>66.371869999999987</v>
      </c>
      <c r="F1890" s="2">
        <f t="shared" si="233"/>
        <v>66.776764999999997</v>
      </c>
      <c r="G1890" s="2">
        <f t="shared" si="227"/>
        <v>66.899923999999999</v>
      </c>
      <c r="H1890" s="2">
        <f t="shared" si="231"/>
        <v>66.794737500000039</v>
      </c>
      <c r="I1890" s="2">
        <f t="array" ref="I1890">SUMPRODUCT(B1874:B1893, (ROW(B1874:B1893)-ROW(B1874)+1)) / (20*21/2)</f>
        <v>66.438983809523805</v>
      </c>
      <c r="J1890" s="2">
        <f t="shared" si="234"/>
        <v>66.558077970194503</v>
      </c>
      <c r="K1890" s="2">
        <f t="shared" si="228"/>
        <v>66.798861608057138</v>
      </c>
    </row>
    <row r="1891" spans="1:11" ht="13.5" x14ac:dyDescent="0.25">
      <c r="A1891" s="3">
        <v>44763</v>
      </c>
      <c r="B1891" s="2">
        <v>66.443299999999994</v>
      </c>
      <c r="C1891" s="2">
        <f t="shared" si="229"/>
        <v>-6.6400000000001569E-2</v>
      </c>
      <c r="D1891" s="2">
        <f t="shared" si="230"/>
        <v>66.071219999999997</v>
      </c>
      <c r="E1891" s="2">
        <f t="shared" si="232"/>
        <v>66.290479999999988</v>
      </c>
      <c r="F1891" s="2">
        <f t="shared" si="233"/>
        <v>66.745925</v>
      </c>
      <c r="G1891" s="2">
        <f t="shared" si="227"/>
        <v>66.913791999999987</v>
      </c>
      <c r="H1891" s="2">
        <f t="shared" si="231"/>
        <v>66.783514000000054</v>
      </c>
      <c r="I1891" s="2">
        <f t="array" ref="I1891">SUMPRODUCT(B1875:B1894, (ROW(B1875:B1894)-ROW(B1875)+1)) / (20*21/2)</f>
        <v>66.388357142857132</v>
      </c>
      <c r="J1891" s="2">
        <f t="shared" si="234"/>
        <v>66.547146734937883</v>
      </c>
      <c r="K1891" s="2">
        <f t="shared" si="228"/>
        <v>66.78491801558431</v>
      </c>
    </row>
    <row r="1892" spans="1:11" ht="13.5" x14ac:dyDescent="0.25">
      <c r="A1892" s="3">
        <v>44764</v>
      </c>
      <c r="B1892" s="2">
        <v>66.509699999999995</v>
      </c>
      <c r="C1892" s="2">
        <f t="shared" si="229"/>
        <v>6.6400000000001569E-2</v>
      </c>
      <c r="D1892" s="2">
        <f t="shared" si="230"/>
        <v>66.217379999999991</v>
      </c>
      <c r="E1892" s="2">
        <f t="shared" si="232"/>
        <v>66.255589999999984</v>
      </c>
      <c r="F1892" s="2">
        <f t="shared" si="233"/>
        <v>66.717610000000008</v>
      </c>
      <c r="G1892" s="2">
        <f t="shared" si="227"/>
        <v>66.928193999999991</v>
      </c>
      <c r="H1892" s="2">
        <f t="shared" si="231"/>
        <v>66.771034500000027</v>
      </c>
      <c r="I1892" s="2">
        <f t="array" ref="I1892">SUMPRODUCT(B1876:B1895, (ROW(B1876:B1895)-ROW(B1876)+1)) / (20*21/2)</f>
        <v>66.372142380952383</v>
      </c>
      <c r="J1892" s="2">
        <f t="shared" si="234"/>
        <v>66.54358037922951</v>
      </c>
      <c r="K1892" s="2">
        <f t="shared" si="228"/>
        <v>66.774125152228066</v>
      </c>
    </row>
    <row r="1893" spans="1:11" ht="13.5" x14ac:dyDescent="0.25">
      <c r="A1893" s="3">
        <v>44768</v>
      </c>
      <c r="B1893" s="2">
        <v>66.443299999999994</v>
      </c>
      <c r="C1893" s="2">
        <f t="shared" si="229"/>
        <v>-6.6400000000001569E-2</v>
      </c>
      <c r="D1893" s="2">
        <f t="shared" si="230"/>
        <v>66.302099999999996</v>
      </c>
      <c r="E1893" s="2">
        <f t="shared" si="232"/>
        <v>66.222369999999984</v>
      </c>
      <c r="F1893" s="2">
        <f t="shared" si="233"/>
        <v>66.725679999999997</v>
      </c>
      <c r="G1893" s="2">
        <f t="shared" si="227"/>
        <v>66.907123999999982</v>
      </c>
      <c r="H1893" s="2">
        <f t="shared" si="231"/>
        <v>66.762948000000051</v>
      </c>
      <c r="I1893" s="2">
        <f t="array" ref="I1893">SUMPRODUCT(B1877:B1896, (ROW(B1877:B1896)-ROW(B1877)+1)) / (20*21/2)</f>
        <v>66.515705238095222</v>
      </c>
      <c r="J1893" s="2">
        <f t="shared" si="234"/>
        <v>66.534029866921941</v>
      </c>
      <c r="K1893" s="2">
        <f t="shared" si="228"/>
        <v>66.761151616846576</v>
      </c>
    </row>
    <row r="1894" spans="1:11" ht="13.5" x14ac:dyDescent="0.25">
      <c r="A1894" s="3">
        <v>44769</v>
      </c>
      <c r="B1894" s="2">
        <v>66.194100000000006</v>
      </c>
      <c r="C1894" s="2">
        <f t="shared" si="229"/>
        <v>-0.24919999999998765</v>
      </c>
      <c r="D1894" s="2">
        <f t="shared" si="230"/>
        <v>66.420019999999994</v>
      </c>
      <c r="E1894" s="2">
        <f t="shared" si="232"/>
        <v>66.197450000000003</v>
      </c>
      <c r="F1894" s="2">
        <f t="shared" si="233"/>
        <v>66.613554999999991</v>
      </c>
      <c r="G1894" s="2">
        <f t="shared" si="227"/>
        <v>66.889009999999985</v>
      </c>
      <c r="H1894" s="2">
        <f t="shared" si="231"/>
        <v>66.752503500000046</v>
      </c>
      <c r="I1894" s="2">
        <f t="array" ref="I1894">SUMPRODUCT(B1878:B1897, (ROW(B1878:B1897)-ROW(B1878)+1)) / (20*21/2)</f>
        <v>66.659668095238089</v>
      </c>
      <c r="J1894" s="2">
        <f t="shared" si="234"/>
        <v>66.50165559388175</v>
      </c>
      <c r="K1894" s="2">
        <f t="shared" si="228"/>
        <v>66.738914298538859</v>
      </c>
    </row>
    <row r="1895" spans="1:11" ht="13.5" x14ac:dyDescent="0.25">
      <c r="A1895" s="3">
        <v>44770</v>
      </c>
      <c r="B1895" s="2">
        <v>66.443299999999994</v>
      </c>
      <c r="C1895" s="2">
        <f t="shared" si="229"/>
        <v>0.24919999999998765</v>
      </c>
      <c r="D1895" s="2">
        <f t="shared" si="230"/>
        <v>66.406739999999985</v>
      </c>
      <c r="E1895" s="2">
        <f t="shared" si="232"/>
        <v>66.197450000000003</v>
      </c>
      <c r="F1895" s="2">
        <f t="shared" si="233"/>
        <v>66.513889999999989</v>
      </c>
      <c r="G1895" s="2">
        <f t="shared" si="227"/>
        <v>66.875879999999995</v>
      </c>
      <c r="H1895" s="2">
        <f t="shared" si="231"/>
        <v>66.737310000000036</v>
      </c>
      <c r="I1895" s="2">
        <f t="array" ref="I1895">SUMPRODUCT(B1879:B1898, (ROW(B1879:B1898)-ROW(B1879)+1)) / (20*21/2)</f>
        <v>66.839228095238084</v>
      </c>
      <c r="J1895" s="2">
        <f t="shared" si="234"/>
        <v>66.496097918273961</v>
      </c>
      <c r="K1895" s="2">
        <f t="shared" si="228"/>
        <v>66.727321580949109</v>
      </c>
    </row>
    <row r="1896" spans="1:11" ht="13.5" x14ac:dyDescent="0.25">
      <c r="A1896" s="3">
        <v>44771</v>
      </c>
      <c r="B1896" s="2">
        <v>68.021299999999997</v>
      </c>
      <c r="C1896" s="2">
        <f t="shared" si="229"/>
        <v>1.578000000000003</v>
      </c>
      <c r="D1896" s="2">
        <f t="shared" si="230"/>
        <v>66.722339999999988</v>
      </c>
      <c r="E1896" s="2">
        <f t="shared" si="232"/>
        <v>66.396780000000007</v>
      </c>
      <c r="F1896" s="2">
        <f t="shared" si="233"/>
        <v>66.592789999999994</v>
      </c>
      <c r="G1896" s="2">
        <f t="shared" si="227"/>
        <v>66.902409999999975</v>
      </c>
      <c r="H1896" s="2">
        <f t="shared" si="231"/>
        <v>66.73123700000005</v>
      </c>
      <c r="I1896" s="2">
        <f t="array" ref="I1896">SUMPRODUCT(B1880:B1899, (ROW(B1880:B1899)-ROW(B1880)+1)) / (20*21/2)</f>
        <v>66.981919047619044</v>
      </c>
      <c r="J1896" s="2">
        <f t="shared" si="234"/>
        <v>66.641355259390721</v>
      </c>
      <c r="K1896" s="2">
        <f t="shared" si="228"/>
        <v>66.778065832676589</v>
      </c>
    </row>
    <row r="1897" spans="1:11" ht="13.5" x14ac:dyDescent="0.25">
      <c r="A1897" s="3">
        <v>44774</v>
      </c>
      <c r="B1897" s="2">
        <v>68.104399999999998</v>
      </c>
      <c r="C1897" s="2">
        <f t="shared" si="229"/>
        <v>8.3100000000001728E-2</v>
      </c>
      <c r="D1897" s="2">
        <f t="shared" si="230"/>
        <v>67.04128</v>
      </c>
      <c r="E1897" s="2">
        <f t="shared" si="232"/>
        <v>66.629329999999982</v>
      </c>
      <c r="F1897" s="2">
        <f t="shared" si="233"/>
        <v>66.634319999999988</v>
      </c>
      <c r="G1897" s="2">
        <f t="shared" si="227"/>
        <v>66.930441999999985</v>
      </c>
      <c r="H1897" s="2">
        <f t="shared" si="231"/>
        <v>66.725659000000036</v>
      </c>
      <c r="I1897" s="2">
        <f t="array" ref="I1897">SUMPRODUCT(B1881:B1900, (ROW(B1881:B1900)-ROW(B1881)+1)) / (20*21/2)</f>
        <v>67.125366666666665</v>
      </c>
      <c r="J1897" s="2">
        <f t="shared" si="234"/>
        <v>66.780692853734465</v>
      </c>
      <c r="K1897" s="2">
        <f t="shared" si="228"/>
        <v>66.830078937277506</v>
      </c>
    </row>
    <row r="1898" spans="1:11" ht="13.5" x14ac:dyDescent="0.25">
      <c r="A1898" s="3">
        <v>44775</v>
      </c>
      <c r="B1898" s="2">
        <v>68.5197</v>
      </c>
      <c r="C1898" s="2">
        <f t="shared" si="229"/>
        <v>0.415300000000002</v>
      </c>
      <c r="D1898" s="2">
        <f t="shared" si="230"/>
        <v>67.456559999999996</v>
      </c>
      <c r="E1898" s="2">
        <f t="shared" si="232"/>
        <v>66.87933000000001</v>
      </c>
      <c r="F1898" s="2">
        <f t="shared" si="233"/>
        <v>66.697444999999988</v>
      </c>
      <c r="G1898" s="2">
        <f t="shared" si="227"/>
        <v>66.960427999999979</v>
      </c>
      <c r="H1898" s="2">
        <f t="shared" si="231"/>
        <v>66.722435500000032</v>
      </c>
      <c r="I1898" s="2">
        <f t="array" ref="I1898">SUMPRODUCT(B1882:B1901, (ROW(B1882:B1901)-ROW(B1882)+1)) / (20*21/2)</f>
        <v>67.34039523809524</v>
      </c>
      <c r="J1898" s="2">
        <f t="shared" si="234"/>
        <v>66.946312581950224</v>
      </c>
      <c r="K1898" s="2">
        <f t="shared" si="228"/>
        <v>66.896338586796034</v>
      </c>
    </row>
    <row r="1899" spans="1:11" ht="13.5" x14ac:dyDescent="0.25">
      <c r="A1899" s="3">
        <v>44776</v>
      </c>
      <c r="B1899" s="2">
        <v>68.195700000000002</v>
      </c>
      <c r="C1899" s="2">
        <f t="shared" si="229"/>
        <v>-0.32399999999999807</v>
      </c>
      <c r="D1899" s="2">
        <f t="shared" si="230"/>
        <v>67.856880000000004</v>
      </c>
      <c r="E1899" s="2">
        <f t="shared" si="232"/>
        <v>67.138449999999992</v>
      </c>
      <c r="F1899" s="2">
        <f t="shared" si="233"/>
        <v>66.764299999999992</v>
      </c>
      <c r="G1899" s="2">
        <f t="shared" si="227"/>
        <v>66.990285999999983</v>
      </c>
      <c r="H1899" s="2">
        <f t="shared" si="231"/>
        <v>66.738317500000036</v>
      </c>
      <c r="I1899" s="2">
        <f t="array" ref="I1899">SUMPRODUCT(B1883:B1902, (ROW(B1883:B1902)-ROW(B1883)+1)) / (20*21/2)</f>
        <v>67.689024761904761</v>
      </c>
      <c r="J1899" s="2">
        <f t="shared" si="234"/>
        <v>67.06530185985973</v>
      </c>
      <c r="K1899" s="2">
        <f t="shared" si="228"/>
        <v>66.947293936333452</v>
      </c>
    </row>
    <row r="1900" spans="1:11" ht="13.5" x14ac:dyDescent="0.25">
      <c r="A1900" s="3">
        <v>44777</v>
      </c>
      <c r="B1900" s="2">
        <v>68.270499999999998</v>
      </c>
      <c r="C1900" s="2">
        <f t="shared" si="229"/>
        <v>7.4799999999996203E-2</v>
      </c>
      <c r="D1900" s="2">
        <f t="shared" si="230"/>
        <v>68.222319999999996</v>
      </c>
      <c r="E1900" s="2">
        <f t="shared" si="232"/>
        <v>67.314529999999991</v>
      </c>
      <c r="F1900" s="2">
        <f t="shared" si="233"/>
        <v>66.843199999999996</v>
      </c>
      <c r="G1900" s="2">
        <f t="shared" si="227"/>
        <v>67.02243399999999</v>
      </c>
      <c r="H1900" s="2">
        <f t="shared" si="231"/>
        <v>66.758941000000036</v>
      </c>
      <c r="I1900" s="2">
        <f t="array" ref="I1900">SUMPRODUCT(B1884:B1903, (ROW(B1884:B1903)-ROW(B1884)+1)) / (20*21/2)</f>
        <v>68.098961904761907</v>
      </c>
      <c r="J1900" s="2">
        <f t="shared" si="234"/>
        <v>67.180082635111177</v>
      </c>
      <c r="K1900" s="2">
        <f t="shared" si="228"/>
        <v>66.999184370202727</v>
      </c>
    </row>
    <row r="1901" spans="1:11" ht="13.5" x14ac:dyDescent="0.25">
      <c r="A1901" s="3">
        <v>44778</v>
      </c>
      <c r="B1901" s="2">
        <v>69.100999999999999</v>
      </c>
      <c r="C1901" s="2">
        <f t="shared" si="229"/>
        <v>0.83050000000000068</v>
      </c>
      <c r="D1901" s="2">
        <f t="shared" si="230"/>
        <v>68.438259999999985</v>
      </c>
      <c r="E1901" s="2">
        <f t="shared" si="232"/>
        <v>67.580299999999994</v>
      </c>
      <c r="F1901" s="2">
        <f t="shared" si="233"/>
        <v>66.935390000000012</v>
      </c>
      <c r="G1901" s="2">
        <f t="shared" si="227"/>
        <v>67.071191999999996</v>
      </c>
      <c r="H1901" s="2">
        <f t="shared" si="231"/>
        <v>66.780937500000022</v>
      </c>
      <c r="I1901" s="2">
        <f t="array" ref="I1901">SUMPRODUCT(B1885:B1904, (ROW(B1885:B1904)-ROW(B1885)+1)) / (20*21/2)</f>
        <v>68.486750952380959</v>
      </c>
      <c r="J1901" s="2">
        <f t="shared" si="234"/>
        <v>67.363027146052971</v>
      </c>
      <c r="K1901" s="2">
        <f t="shared" si="228"/>
        <v>67.081608512547731</v>
      </c>
    </row>
    <row r="1902" spans="1:11" ht="13.5" x14ac:dyDescent="0.25">
      <c r="A1902" s="3">
        <v>44781</v>
      </c>
      <c r="B1902" s="2">
        <v>70.596000000000004</v>
      </c>
      <c r="C1902" s="2">
        <f t="shared" si="229"/>
        <v>1.4950000000000045</v>
      </c>
      <c r="D1902" s="2">
        <f t="shared" si="230"/>
        <v>68.936580000000006</v>
      </c>
      <c r="E1902" s="2">
        <f t="shared" si="232"/>
        <v>67.988929999999996</v>
      </c>
      <c r="F1902" s="2">
        <f t="shared" si="233"/>
        <v>67.122260000000011</v>
      </c>
      <c r="G1902" s="2">
        <f t="shared" si="227"/>
        <v>67.125233999999992</v>
      </c>
      <c r="H1902" s="2">
        <f t="shared" si="231"/>
        <v>66.800999000000033</v>
      </c>
      <c r="I1902" s="2">
        <f t="array" ref="I1902">SUMPRODUCT(B1886:B1905, (ROW(B1886:B1905)-ROW(B1886)+1)) / (20*21/2)</f>
        <v>68.850809999999996</v>
      </c>
      <c r="J1902" s="2">
        <f t="shared" si="234"/>
        <v>67.670929322619358</v>
      </c>
      <c r="K1902" s="2">
        <f t="shared" si="228"/>
        <v>67.219427786565461</v>
      </c>
    </row>
    <row r="1903" spans="1:11" ht="13.5" x14ac:dyDescent="0.25">
      <c r="A1903" s="3">
        <v>44782</v>
      </c>
      <c r="B1903" s="2">
        <v>71.426599999999993</v>
      </c>
      <c r="C1903" s="2">
        <f t="shared" si="229"/>
        <v>0.83059999999998979</v>
      </c>
      <c r="D1903" s="2">
        <f t="shared" si="230"/>
        <v>69.517960000000002</v>
      </c>
      <c r="E1903" s="2">
        <f t="shared" si="232"/>
        <v>68.487260000000006</v>
      </c>
      <c r="F1903" s="2">
        <f t="shared" si="233"/>
        <v>67.354815000000002</v>
      </c>
      <c r="G1903" s="2">
        <f t="shared" si="227"/>
        <v>67.18159399999999</v>
      </c>
      <c r="H1903" s="2">
        <f t="shared" si="231"/>
        <v>66.825412000000043</v>
      </c>
      <c r="I1903" s="2">
        <f t="array" ref="I1903">SUMPRODUCT(B1887:B1906, (ROW(B1887:B1906)-ROW(B1887)+1)) / (20*21/2)</f>
        <v>69.183224761904768</v>
      </c>
      <c r="J1903" s="2">
        <f t="shared" si="234"/>
        <v>68.028612244274655</v>
      </c>
      <c r="K1903" s="2">
        <f t="shared" si="228"/>
        <v>67.384414932190353</v>
      </c>
    </row>
    <row r="1904" spans="1:11" ht="13.5" x14ac:dyDescent="0.25">
      <c r="A1904" s="3">
        <v>44783</v>
      </c>
      <c r="B1904" s="2">
        <v>71.426599999999993</v>
      </c>
      <c r="C1904" s="2">
        <f t="shared" si="229"/>
        <v>0</v>
      </c>
      <c r="D1904" s="2">
        <f t="shared" si="230"/>
        <v>70.164140000000003</v>
      </c>
      <c r="E1904" s="2">
        <f t="shared" si="232"/>
        <v>69.010509999999996</v>
      </c>
      <c r="F1904" s="2">
        <f t="shared" si="233"/>
        <v>67.603980000000007</v>
      </c>
      <c r="G1904" s="2">
        <f t="shared" si="227"/>
        <v>67.237953999999988</v>
      </c>
      <c r="H1904" s="2">
        <f t="shared" si="231"/>
        <v>66.85339850000004</v>
      </c>
      <c r="I1904" s="2">
        <f t="array" ref="I1904">SUMPRODUCT(B1888:B1907, (ROW(B1888:B1907)-ROW(B1888)+1)) / (20*21/2)</f>
        <v>69.458689523809511</v>
      </c>
      <c r="J1904" s="2">
        <f t="shared" si="234"/>
        <v>68.352230125772309</v>
      </c>
      <c r="K1904" s="2">
        <f t="shared" si="228"/>
        <v>67.542931993673093</v>
      </c>
    </row>
    <row r="1905" spans="1:11" ht="13.5" x14ac:dyDescent="0.25">
      <c r="A1905" s="3">
        <v>44784</v>
      </c>
      <c r="B1905" s="2">
        <v>71.426599999999993</v>
      </c>
      <c r="C1905" s="2">
        <f t="shared" si="229"/>
        <v>0</v>
      </c>
      <c r="D1905" s="2">
        <f t="shared" si="230"/>
        <v>70.795360000000002</v>
      </c>
      <c r="E1905" s="2">
        <f t="shared" si="232"/>
        <v>69.508839999999992</v>
      </c>
      <c r="F1905" s="2">
        <f t="shared" si="233"/>
        <v>67.853145000000012</v>
      </c>
      <c r="G1905" s="2">
        <f t="shared" si="227"/>
        <v>67.295901999999984</v>
      </c>
      <c r="H1905" s="2">
        <f t="shared" si="231"/>
        <v>66.884124500000041</v>
      </c>
      <c r="I1905" s="2">
        <f t="array" ref="I1905">SUMPRODUCT(B1889:B1908, (ROW(B1889:B1908)-ROW(B1889)+1)) / (20*21/2)</f>
        <v>69.701323809523814</v>
      </c>
      <c r="J1905" s="2">
        <f t="shared" si="234"/>
        <v>68.645027256651133</v>
      </c>
      <c r="K1905" s="2">
        <f t="shared" si="228"/>
        <v>67.695232699803569</v>
      </c>
    </row>
    <row r="1906" spans="1:11" ht="13.5" x14ac:dyDescent="0.25">
      <c r="A1906" s="3">
        <v>44785</v>
      </c>
      <c r="B1906" s="2">
        <v>71.343500000000006</v>
      </c>
      <c r="C1906" s="2">
        <f t="shared" si="229"/>
        <v>-8.3099999999987517E-2</v>
      </c>
      <c r="D1906" s="2">
        <f t="shared" si="230"/>
        <v>71.243860000000012</v>
      </c>
      <c r="E1906" s="2">
        <f t="shared" si="232"/>
        <v>69.841059999999999</v>
      </c>
      <c r="F1906" s="2">
        <f t="shared" si="233"/>
        <v>68.118920000000003</v>
      </c>
      <c r="G1906" s="2">
        <f t="shared" ref="G1906:G1969" si="235">AVERAGE(B1857:B1906)</f>
        <v>67.352187999999984</v>
      </c>
      <c r="H1906" s="2">
        <f t="shared" si="231"/>
        <v>66.91149700000004</v>
      </c>
      <c r="I1906" s="2">
        <f t="array" ref="I1906">SUMPRODUCT(B1890:B1909, (ROW(B1890:B1909)-ROW(B1890)+1)) / (20*21/2)</f>
        <v>69.928498571428577</v>
      </c>
      <c r="J1906" s="2">
        <f t="shared" si="234"/>
        <v>68.902024660779603</v>
      </c>
      <c r="K1906" s="2">
        <f t="shared" si="228"/>
        <v>67.83830200569362</v>
      </c>
    </row>
    <row r="1907" spans="1:11" ht="13.5" x14ac:dyDescent="0.25">
      <c r="A1907" s="3">
        <v>44788</v>
      </c>
      <c r="B1907" s="2">
        <v>71.011300000000006</v>
      </c>
      <c r="C1907" s="2">
        <f t="shared" si="229"/>
        <v>-0.33220000000000027</v>
      </c>
      <c r="D1907" s="2">
        <f t="shared" si="230"/>
        <v>71.326920000000001</v>
      </c>
      <c r="E1907" s="2">
        <f t="shared" si="232"/>
        <v>70.131749999999997</v>
      </c>
      <c r="F1907" s="2">
        <f t="shared" si="233"/>
        <v>68.380539999999996</v>
      </c>
      <c r="G1907" s="2">
        <f t="shared" si="235"/>
        <v>67.449157999999983</v>
      </c>
      <c r="H1907" s="2">
        <f t="shared" si="231"/>
        <v>66.937883500000041</v>
      </c>
      <c r="I1907" s="2">
        <f t="array" ref="I1907">SUMPRODUCT(B1891:B1910, (ROW(B1891:B1910)-ROW(B1891)+1)) / (20*21/2)</f>
        <v>70.12201238095237</v>
      </c>
      <c r="J1907" s="2">
        <f t="shared" si="234"/>
        <v>69.102908026419641</v>
      </c>
      <c r="K1907" s="2">
        <f t="shared" ref="K1907:K1970" si="236">$K$4*B1907+(1-$K$4)*K1906</f>
        <v>67.962733299587995</v>
      </c>
    </row>
    <row r="1908" spans="1:11" ht="13.5" x14ac:dyDescent="0.25">
      <c r="A1908" s="3">
        <v>44789</v>
      </c>
      <c r="B1908" s="2">
        <v>70.928200000000004</v>
      </c>
      <c r="C1908" s="2">
        <f t="shared" si="229"/>
        <v>-8.3100000000001728E-2</v>
      </c>
      <c r="D1908" s="2">
        <f t="shared" si="230"/>
        <v>71.227239999999995</v>
      </c>
      <c r="E1908" s="2">
        <f t="shared" si="232"/>
        <v>70.372600000000006</v>
      </c>
      <c r="F1908" s="2">
        <f t="shared" si="233"/>
        <v>68.625965000000008</v>
      </c>
      <c r="G1908" s="2">
        <f t="shared" si="235"/>
        <v>67.537637999999987</v>
      </c>
      <c r="H1908" s="2">
        <f t="shared" si="231"/>
        <v>66.967348500000043</v>
      </c>
      <c r="I1908" s="2">
        <f t="array" ref="I1908">SUMPRODUCT(B1892:B1911, (ROW(B1892:B1911)-ROW(B1892)+1)) / (20*21/2)</f>
        <v>70.294485714285713</v>
      </c>
      <c r="J1908" s="2">
        <f t="shared" si="234"/>
        <v>69.27674535723682</v>
      </c>
      <c r="K1908" s="2">
        <f t="shared" si="236"/>
        <v>68.079026111368862</v>
      </c>
    </row>
    <row r="1909" spans="1:11" ht="13.5" x14ac:dyDescent="0.25">
      <c r="A1909" s="3">
        <v>44790</v>
      </c>
      <c r="B1909" s="2">
        <v>71.011300000000006</v>
      </c>
      <c r="C1909" s="2">
        <f t="shared" si="229"/>
        <v>8.3100000000001728E-2</v>
      </c>
      <c r="D1909" s="2">
        <f t="shared" si="230"/>
        <v>71.144180000000006</v>
      </c>
      <c r="E1909" s="2">
        <f t="shared" si="232"/>
        <v>70.654160000000019</v>
      </c>
      <c r="F1909" s="2">
        <f t="shared" si="233"/>
        <v>68.896304999999984</v>
      </c>
      <c r="G1909" s="2">
        <f t="shared" si="235"/>
        <v>67.634607999999986</v>
      </c>
      <c r="H1909" s="2">
        <f t="shared" si="231"/>
        <v>67.000802500000049</v>
      </c>
      <c r="I1909" s="2">
        <f t="array" ref="I1909">SUMPRODUCT(B1893:B1912, (ROW(B1893:B1912)-ROW(B1893)+1)) / (20*21/2)</f>
        <v>70.413964285714286</v>
      </c>
      <c r="J1909" s="2">
        <f t="shared" si="234"/>
        <v>69.441941037499987</v>
      </c>
      <c r="K1909" s="2">
        <f t="shared" si="236"/>
        <v>68.194017244256358</v>
      </c>
    </row>
    <row r="1910" spans="1:11" ht="13.5" x14ac:dyDescent="0.25">
      <c r="A1910" s="3">
        <v>44791</v>
      </c>
      <c r="B1910" s="2">
        <v>70.928200000000004</v>
      </c>
      <c r="C1910" s="2">
        <f t="shared" si="229"/>
        <v>-8.3100000000001728E-2</v>
      </c>
      <c r="D1910" s="2">
        <f t="shared" si="230"/>
        <v>71.044499999999999</v>
      </c>
      <c r="E1910" s="2">
        <f t="shared" si="232"/>
        <v>70.919929999999994</v>
      </c>
      <c r="F1910" s="2">
        <f t="shared" si="233"/>
        <v>69.117229999999978</v>
      </c>
      <c r="G1910" s="2">
        <f t="shared" si="235"/>
        <v>67.73499799999999</v>
      </c>
      <c r="H1910" s="2">
        <f t="shared" si="231"/>
        <v>67.037811500000046</v>
      </c>
      <c r="I1910" s="2">
        <f t="array" ref="I1910">SUMPRODUCT(B1894:B1913, (ROW(B1894:B1913)-ROW(B1894)+1)) / (20*21/2)</f>
        <v>70.324146190476185</v>
      </c>
      <c r="J1910" s="2">
        <f t="shared" si="234"/>
        <v>69.583489510119037</v>
      </c>
      <c r="K1910" s="2">
        <f t="shared" si="236"/>
        <v>68.301240097422777</v>
      </c>
    </row>
    <row r="1911" spans="1:11" ht="13.5" x14ac:dyDescent="0.25">
      <c r="A1911" s="3">
        <v>44792</v>
      </c>
      <c r="B1911" s="2">
        <v>70.928200000000004</v>
      </c>
      <c r="C1911" s="2">
        <f t="shared" si="229"/>
        <v>0</v>
      </c>
      <c r="D1911" s="2">
        <f t="shared" si="230"/>
        <v>70.96144000000001</v>
      </c>
      <c r="E1911" s="2">
        <f t="shared" si="232"/>
        <v>71.102650000000011</v>
      </c>
      <c r="F1911" s="2">
        <f t="shared" si="233"/>
        <v>69.341474999999988</v>
      </c>
      <c r="G1911" s="2">
        <f t="shared" si="235"/>
        <v>67.832211999999984</v>
      </c>
      <c r="H1911" s="2">
        <f t="shared" si="231"/>
        <v>67.082761000000062</v>
      </c>
      <c r="I1911" s="2">
        <f t="array" ref="I1911">SUMPRODUCT(B1895:B1914, (ROW(B1895:B1914)-ROW(B1895)+1)) / (20*21/2)</f>
        <v>70.389359523809532</v>
      </c>
      <c r="J1911" s="2">
        <f t="shared" si="234"/>
        <v>69.711557175821994</v>
      </c>
      <c r="K1911" s="2">
        <f t="shared" si="236"/>
        <v>68.404258132817972</v>
      </c>
    </row>
    <row r="1912" spans="1:11" ht="13.5" x14ac:dyDescent="0.25">
      <c r="A1912" s="3">
        <v>44795</v>
      </c>
      <c r="B1912" s="2">
        <v>70.596000000000004</v>
      </c>
      <c r="C1912" s="2">
        <f t="shared" si="229"/>
        <v>-0.33220000000000027</v>
      </c>
      <c r="D1912" s="2">
        <f t="shared" si="230"/>
        <v>70.878380000000007</v>
      </c>
      <c r="E1912" s="2">
        <f t="shared" si="232"/>
        <v>71.102649999999997</v>
      </c>
      <c r="F1912" s="2">
        <f t="shared" si="233"/>
        <v>69.545790000000011</v>
      </c>
      <c r="G1912" s="2">
        <f t="shared" si="235"/>
        <v>67.891335999999981</v>
      </c>
      <c r="H1912" s="2">
        <f t="shared" si="231"/>
        <v>67.121880500000046</v>
      </c>
      <c r="I1912" s="2">
        <f t="array" ref="I1912">SUMPRODUCT(B1896:B1915, (ROW(B1896:B1915)-ROW(B1896)+1)) / (20*21/2)</f>
        <v>70.434837619047613</v>
      </c>
      <c r="J1912" s="2">
        <f t="shared" si="234"/>
        <v>69.795789825743711</v>
      </c>
      <c r="K1912" s="2">
        <f t="shared" si="236"/>
        <v>68.490208794276086</v>
      </c>
    </row>
    <row r="1913" spans="1:11" ht="13.5" x14ac:dyDescent="0.25">
      <c r="A1913" s="3">
        <v>44796</v>
      </c>
      <c r="B1913" s="2">
        <v>68.602699999999999</v>
      </c>
      <c r="C1913" s="2">
        <f t="shared" si="229"/>
        <v>-1.993300000000005</v>
      </c>
      <c r="D1913" s="2">
        <f t="shared" si="230"/>
        <v>70.413280000000015</v>
      </c>
      <c r="E1913" s="2">
        <f t="shared" si="232"/>
        <v>70.82025999999999</v>
      </c>
      <c r="F1913" s="2">
        <f t="shared" si="233"/>
        <v>69.653760000000005</v>
      </c>
      <c r="G1913" s="2">
        <f t="shared" si="235"/>
        <v>67.909323999999984</v>
      </c>
      <c r="H1913" s="2">
        <f t="shared" si="231"/>
        <v>67.159173000000052</v>
      </c>
      <c r="I1913" s="2">
        <f t="array" ref="I1913">SUMPRODUCT(B1897:B1916, (ROW(B1897:B1916)-ROW(B1897)+1)) / (20*21/2)</f>
        <v>70.525052857142853</v>
      </c>
      <c r="J1913" s="2">
        <f t="shared" si="234"/>
        <v>69.682162223291925</v>
      </c>
      <c r="K1913" s="2">
        <f t="shared" si="236"/>
        <v>68.494620214108394</v>
      </c>
    </row>
    <row r="1914" spans="1:11" ht="13.5" x14ac:dyDescent="0.25">
      <c r="A1914" s="3">
        <v>44797</v>
      </c>
      <c r="B1914" s="2">
        <v>70.338499999999996</v>
      </c>
      <c r="C1914" s="2">
        <f t="shared" si="229"/>
        <v>1.7357999999999976</v>
      </c>
      <c r="D1914" s="2">
        <f t="shared" si="230"/>
        <v>70.278720000000007</v>
      </c>
      <c r="E1914" s="2">
        <f t="shared" si="232"/>
        <v>70.711449999999999</v>
      </c>
      <c r="F1914" s="2">
        <f t="shared" si="233"/>
        <v>69.860980000000012</v>
      </c>
      <c r="G1914" s="2">
        <f t="shared" si="235"/>
        <v>67.982037999999974</v>
      </c>
      <c r="H1914" s="2">
        <f t="shared" si="231"/>
        <v>67.205025500000033</v>
      </c>
      <c r="I1914" s="2">
        <f t="array" ref="I1914">SUMPRODUCT(B1898:B1917, (ROW(B1898:B1917)-ROW(B1898)+1)) / (20*21/2)</f>
        <v>70.680955238095251</v>
      </c>
      <c r="J1914" s="2">
        <f t="shared" si="234"/>
        <v>69.744670582978401</v>
      </c>
      <c r="K1914" s="2">
        <f t="shared" si="236"/>
        <v>68.566929225319839</v>
      </c>
    </row>
    <row r="1915" spans="1:11" ht="13.5" x14ac:dyDescent="0.25">
      <c r="A1915" s="3">
        <v>44798</v>
      </c>
      <c r="B1915" s="2">
        <v>70.338499999999996</v>
      </c>
      <c r="C1915" s="2">
        <f t="shared" si="229"/>
        <v>0</v>
      </c>
      <c r="D1915" s="2">
        <f t="shared" si="230"/>
        <v>70.160780000000003</v>
      </c>
      <c r="E1915" s="2">
        <f t="shared" si="232"/>
        <v>70.602639999999994</v>
      </c>
      <c r="F1915" s="2">
        <f t="shared" si="233"/>
        <v>70.05574</v>
      </c>
      <c r="G1915" s="2">
        <f t="shared" si="235"/>
        <v>68.046969999999973</v>
      </c>
      <c r="H1915" s="2">
        <f t="shared" si="231"/>
        <v>67.247026500000047</v>
      </c>
      <c r="I1915" s="2">
        <f t="array" ref="I1915">SUMPRODUCT(B1899:B1918, (ROW(B1899:B1918)-ROW(B1899)+1)) / (20*21/2)</f>
        <v>71.229584285714296</v>
      </c>
      <c r="J1915" s="2">
        <f t="shared" si="234"/>
        <v>69.801225765551891</v>
      </c>
      <c r="K1915" s="2">
        <f t="shared" si="236"/>
        <v>68.636402589032798</v>
      </c>
    </row>
    <row r="1916" spans="1:11" ht="13.5" x14ac:dyDescent="0.25">
      <c r="A1916" s="3">
        <v>44799</v>
      </c>
      <c r="B1916" s="2">
        <v>71.003</v>
      </c>
      <c r="C1916" s="2">
        <f t="shared" si="229"/>
        <v>0.66450000000000387</v>
      </c>
      <c r="D1916" s="2">
        <f t="shared" si="230"/>
        <v>70.17573999999999</v>
      </c>
      <c r="E1916" s="2">
        <f t="shared" si="232"/>
        <v>70.56859</v>
      </c>
      <c r="F1916" s="2">
        <f t="shared" si="233"/>
        <v>70.204825</v>
      </c>
      <c r="G1916" s="2">
        <f t="shared" si="235"/>
        <v>68.148697999999982</v>
      </c>
      <c r="H1916" s="2">
        <f t="shared" si="231"/>
        <v>67.292350000000042</v>
      </c>
      <c r="I1916" s="2">
        <f t="array" ref="I1916">SUMPRODUCT(B1900:B1919, (ROW(B1900:B1919)-ROW(B1900)+1)) / (20*21/2)</f>
        <v>72.176915238095233</v>
      </c>
      <c r="J1916" s="2">
        <f t="shared" si="234"/>
        <v>69.915680454546958</v>
      </c>
      <c r="K1916" s="2">
        <f t="shared" si="236"/>
        <v>68.729210330639361</v>
      </c>
    </row>
    <row r="1917" spans="1:11" ht="13.5" x14ac:dyDescent="0.25">
      <c r="A1917" s="3">
        <v>44802</v>
      </c>
      <c r="B1917" s="2">
        <v>71.841800000000006</v>
      </c>
      <c r="C1917" s="2">
        <f t="shared" si="229"/>
        <v>0.83880000000000621</v>
      </c>
      <c r="D1917" s="2">
        <f t="shared" si="230"/>
        <v>70.424900000000008</v>
      </c>
      <c r="E1917" s="2">
        <f t="shared" si="232"/>
        <v>70.651640000000015</v>
      </c>
      <c r="F1917" s="2">
        <f t="shared" si="233"/>
        <v>70.391694999999999</v>
      </c>
      <c r="G1917" s="2">
        <f t="shared" si="235"/>
        <v>68.245125999999985</v>
      </c>
      <c r="H1917" s="2">
        <f t="shared" si="231"/>
        <v>67.341867500000035</v>
      </c>
      <c r="I1917" s="2">
        <f t="array" ref="I1917">SUMPRODUCT(B1901:B1920, (ROW(B1901:B1920)-ROW(B1901)+1)) / (20*21/2)</f>
        <v>73.063814761904752</v>
      </c>
      <c r="J1917" s="2">
        <f t="shared" si="234"/>
        <v>70.099120411256763</v>
      </c>
      <c r="K1917" s="2">
        <f t="shared" si="236"/>
        <v>68.851272670614293</v>
      </c>
    </row>
    <row r="1918" spans="1:11" ht="13.5" x14ac:dyDescent="0.25">
      <c r="A1918" s="3">
        <v>44803</v>
      </c>
      <c r="B1918" s="2">
        <v>76.152299999999997</v>
      </c>
      <c r="C1918" s="2">
        <f t="shared" si="229"/>
        <v>4.3104999999999905</v>
      </c>
      <c r="D1918" s="2">
        <f t="shared" si="230"/>
        <v>71.934819999999988</v>
      </c>
      <c r="E1918" s="2">
        <f t="shared" si="232"/>
        <v>71.174050000000008</v>
      </c>
      <c r="F1918" s="2">
        <f t="shared" si="233"/>
        <v>70.773325</v>
      </c>
      <c r="G1918" s="2">
        <f t="shared" si="235"/>
        <v>68.434115999999989</v>
      </c>
      <c r="H1918" s="2">
        <f t="shared" si="231"/>
        <v>67.415320000000023</v>
      </c>
      <c r="I1918" s="2">
        <f t="array" ref="I1918">SUMPRODUCT(B1902:B1921, (ROW(B1902:B1921)-ROW(B1902)+1)) / (20*21/2)</f>
        <v>73.60038333333334</v>
      </c>
      <c r="J1918" s="2">
        <f t="shared" si="234"/>
        <v>70.675613705422776</v>
      </c>
      <c r="K1918" s="2">
        <f t="shared" si="236"/>
        <v>69.137587467845108</v>
      </c>
    </row>
    <row r="1919" spans="1:11" ht="13.5" x14ac:dyDescent="0.25">
      <c r="A1919" s="3">
        <v>44804</v>
      </c>
      <c r="B1919" s="2">
        <v>80.720299999999995</v>
      </c>
      <c r="C1919" s="2">
        <f t="shared" si="229"/>
        <v>4.5679999999999978</v>
      </c>
      <c r="D1919" s="2">
        <f t="shared" si="230"/>
        <v>74.011179999999996</v>
      </c>
      <c r="E1919" s="2">
        <f t="shared" si="232"/>
        <v>72.144949999999994</v>
      </c>
      <c r="F1919" s="2">
        <f t="shared" si="233"/>
        <v>71.399554999999992</v>
      </c>
      <c r="G1919" s="2">
        <f t="shared" si="235"/>
        <v>68.709701999999979</v>
      </c>
      <c r="H1919" s="2">
        <f t="shared" si="231"/>
        <v>67.509230000000045</v>
      </c>
      <c r="I1919" s="2">
        <f t="array" ref="I1919">SUMPRODUCT(B1903:B1922, (ROW(B1903:B1922)-ROW(B1903)+1)) / (20*21/2)</f>
        <v>74.309787142857147</v>
      </c>
      <c r="J1919" s="2">
        <f t="shared" si="234"/>
        <v>71.632250495382507</v>
      </c>
      <c r="K1919" s="2">
        <f t="shared" si="236"/>
        <v>69.59181148871393</v>
      </c>
    </row>
    <row r="1920" spans="1:11" ht="13.5" x14ac:dyDescent="0.25">
      <c r="A1920" s="3">
        <v>44805</v>
      </c>
      <c r="B1920" s="2">
        <v>80.712000000000003</v>
      </c>
      <c r="C1920" s="2">
        <f t="shared" si="229"/>
        <v>-8.2999999999913143E-3</v>
      </c>
      <c r="D1920" s="2">
        <f t="shared" si="230"/>
        <v>76.085880000000003</v>
      </c>
      <c r="E1920" s="2">
        <f t="shared" si="232"/>
        <v>73.123329999999982</v>
      </c>
      <c r="F1920" s="2">
        <f t="shared" si="233"/>
        <v>72.021629999999988</v>
      </c>
      <c r="G1920" s="2">
        <f t="shared" si="235"/>
        <v>68.982263999999972</v>
      </c>
      <c r="H1920" s="2">
        <f t="shared" si="231"/>
        <v>67.60309850000003</v>
      </c>
      <c r="I1920" s="2">
        <f t="array" ref="I1920">SUMPRODUCT(B1904:B1923, (ROW(B1904:B1923)-ROW(B1904)+1)) / (20*21/2)</f>
        <v>74.990714285714276</v>
      </c>
      <c r="J1920" s="2">
        <f t="shared" si="234"/>
        <v>72.496988543441319</v>
      </c>
      <c r="K1920" s="2">
        <f t="shared" si="236"/>
        <v>70.027897312685937</v>
      </c>
    </row>
    <row r="1921" spans="1:11" ht="13.5" x14ac:dyDescent="0.25">
      <c r="A1921" s="3">
        <v>44806</v>
      </c>
      <c r="B1921" s="2">
        <v>77.655600000000007</v>
      </c>
      <c r="C1921" s="2">
        <f t="shared" si="229"/>
        <v>-3.0563999999999965</v>
      </c>
      <c r="D1921" s="2">
        <f t="shared" si="230"/>
        <v>77.416399999999996</v>
      </c>
      <c r="E1921" s="2">
        <f t="shared" si="232"/>
        <v>73.79607</v>
      </c>
      <c r="F1921" s="2">
        <f t="shared" si="233"/>
        <v>72.449359999999999</v>
      </c>
      <c r="G1921" s="2">
        <f t="shared" si="235"/>
        <v>69.194173999999975</v>
      </c>
      <c r="H1921" s="2">
        <f t="shared" si="231"/>
        <v>67.673823500000026</v>
      </c>
      <c r="I1921" s="2">
        <f t="array" ref="I1921">SUMPRODUCT(B1905:B1924, (ROW(B1905:B1924)-ROW(B1905)+1)) / (20*21/2)</f>
        <v>75.598081428571447</v>
      </c>
      <c r="J1921" s="2">
        <f t="shared" si="234"/>
        <v>72.988284872637394</v>
      </c>
      <c r="K1921" s="2">
        <f t="shared" si="236"/>
        <v>70.327022908266883</v>
      </c>
    </row>
    <row r="1922" spans="1:11" ht="13.5" x14ac:dyDescent="0.25">
      <c r="A1922" s="3">
        <v>44809</v>
      </c>
      <c r="B1922" s="2">
        <v>79.898099999999999</v>
      </c>
      <c r="C1922" s="2">
        <f t="shared" si="229"/>
        <v>2.2424999999999926</v>
      </c>
      <c r="D1922" s="2">
        <f t="shared" si="230"/>
        <v>79.027659999999997</v>
      </c>
      <c r="E1922" s="2">
        <f t="shared" si="232"/>
        <v>74.726280000000003</v>
      </c>
      <c r="F1922" s="2">
        <f t="shared" si="233"/>
        <v>72.914464999999993</v>
      </c>
      <c r="G1922" s="2">
        <f t="shared" si="235"/>
        <v>69.450615999999968</v>
      </c>
      <c r="H1922" s="2">
        <f t="shared" si="231"/>
        <v>67.739800000000031</v>
      </c>
      <c r="I1922" s="2">
        <f t="array" ref="I1922">SUMPRODUCT(B1906:B1925, (ROW(B1906:B1925)-ROW(B1906)+1)) / (20*21/2)</f>
        <v>76.198367142857151</v>
      </c>
      <c r="J1922" s="2">
        <f t="shared" si="234"/>
        <v>73.646362503814785</v>
      </c>
      <c r="K1922" s="2">
        <f t="shared" si="236"/>
        <v>70.702359264805438</v>
      </c>
    </row>
    <row r="1923" spans="1:11" ht="13.5" x14ac:dyDescent="0.25">
      <c r="A1923" s="3">
        <v>44810</v>
      </c>
      <c r="B1923" s="2">
        <v>80.0642</v>
      </c>
      <c r="C1923" s="2">
        <f t="shared" si="229"/>
        <v>0.16610000000000014</v>
      </c>
      <c r="D1923" s="2">
        <f t="shared" si="230"/>
        <v>79.810040000000001</v>
      </c>
      <c r="E1923" s="2">
        <f t="shared" si="232"/>
        <v>75.872430000000008</v>
      </c>
      <c r="F1923" s="2">
        <f t="shared" si="233"/>
        <v>73.346345000000014</v>
      </c>
      <c r="G1923" s="2">
        <f t="shared" si="235"/>
        <v>69.726261999999977</v>
      </c>
      <c r="H1923" s="2">
        <f t="shared" si="231"/>
        <v>67.81454800000003</v>
      </c>
      <c r="I1923" s="2">
        <f t="array" ref="I1923">SUMPRODUCT(B1907:B1926, (ROW(B1907:B1926)-ROW(B1907)+1)) / (20*21/2)</f>
        <v>76.757521428571422</v>
      </c>
      <c r="J1923" s="2">
        <f t="shared" si="234"/>
        <v>74.257585122499094</v>
      </c>
      <c r="K1923" s="2">
        <f t="shared" si="236"/>
        <v>71.069490274028752</v>
      </c>
    </row>
    <row r="1924" spans="1:11" ht="13.5" x14ac:dyDescent="0.25">
      <c r="A1924" s="3">
        <v>44811</v>
      </c>
      <c r="B1924" s="2">
        <v>79.723699999999994</v>
      </c>
      <c r="C1924" s="2">
        <f t="shared" ref="C1924:C1987" si="237">B1924-B1923</f>
        <v>-0.3405000000000058</v>
      </c>
      <c r="D1924" s="2">
        <f t="shared" si="230"/>
        <v>79.610720000000001</v>
      </c>
      <c r="E1924" s="2">
        <f t="shared" si="232"/>
        <v>76.810950000000005</v>
      </c>
      <c r="F1924" s="2">
        <f t="shared" si="233"/>
        <v>73.761200000000002</v>
      </c>
      <c r="G1924" s="2">
        <f t="shared" si="235"/>
        <v>69.952003999999974</v>
      </c>
      <c r="H1924" s="2">
        <f t="shared" si="231"/>
        <v>67.887593500000037</v>
      </c>
      <c r="I1924" s="2">
        <f t="array" ref="I1924">SUMPRODUCT(B1908:B1927, (ROW(B1908:B1927)-ROW(B1908)+1)) / (20*21/2)</f>
        <v>77.266443809523821</v>
      </c>
      <c r="J1924" s="2">
        <f t="shared" si="234"/>
        <v>74.778167491784885</v>
      </c>
      <c r="K1924" s="2">
        <f t="shared" si="236"/>
        <v>71.40887104759625</v>
      </c>
    </row>
    <row r="1925" spans="1:11" ht="13.5" x14ac:dyDescent="0.25">
      <c r="A1925" s="3">
        <v>44812</v>
      </c>
      <c r="B1925" s="2">
        <v>80.0642</v>
      </c>
      <c r="C1925" s="2">
        <f t="shared" si="237"/>
        <v>0.3405000000000058</v>
      </c>
      <c r="D1925" s="2">
        <f t="shared" si="230"/>
        <v>79.481160000000003</v>
      </c>
      <c r="E1925" s="2">
        <f t="shared" si="232"/>
        <v>77.783519999999996</v>
      </c>
      <c r="F1925" s="2">
        <f t="shared" si="233"/>
        <v>74.193080000000009</v>
      </c>
      <c r="G1925" s="2">
        <f t="shared" si="235"/>
        <v>70.184555999999986</v>
      </c>
      <c r="H1925" s="2">
        <f t="shared" si="231"/>
        <v>67.962341500000051</v>
      </c>
      <c r="I1925" s="2">
        <f t="array" ref="I1925">SUMPRODUCT(B1909:B1928, (ROW(B1909:B1928)-ROW(B1909)+1)) / (20*21/2)</f>
        <v>77.709759047619045</v>
      </c>
      <c r="J1925" s="2">
        <f t="shared" si="234"/>
        <v>75.281599159233949</v>
      </c>
      <c r="K1925" s="2">
        <f t="shared" si="236"/>
        <v>71.748295712396398</v>
      </c>
    </row>
    <row r="1926" spans="1:11" ht="13.5" x14ac:dyDescent="0.25">
      <c r="A1926" s="3">
        <v>44813</v>
      </c>
      <c r="B1926" s="2">
        <v>80.0642</v>
      </c>
      <c r="C1926" s="2">
        <f t="shared" si="237"/>
        <v>0</v>
      </c>
      <c r="D1926" s="2">
        <f t="shared" ref="D1926:D1989" si="238">AVERAGE(B1922:B1926)</f>
        <v>79.962879999999998</v>
      </c>
      <c r="E1926" s="2">
        <f t="shared" si="232"/>
        <v>78.689640000000011</v>
      </c>
      <c r="F1926" s="2">
        <f t="shared" si="233"/>
        <v>74.629114999999985</v>
      </c>
      <c r="G1926" s="2">
        <f t="shared" si="235"/>
        <v>70.456973999999974</v>
      </c>
      <c r="H1926" s="2">
        <f t="shared" si="231"/>
        <v>68.04102000000006</v>
      </c>
      <c r="I1926" s="2">
        <f t="array" ref="I1926">SUMPRODUCT(B1910:B1929, (ROW(B1910:B1929)-ROW(B1910)+1)) / (20*21/2)</f>
        <v>78.073179999999994</v>
      </c>
      <c r="J1926" s="2">
        <f t="shared" si="234"/>
        <v>75.737084953592628</v>
      </c>
      <c r="K1926" s="2">
        <f t="shared" si="236"/>
        <v>72.074409606027913</v>
      </c>
    </row>
    <row r="1927" spans="1:11" ht="13.5" x14ac:dyDescent="0.25">
      <c r="A1927" s="3">
        <v>44816</v>
      </c>
      <c r="B1927" s="2">
        <v>79.972800000000007</v>
      </c>
      <c r="C1927" s="2">
        <f t="shared" si="237"/>
        <v>-9.1399999999993042E-2</v>
      </c>
      <c r="D1927" s="2">
        <f t="shared" si="238"/>
        <v>79.977819999999994</v>
      </c>
      <c r="E1927" s="2">
        <f t="shared" si="232"/>
        <v>79.502740000000003</v>
      </c>
      <c r="F1927" s="2">
        <f t="shared" si="233"/>
        <v>75.077190000000002</v>
      </c>
      <c r="G1927" s="2">
        <f t="shared" si="235"/>
        <v>70.710953999999973</v>
      </c>
      <c r="H1927" s="2">
        <f t="shared" si="231"/>
        <v>68.119281500000042</v>
      </c>
      <c r="I1927" s="2">
        <f t="array" ref="I1927">SUMPRODUCT(B1911:B1930, (ROW(B1911:B1930)-ROW(B1911)+1)) / (20*21/2)</f>
        <v>78.356629523809531</v>
      </c>
      <c r="J1927" s="2">
        <f t="shared" si="234"/>
        <v>76.140486386583802</v>
      </c>
      <c r="K1927" s="2">
        <f t="shared" si="236"/>
        <v>72.384150405791516</v>
      </c>
    </row>
    <row r="1928" spans="1:11" ht="13.5" x14ac:dyDescent="0.25">
      <c r="A1928" s="3">
        <v>44817</v>
      </c>
      <c r="B1928" s="2">
        <v>79.731999999999999</v>
      </c>
      <c r="C1928" s="2">
        <f t="shared" si="237"/>
        <v>-0.24080000000000723</v>
      </c>
      <c r="D1928" s="2">
        <f t="shared" si="238"/>
        <v>79.91137999999998</v>
      </c>
      <c r="E1928" s="2">
        <f t="shared" si="232"/>
        <v>79.860710000000012</v>
      </c>
      <c r="F1928" s="2">
        <f t="shared" si="233"/>
        <v>75.517380000000017</v>
      </c>
      <c r="G1928" s="2">
        <f t="shared" si="235"/>
        <v>70.96044999999998</v>
      </c>
      <c r="H1928" s="2">
        <f t="shared" si="231"/>
        <v>68.198324000000056</v>
      </c>
      <c r="I1928" s="2">
        <f t="array" ref="I1928">SUMPRODUCT(B1912:B1931, (ROW(B1912:B1931)-ROW(B1912)+1)) / (20*21/2)</f>
        <v>78.624224285714291</v>
      </c>
      <c r="J1928" s="2">
        <f t="shared" si="234"/>
        <v>76.482535302147255</v>
      </c>
      <c r="K1928" s="2">
        <f t="shared" si="236"/>
        <v>72.672301370270276</v>
      </c>
    </row>
    <row r="1929" spans="1:11" ht="13.5" x14ac:dyDescent="0.25">
      <c r="A1929" s="3">
        <v>44818</v>
      </c>
      <c r="B1929" s="2">
        <v>79.333299999999994</v>
      </c>
      <c r="C1929" s="2">
        <f t="shared" si="237"/>
        <v>-0.39870000000000516</v>
      </c>
      <c r="D1929" s="2">
        <f t="shared" si="238"/>
        <v>79.833300000000008</v>
      </c>
      <c r="E1929" s="2">
        <f t="shared" si="232"/>
        <v>79.722009999999997</v>
      </c>
      <c r="F1929" s="2">
        <f t="shared" si="233"/>
        <v>75.933480000000003</v>
      </c>
      <c r="G1929" s="2">
        <f t="shared" si="235"/>
        <v>71.209943999999965</v>
      </c>
      <c r="H1929" s="2">
        <f t="shared" si="231"/>
        <v>68.273785000000061</v>
      </c>
      <c r="I1929" s="2">
        <f t="array" ref="I1929">SUMPRODUCT(B1913:B1932, (ROW(B1913:B1932)-ROW(B1913)+1)) / (20*21/2)</f>
        <v>78.800494761904773</v>
      </c>
      <c r="J1929" s="2">
        <f t="shared" si="234"/>
        <v>76.754036701942752</v>
      </c>
      <c r="K1929" s="2">
        <f t="shared" si="236"/>
        <v>72.933517002808699</v>
      </c>
    </row>
    <row r="1930" spans="1:11" ht="13.5" x14ac:dyDescent="0.25">
      <c r="A1930" s="3">
        <v>44819</v>
      </c>
      <c r="B1930" s="2">
        <v>78.909700000000001</v>
      </c>
      <c r="C1930" s="2">
        <f t="shared" si="237"/>
        <v>-0.42359999999999332</v>
      </c>
      <c r="D1930" s="2">
        <f t="shared" si="238"/>
        <v>79.602400000000003</v>
      </c>
      <c r="E1930" s="2">
        <f t="shared" si="232"/>
        <v>79.541780000000003</v>
      </c>
      <c r="F1930" s="2">
        <f t="shared" si="233"/>
        <v>76.332554999999985</v>
      </c>
      <c r="G1930" s="2">
        <f t="shared" si="235"/>
        <v>71.454287999999991</v>
      </c>
      <c r="H1930" s="2">
        <f t="shared" ref="H1930:H1993" si="239">AVERAGE(B1731:B1930)</f>
        <v>68.350701500000056</v>
      </c>
      <c r="I1930" s="2">
        <f t="array" ref="I1930">SUMPRODUCT(B1914:B1933, (ROW(B1914:B1933)-ROW(B1914)+1)) / (20*21/2)</f>
        <v>78.983764761904766</v>
      </c>
      <c r="J1930" s="2">
        <f t="shared" si="234"/>
        <v>76.959337968424393</v>
      </c>
      <c r="K1930" s="2">
        <f t="shared" si="236"/>
        <v>73.167877120345622</v>
      </c>
    </row>
    <row r="1931" spans="1:11" ht="13.5" x14ac:dyDescent="0.25">
      <c r="A1931" s="3">
        <v>44820</v>
      </c>
      <c r="B1931" s="2">
        <v>79.142300000000006</v>
      </c>
      <c r="C1931" s="2">
        <f t="shared" si="237"/>
        <v>0.23260000000000502</v>
      </c>
      <c r="D1931" s="2">
        <f t="shared" si="238"/>
        <v>79.418019999999999</v>
      </c>
      <c r="E1931" s="2">
        <f t="shared" si="232"/>
        <v>79.690449999999998</v>
      </c>
      <c r="F1931" s="2">
        <f t="shared" si="233"/>
        <v>76.743259999999992</v>
      </c>
      <c r="G1931" s="2">
        <f t="shared" si="235"/>
        <v>71.69198999999999</v>
      </c>
      <c r="H1931" s="2">
        <f t="shared" si="239"/>
        <v>68.428781000000058</v>
      </c>
      <c r="I1931" s="2">
        <f t="array" ref="I1931">SUMPRODUCT(B1915:B1934, (ROW(B1915:B1934)-ROW(B1915)+1)) / (20*21/2)</f>
        <v>79.125116666666671</v>
      </c>
      <c r="J1931" s="2">
        <f t="shared" si="234"/>
        <v>77.167239114288748</v>
      </c>
      <c r="K1931" s="2">
        <f t="shared" si="236"/>
        <v>73.402168213665405</v>
      </c>
    </row>
    <row r="1932" spans="1:11" ht="13.5" x14ac:dyDescent="0.25">
      <c r="A1932" s="3">
        <v>44823</v>
      </c>
      <c r="B1932" s="2">
        <v>78.594099999999997</v>
      </c>
      <c r="C1932" s="2">
        <f t="shared" si="237"/>
        <v>-0.54820000000000846</v>
      </c>
      <c r="D1932" s="2">
        <f t="shared" si="238"/>
        <v>79.14228</v>
      </c>
      <c r="E1932" s="2">
        <f t="shared" ref="E1932:E1995" si="240">AVERAGE(B1923:B1932)</f>
        <v>79.560050000000004</v>
      </c>
      <c r="F1932" s="2">
        <f t="shared" si="233"/>
        <v>77.143164999999996</v>
      </c>
      <c r="G1932" s="2">
        <f t="shared" si="235"/>
        <v>71.926699999999983</v>
      </c>
      <c r="H1932" s="2">
        <f t="shared" si="239"/>
        <v>68.51047200000005</v>
      </c>
      <c r="I1932" s="2">
        <f t="array" ref="I1932">SUMPRODUCT(B1916:B1935, (ROW(B1916:B1935)-ROW(B1916)+1)) / (20*21/2)</f>
        <v>79.224506190476191</v>
      </c>
      <c r="J1932" s="2">
        <f t="shared" si="234"/>
        <v>77.303130627213633</v>
      </c>
      <c r="K1932" s="2">
        <f t="shared" si="236"/>
        <v>73.605773381756961</v>
      </c>
    </row>
    <row r="1933" spans="1:11" ht="13.5" x14ac:dyDescent="0.25">
      <c r="A1933" s="3">
        <v>44824</v>
      </c>
      <c r="B1933" s="2">
        <v>79.067499999999995</v>
      </c>
      <c r="C1933" s="2">
        <f t="shared" si="237"/>
        <v>0.47339999999999804</v>
      </c>
      <c r="D1933" s="2">
        <f t="shared" si="238"/>
        <v>79.009379999999993</v>
      </c>
      <c r="E1933" s="2">
        <f t="shared" si="240"/>
        <v>79.460380000000001</v>
      </c>
      <c r="F1933" s="2">
        <f t="shared" si="233"/>
        <v>77.666405000000012</v>
      </c>
      <c r="G1933" s="2">
        <f t="shared" si="235"/>
        <v>72.172539999999984</v>
      </c>
      <c r="H1933" s="2">
        <f t="shared" si="239"/>
        <v>68.59810350000005</v>
      </c>
      <c r="I1933" s="2">
        <f t="array" ref="I1933">SUMPRODUCT(B1917:B1936, (ROW(B1917:B1936)-ROW(B1917)+1)) / (20*21/2)</f>
        <v>79.361028571428577</v>
      </c>
      <c r="J1933" s="2">
        <f t="shared" si="234"/>
        <v>77.47116580557423</v>
      </c>
      <c r="K1933" s="2">
        <f t="shared" si="236"/>
        <v>73.819958739335121</v>
      </c>
    </row>
    <row r="1934" spans="1:11" ht="13.5" x14ac:dyDescent="0.25">
      <c r="A1934" s="3">
        <v>44825</v>
      </c>
      <c r="B1934" s="2">
        <v>79.150599999999997</v>
      </c>
      <c r="C1934" s="2">
        <f t="shared" si="237"/>
        <v>8.3100000000001728E-2</v>
      </c>
      <c r="D1934" s="2">
        <f t="shared" si="238"/>
        <v>78.972840000000005</v>
      </c>
      <c r="E1934" s="2">
        <f t="shared" si="240"/>
        <v>79.40307</v>
      </c>
      <c r="F1934" s="2">
        <f t="shared" si="233"/>
        <v>78.107009999999988</v>
      </c>
      <c r="G1934" s="2">
        <f t="shared" si="235"/>
        <v>72.426685999999975</v>
      </c>
      <c r="H1934" s="2">
        <f t="shared" si="239"/>
        <v>68.686150500000053</v>
      </c>
      <c r="I1934" s="2">
        <f t="array" ref="I1934">SUMPRODUCT(B1918:B1937, (ROW(B1918:B1937)-ROW(B1918)+1)) / (20*21/2)</f>
        <v>79.32112190476191</v>
      </c>
      <c r="J1934" s="2">
        <f t="shared" si="234"/>
        <v>77.631111919329072</v>
      </c>
      <c r="K1934" s="2">
        <f t="shared" si="236"/>
        <v>74.029003494655313</v>
      </c>
    </row>
    <row r="1935" spans="1:11" ht="13.5" x14ac:dyDescent="0.25">
      <c r="A1935" s="3">
        <v>44826</v>
      </c>
      <c r="B1935" s="2">
        <v>79.150599999999997</v>
      </c>
      <c r="C1935" s="2">
        <f t="shared" si="237"/>
        <v>0</v>
      </c>
      <c r="D1935" s="2">
        <f t="shared" si="238"/>
        <v>79.021019999999993</v>
      </c>
      <c r="E1935" s="2">
        <f t="shared" si="240"/>
        <v>79.311709999999991</v>
      </c>
      <c r="F1935" s="2">
        <f t="shared" si="233"/>
        <v>78.547614999999993</v>
      </c>
      <c r="G1935" s="2">
        <f t="shared" si="235"/>
        <v>72.680831999999995</v>
      </c>
      <c r="H1935" s="2">
        <f t="shared" si="239"/>
        <v>68.770227000000048</v>
      </c>
      <c r="I1935" s="2">
        <f t="array" ref="I1935">SUMPRODUCT(B1919:B1938, (ROW(B1919:B1938)-ROW(B1919)+1)) / (20*21/2)</f>
        <v>79.241235714285722</v>
      </c>
      <c r="J1935" s="2">
        <f t="shared" si="234"/>
        <v>77.775825069869157</v>
      </c>
      <c r="K1935" s="2">
        <f t="shared" si="236"/>
        <v>74.229850416433536</v>
      </c>
    </row>
    <row r="1936" spans="1:11" ht="13.5" x14ac:dyDescent="0.25">
      <c r="A1936" s="3">
        <v>44827</v>
      </c>
      <c r="B1936" s="2">
        <v>79.981099999999998</v>
      </c>
      <c r="C1936" s="2">
        <f t="shared" si="237"/>
        <v>0.83050000000000068</v>
      </c>
      <c r="D1936" s="2">
        <f t="shared" si="238"/>
        <v>79.188779999999994</v>
      </c>
      <c r="E1936" s="2">
        <f t="shared" si="240"/>
        <v>79.303399999999982</v>
      </c>
      <c r="F1936" s="2">
        <f t="shared" si="233"/>
        <v>78.99651999999999</v>
      </c>
      <c r="G1936" s="2">
        <f t="shared" si="235"/>
        <v>72.959893999999991</v>
      </c>
      <c r="H1936" s="2">
        <f t="shared" si="239"/>
        <v>68.858456000000061</v>
      </c>
      <c r="I1936" s="2">
        <f t="array" ref="I1936">SUMPRODUCT(B1920:B1939, (ROW(B1920:B1939)-ROW(B1920)+1)) / (20*21/2)</f>
        <v>79.181043809523828</v>
      </c>
      <c r="J1936" s="2">
        <f t="shared" si="234"/>
        <v>77.985851253691138</v>
      </c>
      <c r="K1936" s="2">
        <f t="shared" si="236"/>
        <v>74.455389615789073</v>
      </c>
    </row>
    <row r="1937" spans="1:11" ht="13.5" x14ac:dyDescent="0.25">
      <c r="A1937" s="3">
        <v>44830</v>
      </c>
      <c r="B1937" s="2">
        <v>78.577500000000001</v>
      </c>
      <c r="C1937" s="2">
        <f t="shared" si="237"/>
        <v>-1.4035999999999973</v>
      </c>
      <c r="D1937" s="2">
        <f t="shared" si="238"/>
        <v>79.185459999999992</v>
      </c>
      <c r="E1937" s="2">
        <f t="shared" si="240"/>
        <v>79.163869999999989</v>
      </c>
      <c r="F1937" s="2">
        <f t="shared" si="233"/>
        <v>79.33330500000001</v>
      </c>
      <c r="G1937" s="2">
        <f t="shared" si="235"/>
        <v>73.215865999999977</v>
      </c>
      <c r="H1937" s="2">
        <f t="shared" si="239"/>
        <v>68.936133000000069</v>
      </c>
      <c r="I1937" s="2">
        <f t="array" ref="I1937">SUMPRODUCT(B1921:B1940, (ROW(B1921:B1940)-ROW(B1921)+1)) / (20*21/2)</f>
        <v>79.125946666666664</v>
      </c>
      <c r="J1937" s="2">
        <f t="shared" si="234"/>
        <v>78.042198753339591</v>
      </c>
      <c r="K1937" s="2">
        <f t="shared" si="236"/>
        <v>74.617041003405191</v>
      </c>
    </row>
    <row r="1938" spans="1:11" ht="13.5" x14ac:dyDescent="0.25">
      <c r="A1938" s="3">
        <v>44831</v>
      </c>
      <c r="B1938" s="2">
        <v>78.494500000000002</v>
      </c>
      <c r="C1938" s="2">
        <f t="shared" si="237"/>
        <v>-8.2999999999998408E-2</v>
      </c>
      <c r="D1938" s="2">
        <f t="shared" si="238"/>
        <v>79.07086000000001</v>
      </c>
      <c r="E1938" s="2">
        <f t="shared" si="240"/>
        <v>79.040119999999987</v>
      </c>
      <c r="F1938" s="2">
        <f t="shared" si="233"/>
        <v>79.450414999999992</v>
      </c>
      <c r="G1938" s="2">
        <f t="shared" si="235"/>
        <v>73.465361999999971</v>
      </c>
      <c r="H1938" s="2">
        <f t="shared" si="239"/>
        <v>69.011013000000062</v>
      </c>
      <c r="I1938" s="2">
        <f t="array" ref="I1938">SUMPRODUCT(B1922:B1941, (ROW(B1922:B1941)-ROW(B1922)+1)) / (20*21/2)</f>
        <v>79.091931428571442</v>
      </c>
      <c r="J1938" s="2">
        <f t="shared" si="234"/>
        <v>78.08527506254535</v>
      </c>
      <c r="K1938" s="2">
        <f t="shared" si="236"/>
        <v>74.769098218957922</v>
      </c>
    </row>
    <row r="1939" spans="1:11" ht="13.5" x14ac:dyDescent="0.25">
      <c r="A1939" s="3">
        <v>44832</v>
      </c>
      <c r="B1939" s="2">
        <v>78.818399999999997</v>
      </c>
      <c r="C1939" s="2">
        <f t="shared" si="237"/>
        <v>0.32389999999999475</v>
      </c>
      <c r="D1939" s="2">
        <f t="shared" si="238"/>
        <v>79.00442000000001</v>
      </c>
      <c r="E1939" s="2">
        <f t="shared" si="240"/>
        <v>78.988630000000001</v>
      </c>
      <c r="F1939" s="2">
        <f t="shared" si="233"/>
        <v>79.355320000000006</v>
      </c>
      <c r="G1939" s="2">
        <f t="shared" si="235"/>
        <v>73.729639999999975</v>
      </c>
      <c r="H1939" s="2">
        <f t="shared" si="239"/>
        <v>69.08747300000006</v>
      </c>
      <c r="I1939" s="2">
        <f t="array" ref="I1939">SUMPRODUCT(B1923:B1942, (ROW(B1923:B1942)-ROW(B1923)+1)) / (20*21/2)</f>
        <v>78.885879047619056</v>
      </c>
      <c r="J1939" s="2">
        <f t="shared" si="234"/>
        <v>78.155096485160087</v>
      </c>
      <c r="K1939" s="2">
        <f t="shared" si="236"/>
        <v>74.927894367234074</v>
      </c>
    </row>
    <row r="1940" spans="1:11" ht="13.5" x14ac:dyDescent="0.25">
      <c r="A1940" s="3">
        <v>44833</v>
      </c>
      <c r="B1940" s="2">
        <v>78.776799999999994</v>
      </c>
      <c r="C1940" s="2">
        <f t="shared" si="237"/>
        <v>-4.1600000000002524E-2</v>
      </c>
      <c r="D1940" s="2">
        <f t="shared" si="238"/>
        <v>78.929659999999998</v>
      </c>
      <c r="E1940" s="2">
        <f t="shared" si="240"/>
        <v>78.975339999999989</v>
      </c>
      <c r="F1940" s="2">
        <f t="shared" ref="F1940:F2003" si="241">AVERAGE(B1921:B1940)</f>
        <v>79.258560000000017</v>
      </c>
      <c r="G1940" s="2">
        <f t="shared" si="235"/>
        <v>73.974981999999969</v>
      </c>
      <c r="H1940" s="2">
        <f t="shared" si="239"/>
        <v>69.17166550000006</v>
      </c>
      <c r="I1940" s="2">
        <f t="array" ref="I1940">SUMPRODUCT(B1924:B1943, (ROW(B1924:B1943)-ROW(B1924)+1)) / (20*21/2)</f>
        <v>78.692878095238086</v>
      </c>
      <c r="J1940" s="2">
        <f t="shared" si="234"/>
        <v>78.214306343716274</v>
      </c>
      <c r="K1940" s="2">
        <f t="shared" si="236"/>
        <v>75.078831843028823</v>
      </c>
    </row>
    <row r="1941" spans="1:11" ht="13.5" x14ac:dyDescent="0.25">
      <c r="A1941" s="3">
        <v>44834</v>
      </c>
      <c r="B1941" s="2">
        <v>78.901399999999995</v>
      </c>
      <c r="C1941" s="2">
        <f t="shared" si="237"/>
        <v>0.12460000000000093</v>
      </c>
      <c r="D1941" s="2">
        <f t="shared" si="238"/>
        <v>78.713719999999995</v>
      </c>
      <c r="E1941" s="2">
        <f t="shared" si="240"/>
        <v>78.951249999999987</v>
      </c>
      <c r="F1941" s="2">
        <f t="shared" si="241"/>
        <v>79.320850000000007</v>
      </c>
      <c r="G1941" s="2">
        <f t="shared" si="235"/>
        <v>74.224143999999967</v>
      </c>
      <c r="H1941" s="2">
        <f t="shared" si="239"/>
        <v>69.248619500000075</v>
      </c>
      <c r="I1941" s="2">
        <f t="array" ref="I1941">SUMPRODUCT(B1925:B1944, (ROW(B1925:B1944)-ROW(B1925)+1)) / (20*21/2)</f>
        <v>78.596776666666671</v>
      </c>
      <c r="J1941" s="2">
        <f t="shared" ref="J1941:J2004" si="242">$J$4*B1941+J1940*(1-$J$4)</f>
        <v>78.279743834790906</v>
      </c>
      <c r="K1941" s="2">
        <f t="shared" si="236"/>
        <v>75.228736476635532</v>
      </c>
    </row>
    <row r="1942" spans="1:11" ht="13.5" x14ac:dyDescent="0.25">
      <c r="A1942" s="3">
        <v>44837</v>
      </c>
      <c r="B1942" s="2">
        <v>77.157300000000006</v>
      </c>
      <c r="C1942" s="2">
        <f t="shared" si="237"/>
        <v>-1.7440999999999889</v>
      </c>
      <c r="D1942" s="2">
        <f t="shared" si="238"/>
        <v>78.429679999999991</v>
      </c>
      <c r="E1942" s="2">
        <f t="shared" si="240"/>
        <v>78.807569999999984</v>
      </c>
      <c r="F1942" s="2">
        <f t="shared" si="241"/>
        <v>79.183810000000022</v>
      </c>
      <c r="G1942" s="2">
        <f t="shared" si="235"/>
        <v>74.437095999999968</v>
      </c>
      <c r="H1942" s="2">
        <f t="shared" si="239"/>
        <v>69.32471450000007</v>
      </c>
      <c r="I1942" s="2">
        <f t="array" ref="I1942">SUMPRODUCT(B1926:B1945, (ROW(B1926:B1945)-ROW(B1926)+1)) / (20*21/2)</f>
        <v>78.433590952380953</v>
      </c>
      <c r="J1942" s="2">
        <f t="shared" si="242"/>
        <v>78.17284442195367</v>
      </c>
      <c r="K1942" s="2">
        <f t="shared" si="236"/>
        <v>75.304366418728264</v>
      </c>
    </row>
    <row r="1943" spans="1:11" ht="13.5" x14ac:dyDescent="0.25">
      <c r="A1943" s="3">
        <v>44838</v>
      </c>
      <c r="B1943" s="2">
        <v>77.157300000000006</v>
      </c>
      <c r="C1943" s="2">
        <f t="shared" si="237"/>
        <v>0</v>
      </c>
      <c r="D1943" s="2">
        <f t="shared" si="238"/>
        <v>78.162239999999997</v>
      </c>
      <c r="E1943" s="2">
        <f t="shared" si="240"/>
        <v>78.616549999999989</v>
      </c>
      <c r="F1943" s="2">
        <f t="shared" si="241"/>
        <v>79.038465000000002</v>
      </c>
      <c r="G1943" s="2">
        <f t="shared" si="235"/>
        <v>74.651375999999985</v>
      </c>
      <c r="H1943" s="2">
        <f t="shared" si="239"/>
        <v>69.400809500000079</v>
      </c>
      <c r="I1943" s="2">
        <f t="array" ref="I1943">SUMPRODUCT(B1927:B1946, (ROW(B1927:B1946)-ROW(B1927)+1)) / (20*21/2)</f>
        <v>78.171538095238105</v>
      </c>
      <c r="J1943" s="2">
        <f t="shared" si="242"/>
        <v>78.076125905577129</v>
      </c>
      <c r="K1943" s="2">
        <f t="shared" si="236"/>
        <v>75.377030480738924</v>
      </c>
    </row>
    <row r="1944" spans="1:11" ht="13.5" x14ac:dyDescent="0.25">
      <c r="A1944" s="3">
        <v>44839</v>
      </c>
      <c r="B1944" s="2">
        <v>78.029399999999995</v>
      </c>
      <c r="C1944" s="2">
        <f t="shared" si="237"/>
        <v>0.872099999999989</v>
      </c>
      <c r="D1944" s="2">
        <f t="shared" si="238"/>
        <v>78.004440000000017</v>
      </c>
      <c r="E1944" s="2">
        <f t="shared" si="240"/>
        <v>78.504429999999985</v>
      </c>
      <c r="F1944" s="2">
        <f t="shared" si="241"/>
        <v>78.953749999999999</v>
      </c>
      <c r="G1944" s="2">
        <f t="shared" si="235"/>
        <v>74.888081999999983</v>
      </c>
      <c r="H1944" s="2">
        <f t="shared" si="239"/>
        <v>69.47729450000007</v>
      </c>
      <c r="I1944" s="2">
        <f t="array" ref="I1944">SUMPRODUCT(B1928:B1947, (ROW(B1928:B1947)-ROW(B1928)+1)) / (20*21/2)</f>
        <v>77.961767142857141</v>
      </c>
      <c r="J1944" s="2">
        <f t="shared" si="242"/>
        <v>78.071675819331688</v>
      </c>
      <c r="K1944" s="2">
        <f t="shared" si="236"/>
        <v>75.481044971690338</v>
      </c>
    </row>
    <row r="1945" spans="1:11" ht="13.5" x14ac:dyDescent="0.25">
      <c r="A1945" s="3">
        <v>44840</v>
      </c>
      <c r="B1945" s="2">
        <v>77.240300000000005</v>
      </c>
      <c r="C1945" s="2">
        <f t="shared" si="237"/>
        <v>-0.78909999999999059</v>
      </c>
      <c r="D1945" s="2">
        <f t="shared" si="238"/>
        <v>77.697140000000005</v>
      </c>
      <c r="E1945" s="2">
        <f t="shared" si="240"/>
        <v>78.313400000000001</v>
      </c>
      <c r="F1945" s="2">
        <f t="shared" si="241"/>
        <v>78.812554999999989</v>
      </c>
      <c r="G1945" s="2">
        <f t="shared" si="235"/>
        <v>75.104021999999972</v>
      </c>
      <c r="H1945" s="2">
        <f t="shared" si="239"/>
        <v>69.547849000000085</v>
      </c>
      <c r="I1945" s="2">
        <f t="array" ref="I1945">SUMPRODUCT(B1929:B1948, (ROW(B1929:B1948)-ROW(B1929)+1)) / (20*21/2)</f>
        <v>77.72941047619048</v>
      </c>
      <c r="J1945" s="2">
        <f t="shared" si="242"/>
        <v>77.992497169871527</v>
      </c>
      <c r="K1945" s="2">
        <f t="shared" si="236"/>
        <v>75.550035364957381</v>
      </c>
    </row>
    <row r="1946" spans="1:11" ht="13.5" x14ac:dyDescent="0.25">
      <c r="A1946" s="3">
        <v>44841</v>
      </c>
      <c r="B1946" s="2">
        <v>76.061000000000007</v>
      </c>
      <c r="C1946" s="2">
        <f t="shared" si="237"/>
        <v>-1.1792999999999978</v>
      </c>
      <c r="D1946" s="2">
        <f t="shared" si="238"/>
        <v>77.12906000000001</v>
      </c>
      <c r="E1946" s="2">
        <f t="shared" si="240"/>
        <v>77.921390000000002</v>
      </c>
      <c r="F1946" s="2">
        <f t="shared" si="241"/>
        <v>78.612394999999992</v>
      </c>
      <c r="G1946" s="2">
        <f t="shared" si="235"/>
        <v>75.264815999999982</v>
      </c>
      <c r="H1946" s="2">
        <f t="shared" si="239"/>
        <v>69.603335500000071</v>
      </c>
      <c r="I1946" s="2">
        <f t="array" ref="I1946">SUMPRODUCT(B1930:B1949, (ROW(B1930:B1949)-ROW(B1930)+1)) / (20*21/2)</f>
        <v>77.514851428571433</v>
      </c>
      <c r="J1946" s="2">
        <f t="shared" si="242"/>
        <v>77.808545058455195</v>
      </c>
      <c r="K1946" s="2">
        <f t="shared" si="236"/>
        <v>75.570073193782576</v>
      </c>
    </row>
    <row r="1947" spans="1:11" ht="13.5" x14ac:dyDescent="0.25">
      <c r="A1947" s="3">
        <v>44844</v>
      </c>
      <c r="B1947" s="2">
        <v>76.409800000000004</v>
      </c>
      <c r="C1947" s="2">
        <f t="shared" si="237"/>
        <v>0.34879999999999711</v>
      </c>
      <c r="D1947" s="2">
        <f t="shared" si="238"/>
        <v>76.979560000000021</v>
      </c>
      <c r="E1947" s="2">
        <f t="shared" si="240"/>
        <v>77.704620000000006</v>
      </c>
      <c r="F1947" s="2">
        <f t="shared" si="241"/>
        <v>78.43424499999999</v>
      </c>
      <c r="G1947" s="2">
        <f t="shared" si="235"/>
        <v>75.430923999999976</v>
      </c>
      <c r="H1947" s="2">
        <f t="shared" si="239"/>
        <v>69.669698000000082</v>
      </c>
      <c r="I1947" s="2">
        <f t="array" ref="I1947">SUMPRODUCT(B1931:B1950, (ROW(B1931:B1950)-ROW(B1931)+1)) / (20*21/2)</f>
        <v>77.292467619047613</v>
      </c>
      <c r="J1947" s="2">
        <f t="shared" si="242"/>
        <v>77.675331243364226</v>
      </c>
      <c r="K1947" s="2">
        <f t="shared" si="236"/>
        <v>75.603003656771506</v>
      </c>
    </row>
    <row r="1948" spans="1:11" ht="13.5" x14ac:dyDescent="0.25">
      <c r="A1948" s="3">
        <v>44845</v>
      </c>
      <c r="B1948" s="2">
        <v>75.994500000000002</v>
      </c>
      <c r="C1948" s="2">
        <f t="shared" si="237"/>
        <v>-0.415300000000002</v>
      </c>
      <c r="D1948" s="2">
        <f t="shared" si="238"/>
        <v>76.747</v>
      </c>
      <c r="E1948" s="2">
        <f t="shared" si="240"/>
        <v>77.454620000000006</v>
      </c>
      <c r="F1948" s="2">
        <f t="shared" si="241"/>
        <v>78.247369999999989</v>
      </c>
      <c r="G1948" s="2">
        <f t="shared" si="235"/>
        <v>75.580419999999975</v>
      </c>
      <c r="H1948" s="2">
        <f t="shared" si="239"/>
        <v>69.732038500000073</v>
      </c>
      <c r="I1948" s="2">
        <f t="array" ref="I1948">SUMPRODUCT(B1932:B1951, (ROW(B1932:B1951)-ROW(B1932)+1)) / (20*21/2)</f>
        <v>77.052713809523809</v>
      </c>
      <c r="J1948" s="2">
        <f t="shared" si="242"/>
        <v>77.515252077329535</v>
      </c>
      <c r="K1948" s="2">
        <f t="shared" si="236"/>
        <v>75.618356454545179</v>
      </c>
    </row>
    <row r="1949" spans="1:11" ht="13.5" x14ac:dyDescent="0.25">
      <c r="A1949" s="3">
        <v>44846</v>
      </c>
      <c r="B1949" s="2">
        <v>75.994500000000002</v>
      </c>
      <c r="C1949" s="2">
        <f t="shared" si="237"/>
        <v>0</v>
      </c>
      <c r="D1949" s="2">
        <f t="shared" si="238"/>
        <v>76.34002000000001</v>
      </c>
      <c r="E1949" s="2">
        <f t="shared" si="240"/>
        <v>77.172230000000013</v>
      </c>
      <c r="F1949" s="2">
        <f t="shared" si="241"/>
        <v>78.080429999999993</v>
      </c>
      <c r="G1949" s="2">
        <f t="shared" si="235"/>
        <v>75.736395999999985</v>
      </c>
      <c r="H1949" s="2">
        <f t="shared" si="239"/>
        <v>69.790408500000069</v>
      </c>
      <c r="I1949" s="2">
        <f t="array" ref="I1949">SUMPRODUCT(B1933:B1952, (ROW(B1933:B1952)-ROW(B1933)+1)) / (20*21/2)</f>
        <v>76.80782428571429</v>
      </c>
      <c r="J1949" s="2">
        <f t="shared" si="242"/>
        <v>77.370418546155292</v>
      </c>
      <c r="K1949" s="2">
        <f t="shared" si="236"/>
        <v>75.63310718181792</v>
      </c>
    </row>
    <row r="1950" spans="1:11" ht="13.5" x14ac:dyDescent="0.25">
      <c r="A1950" s="3">
        <v>44847</v>
      </c>
      <c r="B1950" s="2">
        <v>75.745400000000004</v>
      </c>
      <c r="C1950" s="2">
        <f t="shared" si="237"/>
        <v>-0.24909999999999854</v>
      </c>
      <c r="D1950" s="2">
        <f t="shared" si="238"/>
        <v>76.04104000000001</v>
      </c>
      <c r="E1950" s="2">
        <f t="shared" si="240"/>
        <v>76.86909</v>
      </c>
      <c r="F1950" s="2">
        <f t="shared" si="241"/>
        <v>77.92221499999998</v>
      </c>
      <c r="G1950" s="2">
        <f t="shared" si="235"/>
        <v>75.885893999999979</v>
      </c>
      <c r="H1950" s="2">
        <f t="shared" si="239"/>
        <v>69.851503500000078</v>
      </c>
      <c r="I1950" s="2">
        <f t="array" ref="I1950">SUMPRODUCT(B1934:B1953, (ROW(B1934:B1953)-ROW(B1934)+1)) / (20*21/2)</f>
        <v>76.579268571428585</v>
      </c>
      <c r="J1950" s="2">
        <f t="shared" si="242"/>
        <v>77.215654875092881</v>
      </c>
      <c r="K1950" s="2">
        <f t="shared" si="236"/>
        <v>75.637510821746631</v>
      </c>
    </row>
    <row r="1951" spans="1:11" ht="13.5" x14ac:dyDescent="0.25">
      <c r="A1951" s="3">
        <v>44848</v>
      </c>
      <c r="B1951" s="2">
        <v>75.404799999999994</v>
      </c>
      <c r="C1951" s="2">
        <f t="shared" si="237"/>
        <v>-0.34060000000000912</v>
      </c>
      <c r="D1951" s="2">
        <f t="shared" si="238"/>
        <v>75.90979999999999</v>
      </c>
      <c r="E1951" s="2">
        <f t="shared" si="240"/>
        <v>76.519430000000014</v>
      </c>
      <c r="F1951" s="2">
        <f t="shared" si="241"/>
        <v>77.735339999999979</v>
      </c>
      <c r="G1951" s="2">
        <f t="shared" si="235"/>
        <v>76.011969999999977</v>
      </c>
      <c r="H1951" s="2">
        <f t="shared" si="239"/>
        <v>69.910895500000066</v>
      </c>
      <c r="I1951" s="2">
        <f t="array" ref="I1951">SUMPRODUCT(B1935:B1954, (ROW(B1935:B1954)-ROW(B1935)+1)) / (20*21/2)</f>
        <v>76.446024761904766</v>
      </c>
      <c r="J1951" s="2">
        <f t="shared" si="242"/>
        <v>77.043192506036419</v>
      </c>
      <c r="K1951" s="2">
        <f t="shared" si="236"/>
        <v>75.628384907168325</v>
      </c>
    </row>
    <row r="1952" spans="1:11" ht="13.5" x14ac:dyDescent="0.25">
      <c r="A1952" s="3">
        <v>44851</v>
      </c>
      <c r="B1952" s="2">
        <v>75.164000000000001</v>
      </c>
      <c r="C1952" s="2">
        <f t="shared" si="237"/>
        <v>-0.24079999999999302</v>
      </c>
      <c r="D1952" s="2">
        <f t="shared" si="238"/>
        <v>75.660639999999987</v>
      </c>
      <c r="E1952" s="2">
        <f t="shared" si="240"/>
        <v>76.320100000000011</v>
      </c>
      <c r="F1952" s="2">
        <f t="shared" si="241"/>
        <v>77.563834999999997</v>
      </c>
      <c r="G1952" s="2">
        <f t="shared" si="235"/>
        <v>76.103329999999971</v>
      </c>
      <c r="H1952" s="2">
        <f t="shared" si="239"/>
        <v>69.969083500000067</v>
      </c>
      <c r="I1952" s="2">
        <f t="array" ref="I1952">SUMPRODUCT(B1936:B1955, (ROW(B1936:B1955)-ROW(B1936)+1)) / (20*21/2)</f>
        <v>76.290757142857146</v>
      </c>
      <c r="J1952" s="2">
        <f t="shared" si="242"/>
        <v>76.864221791175808</v>
      </c>
      <c r="K1952" s="2">
        <f t="shared" si="236"/>
        <v>75.61017373433819</v>
      </c>
    </row>
    <row r="1953" spans="1:11" ht="13.5" x14ac:dyDescent="0.25">
      <c r="A1953" s="3">
        <v>44852</v>
      </c>
      <c r="B1953" s="2">
        <v>75.164000000000001</v>
      </c>
      <c r="C1953" s="2">
        <f t="shared" si="237"/>
        <v>0</v>
      </c>
      <c r="D1953" s="2">
        <f t="shared" si="238"/>
        <v>75.494540000000001</v>
      </c>
      <c r="E1953" s="2">
        <f t="shared" si="240"/>
        <v>76.120770000000007</v>
      </c>
      <c r="F1953" s="2">
        <f t="shared" si="241"/>
        <v>77.368660000000006</v>
      </c>
      <c r="G1953" s="2">
        <f t="shared" si="235"/>
        <v>76.178077999999985</v>
      </c>
      <c r="H1953" s="2">
        <f t="shared" si="239"/>
        <v>70.027350500000082</v>
      </c>
      <c r="I1953" s="2">
        <f t="array" ref="I1953">SUMPRODUCT(B1937:B1956, (ROW(B1937:B1956)-ROW(B1937)+1)) / (20*21/2)</f>
        <v>76.151705238095246</v>
      </c>
      <c r="J1953" s="2">
        <f t="shared" si="242"/>
        <v>76.702295906301927</v>
      </c>
      <c r="K1953" s="2">
        <f t="shared" si="236"/>
        <v>75.592676725148451</v>
      </c>
    </row>
    <row r="1954" spans="1:11" ht="13.5" x14ac:dyDescent="0.25">
      <c r="A1954" s="3">
        <v>44853</v>
      </c>
      <c r="B1954" s="2">
        <v>75.9696</v>
      </c>
      <c r="C1954" s="2">
        <f t="shared" si="237"/>
        <v>0.80559999999999832</v>
      </c>
      <c r="D1954" s="2">
        <f t="shared" si="238"/>
        <v>75.489559999999997</v>
      </c>
      <c r="E1954" s="2">
        <f t="shared" si="240"/>
        <v>75.914790000000011</v>
      </c>
      <c r="F1954" s="2">
        <f t="shared" si="241"/>
        <v>77.209609999999998</v>
      </c>
      <c r="G1954" s="2">
        <f t="shared" si="235"/>
        <v>76.268937999999977</v>
      </c>
      <c r="H1954" s="2">
        <f t="shared" si="239"/>
        <v>70.093298500000074</v>
      </c>
      <c r="I1954" s="2">
        <f t="array" ref="I1954">SUMPRODUCT(B1938:B1957, (ROW(B1938:B1957)-ROW(B1938)+1)) / (20*21/2)</f>
        <v>76.030482380952392</v>
      </c>
      <c r="J1954" s="2">
        <f t="shared" si="242"/>
        <v>76.632515343796982</v>
      </c>
      <c r="K1954" s="2">
        <f t="shared" si="236"/>
        <v>75.607458030044597</v>
      </c>
    </row>
    <row r="1955" spans="1:11" ht="13.5" x14ac:dyDescent="0.25">
      <c r="A1955" s="3">
        <v>44854</v>
      </c>
      <c r="B1955" s="2">
        <v>75.579300000000003</v>
      </c>
      <c r="C1955" s="2">
        <f t="shared" si="237"/>
        <v>-0.39029999999999632</v>
      </c>
      <c r="D1955" s="2">
        <f t="shared" si="238"/>
        <v>75.456339999999997</v>
      </c>
      <c r="E1955" s="2">
        <f t="shared" si="240"/>
        <v>75.748689999999996</v>
      </c>
      <c r="F1955" s="2">
        <f t="shared" si="241"/>
        <v>77.031045000000006</v>
      </c>
      <c r="G1955" s="2">
        <f t="shared" si="235"/>
        <v>76.351991999999981</v>
      </c>
      <c r="H1955" s="2">
        <f t="shared" si="239"/>
        <v>70.149592500000068</v>
      </c>
      <c r="I1955" s="2">
        <f t="array" ref="I1955">SUMPRODUCT(B1939:B1958, (ROW(B1939:B1958)-ROW(B1939)+1)) / (20*21/2)</f>
        <v>75.958544285714297</v>
      </c>
      <c r="J1955" s="2">
        <f t="shared" si="242"/>
        <v>76.532209120578216</v>
      </c>
      <c r="K1955" s="2">
        <f t="shared" si="236"/>
        <v>75.606353793572268</v>
      </c>
    </row>
    <row r="1956" spans="1:11" ht="13.5" x14ac:dyDescent="0.25">
      <c r="A1956" s="3">
        <v>44855</v>
      </c>
      <c r="B1956" s="2">
        <v>75.570999999999998</v>
      </c>
      <c r="C1956" s="2">
        <f t="shared" si="237"/>
        <v>-8.3000000000055252E-3</v>
      </c>
      <c r="D1956" s="2">
        <f t="shared" si="238"/>
        <v>75.489580000000004</v>
      </c>
      <c r="E1956" s="2">
        <f t="shared" si="240"/>
        <v>75.699690000000004</v>
      </c>
      <c r="F1956" s="2">
        <f t="shared" si="241"/>
        <v>76.810540000000003</v>
      </c>
      <c r="G1956" s="2">
        <f t="shared" si="235"/>
        <v>76.436541999999974</v>
      </c>
      <c r="H1956" s="2">
        <f t="shared" si="239"/>
        <v>70.206242000000074</v>
      </c>
      <c r="I1956" s="2">
        <f t="array" ref="I1956">SUMPRODUCT(B1940:B1959, (ROW(B1940:B1959)-ROW(B1940)+1)) / (20*21/2)</f>
        <v>75.858602857142856</v>
      </c>
      <c r="J1956" s="2">
        <f t="shared" si="242"/>
        <v>76.44066539480886</v>
      </c>
      <c r="K1956" s="2">
        <f t="shared" si="236"/>
        <v>75.604967370294929</v>
      </c>
    </row>
    <row r="1957" spans="1:11" ht="13.5" x14ac:dyDescent="0.25">
      <c r="A1957" s="3">
        <v>44858</v>
      </c>
      <c r="B1957" s="2">
        <v>75.537700000000001</v>
      </c>
      <c r="C1957" s="2">
        <f t="shared" si="237"/>
        <v>-3.3299999999996999E-2</v>
      </c>
      <c r="D1957" s="2">
        <f t="shared" si="238"/>
        <v>75.564319999999995</v>
      </c>
      <c r="E1957" s="2">
        <f t="shared" si="240"/>
        <v>75.612479999999991</v>
      </c>
      <c r="F1957" s="2">
        <f t="shared" si="241"/>
        <v>76.658550000000005</v>
      </c>
      <c r="G1957" s="2">
        <f t="shared" si="235"/>
        <v>76.527069999999981</v>
      </c>
      <c r="H1957" s="2">
        <f t="shared" si="239"/>
        <v>70.260382500000063</v>
      </c>
      <c r="I1957" s="2">
        <f t="array" ref="I1957">SUMPRODUCT(B1941:B1960, (ROW(B1941:B1960)-ROW(B1941)+1)) / (20*21/2)</f>
        <v>75.736589047619049</v>
      </c>
      <c r="J1957" s="2">
        <f t="shared" si="242"/>
        <v>76.354668690541359</v>
      </c>
      <c r="K1957" s="2">
        <f t="shared" si="236"/>
        <v>75.602329434204933</v>
      </c>
    </row>
    <row r="1958" spans="1:11" ht="13.5" x14ac:dyDescent="0.25">
      <c r="A1958" s="3">
        <v>44859</v>
      </c>
      <c r="B1958" s="2">
        <v>75.903199999999998</v>
      </c>
      <c r="C1958" s="2">
        <f t="shared" si="237"/>
        <v>0.36549999999999727</v>
      </c>
      <c r="D1958" s="2">
        <f t="shared" si="238"/>
        <v>75.712159999999997</v>
      </c>
      <c r="E1958" s="2">
        <f t="shared" si="240"/>
        <v>75.603350000000006</v>
      </c>
      <c r="F1958" s="2">
        <f t="shared" si="241"/>
        <v>76.528985000000006</v>
      </c>
      <c r="G1958" s="2">
        <f t="shared" si="235"/>
        <v>76.626569999999987</v>
      </c>
      <c r="H1958" s="2">
        <f t="shared" si="239"/>
        <v>70.316707500000078</v>
      </c>
      <c r="I1958" s="2">
        <f t="array" ref="I1958">SUMPRODUCT(B1942:B1961, (ROW(B1942:B1961)-ROW(B1942)+1)) / (20*21/2)</f>
        <v>75.679641428571429</v>
      </c>
      <c r="J1958" s="2">
        <f t="shared" si="242"/>
        <v>76.311671672394553</v>
      </c>
      <c r="K1958" s="2">
        <f t="shared" si="236"/>
        <v>75.614128279922383</v>
      </c>
    </row>
    <row r="1959" spans="1:11" ht="13.5" x14ac:dyDescent="0.25">
      <c r="A1959" s="3">
        <v>44860</v>
      </c>
      <c r="B1959" s="2">
        <v>75.479600000000005</v>
      </c>
      <c r="C1959" s="2">
        <f t="shared" si="237"/>
        <v>-0.42359999999999332</v>
      </c>
      <c r="D1959" s="2">
        <f t="shared" si="238"/>
        <v>75.614159999999998</v>
      </c>
      <c r="E1959" s="2">
        <f t="shared" si="240"/>
        <v>75.551859999999991</v>
      </c>
      <c r="F1959" s="2">
        <f t="shared" si="241"/>
        <v>76.362045000000009</v>
      </c>
      <c r="G1959" s="2">
        <f t="shared" si="235"/>
        <v>76.715935999999971</v>
      </c>
      <c r="H1959" s="2">
        <f t="shared" si="239"/>
        <v>70.374091000000078</v>
      </c>
      <c r="I1959" s="2">
        <f t="array" ref="I1959">SUMPRODUCT(B1943:B1962, (ROW(B1943:B1962)-ROW(B1943)+1)) / (20*21/2)</f>
        <v>75.638513333333336</v>
      </c>
      <c r="J1959" s="2">
        <f t="shared" si="242"/>
        <v>76.23242675121412</v>
      </c>
      <c r="K1959" s="2">
        <f t="shared" si="236"/>
        <v>75.608852661101892</v>
      </c>
    </row>
    <row r="1960" spans="1:11" ht="13.5" x14ac:dyDescent="0.25">
      <c r="A1960" s="3">
        <v>44861</v>
      </c>
      <c r="B1960" s="2">
        <v>75.0809</v>
      </c>
      <c r="C1960" s="2">
        <f t="shared" si="237"/>
        <v>-0.39870000000000516</v>
      </c>
      <c r="D1960" s="2">
        <f t="shared" si="238"/>
        <v>75.514479999999992</v>
      </c>
      <c r="E1960" s="2">
        <f t="shared" si="240"/>
        <v>75.485410000000002</v>
      </c>
      <c r="F1960" s="2">
        <f t="shared" si="241"/>
        <v>76.177250000000001</v>
      </c>
      <c r="G1960" s="2">
        <f t="shared" si="235"/>
        <v>76.798989999999975</v>
      </c>
      <c r="H1960" s="2">
        <f t="shared" si="239"/>
        <v>70.426384000000084</v>
      </c>
      <c r="I1960" s="2">
        <f t="array" ref="I1960">SUMPRODUCT(B1944:B1963, (ROW(B1944:B1963)-ROW(B1944)+1)) / (20*21/2)</f>
        <v>75.619928095238095</v>
      </c>
      <c r="J1960" s="2">
        <f t="shared" si="242"/>
        <v>76.12275753681277</v>
      </c>
      <c r="K1960" s="2">
        <f t="shared" si="236"/>
        <v>75.588148635176324</v>
      </c>
    </row>
    <row r="1961" spans="1:11" ht="13.5" x14ac:dyDescent="0.25">
      <c r="A1961" s="3">
        <v>44862</v>
      </c>
      <c r="B1961" s="2">
        <v>75.579300000000003</v>
      </c>
      <c r="C1961" s="2">
        <f t="shared" si="237"/>
        <v>0.49840000000000373</v>
      </c>
      <c r="D1961" s="2">
        <f t="shared" si="238"/>
        <v>75.516139999999993</v>
      </c>
      <c r="E1961" s="2">
        <f t="shared" si="240"/>
        <v>75.502859999999998</v>
      </c>
      <c r="F1961" s="2">
        <f t="shared" si="241"/>
        <v>76.011144999999999</v>
      </c>
      <c r="G1961" s="2">
        <f t="shared" si="235"/>
        <v>76.89201199999998</v>
      </c>
      <c r="H1961" s="2">
        <f t="shared" si="239"/>
        <v>70.48426600000009</v>
      </c>
      <c r="I1961" s="2">
        <f t="array" ref="I1961">SUMPRODUCT(B1945:B1964, (ROW(B1945:B1964)-ROW(B1945)+1)) / (20*21/2)</f>
        <v>75.553524761904768</v>
      </c>
      <c r="J1961" s="2">
        <f t="shared" si="242"/>
        <v>76.070999676163936</v>
      </c>
      <c r="K1961" s="2">
        <f t="shared" si="236"/>
        <v>75.587801629875287</v>
      </c>
    </row>
    <row r="1962" spans="1:11" ht="13.5" x14ac:dyDescent="0.25">
      <c r="A1962" s="3">
        <v>44865</v>
      </c>
      <c r="B1962" s="2">
        <v>75.579300000000003</v>
      </c>
      <c r="C1962" s="2">
        <f t="shared" si="237"/>
        <v>0</v>
      </c>
      <c r="D1962" s="2">
        <f t="shared" si="238"/>
        <v>75.524460000000005</v>
      </c>
      <c r="E1962" s="2">
        <f t="shared" si="240"/>
        <v>75.544389999999993</v>
      </c>
      <c r="F1962" s="2">
        <f t="shared" si="241"/>
        <v>75.932245000000009</v>
      </c>
      <c r="G1962" s="2">
        <f t="shared" si="235"/>
        <v>76.991677999999979</v>
      </c>
      <c r="H1962" s="2">
        <f t="shared" si="239"/>
        <v>70.529284000000089</v>
      </c>
      <c r="I1962" s="2">
        <f t="array" ref="I1962">SUMPRODUCT(B1946:B1965, (ROW(B1946:B1965)-ROW(B1946)+1)) / (20*21/2)</f>
        <v>75.515794761904758</v>
      </c>
      <c r="J1962" s="2">
        <f t="shared" si="242"/>
        <v>76.024171135576893</v>
      </c>
      <c r="K1962" s="2">
        <f t="shared" si="236"/>
        <v>75.587468232625284</v>
      </c>
    </row>
    <row r="1963" spans="1:11" ht="13.5" x14ac:dyDescent="0.25">
      <c r="A1963" s="3">
        <v>44866</v>
      </c>
      <c r="B1963" s="2">
        <v>75.737099999999998</v>
      </c>
      <c r="C1963" s="2">
        <f t="shared" si="237"/>
        <v>0.15779999999999461</v>
      </c>
      <c r="D1963" s="2">
        <f t="shared" si="238"/>
        <v>75.491239999999991</v>
      </c>
      <c r="E1963" s="2">
        <f t="shared" si="240"/>
        <v>75.601700000000008</v>
      </c>
      <c r="F1963" s="2">
        <f t="shared" si="241"/>
        <v>75.861235000000022</v>
      </c>
      <c r="G1963" s="2">
        <f t="shared" si="235"/>
        <v>77.134365999999986</v>
      </c>
      <c r="H1963" s="2">
        <f t="shared" si="239"/>
        <v>70.574654000000095</v>
      </c>
      <c r="I1963" s="2">
        <f t="array" ref="I1963">SUMPRODUCT(B1947:B1966, (ROW(B1947:B1966)-ROW(B1947)+1)) / (20*21/2)</f>
        <v>75.531495714285711</v>
      </c>
      <c r="J1963" s="2">
        <f t="shared" si="242"/>
        <v>75.996831027426708</v>
      </c>
      <c r="K1963" s="2">
        <f t="shared" si="236"/>
        <v>75.593336145071348</v>
      </c>
    </row>
    <row r="1964" spans="1:11" ht="13.5" x14ac:dyDescent="0.25">
      <c r="A1964" s="3">
        <v>44867</v>
      </c>
      <c r="B1964" s="2">
        <v>75.164000000000001</v>
      </c>
      <c r="C1964" s="2">
        <f t="shared" si="237"/>
        <v>-0.57309999999999661</v>
      </c>
      <c r="D1964" s="2">
        <f t="shared" si="238"/>
        <v>75.428120000000007</v>
      </c>
      <c r="E1964" s="2">
        <f t="shared" si="240"/>
        <v>75.521139999999988</v>
      </c>
      <c r="F1964" s="2">
        <f t="shared" si="241"/>
        <v>75.717965000000007</v>
      </c>
      <c r="G1964" s="2">
        <f t="shared" si="235"/>
        <v>77.230875999999981</v>
      </c>
      <c r="H1964" s="2">
        <f t="shared" si="239"/>
        <v>70.597187500000089</v>
      </c>
      <c r="I1964" s="2">
        <f t="array" ref="I1964">SUMPRODUCT(B1948:B1967, (ROW(B1948:B1967)-ROW(B1948)+1)) / (20*21/2)</f>
        <v>75.449625714285716</v>
      </c>
      <c r="J1964" s="2">
        <f t="shared" si="242"/>
        <v>75.917513786719411</v>
      </c>
      <c r="K1964" s="2">
        <f t="shared" si="236"/>
        <v>75.576499433499919</v>
      </c>
    </row>
    <row r="1965" spans="1:11" ht="13.5" x14ac:dyDescent="0.25">
      <c r="A1965" s="3">
        <v>44868</v>
      </c>
      <c r="B1965" s="2">
        <v>75.321799999999996</v>
      </c>
      <c r="C1965" s="2">
        <f t="shared" si="237"/>
        <v>0.15779999999999461</v>
      </c>
      <c r="D1965" s="2">
        <f t="shared" si="238"/>
        <v>75.476300000000009</v>
      </c>
      <c r="E1965" s="2">
        <f t="shared" si="240"/>
        <v>75.49539</v>
      </c>
      <c r="F1965" s="2">
        <f t="shared" si="241"/>
        <v>75.622039999999998</v>
      </c>
      <c r="G1965" s="2">
        <f t="shared" si="235"/>
        <v>77.33054199999998</v>
      </c>
      <c r="H1965" s="2">
        <f t="shared" si="239"/>
        <v>70.610504500000076</v>
      </c>
      <c r="I1965" s="2">
        <f t="array" ref="I1965">SUMPRODUCT(B1949:B1968, (ROW(B1949:B1968)-ROW(B1949)+1)) / (20*21/2)</f>
        <v>75.375665714285716</v>
      </c>
      <c r="J1965" s="2">
        <f t="shared" si="242"/>
        <v>75.860779140365182</v>
      </c>
      <c r="K1965" s="2">
        <f t="shared" si="236"/>
        <v>75.566511220421489</v>
      </c>
    </row>
    <row r="1966" spans="1:11" ht="13.5" x14ac:dyDescent="0.25">
      <c r="A1966" s="3">
        <v>44869</v>
      </c>
      <c r="B1966" s="2">
        <v>75.786900000000003</v>
      </c>
      <c r="C1966" s="2">
        <f t="shared" si="237"/>
        <v>0.46510000000000673</v>
      </c>
      <c r="D1966" s="2">
        <f t="shared" si="238"/>
        <v>75.51782</v>
      </c>
      <c r="E1966" s="2">
        <f t="shared" si="240"/>
        <v>75.51697999999999</v>
      </c>
      <c r="F1966" s="2">
        <f t="shared" si="241"/>
        <v>75.608335000000011</v>
      </c>
      <c r="G1966" s="2">
        <f t="shared" si="235"/>
        <v>77.426219999999986</v>
      </c>
      <c r="H1966" s="2">
        <f t="shared" si="239"/>
        <v>70.626544000000081</v>
      </c>
      <c r="I1966" s="2">
        <f t="array" ref="I1966">SUMPRODUCT(B1950:B1969, (ROW(B1950:B1969)-ROW(B1950)+1)) / (20*21/2)</f>
        <v>75.30763809523809</v>
      </c>
      <c r="J1966" s="2">
        <f t="shared" si="242"/>
        <v>75.853743031758967</v>
      </c>
      <c r="K1966" s="2">
        <f t="shared" si="236"/>
        <v>75.575153917659861</v>
      </c>
    </row>
    <row r="1967" spans="1:11" ht="13.5" x14ac:dyDescent="0.25">
      <c r="A1967" s="3">
        <v>44872</v>
      </c>
      <c r="B1967" s="2">
        <v>74.748699999999999</v>
      </c>
      <c r="C1967" s="2">
        <f t="shared" si="237"/>
        <v>-1.0382000000000033</v>
      </c>
      <c r="D1967" s="2">
        <f t="shared" si="238"/>
        <v>75.351699999999994</v>
      </c>
      <c r="E1967" s="2">
        <f t="shared" si="240"/>
        <v>75.438079999999999</v>
      </c>
      <c r="F1967" s="2">
        <f t="shared" si="241"/>
        <v>75.525280000000009</v>
      </c>
      <c r="G1967" s="2">
        <f t="shared" si="235"/>
        <v>77.484357999999986</v>
      </c>
      <c r="H1967" s="2">
        <f t="shared" si="239"/>
        <v>70.638981000000072</v>
      </c>
      <c r="I1967" s="2">
        <f t="array" ref="I1967">SUMPRODUCT(B1951:B1970, (ROW(B1951:B1970)-ROW(B1951)+1)) / (20*21/2)</f>
        <v>75.360238095238103</v>
      </c>
      <c r="J1967" s="2">
        <f t="shared" si="242"/>
        <v>75.74850083825811</v>
      </c>
      <c r="K1967" s="2">
        <f t="shared" si="236"/>
        <v>75.542743960104573</v>
      </c>
    </row>
    <row r="1968" spans="1:11" ht="13.5" x14ac:dyDescent="0.25">
      <c r="A1968" s="3">
        <v>44873</v>
      </c>
      <c r="B1968" s="2">
        <v>74.748699999999999</v>
      </c>
      <c r="C1968" s="2">
        <f t="shared" si="237"/>
        <v>0</v>
      </c>
      <c r="D1968" s="2">
        <f t="shared" si="238"/>
        <v>75.154019999999988</v>
      </c>
      <c r="E1968" s="2">
        <f t="shared" si="240"/>
        <v>75.322630000000004</v>
      </c>
      <c r="F1968" s="2">
        <f t="shared" si="241"/>
        <v>75.462990000000019</v>
      </c>
      <c r="G1968" s="2">
        <f t="shared" si="235"/>
        <v>77.456286000000006</v>
      </c>
      <c r="H1968" s="2">
        <f t="shared" si="239"/>
        <v>70.660470500000073</v>
      </c>
      <c r="I1968" s="2">
        <f t="array" ref="I1968">SUMPRODUCT(B1952:B1971, (ROW(B1952:B1971)-ROW(B1952)+1)) / (20*21/2)</f>
        <v>75.376259047619044</v>
      </c>
      <c r="J1968" s="2">
        <f t="shared" si="242"/>
        <v>75.653281710804961</v>
      </c>
      <c r="K1968" s="2">
        <f t="shared" si="236"/>
        <v>75.511604981276946</v>
      </c>
    </row>
    <row r="1969" spans="1:11" ht="13.5" x14ac:dyDescent="0.25">
      <c r="A1969" s="3">
        <v>44874</v>
      </c>
      <c r="B1969" s="2">
        <v>74.748699999999999</v>
      </c>
      <c r="C1969" s="2">
        <f t="shared" si="237"/>
        <v>0</v>
      </c>
      <c r="D1969" s="2">
        <f t="shared" si="238"/>
        <v>75.070959999999985</v>
      </c>
      <c r="E1969" s="2">
        <f t="shared" si="240"/>
        <v>75.249539999999996</v>
      </c>
      <c r="F1969" s="2">
        <f t="shared" si="241"/>
        <v>75.400700000000001</v>
      </c>
      <c r="G1969" s="2">
        <f t="shared" si="235"/>
        <v>77.336854000000002</v>
      </c>
      <c r="H1969" s="2">
        <f t="shared" si="239"/>
        <v>70.680848000000083</v>
      </c>
      <c r="I1969" s="2">
        <f t="array" ref="I1969">SUMPRODUCT(B1953:B1972, (ROW(B1953:B1972)-ROW(B1953)+1)) / (20*21/2)</f>
        <v>75.39065857142856</v>
      </c>
      <c r="J1969" s="2">
        <f t="shared" si="242"/>
        <v>75.567131071680677</v>
      </c>
      <c r="K1969" s="2">
        <f t="shared" si="236"/>
        <v>75.481687138873937</v>
      </c>
    </row>
    <row r="1970" spans="1:11" ht="13.5" x14ac:dyDescent="0.25">
      <c r="A1970" s="3">
        <v>44875</v>
      </c>
      <c r="B1970" s="2">
        <v>75.953000000000003</v>
      </c>
      <c r="C1970" s="2">
        <f t="shared" si="237"/>
        <v>1.2043000000000035</v>
      </c>
      <c r="D1970" s="2">
        <f t="shared" si="238"/>
        <v>75.197199999999995</v>
      </c>
      <c r="E1970" s="2">
        <f t="shared" si="240"/>
        <v>75.336749999999995</v>
      </c>
      <c r="F1970" s="2">
        <f t="shared" si="241"/>
        <v>75.411080000000013</v>
      </c>
      <c r="G1970" s="2">
        <f t="shared" ref="G1970:G2033" si="243">AVERAGE(B1921:B1970)</f>
        <v>77.241673999999989</v>
      </c>
      <c r="H1970" s="2">
        <f t="shared" si="239"/>
        <v>70.713203000000064</v>
      </c>
      <c r="I1970" s="2">
        <f t="array" ref="I1970">SUMPRODUCT(B1954:B1973, (ROW(B1954:B1973)-ROW(B1954)+1)) / (20*21/2)</f>
        <v>75.384129523809534</v>
      </c>
      <c r="J1970" s="2">
        <f t="shared" si="242"/>
        <v>75.603880493425365</v>
      </c>
      <c r="K1970" s="2">
        <f t="shared" si="236"/>
        <v>75.500169996173</v>
      </c>
    </row>
    <row r="1971" spans="1:11" ht="13.5" x14ac:dyDescent="0.25">
      <c r="A1971" s="3">
        <v>44876</v>
      </c>
      <c r="B1971" s="2">
        <v>75.579300000000003</v>
      </c>
      <c r="C1971" s="2">
        <f t="shared" si="237"/>
        <v>-0.37369999999999948</v>
      </c>
      <c r="D1971" s="2">
        <f t="shared" si="238"/>
        <v>75.155680000000004</v>
      </c>
      <c r="E1971" s="2">
        <f t="shared" si="240"/>
        <v>75.336749999999995</v>
      </c>
      <c r="F1971" s="2">
        <f t="shared" si="241"/>
        <v>75.419805000000025</v>
      </c>
      <c r="G1971" s="2">
        <f t="shared" si="243"/>
        <v>77.200147999999984</v>
      </c>
      <c r="H1971" s="2">
        <f t="shared" si="239"/>
        <v>70.731778000000062</v>
      </c>
      <c r="I1971" s="2">
        <f t="array" ref="I1971">SUMPRODUCT(B1955:B1974, (ROW(B1955:B1974)-ROW(B1955)+1)) / (20*21/2)</f>
        <v>75.387688095238104</v>
      </c>
      <c r="J1971" s="2">
        <f t="shared" si="242"/>
        <v>75.601539494051522</v>
      </c>
      <c r="K1971" s="2">
        <f t="shared" ref="K1971:K2034" si="244">$K$4*B1971+(1-$K$4)*K1970</f>
        <v>75.503273133577977</v>
      </c>
    </row>
    <row r="1972" spans="1:11" ht="13.5" x14ac:dyDescent="0.25">
      <c r="A1972" s="3">
        <v>44879</v>
      </c>
      <c r="B1972" s="2">
        <v>75.570999999999998</v>
      </c>
      <c r="C1972" s="2">
        <f t="shared" si="237"/>
        <v>-8.3000000000055252E-3</v>
      </c>
      <c r="D1972" s="2">
        <f t="shared" si="238"/>
        <v>75.320139999999995</v>
      </c>
      <c r="E1972" s="2">
        <f t="shared" si="240"/>
        <v>75.335920000000002</v>
      </c>
      <c r="F1972" s="2">
        <f t="shared" si="241"/>
        <v>75.440155000000019</v>
      </c>
      <c r="G1972" s="2">
        <f t="shared" si="243"/>
        <v>77.113606000000004</v>
      </c>
      <c r="H1972" s="2">
        <f t="shared" si="239"/>
        <v>70.753408500000063</v>
      </c>
      <c r="I1972" s="2">
        <f t="array" ref="I1972">SUMPRODUCT(B1956:B1975, (ROW(B1956:B1975)-ROW(B1956)+1)) / (20*21/2)</f>
        <v>75.369016666666667</v>
      </c>
      <c r="J1972" s="2">
        <f t="shared" si="242"/>
        <v>75.598630970808514</v>
      </c>
      <c r="K1972" s="2">
        <f t="shared" si="244"/>
        <v>75.505929089123939</v>
      </c>
    </row>
    <row r="1973" spans="1:11" ht="13.5" x14ac:dyDescent="0.25">
      <c r="A1973" s="3">
        <v>44880</v>
      </c>
      <c r="B1973" s="2">
        <v>75.371600000000001</v>
      </c>
      <c r="C1973" s="2">
        <f t="shared" si="237"/>
        <v>-0.19939999999999714</v>
      </c>
      <c r="D1973" s="2">
        <f t="shared" si="238"/>
        <v>75.44471999999999</v>
      </c>
      <c r="E1973" s="2">
        <f t="shared" si="240"/>
        <v>75.299369999999996</v>
      </c>
      <c r="F1973" s="2">
        <f t="shared" si="241"/>
        <v>75.450535000000016</v>
      </c>
      <c r="G1973" s="2">
        <f t="shared" si="243"/>
        <v>77.019753999999992</v>
      </c>
      <c r="H1973" s="2">
        <f t="shared" si="239"/>
        <v>70.770985000000053</v>
      </c>
      <c r="I1973" s="2">
        <f t="array" ref="I1973">SUMPRODUCT(B1957:B1976, (ROW(B1957:B1976)-ROW(B1957)+1)) / (20*21/2)</f>
        <v>75.337768571428583</v>
      </c>
      <c r="J1973" s="2">
        <f t="shared" si="242"/>
        <v>75.577008973588661</v>
      </c>
      <c r="K1973" s="2">
        <f t="shared" si="244"/>
        <v>75.500661281707323</v>
      </c>
    </row>
    <row r="1974" spans="1:11" ht="13.5" x14ac:dyDescent="0.25">
      <c r="A1974" s="3">
        <v>44881</v>
      </c>
      <c r="B1974" s="2">
        <v>75.487899999999996</v>
      </c>
      <c r="C1974" s="2">
        <f t="shared" si="237"/>
        <v>0.11629999999999541</v>
      </c>
      <c r="D1974" s="2">
        <f t="shared" si="238"/>
        <v>75.592560000000006</v>
      </c>
      <c r="E1974" s="2">
        <f t="shared" si="240"/>
        <v>75.331760000000003</v>
      </c>
      <c r="F1974" s="2">
        <f t="shared" si="241"/>
        <v>75.426450000000003</v>
      </c>
      <c r="G1974" s="2">
        <f t="shared" si="243"/>
        <v>76.935038000000006</v>
      </c>
      <c r="H1974" s="2">
        <f t="shared" si="239"/>
        <v>70.791684000000046</v>
      </c>
      <c r="I1974" s="2">
        <f t="array" ref="I1974">SUMPRODUCT(B1958:B1977, (ROW(B1958:B1977)-ROW(B1958)+1)) / (20*21/2)</f>
        <v>75.308063809523802</v>
      </c>
      <c r="J1974" s="2">
        <f t="shared" si="242"/>
        <v>75.568522404675463</v>
      </c>
      <c r="K1974" s="2">
        <f t="shared" si="244"/>
        <v>75.500160839287432</v>
      </c>
    </row>
    <row r="1975" spans="1:11" ht="13.5" x14ac:dyDescent="0.25">
      <c r="A1975" s="3">
        <v>44882</v>
      </c>
      <c r="B1975" s="2">
        <v>75.230400000000003</v>
      </c>
      <c r="C1975" s="2">
        <f t="shared" si="237"/>
        <v>-0.25749999999999318</v>
      </c>
      <c r="D1975" s="2">
        <f t="shared" si="238"/>
        <v>75.44804000000002</v>
      </c>
      <c r="E1975" s="2">
        <f t="shared" si="240"/>
        <v>75.322620000000001</v>
      </c>
      <c r="F1975" s="2">
        <f t="shared" si="241"/>
        <v>75.409005000000008</v>
      </c>
      <c r="G1975" s="2">
        <f t="shared" si="243"/>
        <v>76.838362000000004</v>
      </c>
      <c r="H1975" s="2">
        <f t="shared" si="239"/>
        <v>70.814470000000043</v>
      </c>
      <c r="I1975" s="2">
        <f t="array" ref="I1975">SUMPRODUCT(B1959:B1978, (ROW(B1959:B1978)-ROW(B1959)+1)) / (20*21/2)</f>
        <v>75.278992857142853</v>
      </c>
      <c r="J1975" s="2">
        <f t="shared" si="242"/>
        <v>75.536320270896852</v>
      </c>
      <c r="K1975" s="2">
        <f t="shared" si="244"/>
        <v>75.489581982844797</v>
      </c>
    </row>
    <row r="1976" spans="1:11" ht="13.5" x14ac:dyDescent="0.25">
      <c r="A1976" s="3">
        <v>44883</v>
      </c>
      <c r="B1976" s="2">
        <v>75.0809</v>
      </c>
      <c r="C1976" s="2">
        <f t="shared" si="237"/>
        <v>-0.1495000000000033</v>
      </c>
      <c r="D1976" s="2">
        <f t="shared" si="238"/>
        <v>75.348359999999985</v>
      </c>
      <c r="E1976" s="2">
        <f t="shared" si="240"/>
        <v>75.252020000000002</v>
      </c>
      <c r="F1976" s="2">
        <f t="shared" si="241"/>
        <v>75.384499999999989</v>
      </c>
      <c r="G1976" s="2">
        <f t="shared" si="243"/>
        <v>76.73869599999999</v>
      </c>
      <c r="H1976" s="2">
        <f t="shared" si="239"/>
        <v>70.83456300000006</v>
      </c>
      <c r="I1976" s="2">
        <f t="array" ref="I1976">SUMPRODUCT(B1960:B1979, (ROW(B1960:B1979)-ROW(B1960)+1)) / (20*21/2)</f>
        <v>75.193051428571437</v>
      </c>
      <c r="J1976" s="2">
        <f t="shared" si="242"/>
        <v>75.492946911763809</v>
      </c>
      <c r="K1976" s="2">
        <f t="shared" si="244"/>
        <v>75.473555238419507</v>
      </c>
    </row>
    <row r="1977" spans="1:11" ht="13.5" x14ac:dyDescent="0.25">
      <c r="A1977" s="3">
        <v>44886</v>
      </c>
      <c r="B1977" s="2">
        <v>75.072599999999994</v>
      </c>
      <c r="C1977" s="2">
        <f t="shared" si="237"/>
        <v>-8.3000000000055252E-3</v>
      </c>
      <c r="D1977" s="2">
        <f t="shared" si="238"/>
        <v>75.248679999999993</v>
      </c>
      <c r="E1977" s="2">
        <f t="shared" si="240"/>
        <v>75.284410000000008</v>
      </c>
      <c r="F1977" s="2">
        <f t="shared" si="241"/>
        <v>75.361244999999982</v>
      </c>
      <c r="G1977" s="2">
        <f t="shared" si="243"/>
        <v>76.640691999999987</v>
      </c>
      <c r="H1977" s="2">
        <f t="shared" si="239"/>
        <v>70.856600000000057</v>
      </c>
      <c r="I1977" s="2">
        <f t="array" ref="I1977">SUMPRODUCT(B1961:B1980, (ROW(B1961:B1980)-ROW(B1961)+1)) / (20*21/2)</f>
        <v>75.104258095238094</v>
      </c>
      <c r="J1977" s="2">
        <f t="shared" si="242"/>
        <v>75.452913872548208</v>
      </c>
      <c r="K1977" s="2">
        <f t="shared" si="244"/>
        <v>75.457831503579527</v>
      </c>
    </row>
    <row r="1978" spans="1:11" ht="13.5" x14ac:dyDescent="0.25">
      <c r="A1978" s="3">
        <v>44887</v>
      </c>
      <c r="B1978" s="2">
        <v>75.055999999999997</v>
      </c>
      <c r="C1978" s="2">
        <f t="shared" si="237"/>
        <v>-1.659999999999684E-2</v>
      </c>
      <c r="D1978" s="2">
        <f t="shared" si="238"/>
        <v>75.185559999999995</v>
      </c>
      <c r="E1978" s="2">
        <f t="shared" si="240"/>
        <v>75.315140000000014</v>
      </c>
      <c r="F1978" s="2">
        <f t="shared" si="241"/>
        <v>75.318884999999995</v>
      </c>
      <c r="G1978" s="2">
        <f t="shared" si="243"/>
        <v>76.547171999999989</v>
      </c>
      <c r="H1978" s="2">
        <f t="shared" si="239"/>
        <v>70.87716400000005</v>
      </c>
      <c r="I1978" s="2">
        <f t="array" ref="I1978">SUMPRODUCT(B1962:B1981, (ROW(B1962:B1981)-ROW(B1962)+1)) / (20*21/2)</f>
        <v>75.058576666666667</v>
      </c>
      <c r="J1978" s="2">
        <f t="shared" si="242"/>
        <v>75.415112551353147</v>
      </c>
      <c r="K1978" s="2">
        <f t="shared" si="244"/>
        <v>75.442073405399952</v>
      </c>
    </row>
    <row r="1979" spans="1:11" ht="13.5" x14ac:dyDescent="0.25">
      <c r="A1979" s="3">
        <v>44888</v>
      </c>
      <c r="B1979" s="2">
        <v>74.416499999999999</v>
      </c>
      <c r="C1979" s="2">
        <f t="shared" si="237"/>
        <v>-0.63949999999999818</v>
      </c>
      <c r="D1979" s="2">
        <f t="shared" si="238"/>
        <v>74.971280000000007</v>
      </c>
      <c r="E1979" s="2">
        <f t="shared" si="240"/>
        <v>75.281920000000014</v>
      </c>
      <c r="F1979" s="2">
        <f t="shared" si="241"/>
        <v>75.265729999999991</v>
      </c>
      <c r="G1979" s="2">
        <f t="shared" si="243"/>
        <v>76.448835999999986</v>
      </c>
      <c r="H1979" s="2">
        <f t="shared" si="239"/>
        <v>70.899454000000048</v>
      </c>
      <c r="I1979" s="2">
        <f t="array" ref="I1979">SUMPRODUCT(B1963:B1982, (ROW(B1963:B1982)-ROW(B1963)+1)) / (20*21/2)</f>
        <v>75.080136190476196</v>
      </c>
      <c r="J1979" s="2">
        <f t="shared" si="242"/>
        <v>75.32000659408142</v>
      </c>
      <c r="K1979" s="2">
        <f t="shared" si="244"/>
        <v>75.401854840482315</v>
      </c>
    </row>
    <row r="1980" spans="1:11" ht="13.5" x14ac:dyDescent="0.25">
      <c r="A1980" s="3">
        <v>44889</v>
      </c>
      <c r="B1980" s="2">
        <v>74.333399999999997</v>
      </c>
      <c r="C1980" s="2">
        <f t="shared" si="237"/>
        <v>-8.3100000000001728E-2</v>
      </c>
      <c r="D1980" s="2">
        <f t="shared" si="238"/>
        <v>74.791879999999992</v>
      </c>
      <c r="E1980" s="2">
        <f t="shared" si="240"/>
        <v>75.11996000000002</v>
      </c>
      <c r="F1980" s="2">
        <f t="shared" si="241"/>
        <v>75.228354999999993</v>
      </c>
      <c r="G1980" s="2">
        <f t="shared" si="243"/>
        <v>76.357309999999984</v>
      </c>
      <c r="H1980" s="2">
        <f t="shared" si="239"/>
        <v>70.920336000000049</v>
      </c>
      <c r="I1980" s="2">
        <f t="array" ref="I1980">SUMPRODUCT(B1964:B1983, (ROW(B1964:B1983)-ROW(B1964)+1)) / (20*21/2)</f>
        <v>75.039200952380952</v>
      </c>
      <c r="J1980" s="2">
        <f t="shared" si="242"/>
        <v>75.226044061311768</v>
      </c>
      <c r="K1980" s="2">
        <f t="shared" si="244"/>
        <v>75.359954650659475</v>
      </c>
    </row>
    <row r="1981" spans="1:11" ht="13.5" x14ac:dyDescent="0.25">
      <c r="A1981" s="3">
        <v>44890</v>
      </c>
      <c r="B1981" s="2">
        <v>74.748699999999999</v>
      </c>
      <c r="C1981" s="2">
        <f t="shared" si="237"/>
        <v>0.415300000000002</v>
      </c>
      <c r="D1981" s="2">
        <f t="shared" si="238"/>
        <v>74.725439999999992</v>
      </c>
      <c r="E1981" s="2">
        <f t="shared" si="240"/>
        <v>75.036900000000003</v>
      </c>
      <c r="F1981" s="2">
        <f t="shared" si="241"/>
        <v>75.186824999999999</v>
      </c>
      <c r="G1981" s="2">
        <f t="shared" si="243"/>
        <v>76.269437999999994</v>
      </c>
      <c r="H1981" s="2">
        <f t="shared" si="239"/>
        <v>70.937140500000041</v>
      </c>
      <c r="I1981" s="2">
        <f t="array" ref="I1981">SUMPRODUCT(B1965:B1984, (ROW(B1965:B1984)-ROW(B1965)+1)) / (20*21/2)</f>
        <v>74.995067619047617</v>
      </c>
      <c r="J1981" s="2">
        <f t="shared" si="242"/>
        <v>75.180582722139221</v>
      </c>
      <c r="K1981" s="2">
        <f t="shared" si="244"/>
        <v>75.335983880045376</v>
      </c>
    </row>
    <row r="1982" spans="1:11" ht="13.5" x14ac:dyDescent="0.25">
      <c r="A1982" s="3">
        <v>44893</v>
      </c>
      <c r="B1982" s="2">
        <v>75.413200000000003</v>
      </c>
      <c r="C1982" s="2">
        <f t="shared" si="237"/>
        <v>0.66450000000000387</v>
      </c>
      <c r="D1982" s="2">
        <f t="shared" si="238"/>
        <v>74.793559999999999</v>
      </c>
      <c r="E1982" s="2">
        <f t="shared" si="240"/>
        <v>75.021119999999982</v>
      </c>
      <c r="F1982" s="2">
        <f t="shared" si="241"/>
        <v>75.178520000000006</v>
      </c>
      <c r="G1982" s="2">
        <f t="shared" si="243"/>
        <v>76.205819999999989</v>
      </c>
      <c r="H1982" s="2">
        <f t="shared" si="239"/>
        <v>70.955282000000039</v>
      </c>
      <c r="I1982" s="2">
        <f t="array" ref="I1982">SUMPRODUCT(B1966:B1985, (ROW(B1966:B1985)-ROW(B1966)+1)) / (20*21/2)</f>
        <v>74.961211904761896</v>
      </c>
      <c r="J1982" s="2">
        <f t="shared" si="242"/>
        <v>75.202736748602149</v>
      </c>
      <c r="K1982" s="2">
        <f t="shared" si="244"/>
        <v>75.339011963180852</v>
      </c>
    </row>
    <row r="1983" spans="1:11" ht="13.5" x14ac:dyDescent="0.25">
      <c r="A1983" s="3">
        <v>44894</v>
      </c>
      <c r="B1983" s="2">
        <v>74.748699999999999</v>
      </c>
      <c r="C1983" s="2">
        <f t="shared" si="237"/>
        <v>-0.66450000000000387</v>
      </c>
      <c r="D1983" s="2">
        <f t="shared" si="238"/>
        <v>74.732100000000003</v>
      </c>
      <c r="E1983" s="2">
        <f t="shared" si="240"/>
        <v>74.958829999999992</v>
      </c>
      <c r="F1983" s="2">
        <f t="shared" si="241"/>
        <v>75.129100000000022</v>
      </c>
      <c r="G1983" s="2">
        <f t="shared" si="243"/>
        <v>76.119443999999987</v>
      </c>
      <c r="H1983" s="2">
        <f t="shared" si="239"/>
        <v>70.971729000000039</v>
      </c>
      <c r="I1983" s="2">
        <f t="array" ref="I1983">SUMPRODUCT(B1967:B1986, (ROW(B1967:B1986)-ROW(B1967)+1)) / (20*21/2)</f>
        <v>74.930085238095231</v>
      </c>
      <c r="J1983" s="2">
        <f t="shared" si="242"/>
        <v>75.159495153497176</v>
      </c>
      <c r="K1983" s="2">
        <f t="shared" si="244"/>
        <v>75.31586247442867</v>
      </c>
    </row>
    <row r="1984" spans="1:11" ht="13.5" x14ac:dyDescent="0.25">
      <c r="A1984" s="3">
        <v>44895</v>
      </c>
      <c r="B1984" s="2">
        <v>74.665700000000001</v>
      </c>
      <c r="C1984" s="2">
        <f t="shared" si="237"/>
        <v>-8.2999999999998408E-2</v>
      </c>
      <c r="D1984" s="2">
        <f t="shared" si="238"/>
        <v>74.781939999999992</v>
      </c>
      <c r="E1984" s="2">
        <f t="shared" si="240"/>
        <v>74.876609999999999</v>
      </c>
      <c r="F1984" s="2">
        <f t="shared" si="241"/>
        <v>75.104185000000001</v>
      </c>
      <c r="G1984" s="2">
        <f t="shared" si="243"/>
        <v>76.029745999999989</v>
      </c>
      <c r="H1984" s="2">
        <f t="shared" si="239"/>
        <v>70.982242000000028</v>
      </c>
      <c r="I1984" s="2">
        <f t="array" ref="I1984">SUMPRODUCT(B1968:B1987, (ROW(B1968:B1987)-ROW(B1968)+1)) / (20*21/2)</f>
        <v>74.903902380952388</v>
      </c>
      <c r="J1984" s="2">
        <f t="shared" si="242"/>
        <v>75.112467043640308</v>
      </c>
      <c r="K1984" s="2">
        <f t="shared" si="244"/>
        <v>75.290365906804013</v>
      </c>
    </row>
    <row r="1985" spans="1:11" ht="13.5" x14ac:dyDescent="0.25">
      <c r="A1985" s="3">
        <v>44896</v>
      </c>
      <c r="B1985" s="2">
        <v>74.748699999999999</v>
      </c>
      <c r="C1985" s="2">
        <f t="shared" si="237"/>
        <v>8.2999999999998408E-2</v>
      </c>
      <c r="D1985" s="2">
        <f t="shared" si="238"/>
        <v>74.864999999999995</v>
      </c>
      <c r="E1985" s="2">
        <f t="shared" si="240"/>
        <v>74.828439999999986</v>
      </c>
      <c r="F1985" s="2">
        <f t="shared" si="241"/>
        <v>75.075530000000015</v>
      </c>
      <c r="G1985" s="2">
        <f t="shared" si="243"/>
        <v>75.941708000000006</v>
      </c>
      <c r="H1985" s="2">
        <f t="shared" si="239"/>
        <v>70.987135000000023</v>
      </c>
      <c r="I1985" s="2">
        <f t="array" ref="I1985">SUMPRODUCT(B1969:B1988, (ROW(B1969:B1988)-ROW(B1969)+1)) / (20*21/2)</f>
        <v>74.877719523809532</v>
      </c>
      <c r="J1985" s="2">
        <f t="shared" si="242"/>
        <v>75.077822563293608</v>
      </c>
      <c r="K1985" s="2">
        <f t="shared" si="244"/>
        <v>75.269124106537191</v>
      </c>
    </row>
    <row r="1986" spans="1:11" ht="13.5" x14ac:dyDescent="0.25">
      <c r="A1986" s="3">
        <v>44897</v>
      </c>
      <c r="B1986" s="2">
        <v>74.748699999999999</v>
      </c>
      <c r="C1986" s="2">
        <f t="shared" si="237"/>
        <v>0</v>
      </c>
      <c r="D1986" s="2">
        <f t="shared" si="238"/>
        <v>74.864999999999995</v>
      </c>
      <c r="E1986" s="2">
        <f t="shared" si="240"/>
        <v>74.79522</v>
      </c>
      <c r="F1986" s="2">
        <f t="shared" si="241"/>
        <v>75.023620000000022</v>
      </c>
      <c r="G1986" s="2">
        <f t="shared" si="243"/>
        <v>75.837060000000008</v>
      </c>
      <c r="H1986" s="2">
        <f t="shared" si="239"/>
        <v>70.993616000000017</v>
      </c>
      <c r="I1986" s="2">
        <f t="array" ref="I1986">SUMPRODUCT(B1970:B1989, (ROW(B1970:B1989)-ROW(B1970)+1)) / (20*21/2)</f>
        <v>74.851536666666675</v>
      </c>
      <c r="J1986" s="2">
        <f t="shared" si="242"/>
        <v>75.046477557265646</v>
      </c>
      <c r="K1986" s="2">
        <f t="shared" si="244"/>
        <v>75.248715318045541</v>
      </c>
    </row>
    <row r="1987" spans="1:11" ht="13.5" x14ac:dyDescent="0.25">
      <c r="A1987" s="3">
        <v>44900</v>
      </c>
      <c r="B1987" s="2">
        <v>74.748699999999999</v>
      </c>
      <c r="C1987" s="2">
        <f t="shared" si="237"/>
        <v>0</v>
      </c>
      <c r="D1987" s="2">
        <f t="shared" si="238"/>
        <v>74.732099999999988</v>
      </c>
      <c r="E1987" s="2">
        <f t="shared" si="240"/>
        <v>74.762829999999994</v>
      </c>
      <c r="F1987" s="2">
        <f t="shared" si="241"/>
        <v>75.023620000000022</v>
      </c>
      <c r="G1987" s="2">
        <f t="shared" si="243"/>
        <v>75.760484000000019</v>
      </c>
      <c r="H1987" s="2">
        <f t="shared" si="239"/>
        <v>71.004067500000033</v>
      </c>
      <c r="I1987" s="2">
        <f t="array" ref="I1987">SUMPRODUCT(B1971:B1990, (ROW(B1971:B1990)-ROW(B1971)+1)) / (20*21/2)</f>
        <v>74.763658571428579</v>
      </c>
      <c r="J1987" s="2">
        <f t="shared" si="242"/>
        <v>75.018117789907009</v>
      </c>
      <c r="K1987" s="2">
        <f t="shared" si="244"/>
        <v>75.229106874200625</v>
      </c>
    </row>
    <row r="1988" spans="1:11" ht="13.5" x14ac:dyDescent="0.25">
      <c r="A1988" s="3">
        <v>44901</v>
      </c>
      <c r="B1988" s="2">
        <v>74.748699999999999</v>
      </c>
      <c r="C1988" s="2">
        <f t="shared" ref="C1988:C2051" si="245">B1988-B1987</f>
        <v>0</v>
      </c>
      <c r="D1988" s="2">
        <f t="shared" si="238"/>
        <v>74.732099999999988</v>
      </c>
      <c r="E1988" s="2">
        <f t="shared" si="240"/>
        <v>74.732100000000003</v>
      </c>
      <c r="F1988" s="2">
        <f t="shared" si="241"/>
        <v>75.023620000000022</v>
      </c>
      <c r="G1988" s="2">
        <f t="shared" si="243"/>
        <v>75.685568000000018</v>
      </c>
      <c r="H1988" s="2">
        <f t="shared" si="239"/>
        <v>71.024802500000021</v>
      </c>
      <c r="I1988" s="2">
        <f t="array" ref="I1988">SUMPRODUCT(B1972:B1991, (ROW(B1972:B1991)-ROW(B1972)+1)) / (20*21/2)</f>
        <v>74.730476190476182</v>
      </c>
      <c r="J1988" s="2">
        <f t="shared" si="242"/>
        <v>74.992458952773006</v>
      </c>
      <c r="K1988" s="2">
        <f t="shared" si="244"/>
        <v>75.210267388937865</v>
      </c>
    </row>
    <row r="1989" spans="1:11" ht="13.5" x14ac:dyDescent="0.25">
      <c r="A1989" s="3">
        <v>44902</v>
      </c>
      <c r="B1989" s="2">
        <v>74.748699999999999</v>
      </c>
      <c r="C1989" s="2">
        <f t="shared" si="245"/>
        <v>0</v>
      </c>
      <c r="D1989" s="2">
        <f t="shared" si="238"/>
        <v>74.748699999999999</v>
      </c>
      <c r="E1989" s="2">
        <f t="shared" si="240"/>
        <v>74.765320000000003</v>
      </c>
      <c r="F1989" s="2">
        <f t="shared" si="241"/>
        <v>75.023620000000022</v>
      </c>
      <c r="G1989" s="2">
        <f t="shared" si="243"/>
        <v>75.604174000000015</v>
      </c>
      <c r="H1989" s="2">
        <f t="shared" si="239"/>
        <v>71.037239500000027</v>
      </c>
      <c r="I1989" s="2">
        <f t="array" ref="I1989">SUMPRODUCT(B1973:B1992, (ROW(B1973:B1992)-ROW(B1973)+1)) / (20*21/2)</f>
        <v>74.65537333333333</v>
      </c>
      <c r="J1989" s="2">
        <f t="shared" si="242"/>
        <v>74.969243814413673</v>
      </c>
      <c r="K1989" s="2">
        <f t="shared" si="244"/>
        <v>75.192166707018742</v>
      </c>
    </row>
    <row r="1990" spans="1:11" ht="13.5" x14ac:dyDescent="0.25">
      <c r="A1990" s="3">
        <v>44903</v>
      </c>
      <c r="B1990" s="2">
        <v>74.100899999999996</v>
      </c>
      <c r="C1990" s="2">
        <f t="shared" si="245"/>
        <v>-0.64780000000000371</v>
      </c>
      <c r="D1990" s="2">
        <f t="shared" ref="D1990:D2053" si="246">AVERAGE(B1986:B1990)</f>
        <v>74.619139999999987</v>
      </c>
      <c r="E1990" s="2">
        <f t="shared" si="240"/>
        <v>74.742069999999998</v>
      </c>
      <c r="F1990" s="2">
        <f t="shared" si="241"/>
        <v>74.931015000000031</v>
      </c>
      <c r="G1990" s="2">
        <f t="shared" si="243"/>
        <v>75.510656000000012</v>
      </c>
      <c r="H1990" s="2">
        <f t="shared" si="239"/>
        <v>71.046437500000025</v>
      </c>
      <c r="I1990" s="2">
        <f t="array" ref="I1990">SUMPRODUCT(B1974:B1993, (ROW(B1974:B1993)-ROW(B1974)+1)) / (20*21/2)</f>
        <v>74.657710476190488</v>
      </c>
      <c r="J1990" s="2">
        <f t="shared" si="242"/>
        <v>74.886544403517135</v>
      </c>
      <c r="K1990" s="2">
        <f t="shared" si="244"/>
        <v>75.149371934194491</v>
      </c>
    </row>
    <row r="1991" spans="1:11" ht="13.5" x14ac:dyDescent="0.25">
      <c r="A1991" s="3">
        <v>44904</v>
      </c>
      <c r="B1991" s="2">
        <v>74.582599999999999</v>
      </c>
      <c r="C1991" s="2">
        <f t="shared" si="245"/>
        <v>0.48170000000000357</v>
      </c>
      <c r="D1991" s="2">
        <f t="shared" si="246"/>
        <v>74.585920000000002</v>
      </c>
      <c r="E1991" s="2">
        <f t="shared" si="240"/>
        <v>74.725459999999998</v>
      </c>
      <c r="F1991" s="2">
        <f t="shared" si="241"/>
        <v>74.881180000000015</v>
      </c>
      <c r="G1991" s="2">
        <f t="shared" si="243"/>
        <v>75.42428000000001</v>
      </c>
      <c r="H1991" s="2">
        <f t="shared" si="239"/>
        <v>71.058044000000024</v>
      </c>
      <c r="I1991" s="2">
        <f t="array" ref="I1991">SUMPRODUCT(B1975:B1994, (ROW(B1975:B1994)-ROW(B1975)+1)) / (20*21/2)</f>
        <v>74.654703809523809</v>
      </c>
      <c r="J1991" s="2">
        <f t="shared" si="242"/>
        <v>74.857597317467878</v>
      </c>
      <c r="K1991" s="2">
        <f t="shared" si="244"/>
        <v>75.127145583833922</v>
      </c>
    </row>
    <row r="1992" spans="1:11" ht="13.5" x14ac:dyDescent="0.25">
      <c r="A1992" s="3">
        <v>44907</v>
      </c>
      <c r="B1992" s="2">
        <v>74.092600000000004</v>
      </c>
      <c r="C1992" s="2">
        <f t="shared" si="245"/>
        <v>-0.48999999999999488</v>
      </c>
      <c r="D1992" s="2">
        <f t="shared" si="246"/>
        <v>74.454700000000003</v>
      </c>
      <c r="E1992" s="2">
        <f t="shared" si="240"/>
        <v>74.593400000000003</v>
      </c>
      <c r="F1992" s="2">
        <f t="shared" si="241"/>
        <v>74.807259999999999</v>
      </c>
      <c r="G1992" s="2">
        <f t="shared" si="243"/>
        <v>75.362986000000021</v>
      </c>
      <c r="H1992" s="2">
        <f t="shared" si="239"/>
        <v>71.075141000000031</v>
      </c>
      <c r="I1992" s="2">
        <f t="array" ref="I1992">SUMPRODUCT(B1976:B1995, (ROW(B1976:B1995)-ROW(B1976)+1)) / (20*21/2)</f>
        <v>74.65521714285714</v>
      </c>
      <c r="J1992" s="2">
        <f t="shared" si="242"/>
        <v>74.784740430089983</v>
      </c>
      <c r="K1992" s="2">
        <f t="shared" si="244"/>
        <v>75.086575168781621</v>
      </c>
    </row>
    <row r="1993" spans="1:11" ht="13.5" x14ac:dyDescent="0.25">
      <c r="A1993" s="3">
        <v>44908</v>
      </c>
      <c r="B1993" s="2">
        <v>74.831800000000001</v>
      </c>
      <c r="C1993" s="2">
        <f t="shared" si="245"/>
        <v>0.73919999999999675</v>
      </c>
      <c r="D1993" s="2">
        <f t="shared" si="246"/>
        <v>74.471320000000006</v>
      </c>
      <c r="E1993" s="2">
        <f t="shared" si="240"/>
        <v>74.601709999999997</v>
      </c>
      <c r="F1993" s="2">
        <f t="shared" si="241"/>
        <v>74.780270000000002</v>
      </c>
      <c r="G1993" s="2">
        <f t="shared" si="243"/>
        <v>75.316476000000023</v>
      </c>
      <c r="H1993" s="2">
        <f t="shared" si="239"/>
        <v>71.099904500000036</v>
      </c>
      <c r="I1993" s="2">
        <f t="array" ref="I1993">SUMPRODUCT(B1977:B1996, (ROW(B1977:B1996)-ROW(B1977)+1)) / (20*21/2)</f>
        <v>74.658024285714291</v>
      </c>
      <c r="J1993" s="2">
        <f t="shared" si="242"/>
        <v>74.789222293890944</v>
      </c>
      <c r="K1993" s="2">
        <f t="shared" si="244"/>
        <v>75.076583985692139</v>
      </c>
    </row>
    <row r="1994" spans="1:11" ht="13.5" x14ac:dyDescent="0.25">
      <c r="A1994" s="3">
        <v>44909</v>
      </c>
      <c r="B1994" s="2">
        <v>74.748699999999999</v>
      </c>
      <c r="C1994" s="2">
        <f t="shared" si="245"/>
        <v>-8.3100000000001728E-2</v>
      </c>
      <c r="D1994" s="2">
        <f t="shared" si="246"/>
        <v>74.471319999999992</v>
      </c>
      <c r="E1994" s="2">
        <f t="shared" si="240"/>
        <v>74.610009999999988</v>
      </c>
      <c r="F1994" s="2">
        <f t="shared" si="241"/>
        <v>74.743309999999994</v>
      </c>
      <c r="G1994" s="2">
        <f t="shared" si="243"/>
        <v>75.250862000000012</v>
      </c>
      <c r="H1994" s="2">
        <f t="shared" ref="H1994:H2057" si="247">AVERAGE(B1795:B1994)</f>
        <v>71.122664500000027</v>
      </c>
      <c r="I1994" s="2">
        <f t="array" ref="I1994">SUMPRODUCT(B1978:B1997, (ROW(B1978:B1997)-ROW(B1978)+1)) / (20*21/2)</f>
        <v>74.662413333333333</v>
      </c>
      <c r="J1994" s="2">
        <f t="shared" si="242"/>
        <v>74.785363027806085</v>
      </c>
      <c r="K1994" s="2">
        <f t="shared" si="244"/>
        <v>75.0637257901748</v>
      </c>
    </row>
    <row r="1995" spans="1:11" ht="13.5" x14ac:dyDescent="0.25">
      <c r="A1995" s="3">
        <v>44910</v>
      </c>
      <c r="B1995" s="2">
        <v>74.748699999999999</v>
      </c>
      <c r="C1995" s="2">
        <f t="shared" si="245"/>
        <v>0</v>
      </c>
      <c r="D1995" s="2">
        <f t="shared" si="246"/>
        <v>74.600879999999989</v>
      </c>
      <c r="E1995" s="2">
        <f t="shared" si="240"/>
        <v>74.610010000000003</v>
      </c>
      <c r="F1995" s="2">
        <f t="shared" si="241"/>
        <v>74.719224999999994</v>
      </c>
      <c r="G1995" s="2">
        <f t="shared" si="243"/>
        <v>75.201030000000017</v>
      </c>
      <c r="H1995" s="2">
        <f t="shared" si="247"/>
        <v>71.150983000000039</v>
      </c>
      <c r="I1995" s="2">
        <f t="array" ref="I1995">SUMPRODUCT(B1979:B1998, (ROW(B1979:B1998)-ROW(B1979)+1)) / (20*21/2)</f>
        <v>74.668344761904763</v>
      </c>
      <c r="J1995" s="2">
        <f t="shared" si="242"/>
        <v>74.781871310872177</v>
      </c>
      <c r="K1995" s="2">
        <f t="shared" si="244"/>
        <v>75.05137183761893</v>
      </c>
    </row>
    <row r="1996" spans="1:11" ht="13.5" x14ac:dyDescent="0.25">
      <c r="A1996" s="3">
        <v>44911</v>
      </c>
      <c r="B1996" s="2">
        <v>74.748699999999999</v>
      </c>
      <c r="C1996" s="2">
        <f t="shared" si="245"/>
        <v>0</v>
      </c>
      <c r="D1996" s="2">
        <f t="shared" si="246"/>
        <v>74.634099999999989</v>
      </c>
      <c r="E1996" s="2">
        <f t="shared" ref="E1996:E2059" si="248">AVERAGE(B1987:B1996)</f>
        <v>74.610010000000003</v>
      </c>
      <c r="F1996" s="2">
        <f t="shared" si="241"/>
        <v>74.702615000000009</v>
      </c>
      <c r="G1996" s="2">
        <f t="shared" si="243"/>
        <v>75.174784000000017</v>
      </c>
      <c r="H1996" s="2">
        <f t="shared" si="247"/>
        <v>71.177316500000032</v>
      </c>
      <c r="I1996" s="2">
        <f t="array" ref="I1996">SUMPRODUCT(B1980:B1999, (ROW(B1980:B1999)-ROW(B1980)+1)) / (20*21/2)</f>
        <v>74.674949047619052</v>
      </c>
      <c r="J1996" s="2">
        <f t="shared" si="242"/>
        <v>74.778712138408153</v>
      </c>
      <c r="K1996" s="2">
        <f t="shared" si="244"/>
        <v>75.039502353790738</v>
      </c>
    </row>
    <row r="1997" spans="1:11" ht="13.5" x14ac:dyDescent="0.25">
      <c r="A1997" s="3">
        <v>44914</v>
      </c>
      <c r="B1997" s="2">
        <v>74.748699999999999</v>
      </c>
      <c r="C1997" s="2">
        <f t="shared" si="245"/>
        <v>0</v>
      </c>
      <c r="D1997" s="2">
        <f t="shared" si="246"/>
        <v>74.765320000000003</v>
      </c>
      <c r="E1997" s="2">
        <f t="shared" si="248"/>
        <v>74.610010000000003</v>
      </c>
      <c r="F1997" s="2">
        <f t="shared" si="241"/>
        <v>74.686420000000012</v>
      </c>
      <c r="G1997" s="2">
        <f t="shared" si="243"/>
        <v>75.141562000000022</v>
      </c>
      <c r="H1997" s="2">
        <f t="shared" si="247"/>
        <v>71.198091000000034</v>
      </c>
      <c r="I1997" s="2">
        <f t="array" ref="I1997">SUMPRODUCT(B1981:B2000, (ROW(B1981:B2000)-ROW(B1981)+1)) / (20*21/2)</f>
        <v>74.677639523809518</v>
      </c>
      <c r="J1997" s="2">
        <f t="shared" si="242"/>
        <v>74.775853839512138</v>
      </c>
      <c r="K1997" s="2">
        <f t="shared" si="244"/>
        <v>75.028098339916596</v>
      </c>
    </row>
    <row r="1998" spans="1:11" ht="13.5" x14ac:dyDescent="0.25">
      <c r="A1998" s="3">
        <v>44915</v>
      </c>
      <c r="B1998" s="2">
        <v>74.748699999999999</v>
      </c>
      <c r="C1998" s="2">
        <f t="shared" si="245"/>
        <v>0</v>
      </c>
      <c r="D1998" s="2">
        <f t="shared" si="246"/>
        <v>74.748699999999999</v>
      </c>
      <c r="E1998" s="2">
        <f t="shared" si="248"/>
        <v>74.610010000000003</v>
      </c>
      <c r="F1998" s="2">
        <f t="shared" si="241"/>
        <v>74.671055000000024</v>
      </c>
      <c r="G1998" s="2">
        <f t="shared" si="243"/>
        <v>75.116646000000031</v>
      </c>
      <c r="H1998" s="2">
        <f t="shared" si="247"/>
        <v>71.218468500000029</v>
      </c>
      <c r="I1998" s="2">
        <f t="array" ref="I1998">SUMPRODUCT(B1982:B2001, (ROW(B1982:B2001)-ROW(B1982)+1)) / (20*21/2)</f>
        <v>74.677720000000008</v>
      </c>
      <c r="J1998" s="2">
        <f t="shared" si="242"/>
        <v>74.773267759558593</v>
      </c>
      <c r="K1998" s="2">
        <f t="shared" si="244"/>
        <v>75.01714154227281</v>
      </c>
    </row>
    <row r="1999" spans="1:11" ht="13.5" x14ac:dyDescent="0.25">
      <c r="A1999" s="3">
        <v>44916</v>
      </c>
      <c r="B1999" s="2">
        <v>74.740399999999994</v>
      </c>
      <c r="C1999" s="2">
        <f t="shared" si="245"/>
        <v>-8.3000000000055252E-3</v>
      </c>
      <c r="D1999" s="2">
        <f t="shared" si="246"/>
        <v>74.747039999999998</v>
      </c>
      <c r="E1999" s="2">
        <f t="shared" si="248"/>
        <v>74.609179999999995</v>
      </c>
      <c r="F1999" s="2">
        <f t="shared" si="241"/>
        <v>74.68725000000002</v>
      </c>
      <c r="G1999" s="2">
        <f t="shared" si="243"/>
        <v>75.09156400000002</v>
      </c>
      <c r="H1999" s="2">
        <f t="shared" si="247"/>
        <v>71.229672500000035</v>
      </c>
      <c r="I1999" s="2">
        <f t="array" ref="I1999">SUMPRODUCT(B1983:B2002, (ROW(B1983:B2002)-ROW(B1983)+1)) / (20*21/2)</f>
        <v>74.666131428571433</v>
      </c>
      <c r="J1999" s="2">
        <f t="shared" si="242"/>
        <v>74.770137496743487</v>
      </c>
      <c r="K1999" s="2">
        <f t="shared" si="244"/>
        <v>75.006288932771923</v>
      </c>
    </row>
    <row r="2000" spans="1:11" ht="13.5" x14ac:dyDescent="0.25">
      <c r="A2000" s="3">
        <v>44917</v>
      </c>
      <c r="B2000" s="2">
        <v>74.715500000000006</v>
      </c>
      <c r="C2000" s="2">
        <f t="shared" si="245"/>
        <v>-2.4899999999988154E-2</v>
      </c>
      <c r="D2000" s="2">
        <f t="shared" si="246"/>
        <v>74.740399999999994</v>
      </c>
      <c r="E2000" s="2">
        <f t="shared" si="248"/>
        <v>74.670640000000006</v>
      </c>
      <c r="F2000" s="2">
        <f t="shared" si="241"/>
        <v>74.706355000000016</v>
      </c>
      <c r="G2000" s="2">
        <f t="shared" si="243"/>
        <v>75.070966000000013</v>
      </c>
      <c r="H2000" s="2">
        <f t="shared" si="247"/>
        <v>71.245914000000042</v>
      </c>
      <c r="I2000" s="2">
        <f t="array" ref="I2000">SUMPRODUCT(B1984:B2003, (ROW(B1984:B2003)-ROW(B1984)+1)) / (20*21/2)</f>
        <v>74.673526666666675</v>
      </c>
      <c r="J2000" s="2">
        <f t="shared" si="242"/>
        <v>74.764933925625073</v>
      </c>
      <c r="K2000" s="2">
        <f t="shared" si="244"/>
        <v>74.994885445212248</v>
      </c>
    </row>
    <row r="2001" spans="1:11" ht="13.5" x14ac:dyDescent="0.25">
      <c r="A2001" s="3">
        <v>44918</v>
      </c>
      <c r="B2001" s="2">
        <v>74.7072</v>
      </c>
      <c r="C2001" s="2">
        <f t="shared" si="245"/>
        <v>-8.3000000000055252E-3</v>
      </c>
      <c r="D2001" s="2">
        <f t="shared" si="246"/>
        <v>74.732100000000003</v>
      </c>
      <c r="E2001" s="2">
        <f t="shared" si="248"/>
        <v>74.683099999999996</v>
      </c>
      <c r="F2001" s="2">
        <f t="shared" si="241"/>
        <v>74.704280000000011</v>
      </c>
      <c r="G2001" s="2">
        <f t="shared" si="243"/>
        <v>75.057014000000024</v>
      </c>
      <c r="H2001" s="2">
        <f t="shared" si="247"/>
        <v>71.265687000000028</v>
      </c>
      <c r="I2001" s="2">
        <f t="array" ref="I2001">SUMPRODUCT(B1985:B2004, (ROW(B1985:B2004)-ROW(B1985)+1)) / (20*21/2)</f>
        <v>74.602656666666675</v>
      </c>
      <c r="J2001" s="2">
        <f t="shared" si="242"/>
        <v>74.75943545651792</v>
      </c>
      <c r="K2001" s="2">
        <f t="shared" si="244"/>
        <v>74.983603663047063</v>
      </c>
    </row>
    <row r="2002" spans="1:11" ht="13.5" x14ac:dyDescent="0.25">
      <c r="A2002" s="3">
        <v>44921</v>
      </c>
      <c r="B2002" s="2">
        <v>74.582599999999999</v>
      </c>
      <c r="C2002" s="2">
        <f t="shared" si="245"/>
        <v>-0.12460000000000093</v>
      </c>
      <c r="D2002" s="2">
        <f t="shared" si="246"/>
        <v>74.698880000000003</v>
      </c>
      <c r="E2002" s="2">
        <f t="shared" si="248"/>
        <v>74.732099999999988</v>
      </c>
      <c r="F2002" s="2">
        <f t="shared" si="241"/>
        <v>74.662750000000003</v>
      </c>
      <c r="G2002" s="2">
        <f t="shared" si="243"/>
        <v>75.045386000000022</v>
      </c>
      <c r="H2002" s="2">
        <f t="shared" si="247"/>
        <v>71.282653500000038</v>
      </c>
      <c r="I2002" s="2">
        <f t="array" ref="I2002">SUMPRODUCT(B1986:B2005, (ROW(B1986:B2005)-ROW(B1986)+1)) / (20*21/2)</f>
        <v>74.610489047619041</v>
      </c>
      <c r="J2002" s="2">
        <f t="shared" si="242"/>
        <v>74.742593984468598</v>
      </c>
      <c r="K2002" s="2">
        <f t="shared" si="244"/>
        <v>74.967878029202083</v>
      </c>
    </row>
    <row r="2003" spans="1:11" ht="13.5" x14ac:dyDescent="0.25">
      <c r="A2003" s="3">
        <v>44922</v>
      </c>
      <c r="B2003" s="2">
        <v>74.740399999999994</v>
      </c>
      <c r="C2003" s="2">
        <f t="shared" si="245"/>
        <v>0.15779999999999461</v>
      </c>
      <c r="D2003" s="2">
        <f t="shared" si="246"/>
        <v>74.697219999999987</v>
      </c>
      <c r="E2003" s="2">
        <f t="shared" si="248"/>
        <v>74.72296</v>
      </c>
      <c r="F2003" s="2">
        <f t="shared" si="241"/>
        <v>74.662334999999999</v>
      </c>
      <c r="G2003" s="2">
        <f t="shared" si="243"/>
        <v>75.036914000000024</v>
      </c>
      <c r="H2003" s="2">
        <f t="shared" si="247"/>
        <v>71.299813500000027</v>
      </c>
      <c r="I2003" s="2">
        <f t="array" ref="I2003">SUMPRODUCT(B1987:B2006, (ROW(B1987:B2006)-ROW(B1987)+1)) / (20*21/2)</f>
        <v>74.6264238095238</v>
      </c>
      <c r="J2003" s="2">
        <f t="shared" si="242"/>
        <v>74.742385033566833</v>
      </c>
      <c r="K2003" s="2">
        <f t="shared" si="244"/>
        <v>74.958957322174555</v>
      </c>
    </row>
    <row r="2004" spans="1:11" ht="13.5" x14ac:dyDescent="0.25">
      <c r="A2004" s="3">
        <v>44923</v>
      </c>
      <c r="B2004" s="2">
        <v>73.918199999999999</v>
      </c>
      <c r="C2004" s="2">
        <f t="shared" si="245"/>
        <v>-0.82219999999999516</v>
      </c>
      <c r="D2004" s="2">
        <f t="shared" si="246"/>
        <v>74.532780000000017</v>
      </c>
      <c r="E2004" s="2">
        <f t="shared" si="248"/>
        <v>74.639909999999986</v>
      </c>
      <c r="F2004" s="2">
        <f t="shared" ref="F2004:F2067" si="249">AVERAGE(B1985:B2004)</f>
        <v>74.624959999999987</v>
      </c>
      <c r="G2004" s="2">
        <f t="shared" si="243"/>
        <v>74.995886000000027</v>
      </c>
      <c r="H2004" s="2">
        <f t="shared" si="247"/>
        <v>71.316038500000033</v>
      </c>
      <c r="I2004" s="2">
        <f t="array" ref="I2004">SUMPRODUCT(B1988:B2007, (ROW(B1988:B2007)-ROW(B1988)+1)) / (20*21/2)</f>
        <v>74.638208571428578</v>
      </c>
      <c r="J2004" s="2">
        <f t="shared" si="242"/>
        <v>74.663891220846182</v>
      </c>
      <c r="K2004" s="2">
        <f t="shared" si="244"/>
        <v>74.918143309540255</v>
      </c>
    </row>
    <row r="2005" spans="1:11" ht="13.5" x14ac:dyDescent="0.25">
      <c r="A2005" s="3">
        <v>44924</v>
      </c>
      <c r="B2005" s="2">
        <v>74.7072</v>
      </c>
      <c r="C2005" s="2">
        <f t="shared" si="245"/>
        <v>0.78900000000000148</v>
      </c>
      <c r="D2005" s="2">
        <f t="shared" si="246"/>
        <v>74.531120000000001</v>
      </c>
      <c r="E2005" s="2">
        <f t="shared" si="248"/>
        <v>74.635760000000005</v>
      </c>
      <c r="F2005" s="2">
        <f t="shared" si="249"/>
        <v>74.622884999999997</v>
      </c>
      <c r="G2005" s="2">
        <f t="shared" si="243"/>
        <v>74.978444000000025</v>
      </c>
      <c r="H2005" s="2">
        <f t="shared" si="247"/>
        <v>71.332238500000017</v>
      </c>
      <c r="I2005" s="2">
        <f t="array" ref="I2005">SUMPRODUCT(B1989:B2008, (ROW(B1989:B2008)-ROW(B1989)+1)) / (20*21/2)</f>
        <v>74.652364761904749</v>
      </c>
      <c r="J2005" s="2">
        <f t="shared" ref="J2005:J2068" si="250">$J$4*B2005+J2004*(1-$J$4)</f>
        <v>74.668015866479877</v>
      </c>
      <c r="K2005" s="2">
        <f t="shared" si="244"/>
        <v>74.909871022891622</v>
      </c>
    </row>
    <row r="2006" spans="1:11" ht="13.5" x14ac:dyDescent="0.25">
      <c r="A2006" s="3">
        <v>44925</v>
      </c>
      <c r="B2006" s="2">
        <v>74.790199999999999</v>
      </c>
      <c r="C2006" s="2">
        <f t="shared" si="245"/>
        <v>8.2999999999998408E-2</v>
      </c>
      <c r="D2006" s="2">
        <f t="shared" si="246"/>
        <v>74.547719999999998</v>
      </c>
      <c r="E2006" s="2">
        <f t="shared" si="248"/>
        <v>74.63991</v>
      </c>
      <c r="F2006" s="2">
        <f t="shared" si="249"/>
        <v>74.624960000000002</v>
      </c>
      <c r="G2006" s="2">
        <f t="shared" si="243"/>
        <v>74.962828000000016</v>
      </c>
      <c r="H2006" s="2">
        <f t="shared" si="247"/>
        <v>71.348853500000018</v>
      </c>
      <c r="I2006" s="2">
        <f t="array" ref="I2006">SUMPRODUCT(B1990:B2009, (ROW(B1990:B2009)-ROW(B1990)+1)) / (20*21/2)</f>
        <v>74.695669047619035</v>
      </c>
      <c r="J2006" s="2">
        <f t="shared" si="250"/>
        <v>74.679652450624658</v>
      </c>
      <c r="K2006" s="2">
        <f t="shared" si="244"/>
        <v>74.905178041601758</v>
      </c>
    </row>
    <row r="2007" spans="1:11" ht="13.5" x14ac:dyDescent="0.25">
      <c r="A2007" s="3">
        <v>44928</v>
      </c>
      <c r="B2007" s="2">
        <v>74.748699999999999</v>
      </c>
      <c r="C2007" s="2">
        <f t="shared" si="245"/>
        <v>-4.1499999999999204E-2</v>
      </c>
      <c r="D2007" s="2">
        <f t="shared" si="246"/>
        <v>74.580939999999984</v>
      </c>
      <c r="E2007" s="2">
        <f t="shared" si="248"/>
        <v>74.639910000000015</v>
      </c>
      <c r="F2007" s="2">
        <f t="shared" si="249"/>
        <v>74.624960000000002</v>
      </c>
      <c r="G2007" s="2">
        <f t="shared" si="243"/>
        <v>74.947048000000009</v>
      </c>
      <c r="H2007" s="2">
        <f t="shared" si="247"/>
        <v>71.372407500000023</v>
      </c>
      <c r="I2007" s="2">
        <f t="array" ref="I2007">SUMPRODUCT(B1991:B2010, (ROW(B1991:B2010)-ROW(B1991)+1)) / (20*21/2)</f>
        <v>74.784067619047619</v>
      </c>
      <c r="J2007" s="2">
        <f t="shared" si="250"/>
        <v>74.686228407708029</v>
      </c>
      <c r="K2007" s="2">
        <f t="shared" si="244"/>
        <v>74.899041647813462</v>
      </c>
    </row>
    <row r="2008" spans="1:11" ht="13.5" x14ac:dyDescent="0.25">
      <c r="A2008" s="3">
        <v>44929</v>
      </c>
      <c r="B2008" s="2">
        <v>74.773600000000002</v>
      </c>
      <c r="C2008" s="2">
        <f t="shared" si="245"/>
        <v>2.4900000000002365E-2</v>
      </c>
      <c r="D2008" s="2">
        <f t="shared" si="246"/>
        <v>74.587580000000003</v>
      </c>
      <c r="E2008" s="2">
        <f t="shared" si="248"/>
        <v>74.642399999999995</v>
      </c>
      <c r="F2008" s="2">
        <f t="shared" si="249"/>
        <v>74.626204999999999</v>
      </c>
      <c r="G2008" s="2">
        <f t="shared" si="243"/>
        <v>74.924456000000021</v>
      </c>
      <c r="H2008" s="2">
        <f t="shared" si="247"/>
        <v>71.396880000000024</v>
      </c>
      <c r="I2008" s="2">
        <f t="array" ref="I2008">SUMPRODUCT(B1992:B2011, (ROW(B1992:B2011)-ROW(B1992)+1)) / (20*21/2)</f>
        <v>75.071913333333328</v>
      </c>
      <c r="J2008" s="2">
        <f t="shared" si="250"/>
        <v>74.694549511735843</v>
      </c>
      <c r="K2008" s="2">
        <f t="shared" si="244"/>
        <v>74.894122367507052</v>
      </c>
    </row>
    <row r="2009" spans="1:11" ht="13.5" x14ac:dyDescent="0.25">
      <c r="A2009" s="3">
        <v>44930</v>
      </c>
      <c r="B2009" s="2">
        <v>75.0809</v>
      </c>
      <c r="C2009" s="2">
        <f t="shared" si="245"/>
        <v>0.30729999999999791</v>
      </c>
      <c r="D2009" s="2">
        <f t="shared" si="246"/>
        <v>74.820120000000003</v>
      </c>
      <c r="E2009" s="2">
        <f t="shared" si="248"/>
        <v>74.676450000000017</v>
      </c>
      <c r="F2009" s="2">
        <f t="shared" si="249"/>
        <v>74.642814999999999</v>
      </c>
      <c r="G2009" s="2">
        <f t="shared" si="243"/>
        <v>74.916482000000016</v>
      </c>
      <c r="H2009" s="2">
        <f t="shared" si="247"/>
        <v>71.420467000000031</v>
      </c>
      <c r="I2009" s="2">
        <f t="array" ref="I2009">SUMPRODUCT(B1993:B2012, (ROW(B1993:B2012)-ROW(B1993)+1)) / (20*21/2)</f>
        <v>75.447558571428573</v>
      </c>
      <c r="J2009" s="2">
        <f t="shared" si="250"/>
        <v>74.731344796332422</v>
      </c>
      <c r="K2009" s="2">
        <f t="shared" si="244"/>
        <v>74.901446980545998</v>
      </c>
    </row>
    <row r="2010" spans="1:11" ht="13.5" x14ac:dyDescent="0.25">
      <c r="A2010" s="3">
        <v>44931</v>
      </c>
      <c r="B2010" s="2">
        <v>75.570999999999998</v>
      </c>
      <c r="C2010" s="2">
        <f t="shared" si="245"/>
        <v>0.4900999999999982</v>
      </c>
      <c r="D2010" s="2">
        <f t="shared" si="246"/>
        <v>74.992879999999985</v>
      </c>
      <c r="E2010" s="2">
        <f t="shared" si="248"/>
        <v>74.762</v>
      </c>
      <c r="F2010" s="2">
        <f t="shared" si="249"/>
        <v>74.716319999999996</v>
      </c>
      <c r="G2010" s="2">
        <f t="shared" si="243"/>
        <v>74.92628400000001</v>
      </c>
      <c r="H2010" s="2">
        <f t="shared" si="247"/>
        <v>71.448926500000027</v>
      </c>
      <c r="I2010" s="2">
        <f t="array" ref="I2010">SUMPRODUCT(B1994:B2013, (ROW(B1994:B2013)-ROW(B1994)+1)) / (20*21/2)</f>
        <v>76.101271428571422</v>
      </c>
      <c r="J2010" s="2">
        <f t="shared" si="250"/>
        <v>74.811311958586472</v>
      </c>
      <c r="K2010" s="2">
        <f t="shared" si="244"/>
        <v>74.927703961701056</v>
      </c>
    </row>
    <row r="2011" spans="1:11" ht="13.5" x14ac:dyDescent="0.25">
      <c r="A2011" s="3">
        <v>44932</v>
      </c>
      <c r="B2011" s="2">
        <v>77.738699999999994</v>
      </c>
      <c r="C2011" s="2">
        <f t="shared" si="245"/>
        <v>2.1676999999999964</v>
      </c>
      <c r="D2011" s="2">
        <f t="shared" si="246"/>
        <v>75.582580000000007</v>
      </c>
      <c r="E2011" s="2">
        <f t="shared" si="248"/>
        <v>75.065150000000003</v>
      </c>
      <c r="F2011" s="2">
        <f t="shared" si="249"/>
        <v>74.874124999999978</v>
      </c>
      <c r="G2011" s="2">
        <f t="shared" si="243"/>
        <v>74.96947200000001</v>
      </c>
      <c r="H2011" s="2">
        <f t="shared" si="247"/>
        <v>71.487232000000034</v>
      </c>
      <c r="I2011" s="2">
        <f t="array" ref="I2011">SUMPRODUCT(B1995:B2014, (ROW(B1995:B2014)-ROW(B1995)+1)) / (20*21/2)</f>
        <v>76.429095714285708</v>
      </c>
      <c r="J2011" s="2">
        <f t="shared" si="250"/>
        <v>75.09011081967347</v>
      </c>
      <c r="K2011" s="2">
        <f t="shared" si="244"/>
        <v>75.037939100457876</v>
      </c>
    </row>
    <row r="2012" spans="1:11" ht="13.5" x14ac:dyDescent="0.25">
      <c r="A2012" s="3">
        <v>44935</v>
      </c>
      <c r="B2012" s="2">
        <v>78.818399999999997</v>
      </c>
      <c r="C2012" s="2">
        <f t="shared" si="245"/>
        <v>1.0797000000000025</v>
      </c>
      <c r="D2012" s="2">
        <f t="shared" si="246"/>
        <v>76.396519999999995</v>
      </c>
      <c r="E2012" s="2">
        <f t="shared" si="248"/>
        <v>75.488730000000004</v>
      </c>
      <c r="F2012" s="2">
        <f t="shared" si="249"/>
        <v>75.110414999999989</v>
      </c>
      <c r="G2012" s="2">
        <f t="shared" si="243"/>
        <v>75.034254000000018</v>
      </c>
      <c r="H2012" s="2">
        <f t="shared" si="247"/>
        <v>71.531134500000036</v>
      </c>
      <c r="I2012" s="2">
        <f t="array" ref="I2012">SUMPRODUCT(B1996:B2015, (ROW(B1996:B2015)-ROW(B1996)+1)) / (20*21/2)</f>
        <v>76.961753333333334</v>
      </c>
      <c r="J2012" s="2">
        <f t="shared" si="250"/>
        <v>75.445185979704576</v>
      </c>
      <c r="K2012" s="2">
        <f t="shared" si="244"/>
        <v>75.186192469067379</v>
      </c>
    </row>
    <row r="2013" spans="1:11" ht="13.5" x14ac:dyDescent="0.25">
      <c r="A2013" s="3">
        <v>44936</v>
      </c>
      <c r="B2013" s="2">
        <v>81.974400000000003</v>
      </c>
      <c r="C2013" s="2">
        <f t="shared" si="245"/>
        <v>3.1560000000000059</v>
      </c>
      <c r="D2013" s="2">
        <f t="shared" si="246"/>
        <v>77.836680000000001</v>
      </c>
      <c r="E2013" s="2">
        <f t="shared" si="248"/>
        <v>76.212130000000002</v>
      </c>
      <c r="F2013" s="2">
        <f t="shared" si="249"/>
        <v>75.467545000000001</v>
      </c>
      <c r="G2013" s="2">
        <f t="shared" si="243"/>
        <v>75.15900000000002</v>
      </c>
      <c r="H2013" s="2">
        <f t="shared" si="247"/>
        <v>71.591214000000036</v>
      </c>
      <c r="I2013" s="2">
        <f t="array" ref="I2013">SUMPRODUCT(B1997:B2016, (ROW(B1997:B2016)-ROW(B1997)+1)) / (20*21/2)</f>
        <v>77.396126190476195</v>
      </c>
      <c r="J2013" s="2">
        <f t="shared" si="250"/>
        <v>76.067015886399389</v>
      </c>
      <c r="K2013" s="2">
        <f t="shared" si="244"/>
        <v>75.452396685966704</v>
      </c>
    </row>
    <row r="2014" spans="1:11" ht="13.5" x14ac:dyDescent="0.25">
      <c r="A2014" s="3">
        <v>44937</v>
      </c>
      <c r="B2014" s="2">
        <v>78.909700000000001</v>
      </c>
      <c r="C2014" s="2">
        <f t="shared" si="245"/>
        <v>-3.064700000000002</v>
      </c>
      <c r="D2014" s="2">
        <f t="shared" si="246"/>
        <v>78.602439999999987</v>
      </c>
      <c r="E2014" s="2">
        <f t="shared" si="248"/>
        <v>76.711280000000002</v>
      </c>
      <c r="F2014" s="2">
        <f t="shared" si="249"/>
        <v>75.675594999999987</v>
      </c>
      <c r="G2014" s="2">
        <f t="shared" si="243"/>
        <v>75.233914000000027</v>
      </c>
      <c r="H2014" s="2">
        <f t="shared" si="247"/>
        <v>71.635970000000043</v>
      </c>
      <c r="I2014" s="2">
        <f t="array" ref="I2014">SUMPRODUCT(B1998:B2017, (ROW(B1998:B2017)-ROW(B1998)+1)) / (20*21/2)</f>
        <v>77.723719047619042</v>
      </c>
      <c r="J2014" s="2">
        <f t="shared" si="250"/>
        <v>76.337747706742292</v>
      </c>
      <c r="K2014" s="2">
        <f t="shared" si="244"/>
        <v>75.587977208085647</v>
      </c>
    </row>
    <row r="2015" spans="1:11" ht="13.5" x14ac:dyDescent="0.25">
      <c r="A2015" s="3">
        <v>44938</v>
      </c>
      <c r="B2015" s="2">
        <v>81.268500000000003</v>
      </c>
      <c r="C2015" s="2">
        <f t="shared" si="245"/>
        <v>2.3588000000000022</v>
      </c>
      <c r="D2015" s="2">
        <f t="shared" si="246"/>
        <v>79.74194</v>
      </c>
      <c r="E2015" s="2">
        <f t="shared" si="248"/>
        <v>77.367409999999992</v>
      </c>
      <c r="F2015" s="2">
        <f t="shared" si="249"/>
        <v>76.001585000000006</v>
      </c>
      <c r="G2015" s="2">
        <f t="shared" si="243"/>
        <v>75.352848000000023</v>
      </c>
      <c r="H2015" s="2">
        <f t="shared" si="247"/>
        <v>71.69498150000004</v>
      </c>
      <c r="I2015" s="2">
        <f t="array" ref="I2015">SUMPRODUCT(B1999:B2018, (ROW(B1999:B2018)-ROW(B1999)+1)) / (20*21/2)</f>
        <v>77.995934285714284</v>
      </c>
      <c r="J2015" s="2">
        <f t="shared" si="250"/>
        <v>76.807343163243033</v>
      </c>
      <c r="K2015" s="2">
        <f t="shared" si="244"/>
        <v>75.810742807768563</v>
      </c>
    </row>
    <row r="2016" spans="1:11" ht="13.5" x14ac:dyDescent="0.25">
      <c r="A2016" s="3">
        <v>44939</v>
      </c>
      <c r="B2016" s="2">
        <v>80.5625</v>
      </c>
      <c r="C2016" s="2">
        <f t="shared" si="245"/>
        <v>-0.70600000000000307</v>
      </c>
      <c r="D2016" s="2">
        <f t="shared" si="246"/>
        <v>80.306700000000006</v>
      </c>
      <c r="E2016" s="2">
        <f t="shared" si="248"/>
        <v>77.944640000000007</v>
      </c>
      <c r="F2016" s="2">
        <f t="shared" si="249"/>
        <v>76.292274999999989</v>
      </c>
      <c r="G2016" s="2">
        <f t="shared" si="243"/>
        <v>75.448360000000022</v>
      </c>
      <c r="H2016" s="2">
        <f t="shared" si="247"/>
        <v>71.762295000000037</v>
      </c>
      <c r="I2016" s="2">
        <f t="array" ref="I2016">SUMPRODUCT(B2000:B2019, (ROW(B2000:B2019)-ROW(B2000)+1)) / (20*21/2)</f>
        <v>78.36069714285712</v>
      </c>
      <c r="J2016" s="2">
        <f t="shared" si="250"/>
        <v>77.164977147696078</v>
      </c>
      <c r="K2016" s="2">
        <f t="shared" si="244"/>
        <v>75.997086227071762</v>
      </c>
    </row>
    <row r="2017" spans="1:11" ht="13.5" x14ac:dyDescent="0.25">
      <c r="A2017" s="3">
        <v>44942</v>
      </c>
      <c r="B2017" s="2">
        <v>79.731999999999999</v>
      </c>
      <c r="C2017" s="2">
        <f t="shared" si="245"/>
        <v>-0.83050000000000068</v>
      </c>
      <c r="D2017" s="2">
        <f t="shared" si="246"/>
        <v>80.489419999999996</v>
      </c>
      <c r="E2017" s="2">
        <f t="shared" si="248"/>
        <v>78.442970000000003</v>
      </c>
      <c r="F2017" s="2">
        <f t="shared" si="249"/>
        <v>76.541440000000009</v>
      </c>
      <c r="G2017" s="2">
        <f t="shared" si="243"/>
        <v>75.548026000000021</v>
      </c>
      <c r="H2017" s="2">
        <f t="shared" si="247"/>
        <v>71.835382000000038</v>
      </c>
      <c r="I2017" s="2">
        <f t="array" ref="I2017">SUMPRODUCT(B2001:B2020, (ROW(B2001:B2020)-ROW(B2001)+1)) / (20*21/2)</f>
        <v>78.681719047619055</v>
      </c>
      <c r="J2017" s="2">
        <f t="shared" si="250"/>
        <v>77.409455514582163</v>
      </c>
      <c r="K2017" s="2">
        <f t="shared" si="244"/>
        <v>76.14355343385327</v>
      </c>
    </row>
    <row r="2018" spans="1:11" ht="13.5" x14ac:dyDescent="0.25">
      <c r="A2018" s="3">
        <v>44943</v>
      </c>
      <c r="B2018" s="2">
        <v>79.399699999999996</v>
      </c>
      <c r="C2018" s="2">
        <f t="shared" si="245"/>
        <v>-0.33230000000000359</v>
      </c>
      <c r="D2018" s="2">
        <f t="shared" si="246"/>
        <v>79.97448</v>
      </c>
      <c r="E2018" s="2">
        <f t="shared" si="248"/>
        <v>78.905579999999986</v>
      </c>
      <c r="F2018" s="2">
        <f t="shared" si="249"/>
        <v>76.773989999999998</v>
      </c>
      <c r="G2018" s="2">
        <f t="shared" si="243"/>
        <v>75.641046000000017</v>
      </c>
      <c r="H2018" s="2">
        <f t="shared" si="247"/>
        <v>71.91474850000003</v>
      </c>
      <c r="I2018" s="2">
        <f t="array" ref="I2018">SUMPRODUCT(B2002:B2021, (ROW(B2002:B2021)-ROW(B2002)+1)) / (20*21/2)</f>
        <v>79.02691047619048</v>
      </c>
      <c r="J2018" s="2">
        <f t="shared" si="250"/>
        <v>77.599002608431476</v>
      </c>
      <c r="K2018" s="2">
        <f t="shared" si="244"/>
        <v>76.271245456055112</v>
      </c>
    </row>
    <row r="2019" spans="1:11" ht="13.5" x14ac:dyDescent="0.25">
      <c r="A2019" s="3">
        <v>44944</v>
      </c>
      <c r="B2019" s="2">
        <v>80.603999999999999</v>
      </c>
      <c r="C2019" s="2">
        <f t="shared" si="245"/>
        <v>1.2043000000000035</v>
      </c>
      <c r="D2019" s="2">
        <f t="shared" si="246"/>
        <v>80.313340000000011</v>
      </c>
      <c r="E2019" s="2">
        <f t="shared" si="248"/>
        <v>79.457889999999992</v>
      </c>
      <c r="F2019" s="2">
        <f t="shared" si="249"/>
        <v>77.067170000000004</v>
      </c>
      <c r="G2019" s="2">
        <f t="shared" si="243"/>
        <v>75.75815200000001</v>
      </c>
      <c r="H2019" s="2">
        <f t="shared" si="247"/>
        <v>71.992195500000022</v>
      </c>
      <c r="I2019" s="2">
        <f t="array" ref="I2019">SUMPRODUCT(B2003:B2022, (ROW(B2003:B2022)-ROW(B2003)+1)) / (20*21/2)</f>
        <v>79.14528</v>
      </c>
      <c r="J2019" s="2">
        <f t="shared" si="250"/>
        <v>77.885192836199906</v>
      </c>
      <c r="K2019" s="2">
        <f t="shared" si="244"/>
        <v>76.441157398954914</v>
      </c>
    </row>
    <row r="2020" spans="1:11" ht="13.5" x14ac:dyDescent="0.25">
      <c r="A2020" s="3">
        <v>44945</v>
      </c>
      <c r="B2020" s="2">
        <v>80.437899999999999</v>
      </c>
      <c r="C2020" s="2">
        <f t="shared" si="245"/>
        <v>-0.16610000000000014</v>
      </c>
      <c r="D2020" s="2">
        <f t="shared" si="246"/>
        <v>80.147220000000004</v>
      </c>
      <c r="E2020" s="2">
        <f t="shared" si="248"/>
        <v>79.944580000000002</v>
      </c>
      <c r="F2020" s="2">
        <f t="shared" si="249"/>
        <v>77.353289999999987</v>
      </c>
      <c r="G2020" s="2">
        <f t="shared" si="243"/>
        <v>75.847850000000008</v>
      </c>
      <c r="H2020" s="2">
        <f t="shared" si="247"/>
        <v>72.068812000000023</v>
      </c>
      <c r="I2020" s="2">
        <f t="array" ref="I2020">SUMPRODUCT(B2004:B2023, (ROW(B2004:B2023)-ROW(B2004)+1)) / (20*21/2)</f>
        <v>79.321358571428561</v>
      </c>
      <c r="J2020" s="2">
        <f t="shared" si="250"/>
        <v>78.128307804180864</v>
      </c>
      <c r="K2020" s="2">
        <f t="shared" si="244"/>
        <v>76.597892402917466</v>
      </c>
    </row>
    <row r="2021" spans="1:11" ht="13.5" x14ac:dyDescent="0.25">
      <c r="A2021" s="3">
        <v>44946</v>
      </c>
      <c r="B2021" s="2">
        <v>80.977800000000002</v>
      </c>
      <c r="C2021" s="2">
        <f t="shared" si="245"/>
        <v>0.53990000000000293</v>
      </c>
      <c r="D2021" s="2">
        <f t="shared" si="246"/>
        <v>80.230280000000008</v>
      </c>
      <c r="E2021" s="2">
        <f t="shared" si="248"/>
        <v>80.26849</v>
      </c>
      <c r="F2021" s="2">
        <f t="shared" si="249"/>
        <v>77.666820000000001</v>
      </c>
      <c r="G2021" s="2">
        <f t="shared" si="243"/>
        <v>75.955820000000017</v>
      </c>
      <c r="H2021" s="2">
        <f t="shared" si="247"/>
        <v>72.154004000000029</v>
      </c>
      <c r="I2021" s="2">
        <f t="array" ref="I2021">SUMPRODUCT(B2005:B2024, (ROW(B2005:B2024)-ROW(B2005)+1)) / (20*21/2)</f>
        <v>79.582820000000012</v>
      </c>
      <c r="J2021" s="2">
        <f t="shared" si="250"/>
        <v>78.399688013306488</v>
      </c>
      <c r="K2021" s="2">
        <f t="shared" si="244"/>
        <v>76.769653485155999</v>
      </c>
    </row>
    <row r="2022" spans="1:11" ht="13.5" x14ac:dyDescent="0.25">
      <c r="A2022" s="3">
        <v>44949</v>
      </c>
      <c r="B2022" s="2">
        <v>78.909700000000001</v>
      </c>
      <c r="C2022" s="2">
        <f t="shared" si="245"/>
        <v>-2.0681000000000012</v>
      </c>
      <c r="D2022" s="2">
        <f t="shared" si="246"/>
        <v>80.065820000000002</v>
      </c>
      <c r="E2022" s="2">
        <f t="shared" si="248"/>
        <v>80.277619999999999</v>
      </c>
      <c r="F2022" s="2">
        <f t="shared" si="249"/>
        <v>77.883174999999994</v>
      </c>
      <c r="G2022" s="2">
        <f t="shared" si="243"/>
        <v>76.022594000000012</v>
      </c>
      <c r="H2022" s="2">
        <f t="shared" si="247"/>
        <v>72.230920500000039</v>
      </c>
      <c r="I2022" s="2">
        <f t="array" ref="I2022">SUMPRODUCT(B2006:B2025, (ROW(B2006:B2025)-ROW(B2006)+1)) / (20*21/2)</f>
        <v>79.701986666666642</v>
      </c>
      <c r="J2022" s="2">
        <f t="shared" si="250"/>
        <v>78.448260583467771</v>
      </c>
      <c r="K2022" s="2">
        <f t="shared" si="244"/>
        <v>76.853576877894994</v>
      </c>
    </row>
    <row r="2023" spans="1:11" ht="13.5" x14ac:dyDescent="0.25">
      <c r="A2023" s="3">
        <v>44950</v>
      </c>
      <c r="B2023" s="2">
        <v>79.731999999999999</v>
      </c>
      <c r="C2023" s="2">
        <f t="shared" si="245"/>
        <v>0.82229999999999848</v>
      </c>
      <c r="D2023" s="2">
        <f t="shared" si="246"/>
        <v>80.132279999999994</v>
      </c>
      <c r="E2023" s="2">
        <f t="shared" si="248"/>
        <v>80.053380000000004</v>
      </c>
      <c r="F2023" s="2">
        <f t="shared" si="249"/>
        <v>78.132754999999989</v>
      </c>
      <c r="G2023" s="2">
        <f t="shared" si="243"/>
        <v>76.109802000000002</v>
      </c>
      <c r="H2023" s="2">
        <f t="shared" si="247"/>
        <v>72.309963000000039</v>
      </c>
      <c r="I2023" s="2">
        <f t="array" ref="I2023">SUMPRODUCT(B2007:B2026, (ROW(B2007:B2026)-ROW(B2007)+1)) / (20*21/2)</f>
        <v>79.797225714285702</v>
      </c>
      <c r="J2023" s="2">
        <f t="shared" si="250"/>
        <v>78.570521480280377</v>
      </c>
      <c r="K2023" s="2">
        <f t="shared" si="244"/>
        <v>76.966456216016752</v>
      </c>
    </row>
    <row r="2024" spans="1:11" ht="13.5" x14ac:dyDescent="0.25">
      <c r="A2024" s="3">
        <v>44951</v>
      </c>
      <c r="B2024" s="2">
        <v>80.878100000000003</v>
      </c>
      <c r="C2024" s="2">
        <f t="shared" si="245"/>
        <v>1.1461000000000041</v>
      </c>
      <c r="D2024" s="2">
        <f t="shared" si="246"/>
        <v>80.187100000000015</v>
      </c>
      <c r="E2024" s="2">
        <f t="shared" si="248"/>
        <v>80.250220000000013</v>
      </c>
      <c r="F2024" s="2">
        <f t="shared" si="249"/>
        <v>78.480749999999972</v>
      </c>
      <c r="G2024" s="2">
        <f t="shared" si="243"/>
        <v>76.217606000000004</v>
      </c>
      <c r="H2024" s="2">
        <f t="shared" si="247"/>
        <v>72.39513300000003</v>
      </c>
      <c r="I2024" s="2">
        <f t="array" ref="I2024">SUMPRODUCT(B2008:B2027, (ROW(B2008:B2027)-ROW(B2008)+1)) / (20*21/2)</f>
        <v>79.884751428571434</v>
      </c>
      <c r="J2024" s="2">
        <f t="shared" si="250"/>
        <v>78.790290863110826</v>
      </c>
      <c r="K2024" s="2">
        <f t="shared" si="244"/>
        <v>77.119854011467069</v>
      </c>
    </row>
    <row r="2025" spans="1:11" ht="13.5" x14ac:dyDescent="0.25">
      <c r="A2025" s="3">
        <v>44952</v>
      </c>
      <c r="B2025" s="2">
        <v>79.731999999999999</v>
      </c>
      <c r="C2025" s="2">
        <f t="shared" si="245"/>
        <v>-1.1461000000000041</v>
      </c>
      <c r="D2025" s="2">
        <f t="shared" si="246"/>
        <v>80.045919999999995</v>
      </c>
      <c r="E2025" s="2">
        <f t="shared" si="248"/>
        <v>80.09657</v>
      </c>
      <c r="F2025" s="2">
        <f t="shared" si="249"/>
        <v>78.731989999999982</v>
      </c>
      <c r="G2025" s="2">
        <f t="shared" si="243"/>
        <v>76.307637999999997</v>
      </c>
      <c r="H2025" s="2">
        <f t="shared" si="247"/>
        <v>72.472190500000011</v>
      </c>
      <c r="I2025" s="2">
        <f t="array" ref="I2025">SUMPRODUCT(B2009:B2028, (ROW(B2009:B2028)-ROW(B2009)+1)) / (20*21/2)</f>
        <v>80.009451428571438</v>
      </c>
      <c r="J2025" s="2">
        <f t="shared" si="250"/>
        <v>78.879977447576465</v>
      </c>
      <c r="K2025" s="2">
        <f t="shared" si="244"/>
        <v>77.222291109056584</v>
      </c>
    </row>
    <row r="2026" spans="1:11" ht="13.5" x14ac:dyDescent="0.25">
      <c r="A2026" s="3">
        <v>44953</v>
      </c>
      <c r="B2026" s="2">
        <v>79.731999999999999</v>
      </c>
      <c r="C2026" s="2">
        <f t="shared" si="245"/>
        <v>0</v>
      </c>
      <c r="D2026" s="2">
        <f t="shared" si="246"/>
        <v>79.796759999999992</v>
      </c>
      <c r="E2026" s="2">
        <f t="shared" si="248"/>
        <v>80.01352</v>
      </c>
      <c r="F2026" s="2">
        <f t="shared" si="249"/>
        <v>78.979079999999982</v>
      </c>
      <c r="G2026" s="2">
        <f t="shared" si="243"/>
        <v>76.400660000000002</v>
      </c>
      <c r="H2026" s="2">
        <f t="shared" si="247"/>
        <v>72.54924800000002</v>
      </c>
      <c r="I2026" s="2">
        <f t="array" ref="I2026">SUMPRODUCT(B2010:B2029, (ROW(B2010:B2029)-ROW(B2010)+1)) / (20*21/2)</f>
        <v>80.131978571428562</v>
      </c>
      <c r="J2026" s="2">
        <f t="shared" si="250"/>
        <v>78.961122452569185</v>
      </c>
      <c r="K2026" s="2">
        <f t="shared" si="244"/>
        <v>77.320711065564183</v>
      </c>
    </row>
    <row r="2027" spans="1:11" ht="13.5" x14ac:dyDescent="0.25">
      <c r="A2027" s="3">
        <v>44956</v>
      </c>
      <c r="B2027" s="2">
        <v>79.898099999999999</v>
      </c>
      <c r="C2027" s="2">
        <f t="shared" si="245"/>
        <v>0.16610000000000014</v>
      </c>
      <c r="D2027" s="2">
        <f t="shared" si="246"/>
        <v>79.994439999999997</v>
      </c>
      <c r="E2027" s="2">
        <f t="shared" si="248"/>
        <v>80.03013</v>
      </c>
      <c r="F2027" s="2">
        <f t="shared" si="249"/>
        <v>79.236549999999994</v>
      </c>
      <c r="G2027" s="2">
        <f t="shared" si="243"/>
        <v>76.497169999999997</v>
      </c>
      <c r="H2027" s="2">
        <f t="shared" si="247"/>
        <v>72.62356250000002</v>
      </c>
      <c r="I2027" s="2">
        <f t="array" ref="I2027">SUMPRODUCT(B2011:B2030, (ROW(B2011:B2030)-ROW(B2011)+1)) / (20*21/2)</f>
        <v>80.061101904761898</v>
      </c>
      <c r="J2027" s="2">
        <f t="shared" si="250"/>
        <v>79.050358409467364</v>
      </c>
      <c r="K2027" s="2">
        <f t="shared" si="244"/>
        <v>77.421785141424422</v>
      </c>
    </row>
    <row r="2028" spans="1:11" ht="13.5" x14ac:dyDescent="0.25">
      <c r="A2028" s="3">
        <v>44957</v>
      </c>
      <c r="B2028" s="2">
        <v>80.545900000000003</v>
      </c>
      <c r="C2028" s="2">
        <f t="shared" si="245"/>
        <v>0.64780000000000371</v>
      </c>
      <c r="D2028" s="2">
        <f t="shared" si="246"/>
        <v>80.157219999999995</v>
      </c>
      <c r="E2028" s="2">
        <f t="shared" si="248"/>
        <v>80.144749999999988</v>
      </c>
      <c r="F2028" s="2">
        <f t="shared" si="249"/>
        <v>79.525164999999987</v>
      </c>
      <c r="G2028" s="2">
        <f t="shared" si="243"/>
        <v>76.606968000000009</v>
      </c>
      <c r="H2028" s="2">
        <f t="shared" si="247"/>
        <v>72.693215000000023</v>
      </c>
      <c r="I2028" s="2">
        <f t="array" ref="I2028">SUMPRODUCT(B2012:B2031, (ROW(B2012:B2031)-ROW(B2012)+1)) / (20*21/2)</f>
        <v>80.115956190476197</v>
      </c>
      <c r="J2028" s="2">
        <f t="shared" si="250"/>
        <v>79.192790941899034</v>
      </c>
      <c r="K2028" s="2">
        <f t="shared" si="244"/>
        <v>77.544299449603855</v>
      </c>
    </row>
    <row r="2029" spans="1:11" ht="13.5" x14ac:dyDescent="0.25">
      <c r="A2029" s="3">
        <v>44958</v>
      </c>
      <c r="B2029" s="2">
        <v>80.811700000000002</v>
      </c>
      <c r="C2029" s="2">
        <f t="shared" si="245"/>
        <v>0.2657999999999987</v>
      </c>
      <c r="D2029" s="2">
        <f t="shared" si="246"/>
        <v>80.143940000000001</v>
      </c>
      <c r="E2029" s="2">
        <f t="shared" si="248"/>
        <v>80.165519999999987</v>
      </c>
      <c r="F2029" s="2">
        <f t="shared" si="249"/>
        <v>79.811704999999989</v>
      </c>
      <c r="G2029" s="2">
        <f t="shared" si="243"/>
        <v>76.73487200000001</v>
      </c>
      <c r="H2029" s="2">
        <f t="shared" si="247"/>
        <v>72.772097500000029</v>
      </c>
      <c r="I2029" s="2">
        <f t="array" ref="I2029">SUMPRODUCT(B2013:B2032, (ROW(B2013:B2032)-ROW(B2013)+1)) / (20*21/2)</f>
        <v>80.078268571428566</v>
      </c>
      <c r="J2029" s="2">
        <f t="shared" si="250"/>
        <v>79.346972756956262</v>
      </c>
      <c r="K2029" s="2">
        <f t="shared" si="244"/>
        <v>77.672432804521364</v>
      </c>
    </row>
    <row r="2030" spans="1:11" ht="13.5" x14ac:dyDescent="0.25">
      <c r="A2030" s="3">
        <v>44959</v>
      </c>
      <c r="B2030" s="2">
        <v>79.067499999999995</v>
      </c>
      <c r="C2030" s="2">
        <f t="shared" si="245"/>
        <v>-1.7442000000000064</v>
      </c>
      <c r="D2030" s="2">
        <f t="shared" si="246"/>
        <v>80.011040000000008</v>
      </c>
      <c r="E2030" s="2">
        <f t="shared" si="248"/>
        <v>80.028479999999988</v>
      </c>
      <c r="F2030" s="2">
        <f t="shared" si="249"/>
        <v>79.986529999999988</v>
      </c>
      <c r="G2030" s="2">
        <f t="shared" si="243"/>
        <v>76.829554000000016</v>
      </c>
      <c r="H2030" s="2">
        <f t="shared" si="247"/>
        <v>72.842656000000019</v>
      </c>
      <c r="I2030" s="2">
        <f t="array" ref="I2030">SUMPRODUCT(B2014:B2033, (ROW(B2014:B2033)-ROW(B2014)+1)) / (20*21/2)</f>
        <v>79.980859047619035</v>
      </c>
      <c r="J2030" s="2">
        <f t="shared" si="250"/>
        <v>79.320356303912803</v>
      </c>
      <c r="K2030" s="2">
        <f t="shared" si="244"/>
        <v>77.727141321991112</v>
      </c>
    </row>
    <row r="2031" spans="1:11" ht="13.5" x14ac:dyDescent="0.25">
      <c r="A2031" s="3">
        <v>44960</v>
      </c>
      <c r="B2031" s="2">
        <v>80.5625</v>
      </c>
      <c r="C2031" s="2">
        <f t="shared" si="245"/>
        <v>1.4950000000000045</v>
      </c>
      <c r="D2031" s="2">
        <f t="shared" si="246"/>
        <v>80.177140000000009</v>
      </c>
      <c r="E2031" s="2">
        <f t="shared" si="248"/>
        <v>79.986949999999993</v>
      </c>
      <c r="F2031" s="2">
        <f t="shared" si="249"/>
        <v>80.127719999999997</v>
      </c>
      <c r="G2031" s="2">
        <f t="shared" si="243"/>
        <v>76.945830000000015</v>
      </c>
      <c r="H2031" s="2">
        <f t="shared" si="247"/>
        <v>72.921880500000029</v>
      </c>
      <c r="I2031" s="2">
        <f t="array" ref="I2031">SUMPRODUCT(B2015:B2034, (ROW(B2015:B2034)-ROW(B2015)+1)) / (20*21/2)</f>
        <v>79.952267619047603</v>
      </c>
      <c r="J2031" s="2">
        <f t="shared" si="250"/>
        <v>79.438655703540164</v>
      </c>
      <c r="K2031" s="2">
        <f t="shared" si="244"/>
        <v>77.838331858383611</v>
      </c>
    </row>
    <row r="2032" spans="1:11" ht="13.5" x14ac:dyDescent="0.25">
      <c r="A2032" s="3">
        <v>44963</v>
      </c>
      <c r="B2032" s="2">
        <v>79.731999999999999</v>
      </c>
      <c r="C2032" s="2">
        <f t="shared" si="245"/>
        <v>-0.83050000000000068</v>
      </c>
      <c r="D2032" s="2">
        <f t="shared" si="246"/>
        <v>80.143920000000008</v>
      </c>
      <c r="E2032" s="2">
        <f t="shared" si="248"/>
        <v>80.069179999999989</v>
      </c>
      <c r="F2032" s="2">
        <f t="shared" si="249"/>
        <v>80.173399999999987</v>
      </c>
      <c r="G2032" s="2">
        <f t="shared" si="243"/>
        <v>77.032206000000002</v>
      </c>
      <c r="H2032" s="2">
        <f t="shared" si="247"/>
        <v>72.99695250000002</v>
      </c>
      <c r="I2032" s="2">
        <f t="array" ref="I2032">SUMPRODUCT(B2016:B2035, (ROW(B2016:B2035)-ROW(B2016)+1)) / (20*21/2)</f>
        <v>79.918969999999987</v>
      </c>
      <c r="J2032" s="2">
        <f t="shared" si="250"/>
        <v>79.466593255583945</v>
      </c>
      <c r="K2032" s="2">
        <f t="shared" si="244"/>
        <v>77.912593354133264</v>
      </c>
    </row>
    <row r="2033" spans="1:11" ht="13.5" x14ac:dyDescent="0.25">
      <c r="A2033" s="3">
        <v>44964</v>
      </c>
      <c r="B2033" s="2">
        <v>79.150599999999997</v>
      </c>
      <c r="C2033" s="2">
        <f t="shared" si="245"/>
        <v>-0.58140000000000214</v>
      </c>
      <c r="D2033" s="2">
        <f t="shared" si="246"/>
        <v>79.864859999999993</v>
      </c>
      <c r="E2033" s="2">
        <f t="shared" si="248"/>
        <v>80.011040000000008</v>
      </c>
      <c r="F2033" s="2">
        <f t="shared" si="249"/>
        <v>80.032209999999992</v>
      </c>
      <c r="G2033" s="2">
        <f t="shared" si="243"/>
        <v>77.120244</v>
      </c>
      <c r="H2033" s="2">
        <f t="shared" si="247"/>
        <v>73.069117500000033</v>
      </c>
      <c r="I2033" s="2">
        <f t="array" ref="I2033">SUMPRODUCT(B2017:B2036, (ROW(B2017:B2036)-ROW(B2017)+1)) / (20*21/2)</f>
        <v>79.823419047619041</v>
      </c>
      <c r="J2033" s="2">
        <f t="shared" si="250"/>
        <v>79.436498659814049</v>
      </c>
      <c r="K2033" s="2">
        <f t="shared" si="244"/>
        <v>77.961142634363341</v>
      </c>
    </row>
    <row r="2034" spans="1:11" ht="13.5" x14ac:dyDescent="0.25">
      <c r="A2034" s="3">
        <v>44965</v>
      </c>
      <c r="B2034" s="2">
        <v>79.731999999999999</v>
      </c>
      <c r="C2034" s="2">
        <f t="shared" si="245"/>
        <v>0.58140000000000214</v>
      </c>
      <c r="D2034" s="2">
        <f t="shared" si="246"/>
        <v>79.648920000000004</v>
      </c>
      <c r="E2034" s="2">
        <f t="shared" si="248"/>
        <v>79.896429999999981</v>
      </c>
      <c r="F2034" s="2">
        <f t="shared" si="249"/>
        <v>80.073324999999997</v>
      </c>
      <c r="G2034" s="2">
        <f t="shared" ref="G2034:G2097" si="251">AVERAGE(B1985:B2034)</f>
        <v>77.22157</v>
      </c>
      <c r="H2034" s="2">
        <f t="shared" si="247"/>
        <v>73.138234000000026</v>
      </c>
      <c r="I2034" s="2">
        <f t="array" ref="I2034">SUMPRODUCT(B2018:B2037, (ROW(B2018:B2037)-ROW(B2018)+1)) / (20*21/2)</f>
        <v>79.766190476190459</v>
      </c>
      <c r="J2034" s="2">
        <f t="shared" si="250"/>
        <v>79.464641644593655</v>
      </c>
      <c r="K2034" s="2">
        <f t="shared" si="244"/>
        <v>78.030588021251049</v>
      </c>
    </row>
    <row r="2035" spans="1:11" ht="13.5" x14ac:dyDescent="0.25">
      <c r="A2035" s="3">
        <v>44966</v>
      </c>
      <c r="B2035" s="2">
        <v>79.723699999999994</v>
      </c>
      <c r="C2035" s="2">
        <f t="shared" si="245"/>
        <v>-8.3000000000055252E-3</v>
      </c>
      <c r="D2035" s="2">
        <f t="shared" si="246"/>
        <v>79.780159999999995</v>
      </c>
      <c r="E2035" s="2">
        <f t="shared" si="248"/>
        <v>79.895599999999988</v>
      </c>
      <c r="F2035" s="2">
        <f t="shared" si="249"/>
        <v>79.996084999999994</v>
      </c>
      <c r="G2035" s="2">
        <f t="shared" si="251"/>
        <v>77.321070000000006</v>
      </c>
      <c r="H2035" s="2">
        <f t="shared" si="247"/>
        <v>73.207309000000009</v>
      </c>
      <c r="I2035" s="2">
        <f t="array" ref="I2035">SUMPRODUCT(B2019:B2038, (ROW(B2019:B2038)-ROW(B2019)+1)) / (20*21/2)</f>
        <v>79.750491904761901</v>
      </c>
      <c r="J2035" s="2">
        <f t="shared" si="250"/>
        <v>79.48931386891806</v>
      </c>
      <c r="K2035" s="2">
        <f t="shared" ref="K2035:K2098" si="252">$K$4*B2035+(1-$K$4)*K2034</f>
        <v>78.096984569437282</v>
      </c>
    </row>
    <row r="2036" spans="1:11" ht="13.5" x14ac:dyDescent="0.25">
      <c r="A2036" s="3">
        <v>44967</v>
      </c>
      <c r="B2036" s="2">
        <v>78.992800000000003</v>
      </c>
      <c r="C2036" s="2">
        <f t="shared" si="245"/>
        <v>-0.73089999999999122</v>
      </c>
      <c r="D2036" s="2">
        <f t="shared" si="246"/>
        <v>79.466219999999993</v>
      </c>
      <c r="E2036" s="2">
        <f t="shared" si="248"/>
        <v>79.821679999999986</v>
      </c>
      <c r="F2036" s="2">
        <f t="shared" si="249"/>
        <v>79.917599999999993</v>
      </c>
      <c r="G2036" s="2">
        <f t="shared" si="251"/>
        <v>77.405952000000013</v>
      </c>
      <c r="H2036" s="2">
        <f t="shared" si="247"/>
        <v>73.272729500000025</v>
      </c>
      <c r="I2036" s="2">
        <f t="array" ref="I2036">SUMPRODUCT(B2020:B2039, (ROW(B2020:B2039)-ROW(B2020)+1)) / (20*21/2)</f>
        <v>79.733210952380944</v>
      </c>
      <c r="J2036" s="2">
        <f t="shared" si="250"/>
        <v>79.442026833783004</v>
      </c>
      <c r="K2036" s="2">
        <f t="shared" si="252"/>
        <v>78.132114586322103</v>
      </c>
    </row>
    <row r="2037" spans="1:11" ht="13.5" x14ac:dyDescent="0.25">
      <c r="A2037" s="3">
        <v>44970</v>
      </c>
      <c r="B2037" s="2">
        <v>79.316699999999997</v>
      </c>
      <c r="C2037" s="2">
        <f t="shared" si="245"/>
        <v>0.32389999999999475</v>
      </c>
      <c r="D2037" s="2">
        <f t="shared" si="246"/>
        <v>79.383160000000004</v>
      </c>
      <c r="E2037" s="2">
        <f t="shared" si="248"/>
        <v>79.763540000000006</v>
      </c>
      <c r="F2037" s="2">
        <f t="shared" si="249"/>
        <v>79.896834999999996</v>
      </c>
      <c r="G2037" s="2">
        <f t="shared" si="251"/>
        <v>77.497311999999994</v>
      </c>
      <c r="H2037" s="2">
        <f t="shared" si="247"/>
        <v>73.339968000000013</v>
      </c>
      <c r="I2037" s="2">
        <f t="array" ref="I2037">SUMPRODUCT(B2021:B2040, (ROW(B2021:B2040)-ROW(B2021)+1)) / (20*21/2)</f>
        <v>79.746177619047614</v>
      </c>
      <c r="J2037" s="2">
        <f t="shared" si="250"/>
        <v>79.430090944851287</v>
      </c>
      <c r="K2037" s="2">
        <f t="shared" si="252"/>
        <v>78.178568916270265</v>
      </c>
    </row>
    <row r="2038" spans="1:11" ht="13.5" x14ac:dyDescent="0.25">
      <c r="A2038" s="3">
        <v>44971</v>
      </c>
      <c r="B2038" s="2">
        <v>79.731999999999999</v>
      </c>
      <c r="C2038" s="2">
        <f t="shared" si="245"/>
        <v>0.415300000000002</v>
      </c>
      <c r="D2038" s="2">
        <f t="shared" si="246"/>
        <v>79.499439999999979</v>
      </c>
      <c r="E2038" s="2">
        <f t="shared" si="248"/>
        <v>79.682149999999993</v>
      </c>
      <c r="F2038" s="2">
        <f t="shared" si="249"/>
        <v>79.913449999999983</v>
      </c>
      <c r="G2038" s="2">
        <f t="shared" si="251"/>
        <v>77.596977999999993</v>
      </c>
      <c r="H2038" s="2">
        <f t="shared" si="247"/>
        <v>73.409283000000002</v>
      </c>
      <c r="I2038" s="2">
        <f t="array" ref="I2038">SUMPRODUCT(B2022:B2041, (ROW(B2022:B2041)-ROW(B2022)+1)) / (20*21/2)</f>
        <v>79.671819999999983</v>
      </c>
      <c r="J2038" s="2">
        <f t="shared" si="250"/>
        <v>79.458844188198782</v>
      </c>
      <c r="K2038" s="2">
        <f t="shared" si="252"/>
        <v>78.23948778229888</v>
      </c>
    </row>
    <row r="2039" spans="1:11" ht="13.5" x14ac:dyDescent="0.25">
      <c r="A2039" s="3">
        <v>44972</v>
      </c>
      <c r="B2039" s="2">
        <v>79.731999999999999</v>
      </c>
      <c r="C2039" s="2">
        <f t="shared" si="245"/>
        <v>0</v>
      </c>
      <c r="D2039" s="2">
        <f t="shared" si="246"/>
        <v>79.499440000000007</v>
      </c>
      <c r="E2039" s="2">
        <f t="shared" si="248"/>
        <v>79.574179999999984</v>
      </c>
      <c r="F2039" s="2">
        <f t="shared" si="249"/>
        <v>79.86985</v>
      </c>
      <c r="G2039" s="2">
        <f t="shared" si="251"/>
        <v>77.696643999999992</v>
      </c>
      <c r="H2039" s="2">
        <f t="shared" si="247"/>
        <v>73.478796500000016</v>
      </c>
      <c r="I2039" s="2">
        <f t="array" ref="I2039">SUMPRODUCT(B2023:B2042, (ROW(B2023:B2042)-ROW(B2023)+1)) / (20*21/2)</f>
        <v>79.702273333333338</v>
      </c>
      <c r="J2039" s="2">
        <f t="shared" si="250"/>
        <v>79.48485902741794</v>
      </c>
      <c r="K2039" s="2">
        <f t="shared" si="252"/>
        <v>78.298017673189122</v>
      </c>
    </row>
    <row r="2040" spans="1:11" ht="13.5" x14ac:dyDescent="0.25">
      <c r="A2040" s="3">
        <v>44973</v>
      </c>
      <c r="B2040" s="2">
        <v>80.006</v>
      </c>
      <c r="C2040" s="2">
        <f t="shared" si="245"/>
        <v>0.27400000000000091</v>
      </c>
      <c r="D2040" s="2">
        <f t="shared" si="246"/>
        <v>79.555899999999994</v>
      </c>
      <c r="E2040" s="2">
        <f t="shared" si="248"/>
        <v>79.668029999999987</v>
      </c>
      <c r="F2040" s="2">
        <f t="shared" si="249"/>
        <v>79.848254999999995</v>
      </c>
      <c r="G2040" s="2">
        <f t="shared" si="251"/>
        <v>77.814745999999985</v>
      </c>
      <c r="H2040" s="2">
        <f t="shared" si="247"/>
        <v>73.550077000000016</v>
      </c>
      <c r="I2040" s="2">
        <f t="array" ref="I2040">SUMPRODUCT(B2024:B2043, (ROW(B2024:B2043)-ROW(B2024)+1)) / (20*21/2)</f>
        <v>79.765151428571443</v>
      </c>
      <c r="J2040" s="2">
        <f t="shared" si="250"/>
        <v>79.534491500997191</v>
      </c>
      <c r="K2040" s="2">
        <f t="shared" si="252"/>
        <v>78.364997372279745</v>
      </c>
    </row>
    <row r="2041" spans="1:11" ht="13.5" x14ac:dyDescent="0.25">
      <c r="A2041" s="3">
        <v>44974</v>
      </c>
      <c r="B2041" s="2">
        <v>79.067499999999995</v>
      </c>
      <c r="C2041" s="2">
        <f t="shared" si="245"/>
        <v>-0.93850000000000477</v>
      </c>
      <c r="D2041" s="2">
        <f t="shared" si="246"/>
        <v>79.570840000000004</v>
      </c>
      <c r="E2041" s="2">
        <f t="shared" si="248"/>
        <v>79.518529999999984</v>
      </c>
      <c r="F2041" s="2">
        <f t="shared" si="249"/>
        <v>79.752739999999989</v>
      </c>
      <c r="G2041" s="2">
        <f t="shared" si="251"/>
        <v>77.904443999999984</v>
      </c>
      <c r="H2041" s="2">
        <f t="shared" si="247"/>
        <v>73.616665000000026</v>
      </c>
      <c r="I2041" s="2">
        <f t="array" ref="I2041">SUMPRODUCT(B2025:B2044, (ROW(B2025:B2044)-ROW(B2025)+1)) / (20*21/2)</f>
        <v>79.754119523809521</v>
      </c>
      <c r="J2041" s="2">
        <f t="shared" si="250"/>
        <v>79.490016119949829</v>
      </c>
      <c r="K2041" s="2">
        <f t="shared" si="252"/>
        <v>78.392546494935431</v>
      </c>
    </row>
    <row r="2042" spans="1:11" ht="13.5" x14ac:dyDescent="0.25">
      <c r="A2042" s="3">
        <v>44977</v>
      </c>
      <c r="B2042" s="2">
        <v>80.072500000000005</v>
      </c>
      <c r="C2042" s="2">
        <f t="shared" si="245"/>
        <v>1.0050000000000097</v>
      </c>
      <c r="D2042" s="2">
        <f t="shared" si="246"/>
        <v>79.722000000000008</v>
      </c>
      <c r="E2042" s="2">
        <f t="shared" si="248"/>
        <v>79.552579999999992</v>
      </c>
      <c r="F2042" s="2">
        <f t="shared" si="249"/>
        <v>79.810880000000012</v>
      </c>
      <c r="G2042" s="2">
        <f t="shared" si="251"/>
        <v>78.024041999999994</v>
      </c>
      <c r="H2042" s="2">
        <f t="shared" si="247"/>
        <v>73.688079500000015</v>
      </c>
      <c r="I2042" s="2">
        <f t="array" ref="I2042">SUMPRODUCT(B2026:B2045, (ROW(B2026:B2045)-ROW(B2026)+1)) / (20*21/2)</f>
        <v>79.898830952380948</v>
      </c>
      <c r="J2042" s="2">
        <f t="shared" si="250"/>
        <v>79.545490775192704</v>
      </c>
      <c r="K2042" s="2">
        <f t="shared" si="252"/>
        <v>78.458427024545813</v>
      </c>
    </row>
    <row r="2043" spans="1:11" ht="13.5" x14ac:dyDescent="0.25">
      <c r="A2043" s="3">
        <v>44978</v>
      </c>
      <c r="B2043" s="2">
        <v>80.471100000000007</v>
      </c>
      <c r="C2043" s="2">
        <f t="shared" si="245"/>
        <v>0.39860000000000184</v>
      </c>
      <c r="D2043" s="2">
        <f t="shared" si="246"/>
        <v>79.869820000000004</v>
      </c>
      <c r="E2043" s="2">
        <f t="shared" si="248"/>
        <v>79.684629999999984</v>
      </c>
      <c r="F2043" s="2">
        <f t="shared" si="249"/>
        <v>79.847835000000003</v>
      </c>
      <c r="G2043" s="2">
        <f t="shared" si="251"/>
        <v>78.136828000000008</v>
      </c>
      <c r="H2043" s="2">
        <f t="shared" si="247"/>
        <v>73.75295100000001</v>
      </c>
      <c r="I2043" s="2">
        <f t="array" ref="I2043">SUMPRODUCT(B2027:B2046, (ROW(B2027:B2046)-ROW(B2027)+1)) / (20*21/2)</f>
        <v>80.114332857142841</v>
      </c>
      <c r="J2043" s="2">
        <f t="shared" si="250"/>
        <v>79.633644034698165</v>
      </c>
      <c r="K2043" s="2">
        <f t="shared" si="252"/>
        <v>78.537355376524417</v>
      </c>
    </row>
    <row r="2044" spans="1:11" ht="13.5" x14ac:dyDescent="0.25">
      <c r="A2044" s="3">
        <v>44979</v>
      </c>
      <c r="B2044" s="2">
        <v>79.731999999999999</v>
      </c>
      <c r="C2044" s="2">
        <f t="shared" si="245"/>
        <v>-0.73910000000000764</v>
      </c>
      <c r="D2044" s="2">
        <f t="shared" si="246"/>
        <v>79.869820000000004</v>
      </c>
      <c r="E2044" s="2">
        <f t="shared" si="248"/>
        <v>79.684629999999999</v>
      </c>
      <c r="F2044" s="2">
        <f t="shared" si="249"/>
        <v>79.79052999999999</v>
      </c>
      <c r="G2044" s="2">
        <f t="shared" si="251"/>
        <v>78.236493999999993</v>
      </c>
      <c r="H2044" s="2">
        <f t="shared" si="247"/>
        <v>73.816112000000018</v>
      </c>
      <c r="I2044" s="2">
        <f t="array" ref="I2044">SUMPRODUCT(B2028:B2047, (ROW(B2028:B2047)-ROW(B2028)+1)) / (20*21/2)</f>
        <v>80.315243333333328</v>
      </c>
      <c r="J2044" s="2">
        <f t="shared" si="250"/>
        <v>79.643011269488824</v>
      </c>
      <c r="K2044" s="2">
        <f t="shared" si="252"/>
        <v>78.584204185288172</v>
      </c>
    </row>
    <row r="2045" spans="1:11" ht="13.5" x14ac:dyDescent="0.25">
      <c r="A2045" s="3">
        <v>44980</v>
      </c>
      <c r="B2045" s="2">
        <v>81.31</v>
      </c>
      <c r="C2045" s="2">
        <f t="shared" si="245"/>
        <v>1.578000000000003</v>
      </c>
      <c r="D2045" s="2">
        <f t="shared" si="246"/>
        <v>80.130619999999993</v>
      </c>
      <c r="E2045" s="2">
        <f t="shared" si="248"/>
        <v>79.843259999999987</v>
      </c>
      <c r="F2045" s="2">
        <f t="shared" si="249"/>
        <v>79.869429999999994</v>
      </c>
      <c r="G2045" s="2">
        <f t="shared" si="251"/>
        <v>78.367720000000006</v>
      </c>
      <c r="H2045" s="2">
        <f t="shared" si="247"/>
        <v>73.887163000000001</v>
      </c>
      <c r="I2045" s="2">
        <f t="array" ref="I2045">SUMPRODUCT(B2029:B2048, (ROW(B2029:B2048)-ROW(B2029)+1)) / (20*21/2)</f>
        <v>80.505673333333334</v>
      </c>
      <c r="J2045" s="2">
        <f t="shared" si="250"/>
        <v>79.801772100966076</v>
      </c>
      <c r="K2045" s="2">
        <f t="shared" si="252"/>
        <v>78.691098138806282</v>
      </c>
    </row>
    <row r="2046" spans="1:11" ht="13.5" x14ac:dyDescent="0.25">
      <c r="A2046" s="3">
        <v>44981</v>
      </c>
      <c r="B2046" s="2">
        <v>82.132199999999997</v>
      </c>
      <c r="C2046" s="2">
        <f t="shared" si="245"/>
        <v>0.82219999999999516</v>
      </c>
      <c r="D2046" s="2">
        <f t="shared" si="246"/>
        <v>80.743560000000002</v>
      </c>
      <c r="E2046" s="2">
        <f t="shared" si="248"/>
        <v>80.157199999999989</v>
      </c>
      <c r="F2046" s="2">
        <f t="shared" si="249"/>
        <v>79.989439999999988</v>
      </c>
      <c r="G2046" s="2">
        <f t="shared" si="251"/>
        <v>78.515389999999996</v>
      </c>
      <c r="H2046" s="2">
        <f t="shared" si="247"/>
        <v>73.964349999999996</v>
      </c>
      <c r="I2046" s="2">
        <f t="array" ref="I2046">SUMPRODUCT(B2030:B2049, (ROW(B2030:B2049)-ROW(B2030)+1)) / (20*21/2)</f>
        <v>80.687917142857131</v>
      </c>
      <c r="J2046" s="2">
        <f t="shared" si="250"/>
        <v>80.023717615159796</v>
      </c>
      <c r="K2046" s="2">
        <f t="shared" si="252"/>
        <v>78.826043309833494</v>
      </c>
    </row>
    <row r="2047" spans="1:11" ht="13.5" x14ac:dyDescent="0.25">
      <c r="A2047" s="3">
        <v>44984</v>
      </c>
      <c r="B2047" s="2">
        <v>82.099000000000004</v>
      </c>
      <c r="C2047" s="2">
        <f t="shared" si="245"/>
        <v>-3.3199999999993679E-2</v>
      </c>
      <c r="D2047" s="2">
        <f t="shared" si="246"/>
        <v>81.148859999999999</v>
      </c>
      <c r="E2047" s="2">
        <f t="shared" si="248"/>
        <v>80.435430000000011</v>
      </c>
      <c r="F2047" s="2">
        <f t="shared" si="249"/>
        <v>80.099484999999987</v>
      </c>
      <c r="G2047" s="2">
        <f t="shared" si="251"/>
        <v>78.662396000000001</v>
      </c>
      <c r="H2047" s="2">
        <f t="shared" si="247"/>
        <v>74.041331000000014</v>
      </c>
      <c r="I2047" s="2">
        <f t="array" ref="I2047">SUMPRODUCT(B2031:B2050, (ROW(B2031:B2050)-ROW(B2031)+1)) / (20*21/2)</f>
        <v>80.837175238095227</v>
      </c>
      <c r="J2047" s="2">
        <f t="shared" si="250"/>
        <v>80.221363556573152</v>
      </c>
      <c r="K2047" s="2">
        <f t="shared" si="252"/>
        <v>78.954394552585129</v>
      </c>
    </row>
    <row r="2048" spans="1:11" ht="13.5" x14ac:dyDescent="0.25">
      <c r="A2048" s="3">
        <v>44985</v>
      </c>
      <c r="B2048" s="2">
        <v>82.099000000000004</v>
      </c>
      <c r="C2048" s="2">
        <f t="shared" si="245"/>
        <v>0</v>
      </c>
      <c r="D2048" s="2">
        <f t="shared" si="246"/>
        <v>81.474439999999987</v>
      </c>
      <c r="E2048" s="2">
        <f t="shared" si="248"/>
        <v>80.67213000000001</v>
      </c>
      <c r="F2048" s="2">
        <f t="shared" si="249"/>
        <v>80.17713999999998</v>
      </c>
      <c r="G2048" s="2">
        <f t="shared" si="251"/>
        <v>78.809402000000006</v>
      </c>
      <c r="H2048" s="2">
        <f t="shared" si="247"/>
        <v>74.116724000000005</v>
      </c>
      <c r="I2048" s="2">
        <f t="array" ref="I2048">SUMPRODUCT(B2032:B2051, (ROW(B2032:B2051)-ROW(B2032)+1)) / (20*21/2)</f>
        <v>80.973381904761908</v>
      </c>
      <c r="J2048" s="2">
        <f t="shared" si="250"/>
        <v>80.400186074994764</v>
      </c>
      <c r="K2048" s="2">
        <f t="shared" si="252"/>
        <v>79.077712413268074</v>
      </c>
    </row>
    <row r="2049" spans="1:11" ht="13.5" x14ac:dyDescent="0.25">
      <c r="A2049" s="3">
        <v>44986</v>
      </c>
      <c r="B2049" s="2">
        <v>82.090699999999998</v>
      </c>
      <c r="C2049" s="2">
        <f t="shared" si="245"/>
        <v>-8.3000000000055252E-3</v>
      </c>
      <c r="D2049" s="2">
        <f t="shared" si="246"/>
        <v>81.946179999999998</v>
      </c>
      <c r="E2049" s="2">
        <f t="shared" si="248"/>
        <v>80.908000000000001</v>
      </c>
      <c r="F2049" s="2">
        <f t="shared" si="249"/>
        <v>80.241089999999986</v>
      </c>
      <c r="G2049" s="2">
        <f t="shared" si="251"/>
        <v>78.95640800000001</v>
      </c>
      <c r="H2049" s="2">
        <f t="shared" si="247"/>
        <v>74.193663500000014</v>
      </c>
      <c r="I2049" s="2">
        <f t="array" ref="I2049">SUMPRODUCT(B2033:B2052, (ROW(B2033:B2052)-ROW(B2033)+1)) / (20*21/2)</f>
        <v>81.103656190476201</v>
      </c>
      <c r="J2049" s="2">
        <f t="shared" si="250"/>
        <v>80.561187401185748</v>
      </c>
      <c r="K2049" s="2">
        <f t="shared" si="252"/>
        <v>79.195868789218352</v>
      </c>
    </row>
    <row r="2050" spans="1:11" ht="13.5" x14ac:dyDescent="0.25">
      <c r="A2050" s="3">
        <v>44987</v>
      </c>
      <c r="B2050" s="2">
        <v>81.808300000000003</v>
      </c>
      <c r="C2050" s="2">
        <f t="shared" si="245"/>
        <v>-0.28239999999999554</v>
      </c>
      <c r="D2050" s="2">
        <f t="shared" si="246"/>
        <v>82.045839999999998</v>
      </c>
      <c r="E2050" s="2">
        <f t="shared" si="248"/>
        <v>81.08823000000001</v>
      </c>
      <c r="F2050" s="2">
        <f t="shared" si="249"/>
        <v>80.37812999999997</v>
      </c>
      <c r="G2050" s="2">
        <f t="shared" si="251"/>
        <v>79.098264000000015</v>
      </c>
      <c r="H2050" s="2">
        <f t="shared" si="247"/>
        <v>74.269389500000017</v>
      </c>
      <c r="I2050" s="2">
        <f t="array" ref="I2050">SUMPRODUCT(B2034:B2053, (ROW(B2034:B2053)-ROW(B2034)+1)) / (20*21/2)</f>
        <v>81.295233809523808</v>
      </c>
      <c r="J2050" s="2">
        <f t="shared" si="250"/>
        <v>80.679960029644249</v>
      </c>
      <c r="K2050" s="2">
        <f t="shared" si="252"/>
        <v>79.298317071994092</v>
      </c>
    </row>
    <row r="2051" spans="1:11" ht="13.5" x14ac:dyDescent="0.25">
      <c r="A2051" s="3">
        <v>44988</v>
      </c>
      <c r="B2051" s="2">
        <v>81.808300000000003</v>
      </c>
      <c r="C2051" s="2">
        <f t="shared" si="245"/>
        <v>0</v>
      </c>
      <c r="D2051" s="2">
        <f t="shared" si="246"/>
        <v>81.981059999999999</v>
      </c>
      <c r="E2051" s="2">
        <f t="shared" si="248"/>
        <v>81.362310000000008</v>
      </c>
      <c r="F2051" s="2">
        <f t="shared" si="249"/>
        <v>80.440419999999975</v>
      </c>
      <c r="G2051" s="2">
        <f t="shared" si="251"/>
        <v>79.240286000000026</v>
      </c>
      <c r="H2051" s="2">
        <f t="shared" si="247"/>
        <v>74.345115500000006</v>
      </c>
      <c r="I2051" s="2">
        <f t="array" ref="I2051">SUMPRODUCT(B2035:B2054, (ROW(B2035:B2054)-ROW(B2035)+1)) / (20*21/2)</f>
        <v>81.494329523809526</v>
      </c>
      <c r="J2051" s="2">
        <f t="shared" si="250"/>
        <v>80.78742097920194</v>
      </c>
      <c r="K2051" s="2">
        <f t="shared" si="252"/>
        <v>79.396747775053143</v>
      </c>
    </row>
    <row r="2052" spans="1:11" ht="13.5" x14ac:dyDescent="0.25">
      <c r="A2052" s="3">
        <v>44991</v>
      </c>
      <c r="B2052" s="2">
        <v>81.808300000000003</v>
      </c>
      <c r="C2052" s="2">
        <f t="shared" ref="C2052:C2115" si="253">B2052-B2051</f>
        <v>0</v>
      </c>
      <c r="D2052" s="2">
        <f t="shared" si="246"/>
        <v>81.922920000000005</v>
      </c>
      <c r="E2052" s="2">
        <f t="shared" si="248"/>
        <v>81.535890000000009</v>
      </c>
      <c r="F2052" s="2">
        <f t="shared" si="249"/>
        <v>80.544234999999972</v>
      </c>
      <c r="G2052" s="2">
        <f t="shared" si="251"/>
        <v>79.384800000000027</v>
      </c>
      <c r="H2052" s="2">
        <f t="shared" si="247"/>
        <v>74.414687500000014</v>
      </c>
      <c r="I2052" s="2">
        <f t="array" ref="I2052">SUMPRODUCT(B2036:B2055, (ROW(B2036:B2055)-ROW(B2036)+1)) / (20*21/2)</f>
        <v>81.701725238095236</v>
      </c>
      <c r="J2052" s="2">
        <f t="shared" si="250"/>
        <v>80.884647552611284</v>
      </c>
      <c r="K2052" s="2">
        <f t="shared" si="252"/>
        <v>79.491318450541257</v>
      </c>
    </row>
    <row r="2053" spans="1:11" ht="13.5" x14ac:dyDescent="0.25">
      <c r="A2053" s="3">
        <v>44992</v>
      </c>
      <c r="B2053" s="2">
        <v>82.555800000000005</v>
      </c>
      <c r="C2053" s="2">
        <f t="shared" si="253"/>
        <v>0.74750000000000227</v>
      </c>
      <c r="D2053" s="2">
        <f t="shared" si="246"/>
        <v>82.014280000000014</v>
      </c>
      <c r="E2053" s="2">
        <f t="shared" si="248"/>
        <v>81.74436</v>
      </c>
      <c r="F2053" s="2">
        <f t="shared" si="249"/>
        <v>80.714494999999971</v>
      </c>
      <c r="G2053" s="2">
        <f t="shared" si="251"/>
        <v>79.541108000000008</v>
      </c>
      <c r="H2053" s="2">
        <f t="shared" si="247"/>
        <v>74.48442350000002</v>
      </c>
      <c r="I2053" s="2">
        <f t="array" ref="I2053">SUMPRODUCT(B2037:B2056, (ROW(B2037:B2056)-ROW(B2037)+1)) / (20*21/2)</f>
        <v>81.893301428571434</v>
      </c>
      <c r="J2053" s="2">
        <f t="shared" si="250"/>
        <v>81.043804928553058</v>
      </c>
      <c r="K2053" s="2">
        <f t="shared" si="252"/>
        <v>79.61149419757885</v>
      </c>
    </row>
    <row r="2054" spans="1:11" ht="13.5" x14ac:dyDescent="0.25">
      <c r="A2054" s="3">
        <v>44993</v>
      </c>
      <c r="B2054" s="2">
        <v>82.805000000000007</v>
      </c>
      <c r="C2054" s="2">
        <f t="shared" si="253"/>
        <v>0.24920000000000186</v>
      </c>
      <c r="D2054" s="2">
        <f t="shared" ref="D2054:D2117" si="254">AVERAGE(B2050:B2054)</f>
        <v>82.157139999999998</v>
      </c>
      <c r="E2054" s="2">
        <f t="shared" si="248"/>
        <v>82.051660000000012</v>
      </c>
      <c r="F2054" s="2">
        <f t="shared" si="249"/>
        <v>80.868144999999984</v>
      </c>
      <c r="G2054" s="2">
        <f t="shared" si="251"/>
        <v>79.718844000000004</v>
      </c>
      <c r="H2054" s="2">
        <f t="shared" si="247"/>
        <v>74.55540550000002</v>
      </c>
      <c r="I2054" s="2">
        <f t="array" ref="I2054">SUMPRODUCT(B2038:B2057, (ROW(B2038:B2057)-ROW(B2038)+1)) / (20*21/2)</f>
        <v>82.065577619047602</v>
      </c>
      <c r="J2054" s="2">
        <f t="shared" si="250"/>
        <v>81.211537792500394</v>
      </c>
      <c r="K2054" s="2">
        <f t="shared" si="252"/>
        <v>79.736729719242433</v>
      </c>
    </row>
    <row r="2055" spans="1:11" ht="13.5" x14ac:dyDescent="0.25">
      <c r="A2055" s="3">
        <v>44994</v>
      </c>
      <c r="B2055" s="2">
        <v>83.0458</v>
      </c>
      <c r="C2055" s="2">
        <f t="shared" si="253"/>
        <v>0.24079999999999302</v>
      </c>
      <c r="D2055" s="2">
        <f t="shared" si="254"/>
        <v>82.404640000000001</v>
      </c>
      <c r="E2055" s="2">
        <f t="shared" si="248"/>
        <v>82.225239999999999</v>
      </c>
      <c r="F2055" s="2">
        <f t="shared" si="249"/>
        <v>81.03425</v>
      </c>
      <c r="G2055" s="2">
        <f t="shared" si="251"/>
        <v>79.885616000000013</v>
      </c>
      <c r="H2055" s="2">
        <f t="shared" si="247"/>
        <v>74.627988500000015</v>
      </c>
      <c r="I2055" s="2">
        <f t="array" ref="I2055">SUMPRODUCT(B2039:B2058, (ROW(B2039:B2058)-ROW(B2039)+1)) / (20*21/2)</f>
        <v>82.190039047619038</v>
      </c>
      <c r="J2055" s="2">
        <f t="shared" si="250"/>
        <v>81.386229431309872</v>
      </c>
      <c r="K2055" s="2">
        <f t="shared" si="252"/>
        <v>79.86649718123293</v>
      </c>
    </row>
    <row r="2056" spans="1:11" ht="13.5" x14ac:dyDescent="0.25">
      <c r="A2056" s="3">
        <v>44995</v>
      </c>
      <c r="B2056" s="2">
        <v>83.0458</v>
      </c>
      <c r="C2056" s="2">
        <f t="shared" si="253"/>
        <v>0</v>
      </c>
      <c r="D2056" s="2">
        <f t="shared" si="254"/>
        <v>82.652140000000003</v>
      </c>
      <c r="E2056" s="2">
        <f t="shared" si="248"/>
        <v>82.316599999999994</v>
      </c>
      <c r="F2056" s="2">
        <f t="shared" si="249"/>
        <v>81.236900000000006</v>
      </c>
      <c r="G2056" s="2">
        <f t="shared" si="251"/>
        <v>80.050728000000007</v>
      </c>
      <c r="H2056" s="2">
        <f t="shared" si="247"/>
        <v>74.700571500000009</v>
      </c>
      <c r="I2056" s="2">
        <f t="array" ref="I2056">SUMPRODUCT(B2040:B2059, (ROW(B2040:B2059)-ROW(B2040)+1)) / (20*21/2)</f>
        <v>82.331070952380941</v>
      </c>
      <c r="J2056" s="2">
        <f t="shared" si="250"/>
        <v>81.544283771185121</v>
      </c>
      <c r="K2056" s="2">
        <f t="shared" si="252"/>
        <v>79.991175723145375</v>
      </c>
    </row>
    <row r="2057" spans="1:11" ht="13.5" x14ac:dyDescent="0.25">
      <c r="A2057" s="3">
        <v>44998</v>
      </c>
      <c r="B2057" s="2">
        <v>83.0458</v>
      </c>
      <c r="C2057" s="2">
        <f t="shared" si="253"/>
        <v>0</v>
      </c>
      <c r="D2057" s="2">
        <f t="shared" si="254"/>
        <v>82.899640000000005</v>
      </c>
      <c r="E2057" s="2">
        <f t="shared" si="248"/>
        <v>82.411280000000005</v>
      </c>
      <c r="F2057" s="2">
        <f t="shared" si="249"/>
        <v>81.423355000000015</v>
      </c>
      <c r="G2057" s="2">
        <f t="shared" si="251"/>
        <v>80.216670000000008</v>
      </c>
      <c r="H2057" s="2">
        <f t="shared" si="247"/>
        <v>74.784986500000031</v>
      </c>
      <c r="I2057" s="2">
        <f t="array" ref="I2057">SUMPRODUCT(B2041:B2060, (ROW(B2041:B2060)-ROW(B2041)+1)) / (20*21/2)</f>
        <v>82.456283333333317</v>
      </c>
      <c r="J2057" s="2">
        <f t="shared" si="250"/>
        <v>81.687285316786529</v>
      </c>
      <c r="K2057" s="2">
        <f t="shared" si="252"/>
        <v>80.110964910473015</v>
      </c>
    </row>
    <row r="2058" spans="1:11" ht="13.5" x14ac:dyDescent="0.25">
      <c r="A2058" s="3">
        <v>44999</v>
      </c>
      <c r="B2058" s="2">
        <v>82.730199999999996</v>
      </c>
      <c r="C2058" s="2">
        <f t="shared" si="253"/>
        <v>-0.31560000000000343</v>
      </c>
      <c r="D2058" s="2">
        <f t="shared" si="254"/>
        <v>82.934519999999992</v>
      </c>
      <c r="E2058" s="2">
        <f t="shared" si="248"/>
        <v>82.474400000000003</v>
      </c>
      <c r="F2058" s="2">
        <f t="shared" si="249"/>
        <v>81.573265000000021</v>
      </c>
      <c r="G2058" s="2">
        <f t="shared" si="251"/>
        <v>80.375802000000007</v>
      </c>
      <c r="H2058" s="2">
        <f t="shared" ref="H2058:H2121" si="255">AVERAGE(B1859:B2058)</f>
        <v>74.866116500000032</v>
      </c>
      <c r="I2058" s="2">
        <f t="array" ref="I2058">SUMPRODUCT(B2042:B2061, (ROW(B2042:B2061)-ROW(B2042)+1)) / (20*21/2)</f>
        <v>82.566980952380945</v>
      </c>
      <c r="J2058" s="2">
        <f t="shared" si="250"/>
        <v>81.78661052471162</v>
      </c>
      <c r="K2058" s="2">
        <f t="shared" si="252"/>
        <v>80.213680012023104</v>
      </c>
    </row>
    <row r="2059" spans="1:11" ht="13.5" x14ac:dyDescent="0.25">
      <c r="A2059" s="3">
        <v>45000</v>
      </c>
      <c r="B2059" s="2">
        <v>83.054100000000005</v>
      </c>
      <c r="C2059" s="2">
        <f t="shared" si="253"/>
        <v>0.32390000000000896</v>
      </c>
      <c r="D2059" s="2">
        <f t="shared" si="254"/>
        <v>82.984340000000003</v>
      </c>
      <c r="E2059" s="2">
        <f t="shared" si="248"/>
        <v>82.570740000000001</v>
      </c>
      <c r="F2059" s="2">
        <f t="shared" si="249"/>
        <v>81.739370000000036</v>
      </c>
      <c r="G2059" s="2">
        <f t="shared" si="251"/>
        <v>80.535266000000007</v>
      </c>
      <c r="H2059" s="2">
        <f t="shared" si="255"/>
        <v>74.950573000000034</v>
      </c>
      <c r="I2059" s="2">
        <f t="array" ref="I2059">SUMPRODUCT(B2043:B2062, (ROW(B2043:B2062)-ROW(B2043)+1)) / (20*21/2)</f>
        <v>82.650790000000001</v>
      </c>
      <c r="J2059" s="2">
        <f t="shared" si="250"/>
        <v>81.907323808072405</v>
      </c>
      <c r="K2059" s="2">
        <f t="shared" si="252"/>
        <v>80.325069031159458</v>
      </c>
    </row>
    <row r="2060" spans="1:11" ht="13.5" x14ac:dyDescent="0.25">
      <c r="A2060" s="3">
        <v>45001</v>
      </c>
      <c r="B2060" s="2">
        <v>83.054100000000005</v>
      </c>
      <c r="C2060" s="2">
        <f t="shared" si="253"/>
        <v>0</v>
      </c>
      <c r="D2060" s="2">
        <f t="shared" si="254"/>
        <v>82.986000000000004</v>
      </c>
      <c r="E2060" s="2">
        <f t="shared" ref="E2060:E2123" si="256">AVERAGE(B2051:B2060)</f>
        <v>82.695319999999995</v>
      </c>
      <c r="F2060" s="2">
        <f t="shared" si="249"/>
        <v>81.891775000000024</v>
      </c>
      <c r="G2060" s="2">
        <f t="shared" si="251"/>
        <v>80.684927999999999</v>
      </c>
      <c r="H2060" s="2">
        <f t="shared" si="255"/>
        <v>75.036300000000026</v>
      </c>
      <c r="I2060" s="2">
        <f t="array" ref="I2060">SUMPRODUCT(B2044:B2063, (ROW(B2044:B2063)-ROW(B2044)+1)) / (20*21/2)</f>
        <v>82.752434285714287</v>
      </c>
      <c r="J2060" s="2">
        <f t="shared" si="250"/>
        <v>82.016540588255978</v>
      </c>
      <c r="K2060" s="2">
        <f t="shared" si="252"/>
        <v>80.432089853466934</v>
      </c>
    </row>
    <row r="2061" spans="1:11" ht="13.5" x14ac:dyDescent="0.25">
      <c r="A2061" s="3">
        <v>45002</v>
      </c>
      <c r="B2061" s="2">
        <v>83.054100000000005</v>
      </c>
      <c r="C2061" s="2">
        <f t="shared" si="253"/>
        <v>0</v>
      </c>
      <c r="D2061" s="2">
        <f t="shared" si="254"/>
        <v>82.987660000000005</v>
      </c>
      <c r="E2061" s="2">
        <f t="shared" si="256"/>
        <v>82.819900000000004</v>
      </c>
      <c r="F2061" s="2">
        <f t="shared" si="249"/>
        <v>82.091105000000027</v>
      </c>
      <c r="G2061" s="2">
        <f t="shared" si="251"/>
        <v>80.791235999999998</v>
      </c>
      <c r="H2061" s="2">
        <f t="shared" si="255"/>
        <v>75.121233000000018</v>
      </c>
      <c r="I2061" s="2">
        <f t="array" ref="I2061">SUMPRODUCT(B2045:B2064, (ROW(B2045:B2064)-ROW(B2045)+1)) / (20*21/2)</f>
        <v>82.844544285714278</v>
      </c>
      <c r="J2061" s="2">
        <f t="shared" si="250"/>
        <v>82.115355770326829</v>
      </c>
      <c r="K2061" s="2">
        <f t="shared" si="252"/>
        <v>80.534913780781963</v>
      </c>
    </row>
    <row r="2062" spans="1:11" ht="13.5" x14ac:dyDescent="0.25">
      <c r="A2062" s="3">
        <v>45006</v>
      </c>
      <c r="B2062" s="2">
        <v>82.971100000000007</v>
      </c>
      <c r="C2062" s="2">
        <f t="shared" si="253"/>
        <v>-8.2999999999998408E-2</v>
      </c>
      <c r="D2062" s="2">
        <f t="shared" si="254"/>
        <v>82.97272000000001</v>
      </c>
      <c r="E2062" s="2">
        <f t="shared" si="256"/>
        <v>82.936180000000007</v>
      </c>
      <c r="F2062" s="2">
        <f t="shared" si="249"/>
        <v>82.23603500000003</v>
      </c>
      <c r="G2062" s="2">
        <f t="shared" si="251"/>
        <v>80.874290000000016</v>
      </c>
      <c r="H2062" s="2">
        <f t="shared" si="255"/>
        <v>75.197889500000016</v>
      </c>
      <c r="I2062" s="2">
        <f t="array" ref="I2062">SUMPRODUCT(B2046:B2065, (ROW(B2046:B2065)-ROW(B2046)+1)) / (20*21/2)</f>
        <v>82.852221904761905</v>
      </c>
      <c r="J2062" s="2">
        <f t="shared" si="250"/>
        <v>82.196855220771894</v>
      </c>
      <c r="K2062" s="2">
        <f t="shared" si="252"/>
        <v>80.630450495261101</v>
      </c>
    </row>
    <row r="2063" spans="1:11" ht="13.5" x14ac:dyDescent="0.25">
      <c r="A2063" s="3">
        <v>45007</v>
      </c>
      <c r="B2063" s="2">
        <v>83.303299999999993</v>
      </c>
      <c r="C2063" s="2">
        <f t="shared" si="253"/>
        <v>0.33219999999998606</v>
      </c>
      <c r="D2063" s="2">
        <f t="shared" si="254"/>
        <v>83.087340000000012</v>
      </c>
      <c r="E2063" s="2">
        <f t="shared" si="256"/>
        <v>83.010930000000002</v>
      </c>
      <c r="F2063" s="2">
        <f t="shared" si="249"/>
        <v>82.377645000000015</v>
      </c>
      <c r="G2063" s="2">
        <f t="shared" si="251"/>
        <v>80.900868000000003</v>
      </c>
      <c r="H2063" s="2">
        <f t="shared" si="255"/>
        <v>75.275889500000019</v>
      </c>
      <c r="I2063" s="2">
        <f t="array" ref="I2063">SUMPRODUCT(B2047:B2066, (ROW(B2047:B2066)-ROW(B2047)+1)) / (20*21/2)</f>
        <v>82.853571428571428</v>
      </c>
      <c r="J2063" s="2">
        <f t="shared" si="250"/>
        <v>82.302230914031711</v>
      </c>
      <c r="K2063" s="2">
        <f t="shared" si="252"/>
        <v>80.735268122897921</v>
      </c>
    </row>
    <row r="2064" spans="1:11" ht="13.5" x14ac:dyDescent="0.25">
      <c r="A2064" s="3">
        <v>45008</v>
      </c>
      <c r="B2064" s="2">
        <v>83.344800000000006</v>
      </c>
      <c r="C2064" s="2">
        <f t="shared" si="253"/>
        <v>4.1500000000013415E-2</v>
      </c>
      <c r="D2064" s="2">
        <f t="shared" si="254"/>
        <v>83.145480000000006</v>
      </c>
      <c r="E2064" s="2">
        <f t="shared" si="256"/>
        <v>83.064909999999998</v>
      </c>
      <c r="F2064" s="2">
        <f t="shared" si="249"/>
        <v>82.558285000000026</v>
      </c>
      <c r="G2064" s="2">
        <f t="shared" si="251"/>
        <v>80.989570000000015</v>
      </c>
      <c r="H2064" s="2">
        <f t="shared" si="255"/>
        <v>75.359099500000013</v>
      </c>
      <c r="I2064" s="2">
        <f t="array" ref="I2064">SUMPRODUCT(B2048:B2067, (ROW(B2048:B2067)-ROW(B2048)+1)) / (20*21/2)</f>
        <v>82.852508095238107</v>
      </c>
      <c r="J2064" s="2">
        <f t="shared" si="250"/>
        <v>82.401523207933451</v>
      </c>
      <c r="K2064" s="2">
        <f t="shared" si="252"/>
        <v>80.837602706313689</v>
      </c>
    </row>
    <row r="2065" spans="1:11" ht="13.5" x14ac:dyDescent="0.25">
      <c r="A2065" s="3">
        <v>45009</v>
      </c>
      <c r="B2065" s="2">
        <v>82.638900000000007</v>
      </c>
      <c r="C2065" s="2">
        <f t="shared" si="253"/>
        <v>-0.70589999999999975</v>
      </c>
      <c r="D2065" s="2">
        <f t="shared" si="254"/>
        <v>83.062440000000009</v>
      </c>
      <c r="E2065" s="2">
        <f t="shared" si="256"/>
        <v>83.02422</v>
      </c>
      <c r="F2065" s="2">
        <f t="shared" si="249"/>
        <v>82.624730000000014</v>
      </c>
      <c r="G2065" s="2">
        <f t="shared" si="251"/>
        <v>81.016978000000009</v>
      </c>
      <c r="H2065" s="2">
        <f t="shared" si="255"/>
        <v>75.436834500000018</v>
      </c>
      <c r="I2065" s="2">
        <f t="array" ref="I2065">SUMPRODUCT(B2049:B2068, (ROW(B2049:B2068)-ROW(B2049)+1)) / (20*21/2)</f>
        <v>82.848873809523809</v>
      </c>
      <c r="J2065" s="2">
        <f t="shared" si="250"/>
        <v>82.424130521463596</v>
      </c>
      <c r="K2065" s="2">
        <f t="shared" si="252"/>
        <v>80.908241815870028</v>
      </c>
    </row>
    <row r="2066" spans="1:11" ht="13.5" x14ac:dyDescent="0.25">
      <c r="A2066" s="3">
        <v>45012</v>
      </c>
      <c r="B2066" s="2">
        <v>82.638900000000007</v>
      </c>
      <c r="C2066" s="2">
        <f t="shared" si="253"/>
        <v>0</v>
      </c>
      <c r="D2066" s="2">
        <f t="shared" si="254"/>
        <v>82.979400000000012</v>
      </c>
      <c r="E2066" s="2">
        <f t="shared" si="256"/>
        <v>82.983530000000002</v>
      </c>
      <c r="F2066" s="2">
        <f t="shared" si="249"/>
        <v>82.650064999999998</v>
      </c>
      <c r="G2066" s="2">
        <f t="shared" si="251"/>
        <v>81.058506000000008</v>
      </c>
      <c r="H2066" s="2">
        <f t="shared" si="255"/>
        <v>75.520446000000035</v>
      </c>
      <c r="I2066" s="2">
        <f t="array" ref="I2066">SUMPRODUCT(B2050:B2069, (ROW(B2050:B2069)-ROW(B2050)+1)) / (20*21/2)</f>
        <v>82.84266857142859</v>
      </c>
      <c r="J2066" s="2">
        <f t="shared" si="250"/>
        <v>82.44458475751469</v>
      </c>
      <c r="K2066" s="2">
        <f t="shared" si="252"/>
        <v>80.97611076426729</v>
      </c>
    </row>
    <row r="2067" spans="1:11" ht="13.5" x14ac:dyDescent="0.25">
      <c r="A2067" s="3">
        <v>45013</v>
      </c>
      <c r="B2067" s="2">
        <v>82.638900000000007</v>
      </c>
      <c r="C2067" s="2">
        <f t="shared" si="253"/>
        <v>0</v>
      </c>
      <c r="D2067" s="2">
        <f t="shared" si="254"/>
        <v>82.912959999999998</v>
      </c>
      <c r="E2067" s="2">
        <f t="shared" si="256"/>
        <v>82.942840000000018</v>
      </c>
      <c r="F2067" s="2">
        <f t="shared" si="249"/>
        <v>82.677059999999997</v>
      </c>
      <c r="G2067" s="2">
        <f t="shared" si="251"/>
        <v>81.116643999999994</v>
      </c>
      <c r="H2067" s="2">
        <f t="shared" si="255"/>
        <v>75.598538500000018</v>
      </c>
      <c r="I2067" s="2">
        <f t="array" ref="I2067">SUMPRODUCT(B2051:B2070, (ROW(B2051:B2070)-ROW(B2051)+1)) / (20*21/2)</f>
        <v>82.865490952380966</v>
      </c>
      <c r="J2067" s="2">
        <f t="shared" si="250"/>
        <v>82.463090971084725</v>
      </c>
      <c r="K2067" s="2">
        <f t="shared" si="252"/>
        <v>81.041318185276424</v>
      </c>
    </row>
    <row r="2068" spans="1:11" ht="13.5" x14ac:dyDescent="0.25">
      <c r="A2068" s="3">
        <v>45014</v>
      </c>
      <c r="B2068" s="2">
        <v>82.638900000000007</v>
      </c>
      <c r="C2068" s="2">
        <f t="shared" si="253"/>
        <v>0</v>
      </c>
      <c r="D2068" s="2">
        <f t="shared" si="254"/>
        <v>82.780079999999998</v>
      </c>
      <c r="E2068" s="2">
        <f t="shared" si="256"/>
        <v>82.933710000000019</v>
      </c>
      <c r="F2068" s="2">
        <f t="shared" ref="F2068:F2131" si="257">AVERAGE(B2049:B2068)</f>
        <v>82.704054999999997</v>
      </c>
      <c r="G2068" s="2">
        <f t="shared" si="251"/>
        <v>81.181427999999983</v>
      </c>
      <c r="H2068" s="2">
        <f t="shared" si="255"/>
        <v>75.678219000000027</v>
      </c>
      <c r="I2068" s="2">
        <f t="array" ref="I2068">SUMPRODUCT(B2052:B2071, (ROW(B2052:B2071)-ROW(B2052)+1)) / (20*21/2)</f>
        <v>82.882776190476193</v>
      </c>
      <c r="J2068" s="2">
        <f t="shared" si="250"/>
        <v>82.479834688124285</v>
      </c>
      <c r="K2068" s="2">
        <f t="shared" si="252"/>
        <v>81.10396845252049</v>
      </c>
    </row>
    <row r="2069" spans="1:11" ht="13.5" x14ac:dyDescent="0.25">
      <c r="A2069" s="3">
        <v>45015</v>
      </c>
      <c r="B2069" s="2">
        <v>82.638900000000007</v>
      </c>
      <c r="C2069" s="2">
        <f t="shared" si="253"/>
        <v>0</v>
      </c>
      <c r="D2069" s="2">
        <f t="shared" si="254"/>
        <v>82.638900000000007</v>
      </c>
      <c r="E2069" s="2">
        <f t="shared" si="256"/>
        <v>82.892190000000014</v>
      </c>
      <c r="F2069" s="2">
        <f t="shared" si="257"/>
        <v>82.731464999999986</v>
      </c>
      <c r="G2069" s="2">
        <f t="shared" si="251"/>
        <v>81.222125999999989</v>
      </c>
      <c r="H2069" s="2">
        <f t="shared" si="255"/>
        <v>75.756708500000016</v>
      </c>
      <c r="I2069" s="2">
        <f t="array" ref="I2069">SUMPRODUCT(B2053:B2072, (ROW(B2053:B2072)-ROW(B2053)+1)) / (20*21/2)</f>
        <v>82.894524285714283</v>
      </c>
      <c r="J2069" s="2">
        <f t="shared" ref="J2069:J2132" si="258">$J$4*B2069+J2068*(1-$J$4)</f>
        <v>82.494983765445781</v>
      </c>
      <c r="K2069" s="2">
        <f t="shared" si="252"/>
        <v>81.164161846539301</v>
      </c>
    </row>
    <row r="2070" spans="1:11" ht="13.5" x14ac:dyDescent="0.25">
      <c r="A2070" s="3">
        <v>45016</v>
      </c>
      <c r="B2070" s="2">
        <v>82.971100000000007</v>
      </c>
      <c r="C2070" s="2">
        <f t="shared" si="253"/>
        <v>0.33220000000000027</v>
      </c>
      <c r="D2070" s="2">
        <f t="shared" si="254"/>
        <v>82.705340000000007</v>
      </c>
      <c r="E2070" s="2">
        <f t="shared" si="256"/>
        <v>82.883890000000022</v>
      </c>
      <c r="F2070" s="2">
        <f t="shared" si="257"/>
        <v>82.78960499999998</v>
      </c>
      <c r="G2070" s="2">
        <f t="shared" si="251"/>
        <v>81.272790000000001</v>
      </c>
      <c r="H2070" s="2">
        <f t="shared" si="255"/>
        <v>75.836144500000032</v>
      </c>
      <c r="I2070" s="2">
        <f t="array" ref="I2070">SUMPRODUCT(B2054:B2073, (ROW(B2054:B2073)-ROW(B2054)+1)) / (20*21/2)</f>
        <v>82.900735238095237</v>
      </c>
      <c r="J2070" s="2">
        <f t="shared" si="258"/>
        <v>82.540328168736664</v>
      </c>
      <c r="K2070" s="2">
        <f t="shared" si="252"/>
        <v>81.23502216628286</v>
      </c>
    </row>
    <row r="2071" spans="1:11" ht="13.5" x14ac:dyDescent="0.25">
      <c r="A2071" s="3">
        <v>45019</v>
      </c>
      <c r="B2071" s="2">
        <v>82.971100000000007</v>
      </c>
      <c r="C2071" s="2">
        <f t="shared" si="253"/>
        <v>0</v>
      </c>
      <c r="D2071" s="2">
        <f t="shared" si="254"/>
        <v>82.771780000000007</v>
      </c>
      <c r="E2071" s="2">
        <f t="shared" si="256"/>
        <v>82.875590000000017</v>
      </c>
      <c r="F2071" s="2">
        <f t="shared" si="257"/>
        <v>82.847744999999989</v>
      </c>
      <c r="G2071" s="2">
        <f t="shared" si="251"/>
        <v>81.312656000000004</v>
      </c>
      <c r="H2071" s="2">
        <f t="shared" si="255"/>
        <v>75.915699500000031</v>
      </c>
      <c r="I2071" s="2">
        <f t="array" ref="I2071">SUMPRODUCT(B2055:B2074, (ROW(B2055:B2074)-ROW(B2055)+1)) / (20*21/2)</f>
        <v>83.069492380952383</v>
      </c>
      <c r="J2071" s="2">
        <f t="shared" si="258"/>
        <v>82.581354057428413</v>
      </c>
      <c r="K2071" s="2">
        <f t="shared" si="252"/>
        <v>81.303103649958047</v>
      </c>
    </row>
    <row r="2072" spans="1:11" ht="13.5" x14ac:dyDescent="0.25">
      <c r="A2072" s="3">
        <v>45020</v>
      </c>
      <c r="B2072" s="2">
        <v>82.971100000000007</v>
      </c>
      <c r="C2072" s="2">
        <f t="shared" si="253"/>
        <v>0</v>
      </c>
      <c r="D2072" s="2">
        <f t="shared" si="254"/>
        <v>82.838220000000007</v>
      </c>
      <c r="E2072" s="2">
        <f t="shared" si="256"/>
        <v>82.875590000000003</v>
      </c>
      <c r="F2072" s="2">
        <f t="shared" si="257"/>
        <v>82.905884999999984</v>
      </c>
      <c r="G2072" s="2">
        <f t="shared" si="251"/>
        <v>81.393884</v>
      </c>
      <c r="H2072" s="2">
        <f t="shared" si="255"/>
        <v>75.995175000000032</v>
      </c>
      <c r="I2072" s="2">
        <f t="array" ref="I2072">SUMPRODUCT(B2056:B2075, (ROW(B2056:B2075)-ROW(B2056)+1)) / (20*21/2)</f>
        <v>83.152508571428569</v>
      </c>
      <c r="J2072" s="2">
        <f t="shared" si="258"/>
        <v>82.618472718625711</v>
      </c>
      <c r="K2072" s="2">
        <f t="shared" si="252"/>
        <v>81.368515271528324</v>
      </c>
    </row>
    <row r="2073" spans="1:11" ht="13.5" x14ac:dyDescent="0.25">
      <c r="A2073" s="3">
        <v>45021</v>
      </c>
      <c r="B2073" s="2">
        <v>82.971100000000007</v>
      </c>
      <c r="C2073" s="2">
        <f t="shared" si="253"/>
        <v>0</v>
      </c>
      <c r="D2073" s="2">
        <f t="shared" si="254"/>
        <v>82.904660000000007</v>
      </c>
      <c r="E2073" s="2">
        <f t="shared" si="256"/>
        <v>82.842369999999988</v>
      </c>
      <c r="F2073" s="2">
        <f t="shared" si="257"/>
        <v>82.926649999999981</v>
      </c>
      <c r="G2073" s="2">
        <f t="shared" si="251"/>
        <v>81.458666000000008</v>
      </c>
      <c r="H2073" s="2">
        <f t="shared" si="255"/>
        <v>76.078621000000027</v>
      </c>
      <c r="I2073" s="2">
        <f t="array" ref="I2073">SUMPRODUCT(B2057:B2076, (ROW(B2057:B2076)-ROW(B2057)+1)) / (20*21/2)</f>
        <v>83.143690476190486</v>
      </c>
      <c r="J2073" s="2">
        <f t="shared" si="258"/>
        <v>82.652056269232787</v>
      </c>
      <c r="K2073" s="2">
        <f t="shared" si="252"/>
        <v>81.431361731468385</v>
      </c>
    </row>
    <row r="2074" spans="1:11" ht="13.5" x14ac:dyDescent="0.25">
      <c r="A2074" s="3">
        <v>45022</v>
      </c>
      <c r="B2074" s="2">
        <v>84.698599999999999</v>
      </c>
      <c r="C2074" s="2">
        <f t="shared" si="253"/>
        <v>1.727499999999992</v>
      </c>
      <c r="D2074" s="2">
        <f t="shared" si="254"/>
        <v>83.316600000000008</v>
      </c>
      <c r="E2074" s="2">
        <f t="shared" si="256"/>
        <v>82.977749999999986</v>
      </c>
      <c r="F2074" s="2">
        <f t="shared" si="257"/>
        <v>83.021329999999992</v>
      </c>
      <c r="G2074" s="2">
        <f t="shared" si="251"/>
        <v>81.535075999999989</v>
      </c>
      <c r="H2074" s="2">
        <f t="shared" si="255"/>
        <v>76.159931000000029</v>
      </c>
      <c r="I2074" s="2">
        <f t="array" ref="I2074">SUMPRODUCT(B2058:B2077, (ROW(B2058:B2077)-ROW(B2058)+1)) / (20*21/2)</f>
        <v>83.456370952380965</v>
      </c>
      <c r="J2074" s="2">
        <f t="shared" si="258"/>
        <v>82.84696519597253</v>
      </c>
      <c r="K2074" s="2">
        <f t="shared" si="252"/>
        <v>81.559488722391194</v>
      </c>
    </row>
    <row r="2075" spans="1:11" ht="13.5" x14ac:dyDescent="0.25">
      <c r="A2075" s="3">
        <v>45023</v>
      </c>
      <c r="B2075" s="2">
        <v>83.893000000000001</v>
      </c>
      <c r="C2075" s="2">
        <f t="shared" si="253"/>
        <v>-0.80559999999999832</v>
      </c>
      <c r="D2075" s="2">
        <f t="shared" si="254"/>
        <v>83.500979999999998</v>
      </c>
      <c r="E2075" s="2">
        <f t="shared" si="256"/>
        <v>83.103160000000003</v>
      </c>
      <c r="F2075" s="2">
        <f t="shared" si="257"/>
        <v>83.063689999999994</v>
      </c>
      <c r="G2075" s="2">
        <f t="shared" si="251"/>
        <v>81.618295999999987</v>
      </c>
      <c r="H2075" s="2">
        <f t="shared" si="255"/>
        <v>76.237213000000025</v>
      </c>
      <c r="I2075" s="2">
        <f t="array" ref="I2075">SUMPRODUCT(B2059:B2078, (ROW(B2059:B2078)-ROW(B2059)+1)) / (20*21/2)</f>
        <v>83.709054761904781</v>
      </c>
      <c r="J2075" s="2">
        <f t="shared" si="258"/>
        <v>82.946587558260859</v>
      </c>
      <c r="K2075" s="2">
        <f t="shared" si="252"/>
        <v>81.650998968571926</v>
      </c>
    </row>
    <row r="2076" spans="1:11" ht="13.5" x14ac:dyDescent="0.25">
      <c r="A2076" s="3">
        <v>45026</v>
      </c>
      <c r="B2076" s="2">
        <v>82.971100000000007</v>
      </c>
      <c r="C2076" s="2">
        <f t="shared" si="253"/>
        <v>-0.92189999999999372</v>
      </c>
      <c r="D2076" s="2">
        <f t="shared" si="254"/>
        <v>83.500979999999998</v>
      </c>
      <c r="E2076" s="2">
        <f t="shared" si="256"/>
        <v>83.136380000000003</v>
      </c>
      <c r="F2076" s="2">
        <f t="shared" si="257"/>
        <v>83.059955000000002</v>
      </c>
      <c r="G2076" s="2">
        <f t="shared" si="251"/>
        <v>81.683077999999981</v>
      </c>
      <c r="H2076" s="2">
        <f t="shared" si="255"/>
        <v>76.319852000000026</v>
      </c>
      <c r="I2076" s="2">
        <f t="array" ref="I2076">SUMPRODUCT(B2060:B2079, (ROW(B2060:B2079)-ROW(B2060)+1)) / (20*21/2)</f>
        <v>83.915110952380957</v>
      </c>
      <c r="J2076" s="2">
        <f t="shared" si="258"/>
        <v>82.948922076521725</v>
      </c>
      <c r="K2076" s="2">
        <f t="shared" si="252"/>
        <v>81.702767636471066</v>
      </c>
    </row>
    <row r="2077" spans="1:11" ht="13.5" x14ac:dyDescent="0.25">
      <c r="A2077" s="3">
        <v>45027</v>
      </c>
      <c r="B2077" s="2">
        <v>86.343100000000007</v>
      </c>
      <c r="C2077" s="2">
        <f t="shared" si="253"/>
        <v>3.3719999999999999</v>
      </c>
      <c r="D2077" s="2">
        <f t="shared" si="254"/>
        <v>84.175380000000004</v>
      </c>
      <c r="E2077" s="2">
        <f t="shared" si="256"/>
        <v>83.506799999999998</v>
      </c>
      <c r="F2077" s="2">
        <f t="shared" si="257"/>
        <v>83.224820000000008</v>
      </c>
      <c r="G2077" s="2">
        <f t="shared" si="251"/>
        <v>81.811977999999996</v>
      </c>
      <c r="H2077" s="2">
        <f t="shared" si="255"/>
        <v>76.415198500000031</v>
      </c>
      <c r="I2077" s="2">
        <f t="array" ref="I2077">SUMPRODUCT(B2061:B2080, (ROW(B2061:B2080)-ROW(B2061)+1)) / (20*21/2)</f>
        <v>84.105339999999998</v>
      </c>
      <c r="J2077" s="2">
        <f t="shared" si="258"/>
        <v>83.272177116853001</v>
      </c>
      <c r="K2077" s="2">
        <f t="shared" si="252"/>
        <v>81.884741454648676</v>
      </c>
    </row>
    <row r="2078" spans="1:11" ht="13.5" x14ac:dyDescent="0.25">
      <c r="A2078" s="3">
        <v>45028</v>
      </c>
      <c r="B2078" s="2">
        <v>85.878</v>
      </c>
      <c r="C2078" s="2">
        <f t="shared" si="253"/>
        <v>-0.46510000000000673</v>
      </c>
      <c r="D2078" s="2">
        <f t="shared" si="254"/>
        <v>84.75676</v>
      </c>
      <c r="E2078" s="2">
        <f t="shared" si="256"/>
        <v>83.83071000000001</v>
      </c>
      <c r="F2078" s="2">
        <f t="shared" si="257"/>
        <v>83.382210000000015</v>
      </c>
      <c r="G2078" s="2">
        <f t="shared" si="251"/>
        <v>81.91861999999999</v>
      </c>
      <c r="H2078" s="2">
        <f t="shared" si="255"/>
        <v>76.508302500000042</v>
      </c>
      <c r="I2078" s="2">
        <f t="array" ref="I2078">SUMPRODUCT(B2062:B2081, (ROW(B2062:B2081)-ROW(B2062)+1)) / (20*21/2)</f>
        <v>84.256216190476181</v>
      </c>
      <c r="J2078" s="2">
        <f t="shared" si="258"/>
        <v>83.52035072477176</v>
      </c>
      <c r="K2078" s="2">
        <f t="shared" si="252"/>
        <v>82.041339828976177</v>
      </c>
    </row>
    <row r="2079" spans="1:11" ht="13.5" x14ac:dyDescent="0.25">
      <c r="A2079" s="3">
        <v>45029</v>
      </c>
      <c r="B2079" s="2">
        <v>85.5458</v>
      </c>
      <c r="C2079" s="2">
        <f t="shared" si="253"/>
        <v>-0.33220000000000027</v>
      </c>
      <c r="D2079" s="2">
        <f t="shared" si="254"/>
        <v>84.926199999999994</v>
      </c>
      <c r="E2079" s="2">
        <f t="shared" si="256"/>
        <v>84.121400000000008</v>
      </c>
      <c r="F2079" s="2">
        <f t="shared" si="257"/>
        <v>83.506795000000011</v>
      </c>
      <c r="G2079" s="2">
        <f t="shared" si="251"/>
        <v>82.01330200000001</v>
      </c>
      <c r="H2079" s="2">
        <f t="shared" si="255"/>
        <v>76.601738500000039</v>
      </c>
      <c r="I2079" s="2">
        <f t="array" ref="I2079">SUMPRODUCT(B2063:B2082, (ROW(B2063:B2082)-ROW(B2063)+1)) / (20*21/2)</f>
        <v>84.35014285714287</v>
      </c>
      <c r="J2079" s="2">
        <f t="shared" si="258"/>
        <v>83.713250655745881</v>
      </c>
      <c r="K2079" s="2">
        <f t="shared" si="252"/>
        <v>82.178769639604567</v>
      </c>
    </row>
    <row r="2080" spans="1:11" ht="13.5" x14ac:dyDescent="0.25">
      <c r="A2080" s="3">
        <v>45030</v>
      </c>
      <c r="B2080" s="2">
        <v>85.504199999999997</v>
      </c>
      <c r="C2080" s="2">
        <f t="shared" si="253"/>
        <v>-4.1600000000002524E-2</v>
      </c>
      <c r="D2080" s="2">
        <f t="shared" si="254"/>
        <v>85.248440000000002</v>
      </c>
      <c r="E2080" s="2">
        <f t="shared" si="256"/>
        <v>84.374710000000007</v>
      </c>
      <c r="F2080" s="2">
        <f t="shared" si="257"/>
        <v>83.629300000000015</v>
      </c>
      <c r="G2080" s="2">
        <f t="shared" si="251"/>
        <v>82.142036000000004</v>
      </c>
      <c r="H2080" s="2">
        <f t="shared" si="255"/>
        <v>76.695797000000042</v>
      </c>
      <c r="I2080" s="2">
        <f t="array" ref="I2080">SUMPRODUCT(B2064:B2083, (ROW(B2064:B2083)-ROW(B2064)+1)) / (20*21/2)</f>
        <v>84.510077142857142</v>
      </c>
      <c r="J2080" s="2">
        <f t="shared" si="258"/>
        <v>83.883817259960551</v>
      </c>
      <c r="K2080" s="2">
        <f t="shared" si="252"/>
        <v>82.309178673345556</v>
      </c>
    </row>
    <row r="2081" spans="1:11" ht="13.5" x14ac:dyDescent="0.25">
      <c r="A2081" s="3">
        <v>45033</v>
      </c>
      <c r="B2081" s="2">
        <v>85.213499999999996</v>
      </c>
      <c r="C2081" s="2">
        <f t="shared" si="253"/>
        <v>-0.29070000000000107</v>
      </c>
      <c r="D2081" s="2">
        <f t="shared" si="254"/>
        <v>85.696920000000006</v>
      </c>
      <c r="E2081" s="2">
        <f t="shared" si="256"/>
        <v>84.598949999999988</v>
      </c>
      <c r="F2081" s="2">
        <f t="shared" si="257"/>
        <v>83.737270000000009</v>
      </c>
      <c r="G2081" s="2">
        <f t="shared" si="251"/>
        <v>82.235056</v>
      </c>
      <c r="H2081" s="2">
        <f t="shared" si="255"/>
        <v>76.785578500000042</v>
      </c>
      <c r="I2081" s="2">
        <f t="array" ref="I2081">SUMPRODUCT(B2065:B2084, (ROW(B2065:B2084)-ROW(B2065)+1)) / (20*21/2)</f>
        <v>84.171492857142866</v>
      </c>
      <c r="J2081" s="2">
        <f t="shared" si="258"/>
        <v>84.010453711392884</v>
      </c>
      <c r="K2081" s="2">
        <f t="shared" si="252"/>
        <v>82.423073627332002</v>
      </c>
    </row>
    <row r="2082" spans="1:11" ht="13.5" x14ac:dyDescent="0.25">
      <c r="A2082" s="3">
        <v>45034</v>
      </c>
      <c r="B2082" s="2">
        <v>84.723500000000001</v>
      </c>
      <c r="C2082" s="2">
        <f t="shared" si="253"/>
        <v>-0.48999999999999488</v>
      </c>
      <c r="D2082" s="2">
        <f t="shared" si="254"/>
        <v>85.373000000000005</v>
      </c>
      <c r="E2082" s="2">
        <f t="shared" si="256"/>
        <v>84.774190000000004</v>
      </c>
      <c r="F2082" s="2">
        <f t="shared" si="257"/>
        <v>83.824890000000011</v>
      </c>
      <c r="G2082" s="2">
        <f t="shared" si="251"/>
        <v>82.334886000000012</v>
      </c>
      <c r="H2082" s="2">
        <f t="shared" si="255"/>
        <v>76.874903000000046</v>
      </c>
      <c r="I2082" s="2">
        <f t="array" ref="I2082">SUMPRODUCT(B2066:B2085, (ROW(B2066:B2085)-ROW(B2066)+1)) / (20*21/2)</f>
        <v>83.777418095238104</v>
      </c>
      <c r="J2082" s="2">
        <f t="shared" si="258"/>
        <v>84.078362881736425</v>
      </c>
      <c r="K2082" s="2">
        <f t="shared" si="252"/>
        <v>82.513286426260166</v>
      </c>
    </row>
    <row r="2083" spans="1:11" ht="13.5" x14ac:dyDescent="0.25">
      <c r="A2083" s="3">
        <v>45035</v>
      </c>
      <c r="B2083" s="2">
        <v>85.504199999999997</v>
      </c>
      <c r="C2083" s="2">
        <f t="shared" si="253"/>
        <v>0.78069999999999595</v>
      </c>
      <c r="D2083" s="2">
        <f t="shared" si="254"/>
        <v>85.298240000000007</v>
      </c>
      <c r="E2083" s="2">
        <f t="shared" si="256"/>
        <v>85.027500000000003</v>
      </c>
      <c r="F2083" s="2">
        <f t="shared" si="257"/>
        <v>83.934935000000024</v>
      </c>
      <c r="G2083" s="2">
        <f t="shared" si="251"/>
        <v>82.46195800000001</v>
      </c>
      <c r="H2083" s="2">
        <f t="shared" si="255"/>
        <v>76.968546500000031</v>
      </c>
      <c r="I2083" s="2">
        <f t="array" ref="I2083">SUMPRODUCT(B2067:B2086, (ROW(B2067:B2086)-ROW(B2067)+1)) / (20*21/2)</f>
        <v>83.642000476190475</v>
      </c>
      <c r="J2083" s="2">
        <f t="shared" si="258"/>
        <v>84.214156892999611</v>
      </c>
      <c r="K2083" s="2">
        <f t="shared" si="252"/>
        <v>82.630577154642111</v>
      </c>
    </row>
    <row r="2084" spans="1:11" ht="13.5" x14ac:dyDescent="0.25">
      <c r="A2084" s="3">
        <v>45036</v>
      </c>
      <c r="B2084" s="2">
        <v>80.379800000000003</v>
      </c>
      <c r="C2084" s="2">
        <f t="shared" si="253"/>
        <v>-5.1243999999999943</v>
      </c>
      <c r="D2084" s="2">
        <f t="shared" si="254"/>
        <v>84.265039999999985</v>
      </c>
      <c r="E2084" s="2">
        <f t="shared" si="256"/>
        <v>84.595619999999982</v>
      </c>
      <c r="F2084" s="2">
        <f t="shared" si="257"/>
        <v>83.786685000000006</v>
      </c>
      <c r="G2084" s="2">
        <f t="shared" si="251"/>
        <v>82.474914000000012</v>
      </c>
      <c r="H2084" s="2">
        <f t="shared" si="255"/>
        <v>77.038229000000044</v>
      </c>
      <c r="I2084" s="2">
        <f t="array" ref="I2084">SUMPRODUCT(B2068:B2087, (ROW(B2068:B2087)-ROW(B2068)+1)) / (20*21/2)</f>
        <v>83.192990476190488</v>
      </c>
      <c r="J2084" s="2">
        <f t="shared" si="258"/>
        <v>83.848980046047259</v>
      </c>
      <c r="K2084" s="2">
        <f t="shared" si="252"/>
        <v>82.542311383871834</v>
      </c>
    </row>
    <row r="2085" spans="1:11" ht="13.5" x14ac:dyDescent="0.25">
      <c r="A2085" s="3">
        <v>45040</v>
      </c>
      <c r="B2085" s="2">
        <v>79.648899999999998</v>
      </c>
      <c r="C2085" s="2">
        <f t="shared" si="253"/>
        <v>-0.73090000000000543</v>
      </c>
      <c r="D2085" s="2">
        <f t="shared" si="254"/>
        <v>83.093980000000016</v>
      </c>
      <c r="E2085" s="2">
        <f t="shared" si="256"/>
        <v>84.171210000000002</v>
      </c>
      <c r="F2085" s="2">
        <f t="shared" si="257"/>
        <v>83.637185000000017</v>
      </c>
      <c r="G2085" s="2">
        <f t="shared" si="251"/>
        <v>82.473418000000024</v>
      </c>
      <c r="H2085" s="2">
        <f t="shared" si="255"/>
        <v>77.104257000000047</v>
      </c>
      <c r="I2085" s="2">
        <f t="array" ref="I2085">SUMPRODUCT(B2069:B2088, (ROW(B2069:B2088)-ROW(B2069)+1)) / (20*21/2)</f>
        <v>82.919978095238093</v>
      </c>
      <c r="J2085" s="2">
        <f t="shared" si="258"/>
        <v>83.44897242261419</v>
      </c>
      <c r="K2085" s="2">
        <f t="shared" si="252"/>
        <v>82.428844270778825</v>
      </c>
    </row>
    <row r="2086" spans="1:11" ht="13.5" x14ac:dyDescent="0.25">
      <c r="A2086" s="3">
        <v>45041</v>
      </c>
      <c r="B2086" s="2">
        <v>82.215299999999999</v>
      </c>
      <c r="C2086" s="2">
        <f t="shared" si="253"/>
        <v>2.5664000000000016</v>
      </c>
      <c r="D2086" s="2">
        <f t="shared" si="254"/>
        <v>82.494339999999994</v>
      </c>
      <c r="E2086" s="2">
        <f t="shared" si="256"/>
        <v>84.09563</v>
      </c>
      <c r="F2086" s="2">
        <f t="shared" si="257"/>
        <v>83.616005000000015</v>
      </c>
      <c r="G2086" s="2">
        <f t="shared" si="251"/>
        <v>82.537868000000017</v>
      </c>
      <c r="H2086" s="2">
        <f t="shared" si="255"/>
        <v>77.18519350000004</v>
      </c>
      <c r="I2086" s="2">
        <f t="array" ref="I2086">SUMPRODUCT(B2070:B2089, (ROW(B2070:B2089)-ROW(B2070)+1)) / (20*21/2)</f>
        <v>82.498653333333323</v>
      </c>
      <c r="J2086" s="2">
        <f t="shared" si="258"/>
        <v>83.331479810936642</v>
      </c>
      <c r="K2086" s="2">
        <f t="shared" si="252"/>
        <v>82.420469985650243</v>
      </c>
    </row>
    <row r="2087" spans="1:11" ht="13.5" x14ac:dyDescent="0.25">
      <c r="A2087" s="3">
        <v>45042</v>
      </c>
      <c r="B2087" s="2">
        <v>78.901399999999995</v>
      </c>
      <c r="C2087" s="2">
        <f t="shared" si="253"/>
        <v>-3.3139000000000038</v>
      </c>
      <c r="D2087" s="2">
        <f t="shared" si="254"/>
        <v>81.329919999999987</v>
      </c>
      <c r="E2087" s="2">
        <f t="shared" si="256"/>
        <v>83.351460000000003</v>
      </c>
      <c r="F2087" s="2">
        <f t="shared" si="257"/>
        <v>83.429130000000015</v>
      </c>
      <c r="G2087" s="2">
        <f t="shared" si="251"/>
        <v>82.529562000000027</v>
      </c>
      <c r="H2087" s="2">
        <f t="shared" si="255"/>
        <v>77.250806000000054</v>
      </c>
      <c r="I2087" s="2">
        <f t="array" ref="I2087">SUMPRODUCT(B2071:B2090, (ROW(B2071:B2090)-ROW(B2071)+1)) / (20*21/2)</f>
        <v>82.091964285714283</v>
      </c>
      <c r="J2087" s="2">
        <f t="shared" si="258"/>
        <v>82.909567447990298</v>
      </c>
      <c r="K2087" s="2">
        <f t="shared" si="252"/>
        <v>82.282467241114944</v>
      </c>
    </row>
    <row r="2088" spans="1:11" ht="13.5" x14ac:dyDescent="0.25">
      <c r="A2088" s="3">
        <v>45043</v>
      </c>
      <c r="B2088" s="2">
        <v>80.5625</v>
      </c>
      <c r="C2088" s="2">
        <f t="shared" si="253"/>
        <v>1.6611000000000047</v>
      </c>
      <c r="D2088" s="2">
        <f t="shared" si="254"/>
        <v>80.341579999999993</v>
      </c>
      <c r="E2088" s="2">
        <f t="shared" si="256"/>
        <v>82.819909999999993</v>
      </c>
      <c r="F2088" s="2">
        <f t="shared" si="257"/>
        <v>83.325310000000002</v>
      </c>
      <c r="G2088" s="2">
        <f t="shared" si="251"/>
        <v>82.546172000000041</v>
      </c>
      <c r="H2088" s="2">
        <f t="shared" si="255"/>
        <v>77.323520000000045</v>
      </c>
      <c r="I2088" s="2">
        <f t="array" ref="I2088">SUMPRODUCT(B2072:B2091, (ROW(B2072:B2091)-ROW(B2072)+1)) / (20*21/2)</f>
        <v>81.68820333333332</v>
      </c>
      <c r="J2088" s="2">
        <f t="shared" si="258"/>
        <v>82.686037214848369</v>
      </c>
      <c r="K2088" s="2">
        <f t="shared" si="252"/>
        <v>82.215017545384939</v>
      </c>
    </row>
    <row r="2089" spans="1:11" ht="13.5" x14ac:dyDescent="0.25">
      <c r="A2089" s="3">
        <v>45044</v>
      </c>
      <c r="B2089" s="2">
        <v>78.901399999999995</v>
      </c>
      <c r="C2089" s="2">
        <f t="shared" si="253"/>
        <v>-1.6611000000000047</v>
      </c>
      <c r="D2089" s="2">
        <f t="shared" si="254"/>
        <v>80.045899999999989</v>
      </c>
      <c r="E2089" s="2">
        <f t="shared" si="256"/>
        <v>82.15546999999998</v>
      </c>
      <c r="F2089" s="2">
        <f t="shared" si="257"/>
        <v>83.138434999999987</v>
      </c>
      <c r="G2089" s="2">
        <f t="shared" si="251"/>
        <v>82.529560000000032</v>
      </c>
      <c r="H2089" s="2">
        <f t="shared" si="255"/>
        <v>77.390004500000046</v>
      </c>
      <c r="I2089" s="2">
        <f t="array" ref="I2089">SUMPRODUCT(B2073:B2092, (ROW(B2073:B2092)-ROW(B2073)+1)) / (20*21/2)</f>
        <v>81.324581904761899</v>
      </c>
      <c r="J2089" s="2">
        <f t="shared" si="258"/>
        <v>82.325595575338994</v>
      </c>
      <c r="K2089" s="2">
        <f t="shared" si="252"/>
        <v>82.085071759291409</v>
      </c>
    </row>
    <row r="2090" spans="1:11" ht="13.5" x14ac:dyDescent="0.25">
      <c r="A2090" s="3">
        <v>45048</v>
      </c>
      <c r="B2090" s="2">
        <v>78.868200000000002</v>
      </c>
      <c r="C2090" s="2">
        <f t="shared" si="253"/>
        <v>-3.3199999999993679E-2</v>
      </c>
      <c r="D2090" s="2">
        <f t="shared" si="254"/>
        <v>79.889759999999995</v>
      </c>
      <c r="E2090" s="2">
        <f t="shared" si="256"/>
        <v>81.491870000000006</v>
      </c>
      <c r="F2090" s="2">
        <f t="shared" si="257"/>
        <v>82.933289999999985</v>
      </c>
      <c r="G2090" s="2">
        <f t="shared" si="251"/>
        <v>82.506804000000045</v>
      </c>
      <c r="H2090" s="2">
        <f t="shared" si="255"/>
        <v>77.451797000000042</v>
      </c>
      <c r="I2090" s="2">
        <f t="array" ref="I2090">SUMPRODUCT(B2074:B2093, (ROW(B2074:B2093)-ROW(B2074)+1)) / (20*21/2)</f>
        <v>80.980339999999998</v>
      </c>
      <c r="J2090" s="2">
        <f t="shared" si="258"/>
        <v>81.996319806259095</v>
      </c>
      <c r="K2090" s="2">
        <f t="shared" si="252"/>
        <v>81.958919925593719</v>
      </c>
    </row>
    <row r="2091" spans="1:11" ht="13.5" x14ac:dyDescent="0.25">
      <c r="A2091" s="3">
        <v>45049</v>
      </c>
      <c r="B2091" s="2">
        <v>78.693799999999996</v>
      </c>
      <c r="C2091" s="2">
        <f t="shared" si="253"/>
        <v>-0.17440000000000566</v>
      </c>
      <c r="D2091" s="2">
        <f t="shared" si="254"/>
        <v>79.185460000000006</v>
      </c>
      <c r="E2091" s="2">
        <f t="shared" si="256"/>
        <v>80.8399</v>
      </c>
      <c r="F2091" s="2">
        <f t="shared" si="257"/>
        <v>82.719425000000001</v>
      </c>
      <c r="G2091" s="2">
        <f t="shared" si="251"/>
        <v>82.499330000000029</v>
      </c>
      <c r="H2091" s="2">
        <f t="shared" si="255"/>
        <v>77.513049500000037</v>
      </c>
      <c r="I2091" s="2">
        <f t="array" ref="I2091">SUMPRODUCT(B2075:B2094, (ROW(B2075:B2094)-ROW(B2075)+1)) / (20*21/2)</f>
        <v>80.647572857142848</v>
      </c>
      <c r="J2091" s="2">
        <f t="shared" si="258"/>
        <v>81.681794110424889</v>
      </c>
      <c r="K2091" s="2">
        <f t="shared" si="252"/>
        <v>81.830876006942987</v>
      </c>
    </row>
    <row r="2092" spans="1:11" ht="13.5" x14ac:dyDescent="0.25">
      <c r="A2092" s="3">
        <v>45050</v>
      </c>
      <c r="B2092" s="2">
        <v>78.901399999999995</v>
      </c>
      <c r="C2092" s="2">
        <f t="shared" si="253"/>
        <v>0.20759999999999934</v>
      </c>
      <c r="D2092" s="2">
        <f t="shared" si="254"/>
        <v>79.185459999999992</v>
      </c>
      <c r="E2092" s="2">
        <f t="shared" si="256"/>
        <v>80.257689999999997</v>
      </c>
      <c r="F2092" s="2">
        <f t="shared" si="257"/>
        <v>82.515939999999986</v>
      </c>
      <c r="G2092" s="2">
        <f t="shared" si="251"/>
        <v>82.475908000000032</v>
      </c>
      <c r="H2092" s="2">
        <f t="shared" si="255"/>
        <v>77.575008000000039</v>
      </c>
      <c r="I2092" s="2">
        <f t="array" ref="I2092">SUMPRODUCT(B2076:B2095, (ROW(B2076:B2095)-ROW(B2076)+1)) / (20*21/2)</f>
        <v>80.192511428571436</v>
      </c>
      <c r="J2092" s="2">
        <f t="shared" si="258"/>
        <v>81.416994671336795</v>
      </c>
      <c r="K2092" s="2">
        <f t="shared" si="252"/>
        <v>81.715994594906007</v>
      </c>
    </row>
    <row r="2093" spans="1:11" ht="13.5" x14ac:dyDescent="0.25">
      <c r="A2093" s="3">
        <v>45051</v>
      </c>
      <c r="B2093" s="2">
        <v>78.901399999999995</v>
      </c>
      <c r="C2093" s="2">
        <f t="shared" si="253"/>
        <v>0</v>
      </c>
      <c r="D2093" s="2">
        <f t="shared" si="254"/>
        <v>78.853239999999985</v>
      </c>
      <c r="E2093" s="2">
        <f t="shared" si="256"/>
        <v>79.597409999999996</v>
      </c>
      <c r="F2093" s="2">
        <f t="shared" si="257"/>
        <v>82.312455</v>
      </c>
      <c r="G2093" s="2">
        <f t="shared" si="251"/>
        <v>82.444514000000041</v>
      </c>
      <c r="H2093" s="2">
        <f t="shared" si="255"/>
        <v>77.637298500000043</v>
      </c>
      <c r="I2093" s="2">
        <f t="array" ref="I2093">SUMPRODUCT(B2077:B2096, (ROW(B2077:B2096)-ROW(B2077)+1)) / (20*21/2)</f>
        <v>79.765177142857127</v>
      </c>
      <c r="J2093" s="2">
        <f t="shared" si="258"/>
        <v>81.177414226447567</v>
      </c>
      <c r="K2093" s="2">
        <f t="shared" si="252"/>
        <v>81.605618336282234</v>
      </c>
    </row>
    <row r="2094" spans="1:11" ht="13.5" x14ac:dyDescent="0.25">
      <c r="A2094" s="3">
        <v>45054</v>
      </c>
      <c r="B2094" s="2">
        <v>78.818399999999997</v>
      </c>
      <c r="C2094" s="2">
        <f t="shared" si="253"/>
        <v>-8.2999999999998408E-2</v>
      </c>
      <c r="D2094" s="2">
        <f t="shared" si="254"/>
        <v>78.836640000000003</v>
      </c>
      <c r="E2094" s="2">
        <f t="shared" si="256"/>
        <v>79.441269999999989</v>
      </c>
      <c r="F2094" s="2">
        <f t="shared" si="257"/>
        <v>82.018445</v>
      </c>
      <c r="G2094" s="2">
        <f t="shared" si="251"/>
        <v>82.426242000000045</v>
      </c>
      <c r="H2094" s="2">
        <f t="shared" si="255"/>
        <v>77.700420000000037</v>
      </c>
      <c r="I2094" s="2">
        <f t="array" ref="I2094">SUMPRODUCT(B2078:B2097, (ROW(B2078:B2097)-ROW(B2078)+1)) / (20*21/2)</f>
        <v>79.408834761904757</v>
      </c>
      <c r="J2094" s="2">
        <f t="shared" si="258"/>
        <v>80.952746204881137</v>
      </c>
      <c r="K2094" s="2">
        <f t="shared" si="252"/>
        <v>81.496315656428038</v>
      </c>
    </row>
    <row r="2095" spans="1:11" ht="13.5" x14ac:dyDescent="0.25">
      <c r="A2095" s="3">
        <v>45055</v>
      </c>
      <c r="B2095" s="2">
        <v>77.240300000000005</v>
      </c>
      <c r="C2095" s="2">
        <f t="shared" si="253"/>
        <v>-1.5780999999999921</v>
      </c>
      <c r="D2095" s="2">
        <f t="shared" si="254"/>
        <v>78.511059999999986</v>
      </c>
      <c r="E2095" s="2">
        <f t="shared" si="256"/>
        <v>79.200410000000005</v>
      </c>
      <c r="F2095" s="2">
        <f t="shared" si="257"/>
        <v>81.685809999999989</v>
      </c>
      <c r="G2095" s="2">
        <f t="shared" si="251"/>
        <v>82.344848000000042</v>
      </c>
      <c r="H2095" s="2">
        <f t="shared" si="255"/>
        <v>77.754405000000034</v>
      </c>
      <c r="I2095" s="2">
        <f t="array" ref="I2095">SUMPRODUCT(B2079:B2098, (ROW(B2079:B2098)-ROW(B2079)+1)) / (20*21/2)</f>
        <v>79.085956666666675</v>
      </c>
      <c r="J2095" s="2">
        <f t="shared" si="258"/>
        <v>80.599179899654359</v>
      </c>
      <c r="K2095" s="2">
        <f t="shared" si="252"/>
        <v>81.329413081666146</v>
      </c>
    </row>
    <row r="2096" spans="1:11" ht="13.5" x14ac:dyDescent="0.25">
      <c r="A2096" s="3">
        <v>45056</v>
      </c>
      <c r="B2096" s="2">
        <v>77.198800000000006</v>
      </c>
      <c r="C2096" s="2">
        <f t="shared" si="253"/>
        <v>-4.1499999999999204E-2</v>
      </c>
      <c r="D2096" s="2">
        <f t="shared" si="254"/>
        <v>78.212059999999994</v>
      </c>
      <c r="E2096" s="2">
        <f t="shared" si="256"/>
        <v>78.698760000000007</v>
      </c>
      <c r="F2096" s="2">
        <f t="shared" si="257"/>
        <v>81.397195000000011</v>
      </c>
      <c r="G2096" s="2">
        <f t="shared" si="251"/>
        <v>82.246180000000024</v>
      </c>
      <c r="H2096" s="2">
        <f t="shared" si="255"/>
        <v>77.800292500000026</v>
      </c>
      <c r="I2096" s="2">
        <f t="array" ref="I2096">SUMPRODUCT(B2080:B2099, (ROW(B2080:B2099)-ROW(B2080)+1)) / (20*21/2)</f>
        <v>78.770980476190488</v>
      </c>
      <c r="J2096" s="2">
        <f t="shared" si="258"/>
        <v>80.275334194925378</v>
      </c>
      <c r="K2096" s="2">
        <f t="shared" si="252"/>
        <v>81.167428254934151</v>
      </c>
    </row>
    <row r="2097" spans="1:11" ht="13.5" x14ac:dyDescent="0.25">
      <c r="A2097" s="3">
        <v>45057</v>
      </c>
      <c r="B2097" s="2">
        <v>77.655600000000007</v>
      </c>
      <c r="C2097" s="2">
        <f t="shared" si="253"/>
        <v>0.45680000000000121</v>
      </c>
      <c r="D2097" s="2">
        <f t="shared" si="254"/>
        <v>77.962900000000005</v>
      </c>
      <c r="E2097" s="2">
        <f t="shared" si="256"/>
        <v>78.574179999999998</v>
      </c>
      <c r="F2097" s="2">
        <f t="shared" si="257"/>
        <v>80.962820000000008</v>
      </c>
      <c r="G2097" s="2">
        <f t="shared" si="251"/>
        <v>82.157312000000019</v>
      </c>
      <c r="H2097" s="2">
        <f t="shared" si="255"/>
        <v>77.848048500000033</v>
      </c>
      <c r="I2097" s="2">
        <f t="array" ref="I2097">SUMPRODUCT(B2081:B2100, (ROW(B2081:B2100)-ROW(B2081)+1)) / (20*21/2)</f>
        <v>78.493973333333315</v>
      </c>
      <c r="J2097" s="2">
        <f t="shared" si="258"/>
        <v>80.025835700170575</v>
      </c>
      <c r="K2097" s="2">
        <f t="shared" si="252"/>
        <v>81.029709499838702</v>
      </c>
    </row>
    <row r="2098" spans="1:11" ht="13.5" x14ac:dyDescent="0.25">
      <c r="A2098" s="3">
        <v>45058</v>
      </c>
      <c r="B2098" s="2">
        <v>77.572599999999994</v>
      </c>
      <c r="C2098" s="2">
        <f t="shared" si="253"/>
        <v>-8.3000000000012619E-2</v>
      </c>
      <c r="D2098" s="2">
        <f t="shared" si="254"/>
        <v>77.69713999999999</v>
      </c>
      <c r="E2098" s="2">
        <f t="shared" si="256"/>
        <v>78.275189999999995</v>
      </c>
      <c r="F2098" s="2">
        <f t="shared" si="257"/>
        <v>80.547550000000001</v>
      </c>
      <c r="G2098" s="2">
        <f t="shared" ref="G2098:G2161" si="259">AVERAGE(B2049:B2098)</f>
        <v>82.066784000000027</v>
      </c>
      <c r="H2098" s="2">
        <f t="shared" si="255"/>
        <v>77.893313000000035</v>
      </c>
      <c r="I2098" s="2">
        <f t="array" ref="I2098">SUMPRODUCT(B2082:B2101, (ROW(B2082:B2101)-ROW(B2082)+1)) / (20*21/2)</f>
        <v>78.367139999999992</v>
      </c>
      <c r="J2098" s="2">
        <f t="shared" si="258"/>
        <v>79.792194204916242</v>
      </c>
      <c r="K2098" s="2">
        <f t="shared" si="252"/>
        <v>80.894136578276402</v>
      </c>
    </row>
    <row r="2099" spans="1:11" ht="13.5" x14ac:dyDescent="0.25">
      <c r="A2099" s="3">
        <v>45061</v>
      </c>
      <c r="B2099" s="2">
        <v>77.240300000000005</v>
      </c>
      <c r="C2099" s="2">
        <f t="shared" si="253"/>
        <v>-0.33229999999998938</v>
      </c>
      <c r="D2099" s="2">
        <f t="shared" si="254"/>
        <v>77.381519999999995</v>
      </c>
      <c r="E2099" s="2">
        <f t="shared" si="256"/>
        <v>78.109080000000006</v>
      </c>
      <c r="F2099" s="2">
        <f t="shared" si="257"/>
        <v>80.132274999999979</v>
      </c>
      <c r="G2099" s="2">
        <f t="shared" si="259"/>
        <v>81.969776000000024</v>
      </c>
      <c r="H2099" s="2">
        <f t="shared" si="255"/>
        <v>77.938536000000028</v>
      </c>
      <c r="I2099" s="2">
        <f t="array" ref="I2099">SUMPRODUCT(B2083:B2102, (ROW(B2083:B2102)-ROW(B2083)+1)) / (20*21/2)</f>
        <v>78.282311428571418</v>
      </c>
      <c r="J2099" s="2">
        <f t="shared" si="258"/>
        <v>79.549156661590885</v>
      </c>
      <c r="K2099" s="2">
        <f t="shared" ref="K2099:K2162" si="260">$K$4*B2099+(1-$K$4)*K2098</f>
        <v>80.750848869324386</v>
      </c>
    </row>
    <row r="2100" spans="1:11" ht="13.5" x14ac:dyDescent="0.25">
      <c r="A2100" s="3">
        <v>45062</v>
      </c>
      <c r="B2100" s="2">
        <v>77.223699999999994</v>
      </c>
      <c r="C2100" s="2">
        <f t="shared" si="253"/>
        <v>-1.660000000001105E-2</v>
      </c>
      <c r="D2100" s="2">
        <f t="shared" si="254"/>
        <v>77.378200000000007</v>
      </c>
      <c r="E2100" s="2">
        <f t="shared" si="256"/>
        <v>77.944629999999989</v>
      </c>
      <c r="F2100" s="2">
        <f t="shared" si="257"/>
        <v>79.718250000000012</v>
      </c>
      <c r="G2100" s="2">
        <f t="shared" si="259"/>
        <v>81.878084000000001</v>
      </c>
      <c r="H2100" s="2">
        <f t="shared" si="255"/>
        <v>77.983302000000037</v>
      </c>
      <c r="I2100" s="2">
        <f t="array" ref="I2100">SUMPRODUCT(B2084:B2103, (ROW(B2084:B2103)-ROW(B2084)+1)) / (20*21/2)</f>
        <v>78.227184285714287</v>
      </c>
      <c r="J2100" s="2">
        <f t="shared" si="258"/>
        <v>79.327684598582238</v>
      </c>
      <c r="K2100" s="2">
        <f t="shared" si="260"/>
        <v>80.612529305821468</v>
      </c>
    </row>
    <row r="2101" spans="1:11" ht="13.5" x14ac:dyDescent="0.25">
      <c r="A2101" s="3">
        <v>45063</v>
      </c>
      <c r="B2101" s="2">
        <v>78.386499999999998</v>
      </c>
      <c r="C2101" s="2">
        <f t="shared" si="253"/>
        <v>1.1628000000000043</v>
      </c>
      <c r="D2101" s="2">
        <f t="shared" si="254"/>
        <v>77.615740000000002</v>
      </c>
      <c r="E2101" s="2">
        <f t="shared" si="256"/>
        <v>77.913899999999998</v>
      </c>
      <c r="F2101" s="2">
        <f t="shared" si="257"/>
        <v>79.376900000000006</v>
      </c>
      <c r="G2101" s="2">
        <f t="shared" si="259"/>
        <v>81.80964800000001</v>
      </c>
      <c r="H2101" s="2">
        <f t="shared" si="255"/>
        <v>78.029729500000045</v>
      </c>
      <c r="I2101" s="2">
        <f t="array" ref="I2101">SUMPRODUCT(B2085:B2104, (ROW(B2085:B2104)-ROW(B2085)+1)) / (20*21/2)</f>
        <v>78.086819047619031</v>
      </c>
      <c r="J2101" s="2">
        <f t="shared" si="258"/>
        <v>79.238047970145843</v>
      </c>
      <c r="K2101" s="2">
        <f t="shared" si="260"/>
        <v>80.525234038926513</v>
      </c>
    </row>
    <row r="2102" spans="1:11" ht="13.5" x14ac:dyDescent="0.25">
      <c r="A2102" s="3">
        <v>45064</v>
      </c>
      <c r="B2102" s="2">
        <v>78.486199999999997</v>
      </c>
      <c r="C2102" s="2">
        <f t="shared" si="253"/>
        <v>9.9699999999998568E-2</v>
      </c>
      <c r="D2102" s="2">
        <f t="shared" si="254"/>
        <v>77.781860000000009</v>
      </c>
      <c r="E2102" s="2">
        <f t="shared" si="256"/>
        <v>77.872379999999993</v>
      </c>
      <c r="F2102" s="2">
        <f t="shared" si="257"/>
        <v>79.065034999999995</v>
      </c>
      <c r="G2102" s="2">
        <f t="shared" si="259"/>
        <v>81.743206000000001</v>
      </c>
      <c r="H2102" s="2">
        <f t="shared" si="255"/>
        <v>78.06918050000003</v>
      </c>
      <c r="I2102" s="2">
        <f t="array" ref="I2102">SUMPRODUCT(B2086:B2105, (ROW(B2086:B2105)-ROW(B2086)+1)) / (20*21/2)</f>
        <v>78.040508571428575</v>
      </c>
      <c r="J2102" s="2">
        <f t="shared" si="258"/>
        <v>79.166443401560528</v>
      </c>
      <c r="K2102" s="2">
        <f t="shared" si="260"/>
        <v>80.445271919752926</v>
      </c>
    </row>
    <row r="2103" spans="1:11" ht="13.5" x14ac:dyDescent="0.25">
      <c r="A2103" s="3">
        <v>45065</v>
      </c>
      <c r="B2103" s="2">
        <v>78.486199999999997</v>
      </c>
      <c r="C2103" s="2">
        <f t="shared" si="253"/>
        <v>0</v>
      </c>
      <c r="D2103" s="2">
        <f t="shared" si="254"/>
        <v>77.964579999999998</v>
      </c>
      <c r="E2103" s="2">
        <f t="shared" si="256"/>
        <v>77.830859999999987</v>
      </c>
      <c r="F2103" s="2">
        <f t="shared" si="257"/>
        <v>78.714135000000013</v>
      </c>
      <c r="G2103" s="2">
        <f t="shared" si="259"/>
        <v>81.661813999999993</v>
      </c>
      <c r="H2103" s="2">
        <f t="shared" si="255"/>
        <v>78.104478500000027</v>
      </c>
      <c r="I2103" s="2">
        <f t="array" ref="I2103">SUMPRODUCT(B2087:B2106, (ROW(B2087:B2106)-ROW(B2087)+1)) / (20*21/2)</f>
        <v>78.001712380952384</v>
      </c>
      <c r="J2103" s="2">
        <f t="shared" si="258"/>
        <v>79.10165831569762</v>
      </c>
      <c r="K2103" s="2">
        <f t="shared" si="260"/>
        <v>80.368445569958695</v>
      </c>
    </row>
    <row r="2104" spans="1:11" ht="13.5" x14ac:dyDescent="0.25">
      <c r="A2104" s="3">
        <v>45068</v>
      </c>
      <c r="B2104" s="2">
        <v>77.240300000000005</v>
      </c>
      <c r="C2104" s="2">
        <f t="shared" si="253"/>
        <v>-1.2458999999999918</v>
      </c>
      <c r="D2104" s="2">
        <f t="shared" si="254"/>
        <v>77.964579999999984</v>
      </c>
      <c r="E2104" s="2">
        <f t="shared" si="256"/>
        <v>77.673050000000003</v>
      </c>
      <c r="F2104" s="2">
        <f t="shared" si="257"/>
        <v>78.557159999999996</v>
      </c>
      <c r="G2104" s="2">
        <f t="shared" si="259"/>
        <v>81.550519999999992</v>
      </c>
      <c r="H2104" s="2">
        <f t="shared" si="255"/>
        <v>78.133547000000021</v>
      </c>
      <c r="I2104" s="2">
        <f t="array" ref="I2104">SUMPRODUCT(B2088:B2107, (ROW(B2088:B2107)-ROW(B2088)+1)) / (20*21/2)</f>
        <v>78.022203809523802</v>
      </c>
      <c r="J2104" s="2">
        <f t="shared" si="258"/>
        <v>78.924386095154986</v>
      </c>
      <c r="K2104" s="2">
        <f t="shared" si="260"/>
        <v>80.245773194666199</v>
      </c>
    </row>
    <row r="2105" spans="1:11" ht="13.5" x14ac:dyDescent="0.25">
      <c r="A2105" s="3">
        <v>45069</v>
      </c>
      <c r="B2105" s="2">
        <v>78.070899999999995</v>
      </c>
      <c r="C2105" s="2">
        <f t="shared" si="253"/>
        <v>0.83059999999998979</v>
      </c>
      <c r="D2105" s="2">
        <f t="shared" si="254"/>
        <v>78.134019999999992</v>
      </c>
      <c r="E2105" s="2">
        <f t="shared" si="256"/>
        <v>77.756110000000007</v>
      </c>
      <c r="F2105" s="2">
        <f t="shared" si="257"/>
        <v>78.478260000000006</v>
      </c>
      <c r="G2105" s="2">
        <f t="shared" si="259"/>
        <v>81.451022000000009</v>
      </c>
      <c r="H2105" s="2">
        <f t="shared" si="255"/>
        <v>78.166768500000032</v>
      </c>
      <c r="I2105" s="2">
        <f t="array" ref="I2105">SUMPRODUCT(B2089:B2108, (ROW(B2089:B2108)-ROW(B2089)+1)) / (20*21/2)</f>
        <v>78.044672380952377</v>
      </c>
      <c r="J2105" s="2">
        <f t="shared" si="258"/>
        <v>78.843101705140228</v>
      </c>
      <c r="K2105" s="2">
        <f t="shared" si="260"/>
        <v>80.160484049777338</v>
      </c>
    </row>
    <row r="2106" spans="1:11" ht="13.5" x14ac:dyDescent="0.25">
      <c r="A2106" s="3">
        <v>45070</v>
      </c>
      <c r="B2106" s="2">
        <v>78.070899999999995</v>
      </c>
      <c r="C2106" s="2">
        <f t="shared" si="253"/>
        <v>0</v>
      </c>
      <c r="D2106" s="2">
        <f t="shared" si="254"/>
        <v>78.070899999999995</v>
      </c>
      <c r="E2106" s="2">
        <f t="shared" si="256"/>
        <v>77.843319999999991</v>
      </c>
      <c r="F2106" s="2">
        <f t="shared" si="257"/>
        <v>78.271039999999999</v>
      </c>
      <c r="G2106" s="2">
        <f t="shared" si="259"/>
        <v>81.351524000000012</v>
      </c>
      <c r="H2106" s="2">
        <f t="shared" si="255"/>
        <v>78.200405500000031</v>
      </c>
      <c r="I2106" s="2">
        <f t="array" ref="I2106">SUMPRODUCT(B2090:B2109, (ROW(B2090:B2109)-ROW(B2090)+1)) / (20*21/2)</f>
        <v>78.076228095238093</v>
      </c>
      <c r="J2106" s="2">
        <f t="shared" si="258"/>
        <v>78.769558685603059</v>
      </c>
      <c r="K2106" s="2">
        <f t="shared" si="260"/>
        <v>80.078539577237052</v>
      </c>
    </row>
    <row r="2107" spans="1:11" ht="13.5" x14ac:dyDescent="0.25">
      <c r="A2107" s="3">
        <v>45071</v>
      </c>
      <c r="B2107" s="2">
        <v>78.486199999999997</v>
      </c>
      <c r="C2107" s="2">
        <f t="shared" si="253"/>
        <v>0.415300000000002</v>
      </c>
      <c r="D2107" s="2">
        <f t="shared" si="254"/>
        <v>78.070899999999995</v>
      </c>
      <c r="E2107" s="2">
        <f t="shared" si="256"/>
        <v>77.926379999999995</v>
      </c>
      <c r="F2107" s="2">
        <f t="shared" si="257"/>
        <v>78.250280000000004</v>
      </c>
      <c r="G2107" s="2">
        <f t="shared" si="259"/>
        <v>81.26033200000002</v>
      </c>
      <c r="H2107" s="2">
        <f t="shared" si="255"/>
        <v>78.237780000000029</v>
      </c>
      <c r="I2107" s="2">
        <f t="array" ref="I2107">SUMPRODUCT(B2091:B2110, (ROW(B2091:B2110)-ROW(B2091)+1)) / (20*21/2)</f>
        <v>78.109800952380951</v>
      </c>
      <c r="J2107" s="2">
        <f t="shared" si="258"/>
        <v>78.742572144117062</v>
      </c>
      <c r="K2107" s="2">
        <f t="shared" si="260"/>
        <v>80.016094887933633</v>
      </c>
    </row>
    <row r="2108" spans="1:11" ht="13.5" x14ac:dyDescent="0.25">
      <c r="A2108" s="3">
        <v>45072</v>
      </c>
      <c r="B2108" s="2">
        <v>78.486199999999997</v>
      </c>
      <c r="C2108" s="2">
        <f t="shared" si="253"/>
        <v>0</v>
      </c>
      <c r="D2108" s="2">
        <f t="shared" si="254"/>
        <v>78.070899999999995</v>
      </c>
      <c r="E2108" s="2">
        <f t="shared" si="256"/>
        <v>78.017740000000003</v>
      </c>
      <c r="F2108" s="2">
        <f t="shared" si="257"/>
        <v>78.146465000000006</v>
      </c>
      <c r="G2108" s="2">
        <f t="shared" si="259"/>
        <v>81.175452000000021</v>
      </c>
      <c r="H2108" s="2">
        <f t="shared" si="255"/>
        <v>78.27557000000003</v>
      </c>
      <c r="I2108" s="2">
        <f t="array" ref="I2108">SUMPRODUCT(B2092:B2111, (ROW(B2092:B2111)-ROW(B2092)+1)) / (20*21/2)</f>
        <v>78.304223333333326</v>
      </c>
      <c r="J2108" s="2">
        <f t="shared" si="258"/>
        <v>78.718155749439248</v>
      </c>
      <c r="K2108" s="2">
        <f t="shared" si="260"/>
        <v>79.956099009975446</v>
      </c>
    </row>
    <row r="2109" spans="1:11" ht="13.5" x14ac:dyDescent="0.25">
      <c r="A2109" s="3">
        <v>45075</v>
      </c>
      <c r="B2109" s="2">
        <v>78.477800000000002</v>
      </c>
      <c r="C2109" s="2">
        <f t="shared" si="253"/>
        <v>-8.399999999994634E-3</v>
      </c>
      <c r="D2109" s="2">
        <f t="shared" si="254"/>
        <v>78.318399999999997</v>
      </c>
      <c r="E2109" s="2">
        <f t="shared" si="256"/>
        <v>78.141490000000005</v>
      </c>
      <c r="F2109" s="2">
        <f t="shared" si="257"/>
        <v>78.125285000000005</v>
      </c>
      <c r="G2109" s="2">
        <f t="shared" si="259"/>
        <v>81.083926000000019</v>
      </c>
      <c r="H2109" s="2">
        <f t="shared" si="255"/>
        <v>78.312902500000021</v>
      </c>
      <c r="I2109" s="2">
        <f t="array" ref="I2109">SUMPRODUCT(B2093:B2112, (ROW(B2093:B2112)-ROW(B2093)+1)) / (20*21/2)</f>
        <v>78.570829523809522</v>
      </c>
      <c r="J2109" s="2">
        <f t="shared" si="258"/>
        <v>78.695264725683131</v>
      </c>
      <c r="K2109" s="2">
        <f t="shared" si="260"/>
        <v>79.898126499780346</v>
      </c>
    </row>
    <row r="2110" spans="1:11" ht="13.5" x14ac:dyDescent="0.25">
      <c r="A2110" s="3">
        <v>45076</v>
      </c>
      <c r="B2110" s="2">
        <v>78.477800000000002</v>
      </c>
      <c r="C2110" s="2">
        <f t="shared" si="253"/>
        <v>0</v>
      </c>
      <c r="D2110" s="2">
        <f t="shared" si="254"/>
        <v>78.399779999999993</v>
      </c>
      <c r="E2110" s="2">
        <f t="shared" si="256"/>
        <v>78.266900000000007</v>
      </c>
      <c r="F2110" s="2">
        <f t="shared" si="257"/>
        <v>78.105764999999991</v>
      </c>
      <c r="G2110" s="2">
        <f t="shared" si="259"/>
        <v>80.992400000000018</v>
      </c>
      <c r="H2110" s="2">
        <f t="shared" si="255"/>
        <v>78.350650500000043</v>
      </c>
      <c r="I2110" s="2">
        <f t="array" ref="I2110">SUMPRODUCT(B2094:B2113, (ROW(B2094:B2113)-ROW(B2094)+1)) / (20*21/2)</f>
        <v>78.8275480952381</v>
      </c>
      <c r="J2110" s="2">
        <f t="shared" si="258"/>
        <v>78.674553799427599</v>
      </c>
      <c r="K2110" s="2">
        <f t="shared" si="260"/>
        <v>79.842427421357598</v>
      </c>
    </row>
    <row r="2111" spans="1:11" ht="13.5" x14ac:dyDescent="0.25">
      <c r="A2111" s="3">
        <v>45077</v>
      </c>
      <c r="B2111" s="2">
        <v>80.147199999999998</v>
      </c>
      <c r="C2111" s="2">
        <f t="shared" si="253"/>
        <v>1.669399999999996</v>
      </c>
      <c r="D2111" s="2">
        <f t="shared" si="254"/>
        <v>78.815039999999996</v>
      </c>
      <c r="E2111" s="2">
        <f t="shared" si="256"/>
        <v>78.442970000000003</v>
      </c>
      <c r="F2111" s="2">
        <f t="shared" si="257"/>
        <v>78.178435000000007</v>
      </c>
      <c r="G2111" s="2">
        <f t="shared" si="259"/>
        <v>80.934262000000018</v>
      </c>
      <c r="H2111" s="2">
        <f t="shared" si="255"/>
        <v>78.396745500000037</v>
      </c>
      <c r="I2111" s="2">
        <f t="array" ref="I2111">SUMPRODUCT(B2095:B2114, (ROW(B2095:B2114)-ROW(B2095)+1)) / (20*21/2)</f>
        <v>79.074379047619033</v>
      </c>
      <c r="J2111" s="2">
        <f t="shared" si="258"/>
        <v>78.814805818529734</v>
      </c>
      <c r="K2111" s="2">
        <f t="shared" si="260"/>
        <v>79.854379287186717</v>
      </c>
    </row>
    <row r="2112" spans="1:11" ht="13.5" x14ac:dyDescent="0.25">
      <c r="A2112" s="3">
        <v>45078</v>
      </c>
      <c r="B2112" s="2">
        <v>80.977800000000002</v>
      </c>
      <c r="C2112" s="2">
        <f t="shared" si="253"/>
        <v>0.830600000000004</v>
      </c>
      <c r="D2112" s="2">
        <f t="shared" si="254"/>
        <v>79.313360000000003</v>
      </c>
      <c r="E2112" s="2">
        <f t="shared" si="256"/>
        <v>78.692129999999992</v>
      </c>
      <c r="F2112" s="2">
        <f t="shared" si="257"/>
        <v>78.282255000000006</v>
      </c>
      <c r="G2112" s="2">
        <f t="shared" si="259"/>
        <v>80.894396000000015</v>
      </c>
      <c r="H2112" s="2">
        <f t="shared" si="255"/>
        <v>78.448654500000032</v>
      </c>
      <c r="I2112" s="2">
        <f t="array" ref="I2112">SUMPRODUCT(B2096:B2115, (ROW(B2096:B2115)-ROW(B2096)+1)) / (20*21/2)</f>
        <v>79.271374761904752</v>
      </c>
      <c r="J2112" s="2">
        <f t="shared" si="258"/>
        <v>79.020805264384038</v>
      </c>
      <c r="K2112" s="2">
        <f t="shared" si="260"/>
        <v>79.898435001414697</v>
      </c>
    </row>
    <row r="2113" spans="1:11" ht="13.5" x14ac:dyDescent="0.25">
      <c r="A2113" s="3">
        <v>45079</v>
      </c>
      <c r="B2113" s="2">
        <v>80.977800000000002</v>
      </c>
      <c r="C2113" s="2">
        <f t="shared" si="253"/>
        <v>0</v>
      </c>
      <c r="D2113" s="2">
        <f t="shared" si="254"/>
        <v>79.811679999999996</v>
      </c>
      <c r="E2113" s="2">
        <f t="shared" si="256"/>
        <v>78.941289999999995</v>
      </c>
      <c r="F2113" s="2">
        <f t="shared" si="257"/>
        <v>78.386075000000005</v>
      </c>
      <c r="G2113" s="2">
        <f t="shared" si="259"/>
        <v>80.847886000000017</v>
      </c>
      <c r="H2113" s="2">
        <f t="shared" si="255"/>
        <v>78.510530000000031</v>
      </c>
      <c r="I2113" s="2">
        <f t="array" ref="I2113">SUMPRODUCT(B2097:B2116, (ROW(B2097:B2116)-ROW(B2097)+1)) / (20*21/2)</f>
        <v>79.610750476190475</v>
      </c>
      <c r="J2113" s="2">
        <f t="shared" si="258"/>
        <v>79.20718571539507</v>
      </c>
      <c r="K2113" s="2">
        <f t="shared" si="260"/>
        <v>79.940763040574907</v>
      </c>
    </row>
    <row r="2114" spans="1:11" ht="13.5" x14ac:dyDescent="0.25">
      <c r="A2114" s="3">
        <v>45082</v>
      </c>
      <c r="B2114" s="2">
        <v>80.977800000000002</v>
      </c>
      <c r="C2114" s="2">
        <f t="shared" si="253"/>
        <v>0</v>
      </c>
      <c r="D2114" s="2">
        <f t="shared" si="254"/>
        <v>80.311679999999996</v>
      </c>
      <c r="E2114" s="2">
        <f t="shared" si="256"/>
        <v>79.315039999999996</v>
      </c>
      <c r="F2114" s="2">
        <f t="shared" si="257"/>
        <v>78.494045000000028</v>
      </c>
      <c r="G2114" s="2">
        <f t="shared" si="259"/>
        <v>80.800546000000011</v>
      </c>
      <c r="H2114" s="2">
        <f t="shared" si="255"/>
        <v>78.563726500000044</v>
      </c>
      <c r="I2114" s="2">
        <f t="array" ref="I2114">SUMPRODUCT(B2098:B2117, (ROW(B2098:B2117)-ROW(B2098)+1)) / (20*21/2)</f>
        <v>79.96496047619047</v>
      </c>
      <c r="J2114" s="2">
        <f t="shared" si="258"/>
        <v>79.375815647262201</v>
      </c>
      <c r="K2114" s="2">
        <f t="shared" si="260"/>
        <v>79.981431156630805</v>
      </c>
    </row>
    <row r="2115" spans="1:11" ht="13.5" x14ac:dyDescent="0.25">
      <c r="A2115" s="3">
        <v>45083</v>
      </c>
      <c r="B2115" s="2">
        <v>80.5625</v>
      </c>
      <c r="C2115" s="2">
        <f t="shared" si="253"/>
        <v>-0.415300000000002</v>
      </c>
      <c r="D2115" s="2">
        <f t="shared" si="254"/>
        <v>80.728620000000006</v>
      </c>
      <c r="E2115" s="2">
        <f t="shared" si="256"/>
        <v>79.5642</v>
      </c>
      <c r="F2115" s="2">
        <f t="shared" si="257"/>
        <v>78.660155000000032</v>
      </c>
      <c r="G2115" s="2">
        <f t="shared" si="259"/>
        <v>80.759018000000012</v>
      </c>
      <c r="H2115" s="2">
        <f t="shared" si="255"/>
        <v>78.614846500000041</v>
      </c>
      <c r="I2115" s="2">
        <f t="array" ref="I2115">SUMPRODUCT(B2099:B2118, (ROW(B2099:B2118)-ROW(B2099)+1)) / (20*21/2)</f>
        <v>80.374575238095247</v>
      </c>
      <c r="J2115" s="2">
        <f t="shared" si="258"/>
        <v>79.488833204665809</v>
      </c>
      <c r="K2115" s="2">
        <f t="shared" si="260"/>
        <v>80.004218170096266</v>
      </c>
    </row>
    <row r="2116" spans="1:11" ht="13.5" x14ac:dyDescent="0.25">
      <c r="A2116" s="3">
        <v>45084</v>
      </c>
      <c r="B2116" s="2">
        <v>82.223600000000005</v>
      </c>
      <c r="C2116" s="2">
        <f t="shared" ref="C2116:C2179" si="261">B2116-B2115</f>
        <v>1.6611000000000047</v>
      </c>
      <c r="D2116" s="2">
        <f t="shared" si="254"/>
        <v>81.143900000000002</v>
      </c>
      <c r="E2116" s="2">
        <f t="shared" si="256"/>
        <v>79.979470000000006</v>
      </c>
      <c r="F2116" s="2">
        <f t="shared" si="257"/>
        <v>78.911395000000027</v>
      </c>
      <c r="G2116" s="2">
        <f t="shared" si="259"/>
        <v>80.750712000000007</v>
      </c>
      <c r="H2116" s="2">
        <f t="shared" si="255"/>
        <v>78.670949500000035</v>
      </c>
      <c r="I2116" s="2">
        <f t="array" ref="I2116">SUMPRODUCT(B2100:B2119, (ROW(B2100:B2119)-ROW(B2100)+1)) / (20*21/2)</f>
        <v>80.677054285714291</v>
      </c>
      <c r="J2116" s="2">
        <f t="shared" si="258"/>
        <v>79.749287185173827</v>
      </c>
      <c r="K2116" s="2">
        <f t="shared" si="260"/>
        <v>80.091252751661116</v>
      </c>
    </row>
    <row r="2117" spans="1:11" ht="13.5" x14ac:dyDescent="0.25">
      <c r="A2117" s="3">
        <v>45085</v>
      </c>
      <c r="B2117" s="2">
        <v>82.630600000000001</v>
      </c>
      <c r="C2117" s="2">
        <f t="shared" si="261"/>
        <v>0.40699999999999648</v>
      </c>
      <c r="D2117" s="2">
        <f t="shared" si="254"/>
        <v>81.474460000000008</v>
      </c>
      <c r="E2117" s="2">
        <f t="shared" si="256"/>
        <v>80.393910000000005</v>
      </c>
      <c r="F2117" s="2">
        <f t="shared" si="257"/>
        <v>79.160145000000028</v>
      </c>
      <c r="G2117" s="2">
        <f t="shared" si="259"/>
        <v>80.750546000000014</v>
      </c>
      <c r="H2117" s="2">
        <f t="shared" si="255"/>
        <v>78.72489350000005</v>
      </c>
      <c r="I2117" s="2">
        <f t="array" ref="I2117">SUMPRODUCT(B2101:B2120, (ROW(B2101:B2120)-ROW(B2101)+1)) / (20*21/2)</f>
        <v>80.796455714285727</v>
      </c>
      <c r="J2117" s="2">
        <f t="shared" si="258"/>
        <v>80.023697929442989</v>
      </c>
      <c r="K2117" s="2">
        <f t="shared" si="260"/>
        <v>80.190834996694008</v>
      </c>
    </row>
    <row r="2118" spans="1:11" ht="13.5" x14ac:dyDescent="0.25">
      <c r="A2118" s="3">
        <v>45086</v>
      </c>
      <c r="B2118" s="2">
        <v>83.461100000000002</v>
      </c>
      <c r="C2118" s="2">
        <f t="shared" si="261"/>
        <v>0.83050000000000068</v>
      </c>
      <c r="D2118" s="2">
        <f t="shared" ref="D2118:D2181" si="262">AVERAGE(B2114:B2118)</f>
        <v>81.971119999999999</v>
      </c>
      <c r="E2118" s="2">
        <f t="shared" si="256"/>
        <v>80.891400000000004</v>
      </c>
      <c r="F2118" s="2">
        <f t="shared" si="257"/>
        <v>79.454570000000004</v>
      </c>
      <c r="G2118" s="2">
        <f t="shared" si="259"/>
        <v>80.766989999999993</v>
      </c>
      <c r="H2118" s="2">
        <f t="shared" si="255"/>
        <v>78.761437500000042</v>
      </c>
      <c r="I2118" s="2">
        <f t="array" ref="I2118">SUMPRODUCT(B2102:B2121, (ROW(B2102:B2121)-ROW(B2102)+1)) / (20*21/2)</f>
        <v>80.968380476190475</v>
      </c>
      <c r="J2118" s="2">
        <f t="shared" si="258"/>
        <v>80.35106955521033</v>
      </c>
      <c r="K2118" s="2">
        <f t="shared" si="260"/>
        <v>80.319080683098164</v>
      </c>
    </row>
    <row r="2119" spans="1:11" ht="13.5" x14ac:dyDescent="0.25">
      <c r="A2119" s="3">
        <v>45089</v>
      </c>
      <c r="B2119" s="2">
        <v>82.630600000000001</v>
      </c>
      <c r="C2119" s="2">
        <f t="shared" si="261"/>
        <v>-0.83050000000000068</v>
      </c>
      <c r="D2119" s="2">
        <f t="shared" si="262"/>
        <v>82.301680000000005</v>
      </c>
      <c r="E2119" s="2">
        <f t="shared" si="256"/>
        <v>81.30668</v>
      </c>
      <c r="F2119" s="2">
        <f t="shared" si="257"/>
        <v>79.724085000000002</v>
      </c>
      <c r="G2119" s="2">
        <f t="shared" si="259"/>
        <v>80.766824</v>
      </c>
      <c r="H2119" s="2">
        <f t="shared" si="255"/>
        <v>78.770989000000043</v>
      </c>
      <c r="I2119" s="2">
        <f t="array" ref="I2119">SUMPRODUCT(B2103:B2122, (ROW(B2103:B2122)-ROW(B2103)+1)) / (20*21/2)</f>
        <v>81.01449333333332</v>
      </c>
      <c r="J2119" s="2">
        <f t="shared" si="258"/>
        <v>80.568167692809354</v>
      </c>
      <c r="K2119" s="2">
        <f t="shared" si="260"/>
        <v>80.409728499447255</v>
      </c>
    </row>
    <row r="2120" spans="1:11" ht="13.5" x14ac:dyDescent="0.25">
      <c r="A2120" s="3">
        <v>45090</v>
      </c>
      <c r="B2120" s="2">
        <v>80.977800000000002</v>
      </c>
      <c r="C2120" s="2">
        <f t="shared" si="261"/>
        <v>-1.6527999999999992</v>
      </c>
      <c r="D2120" s="2">
        <f t="shared" si="262"/>
        <v>82.384739999999994</v>
      </c>
      <c r="E2120" s="2">
        <f t="shared" si="256"/>
        <v>81.55668</v>
      </c>
      <c r="F2120" s="2">
        <f t="shared" si="257"/>
        <v>79.911789999999996</v>
      </c>
      <c r="G2120" s="2">
        <f t="shared" si="259"/>
        <v>80.726957999999996</v>
      </c>
      <c r="H2120" s="2">
        <f t="shared" si="255"/>
        <v>78.772318000000027</v>
      </c>
      <c r="I2120" s="2">
        <f t="array" ref="I2120">SUMPRODUCT(B2104:B2123, (ROW(B2104:B2123)-ROW(B2104)+1)) / (20*21/2)</f>
        <v>81.042014285714274</v>
      </c>
      <c r="J2120" s="2">
        <f t="shared" si="258"/>
        <v>80.607180293494167</v>
      </c>
      <c r="K2120" s="2">
        <f t="shared" si="260"/>
        <v>80.432005813194422</v>
      </c>
    </row>
    <row r="2121" spans="1:11" ht="13.5" x14ac:dyDescent="0.25">
      <c r="A2121" s="3">
        <v>45091</v>
      </c>
      <c r="B2121" s="2">
        <v>81.716999999999999</v>
      </c>
      <c r="C2121" s="2">
        <f t="shared" si="261"/>
        <v>0.73919999999999675</v>
      </c>
      <c r="D2121" s="2">
        <f t="shared" si="262"/>
        <v>82.283420000000007</v>
      </c>
      <c r="E2121" s="2">
        <f t="shared" si="256"/>
        <v>81.713660000000004</v>
      </c>
      <c r="F2121" s="2">
        <f t="shared" si="257"/>
        <v>80.078315000000003</v>
      </c>
      <c r="G2121" s="2">
        <f t="shared" si="259"/>
        <v>80.701875999999999</v>
      </c>
      <c r="H2121" s="2">
        <f t="shared" si="255"/>
        <v>78.792625000000044</v>
      </c>
      <c r="I2121" s="2">
        <f t="array" ref="I2121">SUMPRODUCT(B2105:B2124, (ROW(B2105:B2124)-ROW(B2105)+1)) / (20*21/2)</f>
        <v>80.973873809523809</v>
      </c>
      <c r="J2121" s="2">
        <f t="shared" si="258"/>
        <v>80.712877408399493</v>
      </c>
      <c r="K2121" s="2">
        <f t="shared" si="260"/>
        <v>80.48239774208875</v>
      </c>
    </row>
    <row r="2122" spans="1:11" ht="13.5" x14ac:dyDescent="0.25">
      <c r="A2122" s="3">
        <v>45092</v>
      </c>
      <c r="B2122" s="2">
        <v>80.5625</v>
      </c>
      <c r="C2122" s="2">
        <f t="shared" si="261"/>
        <v>-1.1544999999999987</v>
      </c>
      <c r="D2122" s="2">
        <f t="shared" si="262"/>
        <v>81.869799999999998</v>
      </c>
      <c r="E2122" s="2">
        <f t="shared" si="256"/>
        <v>81.67213000000001</v>
      </c>
      <c r="F2122" s="2">
        <f t="shared" si="257"/>
        <v>80.182130000000001</v>
      </c>
      <c r="G2122" s="2">
        <f t="shared" si="259"/>
        <v>80.653704000000005</v>
      </c>
      <c r="H2122" s="2">
        <f t="shared" ref="H2122:H2185" si="263">AVERAGE(B1923:B2122)</f>
        <v>78.795947000000041</v>
      </c>
      <c r="I2122" s="2">
        <f t="array" ref="I2122">SUMPRODUCT(B2106:B2125, (ROW(B2106:B2125)-ROW(B2106)+1)) / (20*21/2)</f>
        <v>80.950020952380953</v>
      </c>
      <c r="J2122" s="2">
        <f t="shared" si="258"/>
        <v>80.698555750456691</v>
      </c>
      <c r="K2122" s="2">
        <f t="shared" si="260"/>
        <v>80.485539007104876</v>
      </c>
    </row>
    <row r="2123" spans="1:11" ht="13.5" x14ac:dyDescent="0.25">
      <c r="A2123" s="3">
        <v>45093</v>
      </c>
      <c r="B2123" s="2">
        <v>80.471100000000007</v>
      </c>
      <c r="C2123" s="2">
        <f t="shared" si="261"/>
        <v>-9.1399999999993042E-2</v>
      </c>
      <c r="D2123" s="2">
        <f t="shared" si="262"/>
        <v>81.271800000000013</v>
      </c>
      <c r="E2123" s="2">
        <f t="shared" si="256"/>
        <v>81.621459999999985</v>
      </c>
      <c r="F2123" s="2">
        <f t="shared" si="257"/>
        <v>80.281374999999997</v>
      </c>
      <c r="G2123" s="2">
        <f t="shared" si="259"/>
        <v>80.603704000000008</v>
      </c>
      <c r="H2123" s="2">
        <f t="shared" si="263"/>
        <v>78.797981500000049</v>
      </c>
      <c r="I2123" s="2">
        <f t="array" ref="I2123">SUMPRODUCT(B2107:B2126, (ROW(B2107:B2126)-ROW(B2107)+1)) / (20*21/2)</f>
        <v>80.955833333333331</v>
      </c>
      <c r="J2123" s="2">
        <f t="shared" si="258"/>
        <v>80.67689329803224</v>
      </c>
      <c r="K2123" s="2">
        <f t="shared" si="260"/>
        <v>80.484972771532142</v>
      </c>
    </row>
    <row r="2124" spans="1:11" ht="13.5" x14ac:dyDescent="0.25">
      <c r="A2124" s="3">
        <v>45096</v>
      </c>
      <c r="B2124" s="2">
        <v>79.565899999999999</v>
      </c>
      <c r="C2124" s="2">
        <f t="shared" si="261"/>
        <v>-0.90520000000000778</v>
      </c>
      <c r="D2124" s="2">
        <f t="shared" si="262"/>
        <v>80.65885999999999</v>
      </c>
      <c r="E2124" s="2">
        <f t="shared" ref="E2124:E2187" si="264">AVERAGE(B2115:B2124)</f>
        <v>81.48026999999999</v>
      </c>
      <c r="F2124" s="2">
        <f t="shared" si="257"/>
        <v>80.397655</v>
      </c>
      <c r="G2124" s="2">
        <f t="shared" si="259"/>
        <v>80.501050000000006</v>
      </c>
      <c r="H2124" s="2">
        <f t="shared" si="263"/>
        <v>78.797192500000051</v>
      </c>
      <c r="I2124" s="2">
        <f t="array" ref="I2124">SUMPRODUCT(B2108:B2127, (ROW(B2108:B2127)-ROW(B2108)+1)) / (20*21/2)</f>
        <v>81.044704761904768</v>
      </c>
      <c r="J2124" s="2">
        <f t="shared" si="258"/>
        <v>80.571084412505357</v>
      </c>
      <c r="K2124" s="2">
        <f t="shared" si="260"/>
        <v>80.448930702060295</v>
      </c>
    </row>
    <row r="2125" spans="1:11" ht="13.5" x14ac:dyDescent="0.25">
      <c r="A2125" s="3">
        <v>45097</v>
      </c>
      <c r="B2125" s="2">
        <v>80.147199999999998</v>
      </c>
      <c r="C2125" s="2">
        <f t="shared" si="261"/>
        <v>0.58129999999999882</v>
      </c>
      <c r="D2125" s="2">
        <f t="shared" si="262"/>
        <v>80.492739999999998</v>
      </c>
      <c r="E2125" s="2">
        <f t="shared" si="264"/>
        <v>81.438739999999996</v>
      </c>
      <c r="F2125" s="2">
        <f t="shared" si="257"/>
        <v>80.501470000000012</v>
      </c>
      <c r="G2125" s="2">
        <f t="shared" si="259"/>
        <v>80.426134000000005</v>
      </c>
      <c r="H2125" s="2">
        <f t="shared" si="263"/>
        <v>78.797607500000055</v>
      </c>
      <c r="I2125" s="2">
        <f t="array" ref="I2125">SUMPRODUCT(B2109:B2128, (ROW(B2109:B2128)-ROW(B2109)+1)) / (20*21/2)</f>
        <v>80.944923809523814</v>
      </c>
      <c r="J2125" s="2">
        <f t="shared" si="258"/>
        <v>80.530714468457219</v>
      </c>
      <c r="K2125" s="2">
        <f t="shared" si="260"/>
        <v>80.437098125508925</v>
      </c>
    </row>
    <row r="2126" spans="1:11" ht="13.5" x14ac:dyDescent="0.25">
      <c r="A2126" s="3">
        <v>45098</v>
      </c>
      <c r="B2126" s="2">
        <v>80.5625</v>
      </c>
      <c r="C2126" s="2">
        <f t="shared" si="261"/>
        <v>0.415300000000002</v>
      </c>
      <c r="D2126" s="2">
        <f t="shared" si="262"/>
        <v>80.261840000000007</v>
      </c>
      <c r="E2126" s="2">
        <f t="shared" si="264"/>
        <v>81.272629999999992</v>
      </c>
      <c r="F2126" s="2">
        <f t="shared" si="257"/>
        <v>80.626050000000006</v>
      </c>
      <c r="G2126" s="2">
        <f t="shared" si="259"/>
        <v>80.377962000000011</v>
      </c>
      <c r="H2126" s="2">
        <f t="shared" si="263"/>
        <v>78.800099000000046</v>
      </c>
      <c r="I2126" s="2">
        <f t="array" ref="I2126">SUMPRODUCT(B2110:B2129, (ROW(B2110:B2129)-ROW(B2110)+1)) / (20*21/2)</f>
        <v>80.992658095238099</v>
      </c>
      <c r="J2126" s="2">
        <f t="shared" si="258"/>
        <v>80.533741661937484</v>
      </c>
      <c r="K2126" s="2">
        <f t="shared" si="260"/>
        <v>80.442015846077197</v>
      </c>
    </row>
    <row r="2127" spans="1:11" ht="13.5" x14ac:dyDescent="0.25">
      <c r="A2127" s="3">
        <v>45099</v>
      </c>
      <c r="B2127" s="2">
        <v>81.559200000000004</v>
      </c>
      <c r="C2127" s="2">
        <f t="shared" si="261"/>
        <v>0.99670000000000414</v>
      </c>
      <c r="D2127" s="2">
        <f t="shared" si="262"/>
        <v>80.461180000000013</v>
      </c>
      <c r="E2127" s="2">
        <f t="shared" si="264"/>
        <v>81.165490000000005</v>
      </c>
      <c r="F2127" s="2">
        <f t="shared" si="257"/>
        <v>80.77970000000002</v>
      </c>
      <c r="G2127" s="2">
        <f t="shared" si="259"/>
        <v>80.282284000000018</v>
      </c>
      <c r="H2127" s="2">
        <f t="shared" si="263"/>
        <v>78.808031000000042</v>
      </c>
      <c r="I2127" s="2">
        <f t="array" ref="I2127">SUMPRODUCT(B2111:B2130, (ROW(B2111:B2130)-ROW(B2111)+1)) / (20*21/2)</f>
        <v>81.070252380952383</v>
      </c>
      <c r="J2127" s="2">
        <f t="shared" si="258"/>
        <v>80.631404360800587</v>
      </c>
      <c r="K2127" s="2">
        <f t="shared" si="260"/>
        <v>80.485826989368292</v>
      </c>
    </row>
    <row r="2128" spans="1:11" ht="13.5" x14ac:dyDescent="0.25">
      <c r="A2128" s="3">
        <v>45100</v>
      </c>
      <c r="B2128" s="2">
        <v>79.731999999999999</v>
      </c>
      <c r="C2128" s="2">
        <f t="shared" si="261"/>
        <v>-1.8272000000000048</v>
      </c>
      <c r="D2128" s="2">
        <f t="shared" si="262"/>
        <v>80.313359999999989</v>
      </c>
      <c r="E2128" s="2">
        <f t="shared" si="264"/>
        <v>80.792580000000015</v>
      </c>
      <c r="F2128" s="2">
        <f t="shared" si="257"/>
        <v>80.841989999999996</v>
      </c>
      <c r="G2128" s="2">
        <f t="shared" si="259"/>
        <v>80.159364000000011</v>
      </c>
      <c r="H2128" s="2">
        <f t="shared" si="263"/>
        <v>78.808031000000042</v>
      </c>
      <c r="I2128" s="2">
        <f t="array" ref="I2128">SUMPRODUCT(B2112:B2131, (ROW(B2112:B2131)-ROW(B2112)+1)) / (20*21/2)</f>
        <v>81.109093333333348</v>
      </c>
      <c r="J2128" s="2">
        <f t="shared" si="258"/>
        <v>80.545746802629111</v>
      </c>
      <c r="K2128" s="2">
        <f t="shared" si="260"/>
        <v>80.456265146647979</v>
      </c>
    </row>
    <row r="2129" spans="1:11" ht="13.5" x14ac:dyDescent="0.25">
      <c r="A2129" s="3">
        <v>45103</v>
      </c>
      <c r="B2129" s="2">
        <v>81.343199999999996</v>
      </c>
      <c r="C2129" s="2">
        <f t="shared" si="261"/>
        <v>1.6111999999999966</v>
      </c>
      <c r="D2129" s="2">
        <f t="shared" si="262"/>
        <v>80.668820000000011</v>
      </c>
      <c r="E2129" s="2">
        <f t="shared" si="264"/>
        <v>80.663839999999993</v>
      </c>
      <c r="F2129" s="2">
        <f t="shared" si="257"/>
        <v>80.985259999999997</v>
      </c>
      <c r="G2129" s="2">
        <f t="shared" si="259"/>
        <v>80.075311999999997</v>
      </c>
      <c r="H2129" s="2">
        <f t="shared" si="263"/>
        <v>78.818080500000036</v>
      </c>
      <c r="I2129" s="2">
        <f t="array" ref="I2129">SUMPRODUCT(B2113:B2132, (ROW(B2113:B2132)-ROW(B2113)+1)) / (20*21/2)</f>
        <v>81.125381904761895</v>
      </c>
      <c r="J2129" s="2">
        <f t="shared" si="258"/>
        <v>80.621694726188238</v>
      </c>
      <c r="K2129" s="2">
        <f t="shared" si="260"/>
        <v>80.491046905602971</v>
      </c>
    </row>
    <row r="2130" spans="1:11" ht="13.5" x14ac:dyDescent="0.25">
      <c r="A2130" s="3">
        <v>45104</v>
      </c>
      <c r="B2130" s="2">
        <v>81.8</v>
      </c>
      <c r="C2130" s="2">
        <f t="shared" si="261"/>
        <v>0.45680000000000121</v>
      </c>
      <c r="D2130" s="2">
        <f t="shared" si="262"/>
        <v>80.999380000000002</v>
      </c>
      <c r="E2130" s="2">
        <f t="shared" si="264"/>
        <v>80.74606</v>
      </c>
      <c r="F2130" s="2">
        <f t="shared" si="257"/>
        <v>81.151369999999986</v>
      </c>
      <c r="G2130" s="2">
        <f t="shared" si="259"/>
        <v>80.001228000000012</v>
      </c>
      <c r="H2130" s="2">
        <f t="shared" si="263"/>
        <v>78.832532000000029</v>
      </c>
      <c r="I2130" s="2">
        <f t="array" ref="I2130">SUMPRODUCT(B2114:B2133, (ROW(B2114:B2133)-ROW(B2114)+1)) / (20*21/2)</f>
        <v>81.292759999999987</v>
      </c>
      <c r="J2130" s="2">
        <f t="shared" si="258"/>
        <v>80.733914276075069</v>
      </c>
      <c r="K2130" s="2">
        <f t="shared" si="260"/>
        <v>80.54237839950089</v>
      </c>
    </row>
    <row r="2131" spans="1:11" ht="13.5" x14ac:dyDescent="0.25">
      <c r="A2131" s="3">
        <v>45107</v>
      </c>
      <c r="B2131" s="2">
        <v>81.559200000000004</v>
      </c>
      <c r="C2131" s="2">
        <f t="shared" si="261"/>
        <v>-0.24079999999999302</v>
      </c>
      <c r="D2131" s="2">
        <f t="shared" si="262"/>
        <v>81.198720000000009</v>
      </c>
      <c r="E2131" s="2">
        <f t="shared" si="264"/>
        <v>80.730280000000008</v>
      </c>
      <c r="F2131" s="2">
        <f t="shared" si="257"/>
        <v>81.221969999999985</v>
      </c>
      <c r="G2131" s="2">
        <f t="shared" si="259"/>
        <v>79.928142000000008</v>
      </c>
      <c r="H2131" s="2">
        <f t="shared" si="263"/>
        <v>78.844616500000029</v>
      </c>
      <c r="I2131" s="2">
        <f t="array" ref="I2131">SUMPRODUCT(B2115:B2134, (ROW(B2115:B2134)-ROW(B2115)+1)) / (20*21/2)</f>
        <v>81.296345714285707</v>
      </c>
      <c r="J2131" s="2">
        <f t="shared" si="258"/>
        <v>80.812512916448867</v>
      </c>
      <c r="K2131" s="2">
        <f t="shared" si="260"/>
        <v>80.582253756383224</v>
      </c>
    </row>
    <row r="2132" spans="1:11" ht="13.5" x14ac:dyDescent="0.25">
      <c r="A2132" s="3">
        <v>45110</v>
      </c>
      <c r="B2132" s="2">
        <v>81.393000000000001</v>
      </c>
      <c r="C2132" s="2">
        <f t="shared" si="261"/>
        <v>-0.16620000000000346</v>
      </c>
      <c r="D2132" s="2">
        <f t="shared" si="262"/>
        <v>81.165480000000002</v>
      </c>
      <c r="E2132" s="2">
        <f t="shared" si="264"/>
        <v>80.813330000000008</v>
      </c>
      <c r="F2132" s="2">
        <f t="shared" ref="F2132:F2195" si="265">AVERAGE(B2113:B2132)</f>
        <v>81.24272999999998</v>
      </c>
      <c r="G2132" s="2">
        <f t="shared" si="259"/>
        <v>79.861532000000011</v>
      </c>
      <c r="H2132" s="2">
        <f t="shared" si="263"/>
        <v>78.858611000000039</v>
      </c>
      <c r="I2132" s="2">
        <f t="array" ref="I2132">SUMPRODUCT(B2116:B2135, (ROW(B2116:B2135)-ROW(B2116)+1)) / (20*21/2)</f>
        <v>81.298009047619047</v>
      </c>
      <c r="J2132" s="2">
        <f t="shared" si="258"/>
        <v>80.867797400596601</v>
      </c>
      <c r="K2132" s="2">
        <f t="shared" si="260"/>
        <v>80.614047726721139</v>
      </c>
    </row>
    <row r="2133" spans="1:11" ht="13.5" x14ac:dyDescent="0.25">
      <c r="A2133" s="3">
        <v>45111</v>
      </c>
      <c r="B2133" s="2">
        <v>83.000200000000007</v>
      </c>
      <c r="C2133" s="2">
        <f t="shared" si="261"/>
        <v>1.607200000000006</v>
      </c>
      <c r="D2133" s="2">
        <f t="shared" si="262"/>
        <v>81.819119999999998</v>
      </c>
      <c r="E2133" s="2">
        <f t="shared" si="264"/>
        <v>81.066239999999993</v>
      </c>
      <c r="F2133" s="2">
        <f t="shared" si="265"/>
        <v>81.343849999999975</v>
      </c>
      <c r="G2133" s="2">
        <f t="shared" si="259"/>
        <v>79.811452000000017</v>
      </c>
      <c r="H2133" s="2">
        <f t="shared" si="263"/>
        <v>78.878274500000032</v>
      </c>
      <c r="I2133" s="2">
        <f t="array" ref="I2133">SUMPRODUCT(B2117:B2136, (ROW(B2117:B2136)-ROW(B2117)+1)) / (20*21/2)</f>
        <v>81.252953333333338</v>
      </c>
      <c r="J2133" s="2">
        <f t="shared" ref="J2133:J2196" si="266">$J$4*B2133+J2132*(1-$J$4)</f>
        <v>81.070883362444533</v>
      </c>
      <c r="K2133" s="2">
        <f t="shared" si="260"/>
        <v>80.707622325673242</v>
      </c>
    </row>
    <row r="2134" spans="1:11" ht="13.5" x14ac:dyDescent="0.25">
      <c r="A2134" s="3">
        <v>45112</v>
      </c>
      <c r="B2134" s="2">
        <v>81.381500000000003</v>
      </c>
      <c r="C2134" s="2">
        <f t="shared" si="261"/>
        <v>-1.618700000000004</v>
      </c>
      <c r="D2134" s="2">
        <f t="shared" si="262"/>
        <v>81.826779999999999</v>
      </c>
      <c r="E2134" s="2">
        <f t="shared" si="264"/>
        <v>81.247800000000012</v>
      </c>
      <c r="F2134" s="2">
        <f t="shared" si="265"/>
        <v>81.364034999999987</v>
      </c>
      <c r="G2134" s="2">
        <f t="shared" si="259"/>
        <v>79.831486000000012</v>
      </c>
      <c r="H2134" s="2">
        <f t="shared" si="263"/>
        <v>78.889429000000035</v>
      </c>
      <c r="I2134" s="2">
        <f t="array" ref="I2134">SUMPRODUCT(B2118:B2137, (ROW(B2118:B2137)-ROW(B2118)+1)) / (20*21/2)</f>
        <v>81.214048571428563</v>
      </c>
      <c r="J2134" s="2">
        <f t="shared" si="266"/>
        <v>81.100465899354589</v>
      </c>
      <c r="K2134" s="2">
        <f t="shared" si="260"/>
        <v>80.734048901137044</v>
      </c>
    </row>
    <row r="2135" spans="1:11" ht="13.5" x14ac:dyDescent="0.25">
      <c r="A2135" s="3">
        <v>45113</v>
      </c>
      <c r="B2135" s="2">
        <v>81.381500000000003</v>
      </c>
      <c r="C2135" s="2">
        <f t="shared" si="261"/>
        <v>0</v>
      </c>
      <c r="D2135" s="2">
        <f t="shared" si="262"/>
        <v>81.743080000000006</v>
      </c>
      <c r="E2135" s="2">
        <f t="shared" si="264"/>
        <v>81.371229999999997</v>
      </c>
      <c r="F2135" s="2">
        <f t="shared" si="265"/>
        <v>81.404984999999982</v>
      </c>
      <c r="G2135" s="2">
        <f t="shared" si="259"/>
        <v>79.866138000000007</v>
      </c>
      <c r="H2135" s="2">
        <f t="shared" si="263"/>
        <v>78.900583500000039</v>
      </c>
      <c r="I2135" s="2">
        <f t="array" ref="I2135">SUMPRODUCT(B2119:B2138, (ROW(B2119:B2138)-ROW(B2119)+1)) / (20*21/2)</f>
        <v>81.011947142857153</v>
      </c>
      <c r="J2135" s="2">
        <f t="shared" si="266"/>
        <v>81.127231051797011</v>
      </c>
      <c r="K2135" s="2">
        <f t="shared" si="260"/>
        <v>80.759439140308146</v>
      </c>
    </row>
    <row r="2136" spans="1:11" ht="13.5" x14ac:dyDescent="0.25">
      <c r="A2136" s="3">
        <v>45114</v>
      </c>
      <c r="B2136" s="2">
        <v>80.931899999999999</v>
      </c>
      <c r="C2136" s="2">
        <f t="shared" si="261"/>
        <v>-0.44960000000000377</v>
      </c>
      <c r="D2136" s="2">
        <f t="shared" si="262"/>
        <v>81.617620000000002</v>
      </c>
      <c r="E2136" s="2">
        <f t="shared" si="264"/>
        <v>81.408169999999998</v>
      </c>
      <c r="F2136" s="2">
        <f t="shared" si="265"/>
        <v>81.340399999999988</v>
      </c>
      <c r="G2136" s="2">
        <f t="shared" si="259"/>
        <v>79.84047000000001</v>
      </c>
      <c r="H2136" s="2">
        <f t="shared" si="263"/>
        <v>78.90533750000003</v>
      </c>
      <c r="I2136" s="2">
        <f t="array" ref="I2136">SUMPRODUCT(B2120:B2139, (ROW(B2120:B2139)-ROW(B2120)+1)) / (20*21/2)</f>
        <v>81.000882380952362</v>
      </c>
      <c r="J2136" s="2">
        <f t="shared" si="266"/>
        <v>81.108628094483024</v>
      </c>
      <c r="K2136" s="2">
        <f t="shared" si="260"/>
        <v>80.766202311276459</v>
      </c>
    </row>
    <row r="2137" spans="1:11" ht="13.5" x14ac:dyDescent="0.25">
      <c r="A2137" s="3">
        <v>45117</v>
      </c>
      <c r="B2137" s="2">
        <v>80.931899999999999</v>
      </c>
      <c r="C2137" s="2">
        <f t="shared" si="261"/>
        <v>0</v>
      </c>
      <c r="D2137" s="2">
        <f t="shared" si="262"/>
        <v>81.525400000000005</v>
      </c>
      <c r="E2137" s="2">
        <f t="shared" si="264"/>
        <v>81.345440000000011</v>
      </c>
      <c r="F2137" s="2">
        <f t="shared" si="265"/>
        <v>81.255464999999987</v>
      </c>
      <c r="G2137" s="2">
        <f t="shared" si="259"/>
        <v>79.881080000000011</v>
      </c>
      <c r="H2137" s="2">
        <f t="shared" si="263"/>
        <v>78.917109500000038</v>
      </c>
      <c r="I2137" s="2">
        <f t="array" ref="I2137">SUMPRODUCT(B2121:B2140, (ROW(B2121:B2140)-ROW(B2121)+1)) / (20*21/2)</f>
        <v>80.78555904761906</v>
      </c>
      <c r="J2137" s="2">
        <f t="shared" si="266"/>
        <v>81.091796847389404</v>
      </c>
      <c r="K2137" s="2">
        <f t="shared" si="260"/>
        <v>80.772700259853849</v>
      </c>
    </row>
    <row r="2138" spans="1:11" ht="13.5" x14ac:dyDescent="0.25">
      <c r="A2138" s="3">
        <v>45118</v>
      </c>
      <c r="B2138" s="2">
        <v>79.133399999999995</v>
      </c>
      <c r="C2138" s="2">
        <f t="shared" si="261"/>
        <v>-1.7985000000000042</v>
      </c>
      <c r="D2138" s="2">
        <f t="shared" si="262"/>
        <v>80.752039999999994</v>
      </c>
      <c r="E2138" s="2">
        <f t="shared" si="264"/>
        <v>81.28558000000001</v>
      </c>
      <c r="F2138" s="2">
        <f t="shared" si="265"/>
        <v>81.039079999999998</v>
      </c>
      <c r="G2138" s="2">
        <f t="shared" si="259"/>
        <v>79.852498000000011</v>
      </c>
      <c r="H2138" s="2">
        <f t="shared" si="263"/>
        <v>78.920304000000044</v>
      </c>
      <c r="I2138" s="2">
        <f t="array" ref="I2138">SUMPRODUCT(B2122:B2141, (ROW(B2122:B2141)-ROW(B2122)+1)) / (20*21/2)</f>
        <v>80.683030952380975</v>
      </c>
      <c r="J2138" s="2">
        <f t="shared" si="266"/>
        <v>80.905282861923752</v>
      </c>
      <c r="K2138" s="2">
        <f t="shared" si="260"/>
        <v>80.70841397515369</v>
      </c>
    </row>
    <row r="2139" spans="1:11" ht="13.5" x14ac:dyDescent="0.25">
      <c r="A2139" s="3">
        <v>45119</v>
      </c>
      <c r="B2139" s="2">
        <v>80.922899999999998</v>
      </c>
      <c r="C2139" s="2">
        <f t="shared" si="261"/>
        <v>1.7895000000000039</v>
      </c>
      <c r="D2139" s="2">
        <f t="shared" si="262"/>
        <v>80.660319999999999</v>
      </c>
      <c r="E2139" s="2">
        <f t="shared" si="264"/>
        <v>81.243549999999999</v>
      </c>
      <c r="F2139" s="2">
        <f t="shared" si="265"/>
        <v>80.953694999999996</v>
      </c>
      <c r="G2139" s="2">
        <f t="shared" si="259"/>
        <v>79.892928000000026</v>
      </c>
      <c r="H2139" s="2">
        <f t="shared" si="263"/>
        <v>78.930826500000023</v>
      </c>
      <c r="I2139" s="2">
        <f t="array" ref="I2139">SUMPRODUCT(B2123:B2142, (ROW(B2123:B2142)-ROW(B2123)+1)) / (20*21/2)</f>
        <v>80.529855714285716</v>
      </c>
      <c r="J2139" s="2">
        <f t="shared" si="266"/>
        <v>80.906960684597692</v>
      </c>
      <c r="K2139" s="2">
        <f t="shared" si="260"/>
        <v>80.716825191814323</v>
      </c>
    </row>
    <row r="2140" spans="1:11" ht="13.5" x14ac:dyDescent="0.25">
      <c r="A2140" s="3">
        <v>45120</v>
      </c>
      <c r="B2140" s="2">
        <v>78.692800000000005</v>
      </c>
      <c r="C2140" s="2">
        <f t="shared" si="261"/>
        <v>-2.2300999999999931</v>
      </c>
      <c r="D2140" s="2">
        <f t="shared" si="262"/>
        <v>80.122579999999999</v>
      </c>
      <c r="E2140" s="2">
        <f t="shared" si="264"/>
        <v>80.93283000000001</v>
      </c>
      <c r="F2140" s="2">
        <f t="shared" si="265"/>
        <v>80.839444999999998</v>
      </c>
      <c r="G2140" s="2">
        <f t="shared" si="259"/>
        <v>79.889420000000015</v>
      </c>
      <c r="H2140" s="2">
        <f t="shared" si="263"/>
        <v>78.930406500000032</v>
      </c>
      <c r="I2140" s="2">
        <f t="array" ref="I2140">SUMPRODUCT(B2124:B2143, (ROW(B2124:B2143)-ROW(B2124)+1)) / (20*21/2)</f>
        <v>80.383485714285726</v>
      </c>
      <c r="J2140" s="2">
        <f t="shared" si="266"/>
        <v>80.69608823844554</v>
      </c>
      <c r="K2140" s="2">
        <f t="shared" si="260"/>
        <v>80.637451654880422</v>
      </c>
    </row>
    <row r="2141" spans="1:11" ht="13.5" x14ac:dyDescent="0.25">
      <c r="A2141" s="3">
        <v>45121</v>
      </c>
      <c r="B2141" s="2">
        <v>79.762900000000002</v>
      </c>
      <c r="C2141" s="2">
        <f t="shared" si="261"/>
        <v>1.0700999999999965</v>
      </c>
      <c r="D2141" s="2">
        <f t="shared" si="262"/>
        <v>79.888779999999997</v>
      </c>
      <c r="E2141" s="2">
        <f t="shared" si="264"/>
        <v>80.753199999999993</v>
      </c>
      <c r="F2141" s="2">
        <f t="shared" si="265"/>
        <v>80.741740000000007</v>
      </c>
      <c r="G2141" s="2">
        <f t="shared" si="259"/>
        <v>79.910802000000032</v>
      </c>
      <c r="H2141" s="2">
        <f t="shared" si="263"/>
        <v>78.934714000000028</v>
      </c>
      <c r="I2141" s="2">
        <f t="array" ref="I2141">SUMPRODUCT(B2125:B2144, (ROW(B2125:B2144)-ROW(B2125)+1)) / (20*21/2)</f>
        <v>80.037942857142866</v>
      </c>
      <c r="J2141" s="2">
        <f t="shared" si="266"/>
        <v>80.607213168117397</v>
      </c>
      <c r="K2141" s="2">
        <f t="shared" si="260"/>
        <v>80.603155511551776</v>
      </c>
    </row>
    <row r="2142" spans="1:11" ht="13.5" x14ac:dyDescent="0.25">
      <c r="A2142" s="3">
        <v>45124</v>
      </c>
      <c r="B2142" s="2">
        <v>79.133399999999995</v>
      </c>
      <c r="C2142" s="2">
        <f t="shared" si="261"/>
        <v>-0.62950000000000728</v>
      </c>
      <c r="D2142" s="2">
        <f t="shared" si="262"/>
        <v>79.529079999999993</v>
      </c>
      <c r="E2142" s="2">
        <f t="shared" si="264"/>
        <v>80.527240000000006</v>
      </c>
      <c r="F2142" s="2">
        <f t="shared" si="265"/>
        <v>80.670285000000007</v>
      </c>
      <c r="G2142" s="2">
        <f t="shared" si="259"/>
        <v>79.915442000000027</v>
      </c>
      <c r="H2142" s="2">
        <f t="shared" si="263"/>
        <v>78.944594500000036</v>
      </c>
      <c r="I2142" s="2">
        <f t="array" ref="I2142">SUMPRODUCT(B2126:B2145, (ROW(B2126:B2145)-ROW(B2126)+1)) / (20*21/2)</f>
        <v>79.610536666666661</v>
      </c>
      <c r="J2142" s="2">
        <f t="shared" si="266"/>
        <v>80.466850009249072</v>
      </c>
      <c r="K2142" s="2">
        <f t="shared" si="260"/>
        <v>80.54551804051053</v>
      </c>
    </row>
    <row r="2143" spans="1:11" ht="13.5" x14ac:dyDescent="0.25">
      <c r="A2143" s="3">
        <v>45125</v>
      </c>
      <c r="B2143" s="2">
        <v>79.133399999999995</v>
      </c>
      <c r="C2143" s="2">
        <f t="shared" si="261"/>
        <v>0</v>
      </c>
      <c r="D2143" s="2">
        <f t="shared" si="262"/>
        <v>79.529079999999993</v>
      </c>
      <c r="E2143" s="2">
        <f t="shared" si="264"/>
        <v>80.140559999999979</v>
      </c>
      <c r="F2143" s="2">
        <f t="shared" si="265"/>
        <v>80.603399999999993</v>
      </c>
      <c r="G2143" s="2">
        <f t="shared" si="259"/>
        <v>79.920082000000036</v>
      </c>
      <c r="H2143" s="2">
        <f t="shared" si="263"/>
        <v>78.954475000000045</v>
      </c>
      <c r="I2143" s="2">
        <f t="array" ref="I2143">SUMPRODUCT(B2127:B2146, (ROW(B2127:B2146)-ROW(B2127)+1)) / (20*21/2)</f>
        <v>79.123297619047605</v>
      </c>
      <c r="J2143" s="2">
        <f t="shared" si="266"/>
        <v>80.339854770272979</v>
      </c>
      <c r="K2143" s="2">
        <f t="shared" si="260"/>
        <v>80.490140862451298</v>
      </c>
    </row>
    <row r="2144" spans="1:11" ht="13.5" x14ac:dyDescent="0.25">
      <c r="A2144" s="3">
        <v>45127</v>
      </c>
      <c r="B2144" s="2">
        <v>76.975200000000001</v>
      </c>
      <c r="C2144" s="2">
        <f t="shared" si="261"/>
        <v>-2.1581999999999937</v>
      </c>
      <c r="D2144" s="2">
        <f t="shared" si="262"/>
        <v>78.739539999999991</v>
      </c>
      <c r="E2144" s="2">
        <f t="shared" si="264"/>
        <v>79.699929999999981</v>
      </c>
      <c r="F2144" s="2">
        <f t="shared" si="265"/>
        <v>80.473865000000004</v>
      </c>
      <c r="G2144" s="2">
        <f t="shared" si="259"/>
        <v>79.883218000000028</v>
      </c>
      <c r="H2144" s="2">
        <f t="shared" si="263"/>
        <v>78.949204000000037</v>
      </c>
      <c r="I2144" s="2">
        <f t="array" ref="I2144">SUMPRODUCT(B2128:B2147, (ROW(B2128:B2147)-ROW(B2128)+1)) / (20*21/2)</f>
        <v>78.651557142857143</v>
      </c>
      <c r="J2144" s="2">
        <f t="shared" si="266"/>
        <v>80.019411458818411</v>
      </c>
      <c r="K2144" s="2">
        <f t="shared" si="260"/>
        <v>80.352300044315953</v>
      </c>
    </row>
    <row r="2145" spans="1:11" ht="13.5" x14ac:dyDescent="0.25">
      <c r="A2145" s="3">
        <v>45128</v>
      </c>
      <c r="B2145" s="2">
        <v>75.986099999999993</v>
      </c>
      <c r="C2145" s="2">
        <f t="shared" si="261"/>
        <v>-0.98910000000000764</v>
      </c>
      <c r="D2145" s="2">
        <f t="shared" si="262"/>
        <v>78.1982</v>
      </c>
      <c r="E2145" s="2">
        <f t="shared" si="264"/>
        <v>79.160389999999978</v>
      </c>
      <c r="F2145" s="2">
        <f t="shared" si="265"/>
        <v>80.265810000000002</v>
      </c>
      <c r="G2145" s="2">
        <f t="shared" si="259"/>
        <v>79.858134000000021</v>
      </c>
      <c r="H2145" s="2">
        <f t="shared" si="263"/>
        <v>78.942933000000039</v>
      </c>
      <c r="I2145" s="2">
        <f t="array" ref="I2145">SUMPRODUCT(B2129:B2148, (ROW(B2129:B2148)-ROW(B2129)+1)) / (20*21/2)</f>
        <v>78.209994285714288</v>
      </c>
      <c r="J2145" s="2">
        <f t="shared" si="266"/>
        <v>79.63528655797856</v>
      </c>
      <c r="K2145" s="2">
        <f t="shared" si="260"/>
        <v>80.181076513166303</v>
      </c>
    </row>
    <row r="2146" spans="1:11" ht="13.5" x14ac:dyDescent="0.25">
      <c r="A2146" s="3">
        <v>45131</v>
      </c>
      <c r="B2146" s="2">
        <v>75.149799999999999</v>
      </c>
      <c r="C2146" s="2">
        <f t="shared" si="261"/>
        <v>-0.83629999999999427</v>
      </c>
      <c r="D2146" s="2">
        <f t="shared" si="262"/>
        <v>77.275579999999991</v>
      </c>
      <c r="E2146" s="2">
        <f t="shared" si="264"/>
        <v>78.582179999999994</v>
      </c>
      <c r="F2146" s="2">
        <f t="shared" si="265"/>
        <v>79.995174999999989</v>
      </c>
      <c r="G2146" s="2">
        <f t="shared" si="259"/>
        <v>79.817154000000031</v>
      </c>
      <c r="H2146" s="2">
        <f t="shared" si="263"/>
        <v>78.938377000000031</v>
      </c>
      <c r="I2146" s="2">
        <f t="array" ref="I2146">SUMPRODUCT(B2130:B2149, (ROW(B2130:B2149)-ROW(B2130)+1)) / (20*21/2)</f>
        <v>77.777103333333329</v>
      </c>
      <c r="J2146" s="2">
        <f t="shared" si="266"/>
        <v>79.208097361980606</v>
      </c>
      <c r="K2146" s="2">
        <f t="shared" si="260"/>
        <v>79.983771551865672</v>
      </c>
    </row>
    <row r="2147" spans="1:11" ht="13.5" x14ac:dyDescent="0.25">
      <c r="A2147" s="3">
        <v>45133</v>
      </c>
      <c r="B2147" s="2">
        <v>75.041899999999998</v>
      </c>
      <c r="C2147" s="2">
        <f t="shared" si="261"/>
        <v>-0.10790000000000077</v>
      </c>
      <c r="D2147" s="2">
        <f t="shared" si="262"/>
        <v>76.457279999999997</v>
      </c>
      <c r="E2147" s="2">
        <f t="shared" si="264"/>
        <v>77.993180000000009</v>
      </c>
      <c r="F2147" s="2">
        <f t="shared" si="265"/>
        <v>79.669309999999996</v>
      </c>
      <c r="G2147" s="2">
        <f t="shared" si="259"/>
        <v>79.764880000000034</v>
      </c>
      <c r="H2147" s="2">
        <f t="shared" si="263"/>
        <v>78.931537500000033</v>
      </c>
      <c r="I2147" s="2">
        <f t="array" ref="I2147">SUMPRODUCT(B2131:B2150, (ROW(B2131:B2150)-ROW(B2131)+1)) / (20*21/2)</f>
        <v>77.371518095238088</v>
      </c>
      <c r="J2147" s="2">
        <f t="shared" si="266"/>
        <v>78.811316660839594</v>
      </c>
      <c r="K2147" s="2">
        <f t="shared" si="260"/>
        <v>79.789972667478779</v>
      </c>
    </row>
    <row r="2148" spans="1:11" ht="13.5" x14ac:dyDescent="0.25">
      <c r="A2148" s="3">
        <v>45134</v>
      </c>
      <c r="B2148" s="2">
        <v>75.032899999999998</v>
      </c>
      <c r="C2148" s="2">
        <f t="shared" si="261"/>
        <v>-9.0000000000003411E-3</v>
      </c>
      <c r="D2148" s="2">
        <f t="shared" si="262"/>
        <v>75.637180000000001</v>
      </c>
      <c r="E2148" s="2">
        <f t="shared" si="264"/>
        <v>77.583129999999997</v>
      </c>
      <c r="F2148" s="2">
        <f t="shared" si="265"/>
        <v>79.434354999999996</v>
      </c>
      <c r="G2148" s="2">
        <f t="shared" si="259"/>
        <v>79.714086000000009</v>
      </c>
      <c r="H2148" s="2">
        <f t="shared" si="263"/>
        <v>78.926729500000036</v>
      </c>
      <c r="I2148" s="2">
        <f t="array" ref="I2148">SUMPRODUCT(B2132:B2151, (ROW(B2132:B2151)-ROW(B2132)+1)) / (20*21/2)</f>
        <v>76.999013809523817</v>
      </c>
      <c r="J2148" s="2">
        <f t="shared" si="266"/>
        <v>78.451467455045346</v>
      </c>
      <c r="K2148" s="2">
        <f t="shared" si="260"/>
        <v>79.603420798165885</v>
      </c>
    </row>
    <row r="2149" spans="1:11" ht="13.5" x14ac:dyDescent="0.25">
      <c r="A2149" s="3">
        <v>45135</v>
      </c>
      <c r="B2149" s="2">
        <v>74.888999999999996</v>
      </c>
      <c r="C2149" s="2">
        <f t="shared" si="261"/>
        <v>-0.14390000000000214</v>
      </c>
      <c r="D2149" s="2">
        <f t="shared" si="262"/>
        <v>75.219939999999994</v>
      </c>
      <c r="E2149" s="2">
        <f t="shared" si="264"/>
        <v>76.979739999999993</v>
      </c>
      <c r="F2149" s="2">
        <f t="shared" si="265"/>
        <v>79.111644999999982</v>
      </c>
      <c r="G2149" s="2">
        <f t="shared" si="259"/>
        <v>79.667060000000035</v>
      </c>
      <c r="H2149" s="2">
        <f t="shared" si="263"/>
        <v>78.921202000000036</v>
      </c>
      <c r="I2149" s="2">
        <f t="array" ref="I2149">SUMPRODUCT(B2133:B2152, (ROW(B2133:B2152)-ROW(B2133)+1)) / (20*21/2)</f>
        <v>76.65502476190477</v>
      </c>
      <c r="J2149" s="2">
        <f t="shared" si="266"/>
        <v>78.112184840279127</v>
      </c>
      <c r="K2149" s="2">
        <f t="shared" si="260"/>
        <v>79.41854155117899</v>
      </c>
    </row>
    <row r="2150" spans="1:11" ht="13.5" x14ac:dyDescent="0.25">
      <c r="A2150" s="3">
        <v>45138</v>
      </c>
      <c r="B2150" s="2">
        <v>74.852999999999994</v>
      </c>
      <c r="C2150" s="2">
        <f t="shared" si="261"/>
        <v>-3.6000000000001364E-2</v>
      </c>
      <c r="D2150" s="2">
        <f t="shared" si="262"/>
        <v>74.993320000000011</v>
      </c>
      <c r="E2150" s="2">
        <f t="shared" si="264"/>
        <v>76.595760000000013</v>
      </c>
      <c r="F2150" s="2">
        <f t="shared" si="265"/>
        <v>78.76429499999999</v>
      </c>
      <c r="G2150" s="2">
        <f t="shared" si="259"/>
        <v>79.619646000000031</v>
      </c>
      <c r="H2150" s="2">
        <f t="shared" si="263"/>
        <v>78.916740000000033</v>
      </c>
      <c r="I2150" s="2">
        <f t="array" ref="I2150">SUMPRODUCT(B2134:B2153, (ROW(B2134:B2153)-ROW(B2134)+1)) / (20*21/2)</f>
        <v>76.291816190476183</v>
      </c>
      <c r="J2150" s="2">
        <f t="shared" si="266"/>
        <v>77.801786284062075</v>
      </c>
      <c r="K2150" s="2">
        <f t="shared" si="260"/>
        <v>79.239500706034718</v>
      </c>
    </row>
    <row r="2151" spans="1:11" ht="13.5" x14ac:dyDescent="0.25">
      <c r="A2151" s="3">
        <v>45139</v>
      </c>
      <c r="B2151" s="2">
        <v>74.852999999999994</v>
      </c>
      <c r="C2151" s="2">
        <f t="shared" si="261"/>
        <v>0</v>
      </c>
      <c r="D2151" s="2">
        <f t="shared" si="262"/>
        <v>74.933959999999999</v>
      </c>
      <c r="E2151" s="2">
        <f t="shared" si="264"/>
        <v>76.104769999999988</v>
      </c>
      <c r="F2151" s="2">
        <f t="shared" si="265"/>
        <v>78.428984999999983</v>
      </c>
      <c r="G2151" s="2">
        <f t="shared" si="259"/>
        <v>79.548976000000025</v>
      </c>
      <c r="H2151" s="2">
        <f t="shared" si="263"/>
        <v>78.913981000000021</v>
      </c>
      <c r="I2151" s="2">
        <f t="array" ref="I2151">SUMPRODUCT(B2135:B2154, (ROW(B2135:B2154)-ROW(B2135)+1)) / (20*21/2)</f>
        <v>75.917863333333329</v>
      </c>
      <c r="J2151" s="2">
        <f t="shared" si="266"/>
        <v>77.520949495103778</v>
      </c>
      <c r="K2151" s="2">
        <f t="shared" si="260"/>
        <v>79.067481070503945</v>
      </c>
    </row>
    <row r="2152" spans="1:11" ht="13.5" x14ac:dyDescent="0.25">
      <c r="A2152" s="3">
        <v>45140</v>
      </c>
      <c r="B2152" s="2">
        <v>74.817099999999996</v>
      </c>
      <c r="C2152" s="2">
        <f t="shared" si="261"/>
        <v>-3.5899999999998045E-2</v>
      </c>
      <c r="D2152" s="2">
        <f t="shared" si="262"/>
        <v>74.888999999999996</v>
      </c>
      <c r="E2152" s="2">
        <f t="shared" si="264"/>
        <v>75.673139999999989</v>
      </c>
      <c r="F2152" s="2">
        <f t="shared" si="265"/>
        <v>78.100189999999984</v>
      </c>
      <c r="G2152" s="2">
        <f t="shared" si="259"/>
        <v>79.475594000000044</v>
      </c>
      <c r="H2152" s="2">
        <f t="shared" si="263"/>
        <v>78.912246500000023</v>
      </c>
      <c r="I2152" s="2">
        <f t="array" ref="I2152">SUMPRODUCT(B2136:B2155, (ROW(B2136:B2155)-ROW(B2136)+1)) / (20*21/2)</f>
        <v>75.515212857142856</v>
      </c>
      <c r="J2152" s="2">
        <f t="shared" si="266"/>
        <v>77.263440019379615</v>
      </c>
      <c r="K2152" s="2">
        <f t="shared" si="260"/>
        <v>78.90079945989595</v>
      </c>
    </row>
    <row r="2153" spans="1:11" ht="13.5" x14ac:dyDescent="0.25">
      <c r="A2153" s="3">
        <v>45141</v>
      </c>
      <c r="B2153" s="2">
        <v>74.286500000000004</v>
      </c>
      <c r="C2153" s="2">
        <f t="shared" si="261"/>
        <v>-0.53059999999999263</v>
      </c>
      <c r="D2153" s="2">
        <f t="shared" si="262"/>
        <v>74.739719999999991</v>
      </c>
      <c r="E2153" s="2">
        <f t="shared" si="264"/>
        <v>75.188450000000003</v>
      </c>
      <c r="F2153" s="2">
        <f t="shared" si="265"/>
        <v>77.664504999999977</v>
      </c>
      <c r="G2153" s="2">
        <f t="shared" si="259"/>
        <v>79.391600000000039</v>
      </c>
      <c r="H2153" s="2">
        <f t="shared" si="263"/>
        <v>78.90785900000003</v>
      </c>
      <c r="I2153" s="2">
        <f t="array" ref="I2153">SUMPRODUCT(B2137:B2156, (ROW(B2137:B2156)-ROW(B2137)+1)) / (20*21/2)</f>
        <v>75.080281428571425</v>
      </c>
      <c r="J2153" s="2">
        <f t="shared" si="266"/>
        <v>76.979921922295844</v>
      </c>
      <c r="K2153" s="2">
        <f t="shared" si="260"/>
        <v>78.719846539900033</v>
      </c>
    </row>
    <row r="2154" spans="1:11" ht="13.5" x14ac:dyDescent="0.25">
      <c r="A2154" s="3">
        <v>45142</v>
      </c>
      <c r="B2154" s="2">
        <v>73.738</v>
      </c>
      <c r="C2154" s="2">
        <f t="shared" si="261"/>
        <v>-0.54850000000000421</v>
      </c>
      <c r="D2154" s="2">
        <f t="shared" si="262"/>
        <v>74.509519999999995</v>
      </c>
      <c r="E2154" s="2">
        <f t="shared" si="264"/>
        <v>74.864730000000009</v>
      </c>
      <c r="F2154" s="2">
        <f t="shared" si="265"/>
        <v>77.282329999999988</v>
      </c>
      <c r="G2154" s="2">
        <f t="shared" si="259"/>
        <v>79.321554000000035</v>
      </c>
      <c r="H2154" s="2">
        <f t="shared" si="263"/>
        <v>78.896701000000022</v>
      </c>
      <c r="I2154" s="2">
        <f t="array" ref="I2154">SUMPRODUCT(B2138:B2157, (ROW(B2138:B2157)-ROW(B2138)+1)) / (20*21/2)</f>
        <v>74.565696190476189</v>
      </c>
      <c r="J2154" s="2">
        <f t="shared" si="266"/>
        <v>76.67116745350576</v>
      </c>
      <c r="K2154" s="2">
        <f t="shared" si="260"/>
        <v>78.524480008923561</v>
      </c>
    </row>
    <row r="2155" spans="1:11" ht="13.5" x14ac:dyDescent="0.25">
      <c r="A2155" s="3">
        <v>45145</v>
      </c>
      <c r="B2155" s="2">
        <v>73.054500000000004</v>
      </c>
      <c r="C2155" s="2">
        <f t="shared" si="261"/>
        <v>-0.68349999999999511</v>
      </c>
      <c r="D2155" s="2">
        <f t="shared" si="262"/>
        <v>74.149820000000005</v>
      </c>
      <c r="E2155" s="2">
        <f t="shared" si="264"/>
        <v>74.571569999999994</v>
      </c>
      <c r="F2155" s="2">
        <f t="shared" si="265"/>
        <v>76.865980000000008</v>
      </c>
      <c r="G2155" s="2">
        <f t="shared" si="259"/>
        <v>79.22122600000003</v>
      </c>
      <c r="H2155" s="2">
        <f t="shared" si="263"/>
        <v>78.884077000000019</v>
      </c>
      <c r="I2155" s="2">
        <f t="array" ref="I2155">SUMPRODUCT(B2139:B2158, (ROW(B2139:B2158)-ROW(B2139)+1)) / (20*21/2)</f>
        <v>73.885009523809529</v>
      </c>
      <c r="J2155" s="2">
        <f t="shared" si="266"/>
        <v>76.326722934124263</v>
      </c>
      <c r="K2155" s="2">
        <f t="shared" si="260"/>
        <v>78.309970988965773</v>
      </c>
    </row>
    <row r="2156" spans="1:11" ht="13.5" x14ac:dyDescent="0.25">
      <c r="A2156" s="3">
        <v>45146</v>
      </c>
      <c r="B2156" s="2">
        <v>72.299199999999999</v>
      </c>
      <c r="C2156" s="2">
        <f t="shared" si="261"/>
        <v>-0.75530000000000541</v>
      </c>
      <c r="D2156" s="2">
        <f t="shared" si="262"/>
        <v>73.639060000000001</v>
      </c>
      <c r="E2156" s="2">
        <f t="shared" si="264"/>
        <v>74.286510000000007</v>
      </c>
      <c r="F2156" s="2">
        <f t="shared" si="265"/>
        <v>76.434344999999993</v>
      </c>
      <c r="G2156" s="2">
        <f t="shared" si="259"/>
        <v>79.105792000000022</v>
      </c>
      <c r="H2156" s="2">
        <f t="shared" si="263"/>
        <v>78.867718000000025</v>
      </c>
      <c r="I2156" s="2">
        <f t="array" ref="I2156">SUMPRODUCT(B2140:B2159, (ROW(B2140:B2159)-ROW(B2140)+1)) / (20*21/2)</f>
        <v>72.996643333333324</v>
      </c>
      <c r="J2156" s="2">
        <f t="shared" si="266"/>
        <v>75.943149321350518</v>
      </c>
      <c r="K2156" s="2">
        <f t="shared" si="260"/>
        <v>78.074254479594558</v>
      </c>
    </row>
    <row r="2157" spans="1:11" ht="13.5" x14ac:dyDescent="0.25">
      <c r="A2157" s="3">
        <v>45147</v>
      </c>
      <c r="B2157" s="2">
        <v>71.031199999999998</v>
      </c>
      <c r="C2157" s="2">
        <f t="shared" si="261"/>
        <v>-1.2680000000000007</v>
      </c>
      <c r="D2157" s="2">
        <f t="shared" si="262"/>
        <v>72.881879999999995</v>
      </c>
      <c r="E2157" s="2">
        <f t="shared" si="264"/>
        <v>73.885439999999988</v>
      </c>
      <c r="F2157" s="2">
        <f t="shared" si="265"/>
        <v>75.939309999999992</v>
      </c>
      <c r="G2157" s="2">
        <f t="shared" si="259"/>
        <v>78.956692000000032</v>
      </c>
      <c r="H2157" s="2">
        <f t="shared" si="263"/>
        <v>78.845185500000014</v>
      </c>
      <c r="I2157" s="2">
        <f t="array" ref="I2157">SUMPRODUCT(B2141:B2160, (ROW(B2141:B2160)-ROW(B2141)+1)) / (20*21/2)</f>
        <v>72.178889047619023</v>
      </c>
      <c r="J2157" s="2">
        <f t="shared" si="266"/>
        <v>75.475344624079042</v>
      </c>
      <c r="K2157" s="2">
        <f t="shared" si="260"/>
        <v>77.798056264708492</v>
      </c>
    </row>
    <row r="2158" spans="1:11" ht="13.5" x14ac:dyDescent="0.25">
      <c r="A2158" s="3">
        <v>45148</v>
      </c>
      <c r="B2158" s="2">
        <v>68.792100000000005</v>
      </c>
      <c r="C2158" s="2">
        <f t="shared" si="261"/>
        <v>-2.2390999999999934</v>
      </c>
      <c r="D2158" s="2">
        <f t="shared" si="262"/>
        <v>71.783000000000001</v>
      </c>
      <c r="E2158" s="2">
        <f t="shared" si="264"/>
        <v>73.261359999999996</v>
      </c>
      <c r="F2158" s="2">
        <f t="shared" si="265"/>
        <v>75.422244999999975</v>
      </c>
      <c r="G2158" s="2">
        <f t="shared" si="259"/>
        <v>78.76281000000003</v>
      </c>
      <c r="H2158" s="2">
        <f t="shared" si="263"/>
        <v>78.809630000000013</v>
      </c>
      <c r="I2158" s="2">
        <f t="array" ref="I2158">SUMPRODUCT(B2142:B2161, (ROW(B2142:B2161)-ROW(B2142)+1)) / (20*21/2)</f>
        <v>71.369746190476192</v>
      </c>
      <c r="J2158" s="2">
        <f t="shared" si="266"/>
        <v>74.838845136071512</v>
      </c>
      <c r="K2158" s="2">
        <f t="shared" si="260"/>
        <v>77.444881509229731</v>
      </c>
    </row>
    <row r="2159" spans="1:11" ht="13.5" x14ac:dyDescent="0.25">
      <c r="A2159" s="3">
        <v>45149</v>
      </c>
      <c r="B2159" s="2">
        <v>66.094399999999993</v>
      </c>
      <c r="C2159" s="2">
        <f t="shared" si="261"/>
        <v>-2.6977000000000118</v>
      </c>
      <c r="D2159" s="2">
        <f t="shared" si="262"/>
        <v>70.254280000000008</v>
      </c>
      <c r="E2159" s="2">
        <f t="shared" si="264"/>
        <v>72.381900000000002</v>
      </c>
      <c r="F2159" s="2">
        <f t="shared" si="265"/>
        <v>74.680819999999969</v>
      </c>
      <c r="G2159" s="2">
        <f t="shared" si="259"/>
        <v>78.515142000000026</v>
      </c>
      <c r="H2159" s="2">
        <f t="shared" si="263"/>
        <v>78.762704000000028</v>
      </c>
      <c r="I2159" s="2">
        <f t="array" ref="I2159">SUMPRODUCT(B2143:B2162, (ROW(B2143:B2162)-ROW(B2143)+1)) / (20*21/2)</f>
        <v>70.627403333333334</v>
      </c>
      <c r="J2159" s="2">
        <f t="shared" si="266"/>
        <v>74.006040837398047</v>
      </c>
      <c r="K2159" s="2">
        <f t="shared" si="260"/>
        <v>76.999764587299154</v>
      </c>
    </row>
    <row r="2160" spans="1:11" ht="13.5" x14ac:dyDescent="0.25">
      <c r="A2160" s="3">
        <v>45152</v>
      </c>
      <c r="B2160" s="2">
        <v>66.094399999999993</v>
      </c>
      <c r="C2160" s="2">
        <f t="shared" si="261"/>
        <v>0</v>
      </c>
      <c r="D2160" s="2">
        <f t="shared" si="262"/>
        <v>68.862260000000006</v>
      </c>
      <c r="E2160" s="2">
        <f t="shared" si="264"/>
        <v>71.506039999999985</v>
      </c>
      <c r="F2160" s="2">
        <f t="shared" si="265"/>
        <v>74.050899999999984</v>
      </c>
      <c r="G2160" s="2">
        <f t="shared" si="259"/>
        <v>78.267474000000021</v>
      </c>
      <c r="H2160" s="2">
        <f t="shared" si="263"/>
        <v>78.717771500000012</v>
      </c>
      <c r="I2160" s="2">
        <f t="array" ref="I2160">SUMPRODUCT(B2144:B2163, (ROW(B2144:B2163)-ROW(B2144)+1)) / (20*21/2)</f>
        <v>69.959181904761891</v>
      </c>
      <c r="J2160" s="2">
        <f t="shared" si="266"/>
        <v>73.252551233836328</v>
      </c>
      <c r="K2160" s="2">
        <f t="shared" si="260"/>
        <v>76.572103230934488</v>
      </c>
    </row>
    <row r="2161" spans="1:11" ht="13.5" x14ac:dyDescent="0.25">
      <c r="A2161" s="3">
        <v>45153</v>
      </c>
      <c r="B2161" s="2">
        <v>65.554900000000004</v>
      </c>
      <c r="C2161" s="2">
        <f t="shared" si="261"/>
        <v>-0.53949999999998965</v>
      </c>
      <c r="D2161" s="2">
        <f t="shared" si="262"/>
        <v>67.513400000000004</v>
      </c>
      <c r="E2161" s="2">
        <f t="shared" si="264"/>
        <v>70.576229999999981</v>
      </c>
      <c r="F2161" s="2">
        <f t="shared" si="265"/>
        <v>73.340499999999977</v>
      </c>
      <c r="G2161" s="2">
        <f t="shared" si="259"/>
        <v>77.975628000000029</v>
      </c>
      <c r="H2161" s="2">
        <f t="shared" si="263"/>
        <v>78.66764950000001</v>
      </c>
      <c r="I2161" s="2">
        <f t="array" ref="I2161">SUMPRODUCT(B2145:B2164, (ROW(B2145:B2164)-ROW(B2145)+1)) / (20*21/2)</f>
        <v>69.728591904761899</v>
      </c>
      <c r="J2161" s="2">
        <f t="shared" si="266"/>
        <v>72.519441592518589</v>
      </c>
      <c r="K2161" s="2">
        <f t="shared" si="260"/>
        <v>76.140056045407647</v>
      </c>
    </row>
    <row r="2162" spans="1:11" ht="13.5" x14ac:dyDescent="0.25">
      <c r="A2162" s="3">
        <v>45154</v>
      </c>
      <c r="B2162" s="2">
        <v>65.545900000000003</v>
      </c>
      <c r="C2162" s="2">
        <f t="shared" si="261"/>
        <v>-9.0000000000003411E-3</v>
      </c>
      <c r="D2162" s="2">
        <f t="shared" si="262"/>
        <v>66.416340000000005</v>
      </c>
      <c r="E2162" s="2">
        <f t="shared" si="264"/>
        <v>69.649109999999993</v>
      </c>
      <c r="F2162" s="2">
        <f t="shared" si="265"/>
        <v>72.661124999999998</v>
      </c>
      <c r="G2162" s="2">
        <f t="shared" ref="G2162:G2225" si="267">AVERAGE(B2113:B2162)</f>
        <v>77.666990000000027</v>
      </c>
      <c r="H2162" s="2">
        <f t="shared" si="263"/>
        <v>78.617482500000008</v>
      </c>
      <c r="I2162" s="2">
        <f t="array" ref="I2162">SUMPRODUCT(B2146:B2165, (ROW(B2146:B2165)-ROW(B2146)+1)) / (20*21/2)</f>
        <v>69.502457619047618</v>
      </c>
      <c r="J2162" s="2">
        <f t="shared" si="266"/>
        <v>71.855294774183491</v>
      </c>
      <c r="K2162" s="2">
        <f t="shared" si="260"/>
        <v>75.724598945587744</v>
      </c>
    </row>
    <row r="2163" spans="1:11" ht="13.5" x14ac:dyDescent="0.25">
      <c r="A2163" s="3">
        <v>45155</v>
      </c>
      <c r="B2163" s="2">
        <v>65.644800000000004</v>
      </c>
      <c r="C2163" s="2">
        <f t="shared" si="261"/>
        <v>9.8900000000000432E-2</v>
      </c>
      <c r="D2163" s="2">
        <f t="shared" si="262"/>
        <v>65.786879999999996</v>
      </c>
      <c r="E2163" s="2">
        <f t="shared" si="264"/>
        <v>68.784940000000006</v>
      </c>
      <c r="F2163" s="2">
        <f t="shared" si="265"/>
        <v>71.986695000000012</v>
      </c>
      <c r="G2163" s="2">
        <f t="shared" si="267"/>
        <v>77.360330000000019</v>
      </c>
      <c r="H2163" s="2">
        <f t="shared" si="263"/>
        <v>78.567021000000011</v>
      </c>
      <c r="I2163" s="2">
        <f t="array" ref="I2163">SUMPRODUCT(B2147:B2166, (ROW(B2147:B2166)-ROW(B2147)+1)) / (20*21/2)</f>
        <v>69.304153333333332</v>
      </c>
      <c r="J2163" s="2">
        <f t="shared" si="266"/>
        <v>71.263819081404122</v>
      </c>
      <c r="K2163" s="2">
        <f t="shared" ref="K2163:K2226" si="268">$K$4*B2163+(1-$K$4)*K2162</f>
        <v>75.329312712427452</v>
      </c>
    </row>
    <row r="2164" spans="1:11" ht="13.5" x14ac:dyDescent="0.25">
      <c r="A2164" s="3">
        <v>45156</v>
      </c>
      <c r="B2164" s="2">
        <v>69.5655</v>
      </c>
      <c r="C2164" s="2">
        <f t="shared" si="261"/>
        <v>3.9206999999999965</v>
      </c>
      <c r="D2164" s="2">
        <f t="shared" si="262"/>
        <v>66.481099999999998</v>
      </c>
      <c r="E2164" s="2">
        <f t="shared" si="264"/>
        <v>68.36769000000001</v>
      </c>
      <c r="F2164" s="2">
        <f t="shared" si="265"/>
        <v>71.616210000000009</v>
      </c>
      <c r="G2164" s="2">
        <f t="shared" si="267"/>
        <v>77.132084000000035</v>
      </c>
      <c r="H2164" s="2">
        <f t="shared" si="263"/>
        <v>78.539028500000015</v>
      </c>
      <c r="I2164" s="2">
        <f t="array" ref="I2164">SUMPRODUCT(B2148:B2167, (ROW(B2148:B2167)-ROW(B2148)+1)) / (20*21/2)</f>
        <v>69.111930000000001</v>
      </c>
      <c r="J2164" s="2">
        <f t="shared" si="266"/>
        <v>71.102074406984684</v>
      </c>
      <c r="K2164" s="2">
        <f t="shared" si="268"/>
        <v>75.103280841351861</v>
      </c>
    </row>
    <row r="2165" spans="1:11" ht="13.5" x14ac:dyDescent="0.25">
      <c r="A2165" s="3">
        <v>45159</v>
      </c>
      <c r="B2165" s="2">
        <v>69.241799999999998</v>
      </c>
      <c r="C2165" s="2">
        <f t="shared" si="261"/>
        <v>-0.32370000000000232</v>
      </c>
      <c r="D2165" s="2">
        <f t="shared" si="262"/>
        <v>67.110579999999999</v>
      </c>
      <c r="E2165" s="2">
        <f t="shared" si="264"/>
        <v>67.98642000000001</v>
      </c>
      <c r="F2165" s="2">
        <f t="shared" si="265"/>
        <v>71.278995000000009</v>
      </c>
      <c r="G2165" s="2">
        <f t="shared" si="267"/>
        <v>76.905670000000029</v>
      </c>
      <c r="H2165" s="2">
        <f t="shared" si="263"/>
        <v>78.5086285</v>
      </c>
      <c r="I2165" s="2">
        <f t="array" ref="I2165">SUMPRODUCT(B2149:B2168, (ROW(B2149:B2168)-ROW(B2149)+1)) / (20*21/2)</f>
        <v>68.88955857142858</v>
      </c>
      <c r="J2165" s="2">
        <f t="shared" si="266"/>
        <v>70.924905415843284</v>
      </c>
      <c r="K2165" s="2">
        <f t="shared" si="268"/>
        <v>74.873418847573362</v>
      </c>
    </row>
    <row r="2166" spans="1:11" ht="13.5" x14ac:dyDescent="0.25">
      <c r="A2166" s="3">
        <v>45160</v>
      </c>
      <c r="B2166" s="2">
        <v>69.196799999999996</v>
      </c>
      <c r="C2166" s="2">
        <f t="shared" si="261"/>
        <v>-4.5000000000001705E-2</v>
      </c>
      <c r="D2166" s="2">
        <f t="shared" si="262"/>
        <v>67.83896</v>
      </c>
      <c r="E2166" s="2">
        <f t="shared" si="264"/>
        <v>67.676180000000002</v>
      </c>
      <c r="F2166" s="2">
        <f t="shared" si="265"/>
        <v>70.981345000000005</v>
      </c>
      <c r="G2166" s="2">
        <f t="shared" si="267"/>
        <v>76.645134000000027</v>
      </c>
      <c r="H2166" s="2">
        <f t="shared" si="263"/>
        <v>78.475678000000002</v>
      </c>
      <c r="I2166" s="2">
        <f t="array" ref="I2166">SUMPRODUCT(B2150:B2169, (ROW(B2150:B2169)-ROW(B2150)+1)) / (20*21/2)</f>
        <v>68.698189047619053</v>
      </c>
      <c r="J2166" s="2">
        <f t="shared" si="266"/>
        <v>70.760323947667729</v>
      </c>
      <c r="K2166" s="2">
        <f t="shared" si="268"/>
        <v>74.65080634374695</v>
      </c>
    </row>
    <row r="2167" spans="1:11" ht="13.5" x14ac:dyDescent="0.25">
      <c r="A2167" s="3">
        <v>45161</v>
      </c>
      <c r="B2167" s="2">
        <v>68.962999999999994</v>
      </c>
      <c r="C2167" s="2">
        <f t="shared" si="261"/>
        <v>-0.23380000000000223</v>
      </c>
      <c r="D2167" s="2">
        <f t="shared" si="262"/>
        <v>68.522379999999998</v>
      </c>
      <c r="E2167" s="2">
        <f t="shared" si="264"/>
        <v>67.46935999999998</v>
      </c>
      <c r="F2167" s="2">
        <f t="shared" si="265"/>
        <v>70.677399999999992</v>
      </c>
      <c r="G2167" s="2">
        <f t="shared" si="267"/>
        <v>76.371782000000024</v>
      </c>
      <c r="H2167" s="2">
        <f t="shared" si="263"/>
        <v>78.446749499999996</v>
      </c>
      <c r="I2167" s="2">
        <f t="array" ref="I2167">SUMPRODUCT(B2151:B2170, (ROW(B2151:B2170)-ROW(B2151)+1)) / (20*21/2)</f>
        <v>68.453255238095238</v>
      </c>
      <c r="J2167" s="2">
        <f t="shared" si="266"/>
        <v>70.589150238366031</v>
      </c>
      <c r="K2167" s="2">
        <f t="shared" si="268"/>
        <v>74.427755114580407</v>
      </c>
    </row>
    <row r="2168" spans="1:11" ht="13.5" x14ac:dyDescent="0.25">
      <c r="A2168" s="3">
        <v>45162</v>
      </c>
      <c r="B2168" s="2">
        <v>68.342500000000001</v>
      </c>
      <c r="C2168" s="2">
        <f t="shared" si="261"/>
        <v>-0.62049999999999272</v>
      </c>
      <c r="D2168" s="2">
        <f t="shared" si="262"/>
        <v>69.061919999999986</v>
      </c>
      <c r="E2168" s="2">
        <f t="shared" si="264"/>
        <v>67.424399999999991</v>
      </c>
      <c r="F2168" s="2">
        <f t="shared" si="265"/>
        <v>70.34287999999998</v>
      </c>
      <c r="G2168" s="2">
        <f t="shared" si="267"/>
        <v>76.069410000000033</v>
      </c>
      <c r="H2168" s="2">
        <f t="shared" si="263"/>
        <v>78.414718499999992</v>
      </c>
      <c r="I2168" s="2">
        <f t="array" ref="I2168">SUMPRODUCT(B2152:B2171, (ROW(B2152:B2171)-ROW(B2152)+1)) / (20*21/2)</f>
        <v>68.285567619047612</v>
      </c>
      <c r="J2168" s="2">
        <f t="shared" si="266"/>
        <v>70.375183548997839</v>
      </c>
      <c r="K2168" s="2">
        <f t="shared" si="268"/>
        <v>74.189117659106671</v>
      </c>
    </row>
    <row r="2169" spans="1:11" ht="13.5" x14ac:dyDescent="0.25">
      <c r="A2169" s="3">
        <v>45163</v>
      </c>
      <c r="B2169" s="2">
        <v>68.333500000000001</v>
      </c>
      <c r="C2169" s="2">
        <f t="shared" si="261"/>
        <v>-9.0000000000003411E-3</v>
      </c>
      <c r="D2169" s="2">
        <f t="shared" si="262"/>
        <v>68.815520000000006</v>
      </c>
      <c r="E2169" s="2">
        <f t="shared" si="264"/>
        <v>67.648309999999995</v>
      </c>
      <c r="F2169" s="2">
        <f t="shared" si="265"/>
        <v>70.015104999999977</v>
      </c>
      <c r="G2169" s="2">
        <f t="shared" si="267"/>
        <v>75.783468000000028</v>
      </c>
      <c r="H2169" s="2">
        <f t="shared" si="263"/>
        <v>78.382642500000003</v>
      </c>
      <c r="I2169" s="2">
        <f t="array" ref="I2169">SUMPRODUCT(B2153:B2172, (ROW(B2153:B2172)-ROW(B2153)+1)) / (20*21/2)</f>
        <v>68.109104285714281</v>
      </c>
      <c r="J2169" s="2">
        <f t="shared" si="266"/>
        <v>70.180737496712325</v>
      </c>
      <c r="K2169" s="2">
        <f t="shared" si="268"/>
        <v>73.95948559404367</v>
      </c>
    </row>
    <row r="2170" spans="1:11" ht="13.5" x14ac:dyDescent="0.25">
      <c r="A2170" s="3">
        <v>45166</v>
      </c>
      <c r="B2170" s="2">
        <v>67.443299999999994</v>
      </c>
      <c r="C2170" s="2">
        <f t="shared" si="261"/>
        <v>-0.89020000000000721</v>
      </c>
      <c r="D2170" s="2">
        <f t="shared" si="262"/>
        <v>68.455819999999989</v>
      </c>
      <c r="E2170" s="2">
        <f t="shared" si="264"/>
        <v>67.783199999999994</v>
      </c>
      <c r="F2170" s="2">
        <f t="shared" si="265"/>
        <v>69.644619999999975</v>
      </c>
      <c r="G2170" s="2">
        <f t="shared" si="267"/>
        <v>75.51277800000004</v>
      </c>
      <c r="H2170" s="2">
        <f t="shared" si="263"/>
        <v>78.340093999999993</v>
      </c>
      <c r="I2170" s="2">
        <f t="array" ref="I2170">SUMPRODUCT(B2154:B2173, (ROW(B2154:B2173)-ROW(B2154)+1)) / (20*21/2)</f>
        <v>68.026839999999993</v>
      </c>
      <c r="J2170" s="2">
        <f t="shared" si="266"/>
        <v>69.920029163692107</v>
      </c>
      <c r="K2170" s="2">
        <f t="shared" si="268"/>
        <v>73.703948904081173</v>
      </c>
    </row>
    <row r="2171" spans="1:11" ht="13.5" x14ac:dyDescent="0.25">
      <c r="A2171" s="3">
        <v>45167</v>
      </c>
      <c r="B2171" s="2">
        <v>67.883899999999997</v>
      </c>
      <c r="C2171" s="2">
        <f t="shared" si="261"/>
        <v>0.44060000000000343</v>
      </c>
      <c r="D2171" s="2">
        <f t="shared" si="262"/>
        <v>68.193240000000003</v>
      </c>
      <c r="E2171" s="2">
        <f t="shared" si="264"/>
        <v>68.016099999999994</v>
      </c>
      <c r="F2171" s="2">
        <f t="shared" si="265"/>
        <v>69.296164999999988</v>
      </c>
      <c r="G2171" s="2">
        <f t="shared" si="267"/>
        <v>75.236116000000024</v>
      </c>
      <c r="H2171" s="2">
        <f t="shared" si="263"/>
        <v>78.301617000000007</v>
      </c>
      <c r="I2171" s="2">
        <f t="array" ref="I2171">SUMPRODUCT(B2155:B2174, (ROW(B2155:B2174)-ROW(B2155)+1)) / (20*21/2)</f>
        <v>67.974208095238097</v>
      </c>
      <c r="J2171" s="2">
        <f t="shared" si="266"/>
        <v>69.726112100483334</v>
      </c>
      <c r="K2171" s="2">
        <f t="shared" si="268"/>
        <v>73.475711692156423</v>
      </c>
    </row>
    <row r="2172" spans="1:11" ht="13.5" x14ac:dyDescent="0.25">
      <c r="A2172" s="3">
        <v>45168</v>
      </c>
      <c r="B2172" s="2">
        <v>67.443299999999994</v>
      </c>
      <c r="C2172" s="2">
        <f t="shared" si="261"/>
        <v>-0.44060000000000343</v>
      </c>
      <c r="D2172" s="2">
        <f t="shared" si="262"/>
        <v>67.889300000000006</v>
      </c>
      <c r="E2172" s="2">
        <f t="shared" si="264"/>
        <v>68.205839999999995</v>
      </c>
      <c r="F2172" s="2">
        <f t="shared" si="265"/>
        <v>68.927474999999987</v>
      </c>
      <c r="G2172" s="2">
        <f t="shared" si="267"/>
        <v>74.973732000000012</v>
      </c>
      <c r="H2172" s="2">
        <f t="shared" si="263"/>
        <v>78.260978500000007</v>
      </c>
      <c r="I2172" s="2">
        <f t="array" ref="I2172">SUMPRODUCT(B2156:B2175, (ROW(B2156:B2175)-ROW(B2156)+1)) / (20*21/2)</f>
        <v>67.846682380952373</v>
      </c>
      <c r="J2172" s="2">
        <f t="shared" si="266"/>
        <v>69.508701424246823</v>
      </c>
      <c r="K2172" s="2">
        <f t="shared" si="268"/>
        <v>73.239146527758123</v>
      </c>
    </row>
    <row r="2173" spans="1:11" ht="13.5" x14ac:dyDescent="0.25">
      <c r="A2173" s="3">
        <v>45169</v>
      </c>
      <c r="B2173" s="2">
        <v>68.063699999999997</v>
      </c>
      <c r="C2173" s="2">
        <f t="shared" si="261"/>
        <v>0.62040000000000362</v>
      </c>
      <c r="D2173" s="2">
        <f t="shared" si="262"/>
        <v>67.833539999999985</v>
      </c>
      <c r="E2173" s="2">
        <f t="shared" si="264"/>
        <v>68.447730000000007</v>
      </c>
      <c r="F2173" s="2">
        <f t="shared" si="265"/>
        <v>68.616334999999992</v>
      </c>
      <c r="G2173" s="2">
        <f t="shared" si="267"/>
        <v>74.725584000000012</v>
      </c>
      <c r="H2173" s="2">
        <f t="shared" si="263"/>
        <v>78.224439000000004</v>
      </c>
      <c r="I2173" s="2">
        <f t="array" ref="I2173">SUMPRODUCT(B2157:B2176, (ROW(B2157:B2176)-ROW(B2157)+1)) / (20*21/2)</f>
        <v>67.790846666666653</v>
      </c>
      <c r="J2173" s="2">
        <f t="shared" si="266"/>
        <v>69.371082240985217</v>
      </c>
      <c r="K2173" s="2">
        <f t="shared" si="268"/>
        <v>73.036187840395058</v>
      </c>
    </row>
    <row r="2174" spans="1:11" ht="13.5" x14ac:dyDescent="0.25">
      <c r="A2174" s="3">
        <v>45170</v>
      </c>
      <c r="B2174" s="2">
        <v>68.063699999999997</v>
      </c>
      <c r="C2174" s="2">
        <f t="shared" si="261"/>
        <v>0</v>
      </c>
      <c r="D2174" s="2">
        <f t="shared" si="262"/>
        <v>67.779579999999996</v>
      </c>
      <c r="E2174" s="2">
        <f t="shared" si="264"/>
        <v>68.297550000000001</v>
      </c>
      <c r="F2174" s="2">
        <f t="shared" si="265"/>
        <v>68.332619999999991</v>
      </c>
      <c r="G2174" s="2">
        <f t="shared" si="267"/>
        <v>74.49554000000002</v>
      </c>
      <c r="H2174" s="2">
        <f t="shared" si="263"/>
        <v>78.187318000000005</v>
      </c>
      <c r="I2174" s="2">
        <f t="array" ref="I2174">SUMPRODUCT(B2158:B2177, (ROW(B2158:B2177)-ROW(B2158)+1)) / (20*21/2)</f>
        <v>67.655362857142848</v>
      </c>
      <c r="J2174" s="2">
        <f t="shared" si="266"/>
        <v>69.246569646605664</v>
      </c>
      <c r="K2174" s="2">
        <f t="shared" si="268"/>
        <v>72.841188317242313</v>
      </c>
    </row>
    <row r="2175" spans="1:11" ht="13.5" x14ac:dyDescent="0.25">
      <c r="A2175" s="3">
        <v>45173</v>
      </c>
      <c r="B2175" s="2">
        <v>66.993600000000001</v>
      </c>
      <c r="C2175" s="2">
        <f t="shared" si="261"/>
        <v>-1.0700999999999965</v>
      </c>
      <c r="D2175" s="2">
        <f t="shared" si="262"/>
        <v>67.689639999999997</v>
      </c>
      <c r="E2175" s="2">
        <f t="shared" si="264"/>
        <v>68.072730000000007</v>
      </c>
      <c r="F2175" s="2">
        <f t="shared" si="265"/>
        <v>68.029574999999994</v>
      </c>
      <c r="G2175" s="2">
        <f t="shared" si="267"/>
        <v>74.232468000000011</v>
      </c>
      <c r="H2175" s="2">
        <f t="shared" si="263"/>
        <v>78.146134000000004</v>
      </c>
      <c r="I2175" s="2">
        <f t="array" ref="I2175">SUMPRODUCT(B2159:B2178, (ROW(B2159:B2178)-ROW(B2159)+1)) / (20*21/2)</f>
        <v>67.533531428571436</v>
      </c>
      <c r="J2175" s="2">
        <f t="shared" si="266"/>
        <v>69.032001108833697</v>
      </c>
      <c r="K2175" s="2">
        <f t="shared" si="268"/>
        <v>72.611871128330847</v>
      </c>
    </row>
    <row r="2176" spans="1:11" ht="13.5" x14ac:dyDescent="0.25">
      <c r="A2176" s="3">
        <v>45174</v>
      </c>
      <c r="B2176" s="2">
        <v>67.443299999999994</v>
      </c>
      <c r="C2176" s="2">
        <f t="shared" si="261"/>
        <v>0.44969999999999288</v>
      </c>
      <c r="D2176" s="2">
        <f t="shared" si="262"/>
        <v>67.601520000000008</v>
      </c>
      <c r="E2176" s="2">
        <f t="shared" si="264"/>
        <v>67.897379999999998</v>
      </c>
      <c r="F2176" s="2">
        <f t="shared" si="265"/>
        <v>67.786779999999993</v>
      </c>
      <c r="G2176" s="2">
        <f t="shared" si="267"/>
        <v>73.970084</v>
      </c>
      <c r="H2176" s="2">
        <f t="shared" si="263"/>
        <v>78.107945999999998</v>
      </c>
      <c r="I2176" s="2">
        <f t="array" ref="I2176">SUMPRODUCT(B2160:B2179, (ROW(B2160:B2179)-ROW(B2160)+1)) / (20*21/2)</f>
        <v>67.535032857142852</v>
      </c>
      <c r="J2176" s="2">
        <f t="shared" si="266"/>
        <v>68.880696241325722</v>
      </c>
      <c r="K2176" s="2">
        <f t="shared" si="268"/>
        <v>72.409182064474734</v>
      </c>
    </row>
    <row r="2177" spans="1:11" ht="13.5" x14ac:dyDescent="0.25">
      <c r="A2177" s="3">
        <v>45175</v>
      </c>
      <c r="B2177" s="2">
        <v>66.364199999999997</v>
      </c>
      <c r="C2177" s="2">
        <f t="shared" si="261"/>
        <v>-1.0790999999999968</v>
      </c>
      <c r="D2177" s="2">
        <f t="shared" si="262"/>
        <v>67.3857</v>
      </c>
      <c r="E2177" s="2">
        <f t="shared" si="264"/>
        <v>67.637500000000003</v>
      </c>
      <c r="F2177" s="2">
        <f t="shared" si="265"/>
        <v>67.553429999999977</v>
      </c>
      <c r="G2177" s="2">
        <f t="shared" si="267"/>
        <v>73.666184000000001</v>
      </c>
      <c r="H2177" s="2">
        <f t="shared" si="263"/>
        <v>78.06440400000001</v>
      </c>
      <c r="I2177" s="2">
        <f t="array" ref="I2177">SUMPRODUCT(B2161:B2180, (ROW(B2161:B2180)-ROW(B2161)+1)) / (20*21/2)</f>
        <v>67.530110952380937</v>
      </c>
      <c r="J2177" s="2">
        <f t="shared" si="266"/>
        <v>68.641029932628044</v>
      </c>
      <c r="K2177" s="2">
        <f t="shared" si="268"/>
        <v>72.172123944299244</v>
      </c>
    </row>
    <row r="2178" spans="1:11" ht="13.5" x14ac:dyDescent="0.25">
      <c r="A2178" s="3">
        <v>45176</v>
      </c>
      <c r="B2178" s="2">
        <v>66.274199999999993</v>
      </c>
      <c r="C2178" s="2">
        <f t="shared" si="261"/>
        <v>-9.0000000000003411E-2</v>
      </c>
      <c r="D2178" s="2">
        <f t="shared" si="262"/>
        <v>67.027799999999999</v>
      </c>
      <c r="E2178" s="2">
        <f t="shared" si="264"/>
        <v>67.430669999999992</v>
      </c>
      <c r="F2178" s="2">
        <f t="shared" si="265"/>
        <v>67.427535000000006</v>
      </c>
      <c r="G2178" s="2">
        <f t="shared" si="267"/>
        <v>73.397028000000006</v>
      </c>
      <c r="H2178" s="2">
        <f t="shared" si="263"/>
        <v>78.020495000000011</v>
      </c>
      <c r="I2178" s="2">
        <f t="array" ref="I2178">SUMPRODUCT(B2162:B2181, (ROW(B2162:B2181)-ROW(B2162)+1)) / (20*21/2)</f>
        <v>67.517908571428563</v>
      </c>
      <c r="J2178" s="2">
        <f t="shared" si="266"/>
        <v>68.415617558092038</v>
      </c>
      <c r="K2178" s="2">
        <f t="shared" si="268"/>
        <v>71.940832809228681</v>
      </c>
    </row>
    <row r="2179" spans="1:11" ht="13.5" x14ac:dyDescent="0.25">
      <c r="A2179" s="3">
        <v>45177</v>
      </c>
      <c r="B2179" s="2">
        <v>67.443299999999994</v>
      </c>
      <c r="C2179" s="2">
        <f t="shared" si="261"/>
        <v>1.1691000000000003</v>
      </c>
      <c r="D2179" s="2">
        <f t="shared" si="262"/>
        <v>66.903719999999993</v>
      </c>
      <c r="E2179" s="2">
        <f t="shared" si="264"/>
        <v>67.341649999999987</v>
      </c>
      <c r="F2179" s="2">
        <f t="shared" si="265"/>
        <v>67.494979999999998</v>
      </c>
      <c r="G2179" s="2">
        <f t="shared" si="267"/>
        <v>73.119030000000009</v>
      </c>
      <c r="H2179" s="2">
        <f t="shared" si="263"/>
        <v>77.985629000000003</v>
      </c>
      <c r="I2179" s="2">
        <f t="array" ref="I2179">SUMPRODUCT(B2163:B2182, (ROW(B2163:B2182)-ROW(B2163)+1)) / (20*21/2)</f>
        <v>67.496756666666656</v>
      </c>
      <c r="J2179" s="2">
        <f t="shared" si="266"/>
        <v>68.323015885892787</v>
      </c>
      <c r="K2179" s="2">
        <f t="shared" si="268"/>
        <v>71.764458973572644</v>
      </c>
    </row>
    <row r="2180" spans="1:11" ht="13.5" x14ac:dyDescent="0.25">
      <c r="A2180" s="3">
        <v>45180</v>
      </c>
      <c r="B2180" s="2">
        <v>67.443299999999994</v>
      </c>
      <c r="C2180" s="2">
        <f t="shared" ref="C2180:C2243" si="269">B2180-B2179</f>
        <v>0</v>
      </c>
      <c r="D2180" s="2">
        <f t="shared" si="262"/>
        <v>66.993660000000006</v>
      </c>
      <c r="E2180" s="2">
        <f t="shared" si="264"/>
        <v>67.341649999999987</v>
      </c>
      <c r="F2180" s="2">
        <f t="shared" si="265"/>
        <v>67.56242499999999</v>
      </c>
      <c r="G2180" s="2">
        <f t="shared" si="267"/>
        <v>72.831896</v>
      </c>
      <c r="H2180" s="2">
        <f t="shared" si="263"/>
        <v>77.951178500000026</v>
      </c>
      <c r="I2180" s="2">
        <f t="array" ref="I2180">SUMPRODUCT(B2164:B2183, (ROW(B2164:B2183)-ROW(B2164)+1)) / (20*21/2)</f>
        <v>67.46661238095237</v>
      </c>
      <c r="J2180" s="2">
        <f t="shared" si="266"/>
        <v>68.239233420569661</v>
      </c>
      <c r="K2180" s="2">
        <f t="shared" si="268"/>
        <v>71.595001758922734</v>
      </c>
    </row>
    <row r="2181" spans="1:11" ht="13.5" x14ac:dyDescent="0.25">
      <c r="A2181" s="3">
        <v>45181</v>
      </c>
      <c r="B2181" s="2">
        <v>67.434299999999993</v>
      </c>
      <c r="C2181" s="2">
        <f t="shared" si="269"/>
        <v>-9.0000000000003411E-3</v>
      </c>
      <c r="D2181" s="2">
        <f t="shared" si="262"/>
        <v>66.991860000000003</v>
      </c>
      <c r="E2181" s="2">
        <f t="shared" si="264"/>
        <v>67.296689999999998</v>
      </c>
      <c r="F2181" s="2">
        <f t="shared" si="265"/>
        <v>67.656395000000003</v>
      </c>
      <c r="G2181" s="2">
        <f t="shared" si="267"/>
        <v>72.549397999999997</v>
      </c>
      <c r="H2181" s="2">
        <f t="shared" si="263"/>
        <v>77.914606500000033</v>
      </c>
      <c r="I2181" s="2">
        <f t="array" ref="I2181">SUMPRODUCT(B2165:B2184, (ROW(B2165:B2184)-ROW(B2165)+1)) / (20*21/2)</f>
        <v>67.343156190476179</v>
      </c>
      <c r="J2181" s="2">
        <f t="shared" si="266"/>
        <v>68.162573094801118</v>
      </c>
      <c r="K2181" s="2">
        <f t="shared" si="268"/>
        <v>71.431836984063025</v>
      </c>
    </row>
    <row r="2182" spans="1:11" ht="13.5" x14ac:dyDescent="0.25">
      <c r="A2182" s="3">
        <v>45182</v>
      </c>
      <c r="B2182" s="2">
        <v>67.434299999999993</v>
      </c>
      <c r="C2182" s="2">
        <f t="shared" si="269"/>
        <v>0</v>
      </c>
      <c r="D2182" s="2">
        <f t="shared" ref="D2182:D2245" si="270">AVERAGE(B2178:B2182)</f>
        <v>67.205879999999993</v>
      </c>
      <c r="E2182" s="2">
        <f t="shared" si="264"/>
        <v>67.295789999999997</v>
      </c>
      <c r="F2182" s="2">
        <f t="shared" si="265"/>
        <v>67.750814999999989</v>
      </c>
      <c r="G2182" s="2">
        <f t="shared" si="267"/>
        <v>72.270223999999985</v>
      </c>
      <c r="H2182" s="2">
        <f t="shared" si="263"/>
        <v>77.874712000000031</v>
      </c>
      <c r="I2182" s="2">
        <f t="array" ref="I2182">SUMPRODUCT(B2166:B2185, (ROW(B2166:B2185)-ROW(B2166)+1)) / (20*21/2)</f>
        <v>67.234088095238079</v>
      </c>
      <c r="J2182" s="2">
        <f t="shared" si="266"/>
        <v>68.093213752439098</v>
      </c>
      <c r="K2182" s="2">
        <f t="shared" si="268"/>
        <v>71.27507082782526</v>
      </c>
    </row>
    <row r="2183" spans="1:11" ht="13.5" x14ac:dyDescent="0.25">
      <c r="A2183" s="3">
        <v>45183</v>
      </c>
      <c r="B2183" s="2">
        <v>67.434299999999993</v>
      </c>
      <c r="C2183" s="2">
        <f t="shared" si="269"/>
        <v>0</v>
      </c>
      <c r="D2183" s="2">
        <f t="shared" si="270"/>
        <v>67.437899999999999</v>
      </c>
      <c r="E2183" s="2">
        <f t="shared" si="264"/>
        <v>67.232850000000013</v>
      </c>
      <c r="F2183" s="2">
        <f t="shared" si="265"/>
        <v>67.840289999999982</v>
      </c>
      <c r="G2183" s="2">
        <f t="shared" si="267"/>
        <v>71.958905999999985</v>
      </c>
      <c r="H2183" s="2">
        <f t="shared" si="263"/>
        <v>77.838140000000024</v>
      </c>
      <c r="I2183" s="2">
        <f t="array" ref="I2183">SUMPRODUCT(B2167:B2186, (ROW(B2167:B2186)-ROW(B2167)+1)) / (20*21/2)</f>
        <v>67.20638095238094</v>
      </c>
      <c r="J2183" s="2">
        <f t="shared" si="266"/>
        <v>68.030460061730608</v>
      </c>
      <c r="K2183" s="2">
        <f t="shared" si="268"/>
        <v>71.124452363988979</v>
      </c>
    </row>
    <row r="2184" spans="1:11" ht="13.5" x14ac:dyDescent="0.25">
      <c r="A2184" s="3">
        <v>45184</v>
      </c>
      <c r="B2184" s="2">
        <v>66.543999999999997</v>
      </c>
      <c r="C2184" s="2">
        <f t="shared" si="269"/>
        <v>-0.89029999999999632</v>
      </c>
      <c r="D2184" s="2">
        <f t="shared" si="270"/>
        <v>67.258039999999994</v>
      </c>
      <c r="E2184" s="2">
        <f t="shared" si="264"/>
        <v>67.080880000000008</v>
      </c>
      <c r="F2184" s="2">
        <f t="shared" si="265"/>
        <v>67.68921499999999</v>
      </c>
      <c r="G2184" s="2">
        <f t="shared" si="267"/>
        <v>71.662155999999982</v>
      </c>
      <c r="H2184" s="2">
        <f t="shared" si="263"/>
        <v>77.797531500000019</v>
      </c>
      <c r="I2184" s="2">
        <f t="array" ref="I2184">SUMPRODUCT(B2168:B2187, (ROW(B2168:B2187)-ROW(B2168)+1)) / (20*21/2)</f>
        <v>67.187880476190458</v>
      </c>
      <c r="J2184" s="2">
        <f t="shared" si="266"/>
        <v>67.888892436803886</v>
      </c>
      <c r="K2184" s="2">
        <f t="shared" si="268"/>
        <v>70.944826781087457</v>
      </c>
    </row>
    <row r="2185" spans="1:11" ht="13.5" x14ac:dyDescent="0.25">
      <c r="A2185" s="3">
        <v>45187</v>
      </c>
      <c r="B2185" s="2">
        <v>66.543999999999997</v>
      </c>
      <c r="C2185" s="2">
        <f t="shared" si="269"/>
        <v>0</v>
      </c>
      <c r="D2185" s="2">
        <f t="shared" si="270"/>
        <v>67.078179999999989</v>
      </c>
      <c r="E2185" s="2">
        <f t="shared" si="264"/>
        <v>67.035920000000004</v>
      </c>
      <c r="F2185" s="2">
        <f t="shared" si="265"/>
        <v>67.554324999999992</v>
      </c>
      <c r="G2185" s="2">
        <f t="shared" si="267"/>
        <v>71.365405999999979</v>
      </c>
      <c r="H2185" s="2">
        <f t="shared" si="263"/>
        <v>77.756508000000025</v>
      </c>
      <c r="I2185" s="2">
        <f t="array" ref="I2185">SUMPRODUCT(B2169:B2188, (ROW(B2169:B2188)-ROW(B2169)+1)) / (20*21/2)</f>
        <v>67.177473333333324</v>
      </c>
      <c r="J2185" s="2">
        <f t="shared" si="266"/>
        <v>67.760807442822568</v>
      </c>
      <c r="K2185" s="2">
        <f t="shared" si="268"/>
        <v>70.772245338691874</v>
      </c>
    </row>
    <row r="2186" spans="1:11" ht="13.5" x14ac:dyDescent="0.25">
      <c r="A2186" s="3">
        <v>45188</v>
      </c>
      <c r="B2186" s="2">
        <v>67.263400000000004</v>
      </c>
      <c r="C2186" s="2">
        <f t="shared" si="269"/>
        <v>0.71940000000000737</v>
      </c>
      <c r="D2186" s="2">
        <f t="shared" si="270"/>
        <v>67.043999999999997</v>
      </c>
      <c r="E2186" s="2">
        <f t="shared" si="264"/>
        <v>67.017930000000007</v>
      </c>
      <c r="F2186" s="2">
        <f t="shared" si="265"/>
        <v>67.457655000000003</v>
      </c>
      <c r="G2186" s="2">
        <f t="shared" si="267"/>
        <v>71.092035999999979</v>
      </c>
      <c r="H2186" s="2">
        <f t="shared" ref="H2186:H2249" si="271">AVERAGE(B1987:B2186)</f>
        <v>77.719081500000016</v>
      </c>
      <c r="I2186" s="2">
        <f t="array" ref="I2186">SUMPRODUCT(B2170:B2189, (ROW(B2170:B2189)-ROW(B2170)+1)) / (20*21/2)</f>
        <v>67.172204761904752</v>
      </c>
      <c r="J2186" s="2">
        <f t="shared" si="266"/>
        <v>67.713435305410897</v>
      </c>
      <c r="K2186" s="2">
        <f t="shared" si="268"/>
        <v>70.63464356070395</v>
      </c>
    </row>
    <row r="2187" spans="1:11" ht="13.5" x14ac:dyDescent="0.25">
      <c r="A2187" s="3">
        <v>45189</v>
      </c>
      <c r="B2187" s="2">
        <v>67.263400000000004</v>
      </c>
      <c r="C2187" s="2">
        <f t="shared" si="269"/>
        <v>0</v>
      </c>
      <c r="D2187" s="2">
        <f t="shared" si="270"/>
        <v>67.009819999999991</v>
      </c>
      <c r="E2187" s="2">
        <f t="shared" si="264"/>
        <v>67.107850000000013</v>
      </c>
      <c r="F2187" s="2">
        <f t="shared" si="265"/>
        <v>67.372675000000015</v>
      </c>
      <c r="G2187" s="2">
        <f t="shared" si="267"/>
        <v>70.818665999999979</v>
      </c>
      <c r="H2187" s="2">
        <f t="shared" si="271"/>
        <v>77.681655000000006</v>
      </c>
      <c r="I2187" s="2">
        <f t="array" ref="I2187">SUMPRODUCT(B2171:B2190, (ROW(B2171:B2190)-ROW(B2171)+1)) / (20*21/2)</f>
        <v>67.162612857142861</v>
      </c>
      <c r="J2187" s="2">
        <f t="shared" si="266"/>
        <v>67.670574800133664</v>
      </c>
      <c r="K2187" s="2">
        <f t="shared" si="268"/>
        <v>70.502437930872418</v>
      </c>
    </row>
    <row r="2188" spans="1:11" ht="13.5" x14ac:dyDescent="0.25">
      <c r="A2188" s="3">
        <v>45190</v>
      </c>
      <c r="B2188" s="2">
        <v>67.263400000000004</v>
      </c>
      <c r="C2188" s="2">
        <f t="shared" si="269"/>
        <v>0</v>
      </c>
      <c r="D2188" s="2">
        <f t="shared" si="270"/>
        <v>66.975639999999999</v>
      </c>
      <c r="E2188" s="2">
        <f t="shared" ref="E2188:E2251" si="272">AVERAGE(B2179:B2188)</f>
        <v>67.206770000000006</v>
      </c>
      <c r="F2188" s="2">
        <f t="shared" si="265"/>
        <v>67.318720000000013</v>
      </c>
      <c r="G2188" s="2">
        <f t="shared" si="267"/>
        <v>70.581265999999957</v>
      </c>
      <c r="H2188" s="2">
        <f t="shared" si="271"/>
        <v>77.644228500000011</v>
      </c>
      <c r="I2188" s="2">
        <f t="array" ref="I2188">SUMPRODUCT(B2172:B2191, (ROW(B2172:B2191)-ROW(B2172)+1)) / (20*21/2)</f>
        <v>67.154348571428585</v>
      </c>
      <c r="J2188" s="2">
        <f t="shared" si="266"/>
        <v>67.631796247739985</v>
      </c>
      <c r="K2188" s="2">
        <f t="shared" si="268"/>
        <v>70.375416835544087</v>
      </c>
    </row>
    <row r="2189" spans="1:11" ht="13.5" x14ac:dyDescent="0.25">
      <c r="A2189" s="3">
        <v>45191</v>
      </c>
      <c r="B2189" s="2">
        <v>67.263400000000004</v>
      </c>
      <c r="C2189" s="2">
        <f t="shared" si="269"/>
        <v>0</v>
      </c>
      <c r="D2189" s="2">
        <f t="shared" si="270"/>
        <v>67.119519999999994</v>
      </c>
      <c r="E2189" s="2">
        <f t="shared" si="272"/>
        <v>67.188780000000008</v>
      </c>
      <c r="F2189" s="2">
        <f t="shared" si="265"/>
        <v>67.265215000000012</v>
      </c>
      <c r="G2189" s="2">
        <f t="shared" si="267"/>
        <v>70.308075999999957</v>
      </c>
      <c r="H2189" s="2">
        <f t="shared" si="271"/>
        <v>77.606802000000002</v>
      </c>
      <c r="I2189" s="2">
        <f t="array" ref="I2189">SUMPRODUCT(B2173:B2192, (ROW(B2173:B2192)-ROW(B2173)+1)) / (20*21/2)</f>
        <v>67.117824285714278</v>
      </c>
      <c r="J2189" s="2">
        <f t="shared" si="266"/>
        <v>67.596710890812375</v>
      </c>
      <c r="K2189" s="2">
        <f t="shared" si="268"/>
        <v>70.253376959640406</v>
      </c>
    </row>
    <row r="2190" spans="1:11" ht="13.5" x14ac:dyDescent="0.25">
      <c r="A2190" s="3">
        <v>45194</v>
      </c>
      <c r="B2190" s="2">
        <v>67.164500000000004</v>
      </c>
      <c r="C2190" s="2">
        <f t="shared" si="269"/>
        <v>-9.8900000000000432E-2</v>
      </c>
      <c r="D2190" s="2">
        <f t="shared" si="270"/>
        <v>67.243620000000007</v>
      </c>
      <c r="E2190" s="2">
        <f t="shared" si="272"/>
        <v>67.160899999999998</v>
      </c>
      <c r="F2190" s="2">
        <f t="shared" si="265"/>
        <v>67.251275000000007</v>
      </c>
      <c r="G2190" s="2">
        <f t="shared" si="267"/>
        <v>70.077509999999947</v>
      </c>
      <c r="H2190" s="2">
        <f t="shared" si="271"/>
        <v>77.572119999999998</v>
      </c>
      <c r="I2190" s="2">
        <f t="array" ref="I2190">SUMPRODUCT(B2174:B2193, (ROW(B2174:B2193)-ROW(B2174)+1)) / (20*21/2)</f>
        <v>66.971164285714295</v>
      </c>
      <c r="J2190" s="2">
        <f t="shared" si="266"/>
        <v>67.555547948830252</v>
      </c>
      <c r="K2190" s="2">
        <f t="shared" si="268"/>
        <v>70.132244529850581</v>
      </c>
    </row>
    <row r="2191" spans="1:11" ht="13.5" x14ac:dyDescent="0.25">
      <c r="A2191" s="3">
        <v>45195</v>
      </c>
      <c r="B2191" s="2">
        <v>67.164500000000004</v>
      </c>
      <c r="C2191" s="2">
        <f t="shared" si="269"/>
        <v>0</v>
      </c>
      <c r="D2191" s="2">
        <f t="shared" si="270"/>
        <v>67.223839999999996</v>
      </c>
      <c r="E2191" s="2">
        <f t="shared" si="272"/>
        <v>67.133919999999989</v>
      </c>
      <c r="F2191" s="2">
        <f t="shared" si="265"/>
        <v>67.215305000000015</v>
      </c>
      <c r="G2191" s="2">
        <f t="shared" si="267"/>
        <v>69.825541999999942</v>
      </c>
      <c r="H2191" s="2">
        <f t="shared" si="271"/>
        <v>77.535029500000007</v>
      </c>
      <c r="I2191" s="2">
        <f t="array" ref="I2191">SUMPRODUCT(B2175:B2194, (ROW(B2175:B2194)-ROW(B2175)+1)) / (20*21/2)</f>
        <v>66.707556190476197</v>
      </c>
      <c r="J2191" s="2">
        <f t="shared" si="266"/>
        <v>67.518305287036895</v>
      </c>
      <c r="K2191" s="2">
        <f t="shared" si="268"/>
        <v>70.015862391425074</v>
      </c>
    </row>
    <row r="2192" spans="1:11" ht="13.5" x14ac:dyDescent="0.25">
      <c r="A2192" s="3">
        <v>45197</v>
      </c>
      <c r="B2192" s="2">
        <v>66.831800000000001</v>
      </c>
      <c r="C2192" s="2">
        <f t="shared" si="269"/>
        <v>-0.33270000000000266</v>
      </c>
      <c r="D2192" s="2">
        <f t="shared" si="270"/>
        <v>67.137520000000009</v>
      </c>
      <c r="E2192" s="2">
        <f t="shared" si="272"/>
        <v>67.073669999999993</v>
      </c>
      <c r="F2192" s="2">
        <f t="shared" si="265"/>
        <v>67.184730000000016</v>
      </c>
      <c r="G2192" s="2">
        <f t="shared" si="267"/>
        <v>69.579509999999942</v>
      </c>
      <c r="H2192" s="2">
        <f t="shared" si="271"/>
        <v>77.498725500000006</v>
      </c>
      <c r="I2192" s="2">
        <f t="array" ref="I2192">SUMPRODUCT(B2176:B2195, (ROW(B2176:B2195)-ROW(B2176)+1)) / (20*21/2)</f>
        <v>66.436194761904773</v>
      </c>
      <c r="J2192" s="2">
        <f t="shared" si="266"/>
        <v>67.452923831128629</v>
      </c>
      <c r="K2192" s="2">
        <f t="shared" si="268"/>
        <v>69.890997199604485</v>
      </c>
    </row>
    <row r="2193" spans="1:11" ht="13.5" x14ac:dyDescent="0.25">
      <c r="A2193" s="3">
        <v>45198</v>
      </c>
      <c r="B2193" s="2">
        <v>65.644800000000004</v>
      </c>
      <c r="C2193" s="2">
        <f t="shared" si="269"/>
        <v>-1.1869999999999976</v>
      </c>
      <c r="D2193" s="2">
        <f t="shared" si="270"/>
        <v>66.813800000000015</v>
      </c>
      <c r="E2193" s="2">
        <f t="shared" si="272"/>
        <v>66.894720000000007</v>
      </c>
      <c r="F2193" s="2">
        <f t="shared" si="265"/>
        <v>67.063785000000024</v>
      </c>
      <c r="G2193" s="2">
        <f t="shared" si="267"/>
        <v>69.309737999999967</v>
      </c>
      <c r="H2193" s="2">
        <f t="shared" si="271"/>
        <v>77.452790500000006</v>
      </c>
      <c r="I2193" s="2">
        <f t="array" ref="I2193">SUMPRODUCT(B2177:B2196, (ROW(B2177:B2196)-ROW(B2177)+1)) / (20*21/2)</f>
        <v>66.247478571428573</v>
      </c>
      <c r="J2193" s="2">
        <f t="shared" si="266"/>
        <v>67.28072156149733</v>
      </c>
      <c r="K2193" s="2">
        <f t="shared" si="268"/>
        <v>69.724479662365098</v>
      </c>
    </row>
    <row r="2194" spans="1:11" ht="13.5" x14ac:dyDescent="0.25">
      <c r="A2194" s="3">
        <v>45201</v>
      </c>
      <c r="B2194" s="2">
        <v>64.295900000000003</v>
      </c>
      <c r="C2194" s="2">
        <f t="shared" si="269"/>
        <v>-1.3489000000000004</v>
      </c>
      <c r="D2194" s="2">
        <f t="shared" si="270"/>
        <v>66.220300000000009</v>
      </c>
      <c r="E2194" s="2">
        <f t="shared" si="272"/>
        <v>66.669910000000002</v>
      </c>
      <c r="F2194" s="2">
        <f t="shared" si="265"/>
        <v>66.875395000000012</v>
      </c>
      <c r="G2194" s="2">
        <f t="shared" si="267"/>
        <v>69.056151999999955</v>
      </c>
      <c r="H2194" s="2">
        <f t="shared" si="271"/>
        <v>77.400526500000012</v>
      </c>
      <c r="I2194" s="2">
        <f t="array" ref="I2194">SUMPRODUCT(B2178:B2197, (ROW(B2178:B2197)-ROW(B2178)+1)) / (20*21/2)</f>
        <v>66.140123333333349</v>
      </c>
      <c r="J2194" s="2">
        <f t="shared" si="266"/>
        <v>66.996452841354724</v>
      </c>
      <c r="K2194" s="2">
        <f t="shared" si="268"/>
        <v>69.511594185409606</v>
      </c>
    </row>
    <row r="2195" spans="1:11" ht="13.5" x14ac:dyDescent="0.25">
      <c r="A2195" s="3">
        <v>45202</v>
      </c>
      <c r="B2195" s="2">
        <v>64.0261</v>
      </c>
      <c r="C2195" s="2">
        <f t="shared" si="269"/>
        <v>-0.26980000000000359</v>
      </c>
      <c r="D2195" s="2">
        <f t="shared" si="270"/>
        <v>65.592619999999997</v>
      </c>
      <c r="E2195" s="2">
        <f t="shared" si="272"/>
        <v>66.418120000000002</v>
      </c>
      <c r="F2195" s="2">
        <f t="shared" si="265"/>
        <v>66.72702000000001</v>
      </c>
      <c r="G2195" s="2">
        <f t="shared" si="267"/>
        <v>68.816951999999958</v>
      </c>
      <c r="H2195" s="2">
        <f t="shared" si="271"/>
        <v>77.346913499999999</v>
      </c>
      <c r="I2195" s="2">
        <f t="array" ref="I2195">SUMPRODUCT(B2179:B2198, (ROW(B2179:B2198)-ROW(B2179)+1)) / (20*21/2)</f>
        <v>66.037050476190473</v>
      </c>
      <c r="J2195" s="2">
        <f t="shared" si="266"/>
        <v>66.713562094559038</v>
      </c>
      <c r="K2195" s="2">
        <f t="shared" si="268"/>
        <v>69.296476766373928</v>
      </c>
    </row>
    <row r="2196" spans="1:11" ht="13.5" x14ac:dyDescent="0.25">
      <c r="A2196" s="3">
        <v>45203</v>
      </c>
      <c r="B2196" s="2">
        <v>64.745500000000007</v>
      </c>
      <c r="C2196" s="2">
        <f t="shared" si="269"/>
        <v>0.71940000000000737</v>
      </c>
      <c r="D2196" s="2">
        <f t="shared" si="270"/>
        <v>65.108820000000009</v>
      </c>
      <c r="E2196" s="2">
        <f t="shared" si="272"/>
        <v>66.166329999999988</v>
      </c>
      <c r="F2196" s="2">
        <f t="shared" ref="F2196:F2259" si="273">AVERAGE(B2177:B2196)</f>
        <v>66.592130000000012</v>
      </c>
      <c r="G2196" s="2">
        <f t="shared" si="267"/>
        <v>68.608865999999949</v>
      </c>
      <c r="H2196" s="2">
        <f t="shared" si="271"/>
        <v>77.296897500000014</v>
      </c>
      <c r="I2196" s="2">
        <f t="array" ref="I2196">SUMPRODUCT(B2180:B2199, (ROW(B2180:B2199)-ROW(B2180)+1)) / (20*21/2)</f>
        <v>65.929269523809523</v>
      </c>
      <c r="J2196" s="2">
        <f t="shared" si="266"/>
        <v>66.526127609362945</v>
      </c>
      <c r="K2196" s="2">
        <f t="shared" si="268"/>
        <v>69.118007089261226</v>
      </c>
    </row>
    <row r="2197" spans="1:11" ht="13.5" x14ac:dyDescent="0.25">
      <c r="A2197" s="3">
        <v>45204</v>
      </c>
      <c r="B2197" s="2">
        <v>65.4649</v>
      </c>
      <c r="C2197" s="2">
        <f t="shared" si="269"/>
        <v>0.71939999999999316</v>
      </c>
      <c r="D2197" s="2">
        <f t="shared" si="270"/>
        <v>64.835439999999991</v>
      </c>
      <c r="E2197" s="2">
        <f t="shared" si="272"/>
        <v>65.98648</v>
      </c>
      <c r="F2197" s="2">
        <f t="shared" si="273"/>
        <v>66.547165000000007</v>
      </c>
      <c r="G2197" s="2">
        <f t="shared" si="267"/>
        <v>68.417325999999946</v>
      </c>
      <c r="H2197" s="2">
        <f t="shared" si="271"/>
        <v>77.250478500000014</v>
      </c>
      <c r="I2197" s="2">
        <f t="array" ref="I2197">SUMPRODUCT(B2181:B2200, (ROW(B2181:B2200)-ROW(B2181)+1)) / (20*21/2)</f>
        <v>65.822775714285712</v>
      </c>
      <c r="J2197" s="2">
        <f t="shared" ref="J2197:J2260" si="274">$J$4*B2197+J2196*(1-$J$4)</f>
        <v>66.425058313233137</v>
      </c>
      <c r="K2197" s="2">
        <f t="shared" si="268"/>
        <v>68.974747987721571</v>
      </c>
    </row>
    <row r="2198" spans="1:11" ht="13.5" x14ac:dyDescent="0.25">
      <c r="A2198" s="3">
        <v>45205</v>
      </c>
      <c r="B2198" s="2">
        <v>65.4649</v>
      </c>
      <c r="C2198" s="2">
        <f t="shared" si="269"/>
        <v>0</v>
      </c>
      <c r="D2198" s="2">
        <f t="shared" si="270"/>
        <v>64.799459999999996</v>
      </c>
      <c r="E2198" s="2">
        <f t="shared" si="272"/>
        <v>65.806629999999998</v>
      </c>
      <c r="F2198" s="2">
        <f t="shared" si="273"/>
        <v>66.506699999999995</v>
      </c>
      <c r="G2198" s="2">
        <f t="shared" si="267"/>
        <v>68.225965999999943</v>
      </c>
      <c r="H2198" s="2">
        <f t="shared" si="271"/>
        <v>77.204059500000028</v>
      </c>
      <c r="I2198" s="2">
        <f t="array" ref="I2198">SUMPRODUCT(B2182:B2201, (ROW(B2182:B2201)-ROW(B2182)+1)) / (20*21/2)</f>
        <v>65.726559047619034</v>
      </c>
      <c r="J2198" s="2">
        <f t="shared" si="274"/>
        <v>66.333614664353789</v>
      </c>
      <c r="K2198" s="2">
        <f t="shared" si="268"/>
        <v>68.837106890163867</v>
      </c>
    </row>
    <row r="2199" spans="1:11" ht="13.5" x14ac:dyDescent="0.25">
      <c r="A2199" s="3">
        <v>45208</v>
      </c>
      <c r="B2199" s="2">
        <v>65.375</v>
      </c>
      <c r="C2199" s="2">
        <f t="shared" si="269"/>
        <v>-8.9900000000000091E-2</v>
      </c>
      <c r="D2199" s="2">
        <f t="shared" si="270"/>
        <v>65.015280000000004</v>
      </c>
      <c r="E2199" s="2">
        <f t="shared" si="272"/>
        <v>65.617789999999985</v>
      </c>
      <c r="F2199" s="2">
        <f t="shared" si="273"/>
        <v>66.403284999999997</v>
      </c>
      <c r="G2199" s="2">
        <f t="shared" si="267"/>
        <v>68.035685999999956</v>
      </c>
      <c r="H2199" s="2">
        <f t="shared" si="271"/>
        <v>77.157232500000021</v>
      </c>
      <c r="I2199" s="2">
        <f t="array" ref="I2199">SUMPRODUCT(B2183:B2202, (ROW(B2183:B2202)-ROW(B2183)+1)) / (20*21/2)</f>
        <v>65.640576666666661</v>
      </c>
      <c r="J2199" s="2">
        <f t="shared" si="274"/>
        <v>66.242318029653433</v>
      </c>
      <c r="K2199" s="2">
        <f t="shared" si="268"/>
        <v>68.701337992510389</v>
      </c>
    </row>
    <row r="2200" spans="1:11" ht="13.5" x14ac:dyDescent="0.25">
      <c r="A2200" s="3">
        <v>45209</v>
      </c>
      <c r="B2200" s="2">
        <v>65.2851</v>
      </c>
      <c r="C2200" s="2">
        <f t="shared" si="269"/>
        <v>-8.9900000000000091E-2</v>
      </c>
      <c r="D2200" s="2">
        <f t="shared" si="270"/>
        <v>65.267079999999993</v>
      </c>
      <c r="E2200" s="2">
        <f t="shared" si="272"/>
        <v>65.429850000000016</v>
      </c>
      <c r="F2200" s="2">
        <f t="shared" si="273"/>
        <v>66.295375000000007</v>
      </c>
      <c r="G2200" s="2">
        <f t="shared" si="267"/>
        <v>67.844327999999948</v>
      </c>
      <c r="H2200" s="2">
        <f t="shared" si="271"/>
        <v>77.110080500000024</v>
      </c>
      <c r="I2200" s="2">
        <f t="array" ref="I2200">SUMPRODUCT(B2184:B2203, (ROW(B2184:B2203)-ROW(B2184)+1)) / (20*21/2)</f>
        <v>65.556266666666673</v>
      </c>
      <c r="J2200" s="2">
        <f t="shared" si="274"/>
        <v>66.151154407781675</v>
      </c>
      <c r="K2200" s="2">
        <f t="shared" si="268"/>
        <v>68.567367875157032</v>
      </c>
    </row>
    <row r="2201" spans="1:11" ht="13.5" x14ac:dyDescent="0.25">
      <c r="A2201" s="3">
        <v>45210</v>
      </c>
      <c r="B2201" s="2">
        <v>65.2851</v>
      </c>
      <c r="C2201" s="2">
        <f t="shared" si="269"/>
        <v>0</v>
      </c>
      <c r="D2201" s="2">
        <f t="shared" si="270"/>
        <v>65.375</v>
      </c>
      <c r="E2201" s="2">
        <f t="shared" si="272"/>
        <v>65.241910000000004</v>
      </c>
      <c r="F2201" s="2">
        <f t="shared" si="273"/>
        <v>66.187915000000004</v>
      </c>
      <c r="G2201" s="2">
        <f t="shared" si="267"/>
        <v>67.652969999999954</v>
      </c>
      <c r="H2201" s="2">
        <f t="shared" si="271"/>
        <v>77.062970000000021</v>
      </c>
      <c r="I2201" s="2">
        <f t="array" ref="I2201">SUMPRODUCT(B2185:B2204, (ROW(B2185:B2204)-ROW(B2185)+1)) / (20*21/2)</f>
        <v>65.439790476190481</v>
      </c>
      <c r="J2201" s="2">
        <f t="shared" si="274"/>
        <v>66.068673035611994</v>
      </c>
      <c r="K2201" s="2">
        <f t="shared" si="268"/>
        <v>68.438651487895967</v>
      </c>
    </row>
    <row r="2202" spans="1:11" ht="13.5" x14ac:dyDescent="0.25">
      <c r="A2202" s="3">
        <v>45211</v>
      </c>
      <c r="B2202" s="2">
        <v>65.2851</v>
      </c>
      <c r="C2202" s="2">
        <f t="shared" si="269"/>
        <v>0</v>
      </c>
      <c r="D2202" s="2">
        <f t="shared" si="270"/>
        <v>65.339039999999997</v>
      </c>
      <c r="E2202" s="2">
        <f t="shared" si="272"/>
        <v>65.087239999999994</v>
      </c>
      <c r="F2202" s="2">
        <f t="shared" si="273"/>
        <v>66.080455000000001</v>
      </c>
      <c r="G2202" s="2">
        <f t="shared" si="267"/>
        <v>67.462329999999966</v>
      </c>
      <c r="H2202" s="2">
        <f t="shared" si="271"/>
        <v>77.016482500000023</v>
      </c>
      <c r="I2202" s="2">
        <f t="array" ref="I2202">SUMPRODUCT(B2186:B2205, (ROW(B2186:B2205)-ROW(B2186)+1)) / (20*21/2)</f>
        <v>65.160592857142873</v>
      </c>
      <c r="J2202" s="2">
        <f t="shared" si="274"/>
        <v>65.994047032220379</v>
      </c>
      <c r="K2202" s="2">
        <f t="shared" si="268"/>
        <v>68.314982802096125</v>
      </c>
    </row>
    <row r="2203" spans="1:11" ht="13.5" x14ac:dyDescent="0.25">
      <c r="A2203" s="3">
        <v>45212</v>
      </c>
      <c r="B2203" s="2">
        <v>65.1952</v>
      </c>
      <c r="C2203" s="2">
        <f t="shared" si="269"/>
        <v>-8.9900000000000091E-2</v>
      </c>
      <c r="D2203" s="2">
        <f t="shared" si="270"/>
        <v>65.2851</v>
      </c>
      <c r="E2203" s="2">
        <f t="shared" si="272"/>
        <v>65.042279999999991</v>
      </c>
      <c r="F2203" s="2">
        <f t="shared" si="273"/>
        <v>65.96850000000002</v>
      </c>
      <c r="G2203" s="2">
        <f t="shared" si="267"/>
        <v>67.280503999999965</v>
      </c>
      <c r="H2203" s="2">
        <f t="shared" si="271"/>
        <v>76.968756500000012</v>
      </c>
      <c r="I2203" s="2">
        <f t="array" ref="I2203">SUMPRODUCT(B2187:B2206, (ROW(B2187:B2206)-ROW(B2187)+1)) / (20*21/2)</f>
        <v>64.641599999999997</v>
      </c>
      <c r="J2203" s="2">
        <f t="shared" si="274"/>
        <v>65.917966362485103</v>
      </c>
      <c r="K2203" s="2">
        <f t="shared" si="268"/>
        <v>68.192638378484517</v>
      </c>
    </row>
    <row r="2204" spans="1:11" ht="13.5" x14ac:dyDescent="0.25">
      <c r="A2204" s="3">
        <v>45215</v>
      </c>
      <c r="B2204" s="2">
        <v>64.745500000000007</v>
      </c>
      <c r="C2204" s="2">
        <f t="shared" si="269"/>
        <v>-0.44969999999999288</v>
      </c>
      <c r="D2204" s="2">
        <f t="shared" si="270"/>
        <v>65.159199999999998</v>
      </c>
      <c r="E2204" s="2">
        <f t="shared" si="272"/>
        <v>65.087240000000008</v>
      </c>
      <c r="F2204" s="2">
        <f t="shared" si="273"/>
        <v>65.878574999999998</v>
      </c>
      <c r="G2204" s="2">
        <f t="shared" si="267"/>
        <v>67.100653999999963</v>
      </c>
      <c r="H2204" s="2">
        <f t="shared" si="271"/>
        <v>76.922893000000016</v>
      </c>
      <c r="I2204" s="2">
        <f t="array" ref="I2204">SUMPRODUCT(B2188:B2207, (ROW(B2188:B2207)-ROW(B2188)+1)) / (20*21/2)</f>
        <v>64.156007619047628</v>
      </c>
      <c r="J2204" s="2">
        <f t="shared" si="274"/>
        <v>65.806302899391284</v>
      </c>
      <c r="K2204" s="2">
        <f t="shared" si="268"/>
        <v>68.057456481289051</v>
      </c>
    </row>
    <row r="2205" spans="1:11" ht="13.5" x14ac:dyDescent="0.25">
      <c r="A2205" s="3">
        <v>45216</v>
      </c>
      <c r="B2205" s="2">
        <v>62.947000000000003</v>
      </c>
      <c r="C2205" s="2">
        <f t="shared" si="269"/>
        <v>-1.7985000000000042</v>
      </c>
      <c r="D2205" s="2">
        <f t="shared" si="270"/>
        <v>64.691580000000002</v>
      </c>
      <c r="E2205" s="2">
        <f t="shared" si="272"/>
        <v>64.97932999999999</v>
      </c>
      <c r="F2205" s="2">
        <f t="shared" si="273"/>
        <v>65.69872500000001</v>
      </c>
      <c r="G2205" s="2">
        <f t="shared" si="267"/>
        <v>66.898503999999974</v>
      </c>
      <c r="H2205" s="2">
        <f t="shared" si="271"/>
        <v>76.864092000000014</v>
      </c>
      <c r="I2205" s="2">
        <f t="array" ref="I2205">SUMPRODUCT(B2189:B2208, (ROW(B2189:B2208)-ROW(B2189)+1)) / (20*21/2)</f>
        <v>63.917920476190467</v>
      </c>
      <c r="J2205" s="2">
        <f t="shared" si="274"/>
        <v>65.5339883375445</v>
      </c>
      <c r="K2205" s="2">
        <f t="shared" si="268"/>
        <v>67.857046423199279</v>
      </c>
    </row>
    <row r="2206" spans="1:11" ht="13.5" x14ac:dyDescent="0.25">
      <c r="A2206" s="3">
        <v>45217</v>
      </c>
      <c r="B2206" s="2">
        <v>60.249299999999998</v>
      </c>
      <c r="C2206" s="2">
        <f t="shared" si="269"/>
        <v>-2.6977000000000046</v>
      </c>
      <c r="D2206" s="2">
        <f t="shared" si="270"/>
        <v>63.684420000000003</v>
      </c>
      <c r="E2206" s="2">
        <f t="shared" si="272"/>
        <v>64.529709999999994</v>
      </c>
      <c r="F2206" s="2">
        <f t="shared" si="273"/>
        <v>65.348019999999991</v>
      </c>
      <c r="G2206" s="2">
        <f t="shared" si="267"/>
        <v>66.657505999999984</v>
      </c>
      <c r="H2206" s="2">
        <f t="shared" si="271"/>
        <v>76.791387500000027</v>
      </c>
      <c r="I2206" s="2">
        <f t="array" ref="I2206">SUMPRODUCT(B2190:B2209, (ROW(B2190:B2209)-ROW(B2190)+1)) / (20*21/2)</f>
        <v>63.745347619047614</v>
      </c>
      <c r="J2206" s="2">
        <f t="shared" si="274"/>
        <v>65.030684686349787</v>
      </c>
      <c r="K2206" s="2">
        <f t="shared" si="268"/>
        <v>67.558703426211082</v>
      </c>
    </row>
    <row r="2207" spans="1:11" ht="13.5" x14ac:dyDescent="0.25">
      <c r="A2207" s="3">
        <v>45218</v>
      </c>
      <c r="B2207" s="2">
        <v>60.249299999999998</v>
      </c>
      <c r="C2207" s="2">
        <f t="shared" si="269"/>
        <v>0</v>
      </c>
      <c r="D2207" s="2">
        <f t="shared" si="270"/>
        <v>62.677260000000004</v>
      </c>
      <c r="E2207" s="2">
        <f t="shared" si="272"/>
        <v>64.008149999999986</v>
      </c>
      <c r="F2207" s="2">
        <f t="shared" si="273"/>
        <v>64.997315</v>
      </c>
      <c r="G2207" s="2">
        <f t="shared" si="267"/>
        <v>66.441867999999985</v>
      </c>
      <c r="H2207" s="2">
        <f t="shared" si="271"/>
        <v>76.718890500000015</v>
      </c>
      <c r="I2207" s="2">
        <f t="array" ref="I2207">SUMPRODUCT(B2191:B2210, (ROW(B2191:B2210)-ROW(B2191)+1)) / (20*21/2)</f>
        <v>63.720938571428569</v>
      </c>
      <c r="J2207" s="2">
        <f t="shared" si="274"/>
        <v>64.575314716221229</v>
      </c>
      <c r="K2207" s="2">
        <f t="shared" si="268"/>
        <v>67.272060154594968</v>
      </c>
    </row>
    <row r="2208" spans="1:11" ht="13.5" x14ac:dyDescent="0.25">
      <c r="A2208" s="3">
        <v>45219</v>
      </c>
      <c r="B2208" s="2">
        <v>62.497399999999999</v>
      </c>
      <c r="C2208" s="2">
        <f t="shared" si="269"/>
        <v>2.2481000000000009</v>
      </c>
      <c r="D2208" s="2">
        <f t="shared" si="270"/>
        <v>62.137699999999995</v>
      </c>
      <c r="E2208" s="2">
        <f t="shared" si="272"/>
        <v>63.71139999999999</v>
      </c>
      <c r="F2208" s="2">
        <f t="shared" si="273"/>
        <v>64.759015000000005</v>
      </c>
      <c r="G2208" s="2">
        <f t="shared" si="267"/>
        <v>66.315973999999997</v>
      </c>
      <c r="H2208" s="2">
        <f t="shared" si="271"/>
        <v>76.657509500000018</v>
      </c>
      <c r="I2208" s="2">
        <f t="array" ref="I2208">SUMPRODUCT(B2192:B2211, (ROW(B2192:B2211)-ROW(B2192)+1)) / (20*21/2)</f>
        <v>63.71108952380952</v>
      </c>
      <c r="J2208" s="2">
        <f t="shared" si="274"/>
        <v>64.377418076581108</v>
      </c>
      <c r="K2208" s="2">
        <f t="shared" si="268"/>
        <v>67.084818579904962</v>
      </c>
    </row>
    <row r="2209" spans="1:11" ht="13.5" x14ac:dyDescent="0.25">
      <c r="A2209" s="3">
        <v>45222</v>
      </c>
      <c r="B2209" s="2">
        <v>62.947000000000003</v>
      </c>
      <c r="C2209" s="2">
        <f t="shared" si="269"/>
        <v>0.44960000000000377</v>
      </c>
      <c r="D2209" s="2">
        <f t="shared" si="270"/>
        <v>61.777999999999999</v>
      </c>
      <c r="E2209" s="2">
        <f t="shared" si="272"/>
        <v>63.468600000000002</v>
      </c>
      <c r="F2209" s="2">
        <f t="shared" si="273"/>
        <v>64.543194999999997</v>
      </c>
      <c r="G2209" s="2">
        <f t="shared" si="267"/>
        <v>66.253026000000006</v>
      </c>
      <c r="H2209" s="2">
        <f t="shared" si="271"/>
        <v>76.596840000000014</v>
      </c>
      <c r="I2209" s="2">
        <f t="array" ref="I2209">SUMPRODUCT(B2193:B2212, (ROW(B2193:B2212)-ROW(B2193)+1)) / (20*21/2)</f>
        <v>63.799690952380956</v>
      </c>
      <c r="J2209" s="2">
        <f t="shared" si="274"/>
        <v>64.24118778357338</v>
      </c>
      <c r="K2209" s="2">
        <f t="shared" si="268"/>
        <v>66.922551184614562</v>
      </c>
    </row>
    <row r="2210" spans="1:11" ht="13.5" x14ac:dyDescent="0.25">
      <c r="A2210" s="3">
        <v>45223</v>
      </c>
      <c r="B2210" s="2">
        <v>64.286900000000003</v>
      </c>
      <c r="C2210" s="2">
        <f t="shared" si="269"/>
        <v>1.3399000000000001</v>
      </c>
      <c r="D2210" s="2">
        <f t="shared" si="270"/>
        <v>62.04598</v>
      </c>
      <c r="E2210" s="2">
        <f t="shared" si="272"/>
        <v>63.368779999999994</v>
      </c>
      <c r="F2210" s="2">
        <f t="shared" si="273"/>
        <v>64.399315000000001</v>
      </c>
      <c r="G2210" s="2">
        <f t="shared" si="267"/>
        <v>66.216876000000013</v>
      </c>
      <c r="H2210" s="2">
        <f t="shared" si="271"/>
        <v>76.540419500000013</v>
      </c>
      <c r="I2210" s="2">
        <f t="array" ref="I2210">SUMPRODUCT(B2194:B2213, (ROW(B2194:B2213)-ROW(B2194)+1)) / (20*21/2)</f>
        <v>63.888414285714283</v>
      </c>
      <c r="J2210" s="2">
        <f t="shared" si="274"/>
        <v>64.245541327994971</v>
      </c>
      <c r="K2210" s="2">
        <f t="shared" si="268"/>
        <v>66.819192314629674</v>
      </c>
    </row>
    <row r="2211" spans="1:11" ht="13.5" x14ac:dyDescent="0.25">
      <c r="A2211" s="3">
        <v>45224</v>
      </c>
      <c r="B2211" s="2">
        <v>64.295900000000003</v>
      </c>
      <c r="C2211" s="2">
        <f t="shared" si="269"/>
        <v>9.0000000000003411E-3</v>
      </c>
      <c r="D2211" s="2">
        <f t="shared" si="270"/>
        <v>62.8553</v>
      </c>
      <c r="E2211" s="2">
        <f t="shared" si="272"/>
        <v>63.269860000000008</v>
      </c>
      <c r="F2211" s="2">
        <f t="shared" si="273"/>
        <v>64.255885000000006</v>
      </c>
      <c r="G2211" s="2">
        <f t="shared" si="267"/>
        <v>66.191696000000022</v>
      </c>
      <c r="H2211" s="2">
        <f t="shared" si="271"/>
        <v>76.473205500000006</v>
      </c>
      <c r="I2211" s="2">
        <f t="array" ref="I2211">SUMPRODUCT(B2195:B2214, (ROW(B2195:B2214)-ROW(B2195)+1)) / (20*21/2)</f>
        <v>63.971145238095239</v>
      </c>
      <c r="J2211" s="2">
        <f t="shared" si="274"/>
        <v>64.250337391995444</v>
      </c>
      <c r="K2211" s="2">
        <f t="shared" si="268"/>
        <v>66.720239674840272</v>
      </c>
    </row>
    <row r="2212" spans="1:11" ht="13.5" x14ac:dyDescent="0.25">
      <c r="A2212" s="3">
        <v>45225</v>
      </c>
      <c r="B2212" s="2">
        <v>65.186199999999999</v>
      </c>
      <c r="C2212" s="2">
        <f t="shared" si="269"/>
        <v>0.89029999999999632</v>
      </c>
      <c r="D2212" s="2">
        <f t="shared" si="270"/>
        <v>63.842679999999994</v>
      </c>
      <c r="E2212" s="2">
        <f t="shared" si="272"/>
        <v>63.259969999999996</v>
      </c>
      <c r="F2212" s="2">
        <f t="shared" si="273"/>
        <v>64.173604999999995</v>
      </c>
      <c r="G2212" s="2">
        <f t="shared" si="267"/>
        <v>66.184502000000023</v>
      </c>
      <c r="H2212" s="2">
        <f t="shared" si="271"/>
        <v>76.405044500000002</v>
      </c>
      <c r="I2212" s="2">
        <f t="array" ref="I2212">SUMPRODUCT(B2196:B2215, (ROW(B2196:B2215)-ROW(B2196)+1)) / (20*21/2)</f>
        <v>64.023040952380953</v>
      </c>
      <c r="J2212" s="2">
        <f t="shared" si="274"/>
        <v>64.33946716418636</v>
      </c>
      <c r="K2212" s="2">
        <f t="shared" si="268"/>
        <v>66.660081256219087</v>
      </c>
    </row>
    <row r="2213" spans="1:11" ht="13.5" x14ac:dyDescent="0.25">
      <c r="A2213" s="3">
        <v>45226</v>
      </c>
      <c r="B2213" s="2">
        <v>65.105199999999996</v>
      </c>
      <c r="C2213" s="2">
        <f t="shared" si="269"/>
        <v>-8.100000000000307E-2</v>
      </c>
      <c r="D2213" s="2">
        <f t="shared" si="270"/>
        <v>64.364239999999995</v>
      </c>
      <c r="E2213" s="2">
        <f t="shared" si="272"/>
        <v>63.250969999999995</v>
      </c>
      <c r="F2213" s="2">
        <f t="shared" si="273"/>
        <v>64.146625</v>
      </c>
      <c r="G2213" s="2">
        <f t="shared" si="267"/>
        <v>66.173710000000014</v>
      </c>
      <c r="H2213" s="2">
        <f t="shared" si="271"/>
        <v>76.320698499999992</v>
      </c>
      <c r="I2213" s="2">
        <f t="array" ref="I2213">SUMPRODUCT(B2197:B2216, (ROW(B2197:B2216)-ROW(B2197)+1)) / (20*21/2)</f>
        <v>63.902025238095241</v>
      </c>
      <c r="J2213" s="2">
        <f t="shared" si="274"/>
        <v>64.412394100930513</v>
      </c>
      <c r="K2213" s="2">
        <f t="shared" si="268"/>
        <v>66.599105520681078</v>
      </c>
    </row>
    <row r="2214" spans="1:11" ht="13.5" x14ac:dyDescent="0.25">
      <c r="A2214" s="3">
        <v>45229</v>
      </c>
      <c r="B2214" s="2">
        <v>65.015299999999996</v>
      </c>
      <c r="C2214" s="2">
        <f t="shared" si="269"/>
        <v>-8.9900000000000091E-2</v>
      </c>
      <c r="D2214" s="2">
        <f t="shared" si="270"/>
        <v>64.777900000000002</v>
      </c>
      <c r="E2214" s="2">
        <f t="shared" si="272"/>
        <v>63.277949999999997</v>
      </c>
      <c r="F2214" s="2">
        <f t="shared" si="273"/>
        <v>64.182595000000006</v>
      </c>
      <c r="G2214" s="2">
        <f t="shared" si="267"/>
        <v>66.082706000000016</v>
      </c>
      <c r="H2214" s="2">
        <f t="shared" si="271"/>
        <v>76.251226500000001</v>
      </c>
      <c r="I2214" s="2">
        <f t="array" ref="I2214">SUMPRODUCT(B2198:B2217, (ROW(B2198:B2217)-ROW(B2198)+1)) / (20*21/2)</f>
        <v>63.703935714285713</v>
      </c>
      <c r="J2214" s="2">
        <f t="shared" si="274"/>
        <v>64.469813710365699</v>
      </c>
      <c r="K2214" s="2">
        <f t="shared" si="268"/>
        <v>66.536995500262208</v>
      </c>
    </row>
    <row r="2215" spans="1:11" ht="13.5" x14ac:dyDescent="0.25">
      <c r="A2215" s="3">
        <v>45230</v>
      </c>
      <c r="B2215" s="2">
        <v>64.727500000000006</v>
      </c>
      <c r="C2215" s="2">
        <f t="shared" si="269"/>
        <v>-0.28779999999999006</v>
      </c>
      <c r="D2215" s="2">
        <f t="shared" si="270"/>
        <v>64.866020000000006</v>
      </c>
      <c r="E2215" s="2">
        <f t="shared" si="272"/>
        <v>63.455999999999996</v>
      </c>
      <c r="F2215" s="2">
        <f t="shared" si="273"/>
        <v>64.217664999999997</v>
      </c>
      <c r="G2215" s="2">
        <f t="shared" si="267"/>
        <v>65.992420000000024</v>
      </c>
      <c r="H2215" s="2">
        <f t="shared" si="271"/>
        <v>76.168521500000011</v>
      </c>
      <c r="I2215" s="2">
        <f t="array" ref="I2215">SUMPRODUCT(B2199:B2218, (ROW(B2199:B2218)-ROW(B2199)+1)) / (20*21/2)</f>
        <v>63.606908571428576</v>
      </c>
      <c r="J2215" s="2">
        <f t="shared" si="274"/>
        <v>64.494355261759438</v>
      </c>
      <c r="K2215" s="2">
        <f t="shared" si="268"/>
        <v>66.466034892408786</v>
      </c>
    </row>
    <row r="2216" spans="1:11" ht="13.5" x14ac:dyDescent="0.25">
      <c r="A2216" s="3">
        <v>45231</v>
      </c>
      <c r="B2216" s="2">
        <v>62.947000000000003</v>
      </c>
      <c r="C2216" s="2">
        <f t="shared" si="269"/>
        <v>-1.7805000000000035</v>
      </c>
      <c r="D2216" s="2">
        <f t="shared" si="270"/>
        <v>64.596239999999995</v>
      </c>
      <c r="E2216" s="2">
        <f t="shared" si="272"/>
        <v>63.725769999999997</v>
      </c>
      <c r="F2216" s="2">
        <f t="shared" si="273"/>
        <v>64.127739999999989</v>
      </c>
      <c r="G2216" s="2">
        <f t="shared" si="267"/>
        <v>65.867424000000028</v>
      </c>
      <c r="H2216" s="2">
        <f t="shared" si="271"/>
        <v>76.080444</v>
      </c>
      <c r="I2216" s="2">
        <f t="array" ref="I2216">SUMPRODUCT(B2200:B2219, (ROW(B2200:B2219)-ROW(B2200)+1)) / (20*21/2)</f>
        <v>63.419999523809523</v>
      </c>
      <c r="J2216" s="2">
        <f t="shared" si="274"/>
        <v>64.346988093972826</v>
      </c>
      <c r="K2216" s="2">
        <f t="shared" si="268"/>
        <v>66.328033524079032</v>
      </c>
    </row>
    <row r="2217" spans="1:11" ht="13.5" x14ac:dyDescent="0.25">
      <c r="A2217" s="3">
        <v>45232</v>
      </c>
      <c r="B2217" s="2">
        <v>62.047800000000002</v>
      </c>
      <c r="C2217" s="2">
        <f t="shared" si="269"/>
        <v>-0.89920000000000044</v>
      </c>
      <c r="D2217" s="2">
        <f t="shared" si="270"/>
        <v>63.968560000000004</v>
      </c>
      <c r="E2217" s="2">
        <f t="shared" si="272"/>
        <v>63.905619999999999</v>
      </c>
      <c r="F2217" s="2">
        <f t="shared" si="273"/>
        <v>63.956885</v>
      </c>
      <c r="G2217" s="2">
        <f t="shared" si="267"/>
        <v>65.729120000000023</v>
      </c>
      <c r="H2217" s="2">
        <f t="shared" si="271"/>
        <v>75.992023000000003</v>
      </c>
      <c r="I2217" s="2">
        <f t="array" ref="I2217">SUMPRODUCT(B2201:B2220, (ROW(B2201:B2220)-ROW(B2201)+1)) / (20*21/2)</f>
        <v>63.352552380952382</v>
      </c>
      <c r="J2217" s="2">
        <f t="shared" si="274"/>
        <v>64.128017799308751</v>
      </c>
      <c r="K2217" s="2">
        <f t="shared" si="268"/>
        <v>66.160181229017113</v>
      </c>
    </row>
    <row r="2218" spans="1:11" ht="13.5" x14ac:dyDescent="0.25">
      <c r="A2218" s="3">
        <v>45233</v>
      </c>
      <c r="B2218" s="2">
        <v>62.938099999999999</v>
      </c>
      <c r="C2218" s="2">
        <f t="shared" si="269"/>
        <v>0.89029999999999632</v>
      </c>
      <c r="D2218" s="2">
        <f t="shared" si="270"/>
        <v>63.535139999999998</v>
      </c>
      <c r="E2218" s="2">
        <f t="shared" si="272"/>
        <v>63.949689999999997</v>
      </c>
      <c r="F2218" s="2">
        <f t="shared" si="273"/>
        <v>63.830545000000008</v>
      </c>
      <c r="G2218" s="2">
        <f t="shared" si="267"/>
        <v>65.621032000000014</v>
      </c>
      <c r="H2218" s="2">
        <f t="shared" si="271"/>
        <v>75.909714999999991</v>
      </c>
      <c r="I2218" s="2">
        <f t="array" ref="I2218">SUMPRODUCT(B2202:B2221, (ROW(B2202:B2221)-ROW(B2202)+1)) / (20*21/2)</f>
        <v>63.296239047619061</v>
      </c>
      <c r="J2218" s="2">
        <f t="shared" si="274"/>
        <v>64.014692294612672</v>
      </c>
      <c r="K2218" s="2">
        <f t="shared" si="268"/>
        <v>66.033825102388988</v>
      </c>
    </row>
    <row r="2219" spans="1:11" ht="13.5" x14ac:dyDescent="0.25">
      <c r="A2219" s="3">
        <v>45236</v>
      </c>
      <c r="B2219" s="2">
        <v>61.868000000000002</v>
      </c>
      <c r="C2219" s="2">
        <f t="shared" si="269"/>
        <v>-1.0700999999999965</v>
      </c>
      <c r="D2219" s="2">
        <f t="shared" si="270"/>
        <v>62.905680000000004</v>
      </c>
      <c r="E2219" s="2">
        <f t="shared" si="272"/>
        <v>63.841790000000003</v>
      </c>
      <c r="F2219" s="2">
        <f t="shared" si="273"/>
        <v>63.655195000000006</v>
      </c>
      <c r="G2219" s="2">
        <f t="shared" si="267"/>
        <v>65.491722000000024</v>
      </c>
      <c r="H2219" s="2">
        <f t="shared" si="271"/>
        <v>75.816034999999999</v>
      </c>
      <c r="I2219" s="2">
        <f t="array" ref="I2219">SUMPRODUCT(B2203:B2222, (ROW(B2203:B2222)-ROW(B2203)+1)) / (20*21/2)</f>
        <v>63.249354761904762</v>
      </c>
      <c r="J2219" s="2">
        <f t="shared" si="274"/>
        <v>63.810245409411465</v>
      </c>
      <c r="K2219" s="2">
        <f t="shared" si="268"/>
        <v>65.870459412099223</v>
      </c>
    </row>
    <row r="2220" spans="1:11" ht="13.5" x14ac:dyDescent="0.25">
      <c r="A2220" s="3">
        <v>45237</v>
      </c>
      <c r="B2220" s="2">
        <v>62.947000000000003</v>
      </c>
      <c r="C2220" s="2">
        <f t="shared" si="269"/>
        <v>1.0790000000000006</v>
      </c>
      <c r="D2220" s="2">
        <f t="shared" si="270"/>
        <v>62.549579999999992</v>
      </c>
      <c r="E2220" s="2">
        <f t="shared" si="272"/>
        <v>63.707800000000006</v>
      </c>
      <c r="F2220" s="2">
        <f t="shared" si="273"/>
        <v>63.538289999999982</v>
      </c>
      <c r="G2220" s="2">
        <f t="shared" si="267"/>
        <v>65.401796000000019</v>
      </c>
      <c r="H2220" s="2">
        <f t="shared" si="271"/>
        <v>75.728580499999993</v>
      </c>
      <c r="I2220" s="2">
        <f t="array" ref="I2220">SUMPRODUCT(B2204:B2223, (ROW(B2204:B2223)-ROW(B2204)+1)) / (20*21/2)</f>
        <v>63.215394285714304</v>
      </c>
      <c r="J2220" s="2">
        <f t="shared" si="274"/>
        <v>63.728031560896092</v>
      </c>
      <c r="K2220" s="2">
        <f t="shared" si="268"/>
        <v>65.755813944958078</v>
      </c>
    </row>
    <row r="2221" spans="1:11" ht="13.5" x14ac:dyDescent="0.25">
      <c r="A2221" s="3">
        <v>45238</v>
      </c>
      <c r="B2221" s="2">
        <v>62.947000000000003</v>
      </c>
      <c r="C2221" s="2">
        <f t="shared" si="269"/>
        <v>0</v>
      </c>
      <c r="D2221" s="2">
        <f t="shared" si="270"/>
        <v>62.549580000000006</v>
      </c>
      <c r="E2221" s="2">
        <f t="shared" si="272"/>
        <v>63.57291</v>
      </c>
      <c r="F2221" s="2">
        <f t="shared" si="273"/>
        <v>63.421385000000008</v>
      </c>
      <c r="G2221" s="2">
        <f t="shared" si="267"/>
        <v>65.303058000000021</v>
      </c>
      <c r="H2221" s="2">
        <f t="shared" si="271"/>
        <v>75.638426499999994</v>
      </c>
      <c r="I2221" s="2">
        <f t="array" ref="I2221">SUMPRODUCT(B2205:B2224, (ROW(B2205:B2224)-ROW(B2205)+1)) / (20*21/2)</f>
        <v>63.191291904761904</v>
      </c>
      <c r="J2221" s="2">
        <f t="shared" si="274"/>
        <v>63.653647602715516</v>
      </c>
      <c r="K2221" s="2">
        <f t="shared" si="268"/>
        <v>65.64566437848913</v>
      </c>
    </row>
    <row r="2222" spans="1:11" ht="13.5" x14ac:dyDescent="0.25">
      <c r="A2222" s="3">
        <v>45239</v>
      </c>
      <c r="B2222" s="2">
        <v>62.929099999999998</v>
      </c>
      <c r="C2222" s="2">
        <f t="shared" si="269"/>
        <v>-1.7900000000004468E-2</v>
      </c>
      <c r="D2222" s="2">
        <f t="shared" si="270"/>
        <v>62.725840000000005</v>
      </c>
      <c r="E2222" s="2">
        <f t="shared" si="272"/>
        <v>63.347200000000001</v>
      </c>
      <c r="F2222" s="2">
        <f t="shared" si="273"/>
        <v>63.303585000000012</v>
      </c>
      <c r="G2222" s="2">
        <f t="shared" si="267"/>
        <v>65.212774000000024</v>
      </c>
      <c r="H2222" s="2">
        <f t="shared" si="271"/>
        <v>75.558523499999993</v>
      </c>
      <c r="I2222" s="2">
        <f t="array" ref="I2222">SUMPRODUCT(B2206:B2225, (ROW(B2206:B2225)-ROW(B2206)+1)) / (20*21/2)</f>
        <v>63.175796190476198</v>
      </c>
      <c r="J2222" s="2">
        <f t="shared" si="274"/>
        <v>63.584643069123558</v>
      </c>
      <c r="K2222" s="2">
        <f t="shared" si="268"/>
        <v>65.539132442077786</v>
      </c>
    </row>
    <row r="2223" spans="1:11" ht="13.5" x14ac:dyDescent="0.25">
      <c r="A2223" s="3">
        <v>45240</v>
      </c>
      <c r="B2223" s="2">
        <v>62.947000000000003</v>
      </c>
      <c r="C2223" s="2">
        <f t="shared" si="269"/>
        <v>1.7900000000004468E-2</v>
      </c>
      <c r="D2223" s="2">
        <f t="shared" si="270"/>
        <v>62.727620000000002</v>
      </c>
      <c r="E2223" s="2">
        <f t="shared" si="272"/>
        <v>63.13138</v>
      </c>
      <c r="F2223" s="2">
        <f t="shared" si="273"/>
        <v>63.191175000000001</v>
      </c>
      <c r="G2223" s="2">
        <f t="shared" si="267"/>
        <v>65.110440000000011</v>
      </c>
      <c r="H2223" s="2">
        <f t="shared" si="271"/>
        <v>75.474598499999999</v>
      </c>
      <c r="I2223" s="2">
        <f t="array" ref="I2223">SUMPRODUCT(B2207:B2226, (ROW(B2207:B2226)-ROW(B2207)+1)) / (20*21/2)</f>
        <v>63.096961904761898</v>
      </c>
      <c r="J2223" s="2">
        <f t="shared" si="274"/>
        <v>63.523915157778461</v>
      </c>
      <c r="K2223" s="2">
        <f t="shared" si="268"/>
        <v>65.437480189447285</v>
      </c>
    </row>
    <row r="2224" spans="1:11" ht="13.5" x14ac:dyDescent="0.25">
      <c r="A2224" s="3">
        <v>45243</v>
      </c>
      <c r="B2224" s="2">
        <v>62.938099999999999</v>
      </c>
      <c r="C2224" s="2">
        <f t="shared" si="269"/>
        <v>-8.9000000000041268E-3</v>
      </c>
      <c r="D2224" s="2">
        <f t="shared" si="270"/>
        <v>62.941640000000007</v>
      </c>
      <c r="E2224" s="2">
        <f t="shared" si="272"/>
        <v>62.923660000000005</v>
      </c>
      <c r="F2224" s="2">
        <f t="shared" si="273"/>
        <v>63.100805000000001</v>
      </c>
      <c r="G2224" s="2">
        <f t="shared" si="267"/>
        <v>65.007928000000007</v>
      </c>
      <c r="H2224" s="2">
        <f t="shared" si="271"/>
        <v>75.384898500000006</v>
      </c>
      <c r="I2224" s="2">
        <f t="array" ref="I2224">SUMPRODUCT(B2208:B2227, (ROW(B2208:B2227)-ROW(B2208)+1)) / (20*21/2)</f>
        <v>62.987083333333338</v>
      </c>
      <c r="J2224" s="2">
        <f t="shared" si="274"/>
        <v>63.468123237990042</v>
      </c>
      <c r="K2224" s="2">
        <f t="shared" si="268"/>
        <v>65.339465280057198</v>
      </c>
    </row>
    <row r="2225" spans="1:11" ht="13.5" x14ac:dyDescent="0.25">
      <c r="A2225" s="3">
        <v>45244</v>
      </c>
      <c r="B2225" s="2">
        <v>62.938099999999999</v>
      </c>
      <c r="C2225" s="2">
        <f t="shared" si="269"/>
        <v>0</v>
      </c>
      <c r="D2225" s="2">
        <f t="shared" si="270"/>
        <v>62.939859999999996</v>
      </c>
      <c r="E2225" s="2">
        <f t="shared" si="272"/>
        <v>62.744719999999994</v>
      </c>
      <c r="F2225" s="2">
        <f t="shared" si="273"/>
        <v>63.100360000000002</v>
      </c>
      <c r="G2225" s="2">
        <f t="shared" si="267"/>
        <v>64.926818000000011</v>
      </c>
      <c r="H2225" s="2">
        <f t="shared" si="271"/>
        <v>75.300928999999996</v>
      </c>
      <c r="I2225" s="2">
        <f t="array" ref="I2225">SUMPRODUCT(B2209:B2228, (ROW(B2209:B2228)-ROW(B2209)+1)) / (20*21/2)</f>
        <v>62.868640476190478</v>
      </c>
      <c r="J2225" s="2">
        <f t="shared" si="274"/>
        <v>63.417644834371941</v>
      </c>
      <c r="K2225" s="2">
        <f t="shared" si="268"/>
        <v>65.245294092603984</v>
      </c>
    </row>
    <row r="2226" spans="1:11" ht="13.5" x14ac:dyDescent="0.25">
      <c r="A2226" s="3">
        <v>45245</v>
      </c>
      <c r="B2226" s="2">
        <v>62.272599999999997</v>
      </c>
      <c r="C2226" s="2">
        <f t="shared" si="269"/>
        <v>-0.66550000000000153</v>
      </c>
      <c r="D2226" s="2">
        <f t="shared" si="270"/>
        <v>62.80498</v>
      </c>
      <c r="E2226" s="2">
        <f t="shared" si="272"/>
        <v>62.67728000000001</v>
      </c>
      <c r="F2226" s="2">
        <f t="shared" si="273"/>
        <v>63.201525000000004</v>
      </c>
      <c r="G2226" s="2">
        <f t="shared" ref="G2226:G2289" si="275">AVERAGE(B2177:B2226)</f>
        <v>64.823403999999996</v>
      </c>
      <c r="H2226" s="2">
        <f t="shared" si="271"/>
        <v>75.213632000000004</v>
      </c>
      <c r="I2226" s="2">
        <f t="array" ref="I2226">SUMPRODUCT(B2210:B2229, (ROW(B2210:B2229)-ROW(B2210)+1)) / (20*21/2)</f>
        <v>62.837976666666677</v>
      </c>
      <c r="J2226" s="2">
        <f t="shared" si="274"/>
        <v>63.308592945384142</v>
      </c>
      <c r="K2226" s="2">
        <f t="shared" si="268"/>
        <v>65.128717853678339</v>
      </c>
    </row>
    <row r="2227" spans="1:11" ht="13.5" x14ac:dyDescent="0.25">
      <c r="A2227" s="3">
        <v>45246</v>
      </c>
      <c r="B2227" s="2">
        <v>62.047800000000002</v>
      </c>
      <c r="C2227" s="2">
        <f t="shared" si="269"/>
        <v>-0.22479999999999478</v>
      </c>
      <c r="D2227" s="2">
        <f t="shared" si="270"/>
        <v>62.628720000000001</v>
      </c>
      <c r="E2227" s="2">
        <f t="shared" si="272"/>
        <v>62.67728000000001</v>
      </c>
      <c r="F2227" s="2">
        <f t="shared" si="273"/>
        <v>63.291450000000012</v>
      </c>
      <c r="G2227" s="2">
        <f t="shared" si="275"/>
        <v>64.737075999999988</v>
      </c>
      <c r="H2227" s="2">
        <f t="shared" si="271"/>
        <v>75.124380500000001</v>
      </c>
      <c r="I2227" s="2">
        <f t="array" ref="I2227">SUMPRODUCT(B2211:B2230, (ROW(B2211:B2230)-ROW(B2211)+1)) / (20*21/2)</f>
        <v>62.743084285714275</v>
      </c>
      <c r="J2227" s="2">
        <f t="shared" si="274"/>
        <v>63.18851742677613</v>
      </c>
      <c r="K2227" s="2">
        <f t="shared" ref="K2227:K2290" si="276">$K$4*B2227+(1-$K$4)*K2226</f>
        <v>65.007897545690952</v>
      </c>
    </row>
    <row r="2228" spans="1:11" ht="13.5" x14ac:dyDescent="0.25">
      <c r="A2228" s="3">
        <v>45247</v>
      </c>
      <c r="B2228" s="2">
        <v>62.047800000000002</v>
      </c>
      <c r="C2228" s="2">
        <f t="shared" si="269"/>
        <v>0</v>
      </c>
      <c r="D2228" s="2">
        <f t="shared" si="270"/>
        <v>62.448879999999996</v>
      </c>
      <c r="E2228" s="2">
        <f t="shared" si="272"/>
        <v>62.588250000000016</v>
      </c>
      <c r="F2228" s="2">
        <f t="shared" si="273"/>
        <v>63.268970000000003</v>
      </c>
      <c r="G2228" s="2">
        <f t="shared" si="275"/>
        <v>64.652547999999982</v>
      </c>
      <c r="H2228" s="2">
        <f t="shared" si="271"/>
        <v>75.031890000000004</v>
      </c>
      <c r="I2228" s="2">
        <f t="array" ref="I2228">SUMPRODUCT(B2212:B2231, (ROW(B2212:B2231)-ROW(B2212)+1)) / (20*21/2)</f>
        <v>62.849621904761904</v>
      </c>
      <c r="J2228" s="2">
        <f t="shared" si="274"/>
        <v>63.079877671845075</v>
      </c>
      <c r="K2228" s="2">
        <f t="shared" si="276"/>
        <v>64.891815288997194</v>
      </c>
    </row>
    <row r="2229" spans="1:11" ht="13.5" x14ac:dyDescent="0.25">
      <c r="A2229" s="3">
        <v>45250</v>
      </c>
      <c r="B2229" s="2">
        <v>62.947000000000003</v>
      </c>
      <c r="C2229" s="2">
        <f t="shared" si="269"/>
        <v>0.89920000000000044</v>
      </c>
      <c r="D2229" s="2">
        <f t="shared" si="270"/>
        <v>62.450659999999992</v>
      </c>
      <c r="E2229" s="2">
        <f t="shared" si="272"/>
        <v>62.69615000000001</v>
      </c>
      <c r="F2229" s="2">
        <f t="shared" si="273"/>
        <v>63.268969999999989</v>
      </c>
      <c r="G2229" s="2">
        <f t="shared" si="275"/>
        <v>64.562621999999976</v>
      </c>
      <c r="H2229" s="2">
        <f t="shared" si="271"/>
        <v>74.942566500000012</v>
      </c>
      <c r="I2229" s="2">
        <f t="array" ref="I2229">SUMPRODUCT(B2213:B2232, (ROW(B2213:B2232)-ROW(B2213)+1)) / (20*21/2)</f>
        <v>62.991316666666677</v>
      </c>
      <c r="J2229" s="2">
        <f t="shared" si="274"/>
        <v>63.067222655478879</v>
      </c>
      <c r="K2229" s="2">
        <f t="shared" si="276"/>
        <v>64.815548022762016</v>
      </c>
    </row>
    <row r="2230" spans="1:11" ht="13.5" x14ac:dyDescent="0.25">
      <c r="A2230" s="3">
        <v>45251</v>
      </c>
      <c r="B2230" s="2">
        <v>62.272599999999997</v>
      </c>
      <c r="C2230" s="2">
        <f t="shared" si="269"/>
        <v>-0.67440000000000566</v>
      </c>
      <c r="D2230" s="2">
        <f t="shared" si="270"/>
        <v>62.31756</v>
      </c>
      <c r="E2230" s="2">
        <f t="shared" si="272"/>
        <v>62.628709999999998</v>
      </c>
      <c r="F2230" s="2">
        <f t="shared" si="273"/>
        <v>63.168255000000009</v>
      </c>
      <c r="G2230" s="2">
        <f t="shared" si="275"/>
        <v>64.459207999999975</v>
      </c>
      <c r="H2230" s="2">
        <f t="shared" si="271"/>
        <v>74.858592000000002</v>
      </c>
      <c r="I2230" s="2">
        <f t="array" ref="I2230">SUMPRODUCT(B2214:B2233, (ROW(B2214:B2233)-ROW(B2214)+1)) / (20*21/2)</f>
        <v>63.144099999999995</v>
      </c>
      <c r="J2230" s="2">
        <f t="shared" si="274"/>
        <v>62.991544307338039</v>
      </c>
      <c r="K2230" s="2">
        <f t="shared" si="276"/>
        <v>64.715824570888998</v>
      </c>
    </row>
    <row r="2231" spans="1:11" ht="13.5" x14ac:dyDescent="0.25">
      <c r="A2231" s="3">
        <v>45252</v>
      </c>
      <c r="B2231" s="2">
        <v>64.286900000000003</v>
      </c>
      <c r="C2231" s="2">
        <f t="shared" si="269"/>
        <v>2.0143000000000058</v>
      </c>
      <c r="D2231" s="2">
        <f t="shared" si="270"/>
        <v>62.720420000000004</v>
      </c>
      <c r="E2231" s="2">
        <f t="shared" si="272"/>
        <v>62.762699999999995</v>
      </c>
      <c r="F2231" s="2">
        <f t="shared" si="273"/>
        <v>63.167805000000008</v>
      </c>
      <c r="G2231" s="2">
        <f t="shared" si="275"/>
        <v>64.396259999999984</v>
      </c>
      <c r="H2231" s="2">
        <f t="shared" si="271"/>
        <v>74.777214000000001</v>
      </c>
      <c r="I2231" s="2">
        <f t="array" ref="I2231">SUMPRODUCT(B2215:B2234, (ROW(B2215:B2234)-ROW(B2215)+1)) / (20*21/2)</f>
        <v>63.297739047619054</v>
      </c>
      <c r="J2231" s="2">
        <f t="shared" si="274"/>
        <v>63.114911516162984</v>
      </c>
      <c r="K2231" s="2">
        <f t="shared" si="276"/>
        <v>64.69900399948159</v>
      </c>
    </row>
    <row r="2232" spans="1:11" ht="13.5" x14ac:dyDescent="0.25">
      <c r="A2232" s="3">
        <v>45253</v>
      </c>
      <c r="B2232" s="2">
        <v>64.655600000000007</v>
      </c>
      <c r="C2232" s="2">
        <f t="shared" si="269"/>
        <v>0.36870000000000402</v>
      </c>
      <c r="D2232" s="2">
        <f t="shared" si="270"/>
        <v>63.241979999999998</v>
      </c>
      <c r="E2232" s="2">
        <f t="shared" si="272"/>
        <v>62.935350000000007</v>
      </c>
      <c r="F2232" s="2">
        <f t="shared" si="273"/>
        <v>63.141275000000007</v>
      </c>
      <c r="G2232" s="2">
        <f t="shared" si="275"/>
        <v>64.340685999999991</v>
      </c>
      <c r="H2232" s="2">
        <f t="shared" si="271"/>
        <v>74.70183200000001</v>
      </c>
      <c r="I2232" s="2">
        <f t="array" ref="I2232">SUMPRODUCT(B2216:B2235, (ROW(B2216:B2235)-ROW(B2216)+1)) / (20*21/2)</f>
        <v>63.243743809523821</v>
      </c>
      <c r="J2232" s="2">
        <f t="shared" si="274"/>
        <v>63.261643752718889</v>
      </c>
      <c r="K2232" s="2">
        <f t="shared" si="276"/>
        <v>64.697301881854855</v>
      </c>
    </row>
    <row r="2233" spans="1:11" ht="13.5" x14ac:dyDescent="0.25">
      <c r="A2233" s="3">
        <v>45254</v>
      </c>
      <c r="B2233" s="2">
        <v>64.745500000000007</v>
      </c>
      <c r="C2233" s="2">
        <f t="shared" si="269"/>
        <v>8.9900000000000091E-2</v>
      </c>
      <c r="D2233" s="2">
        <f t="shared" si="270"/>
        <v>63.78152</v>
      </c>
      <c r="E2233" s="2">
        <f t="shared" si="272"/>
        <v>63.115200000000002</v>
      </c>
      <c r="F2233" s="2">
        <f t="shared" si="273"/>
        <v>63.123290000000011</v>
      </c>
      <c r="G2233" s="2">
        <f t="shared" si="275"/>
        <v>64.286909999999992</v>
      </c>
      <c r="H2233" s="2">
        <f t="shared" si="271"/>
        <v>74.629806500000015</v>
      </c>
      <c r="I2233" s="2">
        <f t="array" ref="I2233">SUMPRODUCT(B2217:B2236, (ROW(B2217:B2236)-ROW(B2217)+1)) / (20*21/2)</f>
        <v>63.324334761904765</v>
      </c>
      <c r="J2233" s="2">
        <f t="shared" si="274"/>
        <v>63.402963395317087</v>
      </c>
      <c r="K2233" s="2">
        <f t="shared" si="276"/>
        <v>64.699192004135057</v>
      </c>
    </row>
    <row r="2234" spans="1:11" ht="13.5" x14ac:dyDescent="0.25">
      <c r="A2234" s="3">
        <v>45257</v>
      </c>
      <c r="B2234" s="2">
        <v>64.736500000000007</v>
      </c>
      <c r="C2234" s="2">
        <f t="shared" si="269"/>
        <v>-9.0000000000003411E-3</v>
      </c>
      <c r="D2234" s="2">
        <f t="shared" si="270"/>
        <v>64.139420000000001</v>
      </c>
      <c r="E2234" s="2">
        <f t="shared" si="272"/>
        <v>63.295039999999993</v>
      </c>
      <c r="F2234" s="2">
        <f t="shared" si="273"/>
        <v>63.109350000000006</v>
      </c>
      <c r="G2234" s="2">
        <f t="shared" si="275"/>
        <v>64.250759999999985</v>
      </c>
      <c r="H2234" s="2">
        <f t="shared" si="271"/>
        <v>74.554829000000026</v>
      </c>
      <c r="I2234" s="2">
        <f t="array" ref="I2234">SUMPRODUCT(B2218:B2237, (ROW(B2218:B2237)-ROW(B2218)+1)) / (20*21/2)</f>
        <v>63.28931</v>
      </c>
      <c r="J2234" s="2">
        <f t="shared" si="274"/>
        <v>63.529966881477364</v>
      </c>
      <c r="K2234" s="2">
        <f t="shared" si="276"/>
        <v>64.700655062796429</v>
      </c>
    </row>
    <row r="2235" spans="1:11" ht="13.5" x14ac:dyDescent="0.25">
      <c r="A2235" s="3">
        <v>45258</v>
      </c>
      <c r="B2235" s="2">
        <v>62.542400000000001</v>
      </c>
      <c r="C2235" s="2">
        <f t="shared" si="269"/>
        <v>-2.1941000000000059</v>
      </c>
      <c r="D2235" s="2">
        <f t="shared" si="270"/>
        <v>64.193379999999991</v>
      </c>
      <c r="E2235" s="2">
        <f t="shared" si="272"/>
        <v>63.255470000000003</v>
      </c>
      <c r="F2235" s="2">
        <f t="shared" si="273"/>
        <v>63.000095000000009</v>
      </c>
      <c r="G2235" s="2">
        <f t="shared" si="275"/>
        <v>64.170727999999983</v>
      </c>
      <c r="H2235" s="2">
        <f t="shared" si="271"/>
        <v>74.468922500000033</v>
      </c>
      <c r="I2235" s="2">
        <f t="array" ref="I2235">SUMPRODUCT(B2219:B2238, (ROW(B2219:B2238)-ROW(B2219)+1)) / (20*21/2)</f>
        <v>63.439697142857142</v>
      </c>
      <c r="J2235" s="2">
        <f t="shared" si="274"/>
        <v>63.435912892765238</v>
      </c>
      <c r="K2235" s="2">
        <f t="shared" si="276"/>
        <v>64.616017609353435</v>
      </c>
    </row>
    <row r="2236" spans="1:11" ht="13.5" x14ac:dyDescent="0.25">
      <c r="A2236" s="3">
        <v>45259</v>
      </c>
      <c r="B2236" s="2">
        <v>63.846299999999999</v>
      </c>
      <c r="C2236" s="2">
        <f t="shared" si="269"/>
        <v>1.3038999999999987</v>
      </c>
      <c r="D2236" s="2">
        <f t="shared" si="270"/>
        <v>64.105260000000001</v>
      </c>
      <c r="E2236" s="2">
        <f t="shared" si="272"/>
        <v>63.412840000000003</v>
      </c>
      <c r="F2236" s="2">
        <f t="shared" si="273"/>
        <v>63.045060000000014</v>
      </c>
      <c r="G2236" s="2">
        <f t="shared" si="275"/>
        <v>64.102385999999981</v>
      </c>
      <c r="H2236" s="2">
        <f t="shared" si="271"/>
        <v>74.393190000000033</v>
      </c>
      <c r="I2236" s="2">
        <f t="array" ref="I2236">SUMPRODUCT(B2220:B2239, (ROW(B2220:B2239)-ROW(B2220)+1)) / (20*21/2)</f>
        <v>63.761753333333324</v>
      </c>
      <c r="J2236" s="2">
        <f t="shared" si="274"/>
        <v>63.474997379168549</v>
      </c>
      <c r="K2236" s="2">
        <f t="shared" si="276"/>
        <v>64.585832605065065</v>
      </c>
    </row>
    <row r="2237" spans="1:11" ht="13.5" x14ac:dyDescent="0.25">
      <c r="A2237" s="3">
        <v>45260</v>
      </c>
      <c r="B2237" s="2">
        <v>62.677300000000002</v>
      </c>
      <c r="C2237" s="2">
        <f t="shared" si="269"/>
        <v>-1.1689999999999969</v>
      </c>
      <c r="D2237" s="2">
        <f t="shared" si="270"/>
        <v>63.709600000000002</v>
      </c>
      <c r="E2237" s="2">
        <f t="shared" si="272"/>
        <v>63.475790000000003</v>
      </c>
      <c r="F2237" s="2">
        <f t="shared" si="273"/>
        <v>63.076535000000014</v>
      </c>
      <c r="G2237" s="2">
        <f t="shared" si="275"/>
        <v>64.010663999999991</v>
      </c>
      <c r="H2237" s="2">
        <f t="shared" si="271"/>
        <v>74.30999300000002</v>
      </c>
      <c r="I2237" s="2">
        <f t="array" ref="I2237">SUMPRODUCT(B2221:B2240, (ROW(B2221:B2240)-ROW(B2221)+1)) / (20*21/2)</f>
        <v>63.975904761904772</v>
      </c>
      <c r="J2237" s="2">
        <f t="shared" si="274"/>
        <v>63.399026200200119</v>
      </c>
      <c r="K2237" s="2">
        <f t="shared" si="276"/>
        <v>64.510988189180168</v>
      </c>
    </row>
    <row r="2238" spans="1:11" ht="13.5" x14ac:dyDescent="0.25">
      <c r="A2238" s="3">
        <v>45261</v>
      </c>
      <c r="B2238" s="2">
        <v>64.655600000000007</v>
      </c>
      <c r="C2238" s="2">
        <f t="shared" si="269"/>
        <v>1.9783000000000044</v>
      </c>
      <c r="D2238" s="2">
        <f t="shared" si="270"/>
        <v>63.69162</v>
      </c>
      <c r="E2238" s="2">
        <f t="shared" si="272"/>
        <v>63.736570000000007</v>
      </c>
      <c r="F2238" s="2">
        <f t="shared" si="273"/>
        <v>63.162410000000008</v>
      </c>
      <c r="G2238" s="2">
        <f t="shared" si="275"/>
        <v>63.958507999999995</v>
      </c>
      <c r="H2238" s="2">
        <f t="shared" si="271"/>
        <v>74.234611000000029</v>
      </c>
      <c r="I2238" s="2">
        <f t="array" ref="I2238">SUMPRODUCT(B2222:B2241, (ROW(B2222:B2241)-ROW(B2222)+1)) / (20*21/2)</f>
        <v>64.177209523809537</v>
      </c>
      <c r="J2238" s="2">
        <f t="shared" si="274"/>
        <v>63.518699895419154</v>
      </c>
      <c r="K2238" s="2">
        <f t="shared" si="276"/>
        <v>64.516659240584872</v>
      </c>
    </row>
    <row r="2239" spans="1:11" ht="13.5" x14ac:dyDescent="0.25">
      <c r="A2239" s="3">
        <v>45264</v>
      </c>
      <c r="B2239" s="2">
        <v>66.543999999999997</v>
      </c>
      <c r="C2239" s="2">
        <f t="shared" si="269"/>
        <v>1.8883999999999901</v>
      </c>
      <c r="D2239" s="2">
        <f t="shared" si="270"/>
        <v>64.053120000000007</v>
      </c>
      <c r="E2239" s="2">
        <f t="shared" si="272"/>
        <v>64.09626999999999</v>
      </c>
      <c r="F2239" s="2">
        <f t="shared" si="273"/>
        <v>63.396210000000018</v>
      </c>
      <c r="G2239" s="2">
        <f t="shared" si="275"/>
        <v>63.944119999999984</v>
      </c>
      <c r="H2239" s="2">
        <f t="shared" si="271"/>
        <v>74.168671000000018</v>
      </c>
      <c r="I2239" s="2">
        <f t="array" ref="I2239">SUMPRODUCT(B2223:B2242, (ROW(B2223:B2242)-ROW(B2223)+1)) / (20*21/2)</f>
        <v>64.365667619047628</v>
      </c>
      <c r="J2239" s="2">
        <f t="shared" si="274"/>
        <v>63.806823714903047</v>
      </c>
      <c r="K2239" s="2">
        <f t="shared" si="276"/>
        <v>64.596162799777616</v>
      </c>
    </row>
    <row r="2240" spans="1:11" ht="13.5" x14ac:dyDescent="0.25">
      <c r="A2240" s="3">
        <v>45265</v>
      </c>
      <c r="B2240" s="2">
        <v>65.644800000000004</v>
      </c>
      <c r="C2240" s="2">
        <f t="shared" si="269"/>
        <v>-0.89919999999999334</v>
      </c>
      <c r="D2240" s="2">
        <f t="shared" si="270"/>
        <v>64.673600000000008</v>
      </c>
      <c r="E2240" s="2">
        <f t="shared" si="272"/>
        <v>64.433489999999992</v>
      </c>
      <c r="F2240" s="2">
        <f t="shared" si="273"/>
        <v>63.531100000000016</v>
      </c>
      <c r="G2240" s="2">
        <f t="shared" si="275"/>
        <v>63.91372599999999</v>
      </c>
      <c r="H2240" s="2">
        <f t="shared" si="271"/>
        <v>74.096865000000022</v>
      </c>
      <c r="I2240" s="2">
        <f t="array" ref="I2240">SUMPRODUCT(B2224:B2243, (ROW(B2224:B2243)-ROW(B2224)+1)) / (20*21/2)</f>
        <v>64.540336666666676</v>
      </c>
      <c r="J2240" s="2">
        <f t="shared" si="274"/>
        <v>63.981869075388467</v>
      </c>
      <c r="K2240" s="2">
        <f t="shared" si="276"/>
        <v>64.637285827237321</v>
      </c>
    </row>
    <row r="2241" spans="1:11" ht="13.5" x14ac:dyDescent="0.25">
      <c r="A2241" s="3">
        <v>45266</v>
      </c>
      <c r="B2241" s="2">
        <v>65.644800000000004</v>
      </c>
      <c r="C2241" s="2">
        <f t="shared" si="269"/>
        <v>0</v>
      </c>
      <c r="D2241" s="2">
        <f t="shared" si="270"/>
        <v>65.033300000000011</v>
      </c>
      <c r="E2241" s="2">
        <f t="shared" si="272"/>
        <v>64.569280000000006</v>
      </c>
      <c r="F2241" s="2">
        <f t="shared" si="273"/>
        <v>63.665990000000008</v>
      </c>
      <c r="G2241" s="2">
        <f t="shared" si="275"/>
        <v>63.883331999999989</v>
      </c>
      <c r="H2241" s="2">
        <f t="shared" si="271"/>
        <v>74.029751500000017</v>
      </c>
      <c r="I2241" s="2">
        <f t="array" ref="I2241">SUMPRODUCT(B2225:B2244, (ROW(B2225:B2244)-ROW(B2225)+1)) / (20*21/2)</f>
        <v>64.685068571428587</v>
      </c>
      <c r="J2241" s="2">
        <f t="shared" si="274"/>
        <v>64.140243449160991</v>
      </c>
      <c r="K2241" s="2">
        <f t="shared" si="276"/>
        <v>64.67679618695351</v>
      </c>
    </row>
    <row r="2242" spans="1:11" ht="13.5" x14ac:dyDescent="0.25">
      <c r="A2242" s="3">
        <v>45267</v>
      </c>
      <c r="B2242" s="2">
        <v>65.644800000000004</v>
      </c>
      <c r="C2242" s="2">
        <f t="shared" si="269"/>
        <v>0</v>
      </c>
      <c r="D2242" s="2">
        <f t="shared" si="270"/>
        <v>65.626800000000003</v>
      </c>
      <c r="E2242" s="2">
        <f t="shared" si="272"/>
        <v>64.668199999999999</v>
      </c>
      <c r="F2242" s="2">
        <f t="shared" si="273"/>
        <v>63.801775000000021</v>
      </c>
      <c r="G2242" s="2">
        <f t="shared" si="275"/>
        <v>63.859591999999992</v>
      </c>
      <c r="H2242" s="2">
        <f t="shared" si="271"/>
        <v>73.957613000000023</v>
      </c>
      <c r="I2242" s="2">
        <f t="array" ref="I2242">SUMPRODUCT(B2226:B2245, (ROW(B2226:B2245)-ROW(B2226)+1)) / (20*21/2)</f>
        <v>64.817810952380952</v>
      </c>
      <c r="J2242" s="2">
        <f t="shared" si="274"/>
        <v>64.283534549240898</v>
      </c>
      <c r="K2242" s="2">
        <f t="shared" si="276"/>
        <v>64.714757120798467</v>
      </c>
    </row>
    <row r="2243" spans="1:11" ht="13.5" x14ac:dyDescent="0.25">
      <c r="A2243" s="3">
        <v>45268</v>
      </c>
      <c r="B2243" s="2">
        <v>65.635800000000003</v>
      </c>
      <c r="C2243" s="2">
        <f t="shared" si="269"/>
        <v>-9.0000000000003411E-3</v>
      </c>
      <c r="D2243" s="2">
        <f t="shared" si="270"/>
        <v>65.822840000000014</v>
      </c>
      <c r="E2243" s="2">
        <f t="shared" si="272"/>
        <v>64.757230000000007</v>
      </c>
      <c r="F2243" s="2">
        <f t="shared" si="273"/>
        <v>63.936215000000004</v>
      </c>
      <c r="G2243" s="2">
        <f t="shared" si="275"/>
        <v>63.859411999999992</v>
      </c>
      <c r="H2243" s="2">
        <f t="shared" si="271"/>
        <v>73.883436500000016</v>
      </c>
      <c r="I2243" s="2">
        <f t="array" ref="I2243">SUMPRODUCT(B2227:B2246, (ROW(B2227:B2246)-ROW(B2227)+1)) / (20*21/2)</f>
        <v>64.932573333333352</v>
      </c>
      <c r="J2243" s="2">
        <f t="shared" si="274"/>
        <v>64.412321735027476</v>
      </c>
      <c r="K2243" s="2">
        <f t="shared" si="276"/>
        <v>64.75087644939461</v>
      </c>
    </row>
    <row r="2244" spans="1:11" ht="13.5" x14ac:dyDescent="0.25">
      <c r="A2244" s="3">
        <v>45271</v>
      </c>
      <c r="B2244" s="2">
        <v>65.4559</v>
      </c>
      <c r="C2244" s="2">
        <f t="shared" ref="C2244:C2307" si="277">B2244-B2243</f>
        <v>-0.1799000000000035</v>
      </c>
      <c r="D2244" s="2">
        <f t="shared" si="270"/>
        <v>65.605220000000003</v>
      </c>
      <c r="E2244" s="2">
        <f t="shared" si="272"/>
        <v>64.829170000000005</v>
      </c>
      <c r="F2244" s="2">
        <f t="shared" si="273"/>
        <v>64.062105000000003</v>
      </c>
      <c r="G2244" s="2">
        <f t="shared" si="275"/>
        <v>63.882612000000002</v>
      </c>
      <c r="H2244" s="2">
        <f t="shared" si="271"/>
        <v>73.812056000000027</v>
      </c>
      <c r="I2244" s="2">
        <f t="array" ref="I2244">SUMPRODUCT(B2228:B2247, (ROW(B2228:B2247)-ROW(B2228)+1)) / (20*21/2)</f>
        <v>64.970810000000014</v>
      </c>
      <c r="J2244" s="2">
        <f t="shared" si="274"/>
        <v>64.511710141215332</v>
      </c>
      <c r="K2244" s="2">
        <f t="shared" si="276"/>
        <v>64.778524431771288</v>
      </c>
    </row>
    <row r="2245" spans="1:11" ht="13.5" x14ac:dyDescent="0.25">
      <c r="A2245" s="3">
        <v>45272</v>
      </c>
      <c r="B2245" s="2">
        <v>65.4559</v>
      </c>
      <c r="C2245" s="2">
        <f t="shared" si="277"/>
        <v>0</v>
      </c>
      <c r="D2245" s="2">
        <f t="shared" si="270"/>
        <v>65.567440000000005</v>
      </c>
      <c r="E2245" s="2">
        <f t="shared" si="272"/>
        <v>65.120520000000027</v>
      </c>
      <c r="F2245" s="2">
        <f t="shared" si="273"/>
        <v>64.187995000000001</v>
      </c>
      <c r="G2245" s="2">
        <f t="shared" si="275"/>
        <v>63.911207999999995</v>
      </c>
      <c r="H2245" s="2">
        <f t="shared" si="271"/>
        <v>73.73278550000002</v>
      </c>
      <c r="I2245" s="2">
        <f t="array" ref="I2245">SUMPRODUCT(B2229:B2248, (ROW(B2229:B2248)-ROW(B2229)+1)) / (20*21/2)</f>
        <v>65.039029047619067</v>
      </c>
      <c r="J2245" s="2">
        <f t="shared" si="274"/>
        <v>64.601632984909116</v>
      </c>
      <c r="K2245" s="2">
        <f t="shared" si="276"/>
        <v>64.805088179544967</v>
      </c>
    </row>
    <row r="2246" spans="1:11" ht="13.5" x14ac:dyDescent="0.25">
      <c r="A2246" s="3">
        <v>45273</v>
      </c>
      <c r="B2246" s="2">
        <v>65.393000000000001</v>
      </c>
      <c r="C2246" s="2">
        <f t="shared" si="277"/>
        <v>-6.2899999999999068E-2</v>
      </c>
      <c r="D2246" s="2">
        <f t="shared" ref="D2246:D2309" si="278">AVERAGE(B2242:B2246)</f>
        <v>65.517079999999993</v>
      </c>
      <c r="E2246" s="2">
        <f t="shared" si="272"/>
        <v>65.275190000000023</v>
      </c>
      <c r="F2246" s="2">
        <f t="shared" si="273"/>
        <v>64.344014999999999</v>
      </c>
      <c r="G2246" s="2">
        <f t="shared" si="275"/>
        <v>63.924157999999998</v>
      </c>
      <c r="H2246" s="2">
        <f t="shared" si="271"/>
        <v>73.649089500000017</v>
      </c>
      <c r="I2246" s="2">
        <f t="array" ref="I2246">SUMPRODUCT(B2230:B2249, (ROW(B2230:B2249)-ROW(B2230)+1)) / (20*21/2)</f>
        <v>65.092260476190489</v>
      </c>
      <c r="J2246" s="2">
        <f t="shared" si="274"/>
        <v>64.677001272060636</v>
      </c>
      <c r="K2246" s="2">
        <f t="shared" si="276"/>
        <v>64.82814354505301</v>
      </c>
    </row>
    <row r="2247" spans="1:11" ht="13.5" x14ac:dyDescent="0.25">
      <c r="A2247" s="3">
        <v>45274</v>
      </c>
      <c r="B2247" s="2">
        <v>64.745500000000007</v>
      </c>
      <c r="C2247" s="2">
        <f t="shared" si="277"/>
        <v>-0.64749999999999375</v>
      </c>
      <c r="D2247" s="2">
        <f t="shared" si="278"/>
        <v>65.337220000000002</v>
      </c>
      <c r="E2247" s="2">
        <f t="shared" si="272"/>
        <v>65.482010000000002</v>
      </c>
      <c r="F2247" s="2">
        <f t="shared" si="273"/>
        <v>64.478899999999996</v>
      </c>
      <c r="G2247" s="2">
        <f t="shared" si="275"/>
        <v>63.909770000000002</v>
      </c>
      <c r="H2247" s="2">
        <f t="shared" si="271"/>
        <v>73.562322000000023</v>
      </c>
      <c r="I2247" s="2">
        <f t="array" ref="I2247">SUMPRODUCT(B2231:B2250, (ROW(B2231:B2250)-ROW(B2231)+1)) / (20*21/2)</f>
        <v>64.946367142857156</v>
      </c>
      <c r="J2247" s="2">
        <f t="shared" si="274"/>
        <v>64.683524960435818</v>
      </c>
      <c r="K2247" s="2">
        <f t="shared" si="276"/>
        <v>64.824902621717598</v>
      </c>
    </row>
    <row r="2248" spans="1:11" ht="13.5" x14ac:dyDescent="0.25">
      <c r="A2248" s="3">
        <v>45275</v>
      </c>
      <c r="B2248" s="2">
        <v>65.1952</v>
      </c>
      <c r="C2248" s="2">
        <f t="shared" si="277"/>
        <v>0.44969999999999288</v>
      </c>
      <c r="D2248" s="2">
        <f t="shared" si="278"/>
        <v>65.249099999999999</v>
      </c>
      <c r="E2248" s="2">
        <f t="shared" si="272"/>
        <v>65.535969999999992</v>
      </c>
      <c r="F2248" s="2">
        <f t="shared" si="273"/>
        <v>64.63627000000001</v>
      </c>
      <c r="G2248" s="2">
        <f t="shared" si="275"/>
        <v>63.904375999999999</v>
      </c>
      <c r="H2248" s="2">
        <f t="shared" si="271"/>
        <v>73.477803000000037</v>
      </c>
      <c r="I2248" s="2">
        <f t="array" ref="I2248">SUMPRODUCT(B2232:B2251, (ROW(B2232:B2251)-ROW(B2232)+1)) / (20*21/2)</f>
        <v>64.984396666666683</v>
      </c>
      <c r="J2248" s="2">
        <f t="shared" si="274"/>
        <v>64.732255916584791</v>
      </c>
      <c r="K2248" s="2">
        <f t="shared" si="276"/>
        <v>64.839424087532592</v>
      </c>
    </row>
    <row r="2249" spans="1:11" ht="13.5" x14ac:dyDescent="0.25">
      <c r="A2249" s="3">
        <v>45278</v>
      </c>
      <c r="B2249" s="2">
        <v>65.1952</v>
      </c>
      <c r="C2249" s="2">
        <f t="shared" si="277"/>
        <v>0</v>
      </c>
      <c r="D2249" s="2">
        <f t="shared" si="278"/>
        <v>65.196960000000004</v>
      </c>
      <c r="E2249" s="2">
        <f t="shared" si="272"/>
        <v>65.401089999999996</v>
      </c>
      <c r="F2249" s="2">
        <f t="shared" si="273"/>
        <v>64.748680000000007</v>
      </c>
      <c r="G2249" s="2">
        <f t="shared" si="275"/>
        <v>63.900780000000005</v>
      </c>
      <c r="H2249" s="2">
        <f t="shared" si="271"/>
        <v>73.393325500000032</v>
      </c>
      <c r="I2249" s="2">
        <f t="array" ref="I2249">SUMPRODUCT(B2233:B2252, (ROW(B2233:B2252)-ROW(B2233)+1)) / (20*21/2)</f>
        <v>64.932453333333328</v>
      </c>
      <c r="J2249" s="2">
        <f t="shared" si="274"/>
        <v>64.776345829291003</v>
      </c>
      <c r="K2249" s="2">
        <f t="shared" si="276"/>
        <v>64.853376084099949</v>
      </c>
    </row>
    <row r="2250" spans="1:11" ht="13.5" x14ac:dyDescent="0.25">
      <c r="A2250" s="3">
        <v>45279</v>
      </c>
      <c r="B2250" s="2">
        <v>63.216799999999999</v>
      </c>
      <c r="C2250" s="2">
        <f t="shared" si="277"/>
        <v>-1.9784000000000006</v>
      </c>
      <c r="D2250" s="2">
        <f t="shared" si="278"/>
        <v>64.749139999999997</v>
      </c>
      <c r="E2250" s="2">
        <f t="shared" si="272"/>
        <v>65.158289999999994</v>
      </c>
      <c r="F2250" s="2">
        <f t="shared" si="273"/>
        <v>64.79589</v>
      </c>
      <c r="G2250" s="2">
        <f t="shared" si="275"/>
        <v>63.859414000000008</v>
      </c>
      <c r="H2250" s="2">
        <f t="shared" ref="H2250:H2313" si="279">AVERAGE(B2051:B2250)</f>
        <v>73.300368000000034</v>
      </c>
      <c r="I2250" s="2">
        <f t="array" ref="I2250">SUMPRODUCT(B2234:B2253, (ROW(B2234:B2253)-ROW(B2234)+1)) / (20*21/2)</f>
        <v>64.967013333333341</v>
      </c>
      <c r="J2250" s="2">
        <f t="shared" si="274"/>
        <v>64.627817655072818</v>
      </c>
      <c r="K2250" s="2">
        <f t="shared" si="276"/>
        <v>64.789196629821518</v>
      </c>
    </row>
    <row r="2251" spans="1:11" ht="13.5" x14ac:dyDescent="0.25">
      <c r="A2251" s="3">
        <v>45280</v>
      </c>
      <c r="B2251" s="2">
        <v>65.1952</v>
      </c>
      <c r="C2251" s="2">
        <f t="shared" si="277"/>
        <v>1.9784000000000006</v>
      </c>
      <c r="D2251" s="2">
        <f t="shared" si="278"/>
        <v>64.709579999999988</v>
      </c>
      <c r="E2251" s="2">
        <f t="shared" si="272"/>
        <v>65.113329999999991</v>
      </c>
      <c r="F2251" s="2">
        <f t="shared" si="273"/>
        <v>64.841305000000006</v>
      </c>
      <c r="G2251" s="2">
        <f t="shared" si="275"/>
        <v>63.857616000000014</v>
      </c>
      <c r="H2251" s="2">
        <f t="shared" si="279"/>
        <v>73.217302500000031</v>
      </c>
      <c r="I2251" s="2">
        <f t="array" ref="I2251">SUMPRODUCT(B2235:B2254, (ROW(B2235:B2254)-ROW(B2235)+1)) / (20*21/2)</f>
        <v>64.957503333333335</v>
      </c>
      <c r="J2251" s="2">
        <f t="shared" si="274"/>
        <v>64.68185406887541</v>
      </c>
      <c r="K2251" s="2">
        <f t="shared" si="276"/>
        <v>64.805118330612828</v>
      </c>
    </row>
    <row r="2252" spans="1:11" ht="13.5" x14ac:dyDescent="0.25">
      <c r="A2252" s="3">
        <v>45281</v>
      </c>
      <c r="B2252" s="2">
        <v>64.295900000000003</v>
      </c>
      <c r="C2252" s="2">
        <f t="shared" si="277"/>
        <v>-0.89929999999999666</v>
      </c>
      <c r="D2252" s="2">
        <f t="shared" si="278"/>
        <v>64.61966000000001</v>
      </c>
      <c r="E2252" s="2">
        <f t="shared" ref="E2252:E2315" si="280">AVERAGE(B2243:B2252)</f>
        <v>64.978440000000006</v>
      </c>
      <c r="F2252" s="2">
        <f t="shared" si="273"/>
        <v>64.82332000000001</v>
      </c>
      <c r="G2252" s="2">
        <f t="shared" si="275"/>
        <v>63.83783200000002</v>
      </c>
      <c r="H2252" s="2">
        <f t="shared" si="279"/>
        <v>73.129740500000025</v>
      </c>
      <c r="I2252" s="2">
        <f t="array" ref="I2252">SUMPRODUCT(B2236:B2255, (ROW(B2236:B2255)-ROW(B2236)+1)) / (20*21/2)</f>
        <v>64.905131428571437</v>
      </c>
      <c r="J2252" s="2">
        <f t="shared" si="274"/>
        <v>64.645096538506323</v>
      </c>
      <c r="K2252" s="2">
        <f t="shared" si="276"/>
        <v>64.78514898431429</v>
      </c>
    </row>
    <row r="2253" spans="1:11" ht="13.5" x14ac:dyDescent="0.25">
      <c r="A2253" s="3">
        <v>45282</v>
      </c>
      <c r="B2253" s="2">
        <v>65.186199999999999</v>
      </c>
      <c r="C2253" s="2">
        <f t="shared" si="277"/>
        <v>0.89029999999999632</v>
      </c>
      <c r="D2253" s="2">
        <f t="shared" si="278"/>
        <v>64.617859999999993</v>
      </c>
      <c r="E2253" s="2">
        <f t="shared" si="280"/>
        <v>64.933479999999989</v>
      </c>
      <c r="F2253" s="2">
        <f t="shared" si="273"/>
        <v>64.845355000000012</v>
      </c>
      <c r="G2253" s="2">
        <f t="shared" si="275"/>
        <v>63.83765200000002</v>
      </c>
      <c r="H2253" s="2">
        <f t="shared" si="279"/>
        <v>73.042892500000022</v>
      </c>
      <c r="I2253" s="2">
        <f t="array" ref="I2253">SUMPRODUCT(B2237:B2256, (ROW(B2237:B2256)-ROW(B2237)+1)) / (20*21/2)</f>
        <v>64.844409523809517</v>
      </c>
      <c r="J2253" s="2">
        <f t="shared" si="274"/>
        <v>64.696630201505727</v>
      </c>
      <c r="K2253" s="2">
        <f t="shared" si="276"/>
        <v>64.800876475125492</v>
      </c>
    </row>
    <row r="2254" spans="1:11" ht="13.5" x14ac:dyDescent="0.25">
      <c r="A2254" s="3">
        <v>45285</v>
      </c>
      <c r="B2254" s="2">
        <v>64.745500000000007</v>
      </c>
      <c r="C2254" s="2">
        <f t="shared" si="277"/>
        <v>-0.44069999999999254</v>
      </c>
      <c r="D2254" s="2">
        <f t="shared" si="278"/>
        <v>64.527919999999995</v>
      </c>
      <c r="E2254" s="2">
        <f t="shared" si="280"/>
        <v>64.862439999999992</v>
      </c>
      <c r="F2254" s="2">
        <f t="shared" si="273"/>
        <v>64.845805000000013</v>
      </c>
      <c r="G2254" s="2">
        <f t="shared" si="275"/>
        <v>63.83765200000002</v>
      </c>
      <c r="H2254" s="2">
        <f t="shared" si="279"/>
        <v>72.952595000000031</v>
      </c>
      <c r="I2254" s="2">
        <f t="array" ref="I2254">SUMPRODUCT(B2238:B2257, (ROW(B2238:B2257)-ROW(B2238)+1)) / (20*21/2)</f>
        <v>64.653080000000017</v>
      </c>
      <c r="J2254" s="2">
        <f t="shared" si="274"/>
        <v>64.701284468028987</v>
      </c>
      <c r="K2254" s="2">
        <f t="shared" si="276"/>
        <v>64.79870484864999</v>
      </c>
    </row>
    <row r="2255" spans="1:11" ht="13.5" x14ac:dyDescent="0.25">
      <c r="A2255" s="3">
        <v>45286</v>
      </c>
      <c r="B2255" s="2">
        <v>64.295900000000003</v>
      </c>
      <c r="C2255" s="2">
        <f t="shared" si="277"/>
        <v>-0.44960000000000377</v>
      </c>
      <c r="D2255" s="2">
        <f t="shared" si="278"/>
        <v>64.743740000000003</v>
      </c>
      <c r="E2255" s="2">
        <f t="shared" si="280"/>
        <v>64.746439999999993</v>
      </c>
      <c r="F2255" s="2">
        <f t="shared" si="273"/>
        <v>64.933480000000031</v>
      </c>
      <c r="G2255" s="2">
        <f t="shared" si="275"/>
        <v>63.864630000000012</v>
      </c>
      <c r="H2255" s="2">
        <f t="shared" si="279"/>
        <v>72.858845500000044</v>
      </c>
      <c r="I2255" s="2">
        <f t="array" ref="I2255">SUMPRODUCT(B2239:B2258, (ROW(B2239:B2258)-ROW(B2239)+1)) / (20*21/2)</f>
        <v>64.58037095238096</v>
      </c>
      <c r="J2255" s="2">
        <f t="shared" si="274"/>
        <v>64.662676423454798</v>
      </c>
      <c r="K2255" s="2">
        <f t="shared" si="276"/>
        <v>64.778987011448038</v>
      </c>
    </row>
    <row r="2256" spans="1:11" ht="13.5" x14ac:dyDescent="0.25">
      <c r="A2256" s="3">
        <v>45287</v>
      </c>
      <c r="B2256" s="2">
        <v>64.295900000000003</v>
      </c>
      <c r="C2256" s="2">
        <f t="shared" si="277"/>
        <v>0</v>
      </c>
      <c r="D2256" s="2">
        <f t="shared" si="278"/>
        <v>64.563880000000012</v>
      </c>
      <c r="E2256" s="2">
        <f t="shared" si="280"/>
        <v>64.636729999999986</v>
      </c>
      <c r="F2256" s="2">
        <f t="shared" si="273"/>
        <v>64.955960000000033</v>
      </c>
      <c r="G2256" s="2">
        <f t="shared" si="275"/>
        <v>63.945562000000017</v>
      </c>
      <c r="H2256" s="2">
        <f t="shared" si="279"/>
        <v>72.765096000000042</v>
      </c>
      <c r="I2256" s="2">
        <f t="array" ref="I2256">SUMPRODUCT(B2240:B2259, (ROW(B2240:B2259)-ROW(B2240)+1)) / (20*21/2)</f>
        <v>64.475545714285715</v>
      </c>
      <c r="J2256" s="2">
        <f t="shared" si="274"/>
        <v>64.627745335506717</v>
      </c>
      <c r="K2256" s="2">
        <f t="shared" si="276"/>
        <v>64.760042422763803</v>
      </c>
    </row>
    <row r="2257" spans="1:11" ht="13.5" x14ac:dyDescent="0.25">
      <c r="A2257" s="3">
        <v>45288</v>
      </c>
      <c r="B2257" s="2">
        <v>62.947000000000003</v>
      </c>
      <c r="C2257" s="2">
        <f t="shared" si="277"/>
        <v>-1.3489000000000004</v>
      </c>
      <c r="D2257" s="2">
        <f t="shared" si="278"/>
        <v>64.2941</v>
      </c>
      <c r="E2257" s="2">
        <f t="shared" si="280"/>
        <v>64.456879999999998</v>
      </c>
      <c r="F2257" s="2">
        <f t="shared" si="273"/>
        <v>64.969445000000022</v>
      </c>
      <c r="G2257" s="2">
        <f t="shared" si="275"/>
        <v>63.999516000000021</v>
      </c>
      <c r="H2257" s="2">
        <f t="shared" si="279"/>
        <v>72.664602000000045</v>
      </c>
      <c r="I2257" s="2">
        <f t="array" ref="I2257">SUMPRODUCT(B2241:B2260, (ROW(B2241:B2260)-ROW(B2241)+1)) / (20*21/2)</f>
        <v>64.512033333333349</v>
      </c>
      <c r="J2257" s="2">
        <f t="shared" si="274"/>
        <v>64.467674351172747</v>
      </c>
      <c r="K2257" s="2">
        <f t="shared" si="276"/>
        <v>64.688942719910315</v>
      </c>
    </row>
    <row r="2258" spans="1:11" ht="13.5" x14ac:dyDescent="0.25">
      <c r="A2258" s="3">
        <v>45289</v>
      </c>
      <c r="B2258" s="2">
        <v>64.206000000000003</v>
      </c>
      <c r="C2258" s="2">
        <f t="shared" si="277"/>
        <v>1.2590000000000003</v>
      </c>
      <c r="D2258" s="2">
        <f t="shared" si="278"/>
        <v>64.098060000000004</v>
      </c>
      <c r="E2258" s="2">
        <f t="shared" si="280"/>
        <v>64.357960000000006</v>
      </c>
      <c r="F2258" s="2">
        <f t="shared" si="273"/>
        <v>64.946965000000006</v>
      </c>
      <c r="G2258" s="2">
        <f t="shared" si="275"/>
        <v>64.033688000000026</v>
      </c>
      <c r="H2258" s="2">
        <f t="shared" si="279"/>
        <v>72.571981000000036</v>
      </c>
      <c r="I2258" s="2">
        <f t="array" ref="I2258">SUMPRODUCT(B2242:B2261, (ROW(B2242:B2261)-ROW(B2242)+1)) / (20*21/2)</f>
        <v>64.592623809523815</v>
      </c>
      <c r="J2258" s="2">
        <f t="shared" si="274"/>
        <v>64.442752984394389</v>
      </c>
      <c r="K2258" s="2">
        <f t="shared" si="276"/>
        <v>64.670003789717754</v>
      </c>
    </row>
    <row r="2259" spans="1:11" ht="13.5" x14ac:dyDescent="0.25">
      <c r="A2259" s="3">
        <v>45293</v>
      </c>
      <c r="B2259" s="2">
        <v>63.846299999999999</v>
      </c>
      <c r="C2259" s="2">
        <f t="shared" si="277"/>
        <v>-0.35970000000000368</v>
      </c>
      <c r="D2259" s="2">
        <f t="shared" si="278"/>
        <v>63.918219999999998</v>
      </c>
      <c r="E2259" s="2">
        <f t="shared" si="280"/>
        <v>64.223070000000007</v>
      </c>
      <c r="F2259" s="2">
        <f t="shared" si="273"/>
        <v>64.812079999999995</v>
      </c>
      <c r="G2259" s="2">
        <f t="shared" si="275"/>
        <v>64.05167400000002</v>
      </c>
      <c r="H2259" s="2">
        <f t="shared" si="279"/>
        <v>72.475942000000046</v>
      </c>
      <c r="I2259" s="2">
        <f t="array" ref="I2259">SUMPRODUCT(B2243:B2262, (ROW(B2243:B2262)-ROW(B2243)+1)) / (20*21/2)</f>
        <v>64.665552380952377</v>
      </c>
      <c r="J2259" s="2">
        <f t="shared" si="274"/>
        <v>64.385947938261594</v>
      </c>
      <c r="K2259" s="2">
        <f t="shared" si="276"/>
        <v>64.637701680317065</v>
      </c>
    </row>
    <row r="2260" spans="1:11" ht="13.5" x14ac:dyDescent="0.25">
      <c r="A2260" s="3">
        <v>45294</v>
      </c>
      <c r="B2260" s="2">
        <v>65.1952</v>
      </c>
      <c r="C2260" s="2">
        <f t="shared" si="277"/>
        <v>1.3489000000000004</v>
      </c>
      <c r="D2260" s="2">
        <f t="shared" si="278"/>
        <v>64.09808000000001</v>
      </c>
      <c r="E2260" s="2">
        <f t="shared" si="280"/>
        <v>64.420910000000006</v>
      </c>
      <c r="F2260" s="2">
        <f t="shared" ref="F2260:F2323" si="281">AVERAGE(B2241:B2260)</f>
        <v>64.789599999999993</v>
      </c>
      <c r="G2260" s="2">
        <f t="shared" si="275"/>
        <v>64.069840000000028</v>
      </c>
      <c r="H2260" s="2">
        <f t="shared" si="279"/>
        <v>72.386647500000038</v>
      </c>
      <c r="I2260" s="2">
        <f t="array" ref="I2260">SUMPRODUCT(B2244:B2263, (ROW(B2244:B2263)-ROW(B2244)+1)) / (20*21/2)</f>
        <v>64.661823333333331</v>
      </c>
      <c r="J2260" s="2">
        <f t="shared" si="274"/>
        <v>64.463019563189064</v>
      </c>
      <c r="K2260" s="2">
        <f t="shared" si="276"/>
        <v>64.659564359520317</v>
      </c>
    </row>
    <row r="2261" spans="1:11" ht="13.5" x14ac:dyDescent="0.25">
      <c r="A2261" s="3">
        <v>45295</v>
      </c>
      <c r="B2261" s="2">
        <v>65.635800000000003</v>
      </c>
      <c r="C2261" s="2">
        <f t="shared" si="277"/>
        <v>0.44060000000000343</v>
      </c>
      <c r="D2261" s="2">
        <f t="shared" si="278"/>
        <v>64.366060000000004</v>
      </c>
      <c r="E2261" s="2">
        <f t="shared" si="280"/>
        <v>64.464970000000008</v>
      </c>
      <c r="F2261" s="2">
        <f t="shared" si="281"/>
        <v>64.789149999999992</v>
      </c>
      <c r="G2261" s="2">
        <f t="shared" si="275"/>
        <v>64.096638000000041</v>
      </c>
      <c r="H2261" s="2">
        <f t="shared" si="279"/>
        <v>72.299556000000038</v>
      </c>
      <c r="I2261" s="2">
        <f t="array" ref="I2261">SUMPRODUCT(B2245:B2264, (ROW(B2245:B2264)-ROW(B2245)+1)) / (20*21/2)</f>
        <v>64.696590952380944</v>
      </c>
      <c r="J2261" s="2">
        <f t="shared" ref="J2261:J2324" si="282">$J$4*B2261+J2260*(1-$J$4)</f>
        <v>64.57471293812344</v>
      </c>
      <c r="K2261" s="2">
        <f t="shared" si="276"/>
        <v>64.697848110127367</v>
      </c>
    </row>
    <row r="2262" spans="1:11" ht="13.5" x14ac:dyDescent="0.25">
      <c r="A2262" s="3">
        <v>45296</v>
      </c>
      <c r="B2262" s="2">
        <v>65.554900000000004</v>
      </c>
      <c r="C2262" s="2">
        <f t="shared" si="277"/>
        <v>-8.089999999999975E-2</v>
      </c>
      <c r="D2262" s="2">
        <f t="shared" si="278"/>
        <v>64.887640000000005</v>
      </c>
      <c r="E2262" s="2">
        <f t="shared" si="280"/>
        <v>64.59087000000001</v>
      </c>
      <c r="F2262" s="2">
        <f t="shared" si="281"/>
        <v>64.784655000000001</v>
      </c>
      <c r="G2262" s="2">
        <f t="shared" si="275"/>
        <v>64.10401200000004</v>
      </c>
      <c r="H2262" s="2">
        <f t="shared" si="279"/>
        <v>72.21247500000004</v>
      </c>
      <c r="I2262" s="2">
        <f t="array" ref="I2262">SUMPRODUCT(B2246:B2265, (ROW(B2246:B2265)-ROW(B2246)+1)) / (20*21/2)</f>
        <v>64.733028571428576</v>
      </c>
      <c r="J2262" s="2">
        <f t="shared" si="282"/>
        <v>64.668064086873585</v>
      </c>
      <c r="K2262" s="2">
        <f t="shared" si="276"/>
        <v>64.731457988161594</v>
      </c>
    </row>
    <row r="2263" spans="1:11" ht="13.5" x14ac:dyDescent="0.25">
      <c r="A2263" s="3">
        <v>45299</v>
      </c>
      <c r="B2263" s="2">
        <v>64.745500000000007</v>
      </c>
      <c r="C2263" s="2">
        <f t="shared" si="277"/>
        <v>-0.80939999999999657</v>
      </c>
      <c r="D2263" s="2">
        <f t="shared" si="278"/>
        <v>64.995540000000005</v>
      </c>
      <c r="E2263" s="2">
        <f t="shared" si="280"/>
        <v>64.54679999999999</v>
      </c>
      <c r="F2263" s="2">
        <f t="shared" si="281"/>
        <v>64.740139999999997</v>
      </c>
      <c r="G2263" s="2">
        <f t="shared" si="275"/>
        <v>64.096818000000027</v>
      </c>
      <c r="H2263" s="2">
        <f t="shared" si="279"/>
        <v>72.119686000000044</v>
      </c>
      <c r="I2263" s="2">
        <f t="array" ref="I2263">SUMPRODUCT(B2247:B2266, (ROW(B2247:B2266)-ROW(B2247)+1)) / (20*21/2)</f>
        <v>64.616983809523816</v>
      </c>
      <c r="J2263" s="2">
        <f t="shared" si="282"/>
        <v>64.675438935742775</v>
      </c>
      <c r="K2263" s="2">
        <f t="shared" si="276"/>
        <v>64.732008655292518</v>
      </c>
    </row>
    <row r="2264" spans="1:11" ht="13.5" x14ac:dyDescent="0.25">
      <c r="A2264" s="3">
        <v>45300</v>
      </c>
      <c r="B2264" s="2">
        <v>65.105199999999996</v>
      </c>
      <c r="C2264" s="2">
        <f t="shared" si="277"/>
        <v>0.35969999999998947</v>
      </c>
      <c r="D2264" s="2">
        <f t="shared" si="278"/>
        <v>65.247320000000016</v>
      </c>
      <c r="E2264" s="2">
        <f t="shared" si="280"/>
        <v>64.582769999999996</v>
      </c>
      <c r="F2264" s="2">
        <f t="shared" si="281"/>
        <v>64.722605000000001</v>
      </c>
      <c r="G2264" s="2">
        <f t="shared" si="275"/>
        <v>64.098616000000035</v>
      </c>
      <c r="H2264" s="2">
        <f t="shared" si="279"/>
        <v>72.028488000000038</v>
      </c>
      <c r="I2264" s="2">
        <f t="array" ref="I2264">SUMPRODUCT(B2248:B2267, (ROW(B2248:B2267)-ROW(B2248)+1)) / (20*21/2)</f>
        <v>64.702712380952377</v>
      </c>
      <c r="J2264" s="2">
        <f t="shared" si="282"/>
        <v>64.716368560910126</v>
      </c>
      <c r="K2264" s="2">
        <f t="shared" si="276"/>
        <v>64.746643609986933</v>
      </c>
    </row>
    <row r="2265" spans="1:11" ht="13.5" x14ac:dyDescent="0.25">
      <c r="A2265" s="3">
        <v>45301</v>
      </c>
      <c r="B2265" s="2">
        <v>65.105199999999996</v>
      </c>
      <c r="C2265" s="2">
        <f t="shared" si="277"/>
        <v>0</v>
      </c>
      <c r="D2265" s="2">
        <f t="shared" si="278"/>
        <v>65.229319999999987</v>
      </c>
      <c r="E2265" s="2">
        <f t="shared" si="280"/>
        <v>64.663699999999992</v>
      </c>
      <c r="F2265" s="2">
        <f t="shared" si="281"/>
        <v>64.705070000000006</v>
      </c>
      <c r="G2265" s="2">
        <f t="shared" si="275"/>
        <v>64.106170000000034</v>
      </c>
      <c r="H2265" s="2">
        <f t="shared" si="279"/>
        <v>71.940819500000032</v>
      </c>
      <c r="I2265" s="2">
        <f t="array" ref="I2265">SUMPRODUCT(B2249:B2268, (ROW(B2249:B2268)-ROW(B2249)+1)) / (20*21/2)</f>
        <v>64.669181904761899</v>
      </c>
      <c r="J2265" s="2">
        <f t="shared" si="282"/>
        <v>64.753400126537741</v>
      </c>
      <c r="K2265" s="2">
        <f t="shared" si="276"/>
        <v>64.760704644889401</v>
      </c>
    </row>
    <row r="2266" spans="1:11" ht="13.5" x14ac:dyDescent="0.25">
      <c r="A2266" s="3">
        <v>45302</v>
      </c>
      <c r="B2266" s="2">
        <v>63.486600000000003</v>
      </c>
      <c r="C2266" s="2">
        <f t="shared" si="277"/>
        <v>-1.6185999999999936</v>
      </c>
      <c r="D2266" s="2">
        <f t="shared" si="278"/>
        <v>64.799480000000003</v>
      </c>
      <c r="E2266" s="2">
        <f t="shared" si="280"/>
        <v>64.582769999999996</v>
      </c>
      <c r="F2266" s="2">
        <f t="shared" si="281"/>
        <v>64.609749999999991</v>
      </c>
      <c r="G2266" s="2">
        <f t="shared" si="275"/>
        <v>64.116962000000044</v>
      </c>
      <c r="H2266" s="2">
        <f t="shared" si="279"/>
        <v>71.845058000000023</v>
      </c>
      <c r="I2266" s="2">
        <f t="array" ref="I2266">SUMPRODUCT(B2250:B2269, (ROW(B2250:B2269)-ROW(B2250)+1)) / (20*21/2)</f>
        <v>64.639076666666668</v>
      </c>
      <c r="J2266" s="2">
        <f t="shared" si="282"/>
        <v>64.632752495438908</v>
      </c>
      <c r="K2266" s="2">
        <f t="shared" si="276"/>
        <v>64.710739756854522</v>
      </c>
    </row>
    <row r="2267" spans="1:11" ht="13.5" x14ac:dyDescent="0.25">
      <c r="A2267" s="3">
        <v>45303</v>
      </c>
      <c r="B2267" s="2">
        <v>65.509900000000002</v>
      </c>
      <c r="C2267" s="2">
        <f t="shared" si="277"/>
        <v>2.023299999999999</v>
      </c>
      <c r="D2267" s="2">
        <f t="shared" si="278"/>
        <v>64.790480000000002</v>
      </c>
      <c r="E2267" s="2">
        <f t="shared" si="280"/>
        <v>64.839059999999989</v>
      </c>
      <c r="F2267" s="2">
        <f t="shared" si="281"/>
        <v>64.647970000000001</v>
      </c>
      <c r="G2267" s="2">
        <f t="shared" si="275"/>
        <v>64.186204000000032</v>
      </c>
      <c r="H2267" s="2">
        <f t="shared" si="279"/>
        <v>71.759413000000009</v>
      </c>
      <c r="I2267" s="2">
        <f t="array" ref="I2267">SUMPRODUCT(B2251:B2270, (ROW(B2251:B2270)-ROW(B2251)+1)) / (20*21/2)</f>
        <v>64.627001428571418</v>
      </c>
      <c r="J2267" s="2">
        <f t="shared" si="282"/>
        <v>64.716290353016163</v>
      </c>
      <c r="K2267" s="2">
        <f t="shared" si="276"/>
        <v>64.742079374232773</v>
      </c>
    </row>
    <row r="2268" spans="1:11" ht="13.5" x14ac:dyDescent="0.25">
      <c r="A2268" s="3">
        <v>45306</v>
      </c>
      <c r="B2268" s="2">
        <v>64.295900000000003</v>
      </c>
      <c r="C2268" s="2">
        <f t="shared" si="277"/>
        <v>-1.2139999999999986</v>
      </c>
      <c r="D2268" s="2">
        <f t="shared" si="278"/>
        <v>64.70056000000001</v>
      </c>
      <c r="E2268" s="2">
        <f t="shared" si="280"/>
        <v>64.848049999999986</v>
      </c>
      <c r="F2268" s="2">
        <f t="shared" si="281"/>
        <v>64.60300500000001</v>
      </c>
      <c r="G2268" s="2">
        <f t="shared" si="275"/>
        <v>64.213360000000023</v>
      </c>
      <c r="H2268" s="2">
        <f t="shared" si="279"/>
        <v>71.667697999999987</v>
      </c>
      <c r="I2268" s="2">
        <f t="array" ref="I2268">SUMPRODUCT(B2252:B2271, (ROW(B2252:B2271)-ROW(B2252)+1)) / (20*21/2)</f>
        <v>64.637402380952366</v>
      </c>
      <c r="J2268" s="2">
        <f t="shared" si="282"/>
        <v>64.676253176538438</v>
      </c>
      <c r="K2268" s="2">
        <f t="shared" si="276"/>
        <v>64.724582143870705</v>
      </c>
    </row>
    <row r="2269" spans="1:11" ht="13.5" x14ac:dyDescent="0.25">
      <c r="A2269" s="3">
        <v>45307</v>
      </c>
      <c r="B2269" s="2">
        <v>64.286900000000003</v>
      </c>
      <c r="C2269" s="2">
        <f t="shared" si="277"/>
        <v>-9.0000000000003411E-3</v>
      </c>
      <c r="D2269" s="2">
        <f t="shared" si="278"/>
        <v>64.536900000000003</v>
      </c>
      <c r="E2269" s="2">
        <f t="shared" si="280"/>
        <v>64.892110000000002</v>
      </c>
      <c r="F2269" s="2">
        <f t="shared" si="281"/>
        <v>64.557590000000005</v>
      </c>
      <c r="G2269" s="2">
        <f t="shared" si="275"/>
        <v>64.261738000000037</v>
      </c>
      <c r="H2269" s="2">
        <f t="shared" si="279"/>
        <v>71.575937999999994</v>
      </c>
      <c r="I2269" s="2">
        <f t="array" ref="I2269">SUMPRODUCT(B2253:B2272, (ROW(B2253:B2272)-ROW(B2253)+1)) / (20*21/2)</f>
        <v>64.570392380952384</v>
      </c>
      <c r="J2269" s="2">
        <f t="shared" si="282"/>
        <v>64.639171921630023</v>
      </c>
      <c r="K2269" s="2">
        <f t="shared" si="276"/>
        <v>64.707418138228718</v>
      </c>
    </row>
    <row r="2270" spans="1:11" ht="13.5" x14ac:dyDescent="0.25">
      <c r="A2270" s="3">
        <v>45308</v>
      </c>
      <c r="B2270" s="2">
        <v>64.430800000000005</v>
      </c>
      <c r="C2270" s="2">
        <f t="shared" si="277"/>
        <v>0.14390000000000214</v>
      </c>
      <c r="D2270" s="2">
        <f t="shared" si="278"/>
        <v>64.402019999999993</v>
      </c>
      <c r="E2270" s="2">
        <f t="shared" si="280"/>
        <v>64.815669999999983</v>
      </c>
      <c r="F2270" s="2">
        <f t="shared" si="281"/>
        <v>64.618290000000016</v>
      </c>
      <c r="G2270" s="2">
        <f t="shared" si="275"/>
        <v>64.291414000000032</v>
      </c>
      <c r="H2270" s="2">
        <f t="shared" si="279"/>
        <v>71.48323649999999</v>
      </c>
      <c r="I2270" s="2">
        <f t="array" ref="I2270">SUMPRODUCT(B2254:B2273, (ROW(B2254:B2273)-ROW(B2254)+1)) / (20*21/2)</f>
        <v>64.32973761904762</v>
      </c>
      <c r="J2270" s="2">
        <f t="shared" si="282"/>
        <v>64.619326976712884</v>
      </c>
      <c r="K2270" s="2">
        <f t="shared" si="276"/>
        <v>64.696570368102101</v>
      </c>
    </row>
    <row r="2271" spans="1:11" ht="13.5" x14ac:dyDescent="0.25">
      <c r="A2271" s="3">
        <v>45309</v>
      </c>
      <c r="B2271" s="2">
        <v>64.727500000000006</v>
      </c>
      <c r="C2271" s="2">
        <f t="shared" si="277"/>
        <v>0.2967000000000013</v>
      </c>
      <c r="D2271" s="2">
        <f t="shared" si="278"/>
        <v>64.650200000000012</v>
      </c>
      <c r="E2271" s="2">
        <f t="shared" si="280"/>
        <v>64.72484</v>
      </c>
      <c r="F2271" s="2">
        <f t="shared" si="281"/>
        <v>64.594905000000011</v>
      </c>
      <c r="G2271" s="2">
        <f t="shared" si="275"/>
        <v>64.327024000000023</v>
      </c>
      <c r="H2271" s="2">
        <f t="shared" si="279"/>
        <v>71.392018499999992</v>
      </c>
      <c r="I2271" s="2">
        <f t="array" ref="I2271">SUMPRODUCT(B2255:B2274, (ROW(B2255:B2274)-ROW(B2255)+1)) / (20*21/2)</f>
        <v>63.829970476190482</v>
      </c>
      <c r="J2271" s="2">
        <f t="shared" si="282"/>
        <v>64.629629169406897</v>
      </c>
      <c r="K2271" s="2">
        <f t="shared" si="276"/>
        <v>64.697783294843191</v>
      </c>
    </row>
    <row r="2272" spans="1:11" ht="13.5" x14ac:dyDescent="0.25">
      <c r="A2272" s="3">
        <v>45310</v>
      </c>
      <c r="B2272" s="2">
        <v>63.891300000000001</v>
      </c>
      <c r="C2272" s="2">
        <f t="shared" si="277"/>
        <v>-0.83620000000000516</v>
      </c>
      <c r="D2272" s="2">
        <f t="shared" si="278"/>
        <v>64.326480000000004</v>
      </c>
      <c r="E2272" s="2">
        <f t="shared" si="280"/>
        <v>64.558480000000003</v>
      </c>
      <c r="F2272" s="2">
        <f t="shared" si="281"/>
        <v>64.574674999999999</v>
      </c>
      <c r="G2272" s="2">
        <f t="shared" si="275"/>
        <v>64.346268000000038</v>
      </c>
      <c r="H2272" s="2">
        <f t="shared" si="279"/>
        <v>71.296619499999991</v>
      </c>
      <c r="I2272" s="2">
        <f t="array" ref="I2272">SUMPRODUCT(B2256:B2275, (ROW(B2256:B2275)-ROW(B2256)+1)) / (20*21/2)</f>
        <v>63.459523809523809</v>
      </c>
      <c r="J2272" s="2">
        <f t="shared" si="282"/>
        <v>64.559312105653859</v>
      </c>
      <c r="K2272" s="2">
        <f t="shared" si="276"/>
        <v>64.666156498966984</v>
      </c>
    </row>
    <row r="2273" spans="1:11" ht="13.5" x14ac:dyDescent="0.25">
      <c r="A2273" s="3">
        <v>45313</v>
      </c>
      <c r="B2273" s="2">
        <v>62.047800000000002</v>
      </c>
      <c r="C2273" s="2">
        <f t="shared" si="277"/>
        <v>-1.8434999999999988</v>
      </c>
      <c r="D2273" s="2">
        <f t="shared" si="278"/>
        <v>63.876860000000001</v>
      </c>
      <c r="E2273" s="2">
        <f t="shared" si="280"/>
        <v>64.288710000000009</v>
      </c>
      <c r="F2273" s="2">
        <f t="shared" si="281"/>
        <v>64.417755</v>
      </c>
      <c r="G2273" s="2">
        <f t="shared" si="275"/>
        <v>64.328284000000011</v>
      </c>
      <c r="H2273" s="2">
        <f t="shared" si="279"/>
        <v>71.192002999999985</v>
      </c>
      <c r="I2273" s="2">
        <f t="array" ref="I2273">SUMPRODUCT(B2257:B2276, (ROW(B2257:B2276)-ROW(B2257)+1)) / (20*21/2)</f>
        <v>63.064670476190472</v>
      </c>
      <c r="J2273" s="2">
        <f t="shared" si="282"/>
        <v>64.320120476543963</v>
      </c>
      <c r="K2273" s="2">
        <f t="shared" si="276"/>
        <v>64.563475851948667</v>
      </c>
    </row>
    <row r="2274" spans="1:11" ht="13.5" x14ac:dyDescent="0.25">
      <c r="A2274" s="3">
        <v>45314</v>
      </c>
      <c r="B2274" s="2">
        <v>59.170200000000001</v>
      </c>
      <c r="C2274" s="2">
        <f t="shared" si="277"/>
        <v>-2.877600000000001</v>
      </c>
      <c r="D2274" s="2">
        <f t="shared" si="278"/>
        <v>62.853520000000003</v>
      </c>
      <c r="E2274" s="2">
        <f t="shared" si="280"/>
        <v>63.695210000000017</v>
      </c>
      <c r="F2274" s="2">
        <f t="shared" si="281"/>
        <v>64.138990000000007</v>
      </c>
      <c r="G2274" s="2">
        <f t="shared" si="275"/>
        <v>64.252926000000031</v>
      </c>
      <c r="H2274" s="2">
        <f t="shared" si="279"/>
        <v>71.064360999999977</v>
      </c>
      <c r="I2274" s="2">
        <f t="array" ref="I2274">SUMPRODUCT(B2258:B2277, (ROW(B2258:B2277)-ROW(B2258)+1)) / (20*21/2)</f>
        <v>62.692127619047632</v>
      </c>
      <c r="J2274" s="2">
        <f t="shared" si="282"/>
        <v>63.829651859730255</v>
      </c>
      <c r="K2274" s="2">
        <f t="shared" si="276"/>
        <v>64.351974838146759</v>
      </c>
    </row>
    <row r="2275" spans="1:11" ht="13.5" x14ac:dyDescent="0.25">
      <c r="A2275" s="3">
        <v>45315</v>
      </c>
      <c r="B2275" s="2">
        <v>60.249299999999998</v>
      </c>
      <c r="C2275" s="2">
        <f t="shared" si="277"/>
        <v>1.0790999999999968</v>
      </c>
      <c r="D2275" s="2">
        <f t="shared" si="278"/>
        <v>62.017219999999995</v>
      </c>
      <c r="E2275" s="2">
        <f t="shared" si="280"/>
        <v>63.209619999999994</v>
      </c>
      <c r="F2275" s="2">
        <f t="shared" si="281"/>
        <v>63.936659999999996</v>
      </c>
      <c r="G2275" s="2">
        <f t="shared" si="275"/>
        <v>64.199150000000017</v>
      </c>
      <c r="H2275" s="2">
        <f t="shared" si="279"/>
        <v>70.946142499999979</v>
      </c>
      <c r="I2275" s="2">
        <f t="array" ref="I2275">SUMPRODUCT(B2259:B2278, (ROW(B2259:B2278)-ROW(B2259)+1)) / (20*21/2)</f>
        <v>62.334571904761908</v>
      </c>
      <c r="J2275" s="2">
        <f t="shared" si="282"/>
        <v>63.488665968327375</v>
      </c>
      <c r="K2275" s="2">
        <f t="shared" si="276"/>
        <v>64.19108562880767</v>
      </c>
    </row>
    <row r="2276" spans="1:11" ht="13.5" x14ac:dyDescent="0.25">
      <c r="A2276" s="3">
        <v>45316</v>
      </c>
      <c r="B2276" s="2">
        <v>59.790700000000001</v>
      </c>
      <c r="C2276" s="2">
        <f t="shared" si="277"/>
        <v>-0.45859999999999701</v>
      </c>
      <c r="D2276" s="2">
        <f t="shared" si="278"/>
        <v>61.029859999999999</v>
      </c>
      <c r="E2276" s="2">
        <f t="shared" si="280"/>
        <v>62.840029999999999</v>
      </c>
      <c r="F2276" s="2">
        <f t="shared" si="281"/>
        <v>63.71139999999999</v>
      </c>
      <c r="G2276" s="2">
        <f t="shared" si="275"/>
        <v>64.149512000000016</v>
      </c>
      <c r="H2276" s="2">
        <f t="shared" si="279"/>
        <v>70.830240499999974</v>
      </c>
      <c r="I2276" s="2">
        <f t="array" ref="I2276">SUMPRODUCT(B2260:B2279, (ROW(B2260:B2279)-ROW(B2260)+1)) / (20*21/2)</f>
        <v>61.997998571428575</v>
      </c>
      <c r="J2276" s="2">
        <f t="shared" si="282"/>
        <v>63.13647873324858</v>
      </c>
      <c r="K2276" s="2">
        <f t="shared" si="276"/>
        <v>64.018521486501484</v>
      </c>
    </row>
    <row r="2277" spans="1:11" ht="13.5" x14ac:dyDescent="0.25">
      <c r="A2277" s="3">
        <v>45317</v>
      </c>
      <c r="B2277" s="2">
        <v>59.799700000000001</v>
      </c>
      <c r="C2277" s="2">
        <f t="shared" si="277"/>
        <v>9.0000000000003411E-3</v>
      </c>
      <c r="D2277" s="2">
        <f t="shared" si="278"/>
        <v>60.211539999999992</v>
      </c>
      <c r="E2277" s="2">
        <f t="shared" si="280"/>
        <v>62.269010000000002</v>
      </c>
      <c r="F2277" s="2">
        <f t="shared" si="281"/>
        <v>63.554034999999985</v>
      </c>
      <c r="G2277" s="2">
        <f t="shared" si="275"/>
        <v>64.104550000000003</v>
      </c>
      <c r="H2277" s="2">
        <f t="shared" si="279"/>
        <v>70.697523499999974</v>
      </c>
      <c r="I2277" s="2">
        <f t="array" ref="I2277">SUMPRODUCT(B2261:B2280, (ROW(B2261:B2280)-ROW(B2261)+1)) / (20*21/2)</f>
        <v>61.757770952380952</v>
      </c>
      <c r="J2277" s="2">
        <f t="shared" si="282"/>
        <v>62.818690282463002</v>
      </c>
      <c r="K2277" s="2">
        <f t="shared" si="276"/>
        <v>63.853077506638684</v>
      </c>
    </row>
    <row r="2278" spans="1:11" ht="13.5" x14ac:dyDescent="0.25">
      <c r="A2278" s="3">
        <v>45320</v>
      </c>
      <c r="B2278" s="2">
        <v>59.799700000000001</v>
      </c>
      <c r="C2278" s="2">
        <f t="shared" si="277"/>
        <v>0</v>
      </c>
      <c r="D2278" s="2">
        <f t="shared" si="278"/>
        <v>59.761919999999996</v>
      </c>
      <c r="E2278" s="2">
        <f t="shared" si="280"/>
        <v>61.819390000000013</v>
      </c>
      <c r="F2278" s="2">
        <f t="shared" si="281"/>
        <v>63.333719999999992</v>
      </c>
      <c r="G2278" s="2">
        <f t="shared" si="275"/>
        <v>64.059588000000019</v>
      </c>
      <c r="H2278" s="2">
        <f t="shared" si="279"/>
        <v>70.567131999999958</v>
      </c>
      <c r="I2278" s="2">
        <f t="array" ref="I2278">SUMPRODUCT(B2262:B2281, (ROW(B2262:B2281)-ROW(B2262)+1)) / (20*21/2)</f>
        <v>61.539382380952382</v>
      </c>
      <c r="J2278" s="2">
        <f t="shared" si="282"/>
        <v>62.531167398418908</v>
      </c>
      <c r="K2278" s="2">
        <f t="shared" si="276"/>
        <v>63.694121525986191</v>
      </c>
    </row>
    <row r="2279" spans="1:11" ht="13.5" x14ac:dyDescent="0.25">
      <c r="A2279" s="3">
        <v>45321</v>
      </c>
      <c r="B2279" s="2">
        <v>59.799700000000001</v>
      </c>
      <c r="C2279" s="2">
        <f t="shared" si="277"/>
        <v>0</v>
      </c>
      <c r="D2279" s="2">
        <f t="shared" si="278"/>
        <v>59.887819999999998</v>
      </c>
      <c r="E2279" s="2">
        <f t="shared" si="280"/>
        <v>61.370670000000004</v>
      </c>
      <c r="F2279" s="2">
        <f t="shared" si="281"/>
        <v>63.131389999999996</v>
      </c>
      <c r="G2279" s="2">
        <f t="shared" si="275"/>
        <v>63.996642000000023</v>
      </c>
      <c r="H2279" s="2">
        <f t="shared" si="279"/>
        <v>70.438401499999969</v>
      </c>
      <c r="I2279" s="2">
        <f t="array" ref="I2279">SUMPRODUCT(B2263:B2282, (ROW(B2263:B2282)-ROW(B2263)+1)) / (20*21/2)</f>
        <v>61.302111904761901</v>
      </c>
      <c r="J2279" s="2">
        <f t="shared" si="282"/>
        <v>62.271027646188536</v>
      </c>
      <c r="K2279" s="2">
        <f t="shared" si="276"/>
        <v>63.541399113202417</v>
      </c>
    </row>
    <row r="2280" spans="1:11" ht="13.5" x14ac:dyDescent="0.25">
      <c r="A2280" s="3">
        <v>45322</v>
      </c>
      <c r="B2280" s="2">
        <v>60.609000000000002</v>
      </c>
      <c r="C2280" s="2">
        <f t="shared" si="277"/>
        <v>0.80930000000000035</v>
      </c>
      <c r="D2280" s="2">
        <f t="shared" si="278"/>
        <v>59.959760000000003</v>
      </c>
      <c r="E2280" s="2">
        <f t="shared" si="280"/>
        <v>60.988490000000013</v>
      </c>
      <c r="F2280" s="2">
        <f t="shared" si="281"/>
        <v>62.902079999999991</v>
      </c>
      <c r="G2280" s="2">
        <f t="shared" si="275"/>
        <v>63.963370000000012</v>
      </c>
      <c r="H2280" s="2">
        <f t="shared" si="279"/>
        <v>70.313925499999968</v>
      </c>
      <c r="I2280" s="2">
        <f t="array" ref="I2280">SUMPRODUCT(B2264:B2283, (ROW(B2264:B2283)-ROW(B2264)+1)) / (20*21/2)</f>
        <v>61.099096190476175</v>
      </c>
      <c r="J2280" s="2">
        <f t="shared" si="282"/>
        <v>62.112739298932489</v>
      </c>
      <c r="K2280" s="2">
        <f t="shared" si="276"/>
        <v>63.426403069547426</v>
      </c>
    </row>
    <row r="2281" spans="1:11" ht="13.5" x14ac:dyDescent="0.25">
      <c r="A2281" s="3">
        <v>45323</v>
      </c>
      <c r="B2281" s="2">
        <v>60.609000000000002</v>
      </c>
      <c r="C2281" s="2">
        <f t="shared" si="277"/>
        <v>0</v>
      </c>
      <c r="D2281" s="2">
        <f t="shared" si="278"/>
        <v>60.123419999999996</v>
      </c>
      <c r="E2281" s="2">
        <f t="shared" si="280"/>
        <v>60.576640000000012</v>
      </c>
      <c r="F2281" s="2">
        <f t="shared" si="281"/>
        <v>62.650739999999999</v>
      </c>
      <c r="G2281" s="2">
        <f t="shared" si="275"/>
        <v>63.889812000000013</v>
      </c>
      <c r="H2281" s="2">
        <f t="shared" si="279"/>
        <v>70.190902999999963</v>
      </c>
      <c r="I2281" s="2">
        <f t="array" ref="I2281">SUMPRODUCT(B2265:B2284, (ROW(B2265:B2284)-ROW(B2265)+1)) / (20*21/2)</f>
        <v>60.960309999999993</v>
      </c>
      <c r="J2281" s="2">
        <f t="shared" si="282"/>
        <v>61.96952603236749</v>
      </c>
      <c r="K2281" s="2">
        <f t="shared" si="276"/>
        <v>63.315916674663214</v>
      </c>
    </row>
    <row r="2282" spans="1:11" ht="13.5" x14ac:dyDescent="0.25">
      <c r="A2282" s="3">
        <v>45324</v>
      </c>
      <c r="B2282" s="2">
        <v>60.159399999999998</v>
      </c>
      <c r="C2282" s="2">
        <f t="shared" si="277"/>
        <v>-0.44960000000000377</v>
      </c>
      <c r="D2282" s="2">
        <f t="shared" si="278"/>
        <v>60.195360000000008</v>
      </c>
      <c r="E2282" s="2">
        <f t="shared" si="280"/>
        <v>60.203449999999997</v>
      </c>
      <c r="F2282" s="2">
        <f t="shared" si="281"/>
        <v>62.380964999999989</v>
      </c>
      <c r="G2282" s="2">
        <f t="shared" si="275"/>
        <v>63.79988800000001</v>
      </c>
      <c r="H2282" s="2">
        <f t="shared" si="279"/>
        <v>70.06808249999996</v>
      </c>
      <c r="I2282" s="2">
        <f t="array" ref="I2282">SUMPRODUCT(B2266:B2285, (ROW(B2266:B2285)-ROW(B2266)+1)) / (20*21/2)</f>
        <v>60.714049047619056</v>
      </c>
      <c r="J2282" s="2">
        <f t="shared" si="282"/>
        <v>61.797133076903918</v>
      </c>
      <c r="K2282" s="2">
        <f t="shared" si="276"/>
        <v>63.192131707029368</v>
      </c>
    </row>
    <row r="2283" spans="1:11" ht="13.5" x14ac:dyDescent="0.25">
      <c r="A2283" s="3">
        <v>45327</v>
      </c>
      <c r="B2283" s="2">
        <v>60.249299999999998</v>
      </c>
      <c r="C2283" s="2">
        <f t="shared" si="277"/>
        <v>8.9900000000000091E-2</v>
      </c>
      <c r="D2283" s="2">
        <f t="shared" si="278"/>
        <v>60.28528</v>
      </c>
      <c r="E2283" s="2">
        <f t="shared" si="280"/>
        <v>60.023599999999988</v>
      </c>
      <c r="F2283" s="2">
        <f t="shared" si="281"/>
        <v>62.156154999999998</v>
      </c>
      <c r="G2283" s="2">
        <f t="shared" si="275"/>
        <v>63.709964000000006</v>
      </c>
      <c r="H2283" s="2">
        <f t="shared" si="279"/>
        <v>69.941807999999952</v>
      </c>
      <c r="I2283" s="2">
        <f t="array" ref="I2283">SUMPRODUCT(B2267:B2286, (ROW(B2267:B2286)-ROW(B2267)+1)) / (20*21/2)</f>
        <v>60.409545714285713</v>
      </c>
      <c r="J2283" s="2">
        <f t="shared" si="282"/>
        <v>61.649720402913069</v>
      </c>
      <c r="K2283" s="2">
        <f t="shared" si="276"/>
        <v>63.076726542047822</v>
      </c>
    </row>
    <row r="2284" spans="1:11" ht="13.5" x14ac:dyDescent="0.25">
      <c r="A2284" s="3">
        <v>45328</v>
      </c>
      <c r="B2284" s="2">
        <v>60.698900000000002</v>
      </c>
      <c r="C2284" s="2">
        <f t="shared" si="277"/>
        <v>0.44960000000000377</v>
      </c>
      <c r="D2284" s="2">
        <f t="shared" si="278"/>
        <v>60.465119999999999</v>
      </c>
      <c r="E2284" s="2">
        <f t="shared" si="280"/>
        <v>60.176469999999995</v>
      </c>
      <c r="F2284" s="2">
        <f t="shared" si="281"/>
        <v>61.93584000000002</v>
      </c>
      <c r="G2284" s="2">
        <f t="shared" si="275"/>
        <v>63.62921200000001</v>
      </c>
      <c r="H2284" s="2">
        <f t="shared" si="279"/>
        <v>69.843403499999951</v>
      </c>
      <c r="I2284" s="2">
        <f t="array" ref="I2284">SUMPRODUCT(B2268:B2287, (ROW(B2268:B2287)-ROW(B2268)+1)) / (20*21/2)</f>
        <v>60.129022380952371</v>
      </c>
      <c r="J2284" s="2">
        <f t="shared" si="282"/>
        <v>61.559166078826109</v>
      </c>
      <c r="K2284" s="2">
        <f t="shared" si="276"/>
        <v>62.983478442359676</v>
      </c>
    </row>
    <row r="2285" spans="1:11" ht="13.5" x14ac:dyDescent="0.25">
      <c r="A2285" s="3">
        <v>45329</v>
      </c>
      <c r="B2285" s="2">
        <v>59.350099999999998</v>
      </c>
      <c r="C2285" s="2">
        <f t="shared" si="277"/>
        <v>-1.3488000000000042</v>
      </c>
      <c r="D2285" s="2">
        <f t="shared" si="278"/>
        <v>60.213339999999995</v>
      </c>
      <c r="E2285" s="2">
        <f t="shared" si="280"/>
        <v>60.086550000000003</v>
      </c>
      <c r="F2285" s="2">
        <f t="shared" si="281"/>
        <v>61.648085000000016</v>
      </c>
      <c r="G2285" s="2">
        <f t="shared" si="275"/>
        <v>63.565366000000004</v>
      </c>
      <c r="H2285" s="2">
        <f t="shared" si="279"/>
        <v>69.741909499999963</v>
      </c>
      <c r="I2285" s="2">
        <f t="array" ref="I2285">SUMPRODUCT(B2269:B2288, (ROW(B2269:B2288)-ROW(B2269)+1)) / (20*21/2)</f>
        <v>59.967761428571436</v>
      </c>
      <c r="J2285" s="2">
        <f t="shared" si="282"/>
        <v>61.348778833223626</v>
      </c>
      <c r="K2285" s="2">
        <f t="shared" si="276"/>
        <v>62.840993013247534</v>
      </c>
    </row>
    <row r="2286" spans="1:11" ht="13.5" x14ac:dyDescent="0.25">
      <c r="A2286" s="3">
        <v>45330</v>
      </c>
      <c r="B2286" s="2">
        <v>58.450800000000001</v>
      </c>
      <c r="C2286" s="2">
        <f t="shared" si="277"/>
        <v>-0.89929999999999666</v>
      </c>
      <c r="D2286" s="2">
        <f t="shared" si="278"/>
        <v>59.781700000000001</v>
      </c>
      <c r="E2286" s="2">
        <f t="shared" si="280"/>
        <v>59.952559999999991</v>
      </c>
      <c r="F2286" s="2">
        <f t="shared" si="281"/>
        <v>61.396295000000009</v>
      </c>
      <c r="G2286" s="2">
        <f t="shared" si="275"/>
        <v>63.457456000000001</v>
      </c>
      <c r="H2286" s="2">
        <f t="shared" si="279"/>
        <v>69.623086999999956</v>
      </c>
      <c r="I2286" s="2">
        <f t="array" ref="I2286">SUMPRODUCT(B2270:B2289, (ROW(B2270:B2289)-ROW(B2270)+1)) / (20*21/2)</f>
        <v>59.744404285714282</v>
      </c>
      <c r="J2286" s="2">
        <f t="shared" si="282"/>
        <v>61.07278084910709</v>
      </c>
      <c r="K2286" s="2">
        <f t="shared" si="276"/>
        <v>62.668828581355477</v>
      </c>
    </row>
    <row r="2287" spans="1:11" ht="13.5" x14ac:dyDescent="0.25">
      <c r="A2287" s="3">
        <v>45331</v>
      </c>
      <c r="B2287" s="2">
        <v>58.450800000000001</v>
      </c>
      <c r="C2287" s="2">
        <f t="shared" si="277"/>
        <v>0</v>
      </c>
      <c r="D2287" s="2">
        <f t="shared" si="278"/>
        <v>59.439980000000006</v>
      </c>
      <c r="E2287" s="2">
        <f t="shared" si="280"/>
        <v>59.81767</v>
      </c>
      <c r="F2287" s="2">
        <f t="shared" si="281"/>
        <v>61.043340000000015</v>
      </c>
      <c r="G2287" s="2">
        <f t="shared" si="275"/>
        <v>63.372926</v>
      </c>
      <c r="H2287" s="2">
        <f t="shared" si="279"/>
        <v>69.520833999999965</v>
      </c>
      <c r="I2287" s="2">
        <f t="array" ref="I2287">SUMPRODUCT(B2271:B2290, (ROW(B2271:B2290)-ROW(B2271)+1)) / (20*21/2)</f>
        <v>59.548838095238082</v>
      </c>
      <c r="J2287" s="2">
        <f t="shared" si="282"/>
        <v>60.823068387287364</v>
      </c>
      <c r="K2287" s="2">
        <f t="shared" si="276"/>
        <v>62.50341569581213</v>
      </c>
    </row>
    <row r="2288" spans="1:11" ht="13.5" x14ac:dyDescent="0.25">
      <c r="A2288" s="3">
        <v>45334</v>
      </c>
      <c r="B2288" s="2">
        <v>59.350099999999998</v>
      </c>
      <c r="C2288" s="2">
        <f t="shared" si="277"/>
        <v>0.89929999999999666</v>
      </c>
      <c r="D2288" s="2">
        <f t="shared" si="278"/>
        <v>59.26014</v>
      </c>
      <c r="E2288" s="2">
        <f t="shared" si="280"/>
        <v>59.772709999999996</v>
      </c>
      <c r="F2288" s="2">
        <f t="shared" si="281"/>
        <v>60.796050000000015</v>
      </c>
      <c r="G2288" s="2">
        <f t="shared" si="275"/>
        <v>63.266815999999999</v>
      </c>
      <c r="H2288" s="2">
        <f t="shared" si="279"/>
        <v>69.414771999999957</v>
      </c>
      <c r="I2288" s="2">
        <f t="array" ref="I2288">SUMPRODUCT(B2272:B2291, (ROW(B2272:B2291)-ROW(B2272)+1)) / (20*21/2)</f>
        <v>59.278976666666658</v>
      </c>
      <c r="J2288" s="2">
        <f t="shared" si="282"/>
        <v>60.682785683736185</v>
      </c>
      <c r="K2288" s="2">
        <f t="shared" si="276"/>
        <v>62.379756256760679</v>
      </c>
    </row>
    <row r="2289" spans="1:11" ht="13.5" x14ac:dyDescent="0.25">
      <c r="A2289" s="3">
        <v>45335</v>
      </c>
      <c r="B2289" s="2">
        <v>58.450800000000001</v>
      </c>
      <c r="C2289" s="2">
        <f t="shared" si="277"/>
        <v>-0.89929999999999666</v>
      </c>
      <c r="D2289" s="2">
        <f t="shared" si="278"/>
        <v>58.810519999999997</v>
      </c>
      <c r="E2289" s="2">
        <f t="shared" si="280"/>
        <v>59.637819999999998</v>
      </c>
      <c r="F2289" s="2">
        <f t="shared" si="281"/>
        <v>60.504245000000012</v>
      </c>
      <c r="G2289" s="2">
        <f t="shared" si="275"/>
        <v>63.104952000000004</v>
      </c>
      <c r="H2289" s="2">
        <f t="shared" si="279"/>
        <v>69.312518999999966</v>
      </c>
      <c r="I2289" s="2">
        <f t="array" ref="I2289">SUMPRODUCT(B2273:B2292, (ROW(B2273:B2292)-ROW(B2273)+1)) / (20*21/2)</f>
        <v>59.301076190476195</v>
      </c>
      <c r="J2289" s="2">
        <f t="shared" si="282"/>
        <v>60.470215618618454</v>
      </c>
      <c r="K2289" s="2">
        <f t="shared" si="276"/>
        <v>62.225679540809281</v>
      </c>
    </row>
    <row r="2290" spans="1:11" ht="13.5" x14ac:dyDescent="0.25">
      <c r="A2290" s="3">
        <v>45336</v>
      </c>
      <c r="B2290" s="2">
        <v>58.450800000000001</v>
      </c>
      <c r="C2290" s="2">
        <f t="shared" si="277"/>
        <v>0</v>
      </c>
      <c r="D2290" s="2">
        <f t="shared" si="278"/>
        <v>58.630659999999999</v>
      </c>
      <c r="E2290" s="2">
        <f t="shared" si="280"/>
        <v>59.42199999999999</v>
      </c>
      <c r="F2290" s="2">
        <f t="shared" si="281"/>
        <v>60.205245000000012</v>
      </c>
      <c r="G2290" s="2">
        <f t="shared" ref="G2290:G2353" si="283">AVERAGE(B2241:B2290)</f>
        <v>62.961072000000001</v>
      </c>
      <c r="H2290" s="2">
        <f t="shared" si="279"/>
        <v>69.210431999999969</v>
      </c>
      <c r="I2290" s="2">
        <f t="array" ref="I2290">SUMPRODUCT(B2274:B2293, (ROW(B2274:B2293)-ROW(B2274)+1)) / (20*21/2)</f>
        <v>59.341374761904767</v>
      </c>
      <c r="J2290" s="2">
        <f t="shared" si="282"/>
        <v>60.277890321607174</v>
      </c>
      <c r="K2290" s="2">
        <f t="shared" si="276"/>
        <v>62.077645049012844</v>
      </c>
    </row>
    <row r="2291" spans="1:11" ht="13.5" x14ac:dyDescent="0.25">
      <c r="A2291" s="3">
        <v>45337</v>
      </c>
      <c r="B2291" s="2">
        <v>57.371699999999997</v>
      </c>
      <c r="C2291" s="2">
        <f t="shared" si="277"/>
        <v>-1.0791000000000039</v>
      </c>
      <c r="D2291" s="2">
        <f t="shared" si="278"/>
        <v>58.414839999999991</v>
      </c>
      <c r="E2291" s="2">
        <f t="shared" si="280"/>
        <v>59.098269999999999</v>
      </c>
      <c r="F2291" s="2">
        <f t="shared" si="281"/>
        <v>59.837454999999999</v>
      </c>
      <c r="G2291" s="2">
        <f t="shared" si="283"/>
        <v>62.795610000000003</v>
      </c>
      <c r="H2291" s="2">
        <f t="shared" si="279"/>
        <v>69.103821499999981</v>
      </c>
      <c r="I2291" s="2">
        <f t="array" ref="I2291">SUMPRODUCT(B2275:B2294, (ROW(B2275:B2294)-ROW(B2275)+1)) / (20*21/2)</f>
        <v>59.493865238095232</v>
      </c>
      <c r="J2291" s="2">
        <f t="shared" si="282"/>
        <v>60.00111029097792</v>
      </c>
      <c r="K2291" s="2">
        <f t="shared" ref="K2291:K2354" si="284">$K$4*B2291+(1-$K$4)*K2290</f>
        <v>61.893098184345675</v>
      </c>
    </row>
    <row r="2292" spans="1:11" ht="13.5" x14ac:dyDescent="0.25">
      <c r="A2292" s="3">
        <v>45338</v>
      </c>
      <c r="B2292" s="2">
        <v>60.069499999999998</v>
      </c>
      <c r="C2292" s="2">
        <f t="shared" si="277"/>
        <v>2.6978000000000009</v>
      </c>
      <c r="D2292" s="2">
        <f t="shared" si="278"/>
        <v>58.738579999999999</v>
      </c>
      <c r="E2292" s="2">
        <f t="shared" si="280"/>
        <v>59.089279999999995</v>
      </c>
      <c r="F2292" s="2">
        <f t="shared" si="281"/>
        <v>59.646364999999989</v>
      </c>
      <c r="G2292" s="2">
        <f t="shared" si="283"/>
        <v>62.684104000000005</v>
      </c>
      <c r="H2292" s="2">
        <f t="shared" si="279"/>
        <v>69.009661999999977</v>
      </c>
      <c r="I2292" s="2">
        <f t="array" ref="I2292">SUMPRODUCT(B2276:B2295, (ROW(B2276:B2295)-ROW(B2276)+1)) / (20*21/2)</f>
        <v>59.722572857142858</v>
      </c>
      <c r="J2292" s="2">
        <f t="shared" si="282"/>
        <v>60.007623596599068</v>
      </c>
      <c r="K2292" s="2">
        <f t="shared" si="284"/>
        <v>61.821584530057606</v>
      </c>
    </row>
    <row r="2293" spans="1:11" ht="13.5" x14ac:dyDescent="0.25">
      <c r="A2293" s="3">
        <v>45341</v>
      </c>
      <c r="B2293" s="2">
        <v>60.069499999999998</v>
      </c>
      <c r="C2293" s="2">
        <f t="shared" si="277"/>
        <v>0</v>
      </c>
      <c r="D2293" s="2">
        <f t="shared" si="278"/>
        <v>58.882460000000002</v>
      </c>
      <c r="E2293" s="2">
        <f t="shared" si="280"/>
        <v>59.071299999999994</v>
      </c>
      <c r="F2293" s="2">
        <f t="shared" si="281"/>
        <v>59.547449999999991</v>
      </c>
      <c r="G2293" s="2">
        <f t="shared" si="283"/>
        <v>62.572778000000014</v>
      </c>
      <c r="H2293" s="2">
        <f t="shared" si="279"/>
        <v>68.91550249999996</v>
      </c>
      <c r="I2293" s="2">
        <f t="array" ref="I2293">SUMPRODUCT(B2277:B2296, (ROW(B2277:B2296)-ROW(B2277)+1)) / (20*21/2)</f>
        <v>59.942716190476197</v>
      </c>
      <c r="J2293" s="2">
        <f t="shared" si="282"/>
        <v>60.01351658739916</v>
      </c>
      <c r="K2293" s="2">
        <f t="shared" si="284"/>
        <v>61.752875332800443</v>
      </c>
    </row>
    <row r="2294" spans="1:11" ht="13.5" x14ac:dyDescent="0.25">
      <c r="A2294" s="3">
        <v>45342</v>
      </c>
      <c r="B2294" s="2">
        <v>61.148600000000002</v>
      </c>
      <c r="C2294" s="2">
        <f t="shared" si="277"/>
        <v>1.0791000000000039</v>
      </c>
      <c r="D2294" s="2">
        <f t="shared" si="278"/>
        <v>59.422019999999996</v>
      </c>
      <c r="E2294" s="2">
        <f t="shared" si="280"/>
        <v>59.11627</v>
      </c>
      <c r="F2294" s="2">
        <f t="shared" si="281"/>
        <v>59.64636999999999</v>
      </c>
      <c r="G2294" s="2">
        <f t="shared" si="283"/>
        <v>62.486632000000007</v>
      </c>
      <c r="H2294" s="2">
        <f t="shared" si="279"/>
        <v>68.82715349999998</v>
      </c>
      <c r="I2294" s="2">
        <f t="array" ref="I2294">SUMPRODUCT(B2278:B2297, (ROW(B2278:B2297)-ROW(B2278)+1)) / (20*21/2)</f>
        <v>60.236044761904765</v>
      </c>
      <c r="J2294" s="2">
        <f t="shared" si="282"/>
        <v>60.121619769551621</v>
      </c>
      <c r="K2294" s="2">
        <f t="shared" si="284"/>
        <v>61.729178260925913</v>
      </c>
    </row>
    <row r="2295" spans="1:11" ht="13.5" x14ac:dyDescent="0.25">
      <c r="A2295" s="3">
        <v>45343</v>
      </c>
      <c r="B2295" s="2">
        <v>62.047800000000002</v>
      </c>
      <c r="C2295" s="2">
        <f t="shared" si="277"/>
        <v>0.89920000000000044</v>
      </c>
      <c r="D2295" s="2">
        <f t="shared" si="278"/>
        <v>60.141419999999997</v>
      </c>
      <c r="E2295" s="2">
        <f t="shared" si="280"/>
        <v>59.386040000000001</v>
      </c>
      <c r="F2295" s="2">
        <f t="shared" si="281"/>
        <v>59.736294999999998</v>
      </c>
      <c r="G2295" s="2">
        <f t="shared" si="283"/>
        <v>62.418470000000006</v>
      </c>
      <c r="H2295" s="2">
        <f t="shared" si="279"/>
        <v>68.751190999999977</v>
      </c>
      <c r="I2295" s="2">
        <f t="array" ref="I2295">SUMPRODUCT(B2279:B2298, (ROW(B2279:B2298)-ROW(B2279)+1)) / (20*21/2)</f>
        <v>60.514471428571426</v>
      </c>
      <c r="J2295" s="2">
        <f t="shared" si="282"/>
        <v>60.305065505784803</v>
      </c>
      <c r="K2295" s="2">
        <f t="shared" si="284"/>
        <v>61.741673231085684</v>
      </c>
    </row>
    <row r="2296" spans="1:11" ht="13.5" x14ac:dyDescent="0.25">
      <c r="A2296" s="3">
        <v>45344</v>
      </c>
      <c r="B2296" s="2">
        <v>62.047800000000002</v>
      </c>
      <c r="C2296" s="2">
        <f t="shared" si="277"/>
        <v>0</v>
      </c>
      <c r="D2296" s="2">
        <f t="shared" si="278"/>
        <v>61.076639999999998</v>
      </c>
      <c r="E2296" s="2">
        <f t="shared" si="280"/>
        <v>59.745739999999998</v>
      </c>
      <c r="F2296" s="2">
        <f t="shared" si="281"/>
        <v>59.849149999999995</v>
      </c>
      <c r="G2296" s="2">
        <f t="shared" si="283"/>
        <v>62.351566000000005</v>
      </c>
      <c r="H2296" s="2">
        <f t="shared" si="279"/>
        <v>68.675435999999976</v>
      </c>
      <c r="I2296" s="2">
        <f t="array" ref="I2296">SUMPRODUCT(B2280:B2299, (ROW(B2280:B2299)-ROW(B2280)+1)) / (20*21/2)</f>
        <v>60.685500952380956</v>
      </c>
      <c r="J2296" s="2">
        <f t="shared" si="282"/>
        <v>60.471040219519587</v>
      </c>
      <c r="K2296" s="2">
        <f t="shared" si="284"/>
        <v>61.753678202415664</v>
      </c>
    </row>
    <row r="2297" spans="1:11" ht="13.5" x14ac:dyDescent="0.25">
      <c r="A2297" s="3">
        <v>45345</v>
      </c>
      <c r="B2297" s="2">
        <v>62.929099999999998</v>
      </c>
      <c r="C2297" s="2">
        <f t="shared" si="277"/>
        <v>0.88129999999999598</v>
      </c>
      <c r="D2297" s="2">
        <f t="shared" si="278"/>
        <v>61.648559999999996</v>
      </c>
      <c r="E2297" s="2">
        <f t="shared" si="280"/>
        <v>60.193570000000001</v>
      </c>
      <c r="F2297" s="2">
        <f t="shared" si="281"/>
        <v>60.00562</v>
      </c>
      <c r="G2297" s="2">
        <f t="shared" si="283"/>
        <v>62.315238000000008</v>
      </c>
      <c r="H2297" s="2">
        <f t="shared" si="279"/>
        <v>68.601803499999988</v>
      </c>
      <c r="I2297" s="2">
        <f t="array" ref="I2297">SUMPRODUCT(B2281:B2300, (ROW(B2281:B2300)-ROW(B2281)+1)) / (20*21/2)</f>
        <v>60.837691428571425</v>
      </c>
      <c r="J2297" s="2">
        <f t="shared" si="282"/>
        <v>60.70514115099391</v>
      </c>
      <c r="K2297" s="2">
        <f t="shared" si="284"/>
        <v>61.799773174869955</v>
      </c>
    </row>
    <row r="2298" spans="1:11" ht="13.5" x14ac:dyDescent="0.25">
      <c r="A2298" s="3">
        <v>45348</v>
      </c>
      <c r="B2298" s="2">
        <v>62.929099999999998</v>
      </c>
      <c r="C2298" s="2">
        <f t="shared" si="277"/>
        <v>0</v>
      </c>
      <c r="D2298" s="2">
        <f t="shared" si="278"/>
        <v>62.220479999999995</v>
      </c>
      <c r="E2298" s="2">
        <f t="shared" si="280"/>
        <v>60.551469999999995</v>
      </c>
      <c r="F2298" s="2">
        <f t="shared" si="281"/>
        <v>60.162089999999999</v>
      </c>
      <c r="G2298" s="2">
        <f t="shared" si="283"/>
        <v>62.269916000000002</v>
      </c>
      <c r="H2298" s="2">
        <f t="shared" si="279"/>
        <v>68.528585999999976</v>
      </c>
      <c r="I2298" s="2">
        <f t="array" ref="I2298">SUMPRODUCT(B2282:B2301, (ROW(B2282:B2301)-ROW(B2282)+1)) / (20*21/2)</f>
        <v>60.951334285714282</v>
      </c>
      <c r="J2298" s="2">
        <f t="shared" si="282"/>
        <v>60.916946755661158</v>
      </c>
      <c r="K2298" s="2">
        <f t="shared" si="284"/>
        <v>61.844060501345638</v>
      </c>
    </row>
    <row r="2299" spans="1:11" ht="13.5" x14ac:dyDescent="0.25">
      <c r="A2299" s="3">
        <v>45349</v>
      </c>
      <c r="B2299" s="2">
        <v>61.957900000000002</v>
      </c>
      <c r="C2299" s="2">
        <f t="shared" si="277"/>
        <v>-0.97119999999999607</v>
      </c>
      <c r="D2299" s="2">
        <f t="shared" si="278"/>
        <v>62.382339999999999</v>
      </c>
      <c r="E2299" s="2">
        <f t="shared" si="280"/>
        <v>60.902180000000001</v>
      </c>
      <c r="F2299" s="2">
        <f t="shared" si="281"/>
        <v>60.27</v>
      </c>
      <c r="G2299" s="2">
        <f t="shared" si="283"/>
        <v>62.205169999999995</v>
      </c>
      <c r="H2299" s="2">
        <f t="shared" si="279"/>
        <v>68.452173999999971</v>
      </c>
      <c r="I2299" s="2">
        <f t="array" ref="I2299">SUMPRODUCT(B2283:B2302, (ROW(B2283:B2302)-ROW(B2283)+1)) / (20*21/2)</f>
        <v>61.060609523809511</v>
      </c>
      <c r="J2299" s="2">
        <f t="shared" si="282"/>
        <v>61.016085159883907</v>
      </c>
      <c r="K2299" s="2">
        <f t="shared" si="284"/>
        <v>61.848524795410512</v>
      </c>
    </row>
    <row r="2300" spans="1:11" ht="13.5" x14ac:dyDescent="0.25">
      <c r="A2300" s="3">
        <v>45350</v>
      </c>
      <c r="B2300" s="2">
        <v>61.868000000000002</v>
      </c>
      <c r="C2300" s="2">
        <f t="shared" si="277"/>
        <v>-8.9900000000000091E-2</v>
      </c>
      <c r="D2300" s="2">
        <f t="shared" si="278"/>
        <v>62.346379999999996</v>
      </c>
      <c r="E2300" s="2">
        <f t="shared" si="280"/>
        <v>61.243900000000011</v>
      </c>
      <c r="F2300" s="2">
        <f t="shared" si="281"/>
        <v>60.332949999999997</v>
      </c>
      <c r="G2300" s="2">
        <f t="shared" si="283"/>
        <v>62.178194000000005</v>
      </c>
      <c r="H2300" s="2">
        <f t="shared" si="279"/>
        <v>68.375395499999982</v>
      </c>
      <c r="I2300" s="2">
        <f t="array" ref="I2300">SUMPRODUCT(B2284:B2303, (ROW(B2284:B2303)-ROW(B2284)+1)) / (20*21/2)</f>
        <v>61.170233333333336</v>
      </c>
      <c r="J2300" s="2">
        <f t="shared" si="282"/>
        <v>61.097219906561634</v>
      </c>
      <c r="K2300" s="2">
        <f t="shared" si="284"/>
        <v>61.849288528923829</v>
      </c>
    </row>
    <row r="2301" spans="1:11" ht="13.5" x14ac:dyDescent="0.25">
      <c r="A2301" s="3">
        <v>45351</v>
      </c>
      <c r="B2301" s="2">
        <v>61.526200000000003</v>
      </c>
      <c r="C2301" s="2">
        <f t="shared" si="277"/>
        <v>-0.34179999999999922</v>
      </c>
      <c r="D2301" s="2">
        <f t="shared" si="278"/>
        <v>62.242060000000002</v>
      </c>
      <c r="E2301" s="2">
        <f t="shared" si="280"/>
        <v>61.659350000000003</v>
      </c>
      <c r="F2301" s="2">
        <f t="shared" si="281"/>
        <v>60.378810000000001</v>
      </c>
      <c r="G2301" s="2">
        <f t="shared" si="283"/>
        <v>62.104813999999998</v>
      </c>
      <c r="H2301" s="2">
        <f t="shared" si="279"/>
        <v>68.291093999999987</v>
      </c>
      <c r="I2301" s="2">
        <f t="array" ref="I2301">SUMPRODUCT(B2285:B2304, (ROW(B2285:B2304)-ROW(B2285)+1)) / (20*21/2)</f>
        <v>61.264871904761911</v>
      </c>
      <c r="J2301" s="2">
        <f t="shared" si="282"/>
        <v>61.138075153555768</v>
      </c>
      <c r="K2301" s="2">
        <f t="shared" si="284"/>
        <v>61.83661839053466</v>
      </c>
    </row>
    <row r="2302" spans="1:11" ht="13.5" x14ac:dyDescent="0.25">
      <c r="A2302" s="3">
        <v>45352</v>
      </c>
      <c r="B2302" s="2">
        <v>61.526200000000003</v>
      </c>
      <c r="C2302" s="2">
        <f t="shared" si="277"/>
        <v>0</v>
      </c>
      <c r="D2302" s="2">
        <f t="shared" si="278"/>
        <v>61.961480000000009</v>
      </c>
      <c r="E2302" s="2">
        <f t="shared" si="280"/>
        <v>61.805019999999999</v>
      </c>
      <c r="F2302" s="2">
        <f t="shared" si="281"/>
        <v>60.447150000000001</v>
      </c>
      <c r="G2302" s="2">
        <f t="shared" si="283"/>
        <v>62.049419999999991</v>
      </c>
      <c r="H2302" s="2">
        <f t="shared" si="279"/>
        <v>68.206293999999986</v>
      </c>
      <c r="I2302" s="2">
        <f t="array" ref="I2302">SUMPRODUCT(B2286:B2305, (ROW(B2286:B2305)-ROW(B2286)+1)) / (20*21/2)</f>
        <v>61.355656190476189</v>
      </c>
      <c r="J2302" s="2">
        <f t="shared" si="282"/>
        <v>61.175039424645696</v>
      </c>
      <c r="K2302" s="2">
        <f t="shared" si="284"/>
        <v>61.824445120317613</v>
      </c>
    </row>
    <row r="2303" spans="1:11" ht="13.5" x14ac:dyDescent="0.25">
      <c r="A2303" s="3">
        <v>45355</v>
      </c>
      <c r="B2303" s="2">
        <v>61.598199999999999</v>
      </c>
      <c r="C2303" s="2">
        <f t="shared" si="277"/>
        <v>7.1999999999995623E-2</v>
      </c>
      <c r="D2303" s="2">
        <f t="shared" si="278"/>
        <v>61.69530000000001</v>
      </c>
      <c r="E2303" s="2">
        <f t="shared" si="280"/>
        <v>61.957889999999999</v>
      </c>
      <c r="F2303" s="2">
        <f t="shared" si="281"/>
        <v>60.514595</v>
      </c>
      <c r="G2303" s="2">
        <f t="shared" si="283"/>
        <v>61.977659999999986</v>
      </c>
      <c r="H2303" s="2">
        <f t="shared" si="279"/>
        <v>68.121853999999985</v>
      </c>
      <c r="I2303" s="2">
        <f t="array" ref="I2303">SUMPRODUCT(B2287:B2306, (ROW(B2287:B2306)-ROW(B2287)+1)) / (20*21/2)</f>
        <v>61.43530619047619</v>
      </c>
      <c r="J2303" s="2">
        <f t="shared" si="282"/>
        <v>61.215340431822298</v>
      </c>
      <c r="K2303" s="2">
        <f t="shared" si="284"/>
        <v>61.8155727626581</v>
      </c>
    </row>
    <row r="2304" spans="1:11" ht="13.5" x14ac:dyDescent="0.25">
      <c r="A2304" s="3">
        <v>45356</v>
      </c>
      <c r="B2304" s="2">
        <v>61.508299999999998</v>
      </c>
      <c r="C2304" s="2">
        <f t="shared" si="277"/>
        <v>-8.9900000000000091E-2</v>
      </c>
      <c r="D2304" s="2">
        <f t="shared" si="278"/>
        <v>61.605380000000004</v>
      </c>
      <c r="E2304" s="2">
        <f t="shared" si="280"/>
        <v>61.993859999999998</v>
      </c>
      <c r="F2304" s="2">
        <f t="shared" si="281"/>
        <v>60.555064999999992</v>
      </c>
      <c r="G2304" s="2">
        <f t="shared" si="283"/>
        <v>61.912915999999989</v>
      </c>
      <c r="H2304" s="2">
        <f t="shared" si="279"/>
        <v>68.043193999999986</v>
      </c>
      <c r="I2304" s="2">
        <f t="array" ref="I2304">SUMPRODUCT(B2288:B2307, (ROW(B2288:B2307)-ROW(B2288)+1)) / (20*21/2)</f>
        <v>61.500439523809526</v>
      </c>
      <c r="J2304" s="2">
        <f t="shared" si="282"/>
        <v>61.243241343077322</v>
      </c>
      <c r="K2304" s="2">
        <f t="shared" si="284"/>
        <v>61.803522850397002</v>
      </c>
    </row>
    <row r="2305" spans="1:11" ht="13.5" x14ac:dyDescent="0.25">
      <c r="A2305" s="3">
        <v>45357</v>
      </c>
      <c r="B2305" s="2">
        <v>61.508299999999998</v>
      </c>
      <c r="C2305" s="2">
        <f t="shared" si="277"/>
        <v>0</v>
      </c>
      <c r="D2305" s="2">
        <f t="shared" si="278"/>
        <v>61.533439999999999</v>
      </c>
      <c r="E2305" s="2">
        <f t="shared" si="280"/>
        <v>61.939909999999998</v>
      </c>
      <c r="F2305" s="2">
        <f t="shared" si="281"/>
        <v>60.662974999999996</v>
      </c>
      <c r="G2305" s="2">
        <f t="shared" si="283"/>
        <v>61.857163999999983</v>
      </c>
      <c r="H2305" s="2">
        <f t="shared" si="279"/>
        <v>67.960380999999984</v>
      </c>
      <c r="I2305" s="2">
        <f t="array" ref="I2305">SUMPRODUCT(B2289:B2308, (ROW(B2289:B2308)-ROW(B2289)+1)) / (20*21/2)</f>
        <v>61.551056190476189</v>
      </c>
      <c r="J2305" s="2">
        <f t="shared" si="282"/>
        <v>61.268485024689006</v>
      </c>
      <c r="K2305" s="2">
        <f t="shared" si="284"/>
        <v>61.79194548371477</v>
      </c>
    </row>
    <row r="2306" spans="1:11" ht="13.5" x14ac:dyDescent="0.25">
      <c r="A2306" s="3">
        <v>45358</v>
      </c>
      <c r="B2306" s="2">
        <v>61.499299999999998</v>
      </c>
      <c r="C2306" s="2">
        <f t="shared" si="277"/>
        <v>-9.0000000000003411E-3</v>
      </c>
      <c r="D2306" s="2">
        <f t="shared" si="278"/>
        <v>61.528059999999996</v>
      </c>
      <c r="E2306" s="2">
        <f t="shared" si="280"/>
        <v>61.885059999999996</v>
      </c>
      <c r="F2306" s="2">
        <f t="shared" si="281"/>
        <v>60.81539999999999</v>
      </c>
      <c r="G2306" s="2">
        <f t="shared" si="283"/>
        <v>61.801231999999985</v>
      </c>
      <c r="H2306" s="2">
        <f t="shared" si="279"/>
        <v>67.877522999999982</v>
      </c>
      <c r="I2306" s="2">
        <f t="array" ref="I2306">SUMPRODUCT(B2290:B2309, (ROW(B2290:B2309)-ROW(B2290)+1)) / (20*21/2)</f>
        <v>61.240305238095232</v>
      </c>
      <c r="J2306" s="2">
        <f t="shared" si="282"/>
        <v>61.290467403290059</v>
      </c>
      <c r="K2306" s="2">
        <f t="shared" si="284"/>
        <v>61.780469190235756</v>
      </c>
    </row>
    <row r="2307" spans="1:11" ht="13.5" x14ac:dyDescent="0.25">
      <c r="A2307" s="3">
        <v>45359</v>
      </c>
      <c r="B2307" s="2">
        <v>61.499299999999998</v>
      </c>
      <c r="C2307" s="2">
        <f t="shared" si="277"/>
        <v>0</v>
      </c>
      <c r="D2307" s="2">
        <f t="shared" si="278"/>
        <v>61.522680000000001</v>
      </c>
      <c r="E2307" s="2">
        <f t="shared" si="280"/>
        <v>61.742080000000001</v>
      </c>
      <c r="F2307" s="2">
        <f t="shared" si="281"/>
        <v>60.967824999999991</v>
      </c>
      <c r="G2307" s="2">
        <f t="shared" si="283"/>
        <v>61.772277999999979</v>
      </c>
      <c r="H2307" s="2">
        <f t="shared" si="279"/>
        <v>67.792588499999979</v>
      </c>
      <c r="I2307" s="2">
        <f t="array" ref="I2307">SUMPRODUCT(B2291:B2310, (ROW(B2291:B2310)-ROW(B2291)+1)) / (20*21/2)</f>
        <v>60.993394285714288</v>
      </c>
      <c r="J2307" s="2">
        <f t="shared" si="282"/>
        <v>61.310356222024339</v>
      </c>
      <c r="K2307" s="2">
        <f t="shared" si="284"/>
        <v>61.769442947481409</v>
      </c>
    </row>
    <row r="2308" spans="1:11" ht="13.5" x14ac:dyDescent="0.25">
      <c r="A2308" s="3">
        <v>45362</v>
      </c>
      <c r="B2308" s="2">
        <v>61.499299999999998</v>
      </c>
      <c r="C2308" s="2">
        <f t="shared" ref="C2308:C2371" si="285">B2308-B2307</f>
        <v>0</v>
      </c>
      <c r="D2308" s="2">
        <f t="shared" si="278"/>
        <v>61.502899999999997</v>
      </c>
      <c r="E2308" s="2">
        <f t="shared" si="280"/>
        <v>61.5991</v>
      </c>
      <c r="F2308" s="2">
        <f t="shared" si="281"/>
        <v>61.075284999999994</v>
      </c>
      <c r="G2308" s="2">
        <f t="shared" si="283"/>
        <v>61.718143999999967</v>
      </c>
      <c r="H2308" s="2">
        <f t="shared" si="279"/>
        <v>67.707653999999977</v>
      </c>
      <c r="I2308" s="2">
        <f t="array" ref="I2308">SUMPRODUCT(B2292:B2311, (ROW(B2292:B2311)-ROW(B2292)+1)) / (20*21/2)</f>
        <v>60.73792142857144</v>
      </c>
      <c r="J2308" s="2">
        <f t="shared" si="282"/>
        <v>61.328350867545829</v>
      </c>
      <c r="K2308" s="2">
        <f t="shared" si="284"/>
        <v>61.758849106403709</v>
      </c>
    </row>
    <row r="2309" spans="1:11" ht="13.5" x14ac:dyDescent="0.25">
      <c r="A2309" s="3">
        <v>45363</v>
      </c>
      <c r="B2309" s="2">
        <v>57.812399999999997</v>
      </c>
      <c r="C2309" s="2">
        <f t="shared" si="285"/>
        <v>-3.6869000000000014</v>
      </c>
      <c r="D2309" s="2">
        <f t="shared" si="278"/>
        <v>60.763719999999999</v>
      </c>
      <c r="E2309" s="2">
        <f t="shared" si="280"/>
        <v>61.184550000000002</v>
      </c>
      <c r="F2309" s="2">
        <f t="shared" si="281"/>
        <v>61.043364999999994</v>
      </c>
      <c r="G2309" s="2">
        <f t="shared" si="283"/>
        <v>61.597465999999969</v>
      </c>
      <c r="H2309" s="2">
        <f t="shared" si="279"/>
        <v>67.604326999999984</v>
      </c>
      <c r="I2309" s="2">
        <f t="array" ref="I2309">SUMPRODUCT(B2293:B2312, (ROW(B2293:B2312)-ROW(B2293)+1)) / (20*21/2)</f>
        <v>60.571947619047613</v>
      </c>
      <c r="J2309" s="2">
        <f t="shared" si="282"/>
        <v>60.993498403970037</v>
      </c>
      <c r="K2309" s="2">
        <f t="shared" si="284"/>
        <v>61.604086396348663</v>
      </c>
    </row>
    <row r="2310" spans="1:11" ht="13.5" x14ac:dyDescent="0.25">
      <c r="A2310" s="3">
        <v>45364</v>
      </c>
      <c r="B2310" s="2">
        <v>58.450800000000001</v>
      </c>
      <c r="C2310" s="2">
        <f t="shared" si="285"/>
        <v>0.6384000000000043</v>
      </c>
      <c r="D2310" s="2">
        <f t="shared" ref="D2310:D2373" si="286">AVERAGE(B2306:B2310)</f>
        <v>60.15222</v>
      </c>
      <c r="E2310" s="2">
        <f t="shared" si="280"/>
        <v>60.842829999999992</v>
      </c>
      <c r="F2310" s="2">
        <f t="shared" si="281"/>
        <v>61.043365000000009</v>
      </c>
      <c r="G2310" s="2">
        <f t="shared" si="283"/>
        <v>61.462577999999979</v>
      </c>
      <c r="H2310" s="2">
        <f t="shared" si="279"/>
        <v>67.504191999999989</v>
      </c>
      <c r="I2310" s="2">
        <f t="array" ref="I2310">SUMPRODUCT(B2294:B2313, (ROW(B2294:B2313)-ROW(B2294)+1)) / (20*21/2)</f>
        <v>60.23811380952381</v>
      </c>
      <c r="J2310" s="2">
        <f t="shared" si="282"/>
        <v>60.751336651210984</v>
      </c>
      <c r="K2310" s="2">
        <f t="shared" si="284"/>
        <v>61.480428106295776</v>
      </c>
    </row>
    <row r="2311" spans="1:11" ht="13.5" x14ac:dyDescent="0.25">
      <c r="A2311" s="3">
        <v>45365</v>
      </c>
      <c r="B2311" s="2">
        <v>58.360900000000001</v>
      </c>
      <c r="C2311" s="2">
        <f t="shared" si="285"/>
        <v>-8.9900000000000091E-2</v>
      </c>
      <c r="D2311" s="2">
        <f t="shared" si="286"/>
        <v>59.524540000000002</v>
      </c>
      <c r="E2311" s="2">
        <f t="shared" si="280"/>
        <v>60.526299999999992</v>
      </c>
      <c r="F2311" s="2">
        <f t="shared" si="281"/>
        <v>61.092824999999991</v>
      </c>
      <c r="G2311" s="2">
        <f t="shared" si="283"/>
        <v>61.317079999999976</v>
      </c>
      <c r="H2311" s="2">
        <f t="shared" si="279"/>
        <v>67.395260499999992</v>
      </c>
      <c r="I2311" s="2">
        <f t="array" ref="I2311">SUMPRODUCT(B2295:B2314, (ROW(B2295:B2314)-ROW(B2295)+1)) / (20*21/2)</f>
        <v>60.078984285714277</v>
      </c>
      <c r="J2311" s="2">
        <f t="shared" si="282"/>
        <v>60.52367601776232</v>
      </c>
      <c r="K2311" s="2">
        <f t="shared" si="284"/>
        <v>61.358093670754762</v>
      </c>
    </row>
    <row r="2312" spans="1:11" ht="13.5" x14ac:dyDescent="0.25">
      <c r="A2312" s="3">
        <v>45366</v>
      </c>
      <c r="B2312" s="2">
        <v>59.350099999999998</v>
      </c>
      <c r="C2312" s="2">
        <f t="shared" si="285"/>
        <v>0.98919999999999675</v>
      </c>
      <c r="D2312" s="2">
        <f t="shared" si="286"/>
        <v>59.094700000000003</v>
      </c>
      <c r="E2312" s="2">
        <f t="shared" si="280"/>
        <v>60.308689999999999</v>
      </c>
      <c r="F2312" s="2">
        <f t="shared" si="281"/>
        <v>61.056854999999999</v>
      </c>
      <c r="G2312" s="2">
        <f t="shared" si="283"/>
        <v>61.192983999999981</v>
      </c>
      <c r="H2312" s="2">
        <f t="shared" si="279"/>
        <v>67.287121999999997</v>
      </c>
      <c r="I2312" s="2">
        <f t="array" ref="I2312">SUMPRODUCT(B2296:B2315, (ROW(B2296:B2315)-ROW(B2296)+1)) / (20*21/2)</f>
        <v>59.937419047619038</v>
      </c>
      <c r="J2312" s="2">
        <f t="shared" si="282"/>
        <v>60.411906873213525</v>
      </c>
      <c r="K2312" s="2">
        <f t="shared" si="284"/>
        <v>61.279348820921243</v>
      </c>
    </row>
    <row r="2313" spans="1:11" ht="13.5" x14ac:dyDescent="0.25">
      <c r="A2313" s="3">
        <v>45369</v>
      </c>
      <c r="B2313" s="2">
        <v>57.551600000000001</v>
      </c>
      <c r="C2313" s="2">
        <f t="shared" si="285"/>
        <v>-1.7984999999999971</v>
      </c>
      <c r="D2313" s="2">
        <f t="shared" si="286"/>
        <v>58.305160000000001</v>
      </c>
      <c r="E2313" s="2">
        <f t="shared" si="280"/>
        <v>59.904030000000013</v>
      </c>
      <c r="F2313" s="2">
        <f t="shared" si="281"/>
        <v>60.930959999999992</v>
      </c>
      <c r="G2313" s="2">
        <f t="shared" si="283"/>
        <v>61.049105999999995</v>
      </c>
      <c r="H2313" s="2">
        <f t="shared" si="279"/>
        <v>67.169990999999996</v>
      </c>
      <c r="I2313" s="2">
        <f t="array" ref="I2313">SUMPRODUCT(B2297:B2316, (ROW(B2297:B2316)-ROW(B2297)+1)) / (20*21/2)</f>
        <v>59.723052380952382</v>
      </c>
      <c r="J2313" s="2">
        <f t="shared" si="282"/>
        <v>60.139496694812237</v>
      </c>
      <c r="K2313" s="2">
        <f t="shared" si="284"/>
        <v>61.133162592649825</v>
      </c>
    </row>
    <row r="2314" spans="1:11" ht="13.5" x14ac:dyDescent="0.25">
      <c r="A2314" s="3">
        <v>45370</v>
      </c>
      <c r="B2314" s="2">
        <v>59.260100000000001</v>
      </c>
      <c r="C2314" s="2">
        <f t="shared" si="285"/>
        <v>1.7085000000000008</v>
      </c>
      <c r="D2314" s="2">
        <f t="shared" si="286"/>
        <v>58.594700000000003</v>
      </c>
      <c r="E2314" s="2">
        <f t="shared" si="280"/>
        <v>59.679209999999998</v>
      </c>
      <c r="F2314" s="2">
        <f t="shared" si="281"/>
        <v>60.836534999999991</v>
      </c>
      <c r="G2314" s="2">
        <f t="shared" si="283"/>
        <v>60.932203999999992</v>
      </c>
      <c r="H2314" s="2">
        <f t="shared" ref="H2314:H2377" si="287">AVERAGE(B2115:B2314)</f>
        <v>67.0614025</v>
      </c>
      <c r="I2314" s="2">
        <f t="array" ref="I2314">SUMPRODUCT(B2298:B2317, (ROW(B2298:B2317)-ROW(B2298)+1)) / (20*21/2)</f>
        <v>59.525814285714276</v>
      </c>
      <c r="J2314" s="2">
        <f t="shared" si="282"/>
        <v>60.055744628639644</v>
      </c>
      <c r="K2314" s="2">
        <f t="shared" si="284"/>
        <v>61.059709157643951</v>
      </c>
    </row>
    <row r="2315" spans="1:11" ht="13.5" x14ac:dyDescent="0.25">
      <c r="A2315" s="3">
        <v>45372</v>
      </c>
      <c r="B2315" s="2">
        <v>59.350099999999998</v>
      </c>
      <c r="C2315" s="2">
        <f t="shared" si="285"/>
        <v>8.9999999999996305E-2</v>
      </c>
      <c r="D2315" s="2">
        <f t="shared" si="286"/>
        <v>58.774559999999994</v>
      </c>
      <c r="E2315" s="2">
        <f t="shared" si="280"/>
        <v>59.463390000000004</v>
      </c>
      <c r="F2315" s="2">
        <f t="shared" si="281"/>
        <v>60.701649999999994</v>
      </c>
      <c r="G2315" s="2">
        <f t="shared" si="283"/>
        <v>60.817102000000006</v>
      </c>
      <c r="H2315" s="2">
        <f t="shared" si="287"/>
        <v>66.955340500000005</v>
      </c>
      <c r="I2315" s="2">
        <f t="array" ref="I2315">SUMPRODUCT(B2299:B2318, (ROW(B2299:B2318)-ROW(B2299)+1)) / (20*21/2)</f>
        <v>59.349901428571421</v>
      </c>
      <c r="J2315" s="2">
        <f t="shared" si="282"/>
        <v>59.98854037829301</v>
      </c>
      <c r="K2315" s="2">
        <f t="shared" si="284"/>
        <v>60.992665661265761</v>
      </c>
    </row>
    <row r="2316" spans="1:11" ht="13.5" x14ac:dyDescent="0.25">
      <c r="A2316" s="3">
        <v>45373</v>
      </c>
      <c r="B2316" s="2">
        <v>58.450800000000001</v>
      </c>
      <c r="C2316" s="2">
        <f t="shared" si="285"/>
        <v>-0.89929999999999666</v>
      </c>
      <c r="D2316" s="2">
        <f t="shared" si="286"/>
        <v>58.792539999999995</v>
      </c>
      <c r="E2316" s="2">
        <f t="shared" ref="E2316:E2379" si="288">AVERAGE(B2307:B2316)</f>
        <v>59.158540000000002</v>
      </c>
      <c r="F2316" s="2">
        <f t="shared" si="281"/>
        <v>60.521799999999985</v>
      </c>
      <c r="G2316" s="2">
        <f t="shared" si="283"/>
        <v>60.716386</v>
      </c>
      <c r="H2316" s="2">
        <f t="shared" si="287"/>
        <v>66.836476500000003</v>
      </c>
      <c r="I2316" s="2">
        <f t="array" ref="I2316">SUMPRODUCT(B2300:B2319, (ROW(B2300:B2319)-ROW(B2300)+1)) / (20*21/2)</f>
        <v>59.109675714285707</v>
      </c>
      <c r="J2316" s="2">
        <f t="shared" si="282"/>
        <v>59.842088913693672</v>
      </c>
      <c r="K2316" s="2">
        <f t="shared" si="284"/>
        <v>60.892984654941614</v>
      </c>
    </row>
    <row r="2317" spans="1:11" ht="13.5" x14ac:dyDescent="0.25">
      <c r="A2317" s="3">
        <v>45376</v>
      </c>
      <c r="B2317" s="2">
        <v>58.450800000000001</v>
      </c>
      <c r="C2317" s="2">
        <f t="shared" si="285"/>
        <v>0</v>
      </c>
      <c r="D2317" s="2">
        <f t="shared" si="286"/>
        <v>58.612679999999997</v>
      </c>
      <c r="E2317" s="2">
        <f t="shared" si="288"/>
        <v>58.853689999999993</v>
      </c>
      <c r="F2317" s="2">
        <f t="shared" si="281"/>
        <v>60.297884999999994</v>
      </c>
      <c r="G2317" s="2">
        <f t="shared" si="283"/>
        <v>60.575204000000006</v>
      </c>
      <c r="H2317" s="2">
        <f t="shared" si="287"/>
        <v>66.715577499999995</v>
      </c>
      <c r="I2317" s="2">
        <f t="array" ref="I2317">SUMPRODUCT(B2301:B2320, (ROW(B2301:B2320)-ROW(B2301)+1)) / (20*21/2)</f>
        <v>58.976070476190486</v>
      </c>
      <c r="J2317" s="2">
        <f t="shared" si="282"/>
        <v>59.709585207627605</v>
      </c>
      <c r="K2317" s="2">
        <f t="shared" si="284"/>
        <v>60.797212707689006</v>
      </c>
    </row>
    <row r="2318" spans="1:11" ht="13.5" x14ac:dyDescent="0.25">
      <c r="A2318" s="3">
        <v>45377</v>
      </c>
      <c r="B2318" s="2">
        <v>58.450800000000001</v>
      </c>
      <c r="C2318" s="2">
        <f t="shared" si="285"/>
        <v>0</v>
      </c>
      <c r="D2318" s="2">
        <f t="shared" si="286"/>
        <v>58.792520000000003</v>
      </c>
      <c r="E2318" s="2">
        <f t="shared" si="288"/>
        <v>58.548839999999998</v>
      </c>
      <c r="F2318" s="2">
        <f t="shared" si="281"/>
        <v>60.07397000000001</v>
      </c>
      <c r="G2318" s="2">
        <f t="shared" si="283"/>
        <v>60.45830200000001</v>
      </c>
      <c r="H2318" s="2">
        <f t="shared" si="287"/>
        <v>66.590526000000011</v>
      </c>
      <c r="I2318" s="2">
        <f t="array" ref="I2318">SUMPRODUCT(B2302:B2321, (ROW(B2302:B2321)-ROW(B2302)+1)) / (20*21/2)</f>
        <v>58.858737619047609</v>
      </c>
      <c r="J2318" s="2">
        <f t="shared" si="282"/>
        <v>59.589700902139263</v>
      </c>
      <c r="K2318" s="2">
        <f t="shared" si="284"/>
        <v>60.705196523073752</v>
      </c>
    </row>
    <row r="2319" spans="1:11" ht="13.5" x14ac:dyDescent="0.25">
      <c r="A2319" s="3">
        <v>45378</v>
      </c>
      <c r="B2319" s="2">
        <v>57.551600000000001</v>
      </c>
      <c r="C2319" s="2">
        <f t="shared" si="285"/>
        <v>-0.89920000000000044</v>
      </c>
      <c r="D2319" s="2">
        <f t="shared" si="286"/>
        <v>58.45082</v>
      </c>
      <c r="E2319" s="2">
        <f t="shared" si="288"/>
        <v>58.522760000000005</v>
      </c>
      <c r="F2319" s="2">
        <f t="shared" si="281"/>
        <v>59.853655000000003</v>
      </c>
      <c r="G2319" s="2">
        <f t="shared" si="283"/>
        <v>60.323596000000009</v>
      </c>
      <c r="H2319" s="2">
        <f t="shared" si="287"/>
        <v>66.465131000000014</v>
      </c>
      <c r="I2319" s="2">
        <f t="array" ref="I2319">SUMPRODUCT(B2303:B2322, (ROW(B2303:B2322)-ROW(B2303)+1)) / (20*21/2)</f>
        <v>58.75604952380953</v>
      </c>
      <c r="J2319" s="2">
        <f t="shared" si="282"/>
        <v>59.395596054316478</v>
      </c>
      <c r="K2319" s="2">
        <f t="shared" si="284"/>
        <v>60.581526071188506</v>
      </c>
    </row>
    <row r="2320" spans="1:11" ht="13.5" x14ac:dyDescent="0.25">
      <c r="A2320" s="3">
        <v>45379</v>
      </c>
      <c r="B2320" s="2">
        <v>58.450800000000001</v>
      </c>
      <c r="C2320" s="2">
        <f t="shared" si="285"/>
        <v>0.89920000000000044</v>
      </c>
      <c r="D2320" s="2">
        <f t="shared" si="286"/>
        <v>58.270960000000002</v>
      </c>
      <c r="E2320" s="2">
        <f t="shared" si="288"/>
        <v>58.522759999999991</v>
      </c>
      <c r="F2320" s="2">
        <f t="shared" si="281"/>
        <v>59.682794999999999</v>
      </c>
      <c r="G2320" s="2">
        <f t="shared" si="283"/>
        <v>60.203996000000004</v>
      </c>
      <c r="H2320" s="2">
        <f t="shared" si="287"/>
        <v>66.352496000000031</v>
      </c>
      <c r="I2320" s="2">
        <f t="array" ref="I2320">SUMPRODUCT(B2304:B2323, (ROW(B2304:B2323)-ROW(B2304)+1)) / (20*21/2)</f>
        <v>58.556672857142871</v>
      </c>
      <c r="J2320" s="2">
        <f t="shared" si="282"/>
        <v>59.305615477714909</v>
      </c>
      <c r="K2320" s="2">
        <f t="shared" si="284"/>
        <v>60.497968186043863</v>
      </c>
    </row>
    <row r="2321" spans="1:11" ht="13.5" x14ac:dyDescent="0.25">
      <c r="A2321" s="3">
        <v>45380</v>
      </c>
      <c r="B2321" s="2">
        <v>58.450800000000001</v>
      </c>
      <c r="C2321" s="2">
        <f t="shared" si="285"/>
        <v>0</v>
      </c>
      <c r="D2321" s="2">
        <f t="shared" si="286"/>
        <v>58.270960000000002</v>
      </c>
      <c r="E2321" s="2">
        <f t="shared" si="288"/>
        <v>58.531750000000002</v>
      </c>
      <c r="F2321" s="2">
        <f t="shared" si="281"/>
        <v>59.52902499999999</v>
      </c>
      <c r="G2321" s="2">
        <f t="shared" si="283"/>
        <v>60.078462000000009</v>
      </c>
      <c r="H2321" s="2">
        <f t="shared" si="287"/>
        <v>66.236165000000028</v>
      </c>
      <c r="I2321" s="2">
        <f t="array" ref="I2321">SUMPRODUCT(B2305:B2324, (ROW(B2305:B2324)-ROW(B2305)+1)) / (20*21/2)</f>
        <v>58.275079047619052</v>
      </c>
      <c r="J2321" s="2">
        <f t="shared" si="282"/>
        <v>59.224204479837297</v>
      </c>
      <c r="K2321" s="2">
        <f t="shared" si="284"/>
        <v>60.417687080708816</v>
      </c>
    </row>
    <row r="2322" spans="1:11" ht="13.5" x14ac:dyDescent="0.25">
      <c r="A2322" s="3">
        <v>45383</v>
      </c>
      <c r="B2322" s="2">
        <v>58.450800000000001</v>
      </c>
      <c r="C2322" s="2">
        <f t="shared" si="285"/>
        <v>0</v>
      </c>
      <c r="D2322" s="2">
        <f t="shared" si="286"/>
        <v>58.270960000000002</v>
      </c>
      <c r="E2322" s="2">
        <f t="shared" si="288"/>
        <v>58.441819999999993</v>
      </c>
      <c r="F2322" s="2">
        <f t="shared" si="281"/>
        <v>59.375255000000003</v>
      </c>
      <c r="G2322" s="2">
        <f t="shared" si="283"/>
        <v>59.969652000000004</v>
      </c>
      <c r="H2322" s="2">
        <f t="shared" si="287"/>
        <v>66.125606500000018</v>
      </c>
      <c r="I2322" s="2">
        <f t="array" ref="I2322">SUMPRODUCT(B2306:B2325, (ROW(B2306:B2325)-ROW(B2306)+1)) / (20*21/2)</f>
        <v>58.228578571428585</v>
      </c>
      <c r="J2322" s="2">
        <f t="shared" si="282"/>
        <v>59.150546910328984</v>
      </c>
      <c r="K2322" s="2">
        <f t="shared" si="284"/>
        <v>60.340554254014357</v>
      </c>
    </row>
    <row r="2323" spans="1:11" ht="13.5" x14ac:dyDescent="0.25">
      <c r="A2323" s="3">
        <v>45384</v>
      </c>
      <c r="B2323" s="2">
        <v>57.281799999999997</v>
      </c>
      <c r="C2323" s="2">
        <f t="shared" si="285"/>
        <v>-1.169000000000004</v>
      </c>
      <c r="D2323" s="2">
        <f t="shared" si="286"/>
        <v>58.037159999999993</v>
      </c>
      <c r="E2323" s="2">
        <f t="shared" si="288"/>
        <v>58.414840000000005</v>
      </c>
      <c r="F2323" s="2">
        <f t="shared" si="281"/>
        <v>59.159434999999995</v>
      </c>
      <c r="G2323" s="2">
        <f t="shared" si="283"/>
        <v>59.874332000000003</v>
      </c>
      <c r="H2323" s="2">
        <f t="shared" si="287"/>
        <v>66.009660000000025</v>
      </c>
      <c r="I2323" s="2">
        <f t="array" ref="I2323">SUMPRODUCT(B2307:B2326, (ROW(B2307:B2326)-ROW(B2307)+1)) / (20*21/2)</f>
        <v>58.19256571428572</v>
      </c>
      <c r="J2323" s="2">
        <f t="shared" si="282"/>
        <v>58.972571014107174</v>
      </c>
      <c r="K2323" s="2">
        <f t="shared" si="284"/>
        <v>60.220603106798109</v>
      </c>
    </row>
    <row r="2324" spans="1:11" ht="13.5" x14ac:dyDescent="0.25">
      <c r="A2324" s="3">
        <v>45385</v>
      </c>
      <c r="B2324" s="2">
        <v>56.2027</v>
      </c>
      <c r="C2324" s="2">
        <f t="shared" si="285"/>
        <v>-1.0790999999999968</v>
      </c>
      <c r="D2324" s="2">
        <f t="shared" si="286"/>
        <v>57.767380000000003</v>
      </c>
      <c r="E2324" s="2">
        <f t="shared" si="288"/>
        <v>58.109100000000012</v>
      </c>
      <c r="F2324" s="2">
        <f t="shared" ref="F2324:F2387" si="289">AVERAGE(B2305:B2324)</f>
        <v>58.894154999999991</v>
      </c>
      <c r="G2324" s="2">
        <f t="shared" si="283"/>
        <v>59.814982000000001</v>
      </c>
      <c r="H2324" s="2">
        <f t="shared" si="287"/>
        <v>65.892844000000025</v>
      </c>
      <c r="I2324" s="2">
        <f t="array" ref="I2324">SUMPRODUCT(B2308:B2327, (ROW(B2308:B2327)-ROW(B2308)+1)) / (20*21/2)</f>
        <v>58.180059523809518</v>
      </c>
      <c r="J2324" s="2">
        <f t="shared" si="282"/>
        <v>58.708773774668394</v>
      </c>
      <c r="K2324" s="2">
        <f t="shared" si="284"/>
        <v>60.063038279080537</v>
      </c>
    </row>
    <row r="2325" spans="1:11" ht="13.5" x14ac:dyDescent="0.25">
      <c r="A2325" s="3">
        <v>45386</v>
      </c>
      <c r="B2325" s="2">
        <v>58.405900000000003</v>
      </c>
      <c r="C2325" s="2">
        <f t="shared" si="285"/>
        <v>2.2032000000000025</v>
      </c>
      <c r="D2325" s="2">
        <f t="shared" si="286"/>
        <v>57.758400000000009</v>
      </c>
      <c r="E2325" s="2">
        <f t="shared" si="288"/>
        <v>58.014679999999998</v>
      </c>
      <c r="F2325" s="2">
        <f t="shared" si="289"/>
        <v>58.739034999999987</v>
      </c>
      <c r="G2325" s="2">
        <f t="shared" si="283"/>
        <v>59.778114000000002</v>
      </c>
      <c r="H2325" s="2">
        <f t="shared" si="287"/>
        <v>65.784137500000014</v>
      </c>
      <c r="I2325" s="2">
        <f t="array" ref="I2325">SUMPRODUCT(B2309:B2328, (ROW(B2309:B2328)-ROW(B2309)+1)) / (20*21/2)</f>
        <v>58.413308095238087</v>
      </c>
      <c r="J2325" s="2">
        <f t="shared" ref="J2325:J2388" si="290">$J$4*B2325+J2324*(1-$J$4)</f>
        <v>58.679928653271404</v>
      </c>
      <c r="K2325" s="2">
        <f t="shared" si="284"/>
        <v>59.998052464214638</v>
      </c>
    </row>
    <row r="2326" spans="1:11" ht="13.5" x14ac:dyDescent="0.25">
      <c r="A2326" s="3">
        <v>45387</v>
      </c>
      <c r="B2326" s="2">
        <v>58.360900000000001</v>
      </c>
      <c r="C2326" s="2">
        <f t="shared" si="285"/>
        <v>-4.5000000000001705E-2</v>
      </c>
      <c r="D2326" s="2">
        <f t="shared" si="286"/>
        <v>57.740419999999993</v>
      </c>
      <c r="E2326" s="2">
        <f t="shared" si="288"/>
        <v>58.005690000000001</v>
      </c>
      <c r="F2326" s="2">
        <f t="shared" si="289"/>
        <v>58.582114999999988</v>
      </c>
      <c r="G2326" s="2">
        <f t="shared" si="283"/>
        <v>59.749518000000009</v>
      </c>
      <c r="H2326" s="2">
        <f t="shared" si="287"/>
        <v>65.673129500000016</v>
      </c>
      <c r="I2326" s="2">
        <f t="array" ref="I2326">SUMPRODUCT(B2310:B2329, (ROW(B2310:B2329)-ROW(B2310)+1)) / (20*21/2)</f>
        <v>58.632378095238096</v>
      </c>
      <c r="J2326" s="2">
        <f t="shared" si="290"/>
        <v>58.649544972007462</v>
      </c>
      <c r="K2326" s="2">
        <f t="shared" si="284"/>
        <v>59.933850406794456</v>
      </c>
    </row>
    <row r="2327" spans="1:11" ht="13.5" x14ac:dyDescent="0.25">
      <c r="A2327" s="3">
        <v>45390</v>
      </c>
      <c r="B2327" s="2">
        <v>58.450800000000001</v>
      </c>
      <c r="C2327" s="2">
        <f t="shared" si="285"/>
        <v>8.9900000000000091E-2</v>
      </c>
      <c r="D2327" s="2">
        <f t="shared" si="286"/>
        <v>57.740420000000007</v>
      </c>
      <c r="E2327" s="2">
        <f t="shared" si="288"/>
        <v>58.005689999999994</v>
      </c>
      <c r="F2327" s="2">
        <f t="shared" si="289"/>
        <v>58.429689999999994</v>
      </c>
      <c r="G2327" s="2">
        <f t="shared" si="283"/>
        <v>59.722540000000009</v>
      </c>
      <c r="H2327" s="2">
        <f t="shared" si="287"/>
        <v>65.557587500000011</v>
      </c>
      <c r="I2327" s="2">
        <f t="array" ref="I2327">SUMPRODUCT(B2311:B2330, (ROW(B2311:B2330)-ROW(B2311)+1)) / (20*21/2)</f>
        <v>58.794883809523803</v>
      </c>
      <c r="J2327" s="2">
        <f t="shared" si="290"/>
        <v>58.630616879435323</v>
      </c>
      <c r="K2327" s="2">
        <f t="shared" si="284"/>
        <v>59.875691567312323</v>
      </c>
    </row>
    <row r="2328" spans="1:11" ht="13.5" x14ac:dyDescent="0.25">
      <c r="A2328" s="3">
        <v>45394</v>
      </c>
      <c r="B2328" s="2">
        <v>60.878799999999998</v>
      </c>
      <c r="C2328" s="2">
        <f t="shared" si="285"/>
        <v>2.4279999999999973</v>
      </c>
      <c r="D2328" s="2">
        <f t="shared" si="286"/>
        <v>58.459820000000001</v>
      </c>
      <c r="E2328" s="2">
        <f t="shared" si="288"/>
        <v>58.24848999999999</v>
      </c>
      <c r="F2328" s="2">
        <f t="shared" si="289"/>
        <v>58.398664999999994</v>
      </c>
      <c r="G2328" s="2">
        <f t="shared" si="283"/>
        <v>59.744122000000004</v>
      </c>
      <c r="H2328" s="2">
        <f t="shared" si="287"/>
        <v>65.463321500000006</v>
      </c>
      <c r="I2328" s="2">
        <f t="array" ref="I2328">SUMPRODUCT(B2312:B2331, (ROW(B2312:B2331)-ROW(B2312)+1)) / (20*21/2)</f>
        <v>58.94625380952381</v>
      </c>
      <c r="J2328" s="2">
        <f t="shared" si="290"/>
        <v>58.844729557584344</v>
      </c>
      <c r="K2328" s="2">
        <f t="shared" si="284"/>
        <v>59.91502915290792</v>
      </c>
    </row>
    <row r="2329" spans="1:11" ht="13.5" x14ac:dyDescent="0.25">
      <c r="A2329" s="3">
        <v>45397</v>
      </c>
      <c r="B2329" s="2">
        <v>60.698900000000002</v>
      </c>
      <c r="C2329" s="2">
        <f t="shared" si="285"/>
        <v>-0.1798999999999964</v>
      </c>
      <c r="D2329" s="2">
        <f t="shared" si="286"/>
        <v>59.359059999999999</v>
      </c>
      <c r="E2329" s="2">
        <f t="shared" si="288"/>
        <v>58.563220000000001</v>
      </c>
      <c r="F2329" s="2">
        <f t="shared" si="289"/>
        <v>58.542989999999996</v>
      </c>
      <c r="G2329" s="2">
        <f t="shared" si="283"/>
        <v>59.762106000000003</v>
      </c>
      <c r="H2329" s="2">
        <f t="shared" si="287"/>
        <v>65.360100000000017</v>
      </c>
      <c r="I2329" s="2">
        <f t="array" ref="I2329">SUMPRODUCT(B2313:B2332, (ROW(B2313:B2332)-ROW(B2313)+1)) / (20*21/2)</f>
        <v>59.082769523809525</v>
      </c>
      <c r="J2329" s="2">
        <f t="shared" si="290"/>
        <v>59.021317218766789</v>
      </c>
      <c r="K2329" s="2">
        <f t="shared" si="284"/>
        <v>59.945769186127215</v>
      </c>
    </row>
    <row r="2330" spans="1:11" ht="13.5" x14ac:dyDescent="0.25">
      <c r="A2330" s="3">
        <v>45398</v>
      </c>
      <c r="B2330" s="2">
        <v>60.249299999999998</v>
      </c>
      <c r="C2330" s="2">
        <f t="shared" si="285"/>
        <v>-0.44960000000000377</v>
      </c>
      <c r="D2330" s="2">
        <f t="shared" si="286"/>
        <v>59.727739999999997</v>
      </c>
      <c r="E2330" s="2">
        <f t="shared" si="288"/>
        <v>58.743070000000003</v>
      </c>
      <c r="F2330" s="2">
        <f t="shared" si="289"/>
        <v>58.63291499999999</v>
      </c>
      <c r="G2330" s="2">
        <f t="shared" si="283"/>
        <v>59.754912000000004</v>
      </c>
      <c r="H2330" s="2">
        <f t="shared" si="287"/>
        <v>65.252346500000002</v>
      </c>
      <c r="I2330" s="2">
        <f t="array" ref="I2330">SUMPRODUCT(B2314:B2333, (ROW(B2314:B2333)-ROW(B2314)+1)) / (20*21/2)</f>
        <v>59.266812380952373</v>
      </c>
      <c r="J2330" s="2">
        <f t="shared" si="290"/>
        <v>59.138267959836618</v>
      </c>
      <c r="K2330" s="2">
        <f t="shared" si="284"/>
        <v>59.957672355298698</v>
      </c>
    </row>
    <row r="2331" spans="1:11" ht="13.5" x14ac:dyDescent="0.25">
      <c r="A2331" s="3">
        <v>45399</v>
      </c>
      <c r="B2331" s="2">
        <v>60.222299999999997</v>
      </c>
      <c r="C2331" s="2">
        <f t="shared" si="285"/>
        <v>-2.7000000000001023E-2</v>
      </c>
      <c r="D2331" s="2">
        <f t="shared" si="286"/>
        <v>60.100020000000008</v>
      </c>
      <c r="E2331" s="2">
        <f t="shared" si="288"/>
        <v>58.920219999999993</v>
      </c>
      <c r="F2331" s="2">
        <f t="shared" si="289"/>
        <v>58.725984999999994</v>
      </c>
      <c r="G2331" s="2">
        <f t="shared" si="283"/>
        <v>59.747177999999991</v>
      </c>
      <c r="H2331" s="2">
        <f t="shared" si="287"/>
        <v>65.145662000000016</v>
      </c>
      <c r="I2331" s="2">
        <f t="array" ref="I2331">SUMPRODUCT(B2315:B2334, (ROW(B2315:B2334)-ROW(B2315)+1)) / (20*21/2)</f>
        <v>59.423029999999997</v>
      </c>
      <c r="J2331" s="2">
        <f t="shared" si="290"/>
        <v>59.241509106518848</v>
      </c>
      <c r="K2331" s="2">
        <f t="shared" si="284"/>
        <v>59.968049909992864</v>
      </c>
    </row>
    <row r="2332" spans="1:11" ht="13.5" x14ac:dyDescent="0.25">
      <c r="A2332" s="3">
        <v>45400</v>
      </c>
      <c r="B2332" s="2">
        <v>60.159399999999998</v>
      </c>
      <c r="C2332" s="2">
        <f t="shared" si="285"/>
        <v>-6.2899999999999068E-2</v>
      </c>
      <c r="D2332" s="2">
        <f t="shared" si="286"/>
        <v>60.441739999999996</v>
      </c>
      <c r="E2332" s="2">
        <f t="shared" si="288"/>
        <v>59.091079999999998</v>
      </c>
      <c r="F2332" s="2">
        <f t="shared" si="289"/>
        <v>58.766449999999985</v>
      </c>
      <c r="G2332" s="2">
        <f t="shared" si="283"/>
        <v>59.747177999999991</v>
      </c>
      <c r="H2332" s="2">
        <f t="shared" si="287"/>
        <v>65.039494000000019</v>
      </c>
      <c r="I2332" s="2">
        <f t="array" ref="I2332">SUMPRODUCT(B2316:B2335, (ROW(B2316:B2335)-ROW(B2316)+1)) / (20*21/2)</f>
        <v>59.573038095238097</v>
      </c>
      <c r="J2332" s="2">
        <f t="shared" si="290"/>
        <v>59.328927286850387</v>
      </c>
      <c r="K2332" s="2">
        <f t="shared" si="284"/>
        <v>59.975553835091183</v>
      </c>
    </row>
    <row r="2333" spans="1:11" ht="13.5" x14ac:dyDescent="0.25">
      <c r="A2333" s="3">
        <v>45401</v>
      </c>
      <c r="B2333" s="2">
        <v>60.698900000000002</v>
      </c>
      <c r="C2333" s="2">
        <f t="shared" si="285"/>
        <v>0.53950000000000387</v>
      </c>
      <c r="D2333" s="2">
        <f t="shared" si="286"/>
        <v>60.405760000000001</v>
      </c>
      <c r="E2333" s="2">
        <f t="shared" si="288"/>
        <v>59.432789999999997</v>
      </c>
      <c r="F2333" s="2">
        <f t="shared" si="289"/>
        <v>58.923815000000005</v>
      </c>
      <c r="G2333" s="2">
        <f t="shared" si="283"/>
        <v>59.75616999999999</v>
      </c>
      <c r="H2333" s="2">
        <f t="shared" si="287"/>
        <v>64.927987500000015</v>
      </c>
      <c r="I2333" s="2">
        <f t="array" ref="I2333">SUMPRODUCT(B2317:B2336, (ROW(B2317:B2336)-ROW(B2317)+1)) / (20*21/2)</f>
        <v>59.721541428571427</v>
      </c>
      <c r="J2333" s="2">
        <f t="shared" si="290"/>
        <v>59.459400878578926</v>
      </c>
      <c r="K2333" s="2">
        <f t="shared" si="284"/>
        <v>60.003920351362119</v>
      </c>
    </row>
    <row r="2334" spans="1:11" ht="13.5" x14ac:dyDescent="0.25">
      <c r="A2334" s="3">
        <v>45404</v>
      </c>
      <c r="B2334" s="2">
        <v>60.564100000000003</v>
      </c>
      <c r="C2334" s="2">
        <f t="shared" si="285"/>
        <v>-0.13479999999999848</v>
      </c>
      <c r="D2334" s="2">
        <f t="shared" si="286"/>
        <v>60.378799999999998</v>
      </c>
      <c r="E2334" s="2">
        <f t="shared" si="288"/>
        <v>59.868930000000013</v>
      </c>
      <c r="F2334" s="2">
        <f t="shared" si="289"/>
        <v>58.989015000000009</v>
      </c>
      <c r="G2334" s="2">
        <f t="shared" si="283"/>
        <v>59.753473999999997</v>
      </c>
      <c r="H2334" s="2">
        <f t="shared" si="287"/>
        <v>64.823900500000008</v>
      </c>
      <c r="I2334" s="2">
        <f t="array" ref="I2334">SUMPRODUCT(B2318:B2337, (ROW(B2318:B2337)-ROW(B2318)+1)) / (20*21/2)</f>
        <v>59.799815238095228</v>
      </c>
      <c r="J2334" s="2">
        <f t="shared" si="290"/>
        <v>59.564610318714266</v>
      </c>
      <c r="K2334" s="2">
        <f t="shared" si="284"/>
        <v>60.025888180720472</v>
      </c>
    </row>
    <row r="2335" spans="1:11" ht="13.5" x14ac:dyDescent="0.25">
      <c r="A2335" s="3">
        <v>45405</v>
      </c>
      <c r="B2335" s="2">
        <v>60.564100000000003</v>
      </c>
      <c r="C2335" s="2">
        <f t="shared" si="285"/>
        <v>0</v>
      </c>
      <c r="D2335" s="2">
        <f t="shared" si="286"/>
        <v>60.441760000000002</v>
      </c>
      <c r="E2335" s="2">
        <f t="shared" si="288"/>
        <v>60.084750000000007</v>
      </c>
      <c r="F2335" s="2">
        <f t="shared" si="289"/>
        <v>59.049715000000006</v>
      </c>
      <c r="G2335" s="2">
        <f t="shared" si="283"/>
        <v>59.777753999999995</v>
      </c>
      <c r="H2335" s="2">
        <f t="shared" si="287"/>
        <v>64.719813500000015</v>
      </c>
      <c r="I2335" s="2">
        <f t="array" ref="I2335">SUMPRODUCT(B2319:B2338, (ROW(B2319:B2338)-ROW(B2319)+1)) / (20*21/2)</f>
        <v>59.892228571428575</v>
      </c>
      <c r="J2335" s="2">
        <f t="shared" si="290"/>
        <v>59.65979981217005</v>
      </c>
      <c r="K2335" s="2">
        <f t="shared" si="284"/>
        <v>60.046994526574572</v>
      </c>
    </row>
    <row r="2336" spans="1:11" ht="13.5" x14ac:dyDescent="0.25">
      <c r="A2336" s="3">
        <v>45406</v>
      </c>
      <c r="B2336" s="2">
        <v>60.609000000000002</v>
      </c>
      <c r="C2336" s="2">
        <f t="shared" si="285"/>
        <v>4.4899999999998386E-2</v>
      </c>
      <c r="D2336" s="2">
        <f t="shared" si="286"/>
        <v>60.519100000000002</v>
      </c>
      <c r="E2336" s="2">
        <f t="shared" si="288"/>
        <v>60.309560000000012</v>
      </c>
      <c r="F2336" s="2">
        <f t="shared" si="289"/>
        <v>59.157624999999996</v>
      </c>
      <c r="G2336" s="2">
        <f t="shared" si="283"/>
        <v>59.820917999999992</v>
      </c>
      <c r="H2336" s="2">
        <f t="shared" si="287"/>
        <v>64.618199000000018</v>
      </c>
      <c r="I2336" s="2">
        <f t="array" ref="I2336">SUMPRODUCT(B2320:B2339, (ROW(B2320:B2339)-ROW(B2320)+1)) / (20*21/2)</f>
        <v>59.976291428571422</v>
      </c>
      <c r="J2336" s="2">
        <f t="shared" si="290"/>
        <v>59.750199830058619</v>
      </c>
      <c r="K2336" s="2">
        <f t="shared" si="284"/>
        <v>60.069033956904981</v>
      </c>
    </row>
    <row r="2337" spans="1:11" ht="13.5" x14ac:dyDescent="0.25">
      <c r="A2337" s="3">
        <v>45407</v>
      </c>
      <c r="B2337" s="2">
        <v>59.979500000000002</v>
      </c>
      <c r="C2337" s="2">
        <f t="shared" si="285"/>
        <v>-0.62950000000000017</v>
      </c>
      <c r="D2337" s="2">
        <f t="shared" si="286"/>
        <v>60.483120000000007</v>
      </c>
      <c r="E2337" s="2">
        <f t="shared" si="288"/>
        <v>60.462429999999998</v>
      </c>
      <c r="F2337" s="2">
        <f t="shared" si="289"/>
        <v>59.234059999999985</v>
      </c>
      <c r="G2337" s="2">
        <f t="shared" si="283"/>
        <v>59.851492</v>
      </c>
      <c r="H2337" s="2">
        <f t="shared" si="287"/>
        <v>64.51343700000001</v>
      </c>
      <c r="I2337" s="2">
        <f t="array" ref="I2337">SUMPRODUCT(B2321:B2340, (ROW(B2321:B2340)-ROW(B2321)+1)) / (20*21/2)</f>
        <v>59.992045714285716</v>
      </c>
      <c r="J2337" s="2">
        <f t="shared" si="290"/>
        <v>59.772037941481607</v>
      </c>
      <c r="K2337" s="2">
        <f t="shared" si="284"/>
        <v>60.065522821340082</v>
      </c>
    </row>
    <row r="2338" spans="1:11" ht="13.5" x14ac:dyDescent="0.25">
      <c r="A2338" s="3">
        <v>45408</v>
      </c>
      <c r="B2338" s="2">
        <v>60.2044</v>
      </c>
      <c r="C2338" s="2">
        <f t="shared" si="285"/>
        <v>0.2248999999999981</v>
      </c>
      <c r="D2338" s="2">
        <f t="shared" si="286"/>
        <v>60.384220000000006</v>
      </c>
      <c r="E2338" s="2">
        <f t="shared" si="288"/>
        <v>60.394989999999993</v>
      </c>
      <c r="F2338" s="2">
        <f t="shared" si="289"/>
        <v>59.321739999999998</v>
      </c>
      <c r="G2338" s="2">
        <f t="shared" si="283"/>
        <v>59.868577999999999</v>
      </c>
      <c r="H2338" s="2">
        <f t="shared" si="287"/>
        <v>64.41879200000001</v>
      </c>
      <c r="I2338" s="2">
        <f t="array" ref="I2338">SUMPRODUCT(B2322:B2341, (ROW(B2322:B2341)-ROW(B2322)+1)) / (20*21/2)</f>
        <v>60.031357142857146</v>
      </c>
      <c r="J2338" s="2">
        <f t="shared" si="290"/>
        <v>59.813215280388121</v>
      </c>
      <c r="K2338" s="2">
        <f t="shared" si="284"/>
        <v>60.070968985209099</v>
      </c>
    </row>
    <row r="2339" spans="1:11" ht="13.5" x14ac:dyDescent="0.25">
      <c r="A2339" s="3">
        <v>45411</v>
      </c>
      <c r="B2339" s="2">
        <v>60.2044</v>
      </c>
      <c r="C2339" s="2">
        <f t="shared" si="285"/>
        <v>0</v>
      </c>
      <c r="D2339" s="2">
        <f t="shared" si="286"/>
        <v>60.312280000000001</v>
      </c>
      <c r="E2339" s="2">
        <f t="shared" si="288"/>
        <v>60.345539999999993</v>
      </c>
      <c r="F2339" s="2">
        <f t="shared" si="289"/>
        <v>59.454380000000015</v>
      </c>
      <c r="G2339" s="2">
        <f t="shared" si="283"/>
        <v>59.903649999999999</v>
      </c>
      <c r="H2339" s="2">
        <f t="shared" si="287"/>
        <v>64.31519950000002</v>
      </c>
      <c r="I2339" s="2">
        <f t="array" ref="I2339">SUMPRODUCT(B2323:B2342, (ROW(B2323:B2342)-ROW(B2323)+1)) / (20*21/2)</f>
        <v>60.052512380952386</v>
      </c>
      <c r="J2339" s="2">
        <f t="shared" si="290"/>
        <v>59.850470967970203</v>
      </c>
      <c r="K2339" s="2">
        <f t="shared" si="284"/>
        <v>60.076201574024431</v>
      </c>
    </row>
    <row r="2340" spans="1:11" ht="13.5" x14ac:dyDescent="0.25">
      <c r="A2340" s="3">
        <v>45412</v>
      </c>
      <c r="B2340" s="2">
        <v>59.619799999999998</v>
      </c>
      <c r="C2340" s="2">
        <f t="shared" si="285"/>
        <v>-0.58460000000000178</v>
      </c>
      <c r="D2340" s="2">
        <f t="shared" si="286"/>
        <v>60.123419999999996</v>
      </c>
      <c r="E2340" s="2">
        <f t="shared" si="288"/>
        <v>60.282590000000006</v>
      </c>
      <c r="F2340" s="2">
        <f t="shared" si="289"/>
        <v>59.512830000000008</v>
      </c>
      <c r="G2340" s="2">
        <f t="shared" si="283"/>
        <v>59.927030000000002</v>
      </c>
      <c r="H2340" s="2">
        <f t="shared" si="287"/>
        <v>64.219834500000019</v>
      </c>
      <c r="I2340" s="2">
        <f t="array" ref="I2340">SUMPRODUCT(B2324:B2343, (ROW(B2324:B2343)-ROW(B2324)+1)) / (20*21/2)</f>
        <v>60.079191904761906</v>
      </c>
      <c r="J2340" s="2">
        <f t="shared" si="290"/>
        <v>59.828502304353997</v>
      </c>
      <c r="K2340" s="2">
        <f t="shared" si="284"/>
        <v>60.058303473082297</v>
      </c>
    </row>
    <row r="2341" spans="1:11" ht="13.5" x14ac:dyDescent="0.25">
      <c r="A2341" s="3">
        <v>45414</v>
      </c>
      <c r="B2341" s="2">
        <v>59.925600000000003</v>
      </c>
      <c r="C2341" s="2">
        <f t="shared" si="285"/>
        <v>0.30580000000000496</v>
      </c>
      <c r="D2341" s="2">
        <f t="shared" si="286"/>
        <v>59.986739999999998</v>
      </c>
      <c r="E2341" s="2">
        <f t="shared" si="288"/>
        <v>60.252920000000017</v>
      </c>
      <c r="F2341" s="2">
        <f t="shared" si="289"/>
        <v>59.586570000000009</v>
      </c>
      <c r="G2341" s="2">
        <f t="shared" si="283"/>
        <v>59.978107999999999</v>
      </c>
      <c r="H2341" s="2">
        <f t="shared" si="287"/>
        <v>64.120648000000017</v>
      </c>
      <c r="I2341" s="2">
        <f t="array" ref="I2341">SUMPRODUCT(B2325:B2344, (ROW(B2325:B2344)-ROW(B2325)+1)) / (20*21/2)</f>
        <v>60.097515238095234</v>
      </c>
      <c r="J2341" s="2">
        <f t="shared" si="290"/>
        <v>59.83774970393933</v>
      </c>
      <c r="K2341" s="2">
        <f t="shared" si="284"/>
        <v>60.053099415314364</v>
      </c>
    </row>
    <row r="2342" spans="1:11" ht="13.5" x14ac:dyDescent="0.25">
      <c r="A2342" s="3">
        <v>45415</v>
      </c>
      <c r="B2342" s="2">
        <v>59.808700000000002</v>
      </c>
      <c r="C2342" s="2">
        <f t="shared" si="285"/>
        <v>-0.11690000000000111</v>
      </c>
      <c r="D2342" s="2">
        <f t="shared" si="286"/>
        <v>59.952579999999998</v>
      </c>
      <c r="E2342" s="2">
        <f t="shared" si="288"/>
        <v>60.217850000000013</v>
      </c>
      <c r="F2342" s="2">
        <f t="shared" si="289"/>
        <v>59.654465000000002</v>
      </c>
      <c r="G2342" s="2">
        <f t="shared" si="283"/>
        <v>59.972891999999995</v>
      </c>
      <c r="H2342" s="2">
        <f t="shared" si="287"/>
        <v>64.02402450000001</v>
      </c>
      <c r="I2342" s="2">
        <f t="array" ref="I2342">SUMPRODUCT(B2326:B2345, (ROW(B2326:B2345)-ROW(B2326)+1)) / (20*21/2)</f>
        <v>60.079872857142867</v>
      </c>
      <c r="J2342" s="2">
        <f t="shared" si="290"/>
        <v>59.834983065468919</v>
      </c>
      <c r="K2342" s="2">
        <f t="shared" si="284"/>
        <v>60.043515124517725</v>
      </c>
    </row>
    <row r="2343" spans="1:11" ht="13.5" x14ac:dyDescent="0.25">
      <c r="A2343" s="3">
        <v>45418</v>
      </c>
      <c r="B2343" s="2">
        <v>59.934600000000003</v>
      </c>
      <c r="C2343" s="2">
        <f t="shared" si="285"/>
        <v>0.12590000000000146</v>
      </c>
      <c r="D2343" s="2">
        <f t="shared" si="286"/>
        <v>59.898619999999994</v>
      </c>
      <c r="E2343" s="2">
        <f t="shared" si="288"/>
        <v>60.141420000000018</v>
      </c>
      <c r="F2343" s="2">
        <f t="shared" si="289"/>
        <v>59.787105000000011</v>
      </c>
      <c r="G2343" s="2">
        <f t="shared" si="283"/>
        <v>59.970193999999999</v>
      </c>
      <c r="H2343" s="2">
        <f t="shared" si="287"/>
        <v>63.92803050000002</v>
      </c>
      <c r="I2343" s="2">
        <f t="array" ref="I2343">SUMPRODUCT(B2327:B2346, (ROW(B2327:B2346)-ROW(B2327)+1)) / (20*21/2)</f>
        <v>59.931455238095239</v>
      </c>
      <c r="J2343" s="2">
        <f t="shared" si="290"/>
        <v>59.844470392567118</v>
      </c>
      <c r="K2343" s="2">
        <f t="shared" si="284"/>
        <v>60.039243943164095</v>
      </c>
    </row>
    <row r="2344" spans="1:11" ht="13.5" x14ac:dyDescent="0.25">
      <c r="A2344" s="3">
        <v>45419</v>
      </c>
      <c r="B2344" s="2">
        <v>59.979500000000002</v>
      </c>
      <c r="C2344" s="2">
        <f t="shared" si="285"/>
        <v>4.4899999999998386E-2</v>
      </c>
      <c r="D2344" s="2">
        <f t="shared" si="286"/>
        <v>59.853639999999999</v>
      </c>
      <c r="E2344" s="2">
        <f t="shared" si="288"/>
        <v>60.08296</v>
      </c>
      <c r="F2344" s="2">
        <f t="shared" si="289"/>
        <v>59.97594500000001</v>
      </c>
      <c r="G2344" s="2">
        <f t="shared" si="283"/>
        <v>59.946812000000001</v>
      </c>
      <c r="H2344" s="2">
        <f t="shared" si="287"/>
        <v>63.843052000000029</v>
      </c>
      <c r="I2344" s="2">
        <f t="array" ref="I2344">SUMPRODUCT(B2328:B2347, (ROW(B2328:B2347)-ROW(B2328)+1)) / (20*21/2)</f>
        <v>59.941733333333332</v>
      </c>
      <c r="J2344" s="2">
        <f t="shared" si="290"/>
        <v>59.857330355179776</v>
      </c>
      <c r="K2344" s="2">
        <f t="shared" si="284"/>
        <v>60.036901043432174</v>
      </c>
    </row>
    <row r="2345" spans="1:11" ht="13.5" x14ac:dyDescent="0.25">
      <c r="A2345" s="3">
        <v>45420</v>
      </c>
      <c r="B2345" s="2">
        <v>59.790700000000001</v>
      </c>
      <c r="C2345" s="2">
        <f t="shared" si="285"/>
        <v>-0.18880000000000052</v>
      </c>
      <c r="D2345" s="2">
        <f t="shared" si="286"/>
        <v>59.887819999999998</v>
      </c>
      <c r="E2345" s="2">
        <f t="shared" si="288"/>
        <v>60.00562</v>
      </c>
      <c r="F2345" s="2">
        <f t="shared" si="289"/>
        <v>60.045185000000004</v>
      </c>
      <c r="G2345" s="2">
        <f t="shared" si="283"/>
        <v>59.901670000000003</v>
      </c>
      <c r="H2345" s="2">
        <f t="shared" si="287"/>
        <v>63.762075000000024</v>
      </c>
      <c r="I2345" s="2">
        <f t="array" ref="I2345">SUMPRODUCT(B2329:B2348, (ROW(B2329:B2348)-ROW(B2329)+1)) / (20*21/2)</f>
        <v>59.943875238095238</v>
      </c>
      <c r="J2345" s="2">
        <f t="shared" si="290"/>
        <v>59.850984607067417</v>
      </c>
      <c r="K2345" s="2">
        <f t="shared" si="284"/>
        <v>60.027246100552482</v>
      </c>
    </row>
    <row r="2346" spans="1:11" ht="13.5" x14ac:dyDescent="0.25">
      <c r="A2346" s="3">
        <v>45421</v>
      </c>
      <c r="B2346" s="2">
        <v>58.486800000000002</v>
      </c>
      <c r="C2346" s="2">
        <f t="shared" si="285"/>
        <v>-1.3038999999999987</v>
      </c>
      <c r="D2346" s="2">
        <f t="shared" si="286"/>
        <v>59.600060000000006</v>
      </c>
      <c r="E2346" s="2">
        <f t="shared" si="288"/>
        <v>59.793399999999998</v>
      </c>
      <c r="F2346" s="2">
        <f t="shared" si="289"/>
        <v>60.051480000000005</v>
      </c>
      <c r="G2346" s="2">
        <f t="shared" si="283"/>
        <v>59.830449999999999</v>
      </c>
      <c r="H2346" s="2">
        <f t="shared" si="287"/>
        <v>63.678760000000032</v>
      </c>
      <c r="I2346" s="2">
        <f t="array" ref="I2346">SUMPRODUCT(B2330:B2349, (ROW(B2330:B2349)-ROW(B2330)+1)) / (20*21/2)</f>
        <v>59.949442857142856</v>
      </c>
      <c r="J2346" s="2">
        <f t="shared" si="290"/>
        <v>59.721062263537185</v>
      </c>
      <c r="K2346" s="2">
        <f t="shared" si="284"/>
        <v>59.966836449550421</v>
      </c>
    </row>
    <row r="2347" spans="1:11" ht="13.5" x14ac:dyDescent="0.25">
      <c r="A2347" s="3">
        <v>45422</v>
      </c>
      <c r="B2347" s="2">
        <v>60.159399999999998</v>
      </c>
      <c r="C2347" s="2">
        <f t="shared" si="285"/>
        <v>1.6725999999999956</v>
      </c>
      <c r="D2347" s="2">
        <f t="shared" si="286"/>
        <v>59.670200000000001</v>
      </c>
      <c r="E2347" s="2">
        <f t="shared" si="288"/>
        <v>59.811390000000003</v>
      </c>
      <c r="F2347" s="2">
        <f t="shared" si="289"/>
        <v>60.136909999999986</v>
      </c>
      <c r="G2347" s="2">
        <f t="shared" si="283"/>
        <v>59.775056000000006</v>
      </c>
      <c r="H2347" s="2">
        <f t="shared" si="287"/>
        <v>63.604347500000024</v>
      </c>
      <c r="I2347" s="2">
        <f t="array" ref="I2347">SUMPRODUCT(B2331:B2350, (ROW(B2331:B2350)-ROW(B2331)+1)) / (20*21/2)</f>
        <v>59.88050333333333</v>
      </c>
      <c r="J2347" s="2">
        <f t="shared" si="290"/>
        <v>59.762808714628882</v>
      </c>
      <c r="K2347" s="2">
        <f t="shared" si="284"/>
        <v>59.974387961332759</v>
      </c>
    </row>
    <row r="2348" spans="1:11" ht="13.5" x14ac:dyDescent="0.25">
      <c r="A2348" s="3">
        <v>45425</v>
      </c>
      <c r="B2348" s="2">
        <v>60.159399999999998</v>
      </c>
      <c r="C2348" s="2">
        <f t="shared" si="285"/>
        <v>0</v>
      </c>
      <c r="D2348" s="2">
        <f t="shared" si="286"/>
        <v>59.715160000000004</v>
      </c>
      <c r="E2348" s="2">
        <f t="shared" si="288"/>
        <v>59.806889999999996</v>
      </c>
      <c r="F2348" s="2">
        <f t="shared" si="289"/>
        <v>60.100940000000001</v>
      </c>
      <c r="G2348" s="2">
        <f t="shared" si="283"/>
        <v>59.719662000000007</v>
      </c>
      <c r="H2348" s="2">
        <f t="shared" si="287"/>
        <v>63.529980000000023</v>
      </c>
      <c r="I2348" s="2">
        <f t="array" ref="I2348">SUMPRODUCT(B2332:B2351, (ROW(B2332:B2351)-ROW(B2332)+1)) / (20*21/2)</f>
        <v>59.815845714285715</v>
      </c>
      <c r="J2348" s="2">
        <f t="shared" si="290"/>
        <v>59.800579313235659</v>
      </c>
      <c r="K2348" s="2">
        <f t="shared" si="284"/>
        <v>59.981643335398147</v>
      </c>
    </row>
    <row r="2349" spans="1:11" ht="13.5" x14ac:dyDescent="0.25">
      <c r="A2349" s="3">
        <v>45426</v>
      </c>
      <c r="B2349" s="2">
        <v>60.159399999999998</v>
      </c>
      <c r="C2349" s="2">
        <f t="shared" si="285"/>
        <v>0</v>
      </c>
      <c r="D2349" s="2">
        <f t="shared" si="286"/>
        <v>59.751139999999999</v>
      </c>
      <c r="E2349" s="2">
        <f t="shared" si="288"/>
        <v>59.802390000000003</v>
      </c>
      <c r="F2349" s="2">
        <f t="shared" si="289"/>
        <v>60.073965000000008</v>
      </c>
      <c r="G2349" s="2">
        <f t="shared" si="283"/>
        <v>59.683692000000008</v>
      </c>
      <c r="H2349" s="2">
        <f t="shared" si="287"/>
        <v>63.456332000000032</v>
      </c>
      <c r="I2349" s="2">
        <f t="array" ref="I2349">SUMPRODUCT(B2333:B2352, (ROW(B2333:B2352)-ROW(B2333)+1)) / (20*21/2)</f>
        <v>59.84012238095238</v>
      </c>
      <c r="J2349" s="2">
        <f t="shared" si="290"/>
        <v>59.834752711975121</v>
      </c>
      <c r="K2349" s="2">
        <f t="shared" si="284"/>
        <v>59.988614184990382</v>
      </c>
    </row>
    <row r="2350" spans="1:11" ht="13.5" x14ac:dyDescent="0.25">
      <c r="A2350" s="3">
        <v>45427</v>
      </c>
      <c r="B2350" s="2">
        <v>59.350099999999998</v>
      </c>
      <c r="C2350" s="2">
        <f t="shared" si="285"/>
        <v>-0.80930000000000035</v>
      </c>
      <c r="D2350" s="2">
        <f t="shared" si="286"/>
        <v>59.663020000000003</v>
      </c>
      <c r="E2350" s="2">
        <f t="shared" si="288"/>
        <v>59.775419999999997</v>
      </c>
      <c r="F2350" s="2">
        <f t="shared" si="289"/>
        <v>60.029005000000005</v>
      </c>
      <c r="G2350" s="2">
        <f t="shared" si="283"/>
        <v>59.633334000000005</v>
      </c>
      <c r="H2350" s="2">
        <f t="shared" si="287"/>
        <v>63.378817500000032</v>
      </c>
      <c r="I2350" s="2">
        <f t="array" ref="I2350">SUMPRODUCT(B2334:B2353, (ROW(B2334:B2353)-ROW(B2334)+1)) / (20*21/2)</f>
        <v>59.864870952380947</v>
      </c>
      <c r="J2350" s="2">
        <f t="shared" si="290"/>
        <v>59.78859531083463</v>
      </c>
      <c r="K2350" s="2">
        <f t="shared" si="284"/>
        <v>59.963574413029974</v>
      </c>
    </row>
    <row r="2351" spans="1:11" ht="13.5" x14ac:dyDescent="0.25">
      <c r="A2351" s="3">
        <v>45428</v>
      </c>
      <c r="B2351" s="2">
        <v>59.350099999999998</v>
      </c>
      <c r="C2351" s="2">
        <f t="shared" si="285"/>
        <v>0</v>
      </c>
      <c r="D2351" s="2">
        <f t="shared" si="286"/>
        <v>59.835680000000004</v>
      </c>
      <c r="E2351" s="2">
        <f t="shared" si="288"/>
        <v>59.717870000000005</v>
      </c>
      <c r="F2351" s="2">
        <f t="shared" si="289"/>
        <v>59.985395000000018</v>
      </c>
      <c r="G2351" s="2">
        <f t="shared" si="283"/>
        <v>59.589812000000009</v>
      </c>
      <c r="H2351" s="2">
        <f t="shared" si="287"/>
        <v>63.301303000000033</v>
      </c>
      <c r="I2351" s="2">
        <f t="array" ref="I2351">SUMPRODUCT(B2335:B2354, (ROW(B2335:B2354)-ROW(B2335)+1)) / (20*21/2)</f>
        <v>59.891760476190463</v>
      </c>
      <c r="J2351" s="2">
        <f t="shared" si="290"/>
        <v>59.746833852659904</v>
      </c>
      <c r="K2351" s="2">
        <f t="shared" si="284"/>
        <v>59.939516592911154</v>
      </c>
    </row>
    <row r="2352" spans="1:11" ht="13.5" x14ac:dyDescent="0.25">
      <c r="A2352" s="3">
        <v>45429</v>
      </c>
      <c r="B2352" s="2">
        <v>60.240299999999998</v>
      </c>
      <c r="C2352" s="2">
        <f t="shared" si="285"/>
        <v>0.8902000000000001</v>
      </c>
      <c r="D2352" s="2">
        <f t="shared" si="286"/>
        <v>59.851860000000002</v>
      </c>
      <c r="E2352" s="2">
        <f t="shared" si="288"/>
        <v>59.761030000000005</v>
      </c>
      <c r="F2352" s="2">
        <f t="shared" si="289"/>
        <v>59.989440000000016</v>
      </c>
      <c r="G2352" s="2">
        <f t="shared" si="283"/>
        <v>59.564094000000011</v>
      </c>
      <c r="H2352" s="2">
        <f t="shared" si="287"/>
        <v>63.228419000000031</v>
      </c>
      <c r="I2352" s="2">
        <f t="array" ref="I2352">SUMPRODUCT(B2336:B2355, (ROW(B2336:B2355)-ROW(B2336)+1)) / (20*21/2)</f>
        <v>59.898739523809517</v>
      </c>
      <c r="J2352" s="2">
        <f t="shared" si="290"/>
        <v>59.793830628597057</v>
      </c>
      <c r="K2352" s="2">
        <f t="shared" si="284"/>
        <v>59.951312020640131</v>
      </c>
    </row>
    <row r="2353" spans="1:11" ht="13.5" x14ac:dyDescent="0.25">
      <c r="A2353" s="3">
        <v>45432</v>
      </c>
      <c r="B2353" s="2">
        <v>60.249299999999998</v>
      </c>
      <c r="C2353" s="2">
        <f t="shared" si="285"/>
        <v>9.0000000000003411E-3</v>
      </c>
      <c r="D2353" s="2">
        <f t="shared" si="286"/>
        <v>59.869839999999996</v>
      </c>
      <c r="E2353" s="2">
        <f t="shared" si="288"/>
        <v>59.792499999999997</v>
      </c>
      <c r="F2353" s="2">
        <f t="shared" si="289"/>
        <v>59.966960000000007</v>
      </c>
      <c r="G2353" s="2">
        <f t="shared" si="283"/>
        <v>59.537116000000005</v>
      </c>
      <c r="H2353" s="2">
        <f t="shared" si="287"/>
        <v>63.158233000000024</v>
      </c>
      <c r="I2353" s="2">
        <f t="array" ref="I2353">SUMPRODUCT(B2337:B2356, (ROW(B2337:B2356)-ROW(B2337)+1)) / (20*21/2)</f>
        <v>59.927983333333337</v>
      </c>
      <c r="J2353" s="2">
        <f t="shared" si="290"/>
        <v>59.837208663968767</v>
      </c>
      <c r="K2353" s="2">
        <f t="shared" si="284"/>
        <v>59.962997823752282</v>
      </c>
    </row>
    <row r="2354" spans="1:11" ht="13.5" x14ac:dyDescent="0.25">
      <c r="A2354" s="3">
        <v>45433</v>
      </c>
      <c r="B2354" s="2">
        <v>60.249299999999998</v>
      </c>
      <c r="C2354" s="2">
        <f t="shared" si="285"/>
        <v>0</v>
      </c>
      <c r="D2354" s="2">
        <f t="shared" si="286"/>
        <v>59.887819999999998</v>
      </c>
      <c r="E2354" s="2">
        <f t="shared" si="288"/>
        <v>59.819479999999984</v>
      </c>
      <c r="F2354" s="2">
        <f t="shared" si="289"/>
        <v>59.951219999999999</v>
      </c>
      <c r="G2354" s="2">
        <f t="shared" ref="G2354:G2417" si="291">AVERAGE(B2305:B2354)</f>
        <v>59.511935999999999</v>
      </c>
      <c r="H2354" s="2">
        <f t="shared" si="287"/>
        <v>63.090789500000021</v>
      </c>
      <c r="I2354" s="2">
        <f t="array" ref="I2354">SUMPRODUCT(B2338:B2357, (ROW(B2338:B2357)-ROW(B2338)+1)) / (20*21/2)</f>
        <v>59.960740000000008</v>
      </c>
      <c r="J2354" s="2">
        <f t="shared" si="290"/>
        <v>59.876455457876503</v>
      </c>
      <c r="K2354" s="2">
        <f t="shared" si="284"/>
        <v>59.974225360075721</v>
      </c>
    </row>
    <row r="2355" spans="1:11" ht="13.5" x14ac:dyDescent="0.25">
      <c r="A2355" s="3">
        <v>45434</v>
      </c>
      <c r="B2355" s="2">
        <v>60.024500000000003</v>
      </c>
      <c r="C2355" s="2">
        <f t="shared" si="285"/>
        <v>-0.22479999999999478</v>
      </c>
      <c r="D2355" s="2">
        <f t="shared" si="286"/>
        <v>60.0227</v>
      </c>
      <c r="E2355" s="2">
        <f t="shared" si="288"/>
        <v>59.842859999999995</v>
      </c>
      <c r="F2355" s="2">
        <f t="shared" si="289"/>
        <v>59.924239999999998</v>
      </c>
      <c r="G2355" s="2">
        <f t="shared" si="291"/>
        <v>59.482260000000004</v>
      </c>
      <c r="H2355" s="2">
        <f t="shared" si="287"/>
        <v>63.025639500000025</v>
      </c>
      <c r="I2355" s="2">
        <f t="array" ref="I2355">SUMPRODUCT(B2339:B2358, (ROW(B2339:B2358)-ROW(B2339)+1)) / (20*21/2)</f>
        <v>59.880878571428568</v>
      </c>
      <c r="J2355" s="2">
        <f t="shared" si="290"/>
        <v>59.890554938078743</v>
      </c>
      <c r="K2355" s="2">
        <f t="shared" ref="K2355:K2418" si="292">$K$4*B2355+(1-$K$4)*K2354</f>
        <v>59.976196914582559</v>
      </c>
    </row>
    <row r="2356" spans="1:11" ht="13.5" x14ac:dyDescent="0.25">
      <c r="A2356" s="3">
        <v>45435</v>
      </c>
      <c r="B2356" s="2">
        <v>60.231299999999997</v>
      </c>
      <c r="C2356" s="2">
        <f t="shared" si="285"/>
        <v>0.2067999999999941</v>
      </c>
      <c r="D2356" s="2">
        <f t="shared" si="286"/>
        <v>60.198939999999993</v>
      </c>
      <c r="E2356" s="2">
        <f t="shared" si="288"/>
        <v>60.017310000000009</v>
      </c>
      <c r="F2356" s="2">
        <f t="shared" si="289"/>
        <v>59.905355</v>
      </c>
      <c r="G2356" s="2">
        <f t="shared" si="291"/>
        <v>59.456899999999997</v>
      </c>
      <c r="H2356" s="2">
        <f t="shared" si="287"/>
        <v>62.965300000000013</v>
      </c>
      <c r="I2356" s="2">
        <f t="array" ref="I2356">SUMPRODUCT(B2340:B2359, (ROW(B2340:B2359)-ROW(B2340)+1)) / (20*21/2)</f>
        <v>59.806370000000001</v>
      </c>
      <c r="J2356" s="2">
        <f t="shared" si="290"/>
        <v>59.923006848737913</v>
      </c>
      <c r="K2356" s="2">
        <f t="shared" si="292"/>
        <v>59.98620095714795</v>
      </c>
    </row>
    <row r="2357" spans="1:11" ht="13.5" x14ac:dyDescent="0.25">
      <c r="A2357" s="3">
        <v>45436</v>
      </c>
      <c r="B2357" s="2">
        <v>60.249299999999998</v>
      </c>
      <c r="C2357" s="2">
        <f t="shared" si="285"/>
        <v>1.8000000000000682E-2</v>
      </c>
      <c r="D2357" s="2">
        <f t="shared" si="286"/>
        <v>60.200739999999996</v>
      </c>
      <c r="E2357" s="2">
        <f t="shared" si="288"/>
        <v>60.026299999999992</v>
      </c>
      <c r="F2357" s="2">
        <f t="shared" si="289"/>
        <v>59.918844999999997</v>
      </c>
      <c r="G2357" s="2">
        <f t="shared" si="291"/>
        <v>59.431899999999999</v>
      </c>
      <c r="H2357" s="2">
        <f t="shared" si="287"/>
        <v>62.911390500000017</v>
      </c>
      <c r="I2357" s="2">
        <f t="array" ref="I2357">SUMPRODUCT(B2341:B2360, (ROW(B2341:B2360)-ROW(B2341)+1)) / (20*21/2)</f>
        <v>59.847690476190479</v>
      </c>
      <c r="J2357" s="2">
        <f t="shared" si="290"/>
        <v>59.954082386953353</v>
      </c>
      <c r="K2357" s="2">
        <f t="shared" si="292"/>
        <v>59.996518566671561</v>
      </c>
    </row>
    <row r="2358" spans="1:11" ht="13.5" x14ac:dyDescent="0.25">
      <c r="A2358" s="3">
        <v>45439</v>
      </c>
      <c r="B2358" s="2">
        <v>59.080300000000001</v>
      </c>
      <c r="C2358" s="2">
        <f t="shared" si="285"/>
        <v>-1.1689999999999969</v>
      </c>
      <c r="D2358" s="2">
        <f t="shared" si="286"/>
        <v>59.966940000000001</v>
      </c>
      <c r="E2358" s="2">
        <f t="shared" si="288"/>
        <v>59.918389999999988</v>
      </c>
      <c r="F2358" s="2">
        <f t="shared" si="289"/>
        <v>59.862639999999999</v>
      </c>
      <c r="G2358" s="2">
        <f t="shared" si="291"/>
        <v>59.383519999999997</v>
      </c>
      <c r="H2358" s="2">
        <f t="shared" si="287"/>
        <v>62.86283150000002</v>
      </c>
      <c r="I2358" s="2">
        <f t="array" ref="I2358">SUMPRODUCT(B2342:B2361, (ROW(B2342:B2361)-ROW(B2342)+1)) / (20*21/2)</f>
        <v>59.963989523809524</v>
      </c>
      <c r="J2358" s="2">
        <f t="shared" si="290"/>
        <v>59.870865016767318</v>
      </c>
      <c r="K2358" s="2">
        <f t="shared" si="292"/>
        <v>59.96058842680209</v>
      </c>
    </row>
    <row r="2359" spans="1:11" ht="13.5" x14ac:dyDescent="0.25">
      <c r="A2359" s="3">
        <v>45440</v>
      </c>
      <c r="B2359" s="2">
        <v>59.080300000000001</v>
      </c>
      <c r="C2359" s="2">
        <f t="shared" si="285"/>
        <v>0</v>
      </c>
      <c r="D2359" s="2">
        <f t="shared" si="286"/>
        <v>59.733140000000006</v>
      </c>
      <c r="E2359" s="2">
        <f t="shared" si="288"/>
        <v>59.810479999999998</v>
      </c>
      <c r="F2359" s="2">
        <f t="shared" si="289"/>
        <v>59.806435000000008</v>
      </c>
      <c r="G2359" s="2">
        <f t="shared" si="291"/>
        <v>59.408878000000001</v>
      </c>
      <c r="H2359" s="2">
        <f t="shared" si="287"/>
        <v>62.827761000000017</v>
      </c>
      <c r="I2359" s="2">
        <f t="array" ref="I2359">SUMPRODUCT(B2343:B2362, (ROW(B2343:B2362)-ROW(B2343)+1)) / (20*21/2)</f>
        <v>60.074893333333335</v>
      </c>
      <c r="J2359" s="2">
        <f t="shared" si="290"/>
        <v>59.795573110408526</v>
      </c>
      <c r="K2359" s="2">
        <f t="shared" si="292"/>
        <v>59.926067312025545</v>
      </c>
    </row>
    <row r="2360" spans="1:11" ht="13.5" x14ac:dyDescent="0.25">
      <c r="A2360" s="3">
        <v>45441</v>
      </c>
      <c r="B2360" s="2">
        <v>60.240299999999998</v>
      </c>
      <c r="C2360" s="2">
        <f t="shared" si="285"/>
        <v>1.1599999999999966</v>
      </c>
      <c r="D2360" s="2">
        <f t="shared" si="286"/>
        <v>59.776300000000006</v>
      </c>
      <c r="E2360" s="2">
        <f t="shared" si="288"/>
        <v>59.899500000000003</v>
      </c>
      <c r="F2360" s="2">
        <f t="shared" si="289"/>
        <v>59.83746</v>
      </c>
      <c r="G2360" s="2">
        <f t="shared" si="291"/>
        <v>59.444668</v>
      </c>
      <c r="H2360" s="2">
        <f t="shared" si="287"/>
        <v>62.798490500000007</v>
      </c>
      <c r="I2360" s="2">
        <f t="array" ref="I2360">SUMPRODUCT(B2344:B2363, (ROW(B2344:B2363)-ROW(B2344)+1)) / (20*21/2)</f>
        <v>60.16272142857143</v>
      </c>
      <c r="J2360" s="2">
        <f t="shared" si="290"/>
        <v>59.837928052274378</v>
      </c>
      <c r="K2360" s="2">
        <f t="shared" si="292"/>
        <v>59.938390162534347</v>
      </c>
    </row>
    <row r="2361" spans="1:11" ht="13.5" x14ac:dyDescent="0.25">
      <c r="A2361" s="3">
        <v>45442</v>
      </c>
      <c r="B2361" s="2">
        <v>61.058599999999998</v>
      </c>
      <c r="C2361" s="2">
        <f t="shared" si="285"/>
        <v>0.81830000000000069</v>
      </c>
      <c r="D2361" s="2">
        <f t="shared" si="286"/>
        <v>59.941760000000002</v>
      </c>
      <c r="E2361" s="2">
        <f t="shared" si="288"/>
        <v>60.070349999999998</v>
      </c>
      <c r="F2361" s="2">
        <f t="shared" si="289"/>
        <v>59.894109999999998</v>
      </c>
      <c r="G2361" s="2">
        <f t="shared" si="291"/>
        <v>59.498621999999997</v>
      </c>
      <c r="H2361" s="2">
        <f t="shared" si="287"/>
        <v>62.776009000000002</v>
      </c>
      <c r="I2361" s="2">
        <f t="array" ref="I2361">SUMPRODUCT(B2345:B2364, (ROW(B2345:B2364)-ROW(B2345)+1)) / (20*21/2)</f>
        <v>60.186100952380954</v>
      </c>
      <c r="J2361" s="2">
        <f t="shared" si="290"/>
        <v>59.954182523486345</v>
      </c>
      <c r="K2361" s="2">
        <f t="shared" si="292"/>
        <v>59.982319960082023</v>
      </c>
    </row>
    <row r="2362" spans="1:11" ht="13.5" x14ac:dyDescent="0.25">
      <c r="A2362" s="3">
        <v>45443</v>
      </c>
      <c r="B2362" s="2">
        <v>61.058599999999998</v>
      </c>
      <c r="C2362" s="2">
        <f t="shared" si="285"/>
        <v>0</v>
      </c>
      <c r="D2362" s="2">
        <f t="shared" si="286"/>
        <v>60.103619999999999</v>
      </c>
      <c r="E2362" s="2">
        <f t="shared" si="288"/>
        <v>60.152180000000001</v>
      </c>
      <c r="F2362" s="2">
        <f t="shared" si="289"/>
        <v>59.956605000000003</v>
      </c>
      <c r="G2362" s="2">
        <f t="shared" si="291"/>
        <v>59.532791999999993</v>
      </c>
      <c r="H2362" s="2">
        <f t="shared" si="287"/>
        <v>62.753572499999997</v>
      </c>
      <c r="I2362" s="2">
        <f t="array" ref="I2362">SUMPRODUCT(B2346:B2365, (ROW(B2346:B2365)-ROW(B2346)+1)) / (20*21/2)</f>
        <v>60.336662380952383</v>
      </c>
      <c r="J2362" s="2">
        <f t="shared" si="290"/>
        <v>60.059365140297174</v>
      </c>
      <c r="K2362" s="2">
        <f t="shared" si="292"/>
        <v>60.024527020470963</v>
      </c>
    </row>
    <row r="2363" spans="1:11" ht="13.5" x14ac:dyDescent="0.25">
      <c r="A2363" s="3">
        <v>45446</v>
      </c>
      <c r="B2363" s="2">
        <v>60.878799999999998</v>
      </c>
      <c r="C2363" s="2">
        <f t="shared" si="285"/>
        <v>-0.17980000000000018</v>
      </c>
      <c r="D2363" s="2">
        <f t="shared" si="286"/>
        <v>60.463319999999996</v>
      </c>
      <c r="E2363" s="2">
        <f t="shared" si="288"/>
        <v>60.215130000000002</v>
      </c>
      <c r="F2363" s="2">
        <f t="shared" si="289"/>
        <v>60.003814999999996</v>
      </c>
      <c r="G2363" s="2">
        <f t="shared" si="291"/>
        <v>59.599335999999994</v>
      </c>
      <c r="H2363" s="2">
        <f t="shared" si="287"/>
        <v>62.7297425</v>
      </c>
      <c r="I2363" s="2">
        <f t="array" ref="I2363">SUMPRODUCT(B2347:B2366, (ROW(B2347:B2366)-ROW(B2347)+1)) / (20*21/2)</f>
        <v>60.474330952380953</v>
      </c>
      <c r="J2363" s="2">
        <f t="shared" si="290"/>
        <v>60.137406555506971</v>
      </c>
      <c r="K2363" s="2">
        <f t="shared" si="292"/>
        <v>60.058027921628963</v>
      </c>
    </row>
    <row r="2364" spans="1:11" ht="13.5" x14ac:dyDescent="0.25">
      <c r="A2364" s="3">
        <v>45447</v>
      </c>
      <c r="B2364" s="2">
        <v>60.249299999999998</v>
      </c>
      <c r="C2364" s="2">
        <f t="shared" si="285"/>
        <v>-0.62950000000000017</v>
      </c>
      <c r="D2364" s="2">
        <f t="shared" si="286"/>
        <v>60.697120000000005</v>
      </c>
      <c r="E2364" s="2">
        <f t="shared" si="288"/>
        <v>60.215130000000002</v>
      </c>
      <c r="F2364" s="2">
        <f t="shared" si="289"/>
        <v>60.017304999999986</v>
      </c>
      <c r="G2364" s="2">
        <f t="shared" si="291"/>
        <v>59.619119999999995</v>
      </c>
      <c r="H2364" s="2">
        <f t="shared" si="287"/>
        <v>62.683161499999997</v>
      </c>
      <c r="I2364" s="2">
        <f t="array" ref="I2364">SUMPRODUCT(B2348:B2367, (ROW(B2348:B2367)-ROW(B2348)+1)) / (20*21/2)</f>
        <v>60.597397619047605</v>
      </c>
      <c r="J2364" s="2">
        <f t="shared" si="290"/>
        <v>60.148063074030119</v>
      </c>
      <c r="K2364" s="2">
        <f t="shared" si="292"/>
        <v>60.065528787447434</v>
      </c>
    </row>
    <row r="2365" spans="1:11" ht="13.5" x14ac:dyDescent="0.25">
      <c r="A2365" s="3">
        <v>45448</v>
      </c>
      <c r="B2365" s="2">
        <v>61.598199999999999</v>
      </c>
      <c r="C2365" s="2">
        <f t="shared" si="285"/>
        <v>1.3489000000000004</v>
      </c>
      <c r="D2365" s="2">
        <f t="shared" si="286"/>
        <v>60.968699999999998</v>
      </c>
      <c r="E2365" s="2">
        <f t="shared" si="288"/>
        <v>60.372500000000002</v>
      </c>
      <c r="F2365" s="2">
        <f t="shared" si="289"/>
        <v>60.107679999999981</v>
      </c>
      <c r="G2365" s="2">
        <f t="shared" si="291"/>
        <v>59.664081999999986</v>
      </c>
      <c r="H2365" s="2">
        <f t="shared" si="287"/>
        <v>62.644943499999997</v>
      </c>
      <c r="I2365" s="2">
        <f t="array" ref="I2365">SUMPRODUCT(B2349:B2368, (ROW(B2349:B2368)-ROW(B2349)+1)) / (20*21/2)</f>
        <v>60.589646190476181</v>
      </c>
      <c r="J2365" s="2">
        <f t="shared" si="290"/>
        <v>60.28617135269392</v>
      </c>
      <c r="K2365" s="2">
        <f t="shared" si="292"/>
        <v>60.12563354088087</v>
      </c>
    </row>
    <row r="2366" spans="1:11" ht="13.5" x14ac:dyDescent="0.25">
      <c r="A2366" s="3">
        <v>45449</v>
      </c>
      <c r="B2366" s="2">
        <v>61.553199999999997</v>
      </c>
      <c r="C2366" s="2">
        <f t="shared" si="285"/>
        <v>-4.5000000000001705E-2</v>
      </c>
      <c r="D2366" s="2">
        <f t="shared" si="286"/>
        <v>61.067619999999998</v>
      </c>
      <c r="E2366" s="2">
        <f t="shared" si="288"/>
        <v>60.504689999999997</v>
      </c>
      <c r="F2366" s="2">
        <f t="shared" si="289"/>
        <v>60.260999999999989</v>
      </c>
      <c r="G2366" s="2">
        <f t="shared" si="291"/>
        <v>59.726129999999984</v>
      </c>
      <c r="H2366" s="2">
        <f t="shared" si="287"/>
        <v>62.606725499999996</v>
      </c>
      <c r="I2366" s="2">
        <f t="array" ref="I2366">SUMPRODUCT(B2350:B2369, (ROW(B2350:B2369)-ROW(B2350)+1)) / (20*21/2)</f>
        <v>60.66711428571427</v>
      </c>
      <c r="J2366" s="2">
        <f t="shared" si="290"/>
        <v>60.406840747675453</v>
      </c>
      <c r="K2366" s="2">
        <f t="shared" si="292"/>
        <v>60.181616539277698</v>
      </c>
    </row>
    <row r="2367" spans="1:11" ht="13.5" x14ac:dyDescent="0.25">
      <c r="A2367" s="3">
        <v>45450</v>
      </c>
      <c r="B2367" s="2">
        <v>61.553199999999997</v>
      </c>
      <c r="C2367" s="2">
        <f t="shared" si="285"/>
        <v>0</v>
      </c>
      <c r="D2367" s="2">
        <f t="shared" si="286"/>
        <v>61.166539999999998</v>
      </c>
      <c r="E2367" s="2">
        <f t="shared" si="288"/>
        <v>60.635079999999995</v>
      </c>
      <c r="F2367" s="2">
        <f t="shared" si="289"/>
        <v>60.33068999999999</v>
      </c>
      <c r="G2367" s="2">
        <f t="shared" si="291"/>
        <v>59.788177999999981</v>
      </c>
      <c r="H2367" s="2">
        <f t="shared" si="287"/>
        <v>62.569676499999993</v>
      </c>
      <c r="I2367" s="2">
        <f t="array" ref="I2367">SUMPRODUCT(B2351:B2370, (ROW(B2351:B2370)-ROW(B2351)+1)) / (20*21/2)</f>
        <v>60.64566238095238</v>
      </c>
      <c r="J2367" s="2">
        <f t="shared" si="290"/>
        <v>60.516017819325413</v>
      </c>
      <c r="K2367" s="2">
        <f t="shared" si="292"/>
        <v>60.235404125972693</v>
      </c>
    </row>
    <row r="2368" spans="1:11" ht="13.5" x14ac:dyDescent="0.25">
      <c r="A2368" s="3">
        <v>45453</v>
      </c>
      <c r="B2368" s="2">
        <v>60.249299999999998</v>
      </c>
      <c r="C2368" s="2">
        <f t="shared" si="285"/>
        <v>-1.3038999999999987</v>
      </c>
      <c r="D2368" s="2">
        <f t="shared" si="286"/>
        <v>61.040639999999996</v>
      </c>
      <c r="E2368" s="2">
        <f t="shared" si="288"/>
        <v>60.751979999999989</v>
      </c>
      <c r="F2368" s="2">
        <f t="shared" si="289"/>
        <v>60.335184999999989</v>
      </c>
      <c r="G2368" s="2">
        <f t="shared" si="291"/>
        <v>59.82414799999998</v>
      </c>
      <c r="H2368" s="2">
        <f t="shared" si="287"/>
        <v>62.529210499999991</v>
      </c>
      <c r="I2368" s="2">
        <f t="array" ref="I2368">SUMPRODUCT(B2352:B2371, (ROW(B2352:B2371)-ROW(B2352)+1)) / (20*21/2)</f>
        <v>60.709423333333334</v>
      </c>
      <c r="J2368" s="2">
        <f t="shared" si="290"/>
        <v>60.490616122246806</v>
      </c>
      <c r="K2368" s="2">
        <f t="shared" si="292"/>
        <v>60.235949062209059</v>
      </c>
    </row>
    <row r="2369" spans="1:11" ht="13.5" x14ac:dyDescent="0.25">
      <c r="A2369" s="3">
        <v>45454</v>
      </c>
      <c r="B2369" s="2">
        <v>61.148600000000002</v>
      </c>
      <c r="C2369" s="2">
        <f t="shared" si="285"/>
        <v>0.89930000000000376</v>
      </c>
      <c r="D2369" s="2">
        <f t="shared" si="286"/>
        <v>61.220500000000001</v>
      </c>
      <c r="E2369" s="2">
        <f t="shared" si="288"/>
        <v>60.958810000000007</v>
      </c>
      <c r="F2369" s="2">
        <f t="shared" si="289"/>
        <v>60.384644999999992</v>
      </c>
      <c r="G2369" s="2">
        <f t="shared" si="291"/>
        <v>59.896087999999985</v>
      </c>
      <c r="H2369" s="2">
        <f t="shared" si="287"/>
        <v>62.493285999999998</v>
      </c>
      <c r="I2369" s="2">
        <f t="array" ref="I2369">SUMPRODUCT(B2353:B2372, (ROW(B2353:B2372)-ROW(B2353)+1)) / (20*21/2)</f>
        <v>60.764877142857138</v>
      </c>
      <c r="J2369" s="2">
        <f t="shared" si="290"/>
        <v>60.5532812534614</v>
      </c>
      <c r="K2369" s="2">
        <f t="shared" si="292"/>
        <v>60.271739295063604</v>
      </c>
    </row>
    <row r="2370" spans="1:11" ht="13.5" x14ac:dyDescent="0.25">
      <c r="A2370" s="3">
        <v>45455</v>
      </c>
      <c r="B2370" s="2">
        <v>60.159399999999998</v>
      </c>
      <c r="C2370" s="2">
        <f t="shared" si="285"/>
        <v>-0.98920000000000385</v>
      </c>
      <c r="D2370" s="2">
        <f t="shared" si="286"/>
        <v>60.932740000000003</v>
      </c>
      <c r="E2370" s="2">
        <f t="shared" si="288"/>
        <v>60.950720000000004</v>
      </c>
      <c r="F2370" s="2">
        <f t="shared" si="289"/>
        <v>60.425109999999982</v>
      </c>
      <c r="G2370" s="2">
        <f t="shared" si="291"/>
        <v>59.930259999999983</v>
      </c>
      <c r="H2370" s="2">
        <f t="shared" si="287"/>
        <v>62.456866500000004</v>
      </c>
      <c r="I2370" s="2">
        <f t="array" ref="I2370">SUMPRODUCT(B2354:B2373, (ROW(B2354:B2373)-ROW(B2354)+1)) / (20*21/2)</f>
        <v>60.816262857142853</v>
      </c>
      <c r="J2370" s="2">
        <f t="shared" si="290"/>
        <v>60.515768753131745</v>
      </c>
      <c r="K2370" s="2">
        <f t="shared" si="292"/>
        <v>60.267333832512094</v>
      </c>
    </row>
    <row r="2371" spans="1:11" ht="13.5" x14ac:dyDescent="0.25">
      <c r="A2371" s="3">
        <v>45456</v>
      </c>
      <c r="B2371" s="2">
        <v>61.0946</v>
      </c>
      <c r="C2371" s="2">
        <f t="shared" si="285"/>
        <v>0.93520000000000181</v>
      </c>
      <c r="D2371" s="2">
        <f t="shared" si="286"/>
        <v>60.84102</v>
      </c>
      <c r="E2371" s="2">
        <f t="shared" si="288"/>
        <v>60.954319999999996</v>
      </c>
      <c r="F2371" s="2">
        <f t="shared" si="289"/>
        <v>60.512334999999986</v>
      </c>
      <c r="G2371" s="2">
        <f t="shared" si="291"/>
        <v>59.983135999999973</v>
      </c>
      <c r="H2371" s="2">
        <f t="shared" si="287"/>
        <v>62.422920000000005</v>
      </c>
      <c r="I2371" s="2">
        <f t="array" ref="I2371">SUMPRODUCT(B2355:B2374, (ROW(B2355:B2374)-ROW(B2355)+1)) / (20*21/2)</f>
        <v>60.817375714285717</v>
      </c>
      <c r="J2371" s="2">
        <f t="shared" si="290"/>
        <v>60.570895538547774</v>
      </c>
      <c r="K2371" s="2">
        <f t="shared" si="292"/>
        <v>60.299775643001823</v>
      </c>
    </row>
    <row r="2372" spans="1:11" ht="13.5" x14ac:dyDescent="0.25">
      <c r="A2372" s="3">
        <v>45457</v>
      </c>
      <c r="B2372" s="2">
        <v>61.0946</v>
      </c>
      <c r="C2372" s="2">
        <f t="shared" ref="C2372:C2435" si="293">B2372-B2371</f>
        <v>0</v>
      </c>
      <c r="D2372" s="2">
        <f t="shared" si="286"/>
        <v>60.749300000000005</v>
      </c>
      <c r="E2372" s="2">
        <f t="shared" si="288"/>
        <v>60.957920000000001</v>
      </c>
      <c r="F2372" s="2">
        <f t="shared" si="289"/>
        <v>60.55504999999998</v>
      </c>
      <c r="G2372" s="2">
        <f t="shared" si="291"/>
        <v>60.036011999999971</v>
      </c>
      <c r="H2372" s="2">
        <f t="shared" si="287"/>
        <v>62.391176500000007</v>
      </c>
      <c r="I2372" s="2">
        <f t="array" ref="I2372">SUMPRODUCT(B2356:B2375, (ROW(B2356:B2375)-ROW(B2356)+1)) / (20*21/2)</f>
        <v>60.816775714285711</v>
      </c>
      <c r="J2372" s="2">
        <f t="shared" si="290"/>
        <v>60.620772153924179</v>
      </c>
      <c r="K2372" s="2">
        <f t="shared" si="292"/>
        <v>60.330945225629208</v>
      </c>
    </row>
    <row r="2373" spans="1:11" ht="13.5" x14ac:dyDescent="0.25">
      <c r="A2373" s="3">
        <v>45461</v>
      </c>
      <c r="B2373" s="2">
        <v>61.0946</v>
      </c>
      <c r="C2373" s="2">
        <f t="shared" si="293"/>
        <v>0</v>
      </c>
      <c r="D2373" s="2">
        <f t="shared" si="286"/>
        <v>60.918360000000007</v>
      </c>
      <c r="E2373" s="2">
        <f t="shared" si="288"/>
        <v>60.979499999999994</v>
      </c>
      <c r="F2373" s="2">
        <f t="shared" si="289"/>
        <v>60.597314999999966</v>
      </c>
      <c r="G2373" s="2">
        <f t="shared" si="291"/>
        <v>60.112267999999979</v>
      </c>
      <c r="H2373" s="2">
        <f t="shared" si="287"/>
        <v>62.356331000000011</v>
      </c>
      <c r="I2373" s="2">
        <f t="array" ref="I2373">SUMPRODUCT(B2357:B2376, (ROW(B2357:B2376)-ROW(B2357)+1)) / (20*21/2)</f>
        <v>60.813392380952386</v>
      </c>
      <c r="J2373" s="2">
        <f t="shared" si="290"/>
        <v>60.665898615455212</v>
      </c>
      <c r="K2373" s="2">
        <f t="shared" si="292"/>
        <v>60.360892471682959</v>
      </c>
    </row>
    <row r="2374" spans="1:11" ht="13.5" x14ac:dyDescent="0.25">
      <c r="A2374" s="3">
        <v>45462</v>
      </c>
      <c r="B2374" s="2">
        <v>60.609000000000002</v>
      </c>
      <c r="C2374" s="2">
        <f t="shared" si="293"/>
        <v>-0.48559999999999803</v>
      </c>
      <c r="D2374" s="2">
        <f t="shared" ref="D2374:D2437" si="294">AVERAGE(B2370:B2374)</f>
        <v>60.810439999999993</v>
      </c>
      <c r="E2374" s="2">
        <f t="shared" si="288"/>
        <v>61.015470000000008</v>
      </c>
      <c r="F2374" s="2">
        <f t="shared" si="289"/>
        <v>60.615299999999976</v>
      </c>
      <c r="G2374" s="2">
        <f t="shared" si="291"/>
        <v>60.200393999999982</v>
      </c>
      <c r="H2374" s="2">
        <f t="shared" si="287"/>
        <v>62.319057500000007</v>
      </c>
      <c r="I2374" s="2">
        <f t="array" ref="I2374">SUMPRODUCT(B2358:B2377, (ROW(B2358:B2377)-ROW(B2358)+1)) / (20*21/2)</f>
        <v>60.816772380952379</v>
      </c>
      <c r="J2374" s="2">
        <f t="shared" si="290"/>
        <v>60.660479699697575</v>
      </c>
      <c r="K2374" s="2">
        <f t="shared" si="292"/>
        <v>60.370622178675788</v>
      </c>
    </row>
    <row r="2375" spans="1:11" ht="13.5" x14ac:dyDescent="0.25">
      <c r="A2375" s="3">
        <v>45463</v>
      </c>
      <c r="B2375" s="2">
        <v>60.609000000000002</v>
      </c>
      <c r="C2375" s="2">
        <f t="shared" si="293"/>
        <v>0</v>
      </c>
      <c r="D2375" s="2">
        <f t="shared" si="294"/>
        <v>60.900359999999999</v>
      </c>
      <c r="E2375" s="2">
        <f t="shared" si="288"/>
        <v>60.916550000000008</v>
      </c>
      <c r="F2375" s="2">
        <f t="shared" si="289"/>
        <v>60.644524999999973</v>
      </c>
      <c r="G2375" s="2">
        <f t="shared" si="291"/>
        <v>60.244455999999971</v>
      </c>
      <c r="H2375" s="2">
        <f t="shared" si="287"/>
        <v>62.287134500000022</v>
      </c>
      <c r="I2375" s="2">
        <f t="array" ref="I2375">SUMPRODUCT(B2359:B2378, (ROW(B2359:B2378)-ROW(B2359)+1)) / (20*21/2)</f>
        <v>60.77519238095239</v>
      </c>
      <c r="J2375" s="2">
        <f t="shared" si="290"/>
        <v>60.655576871154949</v>
      </c>
      <c r="K2375" s="2">
        <f t="shared" si="292"/>
        <v>60.379970328531641</v>
      </c>
    </row>
    <row r="2376" spans="1:11" ht="13.5" x14ac:dyDescent="0.25">
      <c r="A2376" s="3">
        <v>45464</v>
      </c>
      <c r="B2376" s="2">
        <v>60.609000000000002</v>
      </c>
      <c r="C2376" s="2">
        <f t="shared" si="293"/>
        <v>0</v>
      </c>
      <c r="D2376" s="2">
        <f t="shared" si="294"/>
        <v>60.803240000000002</v>
      </c>
      <c r="E2376" s="2">
        <f t="shared" si="288"/>
        <v>60.822130000000001</v>
      </c>
      <c r="F2376" s="2">
        <f t="shared" si="289"/>
        <v>60.663409999999978</v>
      </c>
      <c r="G2376" s="2">
        <f t="shared" si="291"/>
        <v>60.289417999999969</v>
      </c>
      <c r="H2376" s="2">
        <f t="shared" si="287"/>
        <v>62.252963000000015</v>
      </c>
      <c r="I2376" s="2">
        <f t="array" ref="I2376">SUMPRODUCT(B2360:B2379, (ROW(B2360:B2379)-ROW(B2360)+1)) / (20*21/2)</f>
        <v>60.770864761904768</v>
      </c>
      <c r="J2376" s="2">
        <f t="shared" si="290"/>
        <v>60.651140978664003</v>
      </c>
      <c r="K2376" s="2">
        <f t="shared" si="292"/>
        <v>60.3889518842755</v>
      </c>
    </row>
    <row r="2377" spans="1:11" ht="13.5" x14ac:dyDescent="0.25">
      <c r="A2377" s="3">
        <v>45467</v>
      </c>
      <c r="B2377" s="2">
        <v>60.698900000000002</v>
      </c>
      <c r="C2377" s="2">
        <f t="shared" si="293"/>
        <v>8.9900000000000091E-2</v>
      </c>
      <c r="D2377" s="2">
        <f t="shared" si="294"/>
        <v>60.7241</v>
      </c>
      <c r="E2377" s="2">
        <f t="shared" si="288"/>
        <v>60.736699999999999</v>
      </c>
      <c r="F2377" s="2">
        <f t="shared" si="289"/>
        <v>60.685889999999993</v>
      </c>
      <c r="G2377" s="2">
        <f t="shared" si="291"/>
        <v>60.334379999999975</v>
      </c>
      <c r="H2377" s="2">
        <f t="shared" si="287"/>
        <v>62.224636500000017</v>
      </c>
      <c r="I2377" s="2">
        <f t="array" ref="I2377">SUMPRODUCT(B2361:B2380, (ROW(B2361:B2380)-ROW(B2361)+1)) / (20*21/2)</f>
        <v>60.757972380952388</v>
      </c>
      <c r="J2377" s="2">
        <f t="shared" si="290"/>
        <v>60.655689456886478</v>
      </c>
      <c r="K2377" s="2">
        <f t="shared" si="292"/>
        <v>60.401106712343129</v>
      </c>
    </row>
    <row r="2378" spans="1:11" ht="13.5" x14ac:dyDescent="0.25">
      <c r="A2378" s="3">
        <v>45468</v>
      </c>
      <c r="B2378" s="2">
        <v>60.249299999999998</v>
      </c>
      <c r="C2378" s="2">
        <f t="shared" si="293"/>
        <v>-0.44960000000000377</v>
      </c>
      <c r="D2378" s="2">
        <f t="shared" si="294"/>
        <v>60.555039999999998</v>
      </c>
      <c r="E2378" s="2">
        <f t="shared" si="288"/>
        <v>60.736699999999999</v>
      </c>
      <c r="F2378" s="2">
        <f t="shared" si="289"/>
        <v>60.744340000000001</v>
      </c>
      <c r="G2378" s="2">
        <f t="shared" si="291"/>
        <v>60.321789999999972</v>
      </c>
      <c r="H2378" s="2">
        <f t="shared" ref="H2378:H2441" si="295">AVERAGE(B2179:B2378)</f>
        <v>62.194512000000024</v>
      </c>
      <c r="I2378" s="2">
        <f t="array" ref="I2378">SUMPRODUCT(B2362:B2381, (ROW(B2362:B2381)-ROW(B2362)+1)) / (20*21/2)</f>
        <v>60.742939047619046</v>
      </c>
      <c r="J2378" s="2">
        <f t="shared" si="290"/>
        <v>60.616985699087763</v>
      </c>
      <c r="K2378" s="2">
        <f t="shared" si="292"/>
        <v>60.395153507937515</v>
      </c>
    </row>
    <row r="2379" spans="1:11" ht="13.5" x14ac:dyDescent="0.25">
      <c r="A2379" s="3">
        <v>45469</v>
      </c>
      <c r="B2379" s="2">
        <v>60.698900000000002</v>
      </c>
      <c r="C2379" s="2">
        <f t="shared" si="293"/>
        <v>0.44960000000000377</v>
      </c>
      <c r="D2379" s="2">
        <f t="shared" si="294"/>
        <v>60.57302</v>
      </c>
      <c r="E2379" s="2">
        <f t="shared" si="288"/>
        <v>60.691729999999986</v>
      </c>
      <c r="F2379" s="2">
        <f t="shared" si="289"/>
        <v>60.82527000000001</v>
      </c>
      <c r="G2379" s="2">
        <f t="shared" si="291"/>
        <v>60.321789999999972</v>
      </c>
      <c r="H2379" s="2">
        <f t="shared" si="295"/>
        <v>62.160790000000027</v>
      </c>
      <c r="I2379" s="2">
        <f t="array" ref="I2379">SUMPRODUCT(B2363:B2382, (ROW(B2363:B2382)-ROW(B2363)+1)) / (20*21/2)</f>
        <v>60.72966142857144</v>
      </c>
      <c r="J2379" s="2">
        <f t="shared" si="290"/>
        <v>60.62478706107941</v>
      </c>
      <c r="K2379" s="2">
        <f t="shared" si="292"/>
        <v>60.407065135077218</v>
      </c>
    </row>
    <row r="2380" spans="1:11" ht="13.5" x14ac:dyDescent="0.25">
      <c r="A2380" s="3">
        <v>45470</v>
      </c>
      <c r="B2380" s="2">
        <v>60.689900000000002</v>
      </c>
      <c r="C2380" s="2">
        <f t="shared" si="293"/>
        <v>-9.0000000000003411E-3</v>
      </c>
      <c r="D2380" s="2">
        <f t="shared" si="294"/>
        <v>60.589200000000005</v>
      </c>
      <c r="E2380" s="2">
        <f t="shared" ref="E2380:E2443" si="296">AVERAGE(B2371:B2380)</f>
        <v>60.744779999999992</v>
      </c>
      <c r="F2380" s="2">
        <f t="shared" si="289"/>
        <v>60.847750000000019</v>
      </c>
      <c r="G2380" s="2">
        <f t="shared" si="291"/>
        <v>60.330601999999971</v>
      </c>
      <c r="H2380" s="2">
        <f t="shared" si="295"/>
        <v>62.127023000000015</v>
      </c>
      <c r="I2380" s="2">
        <f t="array" ref="I2380">SUMPRODUCT(B2364:B2383, (ROW(B2364:B2383)-ROW(B2364)+1)) / (20*21/2)</f>
        <v>60.716434761904765</v>
      </c>
      <c r="J2380" s="2">
        <f t="shared" si="290"/>
        <v>60.630988293357561</v>
      </c>
      <c r="K2380" s="2">
        <f t="shared" si="292"/>
        <v>60.418156698407529</v>
      </c>
    </row>
    <row r="2381" spans="1:11" ht="13.5" x14ac:dyDescent="0.25">
      <c r="A2381" s="3">
        <v>45471</v>
      </c>
      <c r="B2381" s="2">
        <v>60.689900000000002</v>
      </c>
      <c r="C2381" s="2">
        <f t="shared" si="293"/>
        <v>0</v>
      </c>
      <c r="D2381" s="2">
        <f t="shared" si="294"/>
        <v>60.605380000000004</v>
      </c>
      <c r="E2381" s="2">
        <f t="shared" si="296"/>
        <v>60.70431</v>
      </c>
      <c r="F2381" s="2">
        <f t="shared" si="289"/>
        <v>60.829315000000022</v>
      </c>
      <c r="G2381" s="2">
        <f t="shared" si="291"/>
        <v>60.33995399999997</v>
      </c>
      <c r="H2381" s="2">
        <f t="shared" si="295"/>
        <v>62.093301000000011</v>
      </c>
      <c r="I2381" s="2">
        <f t="array" ref="I2381">SUMPRODUCT(B2365:B2384, (ROW(B2365:B2384)-ROW(B2365)+1)) / (20*21/2)</f>
        <v>60.758145238095246</v>
      </c>
      <c r="J2381" s="2">
        <f t="shared" si="290"/>
        <v>60.636598932085413</v>
      </c>
      <c r="K2381" s="2">
        <f t="shared" si="292"/>
        <v>60.428813298469983</v>
      </c>
    </row>
    <row r="2382" spans="1:11" ht="13.5" x14ac:dyDescent="0.25">
      <c r="A2382" s="3">
        <v>45474</v>
      </c>
      <c r="B2382" s="2">
        <v>60.689900000000002</v>
      </c>
      <c r="C2382" s="2">
        <f t="shared" si="293"/>
        <v>0</v>
      </c>
      <c r="D2382" s="2">
        <f t="shared" si="294"/>
        <v>60.603580000000001</v>
      </c>
      <c r="E2382" s="2">
        <f t="shared" si="296"/>
        <v>60.663839999999993</v>
      </c>
      <c r="F2382" s="2">
        <f t="shared" si="289"/>
        <v>60.810880000000019</v>
      </c>
      <c r="G2382" s="2">
        <f t="shared" si="291"/>
        <v>60.350563999999977</v>
      </c>
      <c r="H2382" s="2">
        <f t="shared" si="295"/>
        <v>62.059579000000014</v>
      </c>
      <c r="I2382" s="2">
        <f t="array" ref="I2382">SUMPRODUCT(B2366:B2385, (ROW(B2366:B2385)-ROW(B2366)+1)) / (20*21/2)</f>
        <v>60.78658333333334</v>
      </c>
      <c r="J2382" s="2">
        <f t="shared" si="290"/>
        <v>60.641675224267757</v>
      </c>
      <c r="K2382" s="2">
        <f t="shared" si="292"/>
        <v>60.439051992647634</v>
      </c>
    </row>
    <row r="2383" spans="1:11" ht="13.5" x14ac:dyDescent="0.25">
      <c r="A2383" s="3">
        <v>45475</v>
      </c>
      <c r="B2383" s="2">
        <v>60.671999999999997</v>
      </c>
      <c r="C2383" s="2">
        <f t="shared" si="293"/>
        <v>-1.7900000000004468E-2</v>
      </c>
      <c r="D2383" s="2">
        <f t="shared" si="294"/>
        <v>60.688120000000005</v>
      </c>
      <c r="E2383" s="2">
        <f t="shared" si="296"/>
        <v>60.621580000000009</v>
      </c>
      <c r="F2383" s="2">
        <f t="shared" si="289"/>
        <v>60.800540000000012</v>
      </c>
      <c r="G2383" s="2">
        <f t="shared" si="291"/>
        <v>60.350025999999978</v>
      </c>
      <c r="H2383" s="2">
        <f t="shared" si="295"/>
        <v>62.025767500000008</v>
      </c>
      <c r="I2383" s="2">
        <f t="array" ref="I2383">SUMPRODUCT(B2367:B2386, (ROW(B2367:B2386)-ROW(B2367)+1)) / (20*21/2)</f>
        <v>61.165914761904752</v>
      </c>
      <c r="J2383" s="2">
        <f t="shared" si="290"/>
        <v>60.64456329814702</v>
      </c>
      <c r="K2383" s="2">
        <f t="shared" si="292"/>
        <v>60.448187208622237</v>
      </c>
    </row>
    <row r="2384" spans="1:11" ht="13.5" x14ac:dyDescent="0.25">
      <c r="A2384" s="3">
        <v>45476</v>
      </c>
      <c r="B2384" s="2">
        <v>61.238500000000002</v>
      </c>
      <c r="C2384" s="2">
        <f t="shared" si="293"/>
        <v>0.56650000000000489</v>
      </c>
      <c r="D2384" s="2">
        <f t="shared" si="294"/>
        <v>60.796040000000005</v>
      </c>
      <c r="E2384" s="2">
        <f t="shared" si="296"/>
        <v>60.684530000000009</v>
      </c>
      <c r="F2384" s="2">
        <f t="shared" si="289"/>
        <v>60.85</v>
      </c>
      <c r="G2384" s="2">
        <f t="shared" si="291"/>
        <v>60.363513999999981</v>
      </c>
      <c r="H2384" s="2">
        <f t="shared" si="295"/>
        <v>61.99924</v>
      </c>
      <c r="I2384" s="2">
        <f t="array" ref="I2384">SUMPRODUCT(B2368:B2387, (ROW(B2368:B2387)-ROW(B2368)+1)) / (20*21/2)</f>
        <v>61.529735238095235</v>
      </c>
      <c r="J2384" s="2">
        <f t="shared" si="290"/>
        <v>60.701128698323494</v>
      </c>
      <c r="K2384" s="2">
        <f t="shared" si="292"/>
        <v>60.479179867107639</v>
      </c>
    </row>
    <row r="2385" spans="1:11" ht="13.5" x14ac:dyDescent="0.25">
      <c r="A2385" s="3">
        <v>45477</v>
      </c>
      <c r="B2385" s="2">
        <v>61.148600000000002</v>
      </c>
      <c r="C2385" s="2">
        <f t="shared" si="293"/>
        <v>-8.9900000000000091E-2</v>
      </c>
      <c r="D2385" s="2">
        <f t="shared" si="294"/>
        <v>60.887779999999999</v>
      </c>
      <c r="E2385" s="2">
        <f t="shared" si="296"/>
        <v>60.738490000000013</v>
      </c>
      <c r="F2385" s="2">
        <f t="shared" si="289"/>
        <v>60.827519999999993</v>
      </c>
      <c r="G2385" s="2">
        <f t="shared" si="291"/>
        <v>60.375203999999968</v>
      </c>
      <c r="H2385" s="2">
        <f t="shared" si="295"/>
        <v>61.972263000000012</v>
      </c>
      <c r="I2385" s="2">
        <f t="array" ref="I2385">SUMPRODUCT(B2369:B2388, (ROW(B2369:B2388)-ROW(B2369)+1)) / (20*21/2)</f>
        <v>61.751787619047626</v>
      </c>
      <c r="J2385" s="2">
        <f t="shared" si="290"/>
        <v>60.743745012768876</v>
      </c>
      <c r="K2385" s="2">
        <f t="shared" si="292"/>
        <v>60.505431637024984</v>
      </c>
    </row>
    <row r="2386" spans="1:11" ht="13.5" x14ac:dyDescent="0.25">
      <c r="A2386" s="3">
        <v>45478</v>
      </c>
      <c r="B2386" s="2">
        <v>64.810500000000005</v>
      </c>
      <c r="C2386" s="2">
        <f t="shared" si="293"/>
        <v>3.6619000000000028</v>
      </c>
      <c r="D2386" s="2">
        <f t="shared" si="294"/>
        <v>61.711899999999993</v>
      </c>
      <c r="E2386" s="2">
        <f t="shared" si="296"/>
        <v>61.158640000000013</v>
      </c>
      <c r="F2386" s="2">
        <f t="shared" si="289"/>
        <v>60.990384999999989</v>
      </c>
      <c r="G2386" s="2">
        <f t="shared" si="291"/>
        <v>60.459233999999981</v>
      </c>
      <c r="H2386" s="2">
        <f t="shared" si="295"/>
        <v>61.959998500000005</v>
      </c>
      <c r="I2386" s="2">
        <f t="array" ref="I2386">SUMPRODUCT(B2370:B2389, (ROW(B2370:B2389)-ROW(B2370)+1)) / (20*21/2)</f>
        <v>61.955766190476197</v>
      </c>
      <c r="J2386" s="2">
        <f t="shared" si="290"/>
        <v>61.131055011552789</v>
      </c>
      <c r="K2386" s="2">
        <f t="shared" si="292"/>
        <v>60.674257847337735</v>
      </c>
    </row>
    <row r="2387" spans="1:11" ht="13.5" x14ac:dyDescent="0.25">
      <c r="A2387" s="3">
        <v>45481</v>
      </c>
      <c r="B2387" s="2">
        <v>64.810500000000005</v>
      </c>
      <c r="C2387" s="2">
        <f t="shared" si="293"/>
        <v>0</v>
      </c>
      <c r="D2387" s="2">
        <f t="shared" si="294"/>
        <v>62.536019999999994</v>
      </c>
      <c r="E2387" s="2">
        <f t="shared" si="296"/>
        <v>61.569800000000001</v>
      </c>
      <c r="F2387" s="2">
        <f t="shared" si="289"/>
        <v>61.153249999999993</v>
      </c>
      <c r="G2387" s="2">
        <f t="shared" si="291"/>
        <v>60.555853999999982</v>
      </c>
      <c r="H2387" s="2">
        <f t="shared" si="295"/>
        <v>61.94773399999999</v>
      </c>
      <c r="I2387" s="2">
        <f t="array" ref="I2387">SUMPRODUCT(B2371:B2390, (ROW(B2371:B2390)-ROW(B2371)+1)) / (20*21/2)</f>
        <v>62.148753333333339</v>
      </c>
      <c r="J2387" s="2">
        <f t="shared" si="290"/>
        <v>61.481478343785852</v>
      </c>
      <c r="K2387" s="2">
        <f t="shared" si="292"/>
        <v>60.836463421951947</v>
      </c>
    </row>
    <row r="2388" spans="1:11" ht="13.5" x14ac:dyDescent="0.25">
      <c r="A2388" s="3">
        <v>45482</v>
      </c>
      <c r="B2388" s="2">
        <v>63.4848</v>
      </c>
      <c r="C2388" s="2">
        <f t="shared" si="293"/>
        <v>-1.3257000000000048</v>
      </c>
      <c r="D2388" s="2">
        <f t="shared" si="294"/>
        <v>63.098580000000005</v>
      </c>
      <c r="E2388" s="2">
        <f t="shared" si="296"/>
        <v>61.893349999999998</v>
      </c>
      <c r="F2388" s="2">
        <f t="shared" ref="F2388:F2451" si="297">AVERAGE(B2369:B2388)</f>
        <v>61.315025000000006</v>
      </c>
      <c r="G2388" s="2">
        <f t="shared" si="291"/>
        <v>60.62146199999998</v>
      </c>
      <c r="H2388" s="2">
        <f t="shared" si="295"/>
        <v>61.928840999999991</v>
      </c>
      <c r="I2388" s="2">
        <f t="array" ref="I2388">SUMPRODUCT(B2372:B2391, (ROW(B2372:B2391)-ROW(B2372)+1)) / (20*21/2)</f>
        <v>62.310029047619054</v>
      </c>
      <c r="J2388" s="2">
        <f t="shared" si="290"/>
        <v>61.672270882472915</v>
      </c>
      <c r="K2388" s="2">
        <f t="shared" si="292"/>
        <v>60.940319758345993</v>
      </c>
    </row>
    <row r="2389" spans="1:11" ht="13.5" x14ac:dyDescent="0.25">
      <c r="A2389" s="3">
        <v>45483</v>
      </c>
      <c r="B2389" s="2">
        <v>63.456800000000001</v>
      </c>
      <c r="C2389" s="2">
        <f t="shared" si="293"/>
        <v>-2.7999999999998693E-2</v>
      </c>
      <c r="D2389" s="2">
        <f t="shared" si="294"/>
        <v>63.542240000000007</v>
      </c>
      <c r="E2389" s="2">
        <f t="shared" si="296"/>
        <v>62.169140000000006</v>
      </c>
      <c r="F2389" s="2">
        <f t="shared" si="297"/>
        <v>61.430434999999989</v>
      </c>
      <c r="G2389" s="2">
        <f t="shared" si="291"/>
        <v>60.686509999999977</v>
      </c>
      <c r="H2389" s="2">
        <f t="shared" si="295"/>
        <v>61.909807999999984</v>
      </c>
      <c r="I2389" s="2">
        <f t="array" ref="I2389">SUMPRODUCT(B2373:B2392, (ROW(B2373:B2392)-ROW(B2373)+1)) / (20*21/2)</f>
        <v>62.459970952380964</v>
      </c>
      <c r="J2389" s="2">
        <f t="shared" ref="J2389:J2452" si="298">$J$4*B2389+J2388*(1-$J$4)</f>
        <v>61.842226036523115</v>
      </c>
      <c r="K2389" s="2">
        <f t="shared" si="292"/>
        <v>61.039005258018697</v>
      </c>
    </row>
    <row r="2390" spans="1:11" ht="13.5" x14ac:dyDescent="0.25">
      <c r="A2390" s="3">
        <v>45484</v>
      </c>
      <c r="B2390" s="2">
        <v>63.456800000000001</v>
      </c>
      <c r="C2390" s="2">
        <f t="shared" si="293"/>
        <v>0</v>
      </c>
      <c r="D2390" s="2">
        <f t="shared" si="294"/>
        <v>64.003880000000009</v>
      </c>
      <c r="E2390" s="2">
        <f t="shared" si="296"/>
        <v>62.445830000000001</v>
      </c>
      <c r="F2390" s="2">
        <f t="shared" si="297"/>
        <v>61.595304999999982</v>
      </c>
      <c r="G2390" s="2">
        <f t="shared" si="291"/>
        <v>60.763249999999978</v>
      </c>
      <c r="H2390" s="2">
        <f t="shared" si="295"/>
        <v>61.891269499999979</v>
      </c>
      <c r="I2390" s="2">
        <f t="array" ref="I2390">SUMPRODUCT(B2374:B2393, (ROW(B2374:B2393)-ROW(B2374)+1)) / (20*21/2)</f>
        <v>62.601290000000006</v>
      </c>
      <c r="J2390" s="2">
        <f t="shared" si="298"/>
        <v>61.995994985425675</v>
      </c>
      <c r="K2390" s="2">
        <f t="shared" si="292"/>
        <v>61.133820738096396</v>
      </c>
    </row>
    <row r="2391" spans="1:11" ht="13.5" x14ac:dyDescent="0.25">
      <c r="A2391" s="3">
        <v>45485</v>
      </c>
      <c r="B2391" s="2">
        <v>63.288699999999999</v>
      </c>
      <c r="C2391" s="2">
        <f t="shared" si="293"/>
        <v>-0.16810000000000258</v>
      </c>
      <c r="D2391" s="2">
        <f t="shared" si="294"/>
        <v>63.699519999999993</v>
      </c>
      <c r="E2391" s="2">
        <f t="shared" si="296"/>
        <v>62.705709999999989</v>
      </c>
      <c r="F2391" s="2">
        <f t="shared" si="297"/>
        <v>61.705010000000001</v>
      </c>
      <c r="G2391" s="2">
        <f t="shared" si="291"/>
        <v>60.830511999999977</v>
      </c>
      <c r="H2391" s="2">
        <f t="shared" si="295"/>
        <v>61.871890499999971</v>
      </c>
      <c r="I2391" s="2">
        <f t="array" ref="I2391">SUMPRODUCT(B2375:B2394, (ROW(B2375:B2394)-ROW(B2375)+1)) / (20*21/2)</f>
        <v>62.732116190476191</v>
      </c>
      <c r="J2391" s="2">
        <f t="shared" si="298"/>
        <v>62.119109748718472</v>
      </c>
      <c r="K2391" s="2">
        <f t="shared" si="292"/>
        <v>61.218325807190659</v>
      </c>
    </row>
    <row r="2392" spans="1:11" ht="13.5" x14ac:dyDescent="0.25">
      <c r="A2392" s="3">
        <v>45488</v>
      </c>
      <c r="B2392" s="2">
        <v>63.279400000000003</v>
      </c>
      <c r="C2392" s="2">
        <f t="shared" si="293"/>
        <v>-9.2999999999960892E-3</v>
      </c>
      <c r="D2392" s="2">
        <f t="shared" si="294"/>
        <v>63.393299999999996</v>
      </c>
      <c r="E2392" s="2">
        <f t="shared" si="296"/>
        <v>62.964659999999995</v>
      </c>
      <c r="F2392" s="2">
        <f t="shared" si="297"/>
        <v>61.814249999999994</v>
      </c>
      <c r="G2392" s="2">
        <f t="shared" si="291"/>
        <v>60.899925999999979</v>
      </c>
      <c r="H2392" s="2">
        <f t="shared" si="295"/>
        <v>61.854128499999973</v>
      </c>
      <c r="I2392" s="2">
        <f t="array" ref="I2392">SUMPRODUCT(B2376:B2395, (ROW(B2376:B2395)-ROW(B2376)+1)) / (20*21/2)</f>
        <v>62.823460952380948</v>
      </c>
      <c r="J2392" s="2">
        <f t="shared" si="298"/>
        <v>62.229613582173862</v>
      </c>
      <c r="K2392" s="2">
        <f t="shared" si="292"/>
        <v>61.299152246124358</v>
      </c>
    </row>
    <row r="2393" spans="1:11" ht="13.5" x14ac:dyDescent="0.25">
      <c r="A2393" s="3">
        <v>45489</v>
      </c>
      <c r="B2393" s="2">
        <v>63.298099999999998</v>
      </c>
      <c r="C2393" s="2">
        <f t="shared" si="293"/>
        <v>1.8699999999995498E-2</v>
      </c>
      <c r="D2393" s="2">
        <f t="shared" si="294"/>
        <v>63.355960000000003</v>
      </c>
      <c r="E2393" s="2">
        <f t="shared" si="296"/>
        <v>63.227269999999997</v>
      </c>
      <c r="F2393" s="2">
        <f t="shared" si="297"/>
        <v>61.924425000000006</v>
      </c>
      <c r="G2393" s="2">
        <f t="shared" si="291"/>
        <v>60.967195999999973</v>
      </c>
      <c r="H2393" s="2">
        <f t="shared" si="295"/>
        <v>61.842394999999968</v>
      </c>
      <c r="I2393" s="2">
        <f t="array" ref="I2393">SUMPRODUCT(B2377:B2396, (ROW(B2377:B2396)-ROW(B2377)+1)) / (20*21/2)</f>
        <v>62.903334285714294</v>
      </c>
      <c r="J2393" s="2">
        <f t="shared" si="298"/>
        <v>62.331374193395398</v>
      </c>
      <c r="K2393" s="2">
        <f t="shared" si="292"/>
        <v>61.377542354119484</v>
      </c>
    </row>
    <row r="2394" spans="1:11" ht="13.5" x14ac:dyDescent="0.25">
      <c r="A2394" s="3">
        <v>45490</v>
      </c>
      <c r="B2394" s="2">
        <v>63.298099999999998</v>
      </c>
      <c r="C2394" s="2">
        <f t="shared" si="293"/>
        <v>0</v>
      </c>
      <c r="D2394" s="2">
        <f t="shared" si="294"/>
        <v>63.324220000000004</v>
      </c>
      <c r="E2394" s="2">
        <f t="shared" si="296"/>
        <v>63.433230000000002</v>
      </c>
      <c r="F2394" s="2">
        <f t="shared" si="297"/>
        <v>62.058880000000002</v>
      </c>
      <c r="G2394" s="2">
        <f t="shared" si="291"/>
        <v>61.033567999999974</v>
      </c>
      <c r="H2394" s="2">
        <f t="shared" si="295"/>
        <v>61.837405999999966</v>
      </c>
      <c r="I2394" s="2">
        <f t="array" ref="I2394">SUMPRODUCT(B2378:B2397, (ROW(B2378:B2397)-ROW(B2378)+1)) / (20*21/2)</f>
        <v>62.9717361904762</v>
      </c>
      <c r="J2394" s="2">
        <f t="shared" si="298"/>
        <v>62.423443317833929</v>
      </c>
      <c r="K2394" s="2">
        <f t="shared" si="292"/>
        <v>61.452858340232446</v>
      </c>
    </row>
    <row r="2395" spans="1:11" ht="13.5" x14ac:dyDescent="0.25">
      <c r="A2395" s="3">
        <v>45491</v>
      </c>
      <c r="B2395" s="2">
        <v>63.018000000000001</v>
      </c>
      <c r="C2395" s="2">
        <f t="shared" si="293"/>
        <v>-0.28009999999999735</v>
      </c>
      <c r="D2395" s="2">
        <f t="shared" si="294"/>
        <v>63.236460000000001</v>
      </c>
      <c r="E2395" s="2">
        <f t="shared" si="296"/>
        <v>63.620170000000009</v>
      </c>
      <c r="F2395" s="2">
        <f t="shared" si="297"/>
        <v>62.179330000000007</v>
      </c>
      <c r="G2395" s="2">
        <f t="shared" si="291"/>
        <v>61.098113999999981</v>
      </c>
      <c r="H2395" s="2">
        <f t="shared" si="295"/>
        <v>61.832365499999959</v>
      </c>
      <c r="I2395" s="2">
        <f t="array" ref="I2395">SUMPRODUCT(B2379:B2398, (ROW(B2379:B2398)-ROW(B2379)+1)) / (20*21/2)</f>
        <v>62.984637619047618</v>
      </c>
      <c r="J2395" s="2">
        <f t="shared" si="298"/>
        <v>62.480067763754505</v>
      </c>
      <c r="K2395" s="2">
        <f t="shared" si="292"/>
        <v>61.514236444537062</v>
      </c>
    </row>
    <row r="2396" spans="1:11" ht="13.5" x14ac:dyDescent="0.25">
      <c r="A2396" s="3">
        <v>45492</v>
      </c>
      <c r="B2396" s="2">
        <v>63.018000000000001</v>
      </c>
      <c r="C2396" s="2">
        <f t="shared" si="293"/>
        <v>0</v>
      </c>
      <c r="D2396" s="2">
        <f t="shared" si="294"/>
        <v>63.182320000000004</v>
      </c>
      <c r="E2396" s="2">
        <f t="shared" si="296"/>
        <v>63.440919999999991</v>
      </c>
      <c r="F2396" s="2">
        <f t="shared" si="297"/>
        <v>62.299780000000013</v>
      </c>
      <c r="G2396" s="2">
        <f t="shared" si="291"/>
        <v>61.188737999999987</v>
      </c>
      <c r="H2396" s="2">
        <f t="shared" si="295"/>
        <v>61.823727999999953</v>
      </c>
      <c r="I2396" s="2">
        <f t="array" ref="I2396">SUMPRODUCT(B2380:B2399, (ROW(B2380:B2399)-ROW(B2380)+1)) / (20*21/2)</f>
        <v>62.986577619047623</v>
      </c>
      <c r="J2396" s="2">
        <f t="shared" si="298"/>
        <v>62.531299405301695</v>
      </c>
      <c r="K2396" s="2">
        <f t="shared" si="292"/>
        <v>61.573207564359137</v>
      </c>
    </row>
    <row r="2397" spans="1:11" ht="13.5" x14ac:dyDescent="0.25">
      <c r="A2397" s="3">
        <v>45495</v>
      </c>
      <c r="B2397" s="2">
        <v>63.018000000000001</v>
      </c>
      <c r="C2397" s="2">
        <f t="shared" si="293"/>
        <v>0</v>
      </c>
      <c r="D2397" s="2">
        <f t="shared" si="294"/>
        <v>63.130039999999994</v>
      </c>
      <c r="E2397" s="2">
        <f t="shared" si="296"/>
        <v>63.261670000000002</v>
      </c>
      <c r="F2397" s="2">
        <f t="shared" si="297"/>
        <v>62.415735000000005</v>
      </c>
      <c r="G2397" s="2">
        <f t="shared" si="291"/>
        <v>61.245909999999988</v>
      </c>
      <c r="H2397" s="2">
        <f t="shared" si="295"/>
        <v>61.811493499999962</v>
      </c>
      <c r="I2397" s="2">
        <f t="array" ref="I2397">SUMPRODUCT(B2381:B2400, (ROW(B2381:B2400)-ROW(B2381)+1)) / (20*21/2)</f>
        <v>62.890782857142852</v>
      </c>
      <c r="J2397" s="2">
        <f t="shared" si="298"/>
        <v>62.57765184289201</v>
      </c>
      <c r="K2397" s="2">
        <f t="shared" si="292"/>
        <v>61.62986609124701</v>
      </c>
    </row>
    <row r="2398" spans="1:11" ht="13.5" x14ac:dyDescent="0.25">
      <c r="A2398" s="3">
        <v>45496</v>
      </c>
      <c r="B2398" s="2">
        <v>62.551200000000001</v>
      </c>
      <c r="C2398" s="2">
        <f t="shared" si="293"/>
        <v>-0.46679999999999922</v>
      </c>
      <c r="D2398" s="2">
        <f t="shared" si="294"/>
        <v>62.98066</v>
      </c>
      <c r="E2398" s="2">
        <f t="shared" si="296"/>
        <v>63.168310000000005</v>
      </c>
      <c r="F2398" s="2">
        <f t="shared" si="297"/>
        <v>62.530830000000002</v>
      </c>
      <c r="G2398" s="2">
        <f t="shared" si="291"/>
        <v>61.293745999999992</v>
      </c>
      <c r="H2398" s="2">
        <f t="shared" si="295"/>
        <v>61.796924999999966</v>
      </c>
      <c r="I2398" s="2">
        <f t="array" ref="I2398">SUMPRODUCT(B2382:B2401, (ROW(B2382:B2401)-ROW(B2382)+1)) / (20*21/2)</f>
        <v>62.790570476190474</v>
      </c>
      <c r="J2398" s="2">
        <f t="shared" si="298"/>
        <v>62.575132619759437</v>
      </c>
      <c r="K2398" s="2">
        <f t="shared" si="292"/>
        <v>61.66599683276673</v>
      </c>
    </row>
    <row r="2399" spans="1:11" ht="13.5" x14ac:dyDescent="0.25">
      <c r="A2399" s="3">
        <v>45497</v>
      </c>
      <c r="B2399" s="2">
        <v>62.551200000000001</v>
      </c>
      <c r="C2399" s="2">
        <f t="shared" si="293"/>
        <v>0</v>
      </c>
      <c r="D2399" s="2">
        <f t="shared" si="294"/>
        <v>62.831280000000007</v>
      </c>
      <c r="E2399" s="2">
        <f t="shared" si="296"/>
        <v>63.077750000000002</v>
      </c>
      <c r="F2399" s="2">
        <f t="shared" si="297"/>
        <v>62.623445000000018</v>
      </c>
      <c r="G2399" s="2">
        <f t="shared" si="291"/>
        <v>61.341581999999988</v>
      </c>
      <c r="H2399" s="2">
        <f t="shared" si="295"/>
        <v>61.782805999999972</v>
      </c>
      <c r="I2399" s="2">
        <f t="array" ref="I2399">SUMPRODUCT(B2383:B2402, (ROW(B2383:B2402)-ROW(B2383)+1)) / (20*21/2)</f>
        <v>62.641483333333333</v>
      </c>
      <c r="J2399" s="2">
        <f t="shared" si="298"/>
        <v>62.572853322639496</v>
      </c>
      <c r="K2399" s="2">
        <f t="shared" si="292"/>
        <v>61.700710682462152</v>
      </c>
    </row>
    <row r="2400" spans="1:11" ht="13.5" x14ac:dyDescent="0.25">
      <c r="A2400" s="3">
        <v>45499</v>
      </c>
      <c r="B2400" s="2">
        <v>61.617600000000003</v>
      </c>
      <c r="C2400" s="2">
        <f t="shared" si="293"/>
        <v>-0.93359999999999843</v>
      </c>
      <c r="D2400" s="2">
        <f t="shared" si="294"/>
        <v>62.551199999999994</v>
      </c>
      <c r="E2400" s="2">
        <f t="shared" si="296"/>
        <v>62.893830000000001</v>
      </c>
      <c r="F2400" s="2">
        <f t="shared" si="297"/>
        <v>62.669830000000012</v>
      </c>
      <c r="G2400" s="2">
        <f t="shared" si="291"/>
        <v>61.386931999999987</v>
      </c>
      <c r="H2400" s="2">
        <f t="shared" si="295"/>
        <v>61.764468499999978</v>
      </c>
      <c r="I2400" s="2">
        <f t="array" ref="I2400">SUMPRODUCT(B2384:B2403, (ROW(B2384:B2403)-ROW(B2384)+1)) / (20*21/2)</f>
        <v>62.490201428571432</v>
      </c>
      <c r="J2400" s="2">
        <f t="shared" si="298"/>
        <v>62.481876815721449</v>
      </c>
      <c r="K2400" s="2">
        <f t="shared" si="292"/>
        <v>61.697451440012657</v>
      </c>
    </row>
    <row r="2401" spans="1:11" ht="13.5" x14ac:dyDescent="0.25">
      <c r="A2401" s="3">
        <v>45502</v>
      </c>
      <c r="B2401" s="2">
        <v>61.617600000000003</v>
      </c>
      <c r="C2401" s="2">
        <f t="shared" si="293"/>
        <v>0</v>
      </c>
      <c r="D2401" s="2">
        <f t="shared" si="294"/>
        <v>62.271119999999996</v>
      </c>
      <c r="E2401" s="2">
        <f t="shared" si="296"/>
        <v>62.726720000000014</v>
      </c>
      <c r="F2401" s="2">
        <f t="shared" si="297"/>
        <v>62.716215000000012</v>
      </c>
      <c r="G2401" s="2">
        <f t="shared" si="291"/>
        <v>61.432281999999994</v>
      </c>
      <c r="H2401" s="2">
        <f t="shared" si="295"/>
        <v>61.74613099999997</v>
      </c>
      <c r="I2401" s="2">
        <f t="array" ref="I2401">SUMPRODUCT(B2385:B2404, (ROW(B2385:B2404)-ROW(B2385)+1)) / (20*21/2)</f>
        <v>62.229944285714303</v>
      </c>
      <c r="J2401" s="2">
        <f t="shared" si="298"/>
        <v>62.399564738033689</v>
      </c>
      <c r="K2401" s="2">
        <f t="shared" si="292"/>
        <v>61.694320010992548</v>
      </c>
    </row>
    <row r="2402" spans="1:11" ht="13.5" x14ac:dyDescent="0.25">
      <c r="A2402" s="3">
        <v>45503</v>
      </c>
      <c r="B2402" s="2">
        <v>61.150799999999997</v>
      </c>
      <c r="C2402" s="2">
        <f t="shared" si="293"/>
        <v>-0.46680000000000632</v>
      </c>
      <c r="D2402" s="2">
        <f t="shared" si="294"/>
        <v>61.897680000000001</v>
      </c>
      <c r="E2402" s="2">
        <f t="shared" si="296"/>
        <v>62.513860000000001</v>
      </c>
      <c r="F2402" s="2">
        <f t="shared" si="297"/>
        <v>62.739260000000002</v>
      </c>
      <c r="G2402" s="2">
        <f t="shared" si="291"/>
        <v>61.450491999999983</v>
      </c>
      <c r="H2402" s="2">
        <f t="shared" si="295"/>
        <v>61.725459499999971</v>
      </c>
      <c r="I2402" s="2">
        <f t="array" ref="I2402">SUMPRODUCT(B2386:B2405, (ROW(B2386:B2405)-ROW(B2386)+1)) / (20*21/2)</f>
        <v>61.975439523809527</v>
      </c>
      <c r="J2402" s="2">
        <f t="shared" si="298"/>
        <v>62.280634762982864</v>
      </c>
      <c r="K2402" s="2">
        <f t="shared" si="292"/>
        <v>61.673005500757547</v>
      </c>
    </row>
    <row r="2403" spans="1:11" ht="13.5" x14ac:dyDescent="0.25">
      <c r="A2403" s="3">
        <v>45504</v>
      </c>
      <c r="B2403" s="2">
        <v>61.150799999999997</v>
      </c>
      <c r="C2403" s="2">
        <f t="shared" si="293"/>
        <v>0</v>
      </c>
      <c r="D2403" s="2">
        <f t="shared" si="294"/>
        <v>61.617600000000003</v>
      </c>
      <c r="E2403" s="2">
        <f t="shared" si="296"/>
        <v>62.299129999999991</v>
      </c>
      <c r="F2403" s="2">
        <f t="shared" si="297"/>
        <v>62.763199999999998</v>
      </c>
      <c r="G2403" s="2">
        <f t="shared" si="291"/>
        <v>61.468521999999986</v>
      </c>
      <c r="H2403" s="2">
        <f t="shared" si="295"/>
        <v>61.705237499999967</v>
      </c>
      <c r="I2403" s="2">
        <f t="array" ref="I2403">SUMPRODUCT(B2387:B2406, (ROW(B2387:B2406)-ROW(B2387)+1)) / (20*21/2)</f>
        <v>61.725363809523806</v>
      </c>
      <c r="J2403" s="2">
        <f t="shared" si="298"/>
        <v>62.173031452222595</v>
      </c>
      <c r="K2403" s="2">
        <f t="shared" si="292"/>
        <v>61.652526853669016</v>
      </c>
    </row>
    <row r="2404" spans="1:11" ht="13.5" x14ac:dyDescent="0.25">
      <c r="A2404" s="3">
        <v>45505</v>
      </c>
      <c r="B2404" s="2">
        <v>60.030500000000004</v>
      </c>
      <c r="C2404" s="2">
        <f t="shared" si="293"/>
        <v>-1.1202999999999932</v>
      </c>
      <c r="D2404" s="2">
        <f t="shared" si="294"/>
        <v>61.113459999999996</v>
      </c>
      <c r="E2404" s="2">
        <f t="shared" si="296"/>
        <v>61.972369999999991</v>
      </c>
      <c r="F2404" s="2">
        <f t="shared" si="297"/>
        <v>62.702800000000003</v>
      </c>
      <c r="G2404" s="2">
        <f t="shared" si="291"/>
        <v>61.464145999999985</v>
      </c>
      <c r="H2404" s="2">
        <f t="shared" si="295"/>
        <v>61.681662499999973</v>
      </c>
      <c r="I2404" s="2">
        <f t="array" ref="I2404">SUMPRODUCT(B2388:B2407, (ROW(B2388:B2407)-ROW(B2388)+1)) / (20*21/2)</f>
        <v>61.494542380952375</v>
      </c>
      <c r="J2404" s="2">
        <f t="shared" si="298"/>
        <v>61.968980837725205</v>
      </c>
      <c r="K2404" s="2">
        <f t="shared" si="292"/>
        <v>61.588917957446704</v>
      </c>
    </row>
    <row r="2405" spans="1:11" ht="13.5" x14ac:dyDescent="0.25">
      <c r="A2405" s="3">
        <v>45506</v>
      </c>
      <c r="B2405" s="2">
        <v>60.030500000000004</v>
      </c>
      <c r="C2405" s="2">
        <f t="shared" si="293"/>
        <v>0</v>
      </c>
      <c r="D2405" s="2">
        <f t="shared" si="294"/>
        <v>60.796040000000005</v>
      </c>
      <c r="E2405" s="2">
        <f t="shared" si="296"/>
        <v>61.673619999999993</v>
      </c>
      <c r="F2405" s="2">
        <f t="shared" si="297"/>
        <v>62.646895000000008</v>
      </c>
      <c r="G2405" s="2">
        <f t="shared" si="291"/>
        <v>61.464265999999981</v>
      </c>
      <c r="H2405" s="2">
        <f t="shared" si="295"/>
        <v>61.667079999999977</v>
      </c>
      <c r="I2405" s="2">
        <f t="array" ref="I2405">SUMPRODUCT(B2389:B2408, (ROW(B2389:B2408)-ROW(B2389)+1)) / (20*21/2)</f>
        <v>61.285819523809522</v>
      </c>
      <c r="J2405" s="2">
        <f t="shared" si="298"/>
        <v>61.784363615084708</v>
      </c>
      <c r="K2405" s="2">
        <f t="shared" si="292"/>
        <v>61.527803527742918</v>
      </c>
    </row>
    <row r="2406" spans="1:11" ht="13.5" x14ac:dyDescent="0.25">
      <c r="A2406" s="3">
        <v>45509</v>
      </c>
      <c r="B2406" s="2">
        <v>60.021099999999997</v>
      </c>
      <c r="C2406" s="2">
        <f t="shared" si="293"/>
        <v>-9.4000000000065143E-3</v>
      </c>
      <c r="D2406" s="2">
        <f t="shared" si="294"/>
        <v>60.476739999999992</v>
      </c>
      <c r="E2406" s="2">
        <f t="shared" si="296"/>
        <v>61.373930000000009</v>
      </c>
      <c r="F2406" s="2">
        <f t="shared" si="297"/>
        <v>62.407425000000003</v>
      </c>
      <c r="G2406" s="2">
        <f t="shared" si="291"/>
        <v>61.460061999999979</v>
      </c>
      <c r="H2406" s="2">
        <f t="shared" si="295"/>
        <v>61.665938999999973</v>
      </c>
      <c r="I2406" s="2">
        <f t="array" ref="I2406">SUMPRODUCT(B2390:B2409, (ROW(B2390:B2409)-ROW(B2390)+1)) / (20*21/2)</f>
        <v>61.085802857142852</v>
      </c>
      <c r="J2406" s="2">
        <f t="shared" si="298"/>
        <v>61.6164337469814</v>
      </c>
      <c r="K2406" s="2">
        <f t="shared" si="292"/>
        <v>61.468717114890261</v>
      </c>
    </row>
    <row r="2407" spans="1:11" ht="13.5" x14ac:dyDescent="0.25">
      <c r="A2407" s="3">
        <v>45510</v>
      </c>
      <c r="B2407" s="2">
        <v>59.983800000000002</v>
      </c>
      <c r="C2407" s="2">
        <f t="shared" si="293"/>
        <v>-3.7299999999994782E-2</v>
      </c>
      <c r="D2407" s="2">
        <f t="shared" si="294"/>
        <v>60.243339999999989</v>
      </c>
      <c r="E2407" s="2">
        <f t="shared" si="296"/>
        <v>61.070509999999999</v>
      </c>
      <c r="F2407" s="2">
        <f t="shared" si="297"/>
        <v>62.166090000000011</v>
      </c>
      <c r="G2407" s="2">
        <f t="shared" si="291"/>
        <v>61.454751999999978</v>
      </c>
      <c r="H2407" s="2">
        <f t="shared" si="295"/>
        <v>61.664611499999964</v>
      </c>
      <c r="I2407" s="2">
        <f t="array" ref="I2407">SUMPRODUCT(B2391:B2410, (ROW(B2391:B2410)-ROW(B2391)+1)) / (20*21/2)</f>
        <v>60.898330952380952</v>
      </c>
      <c r="J2407" s="2">
        <f t="shared" si="298"/>
        <v>61.460944818697456</v>
      </c>
      <c r="K2407" s="2">
        <f t="shared" si="292"/>
        <v>61.410485071169077</v>
      </c>
    </row>
    <row r="2408" spans="1:11" ht="13.5" x14ac:dyDescent="0.25">
      <c r="A2408" s="3">
        <v>45511</v>
      </c>
      <c r="B2408" s="2">
        <v>59.974499999999999</v>
      </c>
      <c r="C2408" s="2">
        <f t="shared" si="293"/>
        <v>-9.3000000000031946E-3</v>
      </c>
      <c r="D2408" s="2">
        <f t="shared" si="294"/>
        <v>60.008079999999993</v>
      </c>
      <c r="E2408" s="2">
        <f t="shared" si="296"/>
        <v>60.812840000000008</v>
      </c>
      <c r="F2408" s="2">
        <f t="shared" si="297"/>
        <v>61.990575</v>
      </c>
      <c r="G2408" s="2">
        <f t="shared" si="291"/>
        <v>61.472635999999987</v>
      </c>
      <c r="H2408" s="2">
        <f t="shared" si="295"/>
        <v>61.651996999999966</v>
      </c>
      <c r="I2408" s="2">
        <f t="array" ref="I2408">SUMPRODUCT(B2392:B2411, (ROW(B2392:B2411)-ROW(B2392)+1)) / (20*21/2)</f>
        <v>60.72806380952381</v>
      </c>
      <c r="J2408" s="2">
        <f t="shared" si="298"/>
        <v>61.319378645488172</v>
      </c>
      <c r="K2408" s="2">
        <f t="shared" si="292"/>
        <v>61.354171931123233</v>
      </c>
    </row>
    <row r="2409" spans="1:11" ht="13.5" x14ac:dyDescent="0.25">
      <c r="A2409" s="3">
        <v>45512</v>
      </c>
      <c r="B2409" s="2">
        <v>59.8904</v>
      </c>
      <c r="C2409" s="2">
        <f t="shared" si="293"/>
        <v>-8.4099999999999397E-2</v>
      </c>
      <c r="D2409" s="2">
        <f t="shared" si="294"/>
        <v>59.980060000000002</v>
      </c>
      <c r="E2409" s="2">
        <f t="shared" si="296"/>
        <v>60.546760000000006</v>
      </c>
      <c r="F2409" s="2">
        <f t="shared" si="297"/>
        <v>61.812255000000007</v>
      </c>
      <c r="G2409" s="2">
        <f t="shared" si="291"/>
        <v>61.488837999999994</v>
      </c>
      <c r="H2409" s="2">
        <f t="shared" si="295"/>
        <v>61.636713999999962</v>
      </c>
      <c r="I2409" s="2">
        <f t="array" ref="I2409">SUMPRODUCT(B2393:B2412, (ROW(B2393:B2412)-ROW(B2393)+1)) / (20*21/2)</f>
        <v>60.577753333333327</v>
      </c>
      <c r="J2409" s="2">
        <f t="shared" si="298"/>
        <v>61.183285441155967</v>
      </c>
      <c r="K2409" s="2">
        <f t="shared" si="292"/>
        <v>61.296769110294875</v>
      </c>
    </row>
    <row r="2410" spans="1:11" ht="13.5" x14ac:dyDescent="0.25">
      <c r="A2410" s="3">
        <v>45513</v>
      </c>
      <c r="B2410" s="2">
        <v>59.843800000000002</v>
      </c>
      <c r="C2410" s="2">
        <f t="shared" si="293"/>
        <v>-4.6599999999997976E-2</v>
      </c>
      <c r="D2410" s="2">
        <f t="shared" si="294"/>
        <v>59.942719999999994</v>
      </c>
      <c r="E2410" s="2">
        <f t="shared" si="296"/>
        <v>60.369379999999992</v>
      </c>
      <c r="F2410" s="2">
        <f t="shared" si="297"/>
        <v>61.631605000000015</v>
      </c>
      <c r="G2410" s="2">
        <f t="shared" si="291"/>
        <v>61.480907999999992</v>
      </c>
      <c r="H2410" s="2">
        <f t="shared" si="295"/>
        <v>61.614498499999961</v>
      </c>
      <c r="I2410" s="2">
        <f t="array" ref="I2410">SUMPRODUCT(B2394:B2413, (ROW(B2394:B2413)-ROW(B2394)+1)) / (20*21/2)</f>
        <v>60.441844285714282</v>
      </c>
      <c r="J2410" s="2">
        <f t="shared" si="298"/>
        <v>61.055715399141107</v>
      </c>
      <c r="K2410" s="2">
        <f t="shared" si="292"/>
        <v>61.239789929498997</v>
      </c>
    </row>
    <row r="2411" spans="1:11" ht="13.5" x14ac:dyDescent="0.25">
      <c r="A2411" s="3">
        <v>45516</v>
      </c>
      <c r="B2411" s="2">
        <v>59.843800000000002</v>
      </c>
      <c r="C2411" s="2">
        <f t="shared" si="293"/>
        <v>0</v>
      </c>
      <c r="D2411" s="2">
        <f t="shared" si="294"/>
        <v>59.907259999999994</v>
      </c>
      <c r="E2411" s="2">
        <f t="shared" si="296"/>
        <v>60.191999999999993</v>
      </c>
      <c r="F2411" s="2">
        <f t="shared" si="297"/>
        <v>61.459360000000018</v>
      </c>
      <c r="G2411" s="2">
        <f t="shared" si="291"/>
        <v>61.456611999999986</v>
      </c>
      <c r="H2411" s="2">
        <f t="shared" si="295"/>
        <v>61.592237999999973</v>
      </c>
      <c r="I2411" s="2">
        <f t="array" ref="I2411">SUMPRODUCT(B2395:B2414, (ROW(B2395:B2414)-ROW(B2395)+1)) / (20*21/2)</f>
        <v>60.324076666666663</v>
      </c>
      <c r="J2411" s="2">
        <f t="shared" si="298"/>
        <v>60.940294884937188</v>
      </c>
      <c r="K2411" s="2">
        <f t="shared" si="292"/>
        <v>61.185045226381391</v>
      </c>
    </row>
    <row r="2412" spans="1:11" ht="13.5" x14ac:dyDescent="0.25">
      <c r="A2412" s="3">
        <v>45518</v>
      </c>
      <c r="B2412" s="2">
        <v>59.881100000000004</v>
      </c>
      <c r="C2412" s="2">
        <f t="shared" si="293"/>
        <v>3.7300000000001887E-2</v>
      </c>
      <c r="D2412" s="2">
        <f t="shared" si="294"/>
        <v>59.886720000000004</v>
      </c>
      <c r="E2412" s="2">
        <f t="shared" si="296"/>
        <v>60.06503</v>
      </c>
      <c r="F2412" s="2">
        <f t="shared" si="297"/>
        <v>61.289445000000015</v>
      </c>
      <c r="G2412" s="2">
        <f t="shared" si="291"/>
        <v>61.433061999999978</v>
      </c>
      <c r="H2412" s="2">
        <f t="shared" si="295"/>
        <v>61.565712499999982</v>
      </c>
      <c r="I2412" s="2">
        <f t="array" ref="I2412">SUMPRODUCT(B2396:B2415, (ROW(B2396:B2415)-ROW(B2396)+1)) / (20*21/2)</f>
        <v>60.222580476190473</v>
      </c>
      <c r="J2412" s="2">
        <f t="shared" si="298"/>
        <v>60.839419181609841</v>
      </c>
      <c r="K2412" s="2">
        <f t="shared" si="292"/>
        <v>61.133910119464474</v>
      </c>
    </row>
    <row r="2413" spans="1:11" ht="13.5" x14ac:dyDescent="0.25">
      <c r="A2413" s="3">
        <v>45519</v>
      </c>
      <c r="B2413" s="2">
        <v>59.862400000000001</v>
      </c>
      <c r="C2413" s="2">
        <f t="shared" si="293"/>
        <v>-1.8700000000002603E-2</v>
      </c>
      <c r="D2413" s="2">
        <f t="shared" si="294"/>
        <v>59.8643</v>
      </c>
      <c r="E2413" s="2">
        <f t="shared" si="296"/>
        <v>59.936189999999989</v>
      </c>
      <c r="F2413" s="2">
        <f t="shared" si="297"/>
        <v>61.117660000000001</v>
      </c>
      <c r="G2413" s="2">
        <f t="shared" si="291"/>
        <v>61.412733999999993</v>
      </c>
      <c r="H2413" s="2">
        <f t="shared" si="295"/>
        <v>61.539498499999972</v>
      </c>
      <c r="I2413" s="2">
        <f t="array" ref="I2413">SUMPRODUCT(B2397:B2416, (ROW(B2397:B2416)-ROW(B2397)+1)) / (20*21/2)</f>
        <v>60.136021904761904</v>
      </c>
      <c r="J2413" s="2">
        <f t="shared" si="298"/>
        <v>60.746369735742235</v>
      </c>
      <c r="K2413" s="2">
        <f t="shared" si="292"/>
        <v>61.084046977524686</v>
      </c>
    </row>
    <row r="2414" spans="1:11" ht="13.5" x14ac:dyDescent="0.25">
      <c r="A2414" s="3">
        <v>45520</v>
      </c>
      <c r="B2414" s="2">
        <v>59.881100000000004</v>
      </c>
      <c r="C2414" s="2">
        <f t="shared" si="293"/>
        <v>1.8700000000002603E-2</v>
      </c>
      <c r="D2414" s="2">
        <f t="shared" si="294"/>
        <v>59.862440000000007</v>
      </c>
      <c r="E2414" s="2">
        <f t="shared" si="296"/>
        <v>59.921250000000008</v>
      </c>
      <c r="F2414" s="2">
        <f t="shared" si="297"/>
        <v>60.946810000000006</v>
      </c>
      <c r="G2414" s="2">
        <f t="shared" si="291"/>
        <v>61.405369999999984</v>
      </c>
      <c r="H2414" s="2">
        <f t="shared" si="295"/>
        <v>61.513827499999977</v>
      </c>
      <c r="I2414" s="2">
        <f t="array" ref="I2414">SUMPRODUCT(B2398:B2417, (ROW(B2398:B2417)-ROW(B2398)+1)) / (20*21/2)</f>
        <v>60.051953333333337</v>
      </c>
      <c r="J2414" s="2">
        <f t="shared" si="298"/>
        <v>60.663963094242973</v>
      </c>
      <c r="K2414" s="2">
        <f t="shared" si="292"/>
        <v>61.03687258624921</v>
      </c>
    </row>
    <row r="2415" spans="1:11" ht="13.5" x14ac:dyDescent="0.25">
      <c r="A2415" s="3">
        <v>45523</v>
      </c>
      <c r="B2415" s="2">
        <v>59.881100000000004</v>
      </c>
      <c r="C2415" s="2">
        <f t="shared" si="293"/>
        <v>0</v>
      </c>
      <c r="D2415" s="2">
        <f t="shared" si="294"/>
        <v>59.869900000000008</v>
      </c>
      <c r="E2415" s="2">
        <f t="shared" si="296"/>
        <v>59.906310000000005</v>
      </c>
      <c r="F2415" s="2">
        <f t="shared" si="297"/>
        <v>60.789965000000009</v>
      </c>
      <c r="G2415" s="2">
        <f t="shared" si="291"/>
        <v>61.371027999999995</v>
      </c>
      <c r="H2415" s="2">
        <f t="shared" si="295"/>
        <v>61.489595499999972</v>
      </c>
      <c r="I2415" s="2">
        <f t="array" ref="I2415">SUMPRODUCT(B2399:B2418, (ROW(B2399:B2418)-ROW(B2399)+1)) / (20*21/2)</f>
        <v>59.903425714285717</v>
      </c>
      <c r="J2415" s="2">
        <f t="shared" si="298"/>
        <v>60.589404704315072</v>
      </c>
      <c r="K2415" s="2">
        <f t="shared" si="292"/>
        <v>60.991548171102181</v>
      </c>
    </row>
    <row r="2416" spans="1:11" ht="13.5" x14ac:dyDescent="0.25">
      <c r="A2416" s="3">
        <v>45524</v>
      </c>
      <c r="B2416" s="2">
        <v>59.881100000000004</v>
      </c>
      <c r="C2416" s="2">
        <f t="shared" si="293"/>
        <v>0</v>
      </c>
      <c r="D2416" s="2">
        <f t="shared" si="294"/>
        <v>59.877359999999996</v>
      </c>
      <c r="E2416" s="2">
        <f t="shared" si="296"/>
        <v>59.892309999999995</v>
      </c>
      <c r="F2416" s="2">
        <f t="shared" si="297"/>
        <v>60.633120000000005</v>
      </c>
      <c r="G2416" s="2">
        <f t="shared" si="291"/>
        <v>61.337585999999995</v>
      </c>
      <c r="H2416" s="2">
        <f t="shared" si="295"/>
        <v>61.474265999999972</v>
      </c>
      <c r="I2416" s="2">
        <f t="array" ref="I2416">SUMPRODUCT(B2400:B2419, (ROW(B2400:B2419)-ROW(B2400)+1)) / (20*21/2)</f>
        <v>59.772236190476185</v>
      </c>
      <c r="J2416" s="2">
        <f t="shared" si="298"/>
        <v>60.521947113427927</v>
      </c>
      <c r="K2416" s="2">
        <f t="shared" si="292"/>
        <v>60.948001184000134</v>
      </c>
    </row>
    <row r="2417" spans="1:11" ht="13.5" x14ac:dyDescent="0.25">
      <c r="A2417" s="3">
        <v>45525</v>
      </c>
      <c r="B2417" s="2">
        <v>59.750399999999999</v>
      </c>
      <c r="C2417" s="2">
        <f t="shared" si="293"/>
        <v>-0.13070000000000448</v>
      </c>
      <c r="D2417" s="2">
        <f t="shared" si="294"/>
        <v>59.851219999999998</v>
      </c>
      <c r="E2417" s="2">
        <f t="shared" si="296"/>
        <v>59.868970000000004</v>
      </c>
      <c r="F2417" s="2">
        <f t="shared" si="297"/>
        <v>60.469740000000002</v>
      </c>
      <c r="G2417" s="2">
        <f t="shared" si="291"/>
        <v>61.301529999999985</v>
      </c>
      <c r="H2417" s="2">
        <f t="shared" si="295"/>
        <v>61.462778999999976</v>
      </c>
      <c r="I2417" s="2">
        <f t="array" ref="I2417">SUMPRODUCT(B2401:B2420, (ROW(B2401:B2420)-ROW(B2401)+1)) / (20*21/2)</f>
        <v>59.994479999999989</v>
      </c>
      <c r="J2417" s="2">
        <f t="shared" si="298"/>
        <v>60.448466435958601</v>
      </c>
      <c r="K2417" s="2">
        <f t="shared" si="292"/>
        <v>60.901036431686407</v>
      </c>
    </row>
    <row r="2418" spans="1:11" ht="13.5" x14ac:dyDescent="0.25">
      <c r="A2418" s="3">
        <v>45526</v>
      </c>
      <c r="B2418" s="2">
        <v>58.910200000000003</v>
      </c>
      <c r="C2418" s="2">
        <f t="shared" si="293"/>
        <v>-0.84019999999999584</v>
      </c>
      <c r="D2418" s="2">
        <f t="shared" si="294"/>
        <v>59.660780000000003</v>
      </c>
      <c r="E2418" s="2">
        <f t="shared" si="296"/>
        <v>59.762540000000001</v>
      </c>
      <c r="F2418" s="2">
        <f t="shared" si="297"/>
        <v>60.287690000000012</v>
      </c>
      <c r="G2418" s="2">
        <f t="shared" ref="G2418:G2481" si="299">AVERAGE(B2369:B2418)</f>
        <v>61.274747999999988</v>
      </c>
      <c r="H2418" s="2">
        <f t="shared" si="295"/>
        <v>61.442639499999977</v>
      </c>
      <c r="I2418" s="2">
        <f t="array" ref="I2418">SUMPRODUCT(B2402:B2421, (ROW(B2402:B2421)-ROW(B2402)+1)) / (20*21/2)</f>
        <v>60.56935428571429</v>
      </c>
      <c r="J2418" s="2">
        <f t="shared" si="298"/>
        <v>60.301964870629213</v>
      </c>
      <c r="K2418" s="2">
        <f t="shared" si="292"/>
        <v>60.822964414757529</v>
      </c>
    </row>
    <row r="2419" spans="1:11" ht="13.5" x14ac:dyDescent="0.25">
      <c r="A2419" s="3">
        <v>45527</v>
      </c>
      <c r="B2419" s="2">
        <v>58.910200000000003</v>
      </c>
      <c r="C2419" s="2">
        <f t="shared" si="293"/>
        <v>0</v>
      </c>
      <c r="D2419" s="2">
        <f t="shared" si="294"/>
        <v>59.466600000000007</v>
      </c>
      <c r="E2419" s="2">
        <f t="shared" si="296"/>
        <v>59.664520000000003</v>
      </c>
      <c r="F2419" s="2">
        <f t="shared" si="297"/>
        <v>60.105640000000008</v>
      </c>
      <c r="G2419" s="2">
        <f t="shared" si="299"/>
        <v>61.229979999999976</v>
      </c>
      <c r="H2419" s="2">
        <f t="shared" si="295"/>
        <v>61.42785049999997</v>
      </c>
      <c r="I2419" s="2">
        <f t="array" ref="I2419">SUMPRODUCT(B2403:B2422, (ROW(B2403:B2422)-ROW(B2403)+1)) / (20*21/2)</f>
        <v>61.487927142857146</v>
      </c>
      <c r="J2419" s="2">
        <f t="shared" si="298"/>
        <v>60.169415835331193</v>
      </c>
      <c r="K2419" s="2">
        <f t="shared" ref="K2419:K2482" si="300">$K$4*B2419+(1-$K$4)*K2418</f>
        <v>60.747954045551353</v>
      </c>
    </row>
    <row r="2420" spans="1:11" ht="13.5" x14ac:dyDescent="0.25">
      <c r="A2420" s="3">
        <v>45530</v>
      </c>
      <c r="B2420" s="2">
        <v>62.4392</v>
      </c>
      <c r="C2420" s="2">
        <f t="shared" si="293"/>
        <v>3.5289999999999964</v>
      </c>
      <c r="D2420" s="2">
        <f t="shared" si="294"/>
        <v>59.97822</v>
      </c>
      <c r="E2420" s="2">
        <f t="shared" si="296"/>
        <v>59.924060000000011</v>
      </c>
      <c r="F2420" s="2">
        <f t="shared" si="297"/>
        <v>60.146720000000002</v>
      </c>
      <c r="G2420" s="2">
        <f t="shared" si="299"/>
        <v>61.27557599999998</v>
      </c>
      <c r="H2420" s="2">
        <f t="shared" si="295"/>
        <v>61.425311499999978</v>
      </c>
      <c r="I2420" s="2">
        <f t="array" ref="I2420">SUMPRODUCT(B2404:B2423, (ROW(B2404:B2423)-ROW(B2404)+1)) / (20*21/2)</f>
        <v>62.702141904761895</v>
      </c>
      <c r="J2420" s="2">
        <f t="shared" si="298"/>
        <v>60.385585755775836</v>
      </c>
      <c r="K2420" s="2">
        <f t="shared" si="300"/>
        <v>60.814277416314049</v>
      </c>
    </row>
    <row r="2421" spans="1:11" ht="13.5" x14ac:dyDescent="0.25">
      <c r="A2421" s="3">
        <v>45531</v>
      </c>
      <c r="B2421" s="2">
        <v>66.182900000000004</v>
      </c>
      <c r="C2421" s="2">
        <f t="shared" si="293"/>
        <v>3.743700000000004</v>
      </c>
      <c r="D2421" s="2">
        <f t="shared" si="294"/>
        <v>61.238579999999999</v>
      </c>
      <c r="E2421" s="2">
        <f t="shared" si="296"/>
        <v>60.557970000000012</v>
      </c>
      <c r="F2421" s="2">
        <f t="shared" si="297"/>
        <v>60.374985000000002</v>
      </c>
      <c r="G2421" s="2">
        <f t="shared" si="299"/>
        <v>61.377341999999992</v>
      </c>
      <c r="H2421" s="2">
        <f t="shared" si="295"/>
        <v>61.441490999999985</v>
      </c>
      <c r="I2421" s="2">
        <f t="array" ref="I2421">SUMPRODUCT(B2405:B2424, (ROW(B2405:B2424)-ROW(B2405)+1)) / (20*21/2)</f>
        <v>63.741638095238095</v>
      </c>
      <c r="J2421" s="2">
        <f t="shared" si="298"/>
        <v>60.937710921892425</v>
      </c>
      <c r="K2421" s="2">
        <f t="shared" si="300"/>
        <v>61.024811635282127</v>
      </c>
    </row>
    <row r="2422" spans="1:11" ht="13.5" x14ac:dyDescent="0.25">
      <c r="A2422" s="3">
        <v>45532</v>
      </c>
      <c r="B2422" s="2">
        <v>70.02</v>
      </c>
      <c r="C2422" s="2">
        <f t="shared" si="293"/>
        <v>3.8370999999999924</v>
      </c>
      <c r="D2422" s="2">
        <f t="shared" si="294"/>
        <v>63.292499999999997</v>
      </c>
      <c r="E2422" s="2">
        <f t="shared" si="296"/>
        <v>61.571860000000001</v>
      </c>
      <c r="F2422" s="2">
        <f t="shared" si="297"/>
        <v>60.818445000000011</v>
      </c>
      <c r="G2422" s="2">
        <f t="shared" si="299"/>
        <v>61.555849999999985</v>
      </c>
      <c r="H2422" s="2">
        <f t="shared" si="295"/>
        <v>61.476945499999999</v>
      </c>
      <c r="I2422" s="2">
        <f t="array" ref="I2422">SUMPRODUCT(B2406:B2425, (ROW(B2406:B2425)-ROW(B2406)+1)) / (20*21/2)</f>
        <v>64.331231904761907</v>
      </c>
      <c r="J2422" s="2">
        <f t="shared" si="298"/>
        <v>61.802690834093141</v>
      </c>
      <c r="K2422" s="2">
        <f t="shared" si="300"/>
        <v>61.37756412017302</v>
      </c>
    </row>
    <row r="2423" spans="1:11" ht="13.5" x14ac:dyDescent="0.25">
      <c r="A2423" s="3">
        <v>45533</v>
      </c>
      <c r="B2423" s="2">
        <v>73.567700000000002</v>
      </c>
      <c r="C2423" s="2">
        <f t="shared" si="293"/>
        <v>3.5477000000000061</v>
      </c>
      <c r="D2423" s="2">
        <f t="shared" si="294"/>
        <v>66.224000000000004</v>
      </c>
      <c r="E2423" s="2">
        <f t="shared" si="296"/>
        <v>62.942390000000003</v>
      </c>
      <c r="F2423" s="2">
        <f t="shared" si="297"/>
        <v>61.439290000000007</v>
      </c>
      <c r="G2423" s="2">
        <f t="shared" si="299"/>
        <v>61.805311999999994</v>
      </c>
      <c r="H2423" s="2">
        <f t="shared" si="295"/>
        <v>61.530048999999998</v>
      </c>
      <c r="I2423" s="2">
        <f t="array" ref="I2423">SUMPRODUCT(B2407:B2426, (ROW(B2407:B2426)-ROW(B2407)+1)) / (20*21/2)</f>
        <v>65.068417619047622</v>
      </c>
      <c r="J2423" s="2">
        <f t="shared" si="298"/>
        <v>62.92316789751284</v>
      </c>
      <c r="K2423" s="2">
        <f t="shared" si="300"/>
        <v>61.855608664479959</v>
      </c>
    </row>
    <row r="2424" spans="1:11" ht="13.5" x14ac:dyDescent="0.25">
      <c r="A2424" s="3">
        <v>45534</v>
      </c>
      <c r="B2424" s="2">
        <v>72.353999999999999</v>
      </c>
      <c r="C2424" s="2">
        <f t="shared" si="293"/>
        <v>-1.2137000000000029</v>
      </c>
      <c r="D2424" s="2">
        <f t="shared" si="294"/>
        <v>68.912759999999992</v>
      </c>
      <c r="E2424" s="2">
        <f t="shared" si="296"/>
        <v>64.189679999999996</v>
      </c>
      <c r="F2424" s="2">
        <f t="shared" si="297"/>
        <v>62.055465000000012</v>
      </c>
      <c r="G2424" s="2">
        <f t="shared" si="299"/>
        <v>62.040211999999983</v>
      </c>
      <c r="H2424" s="2">
        <f t="shared" si="295"/>
        <v>61.577128500000008</v>
      </c>
      <c r="I2424" s="2">
        <f t="array" ref="I2424">SUMPRODUCT(B2408:B2427, (ROW(B2408:B2427)-ROW(B2408)+1)) / (20*21/2)</f>
        <v>65.854910000000004</v>
      </c>
      <c r="J2424" s="2">
        <f t="shared" si="298"/>
        <v>63.821342383464</v>
      </c>
      <c r="K2424" s="2">
        <f t="shared" si="300"/>
        <v>62.267310285480747</v>
      </c>
    </row>
    <row r="2425" spans="1:11" ht="13.5" x14ac:dyDescent="0.25">
      <c r="A2425" s="3">
        <v>45537</v>
      </c>
      <c r="B2425" s="2">
        <v>68.246200000000002</v>
      </c>
      <c r="C2425" s="2">
        <f t="shared" si="293"/>
        <v>-4.1077999999999975</v>
      </c>
      <c r="D2425" s="2">
        <f t="shared" si="294"/>
        <v>70.074159999999992</v>
      </c>
      <c r="E2425" s="2">
        <f t="shared" si="296"/>
        <v>65.026190000000014</v>
      </c>
      <c r="F2425" s="2">
        <f t="shared" si="297"/>
        <v>62.466250000000024</v>
      </c>
      <c r="G2425" s="2">
        <f t="shared" si="299"/>
        <v>62.192955999999995</v>
      </c>
      <c r="H2425" s="2">
        <f t="shared" si="295"/>
        <v>61.603669000000011</v>
      </c>
      <c r="I2425" s="2">
        <f t="array" ref="I2425">SUMPRODUCT(B2409:B2428, (ROW(B2409:B2428)-ROW(B2409)+1)) / (20*21/2)</f>
        <v>66.676745714285715</v>
      </c>
      <c r="J2425" s="2">
        <f t="shared" si="298"/>
        <v>64.242757394562659</v>
      </c>
      <c r="K2425" s="2">
        <f t="shared" si="300"/>
        <v>62.501776548795227</v>
      </c>
    </row>
    <row r="2426" spans="1:11" ht="13.5" x14ac:dyDescent="0.25">
      <c r="A2426" s="3">
        <v>45538</v>
      </c>
      <c r="B2426" s="2">
        <v>70.206699999999998</v>
      </c>
      <c r="C2426" s="2">
        <f t="shared" si="293"/>
        <v>1.9604999999999961</v>
      </c>
      <c r="D2426" s="2">
        <f t="shared" si="294"/>
        <v>70.878919999999994</v>
      </c>
      <c r="E2426" s="2">
        <f t="shared" si="296"/>
        <v>66.058750000000003</v>
      </c>
      <c r="F2426" s="2">
        <f t="shared" si="297"/>
        <v>62.975530000000006</v>
      </c>
      <c r="G2426" s="2">
        <f t="shared" si="299"/>
        <v>62.384909999999998</v>
      </c>
      <c r="H2426" s="2">
        <f t="shared" si="295"/>
        <v>61.64333950000001</v>
      </c>
      <c r="I2426" s="2">
        <f t="array" ref="I2426">SUMPRODUCT(B2410:B2429, (ROW(B2410:B2429)-ROW(B2410)+1)) / (20*21/2)</f>
        <v>67.440520476190471</v>
      </c>
      <c r="J2426" s="2">
        <f t="shared" si="298"/>
        <v>64.810751928413836</v>
      </c>
      <c r="K2426" s="2">
        <f t="shared" si="300"/>
        <v>62.803930409626787</v>
      </c>
    </row>
    <row r="2427" spans="1:11" ht="13.5" x14ac:dyDescent="0.25">
      <c r="A2427" s="3">
        <v>45539</v>
      </c>
      <c r="B2427" s="2">
        <v>71.233699999999999</v>
      </c>
      <c r="C2427" s="2">
        <f t="shared" si="293"/>
        <v>1.027000000000001</v>
      </c>
      <c r="D2427" s="2">
        <f t="shared" si="294"/>
        <v>71.121659999999991</v>
      </c>
      <c r="E2427" s="2">
        <f t="shared" si="296"/>
        <v>67.207079999999991</v>
      </c>
      <c r="F2427" s="2">
        <f t="shared" si="297"/>
        <v>63.538025000000005</v>
      </c>
      <c r="G2427" s="2">
        <f t="shared" si="299"/>
        <v>62.595605999999989</v>
      </c>
      <c r="H2427" s="2">
        <f t="shared" si="295"/>
        <v>61.68926900000001</v>
      </c>
      <c r="I2427" s="2">
        <f t="array" ref="I2427">SUMPRODUCT(B2411:B2430, (ROW(B2411:B2430)-ROW(B2411)+1)) / (20*21/2)</f>
        <v>68.141386190476197</v>
      </c>
      <c r="J2427" s="2">
        <f t="shared" si="298"/>
        <v>65.422461268564902</v>
      </c>
      <c r="K2427" s="2">
        <f t="shared" si="300"/>
        <v>63.134509609249264</v>
      </c>
    </row>
    <row r="2428" spans="1:11" ht="13.5" x14ac:dyDescent="0.25">
      <c r="A2428" s="3">
        <v>45540</v>
      </c>
      <c r="B2428" s="2">
        <v>72.167299999999997</v>
      </c>
      <c r="C2428" s="2">
        <f t="shared" si="293"/>
        <v>0.93359999999999843</v>
      </c>
      <c r="D2428" s="2">
        <f t="shared" si="294"/>
        <v>70.841579999999993</v>
      </c>
      <c r="E2428" s="2">
        <f t="shared" si="296"/>
        <v>68.532789999999991</v>
      </c>
      <c r="F2428" s="2">
        <f t="shared" si="297"/>
        <v>64.147665000000003</v>
      </c>
      <c r="G2428" s="2">
        <f t="shared" si="299"/>
        <v>62.833966000000004</v>
      </c>
      <c r="H2428" s="2">
        <f t="shared" si="295"/>
        <v>61.739866500000019</v>
      </c>
      <c r="I2428" s="2">
        <f t="array" ref="I2428">SUMPRODUCT(B2412:B2431, (ROW(B2412:B2431)-ROW(B2412)+1)) / (20*21/2)</f>
        <v>68.788238571428565</v>
      </c>
      <c r="J2428" s="2">
        <f t="shared" si="298"/>
        <v>66.064826862034906</v>
      </c>
      <c r="K2428" s="2">
        <f t="shared" si="300"/>
        <v>63.488736683396354</v>
      </c>
    </row>
    <row r="2429" spans="1:11" ht="13.5" x14ac:dyDescent="0.25">
      <c r="A2429" s="3">
        <v>45541</v>
      </c>
      <c r="B2429" s="2">
        <v>72.167299999999997</v>
      </c>
      <c r="C2429" s="2">
        <f t="shared" si="293"/>
        <v>0</v>
      </c>
      <c r="D2429" s="2">
        <f t="shared" si="294"/>
        <v>70.804240000000007</v>
      </c>
      <c r="E2429" s="2">
        <f t="shared" si="296"/>
        <v>69.858499999999978</v>
      </c>
      <c r="F2429" s="2">
        <f t="shared" si="297"/>
        <v>64.761510000000015</v>
      </c>
      <c r="G2429" s="2">
        <f t="shared" si="299"/>
        <v>63.063333999999998</v>
      </c>
      <c r="H2429" s="2">
        <f t="shared" si="295"/>
        <v>61.785968000000011</v>
      </c>
      <c r="I2429" s="2">
        <f t="array" ref="I2429">SUMPRODUCT(B2413:B2432, (ROW(B2413:B2432)-ROW(B2413)+1)) / (20*21/2)</f>
        <v>69.375512380952372</v>
      </c>
      <c r="J2429" s="2">
        <f t="shared" si="298"/>
        <v>66.646014779936337</v>
      </c>
      <c r="K2429" s="2">
        <f t="shared" si="300"/>
        <v>63.829072499733755</v>
      </c>
    </row>
    <row r="2430" spans="1:11" ht="13.5" x14ac:dyDescent="0.25">
      <c r="A2430" s="3">
        <v>45544</v>
      </c>
      <c r="B2430" s="2">
        <v>72.120599999999996</v>
      </c>
      <c r="C2430" s="2">
        <f t="shared" si="293"/>
        <v>-4.6700000000001296E-2</v>
      </c>
      <c r="D2430" s="2">
        <f t="shared" si="294"/>
        <v>71.579120000000017</v>
      </c>
      <c r="E2430" s="2">
        <f t="shared" si="296"/>
        <v>70.826639999999983</v>
      </c>
      <c r="F2430" s="2">
        <f t="shared" si="297"/>
        <v>65.375350000000012</v>
      </c>
      <c r="G2430" s="2">
        <f t="shared" si="299"/>
        <v>63.291947999999991</v>
      </c>
      <c r="H2430" s="2">
        <f t="shared" si="295"/>
        <v>61.835208000000009</v>
      </c>
      <c r="I2430" s="2">
        <f t="array" ref="I2430">SUMPRODUCT(B2414:B2433, (ROW(B2414:B2433)-ROW(B2414)+1)) / (20*21/2)</f>
        <v>69.89632523809523</v>
      </c>
      <c r="J2430" s="2">
        <f t="shared" si="298"/>
        <v>67.167403848513828</v>
      </c>
      <c r="K2430" s="2">
        <f t="shared" si="300"/>
        <v>64.154230440920671</v>
      </c>
    </row>
    <row r="2431" spans="1:11" ht="13.5" x14ac:dyDescent="0.25">
      <c r="A2431" s="3">
        <v>45545</v>
      </c>
      <c r="B2431" s="2">
        <v>72.167299999999997</v>
      </c>
      <c r="C2431" s="2">
        <f t="shared" si="293"/>
        <v>4.6700000000001296E-2</v>
      </c>
      <c r="D2431" s="2">
        <f t="shared" si="294"/>
        <v>71.971239999999995</v>
      </c>
      <c r="E2431" s="2">
        <f t="shared" si="296"/>
        <v>71.425079999999994</v>
      </c>
      <c r="F2431" s="2">
        <f t="shared" si="297"/>
        <v>65.99152500000001</v>
      </c>
      <c r="G2431" s="2">
        <f t="shared" si="299"/>
        <v>63.521496000000006</v>
      </c>
      <c r="H2431" s="2">
        <f t="shared" si="295"/>
        <v>61.874610000000004</v>
      </c>
      <c r="I2431" s="2">
        <f t="array" ref="I2431">SUMPRODUCT(B2415:B2434, (ROW(B2415:B2434)-ROW(B2415)+1)) / (20*21/2)</f>
        <v>70.38566428571427</v>
      </c>
      <c r="J2431" s="2">
        <f t="shared" si="298"/>
        <v>67.643584434369657</v>
      </c>
      <c r="K2431" s="2">
        <f t="shared" si="300"/>
        <v>64.468468462845351</v>
      </c>
    </row>
    <row r="2432" spans="1:11" ht="13.5" x14ac:dyDescent="0.25">
      <c r="A2432" s="3">
        <v>45546</v>
      </c>
      <c r="B2432" s="2">
        <v>72.157899999999998</v>
      </c>
      <c r="C2432" s="2">
        <f t="shared" si="293"/>
        <v>-9.3999999999994088E-3</v>
      </c>
      <c r="D2432" s="2">
        <f t="shared" si="294"/>
        <v>72.156080000000003</v>
      </c>
      <c r="E2432" s="2">
        <f t="shared" si="296"/>
        <v>71.638869999999997</v>
      </c>
      <c r="F2432" s="2">
        <f t="shared" si="297"/>
        <v>66.605365000000006</v>
      </c>
      <c r="G2432" s="2">
        <f t="shared" si="299"/>
        <v>63.750856000000006</v>
      </c>
      <c r="H2432" s="2">
        <f t="shared" si="295"/>
        <v>61.912121500000005</v>
      </c>
      <c r="I2432" s="2">
        <f t="array" ref="I2432">SUMPRODUCT(B2416:B2435, (ROW(B2416:B2435)-ROW(B2416)+1)) / (20*21/2)</f>
        <v>70.86006571428571</v>
      </c>
      <c r="J2432" s="2">
        <f t="shared" si="298"/>
        <v>68.073519250143974</v>
      </c>
      <c r="K2432" s="2">
        <f t="shared" si="300"/>
        <v>64.770014797635739</v>
      </c>
    </row>
    <row r="2433" spans="1:11" ht="13.5" x14ac:dyDescent="0.25">
      <c r="A2433" s="3">
        <v>45547</v>
      </c>
      <c r="B2433" s="2">
        <v>72.073899999999995</v>
      </c>
      <c r="C2433" s="2">
        <f t="shared" si="293"/>
        <v>-8.4000000000003183E-2</v>
      </c>
      <c r="D2433" s="2">
        <f t="shared" si="294"/>
        <v>72.137399999999985</v>
      </c>
      <c r="E2433" s="2">
        <f t="shared" si="296"/>
        <v>71.489490000000004</v>
      </c>
      <c r="F2433" s="2">
        <f t="shared" si="297"/>
        <v>67.215940000000003</v>
      </c>
      <c r="G2433" s="2">
        <f t="shared" si="299"/>
        <v>63.978894000000011</v>
      </c>
      <c r="H2433" s="2">
        <f t="shared" si="295"/>
        <v>61.948763499999998</v>
      </c>
      <c r="I2433" s="2">
        <f t="array" ref="I2433">SUMPRODUCT(B2417:B2436, (ROW(B2417:B2436)-ROW(B2417)+1)) / (20*21/2)</f>
        <v>71.228392380952371</v>
      </c>
      <c r="J2433" s="2">
        <f t="shared" si="298"/>
        <v>68.454507892987408</v>
      </c>
      <c r="K2433" s="2">
        <f t="shared" si="300"/>
        <v>65.056441668316694</v>
      </c>
    </row>
    <row r="2434" spans="1:11" ht="13.5" x14ac:dyDescent="0.25">
      <c r="A2434" s="3">
        <v>45548</v>
      </c>
      <c r="B2434" s="2">
        <v>72.353999999999999</v>
      </c>
      <c r="C2434" s="2">
        <f t="shared" si="293"/>
        <v>0.28010000000000446</v>
      </c>
      <c r="D2434" s="2">
        <f t="shared" si="294"/>
        <v>72.174739999999986</v>
      </c>
      <c r="E2434" s="2">
        <f t="shared" si="296"/>
        <v>71.489490000000004</v>
      </c>
      <c r="F2434" s="2">
        <f t="shared" si="297"/>
        <v>67.839585</v>
      </c>
      <c r="G2434" s="2">
        <f t="shared" si="299"/>
        <v>64.201204000000004</v>
      </c>
      <c r="H2434" s="2">
        <f t="shared" si="295"/>
        <v>61.986850999999994</v>
      </c>
      <c r="I2434" s="2">
        <f t="array" ref="I2434">SUMPRODUCT(B2418:B2437, (ROW(B2418:B2437)-ROW(B2418)+1)) / (20*21/2)</f>
        <v>71.49286714285715</v>
      </c>
      <c r="J2434" s="2">
        <f t="shared" si="298"/>
        <v>68.825888093655266</v>
      </c>
      <c r="K2434" s="2">
        <f t="shared" si="300"/>
        <v>65.342620426421917</v>
      </c>
    </row>
    <row r="2435" spans="1:11" ht="13.5" x14ac:dyDescent="0.25">
      <c r="A2435" s="3">
        <v>45551</v>
      </c>
      <c r="B2435" s="2">
        <v>72.820800000000006</v>
      </c>
      <c r="C2435" s="2">
        <f t="shared" si="293"/>
        <v>0.46680000000000632</v>
      </c>
      <c r="D2435" s="2">
        <f t="shared" si="294"/>
        <v>72.314779999999999</v>
      </c>
      <c r="E2435" s="2">
        <f t="shared" si="296"/>
        <v>71.946950000000001</v>
      </c>
      <c r="F2435" s="2">
        <f t="shared" si="297"/>
        <v>68.48657</v>
      </c>
      <c r="G2435" s="2">
        <f t="shared" si="299"/>
        <v>64.43464800000001</v>
      </c>
      <c r="H2435" s="2">
        <f t="shared" si="295"/>
        <v>62.038242999999994</v>
      </c>
      <c r="I2435" s="2">
        <f t="array" ref="I2435">SUMPRODUCT(B2419:B2438, (ROW(B2419:B2438)-ROW(B2419)+1)) / (20*21/2)</f>
        <v>71.744004761904762</v>
      </c>
      <c r="J2435" s="2">
        <f t="shared" si="298"/>
        <v>69.206355894259531</v>
      </c>
      <c r="K2435" s="2">
        <f t="shared" si="300"/>
        <v>65.635882370483799</v>
      </c>
    </row>
    <row r="2436" spans="1:11" ht="13.5" x14ac:dyDescent="0.25">
      <c r="A2436" s="3">
        <v>45552</v>
      </c>
      <c r="B2436" s="2">
        <v>72.353999999999999</v>
      </c>
      <c r="C2436" s="2">
        <f t="shared" ref="C2436:C2499" si="301">B2436-B2435</f>
        <v>-0.46680000000000632</v>
      </c>
      <c r="D2436" s="2">
        <f t="shared" si="294"/>
        <v>72.352119999999999</v>
      </c>
      <c r="E2436" s="2">
        <f t="shared" si="296"/>
        <v>72.161680000000004</v>
      </c>
      <c r="F2436" s="2">
        <f t="shared" si="297"/>
        <v>69.110214999999997</v>
      </c>
      <c r="G2436" s="2">
        <f t="shared" si="299"/>
        <v>64.585518000000008</v>
      </c>
      <c r="H2436" s="2">
        <f t="shared" si="295"/>
        <v>62.080781499999986</v>
      </c>
      <c r="I2436" s="2">
        <f t="array" ref="I2436">SUMPRODUCT(B2420:B2439, (ROW(B2420:B2439)-ROW(B2420)+1)) / (20*21/2)</f>
        <v>71.922229047619041</v>
      </c>
      <c r="J2436" s="2">
        <f t="shared" si="298"/>
        <v>69.506131523377661</v>
      </c>
      <c r="K2436" s="2">
        <f t="shared" si="300"/>
        <v>65.89933796379816</v>
      </c>
    </row>
    <row r="2437" spans="1:11" ht="13.5" x14ac:dyDescent="0.25">
      <c r="A2437" s="3">
        <v>45553</v>
      </c>
      <c r="B2437" s="2">
        <v>71.887200000000007</v>
      </c>
      <c r="C2437" s="2">
        <f t="shared" si="301"/>
        <v>-0.46679999999999211</v>
      </c>
      <c r="D2437" s="2">
        <f t="shared" si="294"/>
        <v>72.297979999999995</v>
      </c>
      <c r="E2437" s="2">
        <f t="shared" si="296"/>
        <v>72.227029999999999</v>
      </c>
      <c r="F2437" s="2">
        <f t="shared" si="297"/>
        <v>69.717055000000002</v>
      </c>
      <c r="G2437" s="2">
        <f t="shared" si="299"/>
        <v>64.727052000000015</v>
      </c>
      <c r="H2437" s="2">
        <f t="shared" si="295"/>
        <v>62.126830999999974</v>
      </c>
      <c r="I2437" s="2">
        <f t="array" ref="I2437">SUMPRODUCT(B2421:B2440, (ROW(B2421:B2440)-ROW(B2421)+1)) / (20*21/2)</f>
        <v>72.036879999999996</v>
      </c>
      <c r="J2437" s="2">
        <f t="shared" si="298"/>
        <v>69.73289994972265</v>
      </c>
      <c r="K2437" s="2">
        <f t="shared" si="300"/>
        <v>66.134156082864905</v>
      </c>
    </row>
    <row r="2438" spans="1:11" ht="13.5" x14ac:dyDescent="0.25">
      <c r="A2438" s="3">
        <v>45554</v>
      </c>
      <c r="B2438" s="2">
        <v>72.353999999999999</v>
      </c>
      <c r="C2438" s="2">
        <f t="shared" si="301"/>
        <v>0.46679999999999211</v>
      </c>
      <c r="D2438" s="2">
        <f t="shared" ref="D2438:D2501" si="302">AVERAGE(B2434:B2438)</f>
        <v>72.353999999999999</v>
      </c>
      <c r="E2438" s="2">
        <f t="shared" si="296"/>
        <v>72.245699999999999</v>
      </c>
      <c r="F2438" s="2">
        <f t="shared" si="297"/>
        <v>70.389244999999988</v>
      </c>
      <c r="G2438" s="2">
        <f t="shared" si="299"/>
        <v>64.904436000000018</v>
      </c>
      <c r="H2438" s="2">
        <f t="shared" si="295"/>
        <v>62.165322999999965</v>
      </c>
      <c r="I2438" s="2">
        <f t="array" ref="I2438">SUMPRODUCT(B2422:B2441, (ROW(B2422:B2441)-ROW(B2422)+1)) / (20*21/2)</f>
        <v>72.069200476190474</v>
      </c>
      <c r="J2438" s="2">
        <f t="shared" si="298"/>
        <v>69.982528525939543</v>
      </c>
      <c r="K2438" s="2">
        <f t="shared" si="300"/>
        <v>66.37807153059569</v>
      </c>
    </row>
    <row r="2439" spans="1:11" ht="13.5" x14ac:dyDescent="0.25">
      <c r="A2439" s="3">
        <v>45555</v>
      </c>
      <c r="B2439" s="2">
        <v>72.260599999999997</v>
      </c>
      <c r="C2439" s="2">
        <f t="shared" si="301"/>
        <v>-9.3400000000002592E-2</v>
      </c>
      <c r="D2439" s="2">
        <f t="shared" si="302"/>
        <v>72.335319999999996</v>
      </c>
      <c r="E2439" s="2">
        <f t="shared" si="296"/>
        <v>72.255030000000005</v>
      </c>
      <c r="F2439" s="2">
        <f t="shared" si="297"/>
        <v>71.056764999999984</v>
      </c>
      <c r="G2439" s="2">
        <f t="shared" si="299"/>
        <v>65.080512000000013</v>
      </c>
      <c r="H2439" s="2">
        <f t="shared" si="295"/>
        <v>62.193905999999963</v>
      </c>
      <c r="I2439" s="2">
        <f t="array" ref="I2439">SUMPRODUCT(B2423:B2442, (ROW(B2423:B2442)-ROW(B2423)+1)) / (20*21/2)</f>
        <v>72.074357619047618</v>
      </c>
      <c r="J2439" s="2">
        <f t="shared" si="298"/>
        <v>70.199487713945302</v>
      </c>
      <c r="K2439" s="2">
        <f t="shared" si="300"/>
        <v>66.60875892155272</v>
      </c>
    </row>
    <row r="2440" spans="1:11" ht="13.5" x14ac:dyDescent="0.25">
      <c r="A2440" s="3">
        <v>45558</v>
      </c>
      <c r="B2440" s="2">
        <v>72.260599999999997</v>
      </c>
      <c r="C2440" s="2">
        <f t="shared" si="301"/>
        <v>0</v>
      </c>
      <c r="D2440" s="2">
        <f t="shared" si="302"/>
        <v>72.223280000000003</v>
      </c>
      <c r="E2440" s="2">
        <f t="shared" si="296"/>
        <v>72.269029999999987</v>
      </c>
      <c r="F2440" s="2">
        <f t="shared" si="297"/>
        <v>71.547834999999992</v>
      </c>
      <c r="G2440" s="2">
        <f t="shared" si="299"/>
        <v>65.256588000000022</v>
      </c>
      <c r="H2440" s="2">
        <f t="shared" si="295"/>
        <v>62.226984999999956</v>
      </c>
      <c r="I2440" s="2">
        <f t="array" ref="I2440">SUMPRODUCT(B2424:B2443, (ROW(B2424:B2443)-ROW(B2424)+1)) / (20*21/2)</f>
        <v>72.070623333333344</v>
      </c>
      <c r="J2440" s="2">
        <f t="shared" si="298"/>
        <v>70.395784122140995</v>
      </c>
      <c r="K2440" s="2">
        <f t="shared" si="300"/>
        <v>66.830399748158499</v>
      </c>
    </row>
    <row r="2441" spans="1:11" ht="13.5" x14ac:dyDescent="0.25">
      <c r="A2441" s="3">
        <v>45559</v>
      </c>
      <c r="B2441" s="2">
        <v>71.887200000000007</v>
      </c>
      <c r="C2441" s="2">
        <f t="shared" si="301"/>
        <v>-0.37339999999998952</v>
      </c>
      <c r="D2441" s="2">
        <f t="shared" si="302"/>
        <v>72.129919999999998</v>
      </c>
      <c r="E2441" s="2">
        <f t="shared" si="296"/>
        <v>72.241019999999992</v>
      </c>
      <c r="F2441" s="2">
        <f t="shared" si="297"/>
        <v>71.83305</v>
      </c>
      <c r="G2441" s="2">
        <f t="shared" si="299"/>
        <v>65.428558000000024</v>
      </c>
      <c r="H2441" s="2">
        <f t="shared" si="295"/>
        <v>62.258196999999953</v>
      </c>
      <c r="I2441" s="2">
        <f t="array" ref="I2441">SUMPRODUCT(B2425:B2444, (ROW(B2425:B2444)-ROW(B2425)+1)) / (20*21/2)</f>
        <v>72.475005714285714</v>
      </c>
      <c r="J2441" s="2">
        <f t="shared" si="298"/>
        <v>70.537823729556138</v>
      </c>
      <c r="K2441" s="2">
        <f t="shared" si="300"/>
        <v>67.028705640387585</v>
      </c>
    </row>
    <row r="2442" spans="1:11" ht="13.5" x14ac:dyDescent="0.25">
      <c r="A2442" s="3">
        <v>45560</v>
      </c>
      <c r="B2442" s="2">
        <v>71.887200000000007</v>
      </c>
      <c r="C2442" s="2">
        <f t="shared" si="301"/>
        <v>0</v>
      </c>
      <c r="D2442" s="2">
        <f t="shared" si="302"/>
        <v>72.129919999999998</v>
      </c>
      <c r="E2442" s="2">
        <f t="shared" si="296"/>
        <v>72.213949999999997</v>
      </c>
      <c r="F2442" s="2">
        <f t="shared" si="297"/>
        <v>71.926410000000004</v>
      </c>
      <c r="G2442" s="2">
        <f t="shared" si="299"/>
        <v>65.600714000000011</v>
      </c>
      <c r="H2442" s="2">
        <f t="shared" ref="H2442:H2505" si="303">AVERAGE(B2243:B2442)</f>
        <v>62.289408999999949</v>
      </c>
      <c r="I2442" s="2">
        <f t="array" ref="I2442">SUMPRODUCT(B2426:B2445, (ROW(B2426:B2445)-ROW(B2426)+1)) / (20*21/2)</f>
        <v>72.959414761904767</v>
      </c>
      <c r="J2442" s="2">
        <f t="shared" si="298"/>
        <v>70.666335755312701</v>
      </c>
      <c r="K2442" s="2">
        <f t="shared" si="300"/>
        <v>67.21923483096063</v>
      </c>
    </row>
    <row r="2443" spans="1:11" ht="13.5" x14ac:dyDescent="0.25">
      <c r="A2443" s="3">
        <v>45561</v>
      </c>
      <c r="B2443" s="2">
        <v>71.887200000000007</v>
      </c>
      <c r="C2443" s="2">
        <f t="shared" si="301"/>
        <v>0</v>
      </c>
      <c r="D2443" s="2">
        <f t="shared" si="302"/>
        <v>72.036560000000009</v>
      </c>
      <c r="E2443" s="2">
        <f t="shared" si="296"/>
        <v>72.195279999999997</v>
      </c>
      <c r="F2443" s="2">
        <f t="shared" si="297"/>
        <v>71.842385000000007</v>
      </c>
      <c r="G2443" s="2">
        <f t="shared" si="299"/>
        <v>65.772496000000018</v>
      </c>
      <c r="H2443" s="2">
        <f t="shared" si="303"/>
        <v>62.320665999999953</v>
      </c>
      <c r="I2443" s="2">
        <f t="array" ref="I2443">SUMPRODUCT(B2427:B2446, (ROW(B2427:B2446)-ROW(B2427)+1)) / (20*21/2)</f>
        <v>73.490503809523815</v>
      </c>
      <c r="J2443" s="2">
        <f t="shared" si="298"/>
        <v>70.782608540521011</v>
      </c>
      <c r="K2443" s="2">
        <f t="shared" si="300"/>
        <v>67.402292288570024</v>
      </c>
    </row>
    <row r="2444" spans="1:11" ht="13.5" x14ac:dyDescent="0.25">
      <c r="A2444" s="3">
        <v>45562</v>
      </c>
      <c r="B2444" s="2">
        <v>76.088399999999993</v>
      </c>
      <c r="C2444" s="2">
        <f t="shared" si="301"/>
        <v>4.2011999999999858</v>
      </c>
      <c r="D2444" s="2">
        <f t="shared" si="302"/>
        <v>72.802120000000002</v>
      </c>
      <c r="E2444" s="2">
        <f t="shared" ref="E2444:E2507" si="304">AVERAGE(B2435:B2444)</f>
        <v>72.568720000000013</v>
      </c>
      <c r="F2444" s="2">
        <f t="shared" si="297"/>
        <v>72.02910500000003</v>
      </c>
      <c r="G2444" s="2">
        <f t="shared" si="299"/>
        <v>66.028302000000025</v>
      </c>
      <c r="H2444" s="2">
        <f t="shared" si="303"/>
        <v>62.373828499999952</v>
      </c>
      <c r="I2444" s="2">
        <f t="array" ref="I2444">SUMPRODUCT(B2428:B2447, (ROW(B2428:B2447)-ROW(B2428)+1)) / (20*21/2)</f>
        <v>73.930896190476204</v>
      </c>
      <c r="J2444" s="2">
        <f t="shared" si="298"/>
        <v>71.287922012852349</v>
      </c>
      <c r="K2444" s="2">
        <f t="shared" si="300"/>
        <v>67.742923963528071</v>
      </c>
    </row>
    <row r="2445" spans="1:11" ht="13.5" x14ac:dyDescent="0.25">
      <c r="A2445" s="3">
        <v>45565</v>
      </c>
      <c r="B2445" s="2">
        <v>77.115399999999994</v>
      </c>
      <c r="C2445" s="2">
        <f t="shared" si="301"/>
        <v>1.027000000000001</v>
      </c>
      <c r="D2445" s="2">
        <f t="shared" si="302"/>
        <v>73.773080000000007</v>
      </c>
      <c r="E2445" s="2">
        <f t="shared" si="304"/>
        <v>72.998180000000005</v>
      </c>
      <c r="F2445" s="2">
        <f t="shared" si="297"/>
        <v>72.472565000000017</v>
      </c>
      <c r="G2445" s="2">
        <f t="shared" si="299"/>
        <v>66.310250000000011</v>
      </c>
      <c r="H2445" s="2">
        <f t="shared" si="303"/>
        <v>62.432125999999968</v>
      </c>
      <c r="I2445" s="2">
        <f t="array" ref="I2445">SUMPRODUCT(B2429:B2448, (ROW(B2429:B2448)-ROW(B2429)+1)) / (20*21/2)</f>
        <v>74.119216666666659</v>
      </c>
      <c r="J2445" s="2">
        <f t="shared" si="298"/>
        <v>71.84291991639023</v>
      </c>
      <c r="K2445" s="2">
        <f t="shared" si="300"/>
        <v>68.11047204338972</v>
      </c>
    </row>
    <row r="2446" spans="1:11" ht="13.5" x14ac:dyDescent="0.25">
      <c r="A2446" s="3">
        <v>45566</v>
      </c>
      <c r="B2446" s="2">
        <v>78.049000000000007</v>
      </c>
      <c r="C2446" s="2">
        <f t="shared" si="301"/>
        <v>0.93360000000001264</v>
      </c>
      <c r="D2446" s="2">
        <f t="shared" si="302"/>
        <v>75.005439999999993</v>
      </c>
      <c r="E2446" s="2">
        <f t="shared" si="304"/>
        <v>73.56768000000001</v>
      </c>
      <c r="F2446" s="2">
        <f t="shared" si="297"/>
        <v>72.864680000000007</v>
      </c>
      <c r="G2446" s="2">
        <f t="shared" si="299"/>
        <v>66.61087000000002</v>
      </c>
      <c r="H2446" s="2">
        <f t="shared" si="303"/>
        <v>62.495405999999981</v>
      </c>
      <c r="I2446" s="2">
        <f t="array" ref="I2446">SUMPRODUCT(B2430:B2449, (ROW(B2430:B2449)-ROW(B2430)+1)) / (20*21/2)</f>
        <v>74.39112047619048</v>
      </c>
      <c r="J2446" s="2">
        <f t="shared" si="298"/>
        <v>72.433975162448306</v>
      </c>
      <c r="K2446" s="2">
        <f t="shared" si="300"/>
        <v>68.500218237766603</v>
      </c>
    </row>
    <row r="2447" spans="1:11" ht="13.5" x14ac:dyDescent="0.25">
      <c r="A2447" s="3">
        <v>45567</v>
      </c>
      <c r="B2447" s="2">
        <v>77.488799999999998</v>
      </c>
      <c r="C2447" s="2">
        <f t="shared" si="301"/>
        <v>-0.56020000000000891</v>
      </c>
      <c r="D2447" s="2">
        <f t="shared" si="302"/>
        <v>76.125759999999985</v>
      </c>
      <c r="E2447" s="2">
        <f t="shared" si="304"/>
        <v>74.127839999999992</v>
      </c>
      <c r="F2447" s="2">
        <f t="shared" si="297"/>
        <v>73.177435000000003</v>
      </c>
      <c r="G2447" s="2">
        <f t="shared" si="299"/>
        <v>66.900286000000008</v>
      </c>
      <c r="H2447" s="2">
        <f t="shared" si="303"/>
        <v>62.559122499999987</v>
      </c>
      <c r="I2447" s="2">
        <f t="array" ref="I2447">SUMPRODUCT(B2431:B2450, (ROW(B2431:B2450)-ROW(B2431)+1)) / (20*21/2)</f>
        <v>74.64390761904761</v>
      </c>
      <c r="J2447" s="2">
        <f t="shared" si="298"/>
        <v>72.915387051738946</v>
      </c>
      <c r="K2447" s="2">
        <f t="shared" si="300"/>
        <v>68.852711640207133</v>
      </c>
    </row>
    <row r="2448" spans="1:11" ht="13.5" x14ac:dyDescent="0.25">
      <c r="A2448" s="3">
        <v>45568</v>
      </c>
      <c r="B2448" s="2">
        <v>75.154799999999994</v>
      </c>
      <c r="C2448" s="2">
        <f t="shared" si="301"/>
        <v>-2.3340000000000032</v>
      </c>
      <c r="D2448" s="2">
        <f t="shared" si="302"/>
        <v>76.77928</v>
      </c>
      <c r="E2448" s="2">
        <f t="shared" si="304"/>
        <v>74.407920000000004</v>
      </c>
      <c r="F2448" s="2">
        <f t="shared" si="297"/>
        <v>73.326809999999995</v>
      </c>
      <c r="G2448" s="2">
        <f t="shared" si="299"/>
        <v>67.152358000000007</v>
      </c>
      <c r="H2448" s="2">
        <f t="shared" si="303"/>
        <v>62.608920499999982</v>
      </c>
      <c r="I2448" s="2">
        <f t="array" ref="I2448">SUMPRODUCT(B2432:B2451, (ROW(B2432:B2451)-ROW(B2432)+1)) / (20*21/2)</f>
        <v>74.930698571428579</v>
      </c>
      <c r="J2448" s="2">
        <f t="shared" si="298"/>
        <v>73.128664475382863</v>
      </c>
      <c r="K2448" s="2">
        <f t="shared" si="300"/>
        <v>69.099852360199023</v>
      </c>
    </row>
    <row r="2449" spans="1:11" ht="13.5" x14ac:dyDescent="0.25">
      <c r="A2449" s="3">
        <v>45569</v>
      </c>
      <c r="B2449" s="2">
        <v>76.181799999999996</v>
      </c>
      <c r="C2449" s="2">
        <f t="shared" si="301"/>
        <v>1.027000000000001</v>
      </c>
      <c r="D2449" s="2">
        <f t="shared" si="302"/>
        <v>76.797960000000003</v>
      </c>
      <c r="E2449" s="2">
        <f t="shared" si="304"/>
        <v>74.800039999999996</v>
      </c>
      <c r="F2449" s="2">
        <f t="shared" si="297"/>
        <v>73.527535</v>
      </c>
      <c r="G2449" s="2">
        <f t="shared" si="299"/>
        <v>67.424970000000002</v>
      </c>
      <c r="H2449" s="2">
        <f t="shared" si="303"/>
        <v>62.663853499999988</v>
      </c>
      <c r="I2449" s="2">
        <f t="array" ref="I2449">SUMPRODUCT(B2433:B2452, (ROW(B2433:B2452)-ROW(B2433)+1)) / (20*21/2)</f>
        <v>75.265953333333343</v>
      </c>
      <c r="J2449" s="2">
        <f t="shared" si="298"/>
        <v>73.419439287251151</v>
      </c>
      <c r="K2449" s="2">
        <f t="shared" si="300"/>
        <v>69.377575797053964</v>
      </c>
    </row>
    <row r="2450" spans="1:11" ht="13.5" x14ac:dyDescent="0.25">
      <c r="A2450" s="3">
        <v>45572</v>
      </c>
      <c r="B2450" s="2">
        <v>76.181799999999996</v>
      </c>
      <c r="C2450" s="2">
        <f t="shared" si="301"/>
        <v>0</v>
      </c>
      <c r="D2450" s="2">
        <f t="shared" si="302"/>
        <v>76.611239999999995</v>
      </c>
      <c r="E2450" s="2">
        <f t="shared" si="304"/>
        <v>75.192159999999987</v>
      </c>
      <c r="F2450" s="2">
        <f t="shared" si="297"/>
        <v>73.730595000000008</v>
      </c>
      <c r="G2450" s="2">
        <f t="shared" si="299"/>
        <v>67.716253999999992</v>
      </c>
      <c r="H2450" s="2">
        <f t="shared" si="303"/>
        <v>62.728678499999987</v>
      </c>
      <c r="I2450" s="2">
        <f t="array" ref="I2450">SUMPRODUCT(B2434:B2453, (ROW(B2434:B2453)-ROW(B2434)+1)) / (20*21/2)</f>
        <v>75.5669719047619</v>
      </c>
      <c r="J2450" s="2">
        <f t="shared" si="298"/>
        <v>73.682521259893889</v>
      </c>
      <c r="K2450" s="2">
        <f t="shared" si="300"/>
        <v>69.644408118738127</v>
      </c>
    </row>
    <row r="2451" spans="1:11" ht="13.5" x14ac:dyDescent="0.25">
      <c r="A2451" s="3">
        <v>45573</v>
      </c>
      <c r="B2451" s="2">
        <v>76.741900000000001</v>
      </c>
      <c r="C2451" s="2">
        <f t="shared" si="301"/>
        <v>0.56010000000000559</v>
      </c>
      <c r="D2451" s="2">
        <f t="shared" si="302"/>
        <v>76.349819999999994</v>
      </c>
      <c r="E2451" s="2">
        <f t="shared" si="304"/>
        <v>75.677629999999994</v>
      </c>
      <c r="F2451" s="2">
        <f t="shared" si="297"/>
        <v>73.959325000000007</v>
      </c>
      <c r="G2451" s="2">
        <f t="shared" si="299"/>
        <v>68.018739999999994</v>
      </c>
      <c r="H2451" s="2">
        <f t="shared" si="303"/>
        <v>62.786411999999999</v>
      </c>
      <c r="I2451" s="2">
        <f t="array" ref="I2451">SUMPRODUCT(B2435:B2454, (ROW(B2435:B2454)-ROW(B2435)+1)) / (20*21/2)</f>
        <v>75.674646666666661</v>
      </c>
      <c r="J2451" s="2">
        <f t="shared" si="298"/>
        <v>73.973890663713519</v>
      </c>
      <c r="K2451" s="2">
        <f t="shared" si="300"/>
        <v>69.922741133689584</v>
      </c>
    </row>
    <row r="2452" spans="1:11" ht="13.5" x14ac:dyDescent="0.25">
      <c r="A2452" s="3">
        <v>45574</v>
      </c>
      <c r="B2452" s="2">
        <v>77.479500000000002</v>
      </c>
      <c r="C2452" s="2">
        <f t="shared" si="301"/>
        <v>0.73760000000000048</v>
      </c>
      <c r="D2452" s="2">
        <f t="shared" si="302"/>
        <v>76.347959999999986</v>
      </c>
      <c r="E2452" s="2">
        <f t="shared" si="304"/>
        <v>76.236859999999993</v>
      </c>
      <c r="F2452" s="2">
        <f t="shared" ref="F2452:F2515" si="305">AVERAGE(B2433:B2452)</f>
        <v>74.225405000000009</v>
      </c>
      <c r="G2452" s="2">
        <f t="shared" si="299"/>
        <v>68.345314000000002</v>
      </c>
      <c r="H2452" s="2">
        <f t="shared" si="303"/>
        <v>62.852330000000002</v>
      </c>
      <c r="I2452" s="2">
        <f t="array" ref="I2452">SUMPRODUCT(B2436:B2455, (ROW(B2436:B2455)-ROW(B2436)+1)) / (20*21/2)</f>
        <v>75.944589999999991</v>
      </c>
      <c r="J2452" s="2">
        <f t="shared" si="298"/>
        <v>74.307758219550337</v>
      </c>
      <c r="K2452" s="2">
        <f t="shared" si="300"/>
        <v>70.219084618642938</v>
      </c>
    </row>
    <row r="2453" spans="1:11" ht="13.5" x14ac:dyDescent="0.25">
      <c r="A2453" s="3">
        <v>45575</v>
      </c>
      <c r="B2453" s="2">
        <v>77.386099999999999</v>
      </c>
      <c r="C2453" s="2">
        <f t="shared" si="301"/>
        <v>-9.3400000000002592E-2</v>
      </c>
      <c r="D2453" s="2">
        <f t="shared" si="302"/>
        <v>76.79422000000001</v>
      </c>
      <c r="E2453" s="2">
        <f t="shared" si="304"/>
        <v>76.786750000000012</v>
      </c>
      <c r="F2453" s="2">
        <f t="shared" si="305"/>
        <v>74.491015000000004</v>
      </c>
      <c r="G2453" s="2">
        <f t="shared" si="299"/>
        <v>68.670020000000008</v>
      </c>
      <c r="H2453" s="2">
        <f t="shared" si="303"/>
        <v>62.913329499999989</v>
      </c>
      <c r="I2453" s="2">
        <f t="array" ref="I2453">SUMPRODUCT(B2437:B2456, (ROW(B2437:B2456)-ROW(B2437)+1)) / (20*21/2)</f>
        <v>76.050038095238108</v>
      </c>
      <c r="J2453" s="2">
        <f t="shared" ref="J2453:J2516" si="306">$J$4*B2453+J2452*(1-$J$4)</f>
        <v>74.6009336272122</v>
      </c>
      <c r="K2453" s="2">
        <f t="shared" si="300"/>
        <v>70.500144045362831</v>
      </c>
    </row>
    <row r="2454" spans="1:11" ht="13.5" x14ac:dyDescent="0.25">
      <c r="A2454" s="3">
        <v>45576</v>
      </c>
      <c r="B2454" s="2">
        <v>75.621600000000001</v>
      </c>
      <c r="C2454" s="2">
        <f t="shared" si="301"/>
        <v>-1.7644999999999982</v>
      </c>
      <c r="D2454" s="2">
        <f t="shared" si="302"/>
        <v>76.682180000000002</v>
      </c>
      <c r="E2454" s="2">
        <f t="shared" si="304"/>
        <v>76.740069999999989</v>
      </c>
      <c r="F2454" s="2">
        <f t="shared" si="305"/>
        <v>74.654394999999994</v>
      </c>
      <c r="G2454" s="2">
        <f t="shared" si="299"/>
        <v>68.981842000000015</v>
      </c>
      <c r="H2454" s="2">
        <f t="shared" si="303"/>
        <v>62.967710000000004</v>
      </c>
      <c r="I2454" s="2">
        <f t="array" ref="I2454">SUMPRODUCT(B2438:B2457, (ROW(B2438:B2457)-ROW(B2438)+1)) / (20*21/2)</f>
        <v>76.13814809523808</v>
      </c>
      <c r="J2454" s="2">
        <f t="shared" si="306"/>
        <v>74.698139948430082</v>
      </c>
      <c r="K2454" s="2">
        <f t="shared" si="300"/>
        <v>70.700985455348601</v>
      </c>
    </row>
    <row r="2455" spans="1:11" ht="13.5" x14ac:dyDescent="0.25">
      <c r="A2455" s="3">
        <v>45579</v>
      </c>
      <c r="B2455" s="2">
        <v>77.488799999999998</v>
      </c>
      <c r="C2455" s="2">
        <f t="shared" si="301"/>
        <v>1.8671999999999969</v>
      </c>
      <c r="D2455" s="2">
        <f t="shared" si="302"/>
        <v>76.943579999999997</v>
      </c>
      <c r="E2455" s="2">
        <f t="shared" si="304"/>
        <v>76.777410000000003</v>
      </c>
      <c r="F2455" s="2">
        <f t="shared" si="305"/>
        <v>74.887794999999997</v>
      </c>
      <c r="G2455" s="2">
        <f t="shared" si="299"/>
        <v>69.331008000000026</v>
      </c>
      <c r="H2455" s="2">
        <f t="shared" si="303"/>
        <v>63.033674500000004</v>
      </c>
      <c r="I2455" s="2">
        <f t="array" ref="I2455">SUMPRODUCT(B2439:B2458, (ROW(B2439:B2458)-ROW(B2439)+1)) / (20*21/2)</f>
        <v>76.205811428571423</v>
      </c>
      <c r="J2455" s="2">
        <f t="shared" si="306"/>
        <v>74.963917096198657</v>
      </c>
      <c r="K2455" s="2">
        <f t="shared" si="300"/>
        <v>70.967174261021199</v>
      </c>
    </row>
    <row r="2456" spans="1:11" ht="13.5" x14ac:dyDescent="0.25">
      <c r="A2456" s="3">
        <v>45581</v>
      </c>
      <c r="B2456" s="2">
        <v>75.995000000000005</v>
      </c>
      <c r="C2456" s="2">
        <f t="shared" si="301"/>
        <v>-1.4937999999999931</v>
      </c>
      <c r="D2456" s="2">
        <f t="shared" si="302"/>
        <v>76.794200000000004</v>
      </c>
      <c r="E2456" s="2">
        <f t="shared" si="304"/>
        <v>76.572010000000006</v>
      </c>
      <c r="F2456" s="2">
        <f t="shared" si="305"/>
        <v>75.069844999999987</v>
      </c>
      <c r="G2456" s="2">
        <f t="shared" si="299"/>
        <v>69.650486000000015</v>
      </c>
      <c r="H2456" s="2">
        <f t="shared" si="303"/>
        <v>63.092170000000003</v>
      </c>
      <c r="I2456" s="2">
        <f t="array" ref="I2456">SUMPRODUCT(B2440:B2459, (ROW(B2440:B2459)-ROW(B2440)+1)) / (20*21/2)</f>
        <v>76.221504761904768</v>
      </c>
      <c r="J2456" s="2">
        <f t="shared" si="306"/>
        <v>75.062115467989258</v>
      </c>
      <c r="K2456" s="2">
        <f t="shared" si="300"/>
        <v>71.164343897843906</v>
      </c>
    </row>
    <row r="2457" spans="1:11" ht="13.5" x14ac:dyDescent="0.25">
      <c r="A2457" s="3">
        <v>45582</v>
      </c>
      <c r="B2457" s="2">
        <v>75.995000000000005</v>
      </c>
      <c r="C2457" s="2">
        <f t="shared" si="301"/>
        <v>0</v>
      </c>
      <c r="D2457" s="2">
        <f t="shared" si="302"/>
        <v>76.497299999999996</v>
      </c>
      <c r="E2457" s="2">
        <f t="shared" si="304"/>
        <v>76.422629999999998</v>
      </c>
      <c r="F2457" s="2">
        <f t="shared" si="305"/>
        <v>75.275234999999981</v>
      </c>
      <c r="G2457" s="2">
        <f t="shared" si="299"/>
        <v>69.970710000000011</v>
      </c>
      <c r="H2457" s="2">
        <f t="shared" si="303"/>
        <v>63.15741000000002</v>
      </c>
      <c r="I2457" s="2">
        <f t="array" ref="I2457">SUMPRODUCT(B2441:B2460, (ROW(B2441:B2460)-ROW(B2441)+1)) / (20*21/2)</f>
        <v>76.335888571428569</v>
      </c>
      <c r="J2457" s="2">
        <f t="shared" si="306"/>
        <v>75.150961613895049</v>
      </c>
      <c r="K2457" s="2">
        <f t="shared" si="300"/>
        <v>71.353781392046116</v>
      </c>
    </row>
    <row r="2458" spans="1:11" ht="13.5" x14ac:dyDescent="0.25">
      <c r="A2458" s="3">
        <v>45583</v>
      </c>
      <c r="B2458" s="2">
        <v>75.985699999999994</v>
      </c>
      <c r="C2458" s="2">
        <f t="shared" si="301"/>
        <v>-9.3000000000103E-3</v>
      </c>
      <c r="D2458" s="2">
        <f t="shared" si="302"/>
        <v>76.217220000000012</v>
      </c>
      <c r="E2458" s="2">
        <f t="shared" si="304"/>
        <v>76.505719999999997</v>
      </c>
      <c r="F2458" s="2">
        <f t="shared" si="305"/>
        <v>75.456819999999979</v>
      </c>
      <c r="G2458" s="2">
        <f t="shared" si="299"/>
        <v>70.290934000000007</v>
      </c>
      <c r="H2458" s="2">
        <f t="shared" si="303"/>
        <v>63.216308500000011</v>
      </c>
      <c r="I2458" s="2">
        <f t="array" ref="I2458">SUMPRODUCT(B2442:B2461, (ROW(B2442:B2461)-ROW(B2442)+1)) / (20*21/2)</f>
        <v>76.481885238095245</v>
      </c>
      <c r="J2458" s="2">
        <f t="shared" si="306"/>
        <v>75.230460507809809</v>
      </c>
      <c r="K2458" s="2">
        <f t="shared" si="300"/>
        <v>71.535425259024692</v>
      </c>
    </row>
    <row r="2459" spans="1:11" ht="13.5" x14ac:dyDescent="0.25">
      <c r="A2459" s="3">
        <v>45586</v>
      </c>
      <c r="B2459" s="2">
        <v>75.621600000000001</v>
      </c>
      <c r="C2459" s="2">
        <f t="shared" si="301"/>
        <v>-0.36409999999999343</v>
      </c>
      <c r="D2459" s="2">
        <f t="shared" si="302"/>
        <v>76.217219999999998</v>
      </c>
      <c r="E2459" s="2">
        <f t="shared" si="304"/>
        <v>76.449700000000007</v>
      </c>
      <c r="F2459" s="2">
        <f t="shared" si="305"/>
        <v>75.624869999999973</v>
      </c>
      <c r="G2459" s="2">
        <f t="shared" si="299"/>
        <v>70.605558000000016</v>
      </c>
      <c r="H2459" s="2">
        <f t="shared" si="303"/>
        <v>63.275185000000022</v>
      </c>
      <c r="I2459" s="2">
        <f t="array" ref="I2459">SUMPRODUCT(B2443:B2462, (ROW(B2443:B2462)-ROW(B2443)+1)) / (20*21/2)</f>
        <v>76.522563333333323</v>
      </c>
      <c r="J2459" s="2">
        <f t="shared" si="306"/>
        <v>75.267711888018397</v>
      </c>
      <c r="K2459" s="2">
        <f t="shared" si="300"/>
        <v>71.695667405729608</v>
      </c>
    </row>
    <row r="2460" spans="1:11" ht="13.5" x14ac:dyDescent="0.25">
      <c r="A2460" s="3">
        <v>45587</v>
      </c>
      <c r="B2460" s="2">
        <v>76.825900000000004</v>
      </c>
      <c r="C2460" s="2">
        <f t="shared" si="301"/>
        <v>1.2043000000000035</v>
      </c>
      <c r="D2460" s="2">
        <f t="shared" si="302"/>
        <v>76.084640000000007</v>
      </c>
      <c r="E2460" s="2">
        <f t="shared" si="304"/>
        <v>76.514110000000002</v>
      </c>
      <c r="F2460" s="2">
        <f t="shared" si="305"/>
        <v>75.853134999999995</v>
      </c>
      <c r="G2460" s="2">
        <f t="shared" si="299"/>
        <v>70.9452</v>
      </c>
      <c r="H2460" s="2">
        <f t="shared" si="303"/>
        <v>63.333338500000018</v>
      </c>
      <c r="I2460" s="2">
        <f t="array" ref="I2460">SUMPRODUCT(B2444:B2463, (ROW(B2444:B2463)-ROW(B2444)+1)) / (20*21/2)</f>
        <v>76.417422380952374</v>
      </c>
      <c r="J2460" s="2">
        <f t="shared" si="306"/>
        <v>75.416110755826168</v>
      </c>
      <c r="K2460" s="2">
        <f t="shared" si="300"/>
        <v>71.896852997661796</v>
      </c>
    </row>
    <row r="2461" spans="1:11" ht="13.5" x14ac:dyDescent="0.25">
      <c r="A2461" s="3">
        <v>45588</v>
      </c>
      <c r="B2461" s="2">
        <v>77.386099999999999</v>
      </c>
      <c r="C2461" s="2">
        <f t="shared" si="301"/>
        <v>0.5601999999999947</v>
      </c>
      <c r="D2461" s="2">
        <f t="shared" si="302"/>
        <v>76.362859999999998</v>
      </c>
      <c r="E2461" s="2">
        <f t="shared" si="304"/>
        <v>76.578530000000001</v>
      </c>
      <c r="F2461" s="2">
        <f t="shared" si="305"/>
        <v>76.128079999999983</v>
      </c>
      <c r="G2461" s="2">
        <f t="shared" si="299"/>
        <v>71.296046000000004</v>
      </c>
      <c r="H2461" s="2">
        <f t="shared" si="303"/>
        <v>63.392090000000017</v>
      </c>
      <c r="I2461" s="2">
        <f t="array" ref="I2461">SUMPRODUCT(B2445:B2464, (ROW(B2445:B2464)-ROW(B2445)+1)) / (20*21/2)</f>
        <v>76.296232380952389</v>
      </c>
      <c r="J2461" s="2">
        <f t="shared" si="306"/>
        <v>75.603728779080811</v>
      </c>
      <c r="K2461" s="2">
        <f t="shared" si="300"/>
        <v>72.112117585988784</v>
      </c>
    </row>
    <row r="2462" spans="1:11" ht="13.5" x14ac:dyDescent="0.25">
      <c r="A2462" s="3">
        <v>45589</v>
      </c>
      <c r="B2462" s="2">
        <v>76.555199999999999</v>
      </c>
      <c r="C2462" s="2">
        <f t="shared" si="301"/>
        <v>-0.83089999999999975</v>
      </c>
      <c r="D2462" s="2">
        <f t="shared" si="302"/>
        <v>76.474900000000005</v>
      </c>
      <c r="E2462" s="2">
        <f t="shared" si="304"/>
        <v>76.486100000000008</v>
      </c>
      <c r="F2462" s="2">
        <f t="shared" si="305"/>
        <v>76.361479999999986</v>
      </c>
      <c r="G2462" s="2">
        <f t="shared" si="299"/>
        <v>71.629527999999993</v>
      </c>
      <c r="H2462" s="2">
        <f t="shared" si="303"/>
        <v>63.447091500000013</v>
      </c>
      <c r="I2462" s="2">
        <f t="array" ref="I2462">SUMPRODUCT(B2446:B2465, (ROW(B2446:B2465)-ROW(B2446)+1)) / (20*21/2)</f>
        <v>76.302589523809502</v>
      </c>
      <c r="J2462" s="2">
        <f t="shared" si="306"/>
        <v>75.69434508583501</v>
      </c>
      <c r="K2462" s="2">
        <f t="shared" si="300"/>
        <v>72.286356112028443</v>
      </c>
    </row>
    <row r="2463" spans="1:11" ht="13.5" x14ac:dyDescent="0.25">
      <c r="A2463" s="3">
        <v>45590</v>
      </c>
      <c r="B2463" s="2">
        <v>75.257499999999993</v>
      </c>
      <c r="C2463" s="2">
        <f t="shared" si="301"/>
        <v>-1.2977000000000061</v>
      </c>
      <c r="D2463" s="2">
        <f t="shared" si="302"/>
        <v>76.329260000000005</v>
      </c>
      <c r="E2463" s="2">
        <f t="shared" si="304"/>
        <v>76.273240000000015</v>
      </c>
      <c r="F2463" s="2">
        <f t="shared" si="305"/>
        <v>76.529995</v>
      </c>
      <c r="G2463" s="2">
        <f t="shared" si="299"/>
        <v>71.937430000000006</v>
      </c>
      <c r="H2463" s="2">
        <f t="shared" si="303"/>
        <v>63.49965150000002</v>
      </c>
      <c r="I2463" s="2">
        <f t="array" ref="I2463">SUMPRODUCT(B2447:B2466, (ROW(B2447:B2466)-ROW(B2447)+1)) / (20*21/2)</f>
        <v>76.310728571428569</v>
      </c>
      <c r="J2463" s="2">
        <f t="shared" si="306"/>
        <v>75.652740791945959</v>
      </c>
      <c r="K2463" s="2">
        <f t="shared" si="300"/>
        <v>72.402871558615573</v>
      </c>
    </row>
    <row r="2464" spans="1:11" ht="13.5" x14ac:dyDescent="0.25">
      <c r="A2464" s="3">
        <v>45593</v>
      </c>
      <c r="B2464" s="2">
        <v>75.257499999999993</v>
      </c>
      <c r="C2464" s="2">
        <f t="shared" si="301"/>
        <v>0</v>
      </c>
      <c r="D2464" s="2">
        <f t="shared" si="302"/>
        <v>76.256439999999998</v>
      </c>
      <c r="E2464" s="2">
        <f t="shared" si="304"/>
        <v>76.236829999999983</v>
      </c>
      <c r="F2464" s="2">
        <f t="shared" si="305"/>
        <v>76.488449999999986</v>
      </c>
      <c r="G2464" s="2">
        <f t="shared" si="299"/>
        <v>72.244958000000011</v>
      </c>
      <c r="H2464" s="2">
        <f t="shared" si="303"/>
        <v>63.55041300000002</v>
      </c>
      <c r="I2464" s="2">
        <f t="array" ref="I2464">SUMPRODUCT(B2448:B2467, (ROW(B2448:B2467)-ROW(B2448)+1)) / (20*21/2)</f>
        <v>76.326025238095241</v>
      </c>
      <c r="J2464" s="2">
        <f t="shared" si="306"/>
        <v>75.615098811760632</v>
      </c>
      <c r="K2464" s="2">
        <f t="shared" si="300"/>
        <v>72.514817772003198</v>
      </c>
    </row>
    <row r="2465" spans="1:11" ht="13.5" x14ac:dyDescent="0.25">
      <c r="A2465" s="3">
        <v>45594</v>
      </c>
      <c r="B2465" s="2">
        <v>76.555199999999999</v>
      </c>
      <c r="C2465" s="2">
        <f t="shared" si="301"/>
        <v>1.2977000000000061</v>
      </c>
      <c r="D2465" s="2">
        <f t="shared" si="302"/>
        <v>76.202300000000008</v>
      </c>
      <c r="E2465" s="2">
        <f t="shared" si="304"/>
        <v>76.143470000000008</v>
      </c>
      <c r="F2465" s="2">
        <f t="shared" si="305"/>
        <v>76.460439999999991</v>
      </c>
      <c r="G2465" s="2">
        <f t="shared" si="299"/>
        <v>72.578440000000001</v>
      </c>
      <c r="H2465" s="2">
        <f t="shared" si="303"/>
        <v>63.607663000000031</v>
      </c>
      <c r="I2465" s="2">
        <f t="array" ref="I2465">SUMPRODUCT(B2449:B2468, (ROW(B2449:B2468)-ROW(B2449)+1)) / (20*21/2)</f>
        <v>76.345811904761902</v>
      </c>
      <c r="J2465" s="2">
        <f t="shared" si="306"/>
        <v>75.704632258259622</v>
      </c>
      <c r="K2465" s="2">
        <f t="shared" si="300"/>
        <v>72.673264133885425</v>
      </c>
    </row>
    <row r="2466" spans="1:11" ht="13.5" x14ac:dyDescent="0.25">
      <c r="A2466" s="3">
        <v>45595</v>
      </c>
      <c r="B2466" s="2">
        <v>76.545900000000003</v>
      </c>
      <c r="C2466" s="2">
        <f t="shared" si="301"/>
        <v>-9.2999999999960892E-3</v>
      </c>
      <c r="D2466" s="2">
        <f t="shared" si="302"/>
        <v>76.034260000000003</v>
      </c>
      <c r="E2466" s="2">
        <f t="shared" si="304"/>
        <v>76.198559999999986</v>
      </c>
      <c r="F2466" s="2">
        <f t="shared" si="305"/>
        <v>76.385284999999996</v>
      </c>
      <c r="G2466" s="2">
        <f t="shared" si="299"/>
        <v>72.911736000000005</v>
      </c>
      <c r="H2466" s="2">
        <f t="shared" si="303"/>
        <v>63.672959500000026</v>
      </c>
      <c r="I2466" s="2">
        <f t="array" ref="I2466">SUMPRODUCT(B2450:B2469, (ROW(B2450:B2469)-ROW(B2450)+1)) / (20*21/2)</f>
        <v>76.350964761904763</v>
      </c>
      <c r="J2466" s="2">
        <f t="shared" si="306"/>
        <v>75.784752995568226</v>
      </c>
      <c r="K2466" s="2">
        <f t="shared" si="300"/>
        <v>72.825132207066389</v>
      </c>
    </row>
    <row r="2467" spans="1:11" ht="13.5" x14ac:dyDescent="0.25">
      <c r="A2467" s="3">
        <v>45596</v>
      </c>
      <c r="B2467" s="2">
        <v>76.545900000000003</v>
      </c>
      <c r="C2467" s="2">
        <f t="shared" si="301"/>
        <v>0</v>
      </c>
      <c r="D2467" s="2">
        <f t="shared" si="302"/>
        <v>76.03240000000001</v>
      </c>
      <c r="E2467" s="2">
        <f t="shared" si="304"/>
        <v>76.253649999999993</v>
      </c>
      <c r="F2467" s="2">
        <f t="shared" si="305"/>
        <v>76.338139999999996</v>
      </c>
      <c r="G2467" s="2">
        <f t="shared" si="299"/>
        <v>73.247646000000003</v>
      </c>
      <c r="H2467" s="2">
        <f t="shared" si="303"/>
        <v>63.728139500000026</v>
      </c>
      <c r="I2467" s="2">
        <f t="array" ref="I2467">SUMPRODUCT(B2451:B2470, (ROW(B2451:B2470)-ROW(B2451)+1)) / (20*21/2)</f>
        <v>76.329889047619034</v>
      </c>
      <c r="J2467" s="2">
        <f t="shared" si="306"/>
        <v>75.857243186466491</v>
      </c>
      <c r="K2467" s="2">
        <f t="shared" si="300"/>
        <v>72.971044669534379</v>
      </c>
    </row>
    <row r="2468" spans="1:11" ht="13.5" x14ac:dyDescent="0.25">
      <c r="A2468" s="3">
        <v>45597</v>
      </c>
      <c r="B2468" s="2">
        <v>76.545900000000003</v>
      </c>
      <c r="C2468" s="2">
        <f t="shared" si="301"/>
        <v>0</v>
      </c>
      <c r="D2468" s="2">
        <f t="shared" si="302"/>
        <v>76.290080000000017</v>
      </c>
      <c r="E2468" s="2">
        <f t="shared" si="304"/>
        <v>76.309669999999983</v>
      </c>
      <c r="F2468" s="2">
        <f t="shared" si="305"/>
        <v>76.407695000000004</v>
      </c>
      <c r="G2468" s="2">
        <f t="shared" si="299"/>
        <v>73.600359999999995</v>
      </c>
      <c r="H2468" s="2">
        <f t="shared" si="303"/>
        <v>63.789389500000013</v>
      </c>
      <c r="I2468" s="2">
        <f t="array" ref="I2468">SUMPRODUCT(B2452:B2471, (ROW(B2452:B2471)-ROW(B2452)+1)) / (20*21/2)</f>
        <v>76.218039047619058</v>
      </c>
      <c r="J2468" s="2">
        <f t="shared" si="306"/>
        <v>75.92282954966015</v>
      </c>
      <c r="K2468" s="2">
        <f t="shared" si="300"/>
        <v>73.111235074650679</v>
      </c>
    </row>
    <row r="2469" spans="1:11" ht="13.5" x14ac:dyDescent="0.25">
      <c r="A2469" s="3">
        <v>45600</v>
      </c>
      <c r="B2469" s="2">
        <v>76.461799999999997</v>
      </c>
      <c r="C2469" s="2">
        <f t="shared" si="301"/>
        <v>-8.4100000000006503E-2</v>
      </c>
      <c r="D2469" s="2">
        <f t="shared" si="302"/>
        <v>76.530940000000001</v>
      </c>
      <c r="E2469" s="2">
        <f t="shared" si="304"/>
        <v>76.393689999999992</v>
      </c>
      <c r="F2469" s="2">
        <f t="shared" si="305"/>
        <v>76.421695000000014</v>
      </c>
      <c r="G2469" s="2">
        <f t="shared" si="299"/>
        <v>73.951391999999998</v>
      </c>
      <c r="H2469" s="2">
        <f t="shared" si="303"/>
        <v>63.85026400000001</v>
      </c>
      <c r="I2469" s="2">
        <f t="array" ref="I2469">SUMPRODUCT(B2453:B2472, (ROW(B2453:B2472)-ROW(B2453)+1)) / (20*21/2)</f>
        <v>76.114187619047613</v>
      </c>
      <c r="J2469" s="2">
        <f t="shared" si="306"/>
        <v>75.974160068740133</v>
      </c>
      <c r="K2469" s="2">
        <f t="shared" si="300"/>
        <v>73.242629777605558</v>
      </c>
    </row>
    <row r="2470" spans="1:11" ht="13.5" x14ac:dyDescent="0.25">
      <c r="A2470" s="3">
        <v>45601</v>
      </c>
      <c r="B2470" s="2">
        <v>76.200400000000002</v>
      </c>
      <c r="C2470" s="2">
        <f t="shared" si="301"/>
        <v>-0.26139999999999475</v>
      </c>
      <c r="D2470" s="2">
        <f t="shared" si="302"/>
        <v>76.459980000000002</v>
      </c>
      <c r="E2470" s="2">
        <f t="shared" si="304"/>
        <v>76.331140000000005</v>
      </c>
      <c r="F2470" s="2">
        <f t="shared" si="305"/>
        <v>76.422625000000011</v>
      </c>
      <c r="G2470" s="2">
        <f t="shared" si="299"/>
        <v>74.226616000000007</v>
      </c>
      <c r="H2470" s="2">
        <f t="shared" si="303"/>
        <v>63.909112000000015</v>
      </c>
      <c r="I2470" s="2">
        <f t="array" ref="I2470">SUMPRODUCT(B2454:B2473, (ROW(B2454:B2473)-ROW(B2454)+1)) / (20*21/2)</f>
        <v>76.171183809523811</v>
      </c>
      <c r="J2470" s="2">
        <f t="shared" si="306"/>
        <v>75.995706728860114</v>
      </c>
      <c r="K2470" s="2">
        <f t="shared" si="300"/>
        <v>73.358620766719056</v>
      </c>
    </row>
    <row r="2471" spans="1:11" ht="13.5" x14ac:dyDescent="0.25">
      <c r="A2471" s="3">
        <v>45602</v>
      </c>
      <c r="B2471" s="2">
        <v>75.248199999999997</v>
      </c>
      <c r="C2471" s="2">
        <f t="shared" si="301"/>
        <v>-0.95220000000000482</v>
      </c>
      <c r="D2471" s="2">
        <f t="shared" si="302"/>
        <v>76.20044</v>
      </c>
      <c r="E2471" s="2">
        <f t="shared" si="304"/>
        <v>76.117350000000016</v>
      </c>
      <c r="F2471" s="2">
        <f t="shared" si="305"/>
        <v>76.347940000000008</v>
      </c>
      <c r="G2471" s="2">
        <f t="shared" si="299"/>
        <v>74.407922000000013</v>
      </c>
      <c r="H2471" s="2">
        <f t="shared" si="303"/>
        <v>63.961715500000011</v>
      </c>
      <c r="I2471" s="2">
        <f t="array" ref="I2471">SUMPRODUCT(B2455:B2474, (ROW(B2455:B2474)-ROW(B2455)+1)) / (20*21/2)</f>
        <v>76.247698095238107</v>
      </c>
      <c r="J2471" s="2">
        <f t="shared" si="306"/>
        <v>75.924515611825811</v>
      </c>
      <c r="K2471" s="2">
        <f t="shared" si="300"/>
        <v>73.432721913122236</v>
      </c>
    </row>
    <row r="2472" spans="1:11" ht="13.5" x14ac:dyDescent="0.25">
      <c r="A2472" s="3">
        <v>45603</v>
      </c>
      <c r="B2472" s="2">
        <v>75.257499999999993</v>
      </c>
      <c r="C2472" s="2">
        <f t="shared" si="301"/>
        <v>9.2999999999960892E-3</v>
      </c>
      <c r="D2472" s="2">
        <f t="shared" si="302"/>
        <v>75.942759999999993</v>
      </c>
      <c r="E2472" s="2">
        <f t="shared" si="304"/>
        <v>75.987580000000008</v>
      </c>
      <c r="F2472" s="2">
        <f t="shared" si="305"/>
        <v>76.236840000000001</v>
      </c>
      <c r="G2472" s="2">
        <f t="shared" si="299"/>
        <v>74.512672000000023</v>
      </c>
      <c r="H2472" s="2">
        <f t="shared" si="303"/>
        <v>64.018546499999999</v>
      </c>
      <c r="I2472" s="2">
        <f t="array" ref="I2472">SUMPRODUCT(B2456:B2475, (ROW(B2456:B2475)-ROW(B2456)+1)) / (20*21/2)</f>
        <v>76.185102380952387</v>
      </c>
      <c r="J2472" s="2">
        <f t="shared" si="306"/>
        <v>75.86099031546145</v>
      </c>
      <c r="K2472" s="2">
        <f t="shared" si="300"/>
        <v>73.504281838097839</v>
      </c>
    </row>
    <row r="2473" spans="1:11" ht="13.5" x14ac:dyDescent="0.25">
      <c r="A2473" s="3">
        <v>45604</v>
      </c>
      <c r="B2473" s="2">
        <v>76.835300000000004</v>
      </c>
      <c r="C2473" s="2">
        <f t="shared" si="301"/>
        <v>1.5778000000000105</v>
      </c>
      <c r="D2473" s="2">
        <f t="shared" si="302"/>
        <v>76.000640000000004</v>
      </c>
      <c r="E2473" s="2">
        <f t="shared" si="304"/>
        <v>76.145360000000011</v>
      </c>
      <c r="F2473" s="2">
        <f t="shared" si="305"/>
        <v>76.209299999999999</v>
      </c>
      <c r="G2473" s="2">
        <f t="shared" si="299"/>
        <v>74.578024000000028</v>
      </c>
      <c r="H2473" s="2">
        <f t="shared" si="303"/>
        <v>64.092483999999999</v>
      </c>
      <c r="I2473" s="2">
        <f t="array" ref="I2473">SUMPRODUCT(B2457:B2476, (ROW(B2457:B2476)-ROW(B2457)+1)) / (20*21/2)</f>
        <v>76.260321904761909</v>
      </c>
      <c r="J2473" s="2">
        <f t="shared" si="306"/>
        <v>75.953781713988931</v>
      </c>
      <c r="K2473" s="2">
        <f t="shared" si="300"/>
        <v>73.634910001309692</v>
      </c>
    </row>
    <row r="2474" spans="1:11" ht="13.5" x14ac:dyDescent="0.25">
      <c r="A2474" s="3">
        <v>45607</v>
      </c>
      <c r="B2474" s="2">
        <v>77.012699999999995</v>
      </c>
      <c r="C2474" s="2">
        <f t="shared" si="301"/>
        <v>0.17739999999999156</v>
      </c>
      <c r="D2474" s="2">
        <f t="shared" si="302"/>
        <v>76.110820000000004</v>
      </c>
      <c r="E2474" s="2">
        <f t="shared" si="304"/>
        <v>76.320879999999988</v>
      </c>
      <c r="F2474" s="2">
        <f t="shared" si="305"/>
        <v>76.278854999999993</v>
      </c>
      <c r="G2474" s="2">
        <f t="shared" si="299"/>
        <v>74.671198000000018</v>
      </c>
      <c r="H2474" s="2">
        <f t="shared" si="303"/>
        <v>64.181696500000001</v>
      </c>
      <c r="I2474" s="2">
        <f t="array" ref="I2474">SUMPRODUCT(B2458:B2477, (ROW(B2458:B2477)-ROW(B2458)+1)) / (20*21/2)</f>
        <v>76.334435238095224</v>
      </c>
      <c r="J2474" s="2">
        <f t="shared" si="306"/>
        <v>76.054631074561414</v>
      </c>
      <c r="K2474" s="2">
        <f t="shared" si="300"/>
        <v>73.767372354199509</v>
      </c>
    </row>
    <row r="2475" spans="1:11" ht="13.5" x14ac:dyDescent="0.25">
      <c r="A2475" s="3">
        <v>45608</v>
      </c>
      <c r="B2475" s="2">
        <v>75.621600000000001</v>
      </c>
      <c r="C2475" s="2">
        <f t="shared" si="301"/>
        <v>-1.3910999999999945</v>
      </c>
      <c r="D2475" s="2">
        <f t="shared" si="302"/>
        <v>75.995059999999995</v>
      </c>
      <c r="E2475" s="2">
        <f t="shared" si="304"/>
        <v>76.227519999999984</v>
      </c>
      <c r="F2475" s="2">
        <f t="shared" si="305"/>
        <v>76.185494999999975</v>
      </c>
      <c r="G2475" s="2">
        <f t="shared" si="299"/>
        <v>74.818706000000034</v>
      </c>
      <c r="H2475" s="2">
        <f t="shared" si="303"/>
        <v>64.258558000000008</v>
      </c>
      <c r="I2475" s="2">
        <f t="array" ref="I2475">SUMPRODUCT(B2459:B2478, (ROW(B2459:B2478)-ROW(B2459)+1)) / (20*21/2)</f>
        <v>76.440149999999988</v>
      </c>
      <c r="J2475" s="2">
        <f t="shared" si="306"/>
        <v>76.013390019841282</v>
      </c>
      <c r="K2475" s="2">
        <f t="shared" si="300"/>
        <v>73.840087163838746</v>
      </c>
    </row>
    <row r="2476" spans="1:11" ht="13.5" x14ac:dyDescent="0.25">
      <c r="A2476" s="3">
        <v>45609</v>
      </c>
      <c r="B2476" s="2">
        <v>76.975300000000004</v>
      </c>
      <c r="C2476" s="2">
        <f t="shared" si="301"/>
        <v>1.3537000000000035</v>
      </c>
      <c r="D2476" s="2">
        <f t="shared" si="302"/>
        <v>76.340479999999999</v>
      </c>
      <c r="E2476" s="2">
        <f t="shared" si="304"/>
        <v>76.27046</v>
      </c>
      <c r="F2476" s="2">
        <f t="shared" si="305"/>
        <v>76.234509999999986</v>
      </c>
      <c r="G2476" s="2">
        <f t="shared" si="299"/>
        <v>74.954078000000024</v>
      </c>
      <c r="H2476" s="2">
        <f t="shared" si="303"/>
        <v>64.344481000000002</v>
      </c>
      <c r="I2476" s="2">
        <f t="array" ref="I2476">SUMPRODUCT(B2460:B2479, (ROW(B2460:B2479)-ROW(B2460)+1)) / (20*21/2)</f>
        <v>76.543599523809533</v>
      </c>
      <c r="J2476" s="2">
        <f t="shared" si="306"/>
        <v>76.105000494142118</v>
      </c>
      <c r="K2476" s="2">
        <f t="shared" si="300"/>
        <v>73.963036686825461</v>
      </c>
    </row>
    <row r="2477" spans="1:11" ht="13.5" x14ac:dyDescent="0.25">
      <c r="A2477" s="3">
        <v>45610</v>
      </c>
      <c r="B2477" s="2">
        <v>77.012699999999995</v>
      </c>
      <c r="C2477" s="2">
        <f t="shared" si="301"/>
        <v>3.7399999999990996E-2</v>
      </c>
      <c r="D2477" s="2">
        <f t="shared" si="302"/>
        <v>76.691519999999997</v>
      </c>
      <c r="E2477" s="2">
        <f t="shared" si="304"/>
        <v>76.317139999999995</v>
      </c>
      <c r="F2477" s="2">
        <f t="shared" si="305"/>
        <v>76.285394999999994</v>
      </c>
      <c r="G2477" s="2">
        <f t="shared" si="299"/>
        <v>75.069658000000004</v>
      </c>
      <c r="H2477" s="2">
        <f t="shared" si="303"/>
        <v>64.430545999999993</v>
      </c>
      <c r="I2477" s="2">
        <f t="array" ref="I2477">SUMPRODUCT(B2461:B2480, (ROW(B2461:B2480)-ROW(B2461)+1)) / (20*21/2)</f>
        <v>76.638380000000012</v>
      </c>
      <c r="J2477" s="2">
        <f t="shared" si="306"/>
        <v>76.191448066128572</v>
      </c>
      <c r="K2477" s="2">
        <f t="shared" si="300"/>
        <v>74.082631326557788</v>
      </c>
    </row>
    <row r="2478" spans="1:11" ht="13.5" x14ac:dyDescent="0.25">
      <c r="A2478" s="3">
        <v>45611</v>
      </c>
      <c r="B2478" s="2">
        <v>77.395399999999995</v>
      </c>
      <c r="C2478" s="2">
        <f t="shared" si="301"/>
        <v>0.38269999999999982</v>
      </c>
      <c r="D2478" s="2">
        <f t="shared" si="302"/>
        <v>76.803539999999998</v>
      </c>
      <c r="E2478" s="2">
        <f t="shared" si="304"/>
        <v>76.402090000000015</v>
      </c>
      <c r="F2478" s="2">
        <f t="shared" si="305"/>
        <v>76.355879999999985</v>
      </c>
      <c r="G2478" s="2">
        <f t="shared" si="299"/>
        <v>75.17422000000002</v>
      </c>
      <c r="H2478" s="2">
        <f t="shared" si="303"/>
        <v>64.518524499999998</v>
      </c>
      <c r="I2478" s="2">
        <f t="array" ref="I2478">SUMPRODUCT(B2462:B2481, (ROW(B2462:B2481)-ROW(B2462)+1)) / (20*21/2)</f>
        <v>76.774683333333329</v>
      </c>
      <c r="J2478" s="2">
        <f t="shared" si="306"/>
        <v>76.306110155068708</v>
      </c>
      <c r="K2478" s="2">
        <f t="shared" si="300"/>
        <v>74.212543823555521</v>
      </c>
    </row>
    <row r="2479" spans="1:11" ht="13.5" x14ac:dyDescent="0.25">
      <c r="A2479" s="3">
        <v>45614</v>
      </c>
      <c r="B2479" s="2">
        <v>77.442099999999996</v>
      </c>
      <c r="C2479" s="2">
        <f t="shared" si="301"/>
        <v>4.6700000000001296E-2</v>
      </c>
      <c r="D2479" s="2">
        <f t="shared" si="302"/>
        <v>76.889420000000001</v>
      </c>
      <c r="E2479" s="2">
        <f t="shared" si="304"/>
        <v>76.50012000000001</v>
      </c>
      <c r="F2479" s="2">
        <f t="shared" si="305"/>
        <v>76.446904999999987</v>
      </c>
      <c r="G2479" s="2">
        <f t="shared" si="299"/>
        <v>75.279716000000022</v>
      </c>
      <c r="H2479" s="2">
        <f t="shared" si="303"/>
        <v>64.606736499999982</v>
      </c>
      <c r="I2479" s="2">
        <f t="array" ref="I2479">SUMPRODUCT(B2463:B2482, (ROW(B2463:B2482)-ROW(B2463)+1)) / (20*21/2)</f>
        <v>77.353068571428565</v>
      </c>
      <c r="J2479" s="2">
        <f t="shared" si="306"/>
        <v>76.414299664109791</v>
      </c>
      <c r="K2479" s="2">
        <f t="shared" si="300"/>
        <v>74.339193085376877</v>
      </c>
    </row>
    <row r="2480" spans="1:11" ht="13.5" x14ac:dyDescent="0.25">
      <c r="A2480" s="3">
        <v>45615</v>
      </c>
      <c r="B2480" s="2">
        <v>77.442099999999996</v>
      </c>
      <c r="C2480" s="2">
        <f t="shared" si="301"/>
        <v>0</v>
      </c>
      <c r="D2480" s="2">
        <f t="shared" si="302"/>
        <v>77.253519999999995</v>
      </c>
      <c r="E2480" s="2">
        <f t="shared" si="304"/>
        <v>76.624290000000002</v>
      </c>
      <c r="F2480" s="2">
        <f t="shared" si="305"/>
        <v>76.477714999999989</v>
      </c>
      <c r="G2480" s="2">
        <f t="shared" si="299"/>
        <v>75.386146000000011</v>
      </c>
      <c r="H2480" s="2">
        <f t="shared" si="303"/>
        <v>64.690901999999994</v>
      </c>
      <c r="I2480" s="2">
        <f t="array" ref="I2480">SUMPRODUCT(B2464:B2483, (ROW(B2464:B2483)-ROW(B2464)+1)) / (20*21/2)</f>
        <v>78.37402666666668</v>
      </c>
      <c r="J2480" s="2">
        <f t="shared" si="306"/>
        <v>76.512185410385044</v>
      </c>
      <c r="K2480" s="2">
        <f t="shared" si="300"/>
        <v>74.460875709479737</v>
      </c>
    </row>
    <row r="2481" spans="1:11" ht="13.5" x14ac:dyDescent="0.25">
      <c r="A2481" s="3">
        <v>45616</v>
      </c>
      <c r="B2481" s="2">
        <v>77.908900000000003</v>
      </c>
      <c r="C2481" s="2">
        <f t="shared" si="301"/>
        <v>0.46680000000000632</v>
      </c>
      <c r="D2481" s="2">
        <f t="shared" si="302"/>
        <v>77.440239999999989</v>
      </c>
      <c r="E2481" s="2">
        <f t="shared" si="304"/>
        <v>76.890360000000001</v>
      </c>
      <c r="F2481" s="2">
        <f t="shared" si="305"/>
        <v>76.503855000000001</v>
      </c>
      <c r="G2481" s="2">
        <f t="shared" si="299"/>
        <v>75.500978000000018</v>
      </c>
      <c r="H2481" s="2">
        <f t="shared" si="303"/>
        <v>64.777401499999982</v>
      </c>
      <c r="I2481" s="2">
        <f t="array" ref="I2481">SUMPRODUCT(B2465:B2484, (ROW(B2465:B2484)-ROW(B2465)+1)) / (20*21/2)</f>
        <v>79.57753000000001</v>
      </c>
      <c r="J2481" s="2">
        <f t="shared" si="306"/>
        <v>76.645205847491226</v>
      </c>
      <c r="K2481" s="2">
        <f t="shared" si="300"/>
        <v>74.59609234832368</v>
      </c>
    </row>
    <row r="2482" spans="1:11" ht="13.5" x14ac:dyDescent="0.25">
      <c r="A2482" s="3">
        <v>45617</v>
      </c>
      <c r="B2482" s="2">
        <v>82.576899999999995</v>
      </c>
      <c r="C2482" s="2">
        <f t="shared" si="301"/>
        <v>4.6679999999999922</v>
      </c>
      <c r="D2482" s="2">
        <f t="shared" si="302"/>
        <v>78.553079999999994</v>
      </c>
      <c r="E2482" s="2">
        <f t="shared" si="304"/>
        <v>77.62230000000001</v>
      </c>
      <c r="F2482" s="2">
        <f t="shared" si="305"/>
        <v>76.804939999999988</v>
      </c>
      <c r="G2482" s="2">
        <f t="shared" ref="G2482:G2545" si="307">AVERAGE(B2433:B2482)</f>
        <v>75.709358000000009</v>
      </c>
      <c r="H2482" s="2">
        <f t="shared" si="303"/>
        <v>64.889488999999983</v>
      </c>
      <c r="I2482" s="2">
        <f t="array" ref="I2482">SUMPRODUCT(B2466:B2485, (ROW(B2466:B2485)-ROW(B2466)+1)) / (20*21/2)</f>
        <v>80.649216190476196</v>
      </c>
      <c r="J2482" s="2">
        <f t="shared" si="306"/>
        <v>77.210129100111118</v>
      </c>
      <c r="K2482" s="2">
        <f t="shared" si="300"/>
        <v>74.909065197409021</v>
      </c>
    </row>
    <row r="2483" spans="1:11" ht="13.5" x14ac:dyDescent="0.25">
      <c r="A2483" s="3">
        <v>45618</v>
      </c>
      <c r="B2483" s="2">
        <v>87.525000000000006</v>
      </c>
      <c r="C2483" s="2">
        <f t="shared" si="301"/>
        <v>4.9481000000000108</v>
      </c>
      <c r="D2483" s="2">
        <f t="shared" si="302"/>
        <v>80.578999999999994</v>
      </c>
      <c r="E2483" s="2">
        <f t="shared" si="304"/>
        <v>78.691270000000003</v>
      </c>
      <c r="F2483" s="2">
        <f t="shared" si="305"/>
        <v>77.418315000000007</v>
      </c>
      <c r="G2483" s="2">
        <f t="shared" si="307"/>
        <v>76.018380000000022</v>
      </c>
      <c r="H2483" s="2">
        <f t="shared" si="303"/>
        <v>65.02586749999999</v>
      </c>
      <c r="I2483" s="2">
        <f t="array" ref="I2483">SUMPRODUCT(B2467:B2486, (ROW(B2467:B2486)-ROW(B2467)+1)) / (20*21/2)</f>
        <v>81.653456190476192</v>
      </c>
      <c r="J2483" s="2">
        <f t="shared" si="306"/>
        <v>78.192497757243402</v>
      </c>
      <c r="K2483" s="2">
        <f t="shared" ref="K2483:K2546" si="308">$K$4*B2483+(1-$K$4)*K2482</f>
        <v>75.403807738687107</v>
      </c>
    </row>
    <row r="2484" spans="1:11" ht="13.5" x14ac:dyDescent="0.25">
      <c r="A2484" s="3">
        <v>45621</v>
      </c>
      <c r="B2484" s="2">
        <v>90.055099999999996</v>
      </c>
      <c r="C2484" s="2">
        <f t="shared" si="301"/>
        <v>2.5300999999999902</v>
      </c>
      <c r="D2484" s="2">
        <f t="shared" si="302"/>
        <v>83.101599999999991</v>
      </c>
      <c r="E2484" s="2">
        <f t="shared" si="304"/>
        <v>79.995509999999996</v>
      </c>
      <c r="F2484" s="2">
        <f t="shared" si="305"/>
        <v>78.158195000000006</v>
      </c>
      <c r="G2484" s="2">
        <f t="shared" si="307"/>
        <v>76.372402000000022</v>
      </c>
      <c r="H2484" s="2">
        <f t="shared" si="303"/>
        <v>65.17264849999998</v>
      </c>
      <c r="I2484" s="2">
        <f t="array" ref="I2484">SUMPRODUCT(B2468:B2487, (ROW(B2468:B2487)-ROW(B2468)+1)) / (20*21/2)</f>
        <v>82.572736190476192</v>
      </c>
      <c r="J2484" s="2">
        <f t="shared" si="306"/>
        <v>79.3222693994107</v>
      </c>
      <c r="K2484" s="2">
        <f t="shared" si="308"/>
        <v>75.97836821952292</v>
      </c>
    </row>
    <row r="2485" spans="1:11" ht="13.5" x14ac:dyDescent="0.25">
      <c r="A2485" s="3">
        <v>45622</v>
      </c>
      <c r="B2485" s="2">
        <v>89.410899999999998</v>
      </c>
      <c r="C2485" s="2">
        <f t="shared" si="301"/>
        <v>-0.64419999999999789</v>
      </c>
      <c r="D2485" s="2">
        <f t="shared" si="302"/>
        <v>85.495360000000005</v>
      </c>
      <c r="E2485" s="2">
        <f t="shared" si="304"/>
        <v>81.374439999999993</v>
      </c>
      <c r="F2485" s="2">
        <f t="shared" si="305"/>
        <v>78.80098000000001</v>
      </c>
      <c r="G2485" s="2">
        <f t="shared" si="307"/>
        <v>76.704204000000004</v>
      </c>
      <c r="H2485" s="2">
        <f t="shared" si="303"/>
        <v>65.322952499999985</v>
      </c>
      <c r="I2485" s="2">
        <f t="array" ref="I2485">SUMPRODUCT(B2469:B2488, (ROW(B2469:B2488)-ROW(B2469)+1)) / (20*21/2)</f>
        <v>83.431380476190483</v>
      </c>
      <c r="J2485" s="2">
        <f t="shared" si="306"/>
        <v>80.283091361371589</v>
      </c>
      <c r="K2485" s="2">
        <f t="shared" si="308"/>
        <v>76.505134171698487</v>
      </c>
    </row>
    <row r="2486" spans="1:11" ht="13.5" x14ac:dyDescent="0.25">
      <c r="A2486" s="3">
        <v>45623</v>
      </c>
      <c r="B2486" s="2">
        <v>89.345500000000001</v>
      </c>
      <c r="C2486" s="2">
        <f t="shared" si="301"/>
        <v>-6.5399999999996794E-2</v>
      </c>
      <c r="D2486" s="2">
        <f t="shared" si="302"/>
        <v>87.782679999999999</v>
      </c>
      <c r="E2486" s="2">
        <f t="shared" si="304"/>
        <v>82.611459999999994</v>
      </c>
      <c r="F2486" s="2">
        <f t="shared" si="305"/>
        <v>79.440960000000004</v>
      </c>
      <c r="G2486" s="2">
        <f t="shared" si="307"/>
        <v>77.044033999999996</v>
      </c>
      <c r="H2486" s="2">
        <f t="shared" si="303"/>
        <v>65.477425999999966</v>
      </c>
      <c r="I2486" s="2">
        <f t="array" ref="I2486">SUMPRODUCT(B2470:B2489, (ROW(B2470:B2489)-ROW(B2470)+1)) / (20*21/2)</f>
        <v>84.129842857142833</v>
      </c>
      <c r="J2486" s="2">
        <f t="shared" si="306"/>
        <v>81.146177898383826</v>
      </c>
      <c r="K2486" s="2">
        <f t="shared" si="308"/>
        <v>77.008677929671094</v>
      </c>
    </row>
    <row r="2487" spans="1:11" ht="13.5" x14ac:dyDescent="0.25">
      <c r="A2487" s="3">
        <v>45624</v>
      </c>
      <c r="B2487" s="2">
        <v>89.093400000000003</v>
      </c>
      <c r="C2487" s="2">
        <f t="shared" si="301"/>
        <v>-0.25209999999999866</v>
      </c>
      <c r="D2487" s="2">
        <f t="shared" si="302"/>
        <v>89.085979999999992</v>
      </c>
      <c r="E2487" s="2">
        <f t="shared" si="304"/>
        <v>83.81953</v>
      </c>
      <c r="F2487" s="2">
        <f t="shared" si="305"/>
        <v>80.068335000000005</v>
      </c>
      <c r="G2487" s="2">
        <f t="shared" si="307"/>
        <v>77.388158000000004</v>
      </c>
      <c r="H2487" s="2">
        <f t="shared" si="303"/>
        <v>65.630638999999974</v>
      </c>
      <c r="I2487" s="2">
        <f t="array" ref="I2487">SUMPRODUCT(B2471:B2490, (ROW(B2471:B2490)-ROW(B2471)+1)) / (20*21/2)</f>
        <v>84.747441904761914</v>
      </c>
      <c r="J2487" s="2">
        <f t="shared" si="306"/>
        <v>81.903056193775839</v>
      </c>
      <c r="K2487" s="2">
        <f t="shared" si="308"/>
        <v>77.482588599095749</v>
      </c>
    </row>
    <row r="2488" spans="1:11" ht="13.5" x14ac:dyDescent="0.25">
      <c r="A2488" s="3">
        <v>45625</v>
      </c>
      <c r="B2488" s="2">
        <v>89.084100000000007</v>
      </c>
      <c r="C2488" s="2">
        <f t="shared" si="301"/>
        <v>-9.2999999999960892E-3</v>
      </c>
      <c r="D2488" s="2">
        <f t="shared" si="302"/>
        <v>89.397800000000004</v>
      </c>
      <c r="E2488" s="2">
        <f t="shared" si="304"/>
        <v>84.988399999999999</v>
      </c>
      <c r="F2488" s="2">
        <f t="shared" si="305"/>
        <v>80.695245000000014</v>
      </c>
      <c r="G2488" s="2">
        <f t="shared" si="307"/>
        <v>77.722759999999994</v>
      </c>
      <c r="H2488" s="2">
        <f t="shared" si="303"/>
        <v>65.779308999999969</v>
      </c>
      <c r="I2488" s="2">
        <f t="array" ref="I2488">SUMPRODUCT(B2472:B2491, (ROW(B2472:B2491)-ROW(B2472)+1)) / (20*21/2)</f>
        <v>85.350907619047632</v>
      </c>
      <c r="J2488" s="2">
        <f t="shared" si="306"/>
        <v>82.586965127701959</v>
      </c>
      <c r="K2488" s="2">
        <f t="shared" si="308"/>
        <v>77.937549830503755</v>
      </c>
    </row>
    <row r="2489" spans="1:11" ht="13.5" x14ac:dyDescent="0.25">
      <c r="A2489" s="3">
        <v>45628</v>
      </c>
      <c r="B2489" s="2">
        <v>88.0291</v>
      </c>
      <c r="C2489" s="2">
        <f t="shared" si="301"/>
        <v>-1.0550000000000068</v>
      </c>
      <c r="D2489" s="2">
        <f t="shared" si="302"/>
        <v>88.992599999999996</v>
      </c>
      <c r="E2489" s="2">
        <f t="shared" si="304"/>
        <v>86.0471</v>
      </c>
      <c r="F2489" s="2">
        <f t="shared" si="305"/>
        <v>81.273610000000005</v>
      </c>
      <c r="G2489" s="2">
        <f t="shared" si="307"/>
        <v>78.03813000000001</v>
      </c>
      <c r="H2489" s="2">
        <f t="shared" si="303"/>
        <v>65.927200499999969</v>
      </c>
      <c r="I2489" s="2">
        <f t="array" ref="I2489">SUMPRODUCT(B2473:B2492, (ROW(B2473:B2492)-ROW(B2473)+1)) / (20*21/2)</f>
        <v>85.715812857142865</v>
      </c>
      <c r="J2489" s="2">
        <f t="shared" si="306"/>
        <v>83.105263686968442</v>
      </c>
      <c r="K2489" s="2">
        <f t="shared" si="308"/>
        <v>78.3332968959742</v>
      </c>
    </row>
    <row r="2490" spans="1:11" ht="13.5" x14ac:dyDescent="0.25">
      <c r="A2490" s="3">
        <v>45629</v>
      </c>
      <c r="B2490" s="2">
        <v>87.758399999999995</v>
      </c>
      <c r="C2490" s="2">
        <f t="shared" si="301"/>
        <v>-0.27070000000000505</v>
      </c>
      <c r="D2490" s="2">
        <f t="shared" si="302"/>
        <v>88.662099999999995</v>
      </c>
      <c r="E2490" s="2">
        <f t="shared" si="304"/>
        <v>87.078729999999993</v>
      </c>
      <c r="F2490" s="2">
        <f t="shared" si="305"/>
        <v>81.85150999999999</v>
      </c>
      <c r="G2490" s="2">
        <f t="shared" si="307"/>
        <v>78.348086000000023</v>
      </c>
      <c r="H2490" s="2">
        <f t="shared" si="303"/>
        <v>66.073738499999976</v>
      </c>
      <c r="I2490" s="2">
        <f t="array" ref="I2490">SUMPRODUCT(B2474:B2493, (ROW(B2474:B2493)-ROW(B2474)+1)) / (20*21/2)</f>
        <v>86.332963333333325</v>
      </c>
      <c r="J2490" s="2">
        <f t="shared" si="306"/>
        <v>83.548419526304784</v>
      </c>
      <c r="K2490" s="2">
        <f t="shared" si="308"/>
        <v>78.702908782406581</v>
      </c>
    </row>
    <row r="2491" spans="1:11" ht="13.5" x14ac:dyDescent="0.25">
      <c r="A2491" s="3">
        <v>45630</v>
      </c>
      <c r="B2491" s="2">
        <v>88.187899999999999</v>
      </c>
      <c r="C2491" s="2">
        <f t="shared" si="301"/>
        <v>0.42950000000000443</v>
      </c>
      <c r="D2491" s="2">
        <f t="shared" si="302"/>
        <v>88.430579999999992</v>
      </c>
      <c r="E2491" s="2">
        <f t="shared" si="304"/>
        <v>88.10663000000001</v>
      </c>
      <c r="F2491" s="2">
        <f t="shared" si="305"/>
        <v>82.498494999999991</v>
      </c>
      <c r="G2491" s="2">
        <f t="shared" si="307"/>
        <v>78.67410000000001</v>
      </c>
      <c r="H2491" s="2">
        <f t="shared" si="303"/>
        <v>66.227819499999981</v>
      </c>
      <c r="I2491" s="2">
        <f t="array" ref="I2491">SUMPRODUCT(B2475:B2494, (ROW(B2475:B2494)-ROW(B2475)+1)) / (20*21/2)</f>
        <v>86.809633333333338</v>
      </c>
      <c r="J2491" s="2">
        <f t="shared" si="306"/>
        <v>83.990274809513849</v>
      </c>
      <c r="K2491" s="2">
        <f t="shared" si="308"/>
        <v>79.074869222312202</v>
      </c>
    </row>
    <row r="2492" spans="1:11" ht="13.5" x14ac:dyDescent="0.25">
      <c r="A2492" s="3">
        <v>45631</v>
      </c>
      <c r="B2492" s="2">
        <v>86.33</v>
      </c>
      <c r="C2492" s="2">
        <f t="shared" si="301"/>
        <v>-1.8579000000000008</v>
      </c>
      <c r="D2492" s="2">
        <f t="shared" si="302"/>
        <v>87.877899999999997</v>
      </c>
      <c r="E2492" s="2">
        <f t="shared" si="304"/>
        <v>88.481940000000009</v>
      </c>
      <c r="F2492" s="2">
        <f t="shared" si="305"/>
        <v>83.052119999999988</v>
      </c>
      <c r="G2492" s="2">
        <f t="shared" si="307"/>
        <v>78.96295600000002</v>
      </c>
      <c r="H2492" s="2">
        <f t="shared" si="303"/>
        <v>66.359121999999971</v>
      </c>
      <c r="I2492" s="2">
        <f t="array" ref="I2492">SUMPRODUCT(B2476:B2495, (ROW(B2476:B2495)-ROW(B2476)+1)) / (20*21/2)</f>
        <v>87.230687619047643</v>
      </c>
      <c r="J2492" s="2">
        <f t="shared" si="306"/>
        <v>84.213105780036344</v>
      </c>
      <c r="K2492" s="2">
        <f t="shared" si="308"/>
        <v>79.359384154770552</v>
      </c>
    </row>
    <row r="2493" spans="1:11" ht="13.5" x14ac:dyDescent="0.25">
      <c r="A2493" s="3">
        <v>45632</v>
      </c>
      <c r="B2493" s="2">
        <v>89.532200000000003</v>
      </c>
      <c r="C2493" s="2">
        <f t="shared" si="301"/>
        <v>3.2022000000000048</v>
      </c>
      <c r="D2493" s="2">
        <f t="shared" si="302"/>
        <v>87.967519999999993</v>
      </c>
      <c r="E2493" s="2">
        <f t="shared" si="304"/>
        <v>88.682659999999998</v>
      </c>
      <c r="F2493" s="2">
        <f t="shared" si="305"/>
        <v>83.686964999999987</v>
      </c>
      <c r="G2493" s="2">
        <f t="shared" si="307"/>
        <v>79.315856000000011</v>
      </c>
      <c r="H2493" s="2">
        <f t="shared" si="303"/>
        <v>66.506435499999967</v>
      </c>
      <c r="I2493" s="2">
        <f t="array" ref="I2493">SUMPRODUCT(B2477:B2496, (ROW(B2477:B2496)-ROW(B2477)+1)) / (20*21/2)</f>
        <v>87.569939999999988</v>
      </c>
      <c r="J2493" s="2">
        <f t="shared" si="306"/>
        <v>84.719686181937647</v>
      </c>
      <c r="K2493" s="2">
        <f t="shared" si="308"/>
        <v>79.75831810948543</v>
      </c>
    </row>
    <row r="2494" spans="1:11" ht="13.5" x14ac:dyDescent="0.25">
      <c r="A2494" s="3">
        <v>45635</v>
      </c>
      <c r="B2494" s="2">
        <v>88.691999999999993</v>
      </c>
      <c r="C2494" s="2">
        <f t="shared" si="301"/>
        <v>-0.84020000000001005</v>
      </c>
      <c r="D2494" s="2">
        <f t="shared" si="302"/>
        <v>88.100099999999998</v>
      </c>
      <c r="E2494" s="2">
        <f t="shared" si="304"/>
        <v>88.54634999999999</v>
      </c>
      <c r="F2494" s="2">
        <f t="shared" si="305"/>
        <v>84.270929999999993</v>
      </c>
      <c r="G2494" s="2">
        <f t="shared" si="307"/>
        <v>79.567928000000023</v>
      </c>
      <c r="H2494" s="2">
        <f t="shared" si="303"/>
        <v>66.644152499999961</v>
      </c>
      <c r="I2494" s="2">
        <f t="array" ref="I2494">SUMPRODUCT(B2478:B2497, (ROW(B2478:B2497)-ROW(B2478)+1)) / (20*21/2)</f>
        <v>87.962852857142849</v>
      </c>
      <c r="J2494" s="2">
        <f t="shared" si="306"/>
        <v>85.098001783657864</v>
      </c>
      <c r="K2494" s="2">
        <f t="shared" si="308"/>
        <v>80.108658575780126</v>
      </c>
    </row>
    <row r="2495" spans="1:11" ht="13.5" x14ac:dyDescent="0.25">
      <c r="A2495" s="3">
        <v>45636</v>
      </c>
      <c r="B2495" s="2">
        <v>88.691999999999993</v>
      </c>
      <c r="C2495" s="2">
        <f t="shared" si="301"/>
        <v>0</v>
      </c>
      <c r="D2495" s="2">
        <f t="shared" si="302"/>
        <v>88.286820000000006</v>
      </c>
      <c r="E2495" s="2">
        <f t="shared" si="304"/>
        <v>88.474459999999993</v>
      </c>
      <c r="F2495" s="2">
        <f t="shared" si="305"/>
        <v>84.924449999999993</v>
      </c>
      <c r="G2495" s="2">
        <f t="shared" si="307"/>
        <v>79.79946000000001</v>
      </c>
      <c r="H2495" s="2">
        <f t="shared" si="303"/>
        <v>66.777373499999953</v>
      </c>
      <c r="I2495" s="2">
        <f t="array" ref="I2495">SUMPRODUCT(B2479:B2498, (ROW(B2479:B2498)-ROW(B2479)+1)) / (20*21/2)</f>
        <v>88.206789999999998</v>
      </c>
      <c r="J2495" s="2">
        <f t="shared" si="306"/>
        <v>85.440287328071406</v>
      </c>
      <c r="K2495" s="2">
        <f t="shared" si="308"/>
        <v>80.445260200259341</v>
      </c>
    </row>
    <row r="2496" spans="1:11" ht="13.5" x14ac:dyDescent="0.25">
      <c r="A2496" s="3">
        <v>45637</v>
      </c>
      <c r="B2496" s="2">
        <v>88.486599999999996</v>
      </c>
      <c r="C2496" s="2">
        <f t="shared" si="301"/>
        <v>-0.20539999999999736</v>
      </c>
      <c r="D2496" s="2">
        <f t="shared" si="302"/>
        <v>88.346559999999997</v>
      </c>
      <c r="E2496" s="2">
        <f t="shared" si="304"/>
        <v>88.388569999999987</v>
      </c>
      <c r="F2496" s="2">
        <f t="shared" si="305"/>
        <v>85.500014999999991</v>
      </c>
      <c r="G2496" s="2">
        <f t="shared" si="307"/>
        <v>80.008212000000015</v>
      </c>
      <c r="H2496" s="2">
        <f t="shared" si="303"/>
        <v>66.909567499999952</v>
      </c>
      <c r="I2496" s="2">
        <f t="array" ref="I2496">SUMPRODUCT(B2480:B2499, (ROW(B2480:B2499)-ROW(B2480)+1)) / (20*21/2)</f>
        <v>88.414714761904762</v>
      </c>
      <c r="J2496" s="2">
        <f t="shared" si="306"/>
        <v>85.730412344445554</v>
      </c>
      <c r="K2496" s="2">
        <f t="shared" si="308"/>
        <v>80.760606859072695</v>
      </c>
    </row>
    <row r="2497" spans="1:11" ht="13.5" x14ac:dyDescent="0.25">
      <c r="A2497" s="3">
        <v>45638</v>
      </c>
      <c r="B2497" s="2">
        <v>89.625600000000006</v>
      </c>
      <c r="C2497" s="2">
        <f t="shared" si="301"/>
        <v>1.13900000000001</v>
      </c>
      <c r="D2497" s="2">
        <f t="shared" si="302"/>
        <v>89.005680000000012</v>
      </c>
      <c r="E2497" s="2">
        <f t="shared" si="304"/>
        <v>88.441789999999997</v>
      </c>
      <c r="F2497" s="2">
        <f t="shared" si="305"/>
        <v>86.130660000000006</v>
      </c>
      <c r="G2497" s="2">
        <f t="shared" si="307"/>
        <v>80.250948000000008</v>
      </c>
      <c r="H2497" s="2">
        <f t="shared" si="303"/>
        <v>67.043049999999951</v>
      </c>
      <c r="I2497" s="2">
        <f t="array" ref="I2497">SUMPRODUCT(B2481:B2500, (ROW(B2481:B2500)-ROW(B2481)+1)) / (20*21/2)</f>
        <v>88.639312857142841</v>
      </c>
      <c r="J2497" s="2">
        <f t="shared" si="306"/>
        <v>86.101382597355496</v>
      </c>
      <c r="K2497" s="2">
        <f t="shared" si="308"/>
        <v>81.108253648912978</v>
      </c>
    </row>
    <row r="2498" spans="1:11" ht="13.5" x14ac:dyDescent="0.25">
      <c r="A2498" s="3">
        <v>45639</v>
      </c>
      <c r="B2498" s="2">
        <v>88.691999999999993</v>
      </c>
      <c r="C2498" s="2">
        <f t="shared" si="301"/>
        <v>-0.93360000000001264</v>
      </c>
      <c r="D2498" s="2">
        <f t="shared" si="302"/>
        <v>88.837639999999993</v>
      </c>
      <c r="E2498" s="2">
        <f t="shared" si="304"/>
        <v>88.402579999999986</v>
      </c>
      <c r="F2498" s="2">
        <f t="shared" si="305"/>
        <v>86.695489999999992</v>
      </c>
      <c r="G2498" s="2">
        <f t="shared" si="307"/>
        <v>80.521692000000016</v>
      </c>
      <c r="H2498" s="2">
        <f t="shared" si="303"/>
        <v>67.171864499999955</v>
      </c>
      <c r="I2498" s="2">
        <f t="array" ref="I2498">SUMPRODUCT(B2482:B2501, (ROW(B2482:B2501)-ROW(B2482)+1)) / (20*21/2)</f>
        <v>88.788113333333314</v>
      </c>
      <c r="J2498" s="2">
        <f t="shared" si="306"/>
        <v>86.348108064274015</v>
      </c>
      <c r="K2498" s="2">
        <f t="shared" si="308"/>
        <v>81.405655466602667</v>
      </c>
    </row>
    <row r="2499" spans="1:11" ht="13.5" x14ac:dyDescent="0.25">
      <c r="A2499" s="3">
        <v>45642</v>
      </c>
      <c r="B2499" s="2">
        <v>88.878699999999995</v>
      </c>
      <c r="C2499" s="2">
        <f t="shared" si="301"/>
        <v>0.18670000000000186</v>
      </c>
      <c r="D2499" s="2">
        <f t="shared" si="302"/>
        <v>88.874979999999994</v>
      </c>
      <c r="E2499" s="2">
        <f t="shared" si="304"/>
        <v>88.487539999999996</v>
      </c>
      <c r="F2499" s="2">
        <f t="shared" si="305"/>
        <v>87.267319999999998</v>
      </c>
      <c r="G2499" s="2">
        <f t="shared" si="307"/>
        <v>80.775630000000021</v>
      </c>
      <c r="H2499" s="2">
        <f t="shared" si="303"/>
        <v>67.306468499999951</v>
      </c>
      <c r="I2499" s="2">
        <f t="array" ref="I2499">SUMPRODUCT(B2483:B2502, (ROW(B2483:B2502)-ROW(B2483)+1)) / (20*21/2)</f>
        <v>88.873113809523815</v>
      </c>
      <c r="J2499" s="2">
        <f t="shared" si="306"/>
        <v>86.589116820057455</v>
      </c>
      <c r="K2499" s="2">
        <f t="shared" si="308"/>
        <v>81.698716036539821</v>
      </c>
    </row>
    <row r="2500" spans="1:11" ht="13.5" x14ac:dyDescent="0.25">
      <c r="A2500" s="3">
        <v>45644</v>
      </c>
      <c r="B2500" s="2">
        <v>89.625600000000006</v>
      </c>
      <c r="C2500" s="2">
        <f t="shared" ref="C2500:C2563" si="309">B2500-B2499</f>
        <v>0.74690000000001078</v>
      </c>
      <c r="D2500" s="2">
        <f t="shared" si="302"/>
        <v>89.061700000000002</v>
      </c>
      <c r="E2500" s="2">
        <f t="shared" si="304"/>
        <v>88.67425999999999</v>
      </c>
      <c r="F2500" s="2">
        <f t="shared" si="305"/>
        <v>87.876495000000006</v>
      </c>
      <c r="G2500" s="2">
        <f t="shared" si="307"/>
        <v>81.044506000000013</v>
      </c>
      <c r="H2500" s="2">
        <f t="shared" si="303"/>
        <v>67.445256499999957</v>
      </c>
      <c r="I2500" s="2">
        <f t="array" ref="I2500">SUMPRODUCT(B2484:B2503, (ROW(B2484:B2503)-ROW(B2484)+1)) / (20*21/2)</f>
        <v>88.924997142857151</v>
      </c>
      <c r="J2500" s="2">
        <f t="shared" si="306"/>
        <v>86.878305694337712</v>
      </c>
      <c r="K2500" s="2">
        <f t="shared" si="308"/>
        <v>82.009574231185326</v>
      </c>
    </row>
    <row r="2501" spans="1:11" ht="13.5" x14ac:dyDescent="0.25">
      <c r="A2501" s="3">
        <v>45645</v>
      </c>
      <c r="B2501" s="2">
        <v>89.438900000000004</v>
      </c>
      <c r="C2501" s="2">
        <f t="shared" si="309"/>
        <v>-0.18670000000000186</v>
      </c>
      <c r="D2501" s="2">
        <f t="shared" si="302"/>
        <v>89.252160000000003</v>
      </c>
      <c r="E2501" s="2">
        <f t="shared" si="304"/>
        <v>88.799359999999993</v>
      </c>
      <c r="F2501" s="2">
        <f t="shared" si="305"/>
        <v>88.452995000000016</v>
      </c>
      <c r="G2501" s="2">
        <f t="shared" si="307"/>
        <v>81.298446000000027</v>
      </c>
      <c r="H2501" s="2">
        <f t="shared" si="303"/>
        <v>67.584819999999951</v>
      </c>
      <c r="I2501" s="2">
        <f t="array" ref="I2501">SUMPRODUCT(B2485:B2504, (ROW(B2485:B2504)-ROW(B2485)+1)) / (20*21/2)</f>
        <v>88.967360476190478</v>
      </c>
      <c r="J2501" s="2">
        <f t="shared" si="306"/>
        <v>87.122171818686496</v>
      </c>
      <c r="K2501" s="2">
        <f t="shared" si="308"/>
        <v>82.300920339766293</v>
      </c>
    </row>
    <row r="2502" spans="1:11" ht="13.5" x14ac:dyDescent="0.25">
      <c r="A2502" s="3">
        <v>45646</v>
      </c>
      <c r="B2502" s="2">
        <v>89.345500000000001</v>
      </c>
      <c r="C2502" s="2">
        <f t="shared" si="309"/>
        <v>-9.3400000000002592E-2</v>
      </c>
      <c r="D2502" s="2">
        <f t="shared" ref="D2502:D2565" si="310">AVERAGE(B2498:B2502)</f>
        <v>89.19614</v>
      </c>
      <c r="E2502" s="2">
        <f t="shared" si="304"/>
        <v>89.100909999999999</v>
      </c>
      <c r="F2502" s="2">
        <f t="shared" si="305"/>
        <v>88.791425000000004</v>
      </c>
      <c r="G2502" s="2">
        <f t="shared" si="307"/>
        <v>81.535766000000024</v>
      </c>
      <c r="H2502" s="2">
        <f t="shared" si="303"/>
        <v>67.723916499999945</v>
      </c>
      <c r="I2502" s="2">
        <f t="array" ref="I2502">SUMPRODUCT(B2486:B2505, (ROW(B2486:B2505)-ROW(B2486)+1)) / (20*21/2)</f>
        <v>89.228372857142844</v>
      </c>
      <c r="J2502" s="2">
        <f t="shared" si="306"/>
        <v>87.333917359763973</v>
      </c>
      <c r="K2502" s="2">
        <f t="shared" si="308"/>
        <v>82.577178365657815</v>
      </c>
    </row>
    <row r="2503" spans="1:11" ht="13.5" x14ac:dyDescent="0.25">
      <c r="A2503" s="3">
        <v>45649</v>
      </c>
      <c r="B2503" s="2">
        <v>89.336200000000005</v>
      </c>
      <c r="C2503" s="2">
        <f t="shared" si="309"/>
        <v>-9.2999999999960892E-3</v>
      </c>
      <c r="D2503" s="2">
        <f t="shared" si="310"/>
        <v>89.324980000000011</v>
      </c>
      <c r="E2503" s="2">
        <f t="shared" si="304"/>
        <v>89.081310000000002</v>
      </c>
      <c r="F2503" s="2">
        <f t="shared" si="305"/>
        <v>88.881985</v>
      </c>
      <c r="G2503" s="2">
        <f t="shared" si="307"/>
        <v>81.774768000000009</v>
      </c>
      <c r="H2503" s="2">
        <f t="shared" si="303"/>
        <v>67.862606499999941</v>
      </c>
      <c r="I2503" s="2">
        <f t="array" ref="I2503">SUMPRODUCT(B2487:B2506, (ROW(B2487:B2506)-ROW(B2487)+1)) / (20*21/2)</f>
        <v>89.640845714285703</v>
      </c>
      <c r="J2503" s="2">
        <f t="shared" si="306"/>
        <v>87.524610944548357</v>
      </c>
      <c r="K2503" s="2">
        <f t="shared" si="308"/>
        <v>82.842238037592793</v>
      </c>
    </row>
    <row r="2504" spans="1:11" ht="13.5" x14ac:dyDescent="0.25">
      <c r="A2504" s="3">
        <v>45650</v>
      </c>
      <c r="B2504" s="2">
        <v>89.326800000000006</v>
      </c>
      <c r="C2504" s="2">
        <f t="shared" si="309"/>
        <v>-9.3999999999994088E-3</v>
      </c>
      <c r="D2504" s="2">
        <f t="shared" si="310"/>
        <v>89.414600000000007</v>
      </c>
      <c r="E2504" s="2">
        <f t="shared" si="304"/>
        <v>89.14479</v>
      </c>
      <c r="F2504" s="2">
        <f t="shared" si="305"/>
        <v>88.845570000000009</v>
      </c>
      <c r="G2504" s="2">
        <f t="shared" si="307"/>
        <v>82.048872000000017</v>
      </c>
      <c r="H2504" s="2">
        <f t="shared" si="303"/>
        <v>68.001698999999959</v>
      </c>
      <c r="I2504" s="2">
        <f t="array" ref="I2504">SUMPRODUCT(B2488:B2507, (ROW(B2488:B2507)-ROW(B2488)+1)) / (20*21/2)</f>
        <v>90.026557619047637</v>
      </c>
      <c r="J2504" s="2">
        <f t="shared" si="306"/>
        <v>87.696247997448509</v>
      </c>
      <c r="K2504" s="2">
        <f t="shared" si="308"/>
        <v>83.096534585138187</v>
      </c>
    </row>
    <row r="2505" spans="1:11" ht="13.5" x14ac:dyDescent="0.25">
      <c r="A2505" s="3">
        <v>45651</v>
      </c>
      <c r="B2505" s="2">
        <v>91.586200000000005</v>
      </c>
      <c r="C2505" s="2">
        <f t="shared" si="309"/>
        <v>2.2593999999999994</v>
      </c>
      <c r="D2505" s="2">
        <f t="shared" si="310"/>
        <v>89.806720000000013</v>
      </c>
      <c r="E2505" s="2">
        <f t="shared" si="304"/>
        <v>89.434209999999993</v>
      </c>
      <c r="F2505" s="2">
        <f t="shared" si="305"/>
        <v>88.954335</v>
      </c>
      <c r="G2505" s="2">
        <f t="shared" si="307"/>
        <v>82.330820000000003</v>
      </c>
      <c r="H2505" s="2">
        <f t="shared" si="303"/>
        <v>68.152088499999948</v>
      </c>
      <c r="I2505" s="2">
        <f t="array" ref="I2505">SUMPRODUCT(B2489:B2508, (ROW(B2489:B2508)-ROW(B2489)+1)) / (20*21/2)</f>
        <v>90.318908095238086</v>
      </c>
      <c r="J2505" s="2">
        <f t="shared" si="306"/>
        <v>88.066719616739121</v>
      </c>
      <c r="K2505" s="2">
        <f t="shared" si="308"/>
        <v>83.429462640622958</v>
      </c>
    </row>
    <row r="2506" spans="1:11" ht="13.5" x14ac:dyDescent="0.25">
      <c r="A2506" s="3">
        <v>45652</v>
      </c>
      <c r="B2506" s="2">
        <v>93.285300000000007</v>
      </c>
      <c r="C2506" s="2">
        <f t="shared" si="309"/>
        <v>1.6991000000000014</v>
      </c>
      <c r="D2506" s="2">
        <f t="shared" si="310"/>
        <v>90.576000000000008</v>
      </c>
      <c r="E2506" s="2">
        <f t="shared" si="304"/>
        <v>89.914079999999998</v>
      </c>
      <c r="F2506" s="2">
        <f t="shared" si="305"/>
        <v>89.151325</v>
      </c>
      <c r="G2506" s="2">
        <f t="shared" si="307"/>
        <v>82.676625999999999</v>
      </c>
      <c r="H2506" s="2">
        <f t="shared" ref="H2506:H2569" si="311">AVERAGE(B2307:B2506)</f>
        <v>68.31101849999996</v>
      </c>
      <c r="I2506" s="2">
        <f t="array" ref="I2506">SUMPRODUCT(B2490:B2509, (ROW(B2490:B2509)-ROW(B2490)+1)) / (20*21/2)</f>
        <v>90.595342857142839</v>
      </c>
      <c r="J2506" s="2">
        <f t="shared" si="306"/>
        <v>88.563727272287778</v>
      </c>
      <c r="K2506" s="2">
        <f t="shared" si="308"/>
        <v>83.815966066480883</v>
      </c>
    </row>
    <row r="2507" spans="1:11" ht="13.5" x14ac:dyDescent="0.25">
      <c r="A2507" s="3">
        <v>45653</v>
      </c>
      <c r="B2507" s="2">
        <v>93.201300000000003</v>
      </c>
      <c r="C2507" s="2">
        <f t="shared" si="309"/>
        <v>-8.4000000000003183E-2</v>
      </c>
      <c r="D2507" s="2">
        <f t="shared" si="310"/>
        <v>91.347160000000002</v>
      </c>
      <c r="E2507" s="2">
        <f t="shared" si="304"/>
        <v>90.271649999999994</v>
      </c>
      <c r="F2507" s="2">
        <f t="shared" si="305"/>
        <v>89.356719999999996</v>
      </c>
      <c r="G2507" s="2">
        <f t="shared" si="307"/>
        <v>83.020752000000016</v>
      </c>
      <c r="H2507" s="2">
        <f t="shared" si="311"/>
        <v>68.469528499999953</v>
      </c>
      <c r="I2507" s="2">
        <f t="array" ref="I2507">SUMPRODUCT(B2491:B2510, (ROW(B2491:B2510)-ROW(B2491)+1)) / (20*21/2)</f>
        <v>90.761923809523807</v>
      </c>
      <c r="J2507" s="2">
        <f t="shared" si="306"/>
        <v>89.005400865403232</v>
      </c>
      <c r="K2507" s="2">
        <f t="shared" si="308"/>
        <v>84.184018377599287</v>
      </c>
    </row>
    <row r="2508" spans="1:11" ht="13.5" x14ac:dyDescent="0.25">
      <c r="A2508" s="3">
        <v>45656</v>
      </c>
      <c r="B2508" s="2">
        <v>92.426400000000001</v>
      </c>
      <c r="C2508" s="2">
        <f t="shared" si="309"/>
        <v>-0.77490000000000236</v>
      </c>
      <c r="D2508" s="2">
        <f t="shared" si="310"/>
        <v>91.96520000000001</v>
      </c>
      <c r="E2508" s="2">
        <f t="shared" ref="E2508:E2571" si="312">AVERAGE(B2499:B2508)</f>
        <v>90.64509000000001</v>
      </c>
      <c r="F2508" s="2">
        <f t="shared" si="305"/>
        <v>89.523834999999991</v>
      </c>
      <c r="G2508" s="2">
        <f t="shared" si="307"/>
        <v>83.34956600000001</v>
      </c>
      <c r="H2508" s="2">
        <f t="shared" si="311"/>
        <v>68.624163999999951</v>
      </c>
      <c r="I2508" s="2">
        <f t="array" ref="I2508">SUMPRODUCT(B2492:B2511, (ROW(B2492:B2511)-ROW(B2492)+1)) / (20*21/2)</f>
        <v>90.841369523809533</v>
      </c>
      <c r="J2508" s="2">
        <f t="shared" si="306"/>
        <v>89.331210306793395</v>
      </c>
      <c r="K2508" s="2">
        <f t="shared" si="308"/>
        <v>84.507249029458137</v>
      </c>
    </row>
    <row r="2509" spans="1:11" ht="13.5" x14ac:dyDescent="0.25">
      <c r="A2509" s="3">
        <v>45657</v>
      </c>
      <c r="B2509" s="2">
        <v>92.426400000000001</v>
      </c>
      <c r="C2509" s="2">
        <f t="shared" si="309"/>
        <v>0</v>
      </c>
      <c r="D2509" s="2">
        <f t="shared" si="310"/>
        <v>92.585120000000003</v>
      </c>
      <c r="E2509" s="2">
        <f t="shared" si="312"/>
        <v>90.999860000000012</v>
      </c>
      <c r="F2509" s="2">
        <f t="shared" si="305"/>
        <v>89.74369999999999</v>
      </c>
      <c r="G2509" s="2">
        <f t="shared" si="307"/>
        <v>83.685662000000008</v>
      </c>
      <c r="H2509" s="2">
        <f t="shared" si="311"/>
        <v>68.797233999999946</v>
      </c>
      <c r="I2509" s="2">
        <f t="array" ref="I2509">SUMPRODUCT(B2493:B2512, (ROW(B2493:B2512)-ROW(B2493)+1)) / (20*21/2)</f>
        <v>91.065926190476191</v>
      </c>
      <c r="J2509" s="2">
        <f t="shared" si="306"/>
        <v>89.625990277574971</v>
      </c>
      <c r="K2509" s="2">
        <f t="shared" si="308"/>
        <v>84.817803969479385</v>
      </c>
    </row>
    <row r="2510" spans="1:11" ht="13.5" x14ac:dyDescent="0.25">
      <c r="A2510" s="3">
        <v>45659</v>
      </c>
      <c r="B2510" s="2">
        <v>91.492800000000003</v>
      </c>
      <c r="C2510" s="2">
        <f t="shared" si="309"/>
        <v>-0.93359999999999843</v>
      </c>
      <c r="D2510" s="2">
        <f t="shared" si="310"/>
        <v>92.56644</v>
      </c>
      <c r="E2510" s="2">
        <f t="shared" si="312"/>
        <v>91.186580000000006</v>
      </c>
      <c r="F2510" s="2">
        <f t="shared" si="305"/>
        <v>89.930419999999998</v>
      </c>
      <c r="G2510" s="2">
        <f t="shared" si="307"/>
        <v>83.979000000000013</v>
      </c>
      <c r="H2510" s="2">
        <f t="shared" si="311"/>
        <v>68.962443999999962</v>
      </c>
      <c r="I2510" s="2">
        <f t="array" ref="I2510">SUMPRODUCT(B2494:B2513, (ROW(B2494:B2513)-ROW(B2494)+1)) / (20*21/2)</f>
        <v>91.26060142857142</v>
      </c>
      <c r="J2510" s="2">
        <f t="shared" si="306"/>
        <v>89.803781679710681</v>
      </c>
      <c r="K2510" s="2">
        <f t="shared" si="308"/>
        <v>85.079568519695883</v>
      </c>
    </row>
    <row r="2511" spans="1:11" ht="13.5" x14ac:dyDescent="0.25">
      <c r="A2511" s="3">
        <v>45660</v>
      </c>
      <c r="B2511" s="2">
        <v>90.764600000000002</v>
      </c>
      <c r="C2511" s="2">
        <f t="shared" si="309"/>
        <v>-0.72820000000000107</v>
      </c>
      <c r="D2511" s="2">
        <f t="shared" si="310"/>
        <v>92.062300000000008</v>
      </c>
      <c r="E2511" s="2">
        <f t="shared" si="312"/>
        <v>91.319150000000008</v>
      </c>
      <c r="F2511" s="2">
        <f t="shared" si="305"/>
        <v>90.059254999999993</v>
      </c>
      <c r="G2511" s="2">
        <f t="shared" si="307"/>
        <v>84.246570000000034</v>
      </c>
      <c r="H2511" s="2">
        <f t="shared" si="311"/>
        <v>69.124462499999964</v>
      </c>
      <c r="I2511" s="2">
        <f t="array" ref="I2511">SUMPRODUCT(B2495:B2514, (ROW(B2495:B2514)-ROW(B2495)+1)) / (20*21/2)</f>
        <v>91.44336476190476</v>
      </c>
      <c r="J2511" s="2">
        <f t="shared" si="306"/>
        <v>89.895288186404898</v>
      </c>
      <c r="K2511" s="2">
        <f t="shared" si="308"/>
        <v>85.302510930688214</v>
      </c>
    </row>
    <row r="2512" spans="1:11" ht="13.5" x14ac:dyDescent="0.25">
      <c r="A2512" s="3">
        <v>45663</v>
      </c>
      <c r="B2512" s="2">
        <v>92.417100000000005</v>
      </c>
      <c r="C2512" s="2">
        <f t="shared" si="309"/>
        <v>1.6525000000000034</v>
      </c>
      <c r="D2512" s="2">
        <f t="shared" si="310"/>
        <v>91.905459999999991</v>
      </c>
      <c r="E2512" s="2">
        <f t="shared" si="312"/>
        <v>91.626310000000004</v>
      </c>
      <c r="F2512" s="2">
        <f t="shared" si="305"/>
        <v>90.363609999999994</v>
      </c>
      <c r="G2512" s="2">
        <f t="shared" si="307"/>
        <v>84.563808000000009</v>
      </c>
      <c r="H2512" s="2">
        <f t="shared" si="311"/>
        <v>69.289797499999963</v>
      </c>
      <c r="I2512" s="2">
        <f t="array" ref="I2512">SUMPRODUCT(B2496:B2515, (ROW(B2496:B2515)-ROW(B2496)+1)) / (20*21/2)</f>
        <v>91.697259523809549</v>
      </c>
      <c r="J2512" s="2">
        <f t="shared" si="306"/>
        <v>90.135460740080617</v>
      </c>
      <c r="K2512" s="2">
        <f t="shared" si="308"/>
        <v>85.5815144236024</v>
      </c>
    </row>
    <row r="2513" spans="1:11" ht="13.5" x14ac:dyDescent="0.25">
      <c r="A2513" s="3">
        <v>45664</v>
      </c>
      <c r="B2513" s="2">
        <v>92.407700000000006</v>
      </c>
      <c r="C2513" s="2">
        <f t="shared" si="309"/>
        <v>-9.3999999999994088E-3</v>
      </c>
      <c r="D2513" s="2">
        <f t="shared" si="310"/>
        <v>91.901719999999997</v>
      </c>
      <c r="E2513" s="2">
        <f t="shared" si="312"/>
        <v>91.933459999999997</v>
      </c>
      <c r="F2513" s="2">
        <f t="shared" si="305"/>
        <v>90.507385000000014</v>
      </c>
      <c r="G2513" s="2">
        <f t="shared" si="307"/>
        <v>84.906812000000002</v>
      </c>
      <c r="H2513" s="2">
        <f t="shared" si="311"/>
        <v>69.464077999999958</v>
      </c>
      <c r="I2513" s="2">
        <f t="array" ref="I2513">SUMPRODUCT(B2497:B2516, (ROW(B2497:B2516)-ROW(B2497)+1)) / (20*21/2)</f>
        <v>92.21344952380953</v>
      </c>
      <c r="J2513" s="2">
        <f t="shared" si="306"/>
        <v>90.351864479120565</v>
      </c>
      <c r="K2513" s="2">
        <f t="shared" si="308"/>
        <v>85.849207975618</v>
      </c>
    </row>
    <row r="2514" spans="1:11" ht="13.5" x14ac:dyDescent="0.25">
      <c r="A2514" s="3">
        <v>45665</v>
      </c>
      <c r="B2514" s="2">
        <v>92.426400000000001</v>
      </c>
      <c r="C2514" s="2">
        <f t="shared" si="309"/>
        <v>1.8699999999995498E-2</v>
      </c>
      <c r="D2514" s="2">
        <f t="shared" si="310"/>
        <v>91.901720000000012</v>
      </c>
      <c r="E2514" s="2">
        <f t="shared" si="312"/>
        <v>92.243419999999986</v>
      </c>
      <c r="F2514" s="2">
        <f t="shared" si="305"/>
        <v>90.694104999999993</v>
      </c>
      <c r="G2514" s="2">
        <f t="shared" si="307"/>
        <v>85.250190000000003</v>
      </c>
      <c r="H2514" s="2">
        <f t="shared" si="311"/>
        <v>69.629909499999954</v>
      </c>
      <c r="I2514" s="2">
        <f t="array" ref="I2514">SUMPRODUCT(B2498:B2517, (ROW(B2498:B2517)-ROW(B2498)+1)) / (20*21/2)</f>
        <v>92.896711428571422</v>
      </c>
      <c r="J2514" s="2">
        <f t="shared" si="306"/>
        <v>90.54943929063289</v>
      </c>
      <c r="K2514" s="2">
        <f t="shared" si="308"/>
        <v>86.107137074613377</v>
      </c>
    </row>
    <row r="2515" spans="1:11" ht="13.5" x14ac:dyDescent="0.25">
      <c r="A2515" s="3">
        <v>45666</v>
      </c>
      <c r="B2515" s="2">
        <v>93.36</v>
      </c>
      <c r="C2515" s="2">
        <f t="shared" si="309"/>
        <v>0.93359999999999843</v>
      </c>
      <c r="D2515" s="2">
        <f t="shared" si="310"/>
        <v>92.27516</v>
      </c>
      <c r="E2515" s="2">
        <f t="shared" si="312"/>
        <v>92.4208</v>
      </c>
      <c r="F2515" s="2">
        <f t="shared" si="305"/>
        <v>90.927505000000011</v>
      </c>
      <c r="G2515" s="2">
        <f t="shared" si="307"/>
        <v>85.586286000000001</v>
      </c>
      <c r="H2515" s="2">
        <f t="shared" si="311"/>
        <v>69.799958999999959</v>
      </c>
      <c r="I2515" s="2">
        <f t="array" ref="I2515">SUMPRODUCT(B2499:B2518, (ROW(B2499:B2518)-ROW(B2499)+1)) / (20*21/2)</f>
        <v>93.804481904761886</v>
      </c>
      <c r="J2515" s="2">
        <f t="shared" si="306"/>
        <v>90.817111739144053</v>
      </c>
      <c r="K2515" s="2">
        <f t="shared" si="308"/>
        <v>86.391563071687358</v>
      </c>
    </row>
    <row r="2516" spans="1:11" ht="13.5" x14ac:dyDescent="0.25">
      <c r="A2516" s="3">
        <v>45667</v>
      </c>
      <c r="B2516" s="2">
        <v>96.347499999999997</v>
      </c>
      <c r="C2516" s="2">
        <f t="shared" si="309"/>
        <v>2.9874999999999972</v>
      </c>
      <c r="D2516" s="2">
        <f t="shared" si="310"/>
        <v>93.391739999999999</v>
      </c>
      <c r="E2516" s="2">
        <f t="shared" si="312"/>
        <v>92.727019999999996</v>
      </c>
      <c r="F2516" s="2">
        <f t="shared" ref="F2516:F2579" si="313">AVERAGE(B2497:B2516)</f>
        <v>91.320549999999997</v>
      </c>
      <c r="G2516" s="2">
        <f t="shared" si="307"/>
        <v>85.982317999999992</v>
      </c>
      <c r="H2516" s="2">
        <f t="shared" si="311"/>
        <v>69.989442499999953</v>
      </c>
      <c r="I2516" s="2">
        <f t="array" ref="I2516">SUMPRODUCT(B2500:B2519, (ROW(B2500:B2519)-ROW(B2500)+1)) / (20*21/2)</f>
        <v>95.175940000000011</v>
      </c>
      <c r="J2516" s="2">
        <f t="shared" si="306"/>
        <v>91.343815383035093</v>
      </c>
      <c r="K2516" s="2">
        <f t="shared" si="308"/>
        <v>86.781991970836884</v>
      </c>
    </row>
    <row r="2517" spans="1:11" ht="13.5" x14ac:dyDescent="0.25">
      <c r="A2517" s="3">
        <v>45670</v>
      </c>
      <c r="B2517" s="2">
        <v>98.494799999999998</v>
      </c>
      <c r="C2517" s="2">
        <f t="shared" si="309"/>
        <v>2.1473000000000013</v>
      </c>
      <c r="D2517" s="2">
        <f t="shared" si="310"/>
        <v>94.607280000000003</v>
      </c>
      <c r="E2517" s="2">
        <f t="shared" si="312"/>
        <v>93.25636999999999</v>
      </c>
      <c r="F2517" s="2">
        <f t="shared" si="313"/>
        <v>91.764010000000013</v>
      </c>
      <c r="G2517" s="2">
        <f t="shared" si="307"/>
        <v>86.421295999999998</v>
      </c>
      <c r="H2517" s="2">
        <f t="shared" si="311"/>
        <v>70.189662499999955</v>
      </c>
      <c r="I2517" s="2">
        <f t="array" ref="I2517">SUMPRODUCT(B2501:B2520, (ROW(B2501:B2520)-ROW(B2501)+1)) / (20*21/2)</f>
        <v>96.249579999999995</v>
      </c>
      <c r="J2517" s="2">
        <f t="shared" ref="J2517:J2580" si="314">$J$4*B2517+J2516*(1-$J$4)</f>
        <v>92.024861537031754</v>
      </c>
      <c r="K2517" s="2">
        <f t="shared" si="308"/>
        <v>87.241317775902104</v>
      </c>
    </row>
    <row r="2518" spans="1:11" ht="13.5" x14ac:dyDescent="0.25">
      <c r="A2518" s="3">
        <v>45671</v>
      </c>
      <c r="B2518" s="2">
        <v>101.29559999999999</v>
      </c>
      <c r="C2518" s="2">
        <f t="shared" si="309"/>
        <v>2.8007999999999953</v>
      </c>
      <c r="D2518" s="2">
        <f t="shared" si="310"/>
        <v>96.384860000000003</v>
      </c>
      <c r="E2518" s="2">
        <f t="shared" si="312"/>
        <v>94.143289999999993</v>
      </c>
      <c r="F2518" s="2">
        <f t="shared" si="313"/>
        <v>92.394190000000009</v>
      </c>
      <c r="G2518" s="2">
        <f t="shared" si="307"/>
        <v>86.916290000000032</v>
      </c>
      <c r="H2518" s="2">
        <f t="shared" si="311"/>
        <v>70.403886499999956</v>
      </c>
      <c r="I2518" s="2">
        <f t="array" ref="I2518">SUMPRODUCT(B2502:B2521, (ROW(B2502:B2521)-ROW(B2502)+1)) / (20*21/2)</f>
        <v>97.563288571428572</v>
      </c>
      <c r="J2518" s="2">
        <f t="shared" si="314"/>
        <v>92.907789009695392</v>
      </c>
      <c r="K2518" s="2">
        <f t="shared" si="308"/>
        <v>87.792466098415744</v>
      </c>
    </row>
    <row r="2519" spans="1:11" ht="13.5" x14ac:dyDescent="0.25">
      <c r="A2519" s="3">
        <v>45672</v>
      </c>
      <c r="B2519" s="2">
        <v>106.7945</v>
      </c>
      <c r="C2519" s="2">
        <f t="shared" si="309"/>
        <v>5.4989000000000061</v>
      </c>
      <c r="D2519" s="2">
        <f t="shared" si="310"/>
        <v>99.258479999999992</v>
      </c>
      <c r="E2519" s="2">
        <f t="shared" si="312"/>
        <v>95.580100000000002</v>
      </c>
      <c r="F2519" s="2">
        <f t="shared" si="313"/>
        <v>93.289979999999986</v>
      </c>
      <c r="G2519" s="2">
        <f t="shared" si="307"/>
        <v>87.52294400000001</v>
      </c>
      <c r="H2519" s="2">
        <f t="shared" si="311"/>
        <v>70.65010099999995</v>
      </c>
      <c r="I2519" s="2">
        <f t="array" ref="I2519">SUMPRODUCT(B2503:B2522, (ROW(B2503:B2522)-ROW(B2503)+1)) / (20*21/2)</f>
        <v>98.789416666666654</v>
      </c>
      <c r="J2519" s="2">
        <f t="shared" si="314"/>
        <v>94.230332913533928</v>
      </c>
      <c r="K2519" s="2">
        <f t="shared" si="308"/>
        <v>88.537643898477867</v>
      </c>
    </row>
    <row r="2520" spans="1:11" ht="13.5" x14ac:dyDescent="0.25">
      <c r="A2520" s="3">
        <v>45673</v>
      </c>
      <c r="B2520" s="2">
        <v>104.56319999999999</v>
      </c>
      <c r="C2520" s="2">
        <f t="shared" si="309"/>
        <v>-2.2313000000000045</v>
      </c>
      <c r="D2520" s="2">
        <f t="shared" si="310"/>
        <v>101.49912</v>
      </c>
      <c r="E2520" s="2">
        <f t="shared" si="312"/>
        <v>96.887140000000002</v>
      </c>
      <c r="F2520" s="2">
        <f t="shared" si="313"/>
        <v>94.036860000000004</v>
      </c>
      <c r="G2520" s="2">
        <f t="shared" si="307"/>
        <v>88.090199999999982</v>
      </c>
      <c r="H2520" s="2">
        <f t="shared" si="311"/>
        <v>70.880662999999956</v>
      </c>
      <c r="I2520" s="2">
        <f t="array" ref="I2520">SUMPRODUCT(B2504:B2523, (ROW(B2504:B2523)-ROW(B2504)+1)) / (20*21/2)</f>
        <v>99.785252857142837</v>
      </c>
      <c r="J2520" s="2">
        <f t="shared" si="314"/>
        <v>95.214415493197365</v>
      </c>
      <c r="K2520" s="2">
        <f t="shared" si="308"/>
        <v>89.166097078929724</v>
      </c>
    </row>
    <row r="2521" spans="1:11" ht="13.5" x14ac:dyDescent="0.25">
      <c r="A2521" s="3">
        <v>45674</v>
      </c>
      <c r="B2521" s="2">
        <v>107.8308</v>
      </c>
      <c r="C2521" s="2">
        <f t="shared" si="309"/>
        <v>3.2676000000000016</v>
      </c>
      <c r="D2521" s="2">
        <f t="shared" si="310"/>
        <v>103.79577999999999</v>
      </c>
      <c r="E2521" s="2">
        <f t="shared" si="312"/>
        <v>98.593760000000003</v>
      </c>
      <c r="F2521" s="2">
        <f t="shared" si="313"/>
        <v>94.956455000000005</v>
      </c>
      <c r="G2521" s="2">
        <f t="shared" si="307"/>
        <v>88.74185199999998</v>
      </c>
      <c r="H2521" s="2">
        <f t="shared" si="311"/>
        <v>71.127562999999952</v>
      </c>
      <c r="I2521" s="2">
        <f t="array" ref="I2521">SUMPRODUCT(B2505:B2524, (ROW(B2505:B2524)-ROW(B2505)+1)) / (20*21/2)</f>
        <v>100.67257095238094</v>
      </c>
      <c r="J2521" s="2">
        <f t="shared" si="314"/>
        <v>96.415975922416663</v>
      </c>
      <c r="K2521" s="2">
        <f t="shared" si="308"/>
        <v>89.898046213089344</v>
      </c>
    </row>
    <row r="2522" spans="1:11" ht="13.5" x14ac:dyDescent="0.25">
      <c r="A2522" s="3">
        <v>45677</v>
      </c>
      <c r="B2522" s="2">
        <v>107.8308</v>
      </c>
      <c r="C2522" s="2">
        <f t="shared" si="309"/>
        <v>0</v>
      </c>
      <c r="D2522" s="2">
        <f t="shared" si="310"/>
        <v>105.66297999999999</v>
      </c>
      <c r="E2522" s="2">
        <f t="shared" si="312"/>
        <v>100.13512999999998</v>
      </c>
      <c r="F2522" s="2">
        <f t="shared" si="313"/>
        <v>95.880719999999982</v>
      </c>
      <c r="G2522" s="2">
        <f t="shared" si="307"/>
        <v>89.393317999999979</v>
      </c>
      <c r="H2522" s="2">
        <f t="shared" si="311"/>
        <v>71.374462999999949</v>
      </c>
      <c r="I2522" s="2">
        <f t="array" ref="I2522">SUMPRODUCT(B2506:B2525, (ROW(B2506:B2525)-ROW(B2506)+1)) / (20*21/2)</f>
        <v>101.78346619047618</v>
      </c>
      <c r="J2522" s="2">
        <f t="shared" si="314"/>
        <v>97.503102025043646</v>
      </c>
      <c r="K2522" s="2">
        <f t="shared" si="308"/>
        <v>90.601291459634865</v>
      </c>
    </row>
    <row r="2523" spans="1:11" ht="13.5" x14ac:dyDescent="0.25">
      <c r="A2523" s="3">
        <v>45678</v>
      </c>
      <c r="B2523" s="2">
        <v>106.337</v>
      </c>
      <c r="C2523" s="2">
        <f t="shared" si="309"/>
        <v>-1.4937999999999931</v>
      </c>
      <c r="D2523" s="2">
        <f t="shared" si="310"/>
        <v>106.67126</v>
      </c>
      <c r="E2523" s="2">
        <f t="shared" si="312"/>
        <v>101.52805999999998</v>
      </c>
      <c r="F2523" s="2">
        <f t="shared" si="313"/>
        <v>96.730759999999989</v>
      </c>
      <c r="G2523" s="2">
        <f t="shared" si="307"/>
        <v>89.983351999999996</v>
      </c>
      <c r="H2523" s="2">
        <f t="shared" si="311"/>
        <v>71.619738999999939</v>
      </c>
      <c r="I2523" s="2">
        <f t="array" ref="I2523">SUMPRODUCT(B2507:B2526, (ROW(B2507:B2526)-ROW(B2507)+1)) / (20*21/2)</f>
        <v>102.94192809523811</v>
      </c>
      <c r="J2523" s="2">
        <f t="shared" si="314"/>
        <v>98.344425641706152</v>
      </c>
      <c r="K2523" s="2">
        <f t="shared" si="308"/>
        <v>91.218378069060947</v>
      </c>
    </row>
    <row r="2524" spans="1:11" ht="13.5" x14ac:dyDescent="0.25">
      <c r="A2524" s="3">
        <v>45679</v>
      </c>
      <c r="B2524" s="2">
        <v>106.0476</v>
      </c>
      <c r="C2524" s="2">
        <f t="shared" si="309"/>
        <v>-0.28940000000000055</v>
      </c>
      <c r="D2524" s="2">
        <f t="shared" si="310"/>
        <v>106.52188000000001</v>
      </c>
      <c r="E2524" s="2">
        <f t="shared" si="312"/>
        <v>102.89017999999999</v>
      </c>
      <c r="F2524" s="2">
        <f t="shared" si="313"/>
        <v>97.566799999999986</v>
      </c>
      <c r="G2524" s="2">
        <f t="shared" si="307"/>
        <v>90.564049999999995</v>
      </c>
      <c r="H2524" s="2">
        <f t="shared" si="311"/>
        <v>71.86896349999995</v>
      </c>
      <c r="I2524" s="2">
        <f t="array" ref="I2524">SUMPRODUCT(B2508:B2527, (ROW(B2508:B2527)-ROW(B2508)+1)) / (20*21/2)</f>
        <v>103.99742999999999</v>
      </c>
      <c r="J2524" s="2">
        <f t="shared" si="314"/>
        <v>99.078061294877003</v>
      </c>
      <c r="K2524" s="2">
        <f t="shared" si="308"/>
        <v>91.799916183999741</v>
      </c>
    </row>
    <row r="2525" spans="1:11" ht="13.5" x14ac:dyDescent="0.25">
      <c r="A2525" s="3">
        <v>45680</v>
      </c>
      <c r="B2525" s="2">
        <v>109.2312</v>
      </c>
      <c r="C2525" s="2">
        <f t="shared" si="309"/>
        <v>3.1835999999999984</v>
      </c>
      <c r="D2525" s="2">
        <f t="shared" si="310"/>
        <v>107.45547999999999</v>
      </c>
      <c r="E2525" s="2">
        <f t="shared" si="312"/>
        <v>104.47729999999999</v>
      </c>
      <c r="F2525" s="2">
        <f t="shared" si="313"/>
        <v>98.449049999999986</v>
      </c>
      <c r="G2525" s="2">
        <f t="shared" si="307"/>
        <v>91.236242000000004</v>
      </c>
      <c r="H2525" s="2">
        <f t="shared" si="311"/>
        <v>72.123089999999948</v>
      </c>
      <c r="I2525" s="2">
        <f t="array" ref="I2525">SUMPRODUCT(B2509:B2528, (ROW(B2509:B2528)-ROW(B2509)+1)) / (20*21/2)</f>
        <v>104.84211809523809</v>
      </c>
      <c r="J2525" s="2">
        <f t="shared" si="314"/>
        <v>100.0450268858411</v>
      </c>
      <c r="K2525" s="2">
        <f t="shared" si="308"/>
        <v>92.483495941489949</v>
      </c>
    </row>
    <row r="2526" spans="1:11" ht="13.5" x14ac:dyDescent="0.25">
      <c r="A2526" s="3">
        <v>45681</v>
      </c>
      <c r="B2526" s="2">
        <v>110.6129</v>
      </c>
      <c r="C2526" s="2">
        <f t="shared" si="309"/>
        <v>1.381699999999995</v>
      </c>
      <c r="D2526" s="2">
        <f t="shared" si="310"/>
        <v>108.0119</v>
      </c>
      <c r="E2526" s="2">
        <f t="shared" si="312"/>
        <v>105.90383999999999</v>
      </c>
      <c r="F2526" s="2">
        <f t="shared" si="313"/>
        <v>99.315429999999992</v>
      </c>
      <c r="G2526" s="2">
        <f t="shared" si="307"/>
        <v>91.908994000000021</v>
      </c>
      <c r="H2526" s="2">
        <f t="shared" si="311"/>
        <v>72.384349999999955</v>
      </c>
      <c r="I2526" s="2">
        <f t="array" ref="I2526">SUMPRODUCT(B2510:B2529, (ROW(B2510:B2529)-ROW(B2510)+1)) / (20*21/2)</f>
        <v>105.53209142857143</v>
      </c>
      <c r="J2526" s="2">
        <f t="shared" si="314"/>
        <v>101.05149099195147</v>
      </c>
      <c r="K2526" s="2">
        <f t="shared" si="308"/>
        <v>93.194452963392308</v>
      </c>
    </row>
    <row r="2527" spans="1:11" ht="13.5" x14ac:dyDescent="0.25">
      <c r="A2527" s="3">
        <v>45684</v>
      </c>
      <c r="B2527" s="2">
        <v>110.3982</v>
      </c>
      <c r="C2527" s="2">
        <f t="shared" si="309"/>
        <v>-0.21469999999999345</v>
      </c>
      <c r="D2527" s="2">
        <f t="shared" si="310"/>
        <v>108.52538</v>
      </c>
      <c r="E2527" s="2">
        <f t="shared" si="312"/>
        <v>107.09417999999998</v>
      </c>
      <c r="F2527" s="2">
        <f t="shared" si="313"/>
        <v>100.175275</v>
      </c>
      <c r="G2527" s="2">
        <f t="shared" si="307"/>
        <v>92.576704000000007</v>
      </c>
      <c r="H2527" s="2">
        <f t="shared" si="311"/>
        <v>72.644086999999956</v>
      </c>
      <c r="I2527" s="2">
        <f t="array" ref="I2527">SUMPRODUCT(B2511:B2530, (ROW(B2511:B2530)-ROW(B2511)+1)) / (20*21/2)</f>
        <v>106.13337666666666</v>
      </c>
      <c r="J2527" s="2">
        <f t="shared" si="314"/>
        <v>101.94165375462276</v>
      </c>
      <c r="K2527" s="2">
        <f t="shared" si="308"/>
        <v>93.869109709925951</v>
      </c>
    </row>
    <row r="2528" spans="1:11" ht="13.5" x14ac:dyDescent="0.25">
      <c r="A2528" s="3">
        <v>45685</v>
      </c>
      <c r="B2528" s="2">
        <v>109.0445</v>
      </c>
      <c r="C2528" s="2">
        <f t="shared" si="309"/>
        <v>-1.3537000000000035</v>
      </c>
      <c r="D2528" s="2">
        <f t="shared" si="310"/>
        <v>109.06688</v>
      </c>
      <c r="E2528" s="2">
        <f t="shared" si="312"/>
        <v>107.86906999999999</v>
      </c>
      <c r="F2528" s="2">
        <f t="shared" si="313"/>
        <v>101.00618</v>
      </c>
      <c r="G2528" s="2">
        <f t="shared" si="307"/>
        <v>93.209686000000005</v>
      </c>
      <c r="H2528" s="2">
        <f t="shared" si="311"/>
        <v>72.884915499999948</v>
      </c>
      <c r="I2528" s="2">
        <f t="array" ref="I2528">SUMPRODUCT(B2512:B2531, (ROW(B2512:B2531)-ROW(B2512)+1)) / (20*21/2)</f>
        <v>106.66441380952381</v>
      </c>
      <c r="J2528" s="2">
        <f t="shared" si="314"/>
        <v>102.61811530180155</v>
      </c>
      <c r="K2528" s="2">
        <f t="shared" si="308"/>
        <v>94.464223054634743</v>
      </c>
    </row>
    <row r="2529" spans="1:11" ht="13.5" x14ac:dyDescent="0.25">
      <c r="A2529" s="3">
        <v>45686</v>
      </c>
      <c r="B2529" s="2">
        <v>108.2509</v>
      </c>
      <c r="C2529" s="2">
        <f t="shared" si="309"/>
        <v>-0.79359999999999786</v>
      </c>
      <c r="D2529" s="2">
        <f t="shared" si="310"/>
        <v>109.50753999999999</v>
      </c>
      <c r="E2529" s="2">
        <f t="shared" si="312"/>
        <v>108.01470999999999</v>
      </c>
      <c r="F2529" s="2">
        <f t="shared" si="313"/>
        <v>101.797405</v>
      </c>
      <c r="G2529" s="2">
        <f t="shared" si="307"/>
        <v>93.825862000000001</v>
      </c>
      <c r="H2529" s="2">
        <f t="shared" si="311"/>
        <v>73.122675499999957</v>
      </c>
      <c r="I2529" s="2">
        <f t="array" ref="I2529">SUMPRODUCT(B2513:B2532, (ROW(B2513:B2532)-ROW(B2513)+1)) / (20*21/2)</f>
        <v>107.09462428571427</v>
      </c>
      <c r="J2529" s="2">
        <f t="shared" si="314"/>
        <v>103.15457098734427</v>
      </c>
      <c r="K2529" s="2">
        <f t="shared" si="308"/>
        <v>95.004877052492205</v>
      </c>
    </row>
    <row r="2530" spans="1:11" ht="13.5" x14ac:dyDescent="0.25">
      <c r="A2530" s="3">
        <v>45687</v>
      </c>
      <c r="B2530" s="2">
        <v>108.1109</v>
      </c>
      <c r="C2530" s="2">
        <f t="shared" si="309"/>
        <v>-0.14000000000000057</v>
      </c>
      <c r="D2530" s="2">
        <f t="shared" si="310"/>
        <v>109.28348000000001</v>
      </c>
      <c r="E2530" s="2">
        <f t="shared" si="312"/>
        <v>108.36947999999998</v>
      </c>
      <c r="F2530" s="2">
        <f t="shared" si="313"/>
        <v>102.62831000000001</v>
      </c>
      <c r="G2530" s="2">
        <f t="shared" si="307"/>
        <v>94.439237999999989</v>
      </c>
      <c r="H2530" s="2">
        <f t="shared" si="311"/>
        <v>73.361983499999951</v>
      </c>
      <c r="I2530" s="2">
        <f t="array" ref="I2530">SUMPRODUCT(B2514:B2533, (ROW(B2514:B2533)-ROW(B2514)+1)) / (20*21/2)</f>
        <v>107.43276619047617</v>
      </c>
      <c r="J2530" s="2">
        <f t="shared" si="314"/>
        <v>103.62660232188291</v>
      </c>
      <c r="K2530" s="2">
        <f t="shared" si="308"/>
        <v>95.518838736708204</v>
      </c>
    </row>
    <row r="2531" spans="1:11" ht="13.5" x14ac:dyDescent="0.25">
      <c r="A2531" s="3">
        <v>45688</v>
      </c>
      <c r="B2531" s="2">
        <v>108.2042</v>
      </c>
      <c r="C2531" s="2">
        <f t="shared" si="309"/>
        <v>9.3299999999999272E-2</v>
      </c>
      <c r="D2531" s="2">
        <f t="shared" si="310"/>
        <v>108.80174</v>
      </c>
      <c r="E2531" s="2">
        <f t="shared" si="312"/>
        <v>108.40682</v>
      </c>
      <c r="F2531" s="2">
        <f t="shared" si="313"/>
        <v>103.50028999999999</v>
      </c>
      <c r="G2531" s="2">
        <f t="shared" si="307"/>
        <v>95.045143999999993</v>
      </c>
      <c r="H2531" s="2">
        <f t="shared" si="311"/>
        <v>73.601892999999947</v>
      </c>
      <c r="I2531" s="2">
        <f t="array" ref="I2531">SUMPRODUCT(B2515:B2534, (ROW(B2515:B2534)-ROW(B2515)+1)) / (20*21/2)</f>
        <v>107.64234095238095</v>
      </c>
      <c r="J2531" s="2">
        <f t="shared" si="314"/>
        <v>104.06256400551311</v>
      </c>
      <c r="K2531" s="2">
        <f t="shared" si="308"/>
        <v>96.016303884288277</v>
      </c>
    </row>
    <row r="2532" spans="1:11" ht="13.5" x14ac:dyDescent="0.25">
      <c r="A2532" s="3">
        <v>45691</v>
      </c>
      <c r="B2532" s="2">
        <v>108.0175</v>
      </c>
      <c r="C2532" s="2">
        <f t="shared" si="309"/>
        <v>-0.18670000000000186</v>
      </c>
      <c r="D2532" s="2">
        <f t="shared" si="310"/>
        <v>108.32560000000001</v>
      </c>
      <c r="E2532" s="2">
        <f t="shared" si="312"/>
        <v>108.42549</v>
      </c>
      <c r="F2532" s="2">
        <f t="shared" si="313"/>
        <v>104.28030999999999</v>
      </c>
      <c r="G2532" s="2">
        <f t="shared" si="307"/>
        <v>95.553955999999999</v>
      </c>
      <c r="H2532" s="2">
        <f t="shared" si="311"/>
        <v>73.841183499999943</v>
      </c>
      <c r="I2532" s="2">
        <f t="array" ref="I2532">SUMPRODUCT(B2516:B2535, (ROW(B2516:B2535)-ROW(B2516)+1)) / (20*21/2)</f>
        <v>107.56969857142855</v>
      </c>
      <c r="J2532" s="2">
        <f t="shared" si="314"/>
        <v>104.43922457641663</v>
      </c>
      <c r="K2532" s="2">
        <f t="shared" si="308"/>
        <v>96.48693902608089</v>
      </c>
    </row>
    <row r="2533" spans="1:11" ht="13.5" x14ac:dyDescent="0.25">
      <c r="A2533" s="3">
        <v>45692</v>
      </c>
      <c r="B2533" s="2">
        <v>107.8308</v>
      </c>
      <c r="C2533" s="2">
        <f t="shared" si="309"/>
        <v>-0.18670000000000186</v>
      </c>
      <c r="D2533" s="2">
        <f t="shared" si="310"/>
        <v>108.08286000000001</v>
      </c>
      <c r="E2533" s="2">
        <f t="shared" si="312"/>
        <v>108.57487</v>
      </c>
      <c r="F2533" s="2">
        <f t="shared" si="313"/>
        <v>105.05146499999998</v>
      </c>
      <c r="G2533" s="2">
        <f t="shared" si="307"/>
        <v>95.960071999999982</v>
      </c>
      <c r="H2533" s="2">
        <f t="shared" si="311"/>
        <v>74.076842999999968</v>
      </c>
      <c r="I2533" s="2">
        <f t="array" ref="I2533">SUMPRODUCT(B2517:B2536, (ROW(B2517:B2536)-ROW(B2517)+1)) / (20*21/2)</f>
        <v>107.53039904761904</v>
      </c>
      <c r="J2533" s="2">
        <f t="shared" si="314"/>
        <v>104.76223175961505</v>
      </c>
      <c r="K2533" s="2">
        <f t="shared" si="308"/>
        <v>96.93179631917576</v>
      </c>
    </row>
    <row r="2534" spans="1:11" ht="13.5" x14ac:dyDescent="0.25">
      <c r="A2534" s="3">
        <v>45693</v>
      </c>
      <c r="B2534" s="2">
        <v>107.252</v>
      </c>
      <c r="C2534" s="2">
        <f t="shared" si="309"/>
        <v>-0.57880000000000109</v>
      </c>
      <c r="D2534" s="2">
        <f t="shared" si="310"/>
        <v>107.88307999999999</v>
      </c>
      <c r="E2534" s="2">
        <f t="shared" si="312"/>
        <v>108.69530999999999</v>
      </c>
      <c r="F2534" s="2">
        <f t="shared" si="313"/>
        <v>105.792745</v>
      </c>
      <c r="G2534" s="2">
        <f t="shared" si="307"/>
        <v>96.304010000000019</v>
      </c>
      <c r="H2534" s="2">
        <f t="shared" si="311"/>
        <v>74.310282499999971</v>
      </c>
      <c r="I2534" s="2">
        <f t="array" ref="I2534">SUMPRODUCT(B2518:B2537, (ROW(B2518:B2537)-ROW(B2518)+1)) / (20*21/2)</f>
        <v>107.75650857142857</v>
      </c>
      <c r="J2534" s="2">
        <f t="shared" si="314"/>
        <v>104.99935254441361</v>
      </c>
      <c r="K2534" s="2">
        <f t="shared" si="308"/>
        <v>97.336510189012017</v>
      </c>
    </row>
    <row r="2535" spans="1:11" ht="13.5" x14ac:dyDescent="0.25">
      <c r="A2535" s="3">
        <v>45694</v>
      </c>
      <c r="B2535" s="2">
        <v>105.03</v>
      </c>
      <c r="C2535" s="2">
        <f t="shared" si="309"/>
        <v>-2.2219999999999942</v>
      </c>
      <c r="D2535" s="2">
        <f t="shared" si="310"/>
        <v>107.26690000000001</v>
      </c>
      <c r="E2535" s="2">
        <f t="shared" si="312"/>
        <v>108.27518999999999</v>
      </c>
      <c r="F2535" s="2">
        <f t="shared" si="313"/>
        <v>106.376245</v>
      </c>
      <c r="G2535" s="2">
        <f t="shared" si="307"/>
        <v>96.616391999999991</v>
      </c>
      <c r="H2535" s="2">
        <f t="shared" si="311"/>
        <v>74.532611999999958</v>
      </c>
      <c r="I2535" s="2">
        <f t="array" ref="I2535">SUMPRODUCT(B2519:B2538, (ROW(B2519:B2538)-ROW(B2519)+1)) / (20*21/2)</f>
        <v>107.92259714285714</v>
      </c>
      <c r="J2535" s="2">
        <f t="shared" si="314"/>
        <v>105.00227134970756</v>
      </c>
      <c r="K2535" s="2">
        <f t="shared" si="308"/>
        <v>97.638215671795862</v>
      </c>
    </row>
    <row r="2536" spans="1:11" ht="13.5" x14ac:dyDescent="0.25">
      <c r="A2536" s="3">
        <v>45695</v>
      </c>
      <c r="B2536" s="2">
        <v>105.9636</v>
      </c>
      <c r="C2536" s="2">
        <f t="shared" si="309"/>
        <v>0.93359999999999843</v>
      </c>
      <c r="D2536" s="2">
        <f t="shared" si="310"/>
        <v>106.81878000000002</v>
      </c>
      <c r="E2536" s="2">
        <f t="shared" si="312"/>
        <v>107.81026</v>
      </c>
      <c r="F2536" s="2">
        <f t="shared" si="313"/>
        <v>106.85704999999999</v>
      </c>
      <c r="G2536" s="2">
        <f t="shared" si="307"/>
        <v>96.948754000000008</v>
      </c>
      <c r="H2536" s="2">
        <f t="shared" si="311"/>
        <v>74.759384999999952</v>
      </c>
      <c r="I2536" s="2">
        <f t="array" ref="I2536">SUMPRODUCT(B2520:B2539, (ROW(B2520:B2539)-ROW(B2520)+1)) / (20*21/2)</f>
        <v>108.06023714285716</v>
      </c>
      <c r="J2536" s="2">
        <f t="shared" si="314"/>
        <v>105.09382645925922</v>
      </c>
      <c r="K2536" s="2">
        <f t="shared" si="308"/>
        <v>97.96470133172545</v>
      </c>
    </row>
    <row r="2537" spans="1:11" ht="13.5" x14ac:dyDescent="0.25">
      <c r="A2537" s="3">
        <v>45698</v>
      </c>
      <c r="B2537" s="2">
        <v>109.2312</v>
      </c>
      <c r="C2537" s="2">
        <f t="shared" si="309"/>
        <v>3.2676000000000016</v>
      </c>
      <c r="D2537" s="2">
        <f t="shared" si="310"/>
        <v>107.06152</v>
      </c>
      <c r="E2537" s="2">
        <f t="shared" si="312"/>
        <v>107.69356000000001</v>
      </c>
      <c r="F2537" s="2">
        <f t="shared" si="313"/>
        <v>107.39386999999996</v>
      </c>
      <c r="G2537" s="2">
        <f t="shared" si="307"/>
        <v>97.351510000000019</v>
      </c>
      <c r="H2537" s="2">
        <f t="shared" si="311"/>
        <v>75.005643499999962</v>
      </c>
      <c r="I2537" s="2">
        <f t="array" ref="I2537">SUMPRODUCT(B2521:B2540, (ROW(B2521:B2540)-ROW(B2521)+1)) / (20*21/2)</f>
        <v>108.14181666666668</v>
      </c>
      <c r="J2537" s="2">
        <f t="shared" si="314"/>
        <v>105.48786203456787</v>
      </c>
      <c r="K2537" s="2">
        <f t="shared" si="308"/>
        <v>98.406524808912678</v>
      </c>
    </row>
    <row r="2538" spans="1:11" ht="13.5" x14ac:dyDescent="0.25">
      <c r="A2538" s="3">
        <v>45699</v>
      </c>
      <c r="B2538" s="2">
        <v>109.1378</v>
      </c>
      <c r="C2538" s="2">
        <f t="shared" si="309"/>
        <v>-9.3400000000002592E-2</v>
      </c>
      <c r="D2538" s="2">
        <f t="shared" si="310"/>
        <v>107.32292</v>
      </c>
      <c r="E2538" s="2">
        <f t="shared" si="312"/>
        <v>107.70289</v>
      </c>
      <c r="F2538" s="2">
        <f t="shared" si="313"/>
        <v>107.78597999999997</v>
      </c>
      <c r="G2538" s="2">
        <f t="shared" si="307"/>
        <v>97.752584000000027</v>
      </c>
      <c r="H2538" s="2">
        <f t="shared" si="311"/>
        <v>75.250310499999955</v>
      </c>
      <c r="I2538" s="2">
        <f t="array" ref="I2538">SUMPRODUCT(B2522:B2541, (ROW(B2522:B2541)-ROW(B2522)+1)) / (20*21/2)</f>
        <v>108.15893333333334</v>
      </c>
      <c r="J2538" s="2">
        <f t="shared" si="314"/>
        <v>105.83547517413282</v>
      </c>
      <c r="K2538" s="2">
        <f t="shared" si="308"/>
        <v>98.827359130131782</v>
      </c>
    </row>
    <row r="2539" spans="1:11" ht="13.5" x14ac:dyDescent="0.25">
      <c r="A2539" s="3">
        <v>45700</v>
      </c>
      <c r="B2539" s="2">
        <v>109.2312</v>
      </c>
      <c r="C2539" s="2">
        <f t="shared" si="309"/>
        <v>9.3400000000002592E-2</v>
      </c>
      <c r="D2539" s="2">
        <f t="shared" si="310"/>
        <v>107.71876000000002</v>
      </c>
      <c r="E2539" s="2">
        <f t="shared" si="312"/>
        <v>107.80091999999999</v>
      </c>
      <c r="F2539" s="2">
        <f t="shared" si="313"/>
        <v>107.90781499999999</v>
      </c>
      <c r="G2539" s="2">
        <f t="shared" si="307"/>
        <v>98.176626000000027</v>
      </c>
      <c r="H2539" s="2">
        <f t="shared" si="311"/>
        <v>75.495444499999962</v>
      </c>
      <c r="I2539" s="2">
        <f t="array" ref="I2539">SUMPRODUCT(B2523:B2542, (ROW(B2523:B2542)-ROW(B2523)+1)) / (20*21/2)</f>
        <v>108.15604619047619</v>
      </c>
      <c r="J2539" s="2">
        <f t="shared" si="314"/>
        <v>106.15887753850113</v>
      </c>
      <c r="K2539" s="2">
        <f t="shared" si="308"/>
        <v>99.235352889734457</v>
      </c>
    </row>
    <row r="2540" spans="1:11" ht="13.5" x14ac:dyDescent="0.25">
      <c r="A2540" s="3">
        <v>45701</v>
      </c>
      <c r="B2540" s="2">
        <v>108.76439999999999</v>
      </c>
      <c r="C2540" s="2">
        <f t="shared" si="309"/>
        <v>-0.46680000000000632</v>
      </c>
      <c r="D2540" s="2">
        <f t="shared" si="310"/>
        <v>108.46563999999998</v>
      </c>
      <c r="E2540" s="2">
        <f t="shared" si="312"/>
        <v>107.86627000000001</v>
      </c>
      <c r="F2540" s="2">
        <f t="shared" si="313"/>
        <v>108.11787499999998</v>
      </c>
      <c r="G2540" s="2">
        <f t="shared" si="307"/>
        <v>98.596746000000024</v>
      </c>
      <c r="H2540" s="2">
        <f t="shared" si="311"/>
        <v>75.74116749999996</v>
      </c>
      <c r="I2540" s="2">
        <f t="array" ref="I2540">SUMPRODUCT(B2524:B2543, (ROW(B2524:B2543)-ROW(B2524)+1)) / (20*21/2)</f>
        <v>108.12514904761906</v>
      </c>
      <c r="J2540" s="2">
        <f t="shared" si="314"/>
        <v>106.40702253483435</v>
      </c>
      <c r="K2540" s="2">
        <f t="shared" si="308"/>
        <v>99.609041011705656</v>
      </c>
    </row>
    <row r="2541" spans="1:11" ht="13.5" x14ac:dyDescent="0.25">
      <c r="A2541" s="3">
        <v>45702</v>
      </c>
      <c r="B2541" s="2">
        <v>108.2976</v>
      </c>
      <c r="C2541" s="2">
        <f t="shared" si="309"/>
        <v>-0.46679999999999211</v>
      </c>
      <c r="D2541" s="2">
        <f t="shared" si="310"/>
        <v>108.93244</v>
      </c>
      <c r="E2541" s="2">
        <f t="shared" si="312"/>
        <v>107.87561000000001</v>
      </c>
      <c r="F2541" s="2">
        <f t="shared" si="313"/>
        <v>108.14121499999996</v>
      </c>
      <c r="G2541" s="2">
        <f t="shared" si="307"/>
        <v>98.998940000000019</v>
      </c>
      <c r="H2541" s="2">
        <f t="shared" si="311"/>
        <v>75.983027499999949</v>
      </c>
      <c r="I2541" s="2">
        <f t="array" ref="I2541">SUMPRODUCT(B2525:B2544, (ROW(B2525:B2544)-ROW(B2525)+1)) / (20*21/2)</f>
        <v>108.05157666666668</v>
      </c>
      <c r="J2541" s="2">
        <f t="shared" si="314"/>
        <v>106.5870775315168</v>
      </c>
      <c r="K2541" s="2">
        <f t="shared" si="308"/>
        <v>99.949768815168184</v>
      </c>
    </row>
    <row r="2542" spans="1:11" ht="13.5" x14ac:dyDescent="0.25">
      <c r="A2542" s="3">
        <v>45705</v>
      </c>
      <c r="B2542" s="2">
        <v>108.1109</v>
      </c>
      <c r="C2542" s="2">
        <f t="shared" si="309"/>
        <v>-0.18670000000000186</v>
      </c>
      <c r="D2542" s="2">
        <f t="shared" si="310"/>
        <v>108.70837999999999</v>
      </c>
      <c r="E2542" s="2">
        <f t="shared" si="312"/>
        <v>107.88495</v>
      </c>
      <c r="F2542" s="2">
        <f t="shared" si="313"/>
        <v>108.15521999999999</v>
      </c>
      <c r="G2542" s="2">
        <f t="shared" si="307"/>
        <v>99.43455800000001</v>
      </c>
      <c r="H2542" s="2">
        <f t="shared" si="311"/>
        <v>76.224538499999952</v>
      </c>
      <c r="I2542" s="2">
        <f t="array" ref="I2542">SUMPRODUCT(B2526:B2545, (ROW(B2526:B2545)-ROW(B2526)+1)) / (20*21/2)</f>
        <v>107.96239571428572</v>
      </c>
      <c r="J2542" s="2">
        <f t="shared" si="314"/>
        <v>106.73220348089615</v>
      </c>
      <c r="K2542" s="2">
        <f t="shared" si="308"/>
        <v>100.26981317535767</v>
      </c>
    </row>
    <row r="2543" spans="1:11" ht="13.5" x14ac:dyDescent="0.25">
      <c r="A2543" s="3">
        <v>45706</v>
      </c>
      <c r="B2543" s="2">
        <v>107.8308</v>
      </c>
      <c r="C2543" s="2">
        <f t="shared" si="309"/>
        <v>-0.28010000000000446</v>
      </c>
      <c r="D2543" s="2">
        <f t="shared" si="310"/>
        <v>108.44698000000001</v>
      </c>
      <c r="E2543" s="2">
        <f t="shared" si="312"/>
        <v>107.88495</v>
      </c>
      <c r="F2543" s="2">
        <f t="shared" si="313"/>
        <v>108.22991000000002</v>
      </c>
      <c r="G2543" s="2">
        <f t="shared" si="307"/>
        <v>99.800530000000023</v>
      </c>
      <c r="H2543" s="2">
        <f t="shared" si="311"/>
        <v>76.464019499999949</v>
      </c>
      <c r="I2543" s="2">
        <f t="array" ref="I2543">SUMPRODUCT(B2527:B2546, (ROW(B2527:B2546)-ROW(B2527)+1)) / (20*21/2)</f>
        <v>107.81986809523809</v>
      </c>
      <c r="J2543" s="2">
        <f t="shared" si="314"/>
        <v>106.83683172081079</v>
      </c>
      <c r="K2543" s="2">
        <f t="shared" si="308"/>
        <v>100.56632246259855</v>
      </c>
    </row>
    <row r="2544" spans="1:11" ht="13.5" x14ac:dyDescent="0.25">
      <c r="A2544" s="3">
        <v>45707</v>
      </c>
      <c r="B2544" s="2">
        <v>107.45740000000001</v>
      </c>
      <c r="C2544" s="2">
        <f t="shared" si="309"/>
        <v>-0.37339999999998952</v>
      </c>
      <c r="D2544" s="2">
        <f t="shared" si="310"/>
        <v>108.09222</v>
      </c>
      <c r="E2544" s="2">
        <f t="shared" si="312"/>
        <v>107.90549000000001</v>
      </c>
      <c r="F2544" s="2">
        <f t="shared" si="313"/>
        <v>108.3004</v>
      </c>
      <c r="G2544" s="2">
        <f t="shared" si="307"/>
        <v>100.17583800000003</v>
      </c>
      <c r="H2544" s="2">
        <f t="shared" si="311"/>
        <v>76.701408999999956</v>
      </c>
      <c r="I2544" s="2">
        <f t="array" ref="I2544">SUMPRODUCT(B2528:B2547, (ROW(B2528:B2547)-ROW(B2528)+1)) / (20*21/2)</f>
        <v>107.75282809523812</v>
      </c>
      <c r="J2544" s="2">
        <f t="shared" si="314"/>
        <v>106.89593346168596</v>
      </c>
      <c r="K2544" s="2">
        <f t="shared" si="308"/>
        <v>100.8365607973986</v>
      </c>
    </row>
    <row r="2545" spans="1:11" ht="13.5" x14ac:dyDescent="0.25">
      <c r="A2545" s="3">
        <v>45708</v>
      </c>
      <c r="B2545" s="2">
        <v>107.364</v>
      </c>
      <c r="C2545" s="2">
        <f t="shared" si="309"/>
        <v>-9.3400000000002592E-2</v>
      </c>
      <c r="D2545" s="2">
        <f t="shared" si="310"/>
        <v>107.81214</v>
      </c>
      <c r="E2545" s="2">
        <f t="shared" si="312"/>
        <v>108.13888999999999</v>
      </c>
      <c r="F2545" s="2">
        <f t="shared" si="313"/>
        <v>108.20703999999998</v>
      </c>
      <c r="G2545" s="2">
        <f t="shared" si="307"/>
        <v>100.54927800000002</v>
      </c>
      <c r="H2545" s="2">
        <f t="shared" si="311"/>
        <v>76.939275499999965</v>
      </c>
      <c r="I2545" s="2">
        <f t="array" ref="I2545">SUMPRODUCT(B2529:B2548, (ROW(B2529:B2548)-ROW(B2529)+1)) / (20*21/2)</f>
        <v>107.57246523809525</v>
      </c>
      <c r="J2545" s="2">
        <f t="shared" si="314"/>
        <v>106.94051122723967</v>
      </c>
      <c r="K2545" s="2">
        <f t="shared" si="308"/>
        <v>101.09253880534375</v>
      </c>
    </row>
    <row r="2546" spans="1:11" ht="13.5" x14ac:dyDescent="0.25">
      <c r="A2546" s="3">
        <v>45709</v>
      </c>
      <c r="B2546" s="2">
        <v>106.7105</v>
      </c>
      <c r="C2546" s="2">
        <f t="shared" si="309"/>
        <v>-0.65350000000000819</v>
      </c>
      <c r="D2546" s="2">
        <f t="shared" si="310"/>
        <v>107.49472</v>
      </c>
      <c r="E2546" s="2">
        <f t="shared" si="312"/>
        <v>108.21358000000001</v>
      </c>
      <c r="F2546" s="2">
        <f t="shared" si="313"/>
        <v>108.01191999999999</v>
      </c>
      <c r="G2546" s="2">
        <f t="shared" ref="G2546:G2609" si="315">AVERAGE(B2497:B2546)</f>
        <v>100.91375600000001</v>
      </c>
      <c r="H2546" s="2">
        <f t="shared" si="311"/>
        <v>77.180393999999964</v>
      </c>
      <c r="I2546" s="2">
        <f t="array" ref="I2546">SUMPRODUCT(B2530:B2549, (ROW(B2530:B2549)-ROW(B2530)+1)) / (20*21/2)</f>
        <v>107.30896380952383</v>
      </c>
      <c r="J2546" s="2">
        <f t="shared" si="314"/>
        <v>106.91860539607399</v>
      </c>
      <c r="K2546" s="2">
        <f t="shared" si="308"/>
        <v>101.31285100905576</v>
      </c>
    </row>
    <row r="2547" spans="1:11" ht="13.5" x14ac:dyDescent="0.25">
      <c r="A2547" s="3">
        <v>45712</v>
      </c>
      <c r="B2547" s="2">
        <v>107.30800000000001</v>
      </c>
      <c r="C2547" s="2">
        <f t="shared" si="309"/>
        <v>0.5975000000000108</v>
      </c>
      <c r="D2547" s="2">
        <f t="shared" si="310"/>
        <v>107.33414</v>
      </c>
      <c r="E2547" s="2">
        <f t="shared" si="312"/>
        <v>108.02126000000001</v>
      </c>
      <c r="F2547" s="2">
        <f t="shared" si="313"/>
        <v>107.85741</v>
      </c>
      <c r="G2547" s="2">
        <f t="shared" si="315"/>
        <v>101.267404</v>
      </c>
      <c r="H2547" s="2">
        <f t="shared" si="311"/>
        <v>77.416136999999949</v>
      </c>
      <c r="I2547" s="2">
        <f t="array" ref="I2547">SUMPRODUCT(B2531:B2550, (ROW(B2531:B2550)-ROW(B2531)+1)) / (20*21/2)</f>
        <v>107.05235904761905</v>
      </c>
      <c r="J2547" s="2">
        <f t="shared" si="314"/>
        <v>106.95569059644788</v>
      </c>
      <c r="K2547" s="2">
        <f t="shared" ref="K2547:K2610" si="316">$K$4*B2547+(1-$K$4)*K2546</f>
        <v>101.54795489105358</v>
      </c>
    </row>
    <row r="2548" spans="1:11" ht="13.5" x14ac:dyDescent="0.25">
      <c r="A2548" s="3">
        <v>45713</v>
      </c>
      <c r="B2548" s="2">
        <v>105.9636</v>
      </c>
      <c r="C2548" s="2">
        <f t="shared" si="309"/>
        <v>-1.3444000000000074</v>
      </c>
      <c r="D2548" s="2">
        <f t="shared" si="310"/>
        <v>106.9607</v>
      </c>
      <c r="E2548" s="2">
        <f t="shared" si="312"/>
        <v>107.70384000000001</v>
      </c>
      <c r="F2548" s="2">
        <f t="shared" si="313"/>
        <v>107.70336500000001</v>
      </c>
      <c r="G2548" s="2">
        <f t="shared" si="315"/>
        <v>101.612836</v>
      </c>
      <c r="H2548" s="2">
        <f t="shared" si="311"/>
        <v>77.645157999999967</v>
      </c>
      <c r="I2548" s="2">
        <f t="array" ref="I2548">SUMPRODUCT(B2532:B2551, (ROW(B2532:B2551)-ROW(B2532)+1)) / (20*21/2)</f>
        <v>106.8113142857143</v>
      </c>
      <c r="J2548" s="2">
        <f t="shared" si="314"/>
        <v>106.86120577773856</v>
      </c>
      <c r="K2548" s="2">
        <f t="shared" si="316"/>
        <v>101.72111744434561</v>
      </c>
    </row>
    <row r="2549" spans="1:11" ht="13.5" x14ac:dyDescent="0.25">
      <c r="A2549" s="3">
        <v>45714</v>
      </c>
      <c r="B2549" s="2">
        <v>104.9366</v>
      </c>
      <c r="C2549" s="2">
        <f t="shared" si="309"/>
        <v>-1.027000000000001</v>
      </c>
      <c r="D2549" s="2">
        <f t="shared" si="310"/>
        <v>106.45653999999999</v>
      </c>
      <c r="E2549" s="2">
        <f t="shared" si="312"/>
        <v>107.27438000000002</v>
      </c>
      <c r="F2549" s="2">
        <f t="shared" si="313"/>
        <v>107.53764999999999</v>
      </c>
      <c r="G2549" s="2">
        <f t="shared" si="315"/>
        <v>101.933994</v>
      </c>
      <c r="H2549" s="2">
        <f t="shared" si="311"/>
        <v>77.86904399999996</v>
      </c>
      <c r="I2549" s="2">
        <f t="array" ref="I2549">SUMPRODUCT(B2533:B2552, (ROW(B2533:B2552)-ROW(B2533)+1)) / (20*21/2)</f>
        <v>106.71519761904763</v>
      </c>
      <c r="J2549" s="2">
        <f t="shared" si="314"/>
        <v>106.67790998938251</v>
      </c>
      <c r="K2549" s="2">
        <f t="shared" si="316"/>
        <v>101.84721479946931</v>
      </c>
    </row>
    <row r="2550" spans="1:11" ht="13.5" x14ac:dyDescent="0.25">
      <c r="A2550" s="3">
        <v>45715</v>
      </c>
      <c r="B2550" s="2">
        <v>104.8433</v>
      </c>
      <c r="C2550" s="2">
        <f t="shared" si="309"/>
        <v>-9.3299999999999272E-2</v>
      </c>
      <c r="D2550" s="2">
        <f t="shared" si="310"/>
        <v>105.95239999999998</v>
      </c>
      <c r="E2550" s="2">
        <f t="shared" si="312"/>
        <v>106.88227000000002</v>
      </c>
      <c r="F2550" s="2">
        <f t="shared" si="313"/>
        <v>107.37427</v>
      </c>
      <c r="G2550" s="2">
        <f t="shared" si="315"/>
        <v>102.238348</v>
      </c>
      <c r="H2550" s="2">
        <f t="shared" si="311"/>
        <v>78.096509999999967</v>
      </c>
      <c r="I2550" s="2">
        <f t="array" ref="I2550">SUMPRODUCT(B2534:B2553, (ROW(B2534:B2553)-ROW(B2534)+1)) / (20*21/2)</f>
        <v>106.33877857142858</v>
      </c>
      <c r="J2550" s="2">
        <f t="shared" si="314"/>
        <v>106.50318522848895</v>
      </c>
      <c r="K2550" s="2">
        <f t="shared" si="316"/>
        <v>101.96470833674502</v>
      </c>
    </row>
    <row r="2551" spans="1:11" ht="13.5" x14ac:dyDescent="0.25">
      <c r="A2551" s="3">
        <v>45716</v>
      </c>
      <c r="B2551" s="2">
        <v>104.8433</v>
      </c>
      <c r="C2551" s="2">
        <f t="shared" si="309"/>
        <v>0</v>
      </c>
      <c r="D2551" s="2">
        <f t="shared" si="310"/>
        <v>105.57896000000001</v>
      </c>
      <c r="E2551" s="2">
        <f t="shared" si="312"/>
        <v>106.53684000000001</v>
      </c>
      <c r="F2551" s="2">
        <f t="shared" si="313"/>
        <v>107.20622499999999</v>
      </c>
      <c r="G2551" s="2">
        <f t="shared" si="315"/>
        <v>102.54643600000003</v>
      </c>
      <c r="H2551" s="2">
        <f t="shared" si="311"/>
        <v>78.323975999999959</v>
      </c>
      <c r="I2551" s="2">
        <f t="array" ref="I2551">SUMPRODUCT(B2535:B2554, (ROW(B2535:B2554)-ROW(B2535)+1)) / (20*21/2)</f>
        <v>106.11795952380952</v>
      </c>
      <c r="J2551" s="2">
        <f t="shared" si="314"/>
        <v>106.34510092101381</v>
      </c>
      <c r="K2551" s="2">
        <f t="shared" si="316"/>
        <v>102.07759428432364</v>
      </c>
    </row>
    <row r="2552" spans="1:11" ht="13.5" x14ac:dyDescent="0.25">
      <c r="A2552" s="3">
        <v>45719</v>
      </c>
      <c r="B2552" s="2">
        <v>106.197</v>
      </c>
      <c r="C2552" s="2">
        <f t="shared" si="309"/>
        <v>1.3537000000000035</v>
      </c>
      <c r="D2552" s="2">
        <f t="shared" si="310"/>
        <v>105.35675999999998</v>
      </c>
      <c r="E2552" s="2">
        <f t="shared" si="312"/>
        <v>106.34545</v>
      </c>
      <c r="F2552" s="2">
        <f t="shared" si="313"/>
        <v>107.1152</v>
      </c>
      <c r="G2552" s="2">
        <f t="shared" si="315"/>
        <v>102.88346600000004</v>
      </c>
      <c r="H2552" s="2">
        <f t="shared" si="311"/>
        <v>78.553759499999956</v>
      </c>
      <c r="I2552" s="2">
        <f t="array" ref="I2552">SUMPRODUCT(B2536:B2555, (ROW(B2536:B2555)-ROW(B2536)+1)) / (20*21/2)</f>
        <v>106.0468680952381</v>
      </c>
      <c r="J2552" s="2">
        <f t="shared" si="314"/>
        <v>106.33099607139346</v>
      </c>
      <c r="K2552" s="2">
        <f t="shared" si="316"/>
        <v>102.23913960650702</v>
      </c>
    </row>
    <row r="2553" spans="1:11" ht="13.5" x14ac:dyDescent="0.25">
      <c r="A2553" s="3">
        <v>45720</v>
      </c>
      <c r="B2553" s="2">
        <v>103.1628</v>
      </c>
      <c r="C2553" s="2">
        <f t="shared" si="309"/>
        <v>-3.0341999999999985</v>
      </c>
      <c r="D2553" s="2">
        <f t="shared" si="310"/>
        <v>104.79659999999998</v>
      </c>
      <c r="E2553" s="2">
        <f t="shared" si="312"/>
        <v>105.87864999999999</v>
      </c>
      <c r="F2553" s="2">
        <f t="shared" si="313"/>
        <v>106.8818</v>
      </c>
      <c r="G2553" s="2">
        <f t="shared" si="315"/>
        <v>103.15999800000002</v>
      </c>
      <c r="H2553" s="2">
        <f t="shared" si="311"/>
        <v>78.768326999999957</v>
      </c>
      <c r="I2553" s="2">
        <f t="array" ref="I2553">SUMPRODUCT(B2537:B2556, (ROW(B2537:B2556)-ROW(B2537)+1)) / (20*21/2)</f>
        <v>106.18900095238094</v>
      </c>
      <c r="J2553" s="2">
        <f t="shared" si="314"/>
        <v>106.02926311221313</v>
      </c>
      <c r="K2553" s="2">
        <f t="shared" si="316"/>
        <v>102.27536158272244</v>
      </c>
    </row>
    <row r="2554" spans="1:11" ht="13.5" x14ac:dyDescent="0.25">
      <c r="A2554" s="3">
        <v>45721</v>
      </c>
      <c r="B2554" s="2">
        <v>104.56319999999999</v>
      </c>
      <c r="C2554" s="2">
        <f t="shared" si="309"/>
        <v>1.4003999999999905</v>
      </c>
      <c r="D2554" s="2">
        <f t="shared" si="310"/>
        <v>104.72192</v>
      </c>
      <c r="E2554" s="2">
        <f t="shared" si="312"/>
        <v>105.58923</v>
      </c>
      <c r="F2554" s="2">
        <f t="shared" si="313"/>
        <v>106.74736</v>
      </c>
      <c r="G2554" s="2">
        <f t="shared" si="315"/>
        <v>103.46472600000003</v>
      </c>
      <c r="H2554" s="2">
        <f t="shared" si="311"/>
        <v>78.989896499999972</v>
      </c>
      <c r="I2554" s="2">
        <f t="array" ref="I2554">SUMPRODUCT(B2538:B2557, (ROW(B2538:B2557)-ROW(B2538)+1)) / (20*21/2)</f>
        <v>106.93801619047618</v>
      </c>
      <c r="J2554" s="2">
        <f t="shared" si="314"/>
        <v>105.88963805390712</v>
      </c>
      <c r="K2554" s="2">
        <f t="shared" si="316"/>
        <v>102.36508073634117</v>
      </c>
    </row>
    <row r="2555" spans="1:11" ht="13.5" x14ac:dyDescent="0.25">
      <c r="A2555" s="3">
        <v>45722</v>
      </c>
      <c r="B2555" s="2">
        <v>106.0009</v>
      </c>
      <c r="C2555" s="2">
        <f t="shared" si="309"/>
        <v>1.4377000000000066</v>
      </c>
      <c r="D2555" s="2">
        <f t="shared" si="310"/>
        <v>104.95344</v>
      </c>
      <c r="E2555" s="2">
        <f t="shared" si="312"/>
        <v>105.45291999999999</v>
      </c>
      <c r="F2555" s="2">
        <f t="shared" si="313"/>
        <v>106.79590499999999</v>
      </c>
      <c r="G2555" s="2">
        <f t="shared" si="315"/>
        <v>103.75302000000003</v>
      </c>
      <c r="H2555" s="2">
        <f t="shared" si="311"/>
        <v>79.219778499999975</v>
      </c>
      <c r="I2555" s="2">
        <f t="array" ref="I2555">SUMPRODUCT(B2539:B2558, (ROW(B2539:B2558)-ROW(B2539)+1)) / (20*21/2)</f>
        <v>108.11052857142857</v>
      </c>
      <c r="J2555" s="2">
        <f t="shared" si="314"/>
        <v>105.90023442972549</v>
      </c>
      <c r="K2555" s="2">
        <f t="shared" si="316"/>
        <v>102.50766188393564</v>
      </c>
    </row>
    <row r="2556" spans="1:11" ht="13.5" x14ac:dyDescent="0.25">
      <c r="A2556" s="3">
        <v>45723</v>
      </c>
      <c r="B2556" s="2">
        <v>108.28830000000001</v>
      </c>
      <c r="C2556" s="2">
        <f t="shared" si="309"/>
        <v>2.2874000000000052</v>
      </c>
      <c r="D2556" s="2">
        <f t="shared" si="310"/>
        <v>105.64244000000001</v>
      </c>
      <c r="E2556" s="2">
        <f t="shared" si="312"/>
        <v>105.61069999999999</v>
      </c>
      <c r="F2556" s="2">
        <f t="shared" si="313"/>
        <v>106.91214000000002</v>
      </c>
      <c r="G2556" s="2">
        <f t="shared" si="315"/>
        <v>104.05308000000001</v>
      </c>
      <c r="H2556" s="2">
        <f t="shared" si="311"/>
        <v>79.460063499999976</v>
      </c>
      <c r="I2556" s="2">
        <f t="array" ref="I2556">SUMPRODUCT(B2540:B2559, (ROW(B2540:B2559)-ROW(B2540)+1)) / (20*21/2)</f>
        <v>109.14477904761905</v>
      </c>
      <c r="J2556" s="2">
        <f t="shared" si="314"/>
        <v>106.1276692459421</v>
      </c>
      <c r="K2556" s="2">
        <f t="shared" si="316"/>
        <v>102.7343535747617</v>
      </c>
    </row>
    <row r="2557" spans="1:11" ht="13.5" x14ac:dyDescent="0.25">
      <c r="A2557" s="3">
        <v>45726</v>
      </c>
      <c r="B2557" s="2">
        <v>114.77679999999999</v>
      </c>
      <c r="C2557" s="2">
        <f t="shared" si="309"/>
        <v>6.4884999999999877</v>
      </c>
      <c r="D2557" s="2">
        <f t="shared" si="310"/>
        <v>107.3584</v>
      </c>
      <c r="E2557" s="2">
        <f t="shared" si="312"/>
        <v>106.35758000000001</v>
      </c>
      <c r="F2557" s="2">
        <f t="shared" si="313"/>
        <v>107.18942</v>
      </c>
      <c r="G2557" s="2">
        <f t="shared" si="315"/>
        <v>104.48459000000003</v>
      </c>
      <c r="H2557" s="2">
        <f t="shared" si="311"/>
        <v>79.732700999999977</v>
      </c>
      <c r="I2557" s="2">
        <f t="array" ref="I2557">SUMPRODUCT(B2541:B2560, (ROW(B2541:B2560)-ROW(B2541)+1)) / (20*21/2)</f>
        <v>110.15235333333334</v>
      </c>
      <c r="J2557" s="2">
        <f t="shared" si="314"/>
        <v>106.95139598442381</v>
      </c>
      <c r="K2557" s="2">
        <f t="shared" si="316"/>
        <v>103.20660637575143</v>
      </c>
    </row>
    <row r="2558" spans="1:11" ht="13.5" x14ac:dyDescent="0.25">
      <c r="A2558" s="3">
        <v>45727</v>
      </c>
      <c r="B2558" s="2">
        <v>119.5008</v>
      </c>
      <c r="C2558" s="2">
        <f t="shared" si="309"/>
        <v>4.7240000000000038</v>
      </c>
      <c r="D2558" s="2">
        <f t="shared" si="310"/>
        <v>110.626</v>
      </c>
      <c r="E2558" s="2">
        <f t="shared" si="312"/>
        <v>107.71130000000001</v>
      </c>
      <c r="F2558" s="2">
        <f t="shared" si="313"/>
        <v>107.70757</v>
      </c>
      <c r="G2558" s="2">
        <f t="shared" si="315"/>
        <v>105.02607800000001</v>
      </c>
      <c r="H2558" s="2">
        <f t="shared" si="311"/>
        <v>80.034803499999967</v>
      </c>
      <c r="I2558" s="2">
        <f t="array" ref="I2558">SUMPRODUCT(B2542:B2561, (ROW(B2542:B2561)-ROW(B2542)+1)) / (20*21/2)</f>
        <v>111.13903476190477</v>
      </c>
      <c r="J2558" s="2">
        <f t="shared" si="314"/>
        <v>108.14657731924059</v>
      </c>
      <c r="K2558" s="2">
        <f t="shared" si="316"/>
        <v>103.84559436101608</v>
      </c>
    </row>
    <row r="2559" spans="1:11" ht="13.5" x14ac:dyDescent="0.25">
      <c r="A2559" s="3">
        <v>45728</v>
      </c>
      <c r="B2559" s="2">
        <v>118.5672</v>
      </c>
      <c r="C2559" s="2">
        <f t="shared" si="309"/>
        <v>-0.93359999999999843</v>
      </c>
      <c r="D2559" s="2">
        <f t="shared" si="310"/>
        <v>113.42679999999999</v>
      </c>
      <c r="E2559" s="2">
        <f t="shared" si="312"/>
        <v>109.07436</v>
      </c>
      <c r="F2559" s="2">
        <f t="shared" si="313"/>
        <v>108.17437000000002</v>
      </c>
      <c r="G2559" s="2">
        <f t="shared" si="315"/>
        <v>105.54889400000006</v>
      </c>
      <c r="H2559" s="2">
        <f t="shared" si="311"/>
        <v>80.332237999999975</v>
      </c>
      <c r="I2559" s="2">
        <f t="array" ref="I2559">SUMPRODUCT(B2543:B2562, (ROW(B2543:B2562)-ROW(B2543)+1)) / (20*21/2)</f>
        <v>112.02924761904764</v>
      </c>
      <c r="J2559" s="2">
        <f t="shared" si="314"/>
        <v>109.13901757455102</v>
      </c>
      <c r="K2559" s="2">
        <f t="shared" si="316"/>
        <v>104.42291222921153</v>
      </c>
    </row>
    <row r="2560" spans="1:11" ht="13.5" x14ac:dyDescent="0.25">
      <c r="A2560" s="3">
        <v>45729</v>
      </c>
      <c r="B2560" s="2">
        <v>118.7539</v>
      </c>
      <c r="C2560" s="2">
        <f t="shared" si="309"/>
        <v>0.18670000000000186</v>
      </c>
      <c r="D2560" s="2">
        <f t="shared" si="310"/>
        <v>115.97740000000002</v>
      </c>
      <c r="E2560" s="2">
        <f t="shared" si="312"/>
        <v>110.46541999999999</v>
      </c>
      <c r="F2560" s="2">
        <f t="shared" si="313"/>
        <v>108.67384500000003</v>
      </c>
      <c r="G2560" s="2">
        <f t="shared" si="315"/>
        <v>106.09411600000001</v>
      </c>
      <c r="H2560" s="2">
        <f t="shared" si="311"/>
        <v>80.624805999999978</v>
      </c>
      <c r="I2560" s="2">
        <f t="array" ref="I2560">SUMPRODUCT(B2544:B2563, (ROW(B2544:B2563)-ROW(B2544)+1)) / (20*21/2)</f>
        <v>112.78168428571428</v>
      </c>
      <c r="J2560" s="2">
        <f t="shared" si="314"/>
        <v>110.05472066268902</v>
      </c>
      <c r="K2560" s="2">
        <f t="shared" si="316"/>
        <v>104.98491174963461</v>
      </c>
    </row>
    <row r="2561" spans="1:11" ht="13.5" x14ac:dyDescent="0.25">
      <c r="A2561" s="3">
        <v>45730</v>
      </c>
      <c r="B2561" s="2">
        <v>119.03400000000001</v>
      </c>
      <c r="C2561" s="2">
        <f t="shared" si="309"/>
        <v>0.28010000000000446</v>
      </c>
      <c r="D2561" s="2">
        <f t="shared" si="310"/>
        <v>118.12654000000001</v>
      </c>
      <c r="E2561" s="2">
        <f t="shared" si="312"/>
        <v>111.88449</v>
      </c>
      <c r="F2561" s="2">
        <f t="shared" si="313"/>
        <v>109.21066500000002</v>
      </c>
      <c r="G2561" s="2">
        <f t="shared" si="315"/>
        <v>106.659504</v>
      </c>
      <c r="H2561" s="2">
        <f t="shared" si="311"/>
        <v>80.914682999999968</v>
      </c>
      <c r="I2561" s="2">
        <f t="array" ref="I2561">SUMPRODUCT(B2545:B2564, (ROW(B2545:B2564)-ROW(B2545)+1)) / (20*21/2)</f>
        <v>113.57368857142858</v>
      </c>
      <c r="J2561" s="2">
        <f t="shared" si="314"/>
        <v>110.90989012338531</v>
      </c>
      <c r="K2561" s="2">
        <f t="shared" si="316"/>
        <v>105.53585638690384</v>
      </c>
    </row>
    <row r="2562" spans="1:11" ht="13.5" x14ac:dyDescent="0.25">
      <c r="A2562" s="3">
        <v>45733</v>
      </c>
      <c r="B2562" s="2">
        <v>118.5579</v>
      </c>
      <c r="C2562" s="2">
        <f t="shared" si="309"/>
        <v>-0.47610000000000241</v>
      </c>
      <c r="D2562" s="2">
        <f t="shared" si="310"/>
        <v>118.88275999999999</v>
      </c>
      <c r="E2562" s="2">
        <f t="shared" si="312"/>
        <v>113.12057999999999</v>
      </c>
      <c r="F2562" s="2">
        <f t="shared" si="313"/>
        <v>109.73301499999999</v>
      </c>
      <c r="G2562" s="2">
        <f t="shared" si="315"/>
        <v>107.18231999999998</v>
      </c>
      <c r="H2562" s="2">
        <f t="shared" si="311"/>
        <v>81.202179499999986</v>
      </c>
      <c r="I2562" s="2">
        <f t="array" ref="I2562">SUMPRODUCT(B2546:B2565, (ROW(B2546:B2565)-ROW(B2546)+1)) / (20*21/2)</f>
        <v>114.26046523809522</v>
      </c>
      <c r="J2562" s="2">
        <f t="shared" si="314"/>
        <v>111.63827201639624</v>
      </c>
      <c r="K2562" s="2">
        <f t="shared" si="316"/>
        <v>106.04652476388802</v>
      </c>
    </row>
    <row r="2563" spans="1:11" ht="13.5" x14ac:dyDescent="0.25">
      <c r="A2563" s="3">
        <v>45734</v>
      </c>
      <c r="B2563" s="2">
        <v>117.6336</v>
      </c>
      <c r="C2563" s="2">
        <f t="shared" si="309"/>
        <v>-0.92430000000000234</v>
      </c>
      <c r="D2563" s="2">
        <f t="shared" si="310"/>
        <v>118.50932</v>
      </c>
      <c r="E2563" s="2">
        <f t="shared" si="312"/>
        <v>114.56765999999998</v>
      </c>
      <c r="F2563" s="2">
        <f t="shared" si="313"/>
        <v>110.22315499999999</v>
      </c>
      <c r="G2563" s="2">
        <f t="shared" si="315"/>
        <v>107.68683799999999</v>
      </c>
      <c r="H2563" s="2">
        <f t="shared" si="311"/>
        <v>81.485953499999965</v>
      </c>
      <c r="I2563" s="2">
        <f t="array" ref="I2563">SUMPRODUCT(B2547:B2566, (ROW(B2547:B2566)-ROW(B2547)+1)) / (20*21/2)</f>
        <v>114.75794476190477</v>
      </c>
      <c r="J2563" s="2">
        <f t="shared" si="314"/>
        <v>112.20925563388231</v>
      </c>
      <c r="K2563" s="2">
        <f t="shared" si="316"/>
        <v>106.50091987118653</v>
      </c>
    </row>
    <row r="2564" spans="1:11" ht="13.5" x14ac:dyDescent="0.25">
      <c r="A2564" s="3">
        <v>45735</v>
      </c>
      <c r="B2564" s="2">
        <v>118.53919999999999</v>
      </c>
      <c r="C2564" s="2">
        <f t="shared" ref="C2564:C2627" si="317">B2564-B2563</f>
        <v>0.90559999999999263</v>
      </c>
      <c r="D2564" s="2">
        <f t="shared" si="310"/>
        <v>118.50372</v>
      </c>
      <c r="E2564" s="2">
        <f t="shared" si="312"/>
        <v>115.96525999999999</v>
      </c>
      <c r="F2564" s="2">
        <f t="shared" si="313"/>
        <v>110.77724500000002</v>
      </c>
      <c r="G2564" s="2">
        <f t="shared" si="315"/>
        <v>108.20909399999999</v>
      </c>
      <c r="H2564" s="2">
        <f t="shared" si="311"/>
        <v>81.777402999999964</v>
      </c>
      <c r="I2564" s="2">
        <f t="array" ref="I2564">SUMPRODUCT(B2548:B2567, (ROW(B2548:B2567)-ROW(B2548)+1)) / (20*21/2)</f>
        <v>115.13574095238096</v>
      </c>
      <c r="J2564" s="2">
        <f t="shared" si="314"/>
        <v>112.81210747827447</v>
      </c>
      <c r="K2564" s="2">
        <f t="shared" si="316"/>
        <v>106.97300928800274</v>
      </c>
    </row>
    <row r="2565" spans="1:11" ht="13.5" x14ac:dyDescent="0.25">
      <c r="A2565" s="3">
        <v>45737</v>
      </c>
      <c r="B2565" s="2">
        <v>117.9884</v>
      </c>
      <c r="C2565" s="2">
        <f t="shared" si="317"/>
        <v>-0.55079999999999529</v>
      </c>
      <c r="D2565" s="2">
        <f t="shared" si="310"/>
        <v>118.35062000000001</v>
      </c>
      <c r="E2565" s="2">
        <f t="shared" si="312"/>
        <v>117.16401</v>
      </c>
      <c r="F2565" s="2">
        <f t="shared" si="313"/>
        <v>111.30846500000003</v>
      </c>
      <c r="G2565" s="2">
        <f t="shared" si="315"/>
        <v>108.70166200000001</v>
      </c>
      <c r="H2565" s="2">
        <f t="shared" si="311"/>
        <v>82.059353999999971</v>
      </c>
      <c r="I2565" s="2">
        <f t="array" ref="I2565">SUMPRODUCT(B2549:B2568, (ROW(B2549:B2568)-ROW(B2549)+1)) / (20*21/2)</f>
        <v>115.37544952380955</v>
      </c>
      <c r="J2565" s="2">
        <f t="shared" si="314"/>
        <v>113.3050877184388</v>
      </c>
      <c r="K2565" s="2">
        <f t="shared" si="316"/>
        <v>107.40498539435558</v>
      </c>
    </row>
    <row r="2566" spans="1:11" ht="13.5" x14ac:dyDescent="0.25">
      <c r="A2566" s="3">
        <v>45740</v>
      </c>
      <c r="B2566" s="2">
        <v>116.532</v>
      </c>
      <c r="C2566" s="2">
        <f t="shared" si="317"/>
        <v>-1.4564000000000021</v>
      </c>
      <c r="D2566" s="2">
        <f t="shared" ref="D2566:D2629" si="318">AVERAGE(B2562:B2566)</f>
        <v>117.85022000000001</v>
      </c>
      <c r="E2566" s="2">
        <f t="shared" si="312"/>
        <v>117.98837999999998</v>
      </c>
      <c r="F2566" s="2">
        <f t="shared" si="313"/>
        <v>111.79954000000001</v>
      </c>
      <c r="G2566" s="2">
        <f t="shared" si="315"/>
        <v>109.105352</v>
      </c>
      <c r="H2566" s="2">
        <f t="shared" si="311"/>
        <v>82.334247999999974</v>
      </c>
      <c r="I2566" s="2">
        <f t="array" ref="I2566">SUMPRODUCT(B2550:B2569, (ROW(B2550:B2569)-ROW(B2550)+1)) / (20*21/2)</f>
        <v>115.75119714285717</v>
      </c>
      <c r="J2566" s="2">
        <f t="shared" si="314"/>
        <v>113.61241269763509</v>
      </c>
      <c r="K2566" s="2">
        <f t="shared" si="316"/>
        <v>107.7629075357534</v>
      </c>
    </row>
    <row r="2567" spans="1:11" ht="13.5" x14ac:dyDescent="0.25">
      <c r="A2567" s="3">
        <v>45741</v>
      </c>
      <c r="B2567" s="2">
        <v>115.7664</v>
      </c>
      <c r="C2567" s="2">
        <f t="shared" si="317"/>
        <v>-0.76559999999999206</v>
      </c>
      <c r="D2567" s="2">
        <f t="shared" si="318"/>
        <v>117.29192</v>
      </c>
      <c r="E2567" s="2">
        <f t="shared" si="312"/>
        <v>118.08733999999997</v>
      </c>
      <c r="F2567" s="2">
        <f t="shared" si="313"/>
        <v>112.22246</v>
      </c>
      <c r="G2567" s="2">
        <f t="shared" si="315"/>
        <v>109.450784</v>
      </c>
      <c r="H2567" s="2">
        <f t="shared" si="311"/>
        <v>82.605313999999964</v>
      </c>
      <c r="I2567" s="2">
        <f t="array" ref="I2567">SUMPRODUCT(B2551:B2570, (ROW(B2551:B2570)-ROW(B2551)+1)) / (20*21/2)</f>
        <v>116.16028761904762</v>
      </c>
      <c r="J2567" s="2">
        <f t="shared" si="314"/>
        <v>113.81755434547938</v>
      </c>
      <c r="K2567" s="2">
        <f t="shared" si="316"/>
        <v>108.07676998533171</v>
      </c>
    </row>
    <row r="2568" spans="1:11" ht="13.5" x14ac:dyDescent="0.25">
      <c r="A2568" s="3">
        <v>45742</v>
      </c>
      <c r="B2568" s="2">
        <v>114.7394</v>
      </c>
      <c r="C2568" s="2">
        <f t="shared" si="317"/>
        <v>-1.027000000000001</v>
      </c>
      <c r="D2568" s="2">
        <f t="shared" si="318"/>
        <v>116.71308000000002</v>
      </c>
      <c r="E2568" s="2">
        <f t="shared" si="312"/>
        <v>117.61120000000001</v>
      </c>
      <c r="F2568" s="2">
        <f t="shared" si="313"/>
        <v>112.66125</v>
      </c>
      <c r="G2568" s="2">
        <f t="shared" si="315"/>
        <v>109.71966000000002</v>
      </c>
      <c r="H2568" s="2">
        <f t="shared" si="311"/>
        <v>82.877764499999955</v>
      </c>
      <c r="I2568" s="2">
        <f t="array" ref="I2568">SUMPRODUCT(B2552:B2571, (ROW(B2552:B2571)-ROW(B2552)+1)) / (20*21/2)</f>
        <v>116.33108809523807</v>
      </c>
      <c r="J2568" s="2">
        <f t="shared" si="314"/>
        <v>113.90534916971944</v>
      </c>
      <c r="K2568" s="2">
        <f t="shared" si="316"/>
        <v>108.33804959375007</v>
      </c>
    </row>
    <row r="2569" spans="1:11" ht="13.5" x14ac:dyDescent="0.25">
      <c r="A2569" s="3">
        <v>45743</v>
      </c>
      <c r="B2569" s="2">
        <v>116.6066</v>
      </c>
      <c r="C2569" s="2">
        <f t="shared" si="317"/>
        <v>1.8671999999999969</v>
      </c>
      <c r="D2569" s="2">
        <f t="shared" si="318"/>
        <v>116.32656</v>
      </c>
      <c r="E2569" s="2">
        <f t="shared" si="312"/>
        <v>117.41513999999999</v>
      </c>
      <c r="F2569" s="2">
        <f t="shared" si="313"/>
        <v>113.24475</v>
      </c>
      <c r="G2569" s="2">
        <f t="shared" si="315"/>
        <v>109.91590200000005</v>
      </c>
      <c r="H2569" s="2">
        <f t="shared" si="311"/>
        <v>83.155054499999949</v>
      </c>
      <c r="I2569" s="2">
        <f t="array" ref="I2569">SUMPRODUCT(B2553:B2572, (ROW(B2553:B2572)-ROW(B2553)+1)) / (20*21/2)</f>
        <v>116.32584238095239</v>
      </c>
      <c r="J2569" s="2">
        <f t="shared" si="314"/>
        <v>114.16261115355569</v>
      </c>
      <c r="K2569" s="2">
        <f t="shared" si="316"/>
        <v>108.66230647242654</v>
      </c>
    </row>
    <row r="2570" spans="1:11" ht="13.5" x14ac:dyDescent="0.25">
      <c r="A2570" s="3">
        <v>45744</v>
      </c>
      <c r="B2570" s="2">
        <v>117.5402</v>
      </c>
      <c r="C2570" s="2">
        <f t="shared" si="317"/>
        <v>0.93359999999999843</v>
      </c>
      <c r="D2570" s="2">
        <f t="shared" si="318"/>
        <v>116.23692000000001</v>
      </c>
      <c r="E2570" s="2">
        <f t="shared" si="312"/>
        <v>117.29376999999999</v>
      </c>
      <c r="F2570" s="2">
        <f t="shared" si="313"/>
        <v>113.87959499999997</v>
      </c>
      <c r="G2570" s="2">
        <f t="shared" si="315"/>
        <v>110.17544200000003</v>
      </c>
      <c r="H2570" s="2">
        <f t="shared" ref="H2570:H2633" si="319">AVERAGE(B2371:B2570)</f>
        <v>83.441958499999942</v>
      </c>
      <c r="I2570" s="2">
        <f t="array" ref="I2570">SUMPRODUCT(B2554:B2573, (ROW(B2554:B2573)-ROW(B2554)+1)) / (20*21/2)</f>
        <v>116.14209666666669</v>
      </c>
      <c r="J2570" s="2">
        <f t="shared" si="314"/>
        <v>114.48428628178848</v>
      </c>
      <c r="K2570" s="2">
        <f t="shared" si="316"/>
        <v>109.01045915978236</v>
      </c>
    </row>
    <row r="2571" spans="1:11" ht="13.5" x14ac:dyDescent="0.25">
      <c r="A2571" s="3">
        <v>45749</v>
      </c>
      <c r="B2571" s="2">
        <v>115.673</v>
      </c>
      <c r="C2571" s="2">
        <f t="shared" si="317"/>
        <v>-1.8671999999999969</v>
      </c>
      <c r="D2571" s="2">
        <f t="shared" si="318"/>
        <v>116.06512000000001</v>
      </c>
      <c r="E2571" s="2">
        <f t="shared" si="312"/>
        <v>116.95767000000001</v>
      </c>
      <c r="F2571" s="2">
        <f t="shared" si="313"/>
        <v>114.42107999999999</v>
      </c>
      <c r="G2571" s="2">
        <f t="shared" si="315"/>
        <v>110.33228600000002</v>
      </c>
      <c r="H2571" s="2">
        <f t="shared" si="319"/>
        <v>83.71485049999994</v>
      </c>
      <c r="I2571" s="2">
        <f t="array" ref="I2571">SUMPRODUCT(B2555:B2574, (ROW(B2555:B2574)-ROW(B2555)+1)) / (20*21/2)</f>
        <v>115.26735380952383</v>
      </c>
      <c r="J2571" s="2">
        <f t="shared" si="314"/>
        <v>114.59749711209435</v>
      </c>
      <c r="K2571" s="2">
        <f t="shared" si="316"/>
        <v>109.27173527116345</v>
      </c>
    </row>
    <row r="2572" spans="1:11" ht="13.5" x14ac:dyDescent="0.25">
      <c r="A2572" s="3">
        <v>45750</v>
      </c>
      <c r="B2572" s="2">
        <v>114.366</v>
      </c>
      <c r="C2572" s="2">
        <f t="shared" si="317"/>
        <v>-1.3070000000000022</v>
      </c>
      <c r="D2572" s="2">
        <f t="shared" si="318"/>
        <v>115.78504000000001</v>
      </c>
      <c r="E2572" s="2">
        <f t="shared" ref="E2572:E2635" si="320">AVERAGE(B2563:B2572)</f>
        <v>116.53848000000001</v>
      </c>
      <c r="F2572" s="2">
        <f t="shared" si="313"/>
        <v>114.82952999999998</v>
      </c>
      <c r="G2572" s="2">
        <f t="shared" si="315"/>
        <v>110.46299000000003</v>
      </c>
      <c r="H2572" s="2">
        <f t="shared" si="319"/>
        <v>83.981207499999968</v>
      </c>
      <c r="I2572" s="2">
        <f t="array" ref="I2572">SUMPRODUCT(B2556:B2575, (ROW(B2556:B2575)-ROW(B2556)+1)) / (20*21/2)</f>
        <v>114.63588523809526</v>
      </c>
      <c r="J2572" s="2">
        <f t="shared" si="314"/>
        <v>114.57544976808536</v>
      </c>
      <c r="K2572" s="2">
        <f t="shared" si="316"/>
        <v>109.47151035856881</v>
      </c>
    </row>
    <row r="2573" spans="1:11" ht="13.5" x14ac:dyDescent="0.25">
      <c r="A2573" s="3">
        <v>45751</v>
      </c>
      <c r="B2573" s="2">
        <v>112.9002</v>
      </c>
      <c r="C2573" s="2">
        <f t="shared" si="317"/>
        <v>-1.4658000000000015</v>
      </c>
      <c r="D2573" s="2">
        <f t="shared" si="318"/>
        <v>115.41720000000001</v>
      </c>
      <c r="E2573" s="2">
        <f t="shared" si="320"/>
        <v>116.06514000000001</v>
      </c>
      <c r="F2573" s="2">
        <f t="shared" si="313"/>
        <v>115.31639999999997</v>
      </c>
      <c r="G2573" s="2">
        <f t="shared" si="315"/>
        <v>110.59425400000005</v>
      </c>
      <c r="H2573" s="2">
        <f t="shared" si="319"/>
        <v>84.240235499999969</v>
      </c>
      <c r="I2573" s="2">
        <f t="array" ref="I2573">SUMPRODUCT(B2557:B2576, (ROW(B2557:B2576)-ROW(B2557)+1)) / (20*21/2)</f>
        <v>113.36974285714285</v>
      </c>
      <c r="J2573" s="2">
        <f t="shared" si="314"/>
        <v>114.41590217112484</v>
      </c>
      <c r="K2573" s="2">
        <f t="shared" si="316"/>
        <v>109.60596877587983</v>
      </c>
    </row>
    <row r="2574" spans="1:11" ht="13.5" x14ac:dyDescent="0.25">
      <c r="A2574" s="3">
        <v>45754</v>
      </c>
      <c r="B2574" s="2">
        <v>106.13160000000001</v>
      </c>
      <c r="C2574" s="2">
        <f t="shared" si="317"/>
        <v>-6.7685999999999922</v>
      </c>
      <c r="D2574" s="2">
        <f t="shared" si="318"/>
        <v>113.3222</v>
      </c>
      <c r="E2574" s="2">
        <f t="shared" si="320"/>
        <v>114.82437999999999</v>
      </c>
      <c r="F2574" s="2">
        <f t="shared" si="313"/>
        <v>115.39482000000001</v>
      </c>
      <c r="G2574" s="2">
        <f t="shared" si="315"/>
        <v>110.59593400000003</v>
      </c>
      <c r="H2574" s="2">
        <f t="shared" si="319"/>
        <v>84.46784849999996</v>
      </c>
      <c r="I2574" s="2">
        <f t="array" ref="I2574">SUMPRODUCT(B2558:B2577, (ROW(B2558:B2577)-ROW(B2558)+1)) / (20*21/2)</f>
        <v>111.5847042857143</v>
      </c>
      <c r="J2574" s="2">
        <f t="shared" si="314"/>
        <v>113.6269210119701</v>
      </c>
      <c r="K2574" s="2">
        <f t="shared" si="316"/>
        <v>109.46971901996298</v>
      </c>
    </row>
    <row r="2575" spans="1:11" ht="13.5" x14ac:dyDescent="0.25">
      <c r="A2575" s="3">
        <v>45755</v>
      </c>
      <c r="B2575" s="2">
        <v>108.76439999999999</v>
      </c>
      <c r="C2575" s="2">
        <f t="shared" si="317"/>
        <v>2.6327999999999889</v>
      </c>
      <c r="D2575" s="2">
        <f t="shared" si="318"/>
        <v>111.56703999999999</v>
      </c>
      <c r="E2575" s="2">
        <f t="shared" si="320"/>
        <v>113.90198000000001</v>
      </c>
      <c r="F2575" s="2">
        <f t="shared" si="313"/>
        <v>115.532995</v>
      </c>
      <c r="G2575" s="2">
        <f t="shared" si="315"/>
        <v>110.58659800000004</v>
      </c>
      <c r="H2575" s="2">
        <f t="shared" si="319"/>
        <v>84.708625499999968</v>
      </c>
      <c r="I2575" s="2">
        <f t="array" ref="I2575">SUMPRODUCT(B2559:B2578, (ROW(B2559:B2578)-ROW(B2559)+1)) / (20*21/2)</f>
        <v>110.42024285714285</v>
      </c>
      <c r="J2575" s="2">
        <f t="shared" si="314"/>
        <v>113.16382377273484</v>
      </c>
      <c r="K2575" s="2">
        <f t="shared" si="316"/>
        <v>109.44205945055268</v>
      </c>
    </row>
    <row r="2576" spans="1:11" ht="13.5" x14ac:dyDescent="0.25">
      <c r="A2576" s="3">
        <v>45757</v>
      </c>
      <c r="B2576" s="2">
        <v>102.2385</v>
      </c>
      <c r="C2576" s="2">
        <f t="shared" si="317"/>
        <v>-6.5258999999999929</v>
      </c>
      <c r="D2576" s="2">
        <f t="shared" si="318"/>
        <v>108.88014000000001</v>
      </c>
      <c r="E2576" s="2">
        <f t="shared" si="320"/>
        <v>112.47263000000001</v>
      </c>
      <c r="F2576" s="2">
        <f t="shared" si="313"/>
        <v>115.23050499999999</v>
      </c>
      <c r="G2576" s="2">
        <f t="shared" si="315"/>
        <v>110.41911000000003</v>
      </c>
      <c r="H2576" s="2">
        <f t="shared" si="319"/>
        <v>84.916772999999964</v>
      </c>
      <c r="I2576" s="2">
        <f t="array" ref="I2576">SUMPRODUCT(B2560:B2579, (ROW(B2560:B2579)-ROW(B2560)+1)) / (20*21/2)</f>
        <v>109.46317000000001</v>
      </c>
      <c r="J2576" s="2">
        <f t="shared" si="314"/>
        <v>112.1233167467601</v>
      </c>
      <c r="K2576" s="2">
        <f t="shared" si="316"/>
        <v>109.15956692308004</v>
      </c>
    </row>
    <row r="2577" spans="1:11" ht="13.5" x14ac:dyDescent="0.25">
      <c r="A2577" s="3">
        <v>45758</v>
      </c>
      <c r="B2577" s="2">
        <v>96.4876</v>
      </c>
      <c r="C2577" s="2">
        <f t="shared" si="317"/>
        <v>-5.7509000000000015</v>
      </c>
      <c r="D2577" s="2">
        <f t="shared" si="318"/>
        <v>105.30445999999999</v>
      </c>
      <c r="E2577" s="2">
        <f t="shared" si="320"/>
        <v>110.54475000000002</v>
      </c>
      <c r="F2577" s="2">
        <f t="shared" si="313"/>
        <v>114.31604499999996</v>
      </c>
      <c r="G2577" s="2">
        <f t="shared" si="315"/>
        <v>110.14089800000005</v>
      </c>
      <c r="H2577" s="2">
        <f t="shared" si="319"/>
        <v>85.095716499999966</v>
      </c>
      <c r="I2577" s="2">
        <f t="array" ref="I2577">SUMPRODUCT(B2561:B2580, (ROW(B2561:B2580)-ROW(B2561)+1)) / (20*21/2)</f>
        <v>108.50187333333334</v>
      </c>
      <c r="J2577" s="2">
        <f t="shared" si="314"/>
        <v>110.63420086611629</v>
      </c>
      <c r="K2577" s="2">
        <f t="shared" si="316"/>
        <v>108.66262704374357</v>
      </c>
    </row>
    <row r="2578" spans="1:11" ht="13.5" x14ac:dyDescent="0.25">
      <c r="A2578" s="3">
        <v>45761</v>
      </c>
      <c r="B2578" s="2">
        <v>102.08920000000001</v>
      </c>
      <c r="C2578" s="2">
        <f t="shared" si="317"/>
        <v>5.6016000000000048</v>
      </c>
      <c r="D2578" s="2">
        <f t="shared" si="318"/>
        <v>103.14225999999999</v>
      </c>
      <c r="E2578" s="2">
        <f t="shared" si="320"/>
        <v>109.27973000000001</v>
      </c>
      <c r="F2578" s="2">
        <f t="shared" si="313"/>
        <v>113.44546499999998</v>
      </c>
      <c r="G2578" s="2">
        <f t="shared" si="315"/>
        <v>110.00179200000007</v>
      </c>
      <c r="H2578" s="2">
        <f t="shared" si="319"/>
        <v>85.304915999999963</v>
      </c>
      <c r="I2578" s="2">
        <f t="array" ref="I2578">SUMPRODUCT(B2562:B2581, (ROW(B2562:B2581)-ROW(B2562)+1)) / (20*21/2)</f>
        <v>107.33389380952381</v>
      </c>
      <c r="J2578" s="2">
        <f t="shared" si="314"/>
        <v>109.8203912598195</v>
      </c>
      <c r="K2578" s="2">
        <f t="shared" si="316"/>
        <v>108.40484559104775</v>
      </c>
    </row>
    <row r="2579" spans="1:11" ht="13.5" x14ac:dyDescent="0.25">
      <c r="A2579" s="3">
        <v>45762</v>
      </c>
      <c r="B2579" s="2">
        <v>103.39619999999999</v>
      </c>
      <c r="C2579" s="2">
        <f t="shared" si="317"/>
        <v>1.3069999999999879</v>
      </c>
      <c r="D2579" s="2">
        <f t="shared" si="318"/>
        <v>102.59518</v>
      </c>
      <c r="E2579" s="2">
        <f t="shared" si="320"/>
        <v>107.95869</v>
      </c>
      <c r="F2579" s="2">
        <f t="shared" si="313"/>
        <v>112.686915</v>
      </c>
      <c r="G2579" s="2">
        <f t="shared" si="315"/>
        <v>109.90469800000004</v>
      </c>
      <c r="H2579" s="2">
        <f t="shared" si="319"/>
        <v>85.518402499999937</v>
      </c>
      <c r="I2579" s="2">
        <f t="array" ref="I2579">SUMPRODUCT(B2563:B2582, (ROW(B2563:B2582)-ROW(B2563)+1)) / (20*21/2)</f>
        <v>106.01831857142858</v>
      </c>
      <c r="J2579" s="2">
        <f t="shared" si="314"/>
        <v>109.20856352078907</v>
      </c>
      <c r="K2579" s="2">
        <f t="shared" si="316"/>
        <v>108.20842811688902</v>
      </c>
    </row>
    <row r="2580" spans="1:11" ht="13.5" x14ac:dyDescent="0.25">
      <c r="A2580" s="3">
        <v>45763</v>
      </c>
      <c r="B2580" s="2">
        <v>102.5933</v>
      </c>
      <c r="C2580" s="2">
        <f t="shared" si="317"/>
        <v>-0.80289999999999395</v>
      </c>
      <c r="D2580" s="2">
        <f t="shared" si="318"/>
        <v>101.36096000000001</v>
      </c>
      <c r="E2580" s="2">
        <f t="shared" si="320"/>
        <v>106.46400000000001</v>
      </c>
      <c r="F2580" s="2">
        <f t="shared" ref="F2580:F2643" si="321">AVERAGE(B2561:B2580)</f>
        <v>111.878885</v>
      </c>
      <c r="G2580" s="2">
        <f t="shared" si="315"/>
        <v>109.79434600000005</v>
      </c>
      <c r="H2580" s="2">
        <f t="shared" si="319"/>
        <v>85.727919499999928</v>
      </c>
      <c r="I2580" s="2">
        <f t="array" ref="I2580">SUMPRODUCT(B2564:B2583, (ROW(B2564:B2583)-ROW(B2564)+1)) / (20*21/2)</f>
        <v>104.9729980952381</v>
      </c>
      <c r="J2580" s="2">
        <f t="shared" si="314"/>
        <v>108.57853842357106</v>
      </c>
      <c r="K2580" s="2">
        <f t="shared" si="316"/>
        <v>107.98822701426593</v>
      </c>
    </row>
    <row r="2581" spans="1:11" ht="13.5" x14ac:dyDescent="0.25">
      <c r="A2581" s="3">
        <v>45764</v>
      </c>
      <c r="B2581" s="2">
        <v>99.615099999999998</v>
      </c>
      <c r="C2581" s="2">
        <f t="shared" si="317"/>
        <v>-2.9782000000000011</v>
      </c>
      <c r="D2581" s="2">
        <f t="shared" si="318"/>
        <v>100.83627999999999</v>
      </c>
      <c r="E2581" s="2">
        <f t="shared" si="320"/>
        <v>104.85821000000001</v>
      </c>
      <c r="F2581" s="2">
        <f t="shared" si="321"/>
        <v>110.90794000000001</v>
      </c>
      <c r="G2581" s="2">
        <f t="shared" si="315"/>
        <v>109.62256400000004</v>
      </c>
      <c r="H2581" s="2">
        <f t="shared" si="319"/>
        <v>85.922545499999941</v>
      </c>
      <c r="I2581" s="2">
        <f t="array" ref="I2581">SUMPRODUCT(B2565:B2584, (ROW(B2565:B2584)-ROW(B2565)+1)) / (20*21/2)</f>
        <v>104.51500476190475</v>
      </c>
      <c r="J2581" s="2">
        <f t="shared" ref="J2581:J2644" si="322">$J$4*B2581+J2580*(1-$J$4)</f>
        <v>107.7248776213262</v>
      </c>
      <c r="K2581" s="2">
        <f t="shared" si="316"/>
        <v>107.65986909213787</v>
      </c>
    </row>
    <row r="2582" spans="1:11" ht="13.5" x14ac:dyDescent="0.25">
      <c r="A2582" s="3">
        <v>45765</v>
      </c>
      <c r="B2582" s="2">
        <v>97.094399999999993</v>
      </c>
      <c r="C2582" s="2">
        <f t="shared" si="317"/>
        <v>-2.520700000000005</v>
      </c>
      <c r="D2582" s="2">
        <f t="shared" si="318"/>
        <v>100.95764</v>
      </c>
      <c r="E2582" s="2">
        <f t="shared" si="320"/>
        <v>103.13105</v>
      </c>
      <c r="F2582" s="2">
        <f t="shared" si="321"/>
        <v>109.83476499999999</v>
      </c>
      <c r="G2582" s="2">
        <f t="shared" si="315"/>
        <v>109.40410200000004</v>
      </c>
      <c r="H2582" s="2">
        <f t="shared" si="319"/>
        <v>86.104567999999944</v>
      </c>
      <c r="I2582" s="2">
        <f t="array" ref="I2582">SUMPRODUCT(B2566:B2585, (ROW(B2566:B2585)-ROW(B2566)+1)) / (20*21/2)</f>
        <v>104.12583095238095</v>
      </c>
      <c r="J2582" s="2">
        <f t="shared" si="322"/>
        <v>106.7124511811999</v>
      </c>
      <c r="K2582" s="2">
        <f t="shared" si="316"/>
        <v>107.24553697087757</v>
      </c>
    </row>
    <row r="2583" spans="1:11" ht="13.5" x14ac:dyDescent="0.25">
      <c r="A2583" s="3">
        <v>45768</v>
      </c>
      <c r="B2583" s="2">
        <v>98.858900000000006</v>
      </c>
      <c r="C2583" s="2">
        <f t="shared" si="317"/>
        <v>1.7645000000000124</v>
      </c>
      <c r="D2583" s="2">
        <f t="shared" si="318"/>
        <v>100.31158000000001</v>
      </c>
      <c r="E2583" s="2">
        <f t="shared" si="320"/>
        <v>101.72691999999999</v>
      </c>
      <c r="F2583" s="2">
        <f t="shared" si="321"/>
        <v>108.89603000000002</v>
      </c>
      <c r="G2583" s="2">
        <f t="shared" si="315"/>
        <v>109.22466400000005</v>
      </c>
      <c r="H2583" s="2">
        <f t="shared" si="319"/>
        <v>86.295502499999969</v>
      </c>
      <c r="I2583" s="2">
        <f t="array" ref="I2583">SUMPRODUCT(B2567:B2586, (ROW(B2567:B2586)-ROW(B2567)+1)) / (20*21/2)</f>
        <v>104.15050142857143</v>
      </c>
      <c r="J2583" s="2">
        <f t="shared" si="322"/>
        <v>105.96449392584752</v>
      </c>
      <c r="K2583" s="2">
        <f t="shared" si="316"/>
        <v>106.91664924652942</v>
      </c>
    </row>
    <row r="2584" spans="1:11" ht="13.5" x14ac:dyDescent="0.25">
      <c r="A2584" s="3">
        <v>45769</v>
      </c>
      <c r="B2584" s="2">
        <v>104.08710000000001</v>
      </c>
      <c r="C2584" s="2">
        <f t="shared" si="317"/>
        <v>5.2282000000000011</v>
      </c>
      <c r="D2584" s="2">
        <f t="shared" si="318"/>
        <v>100.44976</v>
      </c>
      <c r="E2584" s="2">
        <f t="shared" si="320"/>
        <v>101.52247</v>
      </c>
      <c r="F2584" s="2">
        <f t="shared" si="321"/>
        <v>108.17342499999999</v>
      </c>
      <c r="G2584" s="2">
        <f t="shared" si="315"/>
        <v>109.16136600000003</v>
      </c>
      <c r="H2584" s="2">
        <f t="shared" si="319"/>
        <v>86.509745499999951</v>
      </c>
      <c r="I2584" s="2">
        <f t="array" ref="I2584">SUMPRODUCT(B2568:B2587, (ROW(B2568:B2587)-ROW(B2568)+1)) / (20*21/2)</f>
        <v>104.21261285714286</v>
      </c>
      <c r="J2584" s="2">
        <f t="shared" si="322"/>
        <v>105.78569450433824</v>
      </c>
      <c r="K2584" s="2">
        <f t="shared" si="316"/>
        <v>106.80568653097924</v>
      </c>
    </row>
    <row r="2585" spans="1:11" ht="13.5" x14ac:dyDescent="0.25">
      <c r="A2585" s="3">
        <v>45770</v>
      </c>
      <c r="B2585" s="2">
        <v>104.08710000000001</v>
      </c>
      <c r="C2585" s="2">
        <f t="shared" si="317"/>
        <v>0</v>
      </c>
      <c r="D2585" s="2">
        <f t="shared" si="318"/>
        <v>100.74852000000001</v>
      </c>
      <c r="E2585" s="2">
        <f t="shared" si="320"/>
        <v>101.05474</v>
      </c>
      <c r="F2585" s="2">
        <f t="shared" si="321"/>
        <v>107.47835999999998</v>
      </c>
      <c r="G2585" s="2">
        <f t="shared" si="315"/>
        <v>109.14250800000002</v>
      </c>
      <c r="H2585" s="2">
        <f t="shared" si="319"/>
        <v>86.724437999999992</v>
      </c>
      <c r="I2585" s="2">
        <f t="array" ref="I2585">SUMPRODUCT(B2569:B2588, (ROW(B2569:B2588)-ROW(B2569)+1)) / (20*21/2)</f>
        <v>104.08644619047618</v>
      </c>
      <c r="J2585" s="2">
        <f t="shared" si="322"/>
        <v>105.62392359916316</v>
      </c>
      <c r="K2585" s="2">
        <f t="shared" si="316"/>
        <v>106.69907529447026</v>
      </c>
    </row>
    <row r="2586" spans="1:11" ht="13.5" x14ac:dyDescent="0.25">
      <c r="A2586" s="3">
        <v>45771</v>
      </c>
      <c r="B2586" s="2">
        <v>107.73739999999999</v>
      </c>
      <c r="C2586" s="2">
        <f t="shared" si="317"/>
        <v>3.6502999999999872</v>
      </c>
      <c r="D2586" s="2">
        <f t="shared" si="318"/>
        <v>102.37298000000001</v>
      </c>
      <c r="E2586" s="2">
        <f t="shared" si="320"/>
        <v>101.60462999999997</v>
      </c>
      <c r="F2586" s="2">
        <f t="shared" si="321"/>
        <v>107.03862999999998</v>
      </c>
      <c r="G2586" s="2">
        <f t="shared" si="315"/>
        <v>109.17798400000004</v>
      </c>
      <c r="H2586" s="2">
        <f t="shared" si="319"/>
        <v>86.93907249999998</v>
      </c>
      <c r="I2586" s="2">
        <f t="array" ref="I2586">SUMPRODUCT(B2570:B2589, (ROW(B2570:B2589)-ROW(B2570)+1)) / (20*21/2)</f>
        <v>103.93404761904759</v>
      </c>
      <c r="J2586" s="2">
        <f t="shared" si="322"/>
        <v>105.82520706590952</v>
      </c>
      <c r="K2586" s="2">
        <f t="shared" si="316"/>
        <v>106.73979391037339</v>
      </c>
    </row>
    <row r="2587" spans="1:11" ht="13.5" x14ac:dyDescent="0.25">
      <c r="A2587" s="3">
        <v>45772</v>
      </c>
      <c r="B2587" s="2">
        <v>107.6908</v>
      </c>
      <c r="C2587" s="2">
        <f t="shared" si="317"/>
        <v>-4.6599999999997976E-2</v>
      </c>
      <c r="D2587" s="2">
        <f t="shared" si="318"/>
        <v>104.49226000000002</v>
      </c>
      <c r="E2587" s="2">
        <f t="shared" si="320"/>
        <v>102.72494999999999</v>
      </c>
      <c r="F2587" s="2">
        <f t="shared" si="321"/>
        <v>106.63484999999999</v>
      </c>
      <c r="G2587" s="2">
        <f t="shared" si="315"/>
        <v>109.14717600000003</v>
      </c>
      <c r="H2587" s="2">
        <f t="shared" si="319"/>
        <v>87.153473999999989</v>
      </c>
      <c r="I2587" s="2">
        <f t="array" ref="I2587">SUMPRODUCT(B2571:B2590, (ROW(B2571:B2590)-ROW(B2571)+1)) / (20*21/2)</f>
        <v>103.66116999999998</v>
      </c>
      <c r="J2587" s="2">
        <f t="shared" si="322"/>
        <v>106.00288258344195</v>
      </c>
      <c r="K2587" s="2">
        <f t="shared" si="316"/>
        <v>106.77708826682934</v>
      </c>
    </row>
    <row r="2588" spans="1:11" ht="13.5" x14ac:dyDescent="0.25">
      <c r="A2588" s="3">
        <v>45775</v>
      </c>
      <c r="B2588" s="2">
        <v>105.31010000000001</v>
      </c>
      <c r="C2588" s="2">
        <f t="shared" si="317"/>
        <v>-2.3806999999999903</v>
      </c>
      <c r="D2588" s="2">
        <f t="shared" si="318"/>
        <v>105.7825</v>
      </c>
      <c r="E2588" s="2">
        <f t="shared" si="320"/>
        <v>103.04704</v>
      </c>
      <c r="F2588" s="2">
        <f t="shared" si="321"/>
        <v>106.16338499999999</v>
      </c>
      <c r="G2588" s="2">
        <f t="shared" si="315"/>
        <v>109.07062200000001</v>
      </c>
      <c r="H2588" s="2">
        <f t="shared" si="319"/>
        <v>87.362600499999985</v>
      </c>
      <c r="I2588" s="2">
        <f t="array" ref="I2588">SUMPRODUCT(B2572:B2591, (ROW(B2572:B2591)-ROW(B2572)+1)) / (20*21/2)</f>
        <v>103.27759809523809</v>
      </c>
      <c r="J2588" s="2">
        <f t="shared" si="322"/>
        <v>105.9369032897808</v>
      </c>
      <c r="K2588" s="2">
        <f t="shared" si="316"/>
        <v>106.71955931518897</v>
      </c>
    </row>
    <row r="2589" spans="1:11" ht="13.5" x14ac:dyDescent="0.25">
      <c r="A2589" s="3">
        <v>45776</v>
      </c>
      <c r="B2589" s="2">
        <v>104.56319999999999</v>
      </c>
      <c r="C2589" s="2">
        <f t="shared" si="317"/>
        <v>-0.74690000000001078</v>
      </c>
      <c r="D2589" s="2">
        <f t="shared" si="318"/>
        <v>105.87772</v>
      </c>
      <c r="E2589" s="2">
        <f t="shared" si="320"/>
        <v>103.16374</v>
      </c>
      <c r="F2589" s="2">
        <f t="shared" si="321"/>
        <v>105.56121499999999</v>
      </c>
      <c r="G2589" s="2">
        <f t="shared" si="315"/>
        <v>108.97726200000001</v>
      </c>
      <c r="H2589" s="2">
        <f t="shared" si="319"/>
        <v>87.568132500000004</v>
      </c>
      <c r="I2589" s="2">
        <f t="array" ref="I2589">SUMPRODUCT(B2573:B2592, (ROW(B2573:B2592)-ROW(B2573)+1)) / (20*21/2)</f>
        <v>102.87952857142854</v>
      </c>
      <c r="J2589" s="2">
        <f t="shared" si="322"/>
        <v>105.80607440503977</v>
      </c>
      <c r="K2589" s="2">
        <f t="shared" si="316"/>
        <v>106.6349962047894</v>
      </c>
    </row>
    <row r="2590" spans="1:11" ht="13.5" x14ac:dyDescent="0.25">
      <c r="A2590" s="3">
        <v>45777</v>
      </c>
      <c r="B2590" s="2">
        <v>102.696</v>
      </c>
      <c r="C2590" s="2">
        <f t="shared" si="317"/>
        <v>-1.8671999999999969</v>
      </c>
      <c r="D2590" s="2">
        <f t="shared" si="318"/>
        <v>105.59949999999999</v>
      </c>
      <c r="E2590" s="2">
        <f t="shared" si="320"/>
        <v>103.17401</v>
      </c>
      <c r="F2590" s="2">
        <f t="shared" si="321"/>
        <v>104.81900499999999</v>
      </c>
      <c r="G2590" s="2">
        <f t="shared" si="315"/>
        <v>108.85589400000001</v>
      </c>
      <c r="H2590" s="2">
        <f t="shared" si="319"/>
        <v>87.764328500000005</v>
      </c>
      <c r="I2590" s="2">
        <f t="array" ref="I2590">SUMPRODUCT(B2574:B2593, (ROW(B2574:B2593)-ROW(B2574)+1)) / (20*21/2)</f>
        <v>102.48812952380952</v>
      </c>
      <c r="J2590" s="2">
        <f t="shared" si="322"/>
        <v>105.50987684265502</v>
      </c>
      <c r="K2590" s="2">
        <f t="shared" si="316"/>
        <v>106.48052576538591</v>
      </c>
    </row>
    <row r="2591" spans="1:11" ht="13.5" x14ac:dyDescent="0.25">
      <c r="A2591" s="3">
        <v>45779</v>
      </c>
      <c r="B2591" s="2">
        <v>100.7915</v>
      </c>
      <c r="C2591" s="2">
        <f t="shared" si="317"/>
        <v>-1.9044999999999987</v>
      </c>
      <c r="D2591" s="2">
        <f t="shared" si="318"/>
        <v>104.21032</v>
      </c>
      <c r="E2591" s="2">
        <f t="shared" si="320"/>
        <v>103.29165</v>
      </c>
      <c r="F2591" s="2">
        <f t="shared" si="321"/>
        <v>104.07492999999999</v>
      </c>
      <c r="G2591" s="2">
        <f t="shared" si="315"/>
        <v>108.70577200000001</v>
      </c>
      <c r="H2591" s="2">
        <f t="shared" si="319"/>
        <v>87.951842499999998</v>
      </c>
      <c r="I2591" s="2">
        <f t="array" ref="I2591">SUMPRODUCT(B2575:B2594, (ROW(B2575:B2594)-ROW(B2575)+1)) / (20*21/2)</f>
        <v>102.39294238095238</v>
      </c>
      <c r="J2591" s="2">
        <f t="shared" si="322"/>
        <v>105.06050761954501</v>
      </c>
      <c r="K2591" s="2">
        <f t="shared" si="316"/>
        <v>106.25742671576293</v>
      </c>
    </row>
    <row r="2592" spans="1:11" ht="13.5" x14ac:dyDescent="0.25">
      <c r="A2592" s="3">
        <v>45782</v>
      </c>
      <c r="B2592" s="2">
        <v>99.895200000000003</v>
      </c>
      <c r="C2592" s="2">
        <f t="shared" si="317"/>
        <v>-0.89629999999999654</v>
      </c>
      <c r="D2592" s="2">
        <f t="shared" si="318"/>
        <v>102.65119999999999</v>
      </c>
      <c r="E2592" s="2">
        <f t="shared" si="320"/>
        <v>103.57173000000003</v>
      </c>
      <c r="F2592" s="2">
        <f t="shared" si="321"/>
        <v>103.35138999999999</v>
      </c>
      <c r="G2592" s="2">
        <f t="shared" si="315"/>
        <v>108.54145799999998</v>
      </c>
      <c r="H2592" s="2">
        <f t="shared" si="319"/>
        <v>88.134921500000004</v>
      </c>
      <c r="I2592" s="2">
        <f t="array" ref="I2592">SUMPRODUCT(B2576:B2595, (ROW(B2576:B2595)-ROW(B2576)+1)) / (20*21/2)</f>
        <v>102.15896761904762</v>
      </c>
      <c r="J2592" s="2">
        <f t="shared" si="322"/>
        <v>104.56857356054073</v>
      </c>
      <c r="K2592" s="2">
        <f t="shared" si="316"/>
        <v>106.00792762887028</v>
      </c>
    </row>
    <row r="2593" spans="1:11" ht="13.5" x14ac:dyDescent="0.25">
      <c r="A2593" s="3">
        <v>45783</v>
      </c>
      <c r="B2593" s="2">
        <v>99.241699999999994</v>
      </c>
      <c r="C2593" s="2">
        <f t="shared" si="317"/>
        <v>-0.65350000000000819</v>
      </c>
      <c r="D2593" s="2">
        <f t="shared" si="318"/>
        <v>101.43751999999999</v>
      </c>
      <c r="E2593" s="2">
        <f t="shared" si="320"/>
        <v>103.61001000000002</v>
      </c>
      <c r="F2593" s="2">
        <f t="shared" si="321"/>
        <v>102.668465</v>
      </c>
      <c r="G2593" s="2">
        <f t="shared" si="315"/>
        <v>108.369676</v>
      </c>
      <c r="H2593" s="2">
        <f t="shared" si="319"/>
        <v>88.314639499999998</v>
      </c>
      <c r="I2593" s="2">
        <f t="array" ref="I2593">SUMPRODUCT(B2577:B2596, (ROW(B2577:B2596)-ROW(B2577)+1)) / (20*21/2)</f>
        <v>102.1783919047619</v>
      </c>
      <c r="J2593" s="2">
        <f t="shared" si="322"/>
        <v>104.06125226906066</v>
      </c>
      <c r="K2593" s="2">
        <f t="shared" si="316"/>
        <v>105.74258536891459</v>
      </c>
    </row>
    <row r="2594" spans="1:11" ht="13.5" x14ac:dyDescent="0.25">
      <c r="A2594" s="3">
        <v>45784</v>
      </c>
      <c r="B2594" s="2">
        <v>101.669</v>
      </c>
      <c r="C2594" s="2">
        <f t="shared" si="317"/>
        <v>2.4273000000000025</v>
      </c>
      <c r="D2594" s="2">
        <f t="shared" si="318"/>
        <v>100.85867999999999</v>
      </c>
      <c r="E2594" s="2">
        <f t="shared" si="320"/>
        <v>103.36820000000003</v>
      </c>
      <c r="F2594" s="2">
        <f t="shared" si="321"/>
        <v>102.445335</v>
      </c>
      <c r="G2594" s="2">
        <f t="shared" si="315"/>
        <v>108.253908</v>
      </c>
      <c r="H2594" s="2">
        <f t="shared" si="319"/>
        <v>88.506494000000004</v>
      </c>
      <c r="I2594" s="2">
        <f t="array" ref="I2594">SUMPRODUCT(B2578:B2597, (ROW(B2578:B2597)-ROW(B2578)+1)) / (20*21/2)</f>
        <v>102.12681619047621</v>
      </c>
      <c r="J2594" s="2">
        <f t="shared" si="322"/>
        <v>103.83341871962631</v>
      </c>
      <c r="K2594" s="2">
        <f t="shared" si="316"/>
        <v>105.58283692307481</v>
      </c>
    </row>
    <row r="2595" spans="1:11" ht="13.5" x14ac:dyDescent="0.25">
      <c r="A2595" s="3">
        <v>45785</v>
      </c>
      <c r="B2595" s="2">
        <v>99.988600000000005</v>
      </c>
      <c r="C2595" s="2">
        <f t="shared" si="317"/>
        <v>-1.6803999999999917</v>
      </c>
      <c r="D2595" s="2">
        <f t="shared" si="318"/>
        <v>100.3172</v>
      </c>
      <c r="E2595" s="2">
        <f t="shared" si="320"/>
        <v>102.95835</v>
      </c>
      <c r="F2595" s="2">
        <f t="shared" si="321"/>
        <v>102.00654499999999</v>
      </c>
      <c r="G2595" s="2">
        <f t="shared" si="315"/>
        <v>108.10639999999998</v>
      </c>
      <c r="H2595" s="2">
        <f t="shared" si="319"/>
        <v>88.691347000000007</v>
      </c>
      <c r="I2595" s="2">
        <f t="array" ref="I2595">SUMPRODUCT(B2579:B2598, (ROW(B2579:B2598)-ROW(B2579)+1)) / (20*21/2)</f>
        <v>101.99108809523808</v>
      </c>
      <c r="J2595" s="2">
        <f t="shared" si="322"/>
        <v>103.46724550823333</v>
      </c>
      <c r="K2595" s="2">
        <f t="shared" si="316"/>
        <v>105.36345508295423</v>
      </c>
    </row>
    <row r="2596" spans="1:11" ht="13.5" x14ac:dyDescent="0.25">
      <c r="A2596" s="3">
        <v>45786</v>
      </c>
      <c r="B2596" s="2">
        <v>102.2105</v>
      </c>
      <c r="C2596" s="2">
        <f t="shared" si="317"/>
        <v>2.2218999999999909</v>
      </c>
      <c r="D2596" s="2">
        <f t="shared" si="318"/>
        <v>100.601</v>
      </c>
      <c r="E2596" s="2">
        <f t="shared" si="320"/>
        <v>102.40566000000001</v>
      </c>
      <c r="F2596" s="2">
        <f t="shared" si="321"/>
        <v>102.00514499999998</v>
      </c>
      <c r="G2596" s="2">
        <f t="shared" si="315"/>
        <v>108.01639999999998</v>
      </c>
      <c r="H2596" s="2">
        <f t="shared" si="319"/>
        <v>88.887309500000015</v>
      </c>
      <c r="I2596" s="2">
        <f t="array" ref="I2596">SUMPRODUCT(B2580:B2599, (ROW(B2580:B2599)-ROW(B2580)+1)) / (20*21/2)</f>
        <v>101.90581904761906</v>
      </c>
      <c r="J2596" s="2">
        <f t="shared" si="322"/>
        <v>103.34755545983015</v>
      </c>
      <c r="K2596" s="2">
        <f t="shared" si="316"/>
        <v>105.23980978558347</v>
      </c>
    </row>
    <row r="2597" spans="1:11" ht="13.5" x14ac:dyDescent="0.25">
      <c r="A2597" s="3">
        <v>45789</v>
      </c>
      <c r="B2597" s="2">
        <v>101.4636</v>
      </c>
      <c r="C2597" s="2">
        <f t="shared" si="317"/>
        <v>-0.74689999999999657</v>
      </c>
      <c r="D2597" s="2">
        <f t="shared" si="318"/>
        <v>100.91467999999999</v>
      </c>
      <c r="E2597" s="2">
        <f t="shared" si="320"/>
        <v>101.78294000000001</v>
      </c>
      <c r="F2597" s="2">
        <f t="shared" si="321"/>
        <v>102.25394499999999</v>
      </c>
      <c r="G2597" s="2">
        <f t="shared" si="315"/>
        <v>107.89951199999997</v>
      </c>
      <c r="H2597" s="2">
        <f t="shared" si="319"/>
        <v>89.079537500000001</v>
      </c>
      <c r="I2597" s="2">
        <f t="array" ref="I2597">SUMPRODUCT(B2581:B2600, (ROW(B2581:B2600)-ROW(B2581)+1)) / (20*21/2)</f>
        <v>101.87500999999999</v>
      </c>
      <c r="J2597" s="2">
        <f t="shared" si="322"/>
        <v>103.16813113032252</v>
      </c>
      <c r="K2597" s="2">
        <f t="shared" si="316"/>
        <v>105.0917231273253</v>
      </c>
    </row>
    <row r="2598" spans="1:11" ht="13.5" x14ac:dyDescent="0.25">
      <c r="A2598" s="3">
        <v>45790</v>
      </c>
      <c r="B2598" s="2">
        <v>100.8288</v>
      </c>
      <c r="C2598" s="2">
        <f t="shared" si="317"/>
        <v>-0.63479999999999848</v>
      </c>
      <c r="D2598" s="2">
        <f t="shared" si="318"/>
        <v>101.2321</v>
      </c>
      <c r="E2598" s="2">
        <f t="shared" si="320"/>
        <v>101.33481</v>
      </c>
      <c r="F2598" s="2">
        <f t="shared" si="321"/>
        <v>102.19092499999999</v>
      </c>
      <c r="G2598" s="2">
        <f t="shared" si="315"/>
        <v>107.79681599999999</v>
      </c>
      <c r="H2598" s="2">
        <f t="shared" si="319"/>
        <v>89.27092549999999</v>
      </c>
      <c r="I2598" s="2">
        <f t="array" ref="I2598">SUMPRODUCT(B2582:B2601, (ROW(B2582:B2601)-ROW(B2582)+1)) / (20*21/2)</f>
        <v>101.93707190476191</v>
      </c>
      <c r="J2598" s="2">
        <f t="shared" si="322"/>
        <v>102.94533768933942</v>
      </c>
      <c r="K2598" s="2">
        <f t="shared" si="316"/>
        <v>104.92454967135176</v>
      </c>
    </row>
    <row r="2599" spans="1:11" ht="13.5" x14ac:dyDescent="0.25">
      <c r="A2599" s="3">
        <v>45791</v>
      </c>
      <c r="B2599" s="2">
        <v>101.29559999999999</v>
      </c>
      <c r="C2599" s="2">
        <f t="shared" si="317"/>
        <v>0.46679999999999211</v>
      </c>
      <c r="D2599" s="2">
        <f t="shared" si="318"/>
        <v>101.15741999999999</v>
      </c>
      <c r="E2599" s="2">
        <f t="shared" si="320"/>
        <v>101.00805</v>
      </c>
      <c r="F2599" s="2">
        <f t="shared" si="321"/>
        <v>102.08589499999999</v>
      </c>
      <c r="G2599" s="2">
        <f t="shared" si="315"/>
        <v>107.72399599999999</v>
      </c>
      <c r="H2599" s="2">
        <f t="shared" si="319"/>
        <v>89.464647499999998</v>
      </c>
      <c r="I2599" s="2">
        <f t="array" ref="I2599">SUMPRODUCT(B2583:B2602, (ROW(B2583:B2602)-ROW(B2583)+1)) / (20*21/2)</f>
        <v>102.28676761904759</v>
      </c>
      <c r="J2599" s="2">
        <f t="shared" si="322"/>
        <v>102.78821981416424</v>
      </c>
      <c r="K2599" s="2">
        <f t="shared" si="316"/>
        <v>104.78223791953404</v>
      </c>
    </row>
    <row r="2600" spans="1:11" ht="13.5" x14ac:dyDescent="0.25">
      <c r="A2600" s="3">
        <v>45792</v>
      </c>
      <c r="B2600" s="2">
        <v>101.7624</v>
      </c>
      <c r="C2600" s="2">
        <f t="shared" si="317"/>
        <v>0.46680000000000632</v>
      </c>
      <c r="D2600" s="2">
        <f t="shared" si="318"/>
        <v>101.51218</v>
      </c>
      <c r="E2600" s="2">
        <f t="shared" si="320"/>
        <v>100.91469000000001</v>
      </c>
      <c r="F2600" s="2">
        <f t="shared" si="321"/>
        <v>102.04434999999999</v>
      </c>
      <c r="G2600" s="2">
        <f t="shared" si="315"/>
        <v>107.66237799999998</v>
      </c>
      <c r="H2600" s="2">
        <f t="shared" si="319"/>
        <v>89.665371499999978</v>
      </c>
      <c r="I2600" s="2">
        <f t="array" ref="I2600">SUMPRODUCT(B2584:B2603, (ROW(B2584:B2603)-ROW(B2584)+1)) / (20*21/2)</f>
        <v>102.58134047619048</v>
      </c>
      <c r="J2600" s="2">
        <f t="shared" si="322"/>
        <v>102.69052268900573</v>
      </c>
      <c r="K2600" s="2">
        <f t="shared" si="316"/>
        <v>104.66381290308173</v>
      </c>
    </row>
    <row r="2601" spans="1:11" ht="13.5" x14ac:dyDescent="0.25">
      <c r="A2601" s="3">
        <v>45793</v>
      </c>
      <c r="B2601" s="2">
        <v>102.696</v>
      </c>
      <c r="C2601" s="2">
        <f t="shared" si="317"/>
        <v>0.93359999999999843</v>
      </c>
      <c r="D2601" s="2">
        <f t="shared" si="318"/>
        <v>101.60927999999998</v>
      </c>
      <c r="E2601" s="2">
        <f t="shared" si="320"/>
        <v>101.10514000000001</v>
      </c>
      <c r="F2601" s="2">
        <f t="shared" si="321"/>
        <v>102.19839499999999</v>
      </c>
      <c r="G2601" s="2">
        <f t="shared" si="315"/>
        <v>107.619432</v>
      </c>
      <c r="H2601" s="2">
        <f t="shared" si="319"/>
        <v>89.870763499999995</v>
      </c>
      <c r="I2601" s="2">
        <f t="array" ref="I2601">SUMPRODUCT(B2585:B2604, (ROW(B2585:B2604)-ROW(B2585)+1)) / (20*21/2)</f>
        <v>102.89031666666666</v>
      </c>
      <c r="J2601" s="2">
        <f t="shared" si="322"/>
        <v>102.69104433767185</v>
      </c>
      <c r="K2601" s="2">
        <f t="shared" si="316"/>
        <v>104.58664376962756</v>
      </c>
    </row>
    <row r="2602" spans="1:11" ht="13.5" x14ac:dyDescent="0.25">
      <c r="A2602" s="3">
        <v>45796</v>
      </c>
      <c r="B2602" s="2">
        <v>105.8702</v>
      </c>
      <c r="C2602" s="2">
        <f t="shared" si="317"/>
        <v>3.174199999999999</v>
      </c>
      <c r="D2602" s="2">
        <f t="shared" si="318"/>
        <v>102.4906</v>
      </c>
      <c r="E2602" s="2">
        <f t="shared" si="320"/>
        <v>101.70264</v>
      </c>
      <c r="F2602" s="2">
        <f t="shared" si="321"/>
        <v>102.637185</v>
      </c>
      <c r="G2602" s="2">
        <f t="shared" si="315"/>
        <v>107.61289600000001</v>
      </c>
      <c r="H2602" s="2">
        <f t="shared" si="319"/>
        <v>90.094360499999979</v>
      </c>
      <c r="I2602" s="2">
        <f t="array" ref="I2602">SUMPRODUCT(B2586:B2605, (ROW(B2586:B2605)-ROW(B2586)+1)) / (20*21/2)</f>
        <v>103.17311238095239</v>
      </c>
      <c r="J2602" s="2">
        <f t="shared" si="322"/>
        <v>102.99382106741739</v>
      </c>
      <c r="K2602" s="2">
        <f t="shared" si="316"/>
        <v>104.63697930807353</v>
      </c>
    </row>
    <row r="2603" spans="1:11" ht="13.5" x14ac:dyDescent="0.25">
      <c r="A2603" s="3">
        <v>45797</v>
      </c>
      <c r="B2603" s="2">
        <v>105.7302</v>
      </c>
      <c r="C2603" s="2">
        <f t="shared" si="317"/>
        <v>-0.14000000000000057</v>
      </c>
      <c r="D2603" s="2">
        <f t="shared" si="318"/>
        <v>103.47088000000001</v>
      </c>
      <c r="E2603" s="2">
        <f t="shared" si="320"/>
        <v>102.35148999999998</v>
      </c>
      <c r="F2603" s="2">
        <f t="shared" si="321"/>
        <v>102.98075000000001</v>
      </c>
      <c r="G2603" s="2">
        <f t="shared" si="315"/>
        <v>107.664244</v>
      </c>
      <c r="H2603" s="2">
        <f t="shared" si="319"/>
        <v>90.317257499999997</v>
      </c>
      <c r="I2603" s="2">
        <f t="array" ref="I2603">SUMPRODUCT(B2587:B2606, (ROW(B2587:B2606)-ROW(B2587)+1)) / (20*21/2)</f>
        <v>103.39317523809521</v>
      </c>
      <c r="J2603" s="2">
        <f t="shared" si="322"/>
        <v>103.25442858480622</v>
      </c>
      <c r="K2603" s="2">
        <f t="shared" si="316"/>
        <v>104.67985070775693</v>
      </c>
    </row>
    <row r="2604" spans="1:11" ht="13.5" x14ac:dyDescent="0.25">
      <c r="A2604" s="3">
        <v>45798</v>
      </c>
      <c r="B2604" s="2">
        <v>106.22499999999999</v>
      </c>
      <c r="C2604" s="2">
        <f t="shared" si="317"/>
        <v>0.49479999999999791</v>
      </c>
      <c r="D2604" s="2">
        <f t="shared" si="318"/>
        <v>104.45676</v>
      </c>
      <c r="E2604" s="2">
        <f t="shared" si="320"/>
        <v>102.80708999999999</v>
      </c>
      <c r="F2604" s="2">
        <f t="shared" si="321"/>
        <v>103.08764499999999</v>
      </c>
      <c r="G2604" s="2">
        <f t="shared" si="315"/>
        <v>107.69748000000001</v>
      </c>
      <c r="H2604" s="2">
        <f t="shared" si="319"/>
        <v>90.548230000000004</v>
      </c>
      <c r="I2604" s="2">
        <f t="array" ref="I2604">SUMPRODUCT(B2588:B2607, (ROW(B2588:B2607)-ROW(B2588)+1)) / (20*21/2)</f>
        <v>103.57945047619047</v>
      </c>
      <c r="J2604" s="2">
        <f t="shared" si="322"/>
        <v>103.53734014815801</v>
      </c>
      <c r="K2604" s="2">
        <f t="shared" si="316"/>
        <v>104.74044479764882</v>
      </c>
    </row>
    <row r="2605" spans="1:11" ht="13.5" x14ac:dyDescent="0.25">
      <c r="A2605" s="3">
        <v>45799</v>
      </c>
      <c r="B2605" s="2">
        <v>106.057</v>
      </c>
      <c r="C2605" s="2">
        <f t="shared" si="317"/>
        <v>-0.16799999999999216</v>
      </c>
      <c r="D2605" s="2">
        <f t="shared" si="318"/>
        <v>105.31568</v>
      </c>
      <c r="E2605" s="2">
        <f t="shared" si="320"/>
        <v>103.41392999999998</v>
      </c>
      <c r="F2605" s="2">
        <f t="shared" si="321"/>
        <v>103.18613999999998</v>
      </c>
      <c r="G2605" s="2">
        <f t="shared" si="315"/>
        <v>107.69860200000001</v>
      </c>
      <c r="H2605" s="2">
        <f t="shared" si="319"/>
        <v>90.7783625</v>
      </c>
      <c r="I2605" s="2">
        <f t="array" ref="I2605">SUMPRODUCT(B2589:B2608, (ROW(B2589:B2608)-ROW(B2589)+1)) / (20*21/2)</f>
        <v>103.73393904761905</v>
      </c>
      <c r="J2605" s="2">
        <f t="shared" si="322"/>
        <v>103.77730775309534</v>
      </c>
      <c r="K2605" s="2">
        <f t="shared" si="316"/>
        <v>104.7920744134273</v>
      </c>
    </row>
    <row r="2606" spans="1:11" ht="13.5" x14ac:dyDescent="0.25">
      <c r="A2606" s="3">
        <v>45800</v>
      </c>
      <c r="B2606" s="2">
        <v>105.49679999999999</v>
      </c>
      <c r="C2606" s="2">
        <f t="shared" si="317"/>
        <v>-0.56020000000000891</v>
      </c>
      <c r="D2606" s="2">
        <f t="shared" si="318"/>
        <v>105.87584</v>
      </c>
      <c r="E2606" s="2">
        <f t="shared" si="320"/>
        <v>103.74255999999998</v>
      </c>
      <c r="F2606" s="2">
        <f t="shared" si="321"/>
        <v>103.07410999999999</v>
      </c>
      <c r="G2606" s="2">
        <f t="shared" si="315"/>
        <v>107.64277200000001</v>
      </c>
      <c r="H2606" s="2">
        <f t="shared" si="319"/>
        <v>91.005741000000015</v>
      </c>
      <c r="I2606" s="2">
        <f t="array" ref="I2606">SUMPRODUCT(B2590:B2609, (ROW(B2590:B2609)-ROW(B2590)+1)) / (20*21/2)</f>
        <v>103.89198428571427</v>
      </c>
      <c r="J2606" s="2">
        <f t="shared" si="322"/>
        <v>103.94106891946721</v>
      </c>
      <c r="K2606" s="2">
        <f t="shared" si="316"/>
        <v>104.81971071093996</v>
      </c>
    </row>
    <row r="2607" spans="1:11" ht="13.5" x14ac:dyDescent="0.25">
      <c r="A2607" s="3">
        <v>45803</v>
      </c>
      <c r="B2607" s="2">
        <v>105.03</v>
      </c>
      <c r="C2607" s="2">
        <f t="shared" si="317"/>
        <v>-0.46679999999999211</v>
      </c>
      <c r="D2607" s="2">
        <f t="shared" si="318"/>
        <v>105.70779999999999</v>
      </c>
      <c r="E2607" s="2">
        <f t="shared" si="320"/>
        <v>104.0992</v>
      </c>
      <c r="F2607" s="2">
        <f t="shared" si="321"/>
        <v>102.94107</v>
      </c>
      <c r="G2607" s="2">
        <f t="shared" si="315"/>
        <v>107.447836</v>
      </c>
      <c r="H2607" s="2">
        <f t="shared" si="319"/>
        <v>91.230972000000008</v>
      </c>
      <c r="I2607" s="2">
        <f t="array" ref="I2607">SUMPRODUCT(B2591:B2610, (ROW(B2591:B2610)-ROW(B2591)+1)) / (20*21/2)</f>
        <v>104.13805809523808</v>
      </c>
      <c r="J2607" s="2">
        <f t="shared" si="322"/>
        <v>104.04477664142271</v>
      </c>
      <c r="K2607" s="2">
        <f t="shared" si="316"/>
        <v>104.82795734972663</v>
      </c>
    </row>
    <row r="2608" spans="1:11" ht="13.5" x14ac:dyDescent="0.25">
      <c r="A2608" s="3">
        <v>45804</v>
      </c>
      <c r="B2608" s="2">
        <v>104.56319999999999</v>
      </c>
      <c r="C2608" s="2">
        <f t="shared" si="317"/>
        <v>-0.46680000000000632</v>
      </c>
      <c r="D2608" s="2">
        <f t="shared" si="318"/>
        <v>105.47440000000002</v>
      </c>
      <c r="E2608" s="2">
        <f t="shared" si="320"/>
        <v>104.47264</v>
      </c>
      <c r="F2608" s="2">
        <f t="shared" si="321"/>
        <v>102.90372499999998</v>
      </c>
      <c r="G2608" s="2">
        <f t="shared" si="315"/>
        <v>107.149084</v>
      </c>
      <c r="H2608" s="2">
        <f t="shared" si="319"/>
        <v>91.453915500000008</v>
      </c>
      <c r="I2608" s="2">
        <f t="array" ref="I2608">SUMPRODUCT(B2592:B2611, (ROW(B2592:B2611)-ROW(B2592)+1)) / (20*21/2)</f>
        <v>104.14943904761905</v>
      </c>
      <c r="J2608" s="2">
        <f t="shared" si="322"/>
        <v>104.09415029462055</v>
      </c>
      <c r="K2608" s="2">
        <f t="shared" si="316"/>
        <v>104.81757470856088</v>
      </c>
    </row>
    <row r="2609" spans="1:11" ht="13.5" x14ac:dyDescent="0.25">
      <c r="A2609" s="3">
        <v>45805</v>
      </c>
      <c r="B2609" s="2">
        <v>104.56319999999999</v>
      </c>
      <c r="C2609" s="2">
        <f t="shared" si="317"/>
        <v>0</v>
      </c>
      <c r="D2609" s="2">
        <f t="shared" si="318"/>
        <v>105.14203999999999</v>
      </c>
      <c r="E2609" s="2">
        <f t="shared" si="320"/>
        <v>104.79940000000002</v>
      </c>
      <c r="F2609" s="2">
        <f t="shared" si="321"/>
        <v>102.90372499999998</v>
      </c>
      <c r="G2609" s="2">
        <f t="shared" si="315"/>
        <v>106.86900399999999</v>
      </c>
      <c r="H2609" s="2">
        <f t="shared" si="319"/>
        <v>91.677279499999997</v>
      </c>
      <c r="I2609" s="2">
        <f t="array" ref="I2609">SUMPRODUCT(B2593:B2612, (ROW(B2593:B2612)-ROW(B2593)+1)) / (20*21/2)</f>
        <v>103.97169952380952</v>
      </c>
      <c r="J2609" s="2">
        <f t="shared" si="322"/>
        <v>104.13882169513288</v>
      </c>
      <c r="K2609" s="2">
        <f t="shared" si="316"/>
        <v>104.80759922979379</v>
      </c>
    </row>
    <row r="2610" spans="1:11" ht="13.5" x14ac:dyDescent="0.25">
      <c r="A2610" s="3">
        <v>45806</v>
      </c>
      <c r="B2610" s="2">
        <v>105.4875</v>
      </c>
      <c r="C2610" s="2">
        <f t="shared" si="317"/>
        <v>0.92430000000000234</v>
      </c>
      <c r="D2610" s="2">
        <f t="shared" si="318"/>
        <v>105.02813999999998</v>
      </c>
      <c r="E2610" s="2">
        <f t="shared" si="320"/>
        <v>105.17191</v>
      </c>
      <c r="F2610" s="2">
        <f t="shared" si="321"/>
        <v>103.0433</v>
      </c>
      <c r="G2610" s="2">
        <f t="shared" ref="G2610:G2673" si="323">AVERAGE(B2561:B2610)</f>
        <v>106.60367599999999</v>
      </c>
      <c r="H2610" s="2">
        <f t="shared" si="319"/>
        <v>91.905498000000009</v>
      </c>
      <c r="I2610" s="2">
        <f t="array" ref="I2610">SUMPRODUCT(B2594:B2613, (ROW(B2594:B2613)-ROW(B2594)+1)) / (20*21/2)</f>
        <v>103.92066285714287</v>
      </c>
      <c r="J2610" s="2">
        <f t="shared" si="322"/>
        <v>104.26726724797737</v>
      </c>
      <c r="K2610" s="2">
        <f t="shared" si="316"/>
        <v>104.83426200509601</v>
      </c>
    </row>
    <row r="2611" spans="1:11" ht="13.5" x14ac:dyDescent="0.25">
      <c r="A2611" s="3">
        <v>45807</v>
      </c>
      <c r="B2611" s="2">
        <v>103.1628</v>
      </c>
      <c r="C2611" s="2">
        <f t="shared" si="317"/>
        <v>-2.3246999999999929</v>
      </c>
      <c r="D2611" s="2">
        <f t="shared" si="318"/>
        <v>104.56134</v>
      </c>
      <c r="E2611" s="2">
        <f t="shared" si="320"/>
        <v>105.21858999999999</v>
      </c>
      <c r="F2611" s="2">
        <f t="shared" si="321"/>
        <v>103.16186499999999</v>
      </c>
      <c r="G2611" s="2">
        <f t="shared" si="323"/>
        <v>106.286252</v>
      </c>
      <c r="H2611" s="2">
        <f t="shared" si="319"/>
        <v>92.122093000000007</v>
      </c>
      <c r="I2611" s="2">
        <f t="array" ref="I2611">SUMPRODUCT(B2595:B2614, (ROW(B2595:B2614)-ROW(B2595)+1)) / (20*21/2)</f>
        <v>103.63267238095237</v>
      </c>
      <c r="J2611" s="2">
        <f t="shared" si="322"/>
        <v>104.16207989102715</v>
      </c>
      <c r="K2611" s="2">
        <f t="shared" ref="K2611:K2674" si="324">$K$4*B2611+(1-$K$4)*K2610</f>
        <v>104.76871447548442</v>
      </c>
    </row>
    <row r="2612" spans="1:11" ht="13.5" x14ac:dyDescent="0.25">
      <c r="A2612" s="3">
        <v>45810</v>
      </c>
      <c r="B2612" s="2">
        <v>101.29559999999999</v>
      </c>
      <c r="C2612" s="2">
        <f t="shared" si="317"/>
        <v>-1.8672000000000111</v>
      </c>
      <c r="D2612" s="2">
        <f t="shared" si="318"/>
        <v>103.81446000000001</v>
      </c>
      <c r="E2612" s="2">
        <f t="shared" si="320"/>
        <v>104.76113000000001</v>
      </c>
      <c r="F2612" s="2">
        <f t="shared" si="321"/>
        <v>103.23188499999999</v>
      </c>
      <c r="G2612" s="2">
        <f t="shared" si="323"/>
        <v>105.941006</v>
      </c>
      <c r="H2612" s="2">
        <f t="shared" si="319"/>
        <v>92.329165500000002</v>
      </c>
      <c r="I2612" s="2">
        <f t="array" ref="I2612">SUMPRODUCT(B2596:B2615, (ROW(B2596:B2615)-ROW(B2596)+1)) / (20*21/2)</f>
        <v>103.36681666666664</v>
      </c>
      <c r="J2612" s="2">
        <f t="shared" si="322"/>
        <v>103.88908180616741</v>
      </c>
      <c r="K2612" s="2">
        <f t="shared" si="324"/>
        <v>104.63251390781836</v>
      </c>
    </row>
    <row r="2613" spans="1:11" ht="13.5" x14ac:dyDescent="0.25">
      <c r="A2613" s="3">
        <v>45811</v>
      </c>
      <c r="B2613" s="2">
        <v>102.696</v>
      </c>
      <c r="C2613" s="2">
        <f t="shared" si="317"/>
        <v>1.4004000000000048</v>
      </c>
      <c r="D2613" s="2">
        <f t="shared" si="318"/>
        <v>103.44102000000001</v>
      </c>
      <c r="E2613" s="2">
        <f t="shared" si="320"/>
        <v>104.45771000000002</v>
      </c>
      <c r="F2613" s="2">
        <f t="shared" si="321"/>
        <v>103.40459999999999</v>
      </c>
      <c r="G2613" s="2">
        <f t="shared" si="323"/>
        <v>105.64225400000001</v>
      </c>
      <c r="H2613" s="2">
        <f t="shared" si="319"/>
        <v>92.543333500000003</v>
      </c>
      <c r="I2613" s="2">
        <f t="array" ref="I2613">SUMPRODUCT(B2597:B2616, (ROW(B2597:B2616)-ROW(B2597)+1)) / (20*21/2)</f>
        <v>103.29301761904762</v>
      </c>
      <c r="J2613" s="2">
        <f t="shared" si="322"/>
        <v>103.77545496748479</v>
      </c>
      <c r="K2613" s="2">
        <f t="shared" si="324"/>
        <v>104.55657218594314</v>
      </c>
    </row>
    <row r="2614" spans="1:11" ht="13.5" x14ac:dyDescent="0.25">
      <c r="A2614" s="3">
        <v>45812</v>
      </c>
      <c r="B2614" s="2">
        <v>100.3807</v>
      </c>
      <c r="C2614" s="2">
        <f t="shared" si="317"/>
        <v>-2.3152999999999935</v>
      </c>
      <c r="D2614" s="2">
        <f t="shared" si="318"/>
        <v>102.60452000000001</v>
      </c>
      <c r="E2614" s="2">
        <f t="shared" si="320"/>
        <v>103.87327999999999</v>
      </c>
      <c r="F2614" s="2">
        <f t="shared" si="321"/>
        <v>103.34018499999999</v>
      </c>
      <c r="G2614" s="2">
        <f t="shared" si="323"/>
        <v>105.27908399999998</v>
      </c>
      <c r="H2614" s="2">
        <f t="shared" si="319"/>
        <v>92.745831500000037</v>
      </c>
      <c r="I2614" s="2">
        <f t="array" ref="I2614">SUMPRODUCT(B2598:B2617, (ROW(B2598:B2617)-ROW(B2598)+1)) / (20*21/2)</f>
        <v>103.30631000000001</v>
      </c>
      <c r="J2614" s="2">
        <f t="shared" si="322"/>
        <v>103.45214497058149</v>
      </c>
      <c r="K2614" s="2">
        <f t="shared" si="324"/>
        <v>104.39281249237675</v>
      </c>
    </row>
    <row r="2615" spans="1:11" ht="13.5" x14ac:dyDescent="0.25">
      <c r="A2615" s="3">
        <v>45813</v>
      </c>
      <c r="B2615" s="2">
        <v>100.5487</v>
      </c>
      <c r="C2615" s="2">
        <f t="shared" si="317"/>
        <v>0.16799999999999216</v>
      </c>
      <c r="D2615" s="2">
        <f t="shared" si="318"/>
        <v>101.61676</v>
      </c>
      <c r="E2615" s="2">
        <f t="shared" si="320"/>
        <v>103.32245</v>
      </c>
      <c r="F2615" s="2">
        <f t="shared" si="321"/>
        <v>103.36818999999998</v>
      </c>
      <c r="G2615" s="2">
        <f t="shared" si="323"/>
        <v>104.93028999999997</v>
      </c>
      <c r="H2615" s="2">
        <f t="shared" si="319"/>
        <v>92.949169500000025</v>
      </c>
      <c r="I2615" s="2">
        <f t="array" ref="I2615">SUMPRODUCT(B2599:B2618, (ROW(B2599:B2618)-ROW(B2599)+1)) / (20*21/2)</f>
        <v>103.48760571428573</v>
      </c>
      <c r="J2615" s="2">
        <f t="shared" si="322"/>
        <v>103.17562640195467</v>
      </c>
      <c r="K2615" s="2">
        <f t="shared" si="324"/>
        <v>104.24206298287179</v>
      </c>
    </row>
    <row r="2616" spans="1:11" ht="13.5" x14ac:dyDescent="0.25">
      <c r="A2616" s="3">
        <v>45817</v>
      </c>
      <c r="B2616" s="2">
        <v>102.5933</v>
      </c>
      <c r="C2616" s="2">
        <f t="shared" si="317"/>
        <v>2.0446000000000026</v>
      </c>
      <c r="D2616" s="2">
        <f t="shared" si="318"/>
        <v>101.50286</v>
      </c>
      <c r="E2616" s="2">
        <f t="shared" si="320"/>
        <v>103.03210000000001</v>
      </c>
      <c r="F2616" s="2">
        <f t="shared" si="321"/>
        <v>103.38732999999998</v>
      </c>
      <c r="G2616" s="2">
        <f t="shared" si="323"/>
        <v>104.65151599999997</v>
      </c>
      <c r="H2616" s="2">
        <f t="shared" si="319"/>
        <v>93.162730500000009</v>
      </c>
      <c r="I2616" s="2">
        <f t="array" ref="I2616">SUMPRODUCT(B2600:B2619, (ROW(B2600:B2619)-ROW(B2600)+1)) / (20*21/2)</f>
        <v>103.64360952380952</v>
      </c>
      <c r="J2616" s="2">
        <f t="shared" si="322"/>
        <v>103.12016674462565</v>
      </c>
      <c r="K2616" s="2">
        <f t="shared" si="324"/>
        <v>104.17740561099447</v>
      </c>
    </row>
    <row r="2617" spans="1:11" ht="13.5" x14ac:dyDescent="0.25">
      <c r="A2617" s="3">
        <v>45818</v>
      </c>
      <c r="B2617" s="2">
        <v>103.5269</v>
      </c>
      <c r="C2617" s="2">
        <f t="shared" si="317"/>
        <v>0.93359999999999843</v>
      </c>
      <c r="D2617" s="2">
        <f t="shared" si="318"/>
        <v>101.94912000000001</v>
      </c>
      <c r="E2617" s="2">
        <f t="shared" si="320"/>
        <v>102.88179000000002</v>
      </c>
      <c r="F2617" s="2">
        <f t="shared" si="321"/>
        <v>103.49049499999998</v>
      </c>
      <c r="G2617" s="2">
        <f t="shared" si="323"/>
        <v>104.40672599999996</v>
      </c>
      <c r="H2617" s="2">
        <f t="shared" si="319"/>
        <v>93.381613000000016</v>
      </c>
      <c r="I2617" s="2">
        <f t="array" ref="I2617">SUMPRODUCT(B2601:B2620, (ROW(B2601:B2620)-ROW(B2601)+1)) / (20*21/2)</f>
        <v>103.4388361904762</v>
      </c>
      <c r="J2617" s="2">
        <f t="shared" si="322"/>
        <v>103.15890324513749</v>
      </c>
      <c r="K2617" s="2">
        <f t="shared" si="324"/>
        <v>104.15189558703391</v>
      </c>
    </row>
    <row r="2618" spans="1:11" ht="13.5" x14ac:dyDescent="0.25">
      <c r="A2618" s="3">
        <v>45819</v>
      </c>
      <c r="B2618" s="2">
        <v>105.39409999999999</v>
      </c>
      <c r="C2618" s="2">
        <f t="shared" si="317"/>
        <v>1.8671999999999969</v>
      </c>
      <c r="D2618" s="2">
        <f t="shared" si="318"/>
        <v>102.48874000000001</v>
      </c>
      <c r="E2618" s="2">
        <f t="shared" si="320"/>
        <v>102.96488000000002</v>
      </c>
      <c r="F2618" s="2">
        <f t="shared" si="321"/>
        <v>103.71876</v>
      </c>
      <c r="G2618" s="2">
        <f t="shared" si="323"/>
        <v>104.21982</v>
      </c>
      <c r="H2618" s="2">
        <f t="shared" si="319"/>
        <v>93.614032500000036</v>
      </c>
      <c r="I2618" s="2">
        <f t="array" ref="I2618">SUMPRODUCT(B2602:B2621, (ROW(B2602:B2621)-ROW(B2602)+1)) / (20*21/2)</f>
        <v>103.23401857142856</v>
      </c>
      <c r="J2618" s="2">
        <f t="shared" si="322"/>
        <v>103.37177912655297</v>
      </c>
      <c r="K2618" s="2">
        <f t="shared" si="324"/>
        <v>104.20060948558159</v>
      </c>
    </row>
    <row r="2619" spans="1:11" ht="13.5" x14ac:dyDescent="0.25">
      <c r="A2619" s="3">
        <v>45820</v>
      </c>
      <c r="B2619" s="2">
        <v>105.35680000000001</v>
      </c>
      <c r="C2619" s="2">
        <f t="shared" si="317"/>
        <v>-3.7299999999987676E-2</v>
      </c>
      <c r="D2619" s="2">
        <f t="shared" si="318"/>
        <v>103.48396</v>
      </c>
      <c r="E2619" s="2">
        <f t="shared" si="320"/>
        <v>103.04423999999999</v>
      </c>
      <c r="F2619" s="2">
        <f t="shared" si="321"/>
        <v>103.92182</v>
      </c>
      <c r="G2619" s="2">
        <f t="shared" si="323"/>
        <v>103.99482399999997</v>
      </c>
      <c r="H2619" s="2">
        <f t="shared" si="319"/>
        <v>93.84626550000003</v>
      </c>
      <c r="I2619" s="2">
        <f t="array" ref="I2619">SUMPRODUCT(B2603:B2622, (ROW(B2603:B2622)-ROW(B2603)+1)) / (20*21/2)</f>
        <v>103.03360238095239</v>
      </c>
      <c r="J2619" s="2">
        <f t="shared" si="322"/>
        <v>103.56082873354792</v>
      </c>
      <c r="K2619" s="2">
        <f t="shared" si="324"/>
        <v>104.24595029006859</v>
      </c>
    </row>
    <row r="2620" spans="1:11" ht="13.5" x14ac:dyDescent="0.25">
      <c r="A2620" s="3">
        <v>45821</v>
      </c>
      <c r="B2620" s="2">
        <v>101.7717</v>
      </c>
      <c r="C2620" s="2">
        <f t="shared" si="317"/>
        <v>-3.5851000000000113</v>
      </c>
      <c r="D2620" s="2">
        <f t="shared" si="318"/>
        <v>103.72855999999999</v>
      </c>
      <c r="E2620" s="2">
        <f t="shared" si="320"/>
        <v>102.67265999999999</v>
      </c>
      <c r="F2620" s="2">
        <f t="shared" si="321"/>
        <v>103.92228499999999</v>
      </c>
      <c r="G2620" s="2">
        <f t="shared" si="323"/>
        <v>103.67945399999999</v>
      </c>
      <c r="H2620" s="2">
        <f t="shared" si="319"/>
        <v>94.042928000000032</v>
      </c>
      <c r="I2620" s="2">
        <f t="array" ref="I2620">SUMPRODUCT(B2604:B2623, (ROW(B2604:B2623)-ROW(B2604)+1)) / (20*21/2)</f>
        <v>103.02964571428572</v>
      </c>
      <c r="J2620" s="2">
        <f t="shared" si="322"/>
        <v>103.39043552082907</v>
      </c>
      <c r="K2620" s="2">
        <f t="shared" si="324"/>
        <v>104.14892086692865</v>
      </c>
    </row>
    <row r="2621" spans="1:11" ht="13.5" x14ac:dyDescent="0.25">
      <c r="A2621" s="3">
        <v>45824</v>
      </c>
      <c r="B2621" s="2">
        <v>101.7717</v>
      </c>
      <c r="C2621" s="2">
        <f t="shared" si="317"/>
        <v>0</v>
      </c>
      <c r="D2621" s="2">
        <f t="shared" si="318"/>
        <v>103.56424</v>
      </c>
      <c r="E2621" s="2">
        <f t="shared" si="320"/>
        <v>102.53354999999999</v>
      </c>
      <c r="F2621" s="2">
        <f t="shared" si="321"/>
        <v>103.87606999999998</v>
      </c>
      <c r="G2621" s="2">
        <f t="shared" si="323"/>
        <v>103.40142800000001</v>
      </c>
      <c r="H2621" s="2">
        <f t="shared" si="319"/>
        <v>94.220872000000043</v>
      </c>
      <c r="I2621" s="2">
        <f t="array" ref="I2621">SUMPRODUCT(B2605:B2624, (ROW(B2605:B2624)-ROW(B2605)+1)) / (20*21/2)</f>
        <v>103.11571095238097</v>
      </c>
      <c r="J2621" s="2">
        <f t="shared" si="322"/>
        <v>103.23627023313107</v>
      </c>
      <c r="K2621" s="2">
        <f t="shared" si="324"/>
        <v>104.05569651920595</v>
      </c>
    </row>
    <row r="2622" spans="1:11" ht="13.5" x14ac:dyDescent="0.25">
      <c r="A2622" s="3">
        <v>45825</v>
      </c>
      <c r="B2622" s="2">
        <v>101.7717</v>
      </c>
      <c r="C2622" s="2">
        <f t="shared" si="317"/>
        <v>0</v>
      </c>
      <c r="D2622" s="2">
        <f t="shared" si="318"/>
        <v>103.2132</v>
      </c>
      <c r="E2622" s="2">
        <f t="shared" si="320"/>
        <v>102.58116</v>
      </c>
      <c r="F2622" s="2">
        <f t="shared" si="321"/>
        <v>103.671145</v>
      </c>
      <c r="G2622" s="2">
        <f t="shared" si="323"/>
        <v>103.14954200000003</v>
      </c>
      <c r="H2622" s="2">
        <f t="shared" si="319"/>
        <v>94.379630500000033</v>
      </c>
      <c r="I2622" s="2">
        <f t="array" ref="I2622">SUMPRODUCT(B2606:B2625, (ROW(B2606:B2625)-ROW(B2606)+1)) / (20*21/2)</f>
        <v>103.13011523809523</v>
      </c>
      <c r="J2622" s="2">
        <f t="shared" si="322"/>
        <v>103.09678735378525</v>
      </c>
      <c r="K2622" s="2">
        <f t="shared" si="324"/>
        <v>103.9661280282567</v>
      </c>
    </row>
    <row r="2623" spans="1:11" ht="13.5" x14ac:dyDescent="0.25">
      <c r="A2623" s="3">
        <v>45826</v>
      </c>
      <c r="B2623" s="2">
        <v>103.6296</v>
      </c>
      <c r="C2623" s="2">
        <f t="shared" si="317"/>
        <v>1.8579000000000008</v>
      </c>
      <c r="D2623" s="2">
        <f t="shared" si="318"/>
        <v>102.86030000000001</v>
      </c>
      <c r="E2623" s="2">
        <f t="shared" si="320"/>
        <v>102.67452</v>
      </c>
      <c r="F2623" s="2">
        <f t="shared" si="321"/>
        <v>103.56611500000001</v>
      </c>
      <c r="G2623" s="2">
        <f t="shared" si="323"/>
        <v>102.96413000000003</v>
      </c>
      <c r="H2623" s="2">
        <f t="shared" si="319"/>
        <v>94.529940000000039</v>
      </c>
      <c r="I2623" s="2">
        <f t="array" ref="I2623">SUMPRODUCT(B2607:B2626, (ROW(B2607:B2626)-ROW(B2607)+1)) / (20*21/2)</f>
        <v>103.0671642857143</v>
      </c>
      <c r="J2623" s="2">
        <f t="shared" si="322"/>
        <v>103.14753141532951</v>
      </c>
      <c r="K2623" s="2">
        <f t="shared" si="324"/>
        <v>103.95293085067802</v>
      </c>
    </row>
    <row r="2624" spans="1:11" ht="13.5" x14ac:dyDescent="0.25">
      <c r="A2624" s="3">
        <v>45827</v>
      </c>
      <c r="B2624" s="2">
        <v>104.46980000000001</v>
      </c>
      <c r="C2624" s="2">
        <f t="shared" si="317"/>
        <v>0.84020000000001005</v>
      </c>
      <c r="D2624" s="2">
        <f t="shared" si="318"/>
        <v>102.68289999999999</v>
      </c>
      <c r="E2624" s="2">
        <f t="shared" si="320"/>
        <v>103.08342999999999</v>
      </c>
      <c r="F2624" s="2">
        <f t="shared" si="321"/>
        <v>103.47835500000001</v>
      </c>
      <c r="G2624" s="2">
        <f t="shared" si="323"/>
        <v>102.93089400000001</v>
      </c>
      <c r="H2624" s="2">
        <f t="shared" si="319"/>
        <v>94.690519000000037</v>
      </c>
      <c r="I2624" s="2">
        <f t="array" ref="I2624">SUMPRODUCT(B2608:B2627, (ROW(B2608:B2627)-ROW(B2608)+1)) / (20*21/2)</f>
        <v>102.94997904761904</v>
      </c>
      <c r="J2624" s="2">
        <f t="shared" si="322"/>
        <v>103.2734617567267</v>
      </c>
      <c r="K2624" s="2">
        <f t="shared" si="324"/>
        <v>103.97320022908281</v>
      </c>
    </row>
    <row r="2625" spans="1:11" ht="13.5" x14ac:dyDescent="0.25">
      <c r="A2625" s="3">
        <v>45828</v>
      </c>
      <c r="B2625" s="2">
        <v>103.6296</v>
      </c>
      <c r="C2625" s="2">
        <f t="shared" si="317"/>
        <v>-0.84020000000001005</v>
      </c>
      <c r="D2625" s="2">
        <f t="shared" si="318"/>
        <v>103.05448000000001</v>
      </c>
      <c r="E2625" s="2">
        <f t="shared" si="320"/>
        <v>103.39151999999999</v>
      </c>
      <c r="F2625" s="2">
        <f t="shared" si="321"/>
        <v>103.35698500000001</v>
      </c>
      <c r="G2625" s="2">
        <f t="shared" si="323"/>
        <v>102.82819800000001</v>
      </c>
      <c r="H2625" s="2">
        <f t="shared" si="319"/>
        <v>94.867436000000041</v>
      </c>
      <c r="I2625" s="2">
        <f t="array" ref="I2625">SUMPRODUCT(B2609:B2628, (ROW(B2609:B2628)-ROW(B2609)+1)) / (20*21/2)</f>
        <v>102.91485809523809</v>
      </c>
      <c r="J2625" s="2">
        <f t="shared" si="322"/>
        <v>103.30737968465749</v>
      </c>
      <c r="K2625" s="2">
        <f t="shared" si="324"/>
        <v>103.95972571029525</v>
      </c>
    </row>
    <row r="2626" spans="1:11" ht="13.5" x14ac:dyDescent="0.25">
      <c r="A2626" s="3">
        <v>45831</v>
      </c>
      <c r="B2626" s="2">
        <v>102.696</v>
      </c>
      <c r="C2626" s="2">
        <f t="shared" si="317"/>
        <v>-0.93359999999999843</v>
      </c>
      <c r="D2626" s="2">
        <f t="shared" si="318"/>
        <v>103.23934</v>
      </c>
      <c r="E2626" s="2">
        <f t="shared" si="320"/>
        <v>103.40178999999998</v>
      </c>
      <c r="F2626" s="2">
        <f t="shared" si="321"/>
        <v>103.21694500000001</v>
      </c>
      <c r="G2626" s="2">
        <f t="shared" si="323"/>
        <v>102.83734799999998</v>
      </c>
      <c r="H2626" s="2">
        <f t="shared" si="319"/>
        <v>95.029882500000042</v>
      </c>
      <c r="I2626" s="2">
        <f t="array" ref="I2626">SUMPRODUCT(B2610:B2629, (ROW(B2610:B2629)-ROW(B2610)+1)) / (20*21/2)</f>
        <v>102.97754285714285</v>
      </c>
      <c r="J2626" s="2">
        <f t="shared" si="322"/>
        <v>103.24915304802343</v>
      </c>
      <c r="K2626" s="2">
        <f t="shared" si="324"/>
        <v>103.91016783930328</v>
      </c>
    </row>
    <row r="2627" spans="1:11" ht="13.5" x14ac:dyDescent="0.25">
      <c r="A2627" s="3">
        <v>45832</v>
      </c>
      <c r="B2627" s="2">
        <v>101.98650000000001</v>
      </c>
      <c r="C2627" s="2">
        <f t="shared" si="317"/>
        <v>-0.70949999999999136</v>
      </c>
      <c r="D2627" s="2">
        <f t="shared" si="318"/>
        <v>103.28229999999999</v>
      </c>
      <c r="E2627" s="2">
        <f t="shared" si="320"/>
        <v>103.24775</v>
      </c>
      <c r="F2627" s="2">
        <f t="shared" si="321"/>
        <v>103.06477000000002</v>
      </c>
      <c r="G2627" s="2">
        <f t="shared" si="323"/>
        <v>102.94732600000002</v>
      </c>
      <c r="H2627" s="2">
        <f t="shared" si="319"/>
        <v>95.183646500000009</v>
      </c>
      <c r="I2627" s="2">
        <f t="array" ref="I2627">SUMPRODUCT(B2611:B2630, (ROW(B2611:B2630)-ROW(B2611)+1)) / (20*21/2)</f>
        <v>103.08824476190476</v>
      </c>
      <c r="J2627" s="2">
        <f t="shared" si="322"/>
        <v>103.12890037678309</v>
      </c>
      <c r="K2627" s="2">
        <f t="shared" si="324"/>
        <v>103.8347298848208</v>
      </c>
    </row>
    <row r="2628" spans="1:11" ht="13.5" x14ac:dyDescent="0.25">
      <c r="A2628" s="3">
        <v>45833</v>
      </c>
      <c r="B2628" s="2">
        <v>102.696</v>
      </c>
      <c r="C2628" s="2">
        <f t="shared" ref="C2628:C2691" si="325">B2628-B2627</f>
        <v>0.70949999999999136</v>
      </c>
      <c r="D2628" s="2">
        <f t="shared" si="318"/>
        <v>103.09558</v>
      </c>
      <c r="E2628" s="2">
        <f t="shared" si="320"/>
        <v>102.97793999999999</v>
      </c>
      <c r="F2628" s="2">
        <f t="shared" si="321"/>
        <v>102.97141000000002</v>
      </c>
      <c r="G2628" s="2">
        <f t="shared" si="323"/>
        <v>102.959462</v>
      </c>
      <c r="H2628" s="2">
        <f t="shared" si="319"/>
        <v>95.336290000000005</v>
      </c>
      <c r="I2628" s="2">
        <f t="array" ref="I2628">SUMPRODUCT(B2612:B2631, (ROW(B2612:B2631)-ROW(B2612)+1)) / (20*21/2)</f>
        <v>103.49102476190477</v>
      </c>
      <c r="J2628" s="2">
        <f t="shared" si="322"/>
        <v>103.0876717694704</v>
      </c>
      <c r="K2628" s="2">
        <f t="shared" si="324"/>
        <v>103.79007381090626</v>
      </c>
    </row>
    <row r="2629" spans="1:11" ht="13.5" x14ac:dyDescent="0.25">
      <c r="A2629" s="3">
        <v>45835</v>
      </c>
      <c r="B2629" s="2">
        <v>103.6296</v>
      </c>
      <c r="C2629" s="2">
        <f t="shared" si="325"/>
        <v>0.93359999999999843</v>
      </c>
      <c r="D2629" s="2">
        <f t="shared" si="318"/>
        <v>102.92753999999999</v>
      </c>
      <c r="E2629" s="2">
        <f t="shared" si="320"/>
        <v>102.80522000000001</v>
      </c>
      <c r="F2629" s="2">
        <f t="shared" si="321"/>
        <v>102.92473</v>
      </c>
      <c r="G2629" s="2">
        <f t="shared" si="323"/>
        <v>102.96413000000001</v>
      </c>
      <c r="H2629" s="2">
        <f t="shared" si="319"/>
        <v>95.493601500000025</v>
      </c>
      <c r="I2629" s="2">
        <f t="array" ref="I2629">SUMPRODUCT(B2613:B2632, (ROW(B2613:B2632)-ROW(B2613)+1)) / (20*21/2)</f>
        <v>103.90092333333334</v>
      </c>
      <c r="J2629" s="2">
        <f t="shared" si="322"/>
        <v>103.1392839819018</v>
      </c>
      <c r="K2629" s="2">
        <f t="shared" si="324"/>
        <v>103.78378072028249</v>
      </c>
    </row>
    <row r="2630" spans="1:11" ht="13.5" x14ac:dyDescent="0.25">
      <c r="A2630" s="3">
        <v>45838</v>
      </c>
      <c r="B2630" s="2">
        <v>104.08710000000001</v>
      </c>
      <c r="C2630" s="2">
        <f t="shared" si="325"/>
        <v>0.45750000000001023</v>
      </c>
      <c r="D2630" s="2">
        <f t="shared" ref="D2630:D2693" si="326">AVERAGE(B2626:B2630)</f>
        <v>103.01903999999999</v>
      </c>
      <c r="E2630" s="2">
        <f t="shared" si="320"/>
        <v>103.03676</v>
      </c>
      <c r="F2630" s="2">
        <f t="shared" si="321"/>
        <v>102.85471</v>
      </c>
      <c r="G2630" s="2">
        <f t="shared" si="323"/>
        <v>102.99400600000001</v>
      </c>
      <c r="H2630" s="2">
        <f t="shared" si="319"/>
        <v>95.653434000000019</v>
      </c>
      <c r="I2630" s="2">
        <f t="array" ref="I2630">SUMPRODUCT(B2614:B2633, (ROW(B2614:B2633)-ROW(B2614)+1)) / (20*21/2)</f>
        <v>104.27395952380952</v>
      </c>
      <c r="J2630" s="2">
        <f t="shared" si="322"/>
        <v>103.22955217410163</v>
      </c>
      <c r="K2630" s="2">
        <f t="shared" si="324"/>
        <v>103.7956755939969</v>
      </c>
    </row>
    <row r="2631" spans="1:11" ht="13.5" x14ac:dyDescent="0.25">
      <c r="A2631" s="3">
        <v>45839</v>
      </c>
      <c r="B2631" s="2">
        <v>107.0839</v>
      </c>
      <c r="C2631" s="2">
        <f t="shared" si="325"/>
        <v>2.9967999999999932</v>
      </c>
      <c r="D2631" s="2">
        <f t="shared" si="326"/>
        <v>103.89662000000001</v>
      </c>
      <c r="E2631" s="2">
        <f t="shared" si="320"/>
        <v>103.56797999999999</v>
      </c>
      <c r="F2631" s="2">
        <f t="shared" si="321"/>
        <v>103.05076499999998</v>
      </c>
      <c r="G2631" s="2">
        <f t="shared" si="323"/>
        <v>103.14338199999999</v>
      </c>
      <c r="H2631" s="2">
        <f t="shared" si="319"/>
        <v>95.828017000000031</v>
      </c>
      <c r="I2631" s="2">
        <f t="array" ref="I2631">SUMPRODUCT(B2615:B2634, (ROW(B2615:B2634)-ROW(B2615)+1)) / (20*21/2)</f>
        <v>104.70524047619048</v>
      </c>
      <c r="J2631" s="2">
        <f t="shared" si="322"/>
        <v>103.59663291942528</v>
      </c>
      <c r="K2631" s="2">
        <f t="shared" si="324"/>
        <v>103.92462557070291</v>
      </c>
    </row>
    <row r="2632" spans="1:11" ht="13.5" x14ac:dyDescent="0.25">
      <c r="A2632" s="3">
        <v>45840</v>
      </c>
      <c r="B2632" s="2">
        <v>107.35469999999999</v>
      </c>
      <c r="C2632" s="2">
        <f t="shared" si="325"/>
        <v>0.27079999999999416</v>
      </c>
      <c r="D2632" s="2">
        <f t="shared" si="326"/>
        <v>104.97026000000001</v>
      </c>
      <c r="E2632" s="2">
        <f t="shared" si="320"/>
        <v>104.12627999999999</v>
      </c>
      <c r="F2632" s="2">
        <f t="shared" si="321"/>
        <v>103.35372</v>
      </c>
      <c r="G2632" s="2">
        <f t="shared" si="323"/>
        <v>103.34858799999998</v>
      </c>
      <c r="H2632" s="2">
        <f t="shared" si="319"/>
        <v>96.004001000000031</v>
      </c>
      <c r="I2632" s="2">
        <f t="array" ref="I2632">SUMPRODUCT(B2616:B2635, (ROW(B2616:B2635)-ROW(B2616)+1)) / (20*21/2)</f>
        <v>105.11749190476192</v>
      </c>
      <c r="J2632" s="2">
        <f t="shared" si="322"/>
        <v>103.9545440699562</v>
      </c>
      <c r="K2632" s="2">
        <f t="shared" si="324"/>
        <v>104.05913829342045</v>
      </c>
    </row>
    <row r="2633" spans="1:11" ht="13.5" x14ac:dyDescent="0.25">
      <c r="A2633" s="3">
        <v>45841</v>
      </c>
      <c r="B2633" s="2">
        <v>107.2706</v>
      </c>
      <c r="C2633" s="2">
        <f t="shared" si="325"/>
        <v>-8.4099999999992292E-2</v>
      </c>
      <c r="D2633" s="2">
        <f t="shared" si="326"/>
        <v>105.88517999999999</v>
      </c>
      <c r="E2633" s="2">
        <f t="shared" si="320"/>
        <v>104.49037999999999</v>
      </c>
      <c r="F2633" s="2">
        <f t="shared" si="321"/>
        <v>103.58244999999999</v>
      </c>
      <c r="G2633" s="2">
        <f t="shared" si="323"/>
        <v>103.51682199999998</v>
      </c>
      <c r="H2633" s="2">
        <f t="shared" si="319"/>
        <v>96.179984500000046</v>
      </c>
      <c r="I2633" s="2">
        <f t="array" ref="I2633">SUMPRODUCT(B2617:B2636, (ROW(B2617:B2636)-ROW(B2617)+1)) / (20*21/2)</f>
        <v>105.44750095238095</v>
      </c>
      <c r="J2633" s="2">
        <f t="shared" si="322"/>
        <v>104.27035892043656</v>
      </c>
      <c r="K2633" s="2">
        <f t="shared" si="324"/>
        <v>104.18507796818827</v>
      </c>
    </row>
    <row r="2634" spans="1:11" ht="13.5" x14ac:dyDescent="0.25">
      <c r="A2634" s="3">
        <v>45842</v>
      </c>
      <c r="B2634" s="2">
        <v>108.1109</v>
      </c>
      <c r="C2634" s="2">
        <f t="shared" si="325"/>
        <v>0.84029999999999916</v>
      </c>
      <c r="D2634" s="2">
        <f t="shared" si="326"/>
        <v>106.78144</v>
      </c>
      <c r="E2634" s="2">
        <f t="shared" si="320"/>
        <v>104.85448999999998</v>
      </c>
      <c r="F2634" s="2">
        <f t="shared" si="321"/>
        <v>103.96896</v>
      </c>
      <c r="G2634" s="2">
        <f t="shared" si="323"/>
        <v>103.59729799999997</v>
      </c>
      <c r="H2634" s="2">
        <f t="shared" ref="H2634:H2693" si="327">AVERAGE(B2435:B2634)</f>
        <v>96.358769000000024</v>
      </c>
      <c r="I2634" s="2">
        <f t="array" ref="I2634">SUMPRODUCT(B2618:B2637, (ROW(B2618:B2637)-ROW(B2618)+1)) / (20*21/2)</f>
        <v>105.90294714285713</v>
      </c>
      <c r="J2634" s="2">
        <f t="shared" si="322"/>
        <v>104.63612473753784</v>
      </c>
      <c r="K2634" s="2">
        <f t="shared" si="324"/>
        <v>104.33903177335736</v>
      </c>
    </row>
    <row r="2635" spans="1:11" ht="13.5" x14ac:dyDescent="0.25">
      <c r="A2635" s="3">
        <v>45845</v>
      </c>
      <c r="B2635" s="2">
        <v>108.2976</v>
      </c>
      <c r="C2635" s="2">
        <f t="shared" si="325"/>
        <v>0.18670000000000186</v>
      </c>
      <c r="D2635" s="2">
        <f t="shared" si="326"/>
        <v>107.62354000000001</v>
      </c>
      <c r="E2635" s="2">
        <f t="shared" si="320"/>
        <v>105.32129</v>
      </c>
      <c r="F2635" s="2">
        <f t="shared" si="321"/>
        <v>104.356405</v>
      </c>
      <c r="G2635" s="2">
        <f t="shared" si="323"/>
        <v>103.68150799999995</v>
      </c>
      <c r="H2635" s="2">
        <f t="shared" si="327"/>
        <v>96.536153000000027</v>
      </c>
      <c r="I2635" s="2">
        <f t="array" ref="I2635">SUMPRODUCT(B2619:B2638, (ROW(B2619:B2638)-ROW(B2619)+1)) / (20*21/2)</f>
        <v>106.32947380952379</v>
      </c>
      <c r="J2635" s="2">
        <f t="shared" si="322"/>
        <v>104.98483666729614</v>
      </c>
      <c r="K2635" s="2">
        <f t="shared" si="324"/>
        <v>104.49426974302962</v>
      </c>
    </row>
    <row r="2636" spans="1:11" ht="13.5" x14ac:dyDescent="0.25">
      <c r="A2636" s="3">
        <v>45846</v>
      </c>
      <c r="B2636" s="2">
        <v>107.8215</v>
      </c>
      <c r="C2636" s="2">
        <f t="shared" si="325"/>
        <v>-0.47610000000000241</v>
      </c>
      <c r="D2636" s="2">
        <f t="shared" si="326"/>
        <v>107.77105999999999</v>
      </c>
      <c r="E2636" s="2">
        <f t="shared" ref="E2636:E2693" si="328">AVERAGE(B2627:B2636)</f>
        <v>105.83384000000001</v>
      </c>
      <c r="F2636" s="2">
        <f t="shared" si="321"/>
        <v>104.61781499999999</v>
      </c>
      <c r="G2636" s="2">
        <f t="shared" si="323"/>
        <v>103.68318999999998</v>
      </c>
      <c r="H2636" s="2">
        <f t="shared" si="327"/>
        <v>96.71349050000002</v>
      </c>
      <c r="I2636" s="2">
        <f t="array" ref="I2636">SUMPRODUCT(B2620:B2639, (ROW(B2620:B2639)-ROW(B2620)+1)) / (20*21/2)</f>
        <v>106.69982952380951</v>
      </c>
      <c r="J2636" s="2">
        <f t="shared" si="322"/>
        <v>105.2549950799346</v>
      </c>
      <c r="K2636" s="2">
        <f t="shared" si="324"/>
        <v>104.62474936095002</v>
      </c>
    </row>
    <row r="2637" spans="1:11" ht="13.5" x14ac:dyDescent="0.25">
      <c r="A2637" s="3">
        <v>45847</v>
      </c>
      <c r="B2637" s="2">
        <v>109.4</v>
      </c>
      <c r="C2637" s="2">
        <f t="shared" si="325"/>
        <v>1.5785000000000053</v>
      </c>
      <c r="D2637" s="2">
        <f t="shared" si="326"/>
        <v>108.18012000000002</v>
      </c>
      <c r="E2637" s="2">
        <f t="shared" si="328"/>
        <v>106.57519000000002</v>
      </c>
      <c r="F2637" s="2">
        <f t="shared" si="321"/>
        <v>104.91147000000001</v>
      </c>
      <c r="G2637" s="2">
        <f t="shared" si="323"/>
        <v>103.71737399999996</v>
      </c>
      <c r="H2637" s="2">
        <f t="shared" si="327"/>
        <v>96.901054500000043</v>
      </c>
      <c r="I2637" s="2">
        <f t="array" ref="I2637">SUMPRODUCT(B2621:B2640, (ROW(B2621:B2640)-ROW(B2621)+1)) / (20*21/2)</f>
        <v>107.05283666666668</v>
      </c>
      <c r="J2637" s="2">
        <f t="shared" si="322"/>
        <v>105.64975745327416</v>
      </c>
      <c r="K2637" s="2">
        <f t="shared" si="324"/>
        <v>104.81201409189316</v>
      </c>
    </row>
    <row r="2638" spans="1:11" ht="13.5" x14ac:dyDescent="0.25">
      <c r="A2638" s="3">
        <v>45848</v>
      </c>
      <c r="B2638" s="2">
        <v>109.39</v>
      </c>
      <c r="C2638" s="2">
        <f t="shared" si="325"/>
        <v>-1.0000000000005116E-2</v>
      </c>
      <c r="D2638" s="2">
        <f t="shared" si="326"/>
        <v>108.604</v>
      </c>
      <c r="E2638" s="2">
        <f t="shared" si="328"/>
        <v>107.24458999999999</v>
      </c>
      <c r="F2638" s="2">
        <f t="shared" si="321"/>
        <v>105.111265</v>
      </c>
      <c r="G2638" s="2">
        <f t="shared" si="323"/>
        <v>103.79897199999996</v>
      </c>
      <c r="H2638" s="2">
        <f t="shared" si="327"/>
        <v>97.086234500000046</v>
      </c>
      <c r="I2638" s="2">
        <f t="array" ref="I2638">SUMPRODUCT(B2622:B2641, (ROW(B2622:B2641)-ROW(B2622)+1)) / (20*21/2)</f>
        <v>107.37142333333333</v>
      </c>
      <c r="J2638" s="2">
        <f t="shared" si="322"/>
        <v>106.0059710291528</v>
      </c>
      <c r="K2638" s="2">
        <f t="shared" si="324"/>
        <v>104.99154295103462</v>
      </c>
    </row>
    <row r="2639" spans="1:11" ht="13.5" x14ac:dyDescent="0.25">
      <c r="A2639" s="3">
        <v>45849</v>
      </c>
      <c r="B2639" s="2">
        <v>109</v>
      </c>
      <c r="C2639" s="2">
        <f t="shared" si="325"/>
        <v>-0.39000000000000057</v>
      </c>
      <c r="D2639" s="2">
        <f t="shared" si="326"/>
        <v>108.78182</v>
      </c>
      <c r="E2639" s="2">
        <f t="shared" si="328"/>
        <v>107.78162999999999</v>
      </c>
      <c r="F2639" s="2">
        <f t="shared" si="321"/>
        <v>105.29342500000003</v>
      </c>
      <c r="G2639" s="2">
        <f t="shared" si="323"/>
        <v>103.88770799999995</v>
      </c>
      <c r="H2639" s="2">
        <f t="shared" si="327"/>
        <v>97.269931500000055</v>
      </c>
      <c r="I2639" s="2">
        <f t="array" ref="I2639">SUMPRODUCT(B2623:B2642, (ROW(B2623:B2642)-ROW(B2623)+1)) / (20*21/2)</f>
        <v>107.56035142857144</v>
      </c>
      <c r="J2639" s="2">
        <f t="shared" si="322"/>
        <v>106.29111664542397</v>
      </c>
      <c r="K2639" s="2">
        <f t="shared" si="324"/>
        <v>105.1487373451117</v>
      </c>
    </row>
    <row r="2640" spans="1:11" ht="13.5" x14ac:dyDescent="0.25">
      <c r="A2640" s="3">
        <v>45852</v>
      </c>
      <c r="B2640" s="2">
        <v>109</v>
      </c>
      <c r="C2640" s="2">
        <f t="shared" si="325"/>
        <v>0</v>
      </c>
      <c r="D2640" s="2">
        <f t="shared" si="326"/>
        <v>108.92229999999999</v>
      </c>
      <c r="E2640" s="2">
        <f t="shared" si="328"/>
        <v>108.27292</v>
      </c>
      <c r="F2640" s="2">
        <f t="shared" si="321"/>
        <v>105.65484000000001</v>
      </c>
      <c r="G2640" s="2">
        <f t="shared" si="323"/>
        <v>104.01378799999996</v>
      </c>
      <c r="H2640" s="2">
        <f t="shared" si="327"/>
        <v>97.45362850000005</v>
      </c>
      <c r="I2640" s="2">
        <f t="array" ref="I2640">SUMPRODUCT(B2624:B2643, (ROW(B2624:B2643)-ROW(B2624)+1)) / (20*21/2)</f>
        <v>107.69104952380953</v>
      </c>
      <c r="J2640" s="2">
        <f t="shared" si="322"/>
        <v>106.54910553633597</v>
      </c>
      <c r="K2640" s="2">
        <f t="shared" si="324"/>
        <v>105.29976725314654</v>
      </c>
    </row>
    <row r="2641" spans="1:11" ht="13.5" x14ac:dyDescent="0.25">
      <c r="A2641" s="3">
        <v>45853</v>
      </c>
      <c r="B2641" s="2">
        <v>109</v>
      </c>
      <c r="C2641" s="2">
        <f t="shared" si="325"/>
        <v>0</v>
      </c>
      <c r="D2641" s="2">
        <f t="shared" si="326"/>
        <v>109.15799999999999</v>
      </c>
      <c r="E2641" s="2">
        <f t="shared" si="328"/>
        <v>108.46453</v>
      </c>
      <c r="F2641" s="2">
        <f t="shared" si="321"/>
        <v>106.016255</v>
      </c>
      <c r="G2641" s="2">
        <f t="shared" si="323"/>
        <v>104.17795799999996</v>
      </c>
      <c r="H2641" s="2">
        <f t="shared" si="327"/>
        <v>97.63919250000005</v>
      </c>
      <c r="I2641" s="2">
        <f t="array" ref="I2641">SUMPRODUCT(B2625:B2644, (ROW(B2625:B2644)-ROW(B2625)+1)) / (20*21/2)</f>
        <v>107.77284095238096</v>
      </c>
      <c r="J2641" s="2">
        <f t="shared" si="322"/>
        <v>106.78252405668492</v>
      </c>
      <c r="K2641" s="2">
        <f t="shared" si="324"/>
        <v>105.44487441968982</v>
      </c>
    </row>
    <row r="2642" spans="1:11" ht="13.5" x14ac:dyDescent="0.25">
      <c r="A2642" s="3">
        <v>45854</v>
      </c>
      <c r="B2642" s="2">
        <v>108</v>
      </c>
      <c r="C2642" s="2">
        <f t="shared" si="325"/>
        <v>-1</v>
      </c>
      <c r="D2642" s="2">
        <f t="shared" si="326"/>
        <v>108.878</v>
      </c>
      <c r="E2642" s="2">
        <f t="shared" si="328"/>
        <v>108.52906</v>
      </c>
      <c r="F2642" s="2">
        <f t="shared" si="321"/>
        <v>106.32767000000001</v>
      </c>
      <c r="G2642" s="2">
        <f t="shared" si="323"/>
        <v>104.34005399999998</v>
      </c>
      <c r="H2642" s="2">
        <f t="shared" si="327"/>
        <v>97.819756500000054</v>
      </c>
      <c r="I2642" s="2">
        <f t="array" ref="I2642">SUMPRODUCT(B2626:B2645, (ROW(B2626:B2645)-ROW(B2626)+1)) / (20*21/2)</f>
        <v>107.80358380952381</v>
      </c>
      <c r="J2642" s="2">
        <f t="shared" si="322"/>
        <v>106.89847414652445</v>
      </c>
      <c r="K2642" s="2">
        <f t="shared" si="324"/>
        <v>105.54507542283925</v>
      </c>
    </row>
    <row r="2643" spans="1:11" ht="13.5" x14ac:dyDescent="0.25">
      <c r="A2643" s="3">
        <v>45855</v>
      </c>
      <c r="B2643" s="2">
        <v>107.7</v>
      </c>
      <c r="C2643" s="2">
        <f t="shared" si="325"/>
        <v>-0.29999999999999716</v>
      </c>
      <c r="D2643" s="2">
        <f t="shared" si="326"/>
        <v>108.54</v>
      </c>
      <c r="E2643" s="2">
        <f t="shared" si="328"/>
        <v>108.572</v>
      </c>
      <c r="F2643" s="2">
        <f t="shared" si="321"/>
        <v>106.53119</v>
      </c>
      <c r="G2643" s="2">
        <f t="shared" si="323"/>
        <v>104.50921999999997</v>
      </c>
      <c r="H2643" s="2">
        <f t="shared" si="327"/>
        <v>97.998820500000051</v>
      </c>
      <c r="I2643" s="2">
        <f t="array" ref="I2643">SUMPRODUCT(B2627:B2646, (ROW(B2627:B2646)-ROW(B2627)+1)) / (20*21/2)</f>
        <v>108.42970571428573</v>
      </c>
      <c r="J2643" s="2">
        <f t="shared" si="322"/>
        <v>106.97480994209354</v>
      </c>
      <c r="K2643" s="2">
        <f t="shared" si="324"/>
        <v>105.62958226900241</v>
      </c>
    </row>
    <row r="2644" spans="1:11" ht="13.5" x14ac:dyDescent="0.25">
      <c r="A2644" s="3">
        <v>45856</v>
      </c>
      <c r="B2644" s="2">
        <v>107.39</v>
      </c>
      <c r="C2644" s="2">
        <f t="shared" si="325"/>
        <v>-0.31000000000000227</v>
      </c>
      <c r="D2644" s="2">
        <f t="shared" si="326"/>
        <v>108.218</v>
      </c>
      <c r="E2644" s="2">
        <f t="shared" si="328"/>
        <v>108.49991</v>
      </c>
      <c r="F2644" s="2">
        <f t="shared" ref="F2644:F2692" si="329">AVERAGE(B2625:B2644)</f>
        <v>106.67720000000001</v>
      </c>
      <c r="G2644" s="2">
        <f t="shared" si="323"/>
        <v>104.62363999999998</v>
      </c>
      <c r="H2644" s="2">
        <f t="shared" si="327"/>
        <v>98.155328500000039</v>
      </c>
      <c r="I2644" s="2">
        <f t="array" ref="I2644">SUMPRODUCT(B2628:B2647, (ROW(B2628:B2647)-ROW(B2628)+1)) / (20*21/2)</f>
        <v>109.15238000000001</v>
      </c>
      <c r="J2644" s="2">
        <f t="shared" si="322"/>
        <v>107.01435185237034</v>
      </c>
      <c r="K2644" s="2">
        <f t="shared" si="324"/>
        <v>105.69861825845331</v>
      </c>
    </row>
    <row r="2645" spans="1:11" ht="13.5" x14ac:dyDescent="0.25">
      <c r="A2645" s="3">
        <v>45859</v>
      </c>
      <c r="B2645" s="2">
        <v>107</v>
      </c>
      <c r="C2645" s="2">
        <f t="shared" si="325"/>
        <v>-0.39000000000000057</v>
      </c>
      <c r="D2645" s="2">
        <f t="shared" si="326"/>
        <v>107.81799999999998</v>
      </c>
      <c r="E2645" s="2">
        <f t="shared" si="328"/>
        <v>108.37015000000001</v>
      </c>
      <c r="F2645" s="2">
        <f t="shared" si="329"/>
        <v>106.84572000000003</v>
      </c>
      <c r="G2645" s="2">
        <f t="shared" si="323"/>
        <v>104.76386799999999</v>
      </c>
      <c r="H2645" s="2">
        <f t="shared" si="327"/>
        <v>98.304751500000037</v>
      </c>
      <c r="I2645" s="2">
        <f t="array" ref="I2645">SUMPRODUCT(B2629:B2648, (ROW(B2629:B2648)-ROW(B2629)+1)) / (20*21/2)</f>
        <v>109.79227571428572</v>
      </c>
      <c r="J2645" s="2">
        <f t="shared" ref="J2645:J2693" si="330">$J$4*B2645+J2644*(1-$J$4)</f>
        <v>107.01298500928745</v>
      </c>
      <c r="K2645" s="2">
        <f t="shared" si="324"/>
        <v>105.74965283655318</v>
      </c>
    </row>
    <row r="2646" spans="1:11" ht="13.5" x14ac:dyDescent="0.25">
      <c r="A2646" s="3">
        <v>45860</v>
      </c>
      <c r="B2646" s="2">
        <v>113.42</v>
      </c>
      <c r="C2646" s="2">
        <f t="shared" si="325"/>
        <v>6.4200000000000017</v>
      </c>
      <c r="D2646" s="2">
        <f t="shared" si="326"/>
        <v>108.702</v>
      </c>
      <c r="E2646" s="2">
        <f t="shared" si="328"/>
        <v>108.92999999999999</v>
      </c>
      <c r="F2646" s="2">
        <f t="shared" si="329"/>
        <v>107.38192000000001</v>
      </c>
      <c r="G2646" s="2">
        <f t="shared" si="323"/>
        <v>104.98805799999998</v>
      </c>
      <c r="H2646" s="2">
        <f t="shared" si="327"/>
        <v>98.481606500000012</v>
      </c>
      <c r="I2646" s="2">
        <f t="array" ref="I2646">SUMPRODUCT(B2630:B2649, (ROW(B2630:B2649)-ROW(B2630)+1)) / (20*21/2)</f>
        <v>110.3062</v>
      </c>
      <c r="J2646" s="2">
        <f t="shared" si="330"/>
        <v>107.62317691316484</v>
      </c>
      <c r="K2646" s="2">
        <f t="shared" si="324"/>
        <v>106.05045076453149</v>
      </c>
    </row>
    <row r="2647" spans="1:11" ht="13.5" x14ac:dyDescent="0.25">
      <c r="A2647" s="3">
        <v>45861</v>
      </c>
      <c r="B2647" s="2">
        <v>114.97</v>
      </c>
      <c r="C2647" s="2">
        <f t="shared" si="325"/>
        <v>1.5499999999999972</v>
      </c>
      <c r="D2647" s="2">
        <f t="shared" si="326"/>
        <v>110.096</v>
      </c>
      <c r="E2647" s="2">
        <f t="shared" si="328"/>
        <v>109.48699999999999</v>
      </c>
      <c r="F2647" s="2">
        <f t="shared" si="329"/>
        <v>108.03109500000002</v>
      </c>
      <c r="G2647" s="2">
        <f t="shared" si="323"/>
        <v>105.25818600000001</v>
      </c>
      <c r="H2647" s="2">
        <f t="shared" si="327"/>
        <v>98.669012500000022</v>
      </c>
      <c r="I2647" s="2">
        <f t="array" ref="I2647">SUMPRODUCT(B2631:B2650, (ROW(B2631:B2650)-ROW(B2631)+1)) / (20*21/2)</f>
        <v>110.67250333333332</v>
      </c>
      <c r="J2647" s="2">
        <f t="shared" si="330"/>
        <v>108.32287435000629</v>
      </c>
      <c r="K2647" s="2">
        <f t="shared" si="324"/>
        <v>106.40023700905968</v>
      </c>
    </row>
    <row r="2648" spans="1:11" ht="13.5" x14ac:dyDescent="0.25">
      <c r="A2648" s="3">
        <v>45862</v>
      </c>
      <c r="B2648" s="2">
        <v>114.75</v>
      </c>
      <c r="C2648" s="2">
        <f t="shared" si="325"/>
        <v>-0.21999999999999886</v>
      </c>
      <c r="D2648" s="2">
        <f t="shared" si="326"/>
        <v>111.506</v>
      </c>
      <c r="E2648" s="2">
        <f t="shared" si="328"/>
        <v>110.023</v>
      </c>
      <c r="F2648" s="2">
        <f t="shared" si="329"/>
        <v>108.63379500000001</v>
      </c>
      <c r="G2648" s="2">
        <f t="shared" si="323"/>
        <v>105.53661</v>
      </c>
      <c r="H2648" s="2">
        <f t="shared" si="327"/>
        <v>98.866988500000019</v>
      </c>
      <c r="I2648" s="2">
        <f t="array" ref="I2648">SUMPRODUCT(B2632:B2651, (ROW(B2632:B2651)-ROW(B2632)+1)) / (20*21/2)</f>
        <v>110.99636428571428</v>
      </c>
      <c r="J2648" s="2">
        <f t="shared" si="330"/>
        <v>108.9349815547676</v>
      </c>
      <c r="K2648" s="2">
        <f t="shared" si="324"/>
        <v>106.72767869497891</v>
      </c>
    </row>
    <row r="2649" spans="1:11" ht="13.5" x14ac:dyDescent="0.25">
      <c r="A2649" s="3">
        <v>45866</v>
      </c>
      <c r="B2649" s="2">
        <v>114.03</v>
      </c>
      <c r="C2649" s="2">
        <f t="shared" si="325"/>
        <v>-0.71999999999999886</v>
      </c>
      <c r="D2649" s="2">
        <f t="shared" si="326"/>
        <v>112.83399999999999</v>
      </c>
      <c r="E2649" s="2">
        <f t="shared" si="328"/>
        <v>110.526</v>
      </c>
      <c r="F2649" s="2">
        <f t="shared" si="329"/>
        <v>109.15381500000001</v>
      </c>
      <c r="G2649" s="2">
        <f t="shared" si="323"/>
        <v>105.79129799999998</v>
      </c>
      <c r="H2649" s="2">
        <f t="shared" si="327"/>
        <v>99.056229500000029</v>
      </c>
      <c r="I2649" s="2">
        <f t="array" ref="I2649">SUMPRODUCT(B2633:B2652, (ROW(B2633:B2652)-ROW(B2633)+1)) / (20*21/2)</f>
        <v>111.43491047619047</v>
      </c>
      <c r="J2649" s="2">
        <f t="shared" si="330"/>
        <v>109.42022140669449</v>
      </c>
      <c r="K2649" s="2">
        <f t="shared" si="324"/>
        <v>107.01404423635228</v>
      </c>
    </row>
    <row r="2650" spans="1:11" ht="13.5" x14ac:dyDescent="0.25">
      <c r="A2650" s="3">
        <v>45867</v>
      </c>
      <c r="B2650" s="2">
        <v>113</v>
      </c>
      <c r="C2650" s="2">
        <f t="shared" si="325"/>
        <v>-1.0300000000000011</v>
      </c>
      <c r="D2650" s="2">
        <f t="shared" si="326"/>
        <v>114.03399999999999</v>
      </c>
      <c r="E2650" s="2">
        <f t="shared" si="328"/>
        <v>110.92599999999997</v>
      </c>
      <c r="F2650" s="2">
        <f t="shared" si="329"/>
        <v>109.59946000000002</v>
      </c>
      <c r="G2650" s="2">
        <f t="shared" si="323"/>
        <v>106.01604999999999</v>
      </c>
      <c r="H2650" s="2">
        <f t="shared" si="327"/>
        <v>99.240320500000038</v>
      </c>
      <c r="I2650" s="2">
        <f t="array" ref="I2650">SUMPRODUCT(B2634:B2653, (ROW(B2634:B2653)-ROW(B2634)+1)) / (20*21/2)</f>
        <v>111.92228857142857</v>
      </c>
      <c r="J2650" s="2">
        <f t="shared" si="330"/>
        <v>109.76115270129502</v>
      </c>
      <c r="K2650" s="2">
        <f t="shared" si="324"/>
        <v>107.24878759963259</v>
      </c>
    </row>
    <row r="2651" spans="1:11" ht="13.5" x14ac:dyDescent="0.25">
      <c r="A2651" s="3">
        <v>45868</v>
      </c>
      <c r="B2651" s="2">
        <v>113</v>
      </c>
      <c r="C2651" s="2">
        <f t="shared" si="325"/>
        <v>0</v>
      </c>
      <c r="D2651" s="2">
        <f t="shared" si="326"/>
        <v>113.95</v>
      </c>
      <c r="E2651" s="2">
        <f t="shared" si="328"/>
        <v>111.32599999999999</v>
      </c>
      <c r="F2651" s="2">
        <f t="shared" si="329"/>
        <v>109.89526500000002</v>
      </c>
      <c r="G2651" s="2">
        <f t="shared" si="323"/>
        <v>106.22212999999999</v>
      </c>
      <c r="H2651" s="2">
        <f t="shared" si="327"/>
        <v>99.421611000000013</v>
      </c>
      <c r="I2651" s="2">
        <f t="array" ref="I2651">SUMPRODUCT(B2635:B2654, (ROW(B2635:B2654)-ROW(B2635)+1)) / (20*21/2)</f>
        <v>112.37109809523811</v>
      </c>
      <c r="J2651" s="2">
        <f t="shared" si="330"/>
        <v>110.06961434879072</v>
      </c>
      <c r="K2651" s="2">
        <f t="shared" si="324"/>
        <v>107.47432534082348</v>
      </c>
    </row>
    <row r="2652" spans="1:11" ht="13.5" x14ac:dyDescent="0.25">
      <c r="A2652" s="3">
        <v>45869</v>
      </c>
      <c r="B2652" s="2">
        <v>114.5</v>
      </c>
      <c r="C2652" s="2">
        <f t="shared" si="325"/>
        <v>1.5</v>
      </c>
      <c r="D2652" s="2">
        <f t="shared" si="326"/>
        <v>113.85599999999999</v>
      </c>
      <c r="E2652" s="2">
        <f t="shared" si="328"/>
        <v>111.976</v>
      </c>
      <c r="F2652" s="2">
        <f t="shared" si="329"/>
        <v>110.25253000000002</v>
      </c>
      <c r="G2652" s="2">
        <f t="shared" si="323"/>
        <v>106.39472600000001</v>
      </c>
      <c r="H2652" s="2">
        <f t="shared" si="327"/>
        <v>99.606713500000012</v>
      </c>
      <c r="I2652" s="2">
        <f t="array" ref="I2652">SUMPRODUCT(B2636:B2655, (ROW(B2636:B2655)-ROW(B2636)+1)) / (20*21/2)</f>
        <v>112.74057857142857</v>
      </c>
      <c r="J2652" s="2">
        <f t="shared" si="330"/>
        <v>110.49155583938207</v>
      </c>
      <c r="K2652" s="2">
        <f t="shared" si="324"/>
        <v>107.74984199412452</v>
      </c>
    </row>
    <row r="2653" spans="1:11" ht="13.5" x14ac:dyDescent="0.25">
      <c r="A2653" s="3">
        <v>45870</v>
      </c>
      <c r="B2653" s="2">
        <v>115.37</v>
      </c>
      <c r="C2653" s="2">
        <f t="shared" si="325"/>
        <v>0.87000000000000455</v>
      </c>
      <c r="D2653" s="2">
        <f t="shared" si="326"/>
        <v>113.97999999999999</v>
      </c>
      <c r="E2653" s="2">
        <f t="shared" si="328"/>
        <v>112.74299999999998</v>
      </c>
      <c r="F2653" s="2">
        <f t="shared" si="329"/>
        <v>110.6575</v>
      </c>
      <c r="G2653" s="2">
        <f t="shared" si="323"/>
        <v>106.58752200000001</v>
      </c>
      <c r="H2653" s="2">
        <f t="shared" si="327"/>
        <v>99.796633</v>
      </c>
      <c r="I2653" s="2">
        <f t="array" ref="I2653">SUMPRODUCT(B2637:B2656, (ROW(B2637:B2656)-ROW(B2637)+1)) / (20*21/2)</f>
        <v>112.99290476190475</v>
      </c>
      <c r="J2653" s="2">
        <f t="shared" si="330"/>
        <v>110.95616956896474</v>
      </c>
      <c r="K2653" s="2">
        <f t="shared" si="324"/>
        <v>108.04867171984515</v>
      </c>
    </row>
    <row r="2654" spans="1:11" ht="13.5" x14ac:dyDescent="0.25">
      <c r="A2654" s="3">
        <v>45873</v>
      </c>
      <c r="B2654" s="2">
        <v>115.37</v>
      </c>
      <c r="C2654" s="2">
        <f t="shared" si="325"/>
        <v>0</v>
      </c>
      <c r="D2654" s="2">
        <f t="shared" si="326"/>
        <v>114.248</v>
      </c>
      <c r="E2654" s="2">
        <f t="shared" si="328"/>
        <v>113.54099999999998</v>
      </c>
      <c r="F2654" s="2">
        <f t="shared" si="329"/>
        <v>111.020455</v>
      </c>
      <c r="G2654" s="2">
        <f t="shared" si="323"/>
        <v>106.770422</v>
      </c>
      <c r="H2654" s="2">
        <f t="shared" si="327"/>
        <v>99.995374999999981</v>
      </c>
      <c r="I2654" s="2">
        <f t="array" ref="I2654">SUMPRODUCT(B2638:B2657, (ROW(B2638:B2657)-ROW(B2638)+1)) / (20*21/2)</f>
        <v>113.17295238095238</v>
      </c>
      <c r="J2654" s="2">
        <f t="shared" si="330"/>
        <v>111.37653437192049</v>
      </c>
      <c r="K2654" s="2">
        <f t="shared" si="324"/>
        <v>108.3357826327924</v>
      </c>
    </row>
    <row r="2655" spans="1:11" ht="13.5" x14ac:dyDescent="0.25">
      <c r="A2655" s="3">
        <v>45874</v>
      </c>
      <c r="B2655" s="2">
        <v>114.9</v>
      </c>
      <c r="C2655" s="2">
        <f t="shared" si="325"/>
        <v>-0.46999999999999886</v>
      </c>
      <c r="D2655" s="2">
        <f t="shared" si="326"/>
        <v>114.628</v>
      </c>
      <c r="E2655" s="2">
        <f t="shared" si="328"/>
        <v>114.33099999999999</v>
      </c>
      <c r="F2655" s="2">
        <f t="shared" si="329"/>
        <v>111.35057500000001</v>
      </c>
      <c r="G2655" s="2">
        <f t="shared" si="323"/>
        <v>106.947282</v>
      </c>
      <c r="H2655" s="2">
        <f t="shared" si="327"/>
        <v>100.18243099999999</v>
      </c>
      <c r="I2655" s="2">
        <f t="array" ref="I2655">SUMPRODUCT(B2639:B2658, (ROW(B2639:B2658)-ROW(B2639)+1)) / (20*21/2)</f>
        <v>113.37609523809526</v>
      </c>
      <c r="J2655" s="2">
        <f t="shared" si="330"/>
        <v>111.71210252697568</v>
      </c>
      <c r="K2655" s="2">
        <f t="shared" si="324"/>
        <v>108.5932029217025</v>
      </c>
    </row>
    <row r="2656" spans="1:11" ht="13.5" x14ac:dyDescent="0.25">
      <c r="A2656" s="3">
        <v>45875</v>
      </c>
      <c r="B2656" s="2">
        <v>114</v>
      </c>
      <c r="C2656" s="2">
        <f t="shared" si="325"/>
        <v>-0.90000000000000568</v>
      </c>
      <c r="D2656" s="2">
        <f t="shared" si="326"/>
        <v>114.828</v>
      </c>
      <c r="E2656" s="2">
        <f t="shared" si="328"/>
        <v>114.38900000000001</v>
      </c>
      <c r="F2656" s="2">
        <f t="shared" si="329"/>
        <v>111.65950000000001</v>
      </c>
      <c r="G2656" s="2">
        <f t="shared" si="323"/>
        <v>107.117346</v>
      </c>
      <c r="H2656" s="2">
        <f t="shared" si="327"/>
        <v>100.37245599999997</v>
      </c>
      <c r="I2656" s="2">
        <f t="array" ref="I2656">SUMPRODUCT(B2640:B2659, (ROW(B2640:B2659)-ROW(B2640)+1)) / (20*21/2)</f>
        <v>113.6782380952381</v>
      </c>
      <c r="J2656" s="2">
        <f t="shared" si="330"/>
        <v>111.92999752440657</v>
      </c>
      <c r="K2656" s="2">
        <f t="shared" si="324"/>
        <v>108.80523417967495</v>
      </c>
    </row>
    <row r="2657" spans="1:11" ht="13.5" x14ac:dyDescent="0.25">
      <c r="A2657" s="3">
        <v>45876</v>
      </c>
      <c r="B2657" s="2">
        <v>113.55</v>
      </c>
      <c r="C2657" s="2">
        <f t="shared" si="325"/>
        <v>-0.45000000000000284</v>
      </c>
      <c r="D2657" s="2">
        <f t="shared" si="326"/>
        <v>114.63799999999999</v>
      </c>
      <c r="E2657" s="2">
        <f t="shared" si="328"/>
        <v>114.247</v>
      </c>
      <c r="F2657" s="2">
        <f t="shared" si="329"/>
        <v>111.867</v>
      </c>
      <c r="G2657" s="2">
        <f t="shared" si="323"/>
        <v>107.28774599999998</v>
      </c>
      <c r="H2657" s="2">
        <f t="shared" si="327"/>
        <v>100.56023099999997</v>
      </c>
      <c r="I2657" s="2">
        <f t="array" ref="I2657">SUMPRODUCT(B2641:B2660, (ROW(B2641:B2660)-ROW(B2641)+1)) / (20*21/2)</f>
        <v>113.82957142857143</v>
      </c>
      <c r="J2657" s="2">
        <f t="shared" si="330"/>
        <v>112.08428347446309</v>
      </c>
      <c r="K2657" s="2">
        <f t="shared" si="324"/>
        <v>108.99130342753084</v>
      </c>
    </row>
    <row r="2658" spans="1:11" ht="13.5" x14ac:dyDescent="0.25">
      <c r="A2658" s="3">
        <v>45877</v>
      </c>
      <c r="B2658" s="2">
        <v>114</v>
      </c>
      <c r="C2658" s="2">
        <f t="shared" si="325"/>
        <v>0.45000000000000284</v>
      </c>
      <c r="D2658" s="2">
        <f t="shared" si="326"/>
        <v>114.36399999999999</v>
      </c>
      <c r="E2658" s="2">
        <f t="shared" si="328"/>
        <v>114.172</v>
      </c>
      <c r="F2658" s="2">
        <f t="shared" si="329"/>
        <v>112.09750000000001</v>
      </c>
      <c r="G2658" s="2">
        <f t="shared" si="323"/>
        <v>107.47648199999999</v>
      </c>
      <c r="H2658" s="2">
        <f t="shared" si="327"/>
        <v>100.7503025</v>
      </c>
      <c r="I2658" s="2">
        <f t="array" ref="I2658">SUMPRODUCT(B2642:B2661, (ROW(B2642:B2661)-ROW(B2642)+1)) / (20*21/2)</f>
        <v>114.04185714285713</v>
      </c>
      <c r="J2658" s="2">
        <f t="shared" si="330"/>
        <v>112.26673266737137</v>
      </c>
      <c r="K2658" s="2">
        <f t="shared" si="324"/>
        <v>109.18772290096101</v>
      </c>
    </row>
    <row r="2659" spans="1:11" ht="13.5" x14ac:dyDescent="0.25">
      <c r="A2659" s="3">
        <v>45880</v>
      </c>
      <c r="B2659" s="2">
        <v>115.27</v>
      </c>
      <c r="C2659" s="2">
        <f t="shared" si="325"/>
        <v>1.269999999999996</v>
      </c>
      <c r="D2659" s="2">
        <f t="shared" si="326"/>
        <v>114.34400000000001</v>
      </c>
      <c r="E2659" s="2">
        <f t="shared" si="328"/>
        <v>114.29600000000001</v>
      </c>
      <c r="F2659" s="2">
        <f t="shared" si="329"/>
        <v>112.41099999999999</v>
      </c>
      <c r="G2659" s="2">
        <f t="shared" si="323"/>
        <v>107.690618</v>
      </c>
      <c r="H2659" s="2">
        <f t="shared" si="327"/>
        <v>100.94854449999998</v>
      </c>
      <c r="I2659" s="2">
        <f t="array" ref="I2659">SUMPRODUCT(B2643:B2662, (ROW(B2643:B2662)-ROW(B2643)+1)) / (20*21/2)</f>
        <v>114.18704761904762</v>
      </c>
      <c r="J2659" s="2">
        <f t="shared" si="330"/>
        <v>112.55275812762171</v>
      </c>
      <c r="K2659" s="2">
        <f t="shared" si="324"/>
        <v>109.42624357151155</v>
      </c>
    </row>
    <row r="2660" spans="1:11" ht="13.5" x14ac:dyDescent="0.25">
      <c r="A2660" s="3">
        <v>45881</v>
      </c>
      <c r="B2660" s="2">
        <v>114</v>
      </c>
      <c r="C2660" s="2">
        <f t="shared" si="325"/>
        <v>-1.269999999999996</v>
      </c>
      <c r="D2660" s="2">
        <f t="shared" si="326"/>
        <v>114.16399999999999</v>
      </c>
      <c r="E2660" s="2">
        <f t="shared" si="328"/>
        <v>114.396</v>
      </c>
      <c r="F2660" s="2">
        <f t="shared" si="329"/>
        <v>112.66099999999999</v>
      </c>
      <c r="G2660" s="2">
        <f t="shared" si="323"/>
        <v>107.860868</v>
      </c>
      <c r="H2660" s="2">
        <f t="shared" si="327"/>
        <v>101.13441499999999</v>
      </c>
      <c r="I2660" s="2">
        <f t="array" ref="I2660">SUMPRODUCT(B2644:B2663, (ROW(B2644:B2663)-ROW(B2644)+1)) / (20*21/2)</f>
        <v>114.35090476190476</v>
      </c>
      <c r="J2660" s="2">
        <f t="shared" si="330"/>
        <v>112.69059068689585</v>
      </c>
      <c r="K2660" s="2">
        <f t="shared" si="324"/>
        <v>109.60560656870717</v>
      </c>
    </row>
    <row r="2661" spans="1:11" ht="13.5" x14ac:dyDescent="0.25">
      <c r="A2661" s="3">
        <v>45883</v>
      </c>
      <c r="B2661" s="2">
        <v>114.89</v>
      </c>
      <c r="C2661" s="2">
        <f t="shared" si="325"/>
        <v>0.89000000000000057</v>
      </c>
      <c r="D2661" s="2">
        <f t="shared" si="326"/>
        <v>114.34200000000001</v>
      </c>
      <c r="E2661" s="2">
        <f t="shared" si="328"/>
        <v>114.58500000000001</v>
      </c>
      <c r="F2661" s="2">
        <f t="shared" si="329"/>
        <v>112.9555</v>
      </c>
      <c r="G2661" s="2">
        <f t="shared" si="323"/>
        <v>108.095412</v>
      </c>
      <c r="H2661" s="2">
        <f t="shared" si="327"/>
        <v>101.32193449999998</v>
      </c>
      <c r="I2661" s="2">
        <f t="array" ref="I2661">SUMPRODUCT(B2645:B2664, (ROW(B2645:B2664)-ROW(B2645)+1)) / (20*21/2)</f>
        <v>114.47904761904761</v>
      </c>
      <c r="J2661" s="2">
        <f t="shared" si="330"/>
        <v>112.90005824052481</v>
      </c>
      <c r="K2661" s="2">
        <f t="shared" si="324"/>
        <v>109.81283768365984</v>
      </c>
    </row>
    <row r="2662" spans="1:11" ht="13.5" x14ac:dyDescent="0.25">
      <c r="A2662" s="3">
        <v>45884</v>
      </c>
      <c r="B2662" s="2">
        <v>114.48</v>
      </c>
      <c r="C2662" s="2">
        <f t="shared" si="325"/>
        <v>-0.40999999999999659</v>
      </c>
      <c r="D2662" s="2">
        <f t="shared" si="326"/>
        <v>114.52799999999999</v>
      </c>
      <c r="E2662" s="2">
        <f t="shared" si="328"/>
        <v>114.583</v>
      </c>
      <c r="F2662" s="2">
        <f t="shared" si="329"/>
        <v>113.27950000000001</v>
      </c>
      <c r="G2662" s="2">
        <f t="shared" si="323"/>
        <v>108.3591</v>
      </c>
      <c r="H2662" s="2">
        <f t="shared" si="327"/>
        <v>101.51155849999998</v>
      </c>
      <c r="I2662" s="2">
        <f t="array" ref="I2662">SUMPRODUCT(B2646:B2665, (ROW(B2646:B2665)-ROW(B2646)+1)) / (20*21/2)</f>
        <v>114.56147619047621</v>
      </c>
      <c r="J2662" s="2">
        <f t="shared" si="330"/>
        <v>113.05052888428436</v>
      </c>
      <c r="K2662" s="2">
        <f t="shared" si="324"/>
        <v>109.99586365684965</v>
      </c>
    </row>
    <row r="2663" spans="1:11" ht="13.5" x14ac:dyDescent="0.25">
      <c r="A2663" s="3">
        <v>45887</v>
      </c>
      <c r="B2663" s="2">
        <v>115</v>
      </c>
      <c r="C2663" s="2">
        <f t="shared" si="325"/>
        <v>0.51999999999999602</v>
      </c>
      <c r="D2663" s="2">
        <f t="shared" si="326"/>
        <v>114.72799999999999</v>
      </c>
      <c r="E2663" s="2">
        <f t="shared" si="328"/>
        <v>114.54599999999998</v>
      </c>
      <c r="F2663" s="2">
        <f t="shared" si="329"/>
        <v>113.64449999999999</v>
      </c>
      <c r="G2663" s="2">
        <f t="shared" si="323"/>
        <v>108.60518</v>
      </c>
      <c r="H2663" s="2">
        <f t="shared" si="327"/>
        <v>101.71027099999999</v>
      </c>
      <c r="I2663" s="2">
        <f t="array" ref="I2663">SUMPRODUCT(B2647:B2666, (ROW(B2647:B2666)-ROW(B2647)+1)) / (20*21/2)</f>
        <v>114.58823809523811</v>
      </c>
      <c r="J2663" s="2">
        <f t="shared" si="330"/>
        <v>113.2361928000668</v>
      </c>
      <c r="K2663" s="2">
        <f t="shared" si="324"/>
        <v>110.19210429775751</v>
      </c>
    </row>
    <row r="2664" spans="1:11" ht="13.5" x14ac:dyDescent="0.25">
      <c r="A2664" s="3">
        <v>45888</v>
      </c>
      <c r="B2664" s="2">
        <v>114.99</v>
      </c>
      <c r="C2664" s="2">
        <f t="shared" si="325"/>
        <v>-1.0000000000005116E-2</v>
      </c>
      <c r="D2664" s="2">
        <f t="shared" si="326"/>
        <v>114.672</v>
      </c>
      <c r="E2664" s="2">
        <f t="shared" si="328"/>
        <v>114.50800000000001</v>
      </c>
      <c r="F2664" s="2">
        <f t="shared" si="329"/>
        <v>114.02449999999999</v>
      </c>
      <c r="G2664" s="2">
        <f t="shared" si="323"/>
        <v>108.89736599999998</v>
      </c>
      <c r="H2664" s="2">
        <f t="shared" si="327"/>
        <v>101.90893349999999</v>
      </c>
      <c r="I2664" s="2">
        <f t="array" ref="I2664">SUMPRODUCT(B2648:B2667, (ROW(B2648:B2667)-ROW(B2648)+1)) / (20*21/2)</f>
        <v>114.60890476190477</v>
      </c>
      <c r="J2664" s="2">
        <f t="shared" si="330"/>
        <v>113.40322205720329</v>
      </c>
      <c r="K2664" s="2">
        <f t="shared" si="324"/>
        <v>110.38025707039448</v>
      </c>
    </row>
    <row r="2665" spans="1:11" ht="13.5" x14ac:dyDescent="0.25">
      <c r="A2665" s="3">
        <v>45889</v>
      </c>
      <c r="B2665" s="2">
        <v>114.89</v>
      </c>
      <c r="C2665" s="2">
        <f t="shared" si="325"/>
        <v>-9.9999999999994316E-2</v>
      </c>
      <c r="D2665" s="2">
        <f t="shared" si="326"/>
        <v>114.85</v>
      </c>
      <c r="E2665" s="2">
        <f t="shared" si="328"/>
        <v>114.50699999999999</v>
      </c>
      <c r="F2665" s="2">
        <f t="shared" si="329"/>
        <v>114.41899999999998</v>
      </c>
      <c r="G2665" s="2">
        <f t="shared" si="323"/>
        <v>109.184192</v>
      </c>
      <c r="H2665" s="2">
        <f t="shared" si="327"/>
        <v>102.10060749999998</v>
      </c>
      <c r="I2665" s="2">
        <f t="array" ref="I2665">SUMPRODUCT(B2649:B2668, (ROW(B2649:B2668)-ROW(B2649)+1)) / (20*21/2)</f>
        <v>114.63085714285712</v>
      </c>
      <c r="J2665" s="2">
        <f t="shared" si="330"/>
        <v>113.54481995651727</v>
      </c>
      <c r="K2665" s="2">
        <f t="shared" si="324"/>
        <v>110.55710973430058</v>
      </c>
    </row>
    <row r="2666" spans="1:11" ht="13.5" x14ac:dyDescent="0.25">
      <c r="A2666" s="3">
        <v>45890</v>
      </c>
      <c r="B2666" s="2">
        <v>114.7</v>
      </c>
      <c r="C2666" s="2">
        <f t="shared" si="325"/>
        <v>-0.18999999999999773</v>
      </c>
      <c r="D2666" s="2">
        <f t="shared" si="326"/>
        <v>114.81200000000001</v>
      </c>
      <c r="E2666" s="2">
        <f t="shared" si="328"/>
        <v>114.57700000000003</v>
      </c>
      <c r="F2666" s="2">
        <f t="shared" si="329"/>
        <v>114.48299999999999</v>
      </c>
      <c r="G2666" s="2">
        <f t="shared" si="323"/>
        <v>109.42632599999999</v>
      </c>
      <c r="H2666" s="2">
        <f t="shared" si="327"/>
        <v>102.29137799999998</v>
      </c>
      <c r="I2666" s="2">
        <f t="array" ref="I2666">SUMPRODUCT(B2650:B2669, (ROW(B2650:B2669)-ROW(B2650)+1)) / (20*21/2)</f>
        <v>114.5387619047619</v>
      </c>
      <c r="J2666" s="2">
        <f t="shared" si="330"/>
        <v>113.65483710351563</v>
      </c>
      <c r="K2666" s="2">
        <f t="shared" si="324"/>
        <v>110.71957601922998</v>
      </c>
    </row>
    <row r="2667" spans="1:11" ht="13.5" x14ac:dyDescent="0.25">
      <c r="A2667" s="3">
        <v>45891</v>
      </c>
      <c r="B2667" s="2">
        <v>114.7</v>
      </c>
      <c r="C2667" s="2">
        <f t="shared" si="325"/>
        <v>0</v>
      </c>
      <c r="D2667" s="2">
        <f t="shared" si="326"/>
        <v>114.85599999999999</v>
      </c>
      <c r="E2667" s="2">
        <f t="shared" si="328"/>
        <v>114.69200000000001</v>
      </c>
      <c r="F2667" s="2">
        <f t="shared" si="329"/>
        <v>114.4695</v>
      </c>
      <c r="G2667" s="2">
        <f t="shared" si="323"/>
        <v>109.64978799999999</v>
      </c>
      <c r="H2667" s="2">
        <f t="shared" si="327"/>
        <v>102.48214849999998</v>
      </c>
      <c r="I2667" s="2">
        <f t="array" ref="I2667">SUMPRODUCT(B2651:B2670, (ROW(B2651:B2670)-ROW(B2651)+1)) / (20*21/2)</f>
        <v>114.53871428571429</v>
      </c>
      <c r="J2667" s="2">
        <f t="shared" si="330"/>
        <v>113.75437642699033</v>
      </c>
      <c r="K2667" s="2">
        <f t="shared" si="324"/>
        <v>110.87567107729939</v>
      </c>
    </row>
    <row r="2668" spans="1:11" ht="13.5" x14ac:dyDescent="0.25">
      <c r="A2668" s="3">
        <v>45894</v>
      </c>
      <c r="B2668" s="2">
        <v>114.7</v>
      </c>
      <c r="C2668" s="2">
        <f t="shared" si="325"/>
        <v>0</v>
      </c>
      <c r="D2668" s="2">
        <f t="shared" si="326"/>
        <v>114.79600000000001</v>
      </c>
      <c r="E2668" s="2">
        <f t="shared" si="328"/>
        <v>114.76200000000001</v>
      </c>
      <c r="F2668" s="2">
        <f t="shared" si="329"/>
        <v>114.46699999999998</v>
      </c>
      <c r="G2668" s="2">
        <f t="shared" si="323"/>
        <v>109.83590599999999</v>
      </c>
      <c r="H2668" s="2">
        <f t="shared" si="327"/>
        <v>102.67291900000001</v>
      </c>
      <c r="I2668" s="2">
        <f t="array" ref="I2668">SUMPRODUCT(B2652:B2671, (ROW(B2652:B2671)-ROW(B2652)+1)) / (20*21/2)</f>
        <v>114.48990476190477</v>
      </c>
      <c r="J2668" s="2">
        <f t="shared" si="330"/>
        <v>113.84443581489602</v>
      </c>
      <c r="K2668" s="2">
        <f t="shared" si="324"/>
        <v>111.02564476054255</v>
      </c>
    </row>
    <row r="2669" spans="1:11" ht="13.5" x14ac:dyDescent="0.25">
      <c r="A2669" s="3">
        <v>45895</v>
      </c>
      <c r="B2669" s="2">
        <v>113.5</v>
      </c>
      <c r="C2669" s="2">
        <f t="shared" si="325"/>
        <v>-1.2000000000000028</v>
      </c>
      <c r="D2669" s="2">
        <f t="shared" si="326"/>
        <v>114.498</v>
      </c>
      <c r="E2669" s="2">
        <f t="shared" si="328"/>
        <v>114.58500000000001</v>
      </c>
      <c r="F2669" s="2">
        <f t="shared" si="329"/>
        <v>114.4405</v>
      </c>
      <c r="G2669" s="2">
        <f t="shared" si="323"/>
        <v>109.99877000000001</v>
      </c>
      <c r="H2669" s="2">
        <f t="shared" si="327"/>
        <v>102.85811</v>
      </c>
      <c r="I2669" s="2">
        <f t="array" ref="I2669">SUMPRODUCT(B2653:B2672, (ROW(B2653:B2672)-ROW(B2653)+1)) / (20*21/2)</f>
        <v>113.88395238095237</v>
      </c>
      <c r="J2669" s="2">
        <f t="shared" si="330"/>
        <v>113.81163240395354</v>
      </c>
      <c r="K2669" s="2">
        <f t="shared" si="324"/>
        <v>111.12267829934481</v>
      </c>
    </row>
    <row r="2670" spans="1:11" ht="13.5" x14ac:dyDescent="0.25">
      <c r="A2670" s="3">
        <v>45896</v>
      </c>
      <c r="B2670" s="2">
        <v>114.44</v>
      </c>
      <c r="C2670" s="2">
        <f t="shared" si="325"/>
        <v>0.93999999999999773</v>
      </c>
      <c r="D2670" s="2">
        <f t="shared" si="326"/>
        <v>114.40799999999999</v>
      </c>
      <c r="E2670" s="2">
        <f t="shared" si="328"/>
        <v>114.62900000000002</v>
      </c>
      <c r="F2670" s="2">
        <f t="shared" si="329"/>
        <v>114.51250000000002</v>
      </c>
      <c r="G2670" s="2">
        <f t="shared" si="323"/>
        <v>110.25213599999999</v>
      </c>
      <c r="H2670" s="2">
        <f t="shared" si="327"/>
        <v>103.04930799999998</v>
      </c>
      <c r="I2670" s="2">
        <f t="array" ref="I2670">SUMPRODUCT(B2654:B2673, (ROW(B2654:B2673)-ROW(B2654)+1)) / (20*21/2)</f>
        <v>112.68990476190477</v>
      </c>
      <c r="J2670" s="2">
        <f t="shared" si="330"/>
        <v>113.87147693691034</v>
      </c>
      <c r="K2670" s="2">
        <f t="shared" si="324"/>
        <v>111.25276934642933</v>
      </c>
    </row>
    <row r="2671" spans="1:11" ht="13.5" x14ac:dyDescent="0.25">
      <c r="A2671" s="3">
        <v>45897</v>
      </c>
      <c r="B2671" s="2">
        <v>114</v>
      </c>
      <c r="C2671" s="2">
        <f t="shared" si="325"/>
        <v>-0.43999999999999773</v>
      </c>
      <c r="D2671" s="2">
        <f t="shared" si="326"/>
        <v>114.26799999999999</v>
      </c>
      <c r="E2671" s="2">
        <f t="shared" si="328"/>
        <v>114.54</v>
      </c>
      <c r="F2671" s="2">
        <f t="shared" si="329"/>
        <v>114.56250000000003</v>
      </c>
      <c r="G2671" s="2">
        <f t="shared" si="323"/>
        <v>110.49670199999998</v>
      </c>
      <c r="H2671" s="2">
        <f t="shared" si="327"/>
        <v>103.243067</v>
      </c>
      <c r="I2671" s="2">
        <f t="array" ref="I2671">SUMPRODUCT(B2655:B2674, (ROW(B2655:B2674)-ROW(B2655)+1)) / (20*21/2)</f>
        <v>111.4932857142857</v>
      </c>
      <c r="J2671" s="2">
        <f t="shared" si="330"/>
        <v>113.88371722863317</v>
      </c>
      <c r="K2671" s="2">
        <f t="shared" si="324"/>
        <v>111.36050388186348</v>
      </c>
    </row>
    <row r="2672" spans="1:11" ht="13.5" x14ac:dyDescent="0.25">
      <c r="A2672" s="3">
        <v>45898</v>
      </c>
      <c r="B2672" s="2">
        <v>108.2</v>
      </c>
      <c r="C2672" s="2">
        <f t="shared" si="325"/>
        <v>-5.7999999999999972</v>
      </c>
      <c r="D2672" s="2">
        <f t="shared" si="326"/>
        <v>112.968</v>
      </c>
      <c r="E2672" s="2">
        <f t="shared" si="328"/>
        <v>113.91200000000001</v>
      </c>
      <c r="F2672" s="2">
        <f t="shared" si="329"/>
        <v>114.24749999999999</v>
      </c>
      <c r="G2672" s="2">
        <f t="shared" si="323"/>
        <v>110.62526799999998</v>
      </c>
      <c r="H2672" s="2">
        <f t="shared" si="327"/>
        <v>103.4077795</v>
      </c>
      <c r="I2672" s="2">
        <f t="array" ref="I2672">SUMPRODUCT(B2656:B2675, (ROW(B2656:B2675)-ROW(B2656)+1)) / (20*21/2)</f>
        <v>110.2127142857143</v>
      </c>
      <c r="J2672" s="2">
        <f t="shared" si="330"/>
        <v>113.3424108259062</v>
      </c>
      <c r="K2672" s="2">
        <f t="shared" si="324"/>
        <v>111.23656255316295</v>
      </c>
    </row>
    <row r="2673" spans="1:11" ht="13.5" x14ac:dyDescent="0.25">
      <c r="A2673" s="3">
        <v>45901</v>
      </c>
      <c r="B2673" s="2">
        <v>101.71</v>
      </c>
      <c r="C2673" s="2">
        <f t="shared" si="325"/>
        <v>-6.4900000000000091</v>
      </c>
      <c r="D2673" s="2">
        <f t="shared" si="326"/>
        <v>110.37</v>
      </c>
      <c r="E2673" s="2">
        <f t="shared" si="328"/>
        <v>112.58300000000001</v>
      </c>
      <c r="F2673" s="2">
        <f t="shared" si="329"/>
        <v>113.5645</v>
      </c>
      <c r="G2673" s="2">
        <f t="shared" si="323"/>
        <v>110.58687599999998</v>
      </c>
      <c r="H2673" s="2">
        <f t="shared" si="327"/>
        <v>103.53215299999998</v>
      </c>
      <c r="I2673" s="2">
        <f t="array" ref="I2673">SUMPRODUCT(B2657:B2676, (ROW(B2657:B2676)-ROW(B2657)+1)) / (20*21/2)</f>
        <v>108.77738095238095</v>
      </c>
      <c r="J2673" s="2">
        <f t="shared" si="330"/>
        <v>112.2345621758199</v>
      </c>
      <c r="K2673" s="2">
        <f t="shared" si="324"/>
        <v>110.86297186480363</v>
      </c>
    </row>
    <row r="2674" spans="1:11" ht="13.5" x14ac:dyDescent="0.25">
      <c r="A2674" s="3">
        <v>45902</v>
      </c>
      <c r="B2674" s="2">
        <v>101</v>
      </c>
      <c r="C2674" s="2">
        <f t="shared" si="325"/>
        <v>-0.70999999999999375</v>
      </c>
      <c r="D2674" s="2">
        <f t="shared" si="326"/>
        <v>107.86999999999998</v>
      </c>
      <c r="E2674" s="2">
        <f t="shared" si="328"/>
        <v>111.18400000000001</v>
      </c>
      <c r="F2674" s="2">
        <f t="shared" si="329"/>
        <v>112.84600000000003</v>
      </c>
      <c r="G2674" s="2">
        <f t="shared" ref="G2674:G2692" si="331">AVERAGE(B2625:B2674)</f>
        <v>110.51747999999998</v>
      </c>
      <c r="H2674" s="2">
        <f t="shared" si="327"/>
        <v>103.65208949999999</v>
      </c>
      <c r="I2674" s="2">
        <f t="array" ref="I2674">SUMPRODUCT(B2658:B2677, (ROW(B2658:B2677)-ROW(B2658)+1)) / (20*21/2)</f>
        <v>107.49919047619046</v>
      </c>
      <c r="J2674" s="2">
        <f t="shared" si="330"/>
        <v>111.16460387336086</v>
      </c>
      <c r="K2674" s="2">
        <f t="shared" si="324"/>
        <v>110.47618865441916</v>
      </c>
    </row>
    <row r="2675" spans="1:11" ht="13.5" x14ac:dyDescent="0.25">
      <c r="A2675" s="3">
        <v>45903</v>
      </c>
      <c r="B2675" s="2">
        <v>99.4</v>
      </c>
      <c r="C2675" s="2">
        <f t="shared" si="325"/>
        <v>-1.5999999999999943</v>
      </c>
      <c r="D2675" s="2">
        <f t="shared" si="326"/>
        <v>104.86199999999999</v>
      </c>
      <c r="E2675" s="2">
        <f t="shared" si="328"/>
        <v>109.63500000000002</v>
      </c>
      <c r="F2675" s="2">
        <f t="shared" si="329"/>
        <v>112.07100000000003</v>
      </c>
      <c r="G2675" s="2">
        <f t="shared" si="331"/>
        <v>110.43288799999999</v>
      </c>
      <c r="H2675" s="2">
        <f t="shared" si="327"/>
        <v>103.77098149999998</v>
      </c>
      <c r="I2675" s="2">
        <f t="array" ref="I2675">SUMPRODUCT(B2659:B2678, (ROW(B2659:B2678)-ROW(B2659)+1)) / (20*21/2)</f>
        <v>106.68647619047618</v>
      </c>
      <c r="J2675" s="2">
        <f t="shared" si="330"/>
        <v>110.04416540923125</v>
      </c>
      <c r="K2675" s="2">
        <f t="shared" ref="K2675:K2693" si="332">$K$4*B2675+(1-$K$4)*K2674</f>
        <v>110.04182831503019</v>
      </c>
    </row>
    <row r="2676" spans="1:11" ht="13.5" x14ac:dyDescent="0.25">
      <c r="A2676" s="3">
        <v>45905</v>
      </c>
      <c r="B2676" s="2">
        <v>97</v>
      </c>
      <c r="C2676" s="2">
        <f t="shared" si="325"/>
        <v>-2.4000000000000057</v>
      </c>
      <c r="D2676" s="2">
        <f t="shared" si="326"/>
        <v>101.46199999999999</v>
      </c>
      <c r="E2676" s="2">
        <f t="shared" si="328"/>
        <v>107.86500000000001</v>
      </c>
      <c r="F2676" s="2">
        <f t="shared" si="329"/>
        <v>111.22100000000003</v>
      </c>
      <c r="G2676" s="2">
        <f t="shared" si="331"/>
        <v>110.31896799999998</v>
      </c>
      <c r="H2676" s="2">
        <f t="shared" si="327"/>
        <v>103.871105</v>
      </c>
      <c r="I2676" s="2">
        <f t="array" ref="I2676">SUMPRODUCT(B2660:B2679, (ROW(B2660:B2679)-ROW(B2660)+1)) / (20*21/2)</f>
        <v>105.91138095238097</v>
      </c>
      <c r="J2676" s="2">
        <f t="shared" si="330"/>
        <v>108.80186394168543</v>
      </c>
      <c r="K2676" s="2">
        <f t="shared" si="332"/>
        <v>109.53038406738195</v>
      </c>
    </row>
    <row r="2677" spans="1:11" ht="13.5" x14ac:dyDescent="0.25">
      <c r="A2677" s="3">
        <v>45908</v>
      </c>
      <c r="B2677" s="2">
        <v>97.8</v>
      </c>
      <c r="C2677" s="2">
        <f t="shared" si="325"/>
        <v>0.79999999999999716</v>
      </c>
      <c r="D2677" s="2">
        <f t="shared" si="326"/>
        <v>99.382000000000005</v>
      </c>
      <c r="E2677" s="2">
        <f t="shared" si="328"/>
        <v>106.175</v>
      </c>
      <c r="F2677" s="2">
        <f t="shared" si="329"/>
        <v>110.43350000000002</v>
      </c>
      <c r="G2677" s="2">
        <f t="shared" si="331"/>
        <v>110.235238</v>
      </c>
      <c r="H2677" s="2">
        <f t="shared" si="327"/>
        <v>103.97504149999999</v>
      </c>
      <c r="I2677" s="2">
        <f t="array" ref="I2677">SUMPRODUCT(B2661:B2680, (ROW(B2661:B2680)-ROW(B2661)+1)) / (20*21/2)</f>
        <v>105.03619047619048</v>
      </c>
      <c r="J2677" s="2">
        <f t="shared" si="330"/>
        <v>107.75406737581062</v>
      </c>
      <c r="K2677" s="2">
        <f t="shared" si="332"/>
        <v>109.07036900591598</v>
      </c>
    </row>
    <row r="2678" spans="1:11" ht="13.5" x14ac:dyDescent="0.25">
      <c r="A2678" s="3">
        <v>45909</v>
      </c>
      <c r="B2678" s="2">
        <v>101.9</v>
      </c>
      <c r="C2678" s="2">
        <f t="shared" si="325"/>
        <v>4.1000000000000085</v>
      </c>
      <c r="D2678" s="2">
        <f t="shared" si="326"/>
        <v>99.42</v>
      </c>
      <c r="E2678" s="2">
        <f t="shared" si="328"/>
        <v>104.89500000000001</v>
      </c>
      <c r="F2678" s="2">
        <f t="shared" si="329"/>
        <v>109.82850000000003</v>
      </c>
      <c r="G2678" s="2">
        <f t="shared" si="331"/>
        <v>110.21931799999997</v>
      </c>
      <c r="H2678" s="2">
        <f t="shared" si="327"/>
        <v>104.09756449999999</v>
      </c>
      <c r="I2678" s="2">
        <f t="array" ref="I2678">SUMPRODUCT(B2662:B2681, (ROW(B2662:B2681)-ROW(B2662)+1)) / (20*21/2)</f>
        <v>104.20785714285715</v>
      </c>
      <c r="J2678" s="2">
        <f t="shared" si="330"/>
        <v>107.19653714954295</v>
      </c>
      <c r="K2678" s="2">
        <f t="shared" si="332"/>
        <v>108.78917806450751</v>
      </c>
    </row>
    <row r="2679" spans="1:11" ht="13.5" x14ac:dyDescent="0.25">
      <c r="A2679" s="3">
        <v>45910</v>
      </c>
      <c r="B2679" s="2">
        <v>101.69</v>
      </c>
      <c r="C2679" s="2">
        <f t="shared" si="325"/>
        <v>-0.21000000000000796</v>
      </c>
      <c r="D2679" s="2">
        <f t="shared" si="326"/>
        <v>99.558000000000007</v>
      </c>
      <c r="E2679" s="2">
        <f t="shared" si="328"/>
        <v>103.71399999999998</v>
      </c>
      <c r="F2679" s="2">
        <f t="shared" si="329"/>
        <v>109.14950000000002</v>
      </c>
      <c r="G2679" s="2">
        <f t="shared" si="331"/>
        <v>110.18052599999996</v>
      </c>
      <c r="H2679" s="2">
        <f t="shared" si="327"/>
        <v>104.21880399999998</v>
      </c>
      <c r="I2679" s="2">
        <f t="array" ref="I2679">SUMPRODUCT(B2663:B2682, (ROW(B2663:B2682)-ROW(B2663)+1)) / (20*21/2)</f>
        <v>103.42780952380953</v>
      </c>
      <c r="J2679" s="2">
        <f t="shared" si="330"/>
        <v>106.67210504006266</v>
      </c>
      <c r="K2679" s="2">
        <f t="shared" si="332"/>
        <v>108.5107789247229</v>
      </c>
    </row>
    <row r="2680" spans="1:11" ht="13.5" x14ac:dyDescent="0.25">
      <c r="A2680" s="3">
        <v>45911</v>
      </c>
      <c r="B2680" s="2">
        <v>99.96</v>
      </c>
      <c r="C2680" s="2">
        <f t="shared" si="325"/>
        <v>-1.730000000000004</v>
      </c>
      <c r="D2680" s="2">
        <f t="shared" si="326"/>
        <v>99.67</v>
      </c>
      <c r="E2680" s="2">
        <f t="shared" si="328"/>
        <v>102.26599999999999</v>
      </c>
      <c r="F2680" s="2">
        <f t="shared" si="329"/>
        <v>108.44750000000002</v>
      </c>
      <c r="G2680" s="2">
        <f t="shared" si="331"/>
        <v>110.09798399999995</v>
      </c>
      <c r="H2680" s="2">
        <f t="shared" si="327"/>
        <v>104.33139349999998</v>
      </c>
      <c r="I2680" s="2">
        <f t="array" ref="I2680">SUMPRODUCT(B2664:B2683, (ROW(B2664:B2683)-ROW(B2664)+1)) / (20*21/2)</f>
        <v>102.69909523809524</v>
      </c>
      <c r="J2680" s="2">
        <f t="shared" si="330"/>
        <v>106.03285694100907</v>
      </c>
      <c r="K2680" s="2">
        <f t="shared" si="332"/>
        <v>108.17545426100828</v>
      </c>
    </row>
    <row r="2681" spans="1:11" ht="13.5" x14ac:dyDescent="0.25">
      <c r="A2681" s="3">
        <v>45912</v>
      </c>
      <c r="B2681" s="2">
        <v>99.75</v>
      </c>
      <c r="C2681" s="2">
        <f t="shared" si="325"/>
        <v>-0.20999999999999375</v>
      </c>
      <c r="D2681" s="2">
        <f t="shared" si="326"/>
        <v>100.22</v>
      </c>
      <c r="E2681" s="2">
        <f t="shared" si="328"/>
        <v>100.84099999999998</v>
      </c>
      <c r="F2681" s="2">
        <f t="shared" si="329"/>
        <v>107.69050000000001</v>
      </c>
      <c r="G2681" s="2">
        <f t="shared" si="331"/>
        <v>109.95130599999997</v>
      </c>
      <c r="H2681" s="2">
        <f t="shared" si="327"/>
        <v>104.44059899999998</v>
      </c>
      <c r="I2681" s="2">
        <f t="array" ref="I2681">SUMPRODUCT(B2665:B2684, (ROW(B2665:B2684)-ROW(B2665)+1)) / (20*21/2)</f>
        <v>101.91280952380953</v>
      </c>
      <c r="J2681" s="2">
        <f t="shared" si="330"/>
        <v>105.43448961329392</v>
      </c>
      <c r="K2681" s="2">
        <f t="shared" si="332"/>
        <v>107.84504428998835</v>
      </c>
    </row>
    <row r="2682" spans="1:11" ht="13.5" x14ac:dyDescent="0.25">
      <c r="A2682" s="3">
        <v>45915</v>
      </c>
      <c r="B2682" s="2">
        <v>99.5</v>
      </c>
      <c r="C2682" s="2">
        <f t="shared" si="325"/>
        <v>-0.25</v>
      </c>
      <c r="D2682" s="2">
        <f t="shared" si="326"/>
        <v>100.56</v>
      </c>
      <c r="E2682" s="2">
        <f t="shared" si="328"/>
        <v>99.971000000000004</v>
      </c>
      <c r="F2682" s="2">
        <f t="shared" si="329"/>
        <v>106.94150000000002</v>
      </c>
      <c r="G2682" s="2">
        <f t="shared" si="331"/>
        <v>109.79421199999997</v>
      </c>
      <c r="H2682" s="2">
        <f t="shared" si="327"/>
        <v>104.52521449999999</v>
      </c>
      <c r="I2682" s="2">
        <f t="array" ref="I2682">SUMPRODUCT(B2666:B2685, (ROW(B2666:B2685)-ROW(B2666)+1)) / (20*21/2)</f>
        <v>101.20790476190476</v>
      </c>
      <c r="J2682" s="2">
        <f t="shared" si="330"/>
        <v>104.86930012631355</v>
      </c>
      <c r="K2682" s="2">
        <f t="shared" si="332"/>
        <v>107.51778765116529</v>
      </c>
    </row>
    <row r="2683" spans="1:11" ht="13.5" x14ac:dyDescent="0.25">
      <c r="A2683" s="3">
        <v>45916</v>
      </c>
      <c r="B2683" s="2">
        <v>99.29</v>
      </c>
      <c r="C2683" s="2">
        <f t="shared" si="325"/>
        <v>-0.20999999999999375</v>
      </c>
      <c r="D2683" s="2">
        <f t="shared" si="326"/>
        <v>100.038</v>
      </c>
      <c r="E2683" s="2">
        <f t="shared" si="328"/>
        <v>99.728999999999999</v>
      </c>
      <c r="F2683" s="2">
        <f t="shared" si="329"/>
        <v>106.15600000000002</v>
      </c>
      <c r="G2683" s="2">
        <f t="shared" si="331"/>
        <v>109.63459999999995</v>
      </c>
      <c r="H2683" s="2">
        <f t="shared" si="327"/>
        <v>104.5840395</v>
      </c>
      <c r="I2683" s="2">
        <f t="array" ref="I2683">SUMPRODUCT(B2667:B2686, (ROW(B2667:B2686)-ROW(B2667)+1)) / (20*21/2)</f>
        <v>100.58390476190476</v>
      </c>
      <c r="J2683" s="2">
        <f t="shared" si="330"/>
        <v>104.33793820952178</v>
      </c>
      <c r="K2683" s="2">
        <f t="shared" si="332"/>
        <v>107.19512931190391</v>
      </c>
    </row>
    <row r="2684" spans="1:11" ht="13.5" x14ac:dyDescent="0.25">
      <c r="A2684" s="3">
        <v>45917</v>
      </c>
      <c r="B2684" s="2">
        <v>97.9</v>
      </c>
      <c r="C2684" s="2">
        <f t="shared" si="325"/>
        <v>-1.3900000000000006</v>
      </c>
      <c r="D2684" s="2">
        <f t="shared" si="326"/>
        <v>99.28</v>
      </c>
      <c r="E2684" s="2">
        <f t="shared" si="328"/>
        <v>99.418999999999997</v>
      </c>
      <c r="F2684" s="2">
        <f t="shared" si="329"/>
        <v>105.3015</v>
      </c>
      <c r="G2684" s="2">
        <f t="shared" si="331"/>
        <v>109.43038199999995</v>
      </c>
      <c r="H2684" s="2">
        <f t="shared" si="327"/>
        <v>104.62326400000001</v>
      </c>
      <c r="I2684" s="2">
        <f t="array" ref="I2684">SUMPRODUCT(B2668:B2687, (ROW(B2668:B2687)-ROW(B2668)+1)) / (20*21/2)</f>
        <v>99.577999999999989</v>
      </c>
      <c r="J2684" s="2">
        <f t="shared" si="330"/>
        <v>103.72480123718638</v>
      </c>
      <c r="K2684" s="2">
        <f t="shared" si="332"/>
        <v>106.83061443692729</v>
      </c>
    </row>
    <row r="2685" spans="1:11" ht="13.5" x14ac:dyDescent="0.35">
      <c r="A2685" s="3">
        <v>45918</v>
      </c>
      <c r="B2685" s="7">
        <v>97.9</v>
      </c>
      <c r="C2685" s="2">
        <f t="shared" si="325"/>
        <v>0</v>
      </c>
      <c r="D2685" s="2">
        <f t="shared" si="326"/>
        <v>98.868000000000009</v>
      </c>
      <c r="E2685" s="2">
        <f t="shared" si="328"/>
        <v>99.268999999999991</v>
      </c>
      <c r="F2685" s="2">
        <f t="shared" si="329"/>
        <v>104.45200000000003</v>
      </c>
      <c r="G2685" s="2">
        <f t="shared" si="331"/>
        <v>109.22242999999995</v>
      </c>
      <c r="H2685" s="2">
        <f t="shared" si="327"/>
        <v>104.66570950000001</v>
      </c>
      <c r="I2685" s="2">
        <f t="array" ref="I2685">SUMPRODUCT(B2669:B2688, (ROW(B2669:B2688)-ROW(B2669)+1)) / (20*21/2)</f>
        <v>98.19519047619049</v>
      </c>
      <c r="J2685" s="2">
        <f t="shared" si="330"/>
        <v>103.17005826221626</v>
      </c>
      <c r="K2685" s="2">
        <f t="shared" si="332"/>
        <v>106.48039426293015</v>
      </c>
    </row>
    <row r="2686" spans="1:11" ht="13.5" x14ac:dyDescent="0.35">
      <c r="A2686" s="3">
        <v>45919</v>
      </c>
      <c r="B2686" s="7">
        <v>97.9</v>
      </c>
      <c r="C2686" s="2">
        <f t="shared" si="325"/>
        <v>0</v>
      </c>
      <c r="D2686" s="2">
        <f t="shared" si="326"/>
        <v>98.498000000000005</v>
      </c>
      <c r="E2686" s="2">
        <f t="shared" si="328"/>
        <v>99.35899999999998</v>
      </c>
      <c r="F2686" s="2">
        <f t="shared" si="329"/>
        <v>103.61200000000001</v>
      </c>
      <c r="G2686" s="2">
        <f t="shared" si="331"/>
        <v>109.02399999999994</v>
      </c>
      <c r="H2686" s="2">
        <f t="shared" si="327"/>
        <v>104.70848200000002</v>
      </c>
      <c r="I2686" s="2">
        <f t="array" ref="I2686">SUMPRODUCT(B2670:B2689, (ROW(B2670:B2689)-ROW(B2670)+1)) / (20*21/2)</f>
        <v>97.176619047619042</v>
      </c>
      <c r="J2686" s="2">
        <f t="shared" si="330"/>
        <v>102.66814795152901</v>
      </c>
      <c r="K2686" s="2">
        <f t="shared" si="332"/>
        <v>106.14390821340348</v>
      </c>
    </row>
    <row r="2687" spans="1:11" ht="13.5" x14ac:dyDescent="0.35">
      <c r="A2687" s="3">
        <v>45922</v>
      </c>
      <c r="B2687" s="7">
        <v>93.05</v>
      </c>
      <c r="C2687" s="2">
        <f t="shared" si="325"/>
        <v>-4.8500000000000085</v>
      </c>
      <c r="D2687" s="2">
        <f t="shared" si="326"/>
        <v>97.207999999999998</v>
      </c>
      <c r="E2687" s="2">
        <f t="shared" si="328"/>
        <v>98.883999999999986</v>
      </c>
      <c r="F2687" s="2">
        <f t="shared" si="329"/>
        <v>102.52950000000003</v>
      </c>
      <c r="G2687" s="2">
        <f t="shared" si="331"/>
        <v>108.69699999999995</v>
      </c>
      <c r="H2687" s="2">
        <f t="shared" si="327"/>
        <v>104.72826500000002</v>
      </c>
      <c r="I2687" s="2">
        <f t="array" ref="I2687">SUMPRODUCT(B2671:B2690, (ROW(B2671:B2690)-ROW(B2671)+1)) / (20*21/2)</f>
        <v>96.265666666666647</v>
      </c>
      <c r="J2687" s="2">
        <f t="shared" si="330"/>
        <v>101.75213386090721</v>
      </c>
      <c r="K2687" s="2">
        <f t="shared" si="332"/>
        <v>105.63042161679942</v>
      </c>
    </row>
    <row r="2688" spans="1:11" ht="13.5" x14ac:dyDescent="0.35">
      <c r="A2688" s="3">
        <v>45923</v>
      </c>
      <c r="B2688" s="7">
        <v>88.01</v>
      </c>
      <c r="C2688" s="2">
        <f t="shared" si="325"/>
        <v>-5.039999999999992</v>
      </c>
      <c r="D2688" s="2">
        <f t="shared" si="326"/>
        <v>94.952000000000012</v>
      </c>
      <c r="E2688" s="2">
        <f t="shared" si="328"/>
        <v>97.49499999999999</v>
      </c>
      <c r="F2688" s="2">
        <f t="shared" si="329"/>
        <v>101.19500000000002</v>
      </c>
      <c r="G2688" s="2">
        <f t="shared" si="331"/>
        <v>108.26939999999995</v>
      </c>
      <c r="H2688" s="2">
        <f t="shared" si="327"/>
        <v>104.72289450000002</v>
      </c>
      <c r="I2688" s="2">
        <f t="array" ref="I2688">SUMPRODUCT(B2672:B2691, (ROW(B2672:B2691)-ROW(B2672)+1)) / (20*21/2)</f>
        <v>95.589761904761914</v>
      </c>
      <c r="J2688" s="2">
        <f t="shared" si="330"/>
        <v>100.44335920748748</v>
      </c>
      <c r="K2688" s="2">
        <f t="shared" si="332"/>
        <v>104.93942469065043</v>
      </c>
    </row>
    <row r="2689" spans="1:11" ht="13.5" x14ac:dyDescent="0.35">
      <c r="A2689" s="3">
        <v>45924</v>
      </c>
      <c r="B2689" s="7">
        <v>90.5</v>
      </c>
      <c r="C2689" s="2">
        <f t="shared" si="325"/>
        <v>2.4899999999999949</v>
      </c>
      <c r="D2689" s="2">
        <f t="shared" si="326"/>
        <v>93.472000000000008</v>
      </c>
      <c r="E2689" s="2">
        <f t="shared" si="328"/>
        <v>96.375999999999991</v>
      </c>
      <c r="F2689" s="2">
        <f t="shared" si="329"/>
        <v>100.045</v>
      </c>
      <c r="G2689" s="2">
        <f t="shared" si="331"/>
        <v>107.89939999999996</v>
      </c>
      <c r="H2689" s="2">
        <f t="shared" si="327"/>
        <v>104.73524900000002</v>
      </c>
      <c r="I2689" s="2">
        <f t="array" ref="I2689">SUMPRODUCT(B2673:B2692, (ROW(B2673:B2692)-ROW(B2673)+1)) / (20*21/2)</f>
        <v>94.995999999999995</v>
      </c>
      <c r="J2689" s="2">
        <f t="shared" si="330"/>
        <v>99.496372616298189</v>
      </c>
      <c r="K2689" s="2">
        <f t="shared" si="332"/>
        <v>104.37317274199746</v>
      </c>
    </row>
    <row r="2690" spans="1:11" ht="13.5" x14ac:dyDescent="0.35">
      <c r="A2690" s="3">
        <v>45925</v>
      </c>
      <c r="B2690" s="7">
        <v>90.48</v>
      </c>
      <c r="C2690" s="2">
        <f t="shared" si="325"/>
        <v>-1.9999999999996021E-2</v>
      </c>
      <c r="D2690" s="2">
        <f t="shared" si="326"/>
        <v>91.988</v>
      </c>
      <c r="E2690" s="2">
        <f t="shared" si="328"/>
        <v>95.427999999999997</v>
      </c>
      <c r="F2690" s="2">
        <f t="shared" si="329"/>
        <v>98.847000000000008</v>
      </c>
      <c r="G2690" s="2">
        <f t="shared" si="331"/>
        <v>107.52899999999994</v>
      </c>
      <c r="H2690" s="2">
        <f t="shared" si="327"/>
        <v>104.74885700000003</v>
      </c>
      <c r="I2690" s="2">
        <f t="array" ref="I2690">SUMPRODUCT(B2674:B2693, (ROW(B2674:B2693)-ROW(B2674)+1)) / (20*21/2)</f>
        <v>94.576999999999998</v>
      </c>
      <c r="J2690" s="2">
        <f t="shared" si="330"/>
        <v>98.637670462365023</v>
      </c>
      <c r="K2690" s="2">
        <f t="shared" si="332"/>
        <v>103.82834243838973</v>
      </c>
    </row>
    <row r="2691" spans="1:11" ht="13.5" x14ac:dyDescent="0.35">
      <c r="A2691" s="3">
        <v>45926</v>
      </c>
      <c r="B2691" s="7">
        <v>91.75</v>
      </c>
      <c r="C2691" s="2">
        <f t="shared" si="325"/>
        <v>1.269999999999996</v>
      </c>
      <c r="D2691" s="2">
        <f t="shared" si="326"/>
        <v>90.75800000000001</v>
      </c>
      <c r="E2691" s="2">
        <f t="shared" si="328"/>
        <v>94.628</v>
      </c>
      <c r="F2691" s="2">
        <f t="shared" si="329"/>
        <v>97.734499999999997</v>
      </c>
      <c r="G2691" s="2">
        <f t="shared" si="331"/>
        <v>107.18399999999995</v>
      </c>
      <c r="H2691" s="2">
        <f t="shared" si="327"/>
        <v>104.76666750000003</v>
      </c>
      <c r="I2691" s="2">
        <f t="array" ref="I2691">SUMPRODUCT(B2675:B2694, (ROW(B2675:B2694)-ROW(B2675)+1)) / (20*21/2)</f>
        <v>85.392333333333326</v>
      </c>
      <c r="J2691" s="2">
        <f t="shared" si="330"/>
        <v>97.981701846901686</v>
      </c>
      <c r="K2691" s="2">
        <f t="shared" si="332"/>
        <v>103.35468195060973</v>
      </c>
    </row>
    <row r="2692" spans="1:11" ht="13.5" x14ac:dyDescent="0.35">
      <c r="A2692" s="3">
        <v>45929</v>
      </c>
      <c r="B2692" s="7">
        <v>91.5</v>
      </c>
      <c r="C2692" s="2">
        <f>B2692-B2691</f>
        <v>-0.25</v>
      </c>
      <c r="D2692" s="2">
        <f t="shared" si="326"/>
        <v>90.448000000000008</v>
      </c>
      <c r="E2692" s="2">
        <f t="shared" si="328"/>
        <v>93.828000000000003</v>
      </c>
      <c r="F2692" s="2">
        <f t="shared" si="329"/>
        <v>96.899500000000018</v>
      </c>
      <c r="G2692" s="2">
        <f t="shared" si="331"/>
        <v>106.85399999999996</v>
      </c>
      <c r="H2692" s="2">
        <f t="shared" si="327"/>
        <v>104.79251750000003</v>
      </c>
      <c r="I2692" s="2">
        <f t="array" ref="I2692">SUMPRODUCT(B2676:B2695, (ROW(B2676:B2695)-ROW(B2676)+1)) / (20*21/2)</f>
        <v>76.688619047619056</v>
      </c>
      <c r="J2692" s="2">
        <f t="shared" si="330"/>
        <v>97.364396909101515</v>
      </c>
      <c r="K2692" s="2">
        <f t="shared" si="332"/>
        <v>102.88979246235053</v>
      </c>
    </row>
    <row r="2693" spans="1:11" ht="13.5" x14ac:dyDescent="0.35">
      <c r="A2693" s="3">
        <v>45930</v>
      </c>
      <c r="B2693" s="7">
        <v>92.5</v>
      </c>
      <c r="C2693" s="2">
        <f>B2693-B2692</f>
        <v>1</v>
      </c>
      <c r="D2693" s="2">
        <f t="shared" si="326"/>
        <v>91.346000000000004</v>
      </c>
      <c r="E2693" s="2">
        <f t="shared" si="328"/>
        <v>93.149000000000001</v>
      </c>
      <c r="F2693" s="2">
        <f>AVERAGE(B2674:B2693)</f>
        <v>96.439000000000007</v>
      </c>
      <c r="G2693" s="2">
        <f>AVERAGE(B2644:B2693)</f>
        <v>106.54999999999997</v>
      </c>
      <c r="H2693" s="2">
        <f t="shared" si="327"/>
        <v>104.80735650000003</v>
      </c>
      <c r="I2693" s="2">
        <f t="array" ref="I2693">SUMPRODUCT(B2677:B2696, (ROW(B2677:B2696)-ROW(B2677)+1)) / (20*21/2)</f>
        <v>68.458238095238102</v>
      </c>
      <c r="J2693" s="2">
        <f t="shared" si="330"/>
        <v>96.901121012996612</v>
      </c>
      <c r="K2693" s="2">
        <f t="shared" si="332"/>
        <v>102.48234962068972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7794-F708-4C1C-B341-44662A531D08}">
  <dimension ref="A1:I2693"/>
  <sheetViews>
    <sheetView workbookViewId="0">
      <selection activeCell="I1" activeCellId="2" sqref="A1:A65536 B1:B65536 I1:I65536"/>
    </sheetView>
  </sheetViews>
  <sheetFormatPr defaultRowHeight="12.5" x14ac:dyDescent="0.25"/>
  <cols>
    <col min="1" max="1" width="11" bestFit="1" customWidth="1"/>
    <col min="2" max="2" width="8.6328125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5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20.403099999999998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20.220500000000001</v>
      </c>
      <c r="C3" s="2">
        <f t="shared" ref="C3:C66" si="0">B3-B2</f>
        <v>-0.18259999999999721</v>
      </c>
      <c r="D3" s="2">
        <f t="shared" ref="D3:D66" si="1">IF(C3&gt;0,C3,0)</f>
        <v>0</v>
      </c>
      <c r="E3" s="2">
        <f t="shared" ref="E3:E66" si="2">IF(C3&lt;0,-C3,0)</f>
        <v>0.18259999999999721</v>
      </c>
      <c r="F3" s="2"/>
      <c r="G3" s="2"/>
      <c r="H3" s="2"/>
      <c r="I3" s="2"/>
    </row>
    <row r="4" spans="1:9" ht="13.5" x14ac:dyDescent="0.25">
      <c r="A4" s="3">
        <v>42010</v>
      </c>
      <c r="B4" s="2">
        <v>20.220500000000001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v>42011</v>
      </c>
      <c r="B5" s="2">
        <v>20.344000000000001</v>
      </c>
      <c r="C5" s="2">
        <f t="shared" si="0"/>
        <v>0.12349999999999994</v>
      </c>
      <c r="D5" s="2">
        <f t="shared" si="1"/>
        <v>0.12349999999999994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v>42012</v>
      </c>
      <c r="B6" s="2">
        <v>20.139900000000001</v>
      </c>
      <c r="C6" s="2">
        <f t="shared" si="0"/>
        <v>-0.20410000000000039</v>
      </c>
      <c r="D6" s="2">
        <f t="shared" si="1"/>
        <v>0</v>
      </c>
      <c r="E6" s="2">
        <f t="shared" si="2"/>
        <v>0.20410000000000039</v>
      </c>
      <c r="F6" s="2"/>
      <c r="G6" s="2"/>
      <c r="H6" s="2"/>
      <c r="I6" s="2"/>
    </row>
    <row r="7" spans="1:9" ht="13.5" x14ac:dyDescent="0.25">
      <c r="A7" s="3">
        <v>42013</v>
      </c>
      <c r="B7" s="2">
        <v>20.4085</v>
      </c>
      <c r="C7" s="2">
        <f t="shared" si="0"/>
        <v>0.26859999999999928</v>
      </c>
      <c r="D7" s="2">
        <f t="shared" si="1"/>
        <v>0.26859999999999928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v>42016</v>
      </c>
      <c r="B8" s="2">
        <v>20.4085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v>42017</v>
      </c>
      <c r="B9" s="2">
        <v>20.4085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20.1936</v>
      </c>
      <c r="C10" s="2">
        <f t="shared" si="0"/>
        <v>-0.21490000000000009</v>
      </c>
      <c r="D10" s="2">
        <f t="shared" si="1"/>
        <v>0</v>
      </c>
      <c r="E10" s="2">
        <f t="shared" si="2"/>
        <v>0.21490000000000009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20.4085</v>
      </c>
      <c r="C11" s="2">
        <f t="shared" si="0"/>
        <v>0.21490000000000009</v>
      </c>
      <c r="D11" s="2">
        <f t="shared" si="1"/>
        <v>0.21490000000000009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19.860700000000001</v>
      </c>
      <c r="C12" s="2">
        <f t="shared" si="0"/>
        <v>-0.54779999999999873</v>
      </c>
      <c r="D12" s="2">
        <f t="shared" si="1"/>
        <v>0</v>
      </c>
      <c r="E12" s="2">
        <f t="shared" si="2"/>
        <v>0.54779999999999873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19.860700000000001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19.860700000000001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19.860700000000001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19.860700000000001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4.3357142857142809E-2</v>
      </c>
      <c r="G16" s="2">
        <f>SUM(E3:E16)/14</f>
        <v>8.2099999999999743E-2</v>
      </c>
      <c r="H16" s="2">
        <f>F16/G16</f>
        <v>0.52810161823560231</v>
      </c>
      <c r="I16" s="2">
        <f>IF(G16=0,100,100-(100/(1+H16)))</f>
        <v>34.559325893873876</v>
      </c>
    </row>
    <row r="17" spans="1:9" ht="13.5" x14ac:dyDescent="0.25">
      <c r="A17" s="3">
        <v>42030</v>
      </c>
      <c r="B17" s="2">
        <v>19.860700000000001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4.0260204081632611E-2</v>
      </c>
      <c r="G17" s="2">
        <f>((G16*13)+E17)/14</f>
        <v>7.6235714285714046E-2</v>
      </c>
      <c r="H17" s="2">
        <f t="shared" ref="H17:H80" si="3">F17/G17</f>
        <v>0.52810161823560231</v>
      </c>
      <c r="I17" s="2">
        <f t="shared" ref="I17:I80" si="4">IF(G17=0,100,100-(100/(1+H17)))</f>
        <v>34.559325893873876</v>
      </c>
    </row>
    <row r="18" spans="1:9" ht="13.5" x14ac:dyDescent="0.25">
      <c r="A18" s="3">
        <v>42031</v>
      </c>
      <c r="B18" s="2">
        <v>19.817699999999999</v>
      </c>
      <c r="C18" s="2">
        <f t="shared" si="0"/>
        <v>-4.3000000000002814E-2</v>
      </c>
      <c r="D18" s="2">
        <f t="shared" si="1"/>
        <v>0</v>
      </c>
      <c r="E18" s="2">
        <f t="shared" si="2"/>
        <v>4.3000000000002814E-2</v>
      </c>
      <c r="F18" s="2">
        <f t="shared" ref="F18:G27" si="5">((F17*13)+D18)/14</f>
        <v>3.7384475218658855E-2</v>
      </c>
      <c r="G18" s="2">
        <f t="shared" si="5"/>
        <v>7.3861734693877537E-2</v>
      </c>
      <c r="H18" s="2">
        <f t="shared" si="3"/>
        <v>0.50614131083706715</v>
      </c>
      <c r="I18" s="2">
        <f t="shared" si="4"/>
        <v>33.605167536090576</v>
      </c>
    </row>
    <row r="19" spans="1:9" ht="13.5" x14ac:dyDescent="0.25">
      <c r="A19" s="3">
        <v>42032</v>
      </c>
      <c r="B19" s="2">
        <v>19.801600000000001</v>
      </c>
      <c r="C19" s="2">
        <f t="shared" si="0"/>
        <v>-1.6099999999998005E-2</v>
      </c>
      <c r="D19" s="2">
        <f t="shared" si="1"/>
        <v>0</v>
      </c>
      <c r="E19" s="2">
        <f t="shared" si="2"/>
        <v>1.6099999999998005E-2</v>
      </c>
      <c r="F19" s="2">
        <f t="shared" si="5"/>
        <v>3.4714155560183223E-2</v>
      </c>
      <c r="G19" s="2">
        <f t="shared" si="5"/>
        <v>6.9735896501457575E-2</v>
      </c>
      <c r="H19" s="2">
        <f t="shared" si="3"/>
        <v>0.49779464094876374</v>
      </c>
      <c r="I19" s="2">
        <f t="shared" si="4"/>
        <v>33.23517305639713</v>
      </c>
    </row>
    <row r="20" spans="1:9" ht="13.5" x14ac:dyDescent="0.25">
      <c r="A20" s="3">
        <v>42033</v>
      </c>
      <c r="B20" s="2">
        <v>19.334299999999999</v>
      </c>
      <c r="C20" s="2">
        <f t="shared" si="0"/>
        <v>-0.4673000000000016</v>
      </c>
      <c r="D20" s="2">
        <f t="shared" si="1"/>
        <v>0</v>
      </c>
      <c r="E20" s="2">
        <f t="shared" si="2"/>
        <v>0.4673000000000016</v>
      </c>
      <c r="F20" s="2">
        <f t="shared" si="5"/>
        <v>3.2234573020170139E-2</v>
      </c>
      <c r="G20" s="2">
        <f t="shared" si="5"/>
        <v>9.8133332465639295E-2</v>
      </c>
      <c r="H20" s="2">
        <f t="shared" si="3"/>
        <v>0.32847730949580106</v>
      </c>
      <c r="I20" s="2">
        <f t="shared" si="4"/>
        <v>24.725850200668361</v>
      </c>
    </row>
    <row r="21" spans="1:9" ht="13.5" x14ac:dyDescent="0.25">
      <c r="A21" s="3">
        <v>42034</v>
      </c>
      <c r="B21" s="2">
        <v>19.334299999999999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2.9932103518729415E-2</v>
      </c>
      <c r="G21" s="2">
        <f t="shared" si="5"/>
        <v>9.1123808718093641E-2</v>
      </c>
      <c r="H21" s="2">
        <f t="shared" si="3"/>
        <v>0.32847730949580101</v>
      </c>
      <c r="I21" s="2">
        <f t="shared" si="4"/>
        <v>24.725850200668347</v>
      </c>
    </row>
    <row r="22" spans="1:9" ht="13.5" x14ac:dyDescent="0.25">
      <c r="A22" s="3">
        <v>42037</v>
      </c>
      <c r="B22" s="2">
        <v>19.334299999999999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2.7794096124534456E-2</v>
      </c>
      <c r="G22" s="2">
        <f t="shared" si="5"/>
        <v>8.4614965238229797E-2</v>
      </c>
      <c r="H22" s="2">
        <f t="shared" si="3"/>
        <v>0.32847730949580106</v>
      </c>
      <c r="I22" s="2">
        <f t="shared" si="4"/>
        <v>24.725850200668361</v>
      </c>
    </row>
    <row r="23" spans="1:9" ht="13.5" x14ac:dyDescent="0.25">
      <c r="A23" s="3">
        <v>42038</v>
      </c>
      <c r="B23" s="2">
        <v>19.334299999999999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2.5808803544210564E-2</v>
      </c>
      <c r="G23" s="2">
        <f t="shared" si="5"/>
        <v>7.8571039149784805E-2</v>
      </c>
      <c r="H23" s="2">
        <f t="shared" si="3"/>
        <v>0.32847730949580106</v>
      </c>
      <c r="I23" s="2">
        <f t="shared" si="4"/>
        <v>24.725850200668361</v>
      </c>
    </row>
    <row r="24" spans="1:9" ht="13.5" x14ac:dyDescent="0.25">
      <c r="A24" s="3">
        <v>42039</v>
      </c>
      <c r="B24" s="2">
        <v>19.334299999999999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2.3965317576766954E-2</v>
      </c>
      <c r="G24" s="2">
        <f t="shared" si="5"/>
        <v>7.2958822067657331E-2</v>
      </c>
      <c r="H24" s="2">
        <f t="shared" si="3"/>
        <v>0.32847730949580101</v>
      </c>
      <c r="I24" s="2">
        <f t="shared" si="4"/>
        <v>24.725850200668347</v>
      </c>
    </row>
    <row r="25" spans="1:9" ht="13.5" x14ac:dyDescent="0.25">
      <c r="A25" s="3">
        <v>42040</v>
      </c>
      <c r="B25" s="2">
        <v>19.334299999999999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2.2253509178426455E-2</v>
      </c>
      <c r="G25" s="2">
        <f t="shared" si="5"/>
        <v>6.7747477634253234E-2</v>
      </c>
      <c r="H25" s="2">
        <f t="shared" si="3"/>
        <v>0.32847730949580101</v>
      </c>
      <c r="I25" s="2">
        <f t="shared" si="4"/>
        <v>24.725850200668347</v>
      </c>
    </row>
    <row r="26" spans="1:9" ht="13.5" x14ac:dyDescent="0.25">
      <c r="A26" s="3">
        <v>42041</v>
      </c>
      <c r="B26" s="2">
        <v>19.334299999999999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2.066397280853885E-2</v>
      </c>
      <c r="G26" s="2">
        <f t="shared" si="5"/>
        <v>6.2908372088949435E-2</v>
      </c>
      <c r="H26" s="2">
        <f t="shared" si="3"/>
        <v>0.32847730949580095</v>
      </c>
      <c r="I26" s="2">
        <f t="shared" si="4"/>
        <v>24.725850200668347</v>
      </c>
    </row>
    <row r="27" spans="1:9" ht="13.5" x14ac:dyDescent="0.25">
      <c r="A27" s="3">
        <v>42044</v>
      </c>
      <c r="B27" s="2">
        <v>18.7973</v>
      </c>
      <c r="C27" s="2">
        <f t="shared" si="0"/>
        <v>-0.53699999999999903</v>
      </c>
      <c r="D27" s="2">
        <f t="shared" si="1"/>
        <v>0</v>
      </c>
      <c r="E27" s="2">
        <f t="shared" si="2"/>
        <v>0.53699999999999903</v>
      </c>
      <c r="F27" s="2">
        <f t="shared" si="5"/>
        <v>1.9187974750786072E-2</v>
      </c>
      <c r="G27" s="2">
        <f t="shared" si="5"/>
        <v>9.6772059796881554E-2</v>
      </c>
      <c r="H27" s="2">
        <f t="shared" si="3"/>
        <v>0.19828011092313649</v>
      </c>
      <c r="I27" s="2">
        <f t="shared" si="4"/>
        <v>16.547058497898675</v>
      </c>
    </row>
    <row r="28" spans="1:9" ht="13.5" x14ac:dyDescent="0.25">
      <c r="A28" s="3">
        <v>42045</v>
      </c>
      <c r="B28" s="2">
        <v>18.7973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1.7817405125729924E-2</v>
      </c>
      <c r="G28" s="2">
        <f>((G27*13)+E28)/14</f>
        <v>8.9859769811390017E-2</v>
      </c>
      <c r="H28" s="2">
        <f t="shared" si="3"/>
        <v>0.19828011092313649</v>
      </c>
      <c r="I28" s="2">
        <f t="shared" si="4"/>
        <v>16.547058497898675</v>
      </c>
    </row>
    <row r="29" spans="1:9" ht="13.5" x14ac:dyDescent="0.25">
      <c r="A29" s="3">
        <v>42046</v>
      </c>
      <c r="B29" s="2">
        <v>18.7973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1.6544733331034931E-2</v>
      </c>
      <c r="G29" s="2">
        <f t="shared" si="6"/>
        <v>8.344121482486215E-2</v>
      </c>
      <c r="H29" s="2">
        <f t="shared" si="3"/>
        <v>0.19828011092313652</v>
      </c>
      <c r="I29" s="2">
        <f t="shared" si="4"/>
        <v>16.547058497898675</v>
      </c>
    </row>
    <row r="30" spans="1:9" ht="13.5" x14ac:dyDescent="0.25">
      <c r="A30" s="3">
        <v>42047</v>
      </c>
      <c r="B30" s="2">
        <v>18.7973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1.5362966664532436E-2</v>
      </c>
      <c r="G30" s="2">
        <f t="shared" si="6"/>
        <v>7.7481128051657716E-2</v>
      </c>
      <c r="H30" s="2">
        <f t="shared" si="3"/>
        <v>0.19828011092313652</v>
      </c>
      <c r="I30" s="2">
        <f t="shared" si="4"/>
        <v>16.547058497898675</v>
      </c>
    </row>
    <row r="31" spans="1:9" ht="13.5" x14ac:dyDescent="0.25">
      <c r="A31" s="3">
        <v>42048</v>
      </c>
      <c r="B31" s="2">
        <v>18.7973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1.4265611902780121E-2</v>
      </c>
      <c r="G31" s="2">
        <f t="shared" si="6"/>
        <v>7.1946761762253592E-2</v>
      </c>
      <c r="H31" s="2">
        <f t="shared" si="3"/>
        <v>0.19828011092313655</v>
      </c>
      <c r="I31" s="2">
        <f t="shared" si="4"/>
        <v>16.547058497898675</v>
      </c>
    </row>
    <row r="32" spans="1:9" ht="13.5" x14ac:dyDescent="0.25">
      <c r="A32" s="3">
        <v>42051</v>
      </c>
      <c r="B32" s="2">
        <v>18.7973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1.3246639624010112E-2</v>
      </c>
      <c r="G32" s="2">
        <f t="shared" si="6"/>
        <v>6.6807707350664047E-2</v>
      </c>
      <c r="H32" s="2">
        <f t="shared" si="3"/>
        <v>0.19828011092313655</v>
      </c>
      <c r="I32" s="2">
        <f t="shared" si="4"/>
        <v>16.547058497898675</v>
      </c>
    </row>
    <row r="33" spans="1:9" ht="13.5" x14ac:dyDescent="0.25">
      <c r="A33" s="3">
        <v>42052</v>
      </c>
      <c r="B33" s="2">
        <v>18.7973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1.2300451079437962E-2</v>
      </c>
      <c r="G33" s="2">
        <f t="shared" si="6"/>
        <v>6.2035728254188051E-2</v>
      </c>
      <c r="H33" s="2">
        <f t="shared" si="3"/>
        <v>0.19828011092313652</v>
      </c>
      <c r="I33" s="2">
        <f t="shared" si="4"/>
        <v>16.547058497898675</v>
      </c>
    </row>
    <row r="34" spans="1:9" ht="13.5" x14ac:dyDescent="0.25">
      <c r="A34" s="3">
        <v>42053</v>
      </c>
      <c r="B34" s="2">
        <v>18.7973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1.1421847430906679E-2</v>
      </c>
      <c r="G34" s="2">
        <f t="shared" si="6"/>
        <v>5.7604604807460331E-2</v>
      </c>
      <c r="H34" s="2">
        <f t="shared" si="3"/>
        <v>0.19828011092313655</v>
      </c>
      <c r="I34" s="2">
        <f t="shared" si="4"/>
        <v>16.547058497898675</v>
      </c>
    </row>
    <row r="35" spans="1:9" ht="13.5" x14ac:dyDescent="0.25">
      <c r="A35" s="3">
        <v>42054</v>
      </c>
      <c r="B35" s="2">
        <v>18.7973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1.0606001185841917E-2</v>
      </c>
      <c r="G35" s="2">
        <f t="shared" si="6"/>
        <v>5.3489990178356026E-2</v>
      </c>
      <c r="H35" s="2">
        <f t="shared" si="3"/>
        <v>0.19828011092313655</v>
      </c>
      <c r="I35" s="2">
        <f t="shared" si="4"/>
        <v>16.547058497898675</v>
      </c>
    </row>
    <row r="36" spans="1:9" ht="13.5" x14ac:dyDescent="0.25">
      <c r="A36" s="3">
        <v>42055</v>
      </c>
      <c r="B36" s="2">
        <v>18.238700000000001</v>
      </c>
      <c r="C36" s="2">
        <f t="shared" si="0"/>
        <v>-0.55859999999999843</v>
      </c>
      <c r="D36" s="2">
        <f t="shared" si="1"/>
        <v>0</v>
      </c>
      <c r="E36" s="2">
        <f t="shared" si="2"/>
        <v>0.55859999999999843</v>
      </c>
      <c r="F36" s="2">
        <f t="shared" si="6"/>
        <v>9.8484296725674936E-3</v>
      </c>
      <c r="G36" s="2">
        <f t="shared" si="6"/>
        <v>8.9569276594187633E-2</v>
      </c>
      <c r="H36" s="2">
        <f t="shared" si="3"/>
        <v>0.10995321216211075</v>
      </c>
      <c r="I36" s="2">
        <f t="shared" si="4"/>
        <v>9.9061123439545327</v>
      </c>
    </row>
    <row r="37" spans="1:9" ht="13.5" x14ac:dyDescent="0.25">
      <c r="A37" s="3">
        <v>42058</v>
      </c>
      <c r="B37" s="2">
        <v>18.238700000000001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9.1449704102412443E-3</v>
      </c>
      <c r="G37" s="2">
        <f t="shared" si="6"/>
        <v>8.3171471123174232E-2</v>
      </c>
      <c r="H37" s="2">
        <f t="shared" si="3"/>
        <v>0.10995321216211075</v>
      </c>
      <c r="I37" s="2">
        <f t="shared" si="4"/>
        <v>9.9061123439545327</v>
      </c>
    </row>
    <row r="38" spans="1:9" ht="13.5" x14ac:dyDescent="0.25">
      <c r="A38" s="3">
        <v>42059</v>
      </c>
      <c r="B38" s="2">
        <v>18.238700000000001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8.4917582380811558E-3</v>
      </c>
      <c r="G38" s="2">
        <f t="shared" si="6"/>
        <v>7.7230651757233218E-2</v>
      </c>
      <c r="H38" s="2">
        <f t="shared" si="3"/>
        <v>0.10995321216211075</v>
      </c>
      <c r="I38" s="2">
        <f t="shared" si="4"/>
        <v>9.9061123439545327</v>
      </c>
    </row>
    <row r="39" spans="1:9" ht="13.5" x14ac:dyDescent="0.25">
      <c r="A39" s="3">
        <v>42060</v>
      </c>
      <c r="B39" s="2">
        <v>18.238700000000001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7.8852040782182165E-3</v>
      </c>
      <c r="G39" s="2">
        <f t="shared" si="6"/>
        <v>7.1714176631716559E-2</v>
      </c>
      <c r="H39" s="2">
        <f t="shared" si="3"/>
        <v>0.10995321216211076</v>
      </c>
      <c r="I39" s="2">
        <f t="shared" si="4"/>
        <v>9.9061123439545327</v>
      </c>
    </row>
    <row r="40" spans="1:9" ht="13.5" x14ac:dyDescent="0.25">
      <c r="A40" s="3">
        <v>42061</v>
      </c>
      <c r="B40" s="2">
        <v>18.791899999999998</v>
      </c>
      <c r="C40" s="2">
        <f t="shared" si="0"/>
        <v>0.55319999999999681</v>
      </c>
      <c r="D40" s="2">
        <f t="shared" si="1"/>
        <v>0.55319999999999681</v>
      </c>
      <c r="E40" s="2">
        <f t="shared" si="2"/>
        <v>0</v>
      </c>
      <c r="F40" s="2">
        <f t="shared" si="6"/>
        <v>4.6836260929773832E-2</v>
      </c>
      <c r="G40" s="2">
        <f t="shared" si="6"/>
        <v>6.6591735443736796E-2</v>
      </c>
      <c r="H40" s="2">
        <f t="shared" si="3"/>
        <v>0.70333443959191722</v>
      </c>
      <c r="I40" s="2">
        <f t="shared" si="4"/>
        <v>41.291623256347783</v>
      </c>
    </row>
    <row r="41" spans="1:9" ht="13.5" x14ac:dyDescent="0.25">
      <c r="A41" s="3">
        <v>42062</v>
      </c>
      <c r="B41" s="2">
        <v>18.791899999999998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4.3490813720504277E-2</v>
      </c>
      <c r="G41" s="2">
        <f t="shared" si="6"/>
        <v>6.1835182912041313E-2</v>
      </c>
      <c r="H41" s="2">
        <f t="shared" si="3"/>
        <v>0.70333443959191733</v>
      </c>
      <c r="I41" s="2">
        <f t="shared" si="4"/>
        <v>41.291623256347791</v>
      </c>
    </row>
    <row r="42" spans="1:9" ht="13.5" x14ac:dyDescent="0.25">
      <c r="A42" s="3">
        <v>42065</v>
      </c>
      <c r="B42" s="2">
        <v>18.791899999999998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4.0384327026182547E-2</v>
      </c>
      <c r="G42" s="2">
        <f t="shared" si="6"/>
        <v>5.7418384132609794E-2</v>
      </c>
      <c r="H42" s="2">
        <f t="shared" si="3"/>
        <v>0.70333443959191733</v>
      </c>
      <c r="I42" s="2">
        <f t="shared" si="4"/>
        <v>41.291623256347791</v>
      </c>
    </row>
    <row r="43" spans="1:9" ht="13.5" x14ac:dyDescent="0.25">
      <c r="A43" s="3">
        <v>42066</v>
      </c>
      <c r="B43" s="2">
        <v>18.2333</v>
      </c>
      <c r="C43" s="2">
        <f t="shared" si="0"/>
        <v>-0.55859999999999843</v>
      </c>
      <c r="D43" s="2">
        <f t="shared" si="1"/>
        <v>0</v>
      </c>
      <c r="E43" s="2">
        <f t="shared" si="2"/>
        <v>0.55859999999999843</v>
      </c>
      <c r="F43" s="2">
        <f t="shared" si="6"/>
        <v>3.749973223859808E-2</v>
      </c>
      <c r="G43" s="2">
        <f t="shared" si="6"/>
        <v>9.3217070980280411E-2</v>
      </c>
      <c r="H43" s="2">
        <f t="shared" si="3"/>
        <v>0.4022839576940897</v>
      </c>
      <c r="I43" s="2">
        <f t="shared" si="4"/>
        <v>28.687767230511852</v>
      </c>
    </row>
    <row r="44" spans="1:9" ht="13.5" x14ac:dyDescent="0.25">
      <c r="A44" s="3">
        <v>42067</v>
      </c>
      <c r="B44" s="2">
        <v>18.2333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3.4821179935841072E-2</v>
      </c>
      <c r="G44" s="2">
        <f t="shared" si="6"/>
        <v>8.6558708767403236E-2</v>
      </c>
      <c r="H44" s="2">
        <f t="shared" si="3"/>
        <v>0.40228395769408964</v>
      </c>
      <c r="I44" s="2">
        <f t="shared" si="4"/>
        <v>28.687767230511838</v>
      </c>
    </row>
    <row r="45" spans="1:9" ht="13.5" x14ac:dyDescent="0.25">
      <c r="A45" s="3">
        <v>42068</v>
      </c>
      <c r="B45" s="2">
        <v>18.2333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3.2333952797566713E-2</v>
      </c>
      <c r="G45" s="2">
        <f t="shared" si="7"/>
        <v>8.0375943855445858E-2</v>
      </c>
      <c r="H45" s="2">
        <f t="shared" si="3"/>
        <v>0.40228395769408976</v>
      </c>
      <c r="I45" s="2">
        <f t="shared" si="4"/>
        <v>28.687767230511852</v>
      </c>
    </row>
    <row r="46" spans="1:9" ht="13.5" x14ac:dyDescent="0.25">
      <c r="A46" s="3">
        <v>42069</v>
      </c>
      <c r="B46" s="2">
        <v>18.2333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3.0024384740597661E-2</v>
      </c>
      <c r="G46" s="2">
        <f t="shared" si="7"/>
        <v>7.4634805008628291E-2</v>
      </c>
      <c r="H46" s="2">
        <f t="shared" si="3"/>
        <v>0.40228395769408976</v>
      </c>
      <c r="I46" s="2">
        <f t="shared" si="4"/>
        <v>28.687767230511852</v>
      </c>
    </row>
    <row r="47" spans="1:9" ht="13.5" x14ac:dyDescent="0.25">
      <c r="A47" s="3">
        <v>42072</v>
      </c>
      <c r="B47" s="2">
        <v>18.2333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2.7879785830554973E-2</v>
      </c>
      <c r="G47" s="2">
        <f t="shared" si="7"/>
        <v>6.9303747508011979E-2</v>
      </c>
      <c r="H47" s="2">
        <f t="shared" si="3"/>
        <v>0.40228395769408981</v>
      </c>
      <c r="I47" s="2">
        <f t="shared" si="4"/>
        <v>28.687767230511852</v>
      </c>
    </row>
    <row r="48" spans="1:9" ht="13.5" x14ac:dyDescent="0.25">
      <c r="A48" s="3">
        <v>42073</v>
      </c>
      <c r="B48" s="2">
        <v>18.2333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2.5888372556943904E-2</v>
      </c>
      <c r="G48" s="2">
        <f t="shared" si="7"/>
        <v>6.4353479828868271E-2</v>
      </c>
      <c r="H48" s="2">
        <f t="shared" si="3"/>
        <v>0.40228395769408981</v>
      </c>
      <c r="I48" s="2">
        <f t="shared" si="4"/>
        <v>28.687767230511852</v>
      </c>
    </row>
    <row r="49" spans="1:9" ht="13.5" x14ac:dyDescent="0.25">
      <c r="A49" s="3">
        <v>42074</v>
      </c>
      <c r="B49" s="2">
        <v>18.2333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2.4039203088590765E-2</v>
      </c>
      <c r="G49" s="2">
        <f t="shared" si="7"/>
        <v>5.9756802698234822E-2</v>
      </c>
      <c r="H49" s="2">
        <f t="shared" si="3"/>
        <v>0.40228395769408976</v>
      </c>
      <c r="I49" s="2">
        <f t="shared" si="4"/>
        <v>28.687767230511852</v>
      </c>
    </row>
    <row r="50" spans="1:9" ht="13.5" x14ac:dyDescent="0.25">
      <c r="A50" s="3">
        <v>42075</v>
      </c>
      <c r="B50" s="2">
        <v>18.2333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2.2322117153691423E-2</v>
      </c>
      <c r="G50" s="2">
        <f t="shared" si="7"/>
        <v>5.5488459648360904E-2</v>
      </c>
      <c r="H50" s="2">
        <f t="shared" si="3"/>
        <v>0.40228395769408976</v>
      </c>
      <c r="I50" s="2">
        <f t="shared" si="4"/>
        <v>28.687767230511852</v>
      </c>
    </row>
    <row r="51" spans="1:9" ht="13.5" x14ac:dyDescent="0.25">
      <c r="A51" s="3">
        <v>42076</v>
      </c>
      <c r="B51" s="2">
        <v>18.2333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2.0727680214142036E-2</v>
      </c>
      <c r="G51" s="2">
        <f t="shared" si="7"/>
        <v>5.1524998244906549E-2</v>
      </c>
      <c r="H51" s="2">
        <f t="shared" si="3"/>
        <v>0.40228395769408976</v>
      </c>
      <c r="I51" s="2">
        <f t="shared" si="4"/>
        <v>28.687767230511852</v>
      </c>
    </row>
    <row r="52" spans="1:9" ht="13.5" x14ac:dyDescent="0.25">
      <c r="A52" s="3">
        <v>42079</v>
      </c>
      <c r="B52" s="2">
        <v>18.2333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1.9247131627417608E-2</v>
      </c>
      <c r="G52" s="2">
        <f t="shared" si="7"/>
        <v>4.784464122741322E-2</v>
      </c>
      <c r="H52" s="2">
        <f t="shared" si="3"/>
        <v>0.40228395769408987</v>
      </c>
      <c r="I52" s="2">
        <f t="shared" si="4"/>
        <v>28.687767230511867</v>
      </c>
    </row>
    <row r="53" spans="1:9" ht="13.5" x14ac:dyDescent="0.25">
      <c r="A53" s="3">
        <v>42080</v>
      </c>
      <c r="B53" s="2">
        <v>17.723099999999999</v>
      </c>
      <c r="C53" s="2">
        <f t="shared" si="0"/>
        <v>-0.5102000000000011</v>
      </c>
      <c r="D53" s="2">
        <f t="shared" si="1"/>
        <v>0</v>
      </c>
      <c r="E53" s="2">
        <f t="shared" si="2"/>
        <v>0.5102000000000011</v>
      </c>
      <c r="F53" s="2">
        <f t="shared" si="7"/>
        <v>1.7872336511173492E-2</v>
      </c>
      <c r="G53" s="2">
        <f t="shared" si="7"/>
        <v>8.0870023996883783E-2</v>
      </c>
      <c r="H53" s="2">
        <f t="shared" si="3"/>
        <v>0.22100075686712023</v>
      </c>
      <c r="I53" s="2">
        <f t="shared" si="4"/>
        <v>18.099968867682804</v>
      </c>
    </row>
    <row r="54" spans="1:9" ht="13.5" x14ac:dyDescent="0.25">
      <c r="A54" s="3">
        <v>42081</v>
      </c>
      <c r="B54" s="2">
        <v>17.723099999999999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1.6595741046089671E-2</v>
      </c>
      <c r="G54" s="2">
        <f t="shared" si="7"/>
        <v>7.5093593711392084E-2</v>
      </c>
      <c r="H54" s="2">
        <f t="shared" si="3"/>
        <v>0.22100075686712023</v>
      </c>
      <c r="I54" s="2">
        <f t="shared" si="4"/>
        <v>18.099968867682804</v>
      </c>
    </row>
    <row r="55" spans="1:9" ht="13.5" x14ac:dyDescent="0.25">
      <c r="A55" s="3">
        <v>42082</v>
      </c>
      <c r="B55" s="2">
        <v>17.723099999999999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1.5410330971368982E-2</v>
      </c>
      <c r="G55" s="2">
        <f t="shared" si="7"/>
        <v>6.9729765589149798E-2</v>
      </c>
      <c r="H55" s="2">
        <f t="shared" si="3"/>
        <v>0.22100075686712023</v>
      </c>
      <c r="I55" s="2">
        <f t="shared" si="4"/>
        <v>18.099968867682804</v>
      </c>
    </row>
    <row r="56" spans="1:9" ht="13.5" x14ac:dyDescent="0.25">
      <c r="A56" s="3">
        <v>42086</v>
      </c>
      <c r="B56" s="2">
        <v>17.723099999999999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1.4309593044842625E-2</v>
      </c>
      <c r="G56" s="2">
        <f t="shared" si="7"/>
        <v>6.4749068047067676E-2</v>
      </c>
      <c r="H56" s="2">
        <f t="shared" si="3"/>
        <v>0.2210007568671202</v>
      </c>
      <c r="I56" s="2">
        <f t="shared" si="4"/>
        <v>18.099968867682804</v>
      </c>
    </row>
    <row r="57" spans="1:9" ht="13.5" x14ac:dyDescent="0.25">
      <c r="A57" s="3">
        <v>42087</v>
      </c>
      <c r="B57" s="2">
        <v>18.254799999999999</v>
      </c>
      <c r="C57" s="2">
        <f t="shared" si="0"/>
        <v>0.53170000000000073</v>
      </c>
      <c r="D57" s="2">
        <f t="shared" si="1"/>
        <v>0.53170000000000073</v>
      </c>
      <c r="E57" s="2">
        <f t="shared" si="2"/>
        <v>0</v>
      </c>
      <c r="F57" s="2">
        <f t="shared" si="7"/>
        <v>5.1266050684496779E-2</v>
      </c>
      <c r="G57" s="2">
        <f t="shared" si="7"/>
        <v>6.0124134615134273E-2</v>
      </c>
      <c r="H57" s="2">
        <f t="shared" si="3"/>
        <v>0.85267008020423529</v>
      </c>
      <c r="I57" s="2">
        <f t="shared" si="4"/>
        <v>46.023849001233849</v>
      </c>
    </row>
    <row r="58" spans="1:9" ht="13.5" x14ac:dyDescent="0.25">
      <c r="A58" s="3">
        <v>42088</v>
      </c>
      <c r="B58" s="2">
        <v>17.776800000000001</v>
      </c>
      <c r="C58" s="2">
        <f t="shared" si="0"/>
        <v>-0.47799999999999798</v>
      </c>
      <c r="D58" s="2">
        <f t="shared" si="1"/>
        <v>0</v>
      </c>
      <c r="E58" s="2">
        <f t="shared" si="2"/>
        <v>0.47799999999999798</v>
      </c>
      <c r="F58" s="2">
        <f t="shared" si="7"/>
        <v>4.7604189921318436E-2</v>
      </c>
      <c r="G58" s="2">
        <f t="shared" si="7"/>
        <v>8.9972410714053111E-2</v>
      </c>
      <c r="H58" s="2">
        <f t="shared" si="3"/>
        <v>0.52909763719249736</v>
      </c>
      <c r="I58" s="2">
        <f t="shared" si="4"/>
        <v>34.601952440653037</v>
      </c>
    </row>
    <row r="59" spans="1:9" ht="13.5" x14ac:dyDescent="0.25">
      <c r="A59" s="3">
        <v>42089</v>
      </c>
      <c r="B59" s="2">
        <v>17.776800000000001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4.4203890641224264E-2</v>
      </c>
      <c r="G59" s="2">
        <f t="shared" si="7"/>
        <v>8.3545809948763608E-2</v>
      </c>
      <c r="H59" s="2">
        <f t="shared" si="3"/>
        <v>0.52909763719249736</v>
      </c>
      <c r="I59" s="2">
        <f t="shared" si="4"/>
        <v>34.601952440653037</v>
      </c>
    </row>
    <row r="60" spans="1:9" ht="13.5" x14ac:dyDescent="0.25">
      <c r="A60" s="3">
        <v>42090</v>
      </c>
      <c r="B60" s="2">
        <v>17.776800000000001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4.1046469881136818E-2</v>
      </c>
      <c r="G60" s="2">
        <f t="shared" si="7"/>
        <v>7.7578252095280492E-2</v>
      </c>
      <c r="H60" s="2">
        <f t="shared" si="3"/>
        <v>0.52909763719249736</v>
      </c>
      <c r="I60" s="2">
        <f t="shared" si="4"/>
        <v>34.601952440653037</v>
      </c>
    </row>
    <row r="61" spans="1:9" ht="13.5" x14ac:dyDescent="0.25">
      <c r="A61" s="3">
        <v>42093</v>
      </c>
      <c r="B61" s="2">
        <v>17.776800000000001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3.8114579175341334E-2</v>
      </c>
      <c r="G61" s="2">
        <f t="shared" si="8"/>
        <v>7.203694837418903E-2</v>
      </c>
      <c r="H61" s="2">
        <f t="shared" si="3"/>
        <v>0.52909763719249747</v>
      </c>
      <c r="I61" s="2">
        <f t="shared" si="4"/>
        <v>34.601952440653051</v>
      </c>
    </row>
    <row r="62" spans="1:9" ht="13.5" x14ac:dyDescent="0.25">
      <c r="A62" s="3">
        <v>42094</v>
      </c>
      <c r="B62" s="2">
        <v>18.5717</v>
      </c>
      <c r="C62" s="2">
        <f t="shared" si="0"/>
        <v>0.79489999999999839</v>
      </c>
      <c r="D62" s="2">
        <f t="shared" si="1"/>
        <v>0.79489999999999839</v>
      </c>
      <c r="E62" s="2">
        <f t="shared" si="2"/>
        <v>0</v>
      </c>
      <c r="F62" s="2">
        <f t="shared" si="8"/>
        <v>9.2170680662816834E-2</v>
      </c>
      <c r="G62" s="2">
        <f t="shared" si="8"/>
        <v>6.6891452061746959E-2</v>
      </c>
      <c r="H62" s="2">
        <f t="shared" si="3"/>
        <v>1.3779141851747339</v>
      </c>
      <c r="I62" s="2">
        <f t="shared" si="4"/>
        <v>57.946337751186846</v>
      </c>
    </row>
    <row r="63" spans="1:9" ht="13.5" x14ac:dyDescent="0.25">
      <c r="A63" s="3">
        <v>42095</v>
      </c>
      <c r="B63" s="2">
        <v>18.5717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8.5587060615472763E-2</v>
      </c>
      <c r="G63" s="2">
        <f t="shared" si="8"/>
        <v>6.2113491200193605E-2</v>
      </c>
      <c r="H63" s="2">
        <f t="shared" si="3"/>
        <v>1.3779141851747336</v>
      </c>
      <c r="I63" s="2">
        <f t="shared" si="4"/>
        <v>57.946337751186846</v>
      </c>
    </row>
    <row r="64" spans="1:9" ht="13.5" x14ac:dyDescent="0.25">
      <c r="A64" s="3">
        <v>42096</v>
      </c>
      <c r="B64" s="2">
        <v>18.5717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7.9473699142938989E-2</v>
      </c>
      <c r="G64" s="2">
        <f t="shared" si="8"/>
        <v>5.7676813257322636E-2</v>
      </c>
      <c r="H64" s="2">
        <f t="shared" si="3"/>
        <v>1.3779141851747336</v>
      </c>
      <c r="I64" s="2">
        <f t="shared" si="4"/>
        <v>57.946337751186846</v>
      </c>
    </row>
    <row r="65" spans="1:9" ht="13.5" x14ac:dyDescent="0.25">
      <c r="A65" s="3">
        <v>42097</v>
      </c>
      <c r="B65" s="2">
        <v>18.5717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7.3797006347014776E-2</v>
      </c>
      <c r="G65" s="2">
        <f t="shared" si="8"/>
        <v>5.3557040881799592E-2</v>
      </c>
      <c r="H65" s="2">
        <f t="shared" si="3"/>
        <v>1.3779141851747336</v>
      </c>
      <c r="I65" s="2">
        <f t="shared" si="4"/>
        <v>57.946337751186846</v>
      </c>
    </row>
    <row r="66" spans="1:9" ht="13.5" x14ac:dyDescent="0.25">
      <c r="A66" s="3">
        <v>42100</v>
      </c>
      <c r="B66" s="2">
        <v>18.5717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6.8525791607942296E-2</v>
      </c>
      <c r="G66" s="2">
        <f t="shared" si="8"/>
        <v>4.9731537961671055E-2</v>
      </c>
      <c r="H66" s="2">
        <f t="shared" si="3"/>
        <v>1.3779141851747334</v>
      </c>
      <c r="I66" s="2">
        <f t="shared" si="4"/>
        <v>57.946337751186839</v>
      </c>
    </row>
    <row r="67" spans="1:9" ht="13.5" x14ac:dyDescent="0.25">
      <c r="A67" s="3">
        <v>42101</v>
      </c>
      <c r="B67" s="2">
        <v>18.5717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6.3631092207374992E-2</v>
      </c>
      <c r="G67" s="2">
        <f t="shared" si="8"/>
        <v>4.6179285250123117E-2</v>
      </c>
      <c r="H67" s="2">
        <f t="shared" si="3"/>
        <v>1.3779141851747336</v>
      </c>
      <c r="I67" s="2">
        <f t="shared" si="4"/>
        <v>57.946337751186846</v>
      </c>
    </row>
    <row r="68" spans="1:9" ht="13.5" x14ac:dyDescent="0.25">
      <c r="A68" s="3">
        <v>42102</v>
      </c>
      <c r="B68" s="2">
        <v>18.5717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5.9086014192562493E-2</v>
      </c>
      <c r="G68" s="2">
        <f t="shared" si="8"/>
        <v>4.2880764875114323E-2</v>
      </c>
      <c r="H68" s="2">
        <f t="shared" si="3"/>
        <v>1.3779141851747336</v>
      </c>
      <c r="I68" s="2">
        <f t="shared" si="4"/>
        <v>57.946337751186846</v>
      </c>
    </row>
    <row r="69" spans="1:9" ht="13.5" x14ac:dyDescent="0.25">
      <c r="A69" s="3">
        <v>42104</v>
      </c>
      <c r="B69" s="2">
        <v>18.7973</v>
      </c>
      <c r="C69" s="2">
        <f t="shared" si="9"/>
        <v>0.22560000000000002</v>
      </c>
      <c r="D69" s="2">
        <f t="shared" si="10"/>
        <v>0.22560000000000002</v>
      </c>
      <c r="E69" s="2">
        <f t="shared" si="11"/>
        <v>0</v>
      </c>
      <c r="F69" s="2">
        <f t="shared" si="8"/>
        <v>7.0979870321665167E-2</v>
      </c>
      <c r="G69" s="2">
        <f t="shared" si="8"/>
        <v>3.9817853098320442E-2</v>
      </c>
      <c r="H69" s="2">
        <f t="shared" si="3"/>
        <v>1.7826141993742795</v>
      </c>
      <c r="I69" s="2">
        <f t="shared" si="4"/>
        <v>64.062571080645398</v>
      </c>
    </row>
    <row r="70" spans="1:9" ht="13.5" x14ac:dyDescent="0.25">
      <c r="A70" s="3">
        <v>42107</v>
      </c>
      <c r="B70" s="2">
        <v>18.7973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6.5909879584403377E-2</v>
      </c>
      <c r="G70" s="2">
        <f t="shared" si="8"/>
        <v>3.697372073415469E-2</v>
      </c>
      <c r="H70" s="2">
        <f t="shared" si="3"/>
        <v>1.7826141993742799</v>
      </c>
      <c r="I70" s="2">
        <f t="shared" si="4"/>
        <v>64.062571080645398</v>
      </c>
    </row>
    <row r="71" spans="1:9" ht="13.5" x14ac:dyDescent="0.25">
      <c r="A71" s="3">
        <v>42108</v>
      </c>
      <c r="B71" s="2">
        <v>18.7973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6.1202031042660275E-2</v>
      </c>
      <c r="G71" s="2">
        <f t="shared" si="8"/>
        <v>3.4332740681715067E-2</v>
      </c>
      <c r="H71" s="2">
        <f t="shared" si="3"/>
        <v>1.7826141993742799</v>
      </c>
      <c r="I71" s="2">
        <f t="shared" si="4"/>
        <v>64.062571080645398</v>
      </c>
    </row>
    <row r="72" spans="1:9" ht="13.5" x14ac:dyDescent="0.25">
      <c r="A72" s="3">
        <v>42109</v>
      </c>
      <c r="B72" s="2">
        <v>18.7973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5.6830457396755969E-2</v>
      </c>
      <c r="G72" s="2">
        <f t="shared" si="8"/>
        <v>3.188040206159256E-2</v>
      </c>
      <c r="H72" s="2">
        <f t="shared" si="3"/>
        <v>1.7826141993742801</v>
      </c>
      <c r="I72" s="2">
        <f t="shared" si="4"/>
        <v>64.062571080645398</v>
      </c>
    </row>
    <row r="73" spans="1:9" ht="13.5" x14ac:dyDescent="0.25">
      <c r="A73" s="3">
        <v>42110</v>
      </c>
      <c r="B73" s="2">
        <v>19.3612</v>
      </c>
      <c r="C73" s="2">
        <f t="shared" si="9"/>
        <v>0.56390000000000029</v>
      </c>
      <c r="D73" s="2">
        <f t="shared" si="10"/>
        <v>0.56390000000000029</v>
      </c>
      <c r="E73" s="2">
        <f t="shared" si="11"/>
        <v>0</v>
      </c>
      <c r="F73" s="2">
        <f t="shared" si="8"/>
        <v>9.3049710439844863E-2</v>
      </c>
      <c r="G73" s="2">
        <f t="shared" si="8"/>
        <v>2.960323048576452E-2</v>
      </c>
      <c r="H73" s="2">
        <f t="shared" si="3"/>
        <v>3.1432282528959203</v>
      </c>
      <c r="I73" s="2">
        <f t="shared" si="4"/>
        <v>75.864231006316203</v>
      </c>
    </row>
    <row r="74" spans="1:9" ht="13.5" x14ac:dyDescent="0.25">
      <c r="A74" s="3">
        <v>42111</v>
      </c>
      <c r="B74" s="2">
        <v>19.3612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8.6403302551284505E-2</v>
      </c>
      <c r="G74" s="2">
        <f t="shared" si="8"/>
        <v>2.7488714022495624E-2</v>
      </c>
      <c r="H74" s="2">
        <f t="shared" si="3"/>
        <v>3.1432282528959203</v>
      </c>
      <c r="I74" s="2">
        <f t="shared" si="4"/>
        <v>75.864231006316203</v>
      </c>
    </row>
    <row r="75" spans="1:9" ht="13.5" x14ac:dyDescent="0.25">
      <c r="A75" s="3">
        <v>42114</v>
      </c>
      <c r="B75" s="2">
        <v>19.3612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8.0231638083335624E-2</v>
      </c>
      <c r="G75" s="2">
        <f t="shared" si="8"/>
        <v>2.5525234449460223E-2</v>
      </c>
      <c r="H75" s="2">
        <f t="shared" si="3"/>
        <v>3.1432282528959208</v>
      </c>
      <c r="I75" s="2">
        <f t="shared" si="4"/>
        <v>75.864231006316217</v>
      </c>
    </row>
    <row r="76" spans="1:9" ht="13.5" x14ac:dyDescent="0.25">
      <c r="A76" s="3">
        <v>42115</v>
      </c>
      <c r="B76" s="2">
        <v>19.3612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7.4500806791668803E-2</v>
      </c>
      <c r="G76" s="2">
        <f t="shared" si="8"/>
        <v>2.3702003417355923E-2</v>
      </c>
      <c r="H76" s="2">
        <f t="shared" si="3"/>
        <v>3.1432282528959208</v>
      </c>
      <c r="I76" s="2">
        <f t="shared" si="4"/>
        <v>75.864231006316217</v>
      </c>
    </row>
    <row r="77" spans="1:9" ht="13.5" x14ac:dyDescent="0.25">
      <c r="A77" s="3">
        <v>42116</v>
      </c>
      <c r="B77" s="2">
        <v>19.3612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6.9179320592263879E-2</v>
      </c>
      <c r="G77" s="2">
        <f t="shared" si="12"/>
        <v>2.2009003173259073E-2</v>
      </c>
      <c r="H77" s="2">
        <f t="shared" si="3"/>
        <v>3.1432282528959203</v>
      </c>
      <c r="I77" s="2">
        <f t="shared" si="4"/>
        <v>75.864231006316203</v>
      </c>
    </row>
    <row r="78" spans="1:9" ht="13.5" x14ac:dyDescent="0.25">
      <c r="A78" s="3">
        <v>42117</v>
      </c>
      <c r="B78" s="2">
        <v>19.3612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6.4237940549959321E-2</v>
      </c>
      <c r="G78" s="2">
        <f t="shared" si="12"/>
        <v>2.043693151802628E-2</v>
      </c>
      <c r="H78" s="2">
        <f t="shared" si="3"/>
        <v>3.1432282528959208</v>
      </c>
      <c r="I78" s="2">
        <f t="shared" si="4"/>
        <v>75.864231006316217</v>
      </c>
    </row>
    <row r="79" spans="1:9" ht="13.5" x14ac:dyDescent="0.25">
      <c r="A79" s="3">
        <v>42118</v>
      </c>
      <c r="B79" s="2">
        <v>19.3612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5.9649516224962229E-2</v>
      </c>
      <c r="G79" s="2">
        <f t="shared" si="12"/>
        <v>1.8977150695310117E-2</v>
      </c>
      <c r="H79" s="2">
        <f t="shared" si="3"/>
        <v>3.1432282528959208</v>
      </c>
      <c r="I79" s="2">
        <f t="shared" si="4"/>
        <v>75.864231006316217</v>
      </c>
    </row>
    <row r="80" spans="1:9" ht="13.5" x14ac:dyDescent="0.25">
      <c r="A80" s="3">
        <v>42121</v>
      </c>
      <c r="B80" s="2">
        <v>19.3612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5.5388836494607782E-2</v>
      </c>
      <c r="G80" s="2">
        <f t="shared" si="12"/>
        <v>1.7621639931359394E-2</v>
      </c>
      <c r="H80" s="2">
        <f t="shared" si="3"/>
        <v>3.1432282528959208</v>
      </c>
      <c r="I80" s="2">
        <f t="shared" si="4"/>
        <v>75.864231006316217</v>
      </c>
    </row>
    <row r="81" spans="1:9" ht="13.5" x14ac:dyDescent="0.25">
      <c r="A81" s="3">
        <v>42122</v>
      </c>
      <c r="B81" s="2">
        <v>19.3612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5.1432491030707225E-2</v>
      </c>
      <c r="G81" s="2">
        <f t="shared" si="12"/>
        <v>1.6362951364833723E-2</v>
      </c>
      <c r="H81" s="2">
        <f t="shared" ref="H81:H144" si="13">F81/G81</f>
        <v>3.1432282528959208</v>
      </c>
      <c r="I81" s="2">
        <f t="shared" ref="I81:I144" si="14">IF(G81=0,100,100-(100/(1+H81)))</f>
        <v>75.864231006316217</v>
      </c>
    </row>
    <row r="82" spans="1:9" ht="13.5" x14ac:dyDescent="0.25">
      <c r="A82" s="3">
        <v>42123</v>
      </c>
      <c r="B82" s="2">
        <v>19.3612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4.7758741671370994E-2</v>
      </c>
      <c r="G82" s="2">
        <f t="shared" si="12"/>
        <v>1.5194169124488456E-2</v>
      </c>
      <c r="H82" s="2">
        <f t="shared" si="13"/>
        <v>3.1432282528959208</v>
      </c>
      <c r="I82" s="2">
        <f t="shared" si="14"/>
        <v>75.864231006316217</v>
      </c>
    </row>
    <row r="83" spans="1:9" ht="13.5" x14ac:dyDescent="0.25">
      <c r="A83" s="3">
        <v>42124</v>
      </c>
      <c r="B83" s="2">
        <v>19.3612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4.4347402980558781E-2</v>
      </c>
      <c r="G83" s="2">
        <f t="shared" si="12"/>
        <v>1.4108871329882139E-2</v>
      </c>
      <c r="H83" s="2">
        <f t="shared" si="13"/>
        <v>3.1432282528959208</v>
      </c>
      <c r="I83" s="2">
        <f t="shared" si="14"/>
        <v>75.864231006316217</v>
      </c>
    </row>
    <row r="84" spans="1:9" ht="13.5" x14ac:dyDescent="0.25">
      <c r="A84" s="3">
        <v>42128</v>
      </c>
      <c r="B84" s="2">
        <v>19.866</v>
      </c>
      <c r="C84" s="2">
        <f t="shared" si="9"/>
        <v>0.50479999999999947</v>
      </c>
      <c r="D84" s="2">
        <f t="shared" si="10"/>
        <v>0.50479999999999947</v>
      </c>
      <c r="E84" s="2">
        <f t="shared" si="11"/>
        <v>0</v>
      </c>
      <c r="F84" s="2">
        <f t="shared" si="12"/>
        <v>7.7236874196233124E-2</v>
      </c>
      <c r="G84" s="2">
        <f t="shared" si="12"/>
        <v>1.310109480631913E-2</v>
      </c>
      <c r="H84" s="2">
        <f t="shared" si="13"/>
        <v>5.895451894522509</v>
      </c>
      <c r="I84" s="2">
        <f t="shared" si="14"/>
        <v>85.497687239405394</v>
      </c>
    </row>
    <row r="85" spans="1:9" ht="13.5" x14ac:dyDescent="0.25">
      <c r="A85" s="3">
        <v>42129</v>
      </c>
      <c r="B85" s="2">
        <v>19.3612</v>
      </c>
      <c r="C85" s="2">
        <f t="shared" si="9"/>
        <v>-0.50479999999999947</v>
      </c>
      <c r="D85" s="2">
        <f t="shared" si="10"/>
        <v>0</v>
      </c>
      <c r="E85" s="2">
        <f t="shared" si="11"/>
        <v>0.50479999999999947</v>
      </c>
      <c r="F85" s="2">
        <f t="shared" si="12"/>
        <v>7.1719954610787909E-2</v>
      </c>
      <c r="G85" s="2">
        <f t="shared" si="12"/>
        <v>4.8222445177296298E-2</v>
      </c>
      <c r="H85" s="2">
        <f t="shared" si="13"/>
        <v>1.4872732883432156</v>
      </c>
      <c r="I85" s="2">
        <f t="shared" si="14"/>
        <v>59.795330706658909</v>
      </c>
    </row>
    <row r="86" spans="1:9" ht="13.5" x14ac:dyDescent="0.25">
      <c r="A86" s="3">
        <v>42130</v>
      </c>
      <c r="B86" s="2">
        <v>19.3612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6.6597100710017343E-2</v>
      </c>
      <c r="G86" s="2">
        <f t="shared" si="12"/>
        <v>4.4777984807489415E-2</v>
      </c>
      <c r="H86" s="2">
        <f t="shared" si="13"/>
        <v>1.4872732883432158</v>
      </c>
      <c r="I86" s="2">
        <f t="shared" si="14"/>
        <v>59.795330706658916</v>
      </c>
    </row>
    <row r="87" spans="1:9" ht="13.5" x14ac:dyDescent="0.25">
      <c r="A87" s="3">
        <v>42131</v>
      </c>
      <c r="B87" s="2">
        <v>19.3612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6.1840164945016103E-2</v>
      </c>
      <c r="G87" s="2">
        <f t="shared" si="12"/>
        <v>4.1579557321240176E-2</v>
      </c>
      <c r="H87" s="2">
        <f t="shared" si="13"/>
        <v>1.4872732883432156</v>
      </c>
      <c r="I87" s="2">
        <f t="shared" si="14"/>
        <v>59.795330706658909</v>
      </c>
    </row>
    <row r="88" spans="1:9" ht="13.5" x14ac:dyDescent="0.25">
      <c r="A88" s="3">
        <v>42132</v>
      </c>
      <c r="B88" s="2">
        <v>19.3612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5.7423010306086382E-2</v>
      </c>
      <c r="G88" s="2">
        <f t="shared" si="12"/>
        <v>3.8609588941151587E-2</v>
      </c>
      <c r="H88" s="2">
        <f t="shared" si="13"/>
        <v>1.4872732883432158</v>
      </c>
      <c r="I88" s="2">
        <f t="shared" si="14"/>
        <v>59.795330706658916</v>
      </c>
    </row>
    <row r="89" spans="1:9" ht="13.5" x14ac:dyDescent="0.25">
      <c r="A89" s="3">
        <v>42135</v>
      </c>
      <c r="B89" s="2">
        <v>18.260200000000001</v>
      </c>
      <c r="C89" s="2">
        <f t="shared" si="9"/>
        <v>-1.1009999999999991</v>
      </c>
      <c r="D89" s="2">
        <f t="shared" si="10"/>
        <v>0</v>
      </c>
      <c r="E89" s="2">
        <f t="shared" si="11"/>
        <v>1.1009999999999991</v>
      </c>
      <c r="F89" s="2">
        <f t="shared" si="12"/>
        <v>5.3321366712794492E-2</v>
      </c>
      <c r="G89" s="2">
        <f t="shared" si="12"/>
        <v>0.11449461830249784</v>
      </c>
      <c r="H89" s="2">
        <f t="shared" si="13"/>
        <v>0.4657106814568176</v>
      </c>
      <c r="I89" s="2">
        <f t="shared" si="14"/>
        <v>31.773711370782436</v>
      </c>
    </row>
    <row r="90" spans="1:9" ht="13.5" x14ac:dyDescent="0.25">
      <c r="A90" s="3">
        <v>42136</v>
      </c>
      <c r="B90" s="2">
        <v>18.260200000000001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4.95126976618806E-2</v>
      </c>
      <c r="G90" s="2">
        <f t="shared" si="12"/>
        <v>0.10631643128089086</v>
      </c>
      <c r="H90" s="2">
        <f t="shared" si="13"/>
        <v>0.4657106814568176</v>
      </c>
      <c r="I90" s="2">
        <f t="shared" si="14"/>
        <v>31.773711370782436</v>
      </c>
    </row>
    <row r="91" spans="1:9" ht="13.5" x14ac:dyDescent="0.25">
      <c r="A91" s="3">
        <v>42137</v>
      </c>
      <c r="B91" s="2">
        <v>18.260200000000001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4.59760764003177E-2</v>
      </c>
      <c r="G91" s="2">
        <f t="shared" si="12"/>
        <v>9.8722400475112937E-2</v>
      </c>
      <c r="H91" s="2">
        <f t="shared" si="13"/>
        <v>0.4657106814568176</v>
      </c>
      <c r="I91" s="2">
        <f t="shared" si="14"/>
        <v>31.773711370782436</v>
      </c>
    </row>
    <row r="92" spans="1:9" ht="13.5" x14ac:dyDescent="0.25">
      <c r="A92" s="3">
        <v>42138</v>
      </c>
      <c r="B92" s="2">
        <v>18.260200000000001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4.2692070943152145E-2</v>
      </c>
      <c r="G92" s="2">
        <f t="shared" si="12"/>
        <v>9.1670800441176301E-2</v>
      </c>
      <c r="H92" s="2">
        <f t="shared" si="13"/>
        <v>0.46571068145681754</v>
      </c>
      <c r="I92" s="2">
        <f t="shared" si="14"/>
        <v>31.773711370782436</v>
      </c>
    </row>
    <row r="93" spans="1:9" ht="13.5" x14ac:dyDescent="0.25">
      <c r="A93" s="3">
        <v>42139</v>
      </c>
      <c r="B93" s="2">
        <v>18.260200000000001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3.9642637304355563E-2</v>
      </c>
      <c r="G93" s="2">
        <f t="shared" si="15"/>
        <v>8.5122886123949429E-2</v>
      </c>
      <c r="H93" s="2">
        <f t="shared" si="13"/>
        <v>0.46571068145681749</v>
      </c>
      <c r="I93" s="2">
        <f t="shared" si="14"/>
        <v>31.773711370782436</v>
      </c>
    </row>
    <row r="94" spans="1:9" ht="13.5" x14ac:dyDescent="0.25">
      <c r="A94" s="3">
        <v>42142</v>
      </c>
      <c r="B94" s="2">
        <v>18.7973</v>
      </c>
      <c r="C94" s="2">
        <f t="shared" si="9"/>
        <v>0.5370999999999988</v>
      </c>
      <c r="D94" s="2">
        <f t="shared" si="10"/>
        <v>0.5370999999999988</v>
      </c>
      <c r="E94" s="2">
        <f t="shared" si="11"/>
        <v>0</v>
      </c>
      <c r="F94" s="2">
        <f t="shared" si="15"/>
        <v>7.5175306068330075E-2</v>
      </c>
      <c r="G94" s="2">
        <f t="shared" si="15"/>
        <v>7.9042679972238766E-2</v>
      </c>
      <c r="H94" s="2">
        <f t="shared" si="13"/>
        <v>0.95107233326011997</v>
      </c>
      <c r="I94" s="2">
        <f t="shared" si="14"/>
        <v>48.746133961673138</v>
      </c>
    </row>
    <row r="95" spans="1:9" ht="13.5" x14ac:dyDescent="0.25">
      <c r="A95" s="3">
        <v>42143</v>
      </c>
      <c r="B95" s="2">
        <v>18.7973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6.9805641349163644E-2</v>
      </c>
      <c r="G95" s="2">
        <f t="shared" si="15"/>
        <v>7.3396774259935987E-2</v>
      </c>
      <c r="H95" s="2">
        <f t="shared" si="13"/>
        <v>0.95107233326012008</v>
      </c>
      <c r="I95" s="2">
        <f t="shared" si="14"/>
        <v>48.746133961673145</v>
      </c>
    </row>
    <row r="96" spans="1:9" ht="13.5" x14ac:dyDescent="0.25">
      <c r="A96" s="3">
        <v>42144</v>
      </c>
      <c r="B96" s="2">
        <v>18.260200000000001</v>
      </c>
      <c r="C96" s="2">
        <f t="shared" si="9"/>
        <v>-0.5370999999999988</v>
      </c>
      <c r="D96" s="2">
        <f t="shared" si="10"/>
        <v>0</v>
      </c>
      <c r="E96" s="2">
        <f t="shared" si="11"/>
        <v>0.5370999999999988</v>
      </c>
      <c r="F96" s="2">
        <f t="shared" si="15"/>
        <v>6.4819524109937673E-2</v>
      </c>
      <c r="G96" s="2">
        <f t="shared" si="15"/>
        <v>0.10651843324136905</v>
      </c>
      <c r="H96" s="2">
        <f t="shared" si="13"/>
        <v>0.60852870378836388</v>
      </c>
      <c r="I96" s="2">
        <f t="shared" si="14"/>
        <v>37.831386058276316</v>
      </c>
    </row>
    <row r="97" spans="1:9" ht="13.5" x14ac:dyDescent="0.25">
      <c r="A97" s="3">
        <v>42145</v>
      </c>
      <c r="B97" s="2">
        <v>18.260200000000001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6.0189558102084983E-2</v>
      </c>
      <c r="G97" s="2">
        <f t="shared" si="15"/>
        <v>9.8909973724128394E-2</v>
      </c>
      <c r="H97" s="2">
        <f t="shared" si="13"/>
        <v>0.60852870378836388</v>
      </c>
      <c r="I97" s="2">
        <f t="shared" si="14"/>
        <v>37.831386058276316</v>
      </c>
    </row>
    <row r="98" spans="1:9" ht="13.5" x14ac:dyDescent="0.25">
      <c r="A98" s="3">
        <v>42146</v>
      </c>
      <c r="B98" s="2">
        <v>18.260200000000001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5.589030395193606E-2</v>
      </c>
      <c r="G98" s="2">
        <f t="shared" si="15"/>
        <v>9.1844975600976361E-2</v>
      </c>
      <c r="H98" s="2">
        <f t="shared" si="13"/>
        <v>0.60852870378836399</v>
      </c>
      <c r="I98" s="2">
        <f t="shared" si="14"/>
        <v>37.831386058276323</v>
      </c>
    </row>
    <row r="99" spans="1:9" ht="13.5" x14ac:dyDescent="0.25">
      <c r="A99" s="3">
        <v>42149</v>
      </c>
      <c r="B99" s="2">
        <v>18.206499999999998</v>
      </c>
      <c r="C99" s="2">
        <f t="shared" si="9"/>
        <v>-5.3700000000002746E-2</v>
      </c>
      <c r="D99" s="2">
        <f t="shared" si="10"/>
        <v>0</v>
      </c>
      <c r="E99" s="2">
        <f t="shared" si="11"/>
        <v>5.3700000000002746E-2</v>
      </c>
      <c r="F99" s="2">
        <f t="shared" si="15"/>
        <v>5.1898139383940625E-2</v>
      </c>
      <c r="G99" s="2">
        <f t="shared" si="15"/>
        <v>8.9120334486621114E-2</v>
      </c>
      <c r="H99" s="2">
        <f t="shared" si="13"/>
        <v>0.58233779847102862</v>
      </c>
      <c r="I99" s="2">
        <f t="shared" si="14"/>
        <v>36.802369192831414</v>
      </c>
    </row>
    <row r="100" spans="1:9" ht="13.5" x14ac:dyDescent="0.25">
      <c r="A100" s="3">
        <v>42150</v>
      </c>
      <c r="B100" s="2">
        <v>18.206499999999998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4.8191129427944866E-2</v>
      </c>
      <c r="G100" s="2">
        <f t="shared" si="15"/>
        <v>8.2754596309005321E-2</v>
      </c>
      <c r="H100" s="2">
        <f t="shared" si="13"/>
        <v>0.58233779847102862</v>
      </c>
      <c r="I100" s="2">
        <f t="shared" si="14"/>
        <v>36.802369192831414</v>
      </c>
    </row>
    <row r="101" spans="1:9" ht="13.5" x14ac:dyDescent="0.25">
      <c r="A101" s="3">
        <v>42151</v>
      </c>
      <c r="B101" s="2">
        <v>18.206499999999998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4.4748905897377379E-2</v>
      </c>
      <c r="G101" s="2">
        <f t="shared" si="15"/>
        <v>7.6843553715504928E-2</v>
      </c>
      <c r="H101" s="2">
        <f t="shared" si="13"/>
        <v>0.58233779847102873</v>
      </c>
      <c r="I101" s="2">
        <f t="shared" si="14"/>
        <v>36.802369192831414</v>
      </c>
    </row>
    <row r="102" spans="1:9" ht="13.5" x14ac:dyDescent="0.25">
      <c r="A102" s="3">
        <v>42152</v>
      </c>
      <c r="B102" s="2">
        <v>18.206499999999998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4.1552555476136135E-2</v>
      </c>
      <c r="G102" s="2">
        <f t="shared" si="15"/>
        <v>7.1354728450111718E-2</v>
      </c>
      <c r="H102" s="2">
        <f t="shared" si="13"/>
        <v>0.58233779847102873</v>
      </c>
      <c r="I102" s="2">
        <f t="shared" si="14"/>
        <v>36.802369192831414</v>
      </c>
    </row>
    <row r="103" spans="1:9" ht="13.5" x14ac:dyDescent="0.25">
      <c r="A103" s="3">
        <v>42153</v>
      </c>
      <c r="B103" s="2">
        <v>17.723099999999999</v>
      </c>
      <c r="C103" s="2">
        <f t="shared" si="9"/>
        <v>-0.48339999999999961</v>
      </c>
      <c r="D103" s="2">
        <f t="shared" si="10"/>
        <v>0</v>
      </c>
      <c r="E103" s="2">
        <f t="shared" si="11"/>
        <v>0.48339999999999961</v>
      </c>
      <c r="F103" s="2">
        <f t="shared" si="15"/>
        <v>3.8584515799269269E-2</v>
      </c>
      <c r="G103" s="2">
        <f t="shared" si="15"/>
        <v>0.100786533560818</v>
      </c>
      <c r="H103" s="2">
        <f t="shared" si="13"/>
        <v>0.38283403978752845</v>
      </c>
      <c r="I103" s="2">
        <f t="shared" si="14"/>
        <v>27.684742259190458</v>
      </c>
    </row>
    <row r="104" spans="1:9" ht="13.5" x14ac:dyDescent="0.25">
      <c r="A104" s="3">
        <v>42156</v>
      </c>
      <c r="B104" s="2">
        <v>17.723099999999999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3.5828478956464314E-2</v>
      </c>
      <c r="G104" s="2">
        <f t="shared" si="15"/>
        <v>9.3587495449330996E-2</v>
      </c>
      <c r="H104" s="2">
        <f t="shared" si="13"/>
        <v>0.38283403978752839</v>
      </c>
      <c r="I104" s="2">
        <f t="shared" si="14"/>
        <v>27.684742259190443</v>
      </c>
    </row>
    <row r="105" spans="1:9" ht="13.5" x14ac:dyDescent="0.25">
      <c r="A105" s="3">
        <v>42157</v>
      </c>
      <c r="B105" s="2">
        <v>17.723099999999999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3.3269301888145433E-2</v>
      </c>
      <c r="G105" s="2">
        <f t="shared" si="15"/>
        <v>8.6902674345807354E-2</v>
      </c>
      <c r="H105" s="2">
        <f t="shared" si="13"/>
        <v>0.38283403978752839</v>
      </c>
      <c r="I105" s="2">
        <f t="shared" si="14"/>
        <v>27.684742259190443</v>
      </c>
    </row>
    <row r="106" spans="1:9" ht="13.5" x14ac:dyDescent="0.25">
      <c r="A106" s="3">
        <v>42158</v>
      </c>
      <c r="B106" s="2">
        <v>18.254799999999999</v>
      </c>
      <c r="C106" s="2">
        <f t="shared" si="9"/>
        <v>0.53170000000000073</v>
      </c>
      <c r="D106" s="2">
        <f t="shared" si="10"/>
        <v>0.53170000000000073</v>
      </c>
      <c r="E106" s="2">
        <f t="shared" si="11"/>
        <v>0</v>
      </c>
      <c r="F106" s="2">
        <f t="shared" si="15"/>
        <v>6.8871494610420816E-2</v>
      </c>
      <c r="G106" s="2">
        <f t="shared" si="15"/>
        <v>8.0695340463963969E-2</v>
      </c>
      <c r="H106" s="2">
        <f t="shared" si="13"/>
        <v>0.85347548215843627</v>
      </c>
      <c r="I106" s="2">
        <f t="shared" si="14"/>
        <v>46.047303585830797</v>
      </c>
    </row>
    <row r="107" spans="1:9" ht="13.5" x14ac:dyDescent="0.25">
      <c r="A107" s="3">
        <v>42159</v>
      </c>
      <c r="B107" s="2">
        <v>18.254799999999999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6.3952102138247896E-2</v>
      </c>
      <c r="G107" s="2">
        <f t="shared" si="15"/>
        <v>7.4931387573680827E-2</v>
      </c>
      <c r="H107" s="2">
        <f t="shared" si="13"/>
        <v>0.85347548215843616</v>
      </c>
      <c r="I107" s="2">
        <f t="shared" si="14"/>
        <v>46.047303585830797</v>
      </c>
    </row>
    <row r="108" spans="1:9" ht="13.5" x14ac:dyDescent="0.25">
      <c r="A108" s="3">
        <v>42160</v>
      </c>
      <c r="B108" s="2">
        <v>17.438500000000001</v>
      </c>
      <c r="C108" s="2">
        <f t="shared" si="9"/>
        <v>-0.81629999999999825</v>
      </c>
      <c r="D108" s="2">
        <f t="shared" si="10"/>
        <v>0</v>
      </c>
      <c r="E108" s="2">
        <f t="shared" si="11"/>
        <v>0.81629999999999825</v>
      </c>
      <c r="F108" s="2">
        <f t="shared" si="15"/>
        <v>5.9384094842658761E-2</v>
      </c>
      <c r="G108" s="2">
        <f t="shared" si="15"/>
        <v>0.12788628846127495</v>
      </c>
      <c r="H108" s="2">
        <f t="shared" si="13"/>
        <v>0.46435075688853672</v>
      </c>
      <c r="I108" s="2">
        <f t="shared" si="14"/>
        <v>31.710350454230834</v>
      </c>
    </row>
    <row r="109" spans="1:9" ht="13.5" x14ac:dyDescent="0.25">
      <c r="A109" s="3">
        <v>42163</v>
      </c>
      <c r="B109" s="2">
        <v>16.9175</v>
      </c>
      <c r="C109" s="2">
        <f t="shared" si="9"/>
        <v>-0.5210000000000008</v>
      </c>
      <c r="D109" s="2">
        <f t="shared" si="10"/>
        <v>0</v>
      </c>
      <c r="E109" s="2">
        <f t="shared" si="11"/>
        <v>0.5210000000000008</v>
      </c>
      <c r="F109" s="2">
        <f t="shared" ref="F109:G124" si="16">((F108*13)+D109)/14</f>
        <v>5.5142373782468848E-2</v>
      </c>
      <c r="G109" s="2">
        <f t="shared" si="16"/>
        <v>0.15596583928546964</v>
      </c>
      <c r="H109" s="2">
        <f t="shared" si="13"/>
        <v>0.35355417593425609</v>
      </c>
      <c r="I109" s="2">
        <f t="shared" si="14"/>
        <v>26.120430361808332</v>
      </c>
    </row>
    <row r="110" spans="1:9" ht="13.5" x14ac:dyDescent="0.25">
      <c r="A110" s="3">
        <v>42164</v>
      </c>
      <c r="B110" s="2">
        <v>16.160299999999999</v>
      </c>
      <c r="C110" s="2">
        <f t="shared" si="9"/>
        <v>-0.75720000000000098</v>
      </c>
      <c r="D110" s="2">
        <f t="shared" si="10"/>
        <v>0</v>
      </c>
      <c r="E110" s="2">
        <f t="shared" si="11"/>
        <v>0.75720000000000098</v>
      </c>
      <c r="F110" s="2">
        <f t="shared" si="16"/>
        <v>5.1203632798006785E-2</v>
      </c>
      <c r="G110" s="2">
        <f t="shared" si="16"/>
        <v>0.19891113647936473</v>
      </c>
      <c r="H110" s="2">
        <f t="shared" si="13"/>
        <v>0.25741963825800529</v>
      </c>
      <c r="I110" s="2">
        <f t="shared" si="14"/>
        <v>20.472054867428923</v>
      </c>
    </row>
    <row r="111" spans="1:9" ht="13.5" x14ac:dyDescent="0.25">
      <c r="A111" s="3">
        <v>42165</v>
      </c>
      <c r="B111" s="2">
        <v>16.111899999999999</v>
      </c>
      <c r="C111" s="2">
        <f t="shared" si="9"/>
        <v>-4.8400000000000887E-2</v>
      </c>
      <c r="D111" s="2">
        <f t="shared" si="10"/>
        <v>0</v>
      </c>
      <c r="E111" s="2">
        <f t="shared" si="11"/>
        <v>4.8400000000000887E-2</v>
      </c>
      <c r="F111" s="2">
        <f t="shared" si="16"/>
        <v>4.7546230455292014E-2</v>
      </c>
      <c r="G111" s="2">
        <f t="shared" si="16"/>
        <v>0.18816034101655305</v>
      </c>
      <c r="H111" s="2">
        <f t="shared" si="13"/>
        <v>0.25268996749484646</v>
      </c>
      <c r="I111" s="2">
        <f t="shared" si="14"/>
        <v>20.171788235853811</v>
      </c>
    </row>
    <row r="112" spans="1:9" ht="13.5" x14ac:dyDescent="0.25">
      <c r="A112" s="3">
        <v>42166</v>
      </c>
      <c r="B112" s="2">
        <v>15.6393</v>
      </c>
      <c r="C112" s="2">
        <f t="shared" si="9"/>
        <v>-0.47259999999999813</v>
      </c>
      <c r="D112" s="2">
        <f t="shared" si="10"/>
        <v>0</v>
      </c>
      <c r="E112" s="2">
        <f t="shared" si="11"/>
        <v>0.47259999999999813</v>
      </c>
      <c r="F112" s="2">
        <f t="shared" si="16"/>
        <v>4.4150071137056872E-2</v>
      </c>
      <c r="G112" s="2">
        <f t="shared" si="16"/>
        <v>0.20847745951537053</v>
      </c>
      <c r="H112" s="2">
        <f t="shared" si="13"/>
        <v>0.21177383511718109</v>
      </c>
      <c r="I112" s="2">
        <f t="shared" si="14"/>
        <v>17.476349874867708</v>
      </c>
    </row>
    <row r="113" spans="1:9" ht="13.5" x14ac:dyDescent="0.25">
      <c r="A113" s="3">
        <v>42167</v>
      </c>
      <c r="B113" s="2">
        <v>15.6393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4.0996494627267101E-2</v>
      </c>
      <c r="G113" s="2">
        <f t="shared" si="16"/>
        <v>0.19358621240712975</v>
      </c>
      <c r="H113" s="2">
        <f t="shared" si="13"/>
        <v>0.21177383511718112</v>
      </c>
      <c r="I113" s="2">
        <f t="shared" si="14"/>
        <v>17.476349874867708</v>
      </c>
    </row>
    <row r="114" spans="1:9" ht="13.5" x14ac:dyDescent="0.25">
      <c r="A114" s="3">
        <v>42170</v>
      </c>
      <c r="B114" s="2">
        <v>15.6393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3.8068173582462304E-2</v>
      </c>
      <c r="G114" s="2">
        <f t="shared" si="16"/>
        <v>0.17975862580662047</v>
      </c>
      <c r="H114" s="2">
        <f t="shared" si="13"/>
        <v>0.21177383511718112</v>
      </c>
      <c r="I114" s="2">
        <f t="shared" si="14"/>
        <v>17.476349874867708</v>
      </c>
    </row>
    <row r="115" spans="1:9" ht="13.5" x14ac:dyDescent="0.25">
      <c r="A115" s="3">
        <v>42171</v>
      </c>
      <c r="B115" s="2">
        <v>15.1936</v>
      </c>
      <c r="C115" s="2">
        <f t="shared" si="9"/>
        <v>-0.44570000000000043</v>
      </c>
      <c r="D115" s="2">
        <f t="shared" si="10"/>
        <v>0</v>
      </c>
      <c r="E115" s="2">
        <f t="shared" si="11"/>
        <v>0.44570000000000043</v>
      </c>
      <c r="F115" s="2">
        <f t="shared" si="16"/>
        <v>3.534901832657214E-2</v>
      </c>
      <c r="G115" s="2">
        <f t="shared" si="16"/>
        <v>0.19875443824900474</v>
      </c>
      <c r="H115" s="2">
        <f t="shared" si="13"/>
        <v>0.17785272438689378</v>
      </c>
      <c r="I115" s="2">
        <f t="shared" si="14"/>
        <v>15.099742158296678</v>
      </c>
    </row>
    <row r="116" spans="1:9" ht="13.5" x14ac:dyDescent="0.25">
      <c r="A116" s="3">
        <v>42172</v>
      </c>
      <c r="B116" s="2">
        <v>15.1882</v>
      </c>
      <c r="C116" s="2">
        <f t="shared" si="9"/>
        <v>-5.3999999999998494E-3</v>
      </c>
      <c r="D116" s="2">
        <f t="shared" si="10"/>
        <v>0</v>
      </c>
      <c r="E116" s="2">
        <f t="shared" si="11"/>
        <v>5.3999999999998494E-3</v>
      </c>
      <c r="F116" s="2">
        <f t="shared" si="16"/>
        <v>3.2824088446102698E-2</v>
      </c>
      <c r="G116" s="2">
        <f t="shared" si="16"/>
        <v>0.1849434069455044</v>
      </c>
      <c r="H116" s="2">
        <f t="shared" si="13"/>
        <v>0.17748179828748734</v>
      </c>
      <c r="I116" s="2">
        <f t="shared" si="14"/>
        <v>15.072997183108427</v>
      </c>
    </row>
    <row r="117" spans="1:9" ht="13.5" x14ac:dyDescent="0.25">
      <c r="A117" s="3">
        <v>42173</v>
      </c>
      <c r="B117" s="2">
        <v>15.1882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3.0479510699952504E-2</v>
      </c>
      <c r="G117" s="2">
        <f t="shared" si="16"/>
        <v>0.1717331635922541</v>
      </c>
      <c r="H117" s="2">
        <f t="shared" si="13"/>
        <v>0.17748179828748731</v>
      </c>
      <c r="I117" s="2">
        <f t="shared" si="14"/>
        <v>15.072997183108413</v>
      </c>
    </row>
    <row r="118" spans="1:9" ht="13.5" x14ac:dyDescent="0.25">
      <c r="A118" s="3">
        <v>42174</v>
      </c>
      <c r="B118" s="2">
        <v>14.7585</v>
      </c>
      <c r="C118" s="2">
        <f t="shared" si="9"/>
        <v>-0.42970000000000041</v>
      </c>
      <c r="D118" s="2">
        <f t="shared" si="10"/>
        <v>0</v>
      </c>
      <c r="E118" s="2">
        <f t="shared" si="11"/>
        <v>0.42970000000000041</v>
      </c>
      <c r="F118" s="2">
        <f t="shared" si="16"/>
        <v>2.8302402792813038E-2</v>
      </c>
      <c r="G118" s="2">
        <f t="shared" si="16"/>
        <v>0.19015936619280741</v>
      </c>
      <c r="H118" s="2">
        <f t="shared" si="13"/>
        <v>0.14883517630215759</v>
      </c>
      <c r="I118" s="2">
        <f t="shared" si="14"/>
        <v>12.955311551411981</v>
      </c>
    </row>
    <row r="119" spans="1:9" ht="13.5" x14ac:dyDescent="0.25">
      <c r="A119" s="3">
        <v>42177</v>
      </c>
      <c r="B119" s="2">
        <v>15.1989</v>
      </c>
      <c r="C119" s="2">
        <f t="shared" si="9"/>
        <v>0.44040000000000035</v>
      </c>
      <c r="D119" s="2">
        <f t="shared" si="10"/>
        <v>0.44040000000000035</v>
      </c>
      <c r="E119" s="2">
        <f t="shared" si="11"/>
        <v>0</v>
      </c>
      <c r="F119" s="2">
        <f t="shared" si="16"/>
        <v>5.7737945450469272E-2</v>
      </c>
      <c r="G119" s="2">
        <f t="shared" si="16"/>
        <v>0.17657655432189259</v>
      </c>
      <c r="H119" s="2">
        <f t="shared" si="13"/>
        <v>0.32698534452776279</v>
      </c>
      <c r="I119" s="2">
        <f t="shared" si="14"/>
        <v>24.641217469069176</v>
      </c>
    </row>
    <row r="120" spans="1:9" ht="13.5" x14ac:dyDescent="0.25">
      <c r="A120" s="3">
        <v>42178</v>
      </c>
      <c r="B120" s="2">
        <v>15.6393</v>
      </c>
      <c r="C120" s="2">
        <f t="shared" si="9"/>
        <v>0.44040000000000035</v>
      </c>
      <c r="D120" s="2">
        <f t="shared" si="10"/>
        <v>0.44040000000000035</v>
      </c>
      <c r="E120" s="2">
        <f t="shared" si="11"/>
        <v>0</v>
      </c>
      <c r="F120" s="2">
        <f t="shared" si="16"/>
        <v>8.5070949346864336E-2</v>
      </c>
      <c r="G120" s="2">
        <f t="shared" si="16"/>
        <v>0.16396394329890027</v>
      </c>
      <c r="H120" s="2">
        <f t="shared" si="13"/>
        <v>0.51883937184764528</v>
      </c>
      <c r="I120" s="2">
        <f t="shared" si="14"/>
        <v>34.160252984256331</v>
      </c>
    </row>
    <row r="121" spans="1:9" ht="13.5" x14ac:dyDescent="0.25">
      <c r="A121" s="3">
        <v>42179</v>
      </c>
      <c r="B121" s="2">
        <v>14.9358</v>
      </c>
      <c r="C121" s="2">
        <f t="shared" si="9"/>
        <v>-0.70350000000000001</v>
      </c>
      <c r="D121" s="2">
        <f t="shared" si="10"/>
        <v>0</v>
      </c>
      <c r="E121" s="2">
        <f t="shared" si="11"/>
        <v>0.70350000000000001</v>
      </c>
      <c r="F121" s="2">
        <f t="shared" si="16"/>
        <v>7.899445296494545E-2</v>
      </c>
      <c r="G121" s="2">
        <f t="shared" si="16"/>
        <v>0.20250223306326451</v>
      </c>
      <c r="H121" s="2">
        <f t="shared" si="13"/>
        <v>0.39009176229808035</v>
      </c>
      <c r="I121" s="2">
        <f t="shared" si="14"/>
        <v>28.062302998845638</v>
      </c>
    </row>
    <row r="122" spans="1:9" ht="13.5" x14ac:dyDescent="0.25">
      <c r="A122" s="3">
        <v>42180</v>
      </c>
      <c r="B122" s="2">
        <v>15.381500000000001</v>
      </c>
      <c r="C122" s="2">
        <f t="shared" si="9"/>
        <v>0.44570000000000043</v>
      </c>
      <c r="D122" s="2">
        <f t="shared" si="10"/>
        <v>0.44570000000000043</v>
      </c>
      <c r="E122" s="2">
        <f t="shared" si="11"/>
        <v>0</v>
      </c>
      <c r="F122" s="2">
        <f t="shared" si="16"/>
        <v>0.10518770632459222</v>
      </c>
      <c r="G122" s="2">
        <f t="shared" si="16"/>
        <v>0.1880377878444599</v>
      </c>
      <c r="H122" s="2">
        <f t="shared" si="13"/>
        <v>0.55939663793322658</v>
      </c>
      <c r="I122" s="2">
        <f t="shared" si="14"/>
        <v>35.872633320194453</v>
      </c>
    </row>
    <row r="123" spans="1:9" ht="13.5" x14ac:dyDescent="0.25">
      <c r="A123" s="3">
        <v>42181</v>
      </c>
      <c r="B123" s="2">
        <v>15.037800000000001</v>
      </c>
      <c r="C123" s="2">
        <f t="shared" si="9"/>
        <v>-0.34370000000000012</v>
      </c>
      <c r="D123" s="2">
        <f t="shared" si="10"/>
        <v>0</v>
      </c>
      <c r="E123" s="2">
        <f t="shared" si="11"/>
        <v>0.34370000000000012</v>
      </c>
      <c r="F123" s="2">
        <f t="shared" si="16"/>
        <v>9.7674298729978487E-2</v>
      </c>
      <c r="G123" s="2">
        <f t="shared" si="16"/>
        <v>0.19915651728414135</v>
      </c>
      <c r="H123" s="2">
        <f t="shared" si="13"/>
        <v>0.4904398814658133</v>
      </c>
      <c r="I123" s="2">
        <f t="shared" si="14"/>
        <v>32.90571378051672</v>
      </c>
    </row>
    <row r="124" spans="1:9" ht="13.5" x14ac:dyDescent="0.25">
      <c r="A124" s="3">
        <v>42184</v>
      </c>
      <c r="B124" s="2">
        <v>15.488899999999999</v>
      </c>
      <c r="C124" s="2">
        <f t="shared" si="9"/>
        <v>0.4510999999999985</v>
      </c>
      <c r="D124" s="2">
        <f t="shared" si="10"/>
        <v>0.4510999999999985</v>
      </c>
      <c r="E124" s="2">
        <f t="shared" si="11"/>
        <v>0</v>
      </c>
      <c r="F124" s="2">
        <f t="shared" si="16"/>
        <v>0.12291899167783706</v>
      </c>
      <c r="G124" s="2">
        <f t="shared" si="16"/>
        <v>0.18493105176384556</v>
      </c>
      <c r="H124" s="2">
        <f t="shared" si="13"/>
        <v>0.66467470176291943</v>
      </c>
      <c r="I124" s="2">
        <f t="shared" si="14"/>
        <v>39.928203453744892</v>
      </c>
    </row>
    <row r="125" spans="1:9" ht="13.5" x14ac:dyDescent="0.25">
      <c r="A125" s="3">
        <v>42185</v>
      </c>
      <c r="B125" s="2">
        <v>15.6393</v>
      </c>
      <c r="C125" s="2">
        <f t="shared" si="9"/>
        <v>0.1504000000000012</v>
      </c>
      <c r="D125" s="2">
        <f t="shared" si="10"/>
        <v>0.1504000000000012</v>
      </c>
      <c r="E125" s="2">
        <f t="shared" si="11"/>
        <v>0</v>
      </c>
      <c r="F125" s="2">
        <f t="shared" ref="F125:G140" si="17">((F124*13)+D125)/14</f>
        <v>0.12488192084370593</v>
      </c>
      <c r="G125" s="2">
        <f t="shared" si="17"/>
        <v>0.17172169092357087</v>
      </c>
      <c r="H125" s="2">
        <f t="shared" si="13"/>
        <v>0.72723439987140481</v>
      </c>
      <c r="I125" s="2">
        <f t="shared" si="14"/>
        <v>42.103978471338259</v>
      </c>
    </row>
    <row r="126" spans="1:9" ht="13.5" x14ac:dyDescent="0.25">
      <c r="A126" s="3">
        <v>42186</v>
      </c>
      <c r="B126" s="2">
        <v>16.058199999999999</v>
      </c>
      <c r="C126" s="2">
        <f t="shared" si="9"/>
        <v>0.41889999999999894</v>
      </c>
      <c r="D126" s="2">
        <f t="shared" si="10"/>
        <v>0.41889999999999894</v>
      </c>
      <c r="E126" s="2">
        <f t="shared" si="11"/>
        <v>0</v>
      </c>
      <c r="F126" s="2">
        <f t="shared" si="17"/>
        <v>0.14588321221201259</v>
      </c>
      <c r="G126" s="2">
        <f t="shared" si="17"/>
        <v>0.15945585585760153</v>
      </c>
      <c r="H126" s="2">
        <f t="shared" si="13"/>
        <v>0.91488149762458593</v>
      </c>
      <c r="I126" s="2">
        <f t="shared" si="14"/>
        <v>47.777447260287282</v>
      </c>
    </row>
    <row r="127" spans="1:9" ht="13.5" x14ac:dyDescent="0.25">
      <c r="A127" s="3">
        <v>42187</v>
      </c>
      <c r="B127" s="2">
        <v>16.058199999999999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0.13546298276829741</v>
      </c>
      <c r="G127" s="2">
        <f t="shared" si="17"/>
        <v>0.14806615186777283</v>
      </c>
      <c r="H127" s="2">
        <f t="shared" si="13"/>
        <v>0.91488149762458604</v>
      </c>
      <c r="I127" s="2">
        <f t="shared" si="14"/>
        <v>47.777447260287289</v>
      </c>
    </row>
    <row r="128" spans="1:9" ht="13.5" x14ac:dyDescent="0.25">
      <c r="A128" s="3">
        <v>42188</v>
      </c>
      <c r="B128" s="2">
        <v>15.392300000000001</v>
      </c>
      <c r="C128" s="2">
        <f t="shared" si="9"/>
        <v>-0.66589999999999883</v>
      </c>
      <c r="D128" s="2">
        <f t="shared" si="10"/>
        <v>0</v>
      </c>
      <c r="E128" s="2">
        <f t="shared" si="11"/>
        <v>0.66589999999999883</v>
      </c>
      <c r="F128" s="2">
        <f t="shared" si="17"/>
        <v>0.12578705542770474</v>
      </c>
      <c r="G128" s="2">
        <f t="shared" si="17"/>
        <v>0.18505428387721753</v>
      </c>
      <c r="H128" s="2">
        <f t="shared" si="13"/>
        <v>0.67973057846725526</v>
      </c>
      <c r="I128" s="2">
        <f t="shared" si="14"/>
        <v>40.46664311412998</v>
      </c>
    </row>
    <row r="129" spans="1:9" ht="13.5" x14ac:dyDescent="0.25">
      <c r="A129" s="3">
        <v>42191</v>
      </c>
      <c r="B129" s="2">
        <v>15.392300000000001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0.11680226575429727</v>
      </c>
      <c r="G129" s="2">
        <f t="shared" si="17"/>
        <v>0.17183612074313057</v>
      </c>
      <c r="H129" s="2">
        <f t="shared" si="13"/>
        <v>0.67973057846725526</v>
      </c>
      <c r="I129" s="2">
        <f t="shared" si="14"/>
        <v>40.46664311412998</v>
      </c>
    </row>
    <row r="130" spans="1:9" ht="13.5" x14ac:dyDescent="0.25">
      <c r="A130" s="3">
        <v>42192</v>
      </c>
      <c r="B130" s="2">
        <v>15.3386</v>
      </c>
      <c r="C130" s="2">
        <f t="shared" si="9"/>
        <v>-5.3700000000000969E-2</v>
      </c>
      <c r="D130" s="2">
        <f t="shared" si="10"/>
        <v>0</v>
      </c>
      <c r="E130" s="2">
        <f t="shared" si="11"/>
        <v>5.3700000000000969E-2</v>
      </c>
      <c r="F130" s="2">
        <f t="shared" si="17"/>
        <v>0.10845924677184747</v>
      </c>
      <c r="G130" s="2">
        <f t="shared" si="17"/>
        <v>0.16339782640433559</v>
      </c>
      <c r="H130" s="2">
        <f t="shared" si="13"/>
        <v>0.66377410984317486</v>
      </c>
      <c r="I130" s="2">
        <f t="shared" si="14"/>
        <v>39.895686915439583</v>
      </c>
    </row>
    <row r="131" spans="1:9" ht="13.5" x14ac:dyDescent="0.25">
      <c r="A131" s="3">
        <v>42193</v>
      </c>
      <c r="B131" s="2">
        <v>15.3386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0.1007121577167155</v>
      </c>
      <c r="G131" s="2">
        <f t="shared" si="17"/>
        <v>0.1517265530897402</v>
      </c>
      <c r="H131" s="2">
        <f t="shared" si="13"/>
        <v>0.66377410984317475</v>
      </c>
      <c r="I131" s="2">
        <f t="shared" si="14"/>
        <v>39.895686915439569</v>
      </c>
    </row>
    <row r="132" spans="1:9" ht="13.5" x14ac:dyDescent="0.25">
      <c r="A132" s="3">
        <v>42194</v>
      </c>
      <c r="B132" s="2">
        <v>15.3386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9.3518432165521539E-2</v>
      </c>
      <c r="G132" s="2">
        <f t="shared" si="17"/>
        <v>0.14088894215475875</v>
      </c>
      <c r="H132" s="2">
        <f t="shared" si="13"/>
        <v>0.66377410984317486</v>
      </c>
      <c r="I132" s="2">
        <f t="shared" si="14"/>
        <v>39.895686915439583</v>
      </c>
    </row>
    <row r="133" spans="1:9" ht="13.5" x14ac:dyDescent="0.25">
      <c r="A133" s="3">
        <v>42195</v>
      </c>
      <c r="B133" s="2">
        <v>15.3386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8.6838544153698585E-2</v>
      </c>
      <c r="G133" s="2">
        <f t="shared" si="17"/>
        <v>0.1308254462865617</v>
      </c>
      <c r="H133" s="2">
        <f t="shared" si="13"/>
        <v>0.66377410984317486</v>
      </c>
      <c r="I133" s="2">
        <f t="shared" si="14"/>
        <v>39.895686915439583</v>
      </c>
    </row>
    <row r="134" spans="1:9" ht="13.5" x14ac:dyDescent="0.25">
      <c r="A134" s="3">
        <v>42198</v>
      </c>
      <c r="B134" s="2">
        <v>15.3063</v>
      </c>
      <c r="C134" s="2">
        <f t="shared" si="18"/>
        <v>-3.2299999999999329E-2</v>
      </c>
      <c r="D134" s="2">
        <f t="shared" si="19"/>
        <v>0</v>
      </c>
      <c r="E134" s="2">
        <f t="shared" si="20"/>
        <v>3.2299999999999329E-2</v>
      </c>
      <c r="F134" s="2">
        <f t="shared" si="17"/>
        <v>8.0635790999862969E-2</v>
      </c>
      <c r="G134" s="2">
        <f t="shared" si="17"/>
        <v>0.12378791440895011</v>
      </c>
      <c r="H134" s="2">
        <f t="shared" si="13"/>
        <v>0.65140277534260516</v>
      </c>
      <c r="I134" s="2">
        <f t="shared" si="14"/>
        <v>39.445420891185265</v>
      </c>
    </row>
    <row r="135" spans="1:9" ht="13.5" x14ac:dyDescent="0.25">
      <c r="A135" s="3">
        <v>42199</v>
      </c>
      <c r="B135" s="2">
        <v>15.3063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7.4876091642729903E-2</v>
      </c>
      <c r="G135" s="2">
        <f t="shared" si="17"/>
        <v>0.11494592052259653</v>
      </c>
      <c r="H135" s="2">
        <f t="shared" si="13"/>
        <v>0.65140277534260527</v>
      </c>
      <c r="I135" s="2">
        <f t="shared" si="14"/>
        <v>39.445420891185265</v>
      </c>
    </row>
    <row r="136" spans="1:9" ht="13.5" x14ac:dyDescent="0.25">
      <c r="A136" s="3">
        <v>42200</v>
      </c>
      <c r="B136" s="2">
        <v>15.3063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6.9527799382534908E-2</v>
      </c>
      <c r="G136" s="2">
        <f t="shared" si="17"/>
        <v>0.10673549762812536</v>
      </c>
      <c r="H136" s="2">
        <f t="shared" si="13"/>
        <v>0.65140277534260516</v>
      </c>
      <c r="I136" s="2">
        <f t="shared" si="14"/>
        <v>39.445420891185265</v>
      </c>
    </row>
    <row r="137" spans="1:9" ht="13.5" x14ac:dyDescent="0.25">
      <c r="A137" s="3">
        <v>42201</v>
      </c>
      <c r="B137" s="2">
        <v>15.7629</v>
      </c>
      <c r="C137" s="2">
        <f t="shared" si="18"/>
        <v>0.45659999999999989</v>
      </c>
      <c r="D137" s="2">
        <f t="shared" si="19"/>
        <v>0.45659999999999989</v>
      </c>
      <c r="E137" s="2">
        <f t="shared" si="20"/>
        <v>0</v>
      </c>
      <c r="F137" s="2">
        <f t="shared" si="17"/>
        <v>9.7175813712353828E-2</v>
      </c>
      <c r="G137" s="2">
        <f t="shared" si="17"/>
        <v>9.9111533511830691E-2</v>
      </c>
      <c r="H137" s="2">
        <f t="shared" si="13"/>
        <v>0.98046927808612905</v>
      </c>
      <c r="I137" s="2">
        <f t="shared" si="14"/>
        <v>49.506916816888349</v>
      </c>
    </row>
    <row r="138" spans="1:9" ht="13.5" x14ac:dyDescent="0.25">
      <c r="A138" s="3">
        <v>42205</v>
      </c>
      <c r="B138" s="2">
        <v>16.058199999999999</v>
      </c>
      <c r="C138" s="2">
        <f t="shared" si="18"/>
        <v>0.29529999999999923</v>
      </c>
      <c r="D138" s="2">
        <f t="shared" si="19"/>
        <v>0.29529999999999923</v>
      </c>
      <c r="E138" s="2">
        <f t="shared" si="20"/>
        <v>0</v>
      </c>
      <c r="F138" s="2">
        <f t="shared" si="17"/>
        <v>0.11132754130432851</v>
      </c>
      <c r="G138" s="2">
        <f t="shared" si="17"/>
        <v>9.2032138260985649E-2</v>
      </c>
      <c r="H138" s="2">
        <f t="shared" si="13"/>
        <v>1.2096594016823206</v>
      </c>
      <c r="I138" s="2">
        <f t="shared" si="14"/>
        <v>54.744156532058668</v>
      </c>
    </row>
    <row r="139" spans="1:9" ht="13.5" x14ac:dyDescent="0.25">
      <c r="A139" s="3">
        <v>42206</v>
      </c>
      <c r="B139" s="2">
        <v>16.058199999999999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0.10337557406830504</v>
      </c>
      <c r="G139" s="2">
        <f t="shared" si="17"/>
        <v>8.5458414099486665E-2</v>
      </c>
      <c r="H139" s="2">
        <f t="shared" si="13"/>
        <v>1.2096594016823208</v>
      </c>
      <c r="I139" s="2">
        <f t="shared" si="14"/>
        <v>54.744156532058668</v>
      </c>
    </row>
    <row r="140" spans="1:9" ht="13.5" x14ac:dyDescent="0.25">
      <c r="A140" s="3">
        <v>42207</v>
      </c>
      <c r="B140" s="2">
        <v>15.5802</v>
      </c>
      <c r="C140" s="2">
        <f t="shared" si="18"/>
        <v>-0.47799999999999976</v>
      </c>
      <c r="D140" s="2">
        <f t="shared" si="19"/>
        <v>0</v>
      </c>
      <c r="E140" s="2">
        <f t="shared" si="20"/>
        <v>0.47799999999999976</v>
      </c>
      <c r="F140" s="2">
        <f t="shared" si="17"/>
        <v>9.5991604491997534E-2</v>
      </c>
      <c r="G140" s="2">
        <f t="shared" si="17"/>
        <v>0.11349709880666617</v>
      </c>
      <c r="H140" s="2">
        <f t="shared" si="13"/>
        <v>0.84576262742638086</v>
      </c>
      <c r="I140" s="2">
        <f t="shared" si="14"/>
        <v>45.821852434278661</v>
      </c>
    </row>
    <row r="141" spans="1:9" ht="13.5" x14ac:dyDescent="0.25">
      <c r="A141" s="3">
        <v>42208</v>
      </c>
      <c r="B141" s="2">
        <v>15.118399999999999</v>
      </c>
      <c r="C141" s="2">
        <f t="shared" si="18"/>
        <v>-0.46180000000000021</v>
      </c>
      <c r="D141" s="2">
        <f t="shared" si="19"/>
        <v>0</v>
      </c>
      <c r="E141" s="2">
        <f t="shared" si="20"/>
        <v>0.46180000000000021</v>
      </c>
      <c r="F141" s="2">
        <f t="shared" ref="F141:G156" si="21">((F140*13)+D141)/14</f>
        <v>8.9135061313997718E-2</v>
      </c>
      <c r="G141" s="2">
        <f t="shared" si="21"/>
        <v>0.13837587746333288</v>
      </c>
      <c r="H141" s="2">
        <f t="shared" si="13"/>
        <v>0.64415173329337627</v>
      </c>
      <c r="I141" s="2">
        <f t="shared" si="14"/>
        <v>39.178362936313995</v>
      </c>
    </row>
    <row r="142" spans="1:9" ht="13.5" x14ac:dyDescent="0.25">
      <c r="A142" s="3">
        <v>42209</v>
      </c>
      <c r="B142" s="2">
        <v>15.118399999999999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8.2768271220140743E-2</v>
      </c>
      <c r="G142" s="2">
        <f t="shared" si="21"/>
        <v>0.12849188621595195</v>
      </c>
      <c r="H142" s="2">
        <f t="shared" si="13"/>
        <v>0.64415173329337638</v>
      </c>
      <c r="I142" s="2">
        <f t="shared" si="14"/>
        <v>39.178362936314002</v>
      </c>
    </row>
    <row r="143" spans="1:9" ht="13.5" x14ac:dyDescent="0.25">
      <c r="A143" s="3">
        <v>42212</v>
      </c>
      <c r="B143" s="2">
        <v>15.118399999999999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7.6856251847273543E-2</v>
      </c>
      <c r="G143" s="2">
        <f t="shared" si="21"/>
        <v>0.11931389434338395</v>
      </c>
      <c r="H143" s="2">
        <f t="shared" si="13"/>
        <v>0.64415173329337638</v>
      </c>
      <c r="I143" s="2">
        <f t="shared" si="14"/>
        <v>39.178362936314002</v>
      </c>
    </row>
    <row r="144" spans="1:9" ht="13.5" x14ac:dyDescent="0.25">
      <c r="A144" s="3">
        <v>42213</v>
      </c>
      <c r="B144" s="2">
        <v>15.118399999999999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7.1366519572468284E-2</v>
      </c>
      <c r="G144" s="2">
        <f t="shared" si="21"/>
        <v>0.11079147331885653</v>
      </c>
      <c r="H144" s="2">
        <f t="shared" si="13"/>
        <v>0.64415173329337627</v>
      </c>
      <c r="I144" s="2">
        <f t="shared" si="14"/>
        <v>39.178362936313995</v>
      </c>
    </row>
    <row r="145" spans="1:9" ht="13.5" x14ac:dyDescent="0.25">
      <c r="A145" s="3">
        <v>42214</v>
      </c>
      <c r="B145" s="2">
        <v>15.037800000000001</v>
      </c>
      <c r="C145" s="2">
        <f t="shared" si="18"/>
        <v>-8.0599999999998673E-2</v>
      </c>
      <c r="D145" s="2">
        <f t="shared" si="19"/>
        <v>0</v>
      </c>
      <c r="E145" s="2">
        <f t="shared" si="20"/>
        <v>8.0599999999998673E-2</v>
      </c>
      <c r="F145" s="2">
        <f t="shared" si="21"/>
        <v>6.6268911031577699E-2</v>
      </c>
      <c r="G145" s="2">
        <f t="shared" si="21"/>
        <v>0.10863493951036667</v>
      </c>
      <c r="H145" s="2">
        <f t="shared" ref="H145:H208" si="22">F145/G145</f>
        <v>0.61001470917424205</v>
      </c>
      <c r="I145" s="2">
        <f t="shared" ref="I145:I208" si="23">IF(G145=0,100,100-(100/(1+H145)))</f>
        <v>37.888766214260961</v>
      </c>
    </row>
    <row r="146" spans="1:9" ht="13.5" x14ac:dyDescent="0.25">
      <c r="A146" s="3">
        <v>42215</v>
      </c>
      <c r="B146" s="2">
        <v>15.037800000000001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6.1535417386465008E-2</v>
      </c>
      <c r="G146" s="2">
        <f t="shared" si="21"/>
        <v>0.10087530097391191</v>
      </c>
      <c r="H146" s="2">
        <f t="shared" si="22"/>
        <v>0.61001470917424205</v>
      </c>
      <c r="I146" s="2">
        <f t="shared" si="23"/>
        <v>37.888766214260961</v>
      </c>
    </row>
    <row r="147" spans="1:9" ht="13.5" x14ac:dyDescent="0.25">
      <c r="A147" s="3">
        <v>42216</v>
      </c>
      <c r="B147" s="2">
        <v>15.037800000000001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5.7140030430288938E-2</v>
      </c>
      <c r="G147" s="2">
        <f t="shared" si="21"/>
        <v>9.3669922332918196E-2</v>
      </c>
      <c r="H147" s="2">
        <f t="shared" si="22"/>
        <v>0.61001470917424205</v>
      </c>
      <c r="I147" s="2">
        <f t="shared" si="23"/>
        <v>37.888766214260961</v>
      </c>
    </row>
    <row r="148" spans="1:9" ht="13.5" x14ac:dyDescent="0.25">
      <c r="A148" s="3">
        <v>42219</v>
      </c>
      <c r="B148" s="2">
        <v>15.037800000000001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5.3058599685268305E-2</v>
      </c>
      <c r="G148" s="2">
        <f t="shared" si="21"/>
        <v>8.6979213594852611E-2</v>
      </c>
      <c r="H148" s="2">
        <f t="shared" si="22"/>
        <v>0.61001470917424216</v>
      </c>
      <c r="I148" s="2">
        <f t="shared" si="23"/>
        <v>37.888766214260961</v>
      </c>
    </row>
    <row r="149" spans="1:9" ht="13.5" x14ac:dyDescent="0.25">
      <c r="A149" s="3">
        <v>42220</v>
      </c>
      <c r="B149" s="2">
        <v>15.037800000000001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4.9268699707749143E-2</v>
      </c>
      <c r="G149" s="2">
        <f t="shared" si="21"/>
        <v>8.0766412623791708E-2</v>
      </c>
      <c r="H149" s="2">
        <f t="shared" si="22"/>
        <v>0.61001470917424216</v>
      </c>
      <c r="I149" s="2">
        <f t="shared" si="23"/>
        <v>37.888766214260961</v>
      </c>
    </row>
    <row r="150" spans="1:9" ht="13.5" x14ac:dyDescent="0.25">
      <c r="A150" s="3">
        <v>42221</v>
      </c>
      <c r="B150" s="2">
        <v>14.9841</v>
      </c>
      <c r="C150" s="2">
        <f t="shared" si="18"/>
        <v>-5.3700000000000969E-2</v>
      </c>
      <c r="D150" s="2">
        <f t="shared" si="19"/>
        <v>0</v>
      </c>
      <c r="E150" s="2">
        <f t="shared" si="20"/>
        <v>5.3700000000000969E-2</v>
      </c>
      <c r="F150" s="2">
        <f t="shared" si="21"/>
        <v>4.5749506871481348E-2</v>
      </c>
      <c r="G150" s="2">
        <f t="shared" si="21"/>
        <v>7.8833097436378091E-2</v>
      </c>
      <c r="H150" s="2">
        <f t="shared" si="22"/>
        <v>0.58033374761664402</v>
      </c>
      <c r="I150" s="2">
        <f t="shared" si="23"/>
        <v>36.722227092338279</v>
      </c>
    </row>
    <row r="151" spans="1:9" ht="13.5" x14ac:dyDescent="0.25">
      <c r="A151" s="3">
        <v>42222</v>
      </c>
      <c r="B151" s="2">
        <v>14.9573</v>
      </c>
      <c r="C151" s="2">
        <f t="shared" si="18"/>
        <v>-2.6799999999999713E-2</v>
      </c>
      <c r="D151" s="2">
        <f t="shared" si="19"/>
        <v>0</v>
      </c>
      <c r="E151" s="2">
        <f t="shared" si="20"/>
        <v>2.6799999999999713E-2</v>
      </c>
      <c r="F151" s="2">
        <f t="shared" si="21"/>
        <v>4.2481684952089822E-2</v>
      </c>
      <c r="G151" s="2">
        <f t="shared" si="21"/>
        <v>7.5116447619493917E-2</v>
      </c>
      <c r="H151" s="2">
        <f t="shared" si="22"/>
        <v>0.56554438206773172</v>
      </c>
      <c r="I151" s="2">
        <f t="shared" si="23"/>
        <v>36.124455400029916</v>
      </c>
    </row>
    <row r="152" spans="1:9" ht="13.5" x14ac:dyDescent="0.25">
      <c r="A152" s="3">
        <v>42223</v>
      </c>
      <c r="B152" s="2">
        <v>14.9573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3.9447278884083406E-2</v>
      </c>
      <c r="G152" s="2">
        <f t="shared" si="21"/>
        <v>6.9750987075244353E-2</v>
      </c>
      <c r="H152" s="2">
        <f t="shared" si="22"/>
        <v>0.56554438206773172</v>
      </c>
      <c r="I152" s="2">
        <f t="shared" si="23"/>
        <v>36.124455400029916</v>
      </c>
    </row>
    <row r="153" spans="1:9" ht="13.5" x14ac:dyDescent="0.25">
      <c r="A153" s="3">
        <v>42226</v>
      </c>
      <c r="B153" s="2">
        <v>15.252599999999999</v>
      </c>
      <c r="C153" s="2">
        <f t="shared" si="18"/>
        <v>0.29529999999999923</v>
      </c>
      <c r="D153" s="2">
        <f t="shared" si="19"/>
        <v>0.29529999999999923</v>
      </c>
      <c r="E153" s="2">
        <f t="shared" si="20"/>
        <v>0</v>
      </c>
      <c r="F153" s="2">
        <f t="shared" si="21"/>
        <v>5.7722473249505968E-2</v>
      </c>
      <c r="G153" s="2">
        <f t="shared" si="21"/>
        <v>6.4768773712726907E-2</v>
      </c>
      <c r="H153" s="2">
        <f t="shared" si="22"/>
        <v>0.8912083700322343</v>
      </c>
      <c r="I153" s="2">
        <f t="shared" si="23"/>
        <v>47.123753477098049</v>
      </c>
    </row>
    <row r="154" spans="1:9" ht="13.5" x14ac:dyDescent="0.25">
      <c r="A154" s="3">
        <v>42227</v>
      </c>
      <c r="B154" s="2">
        <v>15.301</v>
      </c>
      <c r="C154" s="2">
        <f t="shared" si="18"/>
        <v>4.8400000000000887E-2</v>
      </c>
      <c r="D154" s="2">
        <f t="shared" si="19"/>
        <v>4.8400000000000887E-2</v>
      </c>
      <c r="E154" s="2">
        <f t="shared" si="20"/>
        <v>0</v>
      </c>
      <c r="F154" s="2">
        <f t="shared" si="21"/>
        <v>5.7056582303112745E-2</v>
      </c>
      <c r="G154" s="2">
        <f t="shared" si="21"/>
        <v>6.0142432733246418E-2</v>
      </c>
      <c r="H154" s="2">
        <f t="shared" si="22"/>
        <v>0.94869096094232597</v>
      </c>
      <c r="I154" s="2">
        <f t="shared" si="23"/>
        <v>48.68349984461203</v>
      </c>
    </row>
    <row r="155" spans="1:9" ht="13.5" x14ac:dyDescent="0.25">
      <c r="A155" s="3">
        <v>42228</v>
      </c>
      <c r="B155" s="2">
        <v>15.301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5.2981112138604687E-2</v>
      </c>
      <c r="G155" s="2">
        <f t="shared" si="21"/>
        <v>5.5846544680871676E-2</v>
      </c>
      <c r="H155" s="2">
        <f t="shared" si="22"/>
        <v>0.94869096094232586</v>
      </c>
      <c r="I155" s="2">
        <f t="shared" si="23"/>
        <v>48.683499844612022</v>
      </c>
    </row>
    <row r="156" spans="1:9" ht="13.5" x14ac:dyDescent="0.25">
      <c r="A156" s="3">
        <v>42230</v>
      </c>
      <c r="B156" s="2">
        <v>14.744899999999999</v>
      </c>
      <c r="C156" s="2">
        <f t="shared" si="18"/>
        <v>-0.5561000000000007</v>
      </c>
      <c r="D156" s="2">
        <f t="shared" si="19"/>
        <v>0</v>
      </c>
      <c r="E156" s="2">
        <f t="shared" si="20"/>
        <v>0.5561000000000007</v>
      </c>
      <c r="F156" s="2">
        <f t="shared" si="21"/>
        <v>4.9196746985847209E-2</v>
      </c>
      <c r="G156" s="2">
        <f t="shared" si="21"/>
        <v>9.1578934346523741E-2</v>
      </c>
      <c r="H156" s="2">
        <f t="shared" si="22"/>
        <v>0.53720593427842911</v>
      </c>
      <c r="I156" s="2">
        <f t="shared" si="23"/>
        <v>34.946907392118263</v>
      </c>
    </row>
    <row r="157" spans="1:9" ht="13.5" x14ac:dyDescent="0.25">
      <c r="A157" s="3">
        <v>42233</v>
      </c>
      <c r="B157" s="2">
        <v>14.7843</v>
      </c>
      <c r="C157" s="2">
        <f t="shared" si="18"/>
        <v>3.9400000000000546E-2</v>
      </c>
      <c r="D157" s="2">
        <f t="shared" si="19"/>
        <v>3.9400000000000546E-2</v>
      </c>
      <c r="E157" s="2">
        <f t="shared" si="20"/>
        <v>0</v>
      </c>
      <c r="F157" s="2">
        <f t="shared" ref="F157:G172" si="24">((F156*13)+D157)/14</f>
        <v>4.8496979344001025E-2</v>
      </c>
      <c r="G157" s="2">
        <f t="shared" si="24"/>
        <v>8.5037581893200626E-2</v>
      </c>
      <c r="H157" s="2">
        <f t="shared" si="22"/>
        <v>0.57030054552713838</v>
      </c>
      <c r="I157" s="2">
        <f t="shared" si="23"/>
        <v>36.317923161371169</v>
      </c>
    </row>
    <row r="158" spans="1:9" ht="13.5" x14ac:dyDescent="0.25">
      <c r="A158" s="3">
        <v>42234</v>
      </c>
      <c r="B158" s="2">
        <v>14.7843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4.5032909390858092E-2</v>
      </c>
      <c r="G158" s="2">
        <f t="shared" si="24"/>
        <v>7.8963468900829156E-2</v>
      </c>
      <c r="H158" s="2">
        <f t="shared" si="22"/>
        <v>0.57030054552713838</v>
      </c>
      <c r="I158" s="2">
        <f t="shared" si="23"/>
        <v>36.317923161371169</v>
      </c>
    </row>
    <row r="159" spans="1:9" ht="13.5" x14ac:dyDescent="0.25">
      <c r="A159" s="3">
        <v>42235</v>
      </c>
      <c r="B159" s="2">
        <v>14.7843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4.1816273005796802E-2</v>
      </c>
      <c r="G159" s="2">
        <f t="shared" si="24"/>
        <v>7.3323221122198495E-2</v>
      </c>
      <c r="H159" s="2">
        <f t="shared" si="22"/>
        <v>0.57030054552713838</v>
      </c>
      <c r="I159" s="2">
        <f t="shared" si="23"/>
        <v>36.317923161371169</v>
      </c>
    </row>
    <row r="160" spans="1:9" ht="13.5" x14ac:dyDescent="0.25">
      <c r="A160" s="3">
        <v>42236</v>
      </c>
      <c r="B160" s="2">
        <v>14.7843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3.8829396362525602E-2</v>
      </c>
      <c r="G160" s="2">
        <f t="shared" si="24"/>
        <v>6.8085848184898601E-2</v>
      </c>
      <c r="H160" s="2">
        <f t="shared" si="22"/>
        <v>0.57030054552713849</v>
      </c>
      <c r="I160" s="2">
        <f t="shared" si="23"/>
        <v>36.317923161371176</v>
      </c>
    </row>
    <row r="161" spans="1:9" ht="13.5" x14ac:dyDescent="0.25">
      <c r="A161" s="3">
        <v>42237</v>
      </c>
      <c r="B161" s="2">
        <v>14.7843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3.605586805091663E-2</v>
      </c>
      <c r="G161" s="2">
        <f t="shared" si="24"/>
        <v>6.3222573314548697E-2</v>
      </c>
      <c r="H161" s="2">
        <f t="shared" si="22"/>
        <v>0.57030054552713849</v>
      </c>
      <c r="I161" s="2">
        <f t="shared" si="23"/>
        <v>36.317923161371176</v>
      </c>
    </row>
    <row r="162" spans="1:9" ht="13.5" x14ac:dyDescent="0.25">
      <c r="A162" s="3">
        <v>42240</v>
      </c>
      <c r="B162" s="2">
        <v>14.7506</v>
      </c>
      <c r="C162" s="2">
        <f t="shared" si="18"/>
        <v>-3.3699999999999619E-2</v>
      </c>
      <c r="D162" s="2">
        <f t="shared" si="19"/>
        <v>0</v>
      </c>
      <c r="E162" s="2">
        <f t="shared" si="20"/>
        <v>3.3699999999999619E-2</v>
      </c>
      <c r="F162" s="2">
        <f t="shared" si="24"/>
        <v>3.3480448904422581E-2</v>
      </c>
      <c r="G162" s="2">
        <f t="shared" si="24"/>
        <v>6.1113818077795194E-2</v>
      </c>
      <c r="H162" s="2">
        <f t="shared" si="22"/>
        <v>0.54783762424732563</v>
      </c>
      <c r="I162" s="2">
        <f t="shared" si="23"/>
        <v>35.393739993478022</v>
      </c>
    </row>
    <row r="163" spans="1:9" ht="13.5" x14ac:dyDescent="0.25">
      <c r="A163" s="3">
        <v>42241</v>
      </c>
      <c r="B163" s="2">
        <v>14.7506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3.1088988268392397E-2</v>
      </c>
      <c r="G163" s="2">
        <f t="shared" si="24"/>
        <v>5.6748545357952686E-2</v>
      </c>
      <c r="H163" s="2">
        <f t="shared" si="22"/>
        <v>0.54783762424732563</v>
      </c>
      <c r="I163" s="2">
        <f t="shared" si="23"/>
        <v>35.393739993478022</v>
      </c>
    </row>
    <row r="164" spans="1:9" ht="13.5" x14ac:dyDescent="0.25">
      <c r="A164" s="3">
        <v>42242</v>
      </c>
      <c r="B164" s="2">
        <v>14.7506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2.8868346249221511E-2</v>
      </c>
      <c r="G164" s="2">
        <f t="shared" si="24"/>
        <v>5.269507783238464E-2</v>
      </c>
      <c r="H164" s="2">
        <f t="shared" si="22"/>
        <v>0.54783762424732552</v>
      </c>
      <c r="I164" s="2">
        <f t="shared" si="23"/>
        <v>35.393739993478007</v>
      </c>
    </row>
    <row r="165" spans="1:9" ht="13.5" x14ac:dyDescent="0.25">
      <c r="A165" s="3">
        <v>42243</v>
      </c>
      <c r="B165" s="2">
        <v>14.7506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2.6806321517134264E-2</v>
      </c>
      <c r="G165" s="2">
        <f t="shared" si="24"/>
        <v>4.8931143701500028E-2</v>
      </c>
      <c r="H165" s="2">
        <f t="shared" si="22"/>
        <v>0.54783762424732552</v>
      </c>
      <c r="I165" s="2">
        <f t="shared" si="23"/>
        <v>35.393739993478007</v>
      </c>
    </row>
    <row r="166" spans="1:9" ht="13.5" x14ac:dyDescent="0.25">
      <c r="A166" s="3">
        <v>42244</v>
      </c>
      <c r="B166" s="2">
        <v>14.7506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2.4891584265910389E-2</v>
      </c>
      <c r="G166" s="2">
        <f t="shared" si="24"/>
        <v>4.5436062008535741E-2</v>
      </c>
      <c r="H166" s="2">
        <f t="shared" si="22"/>
        <v>0.54783762424732563</v>
      </c>
      <c r="I166" s="2">
        <f t="shared" si="23"/>
        <v>35.393739993478022</v>
      </c>
    </row>
    <row r="167" spans="1:9" ht="13.5" x14ac:dyDescent="0.25">
      <c r="A167" s="3">
        <v>42247</v>
      </c>
      <c r="B167" s="2">
        <v>14.7506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2.3113613961202505E-2</v>
      </c>
      <c r="G167" s="2">
        <f t="shared" si="24"/>
        <v>4.2190629007926042E-2</v>
      </c>
      <c r="H167" s="2">
        <f t="shared" si="22"/>
        <v>0.54783762424732563</v>
      </c>
      <c r="I167" s="2">
        <f t="shared" si="23"/>
        <v>35.393739993478022</v>
      </c>
    </row>
    <row r="168" spans="1:9" ht="13.5" x14ac:dyDescent="0.25">
      <c r="A168" s="3">
        <v>42248</v>
      </c>
      <c r="B168" s="2">
        <v>14.908099999999999</v>
      </c>
      <c r="C168" s="2">
        <f t="shared" si="18"/>
        <v>0.15749999999999886</v>
      </c>
      <c r="D168" s="2">
        <f t="shared" si="19"/>
        <v>0.15749999999999886</v>
      </c>
      <c r="E168" s="2">
        <f t="shared" si="20"/>
        <v>0</v>
      </c>
      <c r="F168" s="2">
        <f t="shared" si="24"/>
        <v>3.2712641535402244E-2</v>
      </c>
      <c r="G168" s="2">
        <f t="shared" si="24"/>
        <v>3.9177012650217044E-2</v>
      </c>
      <c r="H168" s="2">
        <f t="shared" si="22"/>
        <v>0.83499581316905269</v>
      </c>
      <c r="I168" s="2">
        <f t="shared" si="23"/>
        <v>45.503962852482381</v>
      </c>
    </row>
    <row r="169" spans="1:9" ht="13.5" x14ac:dyDescent="0.25">
      <c r="A169" s="3">
        <v>42249</v>
      </c>
      <c r="B169" s="2">
        <v>14.908099999999999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3.0376024282873511E-2</v>
      </c>
      <c r="G169" s="2">
        <f t="shared" si="24"/>
        <v>3.6378654603772972E-2</v>
      </c>
      <c r="H169" s="2">
        <f t="shared" si="22"/>
        <v>0.83499581316905258</v>
      </c>
      <c r="I169" s="2">
        <f t="shared" si="23"/>
        <v>45.503962852482381</v>
      </c>
    </row>
    <row r="170" spans="1:9" ht="13.5" x14ac:dyDescent="0.25">
      <c r="A170" s="3">
        <v>42250</v>
      </c>
      <c r="B170" s="2">
        <v>14.9138</v>
      </c>
      <c r="C170" s="2">
        <f t="shared" si="18"/>
        <v>5.7000000000009265E-3</v>
      </c>
      <c r="D170" s="2">
        <f t="shared" si="19"/>
        <v>5.7000000000009265E-3</v>
      </c>
      <c r="E170" s="2">
        <f t="shared" si="20"/>
        <v>0</v>
      </c>
      <c r="F170" s="2">
        <f t="shared" si="24"/>
        <v>2.8613451119811183E-2</v>
      </c>
      <c r="G170" s="2">
        <f t="shared" si="24"/>
        <v>3.378017927493205E-2</v>
      </c>
      <c r="H170" s="2">
        <f t="shared" si="22"/>
        <v>0.84704852768632144</v>
      </c>
      <c r="I170" s="2">
        <f t="shared" si="23"/>
        <v>45.859570822828594</v>
      </c>
    </row>
    <row r="171" spans="1:9" ht="13.5" x14ac:dyDescent="0.25">
      <c r="A171" s="3">
        <v>42251</v>
      </c>
      <c r="B171" s="2">
        <v>14.744899999999999</v>
      </c>
      <c r="C171" s="2">
        <f t="shared" si="18"/>
        <v>-0.16890000000000072</v>
      </c>
      <c r="D171" s="2">
        <f t="shared" si="19"/>
        <v>0</v>
      </c>
      <c r="E171" s="2">
        <f t="shared" si="20"/>
        <v>0.16890000000000072</v>
      </c>
      <c r="F171" s="2">
        <f t="shared" si="24"/>
        <v>2.6569633182681813E-2</v>
      </c>
      <c r="G171" s="2">
        <f t="shared" si="24"/>
        <v>4.3431595041008388E-2</v>
      </c>
      <c r="H171" s="2">
        <f t="shared" si="22"/>
        <v>0.61175817184689152</v>
      </c>
      <c r="I171" s="2">
        <f t="shared" si="23"/>
        <v>37.955952855252853</v>
      </c>
    </row>
    <row r="172" spans="1:9" ht="13.5" x14ac:dyDescent="0.25">
      <c r="A172" s="3">
        <v>42254</v>
      </c>
      <c r="B172" s="2">
        <v>14.744899999999999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2.4671802241061684E-2</v>
      </c>
      <c r="G172" s="2">
        <f t="shared" si="24"/>
        <v>4.0329338252364934E-2</v>
      </c>
      <c r="H172" s="2">
        <f t="shared" si="22"/>
        <v>0.61175817184689152</v>
      </c>
      <c r="I172" s="2">
        <f t="shared" si="23"/>
        <v>37.955952855252853</v>
      </c>
    </row>
    <row r="173" spans="1:9" ht="13.5" x14ac:dyDescent="0.25">
      <c r="A173" s="3">
        <v>42255</v>
      </c>
      <c r="B173" s="2">
        <v>14.4635</v>
      </c>
      <c r="C173" s="2">
        <f t="shared" si="18"/>
        <v>-0.28139999999999965</v>
      </c>
      <c r="D173" s="2">
        <f t="shared" si="19"/>
        <v>0</v>
      </c>
      <c r="E173" s="2">
        <f t="shared" si="20"/>
        <v>0.28139999999999965</v>
      </c>
      <c r="F173" s="2">
        <f t="shared" ref="F173:G188" si="25">((F172*13)+D173)/14</f>
        <v>2.2909530652414418E-2</v>
      </c>
      <c r="G173" s="2">
        <f t="shared" si="25"/>
        <v>5.7548671234338843E-2</v>
      </c>
      <c r="H173" s="2">
        <f t="shared" si="22"/>
        <v>0.39808965456607243</v>
      </c>
      <c r="I173" s="2">
        <f t="shared" si="23"/>
        <v>28.473828789587046</v>
      </c>
    </row>
    <row r="174" spans="1:9" ht="13.5" x14ac:dyDescent="0.25">
      <c r="A174" s="3">
        <v>42256</v>
      </c>
      <c r="B174" s="2">
        <v>15.110799999999999</v>
      </c>
      <c r="C174" s="2">
        <f t="shared" si="18"/>
        <v>0.64729999999999954</v>
      </c>
      <c r="D174" s="2">
        <f t="shared" si="19"/>
        <v>0.64729999999999954</v>
      </c>
      <c r="E174" s="2">
        <f t="shared" si="20"/>
        <v>0</v>
      </c>
      <c r="F174" s="2">
        <f t="shared" si="25"/>
        <v>6.7508849891527639E-2</v>
      </c>
      <c r="G174" s="2">
        <f t="shared" si="25"/>
        <v>5.343805186045749E-2</v>
      </c>
      <c r="H174" s="2">
        <f t="shared" si="22"/>
        <v>1.2633104602655267</v>
      </c>
      <c r="I174" s="2">
        <f t="shared" si="23"/>
        <v>55.816931987197101</v>
      </c>
    </row>
    <row r="175" spans="1:9" ht="13.5" x14ac:dyDescent="0.25">
      <c r="A175" s="3">
        <v>42257</v>
      </c>
      <c r="B175" s="2">
        <v>15.701700000000001</v>
      </c>
      <c r="C175" s="2">
        <f t="shared" si="18"/>
        <v>0.59090000000000131</v>
      </c>
      <c r="D175" s="2">
        <f t="shared" si="19"/>
        <v>0.59090000000000131</v>
      </c>
      <c r="E175" s="2">
        <f t="shared" si="20"/>
        <v>0</v>
      </c>
      <c r="F175" s="2">
        <f t="shared" si="25"/>
        <v>0.1048939320421329</v>
      </c>
      <c r="G175" s="2">
        <f t="shared" si="25"/>
        <v>4.9621048156139096E-2</v>
      </c>
      <c r="H175" s="2">
        <f t="shared" si="22"/>
        <v>2.1138999666446074</v>
      </c>
      <c r="I175" s="2">
        <f t="shared" si="23"/>
        <v>67.885930482296345</v>
      </c>
    </row>
    <row r="176" spans="1:9" ht="13.5" x14ac:dyDescent="0.25">
      <c r="A176" s="3">
        <v>42258</v>
      </c>
      <c r="B176" s="2">
        <v>15.757999999999999</v>
      </c>
      <c r="C176" s="2">
        <f t="shared" si="18"/>
        <v>5.6299999999998462E-2</v>
      </c>
      <c r="D176" s="2">
        <f t="shared" si="19"/>
        <v>5.6299999999998462E-2</v>
      </c>
      <c r="E176" s="2">
        <f t="shared" si="20"/>
        <v>0</v>
      </c>
      <c r="F176" s="2">
        <f t="shared" si="25"/>
        <v>0.10142293689626615</v>
      </c>
      <c r="G176" s="2">
        <f t="shared" si="25"/>
        <v>4.6076687573557727E-2</v>
      </c>
      <c r="H176" s="2">
        <f t="shared" si="22"/>
        <v>2.2011768257940112</v>
      </c>
      <c r="I176" s="2">
        <f t="shared" si="23"/>
        <v>68.761488214511147</v>
      </c>
    </row>
    <row r="177" spans="1:9" ht="13.5" x14ac:dyDescent="0.25">
      <c r="A177" s="3">
        <v>42261</v>
      </c>
      <c r="B177" s="2">
        <v>15.757999999999999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9.4178441403675706E-2</v>
      </c>
      <c r="G177" s="2">
        <f t="shared" si="25"/>
        <v>4.2785495604017891E-2</v>
      </c>
      <c r="H177" s="2">
        <f t="shared" si="22"/>
        <v>2.2011768257940107</v>
      </c>
      <c r="I177" s="2">
        <f t="shared" si="23"/>
        <v>68.761488214511147</v>
      </c>
    </row>
    <row r="178" spans="1:9" ht="13.5" x14ac:dyDescent="0.25">
      <c r="A178" s="3">
        <v>42262</v>
      </c>
      <c r="B178" s="2">
        <v>15.757999999999999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8.7451409874841721E-2</v>
      </c>
      <c r="G178" s="2">
        <f t="shared" si="25"/>
        <v>3.9729388775159469E-2</v>
      </c>
      <c r="H178" s="2">
        <f t="shared" si="22"/>
        <v>2.2011768257940107</v>
      </c>
      <c r="I178" s="2">
        <f t="shared" si="23"/>
        <v>68.761488214511147</v>
      </c>
    </row>
    <row r="179" spans="1:9" ht="13.5" x14ac:dyDescent="0.25">
      <c r="A179" s="3">
        <v>42263</v>
      </c>
      <c r="B179" s="2">
        <v>15.757999999999999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8.1204880598067311E-2</v>
      </c>
      <c r="G179" s="2">
        <f t="shared" si="25"/>
        <v>3.689157529121951E-2</v>
      </c>
      <c r="H179" s="2">
        <f t="shared" si="22"/>
        <v>2.2011768257940107</v>
      </c>
      <c r="I179" s="2">
        <f t="shared" si="23"/>
        <v>68.761488214511147</v>
      </c>
    </row>
    <row r="180" spans="1:9" ht="13.5" x14ac:dyDescent="0.25">
      <c r="A180" s="3">
        <v>42264</v>
      </c>
      <c r="B180" s="2">
        <v>15.757999999999999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7.5404531983919637E-2</v>
      </c>
      <c r="G180" s="2">
        <f t="shared" si="25"/>
        <v>3.425646277041812E-2</v>
      </c>
      <c r="H180" s="2">
        <f t="shared" si="22"/>
        <v>2.2011768257940099</v>
      </c>
      <c r="I180" s="2">
        <f t="shared" si="23"/>
        <v>68.761488214511132</v>
      </c>
    </row>
    <row r="181" spans="1:9" ht="13.5" x14ac:dyDescent="0.25">
      <c r="A181" s="3">
        <v>42265</v>
      </c>
      <c r="B181" s="2">
        <v>15.757999999999999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7.0018493985068236E-2</v>
      </c>
      <c r="G181" s="2">
        <f t="shared" si="25"/>
        <v>3.1809572572531107E-2</v>
      </c>
      <c r="H181" s="2">
        <f t="shared" si="22"/>
        <v>2.2011768257940103</v>
      </c>
      <c r="I181" s="2">
        <f t="shared" si="23"/>
        <v>68.761488214511147</v>
      </c>
    </row>
    <row r="182" spans="1:9" ht="13.5" x14ac:dyDescent="0.25">
      <c r="A182" s="3">
        <v>42268</v>
      </c>
      <c r="B182" s="2">
        <v>15.757999999999999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6.5017172986134783E-2</v>
      </c>
      <c r="G182" s="2">
        <f t="shared" si="25"/>
        <v>2.9537460245921743E-2</v>
      </c>
      <c r="H182" s="2">
        <f t="shared" si="22"/>
        <v>2.2011768257940103</v>
      </c>
      <c r="I182" s="2">
        <f t="shared" si="23"/>
        <v>68.761488214511147</v>
      </c>
    </row>
    <row r="183" spans="1:9" ht="13.5" x14ac:dyDescent="0.25">
      <c r="A183" s="3">
        <v>42269</v>
      </c>
      <c r="B183" s="2">
        <v>15.757999999999999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6.0373089201410872E-2</v>
      </c>
      <c r="G183" s="2">
        <f t="shared" si="25"/>
        <v>2.7427641656927331E-2</v>
      </c>
      <c r="H183" s="2">
        <f t="shared" si="22"/>
        <v>2.2011768257940103</v>
      </c>
      <c r="I183" s="2">
        <f t="shared" si="23"/>
        <v>68.761488214511147</v>
      </c>
    </row>
    <row r="184" spans="1:9" ht="13.5" x14ac:dyDescent="0.25">
      <c r="A184" s="3">
        <v>42270</v>
      </c>
      <c r="B184" s="2">
        <v>15.2852</v>
      </c>
      <c r="C184" s="2">
        <f t="shared" si="18"/>
        <v>-0.47279999999999944</v>
      </c>
      <c r="D184" s="2">
        <f t="shared" si="19"/>
        <v>0</v>
      </c>
      <c r="E184" s="2">
        <f t="shared" si="20"/>
        <v>0.47279999999999944</v>
      </c>
      <c r="F184" s="2">
        <f t="shared" si="25"/>
        <v>5.6060725687024381E-2</v>
      </c>
      <c r="G184" s="2">
        <f t="shared" si="25"/>
        <v>5.9239952967146771E-2</v>
      </c>
      <c r="H184" s="2">
        <f t="shared" si="22"/>
        <v>0.94633305529655765</v>
      </c>
      <c r="I184" s="2">
        <f t="shared" si="23"/>
        <v>48.62133193089953</v>
      </c>
    </row>
    <row r="185" spans="1:9" ht="13.5" x14ac:dyDescent="0.25">
      <c r="A185" s="3">
        <v>42275</v>
      </c>
      <c r="B185" s="2">
        <v>15.290800000000001</v>
      </c>
      <c r="C185" s="2">
        <f t="shared" si="18"/>
        <v>5.6000000000011596E-3</v>
      </c>
      <c r="D185" s="2">
        <f t="shared" si="19"/>
        <v>5.6000000000011596E-3</v>
      </c>
      <c r="E185" s="2">
        <f t="shared" si="20"/>
        <v>0</v>
      </c>
      <c r="F185" s="2">
        <f t="shared" si="25"/>
        <v>5.2456388137951289E-2</v>
      </c>
      <c r="G185" s="2">
        <f t="shared" si="25"/>
        <v>5.5008527755207717E-2</v>
      </c>
      <c r="H185" s="2">
        <f t="shared" si="22"/>
        <v>0.95360465510704717</v>
      </c>
      <c r="I185" s="2">
        <f t="shared" si="23"/>
        <v>48.812570783662196</v>
      </c>
    </row>
    <row r="186" spans="1:9" ht="13.5" x14ac:dyDescent="0.25">
      <c r="A186" s="3">
        <v>42276</v>
      </c>
      <c r="B186" s="2">
        <v>14.835000000000001</v>
      </c>
      <c r="C186" s="2">
        <f t="shared" si="18"/>
        <v>-0.45579999999999998</v>
      </c>
      <c r="D186" s="2">
        <f t="shared" si="19"/>
        <v>0</v>
      </c>
      <c r="E186" s="2">
        <f t="shared" si="20"/>
        <v>0.45579999999999998</v>
      </c>
      <c r="F186" s="2">
        <f t="shared" si="25"/>
        <v>4.8709503270954767E-2</v>
      </c>
      <c r="G186" s="2">
        <f t="shared" si="25"/>
        <v>8.3636490058407162E-2</v>
      </c>
      <c r="H186" s="2">
        <f t="shared" si="22"/>
        <v>0.58239535443128598</v>
      </c>
      <c r="I186" s="2">
        <f t="shared" si="23"/>
        <v>36.804667860049385</v>
      </c>
    </row>
    <row r="187" spans="1:9" ht="13.5" x14ac:dyDescent="0.25">
      <c r="A187" s="3">
        <v>42277</v>
      </c>
      <c r="B187" s="2">
        <v>14.835000000000001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4.5230253037315142E-2</v>
      </c>
      <c r="G187" s="2">
        <f t="shared" si="25"/>
        <v>7.7662455054235219E-2</v>
      </c>
      <c r="H187" s="2">
        <f t="shared" si="22"/>
        <v>0.58239535443128609</v>
      </c>
      <c r="I187" s="2">
        <f t="shared" si="23"/>
        <v>36.804667860049385</v>
      </c>
    </row>
    <row r="188" spans="1:9" ht="13.5" x14ac:dyDescent="0.25">
      <c r="A188" s="3">
        <v>42278</v>
      </c>
      <c r="B188" s="2">
        <v>14.835000000000001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4.1999520677506917E-2</v>
      </c>
      <c r="G188" s="2">
        <f t="shared" si="25"/>
        <v>7.2115136836075552E-2</v>
      </c>
      <c r="H188" s="2">
        <f t="shared" si="22"/>
        <v>0.58239535443128609</v>
      </c>
      <c r="I188" s="2">
        <f t="shared" si="23"/>
        <v>36.804667860049385</v>
      </c>
    </row>
    <row r="189" spans="1:9" ht="13.5" x14ac:dyDescent="0.25">
      <c r="A189" s="3">
        <v>42279</v>
      </c>
      <c r="B189" s="2">
        <v>15.1952</v>
      </c>
      <c r="C189" s="2">
        <f t="shared" si="18"/>
        <v>0.36019999999999897</v>
      </c>
      <c r="D189" s="2">
        <f t="shared" si="19"/>
        <v>0.36019999999999897</v>
      </c>
      <c r="E189" s="2">
        <f t="shared" si="20"/>
        <v>0</v>
      </c>
      <c r="F189" s="2">
        <f t="shared" ref="F189:G204" si="26">((F188*13)+D189)/14</f>
        <v>6.4728126343399209E-2</v>
      </c>
      <c r="G189" s="2">
        <f t="shared" si="26"/>
        <v>6.6964055633498734E-2</v>
      </c>
      <c r="H189" s="2">
        <f t="shared" si="22"/>
        <v>0.96661000787740514</v>
      </c>
      <c r="I189" s="2">
        <f t="shared" si="23"/>
        <v>49.151077438107997</v>
      </c>
    </row>
    <row r="190" spans="1:9" ht="13.5" x14ac:dyDescent="0.25">
      <c r="A190" s="3">
        <v>42282</v>
      </c>
      <c r="B190" s="2">
        <v>15.1952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6.0104688747442125E-2</v>
      </c>
      <c r="G190" s="2">
        <f t="shared" si="26"/>
        <v>6.2180908802534539E-2</v>
      </c>
      <c r="H190" s="2">
        <f t="shared" si="22"/>
        <v>0.96661000787740525</v>
      </c>
      <c r="I190" s="2">
        <f t="shared" si="23"/>
        <v>49.151077438107997</v>
      </c>
    </row>
    <row r="191" spans="1:9" ht="13.5" x14ac:dyDescent="0.25">
      <c r="A191" s="3">
        <v>42283</v>
      </c>
      <c r="B191" s="2">
        <v>15.1952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5.58114966940534E-2</v>
      </c>
      <c r="G191" s="2">
        <f t="shared" si="26"/>
        <v>5.7739415316639217E-2</v>
      </c>
      <c r="H191" s="2">
        <f t="shared" si="22"/>
        <v>0.96661000787740514</v>
      </c>
      <c r="I191" s="2">
        <f t="shared" si="23"/>
        <v>49.151077438107997</v>
      </c>
    </row>
    <row r="192" spans="1:9" ht="13.5" x14ac:dyDescent="0.25">
      <c r="A192" s="3">
        <v>42284</v>
      </c>
      <c r="B192" s="2">
        <v>15.1952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5.1824961215906733E-2</v>
      </c>
      <c r="G192" s="2">
        <f t="shared" si="26"/>
        <v>5.3615171365450701E-2</v>
      </c>
      <c r="H192" s="2">
        <f t="shared" si="22"/>
        <v>0.96661000787740525</v>
      </c>
      <c r="I192" s="2">
        <f t="shared" si="23"/>
        <v>49.151077438107997</v>
      </c>
    </row>
    <row r="193" spans="1:9" ht="13.5" x14ac:dyDescent="0.25">
      <c r="A193" s="3">
        <v>42285</v>
      </c>
      <c r="B193" s="2">
        <v>14.514200000000001</v>
      </c>
      <c r="C193" s="2">
        <f t="shared" si="18"/>
        <v>-0.68099999999999916</v>
      </c>
      <c r="D193" s="2">
        <f t="shared" si="19"/>
        <v>0</v>
      </c>
      <c r="E193" s="2">
        <f t="shared" si="20"/>
        <v>0.68099999999999916</v>
      </c>
      <c r="F193" s="2">
        <f t="shared" si="26"/>
        <v>4.812317827191339E-2</v>
      </c>
      <c r="G193" s="2">
        <f t="shared" si="26"/>
        <v>9.8428373410775594E-2</v>
      </c>
      <c r="H193" s="2">
        <f t="shared" si="22"/>
        <v>0.4889157120485853</v>
      </c>
      <c r="I193" s="2">
        <f t="shared" si="23"/>
        <v>32.837030873687993</v>
      </c>
    </row>
    <row r="194" spans="1:9" ht="13.5" x14ac:dyDescent="0.25">
      <c r="A194" s="3">
        <v>42286</v>
      </c>
      <c r="B194" s="2">
        <v>14.075200000000001</v>
      </c>
      <c r="C194" s="2">
        <f t="shared" si="18"/>
        <v>-0.43900000000000006</v>
      </c>
      <c r="D194" s="2">
        <f t="shared" si="19"/>
        <v>0</v>
      </c>
      <c r="E194" s="2">
        <f t="shared" si="20"/>
        <v>0.43900000000000006</v>
      </c>
      <c r="F194" s="2">
        <f t="shared" si="26"/>
        <v>4.4685808395348144E-2</v>
      </c>
      <c r="G194" s="2">
        <f t="shared" si="26"/>
        <v>0.12275491816714877</v>
      </c>
      <c r="H194" s="2">
        <f t="shared" si="22"/>
        <v>0.36402458705973706</v>
      </c>
      <c r="I194" s="2">
        <f t="shared" si="23"/>
        <v>26.687538517499945</v>
      </c>
    </row>
    <row r="195" spans="1:9" ht="13.5" x14ac:dyDescent="0.25">
      <c r="A195" s="3">
        <v>42289</v>
      </c>
      <c r="B195" s="2">
        <v>14.075200000000001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4.1493964938537561E-2</v>
      </c>
      <c r="G195" s="2">
        <f t="shared" si="26"/>
        <v>0.11398670972663814</v>
      </c>
      <c r="H195" s="2">
        <f t="shared" si="22"/>
        <v>0.36402458705973706</v>
      </c>
      <c r="I195" s="2">
        <f t="shared" si="23"/>
        <v>26.687538517499945</v>
      </c>
    </row>
    <row r="196" spans="1:9" ht="13.5" x14ac:dyDescent="0.25">
      <c r="A196" s="3">
        <v>42290</v>
      </c>
      <c r="B196" s="2">
        <v>14.075200000000001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3.8530110300070593E-2</v>
      </c>
      <c r="G196" s="2">
        <f t="shared" si="26"/>
        <v>0.10584480188902114</v>
      </c>
      <c r="H196" s="2">
        <f t="shared" si="22"/>
        <v>0.364024587059737</v>
      </c>
      <c r="I196" s="2">
        <f t="shared" si="23"/>
        <v>26.687538517499945</v>
      </c>
    </row>
    <row r="197" spans="1:9" ht="13.5" x14ac:dyDescent="0.25">
      <c r="A197" s="3">
        <v>42293</v>
      </c>
      <c r="B197" s="2">
        <v>14.103400000000001</v>
      </c>
      <c r="C197" s="2">
        <f t="shared" si="27"/>
        <v>2.8200000000000003E-2</v>
      </c>
      <c r="D197" s="2">
        <f t="shared" si="28"/>
        <v>2.8200000000000003E-2</v>
      </c>
      <c r="E197" s="2">
        <f t="shared" si="29"/>
        <v>0</v>
      </c>
      <c r="F197" s="2">
        <f t="shared" si="26"/>
        <v>3.7792245278636984E-2</v>
      </c>
      <c r="G197" s="2">
        <f t="shared" si="26"/>
        <v>9.8284458896948187E-2</v>
      </c>
      <c r="H197" s="2">
        <f t="shared" si="22"/>
        <v>0.38451903487877331</v>
      </c>
      <c r="I197" s="2">
        <f t="shared" si="23"/>
        <v>27.772751778197204</v>
      </c>
    </row>
    <row r="198" spans="1:9" ht="13.5" x14ac:dyDescent="0.25">
      <c r="A198" s="3">
        <v>42296</v>
      </c>
      <c r="B198" s="2">
        <v>14.548</v>
      </c>
      <c r="C198" s="2">
        <f t="shared" si="27"/>
        <v>0.44459999999999944</v>
      </c>
      <c r="D198" s="2">
        <f t="shared" si="28"/>
        <v>0.44459999999999944</v>
      </c>
      <c r="E198" s="2">
        <f t="shared" si="29"/>
        <v>0</v>
      </c>
      <c r="F198" s="2">
        <f t="shared" si="26"/>
        <v>6.6849942044448593E-2</v>
      </c>
      <c r="G198" s="2">
        <f t="shared" si="26"/>
        <v>9.1264140404309038E-2</v>
      </c>
      <c r="H198" s="2">
        <f t="shared" si="22"/>
        <v>0.73248859572113245</v>
      </c>
      <c r="I198" s="2">
        <f t="shared" si="23"/>
        <v>42.279562331909077</v>
      </c>
    </row>
    <row r="199" spans="1:9" ht="13.5" x14ac:dyDescent="0.25">
      <c r="A199" s="3">
        <v>42297</v>
      </c>
      <c r="B199" s="2">
        <v>14.548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6.2074946184130834E-2</v>
      </c>
      <c r="G199" s="2">
        <f t="shared" si="26"/>
        <v>8.4745273232572679E-2</v>
      </c>
      <c r="H199" s="2">
        <f t="shared" si="22"/>
        <v>0.73248859572113245</v>
      </c>
      <c r="I199" s="2">
        <f t="shared" si="23"/>
        <v>42.279562331909077</v>
      </c>
    </row>
    <row r="200" spans="1:9" ht="13.5" x14ac:dyDescent="0.25">
      <c r="A200" s="3">
        <v>42298</v>
      </c>
      <c r="B200" s="2">
        <v>14.548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5.764102145669292E-2</v>
      </c>
      <c r="G200" s="2">
        <f t="shared" si="26"/>
        <v>7.8692039430246052E-2</v>
      </c>
      <c r="H200" s="2">
        <f t="shared" si="22"/>
        <v>0.73248859572113256</v>
      </c>
      <c r="I200" s="2">
        <f t="shared" si="23"/>
        <v>42.279562331909077</v>
      </c>
    </row>
    <row r="201" spans="1:9" ht="13.5" x14ac:dyDescent="0.25">
      <c r="A201" s="3">
        <v>42299</v>
      </c>
      <c r="B201" s="2">
        <v>14.497299999999999</v>
      </c>
      <c r="C201" s="2">
        <f t="shared" si="27"/>
        <v>-5.0700000000000855E-2</v>
      </c>
      <c r="D201" s="2">
        <f t="shared" si="28"/>
        <v>0</v>
      </c>
      <c r="E201" s="2">
        <f t="shared" si="29"/>
        <v>5.0700000000000855E-2</v>
      </c>
      <c r="F201" s="2">
        <f t="shared" si="26"/>
        <v>5.3523805638357715E-2</v>
      </c>
      <c r="G201" s="2">
        <f t="shared" si="26"/>
        <v>7.6692608042371394E-2</v>
      </c>
      <c r="H201" s="2">
        <f t="shared" si="22"/>
        <v>0.69790044965985121</v>
      </c>
      <c r="I201" s="2">
        <f t="shared" si="23"/>
        <v>41.103731953169877</v>
      </c>
    </row>
    <row r="202" spans="1:9" ht="13.5" x14ac:dyDescent="0.25">
      <c r="A202" s="3">
        <v>42300</v>
      </c>
      <c r="B202" s="2">
        <v>14.548</v>
      </c>
      <c r="C202" s="2">
        <f t="shared" si="27"/>
        <v>5.0700000000000855E-2</v>
      </c>
      <c r="D202" s="2">
        <f t="shared" si="28"/>
        <v>5.0700000000000855E-2</v>
      </c>
      <c r="E202" s="2">
        <f t="shared" si="29"/>
        <v>0</v>
      </c>
      <c r="F202" s="2">
        <f t="shared" si="26"/>
        <v>5.3322105235617936E-2</v>
      </c>
      <c r="G202" s="2">
        <f t="shared" si="26"/>
        <v>7.121456461077344E-2</v>
      </c>
      <c r="H202" s="2">
        <f t="shared" si="22"/>
        <v>0.74875280817979317</v>
      </c>
      <c r="I202" s="2">
        <f t="shared" si="23"/>
        <v>42.816389181907304</v>
      </c>
    </row>
    <row r="203" spans="1:9" ht="13.5" x14ac:dyDescent="0.25">
      <c r="A203" s="3">
        <v>42303</v>
      </c>
      <c r="B203" s="2">
        <v>14.548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4.95133834330738E-2</v>
      </c>
      <c r="G203" s="2">
        <f t="shared" si="26"/>
        <v>6.6127809995718198E-2</v>
      </c>
      <c r="H203" s="2">
        <f t="shared" si="22"/>
        <v>0.74875280817979317</v>
      </c>
      <c r="I203" s="2">
        <f t="shared" si="23"/>
        <v>42.816389181907304</v>
      </c>
    </row>
    <row r="204" spans="1:9" ht="13.5" x14ac:dyDescent="0.25">
      <c r="A204" s="3">
        <v>42304</v>
      </c>
      <c r="B204" s="2">
        <v>14.407299999999999</v>
      </c>
      <c r="C204" s="2">
        <f t="shared" si="27"/>
        <v>-0.14070000000000071</v>
      </c>
      <c r="D204" s="2">
        <f t="shared" si="28"/>
        <v>0</v>
      </c>
      <c r="E204" s="2">
        <f t="shared" si="29"/>
        <v>0.14070000000000071</v>
      </c>
      <c r="F204" s="2">
        <f t="shared" si="26"/>
        <v>4.5976713187854241E-2</v>
      </c>
      <c r="G204" s="2">
        <f t="shared" si="26"/>
        <v>7.1454394996024087E-2</v>
      </c>
      <c r="H204" s="2">
        <f t="shared" si="22"/>
        <v>0.64344136131042051</v>
      </c>
      <c r="I204" s="2">
        <f t="shared" si="23"/>
        <v>39.152072988923905</v>
      </c>
    </row>
    <row r="205" spans="1:9" ht="13.5" x14ac:dyDescent="0.25">
      <c r="A205" s="3">
        <v>42305</v>
      </c>
      <c r="B205" s="2">
        <v>14.131500000000001</v>
      </c>
      <c r="C205" s="2">
        <f t="shared" si="27"/>
        <v>-0.27579999999999849</v>
      </c>
      <c r="D205" s="2">
        <f t="shared" si="28"/>
        <v>0</v>
      </c>
      <c r="E205" s="2">
        <f t="shared" si="29"/>
        <v>0.27579999999999849</v>
      </c>
      <c r="F205" s="2">
        <f t="shared" ref="F205:G220" si="30">((F204*13)+D205)/14</f>
        <v>4.2692662245864654E-2</v>
      </c>
      <c r="G205" s="2">
        <f t="shared" si="30"/>
        <v>8.6050509639165121E-2</v>
      </c>
      <c r="H205" s="2">
        <f t="shared" si="22"/>
        <v>0.49613491453900083</v>
      </c>
      <c r="I205" s="2">
        <f t="shared" si="23"/>
        <v>33.161107980149851</v>
      </c>
    </row>
    <row r="206" spans="1:9" ht="13.5" x14ac:dyDescent="0.25">
      <c r="A206" s="3">
        <v>42306</v>
      </c>
      <c r="B206" s="2">
        <v>14.761799999999999</v>
      </c>
      <c r="C206" s="2">
        <f t="shared" si="27"/>
        <v>0.63029999999999831</v>
      </c>
      <c r="D206" s="2">
        <f t="shared" si="28"/>
        <v>0.63029999999999831</v>
      </c>
      <c r="E206" s="2">
        <f t="shared" si="29"/>
        <v>0</v>
      </c>
      <c r="F206" s="2">
        <f t="shared" si="30"/>
        <v>8.4664614942588479E-2</v>
      </c>
      <c r="G206" s="2">
        <f t="shared" si="30"/>
        <v>7.9904044664939042E-2</v>
      </c>
      <c r="H206" s="2">
        <f t="shared" si="22"/>
        <v>1.0595785895146097</v>
      </c>
      <c r="I206" s="2">
        <f t="shared" si="23"/>
        <v>51.446378152742668</v>
      </c>
    </row>
    <row r="207" spans="1:9" ht="13.5" x14ac:dyDescent="0.25">
      <c r="A207" s="3">
        <v>42307</v>
      </c>
      <c r="B207" s="2">
        <v>14.761799999999999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7.8617142446689298E-2</v>
      </c>
      <c r="G207" s="2">
        <f t="shared" si="30"/>
        <v>7.4196612903157683E-2</v>
      </c>
      <c r="H207" s="2">
        <f t="shared" si="22"/>
        <v>1.0595785895146095</v>
      </c>
      <c r="I207" s="2">
        <f t="shared" si="23"/>
        <v>51.446378152742668</v>
      </c>
    </row>
    <row r="208" spans="1:9" ht="13.5" x14ac:dyDescent="0.25">
      <c r="A208" s="3">
        <v>42310</v>
      </c>
      <c r="B208" s="2">
        <v>14.761799999999999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7.3001632271925784E-2</v>
      </c>
      <c r="G208" s="2">
        <f t="shared" si="30"/>
        <v>6.8896854838646424E-2</v>
      </c>
      <c r="H208" s="2">
        <f t="shared" si="22"/>
        <v>1.0595785895146097</v>
      </c>
      <c r="I208" s="2">
        <f t="shared" si="23"/>
        <v>51.446378152742668</v>
      </c>
    </row>
    <row r="209" spans="1:9" ht="13.5" x14ac:dyDescent="0.25">
      <c r="A209" s="3">
        <v>42311</v>
      </c>
      <c r="B209" s="2">
        <v>14.761799999999999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6.7787229966788223E-2</v>
      </c>
      <c r="G209" s="2">
        <f t="shared" si="30"/>
        <v>6.3975650921600249E-2</v>
      </c>
      <c r="H209" s="2">
        <f t="shared" ref="H209:H272" si="31">F209/G209</f>
        <v>1.0595785895146095</v>
      </c>
      <c r="I209" s="2">
        <f t="shared" ref="I209:I272" si="32">IF(G209=0,100,100-(100/(1+H209)))</f>
        <v>51.446378152742668</v>
      </c>
    </row>
    <row r="210" spans="1:9" ht="13.5" x14ac:dyDescent="0.25">
      <c r="A210" s="3">
        <v>42312</v>
      </c>
      <c r="B210" s="2">
        <v>15.1839</v>
      </c>
      <c r="C210" s="2">
        <f t="shared" si="27"/>
        <v>0.42210000000000036</v>
      </c>
      <c r="D210" s="2">
        <f t="shared" si="28"/>
        <v>0.42210000000000036</v>
      </c>
      <c r="E210" s="2">
        <f t="shared" si="29"/>
        <v>0</v>
      </c>
      <c r="F210" s="2">
        <f t="shared" si="30"/>
        <v>9.3095284969160516E-2</v>
      </c>
      <c r="G210" s="2">
        <f t="shared" si="30"/>
        <v>5.9405961570057376E-2</v>
      </c>
      <c r="H210" s="2">
        <f t="shared" si="31"/>
        <v>1.5671034103096431</v>
      </c>
      <c r="I210" s="2">
        <f t="shared" si="32"/>
        <v>61.045589516030425</v>
      </c>
    </row>
    <row r="211" spans="1:9" ht="13.5" x14ac:dyDescent="0.25">
      <c r="A211" s="3">
        <v>42313</v>
      </c>
      <c r="B211" s="2">
        <v>15.1839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8.6445621757077623E-2</v>
      </c>
      <c r="G211" s="2">
        <f t="shared" si="30"/>
        <v>5.5162678600767567E-2</v>
      </c>
      <c r="H211" s="2">
        <f t="shared" si="31"/>
        <v>1.5671034103096431</v>
      </c>
      <c r="I211" s="2">
        <f t="shared" si="32"/>
        <v>61.045589516030425</v>
      </c>
    </row>
    <row r="212" spans="1:9" ht="13.5" x14ac:dyDescent="0.25">
      <c r="A212" s="3">
        <v>42314</v>
      </c>
      <c r="B212" s="2">
        <v>15.1839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8.0270934488714932E-2</v>
      </c>
      <c r="G212" s="2">
        <f t="shared" si="30"/>
        <v>5.1222487272141307E-2</v>
      </c>
      <c r="H212" s="2">
        <f t="shared" si="31"/>
        <v>1.5671034103096431</v>
      </c>
      <c r="I212" s="2">
        <f t="shared" si="32"/>
        <v>61.045589516030425</v>
      </c>
    </row>
    <row r="213" spans="1:9" ht="13.5" x14ac:dyDescent="0.25">
      <c r="A213" s="3">
        <v>42317</v>
      </c>
      <c r="B213" s="2">
        <v>15.1839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7.4537296310949588E-2</v>
      </c>
      <c r="G213" s="2">
        <f t="shared" si="30"/>
        <v>4.7563738181274073E-2</v>
      </c>
      <c r="H213" s="2">
        <f t="shared" si="31"/>
        <v>1.5671034103096433</v>
      </c>
      <c r="I213" s="2">
        <f t="shared" si="32"/>
        <v>61.045589516030432</v>
      </c>
    </row>
    <row r="214" spans="1:9" ht="13.5" x14ac:dyDescent="0.25">
      <c r="A214" s="3">
        <v>42318</v>
      </c>
      <c r="B214" s="2">
        <v>15.1839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6.9213203717310337E-2</v>
      </c>
      <c r="G214" s="2">
        <f t="shared" si="30"/>
        <v>4.416632831118307E-2</v>
      </c>
      <c r="H214" s="2">
        <f t="shared" si="31"/>
        <v>1.5671034103096433</v>
      </c>
      <c r="I214" s="2">
        <f t="shared" si="32"/>
        <v>61.045589516030432</v>
      </c>
    </row>
    <row r="215" spans="1:9" ht="13.5" x14ac:dyDescent="0.25">
      <c r="A215" s="3">
        <v>42319</v>
      </c>
      <c r="B215" s="2">
        <v>15.521599999999999</v>
      </c>
      <c r="C215" s="2">
        <f t="shared" si="27"/>
        <v>0.33769999999999989</v>
      </c>
      <c r="D215" s="2">
        <f t="shared" si="28"/>
        <v>0.33769999999999989</v>
      </c>
      <c r="E215" s="2">
        <f t="shared" si="29"/>
        <v>0</v>
      </c>
      <c r="F215" s="2">
        <f t="shared" si="30"/>
        <v>8.8390832023216737E-2</v>
      </c>
      <c r="G215" s="2">
        <f t="shared" si="30"/>
        <v>4.101159057467E-2</v>
      </c>
      <c r="H215" s="2">
        <f t="shared" si="31"/>
        <v>2.1552646650532394</v>
      </c>
      <c r="I215" s="2">
        <f t="shared" si="32"/>
        <v>68.306937574026719</v>
      </c>
    </row>
    <row r="216" spans="1:9" ht="13.5" x14ac:dyDescent="0.25">
      <c r="A216" s="3">
        <v>42320</v>
      </c>
      <c r="B216" s="2">
        <v>15.2402</v>
      </c>
      <c r="C216" s="2">
        <f t="shared" si="27"/>
        <v>-0.28139999999999965</v>
      </c>
      <c r="D216" s="2">
        <f t="shared" si="28"/>
        <v>0</v>
      </c>
      <c r="E216" s="2">
        <f t="shared" si="29"/>
        <v>0.28139999999999965</v>
      </c>
      <c r="F216" s="2">
        <f t="shared" si="30"/>
        <v>8.2077201164415539E-2</v>
      </c>
      <c r="G216" s="2">
        <f t="shared" si="30"/>
        <v>5.8182191247907834E-2</v>
      </c>
      <c r="H216" s="2">
        <f t="shared" si="31"/>
        <v>1.4106928495472735</v>
      </c>
      <c r="I216" s="2">
        <f t="shared" si="32"/>
        <v>58.518149660260562</v>
      </c>
    </row>
    <row r="217" spans="1:9" ht="13.5" x14ac:dyDescent="0.25">
      <c r="A217" s="3">
        <v>42321</v>
      </c>
      <c r="B217" s="2">
        <v>15.2402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7.6214543938385865E-2</v>
      </c>
      <c r="G217" s="2">
        <f t="shared" si="30"/>
        <v>5.4026320444485847E-2</v>
      </c>
      <c r="H217" s="2">
        <f t="shared" si="31"/>
        <v>1.4106928495472737</v>
      </c>
      <c r="I217" s="2">
        <f t="shared" si="32"/>
        <v>58.518149660260562</v>
      </c>
    </row>
    <row r="218" spans="1:9" ht="13.5" x14ac:dyDescent="0.25">
      <c r="A218" s="3">
        <v>42324</v>
      </c>
      <c r="B218" s="2">
        <v>15.347099999999999</v>
      </c>
      <c r="C218" s="2">
        <f t="shared" si="27"/>
        <v>0.10689999999999955</v>
      </c>
      <c r="D218" s="2">
        <f t="shared" si="28"/>
        <v>0.10689999999999955</v>
      </c>
      <c r="E218" s="2">
        <f t="shared" si="29"/>
        <v>0</v>
      </c>
      <c r="F218" s="2">
        <f t="shared" si="30"/>
        <v>7.8406362228501142E-2</v>
      </c>
      <c r="G218" s="2">
        <f t="shared" si="30"/>
        <v>5.0167297555594001E-2</v>
      </c>
      <c r="H218" s="2">
        <f t="shared" si="31"/>
        <v>1.5628978647218019</v>
      </c>
      <c r="I218" s="2">
        <f t="shared" si="32"/>
        <v>60.981667909401914</v>
      </c>
    </row>
    <row r="219" spans="1:9" ht="13.5" x14ac:dyDescent="0.25">
      <c r="A219" s="3">
        <v>42325</v>
      </c>
      <c r="B219" s="2">
        <v>15.290800000000001</v>
      </c>
      <c r="C219" s="2">
        <f t="shared" si="27"/>
        <v>-5.6299999999998462E-2</v>
      </c>
      <c r="D219" s="2">
        <f t="shared" si="28"/>
        <v>0</v>
      </c>
      <c r="E219" s="2">
        <f t="shared" si="29"/>
        <v>5.6299999999998462E-2</v>
      </c>
      <c r="F219" s="2">
        <f t="shared" si="30"/>
        <v>7.2805907783608195E-2</v>
      </c>
      <c r="G219" s="2">
        <f t="shared" si="30"/>
        <v>5.0605347730194317E-2</v>
      </c>
      <c r="H219" s="2">
        <f t="shared" si="31"/>
        <v>1.4386998815180088</v>
      </c>
      <c r="I219" s="2">
        <f t="shared" si="32"/>
        <v>58.994544282442263</v>
      </c>
    </row>
    <row r="220" spans="1:9" ht="13.5" x14ac:dyDescent="0.25">
      <c r="A220" s="3">
        <v>42326</v>
      </c>
      <c r="B220" s="2">
        <v>15.2514</v>
      </c>
      <c r="C220" s="2">
        <f t="shared" si="27"/>
        <v>-3.9400000000000546E-2</v>
      </c>
      <c r="D220" s="2">
        <f t="shared" si="28"/>
        <v>0</v>
      </c>
      <c r="E220" s="2">
        <f t="shared" si="29"/>
        <v>3.9400000000000546E-2</v>
      </c>
      <c r="F220" s="2">
        <f t="shared" si="30"/>
        <v>6.7605485799064752E-2</v>
      </c>
      <c r="G220" s="2">
        <f t="shared" si="30"/>
        <v>4.980496574946619E-2</v>
      </c>
      <c r="H220" s="2">
        <f t="shared" si="31"/>
        <v>1.357404523459377</v>
      </c>
      <c r="I220" s="2">
        <f t="shared" si="32"/>
        <v>57.580466566147571</v>
      </c>
    </row>
    <row r="221" spans="1:9" ht="13.5" x14ac:dyDescent="0.25">
      <c r="A221" s="3">
        <v>42327</v>
      </c>
      <c r="B221" s="2">
        <v>15.2064</v>
      </c>
      <c r="C221" s="2">
        <f t="shared" si="27"/>
        <v>-4.4999999999999929E-2</v>
      </c>
      <c r="D221" s="2">
        <f t="shared" si="28"/>
        <v>0</v>
      </c>
      <c r="E221" s="2">
        <f t="shared" si="29"/>
        <v>4.4999999999999929E-2</v>
      </c>
      <c r="F221" s="2">
        <f t="shared" ref="F221:G236" si="33">((F220*13)+D221)/14</f>
        <v>6.277652252770298E-2</v>
      </c>
      <c r="G221" s="2">
        <f t="shared" si="33"/>
        <v>4.9461753910218599E-2</v>
      </c>
      <c r="H221" s="2">
        <f t="shared" si="31"/>
        <v>1.269193216270756</v>
      </c>
      <c r="I221" s="2">
        <f t="shared" si="32"/>
        <v>55.931474110282117</v>
      </c>
    </row>
    <row r="222" spans="1:9" ht="13.5" x14ac:dyDescent="0.25">
      <c r="A222" s="3">
        <v>42328</v>
      </c>
      <c r="B222" s="2">
        <v>15.2064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5.8292485204295627E-2</v>
      </c>
      <c r="G222" s="2">
        <f t="shared" si="33"/>
        <v>4.5928771488060127E-2</v>
      </c>
      <c r="H222" s="2">
        <f t="shared" si="31"/>
        <v>1.269193216270756</v>
      </c>
      <c r="I222" s="2">
        <f t="shared" si="32"/>
        <v>55.931474110282117</v>
      </c>
    </row>
    <row r="223" spans="1:9" ht="13.5" x14ac:dyDescent="0.25">
      <c r="A223" s="3">
        <v>42331</v>
      </c>
      <c r="B223" s="2">
        <v>15.2514</v>
      </c>
      <c r="C223" s="2">
        <f t="shared" si="27"/>
        <v>4.4999999999999929E-2</v>
      </c>
      <c r="D223" s="2">
        <f t="shared" si="28"/>
        <v>4.4999999999999929E-2</v>
      </c>
      <c r="E223" s="2">
        <f t="shared" si="29"/>
        <v>0</v>
      </c>
      <c r="F223" s="2">
        <f t="shared" si="33"/>
        <v>5.7343021975417359E-2</v>
      </c>
      <c r="G223" s="2">
        <f t="shared" si="33"/>
        <v>4.2648144953198686E-2</v>
      </c>
      <c r="H223" s="2">
        <f t="shared" si="31"/>
        <v>1.3445607549483001</v>
      </c>
      <c r="I223" s="2">
        <f t="shared" si="32"/>
        <v>57.348087572930005</v>
      </c>
    </row>
    <row r="224" spans="1:9" ht="13.5" x14ac:dyDescent="0.25">
      <c r="A224" s="3">
        <v>42332</v>
      </c>
      <c r="B224" s="2">
        <v>15.2514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5.324709183431612E-2</v>
      </c>
      <c r="G224" s="2">
        <f t="shared" si="33"/>
        <v>3.9601848885113068E-2</v>
      </c>
      <c r="H224" s="2">
        <f t="shared" si="31"/>
        <v>1.3445607549483001</v>
      </c>
      <c r="I224" s="2">
        <f t="shared" si="32"/>
        <v>57.348087572930005</v>
      </c>
    </row>
    <row r="225" spans="1:9" ht="13.5" x14ac:dyDescent="0.25">
      <c r="A225" s="3">
        <v>42333</v>
      </c>
      <c r="B225" s="2">
        <v>15.476599999999999</v>
      </c>
      <c r="C225" s="2">
        <f t="shared" si="27"/>
        <v>0.22519999999999918</v>
      </c>
      <c r="D225" s="2">
        <f t="shared" si="28"/>
        <v>0.22519999999999918</v>
      </c>
      <c r="E225" s="2">
        <f t="shared" si="29"/>
        <v>0</v>
      </c>
      <c r="F225" s="2">
        <f t="shared" si="33"/>
        <v>6.5529442417579201E-2</v>
      </c>
      <c r="G225" s="2">
        <f t="shared" si="33"/>
        <v>3.677314539331928E-2</v>
      </c>
      <c r="H225" s="2">
        <f t="shared" si="31"/>
        <v>1.7819917691752358</v>
      </c>
      <c r="I225" s="2">
        <f t="shared" si="32"/>
        <v>64.054530603573085</v>
      </c>
    </row>
    <row r="226" spans="1:9" ht="13.5" x14ac:dyDescent="0.25">
      <c r="A226" s="3">
        <v>42334</v>
      </c>
      <c r="B226" s="2">
        <v>15.476599999999999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6.0848767959180691E-2</v>
      </c>
      <c r="G226" s="2">
        <f t="shared" si="33"/>
        <v>3.4146492150939331E-2</v>
      </c>
      <c r="H226" s="2">
        <f t="shared" si="31"/>
        <v>1.7819917691752361</v>
      </c>
      <c r="I226" s="2">
        <f t="shared" si="32"/>
        <v>64.054530603573085</v>
      </c>
    </row>
    <row r="227" spans="1:9" ht="13.5" x14ac:dyDescent="0.25">
      <c r="A227" s="3">
        <v>42335</v>
      </c>
      <c r="B227" s="2">
        <v>15.696</v>
      </c>
      <c r="C227" s="2">
        <f t="shared" si="27"/>
        <v>0.21940000000000026</v>
      </c>
      <c r="D227" s="2">
        <f t="shared" si="28"/>
        <v>0.21940000000000026</v>
      </c>
      <c r="E227" s="2">
        <f t="shared" si="29"/>
        <v>0</v>
      </c>
      <c r="F227" s="2">
        <f t="shared" si="33"/>
        <v>7.217385596209637E-2</v>
      </c>
      <c r="G227" s="2">
        <f t="shared" si="33"/>
        <v>3.1707456997300806E-2</v>
      </c>
      <c r="H227" s="2">
        <f t="shared" si="31"/>
        <v>2.2762423353042909</v>
      </c>
      <c r="I227" s="2">
        <f t="shared" si="32"/>
        <v>69.477227333761249</v>
      </c>
    </row>
    <row r="228" spans="1:9" ht="13.5" x14ac:dyDescent="0.25">
      <c r="A228" s="3">
        <v>42338</v>
      </c>
      <c r="B228" s="2">
        <v>15.3584</v>
      </c>
      <c r="C228" s="2">
        <f t="shared" si="27"/>
        <v>-0.33760000000000012</v>
      </c>
      <c r="D228" s="2">
        <f t="shared" si="28"/>
        <v>0</v>
      </c>
      <c r="E228" s="2">
        <f t="shared" si="29"/>
        <v>0.33760000000000012</v>
      </c>
      <c r="F228" s="2">
        <f t="shared" si="33"/>
        <v>6.7018580536232344E-2</v>
      </c>
      <c r="G228" s="2">
        <f t="shared" si="33"/>
        <v>5.3556924354636472E-2</v>
      </c>
      <c r="H228" s="2">
        <f t="shared" si="31"/>
        <v>1.2513523011974546</v>
      </c>
      <c r="I228" s="2">
        <f t="shared" si="32"/>
        <v>55.582251633024391</v>
      </c>
    </row>
    <row r="229" spans="1:9" ht="13.5" x14ac:dyDescent="0.25">
      <c r="A229" s="3">
        <v>42339</v>
      </c>
      <c r="B229" s="2">
        <v>15.3584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6.2231539069358612E-2</v>
      </c>
      <c r="G229" s="2">
        <f t="shared" si="33"/>
        <v>4.973142975787672E-2</v>
      </c>
      <c r="H229" s="2">
        <f t="shared" si="31"/>
        <v>1.2513523011974548</v>
      </c>
      <c r="I229" s="2">
        <f t="shared" si="32"/>
        <v>55.582251633024406</v>
      </c>
    </row>
    <row r="230" spans="1:9" ht="13.5" x14ac:dyDescent="0.25">
      <c r="A230" s="3">
        <v>42340</v>
      </c>
      <c r="B230" s="2">
        <v>15.3584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5.7786429135832998E-2</v>
      </c>
      <c r="G230" s="2">
        <f t="shared" si="33"/>
        <v>4.6179184775171238E-2</v>
      </c>
      <c r="H230" s="2">
        <f t="shared" si="31"/>
        <v>1.2513523011974548</v>
      </c>
      <c r="I230" s="2">
        <f t="shared" si="32"/>
        <v>55.582251633024406</v>
      </c>
    </row>
    <row r="231" spans="1:9" ht="13.5" x14ac:dyDescent="0.25">
      <c r="A231" s="3">
        <v>42341</v>
      </c>
      <c r="B231" s="2">
        <v>15.3584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5.3658827054702075E-2</v>
      </c>
      <c r="G231" s="2">
        <f t="shared" si="33"/>
        <v>4.2880671576944716E-2</v>
      </c>
      <c r="H231" s="2">
        <f t="shared" si="31"/>
        <v>1.251352301197455</v>
      </c>
      <c r="I231" s="2">
        <f t="shared" si="32"/>
        <v>55.582251633024413</v>
      </c>
    </row>
    <row r="232" spans="1:9" ht="13.5" x14ac:dyDescent="0.25">
      <c r="A232" s="3">
        <v>42342</v>
      </c>
      <c r="B232" s="2">
        <v>15.1952</v>
      </c>
      <c r="C232" s="2">
        <f t="shared" si="27"/>
        <v>-0.16319999999999979</v>
      </c>
      <c r="D232" s="2">
        <f t="shared" si="28"/>
        <v>0</v>
      </c>
      <c r="E232" s="2">
        <f t="shared" si="29"/>
        <v>0.16319999999999979</v>
      </c>
      <c r="F232" s="2">
        <f t="shared" si="33"/>
        <v>4.982605369365193E-2</v>
      </c>
      <c r="G232" s="2">
        <f t="shared" si="33"/>
        <v>5.1474909321448652E-2</v>
      </c>
      <c r="H232" s="2">
        <f t="shared" si="31"/>
        <v>0.96796777984590499</v>
      </c>
      <c r="I232" s="2">
        <f t="shared" si="32"/>
        <v>49.186159944229288</v>
      </c>
    </row>
    <row r="233" spans="1:9" ht="13.5" x14ac:dyDescent="0.25">
      <c r="A233" s="3">
        <v>42345</v>
      </c>
      <c r="B233" s="2">
        <v>15.1952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4.6267049858391078E-2</v>
      </c>
      <c r="G233" s="2">
        <f t="shared" si="33"/>
        <v>4.779813008420232E-2</v>
      </c>
      <c r="H233" s="2">
        <f t="shared" si="31"/>
        <v>0.96796777984590499</v>
      </c>
      <c r="I233" s="2">
        <f t="shared" si="32"/>
        <v>49.186159944229288</v>
      </c>
    </row>
    <row r="234" spans="1:9" ht="13.5" x14ac:dyDescent="0.25">
      <c r="A234" s="3">
        <v>42346</v>
      </c>
      <c r="B234" s="2">
        <v>15.200799999999999</v>
      </c>
      <c r="C234" s="2">
        <f t="shared" si="27"/>
        <v>5.5999999999993832E-3</v>
      </c>
      <c r="D234" s="2">
        <f t="shared" si="28"/>
        <v>5.5999999999993832E-3</v>
      </c>
      <c r="E234" s="2">
        <f t="shared" si="29"/>
        <v>0</v>
      </c>
      <c r="F234" s="2">
        <f t="shared" si="33"/>
        <v>4.3362260582791676E-2</v>
      </c>
      <c r="G234" s="2">
        <f t="shared" si="33"/>
        <v>4.4383977935330728E-2</v>
      </c>
      <c r="H234" s="2">
        <f t="shared" si="31"/>
        <v>0.97698004099524982</v>
      </c>
      <c r="I234" s="2">
        <f t="shared" si="32"/>
        <v>49.417799913823067</v>
      </c>
    </row>
    <row r="235" spans="1:9" ht="13.5" x14ac:dyDescent="0.25">
      <c r="A235" s="3">
        <v>42347</v>
      </c>
      <c r="B235" s="2">
        <v>15.200799999999999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4.0264956255449409E-2</v>
      </c>
      <c r="G235" s="2">
        <f t="shared" si="33"/>
        <v>4.1213693797092818E-2</v>
      </c>
      <c r="H235" s="2">
        <f t="shared" si="31"/>
        <v>0.97698004099524971</v>
      </c>
      <c r="I235" s="2">
        <f t="shared" si="32"/>
        <v>49.41779991382306</v>
      </c>
    </row>
    <row r="236" spans="1:9" ht="13.5" x14ac:dyDescent="0.25">
      <c r="A236" s="3">
        <v>42348</v>
      </c>
      <c r="B236" s="2">
        <v>15.026300000000001</v>
      </c>
      <c r="C236" s="2">
        <f t="shared" si="27"/>
        <v>-0.17449999999999832</v>
      </c>
      <c r="D236" s="2">
        <f t="shared" si="28"/>
        <v>0</v>
      </c>
      <c r="E236" s="2">
        <f t="shared" si="29"/>
        <v>0.17449999999999832</v>
      </c>
      <c r="F236" s="2">
        <f t="shared" si="33"/>
        <v>3.7388887951488738E-2</v>
      </c>
      <c r="G236" s="2">
        <f t="shared" si="33"/>
        <v>5.0734144240157493E-2</v>
      </c>
      <c r="H236" s="2">
        <f t="shared" si="31"/>
        <v>0.73695710278472359</v>
      </c>
      <c r="I236" s="2">
        <f t="shared" si="32"/>
        <v>42.42805430273549</v>
      </c>
    </row>
    <row r="237" spans="1:9" ht="13.5" x14ac:dyDescent="0.25">
      <c r="A237" s="3">
        <v>42349</v>
      </c>
      <c r="B237" s="2">
        <v>15.026300000000001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3.4718253097810972E-2</v>
      </c>
      <c r="G237" s="2">
        <f t="shared" si="34"/>
        <v>4.7110276794431957E-2</v>
      </c>
      <c r="H237" s="2">
        <f t="shared" si="31"/>
        <v>0.73695710278472359</v>
      </c>
      <c r="I237" s="2">
        <f t="shared" si="32"/>
        <v>42.42805430273549</v>
      </c>
    </row>
    <row r="238" spans="1:9" ht="13.5" x14ac:dyDescent="0.25">
      <c r="A238" s="3">
        <v>42352</v>
      </c>
      <c r="B238" s="2">
        <v>14.9138</v>
      </c>
      <c r="C238" s="2">
        <f t="shared" si="27"/>
        <v>-0.11250000000000071</v>
      </c>
      <c r="D238" s="2">
        <f t="shared" si="28"/>
        <v>0</v>
      </c>
      <c r="E238" s="2">
        <f t="shared" si="29"/>
        <v>0.11250000000000071</v>
      </c>
      <c r="F238" s="2">
        <f t="shared" si="34"/>
        <v>3.2238377876538757E-2</v>
      </c>
      <c r="G238" s="2">
        <f t="shared" si="34"/>
        <v>5.1780971309115444E-2</v>
      </c>
      <c r="H238" s="2">
        <f t="shared" si="31"/>
        <v>0.6225912156820349</v>
      </c>
      <c r="I238" s="2">
        <f t="shared" si="32"/>
        <v>38.370182807894523</v>
      </c>
    </row>
    <row r="239" spans="1:9" ht="13.5" x14ac:dyDescent="0.25">
      <c r="A239" s="3">
        <v>42353</v>
      </c>
      <c r="B239" s="2">
        <v>14.8012</v>
      </c>
      <c r="C239" s="2">
        <f t="shared" si="27"/>
        <v>-0.11260000000000048</v>
      </c>
      <c r="D239" s="2">
        <f t="shared" si="28"/>
        <v>0</v>
      </c>
      <c r="E239" s="2">
        <f t="shared" si="29"/>
        <v>0.11260000000000048</v>
      </c>
      <c r="F239" s="2">
        <f t="shared" si="34"/>
        <v>2.9935636599643132E-2</v>
      </c>
      <c r="G239" s="2">
        <f t="shared" si="34"/>
        <v>5.6125187644178662E-2</v>
      </c>
      <c r="H239" s="2">
        <f t="shared" si="31"/>
        <v>0.5333725882473388</v>
      </c>
      <c r="I239" s="2">
        <f t="shared" si="32"/>
        <v>34.784278285357203</v>
      </c>
    </row>
    <row r="240" spans="1:9" ht="13.5" x14ac:dyDescent="0.25">
      <c r="A240" s="3">
        <v>42354</v>
      </c>
      <c r="B240" s="2">
        <v>14.8012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2.7797376842525763E-2</v>
      </c>
      <c r="G240" s="2">
        <f t="shared" si="34"/>
        <v>5.2116245669594476E-2</v>
      </c>
      <c r="H240" s="2">
        <f t="shared" si="31"/>
        <v>0.53337258824733869</v>
      </c>
      <c r="I240" s="2">
        <f t="shared" si="32"/>
        <v>34.784278285357203</v>
      </c>
    </row>
    <row r="241" spans="1:9" ht="13.5" x14ac:dyDescent="0.25">
      <c r="A241" s="3">
        <v>42355</v>
      </c>
      <c r="B241" s="2">
        <v>14.8012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2.5811849925202496E-2</v>
      </c>
      <c r="G241" s="2">
        <f t="shared" si="34"/>
        <v>4.8393656693194877E-2</v>
      </c>
      <c r="H241" s="2">
        <f t="shared" si="31"/>
        <v>0.53337258824733869</v>
      </c>
      <c r="I241" s="2">
        <f t="shared" si="32"/>
        <v>34.784278285357203</v>
      </c>
    </row>
    <row r="242" spans="1:9" ht="13.5" x14ac:dyDescent="0.25">
      <c r="A242" s="3">
        <v>42356</v>
      </c>
      <c r="B242" s="2">
        <v>14.1371</v>
      </c>
      <c r="C242" s="2">
        <f t="shared" si="27"/>
        <v>-0.66409999999999947</v>
      </c>
      <c r="D242" s="2">
        <f t="shared" si="28"/>
        <v>0</v>
      </c>
      <c r="E242" s="2">
        <f t="shared" si="29"/>
        <v>0.66409999999999947</v>
      </c>
      <c r="F242" s="2">
        <f t="shared" si="34"/>
        <v>2.39681463591166E-2</v>
      </c>
      <c r="G242" s="2">
        <f t="shared" si="34"/>
        <v>9.2372681215109484E-2</v>
      </c>
      <c r="H242" s="2">
        <f t="shared" si="31"/>
        <v>0.25947223836993172</v>
      </c>
      <c r="I242" s="2">
        <f t="shared" si="32"/>
        <v>20.60166397202633</v>
      </c>
    </row>
    <row r="243" spans="1:9" ht="13.5" x14ac:dyDescent="0.25">
      <c r="A243" s="3">
        <v>42359</v>
      </c>
      <c r="B243" s="2">
        <v>14.1371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2.2256135904893986E-2</v>
      </c>
      <c r="G243" s="2">
        <f t="shared" si="34"/>
        <v>8.5774632556887373E-2</v>
      </c>
      <c r="H243" s="2">
        <f t="shared" si="31"/>
        <v>0.25947223836993172</v>
      </c>
      <c r="I243" s="2">
        <f t="shared" si="32"/>
        <v>20.60166397202633</v>
      </c>
    </row>
    <row r="244" spans="1:9" ht="13.5" x14ac:dyDescent="0.25">
      <c r="A244" s="3">
        <v>42360</v>
      </c>
      <c r="B244" s="2">
        <v>14.1371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2.0666411911687273E-2</v>
      </c>
      <c r="G244" s="2">
        <f t="shared" si="34"/>
        <v>7.9647873088538268E-2</v>
      </c>
      <c r="H244" s="2">
        <f t="shared" si="31"/>
        <v>0.25947223836993177</v>
      </c>
      <c r="I244" s="2">
        <f t="shared" si="32"/>
        <v>20.60166397202633</v>
      </c>
    </row>
    <row r="245" spans="1:9" ht="13.5" x14ac:dyDescent="0.25">
      <c r="A245" s="3">
        <v>42361</v>
      </c>
      <c r="B245" s="2">
        <v>14.559200000000001</v>
      </c>
      <c r="C245" s="2">
        <f t="shared" si="27"/>
        <v>0.42210000000000036</v>
      </c>
      <c r="D245" s="2">
        <f t="shared" si="28"/>
        <v>0.42210000000000036</v>
      </c>
      <c r="E245" s="2">
        <f t="shared" si="29"/>
        <v>0</v>
      </c>
      <c r="F245" s="2">
        <f t="shared" si="34"/>
        <v>4.9340239632281069E-2</v>
      </c>
      <c r="G245" s="2">
        <f t="shared" si="34"/>
        <v>7.3958739296499834E-2</v>
      </c>
      <c r="H245" s="2">
        <f t="shared" si="31"/>
        <v>0.66713197252425505</v>
      </c>
      <c r="I245" s="2">
        <f t="shared" si="32"/>
        <v>40.016746335572364</v>
      </c>
    </row>
    <row r="246" spans="1:9" ht="13.5" x14ac:dyDescent="0.25">
      <c r="A246" s="3">
        <v>42363</v>
      </c>
      <c r="B246" s="2">
        <v>14.559200000000001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4.5815936801403848E-2</v>
      </c>
      <c r="G246" s="2">
        <f t="shared" si="34"/>
        <v>6.8675972203892696E-2</v>
      </c>
      <c r="H246" s="2">
        <f t="shared" si="31"/>
        <v>0.66713197252425505</v>
      </c>
      <c r="I246" s="2">
        <f t="shared" si="32"/>
        <v>40.016746335572364</v>
      </c>
    </row>
    <row r="247" spans="1:9" ht="13.5" x14ac:dyDescent="0.25">
      <c r="A247" s="3">
        <v>42366</v>
      </c>
      <c r="B247" s="2">
        <v>14.559200000000001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4.2543369887017859E-2</v>
      </c>
      <c r="G247" s="2">
        <f t="shared" si="34"/>
        <v>6.3770545617900368E-2</v>
      </c>
      <c r="H247" s="2">
        <f t="shared" si="31"/>
        <v>0.66713197252425505</v>
      </c>
      <c r="I247" s="2">
        <f t="shared" si="32"/>
        <v>40.016746335572364</v>
      </c>
    </row>
    <row r="248" spans="1:9" ht="13.5" x14ac:dyDescent="0.25">
      <c r="A248" s="3">
        <v>42367</v>
      </c>
      <c r="B248" s="2">
        <v>14.9138</v>
      </c>
      <c r="C248" s="2">
        <f t="shared" si="27"/>
        <v>0.35459999999999958</v>
      </c>
      <c r="D248" s="2">
        <f t="shared" si="28"/>
        <v>0.35459999999999958</v>
      </c>
      <c r="E248" s="2">
        <f t="shared" si="29"/>
        <v>0</v>
      </c>
      <c r="F248" s="2">
        <f t="shared" si="34"/>
        <v>6.4833129180802265E-2</v>
      </c>
      <c r="G248" s="2">
        <f t="shared" si="34"/>
        <v>5.9215506645193199E-2</v>
      </c>
      <c r="H248" s="2">
        <f t="shared" si="31"/>
        <v>1.0948674233130973</v>
      </c>
      <c r="I248" s="2">
        <f t="shared" si="32"/>
        <v>52.264282270499521</v>
      </c>
    </row>
    <row r="249" spans="1:9" ht="13.5" x14ac:dyDescent="0.25">
      <c r="A249" s="3">
        <v>42368</v>
      </c>
      <c r="B249" s="2">
        <v>14.9138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6.0202191382173531E-2</v>
      </c>
      <c r="G249" s="2">
        <f t="shared" si="34"/>
        <v>5.4985827599107973E-2</v>
      </c>
      <c r="H249" s="2">
        <f t="shared" si="31"/>
        <v>1.0948674233130973</v>
      </c>
      <c r="I249" s="2">
        <f t="shared" si="32"/>
        <v>52.264282270499521</v>
      </c>
    </row>
    <row r="250" spans="1:9" ht="13.5" x14ac:dyDescent="0.25">
      <c r="A250" s="3">
        <v>42369</v>
      </c>
      <c r="B250" s="2">
        <v>14.9138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5.5902034854875424E-2</v>
      </c>
      <c r="G250" s="2">
        <f t="shared" si="34"/>
        <v>5.1058268484885976E-2</v>
      </c>
      <c r="H250" s="2">
        <f t="shared" si="31"/>
        <v>1.0948674233130973</v>
      </c>
      <c r="I250" s="2">
        <f t="shared" si="32"/>
        <v>52.264282270499521</v>
      </c>
    </row>
    <row r="251" spans="1:9" ht="13.5" x14ac:dyDescent="0.25">
      <c r="A251" s="3">
        <v>42373</v>
      </c>
      <c r="B251" s="2">
        <v>14.9138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5.1909032365241463E-2</v>
      </c>
      <c r="G251" s="2">
        <f t="shared" si="34"/>
        <v>4.741124930739412E-2</v>
      </c>
      <c r="H251" s="2">
        <f t="shared" si="31"/>
        <v>1.0948674233130973</v>
      </c>
      <c r="I251" s="2">
        <f t="shared" si="32"/>
        <v>52.264282270499521</v>
      </c>
    </row>
    <row r="252" spans="1:9" ht="13.5" x14ac:dyDescent="0.25">
      <c r="A252" s="3">
        <v>42374</v>
      </c>
      <c r="B252" s="2">
        <v>14.9138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4.8201244339152786E-2</v>
      </c>
      <c r="G252" s="2">
        <f t="shared" si="34"/>
        <v>4.4024731499723115E-2</v>
      </c>
      <c r="H252" s="2">
        <f t="shared" si="31"/>
        <v>1.0948674233130971</v>
      </c>
      <c r="I252" s="2">
        <f t="shared" si="32"/>
        <v>52.264282270499521</v>
      </c>
    </row>
    <row r="253" spans="1:9" ht="13.5" x14ac:dyDescent="0.25">
      <c r="A253" s="3">
        <v>42375</v>
      </c>
      <c r="B253" s="2">
        <v>14.9138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4.4758298314927593E-2</v>
      </c>
      <c r="G253" s="2">
        <f t="shared" si="35"/>
        <v>4.0880107821171463E-2</v>
      </c>
      <c r="H253" s="2">
        <f t="shared" si="31"/>
        <v>1.0948674233130973</v>
      </c>
      <c r="I253" s="2">
        <f t="shared" si="32"/>
        <v>52.264282270499521</v>
      </c>
    </row>
    <row r="254" spans="1:9" ht="13.5" x14ac:dyDescent="0.25">
      <c r="A254" s="3">
        <v>42376</v>
      </c>
      <c r="B254" s="2">
        <v>14.9138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4.1561277006718481E-2</v>
      </c>
      <c r="G254" s="2">
        <f t="shared" si="35"/>
        <v>3.7960100119659217E-2</v>
      </c>
      <c r="H254" s="2">
        <f t="shared" si="31"/>
        <v>1.0948674233130973</v>
      </c>
      <c r="I254" s="2">
        <f t="shared" si="32"/>
        <v>52.264282270499521</v>
      </c>
    </row>
    <row r="255" spans="1:9" ht="13.5" x14ac:dyDescent="0.25">
      <c r="A255" s="3">
        <v>42377</v>
      </c>
      <c r="B255" s="2">
        <v>14.9138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3.8592614363381447E-2</v>
      </c>
      <c r="G255" s="2">
        <f t="shared" si="35"/>
        <v>3.5248664396826411E-2</v>
      </c>
      <c r="H255" s="2">
        <f t="shared" si="31"/>
        <v>1.0948674233130975</v>
      </c>
      <c r="I255" s="2">
        <f t="shared" si="32"/>
        <v>52.264282270499521</v>
      </c>
    </row>
    <row r="256" spans="1:9" ht="13.5" x14ac:dyDescent="0.25">
      <c r="A256" s="3">
        <v>42380</v>
      </c>
      <c r="B256" s="2">
        <v>14.9138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3.5835999051711344E-2</v>
      </c>
      <c r="G256" s="2">
        <f t="shared" si="35"/>
        <v>3.2730902654195954E-2</v>
      </c>
      <c r="H256" s="2">
        <f t="shared" si="31"/>
        <v>1.0948674233130973</v>
      </c>
      <c r="I256" s="2">
        <f t="shared" si="32"/>
        <v>52.264282270499521</v>
      </c>
    </row>
    <row r="257" spans="1:9" ht="13.5" x14ac:dyDescent="0.25">
      <c r="A257" s="3">
        <v>42381</v>
      </c>
      <c r="B257" s="2">
        <v>15.302099999999999</v>
      </c>
      <c r="C257" s="2">
        <f t="shared" si="27"/>
        <v>0.3882999999999992</v>
      </c>
      <c r="D257" s="2">
        <f t="shared" si="28"/>
        <v>0.3882999999999992</v>
      </c>
      <c r="E257" s="2">
        <f t="shared" si="29"/>
        <v>0</v>
      </c>
      <c r="F257" s="2">
        <f t="shared" si="35"/>
        <v>6.1011999119446193E-2</v>
      </c>
      <c r="G257" s="2">
        <f t="shared" si="35"/>
        <v>3.0392981036039102E-2</v>
      </c>
      <c r="H257" s="2">
        <f t="shared" si="31"/>
        <v>2.0074371463299361</v>
      </c>
      <c r="I257" s="2">
        <f t="shared" si="32"/>
        <v>66.749097276385996</v>
      </c>
    </row>
    <row r="258" spans="1:9" ht="13.5" x14ac:dyDescent="0.25">
      <c r="A258" s="3">
        <v>42382</v>
      </c>
      <c r="B258" s="2">
        <v>15.302099999999999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5.6653999182342894E-2</v>
      </c>
      <c r="G258" s="2">
        <f t="shared" si="35"/>
        <v>2.8222053819179166E-2</v>
      </c>
      <c r="H258" s="2">
        <f t="shared" si="31"/>
        <v>2.0074371463299361</v>
      </c>
      <c r="I258" s="2">
        <f t="shared" si="32"/>
        <v>66.749097276385996</v>
      </c>
    </row>
    <row r="259" spans="1:9" ht="13.5" x14ac:dyDescent="0.25">
      <c r="A259" s="3">
        <v>42384</v>
      </c>
      <c r="B259" s="2">
        <v>15.307700000000001</v>
      </c>
      <c r="C259" s="2">
        <f t="shared" ref="C259:C322" si="36">B259-B258</f>
        <v>5.6000000000011596E-3</v>
      </c>
      <c r="D259" s="2">
        <f t="shared" ref="D259:D322" si="37">IF(C259&gt;0,C259,0)</f>
        <v>5.6000000000011596E-3</v>
      </c>
      <c r="E259" s="2">
        <f t="shared" ref="E259:E322" si="38">IF(C259&lt;0,-C259,0)</f>
        <v>0</v>
      </c>
      <c r="F259" s="2">
        <f t="shared" si="35"/>
        <v>5.300728495503277E-2</v>
      </c>
      <c r="G259" s="2">
        <f t="shared" si="35"/>
        <v>2.6206192832094941E-2</v>
      </c>
      <c r="H259" s="2">
        <f t="shared" si="31"/>
        <v>2.0227007140890114</v>
      </c>
      <c r="I259" s="2">
        <f t="shared" si="32"/>
        <v>66.917002555399137</v>
      </c>
    </row>
    <row r="260" spans="1:9" ht="13.5" x14ac:dyDescent="0.25">
      <c r="A260" s="3">
        <v>42387</v>
      </c>
      <c r="B260" s="2">
        <v>15.307700000000001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4.9221050315387573E-2</v>
      </c>
      <c r="G260" s="2">
        <f t="shared" si="35"/>
        <v>2.4334321915516731E-2</v>
      </c>
      <c r="H260" s="2">
        <f t="shared" si="31"/>
        <v>2.0227007140890114</v>
      </c>
      <c r="I260" s="2">
        <f t="shared" si="32"/>
        <v>66.917002555399137</v>
      </c>
    </row>
    <row r="261" spans="1:9" ht="13.5" x14ac:dyDescent="0.25">
      <c r="A261" s="3">
        <v>42388</v>
      </c>
      <c r="B261" s="2">
        <v>15.307700000000001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4.5705261007145608E-2</v>
      </c>
      <c r="G261" s="2">
        <f t="shared" si="35"/>
        <v>2.2596156064408394E-2</v>
      </c>
      <c r="H261" s="2">
        <f t="shared" si="31"/>
        <v>2.0227007140890114</v>
      </c>
      <c r="I261" s="2">
        <f t="shared" si="32"/>
        <v>66.917002555399137</v>
      </c>
    </row>
    <row r="262" spans="1:9" ht="13.5" x14ac:dyDescent="0.25">
      <c r="A262" s="3">
        <v>42389</v>
      </c>
      <c r="B262" s="2">
        <v>15.307700000000001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4.2440599506635208E-2</v>
      </c>
      <c r="G262" s="2">
        <f t="shared" si="35"/>
        <v>2.0982144916950652E-2</v>
      </c>
      <c r="H262" s="2">
        <f t="shared" si="31"/>
        <v>2.0227007140890114</v>
      </c>
      <c r="I262" s="2">
        <f t="shared" si="32"/>
        <v>66.917002555399137</v>
      </c>
    </row>
    <row r="263" spans="1:9" ht="13.5" x14ac:dyDescent="0.25">
      <c r="A263" s="3">
        <v>42390</v>
      </c>
      <c r="B263" s="2">
        <v>15.026300000000001</v>
      </c>
      <c r="C263" s="2">
        <f t="shared" si="36"/>
        <v>-0.28139999999999965</v>
      </c>
      <c r="D263" s="2">
        <f t="shared" si="37"/>
        <v>0</v>
      </c>
      <c r="E263" s="2">
        <f t="shared" si="38"/>
        <v>0.28139999999999965</v>
      </c>
      <c r="F263" s="2">
        <f t="shared" si="35"/>
        <v>3.9409128113304118E-2</v>
      </c>
      <c r="G263" s="2">
        <f t="shared" si="35"/>
        <v>3.958342028002558E-2</v>
      </c>
      <c r="H263" s="2">
        <f t="shared" si="31"/>
        <v>0.99559683914405417</v>
      </c>
      <c r="I263" s="2">
        <f t="shared" si="32"/>
        <v>49.889678096056855</v>
      </c>
    </row>
    <row r="264" spans="1:9" ht="13.5" x14ac:dyDescent="0.25">
      <c r="A264" s="3">
        <v>42391</v>
      </c>
      <c r="B264" s="2">
        <v>15.0207</v>
      </c>
      <c r="C264" s="2">
        <f t="shared" si="36"/>
        <v>-5.6000000000011596E-3</v>
      </c>
      <c r="D264" s="2">
        <f t="shared" si="37"/>
        <v>0</v>
      </c>
      <c r="E264" s="2">
        <f t="shared" si="38"/>
        <v>5.6000000000011596E-3</v>
      </c>
      <c r="F264" s="2">
        <f t="shared" si="35"/>
        <v>3.6594190390925256E-2</v>
      </c>
      <c r="G264" s="2">
        <f t="shared" si="35"/>
        <v>3.7156033117166691E-2</v>
      </c>
      <c r="H264" s="2">
        <f t="shared" si="31"/>
        <v>0.98487882911316882</v>
      </c>
      <c r="I264" s="2">
        <f t="shared" si="32"/>
        <v>49.619090831514711</v>
      </c>
    </row>
    <row r="265" spans="1:9" ht="13.5" x14ac:dyDescent="0.25">
      <c r="A265" s="3">
        <v>42394</v>
      </c>
      <c r="B265" s="2">
        <v>15.0207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3.3980319648716305E-2</v>
      </c>
      <c r="G265" s="2">
        <f t="shared" si="35"/>
        <v>3.4502030751654783E-2</v>
      </c>
      <c r="H265" s="2">
        <f t="shared" si="31"/>
        <v>0.98487882911316882</v>
      </c>
      <c r="I265" s="2">
        <f t="shared" si="32"/>
        <v>49.619090831514711</v>
      </c>
    </row>
    <row r="266" spans="1:9" ht="13.5" x14ac:dyDescent="0.25">
      <c r="A266" s="3">
        <v>42395</v>
      </c>
      <c r="B266" s="2">
        <v>15.0207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3.1553153959522282E-2</v>
      </c>
      <c r="G266" s="2">
        <f t="shared" si="35"/>
        <v>3.2037599983679443E-2</v>
      </c>
      <c r="H266" s="2">
        <f t="shared" si="31"/>
        <v>0.98487882911316871</v>
      </c>
      <c r="I266" s="2">
        <f t="shared" si="32"/>
        <v>49.619090831514704</v>
      </c>
    </row>
    <row r="267" spans="1:9" ht="13.5" x14ac:dyDescent="0.25">
      <c r="A267" s="3">
        <v>42396</v>
      </c>
      <c r="B267" s="2">
        <v>14.570499999999999</v>
      </c>
      <c r="C267" s="2">
        <f t="shared" si="36"/>
        <v>-0.4502000000000006</v>
      </c>
      <c r="D267" s="2">
        <f t="shared" si="37"/>
        <v>0</v>
      </c>
      <c r="E267" s="2">
        <f t="shared" si="38"/>
        <v>0.4502000000000006</v>
      </c>
      <c r="F267" s="2">
        <f t="shared" si="35"/>
        <v>2.9299357248127832E-2</v>
      </c>
      <c r="G267" s="2">
        <f t="shared" si="35"/>
        <v>6.19063428419881E-2</v>
      </c>
      <c r="H267" s="2">
        <f t="shared" si="31"/>
        <v>0.4732852225322457</v>
      </c>
      <c r="I267" s="2">
        <f t="shared" si="32"/>
        <v>32.124480398898925</v>
      </c>
    </row>
    <row r="268" spans="1:9" ht="13.5" x14ac:dyDescent="0.25">
      <c r="A268" s="3">
        <v>42397</v>
      </c>
      <c r="B268" s="2">
        <v>14.570499999999999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2.7206546016118698E-2</v>
      </c>
      <c r="G268" s="2">
        <f t="shared" si="35"/>
        <v>5.7484461210417517E-2</v>
      </c>
      <c r="H268" s="2">
        <f t="shared" si="31"/>
        <v>0.47328522253224564</v>
      </c>
      <c r="I268" s="2">
        <f t="shared" si="32"/>
        <v>32.124480398898925</v>
      </c>
    </row>
    <row r="269" spans="1:9" ht="13.5" x14ac:dyDescent="0.25">
      <c r="A269" s="3">
        <v>42398</v>
      </c>
      <c r="B269" s="2">
        <v>14.5649</v>
      </c>
      <c r="C269" s="2">
        <f t="shared" si="36"/>
        <v>-5.5999999999993832E-3</v>
      </c>
      <c r="D269" s="2">
        <f t="shared" si="37"/>
        <v>0</v>
      </c>
      <c r="E269" s="2">
        <f t="shared" si="38"/>
        <v>5.5999999999993832E-3</v>
      </c>
      <c r="F269" s="2">
        <f t="shared" ref="F269:G284" si="39">((F268*13)+D269)/14</f>
        <v>2.5263221300681649E-2</v>
      </c>
      <c r="G269" s="2">
        <f t="shared" si="39"/>
        <v>5.3778428266816225E-2</v>
      </c>
      <c r="H269" s="2">
        <f t="shared" si="31"/>
        <v>0.46976496180477301</v>
      </c>
      <c r="I269" s="2">
        <f t="shared" si="32"/>
        <v>31.961910510367119</v>
      </c>
    </row>
    <row r="270" spans="1:9" ht="13.5" x14ac:dyDescent="0.25">
      <c r="A270" s="3">
        <v>42401</v>
      </c>
      <c r="B270" s="2">
        <v>14.615500000000001</v>
      </c>
      <c r="C270" s="2">
        <f t="shared" si="36"/>
        <v>5.0600000000001089E-2</v>
      </c>
      <c r="D270" s="2">
        <f t="shared" si="37"/>
        <v>5.0600000000001089E-2</v>
      </c>
      <c r="E270" s="2">
        <f t="shared" si="38"/>
        <v>0</v>
      </c>
      <c r="F270" s="2">
        <f t="shared" si="39"/>
        <v>2.7072991207775895E-2</v>
      </c>
      <c r="G270" s="2">
        <f t="shared" si="39"/>
        <v>4.9937111962043639E-2</v>
      </c>
      <c r="H270" s="2">
        <f t="shared" si="31"/>
        <v>0.54214170872263545</v>
      </c>
      <c r="I270" s="2">
        <f t="shared" si="32"/>
        <v>35.155116138561255</v>
      </c>
    </row>
    <row r="271" spans="1:9" ht="13.5" x14ac:dyDescent="0.25">
      <c r="A271" s="3">
        <v>42402</v>
      </c>
      <c r="B271" s="2">
        <v>14.615500000000001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2.5139206121506188E-2</v>
      </c>
      <c r="G271" s="2">
        <f t="shared" si="39"/>
        <v>4.6370175393326232E-2</v>
      </c>
      <c r="H271" s="2">
        <f t="shared" si="31"/>
        <v>0.54214170872263545</v>
      </c>
      <c r="I271" s="2">
        <f t="shared" si="32"/>
        <v>35.155116138561255</v>
      </c>
    </row>
    <row r="272" spans="1:9" ht="13.5" x14ac:dyDescent="0.25">
      <c r="A272" s="3">
        <v>42403</v>
      </c>
      <c r="B272" s="2">
        <v>14.294700000000001</v>
      </c>
      <c r="C272" s="2">
        <f t="shared" si="36"/>
        <v>-0.3208000000000002</v>
      </c>
      <c r="D272" s="2">
        <f t="shared" si="37"/>
        <v>0</v>
      </c>
      <c r="E272" s="2">
        <f t="shared" si="38"/>
        <v>0.3208000000000002</v>
      </c>
      <c r="F272" s="2">
        <f t="shared" si="39"/>
        <v>2.3343548541398605E-2</v>
      </c>
      <c r="G272" s="2">
        <f t="shared" si="39"/>
        <v>6.5972305722374378E-2</v>
      </c>
      <c r="H272" s="2">
        <f t="shared" si="31"/>
        <v>0.35383860372613424</v>
      </c>
      <c r="I272" s="2">
        <f t="shared" si="32"/>
        <v>26.135951711841699</v>
      </c>
    </row>
    <row r="273" spans="1:9" ht="13.5" x14ac:dyDescent="0.25">
      <c r="A273" s="3">
        <v>42404</v>
      </c>
      <c r="B273" s="2">
        <v>14.294700000000001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2.1676152217012992E-2</v>
      </c>
      <c r="G273" s="2">
        <f t="shared" si="39"/>
        <v>6.1259998170776209E-2</v>
      </c>
      <c r="H273" s="2">
        <f t="shared" ref="H273:H336" si="40">F273/G273</f>
        <v>0.35383860372613424</v>
      </c>
      <c r="I273" s="2">
        <f t="shared" ref="I273:I336" si="41">IF(G273=0,100,100-(100/(1+H273)))</f>
        <v>26.135951711841699</v>
      </c>
    </row>
    <row r="274" spans="1:9" ht="13.5" x14ac:dyDescent="0.25">
      <c r="A274" s="3">
        <v>42405</v>
      </c>
      <c r="B274" s="2">
        <v>14.5198</v>
      </c>
      <c r="C274" s="2">
        <f t="shared" si="36"/>
        <v>0.22509999999999941</v>
      </c>
      <c r="D274" s="2">
        <f t="shared" si="37"/>
        <v>0.22509999999999941</v>
      </c>
      <c r="E274" s="2">
        <f t="shared" si="38"/>
        <v>0</v>
      </c>
      <c r="F274" s="2">
        <f t="shared" si="39"/>
        <v>3.6206427058654879E-2</v>
      </c>
      <c r="G274" s="2">
        <f t="shared" si="39"/>
        <v>5.6884284015720765E-2</v>
      </c>
      <c r="H274" s="2">
        <f t="shared" si="40"/>
        <v>0.63649262155868447</v>
      </c>
      <c r="I274" s="2">
        <f t="shared" si="41"/>
        <v>38.893705548910717</v>
      </c>
    </row>
    <row r="275" spans="1:9" ht="13.5" x14ac:dyDescent="0.25">
      <c r="A275" s="3">
        <v>42408</v>
      </c>
      <c r="B275" s="2">
        <v>14.1822</v>
      </c>
      <c r="C275" s="2">
        <f t="shared" si="36"/>
        <v>-0.33760000000000012</v>
      </c>
      <c r="D275" s="2">
        <f t="shared" si="37"/>
        <v>0</v>
      </c>
      <c r="E275" s="2">
        <f t="shared" si="38"/>
        <v>0.33760000000000012</v>
      </c>
      <c r="F275" s="2">
        <f t="shared" si="39"/>
        <v>3.362025369732239E-2</v>
      </c>
      <c r="G275" s="2">
        <f t="shared" si="39"/>
        <v>7.6935406586026447E-2</v>
      </c>
      <c r="H275" s="2">
        <f t="shared" si="40"/>
        <v>0.4369932543312085</v>
      </c>
      <c r="I275" s="2">
        <f t="shared" si="41"/>
        <v>30.410250918998898</v>
      </c>
    </row>
    <row r="276" spans="1:9" ht="13.5" x14ac:dyDescent="0.25">
      <c r="A276" s="3">
        <v>42409</v>
      </c>
      <c r="B276" s="2">
        <v>14.1822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3.1218807004656506E-2</v>
      </c>
      <c r="G276" s="2">
        <f t="shared" si="39"/>
        <v>7.144002040131027E-2</v>
      </c>
      <c r="H276" s="2">
        <f t="shared" si="40"/>
        <v>0.43699325433120856</v>
      </c>
      <c r="I276" s="2">
        <f t="shared" si="41"/>
        <v>30.410250918998898</v>
      </c>
    </row>
    <row r="277" spans="1:9" ht="13.5" x14ac:dyDescent="0.25">
      <c r="A277" s="3">
        <v>42410</v>
      </c>
      <c r="B277" s="2">
        <v>14.069599999999999</v>
      </c>
      <c r="C277" s="2">
        <f t="shared" si="36"/>
        <v>-0.11260000000000048</v>
      </c>
      <c r="D277" s="2">
        <f t="shared" si="37"/>
        <v>0</v>
      </c>
      <c r="E277" s="2">
        <f t="shared" si="38"/>
        <v>0.11260000000000048</v>
      </c>
      <c r="F277" s="2">
        <f t="shared" si="39"/>
        <v>2.8988892218609612E-2</v>
      </c>
      <c r="G277" s="2">
        <f t="shared" si="39"/>
        <v>7.4380018944073853E-2</v>
      </c>
      <c r="H277" s="2">
        <f t="shared" si="40"/>
        <v>0.38974031776472506</v>
      </c>
      <c r="I277" s="2">
        <f t="shared" si="41"/>
        <v>28.044111031590987</v>
      </c>
    </row>
    <row r="278" spans="1:9" ht="13.5" x14ac:dyDescent="0.25">
      <c r="A278" s="3">
        <v>42411</v>
      </c>
      <c r="B278" s="2">
        <v>14.069599999999999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2.6918257060137497E-2</v>
      </c>
      <c r="G278" s="2">
        <f t="shared" si="39"/>
        <v>6.9067160448068571E-2</v>
      </c>
      <c r="H278" s="2">
        <f t="shared" si="40"/>
        <v>0.38974031776472506</v>
      </c>
      <c r="I278" s="2">
        <f t="shared" si="41"/>
        <v>28.044111031590987</v>
      </c>
    </row>
    <row r="279" spans="1:9" ht="13.5" x14ac:dyDescent="0.25">
      <c r="A279" s="3">
        <v>42412</v>
      </c>
      <c r="B279" s="2">
        <v>14.069599999999999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2.4995524412984822E-2</v>
      </c>
      <c r="G279" s="2">
        <f t="shared" si="39"/>
        <v>6.4133791844635107E-2</v>
      </c>
      <c r="H279" s="2">
        <f t="shared" si="40"/>
        <v>0.38974031776472512</v>
      </c>
      <c r="I279" s="2">
        <f t="shared" si="41"/>
        <v>28.044111031591001</v>
      </c>
    </row>
    <row r="280" spans="1:9" ht="13.5" x14ac:dyDescent="0.25">
      <c r="A280" s="3">
        <v>42415</v>
      </c>
      <c r="B280" s="2">
        <v>14.069599999999999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2.3210129812057334E-2</v>
      </c>
      <c r="G280" s="2">
        <f t="shared" si="39"/>
        <v>5.9552806712875453E-2</v>
      </c>
      <c r="H280" s="2">
        <f t="shared" si="40"/>
        <v>0.38974031776472512</v>
      </c>
      <c r="I280" s="2">
        <f t="shared" si="41"/>
        <v>28.044111031591001</v>
      </c>
    </row>
    <row r="281" spans="1:9" ht="13.5" x14ac:dyDescent="0.25">
      <c r="A281" s="3">
        <v>42416</v>
      </c>
      <c r="B281" s="2">
        <v>14.069599999999999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2.1552263396910382E-2</v>
      </c>
      <c r="G281" s="2">
        <f t="shared" si="39"/>
        <v>5.5299034804812922E-2</v>
      </c>
      <c r="H281" s="2">
        <f t="shared" si="40"/>
        <v>0.38974031776472512</v>
      </c>
      <c r="I281" s="2">
        <f t="shared" si="41"/>
        <v>28.044111031591001</v>
      </c>
    </row>
    <row r="282" spans="1:9" ht="13.5" x14ac:dyDescent="0.25">
      <c r="A282" s="3">
        <v>42417</v>
      </c>
      <c r="B282" s="2">
        <v>14.069599999999999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2.0012816011416783E-2</v>
      </c>
      <c r="G282" s="2">
        <f t="shared" si="39"/>
        <v>5.1349103747326284E-2</v>
      </c>
      <c r="H282" s="2">
        <f t="shared" si="40"/>
        <v>0.38974031776472512</v>
      </c>
      <c r="I282" s="2">
        <f t="shared" si="41"/>
        <v>28.044111031591001</v>
      </c>
    </row>
    <row r="283" spans="1:9" ht="13.5" x14ac:dyDescent="0.25">
      <c r="A283" s="3">
        <v>42418</v>
      </c>
      <c r="B283" s="2">
        <v>14.069599999999999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1.8583329153458443E-2</v>
      </c>
      <c r="G283" s="2">
        <f t="shared" si="39"/>
        <v>4.7681310622517258E-2</v>
      </c>
      <c r="H283" s="2">
        <f t="shared" si="40"/>
        <v>0.38974031776472517</v>
      </c>
      <c r="I283" s="2">
        <f t="shared" si="41"/>
        <v>28.044111031591001</v>
      </c>
    </row>
    <row r="284" spans="1:9" ht="13.5" x14ac:dyDescent="0.25">
      <c r="A284" s="3">
        <v>42419</v>
      </c>
      <c r="B284" s="2">
        <v>14.1822</v>
      </c>
      <c r="C284" s="2">
        <f t="shared" si="36"/>
        <v>0.11260000000000048</v>
      </c>
      <c r="D284" s="2">
        <f t="shared" si="37"/>
        <v>0.11260000000000048</v>
      </c>
      <c r="E284" s="2">
        <f t="shared" si="38"/>
        <v>0</v>
      </c>
      <c r="F284" s="2">
        <f t="shared" si="39"/>
        <v>2.5298805642497164E-2</v>
      </c>
      <c r="G284" s="2">
        <f t="shared" si="39"/>
        <v>4.4275502720908876E-2</v>
      </c>
      <c r="H284" s="2">
        <f t="shared" si="40"/>
        <v>0.57139510762799162</v>
      </c>
      <c r="I284" s="2">
        <f t="shared" si="41"/>
        <v>36.362281189134414</v>
      </c>
    </row>
    <row r="285" spans="1:9" ht="13.5" x14ac:dyDescent="0.25">
      <c r="A285" s="3">
        <v>42422</v>
      </c>
      <c r="B285" s="2">
        <v>14.1822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2.3491748096604509E-2</v>
      </c>
      <c r="G285" s="2">
        <f t="shared" si="42"/>
        <v>4.1112966812272521E-2</v>
      </c>
      <c r="H285" s="2">
        <f t="shared" si="40"/>
        <v>0.57139510762799173</v>
      </c>
      <c r="I285" s="2">
        <f t="shared" si="41"/>
        <v>36.362281189134414</v>
      </c>
    </row>
    <row r="286" spans="1:9" ht="13.5" x14ac:dyDescent="0.25">
      <c r="A286" s="3">
        <v>42423</v>
      </c>
      <c r="B286" s="2">
        <v>14.1822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2.1813766089704183E-2</v>
      </c>
      <c r="G286" s="2">
        <f t="shared" si="42"/>
        <v>3.8176326325681624E-2</v>
      </c>
      <c r="H286" s="2">
        <f t="shared" si="40"/>
        <v>0.57139510762799162</v>
      </c>
      <c r="I286" s="2">
        <f t="shared" si="41"/>
        <v>36.362281189134414</v>
      </c>
    </row>
    <row r="287" spans="1:9" ht="13.5" x14ac:dyDescent="0.25">
      <c r="A287" s="3">
        <v>42424</v>
      </c>
      <c r="B287" s="2">
        <v>14.069599999999999</v>
      </c>
      <c r="C287" s="2">
        <f t="shared" si="36"/>
        <v>-0.11260000000000048</v>
      </c>
      <c r="D287" s="2">
        <f t="shared" si="37"/>
        <v>0</v>
      </c>
      <c r="E287" s="2">
        <f t="shared" si="38"/>
        <v>0.11260000000000048</v>
      </c>
      <c r="F287" s="2">
        <f t="shared" si="42"/>
        <v>2.02556399404396E-2</v>
      </c>
      <c r="G287" s="2">
        <f t="shared" si="42"/>
        <v>4.3492303016704405E-2</v>
      </c>
      <c r="H287" s="2">
        <f t="shared" si="40"/>
        <v>0.46572930232413468</v>
      </c>
      <c r="I287" s="2">
        <f t="shared" si="41"/>
        <v>31.774578128829845</v>
      </c>
    </row>
    <row r="288" spans="1:9" ht="13.5" x14ac:dyDescent="0.25">
      <c r="A288" s="3">
        <v>42425</v>
      </c>
      <c r="B288" s="2">
        <v>14.069599999999999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1.8808808516122485E-2</v>
      </c>
      <c r="G288" s="2">
        <f t="shared" si="42"/>
        <v>4.0385709944082658E-2</v>
      </c>
      <c r="H288" s="2">
        <f t="shared" si="40"/>
        <v>0.46572930232413468</v>
      </c>
      <c r="I288" s="2">
        <f t="shared" si="41"/>
        <v>31.774578128829845</v>
      </c>
    </row>
    <row r="289" spans="1:9" ht="13.5" x14ac:dyDescent="0.25">
      <c r="A289" s="3">
        <v>42426</v>
      </c>
      <c r="B289" s="2">
        <v>14.069599999999999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1.7465322193542306E-2</v>
      </c>
      <c r="G289" s="2">
        <f t="shared" si="42"/>
        <v>3.7501016376648176E-2</v>
      </c>
      <c r="H289" s="2">
        <f t="shared" si="40"/>
        <v>0.46572930232413473</v>
      </c>
      <c r="I289" s="2">
        <f t="shared" si="41"/>
        <v>31.774578128829845</v>
      </c>
    </row>
    <row r="290" spans="1:9" ht="13.5" x14ac:dyDescent="0.25">
      <c r="A290" s="3">
        <v>42429</v>
      </c>
      <c r="B290" s="2">
        <v>14.069599999999999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1.6217799179717853E-2</v>
      </c>
      <c r="G290" s="2">
        <f t="shared" si="42"/>
        <v>3.4822372349744737E-2</v>
      </c>
      <c r="H290" s="2">
        <f t="shared" si="40"/>
        <v>0.46572930232413462</v>
      </c>
      <c r="I290" s="2">
        <f t="shared" si="41"/>
        <v>31.774578128829845</v>
      </c>
    </row>
    <row r="291" spans="1:9" ht="13.5" x14ac:dyDescent="0.25">
      <c r="A291" s="3">
        <v>42430</v>
      </c>
      <c r="B291" s="2">
        <v>14.069599999999999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1.5059384952595149E-2</v>
      </c>
      <c r="G291" s="2">
        <f t="shared" si="42"/>
        <v>3.2335060039048687E-2</v>
      </c>
      <c r="H291" s="2">
        <f t="shared" si="40"/>
        <v>0.46572930232413456</v>
      </c>
      <c r="I291" s="2">
        <f t="shared" si="41"/>
        <v>31.774578128829845</v>
      </c>
    </row>
    <row r="292" spans="1:9" ht="13.5" x14ac:dyDescent="0.25">
      <c r="A292" s="3">
        <v>42431</v>
      </c>
      <c r="B292" s="2">
        <v>14.069599999999999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1.3983714598838352E-2</v>
      </c>
      <c r="G292" s="2">
        <f t="shared" si="42"/>
        <v>3.0025412893402353E-2</v>
      </c>
      <c r="H292" s="2">
        <f t="shared" si="40"/>
        <v>0.46572930232413451</v>
      </c>
      <c r="I292" s="2">
        <f t="shared" si="41"/>
        <v>31.77457812882983</v>
      </c>
    </row>
    <row r="293" spans="1:9" ht="13.5" x14ac:dyDescent="0.25">
      <c r="A293" s="3">
        <v>42432</v>
      </c>
      <c r="B293" s="2">
        <v>14.069599999999999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1.298487784177847E-2</v>
      </c>
      <c r="G293" s="2">
        <f t="shared" si="42"/>
        <v>2.788074054387361E-2</v>
      </c>
      <c r="H293" s="2">
        <f t="shared" si="40"/>
        <v>0.46572930232413462</v>
      </c>
      <c r="I293" s="2">
        <f t="shared" si="41"/>
        <v>31.774578128829845</v>
      </c>
    </row>
    <row r="294" spans="1:9" ht="13.5" x14ac:dyDescent="0.25">
      <c r="A294" s="3">
        <v>42433</v>
      </c>
      <c r="B294" s="2">
        <v>14.069599999999999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1.2057386567365724E-2</v>
      </c>
      <c r="G294" s="2">
        <f t="shared" si="42"/>
        <v>2.5889259076454067E-2</v>
      </c>
      <c r="H294" s="2">
        <f t="shared" si="40"/>
        <v>0.46572930232413468</v>
      </c>
      <c r="I294" s="2">
        <f t="shared" si="41"/>
        <v>31.774578128829845</v>
      </c>
    </row>
    <row r="295" spans="1:9" ht="13.5" x14ac:dyDescent="0.25">
      <c r="A295" s="3">
        <v>42436</v>
      </c>
      <c r="B295" s="2">
        <v>14.069599999999999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1.1196144669696744E-2</v>
      </c>
      <c r="G295" s="2">
        <f t="shared" si="42"/>
        <v>2.4040026285278775E-2</v>
      </c>
      <c r="H295" s="2">
        <f t="shared" si="40"/>
        <v>0.46572930232413473</v>
      </c>
      <c r="I295" s="2">
        <f t="shared" si="41"/>
        <v>31.774578128829845</v>
      </c>
    </row>
    <row r="296" spans="1:9" ht="13.5" x14ac:dyDescent="0.25">
      <c r="A296" s="3">
        <v>42437</v>
      </c>
      <c r="B296" s="2">
        <v>14.4917</v>
      </c>
      <c r="C296" s="2">
        <f t="shared" si="36"/>
        <v>0.42210000000000036</v>
      </c>
      <c r="D296" s="2">
        <f t="shared" si="37"/>
        <v>0.42210000000000036</v>
      </c>
      <c r="E296" s="2">
        <f t="shared" si="38"/>
        <v>0</v>
      </c>
      <c r="F296" s="2">
        <f t="shared" si="42"/>
        <v>4.054642005043272E-2</v>
      </c>
      <c r="G296" s="2">
        <f t="shared" si="42"/>
        <v>2.2322881550616007E-2</v>
      </c>
      <c r="H296" s="2">
        <f t="shared" si="40"/>
        <v>1.8163613849984268</v>
      </c>
      <c r="I296" s="2">
        <f t="shared" si="41"/>
        <v>64.493193049493584</v>
      </c>
    </row>
    <row r="297" spans="1:9" ht="13.5" x14ac:dyDescent="0.25">
      <c r="A297" s="3">
        <v>42438</v>
      </c>
      <c r="B297" s="2">
        <v>14.4917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3.7650247189687527E-2</v>
      </c>
      <c r="G297" s="2">
        <f t="shared" si="42"/>
        <v>2.0728390011286291E-2</v>
      </c>
      <c r="H297" s="2">
        <f t="shared" si="40"/>
        <v>1.816361384998427</v>
      </c>
      <c r="I297" s="2">
        <f t="shared" si="41"/>
        <v>64.493193049493584</v>
      </c>
    </row>
    <row r="298" spans="1:9" ht="13.5" x14ac:dyDescent="0.25">
      <c r="A298" s="3">
        <v>42439</v>
      </c>
      <c r="B298" s="2">
        <v>14.4917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3.496094381899556E-2</v>
      </c>
      <c r="G298" s="2">
        <f t="shared" si="42"/>
        <v>1.9247790724765842E-2</v>
      </c>
      <c r="H298" s="2">
        <f t="shared" si="40"/>
        <v>1.816361384998427</v>
      </c>
      <c r="I298" s="2">
        <f t="shared" si="41"/>
        <v>64.493193049493584</v>
      </c>
    </row>
    <row r="299" spans="1:9" ht="13.5" x14ac:dyDescent="0.25">
      <c r="A299" s="3">
        <v>42440</v>
      </c>
      <c r="B299" s="2">
        <v>14.069599999999999</v>
      </c>
      <c r="C299" s="2">
        <f t="shared" si="36"/>
        <v>-0.42210000000000036</v>
      </c>
      <c r="D299" s="2">
        <f t="shared" si="37"/>
        <v>0</v>
      </c>
      <c r="E299" s="2">
        <f t="shared" si="38"/>
        <v>0.42210000000000036</v>
      </c>
      <c r="F299" s="2">
        <f t="shared" si="42"/>
        <v>3.2463733546210162E-2</v>
      </c>
      <c r="G299" s="2">
        <f t="shared" si="42"/>
        <v>4.8022948530139734E-2</v>
      </c>
      <c r="H299" s="2">
        <f t="shared" si="40"/>
        <v>0.67600458821964182</v>
      </c>
      <c r="I299" s="2">
        <f t="shared" si="41"/>
        <v>40.33429221919593</v>
      </c>
    </row>
    <row r="300" spans="1:9" ht="13.5" x14ac:dyDescent="0.25">
      <c r="A300" s="3">
        <v>42443</v>
      </c>
      <c r="B300" s="2">
        <v>14.4917</v>
      </c>
      <c r="C300" s="2">
        <f t="shared" si="36"/>
        <v>0.42210000000000036</v>
      </c>
      <c r="D300" s="2">
        <f t="shared" si="37"/>
        <v>0.42210000000000036</v>
      </c>
      <c r="E300" s="2">
        <f t="shared" si="38"/>
        <v>0</v>
      </c>
      <c r="F300" s="2">
        <f t="shared" si="42"/>
        <v>6.0294895435766604E-2</v>
      </c>
      <c r="G300" s="2">
        <f t="shared" si="42"/>
        <v>4.459273792084404E-2</v>
      </c>
      <c r="H300" s="2">
        <f t="shared" si="40"/>
        <v>1.3521236471910572</v>
      </c>
      <c r="I300" s="2">
        <f t="shared" si="41"/>
        <v>57.485228244943002</v>
      </c>
    </row>
    <row r="301" spans="1:9" ht="13.5" x14ac:dyDescent="0.25">
      <c r="A301" s="3">
        <v>42444</v>
      </c>
      <c r="B301" s="2">
        <v>14.925000000000001</v>
      </c>
      <c r="C301" s="2">
        <f t="shared" si="36"/>
        <v>0.43330000000000091</v>
      </c>
      <c r="D301" s="2">
        <f t="shared" si="37"/>
        <v>0.43330000000000091</v>
      </c>
      <c r="E301" s="2">
        <f t="shared" si="38"/>
        <v>0</v>
      </c>
      <c r="F301" s="2">
        <f t="shared" ref="F301:G316" si="43">((F300*13)+D301)/14</f>
        <v>8.6938117190354783E-2</v>
      </c>
      <c r="G301" s="2">
        <f t="shared" si="43"/>
        <v>4.1407542355069472E-2</v>
      </c>
      <c r="H301" s="2">
        <f t="shared" si="40"/>
        <v>2.0995720162491378</v>
      </c>
      <c r="I301" s="2">
        <f t="shared" si="41"/>
        <v>67.73748134395268</v>
      </c>
    </row>
    <row r="302" spans="1:9" ht="13.5" x14ac:dyDescent="0.25">
      <c r="A302" s="3">
        <v>42445</v>
      </c>
      <c r="B302" s="2">
        <v>15.5947</v>
      </c>
      <c r="C302" s="2">
        <f t="shared" si="36"/>
        <v>0.66969999999999885</v>
      </c>
      <c r="D302" s="2">
        <f t="shared" si="37"/>
        <v>0.66969999999999885</v>
      </c>
      <c r="E302" s="2">
        <f t="shared" si="38"/>
        <v>0</v>
      </c>
      <c r="F302" s="2">
        <f t="shared" si="43"/>
        <v>0.12856396596247222</v>
      </c>
      <c r="G302" s="2">
        <f t="shared" si="43"/>
        <v>3.8449860758278796E-2</v>
      </c>
      <c r="H302" s="2">
        <f t="shared" si="40"/>
        <v>3.3436783235890024</v>
      </c>
      <c r="I302" s="2">
        <f t="shared" si="41"/>
        <v>76.978037379762938</v>
      </c>
    </row>
    <row r="303" spans="1:9" ht="13.5" x14ac:dyDescent="0.25">
      <c r="A303" s="3">
        <v>42446</v>
      </c>
      <c r="B303" s="2">
        <v>15.1389</v>
      </c>
      <c r="C303" s="2">
        <f t="shared" si="36"/>
        <v>-0.45579999999999998</v>
      </c>
      <c r="D303" s="2">
        <f t="shared" si="37"/>
        <v>0</v>
      </c>
      <c r="E303" s="2">
        <f t="shared" si="38"/>
        <v>0.45579999999999998</v>
      </c>
      <c r="F303" s="2">
        <f t="shared" si="43"/>
        <v>0.11938082553658134</v>
      </c>
      <c r="G303" s="2">
        <f t="shared" si="43"/>
        <v>6.8260584989830314E-2</v>
      </c>
      <c r="H303" s="2">
        <f t="shared" si="40"/>
        <v>1.7488983657899664</v>
      </c>
      <c r="I303" s="2">
        <f t="shared" si="41"/>
        <v>63.621790734608538</v>
      </c>
    </row>
    <row r="304" spans="1:9" ht="13.5" x14ac:dyDescent="0.25">
      <c r="A304" s="3">
        <v>42447</v>
      </c>
      <c r="B304" s="2">
        <v>15.1389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0.11085362371253982</v>
      </c>
      <c r="G304" s="2">
        <f t="shared" si="43"/>
        <v>6.3384828919128153E-2</v>
      </c>
      <c r="H304" s="2">
        <f t="shared" si="40"/>
        <v>1.7488983657899662</v>
      </c>
      <c r="I304" s="2">
        <f t="shared" si="41"/>
        <v>63.621790734608531</v>
      </c>
    </row>
    <row r="305" spans="1:9" ht="13.5" x14ac:dyDescent="0.25">
      <c r="A305" s="3">
        <v>42450</v>
      </c>
      <c r="B305" s="2">
        <v>15.5891</v>
      </c>
      <c r="C305" s="2">
        <f t="shared" si="36"/>
        <v>0.4502000000000006</v>
      </c>
      <c r="D305" s="2">
        <f t="shared" si="37"/>
        <v>0.4502000000000006</v>
      </c>
      <c r="E305" s="2">
        <f t="shared" si="38"/>
        <v>0</v>
      </c>
      <c r="F305" s="2">
        <f t="shared" si="43"/>
        <v>0.13509265059021561</v>
      </c>
      <c r="G305" s="2">
        <f t="shared" si="43"/>
        <v>5.8857341139190431E-2</v>
      </c>
      <c r="H305" s="2">
        <f t="shared" si="40"/>
        <v>2.2952557484840841</v>
      </c>
      <c r="I305" s="2">
        <f t="shared" si="41"/>
        <v>69.653341763836394</v>
      </c>
    </row>
    <row r="306" spans="1:9" ht="13.5" x14ac:dyDescent="0.25">
      <c r="A306" s="3">
        <v>42451</v>
      </c>
      <c r="B306" s="2">
        <v>15.5891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0.12544317554805734</v>
      </c>
      <c r="G306" s="2">
        <f t="shared" si="43"/>
        <v>5.4653245343533975E-2</v>
      </c>
      <c r="H306" s="2">
        <f t="shared" si="40"/>
        <v>2.2952557484840836</v>
      </c>
      <c r="I306" s="2">
        <f t="shared" si="41"/>
        <v>69.653341763836394</v>
      </c>
    </row>
    <row r="307" spans="1:9" ht="13.5" x14ac:dyDescent="0.25">
      <c r="A307" s="3">
        <v>42452</v>
      </c>
      <c r="B307" s="2">
        <v>16.0562</v>
      </c>
      <c r="C307" s="2">
        <f t="shared" si="36"/>
        <v>0.46710000000000029</v>
      </c>
      <c r="D307" s="2">
        <f t="shared" si="37"/>
        <v>0.46710000000000029</v>
      </c>
      <c r="E307" s="2">
        <f t="shared" si="38"/>
        <v>0</v>
      </c>
      <c r="F307" s="2">
        <f t="shared" si="43"/>
        <v>0.14984723443748185</v>
      </c>
      <c r="G307" s="2">
        <f t="shared" si="43"/>
        <v>5.0749442104710121E-2</v>
      </c>
      <c r="H307" s="2">
        <f t="shared" si="40"/>
        <v>2.9526873246863601</v>
      </c>
      <c r="I307" s="2">
        <f t="shared" si="41"/>
        <v>74.700756273977518</v>
      </c>
    </row>
    <row r="308" spans="1:9" ht="13.5" x14ac:dyDescent="0.25">
      <c r="A308" s="3">
        <v>42453</v>
      </c>
      <c r="B308" s="2">
        <v>16.0562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0.13914386054909028</v>
      </c>
      <c r="G308" s="2">
        <f t="shared" si="43"/>
        <v>4.7124481954373687E-2</v>
      </c>
      <c r="H308" s="2">
        <f t="shared" si="40"/>
        <v>2.9526873246863596</v>
      </c>
      <c r="I308" s="2">
        <f t="shared" si="41"/>
        <v>74.700756273977504</v>
      </c>
    </row>
    <row r="309" spans="1:9" ht="13.5" x14ac:dyDescent="0.25">
      <c r="A309" s="3">
        <v>42454</v>
      </c>
      <c r="B309" s="2">
        <v>16.0562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0.1292050133670124</v>
      </c>
      <c r="G309" s="2">
        <f t="shared" si="43"/>
        <v>4.375844752906128E-2</v>
      </c>
      <c r="H309" s="2">
        <f t="shared" si="40"/>
        <v>2.9526873246863596</v>
      </c>
      <c r="I309" s="2">
        <f t="shared" si="41"/>
        <v>74.700756273977504</v>
      </c>
    </row>
    <row r="310" spans="1:9" ht="13.5" x14ac:dyDescent="0.25">
      <c r="A310" s="3">
        <v>42457</v>
      </c>
      <c r="B310" s="2">
        <v>16.0562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0.11997608384079723</v>
      </c>
      <c r="G310" s="2">
        <f t="shared" si="43"/>
        <v>4.0632844134128328E-2</v>
      </c>
      <c r="H310" s="2">
        <f t="shared" si="40"/>
        <v>2.9526873246863601</v>
      </c>
      <c r="I310" s="2">
        <f t="shared" si="41"/>
        <v>74.700756273977518</v>
      </c>
    </row>
    <row r="311" spans="1:9" ht="13.5" x14ac:dyDescent="0.25">
      <c r="A311" s="3">
        <v>42458</v>
      </c>
      <c r="B311" s="2">
        <v>16.0562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0.11140636356645459</v>
      </c>
      <c r="G311" s="2">
        <f t="shared" si="43"/>
        <v>3.7730498124547728E-2</v>
      </c>
      <c r="H311" s="2">
        <f t="shared" si="40"/>
        <v>2.952687324686361</v>
      </c>
      <c r="I311" s="2">
        <f t="shared" si="41"/>
        <v>74.700756273977518</v>
      </c>
    </row>
    <row r="312" spans="1:9" ht="13.5" x14ac:dyDescent="0.25">
      <c r="A312" s="3">
        <v>42459</v>
      </c>
      <c r="B312" s="2">
        <v>15.5779</v>
      </c>
      <c r="C312" s="2">
        <f t="shared" si="36"/>
        <v>-0.47830000000000084</v>
      </c>
      <c r="D312" s="2">
        <f t="shared" si="37"/>
        <v>0</v>
      </c>
      <c r="E312" s="2">
        <f t="shared" si="38"/>
        <v>0.47830000000000084</v>
      </c>
      <c r="F312" s="2">
        <f t="shared" si="43"/>
        <v>0.10344876616885068</v>
      </c>
      <c r="G312" s="2">
        <f t="shared" si="43"/>
        <v>6.9199748258508664E-2</v>
      </c>
      <c r="H312" s="2">
        <f t="shared" si="40"/>
        <v>1.4949298049813473</v>
      </c>
      <c r="I312" s="2">
        <f t="shared" si="41"/>
        <v>59.918712021339765</v>
      </c>
    </row>
    <row r="313" spans="1:9" ht="13.5" x14ac:dyDescent="0.25">
      <c r="A313" s="3">
        <v>42460</v>
      </c>
      <c r="B313" s="2">
        <v>16.045000000000002</v>
      </c>
      <c r="C313" s="2">
        <f t="shared" si="36"/>
        <v>0.46710000000000207</v>
      </c>
      <c r="D313" s="2">
        <f t="shared" si="37"/>
        <v>0.46710000000000207</v>
      </c>
      <c r="E313" s="2">
        <f t="shared" si="38"/>
        <v>0</v>
      </c>
      <c r="F313" s="2">
        <f t="shared" si="43"/>
        <v>0.12942385429964723</v>
      </c>
      <c r="G313" s="2">
        <f t="shared" si="43"/>
        <v>6.4256909097186621E-2</v>
      </c>
      <c r="H313" s="2">
        <f t="shared" si="40"/>
        <v>2.0141624631196868</v>
      </c>
      <c r="I313" s="2">
        <f t="shared" si="41"/>
        <v>66.823287986773266</v>
      </c>
    </row>
    <row r="314" spans="1:9" ht="13.5" x14ac:dyDescent="0.25">
      <c r="A314" s="3">
        <v>42461</v>
      </c>
      <c r="B314" s="2">
        <v>16.045000000000002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0.12017929327824385</v>
      </c>
      <c r="G314" s="2">
        <f t="shared" si="43"/>
        <v>5.9667129875959006E-2</v>
      </c>
      <c r="H314" s="2">
        <f t="shared" si="40"/>
        <v>2.0141624631196868</v>
      </c>
      <c r="I314" s="2">
        <f t="shared" si="41"/>
        <v>66.823287986773266</v>
      </c>
    </row>
    <row r="315" spans="1:9" ht="13.5" x14ac:dyDescent="0.25">
      <c r="A315" s="3">
        <v>42464</v>
      </c>
      <c r="B315" s="2">
        <v>16.045000000000002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0.11159505804408357</v>
      </c>
      <c r="G315" s="2">
        <f t="shared" si="43"/>
        <v>5.5405192027676221E-2</v>
      </c>
      <c r="H315" s="2">
        <f t="shared" si="40"/>
        <v>2.0141624631196868</v>
      </c>
      <c r="I315" s="2">
        <f t="shared" si="41"/>
        <v>66.823287986773266</v>
      </c>
    </row>
    <row r="316" spans="1:9" ht="13.5" x14ac:dyDescent="0.25">
      <c r="A316" s="3">
        <v>42465</v>
      </c>
      <c r="B316" s="2">
        <v>15.757999999999999</v>
      </c>
      <c r="C316" s="2">
        <f t="shared" si="36"/>
        <v>-0.28700000000000259</v>
      </c>
      <c r="D316" s="2">
        <f t="shared" si="37"/>
        <v>0</v>
      </c>
      <c r="E316" s="2">
        <f t="shared" si="38"/>
        <v>0.28700000000000259</v>
      </c>
      <c r="F316" s="2">
        <f t="shared" si="43"/>
        <v>0.10362398246950617</v>
      </c>
      <c r="G316" s="2">
        <f t="shared" si="43"/>
        <v>7.1947678311413812E-2</v>
      </c>
      <c r="H316" s="2">
        <f t="shared" si="40"/>
        <v>1.4402686077094335</v>
      </c>
      <c r="I316" s="2">
        <f t="shared" si="41"/>
        <v>59.020904631533433</v>
      </c>
    </row>
    <row r="317" spans="1:9" ht="13.5" x14ac:dyDescent="0.25">
      <c r="A317" s="3">
        <v>42466</v>
      </c>
      <c r="B317" s="2">
        <v>15.757999999999999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9.6222269435970023E-2</v>
      </c>
      <c r="G317" s="2">
        <f t="shared" si="44"/>
        <v>6.6808558432027113E-2</v>
      </c>
      <c r="H317" s="2">
        <f t="shared" si="40"/>
        <v>1.4402686077094335</v>
      </c>
      <c r="I317" s="2">
        <f t="shared" si="41"/>
        <v>59.020904631533433</v>
      </c>
    </row>
    <row r="318" spans="1:9" ht="13.5" x14ac:dyDescent="0.25">
      <c r="A318" s="3">
        <v>42467</v>
      </c>
      <c r="B318" s="2">
        <v>15.0488</v>
      </c>
      <c r="C318" s="2">
        <f t="shared" si="36"/>
        <v>-0.70919999999999916</v>
      </c>
      <c r="D318" s="2">
        <f t="shared" si="37"/>
        <v>0</v>
      </c>
      <c r="E318" s="2">
        <f t="shared" si="38"/>
        <v>0.70919999999999916</v>
      </c>
      <c r="F318" s="2">
        <f t="shared" si="44"/>
        <v>8.93492501905436E-2</v>
      </c>
      <c r="G318" s="2">
        <f t="shared" si="44"/>
        <v>0.11269366140116797</v>
      </c>
      <c r="H318" s="2">
        <f t="shared" si="40"/>
        <v>0.79285071653211514</v>
      </c>
      <c r="I318" s="2">
        <f t="shared" si="41"/>
        <v>44.222907642065962</v>
      </c>
    </row>
    <row r="319" spans="1:9" ht="13.5" x14ac:dyDescent="0.25">
      <c r="A319" s="3">
        <v>42468</v>
      </c>
      <c r="B319" s="2">
        <v>15.0488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8.2967160891219055E-2</v>
      </c>
      <c r="G319" s="2">
        <f t="shared" si="44"/>
        <v>0.1046441141582274</v>
      </c>
      <c r="H319" s="2">
        <f t="shared" si="40"/>
        <v>0.79285071653211525</v>
      </c>
      <c r="I319" s="2">
        <f t="shared" si="41"/>
        <v>44.222907642065969</v>
      </c>
    </row>
    <row r="320" spans="1:9" ht="13.5" x14ac:dyDescent="0.25">
      <c r="A320" s="3">
        <v>42471</v>
      </c>
      <c r="B320" s="2">
        <v>14.3735</v>
      </c>
      <c r="C320" s="2">
        <f t="shared" si="36"/>
        <v>-0.67530000000000001</v>
      </c>
      <c r="D320" s="2">
        <f t="shared" si="37"/>
        <v>0</v>
      </c>
      <c r="E320" s="2">
        <f t="shared" si="38"/>
        <v>0.67530000000000001</v>
      </c>
      <c r="F320" s="2">
        <f t="shared" si="44"/>
        <v>7.7040935113274839E-2</v>
      </c>
      <c r="G320" s="2">
        <f t="shared" si="44"/>
        <v>0.14540524886121117</v>
      </c>
      <c r="H320" s="2">
        <f t="shared" si="40"/>
        <v>0.529835997783066</v>
      </c>
      <c r="I320" s="2">
        <f t="shared" si="41"/>
        <v>34.633516177607802</v>
      </c>
    </row>
    <row r="321" spans="1:9" ht="13.5" x14ac:dyDescent="0.25">
      <c r="A321" s="3">
        <v>42472</v>
      </c>
      <c r="B321" s="2">
        <v>14.3735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7.1538011176612362E-2</v>
      </c>
      <c r="G321" s="2">
        <f t="shared" si="44"/>
        <v>0.13501915965683894</v>
      </c>
      <c r="H321" s="2">
        <f t="shared" si="40"/>
        <v>0.52983599778306611</v>
      </c>
      <c r="I321" s="2">
        <f t="shared" si="41"/>
        <v>34.633516177607817</v>
      </c>
    </row>
    <row r="322" spans="1:9" ht="13.5" x14ac:dyDescent="0.25">
      <c r="A322" s="3">
        <v>42473</v>
      </c>
      <c r="B322" s="2">
        <v>14.3735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6.6428153235425766E-2</v>
      </c>
      <c r="G322" s="2">
        <f t="shared" si="44"/>
        <v>0.12537493396706473</v>
      </c>
      <c r="H322" s="2">
        <f t="shared" si="40"/>
        <v>0.52983599778306611</v>
      </c>
      <c r="I322" s="2">
        <f t="shared" si="41"/>
        <v>34.633516177607817</v>
      </c>
    </row>
    <row r="323" spans="1:9" ht="13.5" x14ac:dyDescent="0.25">
      <c r="A323" s="3">
        <v>42474</v>
      </c>
      <c r="B323" s="2">
        <v>14.3735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6.168328514718107E-2</v>
      </c>
      <c r="G323" s="2">
        <f t="shared" si="44"/>
        <v>0.11641958154084582</v>
      </c>
      <c r="H323" s="2">
        <f t="shared" si="40"/>
        <v>0.52983599778306611</v>
      </c>
      <c r="I323" s="2">
        <f t="shared" si="41"/>
        <v>34.633516177607817</v>
      </c>
    </row>
    <row r="324" spans="1:9" ht="13.5" x14ac:dyDescent="0.25">
      <c r="A324" s="3">
        <v>42475</v>
      </c>
      <c r="B324" s="2">
        <v>14.632400000000001</v>
      </c>
      <c r="C324" s="2">
        <f t="shared" si="45"/>
        <v>0.25890000000000057</v>
      </c>
      <c r="D324" s="2">
        <f t="shared" si="46"/>
        <v>0.25890000000000057</v>
      </c>
      <c r="E324" s="2">
        <f t="shared" si="47"/>
        <v>0</v>
      </c>
      <c r="F324" s="2">
        <f t="shared" si="44"/>
        <v>7.5770193350953904E-2</v>
      </c>
      <c r="G324" s="2">
        <f t="shared" si="44"/>
        <v>0.10810389714507111</v>
      </c>
      <c r="H324" s="2">
        <f t="shared" si="40"/>
        <v>0.70090158960017257</v>
      </c>
      <c r="I324" s="2">
        <f t="shared" si="41"/>
        <v>41.207650923821653</v>
      </c>
    </row>
    <row r="325" spans="1:9" ht="13.5" x14ac:dyDescent="0.25">
      <c r="A325" s="3">
        <v>42478</v>
      </c>
      <c r="B325" s="2">
        <v>14.632400000000001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7.0358036683028619E-2</v>
      </c>
      <c r="G325" s="2">
        <f t="shared" si="44"/>
        <v>0.10038219020613746</v>
      </c>
      <c r="H325" s="2">
        <f t="shared" si="40"/>
        <v>0.70090158960017257</v>
      </c>
      <c r="I325" s="2">
        <f t="shared" si="41"/>
        <v>41.207650923821653</v>
      </c>
    </row>
    <row r="326" spans="1:9" ht="13.5" x14ac:dyDescent="0.25">
      <c r="A326" s="3">
        <v>42479</v>
      </c>
      <c r="B326" s="2">
        <v>15.071400000000001</v>
      </c>
      <c r="C326" s="2">
        <f t="shared" si="45"/>
        <v>0.43900000000000006</v>
      </c>
      <c r="D326" s="2">
        <f t="shared" si="46"/>
        <v>0.43900000000000006</v>
      </c>
      <c r="E326" s="2">
        <f t="shared" si="47"/>
        <v>0</v>
      </c>
      <c r="F326" s="2">
        <f t="shared" si="44"/>
        <v>9.6689605491383723E-2</v>
      </c>
      <c r="G326" s="2">
        <f t="shared" si="44"/>
        <v>9.3212033762841928E-2</v>
      </c>
      <c r="H326" s="2">
        <f t="shared" si="40"/>
        <v>1.0373081842349854</v>
      </c>
      <c r="I326" s="2">
        <f t="shared" si="41"/>
        <v>50.915624462800523</v>
      </c>
    </row>
    <row r="327" spans="1:9" ht="13.5" x14ac:dyDescent="0.25">
      <c r="A327" s="3">
        <v>42480</v>
      </c>
      <c r="B327" s="2">
        <v>14.632400000000001</v>
      </c>
      <c r="C327" s="2">
        <f t="shared" si="45"/>
        <v>-0.43900000000000006</v>
      </c>
      <c r="D327" s="2">
        <f t="shared" si="46"/>
        <v>0</v>
      </c>
      <c r="E327" s="2">
        <f t="shared" si="47"/>
        <v>0.43900000000000006</v>
      </c>
      <c r="F327" s="2">
        <f t="shared" si="44"/>
        <v>8.9783205099142033E-2</v>
      </c>
      <c r="G327" s="2">
        <f t="shared" si="44"/>
        <v>0.11791117420835322</v>
      </c>
      <c r="H327" s="2">
        <f t="shared" si="40"/>
        <v>0.76144780765639675</v>
      </c>
      <c r="I327" s="2">
        <f t="shared" si="41"/>
        <v>43.228519422866228</v>
      </c>
    </row>
    <row r="328" spans="1:9" ht="13.5" x14ac:dyDescent="0.25">
      <c r="A328" s="3">
        <v>42481</v>
      </c>
      <c r="B328" s="2">
        <v>14.632400000000001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8.3370119020631878E-2</v>
      </c>
      <c r="G328" s="2">
        <f t="shared" si="44"/>
        <v>0.10948894747918513</v>
      </c>
      <c r="H328" s="2">
        <f t="shared" si="40"/>
        <v>0.76144780765639675</v>
      </c>
      <c r="I328" s="2">
        <f t="shared" si="41"/>
        <v>43.228519422866228</v>
      </c>
    </row>
    <row r="329" spans="1:9" ht="13.5" x14ac:dyDescent="0.25">
      <c r="A329" s="3">
        <v>42482</v>
      </c>
      <c r="B329" s="2">
        <v>14.3735</v>
      </c>
      <c r="C329" s="2">
        <f t="shared" si="45"/>
        <v>-0.25890000000000057</v>
      </c>
      <c r="D329" s="2">
        <f t="shared" si="46"/>
        <v>0</v>
      </c>
      <c r="E329" s="2">
        <f t="shared" si="47"/>
        <v>0.25890000000000057</v>
      </c>
      <c r="F329" s="2">
        <f t="shared" si="44"/>
        <v>7.741511051915817E-2</v>
      </c>
      <c r="G329" s="2">
        <f t="shared" si="44"/>
        <v>0.12016116551638623</v>
      </c>
      <c r="H329" s="2">
        <f t="shared" si="40"/>
        <v>0.64426064932435401</v>
      </c>
      <c r="I329" s="2">
        <f t="shared" si="41"/>
        <v>39.18239176915705</v>
      </c>
    </row>
    <row r="330" spans="1:9" ht="13.5" x14ac:dyDescent="0.25">
      <c r="A330" s="3">
        <v>42485</v>
      </c>
      <c r="B330" s="2">
        <v>14.3735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7.1885459767789719E-2</v>
      </c>
      <c r="G330" s="2">
        <f t="shared" si="44"/>
        <v>0.11157822512235864</v>
      </c>
      <c r="H330" s="2">
        <f t="shared" si="40"/>
        <v>0.6442606493243539</v>
      </c>
      <c r="I330" s="2">
        <f t="shared" si="41"/>
        <v>39.18239176915705</v>
      </c>
    </row>
    <row r="331" spans="1:9" ht="13.5" x14ac:dyDescent="0.25">
      <c r="A331" s="3">
        <v>42486</v>
      </c>
      <c r="B331" s="2">
        <v>14.3735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6.6750784070090455E-2</v>
      </c>
      <c r="G331" s="2">
        <f t="shared" si="44"/>
        <v>0.10360835189933303</v>
      </c>
      <c r="H331" s="2">
        <f t="shared" si="40"/>
        <v>0.6442606493243539</v>
      </c>
      <c r="I331" s="2">
        <f t="shared" si="41"/>
        <v>39.18239176915705</v>
      </c>
    </row>
    <row r="332" spans="1:9" ht="13.5" x14ac:dyDescent="0.25">
      <c r="A332" s="3">
        <v>42487</v>
      </c>
      <c r="B332" s="2">
        <v>14.3735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6.1982870922226853E-2</v>
      </c>
      <c r="G332" s="2">
        <f t="shared" si="44"/>
        <v>9.6207755335094958E-2</v>
      </c>
      <c r="H332" s="2">
        <f t="shared" si="40"/>
        <v>0.6442606493243539</v>
      </c>
      <c r="I332" s="2">
        <f t="shared" si="41"/>
        <v>39.18239176915705</v>
      </c>
    </row>
    <row r="333" spans="1:9" ht="13.5" x14ac:dyDescent="0.25">
      <c r="A333" s="3">
        <v>42488</v>
      </c>
      <c r="B333" s="2">
        <v>13.9458</v>
      </c>
      <c r="C333" s="2">
        <f t="shared" si="45"/>
        <v>-0.42769999999999975</v>
      </c>
      <c r="D333" s="2">
        <f t="shared" si="46"/>
        <v>0</v>
      </c>
      <c r="E333" s="2">
        <f t="shared" si="47"/>
        <v>0.42769999999999975</v>
      </c>
      <c r="F333" s="2">
        <f t="shared" ref="F333:G348" si="48">((F332*13)+D333)/14</f>
        <v>5.755552299921065E-2</v>
      </c>
      <c r="G333" s="2">
        <f t="shared" si="48"/>
        <v>0.1198857728111596</v>
      </c>
      <c r="H333" s="2">
        <f t="shared" si="40"/>
        <v>0.48008634927741051</v>
      </c>
      <c r="I333" s="2">
        <f t="shared" si="41"/>
        <v>32.436374371792056</v>
      </c>
    </row>
    <row r="334" spans="1:9" ht="13.5" x14ac:dyDescent="0.25">
      <c r="A334" s="3">
        <v>42489</v>
      </c>
      <c r="B334" s="2">
        <v>13.529299999999999</v>
      </c>
      <c r="C334" s="2">
        <f t="shared" si="45"/>
        <v>-0.41650000000000098</v>
      </c>
      <c r="D334" s="2">
        <f t="shared" si="46"/>
        <v>0</v>
      </c>
      <c r="E334" s="2">
        <f t="shared" si="47"/>
        <v>0.41650000000000098</v>
      </c>
      <c r="F334" s="2">
        <f t="shared" si="48"/>
        <v>5.3444414213552741E-2</v>
      </c>
      <c r="G334" s="2">
        <f t="shared" si="48"/>
        <v>0.14107250332464827</v>
      </c>
      <c r="H334" s="2">
        <f t="shared" si="40"/>
        <v>0.37884359427975717</v>
      </c>
      <c r="I334" s="2">
        <f t="shared" si="41"/>
        <v>27.475458119501013</v>
      </c>
    </row>
    <row r="335" spans="1:9" ht="13.5" x14ac:dyDescent="0.25">
      <c r="A335" s="3">
        <v>42492</v>
      </c>
      <c r="B335" s="2">
        <v>13.529299999999999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4.9626956055441832E-2</v>
      </c>
      <c r="G335" s="2">
        <f t="shared" si="48"/>
        <v>0.13099589594431624</v>
      </c>
      <c r="H335" s="2">
        <f t="shared" si="40"/>
        <v>0.37884359427975717</v>
      </c>
      <c r="I335" s="2">
        <f t="shared" si="41"/>
        <v>27.475458119501013</v>
      </c>
    </row>
    <row r="336" spans="1:9" ht="13.5" x14ac:dyDescent="0.25">
      <c r="A336" s="3">
        <v>42493</v>
      </c>
      <c r="B336" s="2">
        <v>13.529299999999999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4.6082173480053126E-2</v>
      </c>
      <c r="G336" s="2">
        <f t="shared" si="48"/>
        <v>0.12163904623400792</v>
      </c>
      <c r="H336" s="2">
        <f t="shared" si="40"/>
        <v>0.37884359427975722</v>
      </c>
      <c r="I336" s="2">
        <f t="shared" si="41"/>
        <v>27.475458119501013</v>
      </c>
    </row>
    <row r="337" spans="1:9" ht="13.5" x14ac:dyDescent="0.25">
      <c r="A337" s="3">
        <v>42494</v>
      </c>
      <c r="B337" s="2">
        <v>12.9215</v>
      </c>
      <c r="C337" s="2">
        <f t="shared" si="45"/>
        <v>-0.60779999999999923</v>
      </c>
      <c r="D337" s="2">
        <f t="shared" si="46"/>
        <v>0</v>
      </c>
      <c r="E337" s="2">
        <f t="shared" si="47"/>
        <v>0.60779999999999923</v>
      </c>
      <c r="F337" s="2">
        <f t="shared" si="48"/>
        <v>4.2790589660049332E-2</v>
      </c>
      <c r="G337" s="2">
        <f t="shared" si="48"/>
        <v>0.15636482864586446</v>
      </c>
      <c r="H337" s="2">
        <f t="shared" ref="H337:H400" si="49">F337/G337</f>
        <v>0.27365866116197773</v>
      </c>
      <c r="I337" s="2">
        <f t="shared" ref="I337:I400" si="50">IF(G337=0,100,100-(100/(1+H337)))</f>
        <v>21.486028361187053</v>
      </c>
    </row>
    <row r="338" spans="1:9" ht="13.5" x14ac:dyDescent="0.25">
      <c r="A338" s="3">
        <v>42495</v>
      </c>
      <c r="B338" s="2">
        <v>12.533200000000001</v>
      </c>
      <c r="C338" s="2">
        <f t="shared" si="45"/>
        <v>-0.3882999999999992</v>
      </c>
      <c r="D338" s="2">
        <f t="shared" si="46"/>
        <v>0</v>
      </c>
      <c r="E338" s="2">
        <f t="shared" si="47"/>
        <v>0.3882999999999992</v>
      </c>
      <c r="F338" s="2">
        <f t="shared" si="48"/>
        <v>3.9734118970045806E-2</v>
      </c>
      <c r="G338" s="2">
        <f t="shared" si="48"/>
        <v>0.17293162659973121</v>
      </c>
      <c r="H338" s="2">
        <f t="shared" si="49"/>
        <v>0.22976779754703103</v>
      </c>
      <c r="I338" s="2">
        <f t="shared" si="50"/>
        <v>18.683835924581828</v>
      </c>
    </row>
    <row r="339" spans="1:9" ht="13.5" x14ac:dyDescent="0.25">
      <c r="A339" s="3">
        <v>42496</v>
      </c>
      <c r="B339" s="2">
        <v>12.161799999999999</v>
      </c>
      <c r="C339" s="2">
        <f t="shared" si="45"/>
        <v>-0.37140000000000128</v>
      </c>
      <c r="D339" s="2">
        <f t="shared" si="46"/>
        <v>0</v>
      </c>
      <c r="E339" s="2">
        <f t="shared" si="47"/>
        <v>0.37140000000000128</v>
      </c>
      <c r="F339" s="2">
        <f t="shared" si="48"/>
        <v>3.6895967615042533E-2</v>
      </c>
      <c r="G339" s="2">
        <f t="shared" si="48"/>
        <v>0.18710793898546479</v>
      </c>
      <c r="H339" s="2">
        <f t="shared" si="49"/>
        <v>0.19719081838589833</v>
      </c>
      <c r="I339" s="2">
        <f t="shared" si="50"/>
        <v>16.471126854427354</v>
      </c>
    </row>
    <row r="340" spans="1:9" ht="13.5" x14ac:dyDescent="0.25">
      <c r="A340" s="3">
        <v>42499</v>
      </c>
      <c r="B340" s="2">
        <v>12.150499999999999</v>
      </c>
      <c r="C340" s="2">
        <f t="shared" si="45"/>
        <v>-1.130000000000031E-2</v>
      </c>
      <c r="D340" s="2">
        <f t="shared" si="46"/>
        <v>0</v>
      </c>
      <c r="E340" s="2">
        <f t="shared" si="47"/>
        <v>1.130000000000031E-2</v>
      </c>
      <c r="F340" s="2">
        <f t="shared" si="48"/>
        <v>3.4260541356825207E-2</v>
      </c>
      <c r="G340" s="2">
        <f t="shared" si="48"/>
        <v>0.17455022905793163</v>
      </c>
      <c r="H340" s="2">
        <f t="shared" si="49"/>
        <v>0.19627898251256057</v>
      </c>
      <c r="I340" s="2">
        <f t="shared" si="50"/>
        <v>16.407458910655876</v>
      </c>
    </row>
    <row r="341" spans="1:9" ht="13.5" x14ac:dyDescent="0.25">
      <c r="A341" s="3">
        <v>42500</v>
      </c>
      <c r="B341" s="2">
        <v>12.150499999999999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3.1813359831337693E-2</v>
      </c>
      <c r="G341" s="2">
        <f t="shared" si="48"/>
        <v>0.16208235555379366</v>
      </c>
      <c r="H341" s="2">
        <f t="shared" si="49"/>
        <v>0.19627898251256057</v>
      </c>
      <c r="I341" s="2">
        <f t="shared" si="50"/>
        <v>16.407458910655876</v>
      </c>
    </row>
    <row r="342" spans="1:9" ht="13.5" x14ac:dyDescent="0.25">
      <c r="A342" s="3">
        <v>42501</v>
      </c>
      <c r="B342" s="2">
        <v>12.150499999999999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2.9540976986242144E-2</v>
      </c>
      <c r="G342" s="2">
        <f t="shared" si="48"/>
        <v>0.15050504444280841</v>
      </c>
      <c r="H342" s="2">
        <f t="shared" si="49"/>
        <v>0.19627898251256057</v>
      </c>
      <c r="I342" s="2">
        <f t="shared" si="50"/>
        <v>16.407458910655876</v>
      </c>
    </row>
    <row r="343" spans="1:9" ht="13.5" x14ac:dyDescent="0.25">
      <c r="A343" s="3">
        <v>42502</v>
      </c>
      <c r="B343" s="2">
        <v>11.8185</v>
      </c>
      <c r="C343" s="2">
        <f t="shared" si="45"/>
        <v>-0.33199999999999896</v>
      </c>
      <c r="D343" s="2">
        <f t="shared" si="46"/>
        <v>0</v>
      </c>
      <c r="E343" s="2">
        <f t="shared" si="47"/>
        <v>0.33199999999999896</v>
      </c>
      <c r="F343" s="2">
        <f t="shared" si="48"/>
        <v>2.7430907201510563E-2</v>
      </c>
      <c r="G343" s="2">
        <f t="shared" si="48"/>
        <v>0.16346896983975059</v>
      </c>
      <c r="H343" s="2">
        <f t="shared" si="49"/>
        <v>0.16780497992004972</v>
      </c>
      <c r="I343" s="2">
        <f t="shared" si="50"/>
        <v>14.369263944356362</v>
      </c>
    </row>
    <row r="344" spans="1:9" ht="13.5" x14ac:dyDescent="0.25">
      <c r="A344" s="3">
        <v>42503</v>
      </c>
      <c r="B344" s="2">
        <v>11.8185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2.547155668711695E-2</v>
      </c>
      <c r="G344" s="2">
        <f t="shared" si="48"/>
        <v>0.15179261485119699</v>
      </c>
      <c r="H344" s="2">
        <f t="shared" si="49"/>
        <v>0.1678049799200497</v>
      </c>
      <c r="I344" s="2">
        <f t="shared" si="50"/>
        <v>14.369263944356348</v>
      </c>
    </row>
    <row r="345" spans="1:9" ht="13.5" x14ac:dyDescent="0.25">
      <c r="A345" s="3">
        <v>42506</v>
      </c>
      <c r="B345" s="2">
        <v>12.0999</v>
      </c>
      <c r="C345" s="2">
        <f t="shared" si="45"/>
        <v>0.28139999999999965</v>
      </c>
      <c r="D345" s="2">
        <f t="shared" si="46"/>
        <v>0.28139999999999965</v>
      </c>
      <c r="E345" s="2">
        <f t="shared" si="47"/>
        <v>0</v>
      </c>
      <c r="F345" s="2">
        <f t="shared" si="48"/>
        <v>4.3752159780894292E-2</v>
      </c>
      <c r="G345" s="2">
        <f t="shared" si="48"/>
        <v>0.14095028521896863</v>
      </c>
      <c r="H345" s="2">
        <f t="shared" si="49"/>
        <v>0.31040845155385516</v>
      </c>
      <c r="I345" s="2">
        <f t="shared" si="50"/>
        <v>23.687915869725913</v>
      </c>
    </row>
    <row r="346" spans="1:9" ht="13.5" x14ac:dyDescent="0.25">
      <c r="A346" s="3">
        <v>42507</v>
      </c>
      <c r="B346" s="2">
        <v>12.0999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4.0627005510830413E-2</v>
      </c>
      <c r="G346" s="2">
        <f t="shared" si="48"/>
        <v>0.13088240770332801</v>
      </c>
      <c r="H346" s="2">
        <f t="shared" si="49"/>
        <v>0.31040845155385516</v>
      </c>
      <c r="I346" s="2">
        <f t="shared" si="50"/>
        <v>23.687915869725913</v>
      </c>
    </row>
    <row r="347" spans="1:9" ht="13.5" x14ac:dyDescent="0.25">
      <c r="A347" s="3">
        <v>42508</v>
      </c>
      <c r="B347" s="2">
        <v>11.7622</v>
      </c>
      <c r="C347" s="2">
        <f t="shared" si="45"/>
        <v>-0.33769999999999989</v>
      </c>
      <c r="D347" s="2">
        <f t="shared" si="46"/>
        <v>0</v>
      </c>
      <c r="E347" s="2">
        <f t="shared" si="47"/>
        <v>0.33769999999999989</v>
      </c>
      <c r="F347" s="2">
        <f t="shared" si="48"/>
        <v>3.7725076545771098E-2</v>
      </c>
      <c r="G347" s="2">
        <f t="shared" si="48"/>
        <v>0.14565509286737602</v>
      </c>
      <c r="H347" s="2">
        <f t="shared" si="49"/>
        <v>0.25900279765789641</v>
      </c>
      <c r="I347" s="2">
        <f t="shared" si="50"/>
        <v>20.572058945358606</v>
      </c>
    </row>
    <row r="348" spans="1:9" ht="13.5" x14ac:dyDescent="0.25">
      <c r="A348" s="3">
        <v>42509</v>
      </c>
      <c r="B348" s="2">
        <v>12.0436</v>
      </c>
      <c r="C348" s="2">
        <f t="shared" si="45"/>
        <v>0.28139999999999965</v>
      </c>
      <c r="D348" s="2">
        <f t="shared" si="46"/>
        <v>0.28139999999999965</v>
      </c>
      <c r="E348" s="2">
        <f t="shared" si="47"/>
        <v>0</v>
      </c>
      <c r="F348" s="2">
        <f t="shared" si="48"/>
        <v>5.5130428221073134E-2</v>
      </c>
      <c r="G348" s="2">
        <f t="shared" si="48"/>
        <v>0.13525115766256343</v>
      </c>
      <c r="H348" s="2">
        <f t="shared" si="49"/>
        <v>0.40761520399416773</v>
      </c>
      <c r="I348" s="2">
        <f t="shared" si="50"/>
        <v>28.957857434158299</v>
      </c>
    </row>
    <row r="349" spans="1:9" ht="13.5" x14ac:dyDescent="0.25">
      <c r="A349" s="3">
        <v>42510</v>
      </c>
      <c r="B349" s="2">
        <v>12.0999</v>
      </c>
      <c r="C349" s="2">
        <f t="shared" si="45"/>
        <v>5.6300000000000239E-2</v>
      </c>
      <c r="D349" s="2">
        <f t="shared" si="46"/>
        <v>5.6300000000000239E-2</v>
      </c>
      <c r="E349" s="2">
        <f t="shared" si="47"/>
        <v>0</v>
      </c>
      <c r="F349" s="2">
        <f t="shared" ref="F349:G364" si="51">((F348*13)+D349)/14</f>
        <v>5.5213969062425074E-2</v>
      </c>
      <c r="G349" s="2">
        <f t="shared" si="51"/>
        <v>0.12559036068666604</v>
      </c>
      <c r="H349" s="2">
        <f t="shared" si="49"/>
        <v>0.43963540482360564</v>
      </c>
      <c r="I349" s="2">
        <f t="shared" si="50"/>
        <v>30.537968387730288</v>
      </c>
    </row>
    <row r="350" spans="1:9" ht="13.5" x14ac:dyDescent="0.25">
      <c r="A350" s="3">
        <v>42513</v>
      </c>
      <c r="B350" s="2">
        <v>12.0999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5.1270114129394709E-2</v>
      </c>
      <c r="G350" s="2">
        <f t="shared" si="51"/>
        <v>0.11661962063761847</v>
      </c>
      <c r="H350" s="2">
        <f t="shared" si="49"/>
        <v>0.43963540482360564</v>
      </c>
      <c r="I350" s="2">
        <f t="shared" si="50"/>
        <v>30.537968387730288</v>
      </c>
    </row>
    <row r="351" spans="1:9" ht="13.5" x14ac:dyDescent="0.25">
      <c r="A351" s="3">
        <v>42514</v>
      </c>
      <c r="B351" s="2">
        <v>11.8185</v>
      </c>
      <c r="C351" s="2">
        <f t="shared" si="45"/>
        <v>-0.28139999999999965</v>
      </c>
      <c r="D351" s="2">
        <f t="shared" si="46"/>
        <v>0</v>
      </c>
      <c r="E351" s="2">
        <f t="shared" si="47"/>
        <v>0.28139999999999965</v>
      </c>
      <c r="F351" s="2">
        <f t="shared" si="51"/>
        <v>4.7607963120152232E-2</v>
      </c>
      <c r="G351" s="2">
        <f t="shared" si="51"/>
        <v>0.12838964773493142</v>
      </c>
      <c r="H351" s="2">
        <f t="shared" si="49"/>
        <v>0.37080842544596659</v>
      </c>
      <c r="I351" s="2">
        <f t="shared" si="50"/>
        <v>27.050346245525233</v>
      </c>
    </row>
    <row r="352" spans="1:9" ht="13.5" x14ac:dyDescent="0.25">
      <c r="A352" s="3">
        <v>42515</v>
      </c>
      <c r="B352" s="2">
        <v>12.0999</v>
      </c>
      <c r="C352" s="2">
        <f t="shared" si="45"/>
        <v>0.28139999999999965</v>
      </c>
      <c r="D352" s="2">
        <f t="shared" si="46"/>
        <v>0.28139999999999965</v>
      </c>
      <c r="E352" s="2">
        <f t="shared" si="47"/>
        <v>0</v>
      </c>
      <c r="F352" s="2">
        <f t="shared" si="51"/>
        <v>6.4307394325855624E-2</v>
      </c>
      <c r="G352" s="2">
        <f t="shared" si="51"/>
        <v>0.11921895861100774</v>
      </c>
      <c r="H352" s="2">
        <f t="shared" si="49"/>
        <v>0.53940577132266598</v>
      </c>
      <c r="I352" s="2">
        <f t="shared" si="50"/>
        <v>35.039869368503517</v>
      </c>
    </row>
    <row r="353" spans="1:9" ht="13.5" x14ac:dyDescent="0.25">
      <c r="A353" s="3">
        <v>42516</v>
      </c>
      <c r="B353" s="2">
        <v>12.0999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5.9714009016865931E-2</v>
      </c>
      <c r="G353" s="2">
        <f t="shared" si="51"/>
        <v>0.11070331871022147</v>
      </c>
      <c r="H353" s="2">
        <f t="shared" si="49"/>
        <v>0.53940577132266598</v>
      </c>
      <c r="I353" s="2">
        <f t="shared" si="50"/>
        <v>35.039869368503517</v>
      </c>
    </row>
    <row r="354" spans="1:9" ht="13.5" x14ac:dyDescent="0.25">
      <c r="A354" s="3">
        <v>42517</v>
      </c>
      <c r="B354" s="2">
        <v>12.8315</v>
      </c>
      <c r="C354" s="2">
        <f t="shared" si="45"/>
        <v>0.73160000000000025</v>
      </c>
      <c r="D354" s="2">
        <f t="shared" si="46"/>
        <v>0.73160000000000025</v>
      </c>
      <c r="E354" s="2">
        <f t="shared" si="47"/>
        <v>0</v>
      </c>
      <c r="F354" s="2">
        <f t="shared" si="51"/>
        <v>0.10770586551566123</v>
      </c>
      <c r="G354" s="2">
        <f t="shared" si="51"/>
        <v>0.10279593880234851</v>
      </c>
      <c r="H354" s="2">
        <f t="shared" si="49"/>
        <v>1.0477638199574528</v>
      </c>
      <c r="I354" s="2">
        <f t="shared" si="50"/>
        <v>51.166243379533029</v>
      </c>
    </row>
    <row r="355" spans="1:9" ht="13.5" x14ac:dyDescent="0.25">
      <c r="A355" s="3">
        <v>42520</v>
      </c>
      <c r="B355" s="2">
        <v>13.394299999999999</v>
      </c>
      <c r="C355" s="2">
        <f t="shared" si="45"/>
        <v>0.5627999999999993</v>
      </c>
      <c r="D355" s="2">
        <f t="shared" si="46"/>
        <v>0.5627999999999993</v>
      </c>
      <c r="E355" s="2">
        <f t="shared" si="47"/>
        <v>0</v>
      </c>
      <c r="F355" s="2">
        <f t="shared" si="51"/>
        <v>0.14021258940739967</v>
      </c>
      <c r="G355" s="2">
        <f t="shared" si="51"/>
        <v>9.5453371745037902E-2</v>
      </c>
      <c r="H355" s="2">
        <f t="shared" si="49"/>
        <v>1.4689118555383933</v>
      </c>
      <c r="I355" s="2">
        <f t="shared" si="50"/>
        <v>59.496326377276404</v>
      </c>
    </row>
    <row r="356" spans="1:9" ht="13.5" x14ac:dyDescent="0.25">
      <c r="A356" s="3">
        <v>42521</v>
      </c>
      <c r="B356" s="2">
        <v>13.602499999999999</v>
      </c>
      <c r="C356" s="2">
        <f t="shared" si="45"/>
        <v>0.20819999999999972</v>
      </c>
      <c r="D356" s="2">
        <f t="shared" si="46"/>
        <v>0.20819999999999972</v>
      </c>
      <c r="E356" s="2">
        <f t="shared" si="47"/>
        <v>0</v>
      </c>
      <c r="F356" s="2">
        <f t="shared" si="51"/>
        <v>0.14506883302115683</v>
      </c>
      <c r="G356" s="2">
        <f t="shared" si="51"/>
        <v>8.8635273763249492E-2</v>
      </c>
      <c r="H356" s="2">
        <f t="shared" si="49"/>
        <v>1.6366941383702949</v>
      </c>
      <c r="I356" s="2">
        <f t="shared" si="50"/>
        <v>62.073720063029896</v>
      </c>
    </row>
    <row r="357" spans="1:9" ht="13.5" x14ac:dyDescent="0.25">
      <c r="A357" s="3">
        <v>42522</v>
      </c>
      <c r="B357" s="2">
        <v>14.0077</v>
      </c>
      <c r="C357" s="2">
        <f t="shared" si="45"/>
        <v>0.40520000000000067</v>
      </c>
      <c r="D357" s="2">
        <f t="shared" si="46"/>
        <v>0.40520000000000067</v>
      </c>
      <c r="E357" s="2">
        <f t="shared" si="47"/>
        <v>0</v>
      </c>
      <c r="F357" s="2">
        <f t="shared" si="51"/>
        <v>0.16364963066250282</v>
      </c>
      <c r="G357" s="2">
        <f t="shared" si="51"/>
        <v>8.2304182780160245E-2</v>
      </c>
      <c r="H357" s="2">
        <f t="shared" si="49"/>
        <v>1.9883513223091163</v>
      </c>
      <c r="I357" s="2">
        <f t="shared" si="50"/>
        <v>66.536732393723554</v>
      </c>
    </row>
    <row r="358" spans="1:9" ht="13.5" x14ac:dyDescent="0.25">
      <c r="A358" s="3">
        <v>42523</v>
      </c>
      <c r="B358" s="2">
        <v>14.0077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0.15196037132946691</v>
      </c>
      <c r="G358" s="2">
        <f t="shared" si="51"/>
        <v>7.6425312581577365E-2</v>
      </c>
      <c r="H358" s="2">
        <f t="shared" si="49"/>
        <v>1.9883513223091165</v>
      </c>
      <c r="I358" s="2">
        <f t="shared" si="50"/>
        <v>66.536732393723568</v>
      </c>
    </row>
    <row r="359" spans="1:9" ht="13.5" x14ac:dyDescent="0.25">
      <c r="A359" s="3">
        <v>42524</v>
      </c>
      <c r="B359" s="2">
        <v>14.0077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0.14110605909164783</v>
      </c>
      <c r="G359" s="2">
        <f t="shared" si="51"/>
        <v>7.0966361682893261E-2</v>
      </c>
      <c r="H359" s="2">
        <f t="shared" si="49"/>
        <v>1.9883513223091165</v>
      </c>
      <c r="I359" s="2">
        <f t="shared" si="50"/>
        <v>66.536732393723568</v>
      </c>
    </row>
    <row r="360" spans="1:9" ht="13.5" x14ac:dyDescent="0.25">
      <c r="A360" s="3">
        <v>42527</v>
      </c>
      <c r="B360" s="2">
        <v>14.0077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0.13102705487081584</v>
      </c>
      <c r="G360" s="2">
        <f t="shared" si="51"/>
        <v>6.5897335848400879E-2</v>
      </c>
      <c r="H360" s="2">
        <f t="shared" si="49"/>
        <v>1.9883513223091167</v>
      </c>
      <c r="I360" s="2">
        <f t="shared" si="50"/>
        <v>66.536732393723582</v>
      </c>
    </row>
    <row r="361" spans="1:9" ht="13.5" x14ac:dyDescent="0.25">
      <c r="A361" s="3">
        <v>42528</v>
      </c>
      <c r="B361" s="2">
        <v>14.0077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0.12166797952290043</v>
      </c>
      <c r="G361" s="2">
        <f t="shared" si="51"/>
        <v>6.1190383287800812E-2</v>
      </c>
      <c r="H361" s="2">
        <f t="shared" si="49"/>
        <v>1.9883513223091167</v>
      </c>
      <c r="I361" s="2">
        <f t="shared" si="50"/>
        <v>66.536732393723582</v>
      </c>
    </row>
    <row r="362" spans="1:9" ht="13.5" x14ac:dyDescent="0.25">
      <c r="A362" s="3">
        <v>42529</v>
      </c>
      <c r="B362" s="2">
        <v>14.0077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0.11297740955697898</v>
      </c>
      <c r="G362" s="2">
        <f t="shared" si="51"/>
        <v>5.681964162438647E-2</v>
      </c>
      <c r="H362" s="2">
        <f t="shared" si="49"/>
        <v>1.9883513223091169</v>
      </c>
      <c r="I362" s="2">
        <f t="shared" si="50"/>
        <v>66.536732393723582</v>
      </c>
    </row>
    <row r="363" spans="1:9" ht="13.5" x14ac:dyDescent="0.25">
      <c r="A363" s="3">
        <v>42530</v>
      </c>
      <c r="B363" s="2">
        <v>14.0077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0.10490759458862334</v>
      </c>
      <c r="G363" s="2">
        <f t="shared" si="51"/>
        <v>5.2761095794073155E-2</v>
      </c>
      <c r="H363" s="2">
        <f t="shared" si="49"/>
        <v>1.9883513223091167</v>
      </c>
      <c r="I363" s="2">
        <f t="shared" si="50"/>
        <v>66.536732393723582</v>
      </c>
    </row>
    <row r="364" spans="1:9" ht="13.5" x14ac:dyDescent="0.25">
      <c r="A364" s="3">
        <v>42531</v>
      </c>
      <c r="B364" s="2">
        <v>14.0077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9.7414194975150248E-2</v>
      </c>
      <c r="G364" s="2">
        <f t="shared" si="51"/>
        <v>4.8992446094496503E-2</v>
      </c>
      <c r="H364" s="2">
        <f t="shared" si="49"/>
        <v>1.9883513223091169</v>
      </c>
      <c r="I364" s="2">
        <f t="shared" si="50"/>
        <v>66.536732393723582</v>
      </c>
    </row>
    <row r="365" spans="1:9" ht="13.5" x14ac:dyDescent="0.25">
      <c r="A365" s="3">
        <v>42534</v>
      </c>
      <c r="B365" s="2">
        <v>14.0077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9.0456038191210952E-2</v>
      </c>
      <c r="G365" s="2">
        <f t="shared" si="52"/>
        <v>4.5492985659175325E-2</v>
      </c>
      <c r="H365" s="2">
        <f t="shared" si="49"/>
        <v>1.9883513223091169</v>
      </c>
      <c r="I365" s="2">
        <f t="shared" si="50"/>
        <v>66.536732393723582</v>
      </c>
    </row>
    <row r="366" spans="1:9" ht="13.5" x14ac:dyDescent="0.25">
      <c r="A366" s="3">
        <v>42535</v>
      </c>
      <c r="B366" s="2">
        <v>14.0077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8.3994892606124458E-2</v>
      </c>
      <c r="G366" s="2">
        <f t="shared" si="52"/>
        <v>4.2243486683519946E-2</v>
      </c>
      <c r="H366" s="2">
        <f t="shared" si="49"/>
        <v>1.9883513223091169</v>
      </c>
      <c r="I366" s="2">
        <f t="shared" si="50"/>
        <v>66.536732393723582</v>
      </c>
    </row>
    <row r="367" spans="1:9" ht="13.5" x14ac:dyDescent="0.25">
      <c r="A367" s="3">
        <v>42536</v>
      </c>
      <c r="B367" s="2">
        <v>14.0077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7.7995257419972708E-2</v>
      </c>
      <c r="G367" s="2">
        <f t="shared" si="52"/>
        <v>3.9226094777554232E-2</v>
      </c>
      <c r="H367" s="2">
        <f t="shared" si="49"/>
        <v>1.9883513223091169</v>
      </c>
      <c r="I367" s="2">
        <f t="shared" si="50"/>
        <v>66.536732393723582</v>
      </c>
    </row>
    <row r="368" spans="1:9" ht="13.5" x14ac:dyDescent="0.25">
      <c r="A368" s="3">
        <v>42537</v>
      </c>
      <c r="B368" s="2">
        <v>14.0077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7.2424167604260375E-2</v>
      </c>
      <c r="G368" s="2">
        <f t="shared" si="52"/>
        <v>3.6424230864871787E-2</v>
      </c>
      <c r="H368" s="2">
        <f t="shared" si="49"/>
        <v>1.9883513223091172</v>
      </c>
      <c r="I368" s="2">
        <f t="shared" si="50"/>
        <v>66.536732393723582</v>
      </c>
    </row>
    <row r="369" spans="1:9" ht="13.5" x14ac:dyDescent="0.25">
      <c r="A369" s="3">
        <v>42538</v>
      </c>
      <c r="B369" s="2">
        <v>13.591200000000001</v>
      </c>
      <c r="C369" s="2">
        <f t="shared" si="45"/>
        <v>-0.4164999999999992</v>
      </c>
      <c r="D369" s="2">
        <f t="shared" si="46"/>
        <v>0</v>
      </c>
      <c r="E369" s="2">
        <f t="shared" si="47"/>
        <v>0.4164999999999992</v>
      </c>
      <c r="F369" s="2">
        <f t="shared" si="52"/>
        <v>6.725101277538463E-2</v>
      </c>
      <c r="G369" s="2">
        <f t="shared" si="52"/>
        <v>6.3572500088809464E-2</v>
      </c>
      <c r="H369" s="2">
        <f t="shared" si="49"/>
        <v>1.0578632692034506</v>
      </c>
      <c r="I369" s="2">
        <f t="shared" si="50"/>
        <v>51.405906555342916</v>
      </c>
    </row>
    <row r="370" spans="1:9" ht="13.5" x14ac:dyDescent="0.25">
      <c r="A370" s="3">
        <v>42541</v>
      </c>
      <c r="B370" s="2">
        <v>13.591200000000001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6.24473690057143E-2</v>
      </c>
      <c r="G370" s="2">
        <f t="shared" si="52"/>
        <v>5.9031607225323073E-2</v>
      </c>
      <c r="H370" s="2">
        <f t="shared" si="49"/>
        <v>1.0578632692034506</v>
      </c>
      <c r="I370" s="2">
        <f t="shared" si="50"/>
        <v>51.405906555342916</v>
      </c>
    </row>
    <row r="371" spans="1:9" ht="13.5" x14ac:dyDescent="0.25">
      <c r="A371" s="3">
        <v>42542</v>
      </c>
      <c r="B371" s="2">
        <v>13.591200000000001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5.7986842648163277E-2</v>
      </c>
      <c r="G371" s="2">
        <f t="shared" si="52"/>
        <v>5.4815063852085712E-2</v>
      </c>
      <c r="H371" s="2">
        <f t="shared" si="49"/>
        <v>1.0578632692034504</v>
      </c>
      <c r="I371" s="2">
        <f t="shared" si="50"/>
        <v>51.405906555342909</v>
      </c>
    </row>
    <row r="372" spans="1:9" ht="13.5" x14ac:dyDescent="0.25">
      <c r="A372" s="3">
        <v>42543</v>
      </c>
      <c r="B372" s="2">
        <v>13.191700000000001</v>
      </c>
      <c r="C372" s="2">
        <f t="shared" si="45"/>
        <v>-0.39949999999999974</v>
      </c>
      <c r="D372" s="2">
        <f t="shared" si="46"/>
        <v>0</v>
      </c>
      <c r="E372" s="2">
        <f t="shared" si="47"/>
        <v>0.39949999999999974</v>
      </c>
      <c r="F372" s="2">
        <f t="shared" si="52"/>
        <v>5.3844925316151614E-2</v>
      </c>
      <c r="G372" s="2">
        <f t="shared" si="52"/>
        <v>7.9435416434079573E-2</v>
      </c>
      <c r="H372" s="2">
        <f t="shared" si="49"/>
        <v>0.67784532055466051</v>
      </c>
      <c r="I372" s="2">
        <f t="shared" si="50"/>
        <v>40.399750337568612</v>
      </c>
    </row>
    <row r="373" spans="1:9" ht="13.5" x14ac:dyDescent="0.25">
      <c r="A373" s="3">
        <v>42544</v>
      </c>
      <c r="B373" s="2">
        <v>12.8315</v>
      </c>
      <c r="C373" s="2">
        <f t="shared" si="45"/>
        <v>-0.36020000000000074</v>
      </c>
      <c r="D373" s="2">
        <f t="shared" si="46"/>
        <v>0</v>
      </c>
      <c r="E373" s="2">
        <f t="shared" si="47"/>
        <v>0.36020000000000074</v>
      </c>
      <c r="F373" s="2">
        <f t="shared" si="52"/>
        <v>4.9998859222140778E-2</v>
      </c>
      <c r="G373" s="2">
        <f t="shared" si="52"/>
        <v>9.9490029545931086E-2</v>
      </c>
      <c r="H373" s="2">
        <f t="shared" si="49"/>
        <v>0.50255145616433905</v>
      </c>
      <c r="I373" s="2">
        <f t="shared" si="50"/>
        <v>33.44653882584727</v>
      </c>
    </row>
    <row r="374" spans="1:9" ht="13.5" x14ac:dyDescent="0.25">
      <c r="A374" s="3">
        <v>42545</v>
      </c>
      <c r="B374" s="2">
        <v>12.8315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4.6427512134845007E-2</v>
      </c>
      <c r="G374" s="2">
        <f t="shared" si="52"/>
        <v>9.2383598864078861E-2</v>
      </c>
      <c r="H374" s="2">
        <f t="shared" si="49"/>
        <v>0.50255145616433905</v>
      </c>
      <c r="I374" s="2">
        <f t="shared" si="50"/>
        <v>33.44653882584727</v>
      </c>
    </row>
    <row r="375" spans="1:9" ht="13.5" x14ac:dyDescent="0.25">
      <c r="A375" s="3">
        <v>42548</v>
      </c>
      <c r="B375" s="2">
        <v>12.8315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4.3111261268070362E-2</v>
      </c>
      <c r="G375" s="2">
        <f t="shared" si="52"/>
        <v>8.5784770373787511E-2</v>
      </c>
      <c r="H375" s="2">
        <f t="shared" si="49"/>
        <v>0.50255145616433905</v>
      </c>
      <c r="I375" s="2">
        <f t="shared" si="50"/>
        <v>33.44653882584727</v>
      </c>
    </row>
    <row r="376" spans="1:9" ht="13.5" x14ac:dyDescent="0.25">
      <c r="A376" s="3">
        <v>42549</v>
      </c>
      <c r="B376" s="2">
        <v>12.4488</v>
      </c>
      <c r="C376" s="2">
        <f t="shared" si="45"/>
        <v>-0.38269999999999982</v>
      </c>
      <c r="D376" s="2">
        <f t="shared" si="46"/>
        <v>0</v>
      </c>
      <c r="E376" s="2">
        <f t="shared" si="47"/>
        <v>0.38269999999999982</v>
      </c>
      <c r="F376" s="2">
        <f t="shared" si="52"/>
        <v>4.003188546320819E-2</v>
      </c>
      <c r="G376" s="2">
        <f t="shared" si="52"/>
        <v>0.1069930010613741</v>
      </c>
      <c r="H376" s="2">
        <f t="shared" si="49"/>
        <v>0.37415424435328071</v>
      </c>
      <c r="I376" s="2">
        <f t="shared" si="50"/>
        <v>27.227965557052087</v>
      </c>
    </row>
    <row r="377" spans="1:9" ht="13.5" x14ac:dyDescent="0.25">
      <c r="A377" s="3">
        <v>42550</v>
      </c>
      <c r="B377" s="2">
        <v>12.4488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3.7172465072979034E-2</v>
      </c>
      <c r="G377" s="2">
        <f t="shared" si="52"/>
        <v>9.9350643842704534E-2</v>
      </c>
      <c r="H377" s="2">
        <f t="shared" si="49"/>
        <v>0.37415424435328071</v>
      </c>
      <c r="I377" s="2">
        <f t="shared" si="50"/>
        <v>27.227965557052087</v>
      </c>
    </row>
    <row r="378" spans="1:9" ht="13.5" x14ac:dyDescent="0.25">
      <c r="A378" s="3">
        <v>42551</v>
      </c>
      <c r="B378" s="2">
        <v>12.4488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3.4517288996337672E-2</v>
      </c>
      <c r="G378" s="2">
        <f t="shared" si="52"/>
        <v>9.2254169282511359E-2</v>
      </c>
      <c r="H378" s="2">
        <f t="shared" si="49"/>
        <v>0.37415424435328065</v>
      </c>
      <c r="I378" s="2">
        <f t="shared" si="50"/>
        <v>27.227965557052087</v>
      </c>
    </row>
    <row r="379" spans="1:9" ht="13.5" x14ac:dyDescent="0.25">
      <c r="A379" s="3">
        <v>42552</v>
      </c>
      <c r="B379" s="2">
        <v>12.4488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3.205176835374212E-2</v>
      </c>
      <c r="G379" s="2">
        <f t="shared" si="52"/>
        <v>8.5664585762331977E-2</v>
      </c>
      <c r="H379" s="2">
        <f t="shared" si="49"/>
        <v>0.3741542443532806</v>
      </c>
      <c r="I379" s="2">
        <f t="shared" si="50"/>
        <v>27.227965557052087</v>
      </c>
    </row>
    <row r="380" spans="1:9" ht="13.5" x14ac:dyDescent="0.25">
      <c r="A380" s="3">
        <v>42555</v>
      </c>
      <c r="B380" s="2">
        <v>12.4488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2.9762356328474824E-2</v>
      </c>
      <c r="G380" s="2">
        <f t="shared" si="52"/>
        <v>7.9545686779308261E-2</v>
      </c>
      <c r="H380" s="2">
        <f t="shared" si="49"/>
        <v>0.3741542443532806</v>
      </c>
      <c r="I380" s="2">
        <f t="shared" si="50"/>
        <v>27.227965557052087</v>
      </c>
    </row>
    <row r="381" spans="1:9" ht="13.5" x14ac:dyDescent="0.25">
      <c r="A381" s="3">
        <v>42559</v>
      </c>
      <c r="B381" s="2">
        <v>12.4488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2.7636473733583765E-2</v>
      </c>
      <c r="G381" s="2">
        <f t="shared" si="53"/>
        <v>7.3863852009357661E-2</v>
      </c>
      <c r="H381" s="2">
        <f t="shared" si="49"/>
        <v>0.37415424435328065</v>
      </c>
      <c r="I381" s="2">
        <f t="shared" si="50"/>
        <v>27.227965557052087</v>
      </c>
    </row>
    <row r="382" spans="1:9" ht="13.5" x14ac:dyDescent="0.25">
      <c r="A382" s="3">
        <v>42562</v>
      </c>
      <c r="B382" s="2">
        <v>12.4488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2.5662439895470641E-2</v>
      </c>
      <c r="G382" s="2">
        <f t="shared" si="53"/>
        <v>6.8587862580117828E-2</v>
      </c>
      <c r="H382" s="2">
        <f t="shared" si="49"/>
        <v>0.37415424435328065</v>
      </c>
      <c r="I382" s="2">
        <f t="shared" si="50"/>
        <v>27.227965557052087</v>
      </c>
    </row>
    <row r="383" spans="1:9" ht="13.5" x14ac:dyDescent="0.25">
      <c r="A383" s="3">
        <v>42563</v>
      </c>
      <c r="B383" s="2">
        <v>12.4488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2.3829408474365595E-2</v>
      </c>
      <c r="G383" s="2">
        <f t="shared" si="53"/>
        <v>6.3688729538680836E-2</v>
      </c>
      <c r="H383" s="2">
        <f t="shared" si="49"/>
        <v>0.37415424435328071</v>
      </c>
      <c r="I383" s="2">
        <f t="shared" si="50"/>
        <v>27.227965557052087</v>
      </c>
    </row>
    <row r="384" spans="1:9" ht="13.5" x14ac:dyDescent="0.25">
      <c r="A384" s="3">
        <v>42564</v>
      </c>
      <c r="B384" s="2">
        <v>12.4488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2.2127307869053765E-2</v>
      </c>
      <c r="G384" s="2">
        <f t="shared" si="53"/>
        <v>5.91395345716322E-2</v>
      </c>
      <c r="H384" s="2">
        <f t="shared" si="49"/>
        <v>0.37415424435328071</v>
      </c>
      <c r="I384" s="2">
        <f t="shared" si="50"/>
        <v>27.227965557052087</v>
      </c>
    </row>
    <row r="385" spans="1:9" ht="13.5" x14ac:dyDescent="0.25">
      <c r="A385" s="3">
        <v>42565</v>
      </c>
      <c r="B385" s="2">
        <v>12.4488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2.0546785878407071E-2</v>
      </c>
      <c r="G385" s="2">
        <f t="shared" si="53"/>
        <v>5.4915282102229901E-2</v>
      </c>
      <c r="H385" s="2">
        <f t="shared" si="49"/>
        <v>0.37415424435328076</v>
      </c>
      <c r="I385" s="2">
        <f t="shared" si="50"/>
        <v>27.227965557052102</v>
      </c>
    </row>
    <row r="386" spans="1:9" ht="13.5" x14ac:dyDescent="0.25">
      <c r="A386" s="3">
        <v>42566</v>
      </c>
      <c r="B386" s="2">
        <v>12.077299999999999</v>
      </c>
      <c r="C386" s="2">
        <f t="shared" si="45"/>
        <v>-0.37150000000000105</v>
      </c>
      <c r="D386" s="2">
        <f t="shared" si="46"/>
        <v>0</v>
      </c>
      <c r="E386" s="2">
        <f t="shared" si="47"/>
        <v>0.37150000000000105</v>
      </c>
      <c r="F386" s="2">
        <f t="shared" si="53"/>
        <v>1.9079158315663709E-2</v>
      </c>
      <c r="G386" s="2">
        <f t="shared" si="53"/>
        <v>7.7528476237784985E-2</v>
      </c>
      <c r="H386" s="2">
        <f t="shared" si="49"/>
        <v>0.24609226495238554</v>
      </c>
      <c r="I386" s="2">
        <f t="shared" si="50"/>
        <v>19.749120660963982</v>
      </c>
    </row>
    <row r="387" spans="1:9" ht="13.5" x14ac:dyDescent="0.25">
      <c r="A387" s="3">
        <v>42569</v>
      </c>
      <c r="B387" s="2">
        <v>12.077299999999999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1.7716361293116302E-2</v>
      </c>
      <c r="G387" s="2">
        <f t="shared" si="53"/>
        <v>7.1990727935086068E-2</v>
      </c>
      <c r="H387" s="2">
        <f t="shared" si="49"/>
        <v>0.24609226495238551</v>
      </c>
      <c r="I387" s="2">
        <f t="shared" si="50"/>
        <v>19.749120660963982</v>
      </c>
    </row>
    <row r="388" spans="1:9" ht="13.5" x14ac:dyDescent="0.25">
      <c r="A388" s="3">
        <v>42570</v>
      </c>
      <c r="B388" s="2">
        <v>12.077299999999999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1.6450906915036565E-2</v>
      </c>
      <c r="G388" s="2">
        <f t="shared" si="53"/>
        <v>6.6848533082579917E-2</v>
      </c>
      <c r="H388" s="2">
        <f t="shared" si="49"/>
        <v>0.24609226495238551</v>
      </c>
      <c r="I388" s="2">
        <f t="shared" si="50"/>
        <v>19.749120660963982</v>
      </c>
    </row>
    <row r="389" spans="1:9" ht="13.5" x14ac:dyDescent="0.25">
      <c r="A389" s="3">
        <v>42571</v>
      </c>
      <c r="B389" s="2">
        <v>12.077299999999999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1.5275842135391097E-2</v>
      </c>
      <c r="G389" s="2">
        <f t="shared" si="53"/>
        <v>6.2073637862395635E-2</v>
      </c>
      <c r="H389" s="2">
        <f t="shared" si="49"/>
        <v>0.24609226495238554</v>
      </c>
      <c r="I389" s="2">
        <f t="shared" si="50"/>
        <v>19.749120660963982</v>
      </c>
    </row>
    <row r="390" spans="1:9" ht="13.5" x14ac:dyDescent="0.25">
      <c r="A390" s="3">
        <v>42572</v>
      </c>
      <c r="B390" s="2">
        <v>12.077299999999999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1.4184710554291732E-2</v>
      </c>
      <c r="G390" s="2">
        <f t="shared" si="53"/>
        <v>5.7639806586510231E-2</v>
      </c>
      <c r="H390" s="2">
        <f t="shared" si="49"/>
        <v>0.24609226495238554</v>
      </c>
      <c r="I390" s="2">
        <f t="shared" si="50"/>
        <v>19.749120660963982</v>
      </c>
    </row>
    <row r="391" spans="1:9" ht="13.5" x14ac:dyDescent="0.25">
      <c r="A391" s="3">
        <v>42573</v>
      </c>
      <c r="B391" s="2">
        <v>12.077299999999999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1.3171516943270895E-2</v>
      </c>
      <c r="G391" s="2">
        <f t="shared" si="53"/>
        <v>5.3522677544616641E-2</v>
      </c>
      <c r="H391" s="2">
        <f t="shared" si="49"/>
        <v>0.24609226495238554</v>
      </c>
      <c r="I391" s="2">
        <f t="shared" si="50"/>
        <v>19.749120660963982</v>
      </c>
    </row>
    <row r="392" spans="1:9" ht="13.5" x14ac:dyDescent="0.25">
      <c r="A392" s="3">
        <v>42577</v>
      </c>
      <c r="B392" s="2">
        <v>12.077299999999999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1.2230694304465831E-2</v>
      </c>
      <c r="G392" s="2">
        <f t="shared" si="53"/>
        <v>4.9699629148572601E-2</v>
      </c>
      <c r="H392" s="2">
        <f t="shared" si="49"/>
        <v>0.24609226495238554</v>
      </c>
      <c r="I392" s="2">
        <f t="shared" si="50"/>
        <v>19.749120660963982</v>
      </c>
    </row>
    <row r="393" spans="1:9" ht="13.5" x14ac:dyDescent="0.25">
      <c r="A393" s="3">
        <v>42578</v>
      </c>
      <c r="B393" s="2">
        <v>12.077299999999999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1.1357073282718273E-2</v>
      </c>
      <c r="G393" s="2">
        <f t="shared" si="53"/>
        <v>4.6149655637960273E-2</v>
      </c>
      <c r="H393" s="2">
        <f t="shared" si="49"/>
        <v>0.24609226495238554</v>
      </c>
      <c r="I393" s="2">
        <f t="shared" si="50"/>
        <v>19.749120660963982</v>
      </c>
    </row>
    <row r="394" spans="1:9" ht="13.5" x14ac:dyDescent="0.25">
      <c r="A394" s="3">
        <v>42579</v>
      </c>
      <c r="B394" s="2">
        <v>12.077299999999999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1.0545853762524111E-2</v>
      </c>
      <c r="G394" s="2">
        <f t="shared" si="53"/>
        <v>4.2853251663820251E-2</v>
      </c>
      <c r="H394" s="2">
        <f t="shared" si="49"/>
        <v>0.24609226495238556</v>
      </c>
      <c r="I394" s="2">
        <f t="shared" si="50"/>
        <v>19.749120660963982</v>
      </c>
    </row>
    <row r="395" spans="1:9" ht="13.5" x14ac:dyDescent="0.25">
      <c r="A395" s="3">
        <v>42580</v>
      </c>
      <c r="B395" s="2">
        <v>12.077299999999999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9.792578493772389E-3</v>
      </c>
      <c r="G395" s="2">
        <f t="shared" si="53"/>
        <v>3.9792305116404518E-2</v>
      </c>
      <c r="H395" s="2">
        <f t="shared" si="49"/>
        <v>0.24609226495238559</v>
      </c>
      <c r="I395" s="2">
        <f t="shared" si="50"/>
        <v>19.749120660963982</v>
      </c>
    </row>
    <row r="396" spans="1:9" ht="13.5" x14ac:dyDescent="0.25">
      <c r="A396" s="3">
        <v>42583</v>
      </c>
      <c r="B396" s="2">
        <v>12.083</v>
      </c>
      <c r="C396" s="2">
        <f t="shared" si="54"/>
        <v>5.7000000000009265E-3</v>
      </c>
      <c r="D396" s="2">
        <f t="shared" si="55"/>
        <v>5.7000000000009265E-3</v>
      </c>
      <c r="E396" s="2">
        <f t="shared" si="56"/>
        <v>0</v>
      </c>
      <c r="F396" s="2">
        <f t="shared" si="53"/>
        <v>9.5002514585029989E-3</v>
      </c>
      <c r="G396" s="2">
        <f t="shared" si="53"/>
        <v>3.694999760808991E-2</v>
      </c>
      <c r="H396" s="2">
        <f t="shared" si="49"/>
        <v>0.25711101687386834</v>
      </c>
      <c r="I396" s="2">
        <f t="shared" si="50"/>
        <v>20.452530717075518</v>
      </c>
    </row>
    <row r="397" spans="1:9" ht="13.5" x14ac:dyDescent="0.25">
      <c r="A397" s="3">
        <v>42584</v>
      </c>
      <c r="B397" s="2">
        <v>12.083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8.8216620686099277E-3</v>
      </c>
      <c r="G397" s="2">
        <f t="shared" si="57"/>
        <v>3.431071206465492E-2</v>
      </c>
      <c r="H397" s="2">
        <f t="shared" si="49"/>
        <v>0.25711101687386828</v>
      </c>
      <c r="I397" s="2">
        <f t="shared" si="50"/>
        <v>20.452530717075504</v>
      </c>
    </row>
    <row r="398" spans="1:9" ht="13.5" x14ac:dyDescent="0.25">
      <c r="A398" s="3">
        <v>42585</v>
      </c>
      <c r="B398" s="2">
        <v>12.083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8.1915433494235048E-3</v>
      </c>
      <c r="G398" s="2">
        <f t="shared" si="57"/>
        <v>3.1859946917179569E-2</v>
      </c>
      <c r="H398" s="2">
        <f t="shared" si="49"/>
        <v>0.25711101687386834</v>
      </c>
      <c r="I398" s="2">
        <f t="shared" si="50"/>
        <v>20.452530717075518</v>
      </c>
    </row>
    <row r="399" spans="1:9" ht="13.5" x14ac:dyDescent="0.25">
      <c r="A399" s="3">
        <v>42586</v>
      </c>
      <c r="B399" s="2">
        <v>12.083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7.6064331101789685E-3</v>
      </c>
      <c r="G399" s="2">
        <f t="shared" si="57"/>
        <v>2.9584236423095316E-2</v>
      </c>
      <c r="H399" s="2">
        <f t="shared" si="49"/>
        <v>0.25711101687386828</v>
      </c>
      <c r="I399" s="2">
        <f t="shared" si="50"/>
        <v>20.452530717075504</v>
      </c>
    </row>
    <row r="400" spans="1:9" ht="13.5" x14ac:dyDescent="0.25">
      <c r="A400" s="3">
        <v>42587</v>
      </c>
      <c r="B400" s="2">
        <v>12.083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7.0631164594518996E-3</v>
      </c>
      <c r="G400" s="2">
        <f t="shared" si="57"/>
        <v>2.7471076678588505E-2</v>
      </c>
      <c r="H400" s="2">
        <f t="shared" si="49"/>
        <v>0.25711101687386834</v>
      </c>
      <c r="I400" s="2">
        <f t="shared" si="50"/>
        <v>20.452530717075518</v>
      </c>
    </row>
    <row r="401" spans="1:9" ht="13.5" x14ac:dyDescent="0.25">
      <c r="A401" s="3">
        <v>42590</v>
      </c>
      <c r="B401" s="2">
        <v>12.083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6.5586081409196211E-3</v>
      </c>
      <c r="G401" s="2">
        <f t="shared" si="57"/>
        <v>2.5508856915832184E-2</v>
      </c>
      <c r="H401" s="2">
        <f t="shared" ref="H401:H464" si="58">F401/G401</f>
        <v>0.25711101687386834</v>
      </c>
      <c r="I401" s="2">
        <f t="shared" ref="I401:I464" si="59">IF(G401=0,100,100-(100/(1+H401)))</f>
        <v>20.452530717075518</v>
      </c>
    </row>
    <row r="402" spans="1:9" ht="13.5" x14ac:dyDescent="0.25">
      <c r="A402" s="3">
        <v>42591</v>
      </c>
      <c r="B402" s="2">
        <v>12.083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6.0901361308539339E-3</v>
      </c>
      <c r="G402" s="2">
        <f t="shared" si="57"/>
        <v>2.3686795707558456E-2</v>
      </c>
      <c r="H402" s="2">
        <f t="shared" si="58"/>
        <v>0.25711101687386834</v>
      </c>
      <c r="I402" s="2">
        <f t="shared" si="59"/>
        <v>20.452530717075518</v>
      </c>
    </row>
    <row r="403" spans="1:9" ht="13.5" x14ac:dyDescent="0.25">
      <c r="A403" s="3">
        <v>42592</v>
      </c>
      <c r="B403" s="2">
        <v>12.083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5.6551264072215099E-3</v>
      </c>
      <c r="G403" s="2">
        <f t="shared" si="57"/>
        <v>2.1994881728447137E-2</v>
      </c>
      <c r="H403" s="2">
        <f t="shared" si="58"/>
        <v>0.25711101687386834</v>
      </c>
      <c r="I403" s="2">
        <f t="shared" si="59"/>
        <v>20.452530717075518</v>
      </c>
    </row>
    <row r="404" spans="1:9" ht="13.5" x14ac:dyDescent="0.25">
      <c r="A404" s="3">
        <v>42593</v>
      </c>
      <c r="B404" s="2">
        <v>12.083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5.2511888067056879E-3</v>
      </c>
      <c r="G404" s="2">
        <f t="shared" si="57"/>
        <v>2.0423818747843769E-2</v>
      </c>
      <c r="H404" s="2">
        <f t="shared" si="58"/>
        <v>0.25711101687386834</v>
      </c>
      <c r="I404" s="2">
        <f t="shared" si="59"/>
        <v>20.452530717075518</v>
      </c>
    </row>
    <row r="405" spans="1:9" ht="13.5" x14ac:dyDescent="0.25">
      <c r="A405" s="3">
        <v>42594</v>
      </c>
      <c r="B405" s="2">
        <v>12.083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4.8761038919409956E-3</v>
      </c>
      <c r="G405" s="2">
        <f t="shared" si="57"/>
        <v>1.8964974551569213E-2</v>
      </c>
      <c r="H405" s="2">
        <f t="shared" si="58"/>
        <v>0.25711101687386834</v>
      </c>
      <c r="I405" s="2">
        <f t="shared" si="59"/>
        <v>20.452530717075518</v>
      </c>
    </row>
    <row r="406" spans="1:9" ht="13.5" x14ac:dyDescent="0.25">
      <c r="A406" s="3">
        <v>42597</v>
      </c>
      <c r="B406" s="2">
        <v>12.617599999999999</v>
      </c>
      <c r="C406" s="2">
        <f t="shared" si="54"/>
        <v>0.5345999999999993</v>
      </c>
      <c r="D406" s="2">
        <f t="shared" si="55"/>
        <v>0.5345999999999993</v>
      </c>
      <c r="E406" s="2">
        <f t="shared" si="56"/>
        <v>0</v>
      </c>
      <c r="F406" s="2">
        <f t="shared" si="57"/>
        <v>4.271352504251659E-2</v>
      </c>
      <c r="G406" s="2">
        <f t="shared" si="57"/>
        <v>1.7610333512171412E-2</v>
      </c>
      <c r="H406" s="2">
        <f t="shared" si="58"/>
        <v>2.4254807561137364</v>
      </c>
      <c r="I406" s="2">
        <f t="shared" si="59"/>
        <v>70.807017432072328</v>
      </c>
    </row>
    <row r="407" spans="1:9" ht="13.5" x14ac:dyDescent="0.25">
      <c r="A407" s="3">
        <v>42598</v>
      </c>
      <c r="B407" s="2">
        <v>12.6289</v>
      </c>
      <c r="C407" s="2">
        <f t="shared" si="54"/>
        <v>1.130000000000031E-2</v>
      </c>
      <c r="D407" s="2">
        <f t="shared" si="55"/>
        <v>1.130000000000031E-2</v>
      </c>
      <c r="E407" s="2">
        <f t="shared" si="56"/>
        <v>0</v>
      </c>
      <c r="F407" s="2">
        <f t="shared" si="57"/>
        <v>4.0469701825194E-2</v>
      </c>
      <c r="G407" s="2">
        <f t="shared" si="57"/>
        <v>1.6352452547016311E-2</v>
      </c>
      <c r="H407" s="2">
        <f t="shared" si="58"/>
        <v>2.4748398877071289</v>
      </c>
      <c r="I407" s="2">
        <f t="shared" si="59"/>
        <v>71.221695608546455</v>
      </c>
    </row>
    <row r="408" spans="1:9" ht="13.5" x14ac:dyDescent="0.25">
      <c r="A408" s="3">
        <v>42599</v>
      </c>
      <c r="B408" s="2">
        <v>12.6289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3.7579008837680138E-2</v>
      </c>
      <c r="G408" s="2">
        <f t="shared" si="57"/>
        <v>1.5184420222229432E-2</v>
      </c>
      <c r="H408" s="2">
        <f t="shared" si="58"/>
        <v>2.4748398877071285</v>
      </c>
      <c r="I408" s="2">
        <f t="shared" si="59"/>
        <v>71.221695608546455</v>
      </c>
    </row>
    <row r="409" spans="1:9" ht="13.5" x14ac:dyDescent="0.25">
      <c r="A409" s="3">
        <v>42600</v>
      </c>
      <c r="B409" s="2">
        <v>12.6295</v>
      </c>
      <c r="C409" s="2">
        <f t="shared" si="54"/>
        <v>6.0000000000037801E-4</v>
      </c>
      <c r="D409" s="2">
        <f t="shared" si="55"/>
        <v>6.0000000000037801E-4</v>
      </c>
      <c r="E409" s="2">
        <f t="shared" si="56"/>
        <v>0</v>
      </c>
      <c r="F409" s="2">
        <f t="shared" si="57"/>
        <v>3.4937651063560157E-2</v>
      </c>
      <c r="G409" s="2">
        <f t="shared" si="57"/>
        <v>1.4099818777784472E-2</v>
      </c>
      <c r="H409" s="2">
        <f t="shared" si="58"/>
        <v>2.4778794404512174</v>
      </c>
      <c r="I409" s="2">
        <f t="shared" si="59"/>
        <v>71.246846904208368</v>
      </c>
    </row>
    <row r="410" spans="1:9" ht="13.5" x14ac:dyDescent="0.25">
      <c r="A410" s="3">
        <v>42601</v>
      </c>
      <c r="B410" s="2">
        <v>13.003</v>
      </c>
      <c r="C410" s="2">
        <f t="shared" si="54"/>
        <v>0.37349999999999994</v>
      </c>
      <c r="D410" s="2">
        <f t="shared" si="55"/>
        <v>0.37349999999999994</v>
      </c>
      <c r="E410" s="2">
        <f t="shared" si="56"/>
        <v>0</v>
      </c>
      <c r="F410" s="2">
        <f t="shared" si="57"/>
        <v>5.9120675987591569E-2</v>
      </c>
      <c r="G410" s="2">
        <f t="shared" si="57"/>
        <v>1.3092688865085581E-2</v>
      </c>
      <c r="H410" s="2">
        <f t="shared" si="58"/>
        <v>4.5155488377371684</v>
      </c>
      <c r="I410" s="2">
        <f t="shared" si="59"/>
        <v>81.869438030209437</v>
      </c>
    </row>
    <row r="411" spans="1:9" ht="13.5" x14ac:dyDescent="0.25">
      <c r="A411" s="3">
        <v>42604</v>
      </c>
      <c r="B411" s="2">
        <v>13.003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5.489777055990646E-2</v>
      </c>
      <c r="G411" s="2">
        <f t="shared" si="57"/>
        <v>1.2157496803293755E-2</v>
      </c>
      <c r="H411" s="2">
        <f t="shared" si="58"/>
        <v>4.5155488377371693</v>
      </c>
      <c r="I411" s="2">
        <f t="shared" si="59"/>
        <v>81.869438030209452</v>
      </c>
    </row>
    <row r="412" spans="1:9" ht="13.5" x14ac:dyDescent="0.25">
      <c r="A412" s="3">
        <v>42605</v>
      </c>
      <c r="B412" s="2">
        <v>13.003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5.0976501234198855E-2</v>
      </c>
      <c r="G412" s="2">
        <f t="shared" si="57"/>
        <v>1.1289104174487058E-2</v>
      </c>
      <c r="H412" s="2">
        <f t="shared" si="58"/>
        <v>4.5155488377371684</v>
      </c>
      <c r="I412" s="2">
        <f t="shared" si="59"/>
        <v>81.869438030209437</v>
      </c>
    </row>
    <row r="413" spans="1:9" ht="13.5" x14ac:dyDescent="0.25">
      <c r="A413" s="3">
        <v>42606</v>
      </c>
      <c r="B413" s="2">
        <v>13.003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4.7335322574613217E-2</v>
      </c>
      <c r="G413" s="2">
        <f t="shared" si="60"/>
        <v>1.0482739590595124E-2</v>
      </c>
      <c r="H413" s="2">
        <f t="shared" si="58"/>
        <v>4.5155488377371684</v>
      </c>
      <c r="I413" s="2">
        <f t="shared" si="59"/>
        <v>81.869438030209437</v>
      </c>
    </row>
    <row r="414" spans="1:9" ht="13.5" x14ac:dyDescent="0.25">
      <c r="A414" s="3">
        <v>42607</v>
      </c>
      <c r="B414" s="2">
        <v>13.003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4.3954228104997987E-2</v>
      </c>
      <c r="G414" s="2">
        <f t="shared" si="60"/>
        <v>9.7339724769811859E-3</v>
      </c>
      <c r="H414" s="2">
        <f t="shared" si="58"/>
        <v>4.5155488377371693</v>
      </c>
      <c r="I414" s="2">
        <f t="shared" si="59"/>
        <v>81.869438030209452</v>
      </c>
    </row>
    <row r="415" spans="1:9" ht="13.5" x14ac:dyDescent="0.25">
      <c r="A415" s="3">
        <v>42608</v>
      </c>
      <c r="B415" s="2">
        <v>13.003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4.0814640383212419E-2</v>
      </c>
      <c r="G415" s="2">
        <f t="shared" si="60"/>
        <v>9.038688728625387E-3</v>
      </c>
      <c r="H415" s="2">
        <f t="shared" si="58"/>
        <v>4.5155488377371693</v>
      </c>
      <c r="I415" s="2">
        <f t="shared" si="59"/>
        <v>81.869438030209452</v>
      </c>
    </row>
    <row r="416" spans="1:9" ht="13.5" x14ac:dyDescent="0.25">
      <c r="A416" s="3">
        <v>42611</v>
      </c>
      <c r="B416" s="2">
        <v>13.003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3.7899308927268671E-2</v>
      </c>
      <c r="G416" s="2">
        <f t="shared" si="60"/>
        <v>8.3930681051521457E-3</v>
      </c>
      <c r="H416" s="2">
        <f t="shared" si="58"/>
        <v>4.5155488377371684</v>
      </c>
      <c r="I416" s="2">
        <f t="shared" si="59"/>
        <v>81.869438030209437</v>
      </c>
    </row>
    <row r="417" spans="1:9" ht="13.5" x14ac:dyDescent="0.25">
      <c r="A417" s="3">
        <v>42612</v>
      </c>
      <c r="B417" s="2">
        <v>13.003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3.5192215432463765E-2</v>
      </c>
      <c r="G417" s="2">
        <f t="shared" si="60"/>
        <v>7.7935632404984214E-3</v>
      </c>
      <c r="H417" s="2">
        <f t="shared" si="58"/>
        <v>4.5155488377371684</v>
      </c>
      <c r="I417" s="2">
        <f t="shared" si="59"/>
        <v>81.869438030209437</v>
      </c>
    </row>
    <row r="418" spans="1:9" ht="13.5" x14ac:dyDescent="0.25">
      <c r="A418" s="3">
        <v>42613</v>
      </c>
      <c r="B418" s="2">
        <v>13.388199999999999</v>
      </c>
      <c r="C418" s="2">
        <f t="shared" si="54"/>
        <v>0.38519999999999932</v>
      </c>
      <c r="D418" s="2">
        <f t="shared" si="55"/>
        <v>0.38519999999999932</v>
      </c>
      <c r="E418" s="2">
        <f t="shared" si="56"/>
        <v>0</v>
      </c>
      <c r="F418" s="2">
        <f t="shared" si="60"/>
        <v>6.0192771473002019E-2</v>
      </c>
      <c r="G418" s="2">
        <f t="shared" si="60"/>
        <v>7.2368801518913912E-3</v>
      </c>
      <c r="H418" s="2">
        <f t="shared" si="58"/>
        <v>8.3175028754995157</v>
      </c>
      <c r="I418" s="2">
        <f t="shared" si="59"/>
        <v>89.267510690771971</v>
      </c>
    </row>
    <row r="419" spans="1:9" ht="13.5" x14ac:dyDescent="0.25">
      <c r="A419" s="3">
        <v>42614</v>
      </c>
      <c r="B419" s="2">
        <v>13.388199999999999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5.5893287796359013E-2</v>
      </c>
      <c r="G419" s="2">
        <f t="shared" si="60"/>
        <v>6.7199601410420067E-3</v>
      </c>
      <c r="H419" s="2">
        <f t="shared" si="58"/>
        <v>8.3175028754995139</v>
      </c>
      <c r="I419" s="2">
        <f t="shared" si="59"/>
        <v>89.267510690771971</v>
      </c>
    </row>
    <row r="420" spans="1:9" ht="13.5" x14ac:dyDescent="0.25">
      <c r="A420" s="3">
        <v>42615</v>
      </c>
      <c r="B420" s="2">
        <v>13.4232</v>
      </c>
      <c r="C420" s="2">
        <f t="shared" si="54"/>
        <v>3.5000000000000142E-2</v>
      </c>
      <c r="D420" s="2">
        <f t="shared" si="55"/>
        <v>3.5000000000000142E-2</v>
      </c>
      <c r="E420" s="2">
        <f t="shared" si="56"/>
        <v>0</v>
      </c>
      <c r="F420" s="2">
        <f t="shared" si="60"/>
        <v>5.4400910096619091E-2</v>
      </c>
      <c r="G420" s="2">
        <f t="shared" si="60"/>
        <v>6.2399629881104346E-3</v>
      </c>
      <c r="H420" s="2">
        <f t="shared" si="58"/>
        <v>8.718146277513835</v>
      </c>
      <c r="I420" s="2">
        <f t="shared" si="59"/>
        <v>89.709971722551316</v>
      </c>
    </row>
    <row r="421" spans="1:9" ht="13.5" x14ac:dyDescent="0.25">
      <c r="A421" s="3">
        <v>42618</v>
      </c>
      <c r="B421" s="2">
        <v>13.4232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5.0515130804003439E-2</v>
      </c>
      <c r="G421" s="2">
        <f t="shared" si="60"/>
        <v>5.7942513461025471E-3</v>
      </c>
      <c r="H421" s="2">
        <f t="shared" si="58"/>
        <v>8.7181462775138332</v>
      </c>
      <c r="I421" s="2">
        <f t="shared" si="59"/>
        <v>89.709971722551316</v>
      </c>
    </row>
    <row r="422" spans="1:9" ht="13.5" x14ac:dyDescent="0.25">
      <c r="A422" s="3">
        <v>42619</v>
      </c>
      <c r="B422" s="2">
        <v>13.4232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4.6906907175146055E-2</v>
      </c>
      <c r="G422" s="2">
        <f t="shared" si="60"/>
        <v>5.3803762499523653E-3</v>
      </c>
      <c r="H422" s="2">
        <f t="shared" si="58"/>
        <v>8.7181462775138332</v>
      </c>
      <c r="I422" s="2">
        <f t="shared" si="59"/>
        <v>89.709971722551316</v>
      </c>
    </row>
    <row r="423" spans="1:9" ht="13.5" x14ac:dyDescent="0.25">
      <c r="A423" s="3">
        <v>42620</v>
      </c>
      <c r="B423" s="2">
        <v>13.4232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4.3556413805492765E-2</v>
      </c>
      <c r="G423" s="2">
        <f t="shared" si="60"/>
        <v>4.9960636606700536E-3</v>
      </c>
      <c r="H423" s="2">
        <f t="shared" si="58"/>
        <v>8.7181462775138332</v>
      </c>
      <c r="I423" s="2">
        <f t="shared" si="59"/>
        <v>89.709971722551316</v>
      </c>
    </row>
    <row r="424" spans="1:9" ht="13.5" x14ac:dyDescent="0.25">
      <c r="A424" s="3">
        <v>42621</v>
      </c>
      <c r="B424" s="2">
        <v>13.4232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4.0445241390814714E-2</v>
      </c>
      <c r="G424" s="2">
        <f t="shared" si="60"/>
        <v>4.6392019706221919E-3</v>
      </c>
      <c r="H424" s="2">
        <f t="shared" si="58"/>
        <v>8.718146277513835</v>
      </c>
      <c r="I424" s="2">
        <f t="shared" si="59"/>
        <v>89.709971722551316</v>
      </c>
    </row>
    <row r="425" spans="1:9" ht="13.5" x14ac:dyDescent="0.25">
      <c r="A425" s="3">
        <v>42622</v>
      </c>
      <c r="B425" s="2">
        <v>13.4232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3.7556295577185095E-2</v>
      </c>
      <c r="G425" s="2">
        <f t="shared" si="60"/>
        <v>4.3078304012920355E-3</v>
      </c>
      <c r="H425" s="2">
        <f t="shared" si="58"/>
        <v>8.7181462775138368</v>
      </c>
      <c r="I425" s="2">
        <f t="shared" si="59"/>
        <v>89.709971722551316</v>
      </c>
    </row>
    <row r="426" spans="1:9" ht="13.5" x14ac:dyDescent="0.25">
      <c r="A426" s="3">
        <v>42627</v>
      </c>
      <c r="B426" s="2">
        <v>13.4232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3.487370303595759E-2</v>
      </c>
      <c r="G426" s="2">
        <f t="shared" si="60"/>
        <v>4.0001282297711755E-3</v>
      </c>
      <c r="H426" s="2">
        <f t="shared" si="58"/>
        <v>8.7181462775138368</v>
      </c>
      <c r="I426" s="2">
        <f t="shared" si="59"/>
        <v>89.709971722551316</v>
      </c>
    </row>
    <row r="427" spans="1:9" ht="13.5" x14ac:dyDescent="0.25">
      <c r="A427" s="3">
        <v>42628</v>
      </c>
      <c r="B427" s="2">
        <v>13.4232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3.2382724247674903E-2</v>
      </c>
      <c r="G427" s="2">
        <f t="shared" si="60"/>
        <v>3.7144047847875203E-3</v>
      </c>
      <c r="H427" s="2">
        <f t="shared" si="58"/>
        <v>8.7181462775138368</v>
      </c>
      <c r="I427" s="2">
        <f t="shared" si="59"/>
        <v>89.709971722551316</v>
      </c>
    </row>
    <row r="428" spans="1:9" ht="13.5" x14ac:dyDescent="0.25">
      <c r="A428" s="3">
        <v>42629</v>
      </c>
      <c r="B428" s="2">
        <v>13.4232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3.0069672515698122E-2</v>
      </c>
      <c r="G428" s="2">
        <f t="shared" si="60"/>
        <v>3.4490901573026975E-3</v>
      </c>
      <c r="H428" s="2">
        <f t="shared" si="58"/>
        <v>8.718146277513835</v>
      </c>
      <c r="I428" s="2">
        <f t="shared" si="59"/>
        <v>89.709971722551316</v>
      </c>
    </row>
    <row r="429" spans="1:9" ht="13.5" x14ac:dyDescent="0.25">
      <c r="A429" s="3">
        <v>42632</v>
      </c>
      <c r="B429" s="2">
        <v>13.4232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2.7921838764576826E-2</v>
      </c>
      <c r="G429" s="2">
        <f t="shared" si="61"/>
        <v>3.2027265746382189E-3</v>
      </c>
      <c r="H429" s="2">
        <f t="shared" si="58"/>
        <v>8.7181462775138368</v>
      </c>
      <c r="I429" s="2">
        <f t="shared" si="59"/>
        <v>89.709971722551316</v>
      </c>
    </row>
    <row r="430" spans="1:9" ht="13.5" x14ac:dyDescent="0.25">
      <c r="A430" s="3">
        <v>42633</v>
      </c>
      <c r="B430" s="2">
        <v>12.822100000000001</v>
      </c>
      <c r="C430" s="2">
        <f t="shared" si="54"/>
        <v>-0.60109999999999886</v>
      </c>
      <c r="D430" s="2">
        <f t="shared" si="55"/>
        <v>0</v>
      </c>
      <c r="E430" s="2">
        <f t="shared" si="56"/>
        <v>0.60109999999999886</v>
      </c>
      <c r="F430" s="2">
        <f t="shared" si="61"/>
        <v>2.5927421709964198E-2</v>
      </c>
      <c r="G430" s="2">
        <f t="shared" si="61"/>
        <v>4.5909674676449692E-2</v>
      </c>
      <c r="H430" s="2">
        <f t="shared" si="58"/>
        <v>0.56474853922814228</v>
      </c>
      <c r="I430" s="2">
        <f t="shared" si="59"/>
        <v>36.091967819105363</v>
      </c>
    </row>
    <row r="431" spans="1:9" ht="13.5" x14ac:dyDescent="0.25">
      <c r="A431" s="3">
        <v>42634</v>
      </c>
      <c r="B431" s="2">
        <v>12.822100000000001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2.4075463016395324E-2</v>
      </c>
      <c r="G431" s="2">
        <f t="shared" si="61"/>
        <v>4.263041219956043E-2</v>
      </c>
      <c r="H431" s="2">
        <f t="shared" si="58"/>
        <v>0.56474853922814217</v>
      </c>
      <c r="I431" s="2">
        <f t="shared" si="59"/>
        <v>36.091967819105349</v>
      </c>
    </row>
    <row r="432" spans="1:9" ht="13.5" x14ac:dyDescent="0.25">
      <c r="A432" s="3">
        <v>42635</v>
      </c>
      <c r="B432" s="2">
        <v>13.131399999999999</v>
      </c>
      <c r="C432" s="2">
        <f t="shared" si="54"/>
        <v>0.30929999999999858</v>
      </c>
      <c r="D432" s="2">
        <f t="shared" si="55"/>
        <v>0.30929999999999858</v>
      </c>
      <c r="E432" s="2">
        <f t="shared" si="56"/>
        <v>0</v>
      </c>
      <c r="F432" s="2">
        <f t="shared" si="61"/>
        <v>4.4448644229509844E-2</v>
      </c>
      <c r="G432" s="2">
        <f t="shared" si="61"/>
        <v>3.9585382756734684E-2</v>
      </c>
      <c r="H432" s="2">
        <f t="shared" si="58"/>
        <v>1.1228549816648614</v>
      </c>
      <c r="I432" s="2">
        <f t="shared" si="59"/>
        <v>52.893626336371597</v>
      </c>
    </row>
    <row r="433" spans="1:9" ht="13.5" x14ac:dyDescent="0.25">
      <c r="A433" s="3">
        <v>42636</v>
      </c>
      <c r="B433" s="2">
        <v>13.131399999999999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4.1273741070259141E-2</v>
      </c>
      <c r="G433" s="2">
        <f t="shared" si="61"/>
        <v>3.6757855416967918E-2</v>
      </c>
      <c r="H433" s="2">
        <f t="shared" si="58"/>
        <v>1.1228549816648614</v>
      </c>
      <c r="I433" s="2">
        <f t="shared" si="59"/>
        <v>52.893626336371597</v>
      </c>
    </row>
    <row r="434" spans="1:9" ht="13.5" x14ac:dyDescent="0.25">
      <c r="A434" s="3">
        <v>42639</v>
      </c>
      <c r="B434" s="2">
        <v>13.131399999999999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3.8325616708097775E-2</v>
      </c>
      <c r="G434" s="2">
        <f t="shared" si="61"/>
        <v>3.4132294315755922E-2</v>
      </c>
      <c r="H434" s="2">
        <f t="shared" si="58"/>
        <v>1.1228549816648616</v>
      </c>
      <c r="I434" s="2">
        <f t="shared" si="59"/>
        <v>52.893626336371597</v>
      </c>
    </row>
    <row r="435" spans="1:9" ht="13.5" x14ac:dyDescent="0.25">
      <c r="A435" s="3">
        <v>42640</v>
      </c>
      <c r="B435" s="2">
        <v>13.131399999999999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3.5588072657519364E-2</v>
      </c>
      <c r="G435" s="2">
        <f t="shared" si="61"/>
        <v>3.1694273293201923E-2</v>
      </c>
      <c r="H435" s="2">
        <f t="shared" si="58"/>
        <v>1.1228549816648619</v>
      </c>
      <c r="I435" s="2">
        <f t="shared" si="59"/>
        <v>52.893626336371597</v>
      </c>
    </row>
    <row r="436" spans="1:9" ht="13.5" x14ac:dyDescent="0.25">
      <c r="A436" s="3">
        <v>42641</v>
      </c>
      <c r="B436" s="2">
        <v>13.131399999999999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3.3046067467696554E-2</v>
      </c>
      <c r="G436" s="2">
        <f t="shared" si="61"/>
        <v>2.9430396629401785E-2</v>
      </c>
      <c r="H436" s="2">
        <f t="shared" si="58"/>
        <v>1.1228549816648619</v>
      </c>
      <c r="I436" s="2">
        <f t="shared" si="59"/>
        <v>52.893626336371597</v>
      </c>
    </row>
    <row r="437" spans="1:9" ht="13.5" x14ac:dyDescent="0.25">
      <c r="A437" s="3">
        <v>42642</v>
      </c>
      <c r="B437" s="2">
        <v>13.131399999999999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3.0685634077146799E-2</v>
      </c>
      <c r="G437" s="2">
        <f t="shared" si="61"/>
        <v>2.7328225441587372E-2</v>
      </c>
      <c r="H437" s="2">
        <f t="shared" si="58"/>
        <v>1.1228549816648619</v>
      </c>
      <c r="I437" s="2">
        <f t="shared" si="59"/>
        <v>52.893626336371597</v>
      </c>
    </row>
    <row r="438" spans="1:9" ht="13.5" x14ac:dyDescent="0.25">
      <c r="A438" s="3">
        <v>42643</v>
      </c>
      <c r="B438" s="2">
        <v>12.839600000000001</v>
      </c>
      <c r="C438" s="2">
        <f t="shared" si="54"/>
        <v>-0.29179999999999851</v>
      </c>
      <c r="D438" s="2">
        <f t="shared" si="55"/>
        <v>0</v>
      </c>
      <c r="E438" s="2">
        <f t="shared" si="56"/>
        <v>0.29179999999999851</v>
      </c>
      <c r="F438" s="2">
        <f t="shared" si="61"/>
        <v>2.8493803071636313E-2</v>
      </c>
      <c r="G438" s="2">
        <f t="shared" si="61"/>
        <v>4.6219066481473878E-2</v>
      </c>
      <c r="H438" s="2">
        <f t="shared" si="58"/>
        <v>0.61649456037926609</v>
      </c>
      <c r="I438" s="2">
        <f t="shared" si="59"/>
        <v>38.137744195973198</v>
      </c>
    </row>
    <row r="439" spans="1:9" ht="13.5" x14ac:dyDescent="0.25">
      <c r="A439" s="3">
        <v>42647</v>
      </c>
      <c r="B439" s="2">
        <v>12.839600000000001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2.645853142366229E-2</v>
      </c>
      <c r="G439" s="2">
        <f t="shared" si="61"/>
        <v>4.2917704589940028E-2</v>
      </c>
      <c r="H439" s="2">
        <f t="shared" si="58"/>
        <v>0.61649456037926609</v>
      </c>
      <c r="I439" s="2">
        <f t="shared" si="59"/>
        <v>38.137744195973198</v>
      </c>
    </row>
    <row r="440" spans="1:9" ht="13.5" x14ac:dyDescent="0.25">
      <c r="A440" s="3">
        <v>42648</v>
      </c>
      <c r="B440" s="2">
        <v>12.839600000000001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2.4568636321972124E-2</v>
      </c>
      <c r="G440" s="2">
        <f t="shared" si="61"/>
        <v>3.9852154262087165E-2</v>
      </c>
      <c r="H440" s="2">
        <f t="shared" si="58"/>
        <v>0.61649456037926609</v>
      </c>
      <c r="I440" s="2">
        <f t="shared" si="59"/>
        <v>38.137744195973198</v>
      </c>
    </row>
    <row r="441" spans="1:9" ht="13.5" x14ac:dyDescent="0.25">
      <c r="A441" s="3">
        <v>42649</v>
      </c>
      <c r="B441" s="2">
        <v>12.839600000000001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2.2813733727545544E-2</v>
      </c>
      <c r="G441" s="2">
        <f t="shared" si="61"/>
        <v>3.7005571814795225E-2</v>
      </c>
      <c r="H441" s="2">
        <f t="shared" si="58"/>
        <v>0.61649456037926609</v>
      </c>
      <c r="I441" s="2">
        <f t="shared" si="59"/>
        <v>38.137744195973198</v>
      </c>
    </row>
    <row r="442" spans="1:9" ht="13.5" x14ac:dyDescent="0.25">
      <c r="A442" s="3">
        <v>42650</v>
      </c>
      <c r="B442" s="2">
        <v>12.839600000000001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2.1184181318435146E-2</v>
      </c>
      <c r="G442" s="2">
        <f t="shared" si="61"/>
        <v>3.4362316685166996E-2</v>
      </c>
      <c r="H442" s="2">
        <f t="shared" si="58"/>
        <v>0.61649456037926609</v>
      </c>
      <c r="I442" s="2">
        <f t="shared" si="59"/>
        <v>38.137744195973198</v>
      </c>
    </row>
    <row r="443" spans="1:9" ht="13.5" x14ac:dyDescent="0.25">
      <c r="A443" s="3">
        <v>42653</v>
      </c>
      <c r="B443" s="2">
        <v>12.839600000000001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1.9671025509975491E-2</v>
      </c>
      <c r="G443" s="2">
        <f t="shared" si="61"/>
        <v>3.1907865493369353E-2</v>
      </c>
      <c r="H443" s="2">
        <f t="shared" si="58"/>
        <v>0.61649456037926598</v>
      </c>
      <c r="I443" s="2">
        <f t="shared" si="59"/>
        <v>38.137744195973198</v>
      </c>
    </row>
    <row r="444" spans="1:9" ht="13.5" x14ac:dyDescent="0.25">
      <c r="A444" s="3">
        <v>42654</v>
      </c>
      <c r="B444" s="2">
        <v>12.769600000000001</v>
      </c>
      <c r="C444" s="2">
        <f t="shared" si="54"/>
        <v>-7.0000000000000284E-2</v>
      </c>
      <c r="D444" s="2">
        <f t="shared" si="55"/>
        <v>0</v>
      </c>
      <c r="E444" s="2">
        <f t="shared" si="56"/>
        <v>7.0000000000000284E-2</v>
      </c>
      <c r="F444" s="2">
        <f t="shared" si="61"/>
        <v>1.8265952259262953E-2</v>
      </c>
      <c r="G444" s="2">
        <f t="shared" si="61"/>
        <v>3.462873224384299E-2</v>
      </c>
      <c r="H444" s="2">
        <f t="shared" si="58"/>
        <v>0.52747967007976881</v>
      </c>
      <c r="I444" s="2">
        <f t="shared" si="59"/>
        <v>34.532680232151463</v>
      </c>
    </row>
    <row r="445" spans="1:9" ht="13.5" x14ac:dyDescent="0.25">
      <c r="A445" s="3">
        <v>42655</v>
      </c>
      <c r="B445" s="2">
        <v>12.769600000000001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1.6961241383601312E-2</v>
      </c>
      <c r="G445" s="2">
        <f t="shared" si="62"/>
        <v>3.2155251369282774E-2</v>
      </c>
      <c r="H445" s="2">
        <f t="shared" si="58"/>
        <v>0.52747967007976881</v>
      </c>
      <c r="I445" s="2">
        <f t="shared" si="59"/>
        <v>34.532680232151463</v>
      </c>
    </row>
    <row r="446" spans="1:9" ht="13.5" x14ac:dyDescent="0.25">
      <c r="A446" s="3">
        <v>42656</v>
      </c>
      <c r="B446" s="2">
        <v>12.769600000000001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1.5749724141915503E-2</v>
      </c>
      <c r="G446" s="2">
        <f t="shared" si="62"/>
        <v>2.985844770004829E-2</v>
      </c>
      <c r="H446" s="2">
        <f t="shared" si="58"/>
        <v>0.52747967007976881</v>
      </c>
      <c r="I446" s="2">
        <f t="shared" si="59"/>
        <v>34.532680232151463</v>
      </c>
    </row>
    <row r="447" spans="1:9" ht="13.5" x14ac:dyDescent="0.25">
      <c r="A447" s="3">
        <v>42657</v>
      </c>
      <c r="B447" s="2">
        <v>12.769600000000001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1.4624743846064396E-2</v>
      </c>
      <c r="G447" s="2">
        <f t="shared" si="62"/>
        <v>2.7725701435759125E-2</v>
      </c>
      <c r="H447" s="2">
        <f t="shared" si="58"/>
        <v>0.52747967007976881</v>
      </c>
      <c r="I447" s="2">
        <f t="shared" si="59"/>
        <v>34.532680232151463</v>
      </c>
    </row>
    <row r="448" spans="1:9" ht="13.5" x14ac:dyDescent="0.25">
      <c r="A448" s="3">
        <v>42660</v>
      </c>
      <c r="B448" s="2">
        <v>12.769600000000001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1.3580119285631225E-2</v>
      </c>
      <c r="G448" s="2">
        <f t="shared" si="62"/>
        <v>2.574529419034776E-2</v>
      </c>
      <c r="H448" s="2">
        <f t="shared" si="58"/>
        <v>0.52747967007976881</v>
      </c>
      <c r="I448" s="2">
        <f t="shared" si="59"/>
        <v>34.532680232151463</v>
      </c>
    </row>
    <row r="449" spans="1:9" ht="13.5" x14ac:dyDescent="0.25">
      <c r="A449" s="3">
        <v>42661</v>
      </c>
      <c r="B449" s="2">
        <v>12.3902</v>
      </c>
      <c r="C449" s="2">
        <f t="shared" si="54"/>
        <v>-0.3794000000000004</v>
      </c>
      <c r="D449" s="2">
        <f t="shared" si="55"/>
        <v>0</v>
      </c>
      <c r="E449" s="2">
        <f t="shared" si="56"/>
        <v>0.3794000000000004</v>
      </c>
      <c r="F449" s="2">
        <f t="shared" si="62"/>
        <v>1.2610110765228996E-2</v>
      </c>
      <c r="G449" s="2">
        <f t="shared" si="62"/>
        <v>5.1006344605322947E-2</v>
      </c>
      <c r="H449" s="2">
        <f t="shared" si="58"/>
        <v>0.24722631787875704</v>
      </c>
      <c r="I449" s="2">
        <f t="shared" si="59"/>
        <v>19.822089570658818</v>
      </c>
    </row>
    <row r="450" spans="1:9" ht="13.5" x14ac:dyDescent="0.25">
      <c r="A450" s="3">
        <v>42662</v>
      </c>
      <c r="B450" s="2">
        <v>12.3902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1.1709388567712638E-2</v>
      </c>
      <c r="G450" s="2">
        <f t="shared" si="62"/>
        <v>4.7363034276371306E-2</v>
      </c>
      <c r="H450" s="2">
        <f t="shared" si="58"/>
        <v>0.24722631787875704</v>
      </c>
      <c r="I450" s="2">
        <f t="shared" si="59"/>
        <v>19.822089570658818</v>
      </c>
    </row>
    <row r="451" spans="1:9" ht="13.5" x14ac:dyDescent="0.25">
      <c r="A451" s="3">
        <v>42663</v>
      </c>
      <c r="B451" s="2">
        <v>12.3902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1.0873003670018878E-2</v>
      </c>
      <c r="G451" s="2">
        <f t="shared" si="62"/>
        <v>4.3979960399487643E-2</v>
      </c>
      <c r="H451" s="2">
        <f t="shared" si="58"/>
        <v>0.24722631787875704</v>
      </c>
      <c r="I451" s="2">
        <f t="shared" si="59"/>
        <v>19.822089570658818</v>
      </c>
    </row>
    <row r="452" spans="1:9" ht="13.5" x14ac:dyDescent="0.25">
      <c r="A452" s="3">
        <v>42664</v>
      </c>
      <c r="B452" s="2">
        <v>12.3902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1.0096360550731816E-2</v>
      </c>
      <c r="G452" s="2">
        <f t="shared" si="62"/>
        <v>4.0838534656667098E-2</v>
      </c>
      <c r="H452" s="2">
        <f t="shared" si="58"/>
        <v>0.24722631787875704</v>
      </c>
      <c r="I452" s="2">
        <f t="shared" si="59"/>
        <v>19.822089570658818</v>
      </c>
    </row>
    <row r="453" spans="1:9" ht="13.5" x14ac:dyDescent="0.25">
      <c r="A453" s="3">
        <v>42667</v>
      </c>
      <c r="B453" s="2">
        <v>12.3902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9.3751919399652581E-3</v>
      </c>
      <c r="G453" s="2">
        <f t="shared" si="62"/>
        <v>3.7921496466905166E-2</v>
      </c>
      <c r="H453" s="2">
        <f t="shared" si="58"/>
        <v>0.24722631787875704</v>
      </c>
      <c r="I453" s="2">
        <f t="shared" si="59"/>
        <v>19.822089570658818</v>
      </c>
    </row>
    <row r="454" spans="1:9" ht="13.5" x14ac:dyDescent="0.25">
      <c r="A454" s="3">
        <v>42668</v>
      </c>
      <c r="B454" s="2">
        <v>12.3902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8.7055353728248824E-3</v>
      </c>
      <c r="G454" s="2">
        <f t="shared" si="62"/>
        <v>3.5212818147840511E-2</v>
      </c>
      <c r="H454" s="2">
        <f t="shared" si="58"/>
        <v>0.24722631787875704</v>
      </c>
      <c r="I454" s="2">
        <f t="shared" si="59"/>
        <v>19.822089570658818</v>
      </c>
    </row>
    <row r="455" spans="1:9" ht="13.5" x14ac:dyDescent="0.25">
      <c r="A455" s="3">
        <v>42669</v>
      </c>
      <c r="B455" s="2">
        <v>12.3902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8.0837114176231049E-3</v>
      </c>
      <c r="G455" s="2">
        <f t="shared" si="62"/>
        <v>3.2697616851566184E-2</v>
      </c>
      <c r="H455" s="2">
        <f t="shared" si="58"/>
        <v>0.24722631787875704</v>
      </c>
      <c r="I455" s="2">
        <f t="shared" si="59"/>
        <v>19.822089570658818</v>
      </c>
    </row>
    <row r="456" spans="1:9" ht="13.5" x14ac:dyDescent="0.25">
      <c r="A456" s="3">
        <v>42670</v>
      </c>
      <c r="B456" s="2">
        <v>12.256</v>
      </c>
      <c r="C456" s="2">
        <f t="shared" si="63"/>
        <v>-0.13419999999999987</v>
      </c>
      <c r="D456" s="2">
        <f t="shared" si="64"/>
        <v>0</v>
      </c>
      <c r="E456" s="2">
        <f t="shared" si="65"/>
        <v>0.13419999999999987</v>
      </c>
      <c r="F456" s="2">
        <f t="shared" si="62"/>
        <v>7.506303459221454E-3</v>
      </c>
      <c r="G456" s="2">
        <f t="shared" si="62"/>
        <v>3.99477870764543E-2</v>
      </c>
      <c r="H456" s="2">
        <f t="shared" si="58"/>
        <v>0.18790286042266802</v>
      </c>
      <c r="I456" s="2">
        <f t="shared" si="59"/>
        <v>15.818032490957236</v>
      </c>
    </row>
    <row r="457" spans="1:9" ht="13.5" x14ac:dyDescent="0.25">
      <c r="A457" s="3">
        <v>42671</v>
      </c>
      <c r="B457" s="2">
        <v>12.256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6.9701389264199215E-3</v>
      </c>
      <c r="G457" s="2">
        <f t="shared" si="62"/>
        <v>3.7094373713850423E-2</v>
      </c>
      <c r="H457" s="2">
        <f t="shared" si="58"/>
        <v>0.18790286042266802</v>
      </c>
      <c r="I457" s="2">
        <f t="shared" si="59"/>
        <v>15.818032490957236</v>
      </c>
    </row>
    <row r="458" spans="1:9" ht="13.5" x14ac:dyDescent="0.25">
      <c r="A458" s="3">
        <v>42674</v>
      </c>
      <c r="B458" s="2">
        <v>12.256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6.4722718602470697E-3</v>
      </c>
      <c r="G458" s="2">
        <f t="shared" si="62"/>
        <v>3.4444775591432539E-2</v>
      </c>
      <c r="H458" s="2">
        <f t="shared" si="58"/>
        <v>0.18790286042266799</v>
      </c>
      <c r="I458" s="2">
        <f t="shared" si="59"/>
        <v>15.818032490957236</v>
      </c>
    </row>
    <row r="459" spans="1:9" ht="13.5" x14ac:dyDescent="0.25">
      <c r="A459" s="3">
        <v>42675</v>
      </c>
      <c r="B459" s="2">
        <v>12.256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6.009966727372279E-3</v>
      </c>
      <c r="G459" s="2">
        <f t="shared" si="62"/>
        <v>3.198443447775879E-2</v>
      </c>
      <c r="H459" s="2">
        <f t="shared" si="58"/>
        <v>0.18790286042266796</v>
      </c>
      <c r="I459" s="2">
        <f t="shared" si="59"/>
        <v>15.818032490957236</v>
      </c>
    </row>
    <row r="460" spans="1:9" ht="13.5" x14ac:dyDescent="0.25">
      <c r="A460" s="3">
        <v>42676</v>
      </c>
      <c r="B460" s="2">
        <v>12.256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5.5806833897028302E-3</v>
      </c>
      <c r="G460" s="2">
        <f t="shared" si="62"/>
        <v>2.9699832015061736E-2</v>
      </c>
      <c r="H460" s="2">
        <f t="shared" si="58"/>
        <v>0.18790286042266796</v>
      </c>
      <c r="I460" s="2">
        <f t="shared" si="59"/>
        <v>15.818032490957236</v>
      </c>
    </row>
    <row r="461" spans="1:9" ht="13.5" x14ac:dyDescent="0.25">
      <c r="A461" s="3">
        <v>42677</v>
      </c>
      <c r="B461" s="2">
        <v>12.256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5.1820631475811996E-3</v>
      </c>
      <c r="G461" s="2">
        <f t="shared" si="66"/>
        <v>2.7578415442557326E-2</v>
      </c>
      <c r="H461" s="2">
        <f t="shared" si="58"/>
        <v>0.18790286042266796</v>
      </c>
      <c r="I461" s="2">
        <f t="shared" si="59"/>
        <v>15.818032490957236</v>
      </c>
    </row>
    <row r="462" spans="1:9" ht="13.5" x14ac:dyDescent="0.25">
      <c r="A462" s="3">
        <v>42678</v>
      </c>
      <c r="B462" s="2">
        <v>12.256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4.8119157798968285E-3</v>
      </c>
      <c r="G462" s="2">
        <f t="shared" si="66"/>
        <v>2.5608528625231802E-2</v>
      </c>
      <c r="H462" s="2">
        <f t="shared" si="58"/>
        <v>0.18790286042266796</v>
      </c>
      <c r="I462" s="2">
        <f t="shared" si="59"/>
        <v>15.818032490957236</v>
      </c>
    </row>
    <row r="463" spans="1:9" ht="13.5" x14ac:dyDescent="0.25">
      <c r="A463" s="3">
        <v>42681</v>
      </c>
      <c r="B463" s="2">
        <v>11.888299999999999</v>
      </c>
      <c r="C463" s="2">
        <f t="shared" si="63"/>
        <v>-0.36770000000000103</v>
      </c>
      <c r="D463" s="2">
        <f t="shared" si="64"/>
        <v>0</v>
      </c>
      <c r="E463" s="2">
        <f t="shared" si="65"/>
        <v>0.36770000000000103</v>
      </c>
      <c r="F463" s="2">
        <f t="shared" si="66"/>
        <v>4.4682075099041979E-3</v>
      </c>
      <c r="G463" s="2">
        <f t="shared" si="66"/>
        <v>5.0043633723429605E-2</v>
      </c>
      <c r="H463" s="2">
        <f t="shared" si="58"/>
        <v>8.9286232382686806E-2</v>
      </c>
      <c r="I463" s="2">
        <f t="shared" si="59"/>
        <v>8.1967649758487795</v>
      </c>
    </row>
    <row r="464" spans="1:9" ht="13.5" x14ac:dyDescent="0.25">
      <c r="A464" s="3">
        <v>42682</v>
      </c>
      <c r="B464" s="2">
        <v>11.9</v>
      </c>
      <c r="C464" s="2">
        <f t="shared" si="63"/>
        <v>1.1700000000001154E-2</v>
      </c>
      <c r="D464" s="2">
        <f t="shared" si="64"/>
        <v>1.1700000000001154E-2</v>
      </c>
      <c r="E464" s="2">
        <f t="shared" si="65"/>
        <v>0</v>
      </c>
      <c r="F464" s="2">
        <f t="shared" si="66"/>
        <v>4.9847641163396949E-3</v>
      </c>
      <c r="G464" s="2">
        <f t="shared" si="66"/>
        <v>4.6469088457470345E-2</v>
      </c>
      <c r="H464" s="2">
        <f t="shared" si="58"/>
        <v>0.10727053793839476</v>
      </c>
      <c r="I464" s="2">
        <f t="shared" si="59"/>
        <v>9.6878345682455915</v>
      </c>
    </row>
    <row r="465" spans="1:9" ht="13.5" x14ac:dyDescent="0.25">
      <c r="A465" s="3">
        <v>42683</v>
      </c>
      <c r="B465" s="2">
        <v>11.9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4.6287095366011454E-3</v>
      </c>
      <c r="G465" s="2">
        <f t="shared" si="66"/>
        <v>4.3149867853365324E-2</v>
      </c>
      <c r="H465" s="2">
        <f t="shared" ref="H465:H528" si="67">F465/G465</f>
        <v>0.10727053793839476</v>
      </c>
      <c r="I465" s="2">
        <f t="shared" ref="I465:I528" si="68">IF(G465=0,100,100-(100/(1+H465)))</f>
        <v>9.6878345682455915</v>
      </c>
    </row>
    <row r="466" spans="1:9" ht="13.5" x14ac:dyDescent="0.25">
      <c r="A466" s="3">
        <v>42684</v>
      </c>
      <c r="B466" s="2">
        <v>11.9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4.2980874268439212E-3</v>
      </c>
      <c r="G466" s="2">
        <f t="shared" si="66"/>
        <v>4.0067734435267802E-2</v>
      </c>
      <c r="H466" s="2">
        <f t="shared" si="67"/>
        <v>0.10727053793839476</v>
      </c>
      <c r="I466" s="2">
        <f t="shared" si="68"/>
        <v>9.6878345682455915</v>
      </c>
    </row>
    <row r="467" spans="1:9" ht="13.5" x14ac:dyDescent="0.25">
      <c r="A467" s="3">
        <v>42685</v>
      </c>
      <c r="B467" s="2">
        <v>11.9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3.9910811820693557E-3</v>
      </c>
      <c r="G467" s="2">
        <f t="shared" si="66"/>
        <v>3.7205753404177248E-2</v>
      </c>
      <c r="H467" s="2">
        <f t="shared" si="67"/>
        <v>0.10727053793839476</v>
      </c>
      <c r="I467" s="2">
        <f t="shared" si="68"/>
        <v>9.6878345682455915</v>
      </c>
    </row>
    <row r="468" spans="1:9" ht="13.5" x14ac:dyDescent="0.25">
      <c r="A468" s="3">
        <v>42688</v>
      </c>
      <c r="B468" s="2">
        <v>11.9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3.7060039547786874E-3</v>
      </c>
      <c r="G468" s="2">
        <f t="shared" si="66"/>
        <v>3.4548199589593161E-2</v>
      </c>
      <c r="H468" s="2">
        <f t="shared" si="67"/>
        <v>0.10727053793839476</v>
      </c>
      <c r="I468" s="2">
        <f t="shared" si="68"/>
        <v>9.6878345682455915</v>
      </c>
    </row>
    <row r="469" spans="1:9" ht="13.5" x14ac:dyDescent="0.25">
      <c r="A469" s="3">
        <v>42689</v>
      </c>
      <c r="B469" s="2">
        <v>11.9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3.4412893865802094E-3</v>
      </c>
      <c r="G469" s="2">
        <f t="shared" si="66"/>
        <v>3.2080471047479367E-2</v>
      </c>
      <c r="H469" s="2">
        <f t="shared" si="67"/>
        <v>0.10727053793839474</v>
      </c>
      <c r="I469" s="2">
        <f t="shared" si="68"/>
        <v>9.6878345682455915</v>
      </c>
    </row>
    <row r="470" spans="1:9" ht="13.5" x14ac:dyDescent="0.25">
      <c r="A470" s="3">
        <v>42690</v>
      </c>
      <c r="B470" s="2">
        <v>12.431100000000001</v>
      </c>
      <c r="C470" s="2">
        <f t="shared" si="63"/>
        <v>0.53110000000000035</v>
      </c>
      <c r="D470" s="2">
        <f t="shared" si="64"/>
        <v>0.53110000000000035</v>
      </c>
      <c r="E470" s="2">
        <f t="shared" si="65"/>
        <v>0</v>
      </c>
      <c r="F470" s="2">
        <f t="shared" si="66"/>
        <v>4.1131197287538793E-2</v>
      </c>
      <c r="G470" s="2">
        <f t="shared" si="66"/>
        <v>2.9789008829802267E-2</v>
      </c>
      <c r="H470" s="2">
        <f t="shared" si="67"/>
        <v>1.3807507837048034</v>
      </c>
      <c r="I470" s="2">
        <f t="shared" si="68"/>
        <v>57.996443523422855</v>
      </c>
    </row>
    <row r="471" spans="1:9" ht="13.5" x14ac:dyDescent="0.25">
      <c r="A471" s="3">
        <v>42691</v>
      </c>
      <c r="B471" s="2">
        <v>12.600300000000001</v>
      </c>
      <c r="C471" s="2">
        <f t="shared" si="63"/>
        <v>0.16920000000000002</v>
      </c>
      <c r="D471" s="2">
        <f t="shared" si="64"/>
        <v>0.16920000000000002</v>
      </c>
      <c r="E471" s="2">
        <f t="shared" si="65"/>
        <v>0</v>
      </c>
      <c r="F471" s="2">
        <f t="shared" si="66"/>
        <v>5.0278968909857454E-2</v>
      </c>
      <c r="G471" s="2">
        <f t="shared" si="66"/>
        <v>2.7661222484816391E-2</v>
      </c>
      <c r="H471" s="2">
        <f t="shared" si="67"/>
        <v>1.8176698060780301</v>
      </c>
      <c r="I471" s="2">
        <f t="shared" si="68"/>
        <v>64.509681090279358</v>
      </c>
    </row>
    <row r="472" spans="1:9" ht="13.5" x14ac:dyDescent="0.25">
      <c r="A472" s="3">
        <v>42692</v>
      </c>
      <c r="B472" s="2">
        <v>12.600300000000001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4.6687613987724773E-2</v>
      </c>
      <c r="G472" s="2">
        <f t="shared" si="66"/>
        <v>2.5685420878758077E-2</v>
      </c>
      <c r="H472" s="2">
        <f t="shared" si="67"/>
        <v>1.8176698060780299</v>
      </c>
      <c r="I472" s="2">
        <f t="shared" si="68"/>
        <v>64.509681090279358</v>
      </c>
    </row>
    <row r="473" spans="1:9" ht="13.5" x14ac:dyDescent="0.25">
      <c r="A473" s="3">
        <v>42695</v>
      </c>
      <c r="B473" s="2">
        <v>12.612</v>
      </c>
      <c r="C473" s="2">
        <f t="shared" si="63"/>
        <v>1.1699999999999378E-2</v>
      </c>
      <c r="D473" s="2">
        <f t="shared" si="64"/>
        <v>1.1699999999999378E-2</v>
      </c>
      <c r="E473" s="2">
        <f t="shared" si="65"/>
        <v>0</v>
      </c>
      <c r="F473" s="2">
        <f t="shared" si="66"/>
        <v>4.4188498702887248E-2</v>
      </c>
      <c r="G473" s="2">
        <f t="shared" si="66"/>
        <v>2.3850747958846785E-2</v>
      </c>
      <c r="H473" s="2">
        <f t="shared" si="67"/>
        <v>1.8527091384778451</v>
      </c>
      <c r="I473" s="2">
        <f t="shared" si="68"/>
        <v>64.945602532279821</v>
      </c>
    </row>
    <row r="474" spans="1:9" ht="13.5" x14ac:dyDescent="0.25">
      <c r="A474" s="3">
        <v>42696</v>
      </c>
      <c r="B474" s="2">
        <v>12.722899999999999</v>
      </c>
      <c r="C474" s="2">
        <f t="shared" si="63"/>
        <v>0.11089999999999911</v>
      </c>
      <c r="D474" s="2">
        <f t="shared" si="64"/>
        <v>0.11089999999999911</v>
      </c>
      <c r="E474" s="2">
        <f t="shared" si="65"/>
        <v>0</v>
      </c>
      <c r="F474" s="2">
        <f t="shared" si="66"/>
        <v>4.8953605938395241E-2</v>
      </c>
      <c r="G474" s="2">
        <f t="shared" si="66"/>
        <v>2.2147123104643444E-2</v>
      </c>
      <c r="H474" s="2">
        <f t="shared" si="67"/>
        <v>2.2103821659857688</v>
      </c>
      <c r="I474" s="2">
        <f t="shared" si="68"/>
        <v>68.85106045644433</v>
      </c>
    </row>
    <row r="475" spans="1:9" ht="13.5" x14ac:dyDescent="0.25">
      <c r="A475" s="3">
        <v>42697</v>
      </c>
      <c r="B475" s="2">
        <v>13.2948</v>
      </c>
      <c r="C475" s="2">
        <f t="shared" si="63"/>
        <v>0.57190000000000119</v>
      </c>
      <c r="D475" s="2">
        <f t="shared" si="64"/>
        <v>0.57190000000000119</v>
      </c>
      <c r="E475" s="2">
        <f t="shared" si="65"/>
        <v>0</v>
      </c>
      <c r="F475" s="2">
        <f t="shared" si="66"/>
        <v>8.6306919799938528E-2</v>
      </c>
      <c r="G475" s="2">
        <f t="shared" si="66"/>
        <v>2.0565185740026054E-2</v>
      </c>
      <c r="H475" s="2">
        <f t="shared" si="67"/>
        <v>4.1967488595038178</v>
      </c>
      <c r="I475" s="2">
        <f t="shared" si="68"/>
        <v>80.757199798654895</v>
      </c>
    </row>
    <row r="476" spans="1:9" ht="13.5" x14ac:dyDescent="0.25">
      <c r="A476" s="3">
        <v>42698</v>
      </c>
      <c r="B476" s="2">
        <v>13.4057</v>
      </c>
      <c r="C476" s="2">
        <f t="shared" si="63"/>
        <v>0.11089999999999911</v>
      </c>
      <c r="D476" s="2">
        <f t="shared" si="64"/>
        <v>0.11089999999999911</v>
      </c>
      <c r="E476" s="2">
        <f t="shared" si="65"/>
        <v>0</v>
      </c>
      <c r="F476" s="2">
        <f t="shared" si="66"/>
        <v>8.806356838565714E-2</v>
      </c>
      <c r="G476" s="2">
        <f t="shared" si="66"/>
        <v>1.9096243901452765E-2</v>
      </c>
      <c r="H476" s="2">
        <f t="shared" si="67"/>
        <v>4.6115649150751379</v>
      </c>
      <c r="I476" s="2">
        <f t="shared" si="68"/>
        <v>82.179659058856132</v>
      </c>
    </row>
    <row r="477" spans="1:9" ht="13.5" x14ac:dyDescent="0.25">
      <c r="A477" s="3">
        <v>42699</v>
      </c>
      <c r="B477" s="2">
        <v>13.8026</v>
      </c>
      <c r="C477" s="2">
        <f t="shared" si="63"/>
        <v>0.39690000000000047</v>
      </c>
      <c r="D477" s="2">
        <f t="shared" si="64"/>
        <v>0.39690000000000047</v>
      </c>
      <c r="E477" s="2">
        <f t="shared" si="65"/>
        <v>0</v>
      </c>
      <c r="F477" s="2">
        <f t="shared" ref="F477:G492" si="69">((F476*13)+D477)/14</f>
        <v>0.11012331350096738</v>
      </c>
      <c r="G477" s="2">
        <f t="shared" si="69"/>
        <v>1.7732226479920423E-2</v>
      </c>
      <c r="H477" s="2">
        <f t="shared" si="67"/>
        <v>6.2103489161763505</v>
      </c>
      <c r="I477" s="2">
        <f t="shared" si="68"/>
        <v>86.131045645287571</v>
      </c>
    </row>
    <row r="478" spans="1:9" ht="13.5" x14ac:dyDescent="0.25">
      <c r="A478" s="3">
        <v>42702</v>
      </c>
      <c r="B478" s="2">
        <v>14.0069</v>
      </c>
      <c r="C478" s="2">
        <f t="shared" si="63"/>
        <v>0.20429999999999993</v>
      </c>
      <c r="D478" s="2">
        <f t="shared" si="64"/>
        <v>0.20429999999999993</v>
      </c>
      <c r="E478" s="2">
        <f t="shared" si="65"/>
        <v>0</v>
      </c>
      <c r="F478" s="2">
        <f t="shared" si="69"/>
        <v>0.11685021967946971</v>
      </c>
      <c r="G478" s="2">
        <f t="shared" si="69"/>
        <v>1.6465638874211822E-2</v>
      </c>
      <c r="H478" s="2">
        <f t="shared" si="67"/>
        <v>7.0966101329040052</v>
      </c>
      <c r="I478" s="2">
        <f t="shared" si="68"/>
        <v>87.649152131753553</v>
      </c>
    </row>
    <row r="479" spans="1:9" ht="13.5" x14ac:dyDescent="0.25">
      <c r="A479" s="3">
        <v>42703</v>
      </c>
      <c r="B479" s="2">
        <v>14.0069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0.10850377541665045</v>
      </c>
      <c r="G479" s="2">
        <f t="shared" si="69"/>
        <v>1.5289521811768122E-2</v>
      </c>
      <c r="H479" s="2">
        <f t="shared" si="67"/>
        <v>7.0966101329040043</v>
      </c>
      <c r="I479" s="2">
        <f t="shared" si="68"/>
        <v>87.649152131753553</v>
      </c>
    </row>
    <row r="480" spans="1:9" ht="13.5" x14ac:dyDescent="0.25">
      <c r="A480" s="3">
        <v>42704</v>
      </c>
      <c r="B480" s="2">
        <v>13.709199999999999</v>
      </c>
      <c r="C480" s="2">
        <f t="shared" si="63"/>
        <v>-0.29770000000000074</v>
      </c>
      <c r="D480" s="2">
        <f t="shared" si="64"/>
        <v>0</v>
      </c>
      <c r="E480" s="2">
        <f t="shared" si="65"/>
        <v>0.29770000000000074</v>
      </c>
      <c r="F480" s="2">
        <f t="shared" si="69"/>
        <v>0.10075350574403255</v>
      </c>
      <c r="G480" s="2">
        <f t="shared" si="69"/>
        <v>3.5461698825213307E-2</v>
      </c>
      <c r="H480" s="2">
        <f t="shared" si="67"/>
        <v>2.8411923027330177</v>
      </c>
      <c r="I480" s="2">
        <f t="shared" si="68"/>
        <v>73.966416643902534</v>
      </c>
    </row>
    <row r="481" spans="1:9" ht="13.5" x14ac:dyDescent="0.25">
      <c r="A481" s="3">
        <v>42705</v>
      </c>
      <c r="B481" s="2">
        <v>13.709199999999999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9.3556826762315942E-2</v>
      </c>
      <c r="G481" s="2">
        <f t="shared" si="69"/>
        <v>3.2928720337698072E-2</v>
      </c>
      <c r="H481" s="2">
        <f t="shared" si="67"/>
        <v>2.8411923027330177</v>
      </c>
      <c r="I481" s="2">
        <f t="shared" si="68"/>
        <v>73.966416643902534</v>
      </c>
    </row>
    <row r="482" spans="1:9" ht="13.5" x14ac:dyDescent="0.25">
      <c r="A482" s="3">
        <v>42706</v>
      </c>
      <c r="B482" s="2">
        <v>13.300700000000001</v>
      </c>
      <c r="C482" s="2">
        <f t="shared" si="63"/>
        <v>-0.40849999999999831</v>
      </c>
      <c r="D482" s="2">
        <f t="shared" si="64"/>
        <v>0</v>
      </c>
      <c r="E482" s="2">
        <f t="shared" si="65"/>
        <v>0.40849999999999831</v>
      </c>
      <c r="F482" s="2">
        <f t="shared" si="69"/>
        <v>8.6874196279293381E-2</v>
      </c>
      <c r="G482" s="2">
        <f t="shared" si="69"/>
        <v>5.9755240313576659E-2</v>
      </c>
      <c r="H482" s="2">
        <f t="shared" si="67"/>
        <v>1.4538339369636033</v>
      </c>
      <c r="I482" s="2">
        <f t="shared" si="68"/>
        <v>59.247446009430888</v>
      </c>
    </row>
    <row r="483" spans="1:9" ht="13.5" x14ac:dyDescent="0.25">
      <c r="A483" s="3">
        <v>42709</v>
      </c>
      <c r="B483" s="2">
        <v>13.300700000000001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8.0668896545058141E-2</v>
      </c>
      <c r="G483" s="2">
        <f t="shared" si="69"/>
        <v>5.5487008862606893E-2</v>
      </c>
      <c r="H483" s="2">
        <f t="shared" si="67"/>
        <v>1.4538339369636035</v>
      </c>
      <c r="I483" s="2">
        <f t="shared" si="68"/>
        <v>59.247446009430895</v>
      </c>
    </row>
    <row r="484" spans="1:9" ht="13.5" x14ac:dyDescent="0.25">
      <c r="A484" s="3">
        <v>42710</v>
      </c>
      <c r="B484" s="2">
        <v>13.6975</v>
      </c>
      <c r="C484" s="2">
        <f t="shared" si="63"/>
        <v>0.39679999999999893</v>
      </c>
      <c r="D484" s="2">
        <f t="shared" si="64"/>
        <v>0.39679999999999893</v>
      </c>
      <c r="E484" s="2">
        <f t="shared" si="65"/>
        <v>0</v>
      </c>
      <c r="F484" s="2">
        <f t="shared" si="69"/>
        <v>0.10324968964898248</v>
      </c>
      <c r="G484" s="2">
        <f t="shared" si="69"/>
        <v>5.1523651086706403E-2</v>
      </c>
      <c r="H484" s="2">
        <f t="shared" si="67"/>
        <v>2.0039280499596019</v>
      </c>
      <c r="I484" s="2">
        <f t="shared" si="68"/>
        <v>66.710254594365253</v>
      </c>
    </row>
    <row r="485" spans="1:9" ht="13.5" x14ac:dyDescent="0.25">
      <c r="A485" s="3">
        <v>42711</v>
      </c>
      <c r="B485" s="2">
        <v>13.6975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9.5874711816912303E-2</v>
      </c>
      <c r="G485" s="2">
        <f t="shared" si="69"/>
        <v>4.7843390294798803E-2</v>
      </c>
      <c r="H485" s="2">
        <f t="shared" si="67"/>
        <v>2.0039280499596019</v>
      </c>
      <c r="I485" s="2">
        <f t="shared" si="68"/>
        <v>66.710254594365253</v>
      </c>
    </row>
    <row r="486" spans="1:9" ht="13.5" x14ac:dyDescent="0.25">
      <c r="A486" s="3">
        <v>42712</v>
      </c>
      <c r="B486" s="2">
        <v>13.6975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8.9026518115704278E-2</v>
      </c>
      <c r="G486" s="2">
        <f t="shared" si="69"/>
        <v>4.4426005273741742E-2</v>
      </c>
      <c r="H486" s="2">
        <f t="shared" si="67"/>
        <v>2.0039280499596019</v>
      </c>
      <c r="I486" s="2">
        <f t="shared" si="68"/>
        <v>66.710254594365253</v>
      </c>
    </row>
    <row r="487" spans="1:9" ht="13.5" x14ac:dyDescent="0.25">
      <c r="A487" s="3">
        <v>42713</v>
      </c>
      <c r="B487" s="2">
        <v>13.6975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8.2667481107439683E-2</v>
      </c>
      <c r="G487" s="2">
        <f t="shared" si="69"/>
        <v>4.1252719182760189E-2</v>
      </c>
      <c r="H487" s="2">
        <f t="shared" si="67"/>
        <v>2.0039280499596019</v>
      </c>
      <c r="I487" s="2">
        <f t="shared" si="68"/>
        <v>66.710254594365253</v>
      </c>
    </row>
    <row r="488" spans="1:9" ht="13.5" x14ac:dyDescent="0.25">
      <c r="A488" s="3">
        <v>42717</v>
      </c>
      <c r="B488" s="2">
        <v>13.6975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7.6762661028336843E-2</v>
      </c>
      <c r="G488" s="2">
        <f t="shared" si="69"/>
        <v>3.8306096383991607E-2</v>
      </c>
      <c r="H488" s="2">
        <f t="shared" si="67"/>
        <v>2.0039280499596015</v>
      </c>
      <c r="I488" s="2">
        <f t="shared" si="68"/>
        <v>66.710254594365239</v>
      </c>
    </row>
    <row r="489" spans="1:9" ht="13.5" x14ac:dyDescent="0.25">
      <c r="A489" s="3">
        <v>42718</v>
      </c>
      <c r="B489" s="2">
        <v>13.6975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7.1279613812027062E-2</v>
      </c>
      <c r="G489" s="2">
        <f t="shared" si="69"/>
        <v>3.5569946642277923E-2</v>
      </c>
      <c r="H489" s="2">
        <f t="shared" si="67"/>
        <v>2.0039280499596011</v>
      </c>
      <c r="I489" s="2">
        <f t="shared" si="68"/>
        <v>66.710254594365239</v>
      </c>
    </row>
    <row r="490" spans="1:9" ht="13.5" x14ac:dyDescent="0.25">
      <c r="A490" s="3">
        <v>42719</v>
      </c>
      <c r="B490" s="2">
        <v>13.6975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6.6188212825453702E-2</v>
      </c>
      <c r="G490" s="2">
        <f t="shared" si="69"/>
        <v>3.3029236167829504E-2</v>
      </c>
      <c r="H490" s="2">
        <f t="shared" si="67"/>
        <v>2.0039280499596011</v>
      </c>
      <c r="I490" s="2">
        <f t="shared" si="68"/>
        <v>66.710254594365239</v>
      </c>
    </row>
    <row r="491" spans="1:9" ht="13.5" x14ac:dyDescent="0.25">
      <c r="A491" s="3">
        <v>42720</v>
      </c>
      <c r="B491" s="2">
        <v>13.289</v>
      </c>
      <c r="C491" s="2">
        <f t="shared" si="63"/>
        <v>-0.40850000000000009</v>
      </c>
      <c r="D491" s="2">
        <f t="shared" si="64"/>
        <v>0</v>
      </c>
      <c r="E491" s="2">
        <f t="shared" si="65"/>
        <v>0.40850000000000009</v>
      </c>
      <c r="F491" s="2">
        <f t="shared" si="69"/>
        <v>6.1460483337921298E-2</v>
      </c>
      <c r="G491" s="2">
        <f t="shared" si="69"/>
        <v>5.984857644155598E-2</v>
      </c>
      <c r="H491" s="2">
        <f t="shared" si="67"/>
        <v>1.0269330866698123</v>
      </c>
      <c r="I491" s="2">
        <f t="shared" si="68"/>
        <v>50.664380261167437</v>
      </c>
    </row>
    <row r="492" spans="1:9" ht="13.5" x14ac:dyDescent="0.25">
      <c r="A492" s="3">
        <v>42723</v>
      </c>
      <c r="B492" s="2">
        <v>13.289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5.7070448813784057E-2</v>
      </c>
      <c r="G492" s="2">
        <f t="shared" si="69"/>
        <v>5.557367812430198E-2</v>
      </c>
      <c r="H492" s="2">
        <f t="shared" si="67"/>
        <v>1.0269330866698123</v>
      </c>
      <c r="I492" s="2">
        <f t="shared" si="68"/>
        <v>50.664380261167437</v>
      </c>
    </row>
    <row r="493" spans="1:9" ht="13.5" x14ac:dyDescent="0.25">
      <c r="A493" s="3">
        <v>42724</v>
      </c>
      <c r="B493" s="2">
        <v>13.289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5.2993988184228055E-2</v>
      </c>
      <c r="G493" s="2">
        <f t="shared" si="70"/>
        <v>5.1604129686851838E-2</v>
      </c>
      <c r="H493" s="2">
        <f t="shared" si="67"/>
        <v>1.0269330866698123</v>
      </c>
      <c r="I493" s="2">
        <f t="shared" si="68"/>
        <v>50.664380261167437</v>
      </c>
    </row>
    <row r="494" spans="1:9" ht="13.5" x14ac:dyDescent="0.25">
      <c r="A494" s="3">
        <v>42725</v>
      </c>
      <c r="B494" s="2">
        <v>13.289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4.9208703313926051E-2</v>
      </c>
      <c r="G494" s="2">
        <f t="shared" si="70"/>
        <v>4.7918120423505281E-2</v>
      </c>
      <c r="H494" s="2">
        <f t="shared" si="67"/>
        <v>1.0269330866698123</v>
      </c>
      <c r="I494" s="2">
        <f t="shared" si="68"/>
        <v>50.664380261167437</v>
      </c>
    </row>
    <row r="495" spans="1:9" ht="13.5" x14ac:dyDescent="0.25">
      <c r="A495" s="3">
        <v>42726</v>
      </c>
      <c r="B495" s="2">
        <v>13.289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4.5693795934359904E-2</v>
      </c>
      <c r="G495" s="2">
        <f t="shared" si="70"/>
        <v>4.4495397536112043E-2</v>
      </c>
      <c r="H495" s="2">
        <f t="shared" si="67"/>
        <v>1.0269330866698123</v>
      </c>
      <c r="I495" s="2">
        <f t="shared" si="68"/>
        <v>50.664380261167437</v>
      </c>
    </row>
    <row r="496" spans="1:9" ht="13.5" x14ac:dyDescent="0.25">
      <c r="A496" s="3">
        <v>42727</v>
      </c>
      <c r="B496" s="2">
        <v>13.289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4.2429953367619913E-2</v>
      </c>
      <c r="G496" s="2">
        <f t="shared" si="70"/>
        <v>4.131715485496118E-2</v>
      </c>
      <c r="H496" s="2">
        <f t="shared" si="67"/>
        <v>1.0269330866698125</v>
      </c>
      <c r="I496" s="2">
        <f t="shared" si="68"/>
        <v>50.664380261167437</v>
      </c>
    </row>
    <row r="497" spans="1:9" ht="13.5" x14ac:dyDescent="0.25">
      <c r="A497" s="3">
        <v>42730</v>
      </c>
      <c r="B497" s="2">
        <v>13.289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3.9399242412789921E-2</v>
      </c>
      <c r="G497" s="2">
        <f t="shared" si="70"/>
        <v>3.8365929508178236E-2</v>
      </c>
      <c r="H497" s="2">
        <f t="shared" si="67"/>
        <v>1.0269330866698125</v>
      </c>
      <c r="I497" s="2">
        <f t="shared" si="68"/>
        <v>50.664380261167437</v>
      </c>
    </row>
    <row r="498" spans="1:9" ht="13.5" x14ac:dyDescent="0.25">
      <c r="A498" s="3">
        <v>42731</v>
      </c>
      <c r="B498" s="2">
        <v>13.3065</v>
      </c>
      <c r="C498" s="2">
        <f t="shared" si="63"/>
        <v>1.7500000000000071E-2</v>
      </c>
      <c r="D498" s="2">
        <f t="shared" si="64"/>
        <v>1.7500000000000071E-2</v>
      </c>
      <c r="E498" s="2">
        <f t="shared" si="65"/>
        <v>0</v>
      </c>
      <c r="F498" s="2">
        <f t="shared" si="70"/>
        <v>3.783501081187636E-2</v>
      </c>
      <c r="G498" s="2">
        <f t="shared" si="70"/>
        <v>3.5625505971879787E-2</v>
      </c>
      <c r="H498" s="2">
        <f t="shared" si="67"/>
        <v>1.0620203076341035</v>
      </c>
      <c r="I498" s="2">
        <f t="shared" si="68"/>
        <v>51.503872377116977</v>
      </c>
    </row>
    <row r="499" spans="1:9" ht="13.5" x14ac:dyDescent="0.25">
      <c r="A499" s="3">
        <v>42732</v>
      </c>
      <c r="B499" s="2">
        <v>13.3065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3.5132510039599475E-2</v>
      </c>
      <c r="G499" s="2">
        <f t="shared" si="70"/>
        <v>3.3080826973888373E-2</v>
      </c>
      <c r="H499" s="2">
        <f t="shared" si="67"/>
        <v>1.0620203076341033</v>
      </c>
      <c r="I499" s="2">
        <f t="shared" si="68"/>
        <v>51.503872377116977</v>
      </c>
    </row>
    <row r="500" spans="1:9" ht="13.5" x14ac:dyDescent="0.25">
      <c r="A500" s="3">
        <v>42733</v>
      </c>
      <c r="B500" s="2">
        <v>13.3065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3.2623045036770944E-2</v>
      </c>
      <c r="G500" s="2">
        <f t="shared" si="70"/>
        <v>3.0717910761467775E-2</v>
      </c>
      <c r="H500" s="2">
        <f t="shared" si="67"/>
        <v>1.0620203076341035</v>
      </c>
      <c r="I500" s="2">
        <f t="shared" si="68"/>
        <v>51.503872377116977</v>
      </c>
    </row>
    <row r="501" spans="1:9" ht="13.5" x14ac:dyDescent="0.25">
      <c r="A501" s="3">
        <v>42734</v>
      </c>
      <c r="B501" s="2">
        <v>13.014699999999999</v>
      </c>
      <c r="C501" s="2">
        <f t="shared" si="63"/>
        <v>-0.29180000000000028</v>
      </c>
      <c r="D501" s="2">
        <f t="shared" si="64"/>
        <v>0</v>
      </c>
      <c r="E501" s="2">
        <f t="shared" si="65"/>
        <v>0.29180000000000028</v>
      </c>
      <c r="F501" s="2">
        <f t="shared" si="70"/>
        <v>3.0292827534144449E-2</v>
      </c>
      <c r="G501" s="2">
        <f t="shared" si="70"/>
        <v>4.9366631421362953E-2</v>
      </c>
      <c r="H501" s="2">
        <f t="shared" si="67"/>
        <v>0.61362962515274044</v>
      </c>
      <c r="I501" s="2">
        <f t="shared" si="68"/>
        <v>38.027910221012235</v>
      </c>
    </row>
    <row r="502" spans="1:9" ht="13.5" x14ac:dyDescent="0.25">
      <c r="A502" s="3">
        <v>42737</v>
      </c>
      <c r="B502" s="2">
        <v>13.014699999999999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2.8129054138848416E-2</v>
      </c>
      <c r="G502" s="2">
        <f t="shared" si="70"/>
        <v>4.5840443462694169E-2</v>
      </c>
      <c r="H502" s="2">
        <f t="shared" si="67"/>
        <v>0.61362962515274044</v>
      </c>
      <c r="I502" s="2">
        <f t="shared" si="68"/>
        <v>38.027910221012235</v>
      </c>
    </row>
    <row r="503" spans="1:9" ht="13.5" x14ac:dyDescent="0.25">
      <c r="A503" s="3">
        <v>42738</v>
      </c>
      <c r="B503" s="2">
        <v>13.014699999999999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2.6119835986073529E-2</v>
      </c>
      <c r="G503" s="2">
        <f t="shared" si="70"/>
        <v>4.256612607250173E-2</v>
      </c>
      <c r="H503" s="2">
        <f t="shared" si="67"/>
        <v>0.61362962515274044</v>
      </c>
      <c r="I503" s="2">
        <f t="shared" si="68"/>
        <v>38.027910221012235</v>
      </c>
    </row>
    <row r="504" spans="1:9" ht="13.5" x14ac:dyDescent="0.25">
      <c r="A504" s="3">
        <v>42739</v>
      </c>
      <c r="B504" s="2">
        <v>13.131399999999999</v>
      </c>
      <c r="C504" s="2">
        <f t="shared" si="63"/>
        <v>0.1166999999999998</v>
      </c>
      <c r="D504" s="2">
        <f t="shared" si="64"/>
        <v>0.1166999999999998</v>
      </c>
      <c r="E504" s="2">
        <f t="shared" si="65"/>
        <v>0</v>
      </c>
      <c r="F504" s="2">
        <f t="shared" si="70"/>
        <v>3.2589847701353973E-2</v>
      </c>
      <c r="G504" s="2">
        <f t="shared" si="70"/>
        <v>3.9525688495894461E-2</v>
      </c>
      <c r="H504" s="2">
        <f t="shared" si="67"/>
        <v>0.82452321367505299</v>
      </c>
      <c r="I504" s="2">
        <f t="shared" si="68"/>
        <v>45.191160490320854</v>
      </c>
    </row>
    <row r="505" spans="1:9" ht="13.5" x14ac:dyDescent="0.25">
      <c r="A505" s="3">
        <v>42740</v>
      </c>
      <c r="B505" s="2">
        <v>13.131399999999999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3.0262001436971546E-2</v>
      </c>
      <c r="G505" s="2">
        <f t="shared" si="70"/>
        <v>3.6702425031901999E-2</v>
      </c>
      <c r="H505" s="2">
        <f t="shared" si="67"/>
        <v>0.82452321367505299</v>
      </c>
      <c r="I505" s="2">
        <f t="shared" si="68"/>
        <v>45.191160490320854</v>
      </c>
    </row>
    <row r="506" spans="1:9" ht="13.5" x14ac:dyDescent="0.25">
      <c r="A506" s="3">
        <v>42741</v>
      </c>
      <c r="B506" s="2">
        <v>13.131399999999999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2.810042990575929E-2</v>
      </c>
      <c r="G506" s="2">
        <f t="shared" si="70"/>
        <v>3.4080823243909E-2</v>
      </c>
      <c r="H506" s="2">
        <f t="shared" si="67"/>
        <v>0.82452321367505288</v>
      </c>
      <c r="I506" s="2">
        <f t="shared" si="68"/>
        <v>45.191160490320854</v>
      </c>
    </row>
    <row r="507" spans="1:9" ht="13.5" x14ac:dyDescent="0.25">
      <c r="A507" s="3">
        <v>42744</v>
      </c>
      <c r="B507" s="2">
        <v>13.3065</v>
      </c>
      <c r="C507" s="2">
        <f t="shared" si="63"/>
        <v>0.17510000000000048</v>
      </c>
      <c r="D507" s="2">
        <f t="shared" si="64"/>
        <v>0.17510000000000048</v>
      </c>
      <c r="E507" s="2">
        <f t="shared" si="65"/>
        <v>0</v>
      </c>
      <c r="F507" s="2">
        <f t="shared" si="70"/>
        <v>3.8600399198205092E-2</v>
      </c>
      <c r="G507" s="2">
        <f t="shared" si="70"/>
        <v>3.1646478726486925E-2</v>
      </c>
      <c r="H507" s="2">
        <f t="shared" si="67"/>
        <v>1.2197375743386576</v>
      </c>
      <c r="I507" s="2">
        <f t="shared" si="68"/>
        <v>54.949629561596396</v>
      </c>
    </row>
    <row r="508" spans="1:9" ht="13.5" x14ac:dyDescent="0.25">
      <c r="A508" s="3">
        <v>42745</v>
      </c>
      <c r="B508" s="2">
        <v>13.3065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3.5843227826904731E-2</v>
      </c>
      <c r="G508" s="2">
        <f t="shared" si="70"/>
        <v>2.9386015960309288E-2</v>
      </c>
      <c r="H508" s="2">
        <f t="shared" si="67"/>
        <v>1.2197375743386576</v>
      </c>
      <c r="I508" s="2">
        <f t="shared" si="68"/>
        <v>54.949629561596396</v>
      </c>
    </row>
    <row r="509" spans="1:9" ht="13.5" x14ac:dyDescent="0.25">
      <c r="A509" s="3">
        <v>42746</v>
      </c>
      <c r="B509" s="2">
        <v>13.3065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3.3282997267840106E-2</v>
      </c>
      <c r="G509" s="2">
        <f t="shared" si="71"/>
        <v>2.7287014820287198E-2</v>
      </c>
      <c r="H509" s="2">
        <f t="shared" si="67"/>
        <v>1.2197375743386576</v>
      </c>
      <c r="I509" s="2">
        <f t="shared" si="68"/>
        <v>54.949629561596396</v>
      </c>
    </row>
    <row r="510" spans="1:9" ht="13.5" x14ac:dyDescent="0.25">
      <c r="A510" s="3">
        <v>42747</v>
      </c>
      <c r="B510" s="2">
        <v>13.3065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3.0905640320137241E-2</v>
      </c>
      <c r="G510" s="2">
        <f t="shared" si="71"/>
        <v>2.5337942333123826E-2</v>
      </c>
      <c r="H510" s="2">
        <f t="shared" si="67"/>
        <v>1.2197375743386576</v>
      </c>
      <c r="I510" s="2">
        <f t="shared" si="68"/>
        <v>54.949629561596396</v>
      </c>
    </row>
    <row r="511" spans="1:9" ht="13.5" x14ac:dyDescent="0.25">
      <c r="A511" s="3">
        <v>42748</v>
      </c>
      <c r="B511" s="2">
        <v>13.3065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2.8698094582984581E-2</v>
      </c>
      <c r="G511" s="2">
        <f t="shared" si="71"/>
        <v>2.3528089309329266E-2</v>
      </c>
      <c r="H511" s="2">
        <f t="shared" si="67"/>
        <v>1.2197375743386576</v>
      </c>
      <c r="I511" s="2">
        <f t="shared" si="68"/>
        <v>54.949629561596396</v>
      </c>
    </row>
    <row r="512" spans="1:9" ht="13.5" x14ac:dyDescent="0.25">
      <c r="A512" s="3">
        <v>42751</v>
      </c>
      <c r="B512" s="2">
        <v>13.3065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2.6648230684199969E-2</v>
      </c>
      <c r="G512" s="2">
        <f t="shared" si="71"/>
        <v>2.1847511501520034E-2</v>
      </c>
      <c r="H512" s="2">
        <f t="shared" si="67"/>
        <v>1.2197375743386576</v>
      </c>
      <c r="I512" s="2">
        <f t="shared" si="68"/>
        <v>54.949629561596396</v>
      </c>
    </row>
    <row r="513" spans="1:9" ht="13.5" x14ac:dyDescent="0.25">
      <c r="A513" s="3">
        <v>42752</v>
      </c>
      <c r="B513" s="2">
        <v>13.300700000000001</v>
      </c>
      <c r="C513" s="2">
        <f t="shared" si="63"/>
        <v>-5.7999999999989171E-3</v>
      </c>
      <c r="D513" s="2">
        <f t="shared" si="64"/>
        <v>0</v>
      </c>
      <c r="E513" s="2">
        <f t="shared" si="65"/>
        <v>5.7999999999989171E-3</v>
      </c>
      <c r="F513" s="2">
        <f t="shared" si="71"/>
        <v>2.4744785635328542E-2</v>
      </c>
      <c r="G513" s="2">
        <f t="shared" si="71"/>
        <v>2.0701260679982812E-2</v>
      </c>
      <c r="H513" s="2">
        <f t="shared" si="67"/>
        <v>1.1953274739086608</v>
      </c>
      <c r="I513" s="2">
        <f t="shared" si="68"/>
        <v>54.448709275270232</v>
      </c>
    </row>
    <row r="514" spans="1:9" ht="13.5" x14ac:dyDescent="0.25">
      <c r="A514" s="3">
        <v>42753</v>
      </c>
      <c r="B514" s="2">
        <v>13.300700000000001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2.297730094709079E-2</v>
      </c>
      <c r="G514" s="2">
        <f t="shared" si="71"/>
        <v>1.9222599202841185E-2</v>
      </c>
      <c r="H514" s="2">
        <f t="shared" si="67"/>
        <v>1.1953274739086608</v>
      </c>
      <c r="I514" s="2">
        <f t="shared" si="68"/>
        <v>54.448709275270232</v>
      </c>
    </row>
    <row r="515" spans="1:9" ht="13.5" x14ac:dyDescent="0.25">
      <c r="A515" s="3">
        <v>42754</v>
      </c>
      <c r="B515" s="2">
        <v>13.300700000000001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2.1336065165155734E-2</v>
      </c>
      <c r="G515" s="2">
        <f t="shared" si="71"/>
        <v>1.7849556402638241E-2</v>
      </c>
      <c r="H515" s="2">
        <f t="shared" si="67"/>
        <v>1.195327473908661</v>
      </c>
      <c r="I515" s="2">
        <f t="shared" si="68"/>
        <v>54.44870927527024</v>
      </c>
    </row>
    <row r="516" spans="1:9" ht="13.5" x14ac:dyDescent="0.25">
      <c r="A516" s="3">
        <v>42755</v>
      </c>
      <c r="B516" s="2">
        <v>13.300700000000001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1.9812060510501751E-2</v>
      </c>
      <c r="G516" s="2">
        <f t="shared" si="71"/>
        <v>1.6574588088164081E-2</v>
      </c>
      <c r="H516" s="2">
        <f t="shared" si="67"/>
        <v>1.1953274739086608</v>
      </c>
      <c r="I516" s="2">
        <f t="shared" si="68"/>
        <v>54.448709275270232</v>
      </c>
    </row>
    <row r="517" spans="1:9" ht="13.5" x14ac:dyDescent="0.25">
      <c r="A517" s="3">
        <v>42758</v>
      </c>
      <c r="B517" s="2">
        <v>13.300700000000001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1.8396913331180199E-2</v>
      </c>
      <c r="G517" s="2">
        <f t="shared" si="71"/>
        <v>1.5390688939009505E-2</v>
      </c>
      <c r="H517" s="2">
        <f t="shared" si="67"/>
        <v>1.1953274739086608</v>
      </c>
      <c r="I517" s="2">
        <f t="shared" si="68"/>
        <v>54.448709275270232</v>
      </c>
    </row>
    <row r="518" spans="1:9" ht="13.5" x14ac:dyDescent="0.25">
      <c r="A518" s="3">
        <v>42759</v>
      </c>
      <c r="B518" s="2">
        <v>13.300700000000001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1.7082848093238755E-2</v>
      </c>
      <c r="G518" s="2">
        <f t="shared" si="71"/>
        <v>1.4291354014794541E-2</v>
      </c>
      <c r="H518" s="2">
        <f t="shared" si="67"/>
        <v>1.1953274739086606</v>
      </c>
      <c r="I518" s="2">
        <f t="shared" si="68"/>
        <v>54.448709275270232</v>
      </c>
    </row>
    <row r="519" spans="1:9" ht="13.5" x14ac:dyDescent="0.25">
      <c r="A519" s="3">
        <v>42760</v>
      </c>
      <c r="B519" s="2">
        <v>13.300700000000001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1.5862644658007415E-2</v>
      </c>
      <c r="G519" s="2">
        <f t="shared" si="71"/>
        <v>1.3270543013737788E-2</v>
      </c>
      <c r="H519" s="2">
        <f t="shared" si="67"/>
        <v>1.1953274739086606</v>
      </c>
      <c r="I519" s="2">
        <f t="shared" si="68"/>
        <v>54.448709275270232</v>
      </c>
    </row>
    <row r="520" spans="1:9" ht="13.5" x14ac:dyDescent="0.25">
      <c r="A520" s="3">
        <v>42761</v>
      </c>
      <c r="B520" s="2">
        <v>13.300700000000001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1.4729598611006884E-2</v>
      </c>
      <c r="G520" s="2">
        <f t="shared" si="71"/>
        <v>1.232264708418509E-2</v>
      </c>
      <c r="H520" s="2">
        <f t="shared" si="67"/>
        <v>1.1953274739086603</v>
      </c>
      <c r="I520" s="2">
        <f t="shared" si="68"/>
        <v>54.448709275270232</v>
      </c>
    </row>
    <row r="521" spans="1:9" ht="13.5" x14ac:dyDescent="0.25">
      <c r="A521" s="3">
        <v>42762</v>
      </c>
      <c r="B521" s="2">
        <v>13.300700000000001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1.3677484424506392E-2</v>
      </c>
      <c r="G521" s="2">
        <f t="shared" si="71"/>
        <v>1.1442458006743299E-2</v>
      </c>
      <c r="H521" s="2">
        <f t="shared" si="67"/>
        <v>1.1953274739086603</v>
      </c>
      <c r="I521" s="2">
        <f t="shared" si="68"/>
        <v>54.448709275270232</v>
      </c>
    </row>
    <row r="522" spans="1:9" ht="13.5" x14ac:dyDescent="0.25">
      <c r="A522" s="3">
        <v>42765</v>
      </c>
      <c r="B522" s="2">
        <v>13.300700000000001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1.2700521251327365E-2</v>
      </c>
      <c r="G522" s="2">
        <f t="shared" si="71"/>
        <v>1.0625139577690207E-2</v>
      </c>
      <c r="H522" s="2">
        <f t="shared" si="67"/>
        <v>1.1953274739086603</v>
      </c>
      <c r="I522" s="2">
        <f t="shared" si="68"/>
        <v>54.448709275270232</v>
      </c>
    </row>
    <row r="523" spans="1:9" ht="13.5" x14ac:dyDescent="0.25">
      <c r="A523" s="3">
        <v>42766</v>
      </c>
      <c r="B523" s="2">
        <v>13.300700000000001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1.1793341161946838E-2</v>
      </c>
      <c r="G523" s="2">
        <f t="shared" si="71"/>
        <v>9.8662010364266202E-3</v>
      </c>
      <c r="H523" s="2">
        <f t="shared" si="67"/>
        <v>1.1953274739086603</v>
      </c>
      <c r="I523" s="2">
        <f t="shared" si="68"/>
        <v>54.448709275270232</v>
      </c>
    </row>
    <row r="524" spans="1:9" ht="13.5" x14ac:dyDescent="0.25">
      <c r="A524" s="3">
        <v>42767</v>
      </c>
      <c r="B524" s="2">
        <v>12.9038</v>
      </c>
      <c r="C524" s="2">
        <f t="shared" si="72"/>
        <v>-0.39690000000000047</v>
      </c>
      <c r="D524" s="2">
        <f t="shared" si="73"/>
        <v>0</v>
      </c>
      <c r="E524" s="2">
        <f t="shared" si="74"/>
        <v>0.39690000000000047</v>
      </c>
      <c r="F524" s="2">
        <f t="shared" si="71"/>
        <v>1.0950959650379207E-2</v>
      </c>
      <c r="G524" s="2">
        <f t="shared" si="71"/>
        <v>3.7511472390967603E-2</v>
      </c>
      <c r="H524" s="2">
        <f t="shared" si="67"/>
        <v>0.2919362784867941</v>
      </c>
      <c r="I524" s="2">
        <f t="shared" si="68"/>
        <v>22.596801664918814</v>
      </c>
    </row>
    <row r="525" spans="1:9" ht="13.5" x14ac:dyDescent="0.25">
      <c r="A525" s="3">
        <v>42768</v>
      </c>
      <c r="B525" s="2">
        <v>12.9038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1.0168748246780693E-2</v>
      </c>
      <c r="G525" s="2">
        <f t="shared" si="75"/>
        <v>3.4832081505898491E-2</v>
      </c>
      <c r="H525" s="2">
        <f t="shared" si="67"/>
        <v>0.29193627848679415</v>
      </c>
      <c r="I525" s="2">
        <f t="shared" si="68"/>
        <v>22.596801664918829</v>
      </c>
    </row>
    <row r="526" spans="1:9" ht="13.5" x14ac:dyDescent="0.25">
      <c r="A526" s="3">
        <v>42769</v>
      </c>
      <c r="B526" s="2">
        <v>12.9038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9.4424090862963578E-3</v>
      </c>
      <c r="G526" s="2">
        <f t="shared" si="75"/>
        <v>3.2344075684048602E-2</v>
      </c>
      <c r="H526" s="2">
        <f t="shared" si="67"/>
        <v>0.2919362784867941</v>
      </c>
      <c r="I526" s="2">
        <f t="shared" si="68"/>
        <v>22.596801664918814</v>
      </c>
    </row>
    <row r="527" spans="1:9" ht="13.5" x14ac:dyDescent="0.25">
      <c r="A527" s="3">
        <v>42772</v>
      </c>
      <c r="B527" s="2">
        <v>12.9038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8.7679512944180468E-3</v>
      </c>
      <c r="G527" s="2">
        <f t="shared" si="75"/>
        <v>3.0033784563759415E-2</v>
      </c>
      <c r="H527" s="2">
        <f t="shared" si="67"/>
        <v>0.2919362784867941</v>
      </c>
      <c r="I527" s="2">
        <f t="shared" si="68"/>
        <v>22.596801664918814</v>
      </c>
    </row>
    <row r="528" spans="1:9" ht="13.5" x14ac:dyDescent="0.25">
      <c r="A528" s="3">
        <v>42773</v>
      </c>
      <c r="B528" s="2">
        <v>12.518599999999999</v>
      </c>
      <c r="C528" s="2">
        <f t="shared" si="72"/>
        <v>-0.3852000000000011</v>
      </c>
      <c r="D528" s="2">
        <f t="shared" si="73"/>
        <v>0</v>
      </c>
      <c r="E528" s="2">
        <f t="shared" si="74"/>
        <v>0.3852000000000011</v>
      </c>
      <c r="F528" s="2">
        <f t="shared" si="75"/>
        <v>8.1416690591024719E-3</v>
      </c>
      <c r="G528" s="2">
        <f t="shared" si="75"/>
        <v>5.540279995206239E-2</v>
      </c>
      <c r="H528" s="2">
        <f t="shared" si="67"/>
        <v>0.14695410820657259</v>
      </c>
      <c r="I528" s="2">
        <f t="shared" si="68"/>
        <v>12.812553453978765</v>
      </c>
    </row>
    <row r="529" spans="1:9" ht="13.5" x14ac:dyDescent="0.25">
      <c r="A529" s="3">
        <v>42774</v>
      </c>
      <c r="B529" s="2">
        <v>12.256</v>
      </c>
      <c r="C529" s="2">
        <f t="shared" si="72"/>
        <v>-0.26259999999999906</v>
      </c>
      <c r="D529" s="2">
        <f t="shared" si="73"/>
        <v>0</v>
      </c>
      <c r="E529" s="2">
        <f t="shared" si="74"/>
        <v>0.26259999999999906</v>
      </c>
      <c r="F529" s="2">
        <f t="shared" si="75"/>
        <v>7.5601212691665809E-3</v>
      </c>
      <c r="G529" s="2">
        <f t="shared" si="75"/>
        <v>7.0202599955486431E-2</v>
      </c>
      <c r="H529" s="2">
        <f t="shared" ref="H529:H592" si="76">F529/G529</f>
        <v>0.10769004672135005</v>
      </c>
      <c r="I529" s="2">
        <f t="shared" ref="I529:I592" si="77">IF(G529=0,100,100-(100/(1+H529)))</f>
        <v>9.7220379509684705</v>
      </c>
    </row>
    <row r="530" spans="1:9" ht="13.5" x14ac:dyDescent="0.25">
      <c r="A530" s="3">
        <v>42775</v>
      </c>
      <c r="B530" s="2">
        <v>12.256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7.0201126070832537E-3</v>
      </c>
      <c r="G530" s="2">
        <f t="shared" si="75"/>
        <v>6.518812853009455E-2</v>
      </c>
      <c r="H530" s="2">
        <f t="shared" si="76"/>
        <v>0.10769004672135005</v>
      </c>
      <c r="I530" s="2">
        <f t="shared" si="77"/>
        <v>9.7220379509684705</v>
      </c>
    </row>
    <row r="531" spans="1:9" ht="13.5" x14ac:dyDescent="0.25">
      <c r="A531" s="3">
        <v>42776</v>
      </c>
      <c r="B531" s="2">
        <v>11.7074</v>
      </c>
      <c r="C531" s="2">
        <f t="shared" si="72"/>
        <v>-0.54860000000000042</v>
      </c>
      <c r="D531" s="2">
        <f t="shared" si="73"/>
        <v>0</v>
      </c>
      <c r="E531" s="2">
        <f t="shared" si="74"/>
        <v>0.54860000000000042</v>
      </c>
      <c r="F531" s="2">
        <f t="shared" si="75"/>
        <v>6.5186759922915925E-3</v>
      </c>
      <c r="G531" s="2">
        <f t="shared" si="75"/>
        <v>9.9717547920802119E-2</v>
      </c>
      <c r="H531" s="2">
        <f t="shared" si="76"/>
        <v>6.5371402809351761E-2</v>
      </c>
      <c r="I531" s="2">
        <f t="shared" si="77"/>
        <v>6.1360200430544012</v>
      </c>
    </row>
    <row r="532" spans="1:9" ht="13.5" x14ac:dyDescent="0.25">
      <c r="A532" s="3">
        <v>42779</v>
      </c>
      <c r="B532" s="2">
        <v>11.0304</v>
      </c>
      <c r="C532" s="2">
        <f t="shared" si="72"/>
        <v>-0.6769999999999996</v>
      </c>
      <c r="D532" s="2">
        <f t="shared" si="73"/>
        <v>0</v>
      </c>
      <c r="E532" s="2">
        <f t="shared" si="74"/>
        <v>0.6769999999999996</v>
      </c>
      <c r="F532" s="2">
        <f t="shared" si="75"/>
        <v>6.0530562785564785E-3</v>
      </c>
      <c r="G532" s="2">
        <f t="shared" si="75"/>
        <v>0.14095200878360195</v>
      </c>
      <c r="H532" s="2">
        <f t="shared" si="76"/>
        <v>4.2944093743633671E-2</v>
      </c>
      <c r="I532" s="2">
        <f t="shared" si="77"/>
        <v>4.1175834832609723</v>
      </c>
    </row>
    <row r="533" spans="1:9" ht="13.5" x14ac:dyDescent="0.25">
      <c r="A533" s="3">
        <v>42780</v>
      </c>
      <c r="B533" s="2">
        <v>11.5265</v>
      </c>
      <c r="C533" s="2">
        <f t="shared" si="72"/>
        <v>0.49610000000000021</v>
      </c>
      <c r="D533" s="2">
        <f t="shared" si="73"/>
        <v>0.49610000000000021</v>
      </c>
      <c r="E533" s="2">
        <f t="shared" si="74"/>
        <v>0</v>
      </c>
      <c r="F533" s="2">
        <f t="shared" si="75"/>
        <v>4.1056409401516746E-2</v>
      </c>
      <c r="G533" s="2">
        <f t="shared" si="75"/>
        <v>0.1308840081562018</v>
      </c>
      <c r="H533" s="2">
        <f t="shared" si="76"/>
        <v>0.31368545309613771</v>
      </c>
      <c r="I533" s="2">
        <f t="shared" si="77"/>
        <v>23.878277129188987</v>
      </c>
    </row>
    <row r="534" spans="1:9" ht="13.5" x14ac:dyDescent="0.25">
      <c r="A534" s="3">
        <v>42781</v>
      </c>
      <c r="B534" s="2">
        <v>11.5031</v>
      </c>
      <c r="C534" s="2">
        <f t="shared" si="72"/>
        <v>-2.3400000000000531E-2</v>
      </c>
      <c r="D534" s="2">
        <f t="shared" si="73"/>
        <v>0</v>
      </c>
      <c r="E534" s="2">
        <f t="shared" si="74"/>
        <v>2.3400000000000531E-2</v>
      </c>
      <c r="F534" s="2">
        <f t="shared" si="75"/>
        <v>3.8123808729979836E-2</v>
      </c>
      <c r="G534" s="2">
        <f t="shared" si="75"/>
        <v>0.12320657900218743</v>
      </c>
      <c r="H534" s="2">
        <f t="shared" si="76"/>
        <v>0.30942997556407259</v>
      </c>
      <c r="I534" s="2">
        <f t="shared" si="77"/>
        <v>23.630891406069821</v>
      </c>
    </row>
    <row r="535" spans="1:9" ht="13.5" x14ac:dyDescent="0.25">
      <c r="A535" s="3">
        <v>42782</v>
      </c>
      <c r="B535" s="2">
        <v>11.5031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3.5400679534981279E-2</v>
      </c>
      <c r="G535" s="2">
        <f t="shared" si="75"/>
        <v>0.11440610907345974</v>
      </c>
      <c r="H535" s="2">
        <f t="shared" si="76"/>
        <v>0.30942997556407265</v>
      </c>
      <c r="I535" s="2">
        <f t="shared" si="77"/>
        <v>23.630891406069821</v>
      </c>
    </row>
    <row r="536" spans="1:9" ht="13.5" x14ac:dyDescent="0.25">
      <c r="A536" s="3">
        <v>42783</v>
      </c>
      <c r="B536" s="2">
        <v>11.5031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3.2872059568196901E-2</v>
      </c>
      <c r="G536" s="2">
        <f t="shared" si="75"/>
        <v>0.10623424413964119</v>
      </c>
      <c r="H536" s="2">
        <f t="shared" si="76"/>
        <v>0.30942997556407265</v>
      </c>
      <c r="I536" s="2">
        <f t="shared" si="77"/>
        <v>23.630891406069821</v>
      </c>
    </row>
    <row r="537" spans="1:9" ht="13.5" x14ac:dyDescent="0.25">
      <c r="A537" s="3">
        <v>42786</v>
      </c>
      <c r="B537" s="2">
        <v>11.5031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3.0524055313325693E-2</v>
      </c>
      <c r="G537" s="2">
        <f t="shared" si="75"/>
        <v>9.8646083843952542E-2</v>
      </c>
      <c r="H537" s="2">
        <f t="shared" si="76"/>
        <v>0.30942997556407259</v>
      </c>
      <c r="I537" s="2">
        <f t="shared" si="77"/>
        <v>23.630891406069821</v>
      </c>
    </row>
    <row r="538" spans="1:9" ht="13.5" x14ac:dyDescent="0.25">
      <c r="A538" s="3">
        <v>42787</v>
      </c>
      <c r="B538" s="2">
        <v>11.6724</v>
      </c>
      <c r="C538" s="2">
        <f t="shared" si="72"/>
        <v>0.16929999999999978</v>
      </c>
      <c r="D538" s="2">
        <f t="shared" si="73"/>
        <v>0.16929999999999978</v>
      </c>
      <c r="E538" s="2">
        <f t="shared" si="74"/>
        <v>0</v>
      </c>
      <c r="F538" s="2">
        <f t="shared" si="75"/>
        <v>4.0436622790945273E-2</v>
      </c>
      <c r="G538" s="2">
        <f t="shared" si="75"/>
        <v>9.1599934997955934E-2</v>
      </c>
      <c r="H538" s="2">
        <f t="shared" si="76"/>
        <v>0.44144816032727124</v>
      </c>
      <c r="I538" s="2">
        <f t="shared" si="77"/>
        <v>30.62532337111891</v>
      </c>
    </row>
    <row r="539" spans="1:9" ht="13.5" x14ac:dyDescent="0.25">
      <c r="A539" s="3">
        <v>42788</v>
      </c>
      <c r="B539" s="2">
        <v>11.6724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3.7548292591592036E-2</v>
      </c>
      <c r="G539" s="2">
        <f t="shared" si="75"/>
        <v>8.5057082498101941E-2</v>
      </c>
      <c r="H539" s="2">
        <f t="shared" si="76"/>
        <v>0.44144816032727119</v>
      </c>
      <c r="I539" s="2">
        <f t="shared" si="77"/>
        <v>30.62532337111891</v>
      </c>
    </row>
    <row r="540" spans="1:9" ht="13.5" x14ac:dyDescent="0.25">
      <c r="A540" s="3">
        <v>42789</v>
      </c>
      <c r="B540" s="2">
        <v>11.6724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3.4866271692192606E-2</v>
      </c>
      <c r="G540" s="2">
        <f t="shared" si="75"/>
        <v>7.8981576605380382E-2</v>
      </c>
      <c r="H540" s="2">
        <f t="shared" si="76"/>
        <v>0.44144816032727113</v>
      </c>
      <c r="I540" s="2">
        <f t="shared" si="77"/>
        <v>30.625323371118895</v>
      </c>
    </row>
    <row r="541" spans="1:9" ht="13.5" x14ac:dyDescent="0.25">
      <c r="A541" s="3">
        <v>42790</v>
      </c>
      <c r="B541" s="2">
        <v>11.6724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3.2375823714178846E-2</v>
      </c>
      <c r="G541" s="2">
        <f t="shared" si="78"/>
        <v>7.3340035419281788E-2</v>
      </c>
      <c r="H541" s="2">
        <f t="shared" si="76"/>
        <v>0.44144816032727108</v>
      </c>
      <c r="I541" s="2">
        <f t="shared" si="77"/>
        <v>30.625323371118895</v>
      </c>
    </row>
    <row r="542" spans="1:9" ht="13.5" x14ac:dyDescent="0.25">
      <c r="A542" s="3">
        <v>42793</v>
      </c>
      <c r="B542" s="2">
        <v>11.6724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3.0063264877451784E-2</v>
      </c>
      <c r="G542" s="2">
        <f t="shared" si="78"/>
        <v>6.8101461460761653E-2</v>
      </c>
      <c r="H542" s="2">
        <f t="shared" si="76"/>
        <v>0.44144816032727108</v>
      </c>
      <c r="I542" s="2">
        <f t="shared" si="77"/>
        <v>30.625323371118895</v>
      </c>
    </row>
    <row r="543" spans="1:9" ht="13.5" x14ac:dyDescent="0.25">
      <c r="A543" s="3">
        <v>42794</v>
      </c>
      <c r="B543" s="2">
        <v>11.6724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2.7915888814776659E-2</v>
      </c>
      <c r="G543" s="2">
        <f t="shared" si="78"/>
        <v>6.3237071356421537E-2</v>
      </c>
      <c r="H543" s="2">
        <f t="shared" si="76"/>
        <v>0.44144816032727113</v>
      </c>
      <c r="I543" s="2">
        <f t="shared" si="77"/>
        <v>30.625323371118895</v>
      </c>
    </row>
    <row r="544" spans="1:9" ht="13.5" x14ac:dyDescent="0.25">
      <c r="A544" s="3">
        <v>42795</v>
      </c>
      <c r="B544" s="2">
        <v>11.6724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2.5921896756578328E-2</v>
      </c>
      <c r="G544" s="2">
        <f t="shared" si="78"/>
        <v>5.872013768810571E-2</v>
      </c>
      <c r="H544" s="2">
        <f t="shared" si="76"/>
        <v>0.44144816032727119</v>
      </c>
      <c r="I544" s="2">
        <f t="shared" si="77"/>
        <v>30.62532337111891</v>
      </c>
    </row>
    <row r="545" spans="1:9" ht="13.5" x14ac:dyDescent="0.25">
      <c r="A545" s="3">
        <v>42796</v>
      </c>
      <c r="B545" s="2">
        <v>11.6724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2.4070332702537018E-2</v>
      </c>
      <c r="G545" s="2">
        <f t="shared" si="78"/>
        <v>5.4525842138955297E-2</v>
      </c>
      <c r="H545" s="2">
        <f t="shared" si="76"/>
        <v>0.44144816032727119</v>
      </c>
      <c r="I545" s="2">
        <f t="shared" si="77"/>
        <v>30.62532337111891</v>
      </c>
    </row>
    <row r="546" spans="1:9" ht="13.5" x14ac:dyDescent="0.25">
      <c r="A546" s="3">
        <v>42797</v>
      </c>
      <c r="B546" s="2">
        <v>12.022600000000001</v>
      </c>
      <c r="C546" s="2">
        <f t="shared" si="72"/>
        <v>0.35020000000000095</v>
      </c>
      <c r="D546" s="2">
        <f t="shared" si="73"/>
        <v>0.35020000000000095</v>
      </c>
      <c r="E546" s="2">
        <f t="shared" si="74"/>
        <v>0</v>
      </c>
      <c r="F546" s="2">
        <f t="shared" si="78"/>
        <v>4.7365308938070158E-2</v>
      </c>
      <c r="G546" s="2">
        <f t="shared" si="78"/>
        <v>5.0631139129029924E-2</v>
      </c>
      <c r="H546" s="2">
        <f t="shared" si="76"/>
        <v>0.93549759600239235</v>
      </c>
      <c r="I546" s="2">
        <f t="shared" si="77"/>
        <v>48.33369971291021</v>
      </c>
    </row>
    <row r="547" spans="1:9" ht="13.5" x14ac:dyDescent="0.25">
      <c r="A547" s="3">
        <v>42800</v>
      </c>
      <c r="B547" s="2">
        <v>12.3786</v>
      </c>
      <c r="C547" s="2">
        <f t="shared" si="72"/>
        <v>0.35599999999999987</v>
      </c>
      <c r="D547" s="2">
        <f t="shared" si="73"/>
        <v>0.35599999999999987</v>
      </c>
      <c r="E547" s="2">
        <f t="shared" si="74"/>
        <v>0</v>
      </c>
      <c r="F547" s="2">
        <f t="shared" si="78"/>
        <v>6.9410644013922287E-2</v>
      </c>
      <c r="G547" s="2">
        <f t="shared" si="78"/>
        <v>4.7014629191242073E-2</v>
      </c>
      <c r="H547" s="2">
        <f t="shared" si="76"/>
        <v>1.4763626813173327</v>
      </c>
      <c r="I547" s="2">
        <f t="shared" si="77"/>
        <v>59.618192943045109</v>
      </c>
    </row>
    <row r="548" spans="1:9" ht="13.5" x14ac:dyDescent="0.25">
      <c r="A548" s="3">
        <v>42801</v>
      </c>
      <c r="B548" s="2">
        <v>12.3786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6.4452740870070704E-2</v>
      </c>
      <c r="G548" s="2">
        <f t="shared" si="78"/>
        <v>4.365644139186764E-2</v>
      </c>
      <c r="H548" s="2">
        <f t="shared" si="76"/>
        <v>1.4763626813173329</v>
      </c>
      <c r="I548" s="2">
        <f t="shared" si="77"/>
        <v>59.618192943045116</v>
      </c>
    </row>
    <row r="549" spans="1:9" ht="13.5" x14ac:dyDescent="0.25">
      <c r="A549" s="3">
        <v>42802</v>
      </c>
      <c r="B549" s="2">
        <v>12.3786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5.9848973665065655E-2</v>
      </c>
      <c r="G549" s="2">
        <f t="shared" si="78"/>
        <v>4.0538124149591383E-2</v>
      </c>
      <c r="H549" s="2">
        <f t="shared" si="76"/>
        <v>1.4763626813173327</v>
      </c>
      <c r="I549" s="2">
        <f t="shared" si="77"/>
        <v>59.618192943045109</v>
      </c>
    </row>
    <row r="550" spans="1:9" ht="13.5" x14ac:dyDescent="0.25">
      <c r="A550" s="3">
        <v>42803</v>
      </c>
      <c r="B550" s="2">
        <v>12.3786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5.557404697470382E-2</v>
      </c>
      <c r="G550" s="2">
        <f t="shared" si="78"/>
        <v>3.7642543853191997E-2</v>
      </c>
      <c r="H550" s="2">
        <f t="shared" si="76"/>
        <v>1.4763626813173327</v>
      </c>
      <c r="I550" s="2">
        <f t="shared" si="77"/>
        <v>59.618192943045109</v>
      </c>
    </row>
    <row r="551" spans="1:9" ht="13.5" x14ac:dyDescent="0.25">
      <c r="A551" s="3">
        <v>42804</v>
      </c>
      <c r="B551" s="2">
        <v>12.3786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5.1604472190796405E-2</v>
      </c>
      <c r="G551" s="2">
        <f t="shared" si="78"/>
        <v>3.4953790720821144E-2</v>
      </c>
      <c r="H551" s="2">
        <f t="shared" si="76"/>
        <v>1.4763626813173325</v>
      </c>
      <c r="I551" s="2">
        <f t="shared" si="77"/>
        <v>59.618192943045102</v>
      </c>
    </row>
    <row r="552" spans="1:9" ht="13.5" x14ac:dyDescent="0.25">
      <c r="A552" s="3">
        <v>42807</v>
      </c>
      <c r="B552" s="2">
        <v>12.3786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4.7918438462882372E-2</v>
      </c>
      <c r="G552" s="2">
        <f t="shared" si="78"/>
        <v>3.2457091383619636E-2</v>
      </c>
      <c r="H552" s="2">
        <f t="shared" si="76"/>
        <v>1.4763626813173323</v>
      </c>
      <c r="I552" s="2">
        <f t="shared" si="77"/>
        <v>59.618192943045102</v>
      </c>
    </row>
    <row r="553" spans="1:9" ht="13.5" x14ac:dyDescent="0.25">
      <c r="A553" s="3">
        <v>42808</v>
      </c>
      <c r="B553" s="2">
        <v>12.722899999999999</v>
      </c>
      <c r="C553" s="2">
        <f t="shared" si="72"/>
        <v>0.34429999999999872</v>
      </c>
      <c r="D553" s="2">
        <f t="shared" si="73"/>
        <v>0.34429999999999872</v>
      </c>
      <c r="E553" s="2">
        <f t="shared" si="74"/>
        <v>0</v>
      </c>
      <c r="F553" s="2">
        <f t="shared" si="78"/>
        <v>6.908855000124782E-2</v>
      </c>
      <c r="G553" s="2">
        <f t="shared" si="78"/>
        <v>3.0138727713361093E-2</v>
      </c>
      <c r="H553" s="2">
        <f t="shared" si="76"/>
        <v>2.292351245159546</v>
      </c>
      <c r="I553" s="2">
        <f t="shared" si="77"/>
        <v>69.626570024379632</v>
      </c>
    </row>
    <row r="554" spans="1:9" ht="13.5" x14ac:dyDescent="0.25">
      <c r="A554" s="3">
        <v>42809</v>
      </c>
      <c r="B554" s="2">
        <v>12.722899999999999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6.415365357258726E-2</v>
      </c>
      <c r="G554" s="2">
        <f t="shared" si="78"/>
        <v>2.7985961448121016E-2</v>
      </c>
      <c r="H554" s="2">
        <f t="shared" si="76"/>
        <v>2.292351245159546</v>
      </c>
      <c r="I554" s="2">
        <f t="shared" si="77"/>
        <v>69.626570024379632</v>
      </c>
    </row>
    <row r="555" spans="1:9" ht="13.5" x14ac:dyDescent="0.25">
      <c r="A555" s="3">
        <v>42810</v>
      </c>
      <c r="B555" s="2">
        <v>12.722899999999999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5.9571249745973887E-2</v>
      </c>
      <c r="G555" s="2">
        <f t="shared" si="78"/>
        <v>2.5986964201826661E-2</v>
      </c>
      <c r="H555" s="2">
        <f t="shared" si="76"/>
        <v>2.2923512451595456</v>
      </c>
      <c r="I555" s="2">
        <f t="shared" si="77"/>
        <v>69.626570024379632</v>
      </c>
    </row>
    <row r="556" spans="1:9" ht="13.5" x14ac:dyDescent="0.25">
      <c r="A556" s="3">
        <v>42811</v>
      </c>
      <c r="B556" s="2">
        <v>12.722899999999999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5.5316160478404326E-2</v>
      </c>
      <c r="G556" s="2">
        <f t="shared" si="78"/>
        <v>2.4130752473124756E-2</v>
      </c>
      <c r="H556" s="2">
        <f t="shared" si="76"/>
        <v>2.292351245159546</v>
      </c>
      <c r="I556" s="2">
        <f t="shared" si="77"/>
        <v>69.626570024379632</v>
      </c>
    </row>
    <row r="557" spans="1:9" ht="13.5" x14ac:dyDescent="0.25">
      <c r="A557" s="3">
        <v>42815</v>
      </c>
      <c r="B557" s="2">
        <v>12.722899999999999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5.13650061585183E-2</v>
      </c>
      <c r="G557" s="2">
        <f t="shared" si="79"/>
        <v>2.2407127296472987E-2</v>
      </c>
      <c r="H557" s="2">
        <f t="shared" si="76"/>
        <v>2.292351245159546</v>
      </c>
      <c r="I557" s="2">
        <f t="shared" si="77"/>
        <v>69.626570024379632</v>
      </c>
    </row>
    <row r="558" spans="1:9" ht="13.5" x14ac:dyDescent="0.25">
      <c r="A558" s="3">
        <v>42816</v>
      </c>
      <c r="B558" s="2">
        <v>12.722899999999999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4.7696077147195558E-2</v>
      </c>
      <c r="G558" s="2">
        <f t="shared" si="79"/>
        <v>2.0806618203867776E-2</v>
      </c>
      <c r="H558" s="2">
        <f t="shared" si="76"/>
        <v>2.2923512451595451</v>
      </c>
      <c r="I558" s="2">
        <f t="shared" si="77"/>
        <v>69.626570024379618</v>
      </c>
    </row>
    <row r="559" spans="1:9" ht="13.5" x14ac:dyDescent="0.25">
      <c r="A559" s="3">
        <v>42817</v>
      </c>
      <c r="B559" s="2">
        <v>12.366899999999999</v>
      </c>
      <c r="C559" s="2">
        <f t="shared" si="72"/>
        <v>-0.35599999999999987</v>
      </c>
      <c r="D559" s="2">
        <f t="shared" si="73"/>
        <v>0</v>
      </c>
      <c r="E559" s="2">
        <f t="shared" si="74"/>
        <v>0.35599999999999987</v>
      </c>
      <c r="F559" s="2">
        <f t="shared" si="79"/>
        <v>4.4289214493824447E-2</v>
      </c>
      <c r="G559" s="2">
        <f t="shared" si="79"/>
        <v>4.4749002617877211E-2</v>
      </c>
      <c r="H559" s="2">
        <f t="shared" si="76"/>
        <v>0.9897251760451734</v>
      </c>
      <c r="I559" s="2">
        <f t="shared" si="77"/>
        <v>49.741802936442483</v>
      </c>
    </row>
    <row r="560" spans="1:9" ht="13.5" x14ac:dyDescent="0.25">
      <c r="A560" s="3">
        <v>42818</v>
      </c>
      <c r="B560" s="2">
        <v>12.366899999999999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4.1125699172836989E-2</v>
      </c>
      <c r="G560" s="2">
        <f t="shared" si="79"/>
        <v>4.1552645288028836E-2</v>
      </c>
      <c r="H560" s="2">
        <f t="shared" si="76"/>
        <v>0.98972517604517352</v>
      </c>
      <c r="I560" s="2">
        <f t="shared" si="77"/>
        <v>49.741802936442483</v>
      </c>
    </row>
    <row r="561" spans="1:9" ht="13.5" x14ac:dyDescent="0.25">
      <c r="A561" s="3">
        <v>42821</v>
      </c>
      <c r="B561" s="2">
        <v>12.366899999999999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3.8188149231920057E-2</v>
      </c>
      <c r="G561" s="2">
        <f t="shared" si="79"/>
        <v>3.8584599196026782E-2</v>
      </c>
      <c r="H561" s="2">
        <f t="shared" si="76"/>
        <v>0.98972517604517329</v>
      </c>
      <c r="I561" s="2">
        <f t="shared" si="77"/>
        <v>49.741802936442483</v>
      </c>
    </row>
    <row r="562" spans="1:9" ht="13.5" x14ac:dyDescent="0.25">
      <c r="A562" s="3">
        <v>42822</v>
      </c>
      <c r="B562" s="2">
        <v>12.3611</v>
      </c>
      <c r="C562" s="2">
        <f t="shared" si="72"/>
        <v>-5.7999999999989171E-3</v>
      </c>
      <c r="D562" s="2">
        <f t="shared" si="73"/>
        <v>0</v>
      </c>
      <c r="E562" s="2">
        <f t="shared" si="74"/>
        <v>5.7999999999989171E-3</v>
      </c>
      <c r="F562" s="2">
        <f t="shared" si="79"/>
        <v>3.5460424286782907E-2</v>
      </c>
      <c r="G562" s="2">
        <f t="shared" si="79"/>
        <v>3.6242842110596217E-2</v>
      </c>
      <c r="H562" s="2">
        <f t="shared" si="76"/>
        <v>0.97841179724741956</v>
      </c>
      <c r="I562" s="2">
        <f t="shared" si="77"/>
        <v>49.454405731339243</v>
      </c>
    </row>
    <row r="563" spans="1:9" ht="13.5" x14ac:dyDescent="0.25">
      <c r="A563" s="3">
        <v>42823</v>
      </c>
      <c r="B563" s="2">
        <v>12.3611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3.2927536837726985E-2</v>
      </c>
      <c r="G563" s="2">
        <f t="shared" si="79"/>
        <v>3.3654067674125057E-2</v>
      </c>
      <c r="H563" s="2">
        <f t="shared" si="76"/>
        <v>0.97841179724741967</v>
      </c>
      <c r="I563" s="2">
        <f t="shared" si="77"/>
        <v>49.454405731339243</v>
      </c>
    </row>
    <row r="564" spans="1:9" ht="13.5" x14ac:dyDescent="0.25">
      <c r="A564" s="3">
        <v>42824</v>
      </c>
      <c r="B564" s="2">
        <v>12.3611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3.0575569920746486E-2</v>
      </c>
      <c r="G564" s="2">
        <f t="shared" si="79"/>
        <v>3.1250205697401841E-2</v>
      </c>
      <c r="H564" s="2">
        <f t="shared" si="76"/>
        <v>0.97841179724741956</v>
      </c>
      <c r="I564" s="2">
        <f t="shared" si="77"/>
        <v>49.454405731339243</v>
      </c>
    </row>
    <row r="565" spans="1:9" ht="13.5" x14ac:dyDescent="0.25">
      <c r="A565" s="3">
        <v>42825</v>
      </c>
      <c r="B565" s="2">
        <v>12.3611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2.8391600640693165E-2</v>
      </c>
      <c r="G565" s="2">
        <f t="shared" si="79"/>
        <v>2.9018048147587426E-2</v>
      </c>
      <c r="H565" s="2">
        <f t="shared" si="76"/>
        <v>0.97841179724741945</v>
      </c>
      <c r="I565" s="2">
        <f t="shared" si="77"/>
        <v>49.454405731339243</v>
      </c>
    </row>
    <row r="566" spans="1:9" ht="13.5" x14ac:dyDescent="0.25">
      <c r="A566" s="3">
        <v>42828</v>
      </c>
      <c r="B566" s="2">
        <v>12.3611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2.6363629166357937E-2</v>
      </c>
      <c r="G566" s="2">
        <f t="shared" si="79"/>
        <v>2.6945330422759754E-2</v>
      </c>
      <c r="H566" s="2">
        <f t="shared" si="76"/>
        <v>0.97841179724741933</v>
      </c>
      <c r="I566" s="2">
        <f t="shared" si="77"/>
        <v>49.454405731339236</v>
      </c>
    </row>
    <row r="567" spans="1:9" ht="13.5" x14ac:dyDescent="0.25">
      <c r="A567" s="3">
        <v>42829</v>
      </c>
      <c r="B567" s="2">
        <v>12.3611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2.448051279733237E-2</v>
      </c>
      <c r="G567" s="2">
        <f t="shared" si="79"/>
        <v>2.5020663963991198E-2</v>
      </c>
      <c r="H567" s="2">
        <f t="shared" si="76"/>
        <v>0.97841179724741945</v>
      </c>
      <c r="I567" s="2">
        <f t="shared" si="77"/>
        <v>49.454405731339243</v>
      </c>
    </row>
    <row r="568" spans="1:9" ht="13.5" x14ac:dyDescent="0.25">
      <c r="A568" s="3">
        <v>42830</v>
      </c>
      <c r="B568" s="2">
        <v>12.3611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2.2731904740380057E-2</v>
      </c>
      <c r="G568" s="2">
        <f t="shared" si="79"/>
        <v>2.3233473680848968E-2</v>
      </c>
      <c r="H568" s="2">
        <f t="shared" si="76"/>
        <v>0.97841179724741945</v>
      </c>
      <c r="I568" s="2">
        <f t="shared" si="77"/>
        <v>49.454405731339243</v>
      </c>
    </row>
    <row r="569" spans="1:9" ht="13.5" x14ac:dyDescent="0.25">
      <c r="A569" s="3">
        <v>42831</v>
      </c>
      <c r="B569" s="2">
        <v>12.3611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2.1108197258924339E-2</v>
      </c>
      <c r="G569" s="2">
        <f t="shared" si="79"/>
        <v>2.1573939846502611E-2</v>
      </c>
      <c r="H569" s="2">
        <f t="shared" si="76"/>
        <v>0.97841179724741956</v>
      </c>
      <c r="I569" s="2">
        <f t="shared" si="77"/>
        <v>49.454405731339243</v>
      </c>
    </row>
    <row r="570" spans="1:9" ht="13.5" x14ac:dyDescent="0.25">
      <c r="A570" s="3">
        <v>42832</v>
      </c>
      <c r="B570" s="2">
        <v>12.3611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1.9600468883286887E-2</v>
      </c>
      <c r="G570" s="2">
        <f t="shared" si="79"/>
        <v>2.0032944143180995E-2</v>
      </c>
      <c r="H570" s="2">
        <f t="shared" si="76"/>
        <v>0.97841179724741967</v>
      </c>
      <c r="I570" s="2">
        <f t="shared" si="77"/>
        <v>49.454405731339243</v>
      </c>
    </row>
    <row r="571" spans="1:9" ht="13.5" x14ac:dyDescent="0.25">
      <c r="A571" s="3">
        <v>42835</v>
      </c>
      <c r="B571" s="2">
        <v>12.787100000000001</v>
      </c>
      <c r="C571" s="2">
        <f t="shared" si="72"/>
        <v>0.42600000000000016</v>
      </c>
      <c r="D571" s="2">
        <f t="shared" si="73"/>
        <v>0.42600000000000016</v>
      </c>
      <c r="E571" s="2">
        <f t="shared" si="74"/>
        <v>0</v>
      </c>
      <c r="F571" s="2">
        <f t="shared" si="79"/>
        <v>4.8629006820194984E-2</v>
      </c>
      <c r="G571" s="2">
        <f t="shared" si="79"/>
        <v>1.8602019561525209E-2</v>
      </c>
      <c r="H571" s="2">
        <f t="shared" si="76"/>
        <v>2.614178888445799</v>
      </c>
      <c r="I571" s="2">
        <f t="shared" si="77"/>
        <v>72.331198015767598</v>
      </c>
    </row>
    <row r="572" spans="1:9" ht="13.5" x14ac:dyDescent="0.25">
      <c r="A572" s="3">
        <v>42836</v>
      </c>
      <c r="B572" s="2">
        <v>12.787100000000001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4.5155506333038199E-2</v>
      </c>
      <c r="G572" s="2">
        <f t="shared" si="79"/>
        <v>1.7273303878559122E-2</v>
      </c>
      <c r="H572" s="2">
        <f t="shared" si="76"/>
        <v>2.6141788884457995</v>
      </c>
      <c r="I572" s="2">
        <f t="shared" si="77"/>
        <v>72.331198015767598</v>
      </c>
    </row>
    <row r="573" spans="1:9" ht="13.5" x14ac:dyDescent="0.25">
      <c r="A573" s="3">
        <v>42837</v>
      </c>
      <c r="B573" s="2">
        <v>12.787100000000001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4.1930113023535477E-2</v>
      </c>
      <c r="G573" s="2">
        <f t="shared" si="80"/>
        <v>1.6039496458662043E-2</v>
      </c>
      <c r="H573" s="2">
        <f t="shared" si="76"/>
        <v>2.6141788884457995</v>
      </c>
      <c r="I573" s="2">
        <f t="shared" si="77"/>
        <v>72.331198015767598</v>
      </c>
    </row>
    <row r="574" spans="1:9" ht="13.5" x14ac:dyDescent="0.25">
      <c r="A574" s="3">
        <v>42838</v>
      </c>
      <c r="B574" s="2">
        <v>12.787100000000001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3.8935104950425799E-2</v>
      </c>
      <c r="G574" s="2">
        <f t="shared" si="80"/>
        <v>1.4893818140186183E-2</v>
      </c>
      <c r="H574" s="2">
        <f t="shared" si="76"/>
        <v>2.6141788884457995</v>
      </c>
      <c r="I574" s="2">
        <f t="shared" si="77"/>
        <v>72.331198015767598</v>
      </c>
    </row>
    <row r="575" spans="1:9" ht="13.5" x14ac:dyDescent="0.25">
      <c r="A575" s="3">
        <v>42839</v>
      </c>
      <c r="B575" s="2">
        <v>12.787100000000001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3.6154026025395379E-2</v>
      </c>
      <c r="G575" s="2">
        <f t="shared" si="80"/>
        <v>1.3829973987315742E-2</v>
      </c>
      <c r="H575" s="2">
        <f t="shared" si="76"/>
        <v>2.614178888445799</v>
      </c>
      <c r="I575" s="2">
        <f t="shared" si="77"/>
        <v>72.331198015767598</v>
      </c>
    </row>
    <row r="576" spans="1:9" ht="13.5" x14ac:dyDescent="0.25">
      <c r="A576" s="3">
        <v>42842</v>
      </c>
      <c r="B576" s="2">
        <v>12.787100000000001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3.3571595595009995E-2</v>
      </c>
      <c r="G576" s="2">
        <f t="shared" si="80"/>
        <v>1.2842118702507474E-2</v>
      </c>
      <c r="H576" s="2">
        <f t="shared" si="76"/>
        <v>2.614178888445799</v>
      </c>
      <c r="I576" s="2">
        <f t="shared" si="77"/>
        <v>72.331198015767598</v>
      </c>
    </row>
    <row r="577" spans="1:9" ht="13.5" x14ac:dyDescent="0.25">
      <c r="A577" s="3">
        <v>42843</v>
      </c>
      <c r="B577" s="2">
        <v>12.787100000000001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3.117362448108071E-2</v>
      </c>
      <c r="G577" s="2">
        <f t="shared" si="80"/>
        <v>1.1924824509471226E-2</v>
      </c>
      <c r="H577" s="2">
        <f t="shared" si="76"/>
        <v>2.614178888445799</v>
      </c>
      <c r="I577" s="2">
        <f t="shared" si="77"/>
        <v>72.331198015767598</v>
      </c>
    </row>
    <row r="578" spans="1:9" ht="13.5" x14ac:dyDescent="0.25">
      <c r="A578" s="3">
        <v>42844</v>
      </c>
      <c r="B578" s="2">
        <v>12.5245</v>
      </c>
      <c r="C578" s="2">
        <f t="shared" si="72"/>
        <v>-0.26260000000000083</v>
      </c>
      <c r="D578" s="2">
        <f t="shared" si="73"/>
        <v>0</v>
      </c>
      <c r="E578" s="2">
        <f t="shared" si="74"/>
        <v>0.26260000000000083</v>
      </c>
      <c r="F578" s="2">
        <f t="shared" si="80"/>
        <v>2.8946937018146376E-2</v>
      </c>
      <c r="G578" s="2">
        <f t="shared" si="80"/>
        <v>2.98301941873662E-2</v>
      </c>
      <c r="H578" s="2">
        <f t="shared" si="76"/>
        <v>0.97039049884583373</v>
      </c>
      <c r="I578" s="2">
        <f t="shared" si="77"/>
        <v>49.248638755325139</v>
      </c>
    </row>
    <row r="579" spans="1:9" ht="13.5" x14ac:dyDescent="0.25">
      <c r="A579" s="3">
        <v>42845</v>
      </c>
      <c r="B579" s="2">
        <v>12.5245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2.6879298659707347E-2</v>
      </c>
      <c r="G579" s="2">
        <f t="shared" si="80"/>
        <v>2.7699466031125757E-2</v>
      </c>
      <c r="H579" s="2">
        <f t="shared" si="76"/>
        <v>0.97039049884583362</v>
      </c>
      <c r="I579" s="2">
        <f t="shared" si="77"/>
        <v>49.248638755325139</v>
      </c>
    </row>
    <row r="580" spans="1:9" ht="13.5" x14ac:dyDescent="0.25">
      <c r="A580" s="3">
        <v>42846</v>
      </c>
      <c r="B580" s="2">
        <v>12.5245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2.4959348755442538E-2</v>
      </c>
      <c r="G580" s="2">
        <f t="shared" si="80"/>
        <v>2.5720932743188204E-2</v>
      </c>
      <c r="H580" s="2">
        <f t="shared" si="76"/>
        <v>0.97039049884583362</v>
      </c>
      <c r="I580" s="2">
        <f t="shared" si="77"/>
        <v>49.248638755325139</v>
      </c>
    </row>
    <row r="581" spans="1:9" ht="13.5" x14ac:dyDescent="0.25">
      <c r="A581" s="3">
        <v>42849</v>
      </c>
      <c r="B581" s="2">
        <v>12.151</v>
      </c>
      <c r="C581" s="2">
        <f t="shared" si="81"/>
        <v>-0.37349999999999994</v>
      </c>
      <c r="D581" s="2">
        <f t="shared" si="82"/>
        <v>0</v>
      </c>
      <c r="E581" s="2">
        <f t="shared" si="83"/>
        <v>0.37349999999999994</v>
      </c>
      <c r="F581" s="2">
        <f t="shared" si="80"/>
        <v>2.3176538130053787E-2</v>
      </c>
      <c r="G581" s="2">
        <f t="shared" si="80"/>
        <v>5.0562294690103329E-2</v>
      </c>
      <c r="H581" s="2">
        <f t="shared" si="76"/>
        <v>0.45837591573133613</v>
      </c>
      <c r="I581" s="2">
        <f t="shared" si="77"/>
        <v>31.430573611843627</v>
      </c>
    </row>
    <row r="582" spans="1:9" ht="13.5" x14ac:dyDescent="0.25">
      <c r="A582" s="3">
        <v>42850</v>
      </c>
      <c r="B582" s="2">
        <v>12.256</v>
      </c>
      <c r="C582" s="2">
        <f t="shared" si="81"/>
        <v>0.10500000000000043</v>
      </c>
      <c r="D582" s="2">
        <f t="shared" si="82"/>
        <v>0.10500000000000043</v>
      </c>
      <c r="E582" s="2">
        <f t="shared" si="83"/>
        <v>0</v>
      </c>
      <c r="F582" s="2">
        <f t="shared" si="80"/>
        <v>2.9021071120764262E-2</v>
      </c>
      <c r="G582" s="2">
        <f t="shared" si="80"/>
        <v>4.6950702212238807E-2</v>
      </c>
      <c r="H582" s="2">
        <f t="shared" si="76"/>
        <v>0.61811793547997751</v>
      </c>
      <c r="I582" s="2">
        <f t="shared" si="77"/>
        <v>38.199807438425495</v>
      </c>
    </row>
    <row r="583" spans="1:9" ht="13.5" x14ac:dyDescent="0.25">
      <c r="A583" s="3">
        <v>42851</v>
      </c>
      <c r="B583" s="2">
        <v>12.256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2.6948137469281101E-2</v>
      </c>
      <c r="G583" s="2">
        <f t="shared" si="80"/>
        <v>4.359708062565032E-2</v>
      </c>
      <c r="H583" s="2">
        <f t="shared" si="76"/>
        <v>0.61811793547997751</v>
      </c>
      <c r="I583" s="2">
        <f t="shared" si="77"/>
        <v>38.199807438425495</v>
      </c>
    </row>
    <row r="584" spans="1:9" ht="13.5" x14ac:dyDescent="0.25">
      <c r="A584" s="3">
        <v>42852</v>
      </c>
      <c r="B584" s="2">
        <v>12.256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2.5023270507189593E-2</v>
      </c>
      <c r="G584" s="2">
        <f t="shared" si="80"/>
        <v>4.0483003438103862E-2</v>
      </c>
      <c r="H584" s="2">
        <f t="shared" si="76"/>
        <v>0.61811793547997751</v>
      </c>
      <c r="I584" s="2">
        <f t="shared" si="77"/>
        <v>38.199807438425495</v>
      </c>
    </row>
    <row r="585" spans="1:9" ht="13.5" x14ac:dyDescent="0.25">
      <c r="A585" s="3">
        <v>42853</v>
      </c>
      <c r="B585" s="2">
        <v>12.256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2.3235894042390338E-2</v>
      </c>
      <c r="G585" s="2">
        <f t="shared" si="80"/>
        <v>3.7591360335382164E-2</v>
      </c>
      <c r="H585" s="2">
        <f t="shared" si="76"/>
        <v>0.61811793547997751</v>
      </c>
      <c r="I585" s="2">
        <f t="shared" si="77"/>
        <v>38.199807438425495</v>
      </c>
    </row>
    <row r="586" spans="1:9" ht="13.5" x14ac:dyDescent="0.25">
      <c r="A586" s="3">
        <v>42857</v>
      </c>
      <c r="B586" s="2">
        <v>12.256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2.1576187325076743E-2</v>
      </c>
      <c r="G586" s="2">
        <f t="shared" si="80"/>
        <v>3.4906263168569152E-2</v>
      </c>
      <c r="H586" s="2">
        <f t="shared" si="76"/>
        <v>0.61811793547997751</v>
      </c>
      <c r="I586" s="2">
        <f t="shared" si="77"/>
        <v>38.199807438425495</v>
      </c>
    </row>
    <row r="587" spans="1:9" ht="13.5" x14ac:dyDescent="0.25">
      <c r="A587" s="3">
        <v>42858</v>
      </c>
      <c r="B587" s="2">
        <v>12.804600000000001</v>
      </c>
      <c r="C587" s="2">
        <f t="shared" si="81"/>
        <v>0.54860000000000042</v>
      </c>
      <c r="D587" s="2">
        <f t="shared" si="82"/>
        <v>0.54860000000000042</v>
      </c>
      <c r="E587" s="2">
        <f t="shared" si="83"/>
        <v>0</v>
      </c>
      <c r="F587" s="2">
        <f t="shared" si="80"/>
        <v>5.9220745373285574E-2</v>
      </c>
      <c r="G587" s="2">
        <f t="shared" si="80"/>
        <v>3.2412958656528497E-2</v>
      </c>
      <c r="H587" s="2">
        <f t="shared" si="76"/>
        <v>1.8270700308735177</v>
      </c>
      <c r="I587" s="2">
        <f t="shared" si="77"/>
        <v>64.62768912409939</v>
      </c>
    </row>
    <row r="588" spans="1:9" ht="13.5" x14ac:dyDescent="0.25">
      <c r="A588" s="3">
        <v>42859</v>
      </c>
      <c r="B588" s="2">
        <v>12.792899999999999</v>
      </c>
      <c r="C588" s="2">
        <f t="shared" si="81"/>
        <v>-1.1700000000001154E-2</v>
      </c>
      <c r="D588" s="2">
        <f t="shared" si="82"/>
        <v>0</v>
      </c>
      <c r="E588" s="2">
        <f t="shared" si="83"/>
        <v>1.1700000000001154E-2</v>
      </c>
      <c r="F588" s="2">
        <f t="shared" si="80"/>
        <v>5.4990692132336601E-2</v>
      </c>
      <c r="G588" s="2">
        <f t="shared" si="80"/>
        <v>3.093346160963369E-2</v>
      </c>
      <c r="H588" s="2">
        <f t="shared" si="76"/>
        <v>1.7777089685691918</v>
      </c>
      <c r="I588" s="2">
        <f t="shared" si="77"/>
        <v>63.999108210565929</v>
      </c>
    </row>
    <row r="589" spans="1:9" ht="13.5" x14ac:dyDescent="0.25">
      <c r="A589" s="3">
        <v>42860</v>
      </c>
      <c r="B589" s="2">
        <v>12.547800000000001</v>
      </c>
      <c r="C589" s="2">
        <f t="shared" si="81"/>
        <v>-0.24509999999999899</v>
      </c>
      <c r="D589" s="2">
        <f t="shared" si="82"/>
        <v>0</v>
      </c>
      <c r="E589" s="2">
        <f t="shared" si="83"/>
        <v>0.24509999999999899</v>
      </c>
      <c r="F589" s="2">
        <f t="shared" ref="F589:G604" si="84">((F588*13)+D589)/14</f>
        <v>5.1062785551455415E-2</v>
      </c>
      <c r="G589" s="2">
        <f t="shared" si="84"/>
        <v>4.6231071494659784E-2</v>
      </c>
      <c r="H589" s="2">
        <f t="shared" si="76"/>
        <v>1.1045122663305293</v>
      </c>
      <c r="I589" s="2">
        <f t="shared" si="77"/>
        <v>52.48305196416743</v>
      </c>
    </row>
    <row r="590" spans="1:9" ht="13.5" x14ac:dyDescent="0.25">
      <c r="A590" s="3">
        <v>42863</v>
      </c>
      <c r="B590" s="2">
        <v>13.1081</v>
      </c>
      <c r="C590" s="2">
        <f t="shared" si="81"/>
        <v>0.5602999999999998</v>
      </c>
      <c r="D590" s="2">
        <f t="shared" si="82"/>
        <v>0.5602999999999998</v>
      </c>
      <c r="E590" s="2">
        <f t="shared" si="83"/>
        <v>0</v>
      </c>
      <c r="F590" s="2">
        <f t="shared" si="84"/>
        <v>8.7436872297780008E-2</v>
      </c>
      <c r="G590" s="2">
        <f t="shared" si="84"/>
        <v>4.2928852102184091E-2</v>
      </c>
      <c r="H590" s="2">
        <f t="shared" si="76"/>
        <v>2.0367857050929969</v>
      </c>
      <c r="I590" s="2">
        <f t="shared" si="77"/>
        <v>67.070445625356484</v>
      </c>
    </row>
    <row r="591" spans="1:9" ht="13.5" x14ac:dyDescent="0.25">
      <c r="A591" s="3">
        <v>42864</v>
      </c>
      <c r="B591" s="2">
        <v>12.839600000000001</v>
      </c>
      <c r="C591" s="2">
        <f t="shared" si="81"/>
        <v>-0.26849999999999952</v>
      </c>
      <c r="D591" s="2">
        <f t="shared" si="82"/>
        <v>0</v>
      </c>
      <c r="E591" s="2">
        <f t="shared" si="83"/>
        <v>0.26849999999999952</v>
      </c>
      <c r="F591" s="2">
        <f t="shared" si="84"/>
        <v>8.1191381419367145E-2</v>
      </c>
      <c r="G591" s="2">
        <f t="shared" si="84"/>
        <v>5.9041076952028052E-2</v>
      </c>
      <c r="H591" s="2">
        <f t="shared" si="76"/>
        <v>1.3751676902055263</v>
      </c>
      <c r="I591" s="2">
        <f t="shared" si="77"/>
        <v>57.897709533364832</v>
      </c>
    </row>
    <row r="592" spans="1:9" ht="13.5" x14ac:dyDescent="0.25">
      <c r="A592" s="3">
        <v>42865</v>
      </c>
      <c r="B592" s="2">
        <v>12.839600000000001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7.5391997032269495E-2</v>
      </c>
      <c r="G592" s="2">
        <f t="shared" si="84"/>
        <v>5.482385716974033E-2</v>
      </c>
      <c r="H592" s="2">
        <f t="shared" si="76"/>
        <v>1.3751676902055263</v>
      </c>
      <c r="I592" s="2">
        <f t="shared" si="77"/>
        <v>57.897709533364832</v>
      </c>
    </row>
    <row r="593" spans="1:9" ht="13.5" x14ac:dyDescent="0.25">
      <c r="A593" s="3">
        <v>42866</v>
      </c>
      <c r="B593" s="2">
        <v>12.898</v>
      </c>
      <c r="C593" s="2">
        <f t="shared" si="81"/>
        <v>5.8399999999998897E-2</v>
      </c>
      <c r="D593" s="2">
        <f t="shared" si="82"/>
        <v>5.8399999999998897E-2</v>
      </c>
      <c r="E593" s="2">
        <f t="shared" si="83"/>
        <v>0</v>
      </c>
      <c r="F593" s="2">
        <f t="shared" si="84"/>
        <v>7.4178282958535888E-2</v>
      </c>
      <c r="G593" s="2">
        <f t="shared" si="84"/>
        <v>5.0907867371901734E-2</v>
      </c>
      <c r="H593" s="2">
        <f t="shared" ref="H593:H656" si="85">F593/G593</f>
        <v>1.4571084350604344</v>
      </c>
      <c r="I593" s="2">
        <f t="shared" ref="I593:I656" si="86">IF(G593=0,100,100-(100/(1+H593)))</f>
        <v>59.301755440215068</v>
      </c>
    </row>
    <row r="594" spans="1:9" ht="13.5" x14ac:dyDescent="0.25">
      <c r="A594" s="3">
        <v>42867</v>
      </c>
      <c r="B594" s="2">
        <v>12.9038</v>
      </c>
      <c r="C594" s="2">
        <f t="shared" si="81"/>
        <v>5.8000000000006935E-3</v>
      </c>
      <c r="D594" s="2">
        <f t="shared" si="82"/>
        <v>5.8000000000006935E-3</v>
      </c>
      <c r="E594" s="2">
        <f t="shared" si="83"/>
        <v>0</v>
      </c>
      <c r="F594" s="2">
        <f t="shared" si="84"/>
        <v>6.9294119890069089E-2</v>
      </c>
      <c r="G594" s="2">
        <f t="shared" si="84"/>
        <v>4.7271591131051609E-2</v>
      </c>
      <c r="H594" s="2">
        <f t="shared" si="85"/>
        <v>1.4658723819548227</v>
      </c>
      <c r="I594" s="2">
        <f t="shared" si="86"/>
        <v>59.446400903876089</v>
      </c>
    </row>
    <row r="595" spans="1:9" ht="13.5" x14ac:dyDescent="0.25">
      <c r="A595" s="3">
        <v>42870</v>
      </c>
      <c r="B595" s="2">
        <v>12.9038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6.4344539897921299E-2</v>
      </c>
      <c r="G595" s="2">
        <f t="shared" si="84"/>
        <v>4.3895048907405067E-2</v>
      </c>
      <c r="H595" s="2">
        <f t="shared" si="85"/>
        <v>1.4658723819548227</v>
      </c>
      <c r="I595" s="2">
        <f t="shared" si="86"/>
        <v>59.446400903876089</v>
      </c>
    </row>
    <row r="596" spans="1:9" ht="13.5" x14ac:dyDescent="0.25">
      <c r="A596" s="3">
        <v>42871</v>
      </c>
      <c r="B596" s="2">
        <v>13.131399999999999</v>
      </c>
      <c r="C596" s="2">
        <f t="shared" si="81"/>
        <v>0.22759999999999891</v>
      </c>
      <c r="D596" s="2">
        <f t="shared" si="82"/>
        <v>0.22759999999999891</v>
      </c>
      <c r="E596" s="2">
        <f t="shared" si="83"/>
        <v>0</v>
      </c>
      <c r="F596" s="2">
        <f t="shared" si="84"/>
        <v>7.6005644190926841E-2</v>
      </c>
      <c r="G596" s="2">
        <f t="shared" si="84"/>
        <v>4.0759688271161845E-2</v>
      </c>
      <c r="H596" s="2">
        <f t="shared" si="85"/>
        <v>1.8647258459212037</v>
      </c>
      <c r="I596" s="2">
        <f t="shared" si="86"/>
        <v>65.092645726508181</v>
      </c>
    </row>
    <row r="597" spans="1:9" ht="13.5" x14ac:dyDescent="0.25">
      <c r="A597" s="3">
        <v>42872</v>
      </c>
      <c r="B597" s="2">
        <v>13.131399999999999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7.0576669605860634E-2</v>
      </c>
      <c r="G597" s="2">
        <f t="shared" si="84"/>
        <v>3.784828196607886E-2</v>
      </c>
      <c r="H597" s="2">
        <f t="shared" si="85"/>
        <v>1.8647258459212035</v>
      </c>
      <c r="I597" s="2">
        <f t="shared" si="86"/>
        <v>65.092645726508181</v>
      </c>
    </row>
    <row r="598" spans="1:9" ht="13.5" x14ac:dyDescent="0.25">
      <c r="A598" s="3">
        <v>42873</v>
      </c>
      <c r="B598" s="2">
        <v>13.1256</v>
      </c>
      <c r="C598" s="2">
        <f t="shared" si="81"/>
        <v>-5.7999999999989171E-3</v>
      </c>
      <c r="D598" s="2">
        <f t="shared" si="82"/>
        <v>0</v>
      </c>
      <c r="E598" s="2">
        <f t="shared" si="83"/>
        <v>5.7999999999989171E-3</v>
      </c>
      <c r="F598" s="2">
        <f t="shared" si="84"/>
        <v>6.5535478919727733E-2</v>
      </c>
      <c r="G598" s="2">
        <f t="shared" si="84"/>
        <v>3.5559118968501717E-2</v>
      </c>
      <c r="H598" s="2">
        <f t="shared" si="85"/>
        <v>1.8430006372705434</v>
      </c>
      <c r="I598" s="2">
        <f t="shared" si="86"/>
        <v>64.825896030749334</v>
      </c>
    </row>
    <row r="599" spans="1:9" ht="13.5" x14ac:dyDescent="0.25">
      <c r="A599" s="3">
        <v>42874</v>
      </c>
      <c r="B599" s="2">
        <v>12.839600000000001</v>
      </c>
      <c r="C599" s="2">
        <f t="shared" si="81"/>
        <v>-0.28599999999999959</v>
      </c>
      <c r="D599" s="2">
        <f t="shared" si="82"/>
        <v>0</v>
      </c>
      <c r="E599" s="2">
        <f t="shared" si="83"/>
        <v>0.28599999999999959</v>
      </c>
      <c r="F599" s="2">
        <f t="shared" si="84"/>
        <v>6.0854373282604325E-2</v>
      </c>
      <c r="G599" s="2">
        <f t="shared" si="84"/>
        <v>5.3447753327894421E-2</v>
      </c>
      <c r="H599" s="2">
        <f t="shared" si="85"/>
        <v>1.1385768249092032</v>
      </c>
      <c r="I599" s="2">
        <f t="shared" si="86"/>
        <v>53.239930950693967</v>
      </c>
    </row>
    <row r="600" spans="1:9" ht="13.5" x14ac:dyDescent="0.25">
      <c r="A600" s="3">
        <v>42877</v>
      </c>
      <c r="B600" s="2">
        <v>12.839600000000001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5.6507632333846876E-2</v>
      </c>
      <c r="G600" s="2">
        <f t="shared" si="84"/>
        <v>4.9630056661616247E-2</v>
      </c>
      <c r="H600" s="2">
        <f t="shared" si="85"/>
        <v>1.1385768249092032</v>
      </c>
      <c r="I600" s="2">
        <f t="shared" si="86"/>
        <v>53.239930950693967</v>
      </c>
    </row>
    <row r="601" spans="1:9" ht="13.5" x14ac:dyDescent="0.25">
      <c r="A601" s="3">
        <v>42878</v>
      </c>
      <c r="B601" s="2">
        <v>13.061400000000001</v>
      </c>
      <c r="C601" s="2">
        <f t="shared" si="81"/>
        <v>0.2218</v>
      </c>
      <c r="D601" s="2">
        <f t="shared" si="82"/>
        <v>0.2218</v>
      </c>
      <c r="E601" s="2">
        <f t="shared" si="83"/>
        <v>0</v>
      </c>
      <c r="F601" s="2">
        <f t="shared" si="84"/>
        <v>6.8314230024286382E-2</v>
      </c>
      <c r="G601" s="2">
        <f t="shared" si="84"/>
        <v>4.6085052614357948E-2</v>
      </c>
      <c r="H601" s="2">
        <f t="shared" si="85"/>
        <v>1.4823511344544469</v>
      </c>
      <c r="I601" s="2">
        <f t="shared" si="86"/>
        <v>59.715610490384044</v>
      </c>
    </row>
    <row r="602" spans="1:9" ht="13.5" x14ac:dyDescent="0.25">
      <c r="A602" s="3">
        <v>42879</v>
      </c>
      <c r="B602" s="2">
        <v>13.0731</v>
      </c>
      <c r="C602" s="2">
        <f t="shared" si="81"/>
        <v>1.1699999999999378E-2</v>
      </c>
      <c r="D602" s="2">
        <f t="shared" si="82"/>
        <v>1.1699999999999378E-2</v>
      </c>
      <c r="E602" s="2">
        <f t="shared" si="83"/>
        <v>0</v>
      </c>
      <c r="F602" s="2">
        <f t="shared" si="84"/>
        <v>6.4270356451123029E-2</v>
      </c>
      <c r="G602" s="2">
        <f t="shared" si="84"/>
        <v>4.2793263141903806E-2</v>
      </c>
      <c r="H602" s="2">
        <f t="shared" si="85"/>
        <v>1.501880243112111</v>
      </c>
      <c r="I602" s="2">
        <f t="shared" si="86"/>
        <v>60.030061280787315</v>
      </c>
    </row>
    <row r="603" spans="1:9" ht="13.5" x14ac:dyDescent="0.25">
      <c r="A603" s="3">
        <v>42880</v>
      </c>
      <c r="B603" s="2">
        <v>13.0731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5.967961670461424E-2</v>
      </c>
      <c r="G603" s="2">
        <f t="shared" si="84"/>
        <v>3.9736601488910679E-2</v>
      </c>
      <c r="H603" s="2">
        <f t="shared" si="85"/>
        <v>1.501880243112111</v>
      </c>
      <c r="I603" s="2">
        <f t="shared" si="86"/>
        <v>60.030061280787315</v>
      </c>
    </row>
    <row r="604" spans="1:9" ht="13.5" x14ac:dyDescent="0.25">
      <c r="A604" s="3">
        <v>42881</v>
      </c>
      <c r="B604" s="2">
        <v>13.0731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5.5416786939998942E-2</v>
      </c>
      <c r="G604" s="2">
        <f t="shared" si="84"/>
        <v>3.6898272811131345E-2</v>
      </c>
      <c r="H604" s="2">
        <f t="shared" si="85"/>
        <v>1.501880243112111</v>
      </c>
      <c r="I604" s="2">
        <f t="shared" si="86"/>
        <v>60.030061280787315</v>
      </c>
    </row>
    <row r="605" spans="1:9" ht="13.5" x14ac:dyDescent="0.25">
      <c r="A605" s="3">
        <v>42884</v>
      </c>
      <c r="B605" s="2">
        <v>13.0731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5.1458445015713304E-2</v>
      </c>
      <c r="G605" s="2">
        <f t="shared" si="87"/>
        <v>3.4262681896050536E-2</v>
      </c>
      <c r="H605" s="2">
        <f t="shared" si="85"/>
        <v>1.501880243112111</v>
      </c>
      <c r="I605" s="2">
        <f t="shared" si="86"/>
        <v>60.030061280787315</v>
      </c>
    </row>
    <row r="606" spans="1:9" ht="13.5" x14ac:dyDescent="0.25">
      <c r="A606" s="3">
        <v>42885</v>
      </c>
      <c r="B606" s="2">
        <v>13.0731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4.7782841800305211E-2</v>
      </c>
      <c r="G606" s="2">
        <f t="shared" si="87"/>
        <v>3.1815347474904068E-2</v>
      </c>
      <c r="H606" s="2">
        <f t="shared" si="85"/>
        <v>1.501880243112111</v>
      </c>
      <c r="I606" s="2">
        <f t="shared" si="86"/>
        <v>60.030061280787315</v>
      </c>
    </row>
    <row r="607" spans="1:9" ht="13.5" x14ac:dyDescent="0.25">
      <c r="A607" s="3">
        <v>42886</v>
      </c>
      <c r="B607" s="2">
        <v>13.0731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4.4369781671711982E-2</v>
      </c>
      <c r="G607" s="2">
        <f t="shared" si="87"/>
        <v>2.9542822655268062E-2</v>
      </c>
      <c r="H607" s="2">
        <f t="shared" si="85"/>
        <v>1.5018802431121112</v>
      </c>
      <c r="I607" s="2">
        <f t="shared" si="86"/>
        <v>60.030061280787322</v>
      </c>
    </row>
    <row r="608" spans="1:9" ht="13.5" x14ac:dyDescent="0.25">
      <c r="A608" s="3">
        <v>42887</v>
      </c>
      <c r="B608" s="2">
        <v>12.682</v>
      </c>
      <c r="C608" s="2">
        <f t="shared" si="81"/>
        <v>-0.39109999999999978</v>
      </c>
      <c r="D608" s="2">
        <f t="shared" si="82"/>
        <v>0</v>
      </c>
      <c r="E608" s="2">
        <f t="shared" si="83"/>
        <v>0.39109999999999978</v>
      </c>
      <c r="F608" s="2">
        <f t="shared" si="87"/>
        <v>4.1200511552303982E-2</v>
      </c>
      <c r="G608" s="2">
        <f t="shared" si="87"/>
        <v>5.5368335322748895E-2</v>
      </c>
      <c r="H608" s="2">
        <f t="shared" si="85"/>
        <v>0.74411685509670988</v>
      </c>
      <c r="I608" s="2">
        <f t="shared" si="86"/>
        <v>42.664392177750564</v>
      </c>
    </row>
    <row r="609" spans="1:9" ht="13.5" x14ac:dyDescent="0.25">
      <c r="A609" s="3">
        <v>42888</v>
      </c>
      <c r="B609" s="2">
        <v>12.682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3.8257617869996555E-2</v>
      </c>
      <c r="G609" s="2">
        <f t="shared" si="87"/>
        <v>5.1413454228266826E-2</v>
      </c>
      <c r="H609" s="2">
        <f t="shared" si="85"/>
        <v>0.74411685509670988</v>
      </c>
      <c r="I609" s="2">
        <f t="shared" si="86"/>
        <v>42.664392177750564</v>
      </c>
    </row>
    <row r="610" spans="1:9" ht="13.5" x14ac:dyDescent="0.25">
      <c r="A610" s="3">
        <v>42891</v>
      </c>
      <c r="B610" s="2">
        <v>12.682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3.5524930879282511E-2</v>
      </c>
      <c r="G610" s="2">
        <f t="shared" si="87"/>
        <v>4.774106464053348E-2</v>
      </c>
      <c r="H610" s="2">
        <f t="shared" si="85"/>
        <v>0.74411685509670988</v>
      </c>
      <c r="I610" s="2">
        <f t="shared" si="86"/>
        <v>42.664392177750564</v>
      </c>
    </row>
    <row r="611" spans="1:9" ht="13.5" x14ac:dyDescent="0.25">
      <c r="A611" s="3">
        <v>42892</v>
      </c>
      <c r="B611" s="2">
        <v>12.6645</v>
      </c>
      <c r="C611" s="2">
        <f t="shared" si="81"/>
        <v>-1.7500000000000071E-2</v>
      </c>
      <c r="D611" s="2">
        <f t="shared" si="82"/>
        <v>0</v>
      </c>
      <c r="E611" s="2">
        <f t="shared" si="83"/>
        <v>1.7500000000000071E-2</v>
      </c>
      <c r="F611" s="2">
        <f t="shared" si="87"/>
        <v>3.2987435816476618E-2</v>
      </c>
      <c r="G611" s="2">
        <f t="shared" si="87"/>
        <v>4.5580988594781095E-2</v>
      </c>
      <c r="H611" s="2">
        <f t="shared" si="85"/>
        <v>0.72371040719932067</v>
      </c>
      <c r="I611" s="2">
        <f t="shared" si="86"/>
        <v>41.985614531109263</v>
      </c>
    </row>
    <row r="612" spans="1:9" ht="13.5" x14ac:dyDescent="0.25">
      <c r="A612" s="3">
        <v>42893</v>
      </c>
      <c r="B612" s="2">
        <v>12.6645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3.0631190401014002E-2</v>
      </c>
      <c r="G612" s="2">
        <f t="shared" si="87"/>
        <v>4.2325203695153871E-2</v>
      </c>
      <c r="H612" s="2">
        <f t="shared" si="85"/>
        <v>0.72371040719932078</v>
      </c>
      <c r="I612" s="2">
        <f t="shared" si="86"/>
        <v>41.98561453110927</v>
      </c>
    </row>
    <row r="613" spans="1:9" ht="13.5" x14ac:dyDescent="0.25">
      <c r="A613" s="3">
        <v>42894</v>
      </c>
      <c r="B613" s="2">
        <v>12.6645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2.8443248229513003E-2</v>
      </c>
      <c r="G613" s="2">
        <f t="shared" si="87"/>
        <v>3.9301974859785739E-2</v>
      </c>
      <c r="H613" s="2">
        <f t="shared" si="85"/>
        <v>0.72371040719932067</v>
      </c>
      <c r="I613" s="2">
        <f t="shared" si="86"/>
        <v>41.985614531109263</v>
      </c>
    </row>
    <row r="614" spans="1:9" ht="13.5" x14ac:dyDescent="0.25">
      <c r="A614" s="3">
        <v>42895</v>
      </c>
      <c r="B614" s="2">
        <v>12.670400000000001</v>
      </c>
      <c r="C614" s="2">
        <f t="shared" si="81"/>
        <v>5.9000000000004604E-3</v>
      </c>
      <c r="D614" s="2">
        <f t="shared" si="82"/>
        <v>5.9000000000004604E-3</v>
      </c>
      <c r="E614" s="2">
        <f t="shared" si="83"/>
        <v>0</v>
      </c>
      <c r="F614" s="2">
        <f t="shared" si="87"/>
        <v>2.6833016213119253E-2</v>
      </c>
      <c r="G614" s="2">
        <f t="shared" si="87"/>
        <v>3.6494690941229611E-2</v>
      </c>
      <c r="H614" s="2">
        <f t="shared" si="85"/>
        <v>0.73525807510825769</v>
      </c>
      <c r="I614" s="2">
        <f t="shared" si="86"/>
        <v>42.37168439987736</v>
      </c>
    </row>
    <row r="615" spans="1:9" ht="13.5" x14ac:dyDescent="0.25">
      <c r="A615" s="3">
        <v>42898</v>
      </c>
      <c r="B615" s="2">
        <v>12.670400000000001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2.4916372197896448E-2</v>
      </c>
      <c r="G615" s="2">
        <f t="shared" si="87"/>
        <v>3.3887927302570356E-2</v>
      </c>
      <c r="H615" s="2">
        <f t="shared" si="85"/>
        <v>0.73525807510825758</v>
      </c>
      <c r="I615" s="2">
        <f t="shared" si="86"/>
        <v>42.371684399877353</v>
      </c>
    </row>
    <row r="616" spans="1:9" ht="13.5" x14ac:dyDescent="0.25">
      <c r="A616" s="3">
        <v>42899</v>
      </c>
      <c r="B616" s="2">
        <v>12.670400000000001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2.3136631326618133E-2</v>
      </c>
      <c r="G616" s="2">
        <f t="shared" si="87"/>
        <v>3.1467361066672472E-2</v>
      </c>
      <c r="H616" s="2">
        <f t="shared" si="85"/>
        <v>0.73525807510825769</v>
      </c>
      <c r="I616" s="2">
        <f t="shared" si="86"/>
        <v>42.37168439987736</v>
      </c>
    </row>
    <row r="617" spans="1:9" ht="13.5" x14ac:dyDescent="0.25">
      <c r="A617" s="3">
        <v>42900</v>
      </c>
      <c r="B617" s="2">
        <v>12.670400000000001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2.1484014803288265E-2</v>
      </c>
      <c r="G617" s="2">
        <f t="shared" si="87"/>
        <v>2.921969241905301E-2</v>
      </c>
      <c r="H617" s="2">
        <f t="shared" si="85"/>
        <v>0.73525807510825769</v>
      </c>
      <c r="I617" s="2">
        <f t="shared" si="86"/>
        <v>42.37168439987736</v>
      </c>
    </row>
    <row r="618" spans="1:9" ht="13.5" x14ac:dyDescent="0.25">
      <c r="A618" s="3">
        <v>42901</v>
      </c>
      <c r="B618" s="2">
        <v>12.956300000000001</v>
      </c>
      <c r="C618" s="2">
        <f t="shared" si="81"/>
        <v>0.28589999999999982</v>
      </c>
      <c r="D618" s="2">
        <f t="shared" si="82"/>
        <v>0.28589999999999982</v>
      </c>
      <c r="E618" s="2">
        <f t="shared" si="83"/>
        <v>0</v>
      </c>
      <c r="F618" s="2">
        <f t="shared" si="87"/>
        <v>4.037087088876766E-2</v>
      </c>
      <c r="G618" s="2">
        <f t="shared" si="87"/>
        <v>2.7132571531977793E-2</v>
      </c>
      <c r="H618" s="2">
        <f t="shared" si="85"/>
        <v>1.4879117094075482</v>
      </c>
      <c r="I618" s="2">
        <f t="shared" si="86"/>
        <v>59.805647595182059</v>
      </c>
    </row>
    <row r="619" spans="1:9" ht="13.5" x14ac:dyDescent="0.25">
      <c r="A619" s="3">
        <v>42902</v>
      </c>
      <c r="B619" s="2">
        <v>13.014699999999999</v>
      </c>
      <c r="C619" s="2">
        <f t="shared" si="81"/>
        <v>5.8399999999998897E-2</v>
      </c>
      <c r="D619" s="2">
        <f t="shared" si="82"/>
        <v>5.8399999999998897E-2</v>
      </c>
      <c r="E619" s="2">
        <f t="shared" si="83"/>
        <v>0</v>
      </c>
      <c r="F619" s="2">
        <f t="shared" si="87"/>
        <v>4.1658665825284172E-2</v>
      </c>
      <c r="G619" s="2">
        <f t="shared" si="87"/>
        <v>2.5194530708265096E-2</v>
      </c>
      <c r="H619" s="2">
        <f t="shared" si="85"/>
        <v>1.6534805235176695</v>
      </c>
      <c r="I619" s="2">
        <f t="shared" si="86"/>
        <v>62.313648389839365</v>
      </c>
    </row>
    <row r="620" spans="1:9" ht="13.5" x14ac:dyDescent="0.25">
      <c r="A620" s="3">
        <v>42905</v>
      </c>
      <c r="B620" s="2">
        <v>13.014699999999999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3.8683046837763871E-2</v>
      </c>
      <c r="G620" s="2">
        <f t="shared" si="87"/>
        <v>2.3394921371960448E-2</v>
      </c>
      <c r="H620" s="2">
        <f t="shared" si="85"/>
        <v>1.6534805235176693</v>
      </c>
      <c r="I620" s="2">
        <f t="shared" si="86"/>
        <v>62.313648389839365</v>
      </c>
    </row>
    <row r="621" spans="1:9" ht="13.5" x14ac:dyDescent="0.25">
      <c r="A621" s="3">
        <v>42906</v>
      </c>
      <c r="B621" s="2">
        <v>12.6645</v>
      </c>
      <c r="C621" s="2">
        <f t="shared" si="81"/>
        <v>-0.35019999999999918</v>
      </c>
      <c r="D621" s="2">
        <f t="shared" si="82"/>
        <v>0</v>
      </c>
      <c r="E621" s="2">
        <f t="shared" si="83"/>
        <v>0.35019999999999918</v>
      </c>
      <c r="F621" s="2">
        <f t="shared" ref="F621:G636" si="88">((F620*13)+D621)/14</f>
        <v>3.5919972063637881E-2</v>
      </c>
      <c r="G621" s="2">
        <f t="shared" si="88"/>
        <v>4.673814127396321E-2</v>
      </c>
      <c r="H621" s="2">
        <f t="shared" si="85"/>
        <v>0.76853659740311719</v>
      </c>
      <c r="I621" s="2">
        <f t="shared" si="86"/>
        <v>43.45607540899185</v>
      </c>
    </row>
    <row r="622" spans="1:9" ht="13.5" x14ac:dyDescent="0.25">
      <c r="A622" s="3">
        <v>42907</v>
      </c>
      <c r="B622" s="2">
        <v>12.6645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3.3354259773378032E-2</v>
      </c>
      <c r="G622" s="2">
        <f t="shared" si="88"/>
        <v>4.3399702611537264E-2</v>
      </c>
      <c r="H622" s="2">
        <f t="shared" si="85"/>
        <v>0.76853659740311731</v>
      </c>
      <c r="I622" s="2">
        <f t="shared" si="86"/>
        <v>43.45607540899185</v>
      </c>
    </row>
    <row r="623" spans="1:9" ht="13.5" x14ac:dyDescent="0.25">
      <c r="A623" s="3">
        <v>42908</v>
      </c>
      <c r="B623" s="2">
        <v>12.6645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3.0971812646708174E-2</v>
      </c>
      <c r="G623" s="2">
        <f t="shared" si="88"/>
        <v>4.0299723853570321E-2</v>
      </c>
      <c r="H623" s="2">
        <f t="shared" si="85"/>
        <v>0.76853659740311719</v>
      </c>
      <c r="I623" s="2">
        <f t="shared" si="86"/>
        <v>43.45607540899185</v>
      </c>
    </row>
    <row r="624" spans="1:9" ht="13.5" x14ac:dyDescent="0.25">
      <c r="A624" s="3">
        <v>42909</v>
      </c>
      <c r="B624" s="2">
        <v>12.6645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2.8759540314800446E-2</v>
      </c>
      <c r="G624" s="2">
        <f t="shared" si="88"/>
        <v>3.7421172149743873E-2</v>
      </c>
      <c r="H624" s="2">
        <f t="shared" si="85"/>
        <v>0.76853659740311719</v>
      </c>
      <c r="I624" s="2">
        <f t="shared" si="86"/>
        <v>43.45607540899185</v>
      </c>
    </row>
    <row r="625" spans="1:9" ht="13.5" x14ac:dyDescent="0.25">
      <c r="A625" s="3">
        <v>42914</v>
      </c>
      <c r="B625" s="2">
        <v>12.6645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2.6705287435171841E-2</v>
      </c>
      <c r="G625" s="2">
        <f t="shared" si="88"/>
        <v>3.4748231281905025E-2</v>
      </c>
      <c r="H625" s="2">
        <f t="shared" si="85"/>
        <v>0.76853659740311708</v>
      </c>
      <c r="I625" s="2">
        <f t="shared" si="86"/>
        <v>43.456075408991843</v>
      </c>
    </row>
    <row r="626" spans="1:9" ht="13.5" x14ac:dyDescent="0.25">
      <c r="A626" s="3">
        <v>42915</v>
      </c>
      <c r="B626" s="2">
        <v>12.6645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2.4797766904088137E-2</v>
      </c>
      <c r="G626" s="2">
        <f t="shared" si="88"/>
        <v>3.2266214761768955E-2</v>
      </c>
      <c r="H626" s="2">
        <f t="shared" si="85"/>
        <v>0.76853659740311697</v>
      </c>
      <c r="I626" s="2">
        <f t="shared" si="86"/>
        <v>43.456075408991836</v>
      </c>
    </row>
    <row r="627" spans="1:9" ht="13.5" x14ac:dyDescent="0.25">
      <c r="A627" s="3">
        <v>42916</v>
      </c>
      <c r="B627" s="2">
        <v>12.6645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2.3026497839510413E-2</v>
      </c>
      <c r="G627" s="2">
        <f t="shared" si="88"/>
        <v>2.9961485135928313E-2</v>
      </c>
      <c r="H627" s="2">
        <f t="shared" si="85"/>
        <v>0.76853659740311697</v>
      </c>
      <c r="I627" s="2">
        <f t="shared" si="86"/>
        <v>43.456075408991836</v>
      </c>
    </row>
    <row r="628" spans="1:9" ht="13.5" x14ac:dyDescent="0.25">
      <c r="A628" s="3">
        <v>42919</v>
      </c>
      <c r="B628" s="2">
        <v>12.6645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2.1381747993831097E-2</v>
      </c>
      <c r="G628" s="2">
        <f t="shared" si="88"/>
        <v>2.7821379054790575E-2</v>
      </c>
      <c r="H628" s="2">
        <f t="shared" si="85"/>
        <v>0.76853659740311708</v>
      </c>
      <c r="I628" s="2">
        <f t="shared" si="86"/>
        <v>43.456075408991843</v>
      </c>
    </row>
    <row r="629" spans="1:9" ht="13.5" x14ac:dyDescent="0.25">
      <c r="A629" s="3">
        <v>42920</v>
      </c>
      <c r="B629" s="2">
        <v>12.6645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1.9854480279986018E-2</v>
      </c>
      <c r="G629" s="2">
        <f t="shared" si="88"/>
        <v>2.5834137693734105E-2</v>
      </c>
      <c r="H629" s="2">
        <f t="shared" si="85"/>
        <v>0.76853659740311697</v>
      </c>
      <c r="I629" s="2">
        <f t="shared" si="86"/>
        <v>43.456075408991836</v>
      </c>
    </row>
    <row r="630" spans="1:9" ht="13.5" x14ac:dyDescent="0.25">
      <c r="A630" s="3">
        <v>42921</v>
      </c>
      <c r="B630" s="2">
        <v>12.6645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1.8436303117129873E-2</v>
      </c>
      <c r="G630" s="2">
        <f t="shared" si="88"/>
        <v>2.398884214418167E-2</v>
      </c>
      <c r="H630" s="2">
        <f t="shared" si="85"/>
        <v>0.76853659740311697</v>
      </c>
      <c r="I630" s="2">
        <f t="shared" si="86"/>
        <v>43.456075408991836</v>
      </c>
    </row>
    <row r="631" spans="1:9" ht="13.5" x14ac:dyDescent="0.25">
      <c r="A631" s="3">
        <v>42922</v>
      </c>
      <c r="B631" s="2">
        <v>12.2852</v>
      </c>
      <c r="C631" s="2">
        <f t="shared" si="81"/>
        <v>-0.37930000000000064</v>
      </c>
      <c r="D631" s="2">
        <f t="shared" si="82"/>
        <v>0</v>
      </c>
      <c r="E631" s="2">
        <f t="shared" si="83"/>
        <v>0.37930000000000064</v>
      </c>
      <c r="F631" s="2">
        <f t="shared" si="88"/>
        <v>1.7119424323049168E-2</v>
      </c>
      <c r="G631" s="2">
        <f t="shared" si="88"/>
        <v>4.9368210562454454E-2</v>
      </c>
      <c r="H631" s="2">
        <f t="shared" si="85"/>
        <v>0.34677020147189302</v>
      </c>
      <c r="I631" s="2">
        <f t="shared" si="86"/>
        <v>25.748282898812718</v>
      </c>
    </row>
    <row r="632" spans="1:9" ht="13.5" x14ac:dyDescent="0.25">
      <c r="A632" s="3">
        <v>42923</v>
      </c>
      <c r="B632" s="2">
        <v>12.2852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1.5896608299974229E-2</v>
      </c>
      <c r="G632" s="2">
        <f t="shared" si="88"/>
        <v>4.5841909807993422E-2</v>
      </c>
      <c r="H632" s="2">
        <f t="shared" si="85"/>
        <v>0.34677020147189302</v>
      </c>
      <c r="I632" s="2">
        <f t="shared" si="86"/>
        <v>25.748282898812718</v>
      </c>
    </row>
    <row r="633" spans="1:9" ht="13.5" x14ac:dyDescent="0.25">
      <c r="A633" s="3">
        <v>42926</v>
      </c>
      <c r="B633" s="2">
        <v>12.2852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1.4761136278547499E-2</v>
      </c>
      <c r="G633" s="2">
        <f t="shared" si="88"/>
        <v>4.2567487678851039E-2</v>
      </c>
      <c r="H633" s="2">
        <f t="shared" si="85"/>
        <v>0.34677020147189302</v>
      </c>
      <c r="I633" s="2">
        <f t="shared" si="86"/>
        <v>25.748282898812718</v>
      </c>
    </row>
    <row r="634" spans="1:9" ht="13.5" x14ac:dyDescent="0.25">
      <c r="A634" s="3">
        <v>42927</v>
      </c>
      <c r="B634" s="2">
        <v>12.2852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1.3706769401508391E-2</v>
      </c>
      <c r="G634" s="2">
        <f t="shared" si="88"/>
        <v>3.9526952844647398E-2</v>
      </c>
      <c r="H634" s="2">
        <f t="shared" si="85"/>
        <v>0.34677020147189297</v>
      </c>
      <c r="I634" s="2">
        <f t="shared" si="86"/>
        <v>25.748282898812718</v>
      </c>
    </row>
    <row r="635" spans="1:9" ht="13.5" x14ac:dyDescent="0.25">
      <c r="A635" s="3">
        <v>42928</v>
      </c>
      <c r="B635" s="2">
        <v>12.2852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1.2727714444257793E-2</v>
      </c>
      <c r="G635" s="2">
        <f t="shared" si="88"/>
        <v>3.6703599070029728E-2</v>
      </c>
      <c r="H635" s="2">
        <f t="shared" si="85"/>
        <v>0.34677020147189297</v>
      </c>
      <c r="I635" s="2">
        <f t="shared" si="86"/>
        <v>25.748282898812718</v>
      </c>
    </row>
    <row r="636" spans="1:9" ht="13.5" x14ac:dyDescent="0.25">
      <c r="A636" s="3">
        <v>42929</v>
      </c>
      <c r="B636" s="2">
        <v>12.2852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1.1818591983953667E-2</v>
      </c>
      <c r="G636" s="2">
        <f t="shared" si="88"/>
        <v>3.4081913422170464E-2</v>
      </c>
      <c r="H636" s="2">
        <f t="shared" si="85"/>
        <v>0.34677020147189302</v>
      </c>
      <c r="I636" s="2">
        <f t="shared" si="86"/>
        <v>25.748282898812718</v>
      </c>
    </row>
    <row r="637" spans="1:9" ht="13.5" x14ac:dyDescent="0.25">
      <c r="A637" s="3">
        <v>42930</v>
      </c>
      <c r="B637" s="2">
        <v>12.2852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1.097440684224269E-2</v>
      </c>
      <c r="G637" s="2">
        <f t="shared" si="89"/>
        <v>3.164749103487257E-2</v>
      </c>
      <c r="H637" s="2">
        <f t="shared" si="85"/>
        <v>0.34677020147189302</v>
      </c>
      <c r="I637" s="2">
        <f t="shared" si="86"/>
        <v>25.748282898812718</v>
      </c>
    </row>
    <row r="638" spans="1:9" ht="13.5" x14ac:dyDescent="0.25">
      <c r="A638" s="3">
        <v>42933</v>
      </c>
      <c r="B638" s="2">
        <v>12.256</v>
      </c>
      <c r="C638" s="2">
        <f t="shared" si="81"/>
        <v>-2.9199999999999449E-2</v>
      </c>
      <c r="D638" s="2">
        <f t="shared" si="82"/>
        <v>0</v>
      </c>
      <c r="E638" s="2">
        <f t="shared" si="83"/>
        <v>2.9199999999999449E-2</v>
      </c>
      <c r="F638" s="2">
        <f t="shared" si="89"/>
        <v>1.0190520639225353E-2</v>
      </c>
      <c r="G638" s="2">
        <f t="shared" si="89"/>
        <v>3.1472670246667347E-2</v>
      </c>
      <c r="H638" s="2">
        <f t="shared" si="85"/>
        <v>0.32378951513669008</v>
      </c>
      <c r="I638" s="2">
        <f t="shared" si="86"/>
        <v>24.459289897250514</v>
      </c>
    </row>
    <row r="639" spans="1:9" ht="13.5" x14ac:dyDescent="0.25">
      <c r="A639" s="3">
        <v>42934</v>
      </c>
      <c r="B639" s="2">
        <v>12.256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9.4626263078521119E-3</v>
      </c>
      <c r="G639" s="2">
        <f t="shared" si="89"/>
        <v>2.9224622371905394E-2</v>
      </c>
      <c r="H639" s="2">
        <f t="shared" si="85"/>
        <v>0.32378951513669002</v>
      </c>
      <c r="I639" s="2">
        <f t="shared" si="86"/>
        <v>24.459289897250514</v>
      </c>
    </row>
    <row r="640" spans="1:9" ht="13.5" x14ac:dyDescent="0.25">
      <c r="A640" s="3">
        <v>42935</v>
      </c>
      <c r="B640" s="2">
        <v>12.256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8.7867244287198176E-3</v>
      </c>
      <c r="G640" s="2">
        <f t="shared" si="89"/>
        <v>2.7137149345340724E-2</v>
      </c>
      <c r="H640" s="2">
        <f t="shared" si="85"/>
        <v>0.32378951513669002</v>
      </c>
      <c r="I640" s="2">
        <f t="shared" si="86"/>
        <v>24.459289897250514</v>
      </c>
    </row>
    <row r="641" spans="1:9" ht="13.5" x14ac:dyDescent="0.25">
      <c r="A641" s="3">
        <v>42936</v>
      </c>
      <c r="B641" s="2">
        <v>12.2852</v>
      </c>
      <c r="C641" s="2">
        <f t="shared" si="81"/>
        <v>2.9199999999999449E-2</v>
      </c>
      <c r="D641" s="2">
        <f t="shared" si="82"/>
        <v>2.9199999999999449E-2</v>
      </c>
      <c r="E641" s="2">
        <f t="shared" si="83"/>
        <v>0</v>
      </c>
      <c r="F641" s="2">
        <f t="shared" si="89"/>
        <v>1.0244815540954078E-2</v>
      </c>
      <c r="G641" s="2">
        <f t="shared" si="89"/>
        <v>2.5198781534959244E-2</v>
      </c>
      <c r="H641" s="2">
        <f t="shared" si="85"/>
        <v>0.40655995714479481</v>
      </c>
      <c r="I641" s="2">
        <f t="shared" si="86"/>
        <v>28.904559317192522</v>
      </c>
    </row>
    <row r="642" spans="1:9" ht="13.5" x14ac:dyDescent="0.25">
      <c r="A642" s="3">
        <v>42937</v>
      </c>
      <c r="B642" s="2">
        <v>12.652900000000001</v>
      </c>
      <c r="C642" s="2">
        <f t="shared" si="81"/>
        <v>0.36770000000000103</v>
      </c>
      <c r="D642" s="2">
        <f t="shared" si="82"/>
        <v>0.36770000000000103</v>
      </c>
      <c r="E642" s="2">
        <f t="shared" si="83"/>
        <v>0</v>
      </c>
      <c r="F642" s="2">
        <f t="shared" si="89"/>
        <v>3.5777328716600283E-2</v>
      </c>
      <c r="G642" s="2">
        <f t="shared" si="89"/>
        <v>2.339886856817644E-2</v>
      </c>
      <c r="H642" s="2">
        <f t="shared" si="85"/>
        <v>1.5290196024802298</v>
      </c>
      <c r="I642" s="2">
        <f t="shared" si="86"/>
        <v>60.458985805436548</v>
      </c>
    </row>
    <row r="643" spans="1:9" ht="13.5" x14ac:dyDescent="0.25">
      <c r="A643" s="3">
        <v>42940</v>
      </c>
      <c r="B643" s="2">
        <v>12.6645</v>
      </c>
      <c r="C643" s="2">
        <f t="shared" ref="C643:C706" si="90">B643-B642</f>
        <v>1.1599999999999611E-2</v>
      </c>
      <c r="D643" s="2">
        <f t="shared" ref="D643:D706" si="91">IF(C643&gt;0,C643,0)</f>
        <v>1.1599999999999611E-2</v>
      </c>
      <c r="E643" s="2">
        <f t="shared" ref="E643:E706" si="92">IF(C643&lt;0,-C643,0)</f>
        <v>0</v>
      </c>
      <c r="F643" s="2">
        <f t="shared" si="89"/>
        <v>3.4050376665414522E-2</v>
      </c>
      <c r="G643" s="2">
        <f t="shared" si="89"/>
        <v>2.1727520813306693E-2</v>
      </c>
      <c r="H643" s="2">
        <f t="shared" si="85"/>
        <v>1.567154253722352</v>
      </c>
      <c r="I643" s="2">
        <f t="shared" si="86"/>
        <v>61.046361022131471</v>
      </c>
    </row>
    <row r="644" spans="1:9" ht="13.5" x14ac:dyDescent="0.25">
      <c r="A644" s="3">
        <v>42942</v>
      </c>
      <c r="B644" s="2">
        <v>12.6587</v>
      </c>
      <c r="C644" s="2">
        <f t="shared" si="90"/>
        <v>-5.8000000000006935E-3</v>
      </c>
      <c r="D644" s="2">
        <f t="shared" si="91"/>
        <v>0</v>
      </c>
      <c r="E644" s="2">
        <f t="shared" si="92"/>
        <v>5.8000000000006935E-3</v>
      </c>
      <c r="F644" s="2">
        <f t="shared" si="89"/>
        <v>3.1618206903599198E-2</v>
      </c>
      <c r="G644" s="2">
        <f t="shared" si="89"/>
        <v>2.0589840755213407E-2</v>
      </c>
      <c r="H644" s="2">
        <f t="shared" si="85"/>
        <v>1.5356217311002456</v>
      </c>
      <c r="I644" s="2">
        <f t="shared" si="86"/>
        <v>60.561940776312703</v>
      </c>
    </row>
    <row r="645" spans="1:9" ht="13.5" x14ac:dyDescent="0.25">
      <c r="A645" s="3">
        <v>42943</v>
      </c>
      <c r="B645" s="2">
        <v>12.6645</v>
      </c>
      <c r="C645" s="2">
        <f t="shared" si="90"/>
        <v>5.8000000000006935E-3</v>
      </c>
      <c r="D645" s="2">
        <f t="shared" si="91"/>
        <v>5.8000000000006935E-3</v>
      </c>
      <c r="E645" s="2">
        <f t="shared" si="92"/>
        <v>0</v>
      </c>
      <c r="F645" s="2">
        <f t="shared" si="89"/>
        <v>2.9774049267627879E-2</v>
      </c>
      <c r="G645" s="2">
        <f t="shared" si="89"/>
        <v>1.9119137844126739E-2</v>
      </c>
      <c r="H645" s="2">
        <f t="shared" si="85"/>
        <v>1.5572903710600241</v>
      </c>
      <c r="I645" s="2">
        <f t="shared" si="86"/>
        <v>60.896110534937442</v>
      </c>
    </row>
    <row r="646" spans="1:9" ht="13.5" x14ac:dyDescent="0.25">
      <c r="A646" s="3">
        <v>42944</v>
      </c>
      <c r="B646" s="2">
        <v>12.6645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2.7647331462797319E-2</v>
      </c>
      <c r="G646" s="2">
        <f t="shared" si="89"/>
        <v>1.7753485140974828E-2</v>
      </c>
      <c r="H646" s="2">
        <f t="shared" si="85"/>
        <v>1.5572903710600243</v>
      </c>
      <c r="I646" s="2">
        <f t="shared" si="86"/>
        <v>60.896110534937449</v>
      </c>
    </row>
    <row r="647" spans="1:9" ht="13.5" x14ac:dyDescent="0.25">
      <c r="A647" s="3">
        <v>42947</v>
      </c>
      <c r="B647" s="2">
        <v>12.6645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2.5672522072597511E-2</v>
      </c>
      <c r="G647" s="2">
        <f t="shared" si="89"/>
        <v>1.6485379059476626E-2</v>
      </c>
      <c r="H647" s="2">
        <f t="shared" si="85"/>
        <v>1.5572903710600243</v>
      </c>
      <c r="I647" s="2">
        <f t="shared" si="86"/>
        <v>60.896110534937449</v>
      </c>
    </row>
    <row r="648" spans="1:9" ht="13.5" x14ac:dyDescent="0.25">
      <c r="A648" s="3">
        <v>42948</v>
      </c>
      <c r="B648" s="2">
        <v>12.6648</v>
      </c>
      <c r="C648" s="2">
        <f t="shared" si="90"/>
        <v>2.9999999999930083E-4</v>
      </c>
      <c r="D648" s="2">
        <f t="shared" si="91"/>
        <v>2.9999999999930083E-4</v>
      </c>
      <c r="E648" s="2">
        <f t="shared" si="92"/>
        <v>0</v>
      </c>
      <c r="F648" s="2">
        <f t="shared" si="89"/>
        <v>2.3860199067411925E-2</v>
      </c>
      <c r="G648" s="2">
        <f t="shared" si="89"/>
        <v>1.5307851983799723E-2</v>
      </c>
      <c r="H648" s="2">
        <f t="shared" si="85"/>
        <v>1.5586902128831097</v>
      </c>
      <c r="I648" s="2">
        <f t="shared" si="86"/>
        <v>60.917504004003334</v>
      </c>
    </row>
    <row r="649" spans="1:9" ht="13.5" x14ac:dyDescent="0.25">
      <c r="A649" s="3">
        <v>42949</v>
      </c>
      <c r="B649" s="2">
        <v>12.6648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2.215589913402536E-2</v>
      </c>
      <c r="G649" s="2">
        <f t="shared" si="89"/>
        <v>1.4214433984956887E-2</v>
      </c>
      <c r="H649" s="2">
        <f t="shared" si="85"/>
        <v>1.5586902128831097</v>
      </c>
      <c r="I649" s="2">
        <f t="shared" si="86"/>
        <v>60.917504004003334</v>
      </c>
    </row>
    <row r="650" spans="1:9" ht="13.5" x14ac:dyDescent="0.25">
      <c r="A650" s="3">
        <v>42950</v>
      </c>
      <c r="B650" s="2">
        <v>13.0441</v>
      </c>
      <c r="C650" s="2">
        <f t="shared" si="90"/>
        <v>0.37930000000000064</v>
      </c>
      <c r="D650" s="2">
        <f t="shared" si="91"/>
        <v>0.37930000000000064</v>
      </c>
      <c r="E650" s="2">
        <f t="shared" si="92"/>
        <v>0</v>
      </c>
      <c r="F650" s="2">
        <f t="shared" si="89"/>
        <v>4.7666192053023596E-2</v>
      </c>
      <c r="G650" s="2">
        <f t="shared" si="89"/>
        <v>1.3199117271745681E-2</v>
      </c>
      <c r="H650" s="2">
        <f t="shared" si="85"/>
        <v>3.611316656384203</v>
      </c>
      <c r="I650" s="2">
        <f t="shared" si="86"/>
        <v>78.314219679198658</v>
      </c>
    </row>
    <row r="651" spans="1:9" ht="13.5" x14ac:dyDescent="0.25">
      <c r="A651" s="3">
        <v>42951</v>
      </c>
      <c r="B651" s="2">
        <v>13.429500000000001</v>
      </c>
      <c r="C651" s="2">
        <f t="shared" si="90"/>
        <v>0.38540000000000063</v>
      </c>
      <c r="D651" s="2">
        <f t="shared" si="91"/>
        <v>0.38540000000000063</v>
      </c>
      <c r="E651" s="2">
        <f t="shared" si="92"/>
        <v>0</v>
      </c>
      <c r="F651" s="2">
        <f t="shared" si="89"/>
        <v>7.179003547780767E-2</v>
      </c>
      <c r="G651" s="2">
        <f t="shared" si="89"/>
        <v>1.2256323180906704E-2</v>
      </c>
      <c r="H651" s="2">
        <f t="shared" si="85"/>
        <v>5.8573876045994373</v>
      </c>
      <c r="I651" s="2">
        <f t="shared" si="86"/>
        <v>85.417187161343008</v>
      </c>
    </row>
    <row r="652" spans="1:9" ht="13.5" x14ac:dyDescent="0.25">
      <c r="A652" s="3">
        <v>42954</v>
      </c>
      <c r="B652" s="2">
        <v>13.398999999999999</v>
      </c>
      <c r="C652" s="2">
        <f t="shared" si="90"/>
        <v>-3.0500000000001748E-2</v>
      </c>
      <c r="D652" s="2">
        <f t="shared" si="91"/>
        <v>0</v>
      </c>
      <c r="E652" s="2">
        <f t="shared" si="92"/>
        <v>3.0500000000001748E-2</v>
      </c>
      <c r="F652" s="2">
        <f t="shared" si="89"/>
        <v>6.6662175800821413E-2</v>
      </c>
      <c r="G652" s="2">
        <f t="shared" si="89"/>
        <v>1.3559442953699208E-2</v>
      </c>
      <c r="H652" s="2">
        <f t="shared" si="85"/>
        <v>4.9162916226315208</v>
      </c>
      <c r="I652" s="2">
        <f t="shared" si="86"/>
        <v>83.097520139563244</v>
      </c>
    </row>
    <row r="653" spans="1:9" ht="13.5" x14ac:dyDescent="0.25">
      <c r="A653" s="3">
        <v>42955</v>
      </c>
      <c r="B653" s="2">
        <v>12.8483</v>
      </c>
      <c r="C653" s="2">
        <f t="shared" si="90"/>
        <v>-0.55069999999999908</v>
      </c>
      <c r="D653" s="2">
        <f t="shared" si="91"/>
        <v>0</v>
      </c>
      <c r="E653" s="2">
        <f t="shared" si="92"/>
        <v>0.55069999999999908</v>
      </c>
      <c r="F653" s="2">
        <f t="shared" ref="F653:G668" si="93">((F652*13)+D653)/14</f>
        <v>6.1900591815048457E-2</v>
      </c>
      <c r="G653" s="2">
        <f t="shared" si="93"/>
        <v>5.1926625599863482E-2</v>
      </c>
      <c r="H653" s="2">
        <f t="shared" si="85"/>
        <v>1.1920780736272452</v>
      </c>
      <c r="I653" s="2">
        <f t="shared" si="86"/>
        <v>54.381186873271638</v>
      </c>
    </row>
    <row r="654" spans="1:9" ht="13.5" x14ac:dyDescent="0.25">
      <c r="A654" s="3">
        <v>42956</v>
      </c>
      <c r="B654" s="2">
        <v>12.8667</v>
      </c>
      <c r="C654" s="2">
        <f t="shared" si="90"/>
        <v>1.839999999999975E-2</v>
      </c>
      <c r="D654" s="2">
        <f t="shared" si="91"/>
        <v>1.839999999999975E-2</v>
      </c>
      <c r="E654" s="2">
        <f t="shared" si="92"/>
        <v>0</v>
      </c>
      <c r="F654" s="2">
        <f t="shared" si="93"/>
        <v>5.8793406685402123E-2</v>
      </c>
      <c r="G654" s="2">
        <f t="shared" si="93"/>
        <v>4.8217580914158946E-2</v>
      </c>
      <c r="H654" s="2">
        <f t="shared" si="85"/>
        <v>1.2193354699828505</v>
      </c>
      <c r="I654" s="2">
        <f t="shared" si="86"/>
        <v>54.941467230831606</v>
      </c>
    </row>
    <row r="655" spans="1:9" ht="13.5" x14ac:dyDescent="0.25">
      <c r="A655" s="3">
        <v>42957</v>
      </c>
      <c r="B655" s="2">
        <v>13.221500000000001</v>
      </c>
      <c r="C655" s="2">
        <f t="shared" si="90"/>
        <v>0.35480000000000089</v>
      </c>
      <c r="D655" s="2">
        <f t="shared" si="91"/>
        <v>0.35480000000000089</v>
      </c>
      <c r="E655" s="2">
        <f t="shared" si="92"/>
        <v>0</v>
      </c>
      <c r="F655" s="2">
        <f t="shared" si="93"/>
        <v>7.9936734779302049E-2</v>
      </c>
      <c r="G655" s="2">
        <f t="shared" si="93"/>
        <v>4.4773467991719017E-2</v>
      </c>
      <c r="H655" s="2">
        <f t="shared" si="85"/>
        <v>1.785359463200094</v>
      </c>
      <c r="I655" s="2">
        <f t="shared" si="86"/>
        <v>64.097991185270502</v>
      </c>
    </row>
    <row r="656" spans="1:9" ht="13.5" x14ac:dyDescent="0.25">
      <c r="A656" s="3">
        <v>42958</v>
      </c>
      <c r="B656" s="2">
        <v>13.460100000000001</v>
      </c>
      <c r="C656" s="2">
        <f t="shared" si="90"/>
        <v>0.23859999999999992</v>
      </c>
      <c r="D656" s="2">
        <f t="shared" si="91"/>
        <v>0.23859999999999992</v>
      </c>
      <c r="E656" s="2">
        <f t="shared" si="92"/>
        <v>0</v>
      </c>
      <c r="F656" s="2">
        <f t="shared" si="93"/>
        <v>9.1269825152209036E-2</v>
      </c>
      <c r="G656" s="2">
        <f t="shared" si="93"/>
        <v>4.1575363135167652E-2</v>
      </c>
      <c r="H656" s="2">
        <f t="shared" si="85"/>
        <v>2.1952863010595323</v>
      </c>
      <c r="I656" s="2">
        <f t="shared" si="86"/>
        <v>68.70389987687777</v>
      </c>
    </row>
    <row r="657" spans="1:9" ht="13.5" x14ac:dyDescent="0.25">
      <c r="A657" s="3">
        <v>42961</v>
      </c>
      <c r="B657" s="2">
        <v>13.460100000000001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8.4750551927051249E-2</v>
      </c>
      <c r="G657" s="2">
        <f t="shared" si="93"/>
        <v>3.8605694339798532E-2</v>
      </c>
      <c r="H657" s="2">
        <f t="shared" ref="H657:H720" si="94">F657/G657</f>
        <v>2.1952863010595323</v>
      </c>
      <c r="I657" s="2">
        <f t="shared" ref="I657:I720" si="95">IF(G657=0,100,100-(100/(1+H657)))</f>
        <v>68.70389987687777</v>
      </c>
    </row>
    <row r="658" spans="1:9" ht="13.5" x14ac:dyDescent="0.25">
      <c r="A658" s="3">
        <v>42962</v>
      </c>
      <c r="B658" s="2">
        <v>13.460100000000001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7.8696941075119015E-2</v>
      </c>
      <c r="G658" s="2">
        <f t="shared" si="93"/>
        <v>3.5848144744098635E-2</v>
      </c>
      <c r="H658" s="2">
        <f t="shared" si="94"/>
        <v>2.1952863010595327</v>
      </c>
      <c r="I658" s="2">
        <f t="shared" si="95"/>
        <v>68.70389987687777</v>
      </c>
    </row>
    <row r="659" spans="1:9" ht="13.5" x14ac:dyDescent="0.25">
      <c r="A659" s="3">
        <v>42963</v>
      </c>
      <c r="B659" s="2">
        <v>13.398999999999999</v>
      </c>
      <c r="C659" s="2">
        <f t="shared" si="90"/>
        <v>-6.1100000000001486E-2</v>
      </c>
      <c r="D659" s="2">
        <f t="shared" si="91"/>
        <v>0</v>
      </c>
      <c r="E659" s="2">
        <f t="shared" si="92"/>
        <v>6.1100000000001486E-2</v>
      </c>
      <c r="F659" s="2">
        <f t="shared" si="93"/>
        <v>7.3075730998324789E-2</v>
      </c>
      <c r="G659" s="2">
        <f t="shared" si="93"/>
        <v>3.7651848690948841E-2</v>
      </c>
      <c r="H659" s="2">
        <f t="shared" si="94"/>
        <v>1.9408271715458032</v>
      </c>
      <c r="I659" s="2">
        <f t="shared" si="95"/>
        <v>65.995961623465121</v>
      </c>
    </row>
    <row r="660" spans="1:9" ht="13.5" x14ac:dyDescent="0.25">
      <c r="A660" s="3">
        <v>42964</v>
      </c>
      <c r="B660" s="2">
        <v>13.441800000000001</v>
      </c>
      <c r="C660" s="2">
        <f t="shared" si="90"/>
        <v>4.2800000000001504E-2</v>
      </c>
      <c r="D660" s="2">
        <f t="shared" si="91"/>
        <v>4.2800000000001504E-2</v>
      </c>
      <c r="E660" s="2">
        <f t="shared" si="92"/>
        <v>0</v>
      </c>
      <c r="F660" s="2">
        <f t="shared" si="93"/>
        <v>7.0913178784158842E-2</v>
      </c>
      <c r="G660" s="2">
        <f t="shared" si="93"/>
        <v>3.4962430927309641E-2</v>
      </c>
      <c r="H660" s="2">
        <f t="shared" si="94"/>
        <v>2.0282679694553956</v>
      </c>
      <c r="I660" s="2">
        <f t="shared" si="95"/>
        <v>66.977823294157147</v>
      </c>
    </row>
    <row r="661" spans="1:9" ht="13.5" x14ac:dyDescent="0.25">
      <c r="A661" s="3">
        <v>42965</v>
      </c>
      <c r="B661" s="2">
        <v>13.447900000000001</v>
      </c>
      <c r="C661" s="2">
        <f t="shared" si="90"/>
        <v>6.0999999999999943E-3</v>
      </c>
      <c r="D661" s="2">
        <f t="shared" si="91"/>
        <v>6.0999999999999943E-3</v>
      </c>
      <c r="E661" s="2">
        <f t="shared" si="92"/>
        <v>0</v>
      </c>
      <c r="F661" s="2">
        <f t="shared" si="93"/>
        <v>6.6283666013861778E-2</v>
      </c>
      <c r="G661" s="2">
        <f t="shared" si="93"/>
        <v>3.2465114432501808E-2</v>
      </c>
      <c r="H661" s="2">
        <f t="shared" si="94"/>
        <v>2.0416889689907638</v>
      </c>
      <c r="I661" s="2">
        <f t="shared" si="95"/>
        <v>67.123528730427637</v>
      </c>
    </row>
    <row r="662" spans="1:9" ht="13.5" x14ac:dyDescent="0.25">
      <c r="A662" s="3">
        <v>42968</v>
      </c>
      <c r="B662" s="2">
        <v>13.447900000000001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6.1549118441443076E-2</v>
      </c>
      <c r="G662" s="2">
        <f t="shared" si="93"/>
        <v>3.0146177687323108E-2</v>
      </c>
      <c r="H662" s="2">
        <f t="shared" si="94"/>
        <v>2.0416889689907634</v>
      </c>
      <c r="I662" s="2">
        <f t="shared" si="95"/>
        <v>67.123528730427637</v>
      </c>
    </row>
    <row r="663" spans="1:9" ht="13.5" x14ac:dyDescent="0.25">
      <c r="A663" s="3">
        <v>42969</v>
      </c>
      <c r="B663" s="2">
        <v>13.447900000000001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5.7152752838482861E-2</v>
      </c>
      <c r="G663" s="2">
        <f t="shared" si="93"/>
        <v>2.7992879281085743E-2</v>
      </c>
      <c r="H663" s="2">
        <f t="shared" si="94"/>
        <v>2.0416889689907638</v>
      </c>
      <c r="I663" s="2">
        <f t="shared" si="95"/>
        <v>67.123528730427637</v>
      </c>
    </row>
    <row r="664" spans="1:9" ht="13.5" x14ac:dyDescent="0.25">
      <c r="A664" s="3">
        <v>42970</v>
      </c>
      <c r="B664" s="2">
        <v>13.447900000000001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5.3070413350019795E-2</v>
      </c>
      <c r="G664" s="2">
        <f t="shared" si="93"/>
        <v>2.5993387903865333E-2</v>
      </c>
      <c r="H664" s="2">
        <f t="shared" si="94"/>
        <v>2.0416889689907634</v>
      </c>
      <c r="I664" s="2">
        <f t="shared" si="95"/>
        <v>67.123528730427637</v>
      </c>
    </row>
    <row r="665" spans="1:9" ht="13.5" x14ac:dyDescent="0.25">
      <c r="A665" s="3">
        <v>42971</v>
      </c>
      <c r="B665" s="2">
        <v>13.0502</v>
      </c>
      <c r="C665" s="2">
        <f t="shared" si="90"/>
        <v>-0.39770000000000039</v>
      </c>
      <c r="D665" s="2">
        <f t="shared" si="91"/>
        <v>0</v>
      </c>
      <c r="E665" s="2">
        <f t="shared" si="92"/>
        <v>0.39770000000000039</v>
      </c>
      <c r="F665" s="2">
        <f t="shared" si="93"/>
        <v>4.9279669539304093E-2</v>
      </c>
      <c r="G665" s="2">
        <f t="shared" si="93"/>
        <v>5.2543860196446412E-2</v>
      </c>
      <c r="H665" s="2">
        <f t="shared" si="94"/>
        <v>0.93787683955958989</v>
      </c>
      <c r="I665" s="2">
        <f t="shared" si="95"/>
        <v>48.397133420137052</v>
      </c>
    </row>
    <row r="666" spans="1:9" ht="13.5" x14ac:dyDescent="0.25">
      <c r="A666" s="3">
        <v>42972</v>
      </c>
      <c r="B666" s="2">
        <v>13.038</v>
      </c>
      <c r="C666" s="2">
        <f t="shared" si="90"/>
        <v>-1.2199999999999989E-2</v>
      </c>
      <c r="D666" s="2">
        <f t="shared" si="91"/>
        <v>0</v>
      </c>
      <c r="E666" s="2">
        <f t="shared" si="92"/>
        <v>1.2199999999999989E-2</v>
      </c>
      <c r="F666" s="2">
        <f t="shared" si="93"/>
        <v>4.5759693143639514E-2</v>
      </c>
      <c r="G666" s="2">
        <f t="shared" si="93"/>
        <v>4.9662155896700241E-2</v>
      </c>
      <c r="H666" s="2">
        <f t="shared" si="94"/>
        <v>0.92141978771163213</v>
      </c>
      <c r="I666" s="2">
        <f t="shared" si="95"/>
        <v>47.955152414091792</v>
      </c>
    </row>
    <row r="667" spans="1:9" ht="13.5" x14ac:dyDescent="0.25">
      <c r="A667" s="3">
        <v>42975</v>
      </c>
      <c r="B667" s="2">
        <v>13.460100000000001</v>
      </c>
      <c r="C667" s="2">
        <f t="shared" si="90"/>
        <v>0.42210000000000036</v>
      </c>
      <c r="D667" s="2">
        <f t="shared" si="91"/>
        <v>0.42210000000000036</v>
      </c>
      <c r="E667" s="2">
        <f t="shared" si="92"/>
        <v>0</v>
      </c>
      <c r="F667" s="2">
        <f t="shared" si="93"/>
        <v>7.2641143633379576E-2</v>
      </c>
      <c r="G667" s="2">
        <f t="shared" si="93"/>
        <v>4.6114859046935942E-2</v>
      </c>
      <c r="H667" s="2">
        <f t="shared" si="94"/>
        <v>1.575222067998626</v>
      </c>
      <c r="I667" s="2">
        <f t="shared" si="95"/>
        <v>61.168397381078456</v>
      </c>
    </row>
    <row r="668" spans="1:9" ht="13.5" x14ac:dyDescent="0.25">
      <c r="A668" s="3">
        <v>42976</v>
      </c>
      <c r="B668" s="2">
        <v>13.643700000000001</v>
      </c>
      <c r="C668" s="2">
        <f t="shared" si="90"/>
        <v>0.18360000000000021</v>
      </c>
      <c r="D668" s="2">
        <f t="shared" si="91"/>
        <v>0.18360000000000021</v>
      </c>
      <c r="E668" s="2">
        <f t="shared" si="92"/>
        <v>0</v>
      </c>
      <c r="F668" s="2">
        <f t="shared" si="93"/>
        <v>8.0566776230995327E-2</v>
      </c>
      <c r="G668" s="2">
        <f t="shared" si="93"/>
        <v>4.2820940543583375E-2</v>
      </c>
      <c r="H668" s="2">
        <f t="shared" si="94"/>
        <v>1.8814807710492498</v>
      </c>
      <c r="I668" s="2">
        <f t="shared" si="95"/>
        <v>65.295621263651043</v>
      </c>
    </row>
    <row r="669" spans="1:9" ht="13.5" x14ac:dyDescent="0.25">
      <c r="A669" s="3">
        <v>42977</v>
      </c>
      <c r="B669" s="2">
        <v>14.047499999999999</v>
      </c>
      <c r="C669" s="2">
        <f t="shared" si="90"/>
        <v>0.4037999999999986</v>
      </c>
      <c r="D669" s="2">
        <f t="shared" si="91"/>
        <v>0.4037999999999986</v>
      </c>
      <c r="E669" s="2">
        <f t="shared" si="92"/>
        <v>0</v>
      </c>
      <c r="F669" s="2">
        <f t="shared" ref="F669:G684" si="96">((F668*13)+D669)/14</f>
        <v>0.10365486364306699</v>
      </c>
      <c r="G669" s="2">
        <f t="shared" si="96"/>
        <v>3.9762301933327415E-2</v>
      </c>
      <c r="H669" s="2">
        <f t="shared" si="94"/>
        <v>2.6068627469524595</v>
      </c>
      <c r="I669" s="2">
        <f t="shared" si="95"/>
        <v>72.275074762827387</v>
      </c>
    </row>
    <row r="670" spans="1:9" ht="13.5" x14ac:dyDescent="0.25">
      <c r="A670" s="3">
        <v>42978</v>
      </c>
      <c r="B670" s="2">
        <v>14.6777</v>
      </c>
      <c r="C670" s="2">
        <f t="shared" si="90"/>
        <v>0.63020000000000032</v>
      </c>
      <c r="D670" s="2">
        <f t="shared" si="91"/>
        <v>0.63020000000000032</v>
      </c>
      <c r="E670" s="2">
        <f t="shared" si="92"/>
        <v>0</v>
      </c>
      <c r="F670" s="2">
        <f t="shared" si="96"/>
        <v>0.14126523052570508</v>
      </c>
      <c r="G670" s="2">
        <f t="shared" si="96"/>
        <v>3.6922137509518317E-2</v>
      </c>
      <c r="H670" s="2">
        <f t="shared" si="94"/>
        <v>3.8260306703339619</v>
      </c>
      <c r="I670" s="2">
        <f t="shared" si="95"/>
        <v>79.279037612688853</v>
      </c>
    </row>
    <row r="671" spans="1:9" ht="13.5" x14ac:dyDescent="0.25">
      <c r="A671" s="3">
        <v>42982</v>
      </c>
      <c r="B671" s="2">
        <v>15.5342</v>
      </c>
      <c r="C671" s="2">
        <f t="shared" si="90"/>
        <v>0.85650000000000048</v>
      </c>
      <c r="D671" s="2">
        <f t="shared" si="91"/>
        <v>0.85650000000000048</v>
      </c>
      <c r="E671" s="2">
        <f t="shared" si="92"/>
        <v>0</v>
      </c>
      <c r="F671" s="2">
        <f t="shared" si="96"/>
        <v>0.19235342834529762</v>
      </c>
      <c r="G671" s="2">
        <f t="shared" si="96"/>
        <v>3.4284841973124154E-2</v>
      </c>
      <c r="H671" s="2">
        <f t="shared" si="94"/>
        <v>5.6104510703617425</v>
      </c>
      <c r="I671" s="2">
        <f t="shared" si="95"/>
        <v>84.872439272963604</v>
      </c>
    </row>
    <row r="672" spans="1:9" ht="13.5" x14ac:dyDescent="0.25">
      <c r="A672" s="3">
        <v>42983</v>
      </c>
      <c r="B672" s="2">
        <v>16.476400000000002</v>
      </c>
      <c r="C672" s="2">
        <f t="shared" si="90"/>
        <v>0.94220000000000148</v>
      </c>
      <c r="D672" s="2">
        <f t="shared" si="91"/>
        <v>0.94220000000000148</v>
      </c>
      <c r="E672" s="2">
        <f t="shared" si="92"/>
        <v>0</v>
      </c>
      <c r="F672" s="2">
        <f t="shared" si="96"/>
        <v>0.24591389774920502</v>
      </c>
      <c r="G672" s="2">
        <f t="shared" si="96"/>
        <v>3.1835924689329574E-2</v>
      </c>
      <c r="H672" s="2">
        <f t="shared" si="94"/>
        <v>7.7244151111975654</v>
      </c>
      <c r="I672" s="2">
        <f t="shared" si="95"/>
        <v>88.537913576389485</v>
      </c>
    </row>
    <row r="673" spans="1:9" ht="13.5" x14ac:dyDescent="0.25">
      <c r="A673" s="3">
        <v>42984</v>
      </c>
      <c r="B673" s="2">
        <v>16.433599999999998</v>
      </c>
      <c r="C673" s="2">
        <f t="shared" si="90"/>
        <v>-4.280000000000328E-2</v>
      </c>
      <c r="D673" s="2">
        <f t="shared" si="91"/>
        <v>0</v>
      </c>
      <c r="E673" s="2">
        <f t="shared" si="92"/>
        <v>4.280000000000328E-2</v>
      </c>
      <c r="F673" s="2">
        <f t="shared" si="96"/>
        <v>0.22834861933854753</v>
      </c>
      <c r="G673" s="2">
        <f t="shared" si="96"/>
        <v>3.2619072925806271E-2</v>
      </c>
      <c r="H673" s="2">
        <f t="shared" si="94"/>
        <v>7.0004631909048429</v>
      </c>
      <c r="I673" s="2">
        <f t="shared" si="95"/>
        <v>87.500723693887764</v>
      </c>
    </row>
    <row r="674" spans="1:9" ht="13.5" x14ac:dyDescent="0.25">
      <c r="A674" s="3">
        <v>42985</v>
      </c>
      <c r="B674" s="2">
        <v>15.699400000000001</v>
      </c>
      <c r="C674" s="2">
        <f t="shared" si="90"/>
        <v>-0.73419999999999774</v>
      </c>
      <c r="D674" s="2">
        <f t="shared" si="91"/>
        <v>0</v>
      </c>
      <c r="E674" s="2">
        <f t="shared" si="92"/>
        <v>0.73419999999999774</v>
      </c>
      <c r="F674" s="2">
        <f t="shared" si="96"/>
        <v>0.21203800367150841</v>
      </c>
      <c r="G674" s="2">
        <f t="shared" si="96"/>
        <v>8.2731996288248524E-2</v>
      </c>
      <c r="H674" s="2">
        <f t="shared" si="94"/>
        <v>2.5629504083612553</v>
      </c>
      <c r="I674" s="2">
        <f t="shared" si="95"/>
        <v>71.933373036759718</v>
      </c>
    </row>
    <row r="675" spans="1:9" ht="13.5" x14ac:dyDescent="0.25">
      <c r="A675" s="3">
        <v>42986</v>
      </c>
      <c r="B675" s="2">
        <v>15.699400000000001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0.19689243198068637</v>
      </c>
      <c r="G675" s="2">
        <f t="shared" si="96"/>
        <v>7.6822567981945061E-2</v>
      </c>
      <c r="H675" s="2">
        <f t="shared" si="94"/>
        <v>2.5629504083612549</v>
      </c>
      <c r="I675" s="2">
        <f t="shared" si="95"/>
        <v>71.933373036759704</v>
      </c>
    </row>
    <row r="676" spans="1:9" ht="13.5" x14ac:dyDescent="0.25">
      <c r="A676" s="3">
        <v>42989</v>
      </c>
      <c r="B676" s="2">
        <v>15.0448</v>
      </c>
      <c r="C676" s="2">
        <f t="shared" si="90"/>
        <v>-0.65460000000000029</v>
      </c>
      <c r="D676" s="2">
        <f t="shared" si="91"/>
        <v>0</v>
      </c>
      <c r="E676" s="2">
        <f t="shared" si="92"/>
        <v>0.65460000000000029</v>
      </c>
      <c r="F676" s="2">
        <f t="shared" si="96"/>
        <v>0.18282868683920878</v>
      </c>
      <c r="G676" s="2">
        <f t="shared" si="96"/>
        <v>0.1180923845546633</v>
      </c>
      <c r="H676" s="2">
        <f t="shared" si="94"/>
        <v>1.5481835473868339</v>
      </c>
      <c r="I676" s="2">
        <f t="shared" si="95"/>
        <v>60.756359131762643</v>
      </c>
    </row>
    <row r="677" spans="1:9" ht="13.5" x14ac:dyDescent="0.25">
      <c r="A677" s="3">
        <v>42990</v>
      </c>
      <c r="B677" s="2">
        <v>14.598100000000001</v>
      </c>
      <c r="C677" s="2">
        <f t="shared" si="90"/>
        <v>-0.44669999999999987</v>
      </c>
      <c r="D677" s="2">
        <f t="shared" si="91"/>
        <v>0</v>
      </c>
      <c r="E677" s="2">
        <f t="shared" si="92"/>
        <v>0.44669999999999987</v>
      </c>
      <c r="F677" s="2">
        <f t="shared" si="96"/>
        <v>0.16976949492212243</v>
      </c>
      <c r="G677" s="2">
        <f t="shared" si="96"/>
        <v>0.14156435708647305</v>
      </c>
      <c r="H677" s="2">
        <f t="shared" si="94"/>
        <v>1.1992389780601382</v>
      </c>
      <c r="I677" s="2">
        <f t="shared" si="95"/>
        <v>54.529725510682766</v>
      </c>
    </row>
    <row r="678" spans="1:9" ht="13.5" x14ac:dyDescent="0.25">
      <c r="A678" s="3">
        <v>42991</v>
      </c>
      <c r="B678" s="2">
        <v>14.585900000000001</v>
      </c>
      <c r="C678" s="2">
        <f t="shared" si="90"/>
        <v>-1.2199999999999989E-2</v>
      </c>
      <c r="D678" s="2">
        <f t="shared" si="91"/>
        <v>0</v>
      </c>
      <c r="E678" s="2">
        <f t="shared" si="92"/>
        <v>1.2199999999999989E-2</v>
      </c>
      <c r="F678" s="2">
        <f t="shared" si="96"/>
        <v>0.15764310242768512</v>
      </c>
      <c r="G678" s="2">
        <f t="shared" si="96"/>
        <v>0.13232404586601068</v>
      </c>
      <c r="H678" s="2">
        <f t="shared" si="94"/>
        <v>1.1913413121248735</v>
      </c>
      <c r="I678" s="2">
        <f t="shared" si="95"/>
        <v>54.365849150613052</v>
      </c>
    </row>
    <row r="679" spans="1:9" ht="13.5" x14ac:dyDescent="0.25">
      <c r="A679" s="3">
        <v>42992</v>
      </c>
      <c r="B679" s="2">
        <v>15.0448</v>
      </c>
      <c r="C679" s="2">
        <f t="shared" si="90"/>
        <v>0.45889999999999986</v>
      </c>
      <c r="D679" s="2">
        <f t="shared" si="91"/>
        <v>0.45889999999999986</v>
      </c>
      <c r="E679" s="2">
        <f t="shared" si="92"/>
        <v>0</v>
      </c>
      <c r="F679" s="2">
        <f t="shared" si="96"/>
        <v>0.17916145225427904</v>
      </c>
      <c r="G679" s="2">
        <f t="shared" si="96"/>
        <v>0.12287232830415278</v>
      </c>
      <c r="H679" s="2">
        <f t="shared" si="94"/>
        <v>1.4581106643539026</v>
      </c>
      <c r="I679" s="2">
        <f t="shared" si="95"/>
        <v>59.318349067785235</v>
      </c>
    </row>
    <row r="680" spans="1:9" ht="13.5" x14ac:dyDescent="0.25">
      <c r="A680" s="3">
        <v>42993</v>
      </c>
      <c r="B680" s="2">
        <v>14.4391</v>
      </c>
      <c r="C680" s="2">
        <f t="shared" si="90"/>
        <v>-0.60570000000000057</v>
      </c>
      <c r="D680" s="2">
        <f t="shared" si="91"/>
        <v>0</v>
      </c>
      <c r="E680" s="2">
        <f t="shared" si="92"/>
        <v>0.60570000000000057</v>
      </c>
      <c r="F680" s="2">
        <f t="shared" si="96"/>
        <v>0.16636420566468768</v>
      </c>
      <c r="G680" s="2">
        <f t="shared" si="96"/>
        <v>0.15736001913957048</v>
      </c>
      <c r="H680" s="2">
        <f t="shared" si="94"/>
        <v>1.0572202937846045</v>
      </c>
      <c r="I680" s="2">
        <f t="shared" si="95"/>
        <v>51.390718678925197</v>
      </c>
    </row>
    <row r="681" spans="1:9" ht="13.5" x14ac:dyDescent="0.25">
      <c r="A681" s="3">
        <v>42996</v>
      </c>
      <c r="B681" s="2">
        <v>14.4391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0.15448104811721</v>
      </c>
      <c r="G681" s="2">
        <f t="shared" si="96"/>
        <v>0.14612001777245828</v>
      </c>
      <c r="H681" s="2">
        <f t="shared" si="94"/>
        <v>1.0572202937846047</v>
      </c>
      <c r="I681" s="2">
        <f t="shared" si="95"/>
        <v>51.390718678925197</v>
      </c>
    </row>
    <row r="682" spans="1:9" ht="13.5" x14ac:dyDescent="0.25">
      <c r="A682" s="3">
        <v>42997</v>
      </c>
      <c r="B682" s="2">
        <v>14.3779</v>
      </c>
      <c r="C682" s="2">
        <f t="shared" si="90"/>
        <v>-6.1199999999999477E-2</v>
      </c>
      <c r="D682" s="2">
        <f t="shared" si="91"/>
        <v>0</v>
      </c>
      <c r="E682" s="2">
        <f t="shared" si="92"/>
        <v>6.1199999999999477E-2</v>
      </c>
      <c r="F682" s="2">
        <f t="shared" si="96"/>
        <v>0.14344668753740927</v>
      </c>
      <c r="G682" s="2">
        <f t="shared" si="96"/>
        <v>0.14005430221728266</v>
      </c>
      <c r="H682" s="2">
        <f t="shared" si="94"/>
        <v>1.0242219286835159</v>
      </c>
      <c r="I682" s="2">
        <f t="shared" si="95"/>
        <v>50.598302200472375</v>
      </c>
    </row>
    <row r="683" spans="1:9" ht="13.5" x14ac:dyDescent="0.25">
      <c r="A683" s="3">
        <v>42998</v>
      </c>
      <c r="B683" s="2">
        <v>14.3779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0.13320049557045147</v>
      </c>
      <c r="G683" s="2">
        <f t="shared" si="96"/>
        <v>0.13005042348747675</v>
      </c>
      <c r="H683" s="2">
        <f t="shared" si="94"/>
        <v>1.0242219286835159</v>
      </c>
      <c r="I683" s="2">
        <f t="shared" si="95"/>
        <v>50.598302200472375</v>
      </c>
    </row>
    <row r="684" spans="1:9" ht="13.5" x14ac:dyDescent="0.25">
      <c r="A684" s="3">
        <v>43000</v>
      </c>
      <c r="B684" s="2">
        <v>14.3779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0.12368617445827636</v>
      </c>
      <c r="G684" s="2">
        <f t="shared" si="96"/>
        <v>0.12076110752408556</v>
      </c>
      <c r="H684" s="2">
        <f t="shared" si="94"/>
        <v>1.0242219286835159</v>
      </c>
      <c r="I684" s="2">
        <f t="shared" si="95"/>
        <v>50.598302200472375</v>
      </c>
    </row>
    <row r="685" spans="1:9" ht="13.5" x14ac:dyDescent="0.25">
      <c r="A685" s="3">
        <v>43003</v>
      </c>
      <c r="B685" s="2">
        <v>14.071999999999999</v>
      </c>
      <c r="C685" s="2">
        <f t="shared" si="90"/>
        <v>-0.30590000000000117</v>
      </c>
      <c r="D685" s="2">
        <f t="shared" si="91"/>
        <v>0</v>
      </c>
      <c r="E685" s="2">
        <f t="shared" si="92"/>
        <v>0.30590000000000117</v>
      </c>
      <c r="F685" s="2">
        <f t="shared" ref="F685:G700" si="97">((F684*13)+D685)/14</f>
        <v>0.11485144771125662</v>
      </c>
      <c r="G685" s="2">
        <f t="shared" si="97"/>
        <v>0.13398531412950812</v>
      </c>
      <c r="H685" s="2">
        <f t="shared" si="94"/>
        <v>0.85719430116231243</v>
      </c>
      <c r="I685" s="2">
        <f t="shared" si="95"/>
        <v>46.155337684691538</v>
      </c>
    </row>
    <row r="686" spans="1:9" ht="13.5" x14ac:dyDescent="0.25">
      <c r="A686" s="3">
        <v>43004</v>
      </c>
      <c r="B686" s="2">
        <v>14.065799999999999</v>
      </c>
      <c r="C686" s="2">
        <f t="shared" si="90"/>
        <v>-6.1999999999997613E-3</v>
      </c>
      <c r="D686" s="2">
        <f t="shared" si="91"/>
        <v>0</v>
      </c>
      <c r="E686" s="2">
        <f t="shared" si="92"/>
        <v>6.1999999999997613E-3</v>
      </c>
      <c r="F686" s="2">
        <f t="shared" si="97"/>
        <v>0.10664777287473828</v>
      </c>
      <c r="G686" s="2">
        <f t="shared" si="97"/>
        <v>0.12485779169168609</v>
      </c>
      <c r="H686" s="2">
        <f t="shared" si="94"/>
        <v>0.8541539252759317</v>
      </c>
      <c r="I686" s="2">
        <f t="shared" si="95"/>
        <v>46.067045115945163</v>
      </c>
    </row>
    <row r="687" spans="1:9" ht="13.5" x14ac:dyDescent="0.25">
      <c r="A687" s="3">
        <v>43005</v>
      </c>
      <c r="B687" s="2">
        <v>13.766</v>
      </c>
      <c r="C687" s="2">
        <f t="shared" si="90"/>
        <v>-0.2997999999999994</v>
      </c>
      <c r="D687" s="2">
        <f t="shared" si="91"/>
        <v>0</v>
      </c>
      <c r="E687" s="2">
        <f t="shared" si="92"/>
        <v>0.2997999999999994</v>
      </c>
      <c r="F687" s="2">
        <f t="shared" si="97"/>
        <v>9.903007481225698E-2</v>
      </c>
      <c r="G687" s="2">
        <f t="shared" si="97"/>
        <v>0.13735366371370847</v>
      </c>
      <c r="H687" s="2">
        <f t="shared" si="94"/>
        <v>0.7209860453279876</v>
      </c>
      <c r="I687" s="2">
        <f t="shared" si="95"/>
        <v>41.893776378098472</v>
      </c>
    </row>
    <row r="688" spans="1:9" ht="13.5" x14ac:dyDescent="0.25">
      <c r="A688" s="3">
        <v>43006</v>
      </c>
      <c r="B688" s="2">
        <v>14.065799999999999</v>
      </c>
      <c r="C688" s="2">
        <f t="shared" si="90"/>
        <v>0.2997999999999994</v>
      </c>
      <c r="D688" s="2">
        <f t="shared" si="91"/>
        <v>0.2997999999999994</v>
      </c>
      <c r="E688" s="2">
        <f t="shared" si="92"/>
        <v>0</v>
      </c>
      <c r="F688" s="2">
        <f t="shared" si="97"/>
        <v>0.11337078375423858</v>
      </c>
      <c r="G688" s="2">
        <f t="shared" si="97"/>
        <v>0.12754268773415786</v>
      </c>
      <c r="H688" s="2">
        <f t="shared" si="94"/>
        <v>0.88888501385937291</v>
      </c>
      <c r="I688" s="2">
        <f t="shared" si="95"/>
        <v>47.058714921095259</v>
      </c>
    </row>
    <row r="689" spans="1:9" ht="13.5" x14ac:dyDescent="0.25">
      <c r="A689" s="3">
        <v>43007</v>
      </c>
      <c r="B689" s="2">
        <v>14.065799999999999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0.10527287062893582</v>
      </c>
      <c r="G689" s="2">
        <f t="shared" si="97"/>
        <v>0.11843249575314659</v>
      </c>
      <c r="H689" s="2">
        <f t="shared" si="94"/>
        <v>0.88888501385937291</v>
      </c>
      <c r="I689" s="2">
        <f t="shared" si="95"/>
        <v>47.058714921095259</v>
      </c>
    </row>
    <row r="690" spans="1:9" ht="13.5" x14ac:dyDescent="0.25">
      <c r="A690" s="3">
        <v>43010</v>
      </c>
      <c r="B690" s="2">
        <v>14.4696</v>
      </c>
      <c r="C690" s="2">
        <f t="shared" si="90"/>
        <v>0.40380000000000038</v>
      </c>
      <c r="D690" s="2">
        <f t="shared" si="91"/>
        <v>0.40380000000000038</v>
      </c>
      <c r="E690" s="2">
        <f t="shared" si="92"/>
        <v>0</v>
      </c>
      <c r="F690" s="2">
        <f t="shared" si="97"/>
        <v>0.1265962370125833</v>
      </c>
      <c r="G690" s="2">
        <f t="shared" si="97"/>
        <v>0.10997303177077898</v>
      </c>
      <c r="H690" s="2">
        <f t="shared" si="94"/>
        <v>1.1511571061935684</v>
      </c>
      <c r="I690" s="2">
        <f t="shared" si="95"/>
        <v>53.513390671428873</v>
      </c>
    </row>
    <row r="691" spans="1:9" ht="13.5" x14ac:dyDescent="0.25">
      <c r="A691" s="3">
        <v>43011</v>
      </c>
      <c r="B691" s="2">
        <v>13.821099999999999</v>
      </c>
      <c r="C691" s="2">
        <f t="shared" si="90"/>
        <v>-0.6485000000000003</v>
      </c>
      <c r="D691" s="2">
        <f t="shared" si="91"/>
        <v>0</v>
      </c>
      <c r="E691" s="2">
        <f t="shared" si="92"/>
        <v>0.6485000000000003</v>
      </c>
      <c r="F691" s="2">
        <f t="shared" si="97"/>
        <v>0.11755364865454164</v>
      </c>
      <c r="G691" s="2">
        <f t="shared" si="97"/>
        <v>0.14843924378715195</v>
      </c>
      <c r="H691" s="2">
        <f t="shared" si="94"/>
        <v>0.7919310665790148</v>
      </c>
      <c r="I691" s="2">
        <f t="shared" si="95"/>
        <v>44.194281875524069</v>
      </c>
    </row>
    <row r="692" spans="1:9" ht="13.5" x14ac:dyDescent="0.25">
      <c r="A692" s="3">
        <v>43012</v>
      </c>
      <c r="B692" s="2">
        <v>13.460100000000001</v>
      </c>
      <c r="C692" s="2">
        <f t="shared" si="90"/>
        <v>-0.36099999999999888</v>
      </c>
      <c r="D692" s="2">
        <f t="shared" si="91"/>
        <v>0</v>
      </c>
      <c r="E692" s="2">
        <f t="shared" si="92"/>
        <v>0.36099999999999888</v>
      </c>
      <c r="F692" s="2">
        <f t="shared" si="97"/>
        <v>0.10915695946493152</v>
      </c>
      <c r="G692" s="2">
        <f t="shared" si="97"/>
        <v>0.16362215494521243</v>
      </c>
      <c r="H692" s="2">
        <f t="shared" si="94"/>
        <v>0.66712823517989883</v>
      </c>
      <c r="I692" s="2">
        <f t="shared" si="95"/>
        <v>40.016611865967789</v>
      </c>
    </row>
    <row r="693" spans="1:9" ht="13.5" x14ac:dyDescent="0.25">
      <c r="A693" s="3">
        <v>43013</v>
      </c>
      <c r="B693" s="2">
        <v>13.460100000000001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0.10136003378886498</v>
      </c>
      <c r="G693" s="2">
        <f t="shared" si="97"/>
        <v>0.15193485816341154</v>
      </c>
      <c r="H693" s="2">
        <f t="shared" si="94"/>
        <v>0.66712823517989872</v>
      </c>
      <c r="I693" s="2">
        <f t="shared" si="95"/>
        <v>40.016611865967782</v>
      </c>
    </row>
    <row r="694" spans="1:9" ht="13.5" x14ac:dyDescent="0.25">
      <c r="A694" s="3">
        <v>43014</v>
      </c>
      <c r="B694" s="2">
        <v>13.460100000000001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9.4120031375374613E-2</v>
      </c>
      <c r="G694" s="2">
        <f t="shared" si="97"/>
        <v>0.14108236829459644</v>
      </c>
      <c r="H694" s="2">
        <f t="shared" si="94"/>
        <v>0.66712823517989861</v>
      </c>
      <c r="I694" s="2">
        <f t="shared" si="95"/>
        <v>40.016611865967782</v>
      </c>
    </row>
    <row r="695" spans="1:9" ht="13.5" x14ac:dyDescent="0.25">
      <c r="A695" s="3">
        <v>43017</v>
      </c>
      <c r="B695" s="2">
        <v>13.863899999999999</v>
      </c>
      <c r="C695" s="2">
        <f t="shared" si="90"/>
        <v>0.4037999999999986</v>
      </c>
      <c r="D695" s="2">
        <f t="shared" si="91"/>
        <v>0.4037999999999986</v>
      </c>
      <c r="E695" s="2">
        <f t="shared" si="92"/>
        <v>0</v>
      </c>
      <c r="F695" s="2">
        <f t="shared" si="97"/>
        <v>0.11624002913427632</v>
      </c>
      <c r="G695" s="2">
        <f t="shared" si="97"/>
        <v>0.13100505627355383</v>
      </c>
      <c r="H695" s="2">
        <f t="shared" si="94"/>
        <v>0.88729421932809671</v>
      </c>
      <c r="I695" s="2">
        <f t="shared" si="95"/>
        <v>47.014090873652229</v>
      </c>
    </row>
    <row r="696" spans="1:9" ht="13.5" x14ac:dyDescent="0.25">
      <c r="A696" s="3">
        <v>43018</v>
      </c>
      <c r="B696" s="2">
        <v>13.863899999999999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0.10793716991039945</v>
      </c>
      <c r="G696" s="2">
        <f t="shared" si="97"/>
        <v>0.12164755225401426</v>
      </c>
      <c r="H696" s="2">
        <f t="shared" si="94"/>
        <v>0.88729421932809682</v>
      </c>
      <c r="I696" s="2">
        <f t="shared" si="95"/>
        <v>47.014090873652229</v>
      </c>
    </row>
    <row r="697" spans="1:9" ht="13.5" x14ac:dyDescent="0.25">
      <c r="A697" s="3">
        <v>43019</v>
      </c>
      <c r="B697" s="2">
        <v>13.655900000000001</v>
      </c>
      <c r="C697" s="2">
        <f t="shared" si="90"/>
        <v>-0.20799999999999841</v>
      </c>
      <c r="D697" s="2">
        <f t="shared" si="91"/>
        <v>0</v>
      </c>
      <c r="E697" s="2">
        <f t="shared" si="92"/>
        <v>0.20799999999999841</v>
      </c>
      <c r="F697" s="2">
        <f t="shared" si="97"/>
        <v>0.10022737205965662</v>
      </c>
      <c r="G697" s="2">
        <f t="shared" si="97"/>
        <v>0.12781558423587028</v>
      </c>
      <c r="H697" s="2">
        <f t="shared" si="94"/>
        <v>0.7841561156947614</v>
      </c>
      <c r="I697" s="2">
        <f t="shared" si="95"/>
        <v>43.9510931132507</v>
      </c>
    </row>
    <row r="698" spans="1:9" ht="13.5" x14ac:dyDescent="0.25">
      <c r="A698" s="3">
        <v>43020</v>
      </c>
      <c r="B698" s="2">
        <v>13.655900000000001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9.3068274055395431E-2</v>
      </c>
      <c r="G698" s="2">
        <f t="shared" si="97"/>
        <v>0.11868589964759382</v>
      </c>
      <c r="H698" s="2">
        <f t="shared" si="94"/>
        <v>0.78415611569476151</v>
      </c>
      <c r="I698" s="2">
        <f t="shared" si="95"/>
        <v>43.9510931132507</v>
      </c>
    </row>
    <row r="699" spans="1:9" ht="13.5" x14ac:dyDescent="0.25">
      <c r="A699" s="3">
        <v>43021</v>
      </c>
      <c r="B699" s="2">
        <v>13.454000000000001</v>
      </c>
      <c r="C699" s="2">
        <f t="shared" si="90"/>
        <v>-0.20190000000000019</v>
      </c>
      <c r="D699" s="2">
        <f t="shared" si="91"/>
        <v>0</v>
      </c>
      <c r="E699" s="2">
        <f t="shared" si="92"/>
        <v>0.20190000000000019</v>
      </c>
      <c r="F699" s="2">
        <f t="shared" si="97"/>
        <v>8.6420540194295764E-2</v>
      </c>
      <c r="G699" s="2">
        <f t="shared" si="97"/>
        <v>0.12462976395847999</v>
      </c>
      <c r="H699" s="2">
        <f t="shared" si="94"/>
        <v>0.69341814867824425</v>
      </c>
      <c r="I699" s="2">
        <f t="shared" si="95"/>
        <v>40.947839682684084</v>
      </c>
    </row>
    <row r="700" spans="1:9" ht="13.5" x14ac:dyDescent="0.25">
      <c r="A700" s="3">
        <v>43024</v>
      </c>
      <c r="B700" s="2">
        <v>13.454000000000001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8.0247644466131779E-2</v>
      </c>
      <c r="G700" s="2">
        <f t="shared" si="97"/>
        <v>0.11572763796144571</v>
      </c>
      <c r="H700" s="2">
        <f t="shared" si="94"/>
        <v>0.69341814867824425</v>
      </c>
      <c r="I700" s="2">
        <f t="shared" si="95"/>
        <v>40.947839682684084</v>
      </c>
    </row>
    <row r="701" spans="1:9" ht="13.5" x14ac:dyDescent="0.25">
      <c r="A701" s="3">
        <v>43025</v>
      </c>
      <c r="B701" s="2">
        <v>13.454000000000001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7.451566986140809E-2</v>
      </c>
      <c r="G701" s="2">
        <f t="shared" si="98"/>
        <v>0.10746137810705672</v>
      </c>
      <c r="H701" s="2">
        <f t="shared" si="94"/>
        <v>0.69341814867824436</v>
      </c>
      <c r="I701" s="2">
        <f t="shared" si="95"/>
        <v>40.947839682684084</v>
      </c>
    </row>
    <row r="702" spans="1:9" ht="13.5" x14ac:dyDescent="0.25">
      <c r="A702" s="3">
        <v>43026</v>
      </c>
      <c r="B702" s="2">
        <v>13.160299999999999</v>
      </c>
      <c r="C702" s="2">
        <f t="shared" si="90"/>
        <v>-0.29370000000000118</v>
      </c>
      <c r="D702" s="2">
        <f t="shared" si="91"/>
        <v>0</v>
      </c>
      <c r="E702" s="2">
        <f t="shared" si="92"/>
        <v>0.29370000000000118</v>
      </c>
      <c r="F702" s="2">
        <f t="shared" si="98"/>
        <v>6.9193122014164651E-2</v>
      </c>
      <c r="G702" s="2">
        <f t="shared" si="98"/>
        <v>0.12076413681369561</v>
      </c>
      <c r="H702" s="2">
        <f t="shared" si="94"/>
        <v>0.5729608461567508</v>
      </c>
      <c r="I702" s="2">
        <f t="shared" si="95"/>
        <v>36.425626712621515</v>
      </c>
    </row>
    <row r="703" spans="1:9" ht="13.5" x14ac:dyDescent="0.25">
      <c r="A703" s="3">
        <v>43027</v>
      </c>
      <c r="B703" s="2">
        <v>13.454000000000001</v>
      </c>
      <c r="C703" s="2">
        <f t="shared" si="90"/>
        <v>0.29370000000000118</v>
      </c>
      <c r="D703" s="2">
        <f t="shared" si="91"/>
        <v>0.29370000000000118</v>
      </c>
      <c r="E703" s="2">
        <f t="shared" si="92"/>
        <v>0</v>
      </c>
      <c r="F703" s="2">
        <f t="shared" si="98"/>
        <v>8.5229327584581557E-2</v>
      </c>
      <c r="G703" s="2">
        <f t="shared" si="98"/>
        <v>0.11213812704128878</v>
      </c>
      <c r="H703" s="2">
        <f t="shared" si="94"/>
        <v>0.76003880065876683</v>
      </c>
      <c r="I703" s="2">
        <f t="shared" si="95"/>
        <v>43.183070758115733</v>
      </c>
    </row>
    <row r="704" spans="1:9" ht="13.5" x14ac:dyDescent="0.25">
      <c r="A704" s="3">
        <v>43028</v>
      </c>
      <c r="B704" s="2">
        <v>13.454000000000001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7.9141518471397165E-2</v>
      </c>
      <c r="G704" s="2">
        <f t="shared" si="98"/>
        <v>0.10412826082405388</v>
      </c>
      <c r="H704" s="2">
        <f t="shared" si="94"/>
        <v>0.76003880065876683</v>
      </c>
      <c r="I704" s="2">
        <f t="shared" si="95"/>
        <v>43.183070758115733</v>
      </c>
    </row>
    <row r="705" spans="1:9" ht="13.5" x14ac:dyDescent="0.25">
      <c r="A705" s="3">
        <v>43031</v>
      </c>
      <c r="B705" s="2">
        <v>13.870100000000001</v>
      </c>
      <c r="C705" s="2">
        <f t="shared" si="90"/>
        <v>0.41610000000000014</v>
      </c>
      <c r="D705" s="2">
        <f t="shared" si="91"/>
        <v>0.41610000000000014</v>
      </c>
      <c r="E705" s="2">
        <f t="shared" si="92"/>
        <v>0</v>
      </c>
      <c r="F705" s="2">
        <f t="shared" si="98"/>
        <v>0.10320998143772596</v>
      </c>
      <c r="G705" s="2">
        <f t="shared" si="98"/>
        <v>9.6690527908050022E-2</v>
      </c>
      <c r="H705" s="2">
        <f t="shared" si="94"/>
        <v>1.0674259792631988</v>
      </c>
      <c r="I705" s="2">
        <f t="shared" si="95"/>
        <v>51.630674566816374</v>
      </c>
    </row>
    <row r="706" spans="1:9" ht="13.5" x14ac:dyDescent="0.25">
      <c r="A706" s="3">
        <v>43032</v>
      </c>
      <c r="B706" s="2">
        <v>14.286099999999999</v>
      </c>
      <c r="C706" s="2">
        <f t="shared" si="90"/>
        <v>0.41599999999999859</v>
      </c>
      <c r="D706" s="2">
        <f t="shared" si="91"/>
        <v>0.41599999999999859</v>
      </c>
      <c r="E706" s="2">
        <f t="shared" si="92"/>
        <v>0</v>
      </c>
      <c r="F706" s="2">
        <f t="shared" si="98"/>
        <v>0.12555212562074544</v>
      </c>
      <c r="G706" s="2">
        <f t="shared" si="98"/>
        <v>8.9784061628903594E-2</v>
      </c>
      <c r="H706" s="2">
        <f t="shared" si="94"/>
        <v>1.398378769493396</v>
      </c>
      <c r="I706" s="2">
        <f t="shared" si="95"/>
        <v>58.305167944293153</v>
      </c>
    </row>
    <row r="707" spans="1:9" ht="13.5" x14ac:dyDescent="0.25">
      <c r="A707" s="3">
        <v>43033</v>
      </c>
      <c r="B707" s="2">
        <v>14.286099999999999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0.11658411664783505</v>
      </c>
      <c r="G707" s="2">
        <f t="shared" si="98"/>
        <v>8.3370914369696195E-2</v>
      </c>
      <c r="H707" s="2">
        <f t="shared" si="94"/>
        <v>1.398378769493396</v>
      </c>
      <c r="I707" s="2">
        <f t="shared" si="95"/>
        <v>58.305167944293153</v>
      </c>
    </row>
    <row r="708" spans="1:9" ht="13.5" x14ac:dyDescent="0.25">
      <c r="A708" s="3">
        <v>43034</v>
      </c>
      <c r="B708" s="2">
        <v>14.084199999999999</v>
      </c>
      <c r="C708" s="2">
        <f t="shared" si="99"/>
        <v>-0.20190000000000019</v>
      </c>
      <c r="D708" s="2">
        <f t="shared" si="100"/>
        <v>0</v>
      </c>
      <c r="E708" s="2">
        <f t="shared" si="101"/>
        <v>0.20190000000000019</v>
      </c>
      <c r="F708" s="2">
        <f t="shared" si="98"/>
        <v>0.10825667974441826</v>
      </c>
      <c r="G708" s="2">
        <f t="shared" si="98"/>
        <v>9.1837277629003622E-2</v>
      </c>
      <c r="H708" s="2">
        <f t="shared" si="94"/>
        <v>1.1787879882692551</v>
      </c>
      <c r="I708" s="2">
        <f t="shared" si="95"/>
        <v>54.102923029497639</v>
      </c>
    </row>
    <row r="709" spans="1:9" ht="13.5" x14ac:dyDescent="0.25">
      <c r="A709" s="3">
        <v>43035</v>
      </c>
      <c r="B709" s="2">
        <v>14.1943</v>
      </c>
      <c r="C709" s="2">
        <f t="shared" si="99"/>
        <v>0.11010000000000097</v>
      </c>
      <c r="D709" s="2">
        <f t="shared" si="100"/>
        <v>0.11010000000000097</v>
      </c>
      <c r="E709" s="2">
        <f t="shared" si="101"/>
        <v>0</v>
      </c>
      <c r="F709" s="2">
        <f t="shared" si="98"/>
        <v>0.10838834547695987</v>
      </c>
      <c r="G709" s="2">
        <f t="shared" si="98"/>
        <v>8.5277472084074796E-2</v>
      </c>
      <c r="H709" s="2">
        <f t="shared" si="94"/>
        <v>1.2710079558889849</v>
      </c>
      <c r="I709" s="2">
        <f t="shared" si="95"/>
        <v>55.966688826127402</v>
      </c>
    </row>
    <row r="710" spans="1:9" ht="13.5" x14ac:dyDescent="0.25">
      <c r="A710" s="3">
        <v>43038</v>
      </c>
      <c r="B710" s="2">
        <v>14.1943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0.10064632080003418</v>
      </c>
      <c r="G710" s="2">
        <f t="shared" si="98"/>
        <v>7.9186224078069453E-2</v>
      </c>
      <c r="H710" s="2">
        <f t="shared" si="94"/>
        <v>1.2710079558889849</v>
      </c>
      <c r="I710" s="2">
        <f t="shared" si="95"/>
        <v>55.966688826127402</v>
      </c>
    </row>
    <row r="711" spans="1:9" ht="13.5" x14ac:dyDescent="0.25">
      <c r="A711" s="3">
        <v>43039</v>
      </c>
      <c r="B711" s="2">
        <v>14.3901</v>
      </c>
      <c r="C711" s="2">
        <f t="shared" si="99"/>
        <v>0.1958000000000002</v>
      </c>
      <c r="D711" s="2">
        <f t="shared" si="100"/>
        <v>0.1958000000000002</v>
      </c>
      <c r="E711" s="2">
        <f t="shared" si="101"/>
        <v>0</v>
      </c>
      <c r="F711" s="2">
        <f t="shared" si="98"/>
        <v>0.10744301217146032</v>
      </c>
      <c r="G711" s="2">
        <f t="shared" si="98"/>
        <v>7.3530065215350202E-2</v>
      </c>
      <c r="H711" s="2">
        <f t="shared" si="94"/>
        <v>1.4612119798450882</v>
      </c>
      <c r="I711" s="2">
        <f t="shared" si="95"/>
        <v>59.369611061988195</v>
      </c>
    </row>
    <row r="712" spans="1:9" ht="13.5" x14ac:dyDescent="0.25">
      <c r="A712" s="3">
        <v>43040</v>
      </c>
      <c r="B712" s="2">
        <v>14.3901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9.9768511302070303E-2</v>
      </c>
      <c r="G712" s="2">
        <f t="shared" si="98"/>
        <v>6.8277917699968035E-2</v>
      </c>
      <c r="H712" s="2">
        <f t="shared" si="94"/>
        <v>1.4612119798450884</v>
      </c>
      <c r="I712" s="2">
        <f t="shared" si="95"/>
        <v>59.369611061988195</v>
      </c>
    </row>
    <row r="713" spans="1:9" ht="13.5" x14ac:dyDescent="0.25">
      <c r="A713" s="3">
        <v>43041</v>
      </c>
      <c r="B713" s="2">
        <v>14.3901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9.2642189066208136E-2</v>
      </c>
      <c r="G713" s="2">
        <f t="shared" si="98"/>
        <v>6.340092357854174E-2</v>
      </c>
      <c r="H713" s="2">
        <f t="shared" si="94"/>
        <v>1.4612119798450887</v>
      </c>
      <c r="I713" s="2">
        <f t="shared" si="95"/>
        <v>59.369611061988202</v>
      </c>
    </row>
    <row r="714" spans="1:9" ht="13.5" x14ac:dyDescent="0.25">
      <c r="A714" s="3">
        <v>43042</v>
      </c>
      <c r="B714" s="2">
        <v>14.2555</v>
      </c>
      <c r="C714" s="2">
        <f t="shared" si="99"/>
        <v>-0.13460000000000072</v>
      </c>
      <c r="D714" s="2">
        <f t="shared" si="100"/>
        <v>0</v>
      </c>
      <c r="E714" s="2">
        <f t="shared" si="101"/>
        <v>0.13460000000000072</v>
      </c>
      <c r="F714" s="2">
        <f t="shared" si="98"/>
        <v>8.6024889847193267E-2</v>
      </c>
      <c r="G714" s="2">
        <f t="shared" si="98"/>
        <v>6.8486571894360235E-2</v>
      </c>
      <c r="H714" s="2">
        <f t="shared" si="94"/>
        <v>1.2560840390709831</v>
      </c>
      <c r="I714" s="2">
        <f t="shared" si="95"/>
        <v>55.675410016562026</v>
      </c>
    </row>
    <row r="715" spans="1:9" ht="13.5" x14ac:dyDescent="0.25">
      <c r="A715" s="3">
        <v>43045</v>
      </c>
      <c r="B715" s="2">
        <v>15.1121</v>
      </c>
      <c r="C715" s="2">
        <f t="shared" si="99"/>
        <v>0.85660000000000025</v>
      </c>
      <c r="D715" s="2">
        <f t="shared" si="100"/>
        <v>0.85660000000000025</v>
      </c>
      <c r="E715" s="2">
        <f t="shared" si="101"/>
        <v>0</v>
      </c>
      <c r="F715" s="2">
        <f t="shared" si="98"/>
        <v>0.14106596914382233</v>
      </c>
      <c r="G715" s="2">
        <f t="shared" si="98"/>
        <v>6.3594673901905929E-2</v>
      </c>
      <c r="H715" s="2">
        <f t="shared" si="94"/>
        <v>2.2182041433440638</v>
      </c>
      <c r="I715" s="2">
        <f t="shared" si="95"/>
        <v>68.926769233449207</v>
      </c>
    </row>
    <row r="716" spans="1:9" ht="13.5" x14ac:dyDescent="0.25">
      <c r="A716" s="3">
        <v>43046</v>
      </c>
      <c r="B716" s="2">
        <v>15.5648</v>
      </c>
      <c r="C716" s="2">
        <f t="shared" si="99"/>
        <v>0.4527000000000001</v>
      </c>
      <c r="D716" s="2">
        <f t="shared" si="100"/>
        <v>0.4527000000000001</v>
      </c>
      <c r="E716" s="2">
        <f t="shared" si="101"/>
        <v>0</v>
      </c>
      <c r="F716" s="2">
        <f t="shared" si="98"/>
        <v>0.16332554277640646</v>
      </c>
      <c r="G716" s="2">
        <f t="shared" si="98"/>
        <v>5.905219719462694E-2</v>
      </c>
      <c r="H716" s="2">
        <f t="shared" si="94"/>
        <v>2.7657826556073881</v>
      </c>
      <c r="I716" s="2">
        <f t="shared" si="95"/>
        <v>73.445095177998041</v>
      </c>
    </row>
    <row r="717" spans="1:9" ht="13.5" x14ac:dyDescent="0.25">
      <c r="A717" s="3">
        <v>43047</v>
      </c>
      <c r="B717" s="2">
        <v>15.681100000000001</v>
      </c>
      <c r="C717" s="2">
        <f t="shared" si="99"/>
        <v>0.11630000000000074</v>
      </c>
      <c r="D717" s="2">
        <f t="shared" si="100"/>
        <v>0.11630000000000074</v>
      </c>
      <c r="E717" s="2">
        <f t="shared" si="101"/>
        <v>0</v>
      </c>
      <c r="F717" s="2">
        <f t="shared" ref="F717:G732" si="102">((F716*13)+D717)/14</f>
        <v>0.15996657543523463</v>
      </c>
      <c r="G717" s="2">
        <f t="shared" si="102"/>
        <v>5.4834183109296442E-2</v>
      </c>
      <c r="H717" s="2">
        <f t="shared" si="94"/>
        <v>2.9172783538397296</v>
      </c>
      <c r="I717" s="2">
        <f t="shared" si="95"/>
        <v>74.472071941995225</v>
      </c>
    </row>
    <row r="718" spans="1:9" ht="13.5" x14ac:dyDescent="0.25">
      <c r="A718" s="3">
        <v>43048</v>
      </c>
      <c r="B718" s="2">
        <v>15.907400000000001</v>
      </c>
      <c r="C718" s="2">
        <f t="shared" si="99"/>
        <v>0.22630000000000017</v>
      </c>
      <c r="D718" s="2">
        <f t="shared" si="100"/>
        <v>0.22630000000000017</v>
      </c>
      <c r="E718" s="2">
        <f t="shared" si="101"/>
        <v>0</v>
      </c>
      <c r="F718" s="2">
        <f t="shared" si="102"/>
        <v>0.16470467718986073</v>
      </c>
      <c r="G718" s="2">
        <f t="shared" si="102"/>
        <v>5.0917455744346696E-2</v>
      </c>
      <c r="H718" s="2">
        <f t="shared" si="94"/>
        <v>3.2347389472253374</v>
      </c>
      <c r="I718" s="2">
        <f t="shared" si="95"/>
        <v>76.385793493711944</v>
      </c>
    </row>
    <row r="719" spans="1:9" ht="13.5" x14ac:dyDescent="0.25">
      <c r="A719" s="3">
        <v>43049</v>
      </c>
      <c r="B719" s="2">
        <v>16.6233</v>
      </c>
      <c r="C719" s="2">
        <f t="shared" si="99"/>
        <v>0.71589999999999954</v>
      </c>
      <c r="D719" s="2">
        <f t="shared" si="100"/>
        <v>0.71589999999999954</v>
      </c>
      <c r="E719" s="2">
        <f t="shared" si="101"/>
        <v>0</v>
      </c>
      <c r="F719" s="2">
        <f t="shared" si="102"/>
        <v>0.20407577167629923</v>
      </c>
      <c r="G719" s="2">
        <f t="shared" si="102"/>
        <v>4.72804946197505E-2</v>
      </c>
      <c r="H719" s="2">
        <f t="shared" si="94"/>
        <v>4.3162782732617728</v>
      </c>
      <c r="I719" s="2">
        <f t="shared" si="95"/>
        <v>81.189848450381135</v>
      </c>
    </row>
    <row r="720" spans="1:9" ht="13.5" x14ac:dyDescent="0.25">
      <c r="A720" s="3">
        <v>43052</v>
      </c>
      <c r="B720" s="2">
        <v>16.604900000000001</v>
      </c>
      <c r="C720" s="2">
        <f t="shared" si="99"/>
        <v>-1.839999999999975E-2</v>
      </c>
      <c r="D720" s="2">
        <f t="shared" si="100"/>
        <v>0</v>
      </c>
      <c r="E720" s="2">
        <f t="shared" si="101"/>
        <v>1.839999999999975E-2</v>
      </c>
      <c r="F720" s="2">
        <f t="shared" si="102"/>
        <v>0.18949893084227787</v>
      </c>
      <c r="G720" s="2">
        <f t="shared" si="102"/>
        <v>4.5217602146911159E-2</v>
      </c>
      <c r="H720" s="2">
        <f t="shared" si="94"/>
        <v>4.1908221985455869</v>
      </c>
      <c r="I720" s="2">
        <f t="shared" si="95"/>
        <v>80.735229184305538</v>
      </c>
    </row>
    <row r="721" spans="1:9" ht="13.5" x14ac:dyDescent="0.25">
      <c r="A721" s="3">
        <v>43053</v>
      </c>
      <c r="B721" s="2">
        <v>17.5961</v>
      </c>
      <c r="C721" s="2">
        <f t="shared" si="99"/>
        <v>0.99119999999999919</v>
      </c>
      <c r="D721" s="2">
        <f t="shared" si="100"/>
        <v>0.99119999999999919</v>
      </c>
      <c r="E721" s="2">
        <f t="shared" si="101"/>
        <v>0</v>
      </c>
      <c r="F721" s="2">
        <f t="shared" si="102"/>
        <v>0.24676329292497226</v>
      </c>
      <c r="G721" s="2">
        <f t="shared" si="102"/>
        <v>4.1987773422131787E-2</v>
      </c>
      <c r="H721" s="2">
        <f t="shared" ref="H721:H784" si="103">F721/G721</f>
        <v>5.8770273537511075</v>
      </c>
      <c r="I721" s="2">
        <f t="shared" ref="I721:I784" si="104">IF(G721=0,100,100-(100/(1+H721)))</f>
        <v>85.458833467420405</v>
      </c>
    </row>
    <row r="722" spans="1:9" ht="13.5" x14ac:dyDescent="0.25">
      <c r="A722" s="3">
        <v>43054</v>
      </c>
      <c r="B722" s="2">
        <v>17.926500000000001</v>
      </c>
      <c r="C722" s="2">
        <f t="shared" si="99"/>
        <v>0.33040000000000092</v>
      </c>
      <c r="D722" s="2">
        <f t="shared" si="100"/>
        <v>0.33040000000000092</v>
      </c>
      <c r="E722" s="2">
        <f t="shared" si="101"/>
        <v>0</v>
      </c>
      <c r="F722" s="2">
        <f t="shared" si="102"/>
        <v>0.25273734343033144</v>
      </c>
      <c r="G722" s="2">
        <f t="shared" si="102"/>
        <v>3.8988646749122377E-2</v>
      </c>
      <c r="H722" s="2">
        <f t="shared" si="103"/>
        <v>6.4823317684402699</v>
      </c>
      <c r="I722" s="2">
        <f t="shared" si="104"/>
        <v>86.635182307500713</v>
      </c>
    </row>
    <row r="723" spans="1:9" ht="13.5" x14ac:dyDescent="0.25">
      <c r="A723" s="3">
        <v>43055</v>
      </c>
      <c r="B723" s="2">
        <v>17.681699999999999</v>
      </c>
      <c r="C723" s="2">
        <f t="shared" si="99"/>
        <v>-0.24480000000000146</v>
      </c>
      <c r="D723" s="2">
        <f t="shared" si="100"/>
        <v>0</v>
      </c>
      <c r="E723" s="2">
        <f t="shared" si="101"/>
        <v>0.24480000000000146</v>
      </c>
      <c r="F723" s="2">
        <f t="shared" si="102"/>
        <v>0.23468467604245061</v>
      </c>
      <c r="G723" s="2">
        <f t="shared" si="102"/>
        <v>5.3689457695613736E-2</v>
      </c>
      <c r="H723" s="2">
        <f t="shared" si="103"/>
        <v>4.3711500565524171</v>
      </c>
      <c r="I723" s="2">
        <f t="shared" si="104"/>
        <v>81.382013358944022</v>
      </c>
    </row>
    <row r="724" spans="1:9" ht="13.5" x14ac:dyDescent="0.25">
      <c r="A724" s="3">
        <v>43056</v>
      </c>
      <c r="B724" s="2">
        <v>17.326899999999998</v>
      </c>
      <c r="C724" s="2">
        <f t="shared" si="99"/>
        <v>-0.35480000000000089</v>
      </c>
      <c r="D724" s="2">
        <f t="shared" si="100"/>
        <v>0</v>
      </c>
      <c r="E724" s="2">
        <f t="shared" si="101"/>
        <v>0.35480000000000089</v>
      </c>
      <c r="F724" s="2">
        <f t="shared" si="102"/>
        <v>0.2179214848965613</v>
      </c>
      <c r="G724" s="2">
        <f t="shared" si="102"/>
        <v>7.5197353574498527E-2</v>
      </c>
      <c r="H724" s="2">
        <f t="shared" si="103"/>
        <v>2.8979940721007558</v>
      </c>
      <c r="I724" s="2">
        <f t="shared" si="104"/>
        <v>74.345779354634388</v>
      </c>
    </row>
    <row r="725" spans="1:9" ht="13.5" x14ac:dyDescent="0.25">
      <c r="A725" s="3">
        <v>43059</v>
      </c>
      <c r="B725" s="2">
        <v>17.645</v>
      </c>
      <c r="C725" s="2">
        <f t="shared" si="99"/>
        <v>0.31810000000000116</v>
      </c>
      <c r="D725" s="2">
        <f t="shared" si="100"/>
        <v>0.31810000000000116</v>
      </c>
      <c r="E725" s="2">
        <f t="shared" si="101"/>
        <v>0</v>
      </c>
      <c r="F725" s="2">
        <f t="shared" si="102"/>
        <v>0.22507709311823557</v>
      </c>
      <c r="G725" s="2">
        <f t="shared" si="102"/>
        <v>6.9826114033462922E-2</v>
      </c>
      <c r="H725" s="2">
        <f t="shared" si="103"/>
        <v>3.223394230564963</v>
      </c>
      <c r="I725" s="2">
        <f t="shared" si="104"/>
        <v>76.322361934319588</v>
      </c>
    </row>
    <row r="726" spans="1:9" ht="13.5" x14ac:dyDescent="0.25">
      <c r="A726" s="3">
        <v>43060</v>
      </c>
      <c r="B726" s="2">
        <v>17.645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0.20900015789550447</v>
      </c>
      <c r="G726" s="2">
        <f t="shared" si="102"/>
        <v>6.4838534459644145E-2</v>
      </c>
      <c r="H726" s="2">
        <f t="shared" si="103"/>
        <v>3.223394230564963</v>
      </c>
      <c r="I726" s="2">
        <f t="shared" si="104"/>
        <v>76.322361934319588</v>
      </c>
    </row>
    <row r="727" spans="1:9" ht="13.5" x14ac:dyDescent="0.25">
      <c r="A727" s="3">
        <v>43061</v>
      </c>
      <c r="B727" s="2">
        <v>17.645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0.19407157518868273</v>
      </c>
      <c r="G727" s="2">
        <f t="shared" si="102"/>
        <v>6.0207210569669559E-2</v>
      </c>
      <c r="H727" s="2">
        <f t="shared" si="103"/>
        <v>3.2233942305649634</v>
      </c>
      <c r="I727" s="2">
        <f t="shared" si="104"/>
        <v>76.322361934319588</v>
      </c>
    </row>
    <row r="728" spans="1:9" ht="13.5" x14ac:dyDescent="0.25">
      <c r="A728" s="3">
        <v>43062</v>
      </c>
      <c r="B728" s="2">
        <v>17.742899999999999</v>
      </c>
      <c r="C728" s="2">
        <f t="shared" si="99"/>
        <v>9.789999999999921E-2</v>
      </c>
      <c r="D728" s="2">
        <f t="shared" si="100"/>
        <v>9.789999999999921E-2</v>
      </c>
      <c r="E728" s="2">
        <f t="shared" si="101"/>
        <v>0</v>
      </c>
      <c r="F728" s="2">
        <f t="shared" si="102"/>
        <v>0.18720217696091962</v>
      </c>
      <c r="G728" s="2">
        <f t="shared" si="102"/>
        <v>5.5906695528978874E-2</v>
      </c>
      <c r="H728" s="2">
        <f t="shared" si="103"/>
        <v>3.3484750831657468</v>
      </c>
      <c r="I728" s="2">
        <f t="shared" si="104"/>
        <v>77.003432677554017</v>
      </c>
    </row>
    <row r="729" spans="1:9" ht="13.5" x14ac:dyDescent="0.25">
      <c r="A729" s="3">
        <v>43063</v>
      </c>
      <c r="B729" s="2">
        <v>18.165099999999999</v>
      </c>
      <c r="C729" s="2">
        <f t="shared" si="99"/>
        <v>0.42220000000000013</v>
      </c>
      <c r="D729" s="2">
        <f t="shared" si="100"/>
        <v>0.42220000000000013</v>
      </c>
      <c r="E729" s="2">
        <f t="shared" si="101"/>
        <v>0</v>
      </c>
      <c r="F729" s="2">
        <f t="shared" si="102"/>
        <v>0.20398773574942536</v>
      </c>
      <c r="G729" s="2">
        <f t="shared" si="102"/>
        <v>5.191336013405181E-2</v>
      </c>
      <c r="H729" s="2">
        <f t="shared" si="103"/>
        <v>3.9293880269488199</v>
      </c>
      <c r="I729" s="2">
        <f t="shared" si="104"/>
        <v>79.713506128285516</v>
      </c>
    </row>
    <row r="730" spans="1:9" ht="13.5" x14ac:dyDescent="0.25">
      <c r="A730" s="3">
        <v>43066</v>
      </c>
      <c r="B730" s="2">
        <v>18.354700000000001</v>
      </c>
      <c r="C730" s="2">
        <f t="shared" si="99"/>
        <v>0.18960000000000221</v>
      </c>
      <c r="D730" s="2">
        <f t="shared" si="100"/>
        <v>0.18960000000000221</v>
      </c>
      <c r="E730" s="2">
        <f t="shared" si="101"/>
        <v>0</v>
      </c>
      <c r="F730" s="2">
        <f t="shared" si="102"/>
        <v>0.20296004033875228</v>
      </c>
      <c r="G730" s="2">
        <f t="shared" si="102"/>
        <v>4.8205262981619534E-2</v>
      </c>
      <c r="H730" s="2">
        <f t="shared" si="103"/>
        <v>4.2103294907060276</v>
      </c>
      <c r="I730" s="2">
        <f t="shared" si="104"/>
        <v>80.807355815332613</v>
      </c>
    </row>
    <row r="731" spans="1:9" ht="13.5" x14ac:dyDescent="0.25">
      <c r="A731" s="3">
        <v>43067</v>
      </c>
      <c r="B731" s="2">
        <v>18.5322</v>
      </c>
      <c r="C731" s="2">
        <f t="shared" si="99"/>
        <v>0.17749999999999844</v>
      </c>
      <c r="D731" s="2">
        <f t="shared" si="100"/>
        <v>0.17749999999999844</v>
      </c>
      <c r="E731" s="2">
        <f t="shared" si="101"/>
        <v>0</v>
      </c>
      <c r="F731" s="2">
        <f t="shared" si="102"/>
        <v>0.20114146602884131</v>
      </c>
      <c r="G731" s="2">
        <f t="shared" si="102"/>
        <v>4.4762029911503853E-2</v>
      </c>
      <c r="H731" s="2">
        <f t="shared" si="103"/>
        <v>4.4935733796368318</v>
      </c>
      <c r="I731" s="2">
        <f t="shared" si="104"/>
        <v>81.796911938835194</v>
      </c>
    </row>
    <row r="732" spans="1:9" ht="13.5" x14ac:dyDescent="0.25">
      <c r="A732" s="3">
        <v>43068</v>
      </c>
      <c r="B732" s="2">
        <v>18.354700000000001</v>
      </c>
      <c r="C732" s="2">
        <f t="shared" si="99"/>
        <v>-0.17749999999999844</v>
      </c>
      <c r="D732" s="2">
        <f t="shared" si="100"/>
        <v>0</v>
      </c>
      <c r="E732" s="2">
        <f t="shared" si="101"/>
        <v>0.17749999999999844</v>
      </c>
      <c r="F732" s="2">
        <f t="shared" si="102"/>
        <v>0.18677421845535264</v>
      </c>
      <c r="G732" s="2">
        <f t="shared" si="102"/>
        <v>5.4243313489253472E-2</v>
      </c>
      <c r="H732" s="2">
        <f t="shared" si="103"/>
        <v>3.4432671317609644</v>
      </c>
      <c r="I732" s="2">
        <f t="shared" si="104"/>
        <v>77.494038275306707</v>
      </c>
    </row>
    <row r="733" spans="1:9" ht="13.5" x14ac:dyDescent="0.25">
      <c r="A733" s="3">
        <v>43069</v>
      </c>
      <c r="B733" s="2">
        <v>18.354700000000001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0.17343320285139888</v>
      </c>
      <c r="G733" s="2">
        <f t="shared" si="105"/>
        <v>5.0368791097163933E-2</v>
      </c>
      <c r="H733" s="2">
        <f t="shared" si="103"/>
        <v>3.4432671317609649</v>
      </c>
      <c r="I733" s="2">
        <f t="shared" si="104"/>
        <v>77.494038275306707</v>
      </c>
    </row>
    <row r="734" spans="1:9" ht="13.5" x14ac:dyDescent="0.25">
      <c r="A734" s="3">
        <v>43073</v>
      </c>
      <c r="B734" s="2">
        <v>17.804099999999998</v>
      </c>
      <c r="C734" s="2">
        <f t="shared" si="99"/>
        <v>-0.55060000000000286</v>
      </c>
      <c r="D734" s="2">
        <f t="shared" si="100"/>
        <v>0</v>
      </c>
      <c r="E734" s="2">
        <f t="shared" si="101"/>
        <v>0.55060000000000286</v>
      </c>
      <c r="F734" s="2">
        <f t="shared" si="105"/>
        <v>0.16104511693344184</v>
      </c>
      <c r="G734" s="2">
        <f t="shared" si="105"/>
        <v>8.6099591733081002E-2</v>
      </c>
      <c r="H734" s="2">
        <f t="shared" si="103"/>
        <v>1.8704515746451029</v>
      </c>
      <c r="I734" s="2">
        <f t="shared" si="104"/>
        <v>65.162275899964001</v>
      </c>
    </row>
    <row r="735" spans="1:9" ht="13.5" x14ac:dyDescent="0.25">
      <c r="A735" s="3">
        <v>43074</v>
      </c>
      <c r="B735" s="2">
        <v>18.0488</v>
      </c>
      <c r="C735" s="2">
        <f t="shared" si="99"/>
        <v>0.24470000000000169</v>
      </c>
      <c r="D735" s="2">
        <f t="shared" si="100"/>
        <v>0.24470000000000169</v>
      </c>
      <c r="E735" s="2">
        <f t="shared" si="101"/>
        <v>0</v>
      </c>
      <c r="F735" s="2">
        <f t="shared" si="105"/>
        <v>0.16702046572391041</v>
      </c>
      <c r="G735" s="2">
        <f t="shared" si="105"/>
        <v>7.9949620895003792E-2</v>
      </c>
      <c r="H735" s="2">
        <f t="shared" si="103"/>
        <v>2.0890713908857053</v>
      </c>
      <c r="I735" s="2">
        <f t="shared" si="104"/>
        <v>67.627811938872739</v>
      </c>
    </row>
    <row r="736" spans="1:9" ht="13.5" x14ac:dyDescent="0.25">
      <c r="A736" s="3">
        <v>43075</v>
      </c>
      <c r="B736" s="2">
        <v>18.0488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0.15509043245791682</v>
      </c>
      <c r="G736" s="2">
        <f t="shared" si="105"/>
        <v>7.4238933688217809E-2</v>
      </c>
      <c r="H736" s="2">
        <f t="shared" si="103"/>
        <v>2.0890713908857053</v>
      </c>
      <c r="I736" s="2">
        <f t="shared" si="104"/>
        <v>67.627811938872739</v>
      </c>
    </row>
    <row r="737" spans="1:9" ht="13.5" x14ac:dyDescent="0.25">
      <c r="A737" s="3">
        <v>43076</v>
      </c>
      <c r="B737" s="2">
        <v>18.0305</v>
      </c>
      <c r="C737" s="2">
        <f t="shared" si="99"/>
        <v>-1.8299999999999983E-2</v>
      </c>
      <c r="D737" s="2">
        <f t="shared" si="100"/>
        <v>0</v>
      </c>
      <c r="E737" s="2">
        <f t="shared" si="101"/>
        <v>1.8299999999999983E-2</v>
      </c>
      <c r="F737" s="2">
        <f t="shared" si="105"/>
        <v>0.14401254442520847</v>
      </c>
      <c r="G737" s="2">
        <f t="shared" si="105"/>
        <v>7.0243295567630828E-2</v>
      </c>
      <c r="H737" s="2">
        <f t="shared" si="103"/>
        <v>2.0501962964786014</v>
      </c>
      <c r="I737" s="2">
        <f t="shared" si="104"/>
        <v>67.215224765878759</v>
      </c>
    </row>
    <row r="738" spans="1:9" ht="13.5" x14ac:dyDescent="0.25">
      <c r="A738" s="3">
        <v>43077</v>
      </c>
      <c r="B738" s="2">
        <v>18.0305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0.13372593410912215</v>
      </c>
      <c r="G738" s="2">
        <f t="shared" si="105"/>
        <v>6.5225917312800058E-2</v>
      </c>
      <c r="H738" s="2">
        <f t="shared" si="103"/>
        <v>2.0501962964786009</v>
      </c>
      <c r="I738" s="2">
        <f t="shared" si="104"/>
        <v>67.215224765878745</v>
      </c>
    </row>
    <row r="739" spans="1:9" ht="13.5" x14ac:dyDescent="0.25">
      <c r="A739" s="3">
        <v>43080</v>
      </c>
      <c r="B739" s="2">
        <v>17.804099999999998</v>
      </c>
      <c r="C739" s="2">
        <f t="shared" si="99"/>
        <v>-0.22640000000000171</v>
      </c>
      <c r="D739" s="2">
        <f t="shared" si="100"/>
        <v>0</v>
      </c>
      <c r="E739" s="2">
        <f t="shared" si="101"/>
        <v>0.22640000000000171</v>
      </c>
      <c r="F739" s="2">
        <f t="shared" si="105"/>
        <v>0.12417408167275627</v>
      </c>
      <c r="G739" s="2">
        <f t="shared" si="105"/>
        <v>7.6738351790457307E-2</v>
      </c>
      <c r="H739" s="2">
        <f t="shared" si="103"/>
        <v>1.6181489278246106</v>
      </c>
      <c r="I739" s="2">
        <f t="shared" si="104"/>
        <v>61.805075739870603</v>
      </c>
    </row>
    <row r="740" spans="1:9" ht="13.5" x14ac:dyDescent="0.25">
      <c r="A740" s="3">
        <v>43081</v>
      </c>
      <c r="B740" s="2">
        <v>17.5838</v>
      </c>
      <c r="C740" s="2">
        <f t="shared" si="99"/>
        <v>-0.22029999999999816</v>
      </c>
      <c r="D740" s="2">
        <f t="shared" si="100"/>
        <v>0</v>
      </c>
      <c r="E740" s="2">
        <f t="shared" si="101"/>
        <v>0.22029999999999816</v>
      </c>
      <c r="F740" s="2">
        <f t="shared" si="105"/>
        <v>0.11530450441041654</v>
      </c>
      <c r="G740" s="2">
        <f t="shared" si="105"/>
        <v>8.6992755233995939E-2</v>
      </c>
      <c r="H740" s="2">
        <f t="shared" si="103"/>
        <v>1.3254495055394755</v>
      </c>
      <c r="I740" s="2">
        <f t="shared" si="104"/>
        <v>56.997561219115255</v>
      </c>
    </row>
    <row r="741" spans="1:9" ht="13.5" x14ac:dyDescent="0.25">
      <c r="A741" s="3">
        <v>43082</v>
      </c>
      <c r="B741" s="2">
        <v>17.235099999999999</v>
      </c>
      <c r="C741" s="2">
        <f t="shared" si="99"/>
        <v>-0.3487000000000009</v>
      </c>
      <c r="D741" s="2">
        <f t="shared" si="100"/>
        <v>0</v>
      </c>
      <c r="E741" s="2">
        <f t="shared" si="101"/>
        <v>0.3487000000000009</v>
      </c>
      <c r="F741" s="2">
        <f t="shared" si="105"/>
        <v>0.10706846838110107</v>
      </c>
      <c r="G741" s="2">
        <f t="shared" si="105"/>
        <v>0.10568612986013914</v>
      </c>
      <c r="H741" s="2">
        <f t="shared" si="103"/>
        <v>1.0130796588236437</v>
      </c>
      <c r="I741" s="2">
        <f t="shared" si="104"/>
        <v>50.3248668965064</v>
      </c>
    </row>
    <row r="742" spans="1:9" ht="13.5" x14ac:dyDescent="0.25">
      <c r="A742" s="3">
        <v>43083</v>
      </c>
      <c r="B742" s="2">
        <v>17.222899999999999</v>
      </c>
      <c r="C742" s="2">
        <f t="shared" si="99"/>
        <v>-1.2199999999999989E-2</v>
      </c>
      <c r="D742" s="2">
        <f t="shared" si="100"/>
        <v>0</v>
      </c>
      <c r="E742" s="2">
        <f t="shared" si="101"/>
        <v>1.2199999999999989E-2</v>
      </c>
      <c r="F742" s="2">
        <f t="shared" si="105"/>
        <v>9.942072063959384E-2</v>
      </c>
      <c r="G742" s="2">
        <f t="shared" si="105"/>
        <v>9.9008549155843478E-2</v>
      </c>
      <c r="H742" s="2">
        <f t="shared" si="103"/>
        <v>1.0041629888253547</v>
      </c>
      <c r="I742" s="2">
        <f t="shared" si="104"/>
        <v>50.103858539663854</v>
      </c>
    </row>
    <row r="743" spans="1:9" ht="13.5" x14ac:dyDescent="0.25">
      <c r="A743" s="3">
        <v>43084</v>
      </c>
      <c r="B743" s="2">
        <v>17.216699999999999</v>
      </c>
      <c r="C743" s="2">
        <f t="shared" si="99"/>
        <v>-6.1999999999997613E-3</v>
      </c>
      <c r="D743" s="2">
        <f t="shared" si="100"/>
        <v>0</v>
      </c>
      <c r="E743" s="2">
        <f t="shared" si="101"/>
        <v>6.1999999999997613E-3</v>
      </c>
      <c r="F743" s="2">
        <f t="shared" si="105"/>
        <v>9.2319240593908572E-2</v>
      </c>
      <c r="G743" s="2">
        <f t="shared" si="105"/>
        <v>9.2379367073283217E-2</v>
      </c>
      <c r="H743" s="2">
        <f t="shared" si="103"/>
        <v>0.99934913518808866</v>
      </c>
      <c r="I743" s="2">
        <f t="shared" si="104"/>
        <v>49.983723082665847</v>
      </c>
    </row>
    <row r="744" spans="1:9" ht="13.5" x14ac:dyDescent="0.25">
      <c r="A744" s="3">
        <v>43087</v>
      </c>
      <c r="B744" s="2">
        <v>17.216699999999999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8.5725009122915113E-2</v>
      </c>
      <c r="G744" s="2">
        <f t="shared" si="105"/>
        <v>8.5780840853762988E-2</v>
      </c>
      <c r="H744" s="2">
        <f t="shared" si="103"/>
        <v>0.99934913518808877</v>
      </c>
      <c r="I744" s="2">
        <f t="shared" si="104"/>
        <v>49.983723082665847</v>
      </c>
    </row>
    <row r="745" spans="1:9" ht="13.5" x14ac:dyDescent="0.25">
      <c r="A745" s="3">
        <v>43088</v>
      </c>
      <c r="B745" s="2">
        <v>17.216699999999999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7.9601794185564026E-2</v>
      </c>
      <c r="G745" s="2">
        <f t="shared" si="105"/>
        <v>7.9653637935637067E-2</v>
      </c>
      <c r="H745" s="2">
        <f t="shared" si="103"/>
        <v>0.99934913518808854</v>
      </c>
      <c r="I745" s="2">
        <f t="shared" si="104"/>
        <v>49.983723082665847</v>
      </c>
    </row>
    <row r="746" spans="1:9" ht="13.5" x14ac:dyDescent="0.25">
      <c r="A746" s="3">
        <v>43089</v>
      </c>
      <c r="B746" s="2">
        <v>17.216699999999999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7.3915951743738023E-2</v>
      </c>
      <c r="G746" s="2">
        <f t="shared" si="105"/>
        <v>7.3964092368805856E-2</v>
      </c>
      <c r="H746" s="2">
        <f t="shared" si="103"/>
        <v>0.99934913518808843</v>
      </c>
      <c r="I746" s="2">
        <f t="shared" si="104"/>
        <v>49.98372308266584</v>
      </c>
    </row>
    <row r="747" spans="1:9" ht="13.5" x14ac:dyDescent="0.25">
      <c r="A747" s="3">
        <v>43090</v>
      </c>
      <c r="B747" s="2">
        <v>17.216699999999999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6.8636240904899587E-2</v>
      </c>
      <c r="G747" s="2">
        <f t="shared" si="105"/>
        <v>6.8680942913891152E-2</v>
      </c>
      <c r="H747" s="2">
        <f t="shared" si="103"/>
        <v>0.99934913518808832</v>
      </c>
      <c r="I747" s="2">
        <f t="shared" si="104"/>
        <v>49.98372308266584</v>
      </c>
    </row>
    <row r="748" spans="1:9" ht="13.5" x14ac:dyDescent="0.25">
      <c r="A748" s="3">
        <v>43091</v>
      </c>
      <c r="B748" s="2">
        <v>17.210599999999999</v>
      </c>
      <c r="C748" s="2">
        <f t="shared" si="99"/>
        <v>-6.0999999999999943E-3</v>
      </c>
      <c r="D748" s="2">
        <f t="shared" si="100"/>
        <v>0</v>
      </c>
      <c r="E748" s="2">
        <f t="shared" si="101"/>
        <v>6.0999999999999943E-3</v>
      </c>
      <c r="F748" s="2">
        <f t="shared" si="105"/>
        <v>6.3733652268835331E-2</v>
      </c>
      <c r="G748" s="2">
        <f t="shared" si="105"/>
        <v>6.4210875562898923E-2</v>
      </c>
      <c r="H748" s="2">
        <f t="shared" si="103"/>
        <v>0.99256787436894367</v>
      </c>
      <c r="I748" s="2">
        <f t="shared" si="104"/>
        <v>49.813503827732589</v>
      </c>
    </row>
    <row r="749" spans="1:9" ht="13.5" x14ac:dyDescent="0.25">
      <c r="A749" s="3">
        <v>43094</v>
      </c>
      <c r="B749" s="2">
        <v>17.1311</v>
      </c>
      <c r="C749" s="2">
        <f t="shared" si="99"/>
        <v>-7.949999999999946E-2</v>
      </c>
      <c r="D749" s="2">
        <f t="shared" si="100"/>
        <v>0</v>
      </c>
      <c r="E749" s="2">
        <f t="shared" si="101"/>
        <v>7.949999999999946E-2</v>
      </c>
      <c r="F749" s="2">
        <f t="shared" ref="F749:G764" si="106">((F748*13)+D749)/14</f>
        <v>5.9181248535347099E-2</v>
      </c>
      <c r="G749" s="2">
        <f t="shared" si="106"/>
        <v>6.5302955879834673E-2</v>
      </c>
      <c r="H749" s="2">
        <f t="shared" si="103"/>
        <v>0.90625681085933907</v>
      </c>
      <c r="I749" s="2">
        <f t="shared" si="104"/>
        <v>47.541171037222384</v>
      </c>
    </row>
    <row r="750" spans="1:9" ht="13.5" x14ac:dyDescent="0.25">
      <c r="A750" s="3">
        <v>43095</v>
      </c>
      <c r="B750" s="2">
        <v>17.1311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5.4954016497108023E-2</v>
      </c>
      <c r="G750" s="2">
        <f t="shared" si="106"/>
        <v>6.0638459031275058E-2</v>
      </c>
      <c r="H750" s="2">
        <f t="shared" si="103"/>
        <v>0.90625681085933907</v>
      </c>
      <c r="I750" s="2">
        <f t="shared" si="104"/>
        <v>47.541171037222384</v>
      </c>
    </row>
    <row r="751" spans="1:9" ht="13.5" x14ac:dyDescent="0.25">
      <c r="A751" s="3">
        <v>43096</v>
      </c>
      <c r="B751" s="2">
        <v>17.1311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5.1028729604457444E-2</v>
      </c>
      <c r="G751" s="2">
        <f t="shared" si="106"/>
        <v>5.6307140529041122E-2</v>
      </c>
      <c r="H751" s="2">
        <f t="shared" si="103"/>
        <v>0.90625681085933907</v>
      </c>
      <c r="I751" s="2">
        <f t="shared" si="104"/>
        <v>47.541171037222384</v>
      </c>
    </row>
    <row r="752" spans="1:9" ht="13.5" x14ac:dyDescent="0.25">
      <c r="A752" s="3">
        <v>43097</v>
      </c>
      <c r="B752" s="2">
        <v>17.069900000000001</v>
      </c>
      <c r="C752" s="2">
        <f t="shared" si="99"/>
        <v>-6.1199999999999477E-2</v>
      </c>
      <c r="D752" s="2">
        <f t="shared" si="100"/>
        <v>0</v>
      </c>
      <c r="E752" s="2">
        <f t="shared" si="101"/>
        <v>6.1199999999999477E-2</v>
      </c>
      <c r="F752" s="2">
        <f t="shared" si="106"/>
        <v>4.7383820346996196E-2</v>
      </c>
      <c r="G752" s="2">
        <f t="shared" si="106"/>
        <v>5.6656630491252434E-2</v>
      </c>
      <c r="H752" s="2">
        <f t="shared" si="103"/>
        <v>0.8363331870629348</v>
      </c>
      <c r="I752" s="2">
        <f t="shared" si="104"/>
        <v>45.54365149826549</v>
      </c>
    </row>
    <row r="753" spans="1:9" ht="13.5" x14ac:dyDescent="0.25">
      <c r="A753" s="3">
        <v>43098</v>
      </c>
      <c r="B753" s="2">
        <v>17.210599999999999</v>
      </c>
      <c r="C753" s="2">
        <f t="shared" si="99"/>
        <v>0.14069999999999894</v>
      </c>
      <c r="D753" s="2">
        <f t="shared" si="100"/>
        <v>0.14069999999999894</v>
      </c>
      <c r="E753" s="2">
        <f t="shared" si="101"/>
        <v>0</v>
      </c>
      <c r="F753" s="2">
        <f t="shared" si="106"/>
        <v>5.4049261750782104E-2</v>
      </c>
      <c r="G753" s="2">
        <f t="shared" si="106"/>
        <v>5.2609728313305834E-2</v>
      </c>
      <c r="H753" s="2">
        <f t="shared" si="103"/>
        <v>1.027362495181565</v>
      </c>
      <c r="I753" s="2">
        <f t="shared" si="104"/>
        <v>50.674829865073406</v>
      </c>
    </row>
    <row r="754" spans="1:9" ht="13.5" x14ac:dyDescent="0.25">
      <c r="A754" s="3">
        <v>43102</v>
      </c>
      <c r="B754" s="2">
        <v>17.210599999999999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5.0188600197154813E-2</v>
      </c>
      <c r="G754" s="2">
        <f t="shared" si="106"/>
        <v>4.8851890576641133E-2</v>
      </c>
      <c r="H754" s="2">
        <f t="shared" si="103"/>
        <v>1.027362495181565</v>
      </c>
      <c r="I754" s="2">
        <f t="shared" si="104"/>
        <v>50.674829865073406</v>
      </c>
    </row>
    <row r="755" spans="1:9" ht="13.5" x14ac:dyDescent="0.25">
      <c r="A755" s="3">
        <v>43103</v>
      </c>
      <c r="B755" s="2">
        <v>17.259599999999999</v>
      </c>
      <c r="C755" s="2">
        <f t="shared" si="99"/>
        <v>4.8999999999999488E-2</v>
      </c>
      <c r="D755" s="2">
        <f t="shared" si="100"/>
        <v>4.8999999999999488E-2</v>
      </c>
      <c r="E755" s="2">
        <f t="shared" si="101"/>
        <v>0</v>
      </c>
      <c r="F755" s="2">
        <f t="shared" si="106"/>
        <v>5.0103700183072294E-2</v>
      </c>
      <c r="G755" s="2">
        <f t="shared" si="106"/>
        <v>4.5362469821166762E-2</v>
      </c>
      <c r="H755" s="2">
        <f t="shared" si="103"/>
        <v>1.1045187879010328</v>
      </c>
      <c r="I755" s="2">
        <f t="shared" si="104"/>
        <v>52.48319921166577</v>
      </c>
    </row>
    <row r="756" spans="1:9" ht="13.5" x14ac:dyDescent="0.25">
      <c r="A756" s="3">
        <v>43104</v>
      </c>
      <c r="B756" s="2">
        <v>17.742899999999999</v>
      </c>
      <c r="C756" s="2">
        <f t="shared" si="99"/>
        <v>0.48329999999999984</v>
      </c>
      <c r="D756" s="2">
        <f t="shared" si="100"/>
        <v>0.48329999999999984</v>
      </c>
      <c r="E756" s="2">
        <f t="shared" si="101"/>
        <v>0</v>
      </c>
      <c r="F756" s="2">
        <f t="shared" si="106"/>
        <v>8.1046293027138533E-2</v>
      </c>
      <c r="G756" s="2">
        <f t="shared" si="106"/>
        <v>4.2122293405369139E-2</v>
      </c>
      <c r="H756" s="2">
        <f t="shared" si="103"/>
        <v>1.9240712334245298</v>
      </c>
      <c r="I756" s="2">
        <f t="shared" si="104"/>
        <v>65.801106738810574</v>
      </c>
    </row>
    <row r="757" spans="1:9" ht="13.5" x14ac:dyDescent="0.25">
      <c r="A757" s="3">
        <v>43105</v>
      </c>
      <c r="B757" s="2">
        <v>17.742899999999999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7.525727209662865E-2</v>
      </c>
      <c r="G757" s="2">
        <f t="shared" si="106"/>
        <v>3.9113558162128484E-2</v>
      </c>
      <c r="H757" s="2">
        <f t="shared" si="103"/>
        <v>1.92407123342453</v>
      </c>
      <c r="I757" s="2">
        <f t="shared" si="104"/>
        <v>65.801106738810574</v>
      </c>
    </row>
    <row r="758" spans="1:9" ht="13.5" x14ac:dyDescent="0.25">
      <c r="A758" s="3">
        <v>43108</v>
      </c>
      <c r="B758" s="2">
        <v>17.742899999999999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6.9881752661155178E-2</v>
      </c>
      <c r="G758" s="2">
        <f t="shared" si="106"/>
        <v>3.6319732579119308E-2</v>
      </c>
      <c r="H758" s="2">
        <f t="shared" si="103"/>
        <v>1.92407123342453</v>
      </c>
      <c r="I758" s="2">
        <f t="shared" si="104"/>
        <v>65.801106738810574</v>
      </c>
    </row>
    <row r="759" spans="1:9" ht="13.5" x14ac:dyDescent="0.25">
      <c r="A759" s="3">
        <v>43109</v>
      </c>
      <c r="B759" s="2">
        <v>17.742899999999999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6.4890198899644091E-2</v>
      </c>
      <c r="G759" s="2">
        <f t="shared" si="106"/>
        <v>3.3725465966325072E-2</v>
      </c>
      <c r="H759" s="2">
        <f t="shared" si="103"/>
        <v>1.92407123342453</v>
      </c>
      <c r="I759" s="2">
        <f t="shared" si="104"/>
        <v>65.801106738810574</v>
      </c>
    </row>
    <row r="760" spans="1:9" ht="13.5" x14ac:dyDescent="0.25">
      <c r="A760" s="3">
        <v>43110</v>
      </c>
      <c r="B760" s="2">
        <v>18.0488</v>
      </c>
      <c r="C760" s="2">
        <f t="shared" si="99"/>
        <v>0.30590000000000117</v>
      </c>
      <c r="D760" s="2">
        <f t="shared" si="100"/>
        <v>0.30590000000000117</v>
      </c>
      <c r="E760" s="2">
        <f t="shared" si="101"/>
        <v>0</v>
      </c>
      <c r="F760" s="2">
        <f t="shared" si="106"/>
        <v>8.2105184692526728E-2</v>
      </c>
      <c r="G760" s="2">
        <f t="shared" si="106"/>
        <v>3.1316504111587568E-2</v>
      </c>
      <c r="H760" s="2">
        <f t="shared" si="103"/>
        <v>2.6217864037431498</v>
      </c>
      <c r="I760" s="2">
        <f t="shared" si="104"/>
        <v>72.389315974942889</v>
      </c>
    </row>
    <row r="761" spans="1:9" ht="13.5" x14ac:dyDescent="0.25">
      <c r="A761" s="3">
        <v>43111</v>
      </c>
      <c r="B761" s="2">
        <v>18.0488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7.6240528643060537E-2</v>
      </c>
      <c r="G761" s="2">
        <f t="shared" si="106"/>
        <v>2.9079610960759887E-2</v>
      </c>
      <c r="H761" s="2">
        <f t="shared" si="103"/>
        <v>2.6217864037431493</v>
      </c>
      <c r="I761" s="2">
        <f t="shared" si="104"/>
        <v>72.389315974942889</v>
      </c>
    </row>
    <row r="762" spans="1:9" ht="13.5" x14ac:dyDescent="0.25">
      <c r="A762" s="3">
        <v>43112</v>
      </c>
      <c r="B762" s="2">
        <v>18.0427</v>
      </c>
      <c r="C762" s="2">
        <f t="shared" si="99"/>
        <v>-6.0999999999999943E-3</v>
      </c>
      <c r="D762" s="2">
        <f t="shared" si="100"/>
        <v>0</v>
      </c>
      <c r="E762" s="2">
        <f t="shared" si="101"/>
        <v>6.0999999999999943E-3</v>
      </c>
      <c r="F762" s="2">
        <f t="shared" si="106"/>
        <v>7.0794776597127643E-2</v>
      </c>
      <c r="G762" s="2">
        <f t="shared" si="106"/>
        <v>2.7438210177848466E-2</v>
      </c>
      <c r="H762" s="2">
        <f t="shared" si="103"/>
        <v>2.5801528648644139</v>
      </c>
      <c r="I762" s="2">
        <f t="shared" si="104"/>
        <v>72.06823178378805</v>
      </c>
    </row>
    <row r="763" spans="1:9" ht="13.5" x14ac:dyDescent="0.25">
      <c r="A763" s="3">
        <v>43115</v>
      </c>
      <c r="B763" s="2">
        <v>17.742899999999999</v>
      </c>
      <c r="C763" s="2">
        <f t="shared" si="99"/>
        <v>-0.29980000000000118</v>
      </c>
      <c r="D763" s="2">
        <f t="shared" si="100"/>
        <v>0</v>
      </c>
      <c r="E763" s="2">
        <f t="shared" si="101"/>
        <v>0.29980000000000118</v>
      </c>
      <c r="F763" s="2">
        <f t="shared" si="106"/>
        <v>6.5738006840189961E-2</v>
      </c>
      <c r="G763" s="2">
        <f t="shared" si="106"/>
        <v>4.6892623736573658E-2</v>
      </c>
      <c r="H763" s="2">
        <f t="shared" si="103"/>
        <v>1.4018837420888</v>
      </c>
      <c r="I763" s="2">
        <f t="shared" si="104"/>
        <v>58.366011540161004</v>
      </c>
    </row>
    <row r="764" spans="1:9" ht="13.5" x14ac:dyDescent="0.25">
      <c r="A764" s="3">
        <v>43116</v>
      </c>
      <c r="B764" s="2">
        <v>17.742899999999999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6.1042434923033531E-2</v>
      </c>
      <c r="G764" s="2">
        <f t="shared" si="106"/>
        <v>4.354315061253268E-2</v>
      </c>
      <c r="H764" s="2">
        <f t="shared" si="103"/>
        <v>1.4018837420888</v>
      </c>
      <c r="I764" s="2">
        <f t="shared" si="104"/>
        <v>58.366011540161004</v>
      </c>
    </row>
    <row r="765" spans="1:9" ht="13.5" x14ac:dyDescent="0.25">
      <c r="A765" s="3">
        <v>43117</v>
      </c>
      <c r="B765" s="2">
        <v>18.0427</v>
      </c>
      <c r="C765" s="2">
        <f t="shared" si="99"/>
        <v>0.29980000000000118</v>
      </c>
      <c r="D765" s="2">
        <f t="shared" si="100"/>
        <v>0.29980000000000118</v>
      </c>
      <c r="E765" s="2">
        <f t="shared" si="101"/>
        <v>0</v>
      </c>
      <c r="F765" s="2">
        <f t="shared" ref="F765:G780" si="107">((F764*13)+D765)/14</f>
        <v>7.8096546714245499E-2</v>
      </c>
      <c r="G765" s="2">
        <f t="shared" si="107"/>
        <v>4.0432925568780351E-2</v>
      </c>
      <c r="H765" s="2">
        <f t="shared" si="103"/>
        <v>1.9315086805033599</v>
      </c>
      <c r="I765" s="2">
        <f t="shared" si="104"/>
        <v>65.887871775692872</v>
      </c>
    </row>
    <row r="766" spans="1:9" ht="13.5" x14ac:dyDescent="0.25">
      <c r="A766" s="3">
        <v>43118</v>
      </c>
      <c r="B766" s="2">
        <v>18.0427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7.2518221948942238E-2</v>
      </c>
      <c r="G766" s="2">
        <f t="shared" si="107"/>
        <v>3.7544859456724609E-2</v>
      </c>
      <c r="H766" s="2">
        <f t="shared" si="103"/>
        <v>1.9315086805033597</v>
      </c>
      <c r="I766" s="2">
        <f t="shared" si="104"/>
        <v>65.887871775692872</v>
      </c>
    </row>
    <row r="767" spans="1:9" ht="13.5" x14ac:dyDescent="0.25">
      <c r="A767" s="3">
        <v>43119</v>
      </c>
      <c r="B767" s="2">
        <v>18.0427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6.7338348952589222E-2</v>
      </c>
      <c r="G767" s="2">
        <f t="shared" si="107"/>
        <v>3.4863083781244281E-2</v>
      </c>
      <c r="H767" s="2">
        <f t="shared" si="103"/>
        <v>1.9315086805033597</v>
      </c>
      <c r="I767" s="2">
        <f t="shared" si="104"/>
        <v>65.887871775692872</v>
      </c>
    </row>
    <row r="768" spans="1:9" ht="13.5" x14ac:dyDescent="0.25">
      <c r="A768" s="3">
        <v>43122</v>
      </c>
      <c r="B768" s="2">
        <v>18.201799999999999</v>
      </c>
      <c r="C768" s="2">
        <f t="shared" si="99"/>
        <v>0.15909999999999869</v>
      </c>
      <c r="D768" s="2">
        <f t="shared" si="100"/>
        <v>0.15909999999999869</v>
      </c>
      <c r="E768" s="2">
        <f t="shared" si="101"/>
        <v>0</v>
      </c>
      <c r="F768" s="2">
        <f t="shared" si="107"/>
        <v>7.3892752598832753E-2</v>
      </c>
      <c r="G768" s="2">
        <f t="shared" si="107"/>
        <v>3.2372863511155404E-2</v>
      </c>
      <c r="H768" s="2">
        <f t="shared" si="103"/>
        <v>2.2825522547107999</v>
      </c>
      <c r="I768" s="2">
        <f t="shared" si="104"/>
        <v>69.535900043483025</v>
      </c>
    </row>
    <row r="769" spans="1:9" ht="13.5" x14ac:dyDescent="0.25">
      <c r="A769" s="3">
        <v>43123</v>
      </c>
      <c r="B769" s="2">
        <v>19.088899999999999</v>
      </c>
      <c r="C769" s="2">
        <f t="shared" si="99"/>
        <v>0.88710000000000022</v>
      </c>
      <c r="D769" s="2">
        <f t="shared" si="100"/>
        <v>0.88710000000000022</v>
      </c>
      <c r="E769" s="2">
        <f t="shared" si="101"/>
        <v>0</v>
      </c>
      <c r="F769" s="2">
        <f t="shared" si="107"/>
        <v>0.131978984556059</v>
      </c>
      <c r="G769" s="2">
        <f t="shared" si="107"/>
        <v>3.0060516117501445E-2</v>
      </c>
      <c r="H769" s="2">
        <f t="shared" si="103"/>
        <v>4.3904430662526082</v>
      </c>
      <c r="I769" s="2">
        <f t="shared" si="104"/>
        <v>81.448649253702413</v>
      </c>
    </row>
    <row r="770" spans="1:9" ht="13.5" x14ac:dyDescent="0.25">
      <c r="A770" s="3">
        <v>43124</v>
      </c>
      <c r="B770" s="2">
        <v>19.945499999999999</v>
      </c>
      <c r="C770" s="2">
        <f t="shared" si="99"/>
        <v>0.85660000000000025</v>
      </c>
      <c r="D770" s="2">
        <f t="shared" si="100"/>
        <v>0.85660000000000025</v>
      </c>
      <c r="E770" s="2">
        <f t="shared" si="101"/>
        <v>0</v>
      </c>
      <c r="F770" s="2">
        <f t="shared" si="107"/>
        <v>0.18373762851634051</v>
      </c>
      <c r="G770" s="2">
        <f t="shared" si="107"/>
        <v>2.7913336394822769E-2</v>
      </c>
      <c r="H770" s="2">
        <f t="shared" si="103"/>
        <v>6.5824316347371248</v>
      </c>
      <c r="I770" s="2">
        <f t="shared" si="104"/>
        <v>86.811618644621404</v>
      </c>
    </row>
    <row r="771" spans="1:9" ht="13.5" x14ac:dyDescent="0.25">
      <c r="A771" s="3">
        <v>43125</v>
      </c>
      <c r="B771" s="2">
        <v>20.557300000000001</v>
      </c>
      <c r="C771" s="2">
        <f t="shared" ref="C771:C834" si="108">B771-B770</f>
        <v>0.61180000000000234</v>
      </c>
      <c r="D771" s="2">
        <f t="shared" ref="D771:D834" si="109">IF(C771&gt;0,C771,0)</f>
        <v>0.61180000000000234</v>
      </c>
      <c r="E771" s="2">
        <f t="shared" ref="E771:E834" si="110">IF(C771&lt;0,-C771,0)</f>
        <v>0</v>
      </c>
      <c r="F771" s="2">
        <f t="shared" si="107"/>
        <v>0.21431351219374492</v>
      </c>
      <c r="G771" s="2">
        <f t="shared" si="107"/>
        <v>2.5919526652335427E-2</v>
      </c>
      <c r="H771" s="2">
        <f t="shared" si="103"/>
        <v>8.2684192141462063</v>
      </c>
      <c r="I771" s="2">
        <f t="shared" si="104"/>
        <v>89.210673612241024</v>
      </c>
    </row>
    <row r="772" spans="1:9" ht="13.5" x14ac:dyDescent="0.25">
      <c r="A772" s="3">
        <v>43126</v>
      </c>
      <c r="B772" s="2">
        <v>21.413900000000002</v>
      </c>
      <c r="C772" s="2">
        <f t="shared" si="108"/>
        <v>0.85660000000000025</v>
      </c>
      <c r="D772" s="2">
        <f t="shared" si="109"/>
        <v>0.85660000000000025</v>
      </c>
      <c r="E772" s="2">
        <f t="shared" si="110"/>
        <v>0</v>
      </c>
      <c r="F772" s="2">
        <f t="shared" si="107"/>
        <v>0.26019111846562032</v>
      </c>
      <c r="G772" s="2">
        <f t="shared" si="107"/>
        <v>2.4068131891454323E-2</v>
      </c>
      <c r="H772" s="2">
        <f t="shared" si="103"/>
        <v>10.810607139725883</v>
      </c>
      <c r="I772" s="2">
        <f t="shared" si="104"/>
        <v>91.533034769767056</v>
      </c>
    </row>
    <row r="773" spans="1:9" ht="13.5" x14ac:dyDescent="0.25">
      <c r="A773" s="3">
        <v>43129</v>
      </c>
      <c r="B773" s="2">
        <v>22.093</v>
      </c>
      <c r="C773" s="2">
        <f t="shared" si="108"/>
        <v>0.67909999999999826</v>
      </c>
      <c r="D773" s="2">
        <f t="shared" si="109"/>
        <v>0.67909999999999826</v>
      </c>
      <c r="E773" s="2">
        <f t="shared" si="110"/>
        <v>0</v>
      </c>
      <c r="F773" s="2">
        <f t="shared" si="107"/>
        <v>0.29011318143236159</v>
      </c>
      <c r="G773" s="2">
        <f t="shared" si="107"/>
        <v>2.2348979613493299E-2</v>
      </c>
      <c r="H773" s="2">
        <f t="shared" si="103"/>
        <v>12.98104819323404</v>
      </c>
      <c r="I773" s="2">
        <f t="shared" si="104"/>
        <v>92.847460460912089</v>
      </c>
    </row>
    <row r="774" spans="1:9" ht="13.5" x14ac:dyDescent="0.25">
      <c r="A774" s="3">
        <v>43130</v>
      </c>
      <c r="B774" s="2">
        <v>22.814900000000002</v>
      </c>
      <c r="C774" s="2">
        <f t="shared" si="108"/>
        <v>0.72190000000000154</v>
      </c>
      <c r="D774" s="2">
        <f t="shared" si="109"/>
        <v>0.72190000000000154</v>
      </c>
      <c r="E774" s="2">
        <f t="shared" si="110"/>
        <v>0</v>
      </c>
      <c r="F774" s="2">
        <f t="shared" si="107"/>
        <v>0.32095509704433589</v>
      </c>
      <c r="G774" s="2">
        <f t="shared" si="107"/>
        <v>2.0752623926815206E-2</v>
      </c>
      <c r="H774" s="2">
        <f t="shared" si="103"/>
        <v>15.465759808311196</v>
      </c>
      <c r="I774" s="2">
        <f t="shared" si="104"/>
        <v>93.926791040063364</v>
      </c>
    </row>
    <row r="775" spans="1:9" ht="13.5" x14ac:dyDescent="0.25">
      <c r="A775" s="3">
        <v>43131</v>
      </c>
      <c r="B775" s="2">
        <v>22.808800000000002</v>
      </c>
      <c r="C775" s="2">
        <f t="shared" si="108"/>
        <v>-6.0999999999999943E-3</v>
      </c>
      <c r="D775" s="2">
        <f t="shared" si="109"/>
        <v>0</v>
      </c>
      <c r="E775" s="2">
        <f t="shared" si="110"/>
        <v>6.0999999999999943E-3</v>
      </c>
      <c r="F775" s="2">
        <f t="shared" si="107"/>
        <v>0.2980297329697405</v>
      </c>
      <c r="G775" s="2">
        <f t="shared" si="107"/>
        <v>1.9706007932042691E-2</v>
      </c>
      <c r="H775" s="2">
        <f t="shared" si="103"/>
        <v>15.123800517969611</v>
      </c>
      <c r="I775" s="2">
        <f t="shared" si="104"/>
        <v>93.797988266565795</v>
      </c>
    </row>
    <row r="776" spans="1:9" ht="13.5" x14ac:dyDescent="0.25">
      <c r="A776" s="3">
        <v>43132</v>
      </c>
      <c r="B776" s="2">
        <v>22.808800000000002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0.2767418949004733</v>
      </c>
      <c r="G776" s="2">
        <f t="shared" si="107"/>
        <v>1.8298435936896784E-2</v>
      </c>
      <c r="H776" s="2">
        <f t="shared" si="103"/>
        <v>15.12380051796961</v>
      </c>
      <c r="I776" s="2">
        <f t="shared" si="104"/>
        <v>93.797988266565795</v>
      </c>
    </row>
    <row r="777" spans="1:9" ht="13.5" x14ac:dyDescent="0.25">
      <c r="A777" s="3">
        <v>43133</v>
      </c>
      <c r="B777" s="2">
        <v>22.808800000000002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0.25697461669329663</v>
      </c>
      <c r="G777" s="2">
        <f t="shared" si="107"/>
        <v>1.6991404798547015E-2</v>
      </c>
      <c r="H777" s="2">
        <f t="shared" si="103"/>
        <v>15.123800517969608</v>
      </c>
      <c r="I777" s="2">
        <f t="shared" si="104"/>
        <v>93.797988266565795</v>
      </c>
    </row>
    <row r="778" spans="1:9" ht="13.5" x14ac:dyDescent="0.25">
      <c r="A778" s="3">
        <v>43136</v>
      </c>
      <c r="B778" s="2">
        <v>22.1297</v>
      </c>
      <c r="C778" s="2">
        <f t="shared" si="108"/>
        <v>-0.67910000000000181</v>
      </c>
      <c r="D778" s="2">
        <f t="shared" si="109"/>
        <v>0</v>
      </c>
      <c r="E778" s="2">
        <f t="shared" si="110"/>
        <v>0.67910000000000181</v>
      </c>
      <c r="F778" s="2">
        <f t="shared" si="107"/>
        <v>0.23861928692948972</v>
      </c>
      <c r="G778" s="2">
        <f t="shared" si="107"/>
        <v>6.4284875884365225E-2</v>
      </c>
      <c r="H778" s="2">
        <f t="shared" si="103"/>
        <v>3.7119039843635213</v>
      </c>
      <c r="I778" s="2">
        <f t="shared" si="104"/>
        <v>78.777156679794302</v>
      </c>
    </row>
    <row r="779" spans="1:9" ht="13.5" x14ac:dyDescent="0.25">
      <c r="A779" s="3">
        <v>43137</v>
      </c>
      <c r="B779" s="2">
        <v>21.413900000000002</v>
      </c>
      <c r="C779" s="2">
        <f t="shared" si="108"/>
        <v>-0.71579999999999799</v>
      </c>
      <c r="D779" s="2">
        <f t="shared" si="109"/>
        <v>0</v>
      </c>
      <c r="E779" s="2">
        <f t="shared" si="110"/>
        <v>0.71579999999999799</v>
      </c>
      <c r="F779" s="2">
        <f t="shared" si="107"/>
        <v>0.22157505214881187</v>
      </c>
      <c r="G779" s="2">
        <f t="shared" si="107"/>
        <v>0.11082167046405329</v>
      </c>
      <c r="H779" s="2">
        <f t="shared" si="103"/>
        <v>1.9993837957954543</v>
      </c>
      <c r="I779" s="2">
        <f t="shared" si="104"/>
        <v>66.659818546669385</v>
      </c>
    </row>
    <row r="780" spans="1:9" ht="13.5" x14ac:dyDescent="0.25">
      <c r="A780" s="3">
        <v>43138</v>
      </c>
      <c r="B780" s="2">
        <v>20.2514</v>
      </c>
      <c r="C780" s="2">
        <f t="shared" si="108"/>
        <v>-1.1625000000000014</v>
      </c>
      <c r="D780" s="2">
        <f t="shared" si="109"/>
        <v>0</v>
      </c>
      <c r="E780" s="2">
        <f t="shared" si="110"/>
        <v>1.1625000000000014</v>
      </c>
      <c r="F780" s="2">
        <f t="shared" si="107"/>
        <v>0.20574826270961102</v>
      </c>
      <c r="G780" s="2">
        <f t="shared" si="107"/>
        <v>0.18594155114519245</v>
      </c>
      <c r="H780" s="2">
        <f t="shared" si="103"/>
        <v>1.1065211699183497</v>
      </c>
      <c r="I780" s="2">
        <f t="shared" si="104"/>
        <v>52.528366945452497</v>
      </c>
    </row>
    <row r="781" spans="1:9" ht="13.5" x14ac:dyDescent="0.25">
      <c r="A781" s="3">
        <v>43139</v>
      </c>
      <c r="B781" s="2">
        <v>20.802</v>
      </c>
      <c r="C781" s="2">
        <f t="shared" si="108"/>
        <v>0.55059999999999931</v>
      </c>
      <c r="D781" s="2">
        <f t="shared" si="109"/>
        <v>0.55059999999999931</v>
      </c>
      <c r="E781" s="2">
        <f t="shared" si="110"/>
        <v>0</v>
      </c>
      <c r="F781" s="2">
        <f t="shared" ref="F781:G796" si="111">((F780*13)+D781)/14</f>
        <v>0.23038052965892447</v>
      </c>
      <c r="G781" s="2">
        <f t="shared" si="111"/>
        <v>0.1726600117776787</v>
      </c>
      <c r="H781" s="2">
        <f t="shared" si="103"/>
        <v>1.3343015981926849</v>
      </c>
      <c r="I781" s="2">
        <f t="shared" si="104"/>
        <v>57.160634222491112</v>
      </c>
    </row>
    <row r="782" spans="1:9" ht="13.5" x14ac:dyDescent="0.25">
      <c r="A782" s="3">
        <v>43140</v>
      </c>
      <c r="B782" s="2">
        <v>20.802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0.21392477754042985</v>
      </c>
      <c r="G782" s="2">
        <f t="shared" si="111"/>
        <v>0.1603271537935588</v>
      </c>
      <c r="H782" s="2">
        <f t="shared" si="103"/>
        <v>1.3343015981926847</v>
      </c>
      <c r="I782" s="2">
        <f t="shared" si="104"/>
        <v>57.160634222491112</v>
      </c>
    </row>
    <row r="783" spans="1:9" ht="13.5" x14ac:dyDescent="0.25">
      <c r="A783" s="3">
        <v>43143</v>
      </c>
      <c r="B783" s="2">
        <v>20.2514</v>
      </c>
      <c r="C783" s="2">
        <f t="shared" si="108"/>
        <v>-0.55059999999999931</v>
      </c>
      <c r="D783" s="2">
        <f t="shared" si="109"/>
        <v>0</v>
      </c>
      <c r="E783" s="2">
        <f t="shared" si="110"/>
        <v>0.55059999999999931</v>
      </c>
      <c r="F783" s="2">
        <f t="shared" si="111"/>
        <v>0.198644436287542</v>
      </c>
      <c r="G783" s="2">
        <f t="shared" si="111"/>
        <v>0.18820378566544743</v>
      </c>
      <c r="H783" s="2">
        <f t="shared" si="103"/>
        <v>1.0554752423559319</v>
      </c>
      <c r="I783" s="2">
        <f t="shared" si="104"/>
        <v>51.349450511803489</v>
      </c>
    </row>
    <row r="784" spans="1:9" ht="13.5" x14ac:dyDescent="0.25">
      <c r="A784" s="3">
        <v>43144</v>
      </c>
      <c r="B784" s="2">
        <v>20.178000000000001</v>
      </c>
      <c r="C784" s="2">
        <f t="shared" si="108"/>
        <v>-7.3399999999999466E-2</v>
      </c>
      <c r="D784" s="2">
        <f t="shared" si="109"/>
        <v>0</v>
      </c>
      <c r="E784" s="2">
        <f t="shared" si="110"/>
        <v>7.3399999999999466E-2</v>
      </c>
      <c r="F784" s="2">
        <f t="shared" si="111"/>
        <v>0.18445554798128899</v>
      </c>
      <c r="G784" s="2">
        <f t="shared" si="111"/>
        <v>0.18000351526077257</v>
      </c>
      <c r="H784" s="2">
        <f t="shared" si="103"/>
        <v>1.0247330320969938</v>
      </c>
      <c r="I784" s="2">
        <f t="shared" si="104"/>
        <v>50.610772672369997</v>
      </c>
    </row>
    <row r="785" spans="1:9" ht="13.5" x14ac:dyDescent="0.25">
      <c r="A785" s="3">
        <v>43145</v>
      </c>
      <c r="B785" s="2">
        <v>20.178000000000001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0.17128015169691119</v>
      </c>
      <c r="G785" s="2">
        <f t="shared" si="111"/>
        <v>0.16714612131357454</v>
      </c>
      <c r="H785" s="2">
        <f t="shared" ref="H785:H848" si="112">F785/G785</f>
        <v>1.0247330320969938</v>
      </c>
      <c r="I785" s="2">
        <f t="shared" ref="I785:I848" si="113">IF(G785=0,100,100-(100/(1+H785)))</f>
        <v>50.610772672369997</v>
      </c>
    </row>
    <row r="786" spans="1:9" ht="13.5" x14ac:dyDescent="0.25">
      <c r="A786" s="3">
        <v>43146</v>
      </c>
      <c r="B786" s="2">
        <v>19.578399999999998</v>
      </c>
      <c r="C786" s="2">
        <f t="shared" si="108"/>
        <v>-0.59960000000000235</v>
      </c>
      <c r="D786" s="2">
        <f t="shared" si="109"/>
        <v>0</v>
      </c>
      <c r="E786" s="2">
        <f t="shared" si="110"/>
        <v>0.59960000000000235</v>
      </c>
      <c r="F786" s="2">
        <f t="shared" si="111"/>
        <v>0.15904585514713182</v>
      </c>
      <c r="G786" s="2">
        <f t="shared" si="111"/>
        <v>0.19803568407689082</v>
      </c>
      <c r="H786" s="2">
        <f t="shared" si="112"/>
        <v>0.80311715481225843</v>
      </c>
      <c r="I786" s="2">
        <f t="shared" si="113"/>
        <v>44.540486605035902</v>
      </c>
    </row>
    <row r="787" spans="1:9" ht="13.5" x14ac:dyDescent="0.25">
      <c r="A787" s="3">
        <v>43147</v>
      </c>
      <c r="B787" s="2">
        <v>19.578399999999998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0.14768543692233668</v>
      </c>
      <c r="G787" s="2">
        <f t="shared" si="111"/>
        <v>0.18389027807139863</v>
      </c>
      <c r="H787" s="2">
        <f t="shared" si="112"/>
        <v>0.80311715481225832</v>
      </c>
      <c r="I787" s="2">
        <f t="shared" si="113"/>
        <v>44.540486605035902</v>
      </c>
    </row>
    <row r="788" spans="1:9" ht="13.5" x14ac:dyDescent="0.25">
      <c r="A788" s="3">
        <v>43150</v>
      </c>
      <c r="B788" s="2">
        <v>19.578399999999998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0.13713647714216978</v>
      </c>
      <c r="G788" s="2">
        <f t="shared" si="111"/>
        <v>0.17075525820915585</v>
      </c>
      <c r="H788" s="2">
        <f t="shared" si="112"/>
        <v>0.80311715481225843</v>
      </c>
      <c r="I788" s="2">
        <f t="shared" si="113"/>
        <v>44.540486605035902</v>
      </c>
    </row>
    <row r="789" spans="1:9" ht="13.5" x14ac:dyDescent="0.25">
      <c r="A789" s="3">
        <v>43151</v>
      </c>
      <c r="B789" s="2">
        <v>20.459399999999999</v>
      </c>
      <c r="C789" s="2">
        <f t="shared" si="108"/>
        <v>0.88100000000000023</v>
      </c>
      <c r="D789" s="2">
        <f t="shared" si="109"/>
        <v>0.88100000000000023</v>
      </c>
      <c r="E789" s="2">
        <f t="shared" si="110"/>
        <v>0</v>
      </c>
      <c r="F789" s="2">
        <f t="shared" si="111"/>
        <v>0.19026958591772911</v>
      </c>
      <c r="G789" s="2">
        <f t="shared" si="111"/>
        <v>0.15855845405135899</v>
      </c>
      <c r="H789" s="2">
        <f t="shared" si="112"/>
        <v>1.1999964748401148</v>
      </c>
      <c r="I789" s="2">
        <f t="shared" si="113"/>
        <v>54.545381711455917</v>
      </c>
    </row>
    <row r="790" spans="1:9" ht="13.5" x14ac:dyDescent="0.25">
      <c r="A790" s="3">
        <v>43152</v>
      </c>
      <c r="B790" s="2">
        <v>20.7408</v>
      </c>
      <c r="C790" s="2">
        <f t="shared" si="108"/>
        <v>0.28140000000000143</v>
      </c>
      <c r="D790" s="2">
        <f t="shared" si="109"/>
        <v>0.28140000000000143</v>
      </c>
      <c r="E790" s="2">
        <f t="shared" si="110"/>
        <v>0</v>
      </c>
      <c r="F790" s="2">
        <f t="shared" si="111"/>
        <v>0.19677890120931998</v>
      </c>
      <c r="G790" s="2">
        <f t="shared" si="111"/>
        <v>0.14723285019054763</v>
      </c>
      <c r="H790" s="2">
        <f t="shared" si="112"/>
        <v>1.3365149214638596</v>
      </c>
      <c r="I790" s="2">
        <f t="shared" si="113"/>
        <v>57.201214902856861</v>
      </c>
    </row>
    <row r="791" spans="1:9" ht="13.5" x14ac:dyDescent="0.25">
      <c r="A791" s="3">
        <v>43153</v>
      </c>
      <c r="B791" s="2">
        <v>20.802</v>
      </c>
      <c r="C791" s="2">
        <f t="shared" si="108"/>
        <v>6.1199999999999477E-2</v>
      </c>
      <c r="D791" s="2">
        <f t="shared" si="109"/>
        <v>6.1199999999999477E-2</v>
      </c>
      <c r="E791" s="2">
        <f t="shared" si="110"/>
        <v>0</v>
      </c>
      <c r="F791" s="2">
        <f t="shared" si="111"/>
        <v>0.1870946939800828</v>
      </c>
      <c r="G791" s="2">
        <f t="shared" si="111"/>
        <v>0.13671621803407993</v>
      </c>
      <c r="H791" s="2">
        <f t="shared" si="112"/>
        <v>1.3684893911667799</v>
      </c>
      <c r="I791" s="2">
        <f t="shared" si="113"/>
        <v>57.778996024661367</v>
      </c>
    </row>
    <row r="792" spans="1:9" ht="13.5" x14ac:dyDescent="0.25">
      <c r="A792" s="3">
        <v>43154</v>
      </c>
      <c r="B792" s="2">
        <v>20.7959</v>
      </c>
      <c r="C792" s="2">
        <f t="shared" si="108"/>
        <v>-6.0999999999999943E-3</v>
      </c>
      <c r="D792" s="2">
        <f t="shared" si="109"/>
        <v>0</v>
      </c>
      <c r="E792" s="2">
        <f t="shared" si="110"/>
        <v>6.0999999999999943E-3</v>
      </c>
      <c r="F792" s="2">
        <f t="shared" si="111"/>
        <v>0.17373078726721974</v>
      </c>
      <c r="G792" s="2">
        <f t="shared" si="111"/>
        <v>0.12738648817450279</v>
      </c>
      <c r="H792" s="2">
        <f t="shared" si="112"/>
        <v>1.3638085934925166</v>
      </c>
      <c r="I792" s="2">
        <f t="shared" si="113"/>
        <v>57.69539028020435</v>
      </c>
    </row>
    <row r="793" spans="1:9" ht="13.5" x14ac:dyDescent="0.25">
      <c r="A793" s="3">
        <v>43157</v>
      </c>
      <c r="B793" s="2">
        <v>20.7959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0.16132144531956119</v>
      </c>
      <c r="G793" s="2">
        <f t="shared" si="111"/>
        <v>0.11828745330489544</v>
      </c>
      <c r="H793" s="2">
        <f t="shared" si="112"/>
        <v>1.3638085934925166</v>
      </c>
      <c r="I793" s="2">
        <f t="shared" si="113"/>
        <v>57.69539028020435</v>
      </c>
    </row>
    <row r="794" spans="1:9" ht="13.5" x14ac:dyDescent="0.25">
      <c r="A794" s="3">
        <v>43158</v>
      </c>
      <c r="B794" s="2">
        <v>20.7408</v>
      </c>
      <c r="C794" s="2">
        <f t="shared" si="108"/>
        <v>-5.5099999999999483E-2</v>
      </c>
      <c r="D794" s="2">
        <f t="shared" si="109"/>
        <v>0</v>
      </c>
      <c r="E794" s="2">
        <f t="shared" si="110"/>
        <v>5.5099999999999483E-2</v>
      </c>
      <c r="F794" s="2">
        <f t="shared" si="111"/>
        <v>0.14979848493959255</v>
      </c>
      <c r="G794" s="2">
        <f t="shared" si="111"/>
        <v>0.11377406378311716</v>
      </c>
      <c r="H794" s="2">
        <f t="shared" si="112"/>
        <v>1.3166312247152152</v>
      </c>
      <c r="I794" s="2">
        <f t="shared" si="113"/>
        <v>56.833871989145337</v>
      </c>
    </row>
    <row r="795" spans="1:9" ht="13.5" x14ac:dyDescent="0.25">
      <c r="A795" s="3">
        <v>43159</v>
      </c>
      <c r="B795" s="2">
        <v>20.7959</v>
      </c>
      <c r="C795" s="2">
        <f t="shared" si="108"/>
        <v>5.5099999999999483E-2</v>
      </c>
      <c r="D795" s="2">
        <f t="shared" si="109"/>
        <v>5.5099999999999483E-2</v>
      </c>
      <c r="E795" s="2">
        <f t="shared" si="110"/>
        <v>0</v>
      </c>
      <c r="F795" s="2">
        <f t="shared" si="111"/>
        <v>0.14303430744390733</v>
      </c>
      <c r="G795" s="2">
        <f t="shared" si="111"/>
        <v>0.10564734494146595</v>
      </c>
      <c r="H795" s="2">
        <f t="shared" si="112"/>
        <v>1.3538845441232401</v>
      </c>
      <c r="I795" s="2">
        <f t="shared" si="113"/>
        <v>57.51703274926453</v>
      </c>
    </row>
    <row r="796" spans="1:9" ht="13.5" x14ac:dyDescent="0.25">
      <c r="A796" s="3">
        <v>43160</v>
      </c>
      <c r="B796" s="2">
        <v>20.496099999999998</v>
      </c>
      <c r="C796" s="2">
        <f t="shared" si="108"/>
        <v>-0.29980000000000118</v>
      </c>
      <c r="D796" s="2">
        <f t="shared" si="109"/>
        <v>0</v>
      </c>
      <c r="E796" s="2">
        <f t="shared" si="110"/>
        <v>0.29980000000000118</v>
      </c>
      <c r="F796" s="2">
        <f t="shared" si="111"/>
        <v>0.13281757119791396</v>
      </c>
      <c r="G796" s="2">
        <f t="shared" si="111"/>
        <v>0.11951539173136132</v>
      </c>
      <c r="H796" s="2">
        <f t="shared" si="112"/>
        <v>1.1113009736557815</v>
      </c>
      <c r="I796" s="2">
        <f t="shared" si="113"/>
        <v>52.635838637990602</v>
      </c>
    </row>
    <row r="797" spans="1:9" ht="13.5" x14ac:dyDescent="0.25">
      <c r="A797" s="3">
        <v>43161</v>
      </c>
      <c r="B797" s="2">
        <v>20.557300000000001</v>
      </c>
      <c r="C797" s="2">
        <f t="shared" si="108"/>
        <v>6.120000000000303E-2</v>
      </c>
      <c r="D797" s="2">
        <f t="shared" si="109"/>
        <v>6.120000000000303E-2</v>
      </c>
      <c r="E797" s="2">
        <f t="shared" si="110"/>
        <v>0</v>
      </c>
      <c r="F797" s="2">
        <f t="shared" ref="F797:G812" si="114">((F796*13)+D797)/14</f>
        <v>0.12770203039806319</v>
      </c>
      <c r="G797" s="2">
        <f t="shared" si="114"/>
        <v>0.11097857803626408</v>
      </c>
      <c r="H797" s="2">
        <f t="shared" si="112"/>
        <v>1.1506908149096526</v>
      </c>
      <c r="I797" s="2">
        <f t="shared" si="113"/>
        <v>53.503311909480189</v>
      </c>
    </row>
    <row r="798" spans="1:9" ht="13.5" x14ac:dyDescent="0.25">
      <c r="A798" s="3">
        <v>43164</v>
      </c>
      <c r="B798" s="2">
        <v>20.557300000000001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0.11858045679820153</v>
      </c>
      <c r="G798" s="2">
        <f t="shared" si="114"/>
        <v>0.10305153674795951</v>
      </c>
      <c r="H798" s="2">
        <f t="shared" si="112"/>
        <v>1.1506908149096524</v>
      </c>
      <c r="I798" s="2">
        <f t="shared" si="113"/>
        <v>53.503311909480189</v>
      </c>
    </row>
    <row r="799" spans="1:9" ht="13.5" x14ac:dyDescent="0.25">
      <c r="A799" s="3">
        <v>43165</v>
      </c>
      <c r="B799" s="2">
        <v>20.557300000000001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0.11011042416975857</v>
      </c>
      <c r="G799" s="2">
        <f t="shared" si="114"/>
        <v>9.5690712694533844E-2</v>
      </c>
      <c r="H799" s="2">
        <f t="shared" si="112"/>
        <v>1.1506908149096524</v>
      </c>
      <c r="I799" s="2">
        <f t="shared" si="113"/>
        <v>53.503311909480189</v>
      </c>
    </row>
    <row r="800" spans="1:9" ht="13.5" x14ac:dyDescent="0.25">
      <c r="A800" s="3">
        <v>43166</v>
      </c>
      <c r="B800" s="2">
        <v>20.618500000000001</v>
      </c>
      <c r="C800" s="2">
        <f t="shared" si="108"/>
        <v>6.1199999999999477E-2</v>
      </c>
      <c r="D800" s="2">
        <f t="shared" si="109"/>
        <v>6.1199999999999477E-2</v>
      </c>
      <c r="E800" s="2">
        <f t="shared" si="110"/>
        <v>0</v>
      </c>
      <c r="F800" s="2">
        <f t="shared" si="114"/>
        <v>0.10661682244334721</v>
      </c>
      <c r="G800" s="2">
        <f t="shared" si="114"/>
        <v>8.885566178778144E-2</v>
      </c>
      <c r="H800" s="2">
        <f t="shared" si="112"/>
        <v>1.1998877764028775</v>
      </c>
      <c r="I800" s="2">
        <f t="shared" si="113"/>
        <v>54.543135757809466</v>
      </c>
    </row>
    <row r="801" spans="1:9" ht="13.5" x14ac:dyDescent="0.25">
      <c r="A801" s="3">
        <v>43167</v>
      </c>
      <c r="B801" s="2">
        <v>20.802</v>
      </c>
      <c r="C801" s="2">
        <f t="shared" si="108"/>
        <v>0.18349999999999866</v>
      </c>
      <c r="D801" s="2">
        <f t="shared" si="109"/>
        <v>0.18349999999999866</v>
      </c>
      <c r="E801" s="2">
        <f t="shared" si="110"/>
        <v>0</v>
      </c>
      <c r="F801" s="2">
        <f t="shared" si="114"/>
        <v>0.11210847798310804</v>
      </c>
      <c r="G801" s="2">
        <f t="shared" si="114"/>
        <v>8.2508828802939901E-2</v>
      </c>
      <c r="H801" s="2">
        <f t="shared" si="112"/>
        <v>1.3587452350203941</v>
      </c>
      <c r="I801" s="2">
        <f t="shared" si="113"/>
        <v>57.604577842788778</v>
      </c>
    </row>
    <row r="802" spans="1:9" ht="13.5" x14ac:dyDescent="0.25">
      <c r="A802" s="3">
        <v>43168</v>
      </c>
      <c r="B802" s="2">
        <v>20.7959</v>
      </c>
      <c r="C802" s="2">
        <f t="shared" si="108"/>
        <v>-6.0999999999999943E-3</v>
      </c>
      <c r="D802" s="2">
        <f t="shared" si="109"/>
        <v>0</v>
      </c>
      <c r="E802" s="2">
        <f t="shared" si="110"/>
        <v>6.0999999999999943E-3</v>
      </c>
      <c r="F802" s="2">
        <f t="shared" si="114"/>
        <v>0.10410072955574319</v>
      </c>
      <c r="G802" s="2">
        <f t="shared" si="114"/>
        <v>7.7051055317015615E-2</v>
      </c>
      <c r="H802" s="2">
        <f t="shared" si="112"/>
        <v>1.3510616970453622</v>
      </c>
      <c r="I802" s="2">
        <f t="shared" si="113"/>
        <v>57.466024764185271</v>
      </c>
    </row>
    <row r="803" spans="1:9" ht="13.5" x14ac:dyDescent="0.25">
      <c r="A803" s="3">
        <v>43171</v>
      </c>
      <c r="B803" s="2">
        <v>20.7959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9.6664963158904396E-2</v>
      </c>
      <c r="G803" s="2">
        <f t="shared" si="114"/>
        <v>7.1547408508657359E-2</v>
      </c>
      <c r="H803" s="2">
        <f t="shared" si="112"/>
        <v>1.3510616970453622</v>
      </c>
      <c r="I803" s="2">
        <f t="shared" si="113"/>
        <v>57.466024764185271</v>
      </c>
    </row>
    <row r="804" spans="1:9" ht="13.5" x14ac:dyDescent="0.25">
      <c r="A804" s="3">
        <v>43172</v>
      </c>
      <c r="B804" s="2">
        <v>20.802</v>
      </c>
      <c r="C804" s="2">
        <f t="shared" si="108"/>
        <v>6.0999999999999943E-3</v>
      </c>
      <c r="D804" s="2">
        <f t="shared" si="109"/>
        <v>6.0999999999999943E-3</v>
      </c>
      <c r="E804" s="2">
        <f t="shared" si="110"/>
        <v>0</v>
      </c>
      <c r="F804" s="2">
        <f t="shared" si="114"/>
        <v>9.0196037218982644E-2</v>
      </c>
      <c r="G804" s="2">
        <f t="shared" si="114"/>
        <v>6.6436879329467541E-2</v>
      </c>
      <c r="H804" s="2">
        <f t="shared" si="112"/>
        <v>1.3576200166129255</v>
      </c>
      <c r="I804" s="2">
        <f t="shared" si="113"/>
        <v>57.584343831765992</v>
      </c>
    </row>
    <row r="805" spans="1:9" ht="13.5" x14ac:dyDescent="0.25">
      <c r="A805" s="3">
        <v>43173</v>
      </c>
      <c r="B805" s="2">
        <v>20.802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8.3753463131912453E-2</v>
      </c>
      <c r="G805" s="2">
        <f t="shared" si="114"/>
        <v>6.1691387948791289E-2</v>
      </c>
      <c r="H805" s="2">
        <f t="shared" si="112"/>
        <v>1.3576200166129253</v>
      </c>
      <c r="I805" s="2">
        <f t="shared" si="113"/>
        <v>57.584343831765985</v>
      </c>
    </row>
    <row r="806" spans="1:9" ht="13.5" x14ac:dyDescent="0.25">
      <c r="A806" s="3">
        <v>43174</v>
      </c>
      <c r="B806" s="2">
        <v>20.802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7.7771072908204425E-2</v>
      </c>
      <c r="G806" s="2">
        <f t="shared" si="114"/>
        <v>5.7284860238163336E-2</v>
      </c>
      <c r="H806" s="2">
        <f t="shared" si="112"/>
        <v>1.3576200166129255</v>
      </c>
      <c r="I806" s="2">
        <f t="shared" si="113"/>
        <v>57.584343831765992</v>
      </c>
    </row>
    <row r="807" spans="1:9" ht="13.5" x14ac:dyDescent="0.25">
      <c r="A807" s="3">
        <v>43175</v>
      </c>
      <c r="B807" s="2">
        <v>20.802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7.2215996271904115E-2</v>
      </c>
      <c r="G807" s="2">
        <f t="shared" si="114"/>
        <v>5.3193084506865954E-2</v>
      </c>
      <c r="H807" s="2">
        <f t="shared" si="112"/>
        <v>1.3576200166129258</v>
      </c>
      <c r="I807" s="2">
        <f t="shared" si="113"/>
        <v>57.584343831765999</v>
      </c>
    </row>
    <row r="808" spans="1:9" ht="13.5" x14ac:dyDescent="0.25">
      <c r="A808" s="3">
        <v>43178</v>
      </c>
      <c r="B808" s="2">
        <v>20.802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6.705771082391096E-2</v>
      </c>
      <c r="G808" s="2">
        <f t="shared" si="114"/>
        <v>4.939357847066124E-2</v>
      </c>
      <c r="H808" s="2">
        <f t="shared" si="112"/>
        <v>1.3576200166129258</v>
      </c>
      <c r="I808" s="2">
        <f t="shared" si="113"/>
        <v>57.584343831765999</v>
      </c>
    </row>
    <row r="809" spans="1:9" ht="13.5" x14ac:dyDescent="0.25">
      <c r="A809" s="3">
        <v>43180</v>
      </c>
      <c r="B809" s="2">
        <v>20.7959</v>
      </c>
      <c r="C809" s="2">
        <f t="shared" si="108"/>
        <v>-6.0999999999999943E-3</v>
      </c>
      <c r="D809" s="2">
        <f t="shared" si="109"/>
        <v>0</v>
      </c>
      <c r="E809" s="2">
        <f t="shared" si="110"/>
        <v>6.0999999999999943E-3</v>
      </c>
      <c r="F809" s="2">
        <f t="shared" si="114"/>
        <v>6.2267874336488747E-2</v>
      </c>
      <c r="G809" s="2">
        <f t="shared" si="114"/>
        <v>4.6301180008471152E-2</v>
      </c>
      <c r="H809" s="2">
        <f t="shared" si="112"/>
        <v>1.34484422049495</v>
      </c>
      <c r="I809" s="2">
        <f t="shared" si="113"/>
        <v>57.353243714035727</v>
      </c>
    </row>
    <row r="810" spans="1:9" ht="13.5" x14ac:dyDescent="0.25">
      <c r="A810" s="3">
        <v>43181</v>
      </c>
      <c r="B810" s="2">
        <v>20.7959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5.7820169026739546E-2</v>
      </c>
      <c r="G810" s="2">
        <f t="shared" si="114"/>
        <v>4.2993952865008921E-2</v>
      </c>
      <c r="H810" s="2">
        <f t="shared" si="112"/>
        <v>1.34484422049495</v>
      </c>
      <c r="I810" s="2">
        <f t="shared" si="113"/>
        <v>57.353243714035727</v>
      </c>
    </row>
    <row r="811" spans="1:9" ht="13.5" x14ac:dyDescent="0.25">
      <c r="A811" s="3">
        <v>43182</v>
      </c>
      <c r="B811" s="2">
        <v>20.802</v>
      </c>
      <c r="C811" s="2">
        <f t="shared" si="108"/>
        <v>6.0999999999999943E-3</v>
      </c>
      <c r="D811" s="2">
        <f t="shared" si="109"/>
        <v>6.0999999999999943E-3</v>
      </c>
      <c r="E811" s="2">
        <f t="shared" si="110"/>
        <v>0</v>
      </c>
      <c r="F811" s="2">
        <f t="shared" si="114"/>
        <v>5.4125871239115289E-2</v>
      </c>
      <c r="G811" s="2">
        <f t="shared" si="114"/>
        <v>3.9922956231793996E-2</v>
      </c>
      <c r="H811" s="2">
        <f t="shared" si="112"/>
        <v>1.3557580987955578</v>
      </c>
      <c r="I811" s="2">
        <f t="shared" si="113"/>
        <v>57.55081981841532</v>
      </c>
    </row>
    <row r="812" spans="1:9" ht="13.5" x14ac:dyDescent="0.25">
      <c r="A812" s="3">
        <v>43185</v>
      </c>
      <c r="B812" s="2">
        <v>20.802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5.0259737579178489E-2</v>
      </c>
      <c r="G812" s="2">
        <f t="shared" si="114"/>
        <v>3.7071316500951572E-2</v>
      </c>
      <c r="H812" s="2">
        <f t="shared" si="112"/>
        <v>1.3557580987955578</v>
      </c>
      <c r="I812" s="2">
        <f t="shared" si="113"/>
        <v>57.55081981841532</v>
      </c>
    </row>
    <row r="813" spans="1:9" ht="13.5" x14ac:dyDescent="0.25">
      <c r="A813" s="3">
        <v>43186</v>
      </c>
      <c r="B813" s="2">
        <v>20.802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4.6669756323522882E-2</v>
      </c>
      <c r="G813" s="2">
        <f t="shared" si="115"/>
        <v>3.4423365322312174E-2</v>
      </c>
      <c r="H813" s="2">
        <f t="shared" si="112"/>
        <v>1.3557580987955575</v>
      </c>
      <c r="I813" s="2">
        <f t="shared" si="113"/>
        <v>57.550819818415313</v>
      </c>
    </row>
    <row r="814" spans="1:9" ht="13.5" x14ac:dyDescent="0.25">
      <c r="A814" s="3">
        <v>43187</v>
      </c>
      <c r="B814" s="2">
        <v>20.802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4.3336202300414108E-2</v>
      </c>
      <c r="G814" s="2">
        <f t="shared" si="115"/>
        <v>3.1964553513575591E-2</v>
      </c>
      <c r="H814" s="2">
        <f t="shared" si="112"/>
        <v>1.3557580987955578</v>
      </c>
      <c r="I814" s="2">
        <f t="shared" si="113"/>
        <v>57.55081981841532</v>
      </c>
    </row>
    <row r="815" spans="1:9" ht="13.5" x14ac:dyDescent="0.25">
      <c r="A815" s="3">
        <v>43188</v>
      </c>
      <c r="B815" s="2">
        <v>20.802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4.0240759278955963E-2</v>
      </c>
      <c r="G815" s="2">
        <f t="shared" si="115"/>
        <v>2.9681371119748761E-2</v>
      </c>
      <c r="H815" s="2">
        <f t="shared" si="112"/>
        <v>1.355758098795558</v>
      </c>
      <c r="I815" s="2">
        <f t="shared" si="113"/>
        <v>57.550819818415327</v>
      </c>
    </row>
    <row r="816" spans="1:9" ht="13.5" x14ac:dyDescent="0.25">
      <c r="A816" s="3">
        <v>43189</v>
      </c>
      <c r="B816" s="2">
        <v>20.802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3.7366419330459109E-2</v>
      </c>
      <c r="G816" s="2">
        <f t="shared" si="115"/>
        <v>2.7561273182623851E-2</v>
      </c>
      <c r="H816" s="2">
        <f t="shared" si="112"/>
        <v>1.355758098795558</v>
      </c>
      <c r="I816" s="2">
        <f t="shared" si="113"/>
        <v>57.550819818415327</v>
      </c>
    </row>
    <row r="817" spans="1:9" ht="13.5" x14ac:dyDescent="0.25">
      <c r="A817" s="3">
        <v>43192</v>
      </c>
      <c r="B817" s="2">
        <v>20.802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3.4697389378283462E-2</v>
      </c>
      <c r="G817" s="2">
        <f t="shared" si="115"/>
        <v>2.5592610812436432E-2</v>
      </c>
      <c r="H817" s="2">
        <f t="shared" si="112"/>
        <v>1.3557580987955582</v>
      </c>
      <c r="I817" s="2">
        <f t="shared" si="113"/>
        <v>57.550819818415327</v>
      </c>
    </row>
    <row r="818" spans="1:9" ht="13.5" x14ac:dyDescent="0.25">
      <c r="A818" s="3">
        <v>43193</v>
      </c>
      <c r="B818" s="2">
        <v>20.802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3.2219004422691787E-2</v>
      </c>
      <c r="G818" s="2">
        <f t="shared" si="115"/>
        <v>2.3764567182976686E-2</v>
      </c>
      <c r="H818" s="2">
        <f t="shared" si="112"/>
        <v>1.3557580987955582</v>
      </c>
      <c r="I818" s="2">
        <f t="shared" si="113"/>
        <v>57.550819818415327</v>
      </c>
    </row>
    <row r="819" spans="1:9" ht="13.5" x14ac:dyDescent="0.25">
      <c r="A819" s="3">
        <v>43194</v>
      </c>
      <c r="B819" s="2">
        <v>20.190200000000001</v>
      </c>
      <c r="C819" s="2">
        <f t="shared" si="108"/>
        <v>-0.61179999999999879</v>
      </c>
      <c r="D819" s="2">
        <f t="shared" si="109"/>
        <v>0</v>
      </c>
      <c r="E819" s="2">
        <f t="shared" si="110"/>
        <v>0.61179999999999879</v>
      </c>
      <c r="F819" s="2">
        <f t="shared" si="115"/>
        <v>2.9917646963928089E-2</v>
      </c>
      <c r="G819" s="2">
        <f t="shared" si="115"/>
        <v>6.5767098098478263E-2</v>
      </c>
      <c r="H819" s="2">
        <f t="shared" si="112"/>
        <v>0.45490295039519663</v>
      </c>
      <c r="I819" s="2">
        <f t="shared" si="113"/>
        <v>31.266893112810791</v>
      </c>
    </row>
    <row r="820" spans="1:9" ht="13.5" x14ac:dyDescent="0.25">
      <c r="A820" s="3">
        <v>43195</v>
      </c>
      <c r="B820" s="2">
        <v>20.190200000000001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2.7780672180790368E-2</v>
      </c>
      <c r="G820" s="2">
        <f t="shared" si="115"/>
        <v>6.106944823430125E-2</v>
      </c>
      <c r="H820" s="2">
        <f t="shared" si="112"/>
        <v>0.45490295039519657</v>
      </c>
      <c r="I820" s="2">
        <f t="shared" si="113"/>
        <v>31.266893112810777</v>
      </c>
    </row>
    <row r="821" spans="1:9" ht="13.5" x14ac:dyDescent="0.25">
      <c r="A821" s="3">
        <v>43196</v>
      </c>
      <c r="B821" s="2">
        <v>20.190200000000001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2.5796338453591056E-2</v>
      </c>
      <c r="G821" s="2">
        <f t="shared" si="115"/>
        <v>5.6707344788994023E-2</v>
      </c>
      <c r="H821" s="2">
        <f t="shared" si="112"/>
        <v>0.45490295039519657</v>
      </c>
      <c r="I821" s="2">
        <f t="shared" si="113"/>
        <v>31.266893112810777</v>
      </c>
    </row>
    <row r="822" spans="1:9" ht="13.5" x14ac:dyDescent="0.25">
      <c r="A822" s="3">
        <v>43200</v>
      </c>
      <c r="B822" s="2">
        <v>20.7959</v>
      </c>
      <c r="C822" s="2">
        <f t="shared" si="108"/>
        <v>0.60569999999999879</v>
      </c>
      <c r="D822" s="2">
        <f t="shared" si="109"/>
        <v>0.60569999999999879</v>
      </c>
      <c r="E822" s="2">
        <f t="shared" si="110"/>
        <v>0</v>
      </c>
      <c r="F822" s="2">
        <f t="shared" si="115"/>
        <v>6.7218028564048751E-2</v>
      </c>
      <c r="G822" s="2">
        <f t="shared" si="115"/>
        <v>5.2656820161208741E-2</v>
      </c>
      <c r="H822" s="2">
        <f t="shared" si="112"/>
        <v>1.2765303403863146</v>
      </c>
      <c r="I822" s="2">
        <f t="shared" si="113"/>
        <v>56.073504391322743</v>
      </c>
    </row>
    <row r="823" spans="1:9" ht="13.5" x14ac:dyDescent="0.25">
      <c r="A823" s="3">
        <v>43201</v>
      </c>
      <c r="B823" s="2">
        <v>20.802</v>
      </c>
      <c r="C823" s="2">
        <f t="shared" si="108"/>
        <v>6.0999999999999943E-3</v>
      </c>
      <c r="D823" s="2">
        <f t="shared" si="109"/>
        <v>6.0999999999999943E-3</v>
      </c>
      <c r="E823" s="2">
        <f t="shared" si="110"/>
        <v>0</v>
      </c>
      <c r="F823" s="2">
        <f t="shared" si="115"/>
        <v>6.2852455095188123E-2</v>
      </c>
      <c r="G823" s="2">
        <f t="shared" si="115"/>
        <v>4.8895618721122407E-2</v>
      </c>
      <c r="H823" s="2">
        <f t="shared" si="112"/>
        <v>1.2854414513837924</v>
      </c>
      <c r="I823" s="2">
        <f t="shared" si="113"/>
        <v>56.244777156968134</v>
      </c>
    </row>
    <row r="824" spans="1:9" ht="13.5" x14ac:dyDescent="0.25">
      <c r="A824" s="3">
        <v>43202</v>
      </c>
      <c r="B824" s="2">
        <v>20.802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5.83629940169604E-2</v>
      </c>
      <c r="G824" s="2">
        <f t="shared" si="115"/>
        <v>4.5403074526756522E-2</v>
      </c>
      <c r="H824" s="2">
        <f t="shared" si="112"/>
        <v>1.2854414513837924</v>
      </c>
      <c r="I824" s="2">
        <f t="shared" si="113"/>
        <v>56.244777156968134</v>
      </c>
    </row>
    <row r="825" spans="1:9" ht="13.5" x14ac:dyDescent="0.25">
      <c r="A825" s="3">
        <v>43203</v>
      </c>
      <c r="B825" s="2">
        <v>20.802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5.4194208730034658E-2</v>
      </c>
      <c r="G825" s="2">
        <f t="shared" si="115"/>
        <v>4.2159997774845345E-2</v>
      </c>
      <c r="H825" s="2">
        <f t="shared" si="112"/>
        <v>1.2854414513837924</v>
      </c>
      <c r="I825" s="2">
        <f t="shared" si="113"/>
        <v>56.244777156968134</v>
      </c>
    </row>
    <row r="826" spans="1:9" ht="13.5" x14ac:dyDescent="0.25">
      <c r="A826" s="3">
        <v>43206</v>
      </c>
      <c r="B826" s="2">
        <v>20.802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5.0323193820746466E-2</v>
      </c>
      <c r="G826" s="2">
        <f t="shared" si="115"/>
        <v>3.9148569362356389E-2</v>
      </c>
      <c r="H826" s="2">
        <f t="shared" si="112"/>
        <v>1.2854414513837924</v>
      </c>
      <c r="I826" s="2">
        <f t="shared" si="113"/>
        <v>56.244777156968134</v>
      </c>
    </row>
    <row r="827" spans="1:9" ht="13.5" x14ac:dyDescent="0.25">
      <c r="A827" s="3">
        <v>43207</v>
      </c>
      <c r="B827" s="2">
        <v>20.802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4.6728679976407436E-2</v>
      </c>
      <c r="G827" s="2">
        <f t="shared" si="115"/>
        <v>3.6352242979330929E-2</v>
      </c>
      <c r="H827" s="2">
        <f t="shared" si="112"/>
        <v>1.2854414513837926</v>
      </c>
      <c r="I827" s="2">
        <f t="shared" si="113"/>
        <v>56.244777156968148</v>
      </c>
    </row>
    <row r="828" spans="1:9" ht="13.5" x14ac:dyDescent="0.25">
      <c r="A828" s="3">
        <v>43208</v>
      </c>
      <c r="B828" s="2">
        <v>21.426100000000002</v>
      </c>
      <c r="C828" s="2">
        <f t="shared" si="108"/>
        <v>0.6241000000000021</v>
      </c>
      <c r="D828" s="2">
        <f t="shared" si="109"/>
        <v>0.6241000000000021</v>
      </c>
      <c r="E828" s="2">
        <f t="shared" si="110"/>
        <v>0</v>
      </c>
      <c r="F828" s="2">
        <f t="shared" si="115"/>
        <v>8.7969488549521344E-2</v>
      </c>
      <c r="G828" s="2">
        <f t="shared" si="115"/>
        <v>3.3755654195093007E-2</v>
      </c>
      <c r="H828" s="2">
        <f t="shared" si="112"/>
        <v>2.6060667656178707</v>
      </c>
      <c r="I828" s="2">
        <f t="shared" si="113"/>
        <v>72.268954930770448</v>
      </c>
    </row>
    <row r="829" spans="1:9" ht="13.5" x14ac:dyDescent="0.25">
      <c r="A829" s="3">
        <v>43209</v>
      </c>
      <c r="B829" s="2">
        <v>22.319400000000002</v>
      </c>
      <c r="C829" s="2">
        <f t="shared" si="108"/>
        <v>0.89329999999999998</v>
      </c>
      <c r="D829" s="2">
        <f t="shared" si="109"/>
        <v>0.89329999999999998</v>
      </c>
      <c r="E829" s="2">
        <f t="shared" si="110"/>
        <v>0</v>
      </c>
      <c r="F829" s="2">
        <f t="shared" ref="F829:G844" si="116">((F828*13)+D829)/14</f>
        <v>0.14549309651026984</v>
      </c>
      <c r="G829" s="2">
        <f t="shared" si="116"/>
        <v>3.1344536038300654E-2</v>
      </c>
      <c r="H829" s="2">
        <f t="shared" si="112"/>
        <v>4.641737122300623</v>
      </c>
      <c r="I829" s="2">
        <f t="shared" si="113"/>
        <v>82.27496286476719</v>
      </c>
    </row>
    <row r="830" spans="1:9" ht="13.5" x14ac:dyDescent="0.25">
      <c r="A830" s="3">
        <v>43210</v>
      </c>
      <c r="B830" s="2">
        <v>21.315999999999999</v>
      </c>
      <c r="C830" s="2">
        <f t="shared" si="108"/>
        <v>-1.0034000000000027</v>
      </c>
      <c r="D830" s="2">
        <f t="shared" si="109"/>
        <v>0</v>
      </c>
      <c r="E830" s="2">
        <f t="shared" si="110"/>
        <v>1.0034000000000027</v>
      </c>
      <c r="F830" s="2">
        <f t="shared" si="116"/>
        <v>0.13510073247382198</v>
      </c>
      <c r="G830" s="2">
        <f t="shared" si="116"/>
        <v>0.10077706917842223</v>
      </c>
      <c r="H830" s="2">
        <f t="shared" si="112"/>
        <v>1.3405900129386668</v>
      </c>
      <c r="I830" s="2">
        <f t="shared" si="113"/>
        <v>57.27572985990502</v>
      </c>
    </row>
    <row r="831" spans="1:9" ht="13.5" x14ac:dyDescent="0.25">
      <c r="A831" s="3">
        <v>43213</v>
      </c>
      <c r="B831" s="2">
        <v>21.866599999999998</v>
      </c>
      <c r="C831" s="2">
        <f t="shared" si="108"/>
        <v>0.55059999999999931</v>
      </c>
      <c r="D831" s="2">
        <f t="shared" si="109"/>
        <v>0.55059999999999931</v>
      </c>
      <c r="E831" s="2">
        <f t="shared" si="110"/>
        <v>0</v>
      </c>
      <c r="F831" s="2">
        <f t="shared" si="116"/>
        <v>0.16477925158283466</v>
      </c>
      <c r="G831" s="2">
        <f t="shared" si="116"/>
        <v>9.3578707094249217E-2</v>
      </c>
      <c r="H831" s="2">
        <f t="shared" si="112"/>
        <v>1.7608626652308279</v>
      </c>
      <c r="I831" s="2">
        <f t="shared" si="113"/>
        <v>63.77943703634412</v>
      </c>
    </row>
    <row r="832" spans="1:9" ht="13.5" x14ac:dyDescent="0.25">
      <c r="A832" s="3">
        <v>43214</v>
      </c>
      <c r="B832" s="2">
        <v>22.9251</v>
      </c>
      <c r="C832" s="2">
        <f t="shared" si="108"/>
        <v>1.0585000000000022</v>
      </c>
      <c r="D832" s="2">
        <f t="shared" si="109"/>
        <v>1.0585000000000022</v>
      </c>
      <c r="E832" s="2">
        <f t="shared" si="110"/>
        <v>0</v>
      </c>
      <c r="F832" s="2">
        <f t="shared" si="116"/>
        <v>0.22861644789834662</v>
      </c>
      <c r="G832" s="2">
        <f t="shared" si="116"/>
        <v>8.6894513730374268E-2</v>
      </c>
      <c r="H832" s="2">
        <f t="shared" si="112"/>
        <v>2.6309652713832148</v>
      </c>
      <c r="I832" s="2">
        <f t="shared" si="113"/>
        <v>72.459114167758202</v>
      </c>
    </row>
    <row r="833" spans="1:9" ht="13.5" x14ac:dyDescent="0.25">
      <c r="A833" s="3">
        <v>43215</v>
      </c>
      <c r="B833" s="2">
        <v>23.341100000000001</v>
      </c>
      <c r="C833" s="2">
        <f t="shared" si="108"/>
        <v>0.41600000000000037</v>
      </c>
      <c r="D833" s="2">
        <f t="shared" si="109"/>
        <v>0.41600000000000037</v>
      </c>
      <c r="E833" s="2">
        <f t="shared" si="110"/>
        <v>0</v>
      </c>
      <c r="F833" s="2">
        <f t="shared" si="116"/>
        <v>0.24200098733417905</v>
      </c>
      <c r="G833" s="2">
        <f t="shared" si="116"/>
        <v>8.0687762749633254E-2</v>
      </c>
      <c r="H833" s="2">
        <f t="shared" si="112"/>
        <v>2.9992278765379328</v>
      </c>
      <c r="I833" s="2">
        <f t="shared" si="113"/>
        <v>74.99517329665936</v>
      </c>
    </row>
    <row r="834" spans="1:9" ht="13.5" x14ac:dyDescent="0.25">
      <c r="A834" s="3">
        <v>43216</v>
      </c>
      <c r="B834" s="2">
        <v>23.855</v>
      </c>
      <c r="C834" s="2">
        <f t="shared" si="108"/>
        <v>0.51389999999999958</v>
      </c>
      <c r="D834" s="2">
        <f t="shared" si="109"/>
        <v>0.51389999999999958</v>
      </c>
      <c r="E834" s="2">
        <f t="shared" si="110"/>
        <v>0</v>
      </c>
      <c r="F834" s="2">
        <f t="shared" si="116"/>
        <v>0.26142234538173764</v>
      </c>
      <c r="G834" s="2">
        <f t="shared" si="116"/>
        <v>7.492435112465945E-2</v>
      </c>
      <c r="H834" s="2">
        <f t="shared" si="112"/>
        <v>3.4891506093497164</v>
      </c>
      <c r="I834" s="2">
        <f t="shared" si="113"/>
        <v>77.72407105439359</v>
      </c>
    </row>
    <row r="835" spans="1:9" ht="13.5" x14ac:dyDescent="0.25">
      <c r="A835" s="3">
        <v>43217</v>
      </c>
      <c r="B835" s="2">
        <v>23.855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0.24274932071161354</v>
      </c>
      <c r="G835" s="2">
        <f t="shared" si="116"/>
        <v>6.9572611758612346E-2</v>
      </c>
      <c r="H835" s="2">
        <f t="shared" si="112"/>
        <v>3.4891506093497169</v>
      </c>
      <c r="I835" s="2">
        <f t="shared" si="113"/>
        <v>77.72407105439359</v>
      </c>
    </row>
    <row r="836" spans="1:9" ht="13.5" x14ac:dyDescent="0.25">
      <c r="A836" s="3">
        <v>43220</v>
      </c>
      <c r="B836" s="2">
        <v>23.8917</v>
      </c>
      <c r="C836" s="2">
        <f t="shared" si="117"/>
        <v>3.6699999999999733E-2</v>
      </c>
      <c r="D836" s="2">
        <f t="shared" si="118"/>
        <v>3.6699999999999733E-2</v>
      </c>
      <c r="E836" s="2">
        <f t="shared" si="119"/>
        <v>0</v>
      </c>
      <c r="F836" s="2">
        <f t="shared" si="116"/>
        <v>0.2280315120893554</v>
      </c>
      <c r="G836" s="2">
        <f t="shared" si="116"/>
        <v>6.4603139490140044E-2</v>
      </c>
      <c r="H836" s="2">
        <f t="shared" si="112"/>
        <v>3.5297280269816973</v>
      </c>
      <c r="I836" s="2">
        <f t="shared" si="113"/>
        <v>77.923619386342452</v>
      </c>
    </row>
    <row r="837" spans="1:9" ht="13.5" x14ac:dyDescent="0.25">
      <c r="A837" s="3">
        <v>43222</v>
      </c>
      <c r="B837" s="2">
        <v>25.109300000000001</v>
      </c>
      <c r="C837" s="2">
        <f t="shared" si="117"/>
        <v>1.2176000000000009</v>
      </c>
      <c r="D837" s="2">
        <f t="shared" si="118"/>
        <v>1.2176000000000009</v>
      </c>
      <c r="E837" s="2">
        <f t="shared" si="119"/>
        <v>0</v>
      </c>
      <c r="F837" s="2">
        <f t="shared" si="116"/>
        <v>0.29871497551154436</v>
      </c>
      <c r="G837" s="2">
        <f t="shared" si="116"/>
        <v>5.9988629526558611E-2</v>
      </c>
      <c r="H837" s="2">
        <f t="shared" si="112"/>
        <v>4.9795265847721204</v>
      </c>
      <c r="I837" s="2">
        <f t="shared" si="113"/>
        <v>83.276268015152411</v>
      </c>
    </row>
    <row r="838" spans="1:9" ht="13.5" x14ac:dyDescent="0.25">
      <c r="A838" s="3">
        <v>43223</v>
      </c>
      <c r="B838" s="2">
        <v>25.109300000000001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0.27737819154643406</v>
      </c>
      <c r="G838" s="2">
        <f t="shared" si="116"/>
        <v>5.5703727417518709E-2</v>
      </c>
      <c r="H838" s="2">
        <f t="shared" si="112"/>
        <v>4.9795265847721204</v>
      </c>
      <c r="I838" s="2">
        <f t="shared" si="113"/>
        <v>83.276268015152411</v>
      </c>
    </row>
    <row r="839" spans="1:9" ht="13.5" x14ac:dyDescent="0.25">
      <c r="A839" s="3">
        <v>43224</v>
      </c>
      <c r="B839" s="2">
        <v>26.234999999999999</v>
      </c>
      <c r="C839" s="2">
        <f t="shared" si="117"/>
        <v>1.1256999999999984</v>
      </c>
      <c r="D839" s="2">
        <f t="shared" si="118"/>
        <v>1.1256999999999984</v>
      </c>
      <c r="E839" s="2">
        <f t="shared" si="119"/>
        <v>0</v>
      </c>
      <c r="F839" s="2">
        <f t="shared" si="116"/>
        <v>0.33797260643597438</v>
      </c>
      <c r="G839" s="2">
        <f t="shared" si="116"/>
        <v>5.1724889744838798E-2</v>
      </c>
      <c r="H839" s="2">
        <f t="shared" si="112"/>
        <v>6.5340420850234464</v>
      </c>
      <c r="I839" s="2">
        <f t="shared" si="113"/>
        <v>86.726912476533002</v>
      </c>
    </row>
    <row r="840" spans="1:9" ht="13.5" x14ac:dyDescent="0.25">
      <c r="A840" s="3">
        <v>43227</v>
      </c>
      <c r="B840" s="2">
        <v>27.409700000000001</v>
      </c>
      <c r="C840" s="2">
        <f t="shared" si="117"/>
        <v>1.1747000000000014</v>
      </c>
      <c r="D840" s="2">
        <f t="shared" si="118"/>
        <v>1.1747000000000014</v>
      </c>
      <c r="E840" s="2">
        <f t="shared" si="119"/>
        <v>0</v>
      </c>
      <c r="F840" s="2">
        <f t="shared" si="116"/>
        <v>0.39773884883340488</v>
      </c>
      <c r="G840" s="2">
        <f t="shared" si="116"/>
        <v>4.8030254763064599E-2</v>
      </c>
      <c r="H840" s="2">
        <f t="shared" si="112"/>
        <v>8.281006436369502</v>
      </c>
      <c r="I840" s="2">
        <f t="shared" si="113"/>
        <v>89.225306470198134</v>
      </c>
    </row>
    <row r="841" spans="1:9" ht="13.5" x14ac:dyDescent="0.25">
      <c r="A841" s="3">
        <v>43228</v>
      </c>
      <c r="B841" s="2">
        <v>27.409700000000001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0.36932893105959025</v>
      </c>
      <c r="G841" s="2">
        <f t="shared" si="116"/>
        <v>4.4599522279988556E-2</v>
      </c>
      <c r="H841" s="2">
        <f t="shared" si="112"/>
        <v>8.281006436369502</v>
      </c>
      <c r="I841" s="2">
        <f t="shared" si="113"/>
        <v>89.225306470198134</v>
      </c>
    </row>
    <row r="842" spans="1:9" ht="13.5" x14ac:dyDescent="0.25">
      <c r="A842" s="3">
        <v>43229</v>
      </c>
      <c r="B842" s="2">
        <v>26.6144</v>
      </c>
      <c r="C842" s="2">
        <f t="shared" si="117"/>
        <v>-0.79530000000000101</v>
      </c>
      <c r="D842" s="2">
        <f t="shared" si="118"/>
        <v>0</v>
      </c>
      <c r="E842" s="2">
        <f t="shared" si="119"/>
        <v>0.79530000000000101</v>
      </c>
      <c r="F842" s="2">
        <f t="shared" si="116"/>
        <v>0.34294829312676234</v>
      </c>
      <c r="G842" s="2">
        <f t="shared" si="116"/>
        <v>9.8220984974275158E-2</v>
      </c>
      <c r="H842" s="2">
        <f t="shared" si="112"/>
        <v>3.4915990021540018</v>
      </c>
      <c r="I842" s="2">
        <f t="shared" si="113"/>
        <v>77.736213773303504</v>
      </c>
    </row>
    <row r="843" spans="1:9" ht="13.5" x14ac:dyDescent="0.25">
      <c r="A843" s="3">
        <v>43230</v>
      </c>
      <c r="B843" s="2">
        <v>26.6755</v>
      </c>
      <c r="C843" s="2">
        <f t="shared" si="117"/>
        <v>6.109999999999971E-2</v>
      </c>
      <c r="D843" s="2">
        <f t="shared" si="118"/>
        <v>6.109999999999971E-2</v>
      </c>
      <c r="E843" s="2">
        <f t="shared" si="119"/>
        <v>0</v>
      </c>
      <c r="F843" s="2">
        <f t="shared" si="116"/>
        <v>0.32281627218913644</v>
      </c>
      <c r="G843" s="2">
        <f t="shared" si="116"/>
        <v>9.1205200333255507E-2</v>
      </c>
      <c r="H843" s="2">
        <f t="shared" si="112"/>
        <v>3.5394502836416688</v>
      </c>
      <c r="I843" s="2">
        <f t="shared" si="113"/>
        <v>77.970900934776324</v>
      </c>
    </row>
    <row r="844" spans="1:9" ht="13.5" x14ac:dyDescent="0.25">
      <c r="A844" s="3">
        <v>43231</v>
      </c>
      <c r="B844" s="2">
        <v>26.1861</v>
      </c>
      <c r="C844" s="2">
        <f t="shared" si="117"/>
        <v>-0.48939999999999984</v>
      </c>
      <c r="D844" s="2">
        <f t="shared" si="118"/>
        <v>0</v>
      </c>
      <c r="E844" s="2">
        <f t="shared" si="119"/>
        <v>0.48939999999999984</v>
      </c>
      <c r="F844" s="2">
        <f t="shared" si="116"/>
        <v>0.29975796703276952</v>
      </c>
      <c r="G844" s="2">
        <f t="shared" si="116"/>
        <v>0.11964768602373724</v>
      </c>
      <c r="H844" s="2">
        <f t="shared" si="112"/>
        <v>2.5053386069940351</v>
      </c>
      <c r="I844" s="2">
        <f t="shared" si="113"/>
        <v>71.472085521074973</v>
      </c>
    </row>
    <row r="845" spans="1:9" ht="13.5" x14ac:dyDescent="0.25">
      <c r="A845" s="3">
        <v>43234</v>
      </c>
      <c r="B845" s="2">
        <v>26.210599999999999</v>
      </c>
      <c r="C845" s="2">
        <f t="shared" si="117"/>
        <v>2.4499999999999744E-2</v>
      </c>
      <c r="D845" s="2">
        <f t="shared" si="118"/>
        <v>2.4499999999999744E-2</v>
      </c>
      <c r="E845" s="2">
        <f t="shared" si="119"/>
        <v>0</v>
      </c>
      <c r="F845" s="2">
        <f t="shared" ref="F845:G860" si="120">((F844*13)+D845)/14</f>
        <v>0.280096683673286</v>
      </c>
      <c r="G845" s="2">
        <f t="shared" si="120"/>
        <v>0.11110142273632743</v>
      </c>
      <c r="H845" s="2">
        <f t="shared" si="112"/>
        <v>2.521089980440919</v>
      </c>
      <c r="I845" s="2">
        <f t="shared" si="113"/>
        <v>71.599703343145535</v>
      </c>
    </row>
    <row r="846" spans="1:9" ht="13.5" x14ac:dyDescent="0.25">
      <c r="A846" s="3">
        <v>43235</v>
      </c>
      <c r="B846" s="2">
        <v>27.0059</v>
      </c>
      <c r="C846" s="2">
        <f t="shared" si="117"/>
        <v>0.79530000000000101</v>
      </c>
      <c r="D846" s="2">
        <f t="shared" si="118"/>
        <v>0.79530000000000101</v>
      </c>
      <c r="E846" s="2">
        <f t="shared" si="119"/>
        <v>0</v>
      </c>
      <c r="F846" s="2">
        <f t="shared" si="120"/>
        <v>0.31689692055376562</v>
      </c>
      <c r="G846" s="2">
        <f t="shared" si="120"/>
        <v>0.10316560682658975</v>
      </c>
      <c r="H846" s="2">
        <f t="shared" si="112"/>
        <v>3.0717303014214332</v>
      </c>
      <c r="I846" s="2">
        <f t="shared" si="113"/>
        <v>75.440416580368748</v>
      </c>
    </row>
    <row r="847" spans="1:9" ht="13.5" x14ac:dyDescent="0.25">
      <c r="A847" s="3">
        <v>43236</v>
      </c>
      <c r="B847" s="2">
        <v>27.409700000000001</v>
      </c>
      <c r="C847" s="2">
        <f t="shared" si="117"/>
        <v>0.40380000000000038</v>
      </c>
      <c r="D847" s="2">
        <f t="shared" si="118"/>
        <v>0.40380000000000038</v>
      </c>
      <c r="E847" s="2">
        <f t="shared" si="119"/>
        <v>0</v>
      </c>
      <c r="F847" s="2">
        <f t="shared" si="120"/>
        <v>0.32310428337135383</v>
      </c>
      <c r="G847" s="2">
        <f t="shared" si="120"/>
        <v>9.5796634910404771E-2</v>
      </c>
      <c r="H847" s="2">
        <f t="shared" si="112"/>
        <v>3.3728145427398561</v>
      </c>
      <c r="I847" s="2">
        <f t="shared" si="113"/>
        <v>77.131433537233107</v>
      </c>
    </row>
    <row r="848" spans="1:9" ht="13.5" x14ac:dyDescent="0.25">
      <c r="A848" s="3">
        <v>43237</v>
      </c>
      <c r="B848" s="2">
        <v>27.403600000000001</v>
      </c>
      <c r="C848" s="2">
        <f t="shared" si="117"/>
        <v>-6.0999999999999943E-3</v>
      </c>
      <c r="D848" s="2">
        <f t="shared" si="118"/>
        <v>0</v>
      </c>
      <c r="E848" s="2">
        <f t="shared" si="119"/>
        <v>6.0999999999999943E-3</v>
      </c>
      <c r="F848" s="2">
        <f t="shared" si="120"/>
        <v>0.30002540598768573</v>
      </c>
      <c r="G848" s="2">
        <f t="shared" si="120"/>
        <v>8.9389732416804438E-2</v>
      </c>
      <c r="H848" s="2">
        <f t="shared" si="112"/>
        <v>3.3563743606338812</v>
      </c>
      <c r="I848" s="2">
        <f t="shared" si="113"/>
        <v>77.04513163431406</v>
      </c>
    </row>
    <row r="849" spans="1:9" ht="13.5" x14ac:dyDescent="0.25">
      <c r="A849" s="3">
        <v>43238</v>
      </c>
      <c r="B849" s="2">
        <v>27.391400000000001</v>
      </c>
      <c r="C849" s="2">
        <f t="shared" si="117"/>
        <v>-1.2199999999999989E-2</v>
      </c>
      <c r="D849" s="2">
        <f t="shared" si="118"/>
        <v>0</v>
      </c>
      <c r="E849" s="2">
        <f t="shared" si="119"/>
        <v>1.2199999999999989E-2</v>
      </c>
      <c r="F849" s="2">
        <f t="shared" si="120"/>
        <v>0.27859501984570817</v>
      </c>
      <c r="G849" s="2">
        <f t="shared" si="120"/>
        <v>8.3876180101318407E-2</v>
      </c>
      <c r="H849" s="2">
        <f t="shared" ref="H849:H912" si="121">F849/G849</f>
        <v>3.3215034293309342</v>
      </c>
      <c r="I849" s="2">
        <f t="shared" ref="I849:I912" si="122">IF(G849=0,100,100-(100/(1+H849)))</f>
        <v>76.859904976291489</v>
      </c>
    </row>
    <row r="850" spans="1:9" ht="13.5" x14ac:dyDescent="0.25">
      <c r="A850" s="3">
        <v>43241</v>
      </c>
      <c r="B850" s="2">
        <v>26.920300000000001</v>
      </c>
      <c r="C850" s="2">
        <f t="shared" si="117"/>
        <v>-0.47109999999999985</v>
      </c>
      <c r="D850" s="2">
        <f t="shared" si="118"/>
        <v>0</v>
      </c>
      <c r="E850" s="2">
        <f t="shared" si="119"/>
        <v>0.47109999999999985</v>
      </c>
      <c r="F850" s="2">
        <f t="shared" si="120"/>
        <v>0.25869537557101474</v>
      </c>
      <c r="G850" s="2">
        <f t="shared" si="120"/>
        <v>0.11153502437979565</v>
      </c>
      <c r="H850" s="2">
        <f t="shared" si="121"/>
        <v>2.3194093246450835</v>
      </c>
      <c r="I850" s="2">
        <f t="shared" si="122"/>
        <v>69.874158255341968</v>
      </c>
    </row>
    <row r="851" spans="1:9" ht="13.5" x14ac:dyDescent="0.25">
      <c r="A851" s="3">
        <v>43242</v>
      </c>
      <c r="B851" s="2">
        <v>26.914200000000001</v>
      </c>
      <c r="C851" s="2">
        <f t="shared" si="117"/>
        <v>-6.0999999999999943E-3</v>
      </c>
      <c r="D851" s="2">
        <f t="shared" si="118"/>
        <v>0</v>
      </c>
      <c r="E851" s="2">
        <f t="shared" si="119"/>
        <v>6.0999999999999943E-3</v>
      </c>
      <c r="F851" s="2">
        <f t="shared" si="120"/>
        <v>0.24021713445879939</v>
      </c>
      <c r="G851" s="2">
        <f t="shared" si="120"/>
        <v>0.10400395120981024</v>
      </c>
      <c r="H851" s="2">
        <f t="shared" si="121"/>
        <v>2.3096923882651561</v>
      </c>
      <c r="I851" s="2">
        <f t="shared" si="122"/>
        <v>69.78571170101489</v>
      </c>
    </row>
    <row r="852" spans="1:9" ht="13.5" x14ac:dyDescent="0.25">
      <c r="A852" s="3">
        <v>43243</v>
      </c>
      <c r="B852" s="2">
        <v>26.6144</v>
      </c>
      <c r="C852" s="2">
        <f t="shared" si="117"/>
        <v>-0.29980000000000118</v>
      </c>
      <c r="D852" s="2">
        <f t="shared" si="118"/>
        <v>0</v>
      </c>
      <c r="E852" s="2">
        <f t="shared" si="119"/>
        <v>0.29980000000000118</v>
      </c>
      <c r="F852" s="2">
        <f t="shared" si="120"/>
        <v>0.2230587677117423</v>
      </c>
      <c r="G852" s="2">
        <f t="shared" si="120"/>
        <v>0.11798938326625244</v>
      </c>
      <c r="H852" s="2">
        <f t="shared" si="121"/>
        <v>1.8904986324777411</v>
      </c>
      <c r="I852" s="2">
        <f t="shared" si="122"/>
        <v>65.403892990504616</v>
      </c>
    </row>
    <row r="853" spans="1:9" ht="13.5" x14ac:dyDescent="0.25">
      <c r="A853" s="3">
        <v>43244</v>
      </c>
      <c r="B853" s="2">
        <v>26.5532</v>
      </c>
      <c r="C853" s="2">
        <f t="shared" si="117"/>
        <v>-6.1199999999999477E-2</v>
      </c>
      <c r="D853" s="2">
        <f t="shared" si="118"/>
        <v>0</v>
      </c>
      <c r="E853" s="2">
        <f t="shared" si="119"/>
        <v>6.1199999999999477E-2</v>
      </c>
      <c r="F853" s="2">
        <f t="shared" si="120"/>
        <v>0.20712599858947497</v>
      </c>
      <c r="G853" s="2">
        <f t="shared" si="120"/>
        <v>0.11393299874723438</v>
      </c>
      <c r="H853" s="2">
        <f t="shared" si="121"/>
        <v>1.8179631965010732</v>
      </c>
      <c r="I853" s="2">
        <f t="shared" si="122"/>
        <v>64.513376141971946</v>
      </c>
    </row>
    <row r="854" spans="1:9" ht="13.5" x14ac:dyDescent="0.25">
      <c r="A854" s="3">
        <v>43245</v>
      </c>
      <c r="B854" s="2">
        <v>26.210599999999999</v>
      </c>
      <c r="C854" s="2">
        <f t="shared" si="117"/>
        <v>-0.3426000000000009</v>
      </c>
      <c r="D854" s="2">
        <f t="shared" si="118"/>
        <v>0</v>
      </c>
      <c r="E854" s="2">
        <f t="shared" si="119"/>
        <v>0.3426000000000009</v>
      </c>
      <c r="F854" s="2">
        <f t="shared" si="120"/>
        <v>0.19233128440451247</v>
      </c>
      <c r="G854" s="2">
        <f t="shared" si="120"/>
        <v>0.13026635597957484</v>
      </c>
      <c r="H854" s="2">
        <f t="shared" si="121"/>
        <v>1.4764463391811553</v>
      </c>
      <c r="I854" s="2">
        <f t="shared" si="122"/>
        <v>59.619557097665478</v>
      </c>
    </row>
    <row r="855" spans="1:9" ht="13.5" x14ac:dyDescent="0.25">
      <c r="A855" s="3">
        <v>43248</v>
      </c>
      <c r="B855" s="2">
        <v>25.519200000000001</v>
      </c>
      <c r="C855" s="2">
        <f t="shared" si="117"/>
        <v>-0.69139999999999802</v>
      </c>
      <c r="D855" s="2">
        <f t="shared" si="118"/>
        <v>0</v>
      </c>
      <c r="E855" s="2">
        <f t="shared" si="119"/>
        <v>0.69139999999999802</v>
      </c>
      <c r="F855" s="2">
        <f t="shared" si="120"/>
        <v>0.17859333551847587</v>
      </c>
      <c r="G855" s="2">
        <f t="shared" si="120"/>
        <v>0.17034733055246218</v>
      </c>
      <c r="H855" s="2">
        <f t="shared" si="121"/>
        <v>1.0484070101907124</v>
      </c>
      <c r="I855" s="2">
        <f t="shared" si="122"/>
        <v>51.181576951013398</v>
      </c>
    </row>
    <row r="856" spans="1:9" ht="13.5" x14ac:dyDescent="0.25">
      <c r="A856" s="3">
        <v>43249</v>
      </c>
      <c r="B856" s="2">
        <v>24.7789</v>
      </c>
      <c r="C856" s="2">
        <f t="shared" si="117"/>
        <v>-0.74030000000000129</v>
      </c>
      <c r="D856" s="2">
        <f t="shared" si="118"/>
        <v>0</v>
      </c>
      <c r="E856" s="2">
        <f t="shared" si="119"/>
        <v>0.74030000000000129</v>
      </c>
      <c r="F856" s="2">
        <f t="shared" si="120"/>
        <v>0.16583666869572758</v>
      </c>
      <c r="G856" s="2">
        <f t="shared" si="120"/>
        <v>0.21105823551300068</v>
      </c>
      <c r="H856" s="2">
        <f t="shared" si="121"/>
        <v>0.78573891368248661</v>
      </c>
      <c r="I856" s="2">
        <f t="shared" si="122"/>
        <v>44.000772322431168</v>
      </c>
    </row>
    <row r="857" spans="1:9" ht="13.5" x14ac:dyDescent="0.25">
      <c r="A857" s="3">
        <v>43250</v>
      </c>
      <c r="B857" s="2">
        <v>24.7789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0.15399119236031847</v>
      </c>
      <c r="G857" s="2">
        <f t="shared" si="120"/>
        <v>0.19598264726207207</v>
      </c>
      <c r="H857" s="2">
        <f t="shared" si="121"/>
        <v>0.78573891368248661</v>
      </c>
      <c r="I857" s="2">
        <f t="shared" si="122"/>
        <v>44.000772322431168</v>
      </c>
    </row>
    <row r="858" spans="1:9" ht="13.5" x14ac:dyDescent="0.25">
      <c r="A858" s="3">
        <v>43251</v>
      </c>
      <c r="B858" s="2">
        <v>25.519200000000001</v>
      </c>
      <c r="C858" s="2">
        <f t="shared" si="117"/>
        <v>0.74030000000000129</v>
      </c>
      <c r="D858" s="2">
        <f t="shared" si="118"/>
        <v>0.74030000000000129</v>
      </c>
      <c r="E858" s="2">
        <f t="shared" si="119"/>
        <v>0</v>
      </c>
      <c r="F858" s="2">
        <f t="shared" si="120"/>
        <v>0.1958703929060101</v>
      </c>
      <c r="G858" s="2">
        <f t="shared" si="120"/>
        <v>0.18198388674335261</v>
      </c>
      <c r="H858" s="2">
        <f t="shared" si="121"/>
        <v>1.0763062401356516</v>
      </c>
      <c r="I858" s="2">
        <f t="shared" si="122"/>
        <v>51.837547820755631</v>
      </c>
    </row>
    <row r="859" spans="1:9" ht="13.5" x14ac:dyDescent="0.25">
      <c r="A859" s="3">
        <v>43252</v>
      </c>
      <c r="B859" s="2">
        <v>25.635400000000001</v>
      </c>
      <c r="C859" s="2">
        <f t="shared" si="117"/>
        <v>0.11619999999999919</v>
      </c>
      <c r="D859" s="2">
        <f t="shared" si="118"/>
        <v>0.11619999999999919</v>
      </c>
      <c r="E859" s="2">
        <f t="shared" si="119"/>
        <v>0</v>
      </c>
      <c r="F859" s="2">
        <f t="shared" si="120"/>
        <v>0.19017965055558075</v>
      </c>
      <c r="G859" s="2">
        <f t="shared" si="120"/>
        <v>0.168985037690256</v>
      </c>
      <c r="H859" s="2">
        <f t="shared" si="121"/>
        <v>1.125423014694199</v>
      </c>
      <c r="I859" s="2">
        <f t="shared" si="122"/>
        <v>52.950542405607777</v>
      </c>
    </row>
    <row r="860" spans="1:9" ht="13.5" x14ac:dyDescent="0.25">
      <c r="A860" s="3">
        <v>43255</v>
      </c>
      <c r="B860" s="2">
        <v>25.788399999999999</v>
      </c>
      <c r="C860" s="2">
        <f t="shared" si="117"/>
        <v>0.15299999999999869</v>
      </c>
      <c r="D860" s="2">
        <f t="shared" si="118"/>
        <v>0.15299999999999869</v>
      </c>
      <c r="E860" s="2">
        <f t="shared" si="119"/>
        <v>0</v>
      </c>
      <c r="F860" s="2">
        <f t="shared" si="120"/>
        <v>0.18752396123018203</v>
      </c>
      <c r="G860" s="2">
        <f t="shared" si="120"/>
        <v>0.15691467785523772</v>
      </c>
      <c r="H860" s="2">
        <f t="shared" si="121"/>
        <v>1.1950695995640577</v>
      </c>
      <c r="I860" s="2">
        <f t="shared" si="122"/>
        <v>54.443357960102922</v>
      </c>
    </row>
    <row r="861" spans="1:9" ht="13.5" x14ac:dyDescent="0.25">
      <c r="A861" s="3">
        <v>43256</v>
      </c>
      <c r="B861" s="2">
        <v>26.914200000000001</v>
      </c>
      <c r="C861" s="2">
        <f t="shared" si="117"/>
        <v>1.1258000000000017</v>
      </c>
      <c r="D861" s="2">
        <f t="shared" si="118"/>
        <v>1.1258000000000017</v>
      </c>
      <c r="E861" s="2">
        <f t="shared" si="119"/>
        <v>0</v>
      </c>
      <c r="F861" s="2">
        <f t="shared" ref="F861:G876" si="123">((F860*13)+D861)/14</f>
        <v>0.25454367828516916</v>
      </c>
      <c r="G861" s="2">
        <f t="shared" si="123"/>
        <v>0.1457064865798636</v>
      </c>
      <c r="H861" s="2">
        <f t="shared" si="121"/>
        <v>1.7469618838530603</v>
      </c>
      <c r="I861" s="2">
        <f t="shared" si="122"/>
        <v>63.596145768235502</v>
      </c>
    </row>
    <row r="862" spans="1:9" ht="13.5" x14ac:dyDescent="0.25">
      <c r="A862" s="3">
        <v>43257</v>
      </c>
      <c r="B862" s="2">
        <v>27.844100000000001</v>
      </c>
      <c r="C862" s="2">
        <f t="shared" si="117"/>
        <v>0.92989999999999995</v>
      </c>
      <c r="D862" s="2">
        <f t="shared" si="118"/>
        <v>0.92989999999999995</v>
      </c>
      <c r="E862" s="2">
        <f t="shared" si="119"/>
        <v>0</v>
      </c>
      <c r="F862" s="2">
        <f t="shared" si="123"/>
        <v>0.30278341555051419</v>
      </c>
      <c r="G862" s="2">
        <f t="shared" si="123"/>
        <v>0.13529888039558763</v>
      </c>
      <c r="H862" s="2">
        <f t="shared" si="121"/>
        <v>2.2378855956918073</v>
      </c>
      <c r="I862" s="2">
        <f t="shared" si="122"/>
        <v>69.115647528419245</v>
      </c>
    </row>
    <row r="863" spans="1:9" ht="13.5" x14ac:dyDescent="0.25">
      <c r="A863" s="3">
        <v>43258</v>
      </c>
      <c r="B863" s="2">
        <v>29.092199999999998</v>
      </c>
      <c r="C863" s="2">
        <f t="shared" si="117"/>
        <v>1.2480999999999973</v>
      </c>
      <c r="D863" s="2">
        <f t="shared" si="118"/>
        <v>1.2480999999999973</v>
      </c>
      <c r="E863" s="2">
        <f t="shared" si="119"/>
        <v>0</v>
      </c>
      <c r="F863" s="2">
        <f t="shared" si="123"/>
        <v>0.37030602872547724</v>
      </c>
      <c r="G863" s="2">
        <f t="shared" si="123"/>
        <v>0.12563467465304565</v>
      </c>
      <c r="H863" s="2">
        <f t="shared" si="121"/>
        <v>2.9474826893779063</v>
      </c>
      <c r="I863" s="2">
        <f t="shared" si="122"/>
        <v>74.667399994156966</v>
      </c>
    </row>
    <row r="864" spans="1:9" ht="13.5" x14ac:dyDescent="0.25">
      <c r="A864" s="3">
        <v>43259</v>
      </c>
      <c r="B864" s="2">
        <v>30.395399999999999</v>
      </c>
      <c r="C864" s="2">
        <f t="shared" si="117"/>
        <v>1.3032000000000004</v>
      </c>
      <c r="D864" s="2">
        <f t="shared" si="118"/>
        <v>1.3032000000000004</v>
      </c>
      <c r="E864" s="2">
        <f t="shared" si="119"/>
        <v>0</v>
      </c>
      <c r="F864" s="2">
        <f t="shared" si="123"/>
        <v>0.43694131238794315</v>
      </c>
      <c r="G864" s="2">
        <f t="shared" si="123"/>
        <v>0.11666076932068524</v>
      </c>
      <c r="H864" s="2">
        <f t="shared" si="121"/>
        <v>3.745400574094008</v>
      </c>
      <c r="I864" s="2">
        <f t="shared" si="122"/>
        <v>78.926963395689313</v>
      </c>
    </row>
    <row r="865" spans="1:9" ht="13.5" x14ac:dyDescent="0.25">
      <c r="A865" s="3">
        <v>43262</v>
      </c>
      <c r="B865" s="2">
        <v>31.759799999999998</v>
      </c>
      <c r="C865" s="2">
        <f t="shared" si="117"/>
        <v>1.3643999999999998</v>
      </c>
      <c r="D865" s="2">
        <f t="shared" si="118"/>
        <v>1.3643999999999998</v>
      </c>
      <c r="E865" s="2">
        <f t="shared" si="119"/>
        <v>0</v>
      </c>
      <c r="F865" s="2">
        <f t="shared" si="123"/>
        <v>0.5031883615030901</v>
      </c>
      <c r="G865" s="2">
        <f t="shared" si="123"/>
        <v>0.10832785722635059</v>
      </c>
      <c r="H865" s="2">
        <f t="shared" si="121"/>
        <v>4.6450504458117381</v>
      </c>
      <c r="I865" s="2">
        <f t="shared" si="122"/>
        <v>82.285366453333722</v>
      </c>
    </row>
    <row r="866" spans="1:9" ht="13.5" x14ac:dyDescent="0.25">
      <c r="A866" s="3">
        <v>43263</v>
      </c>
      <c r="B866" s="2">
        <v>31.753699999999998</v>
      </c>
      <c r="C866" s="2">
        <f t="shared" si="117"/>
        <v>-6.0999999999999943E-3</v>
      </c>
      <c r="D866" s="2">
        <f t="shared" si="118"/>
        <v>0</v>
      </c>
      <c r="E866" s="2">
        <f t="shared" si="119"/>
        <v>6.0999999999999943E-3</v>
      </c>
      <c r="F866" s="2">
        <f t="shared" si="123"/>
        <v>0.46724633568144081</v>
      </c>
      <c r="G866" s="2">
        <f t="shared" si="123"/>
        <v>0.10102586742446841</v>
      </c>
      <c r="H866" s="2">
        <f t="shared" si="121"/>
        <v>4.6250168159236615</v>
      </c>
      <c r="I866" s="2">
        <f t="shared" si="122"/>
        <v>82.222275368686269</v>
      </c>
    </row>
    <row r="867" spans="1:9" ht="13.5" x14ac:dyDescent="0.25">
      <c r="A867" s="3">
        <v>43264</v>
      </c>
      <c r="B867" s="2">
        <v>31.753699999999998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0.43387159741848075</v>
      </c>
      <c r="G867" s="2">
        <f t="shared" si="123"/>
        <v>9.380973403700639E-2</v>
      </c>
      <c r="H867" s="2">
        <f t="shared" si="121"/>
        <v>4.6250168159236607</v>
      </c>
      <c r="I867" s="2">
        <f t="shared" si="122"/>
        <v>82.222275368686269</v>
      </c>
    </row>
    <row r="868" spans="1:9" ht="13.5" x14ac:dyDescent="0.25">
      <c r="A868" s="3">
        <v>43265</v>
      </c>
      <c r="B868" s="2">
        <v>32.365499999999997</v>
      </c>
      <c r="C868" s="2">
        <f t="shared" si="117"/>
        <v>0.61179999999999879</v>
      </c>
      <c r="D868" s="2">
        <f t="shared" si="118"/>
        <v>0.61179999999999879</v>
      </c>
      <c r="E868" s="2">
        <f t="shared" si="119"/>
        <v>0</v>
      </c>
      <c r="F868" s="2">
        <f t="shared" si="123"/>
        <v>0.44658076903144633</v>
      </c>
      <c r="G868" s="2">
        <f t="shared" si="123"/>
        <v>8.7109038748648795E-2</v>
      </c>
      <c r="H868" s="2">
        <f t="shared" si="121"/>
        <v>5.1266869138579896</v>
      </c>
      <c r="I868" s="2">
        <f t="shared" si="122"/>
        <v>83.677964713063858</v>
      </c>
    </row>
    <row r="869" spans="1:9" ht="13.5" x14ac:dyDescent="0.25">
      <c r="A869" s="3">
        <v>43269</v>
      </c>
      <c r="B869" s="2">
        <v>33.950099999999999</v>
      </c>
      <c r="C869" s="2">
        <f t="shared" si="117"/>
        <v>1.5846000000000018</v>
      </c>
      <c r="D869" s="2">
        <f t="shared" si="118"/>
        <v>1.5846000000000018</v>
      </c>
      <c r="E869" s="2">
        <f t="shared" si="119"/>
        <v>0</v>
      </c>
      <c r="F869" s="2">
        <f t="shared" si="123"/>
        <v>0.52786785695777172</v>
      </c>
      <c r="G869" s="2">
        <f t="shared" si="123"/>
        <v>8.088696455231674E-2</v>
      </c>
      <c r="H869" s="2">
        <f t="shared" si="121"/>
        <v>6.5259941435477282</v>
      </c>
      <c r="I869" s="2">
        <f t="shared" si="122"/>
        <v>86.712718865755008</v>
      </c>
    </row>
    <row r="870" spans="1:9" ht="13.5" x14ac:dyDescent="0.25">
      <c r="A870" s="3">
        <v>43270</v>
      </c>
      <c r="B870" s="2">
        <v>34.561999999999998</v>
      </c>
      <c r="C870" s="2">
        <f t="shared" si="117"/>
        <v>0.61189999999999856</v>
      </c>
      <c r="D870" s="2">
        <f t="shared" si="118"/>
        <v>0.61189999999999856</v>
      </c>
      <c r="E870" s="2">
        <f t="shared" si="119"/>
        <v>0</v>
      </c>
      <c r="F870" s="2">
        <f t="shared" si="123"/>
        <v>0.53387015288935935</v>
      </c>
      <c r="G870" s="2">
        <f t="shared" si="123"/>
        <v>7.5109324227151247E-2</v>
      </c>
      <c r="H870" s="2">
        <f t="shared" si="121"/>
        <v>7.1079078181397186</v>
      </c>
      <c r="I870" s="2">
        <f t="shared" si="122"/>
        <v>87.666361995844198</v>
      </c>
    </row>
    <row r="871" spans="1:9" ht="13.5" x14ac:dyDescent="0.25">
      <c r="A871" s="3">
        <v>43271</v>
      </c>
      <c r="B871" s="2">
        <v>33.895099999999999</v>
      </c>
      <c r="C871" s="2">
        <f t="shared" si="117"/>
        <v>-0.66689999999999827</v>
      </c>
      <c r="D871" s="2">
        <f t="shared" si="118"/>
        <v>0</v>
      </c>
      <c r="E871" s="2">
        <f t="shared" si="119"/>
        <v>0.66689999999999827</v>
      </c>
      <c r="F871" s="2">
        <f t="shared" si="123"/>
        <v>0.49573657054011944</v>
      </c>
      <c r="G871" s="2">
        <f t="shared" si="123"/>
        <v>0.11738008678235461</v>
      </c>
      <c r="H871" s="2">
        <f t="shared" si="121"/>
        <v>4.2233447267704864</v>
      </c>
      <c r="I871" s="2">
        <f t="shared" si="122"/>
        <v>80.855178964642363</v>
      </c>
    </row>
    <row r="872" spans="1:9" ht="13.5" x14ac:dyDescent="0.25">
      <c r="A872" s="3">
        <v>43272</v>
      </c>
      <c r="B872" s="2">
        <v>33.650300000000001</v>
      </c>
      <c r="C872" s="2">
        <f t="shared" si="117"/>
        <v>-0.24479999999999791</v>
      </c>
      <c r="D872" s="2">
        <f t="shared" si="118"/>
        <v>0</v>
      </c>
      <c r="E872" s="2">
        <f t="shared" si="119"/>
        <v>0.24479999999999791</v>
      </c>
      <c r="F872" s="2">
        <f t="shared" si="123"/>
        <v>0.46032681550153948</v>
      </c>
      <c r="G872" s="2">
        <f t="shared" si="123"/>
        <v>0.12648150915504341</v>
      </c>
      <c r="H872" s="2">
        <f t="shared" si="121"/>
        <v>3.6394791505631248</v>
      </c>
      <c r="I872" s="2">
        <f t="shared" si="122"/>
        <v>78.445856365608989</v>
      </c>
    </row>
    <row r="873" spans="1:9" ht="13.5" x14ac:dyDescent="0.25">
      <c r="A873" s="3">
        <v>43273</v>
      </c>
      <c r="B873" s="2">
        <v>34.2622</v>
      </c>
      <c r="C873" s="2">
        <f t="shared" si="117"/>
        <v>0.61189999999999856</v>
      </c>
      <c r="D873" s="2">
        <f t="shared" si="118"/>
        <v>0.61189999999999856</v>
      </c>
      <c r="E873" s="2">
        <f t="shared" si="119"/>
        <v>0</v>
      </c>
      <c r="F873" s="2">
        <f t="shared" si="123"/>
        <v>0.47115347153714371</v>
      </c>
      <c r="G873" s="2">
        <f t="shared" si="123"/>
        <v>0.1174471156439689</v>
      </c>
      <c r="H873" s="2">
        <f t="shared" si="121"/>
        <v>4.0116223285159771</v>
      </c>
      <c r="I873" s="2">
        <f t="shared" si="122"/>
        <v>80.046381501853588</v>
      </c>
    </row>
    <row r="874" spans="1:9" ht="13.5" x14ac:dyDescent="0.25">
      <c r="A874" s="3">
        <v>43276</v>
      </c>
      <c r="B874" s="2">
        <v>34.207099999999997</v>
      </c>
      <c r="C874" s="2">
        <f t="shared" si="117"/>
        <v>-5.5100000000003035E-2</v>
      </c>
      <c r="D874" s="2">
        <f t="shared" si="118"/>
        <v>0</v>
      </c>
      <c r="E874" s="2">
        <f t="shared" si="119"/>
        <v>5.5100000000003035E-2</v>
      </c>
      <c r="F874" s="2">
        <f t="shared" si="123"/>
        <v>0.43749965214163344</v>
      </c>
      <c r="G874" s="2">
        <f t="shared" si="123"/>
        <v>0.11299375024082847</v>
      </c>
      <c r="H874" s="2">
        <f t="shared" si="121"/>
        <v>3.8718924826299816</v>
      </c>
      <c r="I874" s="2">
        <f t="shared" si="122"/>
        <v>79.474095465666508</v>
      </c>
    </row>
    <row r="875" spans="1:9" ht="13.5" x14ac:dyDescent="0.25">
      <c r="A875" s="3">
        <v>43277</v>
      </c>
      <c r="B875" s="2">
        <v>33.179200000000002</v>
      </c>
      <c r="C875" s="2">
        <f t="shared" si="117"/>
        <v>-1.0278999999999954</v>
      </c>
      <c r="D875" s="2">
        <f t="shared" si="118"/>
        <v>0</v>
      </c>
      <c r="E875" s="2">
        <f t="shared" si="119"/>
        <v>1.0278999999999954</v>
      </c>
      <c r="F875" s="2">
        <f t="shared" si="123"/>
        <v>0.40624967698865966</v>
      </c>
      <c r="G875" s="2">
        <f t="shared" si="123"/>
        <v>0.17834419665219753</v>
      </c>
      <c r="H875" s="2">
        <f t="shared" si="121"/>
        <v>2.2778968119771106</v>
      </c>
      <c r="I875" s="2">
        <f t="shared" si="122"/>
        <v>69.492633314566248</v>
      </c>
    </row>
    <row r="876" spans="1:9" ht="13.5" x14ac:dyDescent="0.25">
      <c r="A876" s="3">
        <v>43278</v>
      </c>
      <c r="B876" s="2">
        <v>33.644199999999998</v>
      </c>
      <c r="C876" s="2">
        <f t="shared" si="117"/>
        <v>0.46499999999999631</v>
      </c>
      <c r="D876" s="2">
        <f t="shared" si="118"/>
        <v>0.46499999999999631</v>
      </c>
      <c r="E876" s="2">
        <f t="shared" si="119"/>
        <v>0</v>
      </c>
      <c r="F876" s="2">
        <f t="shared" si="123"/>
        <v>0.41044612863232655</v>
      </c>
      <c r="G876" s="2">
        <f t="shared" si="123"/>
        <v>0.16560532546275483</v>
      </c>
      <c r="H876" s="2">
        <f t="shared" si="121"/>
        <v>2.4784597203345204</v>
      </c>
      <c r="I876" s="2">
        <f t="shared" si="122"/>
        <v>71.251643531929972</v>
      </c>
    </row>
    <row r="877" spans="1:9" ht="13.5" x14ac:dyDescent="0.25">
      <c r="A877" s="3">
        <v>43279</v>
      </c>
      <c r="B877" s="2">
        <v>33.650300000000001</v>
      </c>
      <c r="C877" s="2">
        <f t="shared" si="117"/>
        <v>6.100000000003547E-3</v>
      </c>
      <c r="D877" s="2">
        <f t="shared" si="118"/>
        <v>6.100000000003547E-3</v>
      </c>
      <c r="E877" s="2">
        <f t="shared" si="119"/>
        <v>0</v>
      </c>
      <c r="F877" s="2">
        <f t="shared" ref="F877:G892" si="124">((F876*13)+D877)/14</f>
        <v>0.38156426230144636</v>
      </c>
      <c r="G877" s="2">
        <f t="shared" si="124"/>
        <v>0.15377637364398661</v>
      </c>
      <c r="H877" s="2">
        <f t="shared" si="121"/>
        <v>2.4812931483533349</v>
      </c>
      <c r="I877" s="2">
        <f t="shared" si="122"/>
        <v>71.275041848371671</v>
      </c>
    </row>
    <row r="878" spans="1:9" ht="13.5" x14ac:dyDescent="0.25">
      <c r="A878" s="3">
        <v>43280</v>
      </c>
      <c r="B878" s="2">
        <v>33.650300000000001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0.35430967213705733</v>
      </c>
      <c r="G878" s="2">
        <f t="shared" si="124"/>
        <v>0.14279234695513041</v>
      </c>
      <c r="H878" s="2">
        <f t="shared" si="121"/>
        <v>2.4812931483533354</v>
      </c>
      <c r="I878" s="2">
        <f t="shared" si="122"/>
        <v>71.275041848371671</v>
      </c>
    </row>
    <row r="879" spans="1:9" ht="13.5" x14ac:dyDescent="0.25">
      <c r="A879" s="3">
        <v>43283</v>
      </c>
      <c r="B879" s="2">
        <v>34.256</v>
      </c>
      <c r="C879" s="2">
        <f t="shared" si="117"/>
        <v>0.60569999999999879</v>
      </c>
      <c r="D879" s="2">
        <f t="shared" si="118"/>
        <v>0.60569999999999879</v>
      </c>
      <c r="E879" s="2">
        <f t="shared" si="119"/>
        <v>0</v>
      </c>
      <c r="F879" s="2">
        <f t="shared" si="124"/>
        <v>0.37226612412726745</v>
      </c>
      <c r="G879" s="2">
        <f t="shared" si="124"/>
        <v>0.1325928936011925</v>
      </c>
      <c r="H879" s="2">
        <f t="shared" si="121"/>
        <v>2.8075872998665701</v>
      </c>
      <c r="I879" s="2">
        <f t="shared" si="122"/>
        <v>73.736649451608287</v>
      </c>
    </row>
    <row r="880" spans="1:9" ht="13.5" x14ac:dyDescent="0.25">
      <c r="A880" s="3">
        <v>43284</v>
      </c>
      <c r="B880" s="2">
        <v>34.2622</v>
      </c>
      <c r="C880" s="2">
        <f t="shared" si="117"/>
        <v>6.1999999999997613E-3</v>
      </c>
      <c r="D880" s="2">
        <f t="shared" si="118"/>
        <v>6.1999999999997613E-3</v>
      </c>
      <c r="E880" s="2">
        <f t="shared" si="119"/>
        <v>0</v>
      </c>
      <c r="F880" s="2">
        <f t="shared" si="124"/>
        <v>0.34611854383246266</v>
      </c>
      <c r="G880" s="2">
        <f t="shared" si="124"/>
        <v>0.12312197262967875</v>
      </c>
      <c r="H880" s="2">
        <f t="shared" si="121"/>
        <v>2.811184197588386</v>
      </c>
      <c r="I880" s="2">
        <f t="shared" si="122"/>
        <v>73.761436127050146</v>
      </c>
    </row>
    <row r="881" spans="1:9" ht="13.5" x14ac:dyDescent="0.25">
      <c r="A881" s="3">
        <v>43285</v>
      </c>
      <c r="B881" s="2">
        <v>34.874000000000002</v>
      </c>
      <c r="C881" s="2">
        <f t="shared" si="117"/>
        <v>0.61180000000000234</v>
      </c>
      <c r="D881" s="2">
        <f t="shared" si="118"/>
        <v>0.61180000000000234</v>
      </c>
      <c r="E881" s="2">
        <f t="shared" si="119"/>
        <v>0</v>
      </c>
      <c r="F881" s="2">
        <f t="shared" si="124"/>
        <v>0.36509579070157266</v>
      </c>
      <c r="G881" s="2">
        <f t="shared" si="124"/>
        <v>0.11432754601327312</v>
      </c>
      <c r="H881" s="2">
        <f t="shared" si="121"/>
        <v>3.1934192889890771</v>
      </c>
      <c r="I881" s="2">
        <f t="shared" si="122"/>
        <v>76.153112028988787</v>
      </c>
    </row>
    <row r="882" spans="1:9" ht="13.5" x14ac:dyDescent="0.25">
      <c r="A882" s="3">
        <v>43286</v>
      </c>
      <c r="B882" s="2">
        <v>34.256</v>
      </c>
      <c r="C882" s="2">
        <f t="shared" si="117"/>
        <v>-0.6180000000000021</v>
      </c>
      <c r="D882" s="2">
        <f t="shared" si="118"/>
        <v>0</v>
      </c>
      <c r="E882" s="2">
        <f t="shared" si="119"/>
        <v>0.6180000000000021</v>
      </c>
      <c r="F882" s="2">
        <f t="shared" si="124"/>
        <v>0.33901751993717466</v>
      </c>
      <c r="G882" s="2">
        <f t="shared" si="124"/>
        <v>0.15030414986946802</v>
      </c>
      <c r="H882" s="2">
        <f t="shared" si="121"/>
        <v>2.2555433115559032</v>
      </c>
      <c r="I882" s="2">
        <f t="shared" si="122"/>
        <v>69.283160925846332</v>
      </c>
    </row>
    <row r="883" spans="1:9" ht="13.5" x14ac:dyDescent="0.25">
      <c r="A883" s="3">
        <v>43287</v>
      </c>
      <c r="B883" s="2">
        <v>34.194899999999997</v>
      </c>
      <c r="C883" s="2">
        <f t="shared" si="117"/>
        <v>-6.1100000000003263E-2</v>
      </c>
      <c r="D883" s="2">
        <f t="shared" si="118"/>
        <v>0</v>
      </c>
      <c r="E883" s="2">
        <f t="shared" si="119"/>
        <v>6.1100000000003263E-2</v>
      </c>
      <c r="F883" s="2">
        <f t="shared" si="124"/>
        <v>0.31480198279880506</v>
      </c>
      <c r="G883" s="2">
        <f t="shared" si="124"/>
        <v>0.14393242487879196</v>
      </c>
      <c r="H883" s="2">
        <f t="shared" si="121"/>
        <v>2.1871512486773246</v>
      </c>
      <c r="I883" s="2">
        <f t="shared" si="122"/>
        <v>68.624018065819683</v>
      </c>
    </row>
    <row r="884" spans="1:9" ht="13.5" x14ac:dyDescent="0.25">
      <c r="A884" s="3">
        <v>43290</v>
      </c>
      <c r="B884" s="2">
        <v>36.175699999999999</v>
      </c>
      <c r="C884" s="2">
        <f t="shared" si="117"/>
        <v>1.9808000000000021</v>
      </c>
      <c r="D884" s="2">
        <f t="shared" si="118"/>
        <v>1.9808000000000021</v>
      </c>
      <c r="E884" s="2">
        <f t="shared" si="119"/>
        <v>0</v>
      </c>
      <c r="F884" s="2">
        <f t="shared" si="124"/>
        <v>0.43380184117031911</v>
      </c>
      <c r="G884" s="2">
        <f t="shared" si="124"/>
        <v>0.13365153738744967</v>
      </c>
      <c r="H884" s="2">
        <f t="shared" si="121"/>
        <v>3.2457676855055357</v>
      </c>
      <c r="I884" s="2">
        <f t="shared" si="122"/>
        <v>76.447133379109232</v>
      </c>
    </row>
    <row r="885" spans="1:9" ht="13.5" x14ac:dyDescent="0.25">
      <c r="A885" s="3">
        <v>43291</v>
      </c>
      <c r="B885" s="2">
        <v>37.229999999999997</v>
      </c>
      <c r="C885" s="2">
        <f t="shared" si="117"/>
        <v>1.0542999999999978</v>
      </c>
      <c r="D885" s="2">
        <f t="shared" si="118"/>
        <v>1.0542999999999978</v>
      </c>
      <c r="E885" s="2">
        <f t="shared" si="119"/>
        <v>0</v>
      </c>
      <c r="F885" s="2">
        <f t="shared" si="124"/>
        <v>0.47812313822958191</v>
      </c>
      <c r="G885" s="2">
        <f t="shared" si="124"/>
        <v>0.12410499900263183</v>
      </c>
      <c r="H885" s="2">
        <f t="shared" si="121"/>
        <v>3.8525695344427069</v>
      </c>
      <c r="I885" s="2">
        <f t="shared" si="122"/>
        <v>79.392361244858591</v>
      </c>
    </row>
    <row r="886" spans="1:9" ht="13.5" x14ac:dyDescent="0.25">
      <c r="A886" s="3">
        <v>43292</v>
      </c>
      <c r="B886" s="2">
        <v>36.893999999999998</v>
      </c>
      <c r="C886" s="2">
        <f t="shared" si="117"/>
        <v>-0.33599999999999852</v>
      </c>
      <c r="D886" s="2">
        <f t="shared" si="118"/>
        <v>0</v>
      </c>
      <c r="E886" s="2">
        <f t="shared" si="119"/>
        <v>0.33599999999999852</v>
      </c>
      <c r="F886" s="2">
        <f t="shared" si="124"/>
        <v>0.44397148549889748</v>
      </c>
      <c r="G886" s="2">
        <f t="shared" si="124"/>
        <v>0.13924035621672945</v>
      </c>
      <c r="H886" s="2">
        <f t="shared" si="121"/>
        <v>3.1885259242503663</v>
      </c>
      <c r="I886" s="2">
        <f t="shared" si="122"/>
        <v>76.125252222738169</v>
      </c>
    </row>
    <row r="887" spans="1:9" ht="13.5" x14ac:dyDescent="0.25">
      <c r="A887" s="3">
        <v>43293</v>
      </c>
      <c r="B887" s="2">
        <v>36.241599999999998</v>
      </c>
      <c r="C887" s="2">
        <f t="shared" si="117"/>
        <v>-0.65240000000000009</v>
      </c>
      <c r="D887" s="2">
        <f t="shared" si="118"/>
        <v>0</v>
      </c>
      <c r="E887" s="2">
        <f t="shared" si="119"/>
        <v>0.65240000000000009</v>
      </c>
      <c r="F887" s="2">
        <f t="shared" si="124"/>
        <v>0.41225923653469054</v>
      </c>
      <c r="G887" s="2">
        <f t="shared" si="124"/>
        <v>0.17589461648696306</v>
      </c>
      <c r="H887" s="2">
        <f t="shared" si="121"/>
        <v>2.3437854140649401</v>
      </c>
      <c r="I887" s="2">
        <f t="shared" si="122"/>
        <v>70.093774684412836</v>
      </c>
    </row>
    <row r="888" spans="1:9" ht="13.5" x14ac:dyDescent="0.25">
      <c r="A888" s="3">
        <v>43294</v>
      </c>
      <c r="B888" s="2">
        <v>36.241599999999998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0.38281214821078408</v>
      </c>
      <c r="G888" s="2">
        <f t="shared" si="124"/>
        <v>0.16333071530932283</v>
      </c>
      <c r="H888" s="2">
        <f t="shared" si="121"/>
        <v>2.3437854140649401</v>
      </c>
      <c r="I888" s="2">
        <f t="shared" si="122"/>
        <v>70.093774684412836</v>
      </c>
    </row>
    <row r="889" spans="1:9" ht="13.5" x14ac:dyDescent="0.25">
      <c r="A889" s="3">
        <v>43297</v>
      </c>
      <c r="B889" s="2">
        <v>36.241599999999998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0.35546842333858519</v>
      </c>
      <c r="G889" s="2">
        <f t="shared" si="124"/>
        <v>0.1516642356443712</v>
      </c>
      <c r="H889" s="2">
        <f t="shared" si="121"/>
        <v>2.3437854140649401</v>
      </c>
      <c r="I889" s="2">
        <f t="shared" si="122"/>
        <v>70.093774684412836</v>
      </c>
    </row>
    <row r="890" spans="1:9" ht="13.5" x14ac:dyDescent="0.25">
      <c r="A890" s="3">
        <v>43298</v>
      </c>
      <c r="B890" s="2">
        <v>36.571100000000001</v>
      </c>
      <c r="C890" s="2">
        <f t="shared" si="117"/>
        <v>0.32950000000000301</v>
      </c>
      <c r="D890" s="2">
        <f t="shared" si="118"/>
        <v>0.32950000000000301</v>
      </c>
      <c r="E890" s="2">
        <f t="shared" si="119"/>
        <v>0</v>
      </c>
      <c r="F890" s="2">
        <f t="shared" si="124"/>
        <v>0.35361353595725792</v>
      </c>
      <c r="G890" s="2">
        <f t="shared" si="124"/>
        <v>0.14083107595548755</v>
      </c>
      <c r="H890" s="2">
        <f t="shared" si="121"/>
        <v>2.5109055906739255</v>
      </c>
      <c r="I890" s="2">
        <f t="shared" si="122"/>
        <v>71.517320127994438</v>
      </c>
    </row>
    <row r="891" spans="1:9" ht="13.5" x14ac:dyDescent="0.25">
      <c r="A891" s="3">
        <v>43299</v>
      </c>
      <c r="B891" s="2">
        <v>37.889000000000003</v>
      </c>
      <c r="C891" s="2">
        <f t="shared" si="117"/>
        <v>1.3179000000000016</v>
      </c>
      <c r="D891" s="2">
        <f t="shared" si="118"/>
        <v>1.3179000000000016</v>
      </c>
      <c r="E891" s="2">
        <f t="shared" si="119"/>
        <v>0</v>
      </c>
      <c r="F891" s="2">
        <f t="shared" si="124"/>
        <v>0.42249114053173958</v>
      </c>
      <c r="G891" s="2">
        <f t="shared" si="124"/>
        <v>0.13077171338723845</v>
      </c>
      <c r="H891" s="2">
        <f t="shared" si="121"/>
        <v>3.2307532691008469</v>
      </c>
      <c r="I891" s="2">
        <f t="shared" si="122"/>
        <v>76.363547189020366</v>
      </c>
    </row>
    <row r="892" spans="1:9" ht="13.5" x14ac:dyDescent="0.25">
      <c r="A892" s="3">
        <v>43300</v>
      </c>
      <c r="B892" s="2">
        <v>39.588999999999999</v>
      </c>
      <c r="C892" s="2">
        <f t="shared" si="117"/>
        <v>1.6999999999999957</v>
      </c>
      <c r="D892" s="2">
        <f t="shared" si="118"/>
        <v>1.6999999999999957</v>
      </c>
      <c r="E892" s="2">
        <f t="shared" si="119"/>
        <v>0</v>
      </c>
      <c r="F892" s="2">
        <f t="shared" si="124"/>
        <v>0.51374177335090077</v>
      </c>
      <c r="G892" s="2">
        <f t="shared" si="124"/>
        <v>0.12143087671672141</v>
      </c>
      <c r="H892" s="2">
        <f t="shared" si="121"/>
        <v>4.2307342847353162</v>
      </c>
      <c r="I892" s="2">
        <f t="shared" si="122"/>
        <v>80.882225218010632</v>
      </c>
    </row>
    <row r="893" spans="1:9" ht="13.5" x14ac:dyDescent="0.25">
      <c r="A893" s="3">
        <v>43301</v>
      </c>
      <c r="B893" s="2">
        <v>41.368200000000002</v>
      </c>
      <c r="C893" s="2">
        <f t="shared" si="117"/>
        <v>1.779200000000003</v>
      </c>
      <c r="D893" s="2">
        <f t="shared" si="118"/>
        <v>1.779200000000003</v>
      </c>
      <c r="E893" s="2">
        <f t="shared" si="119"/>
        <v>0</v>
      </c>
      <c r="F893" s="2">
        <f t="shared" ref="F893:G908" si="125">((F892*13)+D893)/14</f>
        <v>0.60413164668297958</v>
      </c>
      <c r="G893" s="2">
        <f t="shared" si="125"/>
        <v>0.11275724266552702</v>
      </c>
      <c r="H893" s="2">
        <f t="shared" si="121"/>
        <v>5.3578079101758593</v>
      </c>
      <c r="I893" s="2">
        <f t="shared" si="122"/>
        <v>84.271308379740915</v>
      </c>
    </row>
    <row r="894" spans="1:9" ht="13.5" x14ac:dyDescent="0.25">
      <c r="A894" s="3">
        <v>43304</v>
      </c>
      <c r="B894" s="2">
        <v>43.226399999999998</v>
      </c>
      <c r="C894" s="2">
        <f t="shared" si="117"/>
        <v>1.8581999999999965</v>
      </c>
      <c r="D894" s="2">
        <f t="shared" si="118"/>
        <v>1.8581999999999965</v>
      </c>
      <c r="E894" s="2">
        <f t="shared" si="119"/>
        <v>0</v>
      </c>
      <c r="F894" s="2">
        <f t="shared" si="125"/>
        <v>0.69370795763419502</v>
      </c>
      <c r="G894" s="2">
        <f t="shared" si="125"/>
        <v>0.10470315390370366</v>
      </c>
      <c r="H894" s="2">
        <f t="shared" si="121"/>
        <v>6.6254733670411099</v>
      </c>
      <c r="I894" s="2">
        <f t="shared" si="122"/>
        <v>86.886060027142591</v>
      </c>
    </row>
    <row r="895" spans="1:9" ht="13.5" x14ac:dyDescent="0.25">
      <c r="A895" s="3">
        <v>43305</v>
      </c>
      <c r="B895" s="2">
        <v>45.170200000000001</v>
      </c>
      <c r="C895" s="2">
        <f t="shared" si="117"/>
        <v>1.9438000000000031</v>
      </c>
      <c r="D895" s="2">
        <f t="shared" si="118"/>
        <v>1.9438000000000031</v>
      </c>
      <c r="E895" s="2">
        <f t="shared" si="119"/>
        <v>0</v>
      </c>
      <c r="F895" s="2">
        <f t="shared" si="125"/>
        <v>0.78300024637460985</v>
      </c>
      <c r="G895" s="2">
        <f t="shared" si="125"/>
        <v>9.7224357196296268E-2</v>
      </c>
      <c r="H895" s="2">
        <f t="shared" si="121"/>
        <v>8.0535399662630844</v>
      </c>
      <c r="I895" s="2">
        <f t="shared" si="122"/>
        <v>88.954596724304764</v>
      </c>
    </row>
    <row r="896" spans="1:9" ht="13.5" x14ac:dyDescent="0.25">
      <c r="A896" s="3">
        <v>43307</v>
      </c>
      <c r="B896" s="2">
        <v>46.125700000000002</v>
      </c>
      <c r="C896" s="2">
        <f t="shared" si="117"/>
        <v>0.95550000000000068</v>
      </c>
      <c r="D896" s="2">
        <f t="shared" si="118"/>
        <v>0.95550000000000068</v>
      </c>
      <c r="E896" s="2">
        <f t="shared" si="119"/>
        <v>0</v>
      </c>
      <c r="F896" s="2">
        <f t="shared" si="125"/>
        <v>0.7953216573478521</v>
      </c>
      <c r="G896" s="2">
        <f t="shared" si="125"/>
        <v>9.027976025370367E-2</v>
      </c>
      <c r="H896" s="2">
        <f t="shared" si="121"/>
        <v>8.8095233650692428</v>
      </c>
      <c r="I896" s="2">
        <f t="shared" si="122"/>
        <v>89.805824780835906</v>
      </c>
    </row>
    <row r="897" spans="1:9" ht="13.5" x14ac:dyDescent="0.25">
      <c r="A897" s="3">
        <v>43308</v>
      </c>
      <c r="B897" s="2">
        <v>46.119100000000003</v>
      </c>
      <c r="C897" s="2">
        <f t="shared" si="117"/>
        <v>-6.599999999998829E-3</v>
      </c>
      <c r="D897" s="2">
        <f t="shared" si="118"/>
        <v>0</v>
      </c>
      <c r="E897" s="2">
        <f t="shared" si="119"/>
        <v>6.599999999998829E-3</v>
      </c>
      <c r="F897" s="2">
        <f t="shared" si="125"/>
        <v>0.73851296753729123</v>
      </c>
      <c r="G897" s="2">
        <f t="shared" si="125"/>
        <v>8.4302634521296174E-2</v>
      </c>
      <c r="H897" s="2">
        <f t="shared" si="121"/>
        <v>8.7602596494268656</v>
      </c>
      <c r="I897" s="2">
        <f t="shared" si="122"/>
        <v>89.754370929479109</v>
      </c>
    </row>
    <row r="898" spans="1:9" ht="13.5" x14ac:dyDescent="0.25">
      <c r="A898" s="3">
        <v>43311</v>
      </c>
      <c r="B898" s="2">
        <v>46.784599999999998</v>
      </c>
      <c r="C898" s="2">
        <f t="shared" si="117"/>
        <v>0.66549999999999443</v>
      </c>
      <c r="D898" s="2">
        <f t="shared" si="118"/>
        <v>0.66549999999999443</v>
      </c>
      <c r="E898" s="2">
        <f t="shared" si="119"/>
        <v>0</v>
      </c>
      <c r="F898" s="2">
        <f t="shared" si="125"/>
        <v>0.73329775557034149</v>
      </c>
      <c r="G898" s="2">
        <f t="shared" si="125"/>
        <v>7.8281017769775016E-2</v>
      </c>
      <c r="H898" s="2">
        <f t="shared" si="121"/>
        <v>9.3675041084286228</v>
      </c>
      <c r="I898" s="2">
        <f t="shared" si="122"/>
        <v>90.354476935417708</v>
      </c>
    </row>
    <row r="899" spans="1:9" ht="13.5" x14ac:dyDescent="0.25">
      <c r="A899" s="3">
        <v>43312</v>
      </c>
      <c r="B899" s="2">
        <v>47.443600000000004</v>
      </c>
      <c r="C899" s="2">
        <f t="shared" ref="C899:C962" si="126">B899-B898</f>
        <v>0.65900000000000603</v>
      </c>
      <c r="D899" s="2">
        <f t="shared" ref="D899:D962" si="127">IF(C899&gt;0,C899,0)</f>
        <v>0.65900000000000603</v>
      </c>
      <c r="E899" s="2">
        <f t="shared" ref="E899:E962" si="128">IF(C899&lt;0,-C899,0)</f>
        <v>0</v>
      </c>
      <c r="F899" s="2">
        <f t="shared" si="125"/>
        <v>0.72799077302960324</v>
      </c>
      <c r="G899" s="2">
        <f t="shared" si="125"/>
        <v>7.2689516500505369E-2</v>
      </c>
      <c r="H899" s="2">
        <f t="shared" si="121"/>
        <v>10.015072435163907</v>
      </c>
      <c r="I899" s="2">
        <f t="shared" si="122"/>
        <v>90.921530422190827</v>
      </c>
    </row>
    <row r="900" spans="1:9" ht="13.5" x14ac:dyDescent="0.25">
      <c r="A900" s="3">
        <v>43313</v>
      </c>
      <c r="B900" s="2">
        <v>47.970700000000001</v>
      </c>
      <c r="C900" s="2">
        <f t="shared" si="126"/>
        <v>0.52709999999999724</v>
      </c>
      <c r="D900" s="2">
        <f t="shared" si="127"/>
        <v>0.52709999999999724</v>
      </c>
      <c r="E900" s="2">
        <f t="shared" si="128"/>
        <v>0</v>
      </c>
      <c r="F900" s="2">
        <f t="shared" si="125"/>
        <v>0.71364143209891717</v>
      </c>
      <c r="G900" s="2">
        <f t="shared" si="125"/>
        <v>6.7497408179040694E-2</v>
      </c>
      <c r="H900" s="2">
        <f t="shared" si="121"/>
        <v>10.572871630951264</v>
      </c>
      <c r="I900" s="2">
        <f t="shared" si="122"/>
        <v>91.359102287754297</v>
      </c>
    </row>
    <row r="901" spans="1:9" ht="13.5" x14ac:dyDescent="0.25">
      <c r="A901" s="3">
        <v>43314</v>
      </c>
      <c r="B901" s="2">
        <v>47.641199999999998</v>
      </c>
      <c r="C901" s="2">
        <f t="shared" si="126"/>
        <v>-0.32950000000000301</v>
      </c>
      <c r="D901" s="2">
        <f t="shared" si="127"/>
        <v>0</v>
      </c>
      <c r="E901" s="2">
        <f t="shared" si="128"/>
        <v>0.32950000000000301</v>
      </c>
      <c r="F901" s="2">
        <f t="shared" si="125"/>
        <v>0.66266704409185173</v>
      </c>
      <c r="G901" s="2">
        <f t="shared" si="125"/>
        <v>8.6211879023395138E-2</v>
      </c>
      <c r="H901" s="2">
        <f t="shared" si="121"/>
        <v>7.6864934577290116</v>
      </c>
      <c r="I901" s="2">
        <f t="shared" si="122"/>
        <v>88.487874826979507</v>
      </c>
    </row>
    <row r="902" spans="1:9" ht="13.5" x14ac:dyDescent="0.25">
      <c r="A902" s="3">
        <v>43315</v>
      </c>
      <c r="B902" s="2">
        <v>45.381100000000004</v>
      </c>
      <c r="C902" s="2">
        <f t="shared" si="126"/>
        <v>-2.2600999999999942</v>
      </c>
      <c r="D902" s="2">
        <f t="shared" si="127"/>
        <v>0</v>
      </c>
      <c r="E902" s="2">
        <f t="shared" si="128"/>
        <v>2.2600999999999942</v>
      </c>
      <c r="F902" s="2">
        <f t="shared" si="125"/>
        <v>0.61533368379957665</v>
      </c>
      <c r="G902" s="2">
        <f t="shared" si="125"/>
        <v>0.24148960195029506</v>
      </c>
      <c r="H902" s="2">
        <f t="shared" si="121"/>
        <v>2.5480752745877173</v>
      </c>
      <c r="I902" s="2">
        <f t="shared" si="122"/>
        <v>71.815705062339774</v>
      </c>
    </row>
    <row r="903" spans="1:9" ht="13.5" x14ac:dyDescent="0.25">
      <c r="A903" s="3">
        <v>43318</v>
      </c>
      <c r="B903" s="2">
        <v>46.784599999999998</v>
      </c>
      <c r="C903" s="2">
        <f t="shared" si="126"/>
        <v>1.403499999999994</v>
      </c>
      <c r="D903" s="2">
        <f t="shared" si="127"/>
        <v>1.403499999999994</v>
      </c>
      <c r="E903" s="2">
        <f t="shared" si="128"/>
        <v>0</v>
      </c>
      <c r="F903" s="2">
        <f t="shared" si="125"/>
        <v>0.6716312778138922</v>
      </c>
      <c r="G903" s="2">
        <f t="shared" si="125"/>
        <v>0.22424034466813114</v>
      </c>
      <c r="H903" s="2">
        <f t="shared" si="121"/>
        <v>2.9951402313793531</v>
      </c>
      <c r="I903" s="2">
        <f t="shared" si="122"/>
        <v>74.969589499121483</v>
      </c>
    </row>
    <row r="904" spans="1:9" ht="13.5" x14ac:dyDescent="0.25">
      <c r="A904" s="3">
        <v>43319</v>
      </c>
      <c r="B904" s="2">
        <v>48.102499999999999</v>
      </c>
      <c r="C904" s="2">
        <f t="shared" si="126"/>
        <v>1.3179000000000016</v>
      </c>
      <c r="D904" s="2">
        <f t="shared" si="127"/>
        <v>1.3179000000000016</v>
      </c>
      <c r="E904" s="2">
        <f t="shared" si="128"/>
        <v>0</v>
      </c>
      <c r="F904" s="2">
        <f t="shared" si="125"/>
        <v>0.71779332939861429</v>
      </c>
      <c r="G904" s="2">
        <f t="shared" si="125"/>
        <v>0.20822317719183608</v>
      </c>
      <c r="H904" s="2">
        <f t="shared" si="121"/>
        <v>3.4472307025519595</v>
      </c>
      <c r="I904" s="2">
        <f t="shared" si="122"/>
        <v>77.514096594400442</v>
      </c>
    </row>
    <row r="905" spans="1:9" ht="13.5" x14ac:dyDescent="0.25">
      <c r="A905" s="3">
        <v>43320</v>
      </c>
      <c r="B905" s="2">
        <v>50.072699999999998</v>
      </c>
      <c r="C905" s="2">
        <f t="shared" si="126"/>
        <v>1.9701999999999984</v>
      </c>
      <c r="D905" s="2">
        <f t="shared" si="127"/>
        <v>1.9701999999999984</v>
      </c>
      <c r="E905" s="2">
        <f t="shared" si="128"/>
        <v>0</v>
      </c>
      <c r="F905" s="2">
        <f t="shared" si="125"/>
        <v>0.80725094872728465</v>
      </c>
      <c r="G905" s="2">
        <f t="shared" si="125"/>
        <v>0.19335009310670492</v>
      </c>
      <c r="H905" s="2">
        <f t="shared" si="121"/>
        <v>4.1750740108606186</v>
      </c>
      <c r="I905" s="2">
        <f t="shared" si="122"/>
        <v>80.676604858184447</v>
      </c>
    </row>
    <row r="906" spans="1:9" ht="13.5" x14ac:dyDescent="0.25">
      <c r="A906" s="3">
        <v>43321</v>
      </c>
      <c r="B906" s="2">
        <v>51.561900000000001</v>
      </c>
      <c r="C906" s="2">
        <f t="shared" si="126"/>
        <v>1.4892000000000039</v>
      </c>
      <c r="D906" s="2">
        <f t="shared" si="127"/>
        <v>1.4892000000000039</v>
      </c>
      <c r="E906" s="2">
        <f t="shared" si="128"/>
        <v>0</v>
      </c>
      <c r="F906" s="2">
        <f t="shared" si="125"/>
        <v>0.85596159524676463</v>
      </c>
      <c r="G906" s="2">
        <f t="shared" si="125"/>
        <v>0.17953937217051172</v>
      </c>
      <c r="H906" s="2">
        <f t="shared" si="121"/>
        <v>4.7675425445614392</v>
      </c>
      <c r="I906" s="2">
        <f t="shared" si="122"/>
        <v>82.661593004754508</v>
      </c>
    </row>
    <row r="907" spans="1:9" ht="13.5" x14ac:dyDescent="0.25">
      <c r="A907" s="3">
        <v>43322</v>
      </c>
      <c r="B907" s="2">
        <v>52.056100000000001</v>
      </c>
      <c r="C907" s="2">
        <f t="shared" si="126"/>
        <v>0.49419999999999931</v>
      </c>
      <c r="D907" s="2">
        <f t="shared" si="127"/>
        <v>0.49419999999999931</v>
      </c>
      <c r="E907" s="2">
        <f t="shared" si="128"/>
        <v>0</v>
      </c>
      <c r="F907" s="2">
        <f t="shared" si="125"/>
        <v>0.83012148130056718</v>
      </c>
      <c r="G907" s="2">
        <f t="shared" si="125"/>
        <v>0.16671513130118945</v>
      </c>
      <c r="H907" s="2">
        <f t="shared" si="121"/>
        <v>4.9792809736079704</v>
      </c>
      <c r="I907" s="2">
        <f t="shared" si="122"/>
        <v>83.275581053743522</v>
      </c>
    </row>
    <row r="908" spans="1:9" ht="13.5" x14ac:dyDescent="0.25">
      <c r="A908" s="3">
        <v>43326</v>
      </c>
      <c r="B908" s="2">
        <v>55.2256</v>
      </c>
      <c r="C908" s="2">
        <f t="shared" si="126"/>
        <v>3.1694999999999993</v>
      </c>
      <c r="D908" s="2">
        <f t="shared" si="127"/>
        <v>3.1694999999999993</v>
      </c>
      <c r="E908" s="2">
        <f t="shared" si="128"/>
        <v>0</v>
      </c>
      <c r="F908" s="2">
        <f t="shared" si="125"/>
        <v>0.99721994692195526</v>
      </c>
      <c r="G908" s="2">
        <f t="shared" si="125"/>
        <v>0.15480690763681879</v>
      </c>
      <c r="H908" s="2">
        <f t="shared" si="121"/>
        <v>6.4417018732875952</v>
      </c>
      <c r="I908" s="2">
        <f t="shared" si="122"/>
        <v>86.562213630331584</v>
      </c>
    </row>
    <row r="909" spans="1:9" ht="13.5" x14ac:dyDescent="0.25">
      <c r="A909" s="3">
        <v>43327</v>
      </c>
      <c r="B909" s="2">
        <v>55.943899999999999</v>
      </c>
      <c r="C909" s="2">
        <f t="shared" si="126"/>
        <v>0.71829999999999927</v>
      </c>
      <c r="D909" s="2">
        <f t="shared" si="127"/>
        <v>0.71829999999999927</v>
      </c>
      <c r="E909" s="2">
        <f t="shared" si="128"/>
        <v>0</v>
      </c>
      <c r="F909" s="2">
        <f t="shared" ref="F909:G924" si="129">((F908*13)+D909)/14</f>
        <v>0.97729709357038697</v>
      </c>
      <c r="G909" s="2">
        <f t="shared" si="129"/>
        <v>0.14374927137704602</v>
      </c>
      <c r="H909" s="2">
        <f t="shared" si="121"/>
        <v>6.7986229370651436</v>
      </c>
      <c r="I909" s="2">
        <f t="shared" si="122"/>
        <v>87.177223362765503</v>
      </c>
    </row>
    <row r="910" spans="1:9" ht="13.5" x14ac:dyDescent="0.25">
      <c r="A910" s="3">
        <v>43328</v>
      </c>
      <c r="B910" s="2">
        <v>58.975000000000001</v>
      </c>
      <c r="C910" s="2">
        <f t="shared" si="126"/>
        <v>3.0311000000000021</v>
      </c>
      <c r="D910" s="2">
        <f t="shared" si="127"/>
        <v>3.0311000000000021</v>
      </c>
      <c r="E910" s="2">
        <f t="shared" si="128"/>
        <v>0</v>
      </c>
      <c r="F910" s="2">
        <f t="shared" si="129"/>
        <v>1.1239973011725024</v>
      </c>
      <c r="G910" s="2">
        <f t="shared" si="129"/>
        <v>0.1334814662786856</v>
      </c>
      <c r="H910" s="2">
        <f t="shared" si="121"/>
        <v>8.4206244695109636</v>
      </c>
      <c r="I910" s="2">
        <f t="shared" si="122"/>
        <v>89.38499243615523</v>
      </c>
    </row>
    <row r="911" spans="1:9" ht="13.5" x14ac:dyDescent="0.25">
      <c r="A911" s="3">
        <v>43329</v>
      </c>
      <c r="B911" s="2">
        <v>58.9816</v>
      </c>
      <c r="C911" s="2">
        <f t="shared" si="126"/>
        <v>6.599999999998829E-3</v>
      </c>
      <c r="D911" s="2">
        <f t="shared" si="127"/>
        <v>6.599999999998829E-3</v>
      </c>
      <c r="E911" s="2">
        <f t="shared" si="128"/>
        <v>0</v>
      </c>
      <c r="F911" s="2">
        <f t="shared" si="129"/>
        <v>1.0441832082316094</v>
      </c>
      <c r="G911" s="2">
        <f t="shared" si="129"/>
        <v>0.12394707583020804</v>
      </c>
      <c r="H911" s="2">
        <f t="shared" si="121"/>
        <v>8.4244279361782564</v>
      </c>
      <c r="I911" s="2">
        <f t="shared" si="122"/>
        <v>89.389276391395327</v>
      </c>
    </row>
    <row r="912" spans="1:9" ht="13.5" x14ac:dyDescent="0.25">
      <c r="A912" s="3">
        <v>43332</v>
      </c>
      <c r="B912" s="2">
        <v>58.164499999999997</v>
      </c>
      <c r="C912" s="2">
        <f t="shared" si="126"/>
        <v>-0.81710000000000349</v>
      </c>
      <c r="D912" s="2">
        <f t="shared" si="127"/>
        <v>0</v>
      </c>
      <c r="E912" s="2">
        <f t="shared" si="128"/>
        <v>0.81710000000000349</v>
      </c>
      <c r="F912" s="2">
        <f t="shared" si="129"/>
        <v>0.96959869335792292</v>
      </c>
      <c r="G912" s="2">
        <f t="shared" si="129"/>
        <v>0.17345799898519343</v>
      </c>
      <c r="H912" s="2">
        <f t="shared" si="121"/>
        <v>5.5898182789522952</v>
      </c>
      <c r="I912" s="2">
        <f t="shared" si="122"/>
        <v>84.825074718767681</v>
      </c>
    </row>
    <row r="913" spans="1:9" ht="13.5" x14ac:dyDescent="0.25">
      <c r="A913" s="3">
        <v>43335</v>
      </c>
      <c r="B913" s="2">
        <v>59.304499999999997</v>
      </c>
      <c r="C913" s="2">
        <f t="shared" si="126"/>
        <v>1.1400000000000006</v>
      </c>
      <c r="D913" s="2">
        <f t="shared" si="127"/>
        <v>1.1400000000000006</v>
      </c>
      <c r="E913" s="2">
        <f t="shared" si="128"/>
        <v>0</v>
      </c>
      <c r="F913" s="2">
        <f t="shared" si="129"/>
        <v>0.98177021526092845</v>
      </c>
      <c r="G913" s="2">
        <f t="shared" si="129"/>
        <v>0.16106814191482247</v>
      </c>
      <c r="H913" s="2">
        <f t="shared" ref="H913:H976" si="130">F913/G913</f>
        <v>6.0953718320046004</v>
      </c>
      <c r="I913" s="2">
        <f t="shared" ref="I913:I976" si="131">IF(G913=0,100,100-(100/(1+H913)))</f>
        <v>85.906305917762197</v>
      </c>
    </row>
    <row r="914" spans="1:9" ht="13.5" x14ac:dyDescent="0.25">
      <c r="A914" s="3">
        <v>43336</v>
      </c>
      <c r="B914" s="2">
        <v>59.304499999999997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0.91164377131371932</v>
      </c>
      <c r="G914" s="2">
        <f t="shared" si="129"/>
        <v>0.14956327463519228</v>
      </c>
      <c r="H914" s="2">
        <f t="shared" si="130"/>
        <v>6.0953718320046013</v>
      </c>
      <c r="I914" s="2">
        <f t="shared" si="131"/>
        <v>85.906305917762211</v>
      </c>
    </row>
    <row r="915" spans="1:9" ht="13.5" x14ac:dyDescent="0.25">
      <c r="A915" s="3">
        <v>43339</v>
      </c>
      <c r="B915" s="2">
        <v>59.304499999999997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0.84652635907702511</v>
      </c>
      <c r="G915" s="2">
        <f t="shared" si="129"/>
        <v>0.1388801835898214</v>
      </c>
      <c r="H915" s="2">
        <f t="shared" si="130"/>
        <v>6.0953718320046013</v>
      </c>
      <c r="I915" s="2">
        <f t="shared" si="131"/>
        <v>85.906305917762211</v>
      </c>
    </row>
    <row r="916" spans="1:9" ht="13.5" x14ac:dyDescent="0.25">
      <c r="A916" s="3">
        <v>43340</v>
      </c>
      <c r="B916" s="2">
        <v>59.258299999999998</v>
      </c>
      <c r="C916" s="2">
        <f t="shared" si="126"/>
        <v>-4.6199999999998909E-2</v>
      </c>
      <c r="D916" s="2">
        <f t="shared" si="127"/>
        <v>0</v>
      </c>
      <c r="E916" s="2">
        <f t="shared" si="128"/>
        <v>4.6199999999998909E-2</v>
      </c>
      <c r="F916" s="2">
        <f t="shared" si="129"/>
        <v>0.78606019057152332</v>
      </c>
      <c r="G916" s="2">
        <f t="shared" si="129"/>
        <v>0.13226017047626265</v>
      </c>
      <c r="H916" s="2">
        <f t="shared" si="130"/>
        <v>5.9432872930751381</v>
      </c>
      <c r="I916" s="2">
        <f t="shared" si="131"/>
        <v>85.59760013103093</v>
      </c>
    </row>
    <row r="917" spans="1:9" ht="13.5" x14ac:dyDescent="0.25">
      <c r="A917" s="3">
        <v>43341</v>
      </c>
      <c r="B917" s="2">
        <v>61.920400000000001</v>
      </c>
      <c r="C917" s="2">
        <f t="shared" si="126"/>
        <v>2.6621000000000024</v>
      </c>
      <c r="D917" s="2">
        <f t="shared" si="127"/>
        <v>2.6621000000000024</v>
      </c>
      <c r="E917" s="2">
        <f t="shared" si="128"/>
        <v>0</v>
      </c>
      <c r="F917" s="2">
        <f t="shared" si="129"/>
        <v>0.92006303410212897</v>
      </c>
      <c r="G917" s="2">
        <f t="shared" si="129"/>
        <v>0.12281301544224389</v>
      </c>
      <c r="H917" s="2">
        <f t="shared" si="130"/>
        <v>7.4915759603249317</v>
      </c>
      <c r="I917" s="2">
        <f t="shared" si="131"/>
        <v>88.223622980324436</v>
      </c>
    </row>
    <row r="918" spans="1:9" ht="13.5" x14ac:dyDescent="0.25">
      <c r="A918" s="3">
        <v>43342</v>
      </c>
      <c r="B918" s="2">
        <v>64.7012</v>
      </c>
      <c r="C918" s="2">
        <f t="shared" si="126"/>
        <v>2.7807999999999993</v>
      </c>
      <c r="D918" s="2">
        <f t="shared" si="127"/>
        <v>2.7807999999999993</v>
      </c>
      <c r="E918" s="2">
        <f t="shared" si="128"/>
        <v>0</v>
      </c>
      <c r="F918" s="2">
        <f t="shared" si="129"/>
        <v>1.0529728173805482</v>
      </c>
      <c r="G918" s="2">
        <f t="shared" si="129"/>
        <v>0.11404065719636933</v>
      </c>
      <c r="H918" s="2">
        <f t="shared" si="130"/>
        <v>9.233310674169557</v>
      </c>
      <c r="I918" s="2">
        <f t="shared" si="131"/>
        <v>90.2279913916407</v>
      </c>
    </row>
    <row r="919" spans="1:9" ht="13.5" x14ac:dyDescent="0.25">
      <c r="A919" s="3">
        <v>43343</v>
      </c>
      <c r="B919" s="2">
        <v>64.575999999999993</v>
      </c>
      <c r="C919" s="2">
        <f t="shared" si="126"/>
        <v>-0.12520000000000664</v>
      </c>
      <c r="D919" s="2">
        <f t="shared" si="127"/>
        <v>0</v>
      </c>
      <c r="E919" s="2">
        <f t="shared" si="128"/>
        <v>0.12520000000000664</v>
      </c>
      <c r="F919" s="2">
        <f t="shared" si="129"/>
        <v>0.97776047328193749</v>
      </c>
      <c r="G919" s="2">
        <f t="shared" si="129"/>
        <v>0.11483775311091485</v>
      </c>
      <c r="H919" s="2">
        <f t="shared" si="130"/>
        <v>8.5142772894344052</v>
      </c>
      <c r="I919" s="2">
        <f t="shared" si="131"/>
        <v>89.489480182477976</v>
      </c>
    </row>
    <row r="920" spans="1:9" ht="13.5" x14ac:dyDescent="0.25">
      <c r="A920" s="3">
        <v>43346</v>
      </c>
      <c r="B920" s="2">
        <v>67.481899999999996</v>
      </c>
      <c r="C920" s="2">
        <f t="shared" si="126"/>
        <v>2.9059000000000026</v>
      </c>
      <c r="D920" s="2">
        <f t="shared" si="127"/>
        <v>2.9059000000000026</v>
      </c>
      <c r="E920" s="2">
        <f t="shared" si="128"/>
        <v>0</v>
      </c>
      <c r="F920" s="2">
        <f t="shared" si="129"/>
        <v>1.1154847251903708</v>
      </c>
      <c r="G920" s="2">
        <f t="shared" si="129"/>
        <v>0.10663505646013523</v>
      </c>
      <c r="H920" s="2">
        <f t="shared" si="130"/>
        <v>10.460769302517198</v>
      </c>
      <c r="I920" s="2">
        <f t="shared" si="131"/>
        <v>91.274582241347758</v>
      </c>
    </row>
    <row r="921" spans="1:9" ht="13.5" x14ac:dyDescent="0.25">
      <c r="A921" s="3">
        <v>43347</v>
      </c>
      <c r="B921" s="2">
        <v>70.513000000000005</v>
      </c>
      <c r="C921" s="2">
        <f t="shared" si="126"/>
        <v>3.0311000000000092</v>
      </c>
      <c r="D921" s="2">
        <f t="shared" si="127"/>
        <v>3.0311000000000092</v>
      </c>
      <c r="E921" s="2">
        <f t="shared" si="128"/>
        <v>0</v>
      </c>
      <c r="F921" s="2">
        <f t="shared" si="129"/>
        <v>1.2523143876767737</v>
      </c>
      <c r="G921" s="2">
        <f t="shared" si="129"/>
        <v>9.9018266712982722E-2</v>
      </c>
      <c r="H921" s="2">
        <f t="shared" si="130"/>
        <v>12.647306696518626</v>
      </c>
      <c r="I921" s="2">
        <f t="shared" si="131"/>
        <v>92.672546882418231</v>
      </c>
    </row>
    <row r="922" spans="1:9" ht="13.5" x14ac:dyDescent="0.25">
      <c r="A922" s="3">
        <v>43348</v>
      </c>
      <c r="B922" s="2">
        <v>72.483199999999997</v>
      </c>
      <c r="C922" s="2">
        <f t="shared" si="126"/>
        <v>1.9701999999999913</v>
      </c>
      <c r="D922" s="2">
        <f t="shared" si="127"/>
        <v>1.9701999999999913</v>
      </c>
      <c r="E922" s="2">
        <f t="shared" si="128"/>
        <v>0</v>
      </c>
      <c r="F922" s="2">
        <f t="shared" si="129"/>
        <v>1.3035919314141464</v>
      </c>
      <c r="G922" s="2">
        <f t="shared" si="129"/>
        <v>9.1945533376341107E-2</v>
      </c>
      <c r="H922" s="2">
        <f t="shared" si="130"/>
        <v>14.177871219458053</v>
      </c>
      <c r="I922" s="2">
        <f t="shared" si="131"/>
        <v>93.411460767185858</v>
      </c>
    </row>
    <row r="923" spans="1:9" ht="13.5" x14ac:dyDescent="0.25">
      <c r="A923" s="3">
        <v>43349</v>
      </c>
      <c r="B923" s="2">
        <v>68.397800000000004</v>
      </c>
      <c r="C923" s="2">
        <f t="shared" si="126"/>
        <v>-4.0853999999999928</v>
      </c>
      <c r="D923" s="2">
        <f t="shared" si="127"/>
        <v>0</v>
      </c>
      <c r="E923" s="2">
        <f t="shared" si="128"/>
        <v>4.0853999999999928</v>
      </c>
      <c r="F923" s="2">
        <f t="shared" si="129"/>
        <v>1.2104782220274217</v>
      </c>
      <c r="G923" s="2">
        <f t="shared" si="129"/>
        <v>0.37719228099231622</v>
      </c>
      <c r="H923" s="2">
        <f t="shared" si="130"/>
        <v>3.2091807892857709</v>
      </c>
      <c r="I923" s="2">
        <f t="shared" si="131"/>
        <v>76.24240796343453</v>
      </c>
    </row>
    <row r="924" spans="1:9" ht="13.5" x14ac:dyDescent="0.25">
      <c r="A924" s="3">
        <v>43350</v>
      </c>
      <c r="B924" s="2">
        <v>71.474999999999994</v>
      </c>
      <c r="C924" s="2">
        <f t="shared" si="126"/>
        <v>3.0771999999999906</v>
      </c>
      <c r="D924" s="2">
        <f t="shared" si="127"/>
        <v>3.0771999999999906</v>
      </c>
      <c r="E924" s="2">
        <f t="shared" si="128"/>
        <v>0</v>
      </c>
      <c r="F924" s="2">
        <f t="shared" si="129"/>
        <v>1.3438154918826051</v>
      </c>
      <c r="G924" s="2">
        <f t="shared" si="129"/>
        <v>0.35024997520715079</v>
      </c>
      <c r="H924" s="2">
        <f t="shared" si="130"/>
        <v>3.8367325824586365</v>
      </c>
      <c r="I924" s="2">
        <f t="shared" si="131"/>
        <v>79.324885489292981</v>
      </c>
    </row>
    <row r="925" spans="1:9" ht="13.5" x14ac:dyDescent="0.25">
      <c r="A925" s="3">
        <v>43353</v>
      </c>
      <c r="B925" s="2">
        <v>74.690700000000007</v>
      </c>
      <c r="C925" s="2">
        <f t="shared" si="126"/>
        <v>3.2157000000000124</v>
      </c>
      <c r="D925" s="2">
        <f t="shared" si="127"/>
        <v>3.2157000000000124</v>
      </c>
      <c r="E925" s="2">
        <f t="shared" si="128"/>
        <v>0</v>
      </c>
      <c r="F925" s="2">
        <f t="shared" ref="F925:G940" si="132">((F924*13)+D925)/14</f>
        <v>1.4775215281767056</v>
      </c>
      <c r="G925" s="2">
        <f t="shared" si="132"/>
        <v>0.32523211983521144</v>
      </c>
      <c r="H925" s="2">
        <f t="shared" si="130"/>
        <v>4.5429754260598125</v>
      </c>
      <c r="I925" s="2">
        <f t="shared" si="131"/>
        <v>81.959147873927279</v>
      </c>
    </row>
    <row r="926" spans="1:9" ht="13.5" x14ac:dyDescent="0.25">
      <c r="A926" s="3">
        <v>43355</v>
      </c>
      <c r="B926" s="2">
        <v>76.436899999999994</v>
      </c>
      <c r="C926" s="2">
        <f t="shared" si="126"/>
        <v>1.7461999999999875</v>
      </c>
      <c r="D926" s="2">
        <f t="shared" si="127"/>
        <v>1.7461999999999875</v>
      </c>
      <c r="E926" s="2">
        <f t="shared" si="128"/>
        <v>0</v>
      </c>
      <c r="F926" s="2">
        <f t="shared" si="132"/>
        <v>1.4967128475926543</v>
      </c>
      <c r="G926" s="2">
        <f t="shared" si="132"/>
        <v>0.30200125413269635</v>
      </c>
      <c r="H926" s="2">
        <f t="shared" si="130"/>
        <v>4.9559822256069621</v>
      </c>
      <c r="I926" s="2">
        <f t="shared" si="131"/>
        <v>83.210158087768775</v>
      </c>
    </row>
    <row r="927" spans="1:9" ht="13.5" x14ac:dyDescent="0.25">
      <c r="A927" s="3">
        <v>43356</v>
      </c>
      <c r="B927" s="2">
        <v>78.73</v>
      </c>
      <c r="C927" s="2">
        <f t="shared" si="126"/>
        <v>2.2931000000000097</v>
      </c>
      <c r="D927" s="2">
        <f t="shared" si="127"/>
        <v>2.2931000000000097</v>
      </c>
      <c r="E927" s="2">
        <f t="shared" si="128"/>
        <v>0</v>
      </c>
      <c r="F927" s="2">
        <f t="shared" si="132"/>
        <v>1.5535976441931798</v>
      </c>
      <c r="G927" s="2">
        <f t="shared" si="132"/>
        <v>0.28042973598036086</v>
      </c>
      <c r="H927" s="2">
        <f t="shared" si="130"/>
        <v>5.540060289119916</v>
      </c>
      <c r="I927" s="2">
        <f t="shared" si="131"/>
        <v>84.709621076985997</v>
      </c>
    </row>
    <row r="928" spans="1:9" ht="13.5" x14ac:dyDescent="0.25">
      <c r="A928" s="3">
        <v>43357</v>
      </c>
      <c r="B928" s="2">
        <v>76.766300000000001</v>
      </c>
      <c r="C928" s="2">
        <f t="shared" si="126"/>
        <v>-1.9637000000000029</v>
      </c>
      <c r="D928" s="2">
        <f t="shared" si="127"/>
        <v>0</v>
      </c>
      <c r="E928" s="2">
        <f t="shared" si="128"/>
        <v>1.9637000000000029</v>
      </c>
      <c r="F928" s="2">
        <f t="shared" si="132"/>
        <v>1.442626383893667</v>
      </c>
      <c r="G928" s="2">
        <f t="shared" si="132"/>
        <v>0.40066332626747814</v>
      </c>
      <c r="H928" s="2">
        <f t="shared" si="130"/>
        <v>3.6005950365683996</v>
      </c>
      <c r="I928" s="2">
        <f t="shared" si="131"/>
        <v>78.263681283586664</v>
      </c>
    </row>
    <row r="929" spans="1:9" ht="13.5" x14ac:dyDescent="0.25">
      <c r="A929" s="3">
        <v>43360</v>
      </c>
      <c r="B929" s="2">
        <v>73.504599999999996</v>
      </c>
      <c r="C929" s="2">
        <f t="shared" si="126"/>
        <v>-3.2617000000000047</v>
      </c>
      <c r="D929" s="2">
        <f t="shared" si="127"/>
        <v>0</v>
      </c>
      <c r="E929" s="2">
        <f t="shared" si="128"/>
        <v>3.2617000000000047</v>
      </c>
      <c r="F929" s="2">
        <f t="shared" si="132"/>
        <v>1.3395816421869766</v>
      </c>
      <c r="G929" s="2">
        <f t="shared" si="132"/>
        <v>0.60502308867694432</v>
      </c>
      <c r="H929" s="2">
        <f t="shared" si="130"/>
        <v>2.2141000356141025</v>
      </c>
      <c r="I929" s="2">
        <f t="shared" si="131"/>
        <v>68.88709159891053</v>
      </c>
    </row>
    <row r="930" spans="1:9" ht="13.5" x14ac:dyDescent="0.25">
      <c r="A930" s="3">
        <v>43361</v>
      </c>
      <c r="B930" s="2">
        <v>70.308700000000002</v>
      </c>
      <c r="C930" s="2">
        <f t="shared" si="126"/>
        <v>-3.1958999999999946</v>
      </c>
      <c r="D930" s="2">
        <f t="shared" si="127"/>
        <v>0</v>
      </c>
      <c r="E930" s="2">
        <f t="shared" si="128"/>
        <v>3.1958999999999946</v>
      </c>
      <c r="F930" s="2">
        <f t="shared" si="132"/>
        <v>1.2438972391736212</v>
      </c>
      <c r="G930" s="2">
        <f t="shared" si="132"/>
        <v>0.79008572520001941</v>
      </c>
      <c r="H930" s="2">
        <f t="shared" si="130"/>
        <v>1.5743826264658991</v>
      </c>
      <c r="I930" s="2">
        <f t="shared" si="131"/>
        <v>61.155735370511124</v>
      </c>
    </row>
    <row r="931" spans="1:9" ht="13.5" x14ac:dyDescent="0.25">
      <c r="A931" s="3">
        <v>43362</v>
      </c>
      <c r="B931" s="2">
        <v>68.529600000000002</v>
      </c>
      <c r="C931" s="2">
        <f t="shared" si="126"/>
        <v>-1.7790999999999997</v>
      </c>
      <c r="D931" s="2">
        <f t="shared" si="127"/>
        <v>0</v>
      </c>
      <c r="E931" s="2">
        <f t="shared" si="128"/>
        <v>1.7790999999999997</v>
      </c>
      <c r="F931" s="2">
        <f t="shared" si="132"/>
        <v>1.1550474363755054</v>
      </c>
      <c r="G931" s="2">
        <f t="shared" si="132"/>
        <v>0.86072960197144666</v>
      </c>
      <c r="H931" s="2">
        <f t="shared" si="130"/>
        <v>1.3419399469124129</v>
      </c>
      <c r="I931" s="2">
        <f t="shared" si="131"/>
        <v>57.300356855076977</v>
      </c>
    </row>
    <row r="932" spans="1:9" ht="13.5" x14ac:dyDescent="0.25">
      <c r="A932" s="3">
        <v>43363</v>
      </c>
      <c r="B932" s="2">
        <v>68.529600000000002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1.0725440480629693</v>
      </c>
      <c r="G932" s="2">
        <f t="shared" si="132"/>
        <v>0.7992489161163433</v>
      </c>
      <c r="H932" s="2">
        <f t="shared" si="130"/>
        <v>1.3419399469124129</v>
      </c>
      <c r="I932" s="2">
        <f t="shared" si="131"/>
        <v>57.300356855076977</v>
      </c>
    </row>
    <row r="933" spans="1:9" ht="13.5" x14ac:dyDescent="0.25">
      <c r="A933" s="3">
        <v>43364</v>
      </c>
      <c r="B933" s="2">
        <v>69.544399999999996</v>
      </c>
      <c r="C933" s="2">
        <f t="shared" si="126"/>
        <v>1.0147999999999939</v>
      </c>
      <c r="D933" s="2">
        <f t="shared" si="127"/>
        <v>1.0147999999999939</v>
      </c>
      <c r="E933" s="2">
        <f t="shared" si="128"/>
        <v>0</v>
      </c>
      <c r="F933" s="2">
        <f t="shared" si="132"/>
        <v>1.0684194732013281</v>
      </c>
      <c r="G933" s="2">
        <f t="shared" si="132"/>
        <v>0.74215970782231877</v>
      </c>
      <c r="H933" s="2">
        <f t="shared" si="130"/>
        <v>1.4396085666471126</v>
      </c>
      <c r="I933" s="2">
        <f t="shared" si="131"/>
        <v>59.009817653888852</v>
      </c>
    </row>
    <row r="934" spans="1:9" ht="13.5" x14ac:dyDescent="0.25">
      <c r="A934" s="3">
        <v>43367</v>
      </c>
      <c r="B934" s="2">
        <v>72.667699999999996</v>
      </c>
      <c r="C934" s="2">
        <f t="shared" si="126"/>
        <v>3.1233000000000004</v>
      </c>
      <c r="D934" s="2">
        <f t="shared" si="127"/>
        <v>3.1233000000000004</v>
      </c>
      <c r="E934" s="2">
        <f t="shared" si="128"/>
        <v>0</v>
      </c>
      <c r="F934" s="2">
        <f t="shared" si="132"/>
        <v>1.2151966536869476</v>
      </c>
      <c r="G934" s="2">
        <f t="shared" si="132"/>
        <v>0.68914830012072448</v>
      </c>
      <c r="H934" s="2">
        <f t="shared" si="130"/>
        <v>1.7633311342044526</v>
      </c>
      <c r="I934" s="2">
        <f t="shared" si="131"/>
        <v>63.811792672183884</v>
      </c>
    </row>
    <row r="935" spans="1:9" ht="13.5" x14ac:dyDescent="0.25">
      <c r="A935" s="3">
        <v>43368</v>
      </c>
      <c r="B935" s="2">
        <v>75.936099999999996</v>
      </c>
      <c r="C935" s="2">
        <f t="shared" si="126"/>
        <v>3.2683999999999997</v>
      </c>
      <c r="D935" s="2">
        <f t="shared" si="127"/>
        <v>3.2683999999999997</v>
      </c>
      <c r="E935" s="2">
        <f t="shared" si="128"/>
        <v>0</v>
      </c>
      <c r="F935" s="2">
        <f t="shared" si="132"/>
        <v>1.3618540355664515</v>
      </c>
      <c r="G935" s="2">
        <f t="shared" si="132"/>
        <v>0.63992342154067272</v>
      </c>
      <c r="H935" s="2">
        <f t="shared" si="130"/>
        <v>2.128151572086026</v>
      </c>
      <c r="I935" s="2">
        <f t="shared" si="131"/>
        <v>68.032239584441101</v>
      </c>
    </row>
    <row r="936" spans="1:9" ht="13.5" x14ac:dyDescent="0.25">
      <c r="A936" s="3">
        <v>43369</v>
      </c>
      <c r="B936" s="2">
        <v>76.423699999999997</v>
      </c>
      <c r="C936" s="2">
        <f t="shared" si="126"/>
        <v>0.48760000000000048</v>
      </c>
      <c r="D936" s="2">
        <f t="shared" si="127"/>
        <v>0.48760000000000048</v>
      </c>
      <c r="E936" s="2">
        <f t="shared" si="128"/>
        <v>0</v>
      </c>
      <c r="F936" s="2">
        <f t="shared" si="132"/>
        <v>1.2994073187402766</v>
      </c>
      <c r="G936" s="2">
        <f t="shared" si="132"/>
        <v>0.59421460571633899</v>
      </c>
      <c r="H936" s="2">
        <f t="shared" si="130"/>
        <v>2.1867643545614501</v>
      </c>
      <c r="I936" s="2">
        <f t="shared" si="131"/>
        <v>68.620208815608649</v>
      </c>
    </row>
    <row r="937" spans="1:9" ht="13.5" x14ac:dyDescent="0.25">
      <c r="A937" s="3">
        <v>43370</v>
      </c>
      <c r="B937" s="2">
        <v>72.990600000000001</v>
      </c>
      <c r="C937" s="2">
        <f t="shared" si="126"/>
        <v>-3.433099999999996</v>
      </c>
      <c r="D937" s="2">
        <f t="shared" si="127"/>
        <v>0</v>
      </c>
      <c r="E937" s="2">
        <f t="shared" si="128"/>
        <v>3.433099999999996</v>
      </c>
      <c r="F937" s="2">
        <f t="shared" si="132"/>
        <v>1.2065925102588282</v>
      </c>
      <c r="G937" s="2">
        <f t="shared" si="132"/>
        <v>0.79699213387945733</v>
      </c>
      <c r="H937" s="2">
        <f t="shared" si="130"/>
        <v>1.5139327716894653</v>
      </c>
      <c r="I937" s="2">
        <f t="shared" si="131"/>
        <v>60.221688850972761</v>
      </c>
    </row>
    <row r="938" spans="1:9" ht="13.5" x14ac:dyDescent="0.25">
      <c r="A938" s="3">
        <v>43371</v>
      </c>
      <c r="B938" s="2">
        <v>71.198300000000003</v>
      </c>
      <c r="C938" s="2">
        <f t="shared" si="126"/>
        <v>-1.7922999999999973</v>
      </c>
      <c r="D938" s="2">
        <f t="shared" si="127"/>
        <v>0</v>
      </c>
      <c r="E938" s="2">
        <f t="shared" si="128"/>
        <v>1.7922999999999973</v>
      </c>
      <c r="F938" s="2">
        <f t="shared" si="132"/>
        <v>1.1204073309546261</v>
      </c>
      <c r="G938" s="2">
        <f t="shared" si="132"/>
        <v>0.86808555288806732</v>
      </c>
      <c r="H938" s="2">
        <f t="shared" si="130"/>
        <v>1.2906646438557809</v>
      </c>
      <c r="I938" s="2">
        <f t="shared" si="131"/>
        <v>56.344548178089418</v>
      </c>
    </row>
    <row r="939" spans="1:9" ht="13.5" x14ac:dyDescent="0.25">
      <c r="A939" s="3">
        <v>43374</v>
      </c>
      <c r="B939" s="2">
        <v>75.382599999999996</v>
      </c>
      <c r="C939" s="2">
        <f t="shared" si="126"/>
        <v>4.1842999999999932</v>
      </c>
      <c r="D939" s="2">
        <f t="shared" si="127"/>
        <v>4.1842999999999932</v>
      </c>
      <c r="E939" s="2">
        <f t="shared" si="128"/>
        <v>0</v>
      </c>
      <c r="F939" s="2">
        <f t="shared" si="132"/>
        <v>1.3392568073150095</v>
      </c>
      <c r="G939" s="2">
        <f t="shared" si="132"/>
        <v>0.80607944196749115</v>
      </c>
      <c r="H939" s="2">
        <f t="shared" si="130"/>
        <v>1.6614451846658325</v>
      </c>
      <c r="I939" s="2">
        <f t="shared" si="131"/>
        <v>62.426428852955745</v>
      </c>
    </row>
    <row r="940" spans="1:9" ht="13.5" x14ac:dyDescent="0.25">
      <c r="A940" s="3">
        <v>43375</v>
      </c>
      <c r="B940" s="2">
        <v>76.410499999999999</v>
      </c>
      <c r="C940" s="2">
        <f t="shared" si="126"/>
        <v>1.0279000000000025</v>
      </c>
      <c r="D940" s="2">
        <f t="shared" si="127"/>
        <v>1.0279000000000025</v>
      </c>
      <c r="E940" s="2">
        <f t="shared" si="128"/>
        <v>0</v>
      </c>
      <c r="F940" s="2">
        <f t="shared" si="132"/>
        <v>1.3170170353639377</v>
      </c>
      <c r="G940" s="2">
        <f t="shared" si="132"/>
        <v>0.74850233896981322</v>
      </c>
      <c r="H940" s="2">
        <f t="shared" si="130"/>
        <v>1.7595362990803591</v>
      </c>
      <c r="I940" s="2">
        <f t="shared" si="131"/>
        <v>63.762027688011962</v>
      </c>
    </row>
    <row r="941" spans="1:9" ht="13.5" x14ac:dyDescent="0.25">
      <c r="A941" s="3">
        <v>43376</v>
      </c>
      <c r="B941" s="2">
        <v>77.7547</v>
      </c>
      <c r="C941" s="2">
        <f t="shared" si="126"/>
        <v>1.3442000000000007</v>
      </c>
      <c r="D941" s="2">
        <f t="shared" si="127"/>
        <v>1.3442000000000007</v>
      </c>
      <c r="E941" s="2">
        <f t="shared" si="128"/>
        <v>0</v>
      </c>
      <c r="F941" s="2">
        <f t="shared" ref="F941:G956" si="133">((F940*13)+D941)/14</f>
        <v>1.3189586756950848</v>
      </c>
      <c r="G941" s="2">
        <f t="shared" si="133"/>
        <v>0.69503788618625517</v>
      </c>
      <c r="H941" s="2">
        <f t="shared" si="130"/>
        <v>1.8976788199738976</v>
      </c>
      <c r="I941" s="2">
        <f t="shared" si="131"/>
        <v>65.489619032070365</v>
      </c>
    </row>
    <row r="942" spans="1:9" ht="13.5" x14ac:dyDescent="0.25">
      <c r="A942" s="3">
        <v>43377</v>
      </c>
      <c r="B942" s="2">
        <v>81.444800000000001</v>
      </c>
      <c r="C942" s="2">
        <f t="shared" si="126"/>
        <v>3.690100000000001</v>
      </c>
      <c r="D942" s="2">
        <f t="shared" si="127"/>
        <v>3.690100000000001</v>
      </c>
      <c r="E942" s="2">
        <f t="shared" si="128"/>
        <v>0</v>
      </c>
      <c r="F942" s="2">
        <f t="shared" si="133"/>
        <v>1.4883259131454361</v>
      </c>
      <c r="G942" s="2">
        <f t="shared" si="133"/>
        <v>0.64539232288723702</v>
      </c>
      <c r="H942" s="2">
        <f t="shared" si="130"/>
        <v>2.3060793572617015</v>
      </c>
      <c r="I942" s="2">
        <f t="shared" si="131"/>
        <v>69.752692178923937</v>
      </c>
    </row>
    <row r="943" spans="1:9" ht="13.5" x14ac:dyDescent="0.25">
      <c r="A943" s="3">
        <v>43378</v>
      </c>
      <c r="B943" s="2">
        <v>85.108500000000006</v>
      </c>
      <c r="C943" s="2">
        <f t="shared" si="126"/>
        <v>3.6637000000000057</v>
      </c>
      <c r="D943" s="2">
        <f t="shared" si="127"/>
        <v>3.6637000000000057</v>
      </c>
      <c r="E943" s="2">
        <f t="shared" si="128"/>
        <v>0</v>
      </c>
      <c r="F943" s="2">
        <f t="shared" si="133"/>
        <v>1.6437097764921911</v>
      </c>
      <c r="G943" s="2">
        <f t="shared" si="133"/>
        <v>0.59929287125243447</v>
      </c>
      <c r="H943" s="2">
        <f t="shared" si="130"/>
        <v>2.7427487549736376</v>
      </c>
      <c r="I943" s="2">
        <f t="shared" si="131"/>
        <v>73.281669022770302</v>
      </c>
    </row>
    <row r="944" spans="1:9" ht="13.5" x14ac:dyDescent="0.25">
      <c r="A944" s="3">
        <v>43381</v>
      </c>
      <c r="B944" s="2">
        <v>88.936899999999994</v>
      </c>
      <c r="C944" s="2">
        <f t="shared" si="126"/>
        <v>3.8283999999999878</v>
      </c>
      <c r="D944" s="2">
        <f t="shared" si="127"/>
        <v>3.8283999999999878</v>
      </c>
      <c r="E944" s="2">
        <f t="shared" si="128"/>
        <v>0</v>
      </c>
      <c r="F944" s="2">
        <f t="shared" si="133"/>
        <v>1.7997590781713195</v>
      </c>
      <c r="G944" s="2">
        <f t="shared" si="133"/>
        <v>0.55648623759154625</v>
      </c>
      <c r="H944" s="2">
        <f t="shared" si="130"/>
        <v>3.2341484058269194</v>
      </c>
      <c r="I944" s="2">
        <f t="shared" si="131"/>
        <v>76.382499994005229</v>
      </c>
    </row>
    <row r="945" spans="1:9" ht="13.5" x14ac:dyDescent="0.25">
      <c r="A945" s="3">
        <v>43382</v>
      </c>
      <c r="B945" s="2">
        <v>92.936700000000002</v>
      </c>
      <c r="C945" s="2">
        <f t="shared" si="126"/>
        <v>3.9998000000000076</v>
      </c>
      <c r="D945" s="2">
        <f t="shared" si="127"/>
        <v>3.9998000000000076</v>
      </c>
      <c r="E945" s="2">
        <f t="shared" si="128"/>
        <v>0</v>
      </c>
      <c r="F945" s="2">
        <f t="shared" si="133"/>
        <v>1.9569048583019399</v>
      </c>
      <c r="G945" s="2">
        <f t="shared" si="133"/>
        <v>0.51673722062072147</v>
      </c>
      <c r="H945" s="2">
        <f t="shared" si="130"/>
        <v>3.7870406469873461</v>
      </c>
      <c r="I945" s="2">
        <f t="shared" si="131"/>
        <v>79.110267203823824</v>
      </c>
    </row>
    <row r="946" spans="1:9" ht="13.5" x14ac:dyDescent="0.25">
      <c r="A946" s="3">
        <v>43383</v>
      </c>
      <c r="B946" s="2">
        <v>97.1143</v>
      </c>
      <c r="C946" s="2">
        <f t="shared" si="126"/>
        <v>4.1775999999999982</v>
      </c>
      <c r="D946" s="2">
        <f t="shared" si="127"/>
        <v>4.1775999999999982</v>
      </c>
      <c r="E946" s="2">
        <f t="shared" si="128"/>
        <v>0</v>
      </c>
      <c r="F946" s="2">
        <f t="shared" si="133"/>
        <v>2.1155259398518012</v>
      </c>
      <c r="G946" s="2">
        <f t="shared" si="133"/>
        <v>0.47982741914781279</v>
      </c>
      <c r="H946" s="2">
        <f t="shared" si="130"/>
        <v>4.4089309102198362</v>
      </c>
      <c r="I946" s="2">
        <f t="shared" si="131"/>
        <v>81.512058175663469</v>
      </c>
    </row>
    <row r="947" spans="1:9" ht="13.5" x14ac:dyDescent="0.25">
      <c r="A947" s="3">
        <v>43384</v>
      </c>
      <c r="B947" s="2">
        <v>95.546099999999996</v>
      </c>
      <c r="C947" s="2">
        <f t="shared" si="126"/>
        <v>-1.5682000000000045</v>
      </c>
      <c r="D947" s="2">
        <f t="shared" si="127"/>
        <v>0</v>
      </c>
      <c r="E947" s="2">
        <f t="shared" si="128"/>
        <v>1.5682000000000045</v>
      </c>
      <c r="F947" s="2">
        <f t="shared" si="133"/>
        <v>1.9644169441481012</v>
      </c>
      <c r="G947" s="2">
        <f t="shared" si="133"/>
        <v>0.55756831778011218</v>
      </c>
      <c r="H947" s="2">
        <f t="shared" si="130"/>
        <v>3.5231860948792413</v>
      </c>
      <c r="I947" s="2">
        <f t="shared" si="131"/>
        <v>77.891690082525827</v>
      </c>
    </row>
    <row r="948" spans="1:9" ht="13.5" x14ac:dyDescent="0.25">
      <c r="A948" s="3">
        <v>43385</v>
      </c>
      <c r="B948" s="2">
        <v>99.908199999999994</v>
      </c>
      <c r="C948" s="2">
        <f t="shared" si="126"/>
        <v>4.3620999999999981</v>
      </c>
      <c r="D948" s="2">
        <f t="shared" si="127"/>
        <v>4.3620999999999981</v>
      </c>
      <c r="E948" s="2">
        <f t="shared" si="128"/>
        <v>0</v>
      </c>
      <c r="F948" s="2">
        <f t="shared" si="133"/>
        <v>2.1356800195660939</v>
      </c>
      <c r="G948" s="2">
        <f t="shared" si="133"/>
        <v>0.51774200936724701</v>
      </c>
      <c r="H948" s="2">
        <f t="shared" si="130"/>
        <v>4.1249888572422257</v>
      </c>
      <c r="I948" s="2">
        <f t="shared" si="131"/>
        <v>80.487762454607491</v>
      </c>
    </row>
    <row r="949" spans="1:9" ht="13.5" x14ac:dyDescent="0.25">
      <c r="A949" s="3">
        <v>43389</v>
      </c>
      <c r="B949" s="2">
        <v>99.071399999999997</v>
      </c>
      <c r="C949" s="2">
        <f t="shared" si="126"/>
        <v>-0.83679999999999666</v>
      </c>
      <c r="D949" s="2">
        <f t="shared" si="127"/>
        <v>0</v>
      </c>
      <c r="E949" s="2">
        <f t="shared" si="128"/>
        <v>0.83679999999999666</v>
      </c>
      <c r="F949" s="2">
        <f t="shared" si="133"/>
        <v>1.9831314467399443</v>
      </c>
      <c r="G949" s="2">
        <f t="shared" si="133"/>
        <v>0.54053186584101487</v>
      </c>
      <c r="H949" s="2">
        <f t="shared" si="130"/>
        <v>3.6688520549188812</v>
      </c>
      <c r="I949" s="2">
        <f t="shared" si="131"/>
        <v>78.581458820344338</v>
      </c>
    </row>
    <row r="950" spans="1:9" ht="13.5" x14ac:dyDescent="0.25">
      <c r="A950" s="3">
        <v>43390</v>
      </c>
      <c r="B950" s="2">
        <v>100.4881</v>
      </c>
      <c r="C950" s="2">
        <f t="shared" si="126"/>
        <v>1.4167000000000058</v>
      </c>
      <c r="D950" s="2">
        <f t="shared" si="127"/>
        <v>1.4167000000000058</v>
      </c>
      <c r="E950" s="2">
        <f t="shared" si="128"/>
        <v>0</v>
      </c>
      <c r="F950" s="2">
        <f t="shared" si="133"/>
        <v>1.9426720576870917</v>
      </c>
      <c r="G950" s="2">
        <f t="shared" si="133"/>
        <v>0.50192244685237097</v>
      </c>
      <c r="H950" s="2">
        <f t="shared" si="130"/>
        <v>3.8704625980963239</v>
      </c>
      <c r="I950" s="2">
        <f t="shared" si="131"/>
        <v>79.468069411089175</v>
      </c>
    </row>
    <row r="951" spans="1:9" ht="13.5" x14ac:dyDescent="0.25">
      <c r="A951" s="3">
        <v>43391</v>
      </c>
      <c r="B951" s="2">
        <v>100.15860000000001</v>
      </c>
      <c r="C951" s="2">
        <f t="shared" si="126"/>
        <v>-0.32949999999999591</v>
      </c>
      <c r="D951" s="2">
        <f t="shared" si="127"/>
        <v>0</v>
      </c>
      <c r="E951" s="2">
        <f t="shared" si="128"/>
        <v>0.32949999999999591</v>
      </c>
      <c r="F951" s="2">
        <f t="shared" si="133"/>
        <v>1.8039097678522995</v>
      </c>
      <c r="G951" s="2">
        <f t="shared" si="133"/>
        <v>0.48960655779148704</v>
      </c>
      <c r="H951" s="2">
        <f t="shared" si="130"/>
        <v>3.6844068755724186</v>
      </c>
      <c r="I951" s="2">
        <f t="shared" si="131"/>
        <v>78.652580218540407</v>
      </c>
    </row>
    <row r="952" spans="1:9" ht="13.5" x14ac:dyDescent="0.25">
      <c r="A952" s="3">
        <v>43392</v>
      </c>
      <c r="B952" s="2">
        <v>97.252700000000004</v>
      </c>
      <c r="C952" s="2">
        <f t="shared" si="126"/>
        <v>-2.9059000000000026</v>
      </c>
      <c r="D952" s="2">
        <f t="shared" si="127"/>
        <v>0</v>
      </c>
      <c r="E952" s="2">
        <f t="shared" si="128"/>
        <v>2.9059000000000026</v>
      </c>
      <c r="F952" s="2">
        <f t="shared" si="133"/>
        <v>1.6750590701485637</v>
      </c>
      <c r="G952" s="2">
        <f t="shared" si="133"/>
        <v>0.66219894652066669</v>
      </c>
      <c r="H952" s="2">
        <f t="shared" si="130"/>
        <v>2.529540523961384</v>
      </c>
      <c r="I952" s="2">
        <f t="shared" si="131"/>
        <v>71.667700279648614</v>
      </c>
    </row>
    <row r="953" spans="1:9" ht="13.5" x14ac:dyDescent="0.25">
      <c r="A953" s="3">
        <v>43395</v>
      </c>
      <c r="B953" s="2">
        <v>92.877399999999994</v>
      </c>
      <c r="C953" s="2">
        <f t="shared" si="126"/>
        <v>-4.37530000000001</v>
      </c>
      <c r="D953" s="2">
        <f t="shared" si="127"/>
        <v>0</v>
      </c>
      <c r="E953" s="2">
        <f t="shared" si="128"/>
        <v>4.37530000000001</v>
      </c>
      <c r="F953" s="2">
        <f t="shared" si="133"/>
        <v>1.5554119937093807</v>
      </c>
      <c r="G953" s="2">
        <f t="shared" si="133"/>
        <v>0.92742045034061971</v>
      </c>
      <c r="H953" s="2">
        <f t="shared" si="130"/>
        <v>1.6771379077721593</v>
      </c>
      <c r="I953" s="2">
        <f t="shared" si="131"/>
        <v>62.646675873632056</v>
      </c>
    </row>
    <row r="954" spans="1:9" ht="13.5" x14ac:dyDescent="0.25">
      <c r="A954" s="3">
        <v>43396</v>
      </c>
      <c r="B954" s="2">
        <v>88.699700000000007</v>
      </c>
      <c r="C954" s="2">
        <f t="shared" si="126"/>
        <v>-4.1776999999999873</v>
      </c>
      <c r="D954" s="2">
        <f t="shared" si="127"/>
        <v>0</v>
      </c>
      <c r="E954" s="2">
        <f t="shared" si="128"/>
        <v>4.1776999999999873</v>
      </c>
      <c r="F954" s="2">
        <f t="shared" si="133"/>
        <v>1.4443111370158535</v>
      </c>
      <c r="G954" s="2">
        <f t="shared" si="133"/>
        <v>1.1595832753162887</v>
      </c>
      <c r="H954" s="2">
        <f t="shared" si="130"/>
        <v>1.245543263481359</v>
      </c>
      <c r="I954" s="2">
        <f t="shared" si="131"/>
        <v>55.467346532007653</v>
      </c>
    </row>
    <row r="955" spans="1:9" ht="13.5" x14ac:dyDescent="0.25">
      <c r="A955" s="3">
        <v>43397</v>
      </c>
      <c r="B955" s="2">
        <v>88.620599999999996</v>
      </c>
      <c r="C955" s="2">
        <f t="shared" si="126"/>
        <v>-7.910000000001105E-2</v>
      </c>
      <c r="D955" s="2">
        <f t="shared" si="127"/>
        <v>0</v>
      </c>
      <c r="E955" s="2">
        <f t="shared" si="128"/>
        <v>7.910000000001105E-2</v>
      </c>
      <c r="F955" s="2">
        <f t="shared" si="133"/>
        <v>1.3411460558004353</v>
      </c>
      <c r="G955" s="2">
        <f t="shared" si="133"/>
        <v>1.0824058985079832</v>
      </c>
      <c r="H955" s="2">
        <f t="shared" si="130"/>
        <v>1.2390417103686393</v>
      </c>
      <c r="I955" s="2">
        <f t="shared" si="131"/>
        <v>55.338036117453193</v>
      </c>
    </row>
    <row r="956" spans="1:9" ht="13.5" x14ac:dyDescent="0.25">
      <c r="A956" s="3">
        <v>43398</v>
      </c>
      <c r="B956" s="2">
        <v>90.933499999999995</v>
      </c>
      <c r="C956" s="2">
        <f t="shared" si="126"/>
        <v>2.3128999999999991</v>
      </c>
      <c r="D956" s="2">
        <f t="shared" si="127"/>
        <v>2.3128999999999991</v>
      </c>
      <c r="E956" s="2">
        <f t="shared" si="128"/>
        <v>0</v>
      </c>
      <c r="F956" s="2">
        <f t="shared" si="133"/>
        <v>1.4105570518146899</v>
      </c>
      <c r="G956" s="2">
        <f t="shared" si="133"/>
        <v>1.0050911914716987</v>
      </c>
      <c r="H956" s="2">
        <f t="shared" si="130"/>
        <v>1.4034120125451406</v>
      </c>
      <c r="I956" s="2">
        <f t="shared" si="131"/>
        <v>58.392485567173715</v>
      </c>
    </row>
    <row r="957" spans="1:9" ht="13.5" x14ac:dyDescent="0.25">
      <c r="A957" s="3">
        <v>43399</v>
      </c>
      <c r="B957" s="2">
        <v>95.025499999999994</v>
      </c>
      <c r="C957" s="2">
        <f t="shared" si="126"/>
        <v>4.0919999999999987</v>
      </c>
      <c r="D957" s="2">
        <f t="shared" si="127"/>
        <v>4.0919999999999987</v>
      </c>
      <c r="E957" s="2">
        <f t="shared" si="128"/>
        <v>0</v>
      </c>
      <c r="F957" s="2">
        <f t="shared" ref="F957:G972" si="134">((F956*13)+D957)/14</f>
        <v>1.6020886909707834</v>
      </c>
      <c r="G957" s="2">
        <f t="shared" si="134"/>
        <v>0.93329896350943453</v>
      </c>
      <c r="H957" s="2">
        <f t="shared" si="130"/>
        <v>1.7165868104541062</v>
      </c>
      <c r="I957" s="2">
        <f t="shared" si="131"/>
        <v>63.189101995498554</v>
      </c>
    </row>
    <row r="958" spans="1:9" ht="13.5" x14ac:dyDescent="0.25">
      <c r="A958" s="3">
        <v>43402</v>
      </c>
      <c r="B958" s="2">
        <v>99.295400000000001</v>
      </c>
      <c r="C958" s="2">
        <f t="shared" si="126"/>
        <v>4.2699000000000069</v>
      </c>
      <c r="D958" s="2">
        <f t="shared" si="127"/>
        <v>4.2699000000000069</v>
      </c>
      <c r="E958" s="2">
        <f t="shared" si="128"/>
        <v>0</v>
      </c>
      <c r="F958" s="2">
        <f t="shared" si="134"/>
        <v>1.7926466416157278</v>
      </c>
      <c r="G958" s="2">
        <f t="shared" si="134"/>
        <v>0.86663475183018923</v>
      </c>
      <c r="H958" s="2">
        <f t="shared" si="130"/>
        <v>2.068514605293585</v>
      </c>
      <c r="I958" s="2">
        <f t="shared" si="131"/>
        <v>67.410942145268905</v>
      </c>
    </row>
    <row r="959" spans="1:9" ht="13.5" x14ac:dyDescent="0.25">
      <c r="A959" s="3">
        <v>43403</v>
      </c>
      <c r="B959" s="2">
        <v>96.316999999999993</v>
      </c>
      <c r="C959" s="2">
        <f t="shared" si="126"/>
        <v>-2.9784000000000077</v>
      </c>
      <c r="D959" s="2">
        <f t="shared" si="127"/>
        <v>0</v>
      </c>
      <c r="E959" s="2">
        <f t="shared" si="128"/>
        <v>2.9784000000000077</v>
      </c>
      <c r="F959" s="2">
        <f t="shared" si="134"/>
        <v>1.6646004529288903</v>
      </c>
      <c r="G959" s="2">
        <f t="shared" si="134"/>
        <v>1.0174751266994619</v>
      </c>
      <c r="H959" s="2">
        <f t="shared" si="130"/>
        <v>1.6360109542221506</v>
      </c>
      <c r="I959" s="2">
        <f t="shared" si="131"/>
        <v>62.063890576847555</v>
      </c>
    </row>
    <row r="960" spans="1:9" ht="13.5" x14ac:dyDescent="0.25">
      <c r="A960" s="3">
        <v>43404</v>
      </c>
      <c r="B960" s="2">
        <v>95.546099999999996</v>
      </c>
      <c r="C960" s="2">
        <f t="shared" si="126"/>
        <v>-0.77089999999999748</v>
      </c>
      <c r="D960" s="2">
        <f t="shared" si="127"/>
        <v>0</v>
      </c>
      <c r="E960" s="2">
        <f t="shared" si="128"/>
        <v>0.77089999999999748</v>
      </c>
      <c r="F960" s="2">
        <f t="shared" si="134"/>
        <v>1.5457004205768268</v>
      </c>
      <c r="G960" s="2">
        <f t="shared" si="134"/>
        <v>0.99986261764950013</v>
      </c>
      <c r="H960" s="2">
        <f t="shared" si="130"/>
        <v>1.5459128017111936</v>
      </c>
      <c r="I960" s="2">
        <f t="shared" si="131"/>
        <v>60.721357018674546</v>
      </c>
    </row>
    <row r="961" spans="1:9" ht="13.5" x14ac:dyDescent="0.25">
      <c r="A961" s="3">
        <v>43405</v>
      </c>
      <c r="B961" s="2">
        <v>96.270899999999997</v>
      </c>
      <c r="C961" s="2">
        <f t="shared" si="126"/>
        <v>0.72480000000000189</v>
      </c>
      <c r="D961" s="2">
        <f t="shared" si="127"/>
        <v>0.72480000000000189</v>
      </c>
      <c r="E961" s="2">
        <f t="shared" si="128"/>
        <v>0</v>
      </c>
      <c r="F961" s="2">
        <f t="shared" si="134"/>
        <v>1.4870646762499109</v>
      </c>
      <c r="G961" s="2">
        <f t="shared" si="134"/>
        <v>0.9284438592459644</v>
      </c>
      <c r="H961" s="2">
        <f t="shared" si="130"/>
        <v>1.6016743085119118</v>
      </c>
      <c r="I961" s="2">
        <f t="shared" si="131"/>
        <v>61.563213476479568</v>
      </c>
    </row>
    <row r="962" spans="1:9" ht="13.5" x14ac:dyDescent="0.25">
      <c r="A962" s="3">
        <v>43406</v>
      </c>
      <c r="B962" s="2">
        <v>93.318899999999999</v>
      </c>
      <c r="C962" s="2">
        <f t="shared" si="126"/>
        <v>-2.9519999999999982</v>
      </c>
      <c r="D962" s="2">
        <f t="shared" si="127"/>
        <v>0</v>
      </c>
      <c r="E962" s="2">
        <f t="shared" si="128"/>
        <v>2.9519999999999982</v>
      </c>
      <c r="F962" s="2">
        <f t="shared" si="134"/>
        <v>1.3808457708034887</v>
      </c>
      <c r="G962" s="2">
        <f t="shared" si="134"/>
        <v>1.0729835835855384</v>
      </c>
      <c r="H962" s="2">
        <f t="shared" si="130"/>
        <v>1.2869216192378097</v>
      </c>
      <c r="I962" s="2">
        <f t="shared" si="131"/>
        <v>56.273096918237094</v>
      </c>
    </row>
    <row r="963" spans="1:9" ht="13.5" x14ac:dyDescent="0.25">
      <c r="A963" s="3">
        <v>43409</v>
      </c>
      <c r="B963" s="2">
        <v>90.643600000000006</v>
      </c>
      <c r="C963" s="2">
        <f t="shared" ref="C963:C1026" si="135">B963-B962</f>
        <v>-2.6752999999999929</v>
      </c>
      <c r="D963" s="2">
        <f t="shared" ref="D963:D1026" si="136">IF(C963&gt;0,C963,0)</f>
        <v>0</v>
      </c>
      <c r="E963" s="2">
        <f t="shared" ref="E963:E1026" si="137">IF(C963&lt;0,-C963,0)</f>
        <v>2.6752999999999929</v>
      </c>
      <c r="F963" s="2">
        <f t="shared" si="134"/>
        <v>1.2822139300318109</v>
      </c>
      <c r="G963" s="2">
        <f t="shared" si="134"/>
        <v>1.1874347561865708</v>
      </c>
      <c r="H963" s="2">
        <f t="shared" si="130"/>
        <v>1.0798184265294895</v>
      </c>
      <c r="I963" s="2">
        <f t="shared" si="131"/>
        <v>51.918879684672262</v>
      </c>
    </row>
    <row r="964" spans="1:9" ht="13.5" x14ac:dyDescent="0.25">
      <c r="A964" s="3">
        <v>43410</v>
      </c>
      <c r="B964" s="2">
        <v>88.956699999999998</v>
      </c>
      <c r="C964" s="2">
        <f t="shared" si="135"/>
        <v>-1.6869000000000085</v>
      </c>
      <c r="D964" s="2">
        <f t="shared" si="136"/>
        <v>0</v>
      </c>
      <c r="E964" s="2">
        <f t="shared" si="137"/>
        <v>1.6869000000000085</v>
      </c>
      <c r="F964" s="2">
        <f t="shared" si="134"/>
        <v>1.1906272207438244</v>
      </c>
      <c r="G964" s="2">
        <f t="shared" si="134"/>
        <v>1.2231108450303876</v>
      </c>
      <c r="H964" s="2">
        <f t="shared" si="130"/>
        <v>0.97344179849394097</v>
      </c>
      <c r="I964" s="2">
        <f t="shared" si="131"/>
        <v>49.327109582701468</v>
      </c>
    </row>
    <row r="965" spans="1:9" ht="13.5" x14ac:dyDescent="0.25">
      <c r="A965" s="3">
        <v>43411</v>
      </c>
      <c r="B965" s="2">
        <v>90.603999999999999</v>
      </c>
      <c r="C965" s="2">
        <f t="shared" si="135"/>
        <v>1.6473000000000013</v>
      </c>
      <c r="D965" s="2">
        <f t="shared" si="136"/>
        <v>1.6473000000000013</v>
      </c>
      <c r="E965" s="2">
        <f t="shared" si="137"/>
        <v>0</v>
      </c>
      <c r="F965" s="2">
        <f t="shared" si="134"/>
        <v>1.2232467049764086</v>
      </c>
      <c r="G965" s="2">
        <f t="shared" si="134"/>
        <v>1.1357457846710741</v>
      </c>
      <c r="H965" s="2">
        <f t="shared" si="130"/>
        <v>1.077042698715079</v>
      </c>
      <c r="I965" s="2">
        <f t="shared" si="131"/>
        <v>51.854624817360282</v>
      </c>
    </row>
    <row r="966" spans="1:9" ht="13.5" x14ac:dyDescent="0.25">
      <c r="A966" s="3">
        <v>43412</v>
      </c>
      <c r="B966" s="2">
        <v>90.603999999999999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1.1358719403352366</v>
      </c>
      <c r="G966" s="2">
        <f t="shared" si="134"/>
        <v>1.0546210857659974</v>
      </c>
      <c r="H966" s="2">
        <f t="shared" si="130"/>
        <v>1.077042698715079</v>
      </c>
      <c r="I966" s="2">
        <f t="shared" si="131"/>
        <v>51.854624817360282</v>
      </c>
    </row>
    <row r="967" spans="1:9" ht="13.5" x14ac:dyDescent="0.25">
      <c r="A967" s="3">
        <v>43413</v>
      </c>
      <c r="B967" s="2">
        <v>90.274600000000007</v>
      </c>
      <c r="C967" s="2">
        <f t="shared" si="135"/>
        <v>-0.32939999999999259</v>
      </c>
      <c r="D967" s="2">
        <f t="shared" si="136"/>
        <v>0</v>
      </c>
      <c r="E967" s="2">
        <f t="shared" si="137"/>
        <v>0.32939999999999259</v>
      </c>
      <c r="F967" s="2">
        <f t="shared" si="134"/>
        <v>1.0547382303112911</v>
      </c>
      <c r="G967" s="2">
        <f t="shared" si="134"/>
        <v>1.0028195796398542</v>
      </c>
      <c r="H967" s="2">
        <f t="shared" si="130"/>
        <v>1.0517726734953485</v>
      </c>
      <c r="I967" s="2">
        <f t="shared" si="131"/>
        <v>51.261657155398943</v>
      </c>
    </row>
    <row r="968" spans="1:9" ht="13.5" x14ac:dyDescent="0.25">
      <c r="A968" s="3">
        <v>43416</v>
      </c>
      <c r="B968" s="2">
        <v>90.933499999999995</v>
      </c>
      <c r="C968" s="2">
        <f t="shared" si="135"/>
        <v>0.65889999999998849</v>
      </c>
      <c r="D968" s="2">
        <f t="shared" si="136"/>
        <v>0.65889999999998849</v>
      </c>
      <c r="E968" s="2">
        <f t="shared" si="137"/>
        <v>0</v>
      </c>
      <c r="F968" s="2">
        <f t="shared" si="134"/>
        <v>1.026464071003341</v>
      </c>
      <c r="G968" s="2">
        <f t="shared" si="134"/>
        <v>0.93118960966557895</v>
      </c>
      <c r="H968" s="2">
        <f t="shared" si="130"/>
        <v>1.1023147813816117</v>
      </c>
      <c r="I968" s="2">
        <f t="shared" si="131"/>
        <v>52.433383960568733</v>
      </c>
    </row>
    <row r="969" spans="1:9" ht="13.5" x14ac:dyDescent="0.25">
      <c r="A969" s="3">
        <v>43417</v>
      </c>
      <c r="B969" s="2">
        <v>90.940100000000001</v>
      </c>
      <c r="C969" s="2">
        <f t="shared" si="135"/>
        <v>6.6000000000059345E-3</v>
      </c>
      <c r="D969" s="2">
        <f t="shared" si="136"/>
        <v>6.6000000000059345E-3</v>
      </c>
      <c r="E969" s="2">
        <f t="shared" si="137"/>
        <v>0</v>
      </c>
      <c r="F969" s="2">
        <f t="shared" si="134"/>
        <v>0.95361663736024571</v>
      </c>
      <c r="G969" s="2">
        <f t="shared" si="134"/>
        <v>0.8646760661180376</v>
      </c>
      <c r="H969" s="2">
        <f t="shared" si="130"/>
        <v>1.1028599896855094</v>
      </c>
      <c r="I969" s="2">
        <f t="shared" si="131"/>
        <v>52.445716552457974</v>
      </c>
    </row>
    <row r="970" spans="1:9" ht="13.5" x14ac:dyDescent="0.25">
      <c r="A970" s="3">
        <v>43418</v>
      </c>
      <c r="B970" s="2">
        <v>92.884</v>
      </c>
      <c r="C970" s="2">
        <f t="shared" si="135"/>
        <v>1.9438999999999993</v>
      </c>
      <c r="D970" s="2">
        <f t="shared" si="136"/>
        <v>1.9438999999999993</v>
      </c>
      <c r="E970" s="2">
        <f t="shared" si="137"/>
        <v>0</v>
      </c>
      <c r="F970" s="2">
        <f t="shared" si="134"/>
        <v>1.0243511632630853</v>
      </c>
      <c r="G970" s="2">
        <f t="shared" si="134"/>
        <v>0.80291348996674916</v>
      </c>
      <c r="H970" s="2">
        <f t="shared" si="130"/>
        <v>1.2757926925670491</v>
      </c>
      <c r="I970" s="2">
        <f t="shared" si="131"/>
        <v>56.059266590226201</v>
      </c>
    </row>
    <row r="971" spans="1:9" ht="13.5" x14ac:dyDescent="0.25">
      <c r="A971" s="3">
        <v>43419</v>
      </c>
      <c r="B971" s="2">
        <v>95.480199999999996</v>
      </c>
      <c r="C971" s="2">
        <f t="shared" si="135"/>
        <v>2.5961999999999961</v>
      </c>
      <c r="D971" s="2">
        <f t="shared" si="136"/>
        <v>2.5961999999999961</v>
      </c>
      <c r="E971" s="2">
        <f t="shared" si="137"/>
        <v>0</v>
      </c>
      <c r="F971" s="2">
        <f t="shared" si="134"/>
        <v>1.1366260801728647</v>
      </c>
      <c r="G971" s="2">
        <f t="shared" si="134"/>
        <v>0.7455625263976956</v>
      </c>
      <c r="H971" s="2">
        <f t="shared" si="130"/>
        <v>1.5245214719477052</v>
      </c>
      <c r="I971" s="2">
        <f t="shared" si="131"/>
        <v>60.388532594714455</v>
      </c>
    </row>
    <row r="972" spans="1:9" ht="13.5" x14ac:dyDescent="0.25">
      <c r="A972" s="3">
        <v>43420</v>
      </c>
      <c r="B972" s="2">
        <v>101.2854</v>
      </c>
      <c r="C972" s="2">
        <f t="shared" si="135"/>
        <v>5.8051999999999992</v>
      </c>
      <c r="D972" s="2">
        <f t="shared" si="136"/>
        <v>5.8051999999999992</v>
      </c>
      <c r="E972" s="2">
        <f t="shared" si="137"/>
        <v>0</v>
      </c>
      <c r="F972" s="2">
        <f t="shared" si="134"/>
        <v>1.4700956458748029</v>
      </c>
      <c r="G972" s="2">
        <f t="shared" si="134"/>
        <v>0.69230806022643165</v>
      </c>
      <c r="H972" s="2">
        <f t="shared" si="130"/>
        <v>2.1234703599926048</v>
      </c>
      <c r="I972" s="2">
        <f t="shared" si="131"/>
        <v>67.984328815517642</v>
      </c>
    </row>
    <row r="973" spans="1:9" ht="13.5" x14ac:dyDescent="0.25">
      <c r="A973" s="3">
        <v>43423</v>
      </c>
      <c r="B973" s="2">
        <v>105.4301</v>
      </c>
      <c r="C973" s="2">
        <f t="shared" si="135"/>
        <v>4.1447000000000003</v>
      </c>
      <c r="D973" s="2">
        <f t="shared" si="136"/>
        <v>4.1447000000000003</v>
      </c>
      <c r="E973" s="2">
        <f t="shared" si="137"/>
        <v>0</v>
      </c>
      <c r="F973" s="2">
        <f t="shared" ref="F973:G988" si="138">((F972*13)+D973)/14</f>
        <v>1.6611388140266026</v>
      </c>
      <c r="G973" s="2">
        <f t="shared" si="138"/>
        <v>0.64285748449597224</v>
      </c>
      <c r="H973" s="2">
        <f t="shared" si="130"/>
        <v>2.5839923374758658</v>
      </c>
      <c r="I973" s="2">
        <f t="shared" si="131"/>
        <v>72.098154632097234</v>
      </c>
    </row>
    <row r="974" spans="1:9" ht="13.5" x14ac:dyDescent="0.25">
      <c r="A974" s="3">
        <v>43425</v>
      </c>
      <c r="B974" s="2">
        <v>108.0659</v>
      </c>
      <c r="C974" s="2">
        <f t="shared" si="135"/>
        <v>2.6358000000000033</v>
      </c>
      <c r="D974" s="2">
        <f t="shared" si="136"/>
        <v>2.6358000000000033</v>
      </c>
      <c r="E974" s="2">
        <f t="shared" si="137"/>
        <v>0</v>
      </c>
      <c r="F974" s="2">
        <f t="shared" si="138"/>
        <v>1.7307574701675599</v>
      </c>
      <c r="G974" s="2">
        <f t="shared" si="138"/>
        <v>0.59693909274626</v>
      </c>
      <c r="H974" s="2">
        <f t="shared" si="130"/>
        <v>2.8993870416579508</v>
      </c>
      <c r="I974" s="2">
        <f t="shared" si="131"/>
        <v>74.354943756113585</v>
      </c>
    </row>
    <row r="975" spans="1:9" ht="13.5" x14ac:dyDescent="0.25">
      <c r="A975" s="3">
        <v>43426</v>
      </c>
      <c r="B975" s="2">
        <v>113.3374</v>
      </c>
      <c r="C975" s="2">
        <f t="shared" si="135"/>
        <v>5.2715000000000032</v>
      </c>
      <c r="D975" s="2">
        <f t="shared" si="136"/>
        <v>5.2715000000000032</v>
      </c>
      <c r="E975" s="2">
        <f t="shared" si="137"/>
        <v>0</v>
      </c>
      <c r="F975" s="2">
        <f t="shared" si="138"/>
        <v>1.9836676508698774</v>
      </c>
      <c r="G975" s="2">
        <f t="shared" si="138"/>
        <v>0.55430058612152711</v>
      </c>
      <c r="H975" s="2">
        <f t="shared" si="130"/>
        <v>3.578685825951788</v>
      </c>
      <c r="I975" s="2">
        <f t="shared" si="131"/>
        <v>78.159672054106778</v>
      </c>
    </row>
    <row r="976" spans="1:9" ht="13.5" x14ac:dyDescent="0.25">
      <c r="A976" s="3">
        <v>43427</v>
      </c>
      <c r="B976" s="2">
        <v>113.3374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1.8419771043791719</v>
      </c>
      <c r="G976" s="2">
        <f t="shared" si="138"/>
        <v>0.51470768711284653</v>
      </c>
      <c r="H976" s="2">
        <f t="shared" si="130"/>
        <v>3.5786858259517884</v>
      </c>
      <c r="I976" s="2">
        <f t="shared" si="131"/>
        <v>78.159672054106792</v>
      </c>
    </row>
    <row r="977" spans="1:9" ht="13.5" x14ac:dyDescent="0.25">
      <c r="A977" s="3">
        <v>43430</v>
      </c>
      <c r="B977" s="2">
        <v>113.3374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1.7104073112092311</v>
      </c>
      <c r="G977" s="2">
        <f t="shared" si="138"/>
        <v>0.4779428523190718</v>
      </c>
      <c r="H977" s="2">
        <f t="shared" ref="H977:H1040" si="139">F977/G977</f>
        <v>3.5786858259517884</v>
      </c>
      <c r="I977" s="2">
        <f t="shared" ref="I977:I1040" si="140">IF(G977=0,100,100-(100/(1+H977)))</f>
        <v>78.159672054106792</v>
      </c>
    </row>
    <row r="978" spans="1:9" ht="13.5" x14ac:dyDescent="0.25">
      <c r="A978" s="3">
        <v>43431</v>
      </c>
      <c r="B978" s="2">
        <v>112.01949999999999</v>
      </c>
      <c r="C978" s="2">
        <f t="shared" si="135"/>
        <v>-1.3179000000000087</v>
      </c>
      <c r="D978" s="2">
        <f t="shared" si="136"/>
        <v>0</v>
      </c>
      <c r="E978" s="2">
        <f t="shared" si="137"/>
        <v>1.3179000000000087</v>
      </c>
      <c r="F978" s="2">
        <f t="shared" si="138"/>
        <v>1.5882353604085717</v>
      </c>
      <c r="G978" s="2">
        <f t="shared" si="138"/>
        <v>0.53793979143913873</v>
      </c>
      <c r="H978" s="2">
        <f t="shared" si="139"/>
        <v>2.9524407483588448</v>
      </c>
      <c r="I978" s="2">
        <f t="shared" si="140"/>
        <v>74.69917795946148</v>
      </c>
    </row>
    <row r="979" spans="1:9" ht="13.5" x14ac:dyDescent="0.25">
      <c r="A979" s="3">
        <v>43432</v>
      </c>
      <c r="B979" s="2">
        <v>114.6553</v>
      </c>
      <c r="C979" s="2">
        <f t="shared" si="135"/>
        <v>2.6358000000000033</v>
      </c>
      <c r="D979" s="2">
        <f t="shared" si="136"/>
        <v>2.6358000000000033</v>
      </c>
      <c r="E979" s="2">
        <f t="shared" si="137"/>
        <v>0</v>
      </c>
      <c r="F979" s="2">
        <f t="shared" si="138"/>
        <v>1.6630614060936739</v>
      </c>
      <c r="G979" s="2">
        <f t="shared" si="138"/>
        <v>0.49951552062205734</v>
      </c>
      <c r="H979" s="2">
        <f t="shared" si="139"/>
        <v>3.3293488138719454</v>
      </c>
      <c r="I979" s="2">
        <f t="shared" si="140"/>
        <v>76.90183805943667</v>
      </c>
    </row>
    <row r="980" spans="1:9" ht="13.5" x14ac:dyDescent="0.25">
      <c r="A980" s="3">
        <v>43433</v>
      </c>
      <c r="B980" s="2">
        <v>115.3142</v>
      </c>
      <c r="C980" s="2">
        <f t="shared" si="135"/>
        <v>0.65890000000000271</v>
      </c>
      <c r="D980" s="2">
        <f t="shared" si="136"/>
        <v>0.65890000000000271</v>
      </c>
      <c r="E980" s="2">
        <f t="shared" si="137"/>
        <v>0</v>
      </c>
      <c r="F980" s="2">
        <f t="shared" si="138"/>
        <v>1.5913355913726974</v>
      </c>
      <c r="G980" s="2">
        <f t="shared" si="138"/>
        <v>0.46383584057762467</v>
      </c>
      <c r="H980" s="2">
        <f t="shared" si="139"/>
        <v>3.4308163625108685</v>
      </c>
      <c r="I980" s="2">
        <f t="shared" si="140"/>
        <v>77.430795632583681</v>
      </c>
    </row>
    <row r="981" spans="1:9" ht="13.5" x14ac:dyDescent="0.25">
      <c r="A981" s="3">
        <v>43434</v>
      </c>
      <c r="B981" s="2">
        <v>115.97320000000001</v>
      </c>
      <c r="C981" s="2">
        <f t="shared" si="135"/>
        <v>0.65900000000000603</v>
      </c>
      <c r="D981" s="2">
        <f t="shared" si="136"/>
        <v>0.65900000000000603</v>
      </c>
      <c r="E981" s="2">
        <f t="shared" si="137"/>
        <v>0</v>
      </c>
      <c r="F981" s="2">
        <f t="shared" si="138"/>
        <v>1.5247401919889338</v>
      </c>
      <c r="G981" s="2">
        <f t="shared" si="138"/>
        <v>0.43070470910779435</v>
      </c>
      <c r="H981" s="2">
        <f t="shared" si="139"/>
        <v>3.5401056913156026</v>
      </c>
      <c r="I981" s="2">
        <f t="shared" si="140"/>
        <v>77.974081045892433</v>
      </c>
    </row>
    <row r="982" spans="1:9" ht="13.5" x14ac:dyDescent="0.25">
      <c r="A982" s="3">
        <v>43437</v>
      </c>
      <c r="B982" s="2">
        <v>112.494</v>
      </c>
      <c r="C982" s="2">
        <f t="shared" si="135"/>
        <v>-3.4792000000000058</v>
      </c>
      <c r="D982" s="2">
        <f t="shared" si="136"/>
        <v>0</v>
      </c>
      <c r="E982" s="2">
        <f t="shared" si="137"/>
        <v>3.4792000000000058</v>
      </c>
      <c r="F982" s="2">
        <f t="shared" si="138"/>
        <v>1.4158301782754386</v>
      </c>
      <c r="G982" s="2">
        <f t="shared" si="138"/>
        <v>0.64845437274295237</v>
      </c>
      <c r="H982" s="2">
        <f t="shared" si="139"/>
        <v>2.1833921364220243</v>
      </c>
      <c r="I982" s="2">
        <f t="shared" si="140"/>
        <v>68.586967701567843</v>
      </c>
    </row>
    <row r="983" spans="1:9" ht="13.5" x14ac:dyDescent="0.25">
      <c r="A983" s="3">
        <v>43438</v>
      </c>
      <c r="B983" s="2">
        <v>111.36060000000001</v>
      </c>
      <c r="C983" s="2">
        <f t="shared" si="135"/>
        <v>-1.1333999999999946</v>
      </c>
      <c r="D983" s="2">
        <f t="shared" si="136"/>
        <v>0</v>
      </c>
      <c r="E983" s="2">
        <f t="shared" si="137"/>
        <v>1.1333999999999946</v>
      </c>
      <c r="F983" s="2">
        <f t="shared" si="138"/>
        <v>1.3146994512557644</v>
      </c>
      <c r="G983" s="2">
        <f t="shared" si="138"/>
        <v>0.6830933461184554</v>
      </c>
      <c r="H983" s="2">
        <f t="shared" si="139"/>
        <v>1.924626346788894</v>
      </c>
      <c r="I983" s="2">
        <f t="shared" si="140"/>
        <v>65.807597914244525</v>
      </c>
    </row>
    <row r="984" spans="1:9" ht="13.5" x14ac:dyDescent="0.25">
      <c r="A984" s="3">
        <v>43439</v>
      </c>
      <c r="B984" s="2">
        <v>105.4697</v>
      </c>
      <c r="C984" s="2">
        <f t="shared" si="135"/>
        <v>-5.890900000000002</v>
      </c>
      <c r="D984" s="2">
        <f t="shared" si="136"/>
        <v>0</v>
      </c>
      <c r="E984" s="2">
        <f t="shared" si="137"/>
        <v>5.890900000000002</v>
      </c>
      <c r="F984" s="2">
        <f t="shared" si="138"/>
        <v>1.2207923475946383</v>
      </c>
      <c r="G984" s="2">
        <f t="shared" si="138"/>
        <v>1.0550795356814231</v>
      </c>
      <c r="H984" s="2">
        <f t="shared" si="139"/>
        <v>1.157061914584657</v>
      </c>
      <c r="I984" s="2">
        <f t="shared" si="140"/>
        <v>53.640644562001349</v>
      </c>
    </row>
    <row r="985" spans="1:9" ht="13.5" x14ac:dyDescent="0.25">
      <c r="A985" s="3">
        <v>43440</v>
      </c>
      <c r="B985" s="2">
        <v>110.0427</v>
      </c>
      <c r="C985" s="2">
        <f t="shared" si="135"/>
        <v>4.5729999999999933</v>
      </c>
      <c r="D985" s="2">
        <f t="shared" si="136"/>
        <v>4.5729999999999933</v>
      </c>
      <c r="E985" s="2">
        <f t="shared" si="137"/>
        <v>0</v>
      </c>
      <c r="F985" s="2">
        <f t="shared" si="138"/>
        <v>1.4602357513378779</v>
      </c>
      <c r="G985" s="2">
        <f t="shared" si="138"/>
        <v>0.97971671170417862</v>
      </c>
      <c r="H985" s="2">
        <f t="shared" si="139"/>
        <v>1.4904673298854476</v>
      </c>
      <c r="I985" s="2">
        <f t="shared" si="140"/>
        <v>59.846893472559771</v>
      </c>
    </row>
    <row r="986" spans="1:9" ht="13.5" x14ac:dyDescent="0.25">
      <c r="A986" s="3">
        <v>43441</v>
      </c>
      <c r="B986" s="2">
        <v>113.3374</v>
      </c>
      <c r="C986" s="2">
        <f t="shared" si="135"/>
        <v>3.294700000000006</v>
      </c>
      <c r="D986" s="2">
        <f t="shared" si="136"/>
        <v>3.294700000000006</v>
      </c>
      <c r="E986" s="2">
        <f t="shared" si="137"/>
        <v>0</v>
      </c>
      <c r="F986" s="2">
        <f t="shared" si="138"/>
        <v>1.5912689119566015</v>
      </c>
      <c r="G986" s="2">
        <f t="shared" si="138"/>
        <v>0.90973694658245152</v>
      </c>
      <c r="H986" s="2">
        <f t="shared" si="139"/>
        <v>1.7491527830483482</v>
      </c>
      <c r="I986" s="2">
        <f t="shared" si="140"/>
        <v>63.625157315150453</v>
      </c>
    </row>
    <row r="987" spans="1:9" ht="13.5" x14ac:dyDescent="0.25">
      <c r="A987" s="3">
        <v>43444</v>
      </c>
      <c r="B987" s="2">
        <v>115.9666</v>
      </c>
      <c r="C987" s="2">
        <f t="shared" si="135"/>
        <v>2.6291999999999973</v>
      </c>
      <c r="D987" s="2">
        <f t="shared" si="136"/>
        <v>2.6291999999999973</v>
      </c>
      <c r="E987" s="2">
        <f t="shared" si="137"/>
        <v>0</v>
      </c>
      <c r="F987" s="2">
        <f t="shared" si="138"/>
        <v>1.6654068468168439</v>
      </c>
      <c r="G987" s="2">
        <f t="shared" si="138"/>
        <v>0.84475573611227639</v>
      </c>
      <c r="H987" s="2">
        <f t="shared" si="139"/>
        <v>1.9714655676460477</v>
      </c>
      <c r="I987" s="2">
        <f t="shared" si="140"/>
        <v>66.346572853200328</v>
      </c>
    </row>
    <row r="988" spans="1:9" ht="13.5" x14ac:dyDescent="0.25">
      <c r="A988" s="3">
        <v>43445</v>
      </c>
      <c r="B988" s="2">
        <v>117.291</v>
      </c>
      <c r="C988" s="2">
        <f t="shared" si="135"/>
        <v>1.3243999999999971</v>
      </c>
      <c r="D988" s="2">
        <f t="shared" si="136"/>
        <v>1.3243999999999971</v>
      </c>
      <c r="E988" s="2">
        <f t="shared" si="137"/>
        <v>0</v>
      </c>
      <c r="F988" s="2">
        <f t="shared" si="138"/>
        <v>1.6410492149013547</v>
      </c>
      <c r="G988" s="2">
        <f t="shared" si="138"/>
        <v>0.78441604067568527</v>
      </c>
      <c r="H988" s="2">
        <f t="shared" si="139"/>
        <v>2.0920648352470934</v>
      </c>
      <c r="I988" s="2">
        <f t="shared" si="140"/>
        <v>67.659151625774768</v>
      </c>
    </row>
    <row r="989" spans="1:9" ht="13.5" x14ac:dyDescent="0.25">
      <c r="A989" s="3">
        <v>43446</v>
      </c>
      <c r="B989" s="2">
        <v>118.60890000000001</v>
      </c>
      <c r="C989" s="2">
        <f t="shared" si="135"/>
        <v>1.3179000000000087</v>
      </c>
      <c r="D989" s="2">
        <f t="shared" si="136"/>
        <v>1.3179000000000087</v>
      </c>
      <c r="E989" s="2">
        <f t="shared" si="137"/>
        <v>0</v>
      </c>
      <c r="F989" s="2">
        <f t="shared" ref="F989:G1004" si="141">((F988*13)+D989)/14</f>
        <v>1.6179671281226873</v>
      </c>
      <c r="G989" s="2">
        <f t="shared" si="141"/>
        <v>0.72838632348456489</v>
      </c>
      <c r="H989" s="2">
        <f t="shared" si="139"/>
        <v>2.2213035527388967</v>
      </c>
      <c r="I989" s="2">
        <f t="shared" si="140"/>
        <v>68.95666665285998</v>
      </c>
    </row>
    <row r="990" spans="1:9" ht="13.5" x14ac:dyDescent="0.25">
      <c r="A990" s="3">
        <v>43447</v>
      </c>
      <c r="B990" s="2">
        <v>117.291</v>
      </c>
      <c r="C990" s="2">
        <f t="shared" si="135"/>
        <v>-1.3179000000000087</v>
      </c>
      <c r="D990" s="2">
        <f t="shared" si="136"/>
        <v>0</v>
      </c>
      <c r="E990" s="2">
        <f t="shared" si="137"/>
        <v>1.3179000000000087</v>
      </c>
      <c r="F990" s="2">
        <f t="shared" si="141"/>
        <v>1.5023980475424954</v>
      </c>
      <c r="G990" s="2">
        <f t="shared" si="141"/>
        <v>0.77049444323566796</v>
      </c>
      <c r="H990" s="2">
        <f t="shared" si="139"/>
        <v>1.9499141891708143</v>
      </c>
      <c r="I990" s="2">
        <f t="shared" si="140"/>
        <v>66.100708838548002</v>
      </c>
    </row>
    <row r="991" spans="1:9" ht="13.5" x14ac:dyDescent="0.25">
      <c r="A991" s="3">
        <v>43448</v>
      </c>
      <c r="B991" s="2">
        <v>116.63209999999999</v>
      </c>
      <c r="C991" s="2">
        <f t="shared" si="135"/>
        <v>-0.65890000000000271</v>
      </c>
      <c r="D991" s="2">
        <f t="shared" si="136"/>
        <v>0</v>
      </c>
      <c r="E991" s="2">
        <f t="shared" si="137"/>
        <v>0.65890000000000271</v>
      </c>
      <c r="F991" s="2">
        <f t="shared" si="141"/>
        <v>1.39508390128946</v>
      </c>
      <c r="G991" s="2">
        <f t="shared" si="141"/>
        <v>0.76252341157597758</v>
      </c>
      <c r="H991" s="2">
        <f t="shared" si="139"/>
        <v>1.829562056863423</v>
      </c>
      <c r="I991" s="2">
        <f t="shared" si="140"/>
        <v>64.658841901898313</v>
      </c>
    </row>
    <row r="992" spans="1:9" ht="13.5" x14ac:dyDescent="0.25">
      <c r="A992" s="3">
        <v>43451</v>
      </c>
      <c r="B992" s="2">
        <v>114.6553</v>
      </c>
      <c r="C992" s="2">
        <f t="shared" si="135"/>
        <v>-1.9767999999999972</v>
      </c>
      <c r="D992" s="2">
        <f t="shared" si="136"/>
        <v>0</v>
      </c>
      <c r="E992" s="2">
        <f t="shared" si="137"/>
        <v>1.9767999999999972</v>
      </c>
      <c r="F992" s="2">
        <f t="shared" si="141"/>
        <v>1.2954350511973556</v>
      </c>
      <c r="G992" s="2">
        <f t="shared" si="141"/>
        <v>0.84925745360626459</v>
      </c>
      <c r="H992" s="2">
        <f t="shared" si="139"/>
        <v>1.5253737788187247</v>
      </c>
      <c r="I992" s="2">
        <f t="shared" si="140"/>
        <v>60.401901358627292</v>
      </c>
    </row>
    <row r="993" spans="1:9" ht="13.5" x14ac:dyDescent="0.25">
      <c r="A993" s="3">
        <v>43452</v>
      </c>
      <c r="B993" s="2">
        <v>112.01949999999999</v>
      </c>
      <c r="C993" s="2">
        <f t="shared" si="135"/>
        <v>-2.6358000000000033</v>
      </c>
      <c r="D993" s="2">
        <f t="shared" si="136"/>
        <v>0</v>
      </c>
      <c r="E993" s="2">
        <f t="shared" si="137"/>
        <v>2.6358000000000033</v>
      </c>
      <c r="F993" s="2">
        <f t="shared" si="141"/>
        <v>1.2029039761118303</v>
      </c>
      <c r="G993" s="2">
        <f t="shared" si="141"/>
        <v>0.97686763549153166</v>
      </c>
      <c r="H993" s="2">
        <f t="shared" si="139"/>
        <v>1.231388913306114</v>
      </c>
      <c r="I993" s="2">
        <f t="shared" si="140"/>
        <v>55.184862932819705</v>
      </c>
    </row>
    <row r="994" spans="1:9" ht="13.5" x14ac:dyDescent="0.25">
      <c r="A994" s="3">
        <v>43453</v>
      </c>
      <c r="B994" s="2">
        <v>110.7017</v>
      </c>
      <c r="C994" s="2">
        <f t="shared" si="135"/>
        <v>-1.3177999999999912</v>
      </c>
      <c r="D994" s="2">
        <f t="shared" si="136"/>
        <v>0</v>
      </c>
      <c r="E994" s="2">
        <f t="shared" si="137"/>
        <v>1.3177999999999912</v>
      </c>
      <c r="F994" s="2">
        <f t="shared" si="141"/>
        <v>1.1169822635324138</v>
      </c>
      <c r="G994" s="2">
        <f t="shared" si="141"/>
        <v>1.0012199472421359</v>
      </c>
      <c r="H994" s="2">
        <f t="shared" si="139"/>
        <v>1.1156212644475827</v>
      </c>
      <c r="I994" s="2">
        <f t="shared" si="140"/>
        <v>52.73256055775591</v>
      </c>
    </row>
    <row r="995" spans="1:9" ht="13.5" x14ac:dyDescent="0.25">
      <c r="A995" s="3">
        <v>43454</v>
      </c>
      <c r="B995" s="2">
        <v>113.3374</v>
      </c>
      <c r="C995" s="2">
        <f t="shared" si="135"/>
        <v>2.6356999999999999</v>
      </c>
      <c r="D995" s="2">
        <f t="shared" si="136"/>
        <v>2.6356999999999999</v>
      </c>
      <c r="E995" s="2">
        <f t="shared" si="137"/>
        <v>0</v>
      </c>
      <c r="F995" s="2">
        <f t="shared" si="141"/>
        <v>1.225462101851527</v>
      </c>
      <c r="G995" s="2">
        <f t="shared" si="141"/>
        <v>0.92970423672484048</v>
      </c>
      <c r="H995" s="2">
        <f t="shared" si="139"/>
        <v>1.318120380056115</v>
      </c>
      <c r="I995" s="2">
        <f t="shared" si="140"/>
        <v>56.861601813112358</v>
      </c>
    </row>
    <row r="996" spans="1:9" ht="13.5" x14ac:dyDescent="0.25">
      <c r="A996" s="3">
        <v>43455</v>
      </c>
      <c r="B996" s="2">
        <v>112.01949999999999</v>
      </c>
      <c r="C996" s="2">
        <f t="shared" si="135"/>
        <v>-1.3179000000000087</v>
      </c>
      <c r="D996" s="2">
        <f t="shared" si="136"/>
        <v>0</v>
      </c>
      <c r="E996" s="2">
        <f t="shared" si="137"/>
        <v>1.3179000000000087</v>
      </c>
      <c r="F996" s="2">
        <f t="shared" si="141"/>
        <v>1.137929094576418</v>
      </c>
      <c r="G996" s="2">
        <f t="shared" si="141"/>
        <v>0.95743250553020964</v>
      </c>
      <c r="H996" s="2">
        <f t="shared" si="139"/>
        <v>1.1885214759303084</v>
      </c>
      <c r="I996" s="2">
        <f t="shared" si="140"/>
        <v>54.307051084572301</v>
      </c>
    </row>
    <row r="997" spans="1:9" ht="13.5" x14ac:dyDescent="0.25">
      <c r="A997" s="3">
        <v>43458</v>
      </c>
      <c r="B997" s="2">
        <v>111.09699999999999</v>
      </c>
      <c r="C997" s="2">
        <f t="shared" si="135"/>
        <v>-0.92249999999999943</v>
      </c>
      <c r="D997" s="2">
        <f t="shared" si="136"/>
        <v>0</v>
      </c>
      <c r="E997" s="2">
        <f t="shared" si="137"/>
        <v>0.92249999999999943</v>
      </c>
      <c r="F997" s="2">
        <f t="shared" si="141"/>
        <v>1.0566484449638167</v>
      </c>
      <c r="G997" s="2">
        <f t="shared" si="141"/>
        <v>0.95493732656376606</v>
      </c>
      <c r="H997" s="2">
        <f t="shared" si="139"/>
        <v>1.1065107788445621</v>
      </c>
      <c r="I997" s="2">
        <f t="shared" si="140"/>
        <v>52.528132775636315</v>
      </c>
    </row>
    <row r="998" spans="1:9" ht="13.5" x14ac:dyDescent="0.25">
      <c r="A998" s="3">
        <v>43459</v>
      </c>
      <c r="B998" s="2">
        <v>110.7017</v>
      </c>
      <c r="C998" s="2">
        <f t="shared" si="135"/>
        <v>-0.39529999999999177</v>
      </c>
      <c r="D998" s="2">
        <f t="shared" si="136"/>
        <v>0</v>
      </c>
      <c r="E998" s="2">
        <f t="shared" si="137"/>
        <v>0.39529999999999177</v>
      </c>
      <c r="F998" s="2">
        <f t="shared" si="141"/>
        <v>0.98117355603782985</v>
      </c>
      <c r="G998" s="2">
        <f t="shared" si="141"/>
        <v>0.9149632318092108</v>
      </c>
      <c r="H998" s="2">
        <f t="shared" si="139"/>
        <v>1.0723639179442188</v>
      </c>
      <c r="I998" s="2">
        <f t="shared" si="140"/>
        <v>51.745926893380854</v>
      </c>
    </row>
    <row r="999" spans="1:9" ht="13.5" x14ac:dyDescent="0.25">
      <c r="A999" s="3">
        <v>43460</v>
      </c>
      <c r="B999" s="2">
        <v>108.7248</v>
      </c>
      <c r="C999" s="2">
        <f t="shared" si="135"/>
        <v>-1.9769000000000005</v>
      </c>
      <c r="D999" s="2">
        <f t="shared" si="136"/>
        <v>0</v>
      </c>
      <c r="E999" s="2">
        <f t="shared" si="137"/>
        <v>1.9769000000000005</v>
      </c>
      <c r="F999" s="2">
        <f t="shared" si="141"/>
        <v>0.91108973060655629</v>
      </c>
      <c r="G999" s="2">
        <f t="shared" si="141"/>
        <v>0.99081585810855288</v>
      </c>
      <c r="H999" s="2">
        <f t="shared" si="139"/>
        <v>0.9195348693205293</v>
      </c>
      <c r="I999" s="2">
        <f t="shared" si="140"/>
        <v>47.904046132072786</v>
      </c>
    </row>
    <row r="1000" spans="1:9" ht="13.5" x14ac:dyDescent="0.25">
      <c r="A1000" s="3">
        <v>43461</v>
      </c>
      <c r="B1000" s="2">
        <v>110.0427</v>
      </c>
      <c r="C1000" s="2">
        <f t="shared" si="135"/>
        <v>1.3178999999999945</v>
      </c>
      <c r="D1000" s="2">
        <f t="shared" si="136"/>
        <v>1.3178999999999945</v>
      </c>
      <c r="E1000" s="2">
        <f t="shared" si="137"/>
        <v>0</v>
      </c>
      <c r="F1000" s="2">
        <f t="shared" si="141"/>
        <v>0.94014760699180189</v>
      </c>
      <c r="G1000" s="2">
        <f t="shared" si="141"/>
        <v>0.9200432968150849</v>
      </c>
      <c r="H1000" s="2">
        <f t="shared" si="139"/>
        <v>1.0218514826925125</v>
      </c>
      <c r="I1000" s="2">
        <f t="shared" si="140"/>
        <v>50.540382982616819</v>
      </c>
    </row>
    <row r="1001" spans="1:9" ht="13.5" x14ac:dyDescent="0.25">
      <c r="A1001" s="3">
        <v>43462</v>
      </c>
      <c r="B1001" s="2">
        <v>112.01949999999999</v>
      </c>
      <c r="C1001" s="2">
        <f t="shared" si="135"/>
        <v>1.9767999999999972</v>
      </c>
      <c r="D1001" s="2">
        <f t="shared" si="136"/>
        <v>1.9767999999999972</v>
      </c>
      <c r="E1001" s="2">
        <f t="shared" si="137"/>
        <v>0</v>
      </c>
      <c r="F1001" s="2">
        <f t="shared" si="141"/>
        <v>1.0141942064923872</v>
      </c>
      <c r="G1001" s="2">
        <f t="shared" si="141"/>
        <v>0.85432591847115025</v>
      </c>
      <c r="H1001" s="2">
        <f t="shared" si="139"/>
        <v>1.187127985426601</v>
      </c>
      <c r="I1001" s="2">
        <f t="shared" si="140"/>
        <v>54.27793861798402</v>
      </c>
    </row>
    <row r="1002" spans="1:9" ht="13.5" x14ac:dyDescent="0.25">
      <c r="A1002" s="3">
        <v>43465</v>
      </c>
      <c r="B1002" s="2">
        <v>117.95</v>
      </c>
      <c r="C1002" s="2">
        <f t="shared" si="135"/>
        <v>5.9305000000000092</v>
      </c>
      <c r="D1002" s="2">
        <f t="shared" si="136"/>
        <v>5.9305000000000092</v>
      </c>
      <c r="E1002" s="2">
        <f t="shared" si="137"/>
        <v>0</v>
      </c>
      <c r="F1002" s="2">
        <f t="shared" si="141"/>
        <v>1.365358906028646</v>
      </c>
      <c r="G1002" s="2">
        <f t="shared" si="141"/>
        <v>0.79330263858035377</v>
      </c>
      <c r="H1002" s="2">
        <f t="shared" si="139"/>
        <v>1.721107228978854</v>
      </c>
      <c r="I1002" s="2">
        <f t="shared" si="140"/>
        <v>63.250253817624504</v>
      </c>
    </row>
    <row r="1003" spans="1:9" ht="13.5" x14ac:dyDescent="0.25">
      <c r="A1003" s="3">
        <v>43467</v>
      </c>
      <c r="B1003" s="2">
        <v>119.2679</v>
      </c>
      <c r="C1003" s="2">
        <f t="shared" si="135"/>
        <v>1.3178999999999945</v>
      </c>
      <c r="D1003" s="2">
        <f t="shared" si="136"/>
        <v>1.3178999999999945</v>
      </c>
      <c r="E1003" s="2">
        <f t="shared" si="137"/>
        <v>0</v>
      </c>
      <c r="F1003" s="2">
        <f t="shared" si="141"/>
        <v>1.3619689841694564</v>
      </c>
      <c r="G1003" s="2">
        <f t="shared" si="141"/>
        <v>0.73663816439604279</v>
      </c>
      <c r="H1003" s="2">
        <f t="shared" si="139"/>
        <v>1.8488982108144123</v>
      </c>
      <c r="I1003" s="2">
        <f t="shared" si="140"/>
        <v>64.898710799704887</v>
      </c>
    </row>
    <row r="1004" spans="1:9" ht="13.5" x14ac:dyDescent="0.25">
      <c r="A1004" s="3">
        <v>43468</v>
      </c>
      <c r="B1004" s="2">
        <v>118.60890000000001</v>
      </c>
      <c r="C1004" s="2">
        <f t="shared" si="135"/>
        <v>-0.65899999999999181</v>
      </c>
      <c r="D1004" s="2">
        <f t="shared" si="136"/>
        <v>0</v>
      </c>
      <c r="E1004" s="2">
        <f t="shared" si="137"/>
        <v>0.65899999999999181</v>
      </c>
      <c r="F1004" s="2">
        <f t="shared" si="141"/>
        <v>1.2646854853002094</v>
      </c>
      <c r="G1004" s="2">
        <f t="shared" si="141"/>
        <v>0.73109258122489629</v>
      </c>
      <c r="H1004" s="2">
        <f t="shared" si="139"/>
        <v>1.7298568167403836</v>
      </c>
      <c r="I1004" s="2">
        <f t="shared" si="140"/>
        <v>63.368042094088246</v>
      </c>
    </row>
    <row r="1005" spans="1:9" ht="13.5" x14ac:dyDescent="0.25">
      <c r="A1005" s="3">
        <v>43469</v>
      </c>
      <c r="B1005" s="2">
        <v>118.41119999999999</v>
      </c>
      <c r="C1005" s="2">
        <f t="shared" si="135"/>
        <v>-0.19770000000001176</v>
      </c>
      <c r="D1005" s="2">
        <f t="shared" si="136"/>
        <v>0</v>
      </c>
      <c r="E1005" s="2">
        <f t="shared" si="137"/>
        <v>0.19770000000001176</v>
      </c>
      <c r="F1005" s="2">
        <f t="shared" ref="F1005:G1020" si="142">((F1004*13)+D1005)/14</f>
        <v>1.1743508077787659</v>
      </c>
      <c r="G1005" s="2">
        <f t="shared" si="142"/>
        <v>0.69299311113740458</v>
      </c>
      <c r="H1005" s="2">
        <f t="shared" si="139"/>
        <v>1.6946067556881084</v>
      </c>
      <c r="I1005" s="2">
        <f t="shared" si="140"/>
        <v>62.888833486033661</v>
      </c>
    </row>
    <row r="1006" spans="1:9" ht="13.5" x14ac:dyDescent="0.25">
      <c r="A1006" s="3">
        <v>43472</v>
      </c>
      <c r="B1006" s="2">
        <v>118.34529999999999</v>
      </c>
      <c r="C1006" s="2">
        <f t="shared" si="135"/>
        <v>-6.5899999999999181E-2</v>
      </c>
      <c r="D1006" s="2">
        <f t="shared" si="136"/>
        <v>0</v>
      </c>
      <c r="E1006" s="2">
        <f t="shared" si="137"/>
        <v>6.5899999999999181E-2</v>
      </c>
      <c r="F1006" s="2">
        <f t="shared" si="142"/>
        <v>1.0904686072231398</v>
      </c>
      <c r="G1006" s="2">
        <f t="shared" si="142"/>
        <v>0.64820074605616129</v>
      </c>
      <c r="H1006" s="2">
        <f t="shared" si="139"/>
        <v>1.6823007592290855</v>
      </c>
      <c r="I1006" s="2">
        <f t="shared" si="140"/>
        <v>62.718572980331707</v>
      </c>
    </row>
    <row r="1007" spans="1:9" ht="13.5" x14ac:dyDescent="0.25">
      <c r="A1007" s="3">
        <v>43473</v>
      </c>
      <c r="B1007" s="2">
        <v>115.3142</v>
      </c>
      <c r="C1007" s="2">
        <f t="shared" si="135"/>
        <v>-3.031099999999995</v>
      </c>
      <c r="D1007" s="2">
        <f t="shared" si="136"/>
        <v>0</v>
      </c>
      <c r="E1007" s="2">
        <f t="shared" si="137"/>
        <v>3.031099999999995</v>
      </c>
      <c r="F1007" s="2">
        <f t="shared" si="142"/>
        <v>1.012577992421487</v>
      </c>
      <c r="G1007" s="2">
        <f t="shared" si="142"/>
        <v>0.81840783562357799</v>
      </c>
      <c r="H1007" s="2">
        <f t="shared" si="139"/>
        <v>1.237253540772814</v>
      </c>
      <c r="I1007" s="2">
        <f t="shared" si="140"/>
        <v>55.302339150413403</v>
      </c>
    </row>
    <row r="1008" spans="1:9" ht="13.5" x14ac:dyDescent="0.25">
      <c r="A1008" s="3">
        <v>43474</v>
      </c>
      <c r="B1008" s="2">
        <v>113.99630000000001</v>
      </c>
      <c r="C1008" s="2">
        <f t="shared" si="135"/>
        <v>-1.3178999999999945</v>
      </c>
      <c r="D1008" s="2">
        <f t="shared" si="136"/>
        <v>0</v>
      </c>
      <c r="E1008" s="2">
        <f t="shared" si="137"/>
        <v>1.3178999999999945</v>
      </c>
      <c r="F1008" s="2">
        <f t="shared" si="142"/>
        <v>0.94025099296280945</v>
      </c>
      <c r="G1008" s="2">
        <f t="shared" si="142"/>
        <v>0.85408584736475057</v>
      </c>
      <c r="H1008" s="2">
        <f t="shared" si="139"/>
        <v>1.1008858136028341</v>
      </c>
      <c r="I1008" s="2">
        <f t="shared" si="140"/>
        <v>52.40103038798248</v>
      </c>
    </row>
    <row r="1009" spans="1:9" ht="13.5" x14ac:dyDescent="0.25">
      <c r="A1009" s="3">
        <v>43475</v>
      </c>
      <c r="B1009" s="2">
        <v>114.5235</v>
      </c>
      <c r="C1009" s="2">
        <f t="shared" si="135"/>
        <v>0.52719999999999345</v>
      </c>
      <c r="D1009" s="2">
        <f t="shared" si="136"/>
        <v>0.52719999999999345</v>
      </c>
      <c r="E1009" s="2">
        <f t="shared" si="137"/>
        <v>0</v>
      </c>
      <c r="F1009" s="2">
        <f t="shared" si="142"/>
        <v>0.91074735060832257</v>
      </c>
      <c r="G1009" s="2">
        <f t="shared" si="142"/>
        <v>0.79307971541012556</v>
      </c>
      <c r="H1009" s="2">
        <f t="shared" si="139"/>
        <v>1.1483679798030737</v>
      </c>
      <c r="I1009" s="2">
        <f t="shared" si="140"/>
        <v>53.453039265104707</v>
      </c>
    </row>
    <row r="1010" spans="1:9" ht="13.5" x14ac:dyDescent="0.25">
      <c r="A1010" s="3">
        <v>43476</v>
      </c>
      <c r="B1010" s="2">
        <v>115.3142</v>
      </c>
      <c r="C1010" s="2">
        <f t="shared" si="135"/>
        <v>0.79070000000000107</v>
      </c>
      <c r="D1010" s="2">
        <f t="shared" si="136"/>
        <v>0.79070000000000107</v>
      </c>
      <c r="E1010" s="2">
        <f t="shared" si="137"/>
        <v>0</v>
      </c>
      <c r="F1010" s="2">
        <f t="shared" si="142"/>
        <v>0.90217253985058521</v>
      </c>
      <c r="G1010" s="2">
        <f t="shared" si="142"/>
        <v>0.73643116430940225</v>
      </c>
      <c r="H1010" s="2">
        <f t="shared" si="139"/>
        <v>1.22506024130118</v>
      </c>
      <c r="I1010" s="2">
        <f t="shared" si="140"/>
        <v>55.057396584677825</v>
      </c>
    </row>
    <row r="1011" spans="1:9" ht="13.5" x14ac:dyDescent="0.25">
      <c r="A1011" s="3">
        <v>43480</v>
      </c>
      <c r="B1011" s="2">
        <v>119.795</v>
      </c>
      <c r="C1011" s="2">
        <f t="shared" si="135"/>
        <v>4.4808000000000021</v>
      </c>
      <c r="D1011" s="2">
        <f t="shared" si="136"/>
        <v>4.4808000000000021</v>
      </c>
      <c r="E1011" s="2">
        <f t="shared" si="137"/>
        <v>0</v>
      </c>
      <c r="F1011" s="2">
        <f t="shared" si="142"/>
        <v>1.157788787004115</v>
      </c>
      <c r="G1011" s="2">
        <f t="shared" si="142"/>
        <v>0.68382893828730207</v>
      </c>
      <c r="H1011" s="2">
        <f t="shared" si="139"/>
        <v>1.6930970922404642</v>
      </c>
      <c r="I1011" s="2">
        <f t="shared" si="140"/>
        <v>62.868030161954856</v>
      </c>
    </row>
    <row r="1012" spans="1:9" ht="13.5" x14ac:dyDescent="0.25">
      <c r="A1012" s="3">
        <v>43481</v>
      </c>
      <c r="B1012" s="2">
        <v>126.8456</v>
      </c>
      <c r="C1012" s="2">
        <f t="shared" si="135"/>
        <v>7.0506000000000029</v>
      </c>
      <c r="D1012" s="2">
        <f t="shared" si="136"/>
        <v>7.0506000000000029</v>
      </c>
      <c r="E1012" s="2">
        <f t="shared" si="137"/>
        <v>0</v>
      </c>
      <c r="F1012" s="2">
        <f t="shared" si="142"/>
        <v>1.5787038736466783</v>
      </c>
      <c r="G1012" s="2">
        <f t="shared" si="142"/>
        <v>0.63498401412392336</v>
      </c>
      <c r="H1012" s="2">
        <f t="shared" si="139"/>
        <v>2.4862104218872174</v>
      </c>
      <c r="I1012" s="2">
        <f t="shared" si="140"/>
        <v>71.315558185421807</v>
      </c>
    </row>
    <row r="1013" spans="1:9" ht="13.5" x14ac:dyDescent="0.25">
      <c r="A1013" s="3">
        <v>43482</v>
      </c>
      <c r="B1013" s="2">
        <v>131.7877</v>
      </c>
      <c r="C1013" s="2">
        <f t="shared" si="135"/>
        <v>4.9420999999999964</v>
      </c>
      <c r="D1013" s="2">
        <f t="shared" si="136"/>
        <v>4.9420999999999964</v>
      </c>
      <c r="E1013" s="2">
        <f t="shared" si="137"/>
        <v>0</v>
      </c>
      <c r="F1013" s="2">
        <f t="shared" si="142"/>
        <v>1.8189464541004867</v>
      </c>
      <c r="G1013" s="2">
        <f t="shared" si="142"/>
        <v>0.58962801311507174</v>
      </c>
      <c r="H1013" s="2">
        <f t="shared" si="139"/>
        <v>3.0849050819189987</v>
      </c>
      <c r="I1013" s="2">
        <f t="shared" si="140"/>
        <v>75.519627018353589</v>
      </c>
    </row>
    <row r="1014" spans="1:9" ht="13.5" x14ac:dyDescent="0.25">
      <c r="A1014" s="3">
        <v>43483</v>
      </c>
      <c r="B1014" s="2">
        <v>130.4632</v>
      </c>
      <c r="C1014" s="2">
        <f t="shared" si="135"/>
        <v>-1.3245000000000005</v>
      </c>
      <c r="D1014" s="2">
        <f t="shared" si="136"/>
        <v>0</v>
      </c>
      <c r="E1014" s="2">
        <f t="shared" si="137"/>
        <v>1.3245000000000005</v>
      </c>
      <c r="F1014" s="2">
        <f t="shared" si="142"/>
        <v>1.6890217073790235</v>
      </c>
      <c r="G1014" s="2">
        <f t="shared" si="142"/>
        <v>0.64211886932113804</v>
      </c>
      <c r="H1014" s="2">
        <f t="shared" si="139"/>
        <v>2.6303879049134529</v>
      </c>
      <c r="I1014" s="2">
        <f t="shared" si="140"/>
        <v>72.454734144343746</v>
      </c>
    </row>
    <row r="1015" spans="1:9" ht="13.5" x14ac:dyDescent="0.25">
      <c r="A1015" s="3">
        <v>43486</v>
      </c>
      <c r="B1015" s="2">
        <v>130.4632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1.5683772997090932</v>
      </c>
      <c r="G1015" s="2">
        <f t="shared" si="142"/>
        <v>0.59625323579819955</v>
      </c>
      <c r="H1015" s="2">
        <f t="shared" si="139"/>
        <v>2.6303879049134529</v>
      </c>
      <c r="I1015" s="2">
        <f t="shared" si="140"/>
        <v>72.454734144343746</v>
      </c>
    </row>
    <row r="1016" spans="1:9" ht="13.5" x14ac:dyDescent="0.25">
      <c r="A1016" s="3">
        <v>43487</v>
      </c>
      <c r="B1016" s="2">
        <v>124.59869999999999</v>
      </c>
      <c r="C1016" s="2">
        <f t="shared" si="135"/>
        <v>-5.8645000000000067</v>
      </c>
      <c r="D1016" s="2">
        <f t="shared" si="136"/>
        <v>0</v>
      </c>
      <c r="E1016" s="2">
        <f t="shared" si="137"/>
        <v>5.8645000000000067</v>
      </c>
      <c r="F1016" s="2">
        <f t="shared" si="142"/>
        <v>1.4563503497298722</v>
      </c>
      <c r="G1016" s="2">
        <f t="shared" si="142"/>
        <v>0.97255657609832868</v>
      </c>
      <c r="H1016" s="2">
        <f t="shared" si="139"/>
        <v>1.4974453780081483</v>
      </c>
      <c r="I1016" s="2">
        <f t="shared" si="140"/>
        <v>59.959084238408622</v>
      </c>
    </row>
    <row r="1017" spans="1:9" ht="13.5" x14ac:dyDescent="0.25">
      <c r="A1017" s="3">
        <v>43488</v>
      </c>
      <c r="B1017" s="2">
        <v>118.8</v>
      </c>
      <c r="C1017" s="2">
        <f t="shared" si="135"/>
        <v>-5.7986999999999966</v>
      </c>
      <c r="D1017" s="2">
        <f t="shared" si="136"/>
        <v>0</v>
      </c>
      <c r="E1017" s="2">
        <f t="shared" si="137"/>
        <v>5.7986999999999966</v>
      </c>
      <c r="F1017" s="2">
        <f t="shared" si="142"/>
        <v>1.3523253247491671</v>
      </c>
      <c r="G1017" s="2">
        <f t="shared" si="142"/>
        <v>1.3172811063770193</v>
      </c>
      <c r="H1017" s="2">
        <f t="shared" si="139"/>
        <v>1.0266034472084182</v>
      </c>
      <c r="I1017" s="2">
        <f t="shared" si="140"/>
        <v>50.656355520490798</v>
      </c>
    </row>
    <row r="1018" spans="1:9" ht="13.5" x14ac:dyDescent="0.25">
      <c r="A1018" s="3">
        <v>43489</v>
      </c>
      <c r="B1018" s="2">
        <v>123.88039999999999</v>
      </c>
      <c r="C1018" s="2">
        <f t="shared" si="135"/>
        <v>5.0803999999999974</v>
      </c>
      <c r="D1018" s="2">
        <f t="shared" si="136"/>
        <v>5.0803999999999974</v>
      </c>
      <c r="E1018" s="2">
        <f t="shared" si="137"/>
        <v>0</v>
      </c>
      <c r="F1018" s="2">
        <f t="shared" si="142"/>
        <v>1.6186163729813694</v>
      </c>
      <c r="G1018" s="2">
        <f t="shared" si="142"/>
        <v>1.2231895987786607</v>
      </c>
      <c r="H1018" s="2">
        <f t="shared" si="139"/>
        <v>1.32327512807298</v>
      </c>
      <c r="I1018" s="2">
        <f t="shared" si="140"/>
        <v>56.957314787360495</v>
      </c>
    </row>
    <row r="1019" spans="1:9" ht="13.5" x14ac:dyDescent="0.25">
      <c r="A1019" s="3">
        <v>43490</v>
      </c>
      <c r="B1019" s="2">
        <v>123.22150000000001</v>
      </c>
      <c r="C1019" s="2">
        <f t="shared" si="135"/>
        <v>-0.65889999999998849</v>
      </c>
      <c r="D1019" s="2">
        <f t="shared" si="136"/>
        <v>0</v>
      </c>
      <c r="E1019" s="2">
        <f t="shared" si="137"/>
        <v>0.65889999999998849</v>
      </c>
      <c r="F1019" s="2">
        <f t="shared" si="142"/>
        <v>1.5030009177684145</v>
      </c>
      <c r="G1019" s="2">
        <f t="shared" si="142"/>
        <v>1.1828831988658983</v>
      </c>
      <c r="H1019" s="2">
        <f t="shared" si="139"/>
        <v>1.2706249604436282</v>
      </c>
      <c r="I1019" s="2">
        <f t="shared" si="140"/>
        <v>55.959261550413736</v>
      </c>
    </row>
    <row r="1020" spans="1:9" ht="13.5" x14ac:dyDescent="0.25">
      <c r="A1020" s="3">
        <v>43493</v>
      </c>
      <c r="B1020" s="2">
        <v>120.6121</v>
      </c>
      <c r="C1020" s="2">
        <f t="shared" si="135"/>
        <v>-2.6094000000000079</v>
      </c>
      <c r="D1020" s="2">
        <f t="shared" si="136"/>
        <v>0</v>
      </c>
      <c r="E1020" s="2">
        <f t="shared" si="137"/>
        <v>2.6094000000000079</v>
      </c>
      <c r="F1020" s="2">
        <f t="shared" si="142"/>
        <v>1.3956437093563849</v>
      </c>
      <c r="G1020" s="2">
        <f t="shared" si="142"/>
        <v>1.2847772560897632</v>
      </c>
      <c r="H1020" s="2">
        <f t="shared" si="139"/>
        <v>1.0862923535897928</v>
      </c>
      <c r="I1020" s="2">
        <f t="shared" si="140"/>
        <v>52.068079131894272</v>
      </c>
    </row>
    <row r="1021" spans="1:9" ht="13.5" x14ac:dyDescent="0.25">
      <c r="A1021" s="3">
        <v>43494</v>
      </c>
      <c r="B1021" s="2">
        <v>119.92019999999999</v>
      </c>
      <c r="C1021" s="2">
        <f t="shared" si="135"/>
        <v>-0.69190000000000396</v>
      </c>
      <c r="D1021" s="2">
        <f t="shared" si="136"/>
        <v>0</v>
      </c>
      <c r="E1021" s="2">
        <f t="shared" si="137"/>
        <v>0.69190000000000396</v>
      </c>
      <c r="F1021" s="2">
        <f t="shared" ref="F1021:G1036" si="143">((F1020*13)+D1021)/14</f>
        <v>1.295954872973786</v>
      </c>
      <c r="G1021" s="2">
        <f t="shared" si="143"/>
        <v>1.2424288806547803</v>
      </c>
      <c r="H1021" s="2">
        <f t="shared" si="139"/>
        <v>1.0430817354235975</v>
      </c>
      <c r="I1021" s="2">
        <f t="shared" si="140"/>
        <v>51.054332156091277</v>
      </c>
    </row>
    <row r="1022" spans="1:9" ht="13.5" x14ac:dyDescent="0.25">
      <c r="A1022" s="3">
        <v>43495</v>
      </c>
      <c r="B1022" s="2">
        <v>117.9434</v>
      </c>
      <c r="C1022" s="2">
        <f t="shared" si="135"/>
        <v>-1.9767999999999972</v>
      </c>
      <c r="D1022" s="2">
        <f t="shared" si="136"/>
        <v>0</v>
      </c>
      <c r="E1022" s="2">
        <f t="shared" si="137"/>
        <v>1.9767999999999972</v>
      </c>
      <c r="F1022" s="2">
        <f t="shared" si="143"/>
        <v>1.2033866677613727</v>
      </c>
      <c r="G1022" s="2">
        <f t="shared" si="143"/>
        <v>1.29488396060801</v>
      </c>
      <c r="H1022" s="2">
        <f t="shared" si="139"/>
        <v>0.92933938821539275</v>
      </c>
      <c r="I1022" s="2">
        <f t="shared" si="140"/>
        <v>48.168787404222151</v>
      </c>
    </row>
    <row r="1023" spans="1:9" ht="13.5" x14ac:dyDescent="0.25">
      <c r="A1023" s="3">
        <v>43496</v>
      </c>
      <c r="B1023" s="2">
        <v>119.9268</v>
      </c>
      <c r="C1023" s="2">
        <f t="shared" si="135"/>
        <v>1.9834000000000032</v>
      </c>
      <c r="D1023" s="2">
        <f t="shared" si="136"/>
        <v>1.9834000000000032</v>
      </c>
      <c r="E1023" s="2">
        <f t="shared" si="137"/>
        <v>0</v>
      </c>
      <c r="F1023" s="2">
        <f t="shared" si="143"/>
        <v>1.2591019057784176</v>
      </c>
      <c r="G1023" s="2">
        <f t="shared" si="143"/>
        <v>1.2023922491360093</v>
      </c>
      <c r="H1023" s="2">
        <f t="shared" si="139"/>
        <v>1.0471640237893729</v>
      </c>
      <c r="I1023" s="2">
        <f t="shared" si="140"/>
        <v>51.151935634890421</v>
      </c>
    </row>
    <row r="1024" spans="1:9" ht="13.5" x14ac:dyDescent="0.25">
      <c r="A1024" s="3">
        <v>43497</v>
      </c>
      <c r="B1024" s="2">
        <v>118.60890000000001</v>
      </c>
      <c r="C1024" s="2">
        <f t="shared" si="135"/>
        <v>-1.3178999999999945</v>
      </c>
      <c r="D1024" s="2">
        <f t="shared" si="136"/>
        <v>0</v>
      </c>
      <c r="E1024" s="2">
        <f t="shared" si="137"/>
        <v>1.3178999999999945</v>
      </c>
      <c r="F1024" s="2">
        <f t="shared" si="143"/>
        <v>1.1691660553656735</v>
      </c>
      <c r="G1024" s="2">
        <f t="shared" si="143"/>
        <v>1.2106428027691511</v>
      </c>
      <c r="H1024" s="2">
        <f t="shared" si="139"/>
        <v>0.96573989676508531</v>
      </c>
      <c r="I1024" s="2">
        <f t="shared" si="140"/>
        <v>49.128569774381276</v>
      </c>
    </row>
    <row r="1025" spans="1:9" ht="13.5" x14ac:dyDescent="0.25">
      <c r="A1025" s="3">
        <v>43500</v>
      </c>
      <c r="B1025" s="2">
        <v>115.77549999999999</v>
      </c>
      <c r="C1025" s="2">
        <f t="shared" si="135"/>
        <v>-2.8334000000000117</v>
      </c>
      <c r="D1025" s="2">
        <f t="shared" si="136"/>
        <v>0</v>
      </c>
      <c r="E1025" s="2">
        <f t="shared" si="137"/>
        <v>2.8334000000000117</v>
      </c>
      <c r="F1025" s="2">
        <f t="shared" si="143"/>
        <v>1.0856541942681255</v>
      </c>
      <c r="G1025" s="2">
        <f t="shared" si="143"/>
        <v>1.3265540311427841</v>
      </c>
      <c r="H1025" s="2">
        <f t="shared" si="139"/>
        <v>0.81840179048935446</v>
      </c>
      <c r="I1025" s="2">
        <f t="shared" si="140"/>
        <v>45.006653357348071</v>
      </c>
    </row>
    <row r="1026" spans="1:9" ht="13.5" x14ac:dyDescent="0.25">
      <c r="A1026" s="3">
        <v>43501</v>
      </c>
      <c r="B1026" s="2">
        <v>111.3408</v>
      </c>
      <c r="C1026" s="2">
        <f t="shared" si="135"/>
        <v>-4.4346999999999923</v>
      </c>
      <c r="D1026" s="2">
        <f t="shared" si="136"/>
        <v>0</v>
      </c>
      <c r="E1026" s="2">
        <f t="shared" si="137"/>
        <v>4.4346999999999923</v>
      </c>
      <c r="F1026" s="2">
        <f t="shared" si="143"/>
        <v>1.0081074661061165</v>
      </c>
      <c r="G1026" s="2">
        <f t="shared" si="143"/>
        <v>1.5485644574897275</v>
      </c>
      <c r="H1026" s="2">
        <f t="shared" si="139"/>
        <v>0.65099483668913005</v>
      </c>
      <c r="I1026" s="2">
        <f t="shared" si="140"/>
        <v>39.430458667855149</v>
      </c>
    </row>
    <row r="1027" spans="1:9" ht="13.5" x14ac:dyDescent="0.25">
      <c r="A1027" s="3">
        <v>43502</v>
      </c>
      <c r="B1027" s="2">
        <v>115.3142</v>
      </c>
      <c r="C1027" s="2">
        <f t="shared" ref="C1027:C1090" si="144">B1027-B1026</f>
        <v>3.973399999999998</v>
      </c>
      <c r="D1027" s="2">
        <f t="shared" ref="D1027:D1090" si="145">IF(C1027&gt;0,C1027,0)</f>
        <v>3.973399999999998</v>
      </c>
      <c r="E1027" s="2">
        <f t="shared" ref="E1027:E1090" si="146">IF(C1027&lt;0,-C1027,0)</f>
        <v>0</v>
      </c>
      <c r="F1027" s="2">
        <f t="shared" si="143"/>
        <v>1.2199140756699651</v>
      </c>
      <c r="G1027" s="2">
        <f t="shared" si="143"/>
        <v>1.4379527105261756</v>
      </c>
      <c r="H1027" s="2">
        <f t="shared" si="139"/>
        <v>0.84836870276740484</v>
      </c>
      <c r="I1027" s="2">
        <f t="shared" si="140"/>
        <v>45.898239972209808</v>
      </c>
    </row>
    <row r="1028" spans="1:9" ht="13.5" x14ac:dyDescent="0.25">
      <c r="A1028" s="3">
        <v>43503</v>
      </c>
      <c r="B1028" s="2">
        <v>115.3142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1.1327773559792533</v>
      </c>
      <c r="G1028" s="2">
        <f t="shared" si="143"/>
        <v>1.3352418026314488</v>
      </c>
      <c r="H1028" s="2">
        <f t="shared" si="139"/>
        <v>0.84836870276740484</v>
      </c>
      <c r="I1028" s="2">
        <f t="shared" si="140"/>
        <v>45.898239972209808</v>
      </c>
    </row>
    <row r="1029" spans="1:9" ht="13.5" x14ac:dyDescent="0.25">
      <c r="A1029" s="3">
        <v>43504</v>
      </c>
      <c r="B1029" s="2">
        <v>119.9136</v>
      </c>
      <c r="C1029" s="2">
        <f t="shared" si="144"/>
        <v>4.5994000000000028</v>
      </c>
      <c r="D1029" s="2">
        <f t="shared" si="145"/>
        <v>4.5994000000000028</v>
      </c>
      <c r="E1029" s="2">
        <f t="shared" si="146"/>
        <v>0</v>
      </c>
      <c r="F1029" s="2">
        <f t="shared" si="143"/>
        <v>1.3803932591235923</v>
      </c>
      <c r="G1029" s="2">
        <f t="shared" si="143"/>
        <v>1.239867388157774</v>
      </c>
      <c r="H1029" s="2">
        <f t="shared" si="139"/>
        <v>1.1133394363848985</v>
      </c>
      <c r="I1029" s="2">
        <f t="shared" si="140"/>
        <v>52.681524662663243</v>
      </c>
    </row>
    <row r="1030" spans="1:9" ht="13.5" x14ac:dyDescent="0.25">
      <c r="A1030" s="3">
        <v>43507</v>
      </c>
      <c r="B1030" s="2">
        <v>127.2146</v>
      </c>
      <c r="C1030" s="2">
        <f t="shared" si="144"/>
        <v>7.3010000000000019</v>
      </c>
      <c r="D1030" s="2">
        <f t="shared" si="145"/>
        <v>7.3010000000000019</v>
      </c>
      <c r="E1030" s="2">
        <f t="shared" si="146"/>
        <v>0</v>
      </c>
      <c r="F1030" s="2">
        <f t="shared" si="143"/>
        <v>1.8032937406147644</v>
      </c>
      <c r="G1030" s="2">
        <f t="shared" si="143"/>
        <v>1.15130543186079</v>
      </c>
      <c r="H1030" s="2">
        <f t="shared" si="139"/>
        <v>1.5663035113976684</v>
      </c>
      <c r="I1030" s="2">
        <f t="shared" si="140"/>
        <v>61.033447697876674</v>
      </c>
    </row>
    <row r="1031" spans="1:9" ht="13.5" x14ac:dyDescent="0.25">
      <c r="A1031" s="3">
        <v>43508</v>
      </c>
      <c r="B1031" s="2">
        <v>130.25239999999999</v>
      </c>
      <c r="C1031" s="2">
        <f t="shared" si="144"/>
        <v>3.0377999999999901</v>
      </c>
      <c r="D1031" s="2">
        <f t="shared" si="145"/>
        <v>3.0377999999999901</v>
      </c>
      <c r="E1031" s="2">
        <f t="shared" si="146"/>
        <v>0</v>
      </c>
      <c r="F1031" s="2">
        <f t="shared" si="143"/>
        <v>1.8914727591422804</v>
      </c>
      <c r="G1031" s="2">
        <f t="shared" si="143"/>
        <v>1.0690693295850193</v>
      </c>
      <c r="H1031" s="2">
        <f t="shared" si="139"/>
        <v>1.7692704362555172</v>
      </c>
      <c r="I1031" s="2">
        <f t="shared" si="140"/>
        <v>63.889406144379493</v>
      </c>
    </row>
    <row r="1032" spans="1:9" ht="13.5" x14ac:dyDescent="0.25">
      <c r="A1032" s="3">
        <v>43509</v>
      </c>
      <c r="B1032" s="2">
        <v>129.14529999999999</v>
      </c>
      <c r="C1032" s="2">
        <f t="shared" si="144"/>
        <v>-1.1071000000000026</v>
      </c>
      <c r="D1032" s="2">
        <f t="shared" si="145"/>
        <v>0</v>
      </c>
      <c r="E1032" s="2">
        <f t="shared" si="146"/>
        <v>1.1071000000000026</v>
      </c>
      <c r="F1032" s="2">
        <f t="shared" si="143"/>
        <v>1.7563675620606889</v>
      </c>
      <c r="G1032" s="2">
        <f t="shared" si="143"/>
        <v>1.0717858060432324</v>
      </c>
      <c r="H1032" s="2">
        <f t="shared" si="139"/>
        <v>1.6387300075793714</v>
      </c>
      <c r="I1032" s="2">
        <f t="shared" si="140"/>
        <v>62.102981467310251</v>
      </c>
    </row>
    <row r="1033" spans="1:9" ht="13.5" x14ac:dyDescent="0.25">
      <c r="A1033" s="3">
        <v>43510</v>
      </c>
      <c r="B1033" s="2">
        <v>129.8109</v>
      </c>
      <c r="C1033" s="2">
        <f t="shared" si="144"/>
        <v>0.66560000000001196</v>
      </c>
      <c r="D1033" s="2">
        <f t="shared" si="145"/>
        <v>0.66560000000001196</v>
      </c>
      <c r="E1033" s="2">
        <f t="shared" si="146"/>
        <v>0</v>
      </c>
      <c r="F1033" s="2">
        <f t="shared" si="143"/>
        <v>1.6784555933420691</v>
      </c>
      <c r="G1033" s="2">
        <f t="shared" si="143"/>
        <v>0.99522967704014431</v>
      </c>
      <c r="H1033" s="2">
        <f t="shared" si="139"/>
        <v>1.6865007465752708</v>
      </c>
      <c r="I1033" s="2">
        <f t="shared" si="140"/>
        <v>62.77685754322637</v>
      </c>
    </row>
    <row r="1034" spans="1:9" ht="13.5" x14ac:dyDescent="0.25">
      <c r="A1034" s="3">
        <v>43511</v>
      </c>
      <c r="B1034" s="2">
        <v>132.1172</v>
      </c>
      <c r="C1034" s="2">
        <f t="shared" si="144"/>
        <v>2.3062999999999931</v>
      </c>
      <c r="D1034" s="2">
        <f t="shared" si="145"/>
        <v>2.3062999999999931</v>
      </c>
      <c r="E1034" s="2">
        <f t="shared" si="146"/>
        <v>0</v>
      </c>
      <c r="F1034" s="2">
        <f t="shared" si="143"/>
        <v>1.7233016223890636</v>
      </c>
      <c r="G1034" s="2">
        <f t="shared" si="143"/>
        <v>0.92414184296584823</v>
      </c>
      <c r="H1034" s="2">
        <f t="shared" si="139"/>
        <v>1.8647587873074463</v>
      </c>
      <c r="I1034" s="2">
        <f t="shared" si="140"/>
        <v>65.093047120386416</v>
      </c>
    </row>
    <row r="1035" spans="1:9" ht="13.5" x14ac:dyDescent="0.25">
      <c r="A1035" s="3">
        <v>43514</v>
      </c>
      <c r="B1035" s="2">
        <v>134.4366</v>
      </c>
      <c r="C1035" s="2">
        <f t="shared" si="144"/>
        <v>2.3194000000000017</v>
      </c>
      <c r="D1035" s="2">
        <f t="shared" si="145"/>
        <v>2.3194000000000017</v>
      </c>
      <c r="E1035" s="2">
        <f t="shared" si="146"/>
        <v>0</v>
      </c>
      <c r="F1035" s="2">
        <f t="shared" si="143"/>
        <v>1.765880077932702</v>
      </c>
      <c r="G1035" s="2">
        <f t="shared" si="143"/>
        <v>0.85813171132543054</v>
      </c>
      <c r="H1035" s="2">
        <f t="shared" si="139"/>
        <v>2.0578193937212799</v>
      </c>
      <c r="I1035" s="2">
        <f t="shared" si="140"/>
        <v>67.296956711919194</v>
      </c>
    </row>
    <row r="1036" spans="1:9" ht="13.5" x14ac:dyDescent="0.25">
      <c r="A1036" s="3">
        <v>43515</v>
      </c>
      <c r="B1036" s="2">
        <v>141.17099999999999</v>
      </c>
      <c r="C1036" s="2">
        <f t="shared" si="144"/>
        <v>6.7343999999999937</v>
      </c>
      <c r="D1036" s="2">
        <f t="shared" si="145"/>
        <v>6.7343999999999937</v>
      </c>
      <c r="E1036" s="2">
        <f t="shared" si="146"/>
        <v>0</v>
      </c>
      <c r="F1036" s="2">
        <f t="shared" si="143"/>
        <v>2.1207743580803657</v>
      </c>
      <c r="G1036" s="2">
        <f t="shared" si="143"/>
        <v>0.79683658908789978</v>
      </c>
      <c r="H1036" s="2">
        <f t="shared" si="139"/>
        <v>2.6614921893934529</v>
      </c>
      <c r="I1036" s="2">
        <f t="shared" si="140"/>
        <v>72.68873048816593</v>
      </c>
    </row>
    <row r="1037" spans="1:9" ht="13.5" x14ac:dyDescent="0.25">
      <c r="A1037" s="3">
        <v>43516</v>
      </c>
      <c r="B1037" s="2">
        <v>142.9896</v>
      </c>
      <c r="C1037" s="2">
        <f t="shared" si="144"/>
        <v>1.8186000000000035</v>
      </c>
      <c r="D1037" s="2">
        <f t="shared" si="145"/>
        <v>1.8186000000000035</v>
      </c>
      <c r="E1037" s="2">
        <f t="shared" si="146"/>
        <v>0</v>
      </c>
      <c r="F1037" s="2">
        <f t="shared" ref="F1037:G1052" si="147">((F1036*13)+D1037)/14</f>
        <v>2.0991904753603401</v>
      </c>
      <c r="G1037" s="2">
        <f t="shared" si="147"/>
        <v>0.73991968986733547</v>
      </c>
      <c r="H1037" s="2">
        <f t="shared" si="139"/>
        <v>2.8370517829262205</v>
      </c>
      <c r="I1037" s="2">
        <f t="shared" si="140"/>
        <v>73.938324094302999</v>
      </c>
    </row>
    <row r="1038" spans="1:9" ht="13.5" x14ac:dyDescent="0.25">
      <c r="A1038" s="3">
        <v>43517</v>
      </c>
      <c r="B1038" s="2">
        <v>142.9896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1.9492482985488873</v>
      </c>
      <c r="G1038" s="2">
        <f t="shared" si="147"/>
        <v>0.68706828344824011</v>
      </c>
      <c r="H1038" s="2">
        <f t="shared" si="139"/>
        <v>2.8370517829262201</v>
      </c>
      <c r="I1038" s="2">
        <f t="shared" si="140"/>
        <v>73.938324094302999</v>
      </c>
    </row>
    <row r="1039" spans="1:9" ht="13.5" x14ac:dyDescent="0.25">
      <c r="A1039" s="3">
        <v>43518</v>
      </c>
      <c r="B1039" s="2">
        <v>143.05549999999999</v>
      </c>
      <c r="C1039" s="2">
        <f t="shared" si="144"/>
        <v>6.5899999999999181E-2</v>
      </c>
      <c r="D1039" s="2">
        <f t="shared" si="145"/>
        <v>6.5899999999999181E-2</v>
      </c>
      <c r="E1039" s="2">
        <f t="shared" si="146"/>
        <v>0</v>
      </c>
      <c r="F1039" s="2">
        <f t="shared" si="147"/>
        <v>1.8147234200811095</v>
      </c>
      <c r="G1039" s="2">
        <f t="shared" si="147"/>
        <v>0.63799197748765146</v>
      </c>
      <c r="H1039" s="2">
        <f t="shared" si="139"/>
        <v>2.8444298425621413</v>
      </c>
      <c r="I1039" s="2">
        <f t="shared" si="140"/>
        <v>73.98834050945915</v>
      </c>
    </row>
    <row r="1040" spans="1:9" ht="13.5" x14ac:dyDescent="0.25">
      <c r="A1040" s="3">
        <v>43521</v>
      </c>
      <c r="B1040" s="2">
        <v>142.9237</v>
      </c>
      <c r="C1040" s="2">
        <f t="shared" si="144"/>
        <v>-0.13179999999999836</v>
      </c>
      <c r="D1040" s="2">
        <f t="shared" si="145"/>
        <v>0</v>
      </c>
      <c r="E1040" s="2">
        <f t="shared" si="146"/>
        <v>0.13179999999999836</v>
      </c>
      <c r="F1040" s="2">
        <f t="shared" si="147"/>
        <v>1.6851003186467446</v>
      </c>
      <c r="G1040" s="2">
        <f t="shared" si="147"/>
        <v>0.60183540766710486</v>
      </c>
      <c r="H1040" s="2">
        <f t="shared" si="139"/>
        <v>2.7999354926269633</v>
      </c>
      <c r="I1040" s="2">
        <f t="shared" si="140"/>
        <v>73.683763791772108</v>
      </c>
    </row>
    <row r="1041" spans="1:9" ht="13.5" x14ac:dyDescent="0.25">
      <c r="A1041" s="3">
        <v>43522</v>
      </c>
      <c r="B1041" s="2">
        <v>145.6122</v>
      </c>
      <c r="C1041" s="2">
        <f t="shared" si="144"/>
        <v>2.6885000000000048</v>
      </c>
      <c r="D1041" s="2">
        <f t="shared" si="145"/>
        <v>2.6885000000000048</v>
      </c>
      <c r="E1041" s="2">
        <f t="shared" si="146"/>
        <v>0</v>
      </c>
      <c r="F1041" s="2">
        <f t="shared" si="147"/>
        <v>1.7567717244576919</v>
      </c>
      <c r="G1041" s="2">
        <f t="shared" si="147"/>
        <v>0.55884716426231162</v>
      </c>
      <c r="H1041" s="2">
        <f t="shared" ref="H1041:H1104" si="148">F1041/G1041</f>
        <v>3.1435638163730553</v>
      </c>
      <c r="I1041" s="2">
        <f t="shared" ref="I1041:I1104" si="149">IF(G1041=0,100,100-(100/(1+H1041)))</f>
        <v>75.866185623869058</v>
      </c>
    </row>
    <row r="1042" spans="1:9" ht="13.5" x14ac:dyDescent="0.25">
      <c r="A1042" s="3">
        <v>43523</v>
      </c>
      <c r="B1042" s="2">
        <v>146.87739999999999</v>
      </c>
      <c r="C1042" s="2">
        <f t="shared" si="144"/>
        <v>1.265199999999993</v>
      </c>
      <c r="D1042" s="2">
        <f t="shared" si="145"/>
        <v>1.265199999999993</v>
      </c>
      <c r="E1042" s="2">
        <f t="shared" si="146"/>
        <v>0</v>
      </c>
      <c r="F1042" s="2">
        <f t="shared" si="147"/>
        <v>1.7216594584249993</v>
      </c>
      <c r="G1042" s="2">
        <f t="shared" si="147"/>
        <v>0.51892950967214646</v>
      </c>
      <c r="H1042" s="2">
        <f t="shared" si="148"/>
        <v>3.3177135359149714</v>
      </c>
      <c r="I1042" s="2">
        <f t="shared" si="149"/>
        <v>76.839593648769267</v>
      </c>
    </row>
    <row r="1043" spans="1:9" ht="13.5" x14ac:dyDescent="0.25">
      <c r="A1043" s="3">
        <v>43524</v>
      </c>
      <c r="B1043" s="2">
        <v>141.67179999999999</v>
      </c>
      <c r="C1043" s="2">
        <f t="shared" si="144"/>
        <v>-5.205600000000004</v>
      </c>
      <c r="D1043" s="2">
        <f t="shared" si="145"/>
        <v>0</v>
      </c>
      <c r="E1043" s="2">
        <f t="shared" si="146"/>
        <v>5.205600000000004</v>
      </c>
      <c r="F1043" s="2">
        <f t="shared" si="147"/>
        <v>1.5986837828232137</v>
      </c>
      <c r="G1043" s="2">
        <f t="shared" si="147"/>
        <v>0.85369168755270763</v>
      </c>
      <c r="H1043" s="2">
        <f t="shared" si="148"/>
        <v>1.8726711365858411</v>
      </c>
      <c r="I1043" s="2">
        <f t="shared" si="149"/>
        <v>65.189193177590937</v>
      </c>
    </row>
    <row r="1044" spans="1:9" ht="13.5" x14ac:dyDescent="0.25">
      <c r="A1044" s="3">
        <v>43525</v>
      </c>
      <c r="B1044" s="2">
        <v>139.036</v>
      </c>
      <c r="C1044" s="2">
        <f t="shared" si="144"/>
        <v>-2.635799999999989</v>
      </c>
      <c r="D1044" s="2">
        <f t="shared" si="145"/>
        <v>0</v>
      </c>
      <c r="E1044" s="2">
        <f t="shared" si="146"/>
        <v>2.635799999999989</v>
      </c>
      <c r="F1044" s="2">
        <f t="shared" si="147"/>
        <v>1.484492084050127</v>
      </c>
      <c r="G1044" s="2">
        <f t="shared" si="147"/>
        <v>0.98098513844179913</v>
      </c>
      <c r="H1044" s="2">
        <f t="shared" si="148"/>
        <v>1.5132666397047567</v>
      </c>
      <c r="I1044" s="2">
        <f t="shared" si="149"/>
        <v>60.211145757400658</v>
      </c>
    </row>
    <row r="1045" spans="1:9" ht="13.5" x14ac:dyDescent="0.25">
      <c r="A1045" s="3">
        <v>43528</v>
      </c>
      <c r="B1045" s="2">
        <v>136.13669999999999</v>
      </c>
      <c r="C1045" s="2">
        <f t="shared" si="144"/>
        <v>-2.8993000000000109</v>
      </c>
      <c r="D1045" s="2">
        <f t="shared" si="145"/>
        <v>0</v>
      </c>
      <c r="E1045" s="2">
        <f t="shared" si="146"/>
        <v>2.8993000000000109</v>
      </c>
      <c r="F1045" s="2">
        <f t="shared" si="147"/>
        <v>1.3784569351894036</v>
      </c>
      <c r="G1045" s="2">
        <f t="shared" si="147"/>
        <v>1.1180076285531</v>
      </c>
      <c r="H1045" s="2">
        <f t="shared" si="148"/>
        <v>1.2329584342580659</v>
      </c>
      <c r="I1045" s="2">
        <f t="shared" si="149"/>
        <v>55.216362980251127</v>
      </c>
    </row>
    <row r="1046" spans="1:9" ht="13.5" x14ac:dyDescent="0.25">
      <c r="A1046" s="3">
        <v>43529</v>
      </c>
      <c r="B1046" s="2">
        <v>136.13669999999999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1.2799957255330177</v>
      </c>
      <c r="G1046" s="2">
        <f t="shared" si="147"/>
        <v>1.0381499407993071</v>
      </c>
      <c r="H1046" s="2">
        <f t="shared" si="148"/>
        <v>1.2329584342580659</v>
      </c>
      <c r="I1046" s="2">
        <f t="shared" si="149"/>
        <v>55.216362980251127</v>
      </c>
    </row>
    <row r="1047" spans="1:9" ht="13.5" x14ac:dyDescent="0.25">
      <c r="A1047" s="3">
        <v>43530</v>
      </c>
      <c r="B1047" s="2">
        <v>142.19890000000001</v>
      </c>
      <c r="C1047" s="2">
        <f t="shared" si="144"/>
        <v>6.0622000000000185</v>
      </c>
      <c r="D1047" s="2">
        <f t="shared" si="145"/>
        <v>6.0622000000000185</v>
      </c>
      <c r="E1047" s="2">
        <f t="shared" si="146"/>
        <v>0</v>
      </c>
      <c r="F1047" s="2">
        <f t="shared" si="147"/>
        <v>1.6215817451378034</v>
      </c>
      <c r="G1047" s="2">
        <f t="shared" si="147"/>
        <v>0.96399637359935664</v>
      </c>
      <c r="H1047" s="2">
        <f t="shared" si="148"/>
        <v>1.6821450677072189</v>
      </c>
      <c r="I1047" s="2">
        <f t="shared" si="149"/>
        <v>62.71640889078266</v>
      </c>
    </row>
    <row r="1048" spans="1:9" ht="13.5" x14ac:dyDescent="0.25">
      <c r="A1048" s="3">
        <v>43531</v>
      </c>
      <c r="B1048" s="2">
        <v>144.04390000000001</v>
      </c>
      <c r="C1048" s="2">
        <f t="shared" si="144"/>
        <v>1.8449999999999989</v>
      </c>
      <c r="D1048" s="2">
        <f t="shared" si="145"/>
        <v>1.8449999999999989</v>
      </c>
      <c r="E1048" s="2">
        <f t="shared" si="146"/>
        <v>0</v>
      </c>
      <c r="F1048" s="2">
        <f t="shared" si="147"/>
        <v>1.6375401919136745</v>
      </c>
      <c r="G1048" s="2">
        <f t="shared" si="147"/>
        <v>0.89513948977083124</v>
      </c>
      <c r="H1048" s="2">
        <f t="shared" si="148"/>
        <v>1.8293687303784449</v>
      </c>
      <c r="I1048" s="2">
        <f t="shared" si="149"/>
        <v>64.656427094030832</v>
      </c>
    </row>
    <row r="1049" spans="1:9" ht="13.5" x14ac:dyDescent="0.25">
      <c r="A1049" s="3">
        <v>43532</v>
      </c>
      <c r="B1049" s="2">
        <v>144.05709999999999</v>
      </c>
      <c r="C1049" s="2">
        <f t="shared" si="144"/>
        <v>1.3199999999983447E-2</v>
      </c>
      <c r="D1049" s="2">
        <f t="shared" si="145"/>
        <v>1.3199999999983447E-2</v>
      </c>
      <c r="E1049" s="2">
        <f t="shared" si="146"/>
        <v>0</v>
      </c>
      <c r="F1049" s="2">
        <f t="shared" si="147"/>
        <v>1.521515892491268</v>
      </c>
      <c r="G1049" s="2">
        <f t="shared" si="147"/>
        <v>0.83120095478720046</v>
      </c>
      <c r="H1049" s="2">
        <f t="shared" si="148"/>
        <v>1.8305030615379865</v>
      </c>
      <c r="I1049" s="2">
        <f t="shared" si="149"/>
        <v>64.670591118999226</v>
      </c>
    </row>
    <row r="1050" spans="1:9" ht="13.5" x14ac:dyDescent="0.25">
      <c r="A1050" s="3">
        <v>43535</v>
      </c>
      <c r="B1050" s="2">
        <v>142.33070000000001</v>
      </c>
      <c r="C1050" s="2">
        <f t="shared" si="144"/>
        <v>-1.7263999999999839</v>
      </c>
      <c r="D1050" s="2">
        <f t="shared" si="145"/>
        <v>0</v>
      </c>
      <c r="E1050" s="2">
        <f t="shared" si="146"/>
        <v>1.7263999999999839</v>
      </c>
      <c r="F1050" s="2">
        <f t="shared" si="147"/>
        <v>1.4128361858847487</v>
      </c>
      <c r="G1050" s="2">
        <f t="shared" si="147"/>
        <v>0.89514374373097072</v>
      </c>
      <c r="H1050" s="2">
        <f t="shared" si="148"/>
        <v>1.5783344248109574</v>
      </c>
      <c r="I1050" s="2">
        <f t="shared" si="149"/>
        <v>61.215271751517662</v>
      </c>
    </row>
    <row r="1051" spans="1:9" ht="13.5" x14ac:dyDescent="0.25">
      <c r="A1051" s="3">
        <v>43536</v>
      </c>
      <c r="B1051" s="2">
        <v>142.33070000000001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1.3119193154644095</v>
      </c>
      <c r="G1051" s="2">
        <f t="shared" si="147"/>
        <v>0.83120490489304433</v>
      </c>
      <c r="H1051" s="2">
        <f t="shared" si="148"/>
        <v>1.5783344248109572</v>
      </c>
      <c r="I1051" s="2">
        <f t="shared" si="149"/>
        <v>61.215271751517655</v>
      </c>
    </row>
    <row r="1052" spans="1:9" ht="13.5" x14ac:dyDescent="0.25">
      <c r="A1052" s="3">
        <v>43537</v>
      </c>
      <c r="B1052" s="2">
        <v>144.96639999999999</v>
      </c>
      <c r="C1052" s="2">
        <f t="shared" si="144"/>
        <v>2.6356999999999857</v>
      </c>
      <c r="D1052" s="2">
        <f t="shared" si="145"/>
        <v>2.6356999999999857</v>
      </c>
      <c r="E1052" s="2">
        <f t="shared" si="146"/>
        <v>0</v>
      </c>
      <c r="F1052" s="2">
        <f t="shared" si="147"/>
        <v>1.4064750786455222</v>
      </c>
      <c r="G1052" s="2">
        <f t="shared" si="147"/>
        <v>0.77183312597211262</v>
      </c>
      <c r="H1052" s="2">
        <f t="shared" si="148"/>
        <v>1.8222528048068516</v>
      </c>
      <c r="I1052" s="2">
        <f t="shared" si="149"/>
        <v>64.567313094815489</v>
      </c>
    </row>
    <row r="1053" spans="1:9" ht="13.5" x14ac:dyDescent="0.25">
      <c r="A1053" s="3">
        <v>43538</v>
      </c>
      <c r="B1053" s="2">
        <v>142.97649999999999</v>
      </c>
      <c r="C1053" s="2">
        <f t="shared" si="144"/>
        <v>-1.9899000000000058</v>
      </c>
      <c r="D1053" s="2">
        <f t="shared" si="145"/>
        <v>0</v>
      </c>
      <c r="E1053" s="2">
        <f t="shared" si="146"/>
        <v>1.9899000000000058</v>
      </c>
      <c r="F1053" s="2">
        <f t="shared" ref="F1053:G1068" si="150">((F1052*13)+D1053)/14</f>
        <v>1.306012573027985</v>
      </c>
      <c r="G1053" s="2">
        <f t="shared" si="150"/>
        <v>0.85883790268839078</v>
      </c>
      <c r="H1053" s="2">
        <f t="shared" si="148"/>
        <v>1.5206741213211699</v>
      </c>
      <c r="I1053" s="2">
        <f t="shared" si="149"/>
        <v>60.328072893616785</v>
      </c>
    </row>
    <row r="1054" spans="1:9" ht="13.5" x14ac:dyDescent="0.25">
      <c r="A1054" s="3">
        <v>43539</v>
      </c>
      <c r="B1054" s="2">
        <v>141.67179999999999</v>
      </c>
      <c r="C1054" s="2">
        <f t="shared" si="144"/>
        <v>-1.3046999999999969</v>
      </c>
      <c r="D1054" s="2">
        <f t="shared" si="145"/>
        <v>0</v>
      </c>
      <c r="E1054" s="2">
        <f t="shared" si="146"/>
        <v>1.3046999999999969</v>
      </c>
      <c r="F1054" s="2">
        <f t="shared" si="150"/>
        <v>1.2127259606688432</v>
      </c>
      <c r="G1054" s="2">
        <f t="shared" si="150"/>
        <v>0.89068519535350543</v>
      </c>
      <c r="H1054" s="2">
        <f t="shared" si="148"/>
        <v>1.3615651938477797</v>
      </c>
      <c r="I1054" s="2">
        <f t="shared" si="149"/>
        <v>57.655202464655851</v>
      </c>
    </row>
    <row r="1055" spans="1:9" ht="13.5" x14ac:dyDescent="0.25">
      <c r="A1055" s="3">
        <v>43542</v>
      </c>
      <c r="B1055" s="2">
        <v>141.60589999999999</v>
      </c>
      <c r="C1055" s="2">
        <f t="shared" si="144"/>
        <v>-6.5899999999999181E-2</v>
      </c>
      <c r="D1055" s="2">
        <f t="shared" si="145"/>
        <v>0</v>
      </c>
      <c r="E1055" s="2">
        <f t="shared" si="146"/>
        <v>6.5899999999999181E-2</v>
      </c>
      <c r="F1055" s="2">
        <f t="shared" si="150"/>
        <v>1.1261026777639258</v>
      </c>
      <c r="G1055" s="2">
        <f t="shared" si="150"/>
        <v>0.83177196711396928</v>
      </c>
      <c r="H1055" s="2">
        <f t="shared" si="148"/>
        <v>1.3538598585754302</v>
      </c>
      <c r="I1055" s="2">
        <f t="shared" si="149"/>
        <v>57.516587219206592</v>
      </c>
    </row>
    <row r="1056" spans="1:9" ht="13.5" x14ac:dyDescent="0.25">
      <c r="A1056" s="3">
        <v>43543</v>
      </c>
      <c r="B1056" s="2">
        <v>141.5993</v>
      </c>
      <c r="C1056" s="2">
        <f t="shared" si="144"/>
        <v>-6.5999999999917236E-3</v>
      </c>
      <c r="D1056" s="2">
        <f t="shared" si="145"/>
        <v>0</v>
      </c>
      <c r="E1056" s="2">
        <f t="shared" si="146"/>
        <v>6.5999999999917236E-3</v>
      </c>
      <c r="F1056" s="2">
        <f t="shared" si="150"/>
        <v>1.0456667722093598</v>
      </c>
      <c r="G1056" s="2">
        <f t="shared" si="150"/>
        <v>0.77283111232011381</v>
      </c>
      <c r="H1056" s="2">
        <f t="shared" si="148"/>
        <v>1.3530340012712052</v>
      </c>
      <c r="I1056" s="2">
        <f t="shared" si="149"/>
        <v>57.50167658181909</v>
      </c>
    </row>
    <row r="1057" spans="1:9" ht="13.5" x14ac:dyDescent="0.25">
      <c r="A1057" s="3">
        <v>43545</v>
      </c>
      <c r="B1057" s="2">
        <v>141.67179999999999</v>
      </c>
      <c r="C1057" s="2">
        <f t="shared" si="144"/>
        <v>7.2499999999990905E-2</v>
      </c>
      <c r="D1057" s="2">
        <f t="shared" si="145"/>
        <v>7.2499999999990905E-2</v>
      </c>
      <c r="E1057" s="2">
        <f t="shared" si="146"/>
        <v>0</v>
      </c>
      <c r="F1057" s="2">
        <f t="shared" si="150"/>
        <v>0.97615485990869055</v>
      </c>
      <c r="G1057" s="2">
        <f t="shared" si="150"/>
        <v>0.71762889001153429</v>
      </c>
      <c r="H1057" s="2">
        <f t="shared" si="148"/>
        <v>1.3602502261203573</v>
      </c>
      <c r="I1057" s="2">
        <f t="shared" si="149"/>
        <v>57.631610880353897</v>
      </c>
    </row>
    <row r="1058" spans="1:9" ht="13.5" x14ac:dyDescent="0.25">
      <c r="A1058" s="3">
        <v>43546</v>
      </c>
      <c r="B1058" s="2">
        <v>141.80350000000001</v>
      </c>
      <c r="C1058" s="2">
        <f t="shared" si="144"/>
        <v>0.13170000000002346</v>
      </c>
      <c r="D1058" s="2">
        <f t="shared" si="145"/>
        <v>0.13170000000002346</v>
      </c>
      <c r="E1058" s="2">
        <f t="shared" si="146"/>
        <v>0</v>
      </c>
      <c r="F1058" s="2">
        <f t="shared" si="150"/>
        <v>0.91583665562950001</v>
      </c>
      <c r="G1058" s="2">
        <f t="shared" si="150"/>
        <v>0.66636968358213899</v>
      </c>
      <c r="H1058" s="2">
        <f t="shared" si="148"/>
        <v>1.3743672291727402</v>
      </c>
      <c r="I1058" s="2">
        <f t="shared" si="149"/>
        <v>57.883515754704348</v>
      </c>
    </row>
    <row r="1059" spans="1:9" ht="13.5" x14ac:dyDescent="0.25">
      <c r="A1059" s="3">
        <v>43549</v>
      </c>
      <c r="B1059" s="2">
        <v>139.69489999999999</v>
      </c>
      <c r="C1059" s="2">
        <f t="shared" si="144"/>
        <v>-2.108600000000024</v>
      </c>
      <c r="D1059" s="2">
        <f t="shared" si="145"/>
        <v>0</v>
      </c>
      <c r="E1059" s="2">
        <f t="shared" si="146"/>
        <v>2.108600000000024</v>
      </c>
      <c r="F1059" s="2">
        <f t="shared" si="150"/>
        <v>0.85041975165596428</v>
      </c>
      <c r="G1059" s="2">
        <f t="shared" si="150"/>
        <v>0.76938613475484507</v>
      </c>
      <c r="H1059" s="2">
        <f t="shared" si="148"/>
        <v>1.1053224294546711</v>
      </c>
      <c r="I1059" s="2">
        <f t="shared" si="149"/>
        <v>52.501337276921333</v>
      </c>
    </row>
    <row r="1060" spans="1:9" ht="13.5" x14ac:dyDescent="0.25">
      <c r="A1060" s="3">
        <v>43550</v>
      </c>
      <c r="B1060" s="2">
        <v>140.6833</v>
      </c>
      <c r="C1060" s="2">
        <f t="shared" si="144"/>
        <v>0.98840000000001282</v>
      </c>
      <c r="D1060" s="2">
        <f t="shared" si="145"/>
        <v>0.98840000000001282</v>
      </c>
      <c r="E1060" s="2">
        <f t="shared" si="146"/>
        <v>0</v>
      </c>
      <c r="F1060" s="2">
        <f t="shared" si="150"/>
        <v>0.86027548368053919</v>
      </c>
      <c r="G1060" s="2">
        <f t="shared" si="150"/>
        <v>0.7144299822723561</v>
      </c>
      <c r="H1060" s="2">
        <f t="shared" si="148"/>
        <v>1.2041424702590151</v>
      </c>
      <c r="I1060" s="2">
        <f t="shared" si="149"/>
        <v>54.630881919239677</v>
      </c>
    </row>
    <row r="1061" spans="1:9" ht="13.5" x14ac:dyDescent="0.25">
      <c r="A1061" s="3">
        <v>43551</v>
      </c>
      <c r="B1061" s="2">
        <v>144.3075</v>
      </c>
      <c r="C1061" s="2">
        <f t="shared" si="144"/>
        <v>3.6242000000000019</v>
      </c>
      <c r="D1061" s="2">
        <f t="shared" si="145"/>
        <v>3.6242000000000019</v>
      </c>
      <c r="E1061" s="2">
        <f t="shared" si="146"/>
        <v>0</v>
      </c>
      <c r="F1061" s="2">
        <f t="shared" si="150"/>
        <v>1.0576986634176435</v>
      </c>
      <c r="G1061" s="2">
        <f t="shared" si="150"/>
        <v>0.66339926925290205</v>
      </c>
      <c r="H1061" s="2">
        <f t="shared" si="148"/>
        <v>1.5943621171135569</v>
      </c>
      <c r="I1061" s="2">
        <f t="shared" si="149"/>
        <v>61.454879663730871</v>
      </c>
    </row>
    <row r="1062" spans="1:9" ht="13.5" x14ac:dyDescent="0.25">
      <c r="A1062" s="3">
        <v>43552</v>
      </c>
      <c r="B1062" s="2">
        <v>142.33070000000001</v>
      </c>
      <c r="C1062" s="2">
        <f t="shared" si="144"/>
        <v>-1.9767999999999972</v>
      </c>
      <c r="D1062" s="2">
        <f t="shared" si="145"/>
        <v>0</v>
      </c>
      <c r="E1062" s="2">
        <f t="shared" si="146"/>
        <v>1.9767999999999972</v>
      </c>
      <c r="F1062" s="2">
        <f t="shared" si="150"/>
        <v>0.98214875888781183</v>
      </c>
      <c r="G1062" s="2">
        <f t="shared" si="150"/>
        <v>0.7572136071634088</v>
      </c>
      <c r="H1062" s="2">
        <f t="shared" si="148"/>
        <v>1.297056404687484</v>
      </c>
      <c r="I1062" s="2">
        <f t="shared" si="149"/>
        <v>56.466023300109136</v>
      </c>
    </row>
    <row r="1063" spans="1:9" ht="13.5" x14ac:dyDescent="0.25">
      <c r="A1063" s="3">
        <v>43553</v>
      </c>
      <c r="B1063" s="2">
        <v>142.33070000000001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0.911995276110111</v>
      </c>
      <c r="G1063" s="2">
        <f t="shared" si="150"/>
        <v>0.70312692093745099</v>
      </c>
      <c r="H1063" s="2">
        <f t="shared" si="148"/>
        <v>1.297056404687484</v>
      </c>
      <c r="I1063" s="2">
        <f t="shared" si="149"/>
        <v>56.466023300109136</v>
      </c>
    </row>
    <row r="1064" spans="1:9" ht="13.5" x14ac:dyDescent="0.25">
      <c r="A1064" s="3">
        <v>43556</v>
      </c>
      <c r="B1064" s="2">
        <v>141.67179999999999</v>
      </c>
      <c r="C1064" s="2">
        <f t="shared" si="144"/>
        <v>-0.65890000000001692</v>
      </c>
      <c r="D1064" s="2">
        <f t="shared" si="145"/>
        <v>0</v>
      </c>
      <c r="E1064" s="2">
        <f t="shared" si="146"/>
        <v>0.65890000000001692</v>
      </c>
      <c r="F1064" s="2">
        <f t="shared" si="150"/>
        <v>0.8468527563879602</v>
      </c>
      <c r="G1064" s="2">
        <f t="shared" si="150"/>
        <v>0.69996785515620563</v>
      </c>
      <c r="H1064" s="2">
        <f t="shared" si="148"/>
        <v>1.2098452095331944</v>
      </c>
      <c r="I1064" s="2">
        <f t="shared" si="149"/>
        <v>54.747961726638806</v>
      </c>
    </row>
    <row r="1065" spans="1:9" ht="13.5" x14ac:dyDescent="0.25">
      <c r="A1065" s="3">
        <v>43557</v>
      </c>
      <c r="B1065" s="2">
        <v>142.00120000000001</v>
      </c>
      <c r="C1065" s="2">
        <f t="shared" si="144"/>
        <v>0.32940000000002101</v>
      </c>
      <c r="D1065" s="2">
        <f t="shared" si="145"/>
        <v>0.32940000000002101</v>
      </c>
      <c r="E1065" s="2">
        <f t="shared" si="146"/>
        <v>0</v>
      </c>
      <c r="F1065" s="2">
        <f t="shared" si="150"/>
        <v>0.8098918452173931</v>
      </c>
      <c r="G1065" s="2">
        <f t="shared" si="150"/>
        <v>0.64997015121647661</v>
      </c>
      <c r="H1065" s="2">
        <f t="shared" si="148"/>
        <v>1.2460446740540452</v>
      </c>
      <c r="I1065" s="2">
        <f t="shared" si="149"/>
        <v>55.477288072145548</v>
      </c>
    </row>
    <row r="1066" spans="1:9" ht="13.5" x14ac:dyDescent="0.25">
      <c r="A1066" s="3">
        <v>43558</v>
      </c>
      <c r="B1066" s="2">
        <v>141.0128</v>
      </c>
      <c r="C1066" s="2">
        <f t="shared" si="144"/>
        <v>-0.98840000000001282</v>
      </c>
      <c r="D1066" s="2">
        <f t="shared" si="145"/>
        <v>0</v>
      </c>
      <c r="E1066" s="2">
        <f t="shared" si="146"/>
        <v>0.98840000000001282</v>
      </c>
      <c r="F1066" s="2">
        <f t="shared" si="150"/>
        <v>0.75204242770186502</v>
      </c>
      <c r="G1066" s="2">
        <f t="shared" si="150"/>
        <v>0.67414371184387201</v>
      </c>
      <c r="H1066" s="2">
        <f t="shared" si="148"/>
        <v>1.1155520914745756</v>
      </c>
      <c r="I1066" s="2">
        <f t="shared" si="149"/>
        <v>52.731015037167765</v>
      </c>
    </row>
    <row r="1067" spans="1:9" ht="13.5" x14ac:dyDescent="0.25">
      <c r="A1067" s="3">
        <v>43559</v>
      </c>
      <c r="B1067" s="2">
        <v>137.71809999999999</v>
      </c>
      <c r="C1067" s="2">
        <f t="shared" si="144"/>
        <v>-3.294700000000006</v>
      </c>
      <c r="D1067" s="2">
        <f t="shared" si="145"/>
        <v>0</v>
      </c>
      <c r="E1067" s="2">
        <f t="shared" si="146"/>
        <v>3.294700000000006</v>
      </c>
      <c r="F1067" s="2">
        <f t="shared" si="150"/>
        <v>0.69832511143744613</v>
      </c>
      <c r="G1067" s="2">
        <f t="shared" si="150"/>
        <v>0.86132630385502451</v>
      </c>
      <c r="H1067" s="2">
        <f t="shared" si="148"/>
        <v>0.8107555850923901</v>
      </c>
      <c r="I1067" s="2">
        <f t="shared" si="149"/>
        <v>44.774435145592712</v>
      </c>
    </row>
    <row r="1068" spans="1:9" ht="13.5" x14ac:dyDescent="0.25">
      <c r="A1068" s="3">
        <v>43560</v>
      </c>
      <c r="B1068" s="2">
        <v>141.67179999999999</v>
      </c>
      <c r="C1068" s="2">
        <f t="shared" si="144"/>
        <v>3.9536999999999978</v>
      </c>
      <c r="D1068" s="2">
        <f t="shared" si="145"/>
        <v>3.9536999999999978</v>
      </c>
      <c r="E1068" s="2">
        <f t="shared" si="146"/>
        <v>0</v>
      </c>
      <c r="F1068" s="2">
        <f t="shared" si="150"/>
        <v>0.93085188919191419</v>
      </c>
      <c r="G1068" s="2">
        <f t="shared" si="150"/>
        <v>0.79980299643680841</v>
      </c>
      <c r="H1068" s="2">
        <f t="shared" si="148"/>
        <v>1.1638514650969551</v>
      </c>
      <c r="I1068" s="2">
        <f t="shared" si="149"/>
        <v>53.786107035068909</v>
      </c>
    </row>
    <row r="1069" spans="1:9" ht="13.5" x14ac:dyDescent="0.25">
      <c r="A1069" s="3">
        <v>43563</v>
      </c>
      <c r="B1069" s="2">
        <v>140.8151</v>
      </c>
      <c r="C1069" s="2">
        <f t="shared" si="144"/>
        <v>-0.85669999999998936</v>
      </c>
      <c r="D1069" s="2">
        <f t="shared" si="145"/>
        <v>0</v>
      </c>
      <c r="E1069" s="2">
        <f t="shared" si="146"/>
        <v>0.85669999999998936</v>
      </c>
      <c r="F1069" s="2">
        <f t="shared" ref="F1069:G1084" si="151">((F1068*13)+D1069)/14</f>
        <v>0.86436246853534893</v>
      </c>
      <c r="G1069" s="2">
        <f t="shared" si="151"/>
        <v>0.80386706811989284</v>
      </c>
      <c r="H1069" s="2">
        <f t="shared" si="148"/>
        <v>1.0752554779448105</v>
      </c>
      <c r="I1069" s="2">
        <f t="shared" si="149"/>
        <v>51.813161770794075</v>
      </c>
    </row>
    <row r="1070" spans="1:9" ht="13.5" x14ac:dyDescent="0.25">
      <c r="A1070" s="3">
        <v>43565</v>
      </c>
      <c r="B1070" s="2">
        <v>140.6833</v>
      </c>
      <c r="C1070" s="2">
        <f t="shared" si="144"/>
        <v>-0.13179999999999836</v>
      </c>
      <c r="D1070" s="2">
        <f t="shared" si="145"/>
        <v>0</v>
      </c>
      <c r="E1070" s="2">
        <f t="shared" si="146"/>
        <v>0.13179999999999836</v>
      </c>
      <c r="F1070" s="2">
        <f t="shared" si="151"/>
        <v>0.80262229221139536</v>
      </c>
      <c r="G1070" s="2">
        <f t="shared" si="151"/>
        <v>0.75586227753990032</v>
      </c>
      <c r="H1070" s="2">
        <f t="shared" si="148"/>
        <v>1.0618631410257495</v>
      </c>
      <c r="I1070" s="2">
        <f t="shared" si="149"/>
        <v>51.500175734141436</v>
      </c>
    </row>
    <row r="1071" spans="1:9" ht="13.5" x14ac:dyDescent="0.25">
      <c r="A1071" s="3">
        <v>43566</v>
      </c>
      <c r="B1071" s="2">
        <v>139.69489999999999</v>
      </c>
      <c r="C1071" s="2">
        <f t="shared" si="144"/>
        <v>-0.98840000000001282</v>
      </c>
      <c r="D1071" s="2">
        <f t="shared" si="145"/>
        <v>0</v>
      </c>
      <c r="E1071" s="2">
        <f t="shared" si="146"/>
        <v>0.98840000000001282</v>
      </c>
      <c r="F1071" s="2">
        <f t="shared" si="151"/>
        <v>0.74529212848200999</v>
      </c>
      <c r="G1071" s="2">
        <f t="shared" si="151"/>
        <v>0.77247211485847977</v>
      </c>
      <c r="H1071" s="2">
        <f t="shared" si="148"/>
        <v>0.96481428150781945</v>
      </c>
      <c r="I1071" s="2">
        <f t="shared" si="149"/>
        <v>49.104604470169598</v>
      </c>
    </row>
    <row r="1072" spans="1:9" ht="13.5" x14ac:dyDescent="0.25">
      <c r="A1072" s="3">
        <v>43567</v>
      </c>
      <c r="B1072" s="2">
        <v>137.71809999999999</v>
      </c>
      <c r="C1072" s="2">
        <f t="shared" si="144"/>
        <v>-1.9767999999999972</v>
      </c>
      <c r="D1072" s="2">
        <f t="shared" si="145"/>
        <v>0</v>
      </c>
      <c r="E1072" s="2">
        <f t="shared" si="146"/>
        <v>1.9767999999999972</v>
      </c>
      <c r="F1072" s="2">
        <f t="shared" si="151"/>
        <v>0.69205697644758069</v>
      </c>
      <c r="G1072" s="2">
        <f t="shared" si="151"/>
        <v>0.85849553522573097</v>
      </c>
      <c r="H1072" s="2">
        <f t="shared" si="148"/>
        <v>0.80612763613920568</v>
      </c>
      <c r="I1072" s="2">
        <f t="shared" si="149"/>
        <v>44.632927375076953</v>
      </c>
    </row>
    <row r="1073" spans="1:9" ht="13.5" x14ac:dyDescent="0.25">
      <c r="A1073" s="3">
        <v>43570</v>
      </c>
      <c r="B1073" s="2">
        <v>135.4118</v>
      </c>
      <c r="C1073" s="2">
        <f t="shared" si="144"/>
        <v>-2.3062999999999931</v>
      </c>
      <c r="D1073" s="2">
        <f t="shared" si="145"/>
        <v>0</v>
      </c>
      <c r="E1073" s="2">
        <f t="shared" si="146"/>
        <v>2.3062999999999931</v>
      </c>
      <c r="F1073" s="2">
        <f t="shared" si="151"/>
        <v>0.64262433527275342</v>
      </c>
      <c r="G1073" s="2">
        <f t="shared" si="151"/>
        <v>0.96191013985246399</v>
      </c>
      <c r="H1073" s="2">
        <f t="shared" si="148"/>
        <v>0.6680710688540179</v>
      </c>
      <c r="I1073" s="2">
        <f t="shared" si="149"/>
        <v>40.050515911950299</v>
      </c>
    </row>
    <row r="1074" spans="1:9" ht="13.5" x14ac:dyDescent="0.25">
      <c r="A1074" s="3">
        <v>43571</v>
      </c>
      <c r="B1074" s="2">
        <v>139.4314</v>
      </c>
      <c r="C1074" s="2">
        <f t="shared" si="144"/>
        <v>4.019599999999997</v>
      </c>
      <c r="D1074" s="2">
        <f t="shared" si="145"/>
        <v>4.019599999999997</v>
      </c>
      <c r="E1074" s="2">
        <f t="shared" si="146"/>
        <v>0</v>
      </c>
      <c r="F1074" s="2">
        <f t="shared" si="151"/>
        <v>0.88383688275327088</v>
      </c>
      <c r="G1074" s="2">
        <f t="shared" si="151"/>
        <v>0.89320227272014507</v>
      </c>
      <c r="H1074" s="2">
        <f t="shared" si="148"/>
        <v>0.98951481623714077</v>
      </c>
      <c r="I1074" s="2">
        <f t="shared" si="149"/>
        <v>49.736488924905565</v>
      </c>
    </row>
    <row r="1075" spans="1:9" ht="13.5" x14ac:dyDescent="0.25">
      <c r="A1075" s="3">
        <v>43572</v>
      </c>
      <c r="B1075" s="2">
        <v>140.34729999999999</v>
      </c>
      <c r="C1075" s="2">
        <f t="shared" si="144"/>
        <v>0.9158999999999935</v>
      </c>
      <c r="D1075" s="2">
        <f t="shared" si="145"/>
        <v>0.9158999999999935</v>
      </c>
      <c r="E1075" s="2">
        <f t="shared" si="146"/>
        <v>0</v>
      </c>
      <c r="F1075" s="2">
        <f t="shared" si="151"/>
        <v>0.88612710541375106</v>
      </c>
      <c r="G1075" s="2">
        <f t="shared" si="151"/>
        <v>0.82940211038299183</v>
      </c>
      <c r="H1075" s="2">
        <f t="shared" si="148"/>
        <v>1.0683926340681307</v>
      </c>
      <c r="I1075" s="2">
        <f t="shared" si="149"/>
        <v>51.653279772458276</v>
      </c>
    </row>
    <row r="1076" spans="1:9" ht="13.5" x14ac:dyDescent="0.25">
      <c r="A1076" s="3">
        <v>43573</v>
      </c>
      <c r="B1076" s="2">
        <v>139.036</v>
      </c>
      <c r="C1076" s="2">
        <f t="shared" si="144"/>
        <v>-1.3112999999999886</v>
      </c>
      <c r="D1076" s="2">
        <f t="shared" si="145"/>
        <v>0</v>
      </c>
      <c r="E1076" s="2">
        <f t="shared" si="146"/>
        <v>1.3112999999999886</v>
      </c>
      <c r="F1076" s="2">
        <f t="shared" si="151"/>
        <v>0.82283231216991159</v>
      </c>
      <c r="G1076" s="2">
        <f t="shared" si="151"/>
        <v>0.86382338821277738</v>
      </c>
      <c r="H1076" s="2">
        <f t="shared" si="148"/>
        <v>0.95254692498234506</v>
      </c>
      <c r="I1076" s="2">
        <f t="shared" si="149"/>
        <v>48.784841623765736</v>
      </c>
    </row>
    <row r="1077" spans="1:9" ht="13.5" x14ac:dyDescent="0.25">
      <c r="A1077" s="3">
        <v>43574</v>
      </c>
      <c r="B1077" s="2">
        <v>135.7347</v>
      </c>
      <c r="C1077" s="2">
        <f t="shared" si="144"/>
        <v>-3.3012999999999977</v>
      </c>
      <c r="D1077" s="2">
        <f t="shared" si="145"/>
        <v>0</v>
      </c>
      <c r="E1077" s="2">
        <f t="shared" si="146"/>
        <v>3.3012999999999977</v>
      </c>
      <c r="F1077" s="2">
        <f t="shared" si="151"/>
        <v>0.76405857558634638</v>
      </c>
      <c r="G1077" s="2">
        <f t="shared" si="151"/>
        <v>1.037928860483293</v>
      </c>
      <c r="H1077" s="2">
        <f t="shared" si="148"/>
        <v>0.73613771104753378</v>
      </c>
      <c r="I1077" s="2">
        <f t="shared" si="149"/>
        <v>42.40088250852925</v>
      </c>
    </row>
    <row r="1078" spans="1:9" ht="13.5" x14ac:dyDescent="0.25">
      <c r="A1078" s="3">
        <v>43577</v>
      </c>
      <c r="B1078" s="2">
        <v>132.77610000000001</v>
      </c>
      <c r="C1078" s="2">
        <f t="shared" si="144"/>
        <v>-2.9585999999999899</v>
      </c>
      <c r="D1078" s="2">
        <f t="shared" si="145"/>
        <v>0</v>
      </c>
      <c r="E1078" s="2">
        <f t="shared" si="146"/>
        <v>2.9585999999999899</v>
      </c>
      <c r="F1078" s="2">
        <f t="shared" si="151"/>
        <v>0.70948296304446445</v>
      </c>
      <c r="G1078" s="2">
        <f t="shared" si="151"/>
        <v>1.175119656163057</v>
      </c>
      <c r="H1078" s="2">
        <f t="shared" si="148"/>
        <v>0.60375380440918958</v>
      </c>
      <c r="I1078" s="2">
        <f t="shared" si="149"/>
        <v>37.646289770243619</v>
      </c>
    </row>
    <row r="1079" spans="1:9" ht="13.5" x14ac:dyDescent="0.25">
      <c r="A1079" s="3">
        <v>43578</v>
      </c>
      <c r="B1079" s="2">
        <v>132.44659999999999</v>
      </c>
      <c r="C1079" s="2">
        <f t="shared" si="144"/>
        <v>-0.32950000000002433</v>
      </c>
      <c r="D1079" s="2">
        <f t="shared" si="145"/>
        <v>0</v>
      </c>
      <c r="E1079" s="2">
        <f t="shared" si="146"/>
        <v>0.32950000000002433</v>
      </c>
      <c r="F1079" s="2">
        <f t="shared" si="151"/>
        <v>0.65880560854128845</v>
      </c>
      <c r="G1079" s="2">
        <f t="shared" si="151"/>
        <v>1.1147182521514118</v>
      </c>
      <c r="H1079" s="2">
        <f t="shared" si="148"/>
        <v>0.5910063886276109</v>
      </c>
      <c r="I1079" s="2">
        <f t="shared" si="149"/>
        <v>37.146701160477939</v>
      </c>
    </row>
    <row r="1080" spans="1:9" ht="13.5" x14ac:dyDescent="0.25">
      <c r="A1080" s="3">
        <v>43579</v>
      </c>
      <c r="B1080" s="2">
        <v>132.77610000000001</v>
      </c>
      <c r="C1080" s="2">
        <f t="shared" si="144"/>
        <v>0.32950000000002433</v>
      </c>
      <c r="D1080" s="2">
        <f t="shared" si="145"/>
        <v>0.32950000000002433</v>
      </c>
      <c r="E1080" s="2">
        <f t="shared" si="146"/>
        <v>0</v>
      </c>
      <c r="F1080" s="2">
        <f t="shared" si="151"/>
        <v>0.63528377935976965</v>
      </c>
      <c r="G1080" s="2">
        <f t="shared" si="151"/>
        <v>1.0350955198548824</v>
      </c>
      <c r="H1080" s="2">
        <f t="shared" si="148"/>
        <v>0.61374411073563018</v>
      </c>
      <c r="I1080" s="2">
        <f t="shared" si="149"/>
        <v>38.032306773584629</v>
      </c>
    </row>
    <row r="1081" spans="1:9" ht="13.5" x14ac:dyDescent="0.25">
      <c r="A1081" s="3">
        <v>43580</v>
      </c>
      <c r="B1081" s="2">
        <v>132.77610000000001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0.5899063665483576</v>
      </c>
      <c r="G1081" s="2">
        <f t="shared" si="151"/>
        <v>0.96116012557953368</v>
      </c>
      <c r="H1081" s="2">
        <f t="shared" si="148"/>
        <v>0.61374411073563029</v>
      </c>
      <c r="I1081" s="2">
        <f t="shared" si="149"/>
        <v>38.032306773584637</v>
      </c>
    </row>
    <row r="1082" spans="1:9" ht="13.5" x14ac:dyDescent="0.25">
      <c r="A1082" s="3">
        <v>43581</v>
      </c>
      <c r="B1082" s="2">
        <v>130.39070000000001</v>
      </c>
      <c r="C1082" s="2">
        <f t="shared" si="144"/>
        <v>-2.3854000000000042</v>
      </c>
      <c r="D1082" s="2">
        <f t="shared" si="145"/>
        <v>0</v>
      </c>
      <c r="E1082" s="2">
        <f t="shared" si="146"/>
        <v>2.3854000000000042</v>
      </c>
      <c r="F1082" s="2">
        <f t="shared" si="151"/>
        <v>0.54777019750918921</v>
      </c>
      <c r="G1082" s="2">
        <f t="shared" si="151"/>
        <v>1.0628915451809957</v>
      </c>
      <c r="H1082" s="2">
        <f t="shared" si="148"/>
        <v>0.5153585048189574</v>
      </c>
      <c r="I1082" s="2">
        <f t="shared" si="149"/>
        <v>34.009015238313395</v>
      </c>
    </row>
    <row r="1083" spans="1:9" ht="13.5" x14ac:dyDescent="0.25">
      <c r="A1083" s="3">
        <v>43584</v>
      </c>
      <c r="B1083" s="2">
        <v>128.3612</v>
      </c>
      <c r="C1083" s="2">
        <f t="shared" si="144"/>
        <v>-2.029500000000013</v>
      </c>
      <c r="D1083" s="2">
        <f t="shared" si="145"/>
        <v>0</v>
      </c>
      <c r="E1083" s="2">
        <f t="shared" si="146"/>
        <v>2.029500000000013</v>
      </c>
      <c r="F1083" s="2">
        <f t="shared" si="151"/>
        <v>0.50864375482996138</v>
      </c>
      <c r="G1083" s="2">
        <f t="shared" si="151"/>
        <v>1.1319350062394968</v>
      </c>
      <c r="H1083" s="2">
        <f t="shared" si="148"/>
        <v>0.44935773876255719</v>
      </c>
      <c r="I1083" s="2">
        <f t="shared" si="149"/>
        <v>31.0039217195758</v>
      </c>
    </row>
    <row r="1084" spans="1:9" ht="13.5" x14ac:dyDescent="0.25">
      <c r="A1084" s="3">
        <v>43585</v>
      </c>
      <c r="B1084" s="2">
        <v>128.4666</v>
      </c>
      <c r="C1084" s="2">
        <f t="shared" si="144"/>
        <v>0.10540000000000305</v>
      </c>
      <c r="D1084" s="2">
        <f t="shared" si="145"/>
        <v>0.10540000000000305</v>
      </c>
      <c r="E1084" s="2">
        <f t="shared" si="146"/>
        <v>0</v>
      </c>
      <c r="F1084" s="2">
        <f t="shared" si="151"/>
        <v>0.47984062948496436</v>
      </c>
      <c r="G1084" s="2">
        <f t="shared" si="151"/>
        <v>1.0510825057938185</v>
      </c>
      <c r="H1084" s="2">
        <f t="shared" si="148"/>
        <v>0.45652042236453172</v>
      </c>
      <c r="I1084" s="2">
        <f t="shared" si="149"/>
        <v>31.343221513050338</v>
      </c>
    </row>
    <row r="1085" spans="1:9" ht="13.5" x14ac:dyDescent="0.25">
      <c r="A1085" s="3">
        <v>43587</v>
      </c>
      <c r="B1085" s="2">
        <v>122.0222</v>
      </c>
      <c r="C1085" s="2">
        <f t="shared" si="144"/>
        <v>-6.4444000000000017</v>
      </c>
      <c r="D1085" s="2">
        <f t="shared" si="145"/>
        <v>0</v>
      </c>
      <c r="E1085" s="2">
        <f t="shared" si="146"/>
        <v>6.4444000000000017</v>
      </c>
      <c r="F1085" s="2">
        <f t="shared" ref="F1085:G1100" si="152">((F1084*13)+D1085)/14</f>
        <v>0.44556629880746695</v>
      </c>
      <c r="G1085" s="2">
        <f t="shared" si="152"/>
        <v>1.4363194696656887</v>
      </c>
      <c r="H1085" s="2">
        <f t="shared" si="148"/>
        <v>0.31021392400339387</v>
      </c>
      <c r="I1085" s="2">
        <f t="shared" si="149"/>
        <v>23.676585809401786</v>
      </c>
    </row>
    <row r="1086" spans="1:9" ht="13.5" x14ac:dyDescent="0.25">
      <c r="A1086" s="3">
        <v>43588</v>
      </c>
      <c r="B1086" s="2">
        <v>122.00239999999999</v>
      </c>
      <c r="C1086" s="2">
        <f t="shared" si="144"/>
        <v>-1.9800000000003593E-2</v>
      </c>
      <c r="D1086" s="2">
        <f t="shared" si="145"/>
        <v>0</v>
      </c>
      <c r="E1086" s="2">
        <f t="shared" si="146"/>
        <v>1.9800000000003593E-2</v>
      </c>
      <c r="F1086" s="2">
        <f t="shared" si="152"/>
        <v>0.41374013460693365</v>
      </c>
      <c r="G1086" s="2">
        <f t="shared" si="152"/>
        <v>1.3351395075467114</v>
      </c>
      <c r="H1086" s="2">
        <f t="shared" si="148"/>
        <v>0.30988532079855219</v>
      </c>
      <c r="I1086" s="2">
        <f t="shared" si="149"/>
        <v>23.657439004632494</v>
      </c>
    </row>
    <row r="1087" spans="1:9" ht="13.5" x14ac:dyDescent="0.25">
      <c r="A1087" s="3">
        <v>43591</v>
      </c>
      <c r="B1087" s="2">
        <v>119.9268</v>
      </c>
      <c r="C1087" s="2">
        <f t="shared" si="144"/>
        <v>-2.0755999999999943</v>
      </c>
      <c r="D1087" s="2">
        <f t="shared" si="145"/>
        <v>0</v>
      </c>
      <c r="E1087" s="2">
        <f t="shared" si="146"/>
        <v>2.0755999999999943</v>
      </c>
      <c r="F1087" s="2">
        <f t="shared" si="152"/>
        <v>0.38418726784929552</v>
      </c>
      <c r="G1087" s="2">
        <f t="shared" si="152"/>
        <v>1.3880295427219458</v>
      </c>
      <c r="H1087" s="2">
        <f t="shared" si="148"/>
        <v>0.27678608849772662</v>
      </c>
      <c r="I1087" s="2">
        <f t="shared" si="149"/>
        <v>21.678344633547397</v>
      </c>
    </row>
    <row r="1088" spans="1:9" ht="13.5" x14ac:dyDescent="0.25">
      <c r="A1088" s="3">
        <v>43592</v>
      </c>
      <c r="B1088" s="2">
        <v>119.9268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0.35674532014577442</v>
      </c>
      <c r="G1088" s="2">
        <f t="shared" si="152"/>
        <v>1.2888845753846638</v>
      </c>
      <c r="H1088" s="2">
        <f t="shared" si="148"/>
        <v>0.27678608849772668</v>
      </c>
      <c r="I1088" s="2">
        <f t="shared" si="149"/>
        <v>21.678344633547397</v>
      </c>
    </row>
    <row r="1089" spans="1:9" ht="13.5" x14ac:dyDescent="0.25">
      <c r="A1089" s="3">
        <v>43593</v>
      </c>
      <c r="B1089" s="2">
        <v>124.4076</v>
      </c>
      <c r="C1089" s="2">
        <f t="shared" si="144"/>
        <v>4.4808000000000021</v>
      </c>
      <c r="D1089" s="2">
        <f t="shared" si="145"/>
        <v>4.4808000000000021</v>
      </c>
      <c r="E1089" s="2">
        <f t="shared" si="146"/>
        <v>0</v>
      </c>
      <c r="F1089" s="2">
        <f t="shared" si="152"/>
        <v>0.65132065442107645</v>
      </c>
      <c r="G1089" s="2">
        <f t="shared" si="152"/>
        <v>1.1968213914286163</v>
      </c>
      <c r="H1089" s="2">
        <f t="shared" si="148"/>
        <v>0.54420873414002979</v>
      </c>
      <c r="I1089" s="2">
        <f t="shared" si="149"/>
        <v>35.24191529994809</v>
      </c>
    </row>
    <row r="1090" spans="1:9" ht="13.5" x14ac:dyDescent="0.25">
      <c r="A1090" s="3">
        <v>43594</v>
      </c>
      <c r="B1090" s="2">
        <v>126.5162</v>
      </c>
      <c r="C1090" s="2">
        <f t="shared" si="144"/>
        <v>2.1085999999999956</v>
      </c>
      <c r="D1090" s="2">
        <f t="shared" si="145"/>
        <v>2.1085999999999956</v>
      </c>
      <c r="E1090" s="2">
        <f t="shared" si="146"/>
        <v>0</v>
      </c>
      <c r="F1090" s="2">
        <f t="shared" si="152"/>
        <v>0.75541203624814213</v>
      </c>
      <c r="G1090" s="2">
        <f t="shared" si="152"/>
        <v>1.1113341491837152</v>
      </c>
      <c r="H1090" s="2">
        <f t="shared" si="148"/>
        <v>0.67973438664059682</v>
      </c>
      <c r="I1090" s="2">
        <f t="shared" si="149"/>
        <v>40.466778083887355</v>
      </c>
    </row>
    <row r="1091" spans="1:9" ht="13.5" x14ac:dyDescent="0.25">
      <c r="A1091" s="3">
        <v>43595</v>
      </c>
      <c r="B1091" s="2">
        <v>126.44370000000001</v>
      </c>
      <c r="C1091" s="2">
        <f t="shared" ref="C1091:C1154" si="153">B1091-B1090</f>
        <v>-7.2499999999990905E-2</v>
      </c>
      <c r="D1091" s="2">
        <f t="shared" ref="D1091:D1154" si="154">IF(C1091&gt;0,C1091,0)</f>
        <v>0</v>
      </c>
      <c r="E1091" s="2">
        <f t="shared" ref="E1091:E1154" si="155">IF(C1091&lt;0,-C1091,0)</f>
        <v>7.2499999999990905E-2</v>
      </c>
      <c r="F1091" s="2">
        <f t="shared" si="152"/>
        <v>0.70145403365898917</v>
      </c>
      <c r="G1091" s="2">
        <f t="shared" si="152"/>
        <v>1.0371317099563062</v>
      </c>
      <c r="H1091" s="2">
        <f t="shared" si="148"/>
        <v>0.67634035959477223</v>
      </c>
      <c r="I1091" s="2">
        <f t="shared" si="149"/>
        <v>40.346243274740843</v>
      </c>
    </row>
    <row r="1092" spans="1:9" ht="13.5" x14ac:dyDescent="0.25">
      <c r="A1092" s="3">
        <v>43598</v>
      </c>
      <c r="B1092" s="2">
        <v>123.88039999999999</v>
      </c>
      <c r="C1092" s="2">
        <f t="shared" si="153"/>
        <v>-2.5633000000000123</v>
      </c>
      <c r="D1092" s="2">
        <f t="shared" si="154"/>
        <v>0</v>
      </c>
      <c r="E1092" s="2">
        <f t="shared" si="155"/>
        <v>2.5633000000000123</v>
      </c>
      <c r="F1092" s="2">
        <f t="shared" si="152"/>
        <v>0.65135017411191853</v>
      </c>
      <c r="G1092" s="2">
        <f t="shared" si="152"/>
        <v>1.1461437306737139</v>
      </c>
      <c r="H1092" s="2">
        <f t="shared" si="148"/>
        <v>0.56829711377389713</v>
      </c>
      <c r="I1092" s="2">
        <f t="shared" si="149"/>
        <v>36.236572061678174</v>
      </c>
    </row>
    <row r="1093" spans="1:9" ht="13.5" x14ac:dyDescent="0.25">
      <c r="A1093" s="3">
        <v>43599</v>
      </c>
      <c r="B1093" s="2">
        <v>124.6053</v>
      </c>
      <c r="C1093" s="2">
        <f t="shared" si="153"/>
        <v>0.72490000000000521</v>
      </c>
      <c r="D1093" s="2">
        <f t="shared" si="154"/>
        <v>0.72490000000000521</v>
      </c>
      <c r="E1093" s="2">
        <f t="shared" si="155"/>
        <v>0</v>
      </c>
      <c r="F1093" s="2">
        <f t="shared" si="152"/>
        <v>0.65660373310392472</v>
      </c>
      <c r="G1093" s="2">
        <f t="shared" si="152"/>
        <v>1.0642763213398772</v>
      </c>
      <c r="H1093" s="2">
        <f t="shared" si="148"/>
        <v>0.61694854986277381</v>
      </c>
      <c r="I1093" s="2">
        <f t="shared" si="149"/>
        <v>38.155113217123244</v>
      </c>
    </row>
    <row r="1094" spans="1:9" ht="13.5" x14ac:dyDescent="0.25">
      <c r="A1094" s="3">
        <v>43600</v>
      </c>
      <c r="B1094" s="2">
        <v>122.23309999999999</v>
      </c>
      <c r="C1094" s="2">
        <f t="shared" si="153"/>
        <v>-2.3722000000000065</v>
      </c>
      <c r="D1094" s="2">
        <f t="shared" si="154"/>
        <v>0</v>
      </c>
      <c r="E1094" s="2">
        <f t="shared" si="155"/>
        <v>2.3722000000000065</v>
      </c>
      <c r="F1094" s="2">
        <f t="shared" si="152"/>
        <v>0.60970346645364437</v>
      </c>
      <c r="G1094" s="2">
        <f t="shared" si="152"/>
        <v>1.1576994412441723</v>
      </c>
      <c r="H1094" s="2">
        <f t="shared" si="148"/>
        <v>0.52665091191406288</v>
      </c>
      <c r="I1094" s="2">
        <f t="shared" si="149"/>
        <v>34.4971406235736</v>
      </c>
    </row>
    <row r="1095" spans="1:9" ht="13.5" x14ac:dyDescent="0.25">
      <c r="A1095" s="3">
        <v>43601</v>
      </c>
      <c r="B1095" s="2">
        <v>123.88039999999999</v>
      </c>
      <c r="C1095" s="2">
        <f t="shared" si="153"/>
        <v>1.6473000000000013</v>
      </c>
      <c r="D1095" s="2">
        <f t="shared" si="154"/>
        <v>1.6473000000000013</v>
      </c>
      <c r="E1095" s="2">
        <f t="shared" si="155"/>
        <v>0</v>
      </c>
      <c r="F1095" s="2">
        <f t="shared" si="152"/>
        <v>0.6838175045640984</v>
      </c>
      <c r="G1095" s="2">
        <f t="shared" si="152"/>
        <v>1.0750066240124458</v>
      </c>
      <c r="H1095" s="2">
        <f t="shared" si="148"/>
        <v>0.63610538697125418</v>
      </c>
      <c r="I1095" s="2">
        <f t="shared" si="149"/>
        <v>38.879242867649722</v>
      </c>
    </row>
    <row r="1096" spans="1:9" ht="13.5" x14ac:dyDescent="0.25">
      <c r="A1096" s="3">
        <v>43602</v>
      </c>
      <c r="B1096" s="2">
        <v>121.9102</v>
      </c>
      <c r="C1096" s="2">
        <f t="shared" si="153"/>
        <v>-1.9701999999999913</v>
      </c>
      <c r="D1096" s="2">
        <f t="shared" si="154"/>
        <v>0</v>
      </c>
      <c r="E1096" s="2">
        <f t="shared" si="155"/>
        <v>1.9701999999999913</v>
      </c>
      <c r="F1096" s="2">
        <f t="shared" si="152"/>
        <v>0.63497339709523426</v>
      </c>
      <c r="G1096" s="2">
        <f t="shared" si="152"/>
        <v>1.1389490080115563</v>
      </c>
      <c r="H1096" s="2">
        <f t="shared" si="148"/>
        <v>0.55750818748576625</v>
      </c>
      <c r="I1096" s="2">
        <f t="shared" si="149"/>
        <v>35.794880050404956</v>
      </c>
    </row>
    <row r="1097" spans="1:9" ht="13.5" x14ac:dyDescent="0.25">
      <c r="A1097" s="3">
        <v>43605</v>
      </c>
      <c r="B1097" s="2">
        <v>124.4076</v>
      </c>
      <c r="C1097" s="2">
        <f t="shared" si="153"/>
        <v>2.497399999999999</v>
      </c>
      <c r="D1097" s="2">
        <f t="shared" si="154"/>
        <v>2.497399999999999</v>
      </c>
      <c r="E1097" s="2">
        <f t="shared" si="155"/>
        <v>0</v>
      </c>
      <c r="F1097" s="2">
        <f t="shared" si="152"/>
        <v>0.7680038687312889</v>
      </c>
      <c r="G1097" s="2">
        <f t="shared" si="152"/>
        <v>1.0575955074393024</v>
      </c>
      <c r="H1097" s="2">
        <f t="shared" si="148"/>
        <v>0.72617920871356034</v>
      </c>
      <c r="I1097" s="2">
        <f t="shared" si="149"/>
        <v>42.068587377711921</v>
      </c>
    </row>
    <row r="1098" spans="1:9" ht="13.5" x14ac:dyDescent="0.25">
      <c r="A1098" s="3">
        <v>43606</v>
      </c>
      <c r="B1098" s="2">
        <v>122.5625</v>
      </c>
      <c r="C1098" s="2">
        <f t="shared" si="153"/>
        <v>-1.8451000000000022</v>
      </c>
      <c r="D1098" s="2">
        <f t="shared" si="154"/>
        <v>0</v>
      </c>
      <c r="E1098" s="2">
        <f t="shared" si="155"/>
        <v>1.8451000000000022</v>
      </c>
      <c r="F1098" s="2">
        <f t="shared" si="152"/>
        <v>0.71314644953619677</v>
      </c>
      <c r="G1098" s="2">
        <f t="shared" si="152"/>
        <v>1.1138458283364954</v>
      </c>
      <c r="H1098" s="2">
        <f t="shared" si="148"/>
        <v>0.64025597743743901</v>
      </c>
      <c r="I1098" s="2">
        <f t="shared" si="149"/>
        <v>39.03390606371736</v>
      </c>
    </row>
    <row r="1099" spans="1:9" ht="13.5" x14ac:dyDescent="0.25">
      <c r="A1099" s="3">
        <v>43607</v>
      </c>
      <c r="B1099" s="2">
        <v>123.88039999999999</v>
      </c>
      <c r="C1099" s="2">
        <f t="shared" si="153"/>
        <v>1.3178999999999945</v>
      </c>
      <c r="D1099" s="2">
        <f t="shared" si="154"/>
        <v>1.3178999999999945</v>
      </c>
      <c r="E1099" s="2">
        <f t="shared" si="155"/>
        <v>0</v>
      </c>
      <c r="F1099" s="2">
        <f t="shared" si="152"/>
        <v>0.75634313171218237</v>
      </c>
      <c r="G1099" s="2">
        <f t="shared" si="152"/>
        <v>1.0342854120267457</v>
      </c>
      <c r="H1099" s="2">
        <f t="shared" si="148"/>
        <v>0.73127119740583169</v>
      </c>
      <c r="I1099" s="2">
        <f t="shared" si="149"/>
        <v>42.238974373372685</v>
      </c>
    </row>
    <row r="1100" spans="1:9" ht="13.5" x14ac:dyDescent="0.25">
      <c r="A1100" s="3">
        <v>43608</v>
      </c>
      <c r="B1100" s="2">
        <v>125.00060000000001</v>
      </c>
      <c r="C1100" s="2">
        <f t="shared" si="153"/>
        <v>1.1202000000000112</v>
      </c>
      <c r="D1100" s="2">
        <f t="shared" si="154"/>
        <v>1.1202000000000112</v>
      </c>
      <c r="E1100" s="2">
        <f t="shared" si="155"/>
        <v>0</v>
      </c>
      <c r="F1100" s="2">
        <f t="shared" si="152"/>
        <v>0.7823329080184559</v>
      </c>
      <c r="G1100" s="2">
        <f t="shared" si="152"/>
        <v>0.96040788259626386</v>
      </c>
      <c r="H1100" s="2">
        <f t="shared" si="148"/>
        <v>0.81458401393331015</v>
      </c>
      <c r="I1100" s="2">
        <f t="shared" si="149"/>
        <v>44.890950635435708</v>
      </c>
    </row>
    <row r="1101" spans="1:9" ht="13.5" x14ac:dyDescent="0.25">
      <c r="A1101" s="3">
        <v>43609</v>
      </c>
      <c r="B1101" s="2">
        <v>123.88039999999999</v>
      </c>
      <c r="C1101" s="2">
        <f t="shared" si="153"/>
        <v>-1.1202000000000112</v>
      </c>
      <c r="D1101" s="2">
        <f t="shared" si="154"/>
        <v>0</v>
      </c>
      <c r="E1101" s="2">
        <f t="shared" si="155"/>
        <v>1.1202000000000112</v>
      </c>
      <c r="F1101" s="2">
        <f t="shared" ref="F1101:G1116" si="156">((F1100*13)+D1101)/14</f>
        <v>0.72645198601713756</v>
      </c>
      <c r="G1101" s="2">
        <f t="shared" si="156"/>
        <v>0.97182160526796013</v>
      </c>
      <c r="H1101" s="2">
        <f t="shared" si="148"/>
        <v>0.74751578075570069</v>
      </c>
      <c r="I1101" s="2">
        <f t="shared" si="149"/>
        <v>42.775910179903661</v>
      </c>
    </row>
    <row r="1102" spans="1:9" ht="13.5" x14ac:dyDescent="0.25">
      <c r="A1102" s="3">
        <v>43612</v>
      </c>
      <c r="B1102" s="2">
        <v>125.4619</v>
      </c>
      <c r="C1102" s="2">
        <f t="shared" si="153"/>
        <v>1.5815000000000055</v>
      </c>
      <c r="D1102" s="2">
        <f t="shared" si="154"/>
        <v>1.5815000000000055</v>
      </c>
      <c r="E1102" s="2">
        <f t="shared" si="155"/>
        <v>0</v>
      </c>
      <c r="F1102" s="2">
        <f t="shared" si="156"/>
        <v>0.78752684415877094</v>
      </c>
      <c r="G1102" s="2">
        <f t="shared" si="156"/>
        <v>0.90240577632024876</v>
      </c>
      <c r="H1102" s="2">
        <f t="shared" si="148"/>
        <v>0.87269703366713691</v>
      </c>
      <c r="I1102" s="2">
        <f t="shared" si="149"/>
        <v>46.601079511415229</v>
      </c>
    </row>
    <row r="1103" spans="1:9" ht="13.5" x14ac:dyDescent="0.25">
      <c r="A1103" s="3">
        <v>43613</v>
      </c>
      <c r="B1103" s="2">
        <v>129.41550000000001</v>
      </c>
      <c r="C1103" s="2">
        <f t="shared" si="153"/>
        <v>3.9536000000000087</v>
      </c>
      <c r="D1103" s="2">
        <f t="shared" si="154"/>
        <v>3.9536000000000087</v>
      </c>
      <c r="E1103" s="2">
        <f t="shared" si="155"/>
        <v>0</v>
      </c>
      <c r="F1103" s="2">
        <f t="shared" si="156"/>
        <v>1.0136749267188594</v>
      </c>
      <c r="G1103" s="2">
        <f t="shared" si="156"/>
        <v>0.83794822086880238</v>
      </c>
      <c r="H1103" s="2">
        <f t="shared" si="148"/>
        <v>1.2097106974794456</v>
      </c>
      <c r="I1103" s="2">
        <f t="shared" si="149"/>
        <v>54.745207092463659</v>
      </c>
    </row>
    <row r="1104" spans="1:9" ht="13.5" x14ac:dyDescent="0.25">
      <c r="A1104" s="3">
        <v>43614</v>
      </c>
      <c r="B1104" s="2">
        <v>133.7645</v>
      </c>
      <c r="C1104" s="2">
        <f t="shared" si="153"/>
        <v>4.3489999999999895</v>
      </c>
      <c r="D1104" s="2">
        <f t="shared" si="154"/>
        <v>4.3489999999999895</v>
      </c>
      <c r="E1104" s="2">
        <f t="shared" si="155"/>
        <v>0</v>
      </c>
      <c r="F1104" s="2">
        <f t="shared" si="156"/>
        <v>1.251912431953226</v>
      </c>
      <c r="G1104" s="2">
        <f t="shared" si="156"/>
        <v>0.77809477652103076</v>
      </c>
      <c r="H1104" s="2">
        <f t="shared" si="148"/>
        <v>1.6089459404299042</v>
      </c>
      <c r="I1104" s="2">
        <f t="shared" si="149"/>
        <v>61.670344160706556</v>
      </c>
    </row>
    <row r="1105" spans="1:9" ht="13.5" x14ac:dyDescent="0.25">
      <c r="A1105" s="3">
        <v>43615</v>
      </c>
      <c r="B1105" s="2">
        <v>134.35749999999999</v>
      </c>
      <c r="C1105" s="2">
        <f t="shared" si="153"/>
        <v>0.59299999999998931</v>
      </c>
      <c r="D1105" s="2">
        <f t="shared" si="154"/>
        <v>0.59299999999998931</v>
      </c>
      <c r="E1105" s="2">
        <f t="shared" si="155"/>
        <v>0</v>
      </c>
      <c r="F1105" s="2">
        <f t="shared" si="156"/>
        <v>1.2048472582422804</v>
      </c>
      <c r="G1105" s="2">
        <f t="shared" si="156"/>
        <v>0.7225165781981</v>
      </c>
      <c r="H1105" s="2">
        <f t="shared" ref="H1105:H1168" si="157">F1105/G1105</f>
        <v>1.6675703985188486</v>
      </c>
      <c r="I1105" s="2">
        <f t="shared" ref="I1105:I1168" si="158">IF(G1105=0,100,100-(100/(1+H1105)))</f>
        <v>62.51270442364919</v>
      </c>
    </row>
    <row r="1106" spans="1:9" ht="13.5" x14ac:dyDescent="0.25">
      <c r="A1106" s="3">
        <v>43616</v>
      </c>
      <c r="B1106" s="2">
        <v>133.10560000000001</v>
      </c>
      <c r="C1106" s="2">
        <f t="shared" si="153"/>
        <v>-1.2518999999999778</v>
      </c>
      <c r="D1106" s="2">
        <f t="shared" si="154"/>
        <v>0</v>
      </c>
      <c r="E1106" s="2">
        <f t="shared" si="155"/>
        <v>1.2518999999999778</v>
      </c>
      <c r="F1106" s="2">
        <f t="shared" si="156"/>
        <v>1.1187867397964033</v>
      </c>
      <c r="G1106" s="2">
        <f t="shared" si="156"/>
        <v>0.76032967975537702</v>
      </c>
      <c r="H1106" s="2">
        <f t="shared" si="157"/>
        <v>1.4714495166838071</v>
      </c>
      <c r="I1106" s="2">
        <f t="shared" si="158"/>
        <v>59.537915168835788</v>
      </c>
    </row>
    <row r="1107" spans="1:9" ht="13.5" x14ac:dyDescent="0.25">
      <c r="A1107" s="3">
        <v>43619</v>
      </c>
      <c r="B1107" s="2">
        <v>133.10560000000001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1.0388734012395173</v>
      </c>
      <c r="G1107" s="2">
        <f t="shared" si="156"/>
        <v>0.70602041691570716</v>
      </c>
      <c r="H1107" s="2">
        <f t="shared" si="157"/>
        <v>1.4714495166838071</v>
      </c>
      <c r="I1107" s="2">
        <f t="shared" si="158"/>
        <v>59.537915168835788</v>
      </c>
    </row>
    <row r="1108" spans="1:9" ht="13.5" x14ac:dyDescent="0.25">
      <c r="A1108" s="3">
        <v>43623</v>
      </c>
      <c r="B1108" s="2">
        <v>131.7877</v>
      </c>
      <c r="C1108" s="2">
        <f t="shared" si="153"/>
        <v>-1.3179000000000087</v>
      </c>
      <c r="D1108" s="2">
        <f t="shared" si="154"/>
        <v>0</v>
      </c>
      <c r="E1108" s="2">
        <f t="shared" si="155"/>
        <v>1.3179000000000087</v>
      </c>
      <c r="F1108" s="2">
        <f t="shared" si="156"/>
        <v>0.96466815829383745</v>
      </c>
      <c r="G1108" s="2">
        <f t="shared" si="156"/>
        <v>0.74972610142172869</v>
      </c>
      <c r="H1108" s="2">
        <f t="shared" si="157"/>
        <v>1.2866941093080626</v>
      </c>
      <c r="I1108" s="2">
        <f t="shared" si="158"/>
        <v>56.268746399902483</v>
      </c>
    </row>
    <row r="1109" spans="1:9" ht="13.5" x14ac:dyDescent="0.25">
      <c r="A1109" s="3">
        <v>43626</v>
      </c>
      <c r="B1109" s="2">
        <v>133.11189999999999</v>
      </c>
      <c r="C1109" s="2">
        <f t="shared" si="153"/>
        <v>1.3241999999999905</v>
      </c>
      <c r="D1109" s="2">
        <f t="shared" si="154"/>
        <v>1.3241999999999905</v>
      </c>
      <c r="E1109" s="2">
        <f t="shared" si="155"/>
        <v>0</v>
      </c>
      <c r="F1109" s="2">
        <f t="shared" si="156"/>
        <v>0.99034900412999127</v>
      </c>
      <c r="G1109" s="2">
        <f t="shared" si="156"/>
        <v>0.69617423703446235</v>
      </c>
      <c r="H1109" s="2">
        <f t="shared" si="157"/>
        <v>1.4225591115647196</v>
      </c>
      <c r="I1109" s="2">
        <f t="shared" si="158"/>
        <v>58.721337480425625</v>
      </c>
    </row>
    <row r="1110" spans="1:9" ht="13.5" x14ac:dyDescent="0.25">
      <c r="A1110" s="3">
        <v>43627</v>
      </c>
      <c r="B1110" s="2">
        <v>133.11189999999999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0.91960978954927763</v>
      </c>
      <c r="G1110" s="2">
        <f t="shared" si="156"/>
        <v>0.64644750581771504</v>
      </c>
      <c r="H1110" s="2">
        <f t="shared" si="157"/>
        <v>1.4225591115647196</v>
      </c>
      <c r="I1110" s="2">
        <f t="shared" si="158"/>
        <v>58.721337480425625</v>
      </c>
    </row>
    <row r="1111" spans="1:9" ht="13.5" x14ac:dyDescent="0.25">
      <c r="A1111" s="3">
        <v>43628</v>
      </c>
      <c r="B1111" s="2">
        <v>132.69810000000001</v>
      </c>
      <c r="C1111" s="2">
        <f t="shared" si="153"/>
        <v>-0.41379999999998063</v>
      </c>
      <c r="D1111" s="2">
        <f t="shared" si="154"/>
        <v>0</v>
      </c>
      <c r="E1111" s="2">
        <f t="shared" si="155"/>
        <v>0.41379999999998063</v>
      </c>
      <c r="F1111" s="2">
        <f t="shared" si="156"/>
        <v>0.85392337601004353</v>
      </c>
      <c r="G1111" s="2">
        <f t="shared" si="156"/>
        <v>0.62982982683073396</v>
      </c>
      <c r="H1111" s="2">
        <f t="shared" si="157"/>
        <v>1.3558001536810902</v>
      </c>
      <c r="I1111" s="2">
        <f t="shared" si="158"/>
        <v>57.551577605704999</v>
      </c>
    </row>
    <row r="1112" spans="1:9" ht="13.5" x14ac:dyDescent="0.25">
      <c r="A1112" s="3">
        <v>43629</v>
      </c>
      <c r="B1112" s="2">
        <v>134.42230000000001</v>
      </c>
      <c r="C1112" s="2">
        <f t="shared" si="153"/>
        <v>1.7241999999999962</v>
      </c>
      <c r="D1112" s="2">
        <f t="shared" si="154"/>
        <v>1.7241999999999962</v>
      </c>
      <c r="E1112" s="2">
        <f t="shared" si="155"/>
        <v>0</v>
      </c>
      <c r="F1112" s="2">
        <f t="shared" si="156"/>
        <v>0.91608599200932594</v>
      </c>
      <c r="G1112" s="2">
        <f t="shared" si="156"/>
        <v>0.58484198205711013</v>
      </c>
      <c r="H1112" s="2">
        <f t="shared" si="157"/>
        <v>1.5663820657797265</v>
      </c>
      <c r="I1112" s="2">
        <f t="shared" si="158"/>
        <v>61.034640424975976</v>
      </c>
    </row>
    <row r="1113" spans="1:9" ht="13.5" x14ac:dyDescent="0.25">
      <c r="A1113" s="3">
        <v>43630</v>
      </c>
      <c r="B1113" s="2">
        <v>139.3192</v>
      </c>
      <c r="C1113" s="2">
        <f t="shared" si="153"/>
        <v>4.896899999999988</v>
      </c>
      <c r="D1113" s="2">
        <f t="shared" si="154"/>
        <v>4.896899999999988</v>
      </c>
      <c r="E1113" s="2">
        <f t="shared" si="155"/>
        <v>0</v>
      </c>
      <c r="F1113" s="2">
        <f t="shared" si="156"/>
        <v>1.2004298497229446</v>
      </c>
      <c r="G1113" s="2">
        <f t="shared" si="156"/>
        <v>0.5430675547673165</v>
      </c>
      <c r="H1113" s="2">
        <f t="shared" si="157"/>
        <v>2.2104613674394202</v>
      </c>
      <c r="I1113" s="2">
        <f t="shared" si="158"/>
        <v>68.85182889468706</v>
      </c>
    </row>
    <row r="1114" spans="1:9" ht="13.5" x14ac:dyDescent="0.25">
      <c r="A1114" s="3">
        <v>43633</v>
      </c>
      <c r="B1114" s="2">
        <v>140.3468</v>
      </c>
      <c r="C1114" s="2">
        <f t="shared" si="153"/>
        <v>1.0276000000000067</v>
      </c>
      <c r="D1114" s="2">
        <f t="shared" si="154"/>
        <v>1.0276000000000067</v>
      </c>
      <c r="E1114" s="2">
        <f t="shared" si="155"/>
        <v>0</v>
      </c>
      <c r="F1114" s="2">
        <f t="shared" si="156"/>
        <v>1.1880848604570207</v>
      </c>
      <c r="G1114" s="2">
        <f t="shared" si="156"/>
        <v>0.50427701514107959</v>
      </c>
      <c r="H1114" s="2">
        <f t="shared" si="157"/>
        <v>2.3560162862561462</v>
      </c>
      <c r="I1114" s="2">
        <f t="shared" si="158"/>
        <v>70.202766771565194</v>
      </c>
    </row>
    <row r="1115" spans="1:9" ht="13.5" x14ac:dyDescent="0.25">
      <c r="A1115" s="3">
        <v>43634</v>
      </c>
      <c r="B1115" s="2">
        <v>141.90559999999999</v>
      </c>
      <c r="C1115" s="2">
        <f t="shared" si="153"/>
        <v>1.5587999999999909</v>
      </c>
      <c r="D1115" s="2">
        <f t="shared" si="154"/>
        <v>1.5587999999999909</v>
      </c>
      <c r="E1115" s="2">
        <f t="shared" si="155"/>
        <v>0</v>
      </c>
      <c r="F1115" s="2">
        <f t="shared" si="156"/>
        <v>1.2145645132815186</v>
      </c>
      <c r="G1115" s="2">
        <f t="shared" si="156"/>
        <v>0.46825722834528821</v>
      </c>
      <c r="H1115" s="2">
        <f t="shared" si="157"/>
        <v>2.5937976816150949</v>
      </c>
      <c r="I1115" s="2">
        <f t="shared" si="158"/>
        <v>72.174282233089201</v>
      </c>
    </row>
    <row r="1116" spans="1:9" ht="13.5" x14ac:dyDescent="0.25">
      <c r="A1116" s="3">
        <v>43635</v>
      </c>
      <c r="B1116" s="2">
        <v>147.03</v>
      </c>
      <c r="C1116" s="2">
        <f t="shared" si="153"/>
        <v>5.1244000000000085</v>
      </c>
      <c r="D1116" s="2">
        <f t="shared" si="154"/>
        <v>5.1244000000000085</v>
      </c>
      <c r="E1116" s="2">
        <f t="shared" si="155"/>
        <v>0</v>
      </c>
      <c r="F1116" s="2">
        <f t="shared" si="156"/>
        <v>1.4938384766185535</v>
      </c>
      <c r="G1116" s="2">
        <f t="shared" si="156"/>
        <v>0.43481028346348188</v>
      </c>
      <c r="H1116" s="2">
        <f t="shared" si="157"/>
        <v>3.4356098129036443</v>
      </c>
      <c r="I1116" s="2">
        <f t="shared" si="158"/>
        <v>77.455185596106816</v>
      </c>
    </row>
    <row r="1117" spans="1:9" ht="13.5" x14ac:dyDescent="0.25">
      <c r="A1117" s="3">
        <v>43636</v>
      </c>
      <c r="B1117" s="2">
        <v>144.97470000000001</v>
      </c>
      <c r="C1117" s="2">
        <f t="shared" si="153"/>
        <v>-2.0552999999999884</v>
      </c>
      <c r="D1117" s="2">
        <f t="shared" si="154"/>
        <v>0</v>
      </c>
      <c r="E1117" s="2">
        <f t="shared" si="155"/>
        <v>2.0552999999999884</v>
      </c>
      <c r="F1117" s="2">
        <f t="shared" ref="F1117:G1132" si="159">((F1116*13)+D1117)/14</f>
        <v>1.3871357282886567</v>
      </c>
      <c r="G1117" s="2">
        <f t="shared" si="159"/>
        <v>0.55055954893037518</v>
      </c>
      <c r="H1117" s="2">
        <f t="shared" si="157"/>
        <v>2.5195017159970767</v>
      </c>
      <c r="I1117" s="2">
        <f t="shared" si="158"/>
        <v>71.586886988725354</v>
      </c>
    </row>
    <row r="1118" spans="1:9" ht="13.5" x14ac:dyDescent="0.25">
      <c r="A1118" s="3">
        <v>43637</v>
      </c>
      <c r="B1118" s="2">
        <v>147.58179999999999</v>
      </c>
      <c r="C1118" s="2">
        <f t="shared" si="153"/>
        <v>2.6070999999999742</v>
      </c>
      <c r="D1118" s="2">
        <f t="shared" si="154"/>
        <v>2.6070999999999742</v>
      </c>
      <c r="E1118" s="2">
        <f t="shared" si="155"/>
        <v>0</v>
      </c>
      <c r="F1118" s="2">
        <f t="shared" si="159"/>
        <v>1.4742760334108935</v>
      </c>
      <c r="G1118" s="2">
        <f t="shared" si="159"/>
        <v>0.51123386686391981</v>
      </c>
      <c r="H1118" s="2">
        <f t="shared" si="157"/>
        <v>2.8837605036900191</v>
      </c>
      <c r="I1118" s="2">
        <f t="shared" si="158"/>
        <v>74.251759369562436</v>
      </c>
    </row>
    <row r="1119" spans="1:9" ht="13.5" x14ac:dyDescent="0.25">
      <c r="A1119" s="3">
        <v>43640</v>
      </c>
      <c r="B1119" s="2">
        <v>143.45740000000001</v>
      </c>
      <c r="C1119" s="2">
        <f t="shared" si="153"/>
        <v>-4.1243999999999801</v>
      </c>
      <c r="D1119" s="2">
        <f t="shared" si="154"/>
        <v>0</v>
      </c>
      <c r="E1119" s="2">
        <f t="shared" si="155"/>
        <v>4.1243999999999801</v>
      </c>
      <c r="F1119" s="2">
        <f t="shared" si="159"/>
        <v>1.3689706024529724</v>
      </c>
      <c r="G1119" s="2">
        <f t="shared" si="159"/>
        <v>0.76931716208792422</v>
      </c>
      <c r="H1119" s="2">
        <f t="shared" si="157"/>
        <v>1.7794619305483719</v>
      </c>
      <c r="I1119" s="2">
        <f t="shared" si="158"/>
        <v>64.021813394554897</v>
      </c>
    </row>
    <row r="1120" spans="1:9" ht="13.5" x14ac:dyDescent="0.25">
      <c r="A1120" s="3">
        <v>43641</v>
      </c>
      <c r="B1120" s="2">
        <v>144.83680000000001</v>
      </c>
      <c r="C1120" s="2">
        <f t="shared" si="153"/>
        <v>1.379400000000004</v>
      </c>
      <c r="D1120" s="2">
        <f t="shared" si="154"/>
        <v>1.379400000000004</v>
      </c>
      <c r="E1120" s="2">
        <f t="shared" si="155"/>
        <v>0</v>
      </c>
      <c r="F1120" s="2">
        <f t="shared" si="159"/>
        <v>1.3697155594206176</v>
      </c>
      <c r="G1120" s="2">
        <f t="shared" si="159"/>
        <v>0.71436593622450106</v>
      </c>
      <c r="H1120" s="2">
        <f t="shared" si="157"/>
        <v>1.9173864401481797</v>
      </c>
      <c r="I1120" s="2">
        <f t="shared" si="158"/>
        <v>65.722744637518502</v>
      </c>
    </row>
    <row r="1121" spans="1:9" ht="13.5" x14ac:dyDescent="0.25">
      <c r="A1121" s="3">
        <v>43642</v>
      </c>
      <c r="B1121" s="2">
        <v>142.76769999999999</v>
      </c>
      <c r="C1121" s="2">
        <f t="shared" si="153"/>
        <v>-2.0691000000000201</v>
      </c>
      <c r="D1121" s="2">
        <f t="shared" si="154"/>
        <v>0</v>
      </c>
      <c r="E1121" s="2">
        <f t="shared" si="155"/>
        <v>2.0691000000000201</v>
      </c>
      <c r="F1121" s="2">
        <f t="shared" si="159"/>
        <v>1.2718787337477164</v>
      </c>
      <c r="G1121" s="2">
        <f t="shared" si="159"/>
        <v>0.81113265506560961</v>
      </c>
      <c r="H1121" s="2">
        <f t="shared" si="157"/>
        <v>1.5680280232890373</v>
      </c>
      <c r="I1121" s="2">
        <f t="shared" si="158"/>
        <v>61.059614967938074</v>
      </c>
    </row>
    <row r="1122" spans="1:9" ht="13.5" x14ac:dyDescent="0.25">
      <c r="A1122" s="3">
        <v>43643</v>
      </c>
      <c r="B1122" s="2">
        <v>136.3466</v>
      </c>
      <c r="C1122" s="2">
        <f t="shared" si="153"/>
        <v>-6.4210999999999956</v>
      </c>
      <c r="D1122" s="2">
        <f t="shared" si="154"/>
        <v>0</v>
      </c>
      <c r="E1122" s="2">
        <f t="shared" si="155"/>
        <v>6.4210999999999956</v>
      </c>
      <c r="F1122" s="2">
        <f t="shared" si="159"/>
        <v>1.1810302527657368</v>
      </c>
      <c r="G1122" s="2">
        <f t="shared" si="159"/>
        <v>1.2118446082752088</v>
      </c>
      <c r="H1122" s="2">
        <f t="shared" si="157"/>
        <v>0.97457235416236299</v>
      </c>
      <c r="I1122" s="2">
        <f t="shared" si="158"/>
        <v>49.35612271224106</v>
      </c>
    </row>
    <row r="1123" spans="1:9" ht="13.5" x14ac:dyDescent="0.25">
      <c r="A1123" s="3">
        <v>43644</v>
      </c>
      <c r="B1123" s="2">
        <v>140.4365</v>
      </c>
      <c r="C1123" s="2">
        <f t="shared" si="153"/>
        <v>4.0899000000000001</v>
      </c>
      <c r="D1123" s="2">
        <f t="shared" si="154"/>
        <v>4.0899000000000001</v>
      </c>
      <c r="E1123" s="2">
        <f t="shared" si="155"/>
        <v>0</v>
      </c>
      <c r="F1123" s="2">
        <f t="shared" si="159"/>
        <v>1.3888066632824698</v>
      </c>
      <c r="G1123" s="2">
        <f t="shared" si="159"/>
        <v>1.1252842791126938</v>
      </c>
      <c r="H1123" s="2">
        <f t="shared" si="157"/>
        <v>1.234182942978256</v>
      </c>
      <c r="I1123" s="2">
        <f t="shared" si="158"/>
        <v>55.240907950583505</v>
      </c>
    </row>
    <row r="1124" spans="1:9" ht="13.5" x14ac:dyDescent="0.25">
      <c r="A1124" s="3">
        <v>43647</v>
      </c>
      <c r="B1124" s="2">
        <v>141.3124</v>
      </c>
      <c r="C1124" s="2">
        <f t="shared" si="153"/>
        <v>0.87590000000000146</v>
      </c>
      <c r="D1124" s="2">
        <f t="shared" si="154"/>
        <v>0.87590000000000146</v>
      </c>
      <c r="E1124" s="2">
        <f t="shared" si="155"/>
        <v>0</v>
      </c>
      <c r="F1124" s="2">
        <f t="shared" si="159"/>
        <v>1.3521704730480077</v>
      </c>
      <c r="G1124" s="2">
        <f t="shared" si="159"/>
        <v>1.0449068306046443</v>
      </c>
      <c r="H1124" s="2">
        <f t="shared" si="157"/>
        <v>1.2940584111844333</v>
      </c>
      <c r="I1124" s="2">
        <f t="shared" si="158"/>
        <v>56.409130860635095</v>
      </c>
    </row>
    <row r="1125" spans="1:9" ht="13.5" x14ac:dyDescent="0.25">
      <c r="A1125" s="3">
        <v>43648</v>
      </c>
      <c r="B1125" s="2">
        <v>141.04339999999999</v>
      </c>
      <c r="C1125" s="2">
        <f t="shared" si="153"/>
        <v>-0.26900000000000546</v>
      </c>
      <c r="D1125" s="2">
        <f t="shared" si="154"/>
        <v>0</v>
      </c>
      <c r="E1125" s="2">
        <f t="shared" si="155"/>
        <v>0.26900000000000546</v>
      </c>
      <c r="F1125" s="2">
        <f t="shared" si="159"/>
        <v>1.2555868678302928</v>
      </c>
      <c r="G1125" s="2">
        <f t="shared" si="159"/>
        <v>0.98948491413288431</v>
      </c>
      <c r="H1125" s="2">
        <f t="shared" si="157"/>
        <v>1.2689297733564757</v>
      </c>
      <c r="I1125" s="2">
        <f t="shared" si="158"/>
        <v>55.926357362719124</v>
      </c>
    </row>
    <row r="1126" spans="1:9" ht="13.5" x14ac:dyDescent="0.25">
      <c r="A1126" s="3">
        <v>43649</v>
      </c>
      <c r="B1126" s="2">
        <v>140.01580000000001</v>
      </c>
      <c r="C1126" s="2">
        <f t="shared" si="153"/>
        <v>-1.0275999999999783</v>
      </c>
      <c r="D1126" s="2">
        <f t="shared" si="154"/>
        <v>0</v>
      </c>
      <c r="E1126" s="2">
        <f t="shared" si="155"/>
        <v>1.0275999999999783</v>
      </c>
      <c r="F1126" s="2">
        <f t="shared" si="159"/>
        <v>1.1659020915567004</v>
      </c>
      <c r="G1126" s="2">
        <f t="shared" si="159"/>
        <v>0.9922074202662482</v>
      </c>
      <c r="H1126" s="2">
        <f t="shared" si="157"/>
        <v>1.1750588311906025</v>
      </c>
      <c r="I1126" s="2">
        <f t="shared" si="158"/>
        <v>54.024232096167651</v>
      </c>
    </row>
    <row r="1127" spans="1:9" ht="13.5" x14ac:dyDescent="0.25">
      <c r="A1127" s="3">
        <v>43650</v>
      </c>
      <c r="B1127" s="2">
        <v>142.41589999999999</v>
      </c>
      <c r="C1127" s="2">
        <f t="shared" si="153"/>
        <v>2.4000999999999806</v>
      </c>
      <c r="D1127" s="2">
        <f t="shared" si="154"/>
        <v>2.4000999999999806</v>
      </c>
      <c r="E1127" s="2">
        <f t="shared" si="155"/>
        <v>0</v>
      </c>
      <c r="F1127" s="2">
        <f t="shared" si="159"/>
        <v>1.2540590850169349</v>
      </c>
      <c r="G1127" s="2">
        <f t="shared" si="159"/>
        <v>0.92133546167580183</v>
      </c>
      <c r="H1127" s="2">
        <f t="shared" si="157"/>
        <v>1.3611318973177777</v>
      </c>
      <c r="I1127" s="2">
        <f t="shared" si="158"/>
        <v>57.647431677324334</v>
      </c>
    </row>
    <row r="1128" spans="1:9" ht="13.5" x14ac:dyDescent="0.25">
      <c r="A1128" s="3">
        <v>43651</v>
      </c>
      <c r="B1128" s="2">
        <v>140.3537</v>
      </c>
      <c r="C1128" s="2">
        <f t="shared" si="153"/>
        <v>-2.06219999999999</v>
      </c>
      <c r="D1128" s="2">
        <f t="shared" si="154"/>
        <v>0</v>
      </c>
      <c r="E1128" s="2">
        <f t="shared" si="155"/>
        <v>2.06219999999999</v>
      </c>
      <c r="F1128" s="2">
        <f t="shared" si="159"/>
        <v>1.1644834360871539</v>
      </c>
      <c r="G1128" s="2">
        <f t="shared" si="159"/>
        <v>1.0028257858418153</v>
      </c>
      <c r="H1128" s="2">
        <f t="shared" si="157"/>
        <v>1.1612021275556215</v>
      </c>
      <c r="I1128" s="2">
        <f t="shared" si="158"/>
        <v>53.729455137496686</v>
      </c>
    </row>
    <row r="1129" spans="1:9" ht="13.5" x14ac:dyDescent="0.25">
      <c r="A1129" s="3">
        <v>43654</v>
      </c>
      <c r="B1129" s="2">
        <v>140.00890000000001</v>
      </c>
      <c r="C1129" s="2">
        <f t="shared" si="153"/>
        <v>-0.34479999999999222</v>
      </c>
      <c r="D1129" s="2">
        <f t="shared" si="154"/>
        <v>0</v>
      </c>
      <c r="E1129" s="2">
        <f t="shared" si="155"/>
        <v>0.34479999999999222</v>
      </c>
      <c r="F1129" s="2">
        <f t="shared" si="159"/>
        <v>1.0813060477952143</v>
      </c>
      <c r="G1129" s="2">
        <f t="shared" si="159"/>
        <v>0.9558239439959707</v>
      </c>
      <c r="H1129" s="2">
        <f t="shared" si="157"/>
        <v>1.1312816074418959</v>
      </c>
      <c r="I1129" s="2">
        <f t="shared" si="158"/>
        <v>53.079874733200292</v>
      </c>
    </row>
    <row r="1130" spans="1:9" ht="13.5" x14ac:dyDescent="0.25">
      <c r="A1130" s="3">
        <v>43655</v>
      </c>
      <c r="B1130" s="2">
        <v>140.00890000000001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1.0040699015241275</v>
      </c>
      <c r="G1130" s="2">
        <f t="shared" si="159"/>
        <v>0.88755080513911566</v>
      </c>
      <c r="H1130" s="2">
        <f t="shared" si="157"/>
        <v>1.1312816074418957</v>
      </c>
      <c r="I1130" s="2">
        <f t="shared" si="158"/>
        <v>53.079874733200278</v>
      </c>
    </row>
    <row r="1131" spans="1:9" ht="13.5" x14ac:dyDescent="0.25">
      <c r="A1131" s="3">
        <v>43656</v>
      </c>
      <c r="B1131" s="2">
        <v>139.3192</v>
      </c>
      <c r="C1131" s="2">
        <f t="shared" si="153"/>
        <v>-0.68970000000001619</v>
      </c>
      <c r="D1131" s="2">
        <f t="shared" si="154"/>
        <v>0</v>
      </c>
      <c r="E1131" s="2">
        <f t="shared" si="155"/>
        <v>0.68970000000001619</v>
      </c>
      <c r="F1131" s="2">
        <f t="shared" si="159"/>
        <v>0.93235062284383263</v>
      </c>
      <c r="G1131" s="2">
        <f t="shared" si="159"/>
        <v>0.87341860477203714</v>
      </c>
      <c r="H1131" s="2">
        <f t="shared" si="157"/>
        <v>1.0674728220234979</v>
      </c>
      <c r="I1131" s="2">
        <f t="shared" si="158"/>
        <v>51.631770471291127</v>
      </c>
    </row>
    <row r="1132" spans="1:9" ht="13.5" x14ac:dyDescent="0.25">
      <c r="A1132" s="3">
        <v>43657</v>
      </c>
      <c r="B1132" s="2">
        <v>140.00890000000001</v>
      </c>
      <c r="C1132" s="2">
        <f t="shared" si="153"/>
        <v>0.68970000000001619</v>
      </c>
      <c r="D1132" s="2">
        <f t="shared" si="154"/>
        <v>0.68970000000001619</v>
      </c>
      <c r="E1132" s="2">
        <f t="shared" si="155"/>
        <v>0</v>
      </c>
      <c r="F1132" s="2">
        <f t="shared" si="159"/>
        <v>0.91501843549784578</v>
      </c>
      <c r="G1132" s="2">
        <f t="shared" si="159"/>
        <v>0.81103156157403444</v>
      </c>
      <c r="H1132" s="2">
        <f t="shared" si="157"/>
        <v>1.1282155699612917</v>
      </c>
      <c r="I1132" s="2">
        <f t="shared" si="158"/>
        <v>53.012278731792748</v>
      </c>
    </row>
    <row r="1133" spans="1:9" ht="13.5" x14ac:dyDescent="0.25">
      <c r="A1133" s="3">
        <v>43658</v>
      </c>
      <c r="B1133" s="2">
        <v>141.28479999999999</v>
      </c>
      <c r="C1133" s="2">
        <f t="shared" si="153"/>
        <v>1.2758999999999787</v>
      </c>
      <c r="D1133" s="2">
        <f t="shared" si="154"/>
        <v>1.2758999999999787</v>
      </c>
      <c r="E1133" s="2">
        <f t="shared" si="155"/>
        <v>0</v>
      </c>
      <c r="F1133" s="2">
        <f t="shared" ref="F1133:G1148" si="160">((F1132*13)+D1133)/14</f>
        <v>0.94079569010514097</v>
      </c>
      <c r="G1133" s="2">
        <f t="shared" si="160"/>
        <v>0.75310073574731773</v>
      </c>
      <c r="H1133" s="2">
        <f t="shared" si="157"/>
        <v>1.2492295458609126</v>
      </c>
      <c r="I1133" s="2">
        <f t="shared" si="158"/>
        <v>55.540331495279148</v>
      </c>
    </row>
    <row r="1134" spans="1:9" ht="13.5" x14ac:dyDescent="0.25">
      <c r="A1134" s="3">
        <v>43661</v>
      </c>
      <c r="B1134" s="2">
        <v>144.0436</v>
      </c>
      <c r="C1134" s="2">
        <f t="shared" si="153"/>
        <v>2.7588000000000079</v>
      </c>
      <c r="D1134" s="2">
        <f t="shared" si="154"/>
        <v>2.7588000000000079</v>
      </c>
      <c r="E1134" s="2">
        <f t="shared" si="155"/>
        <v>0</v>
      </c>
      <c r="F1134" s="2">
        <f t="shared" si="160"/>
        <v>1.0706531408119171</v>
      </c>
      <c r="G1134" s="2">
        <f t="shared" si="160"/>
        <v>0.69930782605108077</v>
      </c>
      <c r="H1134" s="2">
        <f t="shared" si="157"/>
        <v>1.5310183883652282</v>
      </c>
      <c r="I1134" s="2">
        <f t="shared" si="158"/>
        <v>60.490211979617627</v>
      </c>
    </row>
    <row r="1135" spans="1:9" ht="13.5" x14ac:dyDescent="0.25">
      <c r="A1135" s="3">
        <v>43662</v>
      </c>
      <c r="B1135" s="2">
        <v>147.5266</v>
      </c>
      <c r="C1135" s="2">
        <f t="shared" si="153"/>
        <v>3.4830000000000041</v>
      </c>
      <c r="D1135" s="2">
        <f t="shared" si="154"/>
        <v>3.4830000000000041</v>
      </c>
      <c r="E1135" s="2">
        <f t="shared" si="155"/>
        <v>0</v>
      </c>
      <c r="F1135" s="2">
        <f t="shared" si="160"/>
        <v>1.2429636307539234</v>
      </c>
      <c r="G1135" s="2">
        <f t="shared" si="160"/>
        <v>0.64935726704743213</v>
      </c>
      <c r="H1135" s="2">
        <f t="shared" si="157"/>
        <v>1.9141444838302417</v>
      </c>
      <c r="I1135" s="2">
        <f t="shared" si="158"/>
        <v>65.684611536980569</v>
      </c>
    </row>
    <row r="1136" spans="1:9" ht="13.5" x14ac:dyDescent="0.25">
      <c r="A1136" s="3">
        <v>43663</v>
      </c>
      <c r="B1136" s="2">
        <v>147.5266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1.1541805142715003</v>
      </c>
      <c r="G1136" s="2">
        <f t="shared" si="160"/>
        <v>0.60297460511547274</v>
      </c>
      <c r="H1136" s="2">
        <f t="shared" si="157"/>
        <v>1.9141444838302415</v>
      </c>
      <c r="I1136" s="2">
        <f t="shared" si="158"/>
        <v>65.684611536980555</v>
      </c>
    </row>
    <row r="1137" spans="1:9" ht="13.5" x14ac:dyDescent="0.25">
      <c r="A1137" s="3">
        <v>43664</v>
      </c>
      <c r="B1137" s="2">
        <v>144.83680000000001</v>
      </c>
      <c r="C1137" s="2">
        <f t="shared" si="153"/>
        <v>-2.6897999999999911</v>
      </c>
      <c r="D1137" s="2">
        <f t="shared" si="154"/>
        <v>0</v>
      </c>
      <c r="E1137" s="2">
        <f t="shared" si="155"/>
        <v>2.6897999999999911</v>
      </c>
      <c r="F1137" s="2">
        <f t="shared" si="160"/>
        <v>1.0717390489663932</v>
      </c>
      <c r="G1137" s="2">
        <f t="shared" si="160"/>
        <v>0.75203356189293835</v>
      </c>
      <c r="H1137" s="2">
        <f t="shared" si="157"/>
        <v>1.42512130212477</v>
      </c>
      <c r="I1137" s="2">
        <f t="shared" si="158"/>
        <v>58.764949236813429</v>
      </c>
    </row>
    <row r="1138" spans="1:9" ht="13.5" x14ac:dyDescent="0.25">
      <c r="A1138" s="3">
        <v>43665</v>
      </c>
      <c r="B1138" s="2">
        <v>144.76779999999999</v>
      </c>
      <c r="C1138" s="2">
        <f t="shared" si="153"/>
        <v>-6.9000000000016826E-2</v>
      </c>
      <c r="D1138" s="2">
        <f t="shared" si="154"/>
        <v>0</v>
      </c>
      <c r="E1138" s="2">
        <f t="shared" si="155"/>
        <v>6.9000000000016826E-2</v>
      </c>
      <c r="F1138" s="2">
        <f t="shared" si="160"/>
        <v>0.99518625975450792</v>
      </c>
      <c r="G1138" s="2">
        <f t="shared" si="160"/>
        <v>0.70324545032915819</v>
      </c>
      <c r="H1138" s="2">
        <f t="shared" si="157"/>
        <v>1.4151335913921734</v>
      </c>
      <c r="I1138" s="2">
        <f t="shared" si="158"/>
        <v>58.594422951835035</v>
      </c>
    </row>
    <row r="1139" spans="1:9" ht="13.5" x14ac:dyDescent="0.25">
      <c r="A1139" s="3">
        <v>43668</v>
      </c>
      <c r="B1139" s="2">
        <v>144.83680000000001</v>
      </c>
      <c r="C1139" s="2">
        <f t="shared" si="153"/>
        <v>6.9000000000016826E-2</v>
      </c>
      <c r="D1139" s="2">
        <f t="shared" si="154"/>
        <v>6.9000000000016826E-2</v>
      </c>
      <c r="E1139" s="2">
        <f t="shared" si="155"/>
        <v>0</v>
      </c>
      <c r="F1139" s="2">
        <f t="shared" si="160"/>
        <v>0.92903009834347283</v>
      </c>
      <c r="G1139" s="2">
        <f t="shared" si="160"/>
        <v>0.65301363244850397</v>
      </c>
      <c r="H1139" s="2">
        <f t="shared" si="157"/>
        <v>1.4226810164131378</v>
      </c>
      <c r="I1139" s="2">
        <f t="shared" si="158"/>
        <v>58.723414546726659</v>
      </c>
    </row>
    <row r="1140" spans="1:9" ht="13.5" x14ac:dyDescent="0.25">
      <c r="A1140" s="3">
        <v>43669</v>
      </c>
      <c r="B1140" s="2">
        <v>144.49189999999999</v>
      </c>
      <c r="C1140" s="2">
        <f t="shared" si="153"/>
        <v>-0.34490000000002397</v>
      </c>
      <c r="D1140" s="2">
        <f t="shared" si="154"/>
        <v>0</v>
      </c>
      <c r="E1140" s="2">
        <f t="shared" si="155"/>
        <v>0.34490000000002397</v>
      </c>
      <c r="F1140" s="2">
        <f t="shared" si="160"/>
        <v>0.86267080560465337</v>
      </c>
      <c r="G1140" s="2">
        <f t="shared" si="160"/>
        <v>0.63100551584504116</v>
      </c>
      <c r="H1140" s="2">
        <f t="shared" si="157"/>
        <v>1.3671367110782964</v>
      </c>
      <c r="I1140" s="2">
        <f t="shared" si="158"/>
        <v>57.754869191966847</v>
      </c>
    </row>
    <row r="1141" spans="1:9" ht="13.5" x14ac:dyDescent="0.25">
      <c r="A1141" s="3">
        <v>43670</v>
      </c>
      <c r="B1141" s="2">
        <v>140.6986</v>
      </c>
      <c r="C1141" s="2">
        <f t="shared" si="153"/>
        <v>-3.7932999999999879</v>
      </c>
      <c r="D1141" s="2">
        <f t="shared" si="154"/>
        <v>0</v>
      </c>
      <c r="E1141" s="2">
        <f t="shared" si="155"/>
        <v>3.7932999999999879</v>
      </c>
      <c r="F1141" s="2">
        <f t="shared" si="160"/>
        <v>0.80105146234717817</v>
      </c>
      <c r="G1141" s="2">
        <f t="shared" si="160"/>
        <v>0.85688369328468017</v>
      </c>
      <c r="H1141" s="2">
        <f t="shared" si="157"/>
        <v>0.93484269641836559</v>
      </c>
      <c r="I1141" s="2">
        <f t="shared" si="158"/>
        <v>48.316211863056139</v>
      </c>
    </row>
    <row r="1142" spans="1:9" ht="13.5" x14ac:dyDescent="0.25">
      <c r="A1142" s="3">
        <v>43672</v>
      </c>
      <c r="B1142" s="2">
        <v>140.6986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0.74383350075095123</v>
      </c>
      <c r="G1142" s="2">
        <f t="shared" si="160"/>
        <v>0.79567771519291719</v>
      </c>
      <c r="H1142" s="2">
        <f t="shared" si="157"/>
        <v>0.93484269641836581</v>
      </c>
      <c r="I1142" s="2">
        <f t="shared" si="158"/>
        <v>48.316211863056139</v>
      </c>
    </row>
    <row r="1143" spans="1:9" ht="13.5" x14ac:dyDescent="0.25">
      <c r="A1143" s="3">
        <v>43675</v>
      </c>
      <c r="B1143" s="2">
        <v>137.93979999999999</v>
      </c>
      <c r="C1143" s="2">
        <f t="shared" si="153"/>
        <v>-2.7588000000000079</v>
      </c>
      <c r="D1143" s="2">
        <f t="shared" si="154"/>
        <v>0</v>
      </c>
      <c r="E1143" s="2">
        <f t="shared" si="155"/>
        <v>2.7588000000000079</v>
      </c>
      <c r="F1143" s="2">
        <f t="shared" si="160"/>
        <v>0.69070253641159762</v>
      </c>
      <c r="G1143" s="2">
        <f t="shared" si="160"/>
        <v>0.93590073553628084</v>
      </c>
      <c r="H1143" s="2">
        <f t="shared" si="157"/>
        <v>0.73800832736371114</v>
      </c>
      <c r="I1143" s="2">
        <f t="shared" si="158"/>
        <v>42.462876370860386</v>
      </c>
    </row>
    <row r="1144" spans="1:9" ht="13.5" x14ac:dyDescent="0.25">
      <c r="A1144" s="3">
        <v>43676</v>
      </c>
      <c r="B1144" s="2">
        <v>140.6986</v>
      </c>
      <c r="C1144" s="2">
        <f t="shared" si="153"/>
        <v>2.7588000000000079</v>
      </c>
      <c r="D1144" s="2">
        <f t="shared" si="154"/>
        <v>2.7588000000000079</v>
      </c>
      <c r="E1144" s="2">
        <f t="shared" si="155"/>
        <v>0</v>
      </c>
      <c r="F1144" s="2">
        <f t="shared" si="160"/>
        <v>0.83842378381076976</v>
      </c>
      <c r="G1144" s="2">
        <f t="shared" si="160"/>
        <v>0.86905068299797505</v>
      </c>
      <c r="H1144" s="2">
        <f t="shared" si="157"/>
        <v>0.96475821285641095</v>
      </c>
      <c r="I1144" s="2">
        <f t="shared" si="158"/>
        <v>49.103152059297067</v>
      </c>
    </row>
    <row r="1145" spans="1:9" ht="13.5" x14ac:dyDescent="0.25">
      <c r="A1145" s="3">
        <v>43677</v>
      </c>
      <c r="B1145" s="2">
        <v>137.2501</v>
      </c>
      <c r="C1145" s="2">
        <f t="shared" si="153"/>
        <v>-3.4484999999999957</v>
      </c>
      <c r="D1145" s="2">
        <f t="shared" si="154"/>
        <v>0</v>
      </c>
      <c r="E1145" s="2">
        <f t="shared" si="155"/>
        <v>3.4484999999999957</v>
      </c>
      <c r="F1145" s="2">
        <f t="shared" si="160"/>
        <v>0.77853637068142911</v>
      </c>
      <c r="G1145" s="2">
        <f t="shared" si="160"/>
        <v>1.0532970627838336</v>
      </c>
      <c r="H1145" s="2">
        <f t="shared" si="157"/>
        <v>0.73914225928227695</v>
      </c>
      <c r="I1145" s="2">
        <f t="shared" si="158"/>
        <v>42.500390944862211</v>
      </c>
    </row>
    <row r="1146" spans="1:9" ht="13.5" x14ac:dyDescent="0.25">
      <c r="A1146" s="3">
        <v>43678</v>
      </c>
      <c r="B1146" s="2">
        <v>137.93979999999999</v>
      </c>
      <c r="C1146" s="2">
        <f t="shared" si="153"/>
        <v>0.68969999999998777</v>
      </c>
      <c r="D1146" s="2">
        <f t="shared" si="154"/>
        <v>0.68969999999998777</v>
      </c>
      <c r="E1146" s="2">
        <f t="shared" si="155"/>
        <v>0</v>
      </c>
      <c r="F1146" s="2">
        <f t="shared" si="160"/>
        <v>0.77219091563275477</v>
      </c>
      <c r="G1146" s="2">
        <f t="shared" si="160"/>
        <v>0.97806155829927399</v>
      </c>
      <c r="H1146" s="2">
        <f t="shared" si="157"/>
        <v>0.78951156916492826</v>
      </c>
      <c r="I1146" s="2">
        <f t="shared" si="158"/>
        <v>44.118830119290713</v>
      </c>
    </row>
    <row r="1147" spans="1:9" ht="13.5" x14ac:dyDescent="0.25">
      <c r="A1147" s="3">
        <v>43679</v>
      </c>
      <c r="B1147" s="2">
        <v>140.66409999999999</v>
      </c>
      <c r="C1147" s="2">
        <f t="shared" si="153"/>
        <v>2.7242999999999995</v>
      </c>
      <c r="D1147" s="2">
        <f t="shared" si="154"/>
        <v>2.7242999999999995</v>
      </c>
      <c r="E1147" s="2">
        <f t="shared" si="155"/>
        <v>0</v>
      </c>
      <c r="F1147" s="2">
        <f t="shared" si="160"/>
        <v>0.91162727880184369</v>
      </c>
      <c r="G1147" s="2">
        <f t="shared" si="160"/>
        <v>0.90820001842075448</v>
      </c>
      <c r="H1147" s="2">
        <f t="shared" si="157"/>
        <v>1.0037736845535952</v>
      </c>
      <c r="I1147" s="2">
        <f t="shared" si="158"/>
        <v>50.094164440392767</v>
      </c>
    </row>
    <row r="1148" spans="1:9" ht="13.5" x14ac:dyDescent="0.25">
      <c r="A1148" s="3">
        <v>43682</v>
      </c>
      <c r="B1148" s="2">
        <v>138.76740000000001</v>
      </c>
      <c r="C1148" s="2">
        <f t="shared" si="153"/>
        <v>-1.8966999999999814</v>
      </c>
      <c r="D1148" s="2">
        <f t="shared" si="154"/>
        <v>0</v>
      </c>
      <c r="E1148" s="2">
        <f t="shared" si="155"/>
        <v>1.8966999999999814</v>
      </c>
      <c r="F1148" s="2">
        <f t="shared" si="160"/>
        <v>0.846511044601712</v>
      </c>
      <c r="G1148" s="2">
        <f t="shared" si="160"/>
        <v>0.97880715996212786</v>
      </c>
      <c r="H1148" s="2">
        <f t="shared" si="157"/>
        <v>0.86483944869637586</v>
      </c>
      <c r="I1148" s="2">
        <f t="shared" si="158"/>
        <v>46.376080755957069</v>
      </c>
    </row>
    <row r="1149" spans="1:9" ht="13.5" x14ac:dyDescent="0.25">
      <c r="A1149" s="3">
        <v>43683</v>
      </c>
      <c r="B1149" s="2">
        <v>139.3192</v>
      </c>
      <c r="C1149" s="2">
        <f t="shared" si="153"/>
        <v>0.55179999999998586</v>
      </c>
      <c r="D1149" s="2">
        <f t="shared" si="154"/>
        <v>0.55179999999998586</v>
      </c>
      <c r="E1149" s="2">
        <f t="shared" si="155"/>
        <v>0</v>
      </c>
      <c r="F1149" s="2">
        <f t="shared" ref="F1149:G1164" si="161">((F1148*13)+D1149)/14</f>
        <v>0.82546025570158865</v>
      </c>
      <c r="G1149" s="2">
        <f t="shared" si="161"/>
        <v>0.90889236282197583</v>
      </c>
      <c r="H1149" s="2">
        <f t="shared" si="157"/>
        <v>0.90820463397740203</v>
      </c>
      <c r="I1149" s="2">
        <f t="shared" si="158"/>
        <v>47.594719025724658</v>
      </c>
    </row>
    <row r="1150" spans="1:9" ht="13.5" x14ac:dyDescent="0.25">
      <c r="A1150" s="3">
        <v>43684</v>
      </c>
      <c r="B1150" s="2">
        <v>140.00890000000001</v>
      </c>
      <c r="C1150" s="2">
        <f t="shared" si="153"/>
        <v>0.68970000000001619</v>
      </c>
      <c r="D1150" s="2">
        <f t="shared" si="154"/>
        <v>0.68970000000001619</v>
      </c>
      <c r="E1150" s="2">
        <f t="shared" si="155"/>
        <v>0</v>
      </c>
      <c r="F1150" s="2">
        <f t="shared" si="161"/>
        <v>0.8157630945800477</v>
      </c>
      <c r="G1150" s="2">
        <f t="shared" si="161"/>
        <v>0.84397147976326337</v>
      </c>
      <c r="H1150" s="2">
        <f t="shared" si="157"/>
        <v>0.96657661323919597</v>
      </c>
      <c r="I1150" s="2">
        <f t="shared" si="158"/>
        <v>49.150213967363527</v>
      </c>
    </row>
    <row r="1151" spans="1:9" ht="13.5" x14ac:dyDescent="0.25">
      <c r="A1151" s="3">
        <v>43685</v>
      </c>
      <c r="B1151" s="2">
        <v>139.3192</v>
      </c>
      <c r="C1151" s="2">
        <f t="shared" si="153"/>
        <v>-0.68970000000001619</v>
      </c>
      <c r="D1151" s="2">
        <f t="shared" si="154"/>
        <v>0</v>
      </c>
      <c r="E1151" s="2">
        <f t="shared" si="155"/>
        <v>0.68970000000001619</v>
      </c>
      <c r="F1151" s="2">
        <f t="shared" si="161"/>
        <v>0.7574943021100442</v>
      </c>
      <c r="G1151" s="2">
        <f t="shared" si="161"/>
        <v>0.83295208835160284</v>
      </c>
      <c r="H1151" s="2">
        <f t="shared" si="157"/>
        <v>0.90940921177004519</v>
      </c>
      <c r="I1151" s="2">
        <f t="shared" si="158"/>
        <v>47.627779638028038</v>
      </c>
    </row>
    <row r="1152" spans="1:9" ht="13.5" x14ac:dyDescent="0.25">
      <c r="A1152" s="3">
        <v>43686</v>
      </c>
      <c r="B1152" s="2">
        <v>137.93979999999999</v>
      </c>
      <c r="C1152" s="2">
        <f t="shared" si="153"/>
        <v>-1.379400000000004</v>
      </c>
      <c r="D1152" s="2">
        <f t="shared" si="154"/>
        <v>0</v>
      </c>
      <c r="E1152" s="2">
        <f t="shared" si="155"/>
        <v>1.379400000000004</v>
      </c>
      <c r="F1152" s="2">
        <f t="shared" si="161"/>
        <v>0.70338756624504106</v>
      </c>
      <c r="G1152" s="2">
        <f t="shared" si="161"/>
        <v>0.87198408204077438</v>
      </c>
      <c r="H1152" s="2">
        <f t="shared" si="157"/>
        <v>0.80665184231212872</v>
      </c>
      <c r="I1152" s="2">
        <f t="shared" si="158"/>
        <v>44.648992319393791</v>
      </c>
    </row>
    <row r="1153" spans="1:9" ht="13.5" x14ac:dyDescent="0.25">
      <c r="A1153" s="3">
        <v>43691</v>
      </c>
      <c r="B1153" s="2">
        <v>137.2501</v>
      </c>
      <c r="C1153" s="2">
        <f t="shared" si="153"/>
        <v>-0.68969999999998777</v>
      </c>
      <c r="D1153" s="2">
        <f t="shared" si="154"/>
        <v>0</v>
      </c>
      <c r="E1153" s="2">
        <f t="shared" si="155"/>
        <v>0.68969999999998777</v>
      </c>
      <c r="F1153" s="2">
        <f t="shared" si="161"/>
        <v>0.65314559722753807</v>
      </c>
      <c r="G1153" s="2">
        <f t="shared" si="161"/>
        <v>0.85896379046643256</v>
      </c>
      <c r="H1153" s="2">
        <f t="shared" si="157"/>
        <v>0.76038781200877914</v>
      </c>
      <c r="I1153" s="2">
        <f t="shared" si="158"/>
        <v>43.194335181240561</v>
      </c>
    </row>
    <row r="1154" spans="1:9" ht="13.5" x14ac:dyDescent="0.25">
      <c r="A1154" s="3">
        <v>43692</v>
      </c>
      <c r="B1154" s="2">
        <v>137.2501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0.60649234028271393</v>
      </c>
      <c r="G1154" s="2">
        <f t="shared" si="161"/>
        <v>0.79760923400454453</v>
      </c>
      <c r="H1154" s="2">
        <f t="shared" si="157"/>
        <v>0.76038781200877914</v>
      </c>
      <c r="I1154" s="2">
        <f t="shared" si="158"/>
        <v>43.194335181240561</v>
      </c>
    </row>
    <row r="1155" spans="1:9" ht="13.5" x14ac:dyDescent="0.25">
      <c r="A1155" s="3">
        <v>43693</v>
      </c>
      <c r="B1155" s="2">
        <v>138.62260000000001</v>
      </c>
      <c r="C1155" s="2">
        <f t="shared" ref="C1155:C1218" si="162">B1155-B1154</f>
        <v>1.3725000000000023</v>
      </c>
      <c r="D1155" s="2">
        <f t="shared" ref="D1155:D1218" si="163">IF(C1155&gt;0,C1155,0)</f>
        <v>1.3725000000000023</v>
      </c>
      <c r="E1155" s="2">
        <f t="shared" ref="E1155:E1218" si="164">IF(C1155&lt;0,-C1155,0)</f>
        <v>0</v>
      </c>
      <c r="F1155" s="2">
        <f t="shared" si="161"/>
        <v>0.66120717311966304</v>
      </c>
      <c r="G1155" s="2">
        <f t="shared" si="161"/>
        <v>0.74063714586136276</v>
      </c>
      <c r="H1155" s="2">
        <f t="shared" si="157"/>
        <v>0.89275453818978734</v>
      </c>
      <c r="I1155" s="2">
        <f t="shared" si="158"/>
        <v>47.166947439661641</v>
      </c>
    </row>
    <row r="1156" spans="1:9" ht="13.5" x14ac:dyDescent="0.25">
      <c r="A1156" s="3">
        <v>43696</v>
      </c>
      <c r="B1156" s="2">
        <v>137.2501</v>
      </c>
      <c r="C1156" s="2">
        <f t="shared" si="162"/>
        <v>-1.3725000000000023</v>
      </c>
      <c r="D1156" s="2">
        <f t="shared" si="163"/>
        <v>0</v>
      </c>
      <c r="E1156" s="2">
        <f t="shared" si="164"/>
        <v>1.3725000000000023</v>
      </c>
      <c r="F1156" s="2">
        <f t="shared" si="161"/>
        <v>0.61397808932540143</v>
      </c>
      <c r="G1156" s="2">
        <f t="shared" si="161"/>
        <v>0.78577020687126553</v>
      </c>
      <c r="H1156" s="2">
        <f t="shared" si="157"/>
        <v>0.78137104710307603</v>
      </c>
      <c r="I1156" s="2">
        <f t="shared" si="158"/>
        <v>43.86346395231736</v>
      </c>
    </row>
    <row r="1157" spans="1:9" ht="13.5" x14ac:dyDescent="0.25">
      <c r="A1157" s="3">
        <v>43697</v>
      </c>
      <c r="B1157" s="2">
        <v>136.56039999999999</v>
      </c>
      <c r="C1157" s="2">
        <f t="shared" si="162"/>
        <v>-0.68970000000001619</v>
      </c>
      <c r="D1157" s="2">
        <f t="shared" si="163"/>
        <v>0</v>
      </c>
      <c r="E1157" s="2">
        <f t="shared" si="164"/>
        <v>0.68970000000001619</v>
      </c>
      <c r="F1157" s="2">
        <f t="shared" si="161"/>
        <v>0.57012251151644422</v>
      </c>
      <c r="G1157" s="2">
        <f t="shared" si="161"/>
        <v>0.77890804923760482</v>
      </c>
      <c r="H1157" s="2">
        <f t="shared" si="157"/>
        <v>0.73195098198623076</v>
      </c>
      <c r="I1157" s="2">
        <f t="shared" si="158"/>
        <v>42.26164536982548</v>
      </c>
    </row>
    <row r="1158" spans="1:9" ht="13.5" x14ac:dyDescent="0.25">
      <c r="A1158" s="3">
        <v>43698</v>
      </c>
      <c r="B1158" s="2">
        <v>135.18100000000001</v>
      </c>
      <c r="C1158" s="2">
        <f t="shared" si="162"/>
        <v>-1.3793999999999755</v>
      </c>
      <c r="D1158" s="2">
        <f t="shared" si="163"/>
        <v>0</v>
      </c>
      <c r="E1158" s="2">
        <f t="shared" si="164"/>
        <v>1.3793999999999755</v>
      </c>
      <c r="F1158" s="2">
        <f t="shared" si="161"/>
        <v>0.52939947497955531</v>
      </c>
      <c r="G1158" s="2">
        <f t="shared" si="161"/>
        <v>0.82180033143491704</v>
      </c>
      <c r="H1158" s="2">
        <f t="shared" si="157"/>
        <v>0.64419476937322384</v>
      </c>
      <c r="I1158" s="2">
        <f t="shared" si="158"/>
        <v>39.179954916095163</v>
      </c>
    </row>
    <row r="1159" spans="1:9" ht="13.5" x14ac:dyDescent="0.25">
      <c r="A1159" s="3">
        <v>43699</v>
      </c>
      <c r="B1159" s="2">
        <v>134.4913</v>
      </c>
      <c r="C1159" s="2">
        <f t="shared" si="162"/>
        <v>-0.68970000000001619</v>
      </c>
      <c r="D1159" s="2">
        <f t="shared" si="163"/>
        <v>0</v>
      </c>
      <c r="E1159" s="2">
        <f t="shared" si="164"/>
        <v>0.68970000000001619</v>
      </c>
      <c r="F1159" s="2">
        <f t="shared" si="161"/>
        <v>0.49158522676672994</v>
      </c>
      <c r="G1159" s="2">
        <f t="shared" si="161"/>
        <v>0.81236459347528123</v>
      </c>
      <c r="H1159" s="2">
        <f t="shared" si="157"/>
        <v>0.60512881865485679</v>
      </c>
      <c r="I1159" s="2">
        <f t="shared" si="158"/>
        <v>37.699704324165822</v>
      </c>
    </row>
    <row r="1160" spans="1:9" ht="13.5" x14ac:dyDescent="0.25">
      <c r="A1160" s="3">
        <v>43700</v>
      </c>
      <c r="B1160" s="2">
        <v>135.8707</v>
      </c>
      <c r="C1160" s="2">
        <f t="shared" si="162"/>
        <v>1.379400000000004</v>
      </c>
      <c r="D1160" s="2">
        <f t="shared" si="163"/>
        <v>1.379400000000004</v>
      </c>
      <c r="E1160" s="2">
        <f t="shared" si="164"/>
        <v>0</v>
      </c>
      <c r="F1160" s="2">
        <f t="shared" si="161"/>
        <v>0.55500056771196382</v>
      </c>
      <c r="G1160" s="2">
        <f t="shared" si="161"/>
        <v>0.75433855108418968</v>
      </c>
      <c r="H1160" s="2">
        <f t="shared" si="157"/>
        <v>0.73574466917311465</v>
      </c>
      <c r="I1160" s="2">
        <f t="shared" si="158"/>
        <v>42.387839769291269</v>
      </c>
    </row>
    <row r="1161" spans="1:9" ht="13.5" x14ac:dyDescent="0.25">
      <c r="A1161" s="3">
        <v>43703</v>
      </c>
      <c r="B1161" s="2">
        <v>134.4913</v>
      </c>
      <c r="C1161" s="2">
        <f t="shared" si="162"/>
        <v>-1.379400000000004</v>
      </c>
      <c r="D1161" s="2">
        <f t="shared" si="163"/>
        <v>0</v>
      </c>
      <c r="E1161" s="2">
        <f t="shared" si="164"/>
        <v>1.379400000000004</v>
      </c>
      <c r="F1161" s="2">
        <f t="shared" si="161"/>
        <v>0.51535767001825217</v>
      </c>
      <c r="G1161" s="2">
        <f t="shared" si="161"/>
        <v>0.79898579743531928</v>
      </c>
      <c r="H1161" s="2">
        <f t="shared" si="157"/>
        <v>0.64501480711235315</v>
      </c>
      <c r="I1161" s="2">
        <f t="shared" si="158"/>
        <v>39.210273629366739</v>
      </c>
    </row>
    <row r="1162" spans="1:9" ht="13.5" x14ac:dyDescent="0.25">
      <c r="A1162" s="3">
        <v>43704</v>
      </c>
      <c r="B1162" s="2">
        <v>136.05690000000001</v>
      </c>
      <c r="C1162" s="2">
        <f t="shared" si="162"/>
        <v>1.5656000000000176</v>
      </c>
      <c r="D1162" s="2">
        <f t="shared" si="163"/>
        <v>1.5656000000000176</v>
      </c>
      <c r="E1162" s="2">
        <f t="shared" si="164"/>
        <v>0</v>
      </c>
      <c r="F1162" s="2">
        <f t="shared" si="161"/>
        <v>0.59037497930266392</v>
      </c>
      <c r="G1162" s="2">
        <f t="shared" si="161"/>
        <v>0.7419153833327965</v>
      </c>
      <c r="H1162" s="2">
        <f t="shared" si="157"/>
        <v>0.79574435652029474</v>
      </c>
      <c r="I1162" s="2">
        <f t="shared" si="158"/>
        <v>44.312786150822106</v>
      </c>
    </row>
    <row r="1163" spans="1:9" ht="13.5" x14ac:dyDescent="0.25">
      <c r="A1163" s="3">
        <v>43705</v>
      </c>
      <c r="B1163" s="2">
        <v>135.8707</v>
      </c>
      <c r="C1163" s="2">
        <f t="shared" si="162"/>
        <v>-0.18620000000001369</v>
      </c>
      <c r="D1163" s="2">
        <f t="shared" si="163"/>
        <v>0</v>
      </c>
      <c r="E1163" s="2">
        <f t="shared" si="164"/>
        <v>0.18620000000001369</v>
      </c>
      <c r="F1163" s="2">
        <f t="shared" si="161"/>
        <v>0.54820533792390225</v>
      </c>
      <c r="G1163" s="2">
        <f t="shared" si="161"/>
        <v>0.7022214273804549</v>
      </c>
      <c r="H1163" s="2">
        <f t="shared" si="157"/>
        <v>0.78067304207578869</v>
      </c>
      <c r="I1163" s="2">
        <f t="shared" si="158"/>
        <v>43.841459023029444</v>
      </c>
    </row>
    <row r="1164" spans="1:9" ht="13.5" x14ac:dyDescent="0.25">
      <c r="A1164" s="3">
        <v>43706</v>
      </c>
      <c r="B1164" s="2">
        <v>134.4913</v>
      </c>
      <c r="C1164" s="2">
        <f t="shared" si="162"/>
        <v>-1.379400000000004</v>
      </c>
      <c r="D1164" s="2">
        <f t="shared" si="163"/>
        <v>0</v>
      </c>
      <c r="E1164" s="2">
        <f t="shared" si="164"/>
        <v>1.379400000000004</v>
      </c>
      <c r="F1164" s="2">
        <f t="shared" si="161"/>
        <v>0.50904781378648067</v>
      </c>
      <c r="G1164" s="2">
        <f t="shared" si="161"/>
        <v>0.75059132542470841</v>
      </c>
      <c r="H1164" s="2">
        <f t="shared" si="157"/>
        <v>0.67819570589687439</v>
      </c>
      <c r="I1164" s="2">
        <f t="shared" si="158"/>
        <v>40.412194091178883</v>
      </c>
    </row>
    <row r="1165" spans="1:9" ht="13.5" x14ac:dyDescent="0.25">
      <c r="A1165" s="3">
        <v>43707</v>
      </c>
      <c r="B1165" s="2">
        <v>135.18100000000001</v>
      </c>
      <c r="C1165" s="2">
        <f t="shared" si="162"/>
        <v>0.68970000000001619</v>
      </c>
      <c r="D1165" s="2">
        <f t="shared" si="163"/>
        <v>0.68970000000001619</v>
      </c>
      <c r="E1165" s="2">
        <f t="shared" si="164"/>
        <v>0</v>
      </c>
      <c r="F1165" s="2">
        <f t="shared" ref="F1165:G1180" si="165">((F1164*13)+D1165)/14</f>
        <v>0.5219515413731618</v>
      </c>
      <c r="G1165" s="2">
        <f t="shared" si="165"/>
        <v>0.69697765932294353</v>
      </c>
      <c r="H1165" s="2">
        <f t="shared" si="157"/>
        <v>0.74887843877262117</v>
      </c>
      <c r="I1165" s="2">
        <f t="shared" si="158"/>
        <v>42.820496963653511</v>
      </c>
    </row>
    <row r="1166" spans="1:9" ht="13.5" x14ac:dyDescent="0.25">
      <c r="A1166" s="3">
        <v>43710</v>
      </c>
      <c r="B1166" s="2">
        <v>135.18100000000001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0.48466928841793594</v>
      </c>
      <c r="G1166" s="2">
        <f t="shared" si="165"/>
        <v>0.64719354079987623</v>
      </c>
      <c r="H1166" s="2">
        <f t="shared" si="157"/>
        <v>0.74887843877262106</v>
      </c>
      <c r="I1166" s="2">
        <f t="shared" si="158"/>
        <v>42.820496963653504</v>
      </c>
    </row>
    <row r="1167" spans="1:9" ht="13.5" x14ac:dyDescent="0.25">
      <c r="A1167" s="3">
        <v>43711</v>
      </c>
      <c r="B1167" s="2">
        <v>134.97409999999999</v>
      </c>
      <c r="C1167" s="2">
        <f t="shared" si="162"/>
        <v>-0.20690000000001874</v>
      </c>
      <c r="D1167" s="2">
        <f t="shared" si="163"/>
        <v>0</v>
      </c>
      <c r="E1167" s="2">
        <f t="shared" si="164"/>
        <v>0.20690000000001874</v>
      </c>
      <c r="F1167" s="2">
        <f t="shared" si="165"/>
        <v>0.45005005353094052</v>
      </c>
      <c r="G1167" s="2">
        <f t="shared" si="165"/>
        <v>0.61574400217131497</v>
      </c>
      <c r="H1167" s="2">
        <f t="shared" si="157"/>
        <v>0.73090448618893022</v>
      </c>
      <c r="I1167" s="2">
        <f t="shared" si="158"/>
        <v>42.226737062668356</v>
      </c>
    </row>
    <row r="1168" spans="1:9" ht="13.5" x14ac:dyDescent="0.25">
      <c r="A1168" s="3">
        <v>43712</v>
      </c>
      <c r="B1168" s="2">
        <v>130.9256</v>
      </c>
      <c r="C1168" s="2">
        <f t="shared" si="162"/>
        <v>-4.04849999999999</v>
      </c>
      <c r="D1168" s="2">
        <f t="shared" si="163"/>
        <v>0</v>
      </c>
      <c r="E1168" s="2">
        <f t="shared" si="164"/>
        <v>4.04849999999999</v>
      </c>
      <c r="F1168" s="2">
        <f t="shared" si="165"/>
        <v>0.41790362113587332</v>
      </c>
      <c r="G1168" s="2">
        <f t="shared" si="165"/>
        <v>0.86094085915907748</v>
      </c>
      <c r="H1168" s="2">
        <f t="shared" si="157"/>
        <v>0.48540340104668744</v>
      </c>
      <c r="I1168" s="2">
        <f t="shared" si="158"/>
        <v>32.678220657408531</v>
      </c>
    </row>
    <row r="1169" spans="1:9" ht="13.5" x14ac:dyDescent="0.25">
      <c r="A1169" s="3">
        <v>43713</v>
      </c>
      <c r="B1169" s="2">
        <v>131.73249999999999</v>
      </c>
      <c r="C1169" s="2">
        <f t="shared" si="162"/>
        <v>0.80689999999998463</v>
      </c>
      <c r="D1169" s="2">
        <f t="shared" si="163"/>
        <v>0.80689999999998463</v>
      </c>
      <c r="E1169" s="2">
        <f t="shared" si="164"/>
        <v>0</v>
      </c>
      <c r="F1169" s="2">
        <f t="shared" si="165"/>
        <v>0.44568907676902414</v>
      </c>
      <c r="G1169" s="2">
        <f t="shared" si="165"/>
        <v>0.79944508350485766</v>
      </c>
      <c r="H1169" s="2">
        <f t="shared" ref="H1169:H1232" si="166">F1169/G1169</f>
        <v>0.55749805204264036</v>
      </c>
      <c r="I1169" s="2">
        <f t="shared" ref="I1169:I1232" si="167">IF(G1169=0,100,100-(100/(1+H1169)))</f>
        <v>35.794462234574752</v>
      </c>
    </row>
    <row r="1170" spans="1:9" ht="13.5" x14ac:dyDescent="0.25">
      <c r="A1170" s="3">
        <v>43714</v>
      </c>
      <c r="B1170" s="2">
        <v>131.0428</v>
      </c>
      <c r="C1170" s="2">
        <f t="shared" si="162"/>
        <v>-0.68969999999998777</v>
      </c>
      <c r="D1170" s="2">
        <f t="shared" si="163"/>
        <v>0</v>
      </c>
      <c r="E1170" s="2">
        <f t="shared" si="164"/>
        <v>0.68969999999998777</v>
      </c>
      <c r="F1170" s="2">
        <f t="shared" si="165"/>
        <v>0.41385414271409388</v>
      </c>
      <c r="G1170" s="2">
        <f t="shared" si="165"/>
        <v>0.79160614896879544</v>
      </c>
      <c r="H1170" s="2">
        <f t="shared" si="166"/>
        <v>0.52280309248887313</v>
      </c>
      <c r="I1170" s="2">
        <f t="shared" si="167"/>
        <v>34.331627973936037</v>
      </c>
    </row>
    <row r="1171" spans="1:9" ht="13.5" x14ac:dyDescent="0.25">
      <c r="A1171" s="3">
        <v>43717</v>
      </c>
      <c r="B1171" s="2">
        <v>130.35310000000001</v>
      </c>
      <c r="C1171" s="2">
        <f t="shared" si="162"/>
        <v>-0.68969999999998777</v>
      </c>
      <c r="D1171" s="2">
        <f t="shared" si="163"/>
        <v>0</v>
      </c>
      <c r="E1171" s="2">
        <f t="shared" si="164"/>
        <v>0.68969999999998777</v>
      </c>
      <c r="F1171" s="2">
        <f t="shared" si="165"/>
        <v>0.38429313252023001</v>
      </c>
      <c r="G1171" s="2">
        <f t="shared" si="165"/>
        <v>0.78432713832816625</v>
      </c>
      <c r="H1171" s="2">
        <f t="shared" si="166"/>
        <v>0.48996536488507925</v>
      </c>
      <c r="I1171" s="2">
        <f t="shared" si="167"/>
        <v>32.884345933965392</v>
      </c>
    </row>
    <row r="1172" spans="1:9" ht="13.5" x14ac:dyDescent="0.25">
      <c r="A1172" s="3">
        <v>43718</v>
      </c>
      <c r="B1172" s="2">
        <v>130.35310000000001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0.35684362305449929</v>
      </c>
      <c r="G1172" s="2">
        <f t="shared" si="165"/>
        <v>0.7283037713047259</v>
      </c>
      <c r="H1172" s="2">
        <f t="shared" si="166"/>
        <v>0.48996536488507919</v>
      </c>
      <c r="I1172" s="2">
        <f t="shared" si="167"/>
        <v>32.884345933965392</v>
      </c>
    </row>
    <row r="1173" spans="1:9" ht="13.5" x14ac:dyDescent="0.25">
      <c r="A1173" s="3">
        <v>43719</v>
      </c>
      <c r="B1173" s="2">
        <v>130.35310000000001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0.33135479283632074</v>
      </c>
      <c r="G1173" s="2">
        <f t="shared" si="165"/>
        <v>0.67628207335438828</v>
      </c>
      <c r="H1173" s="2">
        <f t="shared" si="166"/>
        <v>0.48996536488507919</v>
      </c>
      <c r="I1173" s="2">
        <f t="shared" si="167"/>
        <v>32.884345933965392</v>
      </c>
    </row>
    <row r="1174" spans="1:9" ht="13.5" x14ac:dyDescent="0.25">
      <c r="A1174" s="3">
        <v>43720</v>
      </c>
      <c r="B1174" s="2">
        <v>129.6634</v>
      </c>
      <c r="C1174" s="2">
        <f t="shared" si="162"/>
        <v>-0.68970000000001619</v>
      </c>
      <c r="D1174" s="2">
        <f t="shared" si="163"/>
        <v>0</v>
      </c>
      <c r="E1174" s="2">
        <f t="shared" si="164"/>
        <v>0.68970000000001619</v>
      </c>
      <c r="F1174" s="2">
        <f t="shared" si="165"/>
        <v>0.30768659334801207</v>
      </c>
      <c r="G1174" s="2">
        <f t="shared" si="165"/>
        <v>0.67724049668621877</v>
      </c>
      <c r="H1174" s="2">
        <f t="shared" si="166"/>
        <v>0.45432397332047081</v>
      </c>
      <c r="I1174" s="2">
        <f t="shared" si="167"/>
        <v>31.239529957219332</v>
      </c>
    </row>
    <row r="1175" spans="1:9" ht="13.5" x14ac:dyDescent="0.25">
      <c r="A1175" s="3">
        <v>43721</v>
      </c>
      <c r="B1175" s="2">
        <v>129.6634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0.28570897953743979</v>
      </c>
      <c r="G1175" s="2">
        <f t="shared" si="165"/>
        <v>0.62886617549434598</v>
      </c>
      <c r="H1175" s="2">
        <f t="shared" si="166"/>
        <v>0.45432397332047086</v>
      </c>
      <c r="I1175" s="2">
        <f t="shared" si="167"/>
        <v>31.239529957219332</v>
      </c>
    </row>
    <row r="1176" spans="1:9" ht="13.5" x14ac:dyDescent="0.25">
      <c r="A1176" s="3">
        <v>43724</v>
      </c>
      <c r="B1176" s="2">
        <v>128.422</v>
      </c>
      <c r="C1176" s="2">
        <f t="shared" si="162"/>
        <v>-1.2413999999999987</v>
      </c>
      <c r="D1176" s="2">
        <f t="shared" si="163"/>
        <v>0</v>
      </c>
      <c r="E1176" s="2">
        <f t="shared" si="164"/>
        <v>1.2413999999999987</v>
      </c>
      <c r="F1176" s="2">
        <f t="shared" si="165"/>
        <v>0.26530119528476553</v>
      </c>
      <c r="G1176" s="2">
        <f t="shared" si="165"/>
        <v>0.67261859153046399</v>
      </c>
      <c r="H1176" s="2">
        <f t="shared" si="166"/>
        <v>0.39443036309939644</v>
      </c>
      <c r="I1176" s="2">
        <f t="shared" si="167"/>
        <v>28.28612841036373</v>
      </c>
    </row>
    <row r="1177" spans="1:9" ht="13.5" x14ac:dyDescent="0.25">
      <c r="A1177" s="3">
        <v>43725</v>
      </c>
      <c r="B1177" s="2">
        <v>129.70480000000001</v>
      </c>
      <c r="C1177" s="2">
        <f t="shared" si="162"/>
        <v>1.2828000000000088</v>
      </c>
      <c r="D1177" s="2">
        <f t="shared" si="163"/>
        <v>1.2828000000000088</v>
      </c>
      <c r="E1177" s="2">
        <f t="shared" si="164"/>
        <v>0</v>
      </c>
      <c r="F1177" s="2">
        <f t="shared" si="165"/>
        <v>0.33797968133585432</v>
      </c>
      <c r="G1177" s="2">
        <f t="shared" si="165"/>
        <v>0.62457440642114503</v>
      </c>
      <c r="H1177" s="2">
        <f t="shared" si="166"/>
        <v>0.5411359765324063</v>
      </c>
      <c r="I1177" s="2">
        <f t="shared" si="167"/>
        <v>35.112798920571265</v>
      </c>
    </row>
    <row r="1178" spans="1:9" ht="13.5" x14ac:dyDescent="0.25">
      <c r="A1178" s="3">
        <v>43726</v>
      </c>
      <c r="B1178" s="2">
        <v>130.96</v>
      </c>
      <c r="C1178" s="2">
        <f t="shared" si="162"/>
        <v>1.2552000000000021</v>
      </c>
      <c r="D1178" s="2">
        <f t="shared" si="163"/>
        <v>1.2552000000000021</v>
      </c>
      <c r="E1178" s="2">
        <f t="shared" si="164"/>
        <v>0</v>
      </c>
      <c r="F1178" s="2">
        <f t="shared" si="165"/>
        <v>0.40349541838329345</v>
      </c>
      <c r="G1178" s="2">
        <f t="shared" si="165"/>
        <v>0.57996194881963459</v>
      </c>
      <c r="H1178" s="2">
        <f t="shared" si="166"/>
        <v>0.69572739936560668</v>
      </c>
      <c r="I1178" s="2">
        <f t="shared" si="167"/>
        <v>41.028257232022504</v>
      </c>
    </row>
    <row r="1179" spans="1:9" ht="13.5" x14ac:dyDescent="0.25">
      <c r="A1179" s="3">
        <v>43727</v>
      </c>
      <c r="B1179" s="2">
        <v>130.35310000000001</v>
      </c>
      <c r="C1179" s="2">
        <f t="shared" si="162"/>
        <v>-0.606899999999996</v>
      </c>
      <c r="D1179" s="2">
        <f t="shared" si="163"/>
        <v>0</v>
      </c>
      <c r="E1179" s="2">
        <f t="shared" si="164"/>
        <v>0.606899999999996</v>
      </c>
      <c r="F1179" s="2">
        <f t="shared" si="165"/>
        <v>0.37467431707020105</v>
      </c>
      <c r="G1179" s="2">
        <f t="shared" si="165"/>
        <v>0.58188609533251756</v>
      </c>
      <c r="H1179" s="2">
        <f t="shared" si="166"/>
        <v>0.64389632279508968</v>
      </c>
      <c r="I1179" s="2">
        <f t="shared" si="167"/>
        <v>39.168913140476121</v>
      </c>
    </row>
    <row r="1180" spans="1:9" ht="13.5" x14ac:dyDescent="0.25">
      <c r="A1180" s="3">
        <v>43728</v>
      </c>
      <c r="B1180" s="2">
        <v>129.6634</v>
      </c>
      <c r="C1180" s="2">
        <f t="shared" si="162"/>
        <v>-0.68970000000001619</v>
      </c>
      <c r="D1180" s="2">
        <f t="shared" si="163"/>
        <v>0</v>
      </c>
      <c r="E1180" s="2">
        <f t="shared" si="164"/>
        <v>0.68970000000001619</v>
      </c>
      <c r="F1180" s="2">
        <f t="shared" si="165"/>
        <v>0.347911865850901</v>
      </c>
      <c r="G1180" s="2">
        <f t="shared" si="165"/>
        <v>0.58958708852305308</v>
      </c>
      <c r="H1180" s="2">
        <f t="shared" si="166"/>
        <v>0.59009410589780498</v>
      </c>
      <c r="I1180" s="2">
        <f t="shared" si="167"/>
        <v>37.110640414871781</v>
      </c>
    </row>
    <row r="1181" spans="1:9" ht="13.5" x14ac:dyDescent="0.25">
      <c r="A1181" s="3">
        <v>43731</v>
      </c>
      <c r="B1181" s="2">
        <v>128.97370000000001</v>
      </c>
      <c r="C1181" s="2">
        <f t="shared" si="162"/>
        <v>-0.68969999999998777</v>
      </c>
      <c r="D1181" s="2">
        <f t="shared" si="163"/>
        <v>0</v>
      </c>
      <c r="E1181" s="2">
        <f t="shared" si="164"/>
        <v>0.68969999999998777</v>
      </c>
      <c r="F1181" s="2">
        <f t="shared" ref="F1181:G1196" si="168">((F1180*13)+D1181)/14</f>
        <v>0.32306101829012235</v>
      </c>
      <c r="G1181" s="2">
        <f t="shared" si="168"/>
        <v>0.59673801077140554</v>
      </c>
      <c r="H1181" s="2">
        <f t="shared" si="166"/>
        <v>0.54137831419939231</v>
      </c>
      <c r="I1181" s="2">
        <f t="shared" si="167"/>
        <v>35.123000577608991</v>
      </c>
    </row>
    <row r="1182" spans="1:9" ht="13.5" x14ac:dyDescent="0.25">
      <c r="A1182" s="3">
        <v>43732</v>
      </c>
      <c r="B1182" s="2">
        <v>126.2149</v>
      </c>
      <c r="C1182" s="2">
        <f t="shared" si="162"/>
        <v>-2.7588000000000079</v>
      </c>
      <c r="D1182" s="2">
        <f t="shared" si="163"/>
        <v>0</v>
      </c>
      <c r="E1182" s="2">
        <f t="shared" si="164"/>
        <v>2.7588000000000079</v>
      </c>
      <c r="F1182" s="2">
        <f t="shared" si="168"/>
        <v>0.2999852312693993</v>
      </c>
      <c r="G1182" s="2">
        <f t="shared" si="168"/>
        <v>0.75117101000201991</v>
      </c>
      <c r="H1182" s="2">
        <f t="shared" si="166"/>
        <v>0.39935677399024311</v>
      </c>
      <c r="I1182" s="2">
        <f t="shared" si="167"/>
        <v>28.538595832961434</v>
      </c>
    </row>
    <row r="1183" spans="1:9" ht="13.5" x14ac:dyDescent="0.25">
      <c r="A1183" s="3">
        <v>43733</v>
      </c>
      <c r="B1183" s="2">
        <v>128.90469999999999</v>
      </c>
      <c r="C1183" s="2">
        <f t="shared" si="162"/>
        <v>2.6897999999999911</v>
      </c>
      <c r="D1183" s="2">
        <f t="shared" si="163"/>
        <v>2.6897999999999911</v>
      </c>
      <c r="E1183" s="2">
        <f t="shared" si="164"/>
        <v>0</v>
      </c>
      <c r="F1183" s="2">
        <f t="shared" si="168"/>
        <v>0.47068628617872726</v>
      </c>
      <c r="G1183" s="2">
        <f t="shared" si="168"/>
        <v>0.69751593785901844</v>
      </c>
      <c r="H1183" s="2">
        <f t="shared" si="166"/>
        <v>0.67480362903745161</v>
      </c>
      <c r="I1183" s="2">
        <f t="shared" si="167"/>
        <v>40.291507454236708</v>
      </c>
    </row>
    <row r="1184" spans="1:9" ht="13.5" x14ac:dyDescent="0.25">
      <c r="A1184" s="3">
        <v>43734</v>
      </c>
      <c r="B1184" s="2">
        <v>132.69120000000001</v>
      </c>
      <c r="C1184" s="2">
        <f t="shared" si="162"/>
        <v>3.786500000000018</v>
      </c>
      <c r="D1184" s="2">
        <f t="shared" si="163"/>
        <v>3.786500000000018</v>
      </c>
      <c r="E1184" s="2">
        <f t="shared" si="164"/>
        <v>0</v>
      </c>
      <c r="F1184" s="2">
        <f t="shared" si="168"/>
        <v>0.70753012288024808</v>
      </c>
      <c r="G1184" s="2">
        <f t="shared" si="168"/>
        <v>0.64769337086908851</v>
      </c>
      <c r="H1184" s="2">
        <f t="shared" si="166"/>
        <v>1.0923843823364585</v>
      </c>
      <c r="I1184" s="2">
        <f t="shared" si="167"/>
        <v>52.207634101944919</v>
      </c>
    </row>
    <row r="1185" spans="1:9" ht="13.5" x14ac:dyDescent="0.25">
      <c r="A1185" s="3">
        <v>43735</v>
      </c>
      <c r="B1185" s="2">
        <v>133.93950000000001</v>
      </c>
      <c r="C1185" s="2">
        <f t="shared" si="162"/>
        <v>1.2483000000000004</v>
      </c>
      <c r="D1185" s="2">
        <f t="shared" si="163"/>
        <v>1.2483000000000004</v>
      </c>
      <c r="E1185" s="2">
        <f t="shared" si="164"/>
        <v>0</v>
      </c>
      <c r="F1185" s="2">
        <f t="shared" si="168"/>
        <v>0.74615654267451614</v>
      </c>
      <c r="G1185" s="2">
        <f t="shared" si="168"/>
        <v>0.6014295586641536</v>
      </c>
      <c r="H1185" s="2">
        <f t="shared" si="166"/>
        <v>1.2406382957495776</v>
      </c>
      <c r="I1185" s="2">
        <f t="shared" si="167"/>
        <v>55.369860369834363</v>
      </c>
    </row>
    <row r="1186" spans="1:9" ht="13.5" x14ac:dyDescent="0.25">
      <c r="A1186" s="3">
        <v>43738</v>
      </c>
      <c r="B1186" s="2">
        <v>134.1465</v>
      </c>
      <c r="C1186" s="2">
        <f t="shared" si="162"/>
        <v>0.20699999999999363</v>
      </c>
      <c r="D1186" s="2">
        <f t="shared" si="163"/>
        <v>0.20699999999999363</v>
      </c>
      <c r="E1186" s="2">
        <f t="shared" si="164"/>
        <v>0</v>
      </c>
      <c r="F1186" s="2">
        <f t="shared" si="168"/>
        <v>0.70764536105490738</v>
      </c>
      <c r="G1186" s="2">
        <f t="shared" si="168"/>
        <v>0.55847030447385693</v>
      </c>
      <c r="H1186" s="2">
        <f t="shared" si="166"/>
        <v>1.2671136771033698</v>
      </c>
      <c r="I1186" s="2">
        <f t="shared" si="167"/>
        <v>55.891051688344405</v>
      </c>
    </row>
    <row r="1187" spans="1:9" ht="13.5" x14ac:dyDescent="0.25">
      <c r="A1187" s="3">
        <v>43739</v>
      </c>
      <c r="B1187" s="2">
        <v>135.11199999999999</v>
      </c>
      <c r="C1187" s="2">
        <f t="shared" si="162"/>
        <v>0.96549999999999159</v>
      </c>
      <c r="D1187" s="2">
        <f t="shared" si="163"/>
        <v>0.96549999999999159</v>
      </c>
      <c r="E1187" s="2">
        <f t="shared" si="164"/>
        <v>0</v>
      </c>
      <c r="F1187" s="2">
        <f t="shared" si="168"/>
        <v>0.72606354955098484</v>
      </c>
      <c r="G1187" s="2">
        <f t="shared" si="168"/>
        <v>0.51857956844000996</v>
      </c>
      <c r="H1187" s="2">
        <f t="shared" si="166"/>
        <v>1.4001005703620908</v>
      </c>
      <c r="I1187" s="2">
        <f t="shared" si="167"/>
        <v>58.335079273401654</v>
      </c>
    </row>
    <row r="1188" spans="1:9" ht="13.5" x14ac:dyDescent="0.25">
      <c r="A1188" s="3">
        <v>43740</v>
      </c>
      <c r="B1188" s="2">
        <v>135.5258</v>
      </c>
      <c r="C1188" s="2">
        <f t="shared" si="162"/>
        <v>0.41380000000000905</v>
      </c>
      <c r="D1188" s="2">
        <f t="shared" si="163"/>
        <v>0.41380000000000905</v>
      </c>
      <c r="E1188" s="2">
        <f t="shared" si="164"/>
        <v>0</v>
      </c>
      <c r="F1188" s="2">
        <f t="shared" si="168"/>
        <v>0.70375901029734378</v>
      </c>
      <c r="G1188" s="2">
        <f t="shared" si="168"/>
        <v>0.481538170694295</v>
      </c>
      <c r="H1188" s="2">
        <f t="shared" si="166"/>
        <v>1.4614812555412682</v>
      </c>
      <c r="I1188" s="2">
        <f t="shared" si="167"/>
        <v>59.374055855643526</v>
      </c>
    </row>
    <row r="1189" spans="1:9" ht="13.5" x14ac:dyDescent="0.25">
      <c r="A1189" s="3">
        <v>43741</v>
      </c>
      <c r="B1189" s="2">
        <v>135.8707</v>
      </c>
      <c r="C1189" s="2">
        <f t="shared" si="162"/>
        <v>0.34489999999999554</v>
      </c>
      <c r="D1189" s="2">
        <f t="shared" si="163"/>
        <v>0.34489999999999554</v>
      </c>
      <c r="E1189" s="2">
        <f t="shared" si="164"/>
        <v>0</v>
      </c>
      <c r="F1189" s="2">
        <f t="shared" si="168"/>
        <v>0.67812622384753318</v>
      </c>
      <c r="G1189" s="2">
        <f t="shared" si="168"/>
        <v>0.44714258707327392</v>
      </c>
      <c r="H1189" s="2">
        <f t="shared" si="166"/>
        <v>1.516577135463967</v>
      </c>
      <c r="I1189" s="2">
        <f t="shared" si="167"/>
        <v>60.263487023391569</v>
      </c>
    </row>
    <row r="1190" spans="1:9" ht="13.5" x14ac:dyDescent="0.25">
      <c r="A1190" s="3">
        <v>43742</v>
      </c>
      <c r="B1190" s="2">
        <v>136.56039999999999</v>
      </c>
      <c r="C1190" s="2">
        <f t="shared" si="162"/>
        <v>0.68969999999998777</v>
      </c>
      <c r="D1190" s="2">
        <f t="shared" si="163"/>
        <v>0.68969999999998777</v>
      </c>
      <c r="E1190" s="2">
        <f t="shared" si="164"/>
        <v>0</v>
      </c>
      <c r="F1190" s="2">
        <f t="shared" si="168"/>
        <v>0.67895292214413705</v>
      </c>
      <c r="G1190" s="2">
        <f t="shared" si="168"/>
        <v>0.41520383085375434</v>
      </c>
      <c r="H1190" s="2">
        <f t="shared" si="166"/>
        <v>1.6352279812738097</v>
      </c>
      <c r="I1190" s="2">
        <f t="shared" si="167"/>
        <v>62.052619086238508</v>
      </c>
    </row>
    <row r="1191" spans="1:9" ht="13.5" x14ac:dyDescent="0.25">
      <c r="A1191" s="3">
        <v>43745</v>
      </c>
      <c r="B1191" s="2">
        <v>137.93979999999999</v>
      </c>
      <c r="C1191" s="2">
        <f t="shared" si="162"/>
        <v>1.379400000000004</v>
      </c>
      <c r="D1191" s="2">
        <f t="shared" si="163"/>
        <v>1.379400000000004</v>
      </c>
      <c r="E1191" s="2">
        <f t="shared" si="164"/>
        <v>0</v>
      </c>
      <c r="F1191" s="2">
        <f t="shared" si="168"/>
        <v>0.72898485627669896</v>
      </c>
      <c r="G1191" s="2">
        <f t="shared" si="168"/>
        <v>0.38554641436420045</v>
      </c>
      <c r="H1191" s="2">
        <f t="shared" si="166"/>
        <v>1.8907836491719379</v>
      </c>
      <c r="I1191" s="2">
        <f t="shared" si="167"/>
        <v>65.40730399224276</v>
      </c>
    </row>
    <row r="1192" spans="1:9" ht="13.5" x14ac:dyDescent="0.25">
      <c r="A1192" s="3">
        <v>43746</v>
      </c>
      <c r="B1192" s="2">
        <v>138.62950000000001</v>
      </c>
      <c r="C1192" s="2">
        <f t="shared" si="162"/>
        <v>0.68970000000001619</v>
      </c>
      <c r="D1192" s="2">
        <f t="shared" si="163"/>
        <v>0.68970000000001619</v>
      </c>
      <c r="E1192" s="2">
        <f t="shared" si="164"/>
        <v>0</v>
      </c>
      <c r="F1192" s="2">
        <f t="shared" si="168"/>
        <v>0.72617879511407879</v>
      </c>
      <c r="G1192" s="2">
        <f t="shared" si="168"/>
        <v>0.35800738476675759</v>
      </c>
      <c r="H1192" s="2">
        <f t="shared" si="166"/>
        <v>2.0283905472709325</v>
      </c>
      <c r="I1192" s="2">
        <f t="shared" si="167"/>
        <v>66.979159907193576</v>
      </c>
    </row>
    <row r="1193" spans="1:9" ht="13.5" x14ac:dyDescent="0.25">
      <c r="A1193" s="3">
        <v>43747</v>
      </c>
      <c r="B1193" s="2">
        <v>138.01570000000001</v>
      </c>
      <c r="C1193" s="2">
        <f t="shared" si="162"/>
        <v>-0.61379999999999768</v>
      </c>
      <c r="D1193" s="2">
        <f t="shared" si="163"/>
        <v>0</v>
      </c>
      <c r="E1193" s="2">
        <f t="shared" si="164"/>
        <v>0.61379999999999768</v>
      </c>
      <c r="F1193" s="2">
        <f t="shared" si="168"/>
        <v>0.67430888117735888</v>
      </c>
      <c r="G1193" s="2">
        <f t="shared" si="168"/>
        <v>0.37627828585484618</v>
      </c>
      <c r="H1193" s="2">
        <f t="shared" si="166"/>
        <v>1.7920483496554502</v>
      </c>
      <c r="I1193" s="2">
        <f t="shared" si="167"/>
        <v>64.184001322061491</v>
      </c>
    </row>
    <row r="1194" spans="1:9" ht="13.5" x14ac:dyDescent="0.25">
      <c r="A1194" s="3">
        <v>43748</v>
      </c>
      <c r="B1194" s="2">
        <v>138.7054</v>
      </c>
      <c r="C1194" s="2">
        <f t="shared" si="162"/>
        <v>0.68969999999998777</v>
      </c>
      <c r="D1194" s="2">
        <f t="shared" si="163"/>
        <v>0.68969999999998777</v>
      </c>
      <c r="E1194" s="2">
        <f t="shared" si="164"/>
        <v>0</v>
      </c>
      <c r="F1194" s="2">
        <f t="shared" si="168"/>
        <v>0.67540824680754663</v>
      </c>
      <c r="G1194" s="2">
        <f t="shared" si="168"/>
        <v>0.34940126543664285</v>
      </c>
      <c r="H1194" s="2">
        <f t="shared" si="166"/>
        <v>1.933044649862663</v>
      </c>
      <c r="I1194" s="2">
        <f t="shared" si="167"/>
        <v>65.905735528205341</v>
      </c>
    </row>
    <row r="1195" spans="1:9" ht="13.5" x14ac:dyDescent="0.25">
      <c r="A1195" s="3">
        <v>43749</v>
      </c>
      <c r="B1195" s="2">
        <v>139.3192</v>
      </c>
      <c r="C1195" s="2">
        <f t="shared" si="162"/>
        <v>0.61379999999999768</v>
      </c>
      <c r="D1195" s="2">
        <f t="shared" si="163"/>
        <v>0.61379999999999768</v>
      </c>
      <c r="E1195" s="2">
        <f t="shared" si="164"/>
        <v>0</v>
      </c>
      <c r="F1195" s="2">
        <f t="shared" si="168"/>
        <v>0.67100765774986459</v>
      </c>
      <c r="G1195" s="2">
        <f t="shared" si="168"/>
        <v>0.32444403219116841</v>
      </c>
      <c r="H1195" s="2">
        <f t="shared" si="166"/>
        <v>2.0681769155010823</v>
      </c>
      <c r="I1195" s="2">
        <f t="shared" si="167"/>
        <v>67.40735532726984</v>
      </c>
    </row>
    <row r="1196" spans="1:9" ht="13.5" x14ac:dyDescent="0.25">
      <c r="A1196" s="3">
        <v>43752</v>
      </c>
      <c r="B1196" s="2">
        <v>140.6986</v>
      </c>
      <c r="C1196" s="2">
        <f t="shared" si="162"/>
        <v>1.379400000000004</v>
      </c>
      <c r="D1196" s="2">
        <f t="shared" si="163"/>
        <v>1.379400000000004</v>
      </c>
      <c r="E1196" s="2">
        <f t="shared" si="164"/>
        <v>0</v>
      </c>
      <c r="F1196" s="2">
        <f t="shared" si="168"/>
        <v>0.72160711076773165</v>
      </c>
      <c r="G1196" s="2">
        <f t="shared" si="168"/>
        <v>0.30126945846322783</v>
      </c>
      <c r="H1196" s="2">
        <f t="shared" si="166"/>
        <v>2.395221588171073</v>
      </c>
      <c r="I1196" s="2">
        <f t="shared" si="167"/>
        <v>70.546841376009368</v>
      </c>
    </row>
    <row r="1197" spans="1:9" ht="13.5" x14ac:dyDescent="0.25">
      <c r="A1197" s="3">
        <v>43754</v>
      </c>
      <c r="B1197" s="2">
        <v>141.38829999999999</v>
      </c>
      <c r="C1197" s="2">
        <f t="shared" si="162"/>
        <v>0.68969999999998777</v>
      </c>
      <c r="D1197" s="2">
        <f t="shared" si="163"/>
        <v>0.68969999999998777</v>
      </c>
      <c r="E1197" s="2">
        <f t="shared" si="164"/>
        <v>0</v>
      </c>
      <c r="F1197" s="2">
        <f t="shared" ref="F1197:G1212" si="169">((F1196*13)+D1197)/14</f>
        <v>0.71932803142717849</v>
      </c>
      <c r="G1197" s="2">
        <f t="shared" si="169"/>
        <v>0.27975021143014012</v>
      </c>
      <c r="H1197" s="2">
        <f t="shared" si="166"/>
        <v>2.5713225657626029</v>
      </c>
      <c r="I1197" s="2">
        <f t="shared" si="167"/>
        <v>71.99916889091017</v>
      </c>
    </row>
    <row r="1198" spans="1:9" ht="13.5" x14ac:dyDescent="0.25">
      <c r="A1198" s="3">
        <v>43755</v>
      </c>
      <c r="B1198" s="2">
        <v>140.6986</v>
      </c>
      <c r="C1198" s="2">
        <f t="shared" si="162"/>
        <v>-0.68969999999998777</v>
      </c>
      <c r="D1198" s="2">
        <f t="shared" si="163"/>
        <v>0</v>
      </c>
      <c r="E1198" s="2">
        <f t="shared" si="164"/>
        <v>0.68969999999998777</v>
      </c>
      <c r="F1198" s="2">
        <f t="shared" si="169"/>
        <v>0.66794745775380859</v>
      </c>
      <c r="G1198" s="2">
        <f t="shared" si="169"/>
        <v>0.30903233918512918</v>
      </c>
      <c r="H1198" s="2">
        <f t="shared" si="166"/>
        <v>2.1614160495794179</v>
      </c>
      <c r="I1198" s="2">
        <f t="shared" si="167"/>
        <v>68.368604944197841</v>
      </c>
    </row>
    <row r="1199" spans="1:9" ht="13.5" x14ac:dyDescent="0.25">
      <c r="A1199" s="3">
        <v>43756</v>
      </c>
      <c r="B1199" s="2">
        <v>140.6917</v>
      </c>
      <c r="C1199" s="2">
        <f t="shared" si="162"/>
        <v>-6.9000000000016826E-3</v>
      </c>
      <c r="D1199" s="2">
        <f t="shared" si="163"/>
        <v>0</v>
      </c>
      <c r="E1199" s="2">
        <f t="shared" si="164"/>
        <v>6.9000000000016826E-3</v>
      </c>
      <c r="F1199" s="2">
        <f t="shared" si="169"/>
        <v>0.62023692505710792</v>
      </c>
      <c r="G1199" s="2">
        <f t="shared" si="169"/>
        <v>0.28745145781476295</v>
      </c>
      <c r="H1199" s="2">
        <f t="shared" si="166"/>
        <v>2.1577101392082549</v>
      </c>
      <c r="I1199" s="2">
        <f t="shared" si="167"/>
        <v>68.331482121068461</v>
      </c>
    </row>
    <row r="1200" spans="1:9" ht="13.5" x14ac:dyDescent="0.25">
      <c r="A1200" s="3">
        <v>43759</v>
      </c>
      <c r="B1200" s="2">
        <v>140.6986</v>
      </c>
      <c r="C1200" s="2">
        <f t="shared" si="162"/>
        <v>6.9000000000016826E-3</v>
      </c>
      <c r="D1200" s="2">
        <f t="shared" si="163"/>
        <v>6.9000000000016826E-3</v>
      </c>
      <c r="E1200" s="2">
        <f t="shared" si="164"/>
        <v>0</v>
      </c>
      <c r="F1200" s="2">
        <f t="shared" si="169"/>
        <v>0.57642714469588607</v>
      </c>
      <c r="G1200" s="2">
        <f t="shared" si="169"/>
        <v>0.26691921082799419</v>
      </c>
      <c r="H1200" s="2">
        <f t="shared" si="166"/>
        <v>2.1595566048160633</v>
      </c>
      <c r="I1200" s="2">
        <f t="shared" si="167"/>
        <v>68.34998941067505</v>
      </c>
    </row>
    <row r="1201" spans="1:9" ht="13.5" x14ac:dyDescent="0.25">
      <c r="A1201" s="3">
        <v>43760</v>
      </c>
      <c r="B1201" s="2">
        <v>136.4914</v>
      </c>
      <c r="C1201" s="2">
        <f t="shared" si="162"/>
        <v>-4.2072000000000003</v>
      </c>
      <c r="D1201" s="2">
        <f t="shared" si="163"/>
        <v>0</v>
      </c>
      <c r="E1201" s="2">
        <f t="shared" si="164"/>
        <v>4.2072000000000003</v>
      </c>
      <c r="F1201" s="2">
        <f t="shared" si="169"/>
        <v>0.53525377721760847</v>
      </c>
      <c r="G1201" s="2">
        <f t="shared" si="169"/>
        <v>0.54836783862599459</v>
      </c>
      <c r="H1201" s="2">
        <f t="shared" si="166"/>
        <v>0.97608528348189594</v>
      </c>
      <c r="I1201" s="2">
        <f t="shared" si="167"/>
        <v>49.394896649501739</v>
      </c>
    </row>
    <row r="1202" spans="1:9" ht="13.5" x14ac:dyDescent="0.25">
      <c r="A1202" s="3">
        <v>43761</v>
      </c>
      <c r="B1202" s="2">
        <v>131.6635</v>
      </c>
      <c r="C1202" s="2">
        <f t="shared" si="162"/>
        <v>-4.8278999999999996</v>
      </c>
      <c r="D1202" s="2">
        <f t="shared" si="163"/>
        <v>0</v>
      </c>
      <c r="E1202" s="2">
        <f t="shared" si="164"/>
        <v>4.8278999999999996</v>
      </c>
      <c r="F1202" s="2">
        <f t="shared" si="169"/>
        <v>0.49702136455920787</v>
      </c>
      <c r="G1202" s="2">
        <f t="shared" si="169"/>
        <v>0.85404870729556648</v>
      </c>
      <c r="H1202" s="2">
        <f t="shared" si="166"/>
        <v>0.58195903853432129</v>
      </c>
      <c r="I1202" s="2">
        <f t="shared" si="167"/>
        <v>36.78723812428823</v>
      </c>
    </row>
    <row r="1203" spans="1:9" ht="13.5" x14ac:dyDescent="0.25">
      <c r="A1203" s="3">
        <v>43762</v>
      </c>
      <c r="B1203" s="2">
        <v>130.34620000000001</v>
      </c>
      <c r="C1203" s="2">
        <f t="shared" si="162"/>
        <v>-1.3172999999999888</v>
      </c>
      <c r="D1203" s="2">
        <f t="shared" si="163"/>
        <v>0</v>
      </c>
      <c r="E1203" s="2">
        <f t="shared" si="164"/>
        <v>1.3172999999999888</v>
      </c>
      <c r="F1203" s="2">
        <f t="shared" si="169"/>
        <v>0.46151983851926442</v>
      </c>
      <c r="G1203" s="2">
        <f t="shared" si="169"/>
        <v>0.88713808534588234</v>
      </c>
      <c r="H1203" s="2">
        <f t="shared" si="166"/>
        <v>0.52023450029126472</v>
      </c>
      <c r="I1203" s="2">
        <f t="shared" si="167"/>
        <v>34.220674520384321</v>
      </c>
    </row>
    <row r="1204" spans="1:9" ht="13.5" x14ac:dyDescent="0.25">
      <c r="A1204" s="3">
        <v>43763</v>
      </c>
      <c r="B1204" s="2">
        <v>123.1113</v>
      </c>
      <c r="C1204" s="2">
        <f t="shared" si="162"/>
        <v>-7.2349000000000103</v>
      </c>
      <c r="D1204" s="2">
        <f t="shared" si="163"/>
        <v>0</v>
      </c>
      <c r="E1204" s="2">
        <f t="shared" si="164"/>
        <v>7.2349000000000103</v>
      </c>
      <c r="F1204" s="2">
        <f t="shared" si="169"/>
        <v>0.42855413576788842</v>
      </c>
      <c r="G1204" s="2">
        <f t="shared" si="169"/>
        <v>1.3405496506783199</v>
      </c>
      <c r="H1204" s="2">
        <f t="shared" si="166"/>
        <v>0.31968538841589306</v>
      </c>
      <c r="I1204" s="2">
        <f t="shared" si="167"/>
        <v>24.22436371744881</v>
      </c>
    </row>
    <row r="1205" spans="1:9" ht="13.5" x14ac:dyDescent="0.25">
      <c r="A1205" s="3">
        <v>43766</v>
      </c>
      <c r="B1205" s="2">
        <v>115.7246</v>
      </c>
      <c r="C1205" s="2">
        <f t="shared" si="162"/>
        <v>-7.3867000000000047</v>
      </c>
      <c r="D1205" s="2">
        <f t="shared" si="163"/>
        <v>0</v>
      </c>
      <c r="E1205" s="2">
        <f t="shared" si="164"/>
        <v>7.3867000000000047</v>
      </c>
      <c r="F1205" s="2">
        <f t="shared" si="169"/>
        <v>0.39794312607018212</v>
      </c>
      <c r="G1205" s="2">
        <f t="shared" si="169"/>
        <v>1.7724175327727261</v>
      </c>
      <c r="H1205" s="2">
        <f t="shared" si="166"/>
        <v>0.22451996705745161</v>
      </c>
      <c r="I1205" s="2">
        <f t="shared" si="167"/>
        <v>18.335345531112736</v>
      </c>
    </row>
    <row r="1206" spans="1:9" ht="13.5" x14ac:dyDescent="0.25">
      <c r="A1206" s="3">
        <v>43767</v>
      </c>
      <c r="B1206" s="2">
        <v>108.9862</v>
      </c>
      <c r="C1206" s="2">
        <f t="shared" si="162"/>
        <v>-6.7383999999999986</v>
      </c>
      <c r="D1206" s="2">
        <f t="shared" si="163"/>
        <v>0</v>
      </c>
      <c r="E1206" s="2">
        <f t="shared" si="164"/>
        <v>6.7383999999999986</v>
      </c>
      <c r="F1206" s="2">
        <f t="shared" si="169"/>
        <v>0.36951861706516909</v>
      </c>
      <c r="G1206" s="2">
        <f t="shared" si="169"/>
        <v>2.1271305661461026</v>
      </c>
      <c r="H1206" s="2">
        <f t="shared" si="166"/>
        <v>0.17371694194336945</v>
      </c>
      <c r="I1206" s="2">
        <f t="shared" si="167"/>
        <v>14.800582298466225</v>
      </c>
    </row>
    <row r="1207" spans="1:9" ht="13.5" x14ac:dyDescent="0.25">
      <c r="A1207" s="3">
        <v>43768</v>
      </c>
      <c r="B1207" s="2">
        <v>102.35129999999999</v>
      </c>
      <c r="C1207" s="2">
        <f t="shared" si="162"/>
        <v>-6.6349000000000018</v>
      </c>
      <c r="D1207" s="2">
        <f t="shared" si="163"/>
        <v>0</v>
      </c>
      <c r="E1207" s="2">
        <f t="shared" si="164"/>
        <v>6.6349000000000018</v>
      </c>
      <c r="F1207" s="2">
        <f t="shared" si="169"/>
        <v>0.34312443013194277</v>
      </c>
      <c r="G1207" s="2">
        <f t="shared" si="169"/>
        <v>2.4491140971356669</v>
      </c>
      <c r="H1207" s="2">
        <f t="shared" si="166"/>
        <v>0.14010144751248624</v>
      </c>
      <c r="I1207" s="2">
        <f t="shared" si="167"/>
        <v>12.288507116464459</v>
      </c>
    </row>
    <row r="1208" spans="1:9" ht="13.5" x14ac:dyDescent="0.25">
      <c r="A1208" s="3">
        <v>43769</v>
      </c>
      <c r="B1208" s="2">
        <v>102.35129999999999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0.31861554226537547</v>
      </c>
      <c r="G1208" s="2">
        <f t="shared" si="169"/>
        <v>2.2741773759116906</v>
      </c>
      <c r="H1208" s="2">
        <f t="shared" si="166"/>
        <v>0.14010144751248627</v>
      </c>
      <c r="I1208" s="2">
        <f t="shared" si="167"/>
        <v>12.288507116464459</v>
      </c>
    </row>
    <row r="1209" spans="1:9" ht="13.5" x14ac:dyDescent="0.25">
      <c r="A1209" s="3">
        <v>43770</v>
      </c>
      <c r="B1209" s="2">
        <v>96.212999999999994</v>
      </c>
      <c r="C1209" s="2">
        <f t="shared" si="162"/>
        <v>-6.138300000000001</v>
      </c>
      <c r="D1209" s="2">
        <f t="shared" si="163"/>
        <v>0</v>
      </c>
      <c r="E1209" s="2">
        <f t="shared" si="164"/>
        <v>6.138300000000001</v>
      </c>
      <c r="F1209" s="2">
        <f t="shared" si="169"/>
        <v>0.29585728924642007</v>
      </c>
      <c r="G1209" s="2">
        <f t="shared" si="169"/>
        <v>2.5501861347751413</v>
      </c>
      <c r="H1209" s="2">
        <f t="shared" si="166"/>
        <v>0.11601399804195345</v>
      </c>
      <c r="I1209" s="2">
        <f t="shared" si="167"/>
        <v>10.39538914794079</v>
      </c>
    </row>
    <row r="1210" spans="1:9" ht="13.5" x14ac:dyDescent="0.25">
      <c r="A1210" s="3">
        <v>43773</v>
      </c>
      <c r="B1210" s="2">
        <v>90.357500000000002</v>
      </c>
      <c r="C1210" s="2">
        <f t="shared" si="162"/>
        <v>-5.8554999999999922</v>
      </c>
      <c r="D1210" s="2">
        <f t="shared" si="163"/>
        <v>0</v>
      </c>
      <c r="E1210" s="2">
        <f t="shared" si="164"/>
        <v>5.8554999999999922</v>
      </c>
      <c r="F1210" s="2">
        <f t="shared" si="169"/>
        <v>0.27472462572881862</v>
      </c>
      <c r="G1210" s="2">
        <f t="shared" si="169"/>
        <v>2.7862799822912021</v>
      </c>
      <c r="H1210" s="2">
        <f t="shared" si="166"/>
        <v>9.859907384573327E-2</v>
      </c>
      <c r="I1210" s="2">
        <f t="shared" si="167"/>
        <v>8.9749824292659639</v>
      </c>
    </row>
    <row r="1211" spans="1:9" ht="13.5" x14ac:dyDescent="0.25">
      <c r="A1211" s="3">
        <v>43774</v>
      </c>
      <c r="B1211" s="2">
        <v>90.288499999999999</v>
      </c>
      <c r="C1211" s="2">
        <f t="shared" si="162"/>
        <v>-6.9000000000002615E-2</v>
      </c>
      <c r="D1211" s="2">
        <f t="shared" si="163"/>
        <v>0</v>
      </c>
      <c r="E1211" s="2">
        <f t="shared" si="164"/>
        <v>6.9000000000002615E-2</v>
      </c>
      <c r="F1211" s="2">
        <f t="shared" si="169"/>
        <v>0.25510143817676012</v>
      </c>
      <c r="G1211" s="2">
        <f t="shared" si="169"/>
        <v>2.5921885549846877</v>
      </c>
      <c r="H1211" s="2">
        <f t="shared" si="166"/>
        <v>9.8411605778526021E-2</v>
      </c>
      <c r="I1211" s="2">
        <f t="shared" si="167"/>
        <v>8.959447010647196</v>
      </c>
    </row>
    <row r="1212" spans="1:9" ht="13.5" x14ac:dyDescent="0.25">
      <c r="A1212" s="3">
        <v>43775</v>
      </c>
      <c r="B1212" s="2">
        <v>95.785399999999996</v>
      </c>
      <c r="C1212" s="2">
        <f t="shared" si="162"/>
        <v>5.4968999999999966</v>
      </c>
      <c r="D1212" s="2">
        <f t="shared" si="163"/>
        <v>5.4968999999999966</v>
      </c>
      <c r="E1212" s="2">
        <f t="shared" si="164"/>
        <v>0</v>
      </c>
      <c r="F1212" s="2">
        <f t="shared" si="169"/>
        <v>0.62951562116413406</v>
      </c>
      <c r="G1212" s="2">
        <f t="shared" si="169"/>
        <v>2.4070322296286384</v>
      </c>
      <c r="H1212" s="2">
        <f t="shared" si="166"/>
        <v>0.26153186210608281</v>
      </c>
      <c r="I1212" s="2">
        <f t="shared" si="167"/>
        <v>20.731292642063323</v>
      </c>
    </row>
    <row r="1213" spans="1:9" ht="13.5" x14ac:dyDescent="0.25">
      <c r="A1213" s="3">
        <v>43776</v>
      </c>
      <c r="B1213" s="2">
        <v>100.6961</v>
      </c>
      <c r="C1213" s="2">
        <f t="shared" si="162"/>
        <v>4.9107000000000056</v>
      </c>
      <c r="D1213" s="2">
        <f t="shared" si="163"/>
        <v>4.9107000000000056</v>
      </c>
      <c r="E1213" s="2">
        <f t="shared" si="164"/>
        <v>0</v>
      </c>
      <c r="F1213" s="2">
        <f t="shared" ref="F1213:G1228" si="170">((F1212*13)+D1213)/14</f>
        <v>0.93531450536669625</v>
      </c>
      <c r="G1213" s="2">
        <f t="shared" si="170"/>
        <v>2.2351013560837356</v>
      </c>
      <c r="H1213" s="2">
        <f t="shared" si="166"/>
        <v>0.41846626007400434</v>
      </c>
      <c r="I1213" s="2">
        <f t="shared" si="167"/>
        <v>29.501319266640294</v>
      </c>
    </row>
    <row r="1214" spans="1:9" ht="13.5" x14ac:dyDescent="0.25">
      <c r="A1214" s="3">
        <v>43777</v>
      </c>
      <c r="B1214" s="2">
        <v>94.564599999999999</v>
      </c>
      <c r="C1214" s="2">
        <f t="shared" si="162"/>
        <v>-6.1315000000000026</v>
      </c>
      <c r="D1214" s="2">
        <f t="shared" si="163"/>
        <v>0</v>
      </c>
      <c r="E1214" s="2">
        <f t="shared" si="164"/>
        <v>6.1315000000000026</v>
      </c>
      <c r="F1214" s="2">
        <f t="shared" si="170"/>
        <v>0.86850632641193226</v>
      </c>
      <c r="G1214" s="2">
        <f t="shared" si="170"/>
        <v>2.5134155449348978</v>
      </c>
      <c r="H1214" s="2">
        <f t="shared" si="166"/>
        <v>0.34554824337032902</v>
      </c>
      <c r="I1214" s="2">
        <f t="shared" si="167"/>
        <v>25.680851286669579</v>
      </c>
    </row>
    <row r="1215" spans="1:9" ht="13.5" x14ac:dyDescent="0.25">
      <c r="A1215" s="3">
        <v>43780</v>
      </c>
      <c r="B1215" s="2">
        <v>93.730099999999993</v>
      </c>
      <c r="C1215" s="2">
        <f t="shared" si="162"/>
        <v>-0.83450000000000557</v>
      </c>
      <c r="D1215" s="2">
        <f t="shared" si="163"/>
        <v>0</v>
      </c>
      <c r="E1215" s="2">
        <f t="shared" si="164"/>
        <v>0.83450000000000557</v>
      </c>
      <c r="F1215" s="2">
        <f t="shared" si="170"/>
        <v>0.80647016023965146</v>
      </c>
      <c r="G1215" s="2">
        <f t="shared" si="170"/>
        <v>2.3934930060109769</v>
      </c>
      <c r="H1215" s="2">
        <f t="shared" si="166"/>
        <v>0.33694276867084894</v>
      </c>
      <c r="I1215" s="2">
        <f t="shared" si="167"/>
        <v>25.20248260184151</v>
      </c>
    </row>
    <row r="1216" spans="1:9" ht="13.5" x14ac:dyDescent="0.25">
      <c r="A1216" s="3">
        <v>43781</v>
      </c>
      <c r="B1216" s="2">
        <v>91.723100000000002</v>
      </c>
      <c r="C1216" s="2">
        <f t="shared" si="162"/>
        <v>-2.0069999999999908</v>
      </c>
      <c r="D1216" s="2">
        <f t="shared" si="163"/>
        <v>0</v>
      </c>
      <c r="E1216" s="2">
        <f t="shared" si="164"/>
        <v>2.0069999999999908</v>
      </c>
      <c r="F1216" s="2">
        <f t="shared" si="170"/>
        <v>0.74886514879396215</v>
      </c>
      <c r="G1216" s="2">
        <f t="shared" si="170"/>
        <v>2.3658863627244782</v>
      </c>
      <c r="H1216" s="2">
        <f t="shared" si="166"/>
        <v>0.31652625442736537</v>
      </c>
      <c r="I1216" s="2">
        <f t="shared" si="167"/>
        <v>24.042532639430064</v>
      </c>
    </row>
    <row r="1217" spans="1:9" ht="13.5" x14ac:dyDescent="0.25">
      <c r="A1217" s="3">
        <v>43782</v>
      </c>
      <c r="B1217" s="2">
        <v>92.419700000000006</v>
      </c>
      <c r="C1217" s="2">
        <f t="shared" si="162"/>
        <v>0.69660000000000366</v>
      </c>
      <c r="D1217" s="2">
        <f t="shared" si="163"/>
        <v>0.69660000000000366</v>
      </c>
      <c r="E1217" s="2">
        <f t="shared" si="164"/>
        <v>0</v>
      </c>
      <c r="F1217" s="2">
        <f t="shared" si="170"/>
        <v>0.74513192388010796</v>
      </c>
      <c r="G1217" s="2">
        <f t="shared" si="170"/>
        <v>2.1968944796727299</v>
      </c>
      <c r="H1217" s="2">
        <f t="shared" si="166"/>
        <v>0.33917510867026707</v>
      </c>
      <c r="I1217" s="2">
        <f t="shared" si="167"/>
        <v>25.327166438080724</v>
      </c>
    </row>
    <row r="1218" spans="1:9" ht="13.5" x14ac:dyDescent="0.25">
      <c r="A1218" s="3">
        <v>43783</v>
      </c>
      <c r="B1218" s="2">
        <v>93.730099999999993</v>
      </c>
      <c r="C1218" s="2">
        <f t="shared" si="162"/>
        <v>1.3103999999999871</v>
      </c>
      <c r="D1218" s="2">
        <f t="shared" si="163"/>
        <v>1.3103999999999871</v>
      </c>
      <c r="E1218" s="2">
        <f t="shared" si="164"/>
        <v>0</v>
      </c>
      <c r="F1218" s="2">
        <f t="shared" si="170"/>
        <v>0.7855082150315279</v>
      </c>
      <c r="G1218" s="2">
        <f t="shared" si="170"/>
        <v>2.0399734454103919</v>
      </c>
      <c r="H1218" s="2">
        <f t="shared" si="166"/>
        <v>0.38505805886777272</v>
      </c>
      <c r="I1218" s="2">
        <f t="shared" si="167"/>
        <v>27.800860505626872</v>
      </c>
    </row>
    <row r="1219" spans="1:9" ht="13.5" x14ac:dyDescent="0.25">
      <c r="A1219" s="3">
        <v>43784</v>
      </c>
      <c r="B1219" s="2">
        <v>90.923000000000002</v>
      </c>
      <c r="C1219" s="2">
        <f t="shared" ref="C1219:C1282" si="171">B1219-B1218</f>
        <v>-2.8070999999999913</v>
      </c>
      <c r="D1219" s="2">
        <f t="shared" ref="D1219:D1282" si="172">IF(C1219&gt;0,C1219,0)</f>
        <v>0</v>
      </c>
      <c r="E1219" s="2">
        <f t="shared" ref="E1219:E1282" si="173">IF(C1219&lt;0,-C1219,0)</f>
        <v>2.8070999999999913</v>
      </c>
      <c r="F1219" s="2">
        <f t="shared" si="170"/>
        <v>0.72940048538641877</v>
      </c>
      <c r="G1219" s="2">
        <f t="shared" si="170"/>
        <v>2.094768199309649</v>
      </c>
      <c r="H1219" s="2">
        <f t="shared" si="166"/>
        <v>0.34820104946542518</v>
      </c>
      <c r="I1219" s="2">
        <f t="shared" si="167"/>
        <v>25.827086368423323</v>
      </c>
    </row>
    <row r="1220" spans="1:9" ht="13.5" x14ac:dyDescent="0.25">
      <c r="A1220" s="3">
        <v>43787</v>
      </c>
      <c r="B1220" s="2">
        <v>86.895200000000003</v>
      </c>
      <c r="C1220" s="2">
        <f t="shared" si="171"/>
        <v>-4.0277999999999992</v>
      </c>
      <c r="D1220" s="2">
        <f t="shared" si="172"/>
        <v>0</v>
      </c>
      <c r="E1220" s="2">
        <f t="shared" si="173"/>
        <v>4.0277999999999992</v>
      </c>
      <c r="F1220" s="2">
        <f t="shared" si="170"/>
        <v>0.67730045071596034</v>
      </c>
      <c r="G1220" s="2">
        <f t="shared" si="170"/>
        <v>2.2328418993589598</v>
      </c>
      <c r="H1220" s="2">
        <f t="shared" si="166"/>
        <v>0.30333560603212018</v>
      </c>
      <c r="I1220" s="2">
        <f t="shared" si="167"/>
        <v>23.273791080993803</v>
      </c>
    </row>
    <row r="1221" spans="1:9" ht="13.5" x14ac:dyDescent="0.25">
      <c r="A1221" s="3">
        <v>43788</v>
      </c>
      <c r="B1221" s="2">
        <v>82.991500000000002</v>
      </c>
      <c r="C1221" s="2">
        <f t="shared" si="171"/>
        <v>-3.9037000000000006</v>
      </c>
      <c r="D1221" s="2">
        <f t="shared" si="172"/>
        <v>0</v>
      </c>
      <c r="E1221" s="2">
        <f t="shared" si="173"/>
        <v>3.9037000000000006</v>
      </c>
      <c r="F1221" s="2">
        <f t="shared" si="170"/>
        <v>0.62892184709339183</v>
      </c>
      <c r="G1221" s="2">
        <f t="shared" si="170"/>
        <v>2.3521889065476058</v>
      </c>
      <c r="H1221" s="2">
        <f t="shared" si="166"/>
        <v>0.2673772694628016</v>
      </c>
      <c r="I1221" s="2">
        <f t="shared" si="167"/>
        <v>21.096896394246826</v>
      </c>
    </row>
    <row r="1222" spans="1:9" ht="13.5" x14ac:dyDescent="0.25">
      <c r="A1222" s="3">
        <v>43789</v>
      </c>
      <c r="B1222" s="2">
        <v>87.964200000000005</v>
      </c>
      <c r="C1222" s="2">
        <f t="shared" si="171"/>
        <v>4.9727000000000032</v>
      </c>
      <c r="D1222" s="2">
        <f t="shared" si="172"/>
        <v>4.9727000000000032</v>
      </c>
      <c r="E1222" s="2">
        <f t="shared" si="173"/>
        <v>0</v>
      </c>
      <c r="F1222" s="2">
        <f t="shared" si="170"/>
        <v>0.93919171515814981</v>
      </c>
      <c r="G1222" s="2">
        <f t="shared" si="170"/>
        <v>2.1841754132227771</v>
      </c>
      <c r="H1222" s="2">
        <f t="shared" si="166"/>
        <v>0.4299983002612236</v>
      </c>
      <c r="I1222" s="2">
        <f t="shared" si="167"/>
        <v>30.069846948956098</v>
      </c>
    </row>
    <row r="1223" spans="1:9" ht="13.5" x14ac:dyDescent="0.25">
      <c r="A1223" s="3">
        <v>43790</v>
      </c>
      <c r="B1223" s="2">
        <v>88.281499999999994</v>
      </c>
      <c r="C1223" s="2">
        <f t="shared" si="171"/>
        <v>0.31729999999998881</v>
      </c>
      <c r="D1223" s="2">
        <f t="shared" si="172"/>
        <v>0.31729999999998881</v>
      </c>
      <c r="E1223" s="2">
        <f t="shared" si="173"/>
        <v>0</v>
      </c>
      <c r="F1223" s="2">
        <f t="shared" si="170"/>
        <v>0.89477087836113822</v>
      </c>
      <c r="G1223" s="2">
        <f t="shared" si="170"/>
        <v>2.0281628837068646</v>
      </c>
      <c r="H1223" s="2">
        <f t="shared" si="166"/>
        <v>0.44117308602244476</v>
      </c>
      <c r="I1223" s="2">
        <f t="shared" si="167"/>
        <v>30.612081942222304</v>
      </c>
    </row>
    <row r="1224" spans="1:9" ht="13.5" x14ac:dyDescent="0.25">
      <c r="A1224" s="3">
        <v>43791</v>
      </c>
      <c r="B1224" s="2">
        <v>87.591800000000006</v>
      </c>
      <c r="C1224" s="2">
        <f t="shared" si="171"/>
        <v>-0.68969999999998777</v>
      </c>
      <c r="D1224" s="2">
        <f t="shared" si="172"/>
        <v>0</v>
      </c>
      <c r="E1224" s="2">
        <f t="shared" si="173"/>
        <v>0.68969999999998777</v>
      </c>
      <c r="F1224" s="2">
        <f t="shared" si="170"/>
        <v>0.83085867276391401</v>
      </c>
      <c r="G1224" s="2">
        <f t="shared" si="170"/>
        <v>1.9325583920135163</v>
      </c>
      <c r="H1224" s="2">
        <f t="shared" si="166"/>
        <v>0.42992681421555878</v>
      </c>
      <c r="I1224" s="2">
        <f t="shared" si="167"/>
        <v>30.066350944779757</v>
      </c>
    </row>
    <row r="1225" spans="1:9" ht="13.5" x14ac:dyDescent="0.25">
      <c r="A1225" s="3">
        <v>43794</v>
      </c>
      <c r="B1225" s="2">
        <v>84.963999999999999</v>
      </c>
      <c r="C1225" s="2">
        <f t="shared" si="171"/>
        <v>-2.6278000000000077</v>
      </c>
      <c r="D1225" s="2">
        <f t="shared" si="172"/>
        <v>0</v>
      </c>
      <c r="E1225" s="2">
        <f t="shared" si="173"/>
        <v>2.6278000000000077</v>
      </c>
      <c r="F1225" s="2">
        <f t="shared" si="170"/>
        <v>0.77151162470934864</v>
      </c>
      <c r="G1225" s="2">
        <f t="shared" si="170"/>
        <v>1.9822185068696943</v>
      </c>
      <c r="H1225" s="2">
        <f t="shared" si="166"/>
        <v>0.38921623526142657</v>
      </c>
      <c r="I1225" s="2">
        <f t="shared" si="167"/>
        <v>28.016965637331666</v>
      </c>
    </row>
    <row r="1226" spans="1:9" ht="13.5" x14ac:dyDescent="0.25">
      <c r="A1226" s="3">
        <v>43795</v>
      </c>
      <c r="B1226" s="2">
        <v>82.287999999999997</v>
      </c>
      <c r="C1226" s="2">
        <f t="shared" si="171"/>
        <v>-2.6760000000000019</v>
      </c>
      <c r="D1226" s="2">
        <f t="shared" si="172"/>
        <v>0</v>
      </c>
      <c r="E1226" s="2">
        <f t="shared" si="173"/>
        <v>2.6760000000000019</v>
      </c>
      <c r="F1226" s="2">
        <f t="shared" si="170"/>
        <v>0.71640365151582375</v>
      </c>
      <c r="G1226" s="2">
        <f t="shared" si="170"/>
        <v>2.0317743278075731</v>
      </c>
      <c r="H1226" s="2">
        <f t="shared" si="166"/>
        <v>0.3526000115814405</v>
      </c>
      <c r="I1226" s="2">
        <f t="shared" si="167"/>
        <v>26.06831351192919</v>
      </c>
    </row>
    <row r="1227" spans="1:9" ht="13.5" x14ac:dyDescent="0.25">
      <c r="A1227" s="3">
        <v>43796</v>
      </c>
      <c r="B1227" s="2">
        <v>85.177800000000005</v>
      </c>
      <c r="C1227" s="2">
        <f t="shared" si="171"/>
        <v>2.8898000000000081</v>
      </c>
      <c r="D1227" s="2">
        <f t="shared" si="172"/>
        <v>2.8898000000000081</v>
      </c>
      <c r="E1227" s="2">
        <f t="shared" si="173"/>
        <v>0</v>
      </c>
      <c r="F1227" s="2">
        <f t="shared" si="170"/>
        <v>0.87164624783612266</v>
      </c>
      <c r="G1227" s="2">
        <f t="shared" si="170"/>
        <v>1.8866475901070321</v>
      </c>
      <c r="H1227" s="2">
        <f t="shared" si="166"/>
        <v>0.46200798305245389</v>
      </c>
      <c r="I1227" s="2">
        <f t="shared" si="167"/>
        <v>31.600920679506174</v>
      </c>
    </row>
    <row r="1228" spans="1:9" ht="13.5" x14ac:dyDescent="0.25">
      <c r="A1228" s="3">
        <v>43797</v>
      </c>
      <c r="B1228" s="2">
        <v>83.384600000000006</v>
      </c>
      <c r="C1228" s="2">
        <f t="shared" si="171"/>
        <v>-1.7931999999999988</v>
      </c>
      <c r="D1228" s="2">
        <f t="shared" si="172"/>
        <v>0</v>
      </c>
      <c r="E1228" s="2">
        <f t="shared" si="173"/>
        <v>1.7931999999999988</v>
      </c>
      <c r="F1228" s="2">
        <f t="shared" si="170"/>
        <v>0.80938580156211393</v>
      </c>
      <c r="G1228" s="2">
        <f t="shared" si="170"/>
        <v>1.8799727622422442</v>
      </c>
      <c r="H1228" s="2">
        <f t="shared" si="166"/>
        <v>0.43053060013314193</v>
      </c>
      <c r="I1228" s="2">
        <f t="shared" si="167"/>
        <v>30.095867931316647</v>
      </c>
    </row>
    <row r="1229" spans="1:9" ht="13.5" x14ac:dyDescent="0.25">
      <c r="A1229" s="3">
        <v>43798</v>
      </c>
      <c r="B1229" s="2">
        <v>84.143299999999996</v>
      </c>
      <c r="C1229" s="2">
        <f t="shared" si="171"/>
        <v>0.75869999999999038</v>
      </c>
      <c r="D1229" s="2">
        <f t="shared" si="172"/>
        <v>0.75869999999999038</v>
      </c>
      <c r="E1229" s="2">
        <f t="shared" si="173"/>
        <v>0</v>
      </c>
      <c r="F1229" s="2">
        <f t="shared" ref="F1229:G1244" si="174">((F1228*13)+D1229)/14</f>
        <v>0.80576538716481938</v>
      </c>
      <c r="G1229" s="2">
        <f t="shared" si="174"/>
        <v>1.7456889935106552</v>
      </c>
      <c r="H1229" s="2">
        <f t="shared" si="166"/>
        <v>0.46157442142336635</v>
      </c>
      <c r="I1229" s="2">
        <f t="shared" si="167"/>
        <v>31.580630767597739</v>
      </c>
    </row>
    <row r="1230" spans="1:9" ht="13.5" x14ac:dyDescent="0.25">
      <c r="A1230" s="3">
        <v>43801</v>
      </c>
      <c r="B1230" s="2">
        <v>82.074200000000005</v>
      </c>
      <c r="C1230" s="2">
        <f t="shared" si="171"/>
        <v>-2.0690999999999917</v>
      </c>
      <c r="D1230" s="2">
        <f t="shared" si="172"/>
        <v>0</v>
      </c>
      <c r="E1230" s="2">
        <f t="shared" si="173"/>
        <v>2.0690999999999917</v>
      </c>
      <c r="F1230" s="2">
        <f t="shared" si="174"/>
        <v>0.7482107166530465</v>
      </c>
      <c r="G1230" s="2">
        <f t="shared" si="174"/>
        <v>1.7687897796884648</v>
      </c>
      <c r="H1230" s="2">
        <f t="shared" si="166"/>
        <v>0.42300714604130518</v>
      </c>
      <c r="I1230" s="2">
        <f t="shared" si="167"/>
        <v>29.72628403294236</v>
      </c>
    </row>
    <row r="1231" spans="1:9" ht="13.5" x14ac:dyDescent="0.25">
      <c r="A1231" s="3">
        <v>43802</v>
      </c>
      <c r="B1231" s="2">
        <v>80.005099999999999</v>
      </c>
      <c r="C1231" s="2">
        <f t="shared" si="171"/>
        <v>-2.0691000000000059</v>
      </c>
      <c r="D1231" s="2">
        <f t="shared" si="172"/>
        <v>0</v>
      </c>
      <c r="E1231" s="2">
        <f t="shared" si="173"/>
        <v>2.0691000000000059</v>
      </c>
      <c r="F1231" s="2">
        <f t="shared" si="174"/>
        <v>0.69476709403497172</v>
      </c>
      <c r="G1231" s="2">
        <f t="shared" si="174"/>
        <v>1.7902405097107177</v>
      </c>
      <c r="H1231" s="2">
        <f t="shared" si="166"/>
        <v>0.38808589698779528</v>
      </c>
      <c r="I1231" s="2">
        <f t="shared" si="167"/>
        <v>27.958348819043408</v>
      </c>
    </row>
    <row r="1232" spans="1:9" ht="13.5" x14ac:dyDescent="0.25">
      <c r="A1232" s="3">
        <v>43803</v>
      </c>
      <c r="B1232" s="2">
        <v>78.384299999999996</v>
      </c>
      <c r="C1232" s="2">
        <f t="shared" si="171"/>
        <v>-1.6208000000000027</v>
      </c>
      <c r="D1232" s="2">
        <f t="shared" si="172"/>
        <v>0</v>
      </c>
      <c r="E1232" s="2">
        <f t="shared" si="173"/>
        <v>1.6208000000000027</v>
      </c>
      <c r="F1232" s="2">
        <f t="shared" si="174"/>
        <v>0.64514087303247369</v>
      </c>
      <c r="G1232" s="2">
        <f t="shared" si="174"/>
        <v>1.7781376161599523</v>
      </c>
      <c r="H1232" s="2">
        <f t="shared" si="166"/>
        <v>0.36281830335815812</v>
      </c>
      <c r="I1232" s="2">
        <f t="shared" si="167"/>
        <v>26.622646794816845</v>
      </c>
    </row>
    <row r="1233" spans="1:9" ht="13.5" x14ac:dyDescent="0.25">
      <c r="A1233" s="3">
        <v>43804</v>
      </c>
      <c r="B1233" s="2">
        <v>76.211699999999993</v>
      </c>
      <c r="C1233" s="2">
        <f t="shared" si="171"/>
        <v>-2.1726000000000028</v>
      </c>
      <c r="D1233" s="2">
        <f t="shared" si="172"/>
        <v>0</v>
      </c>
      <c r="E1233" s="2">
        <f t="shared" si="173"/>
        <v>2.1726000000000028</v>
      </c>
      <c r="F1233" s="2">
        <f t="shared" si="174"/>
        <v>0.59905938210158272</v>
      </c>
      <c r="G1233" s="2">
        <f t="shared" si="174"/>
        <v>1.8063135007199558</v>
      </c>
      <c r="H1233" s="2">
        <f t="shared" ref="H1233:H1296" si="175">F1233/G1233</f>
        <v>0.33164751404604526</v>
      </c>
      <c r="I1233" s="2">
        <f t="shared" ref="I1233:I1296" si="176">IF(G1233=0,100,100-(100/(1+H1233)))</f>
        <v>24.90505261699289</v>
      </c>
    </row>
    <row r="1234" spans="1:9" ht="13.5" x14ac:dyDescent="0.25">
      <c r="A1234" s="3">
        <v>43805</v>
      </c>
      <c r="B1234" s="2">
        <v>76.191000000000003</v>
      </c>
      <c r="C1234" s="2">
        <f t="shared" si="171"/>
        <v>-2.0699999999990837E-2</v>
      </c>
      <c r="D1234" s="2">
        <f t="shared" si="172"/>
        <v>0</v>
      </c>
      <c r="E1234" s="2">
        <f t="shared" si="173"/>
        <v>2.0699999999990837E-2</v>
      </c>
      <c r="F1234" s="2">
        <f t="shared" si="174"/>
        <v>0.55626942623718389</v>
      </c>
      <c r="G1234" s="2">
        <f t="shared" si="174"/>
        <v>1.6787696792399582</v>
      </c>
      <c r="H1234" s="2">
        <f t="shared" si="175"/>
        <v>0.33135541647918482</v>
      </c>
      <c r="I1234" s="2">
        <f t="shared" si="176"/>
        <v>24.888576887715345</v>
      </c>
    </row>
    <row r="1235" spans="1:9" ht="13.5" x14ac:dyDescent="0.25">
      <c r="A1235" s="3">
        <v>43808</v>
      </c>
      <c r="B1235" s="2">
        <v>79.618899999999996</v>
      </c>
      <c r="C1235" s="2">
        <f t="shared" si="171"/>
        <v>3.427899999999994</v>
      </c>
      <c r="D1235" s="2">
        <f t="shared" si="172"/>
        <v>3.427899999999994</v>
      </c>
      <c r="E1235" s="2">
        <f t="shared" si="173"/>
        <v>0</v>
      </c>
      <c r="F1235" s="2">
        <f t="shared" si="174"/>
        <v>0.76138589579167026</v>
      </c>
      <c r="G1235" s="2">
        <f t="shared" si="174"/>
        <v>1.5588575592942469</v>
      </c>
      <c r="H1235" s="2">
        <f t="shared" si="175"/>
        <v>0.48842557246627338</v>
      </c>
      <c r="I1235" s="2">
        <f t="shared" si="176"/>
        <v>32.814914060967652</v>
      </c>
    </row>
    <row r="1236" spans="1:9" ht="13.5" x14ac:dyDescent="0.25">
      <c r="A1236" s="3">
        <v>43809</v>
      </c>
      <c r="B1236" s="2">
        <v>81.453400000000002</v>
      </c>
      <c r="C1236" s="2">
        <f t="shared" si="171"/>
        <v>1.8345000000000056</v>
      </c>
      <c r="D1236" s="2">
        <f t="shared" si="172"/>
        <v>1.8345000000000056</v>
      </c>
      <c r="E1236" s="2">
        <f t="shared" si="173"/>
        <v>0</v>
      </c>
      <c r="F1236" s="2">
        <f t="shared" si="174"/>
        <v>0.83803690323512281</v>
      </c>
      <c r="G1236" s="2">
        <f t="shared" si="174"/>
        <v>1.4475105907732291</v>
      </c>
      <c r="H1236" s="2">
        <f t="shared" si="175"/>
        <v>0.57895044677183427</v>
      </c>
      <c r="I1236" s="2">
        <f t="shared" si="176"/>
        <v>36.666790142496176</v>
      </c>
    </row>
    <row r="1237" spans="1:9" ht="13.5" x14ac:dyDescent="0.25">
      <c r="A1237" s="3">
        <v>43810</v>
      </c>
      <c r="B1237" s="2">
        <v>82.060400000000001</v>
      </c>
      <c r="C1237" s="2">
        <f t="shared" si="171"/>
        <v>0.60699999999999932</v>
      </c>
      <c r="D1237" s="2">
        <f t="shared" si="172"/>
        <v>0.60699999999999932</v>
      </c>
      <c r="E1237" s="2">
        <f t="shared" si="173"/>
        <v>0</v>
      </c>
      <c r="F1237" s="2">
        <f t="shared" si="174"/>
        <v>0.82153426728975687</v>
      </c>
      <c r="G1237" s="2">
        <f t="shared" si="174"/>
        <v>1.3441169771465697</v>
      </c>
      <c r="H1237" s="2">
        <f t="shared" si="175"/>
        <v>0.61120741814733615</v>
      </c>
      <c r="I1237" s="2">
        <f t="shared" si="176"/>
        <v>37.934744543948256</v>
      </c>
    </row>
    <row r="1238" spans="1:9" ht="13.5" x14ac:dyDescent="0.25">
      <c r="A1238" s="3">
        <v>43811</v>
      </c>
      <c r="B1238" s="2">
        <v>82.060400000000001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0.76285324819763134</v>
      </c>
      <c r="G1238" s="2">
        <f t="shared" si="174"/>
        <v>1.2481086216361006</v>
      </c>
      <c r="H1238" s="2">
        <f t="shared" si="175"/>
        <v>0.61120741814733603</v>
      </c>
      <c r="I1238" s="2">
        <f t="shared" si="176"/>
        <v>37.934744543948256</v>
      </c>
    </row>
    <row r="1239" spans="1:9" ht="13.5" x14ac:dyDescent="0.25">
      <c r="A1239" s="3">
        <v>43812</v>
      </c>
      <c r="B1239" s="2">
        <v>84.143299999999996</v>
      </c>
      <c r="C1239" s="2">
        <f t="shared" si="171"/>
        <v>2.0828999999999951</v>
      </c>
      <c r="D1239" s="2">
        <f t="shared" si="172"/>
        <v>2.0828999999999951</v>
      </c>
      <c r="E1239" s="2">
        <f t="shared" si="173"/>
        <v>0</v>
      </c>
      <c r="F1239" s="2">
        <f t="shared" si="174"/>
        <v>0.85714230189780027</v>
      </c>
      <c r="G1239" s="2">
        <f t="shared" si="174"/>
        <v>1.1589580058049507</v>
      </c>
      <c r="H1239" s="2">
        <f t="shared" si="175"/>
        <v>0.73958012076759827</v>
      </c>
      <c r="I1239" s="2">
        <f t="shared" si="176"/>
        <v>42.514863899528521</v>
      </c>
    </row>
    <row r="1240" spans="1:9" ht="13.5" x14ac:dyDescent="0.25">
      <c r="A1240" s="3">
        <v>43815</v>
      </c>
      <c r="B1240" s="2">
        <v>84.074299999999994</v>
      </c>
      <c r="C1240" s="2">
        <f t="shared" si="171"/>
        <v>-6.9000000000002615E-2</v>
      </c>
      <c r="D1240" s="2">
        <f t="shared" si="172"/>
        <v>0</v>
      </c>
      <c r="E1240" s="2">
        <f t="shared" si="173"/>
        <v>6.9000000000002615E-2</v>
      </c>
      <c r="F1240" s="2">
        <f t="shared" si="174"/>
        <v>0.79591785176224317</v>
      </c>
      <c r="G1240" s="2">
        <f t="shared" si="174"/>
        <v>1.0811038625331686</v>
      </c>
      <c r="H1240" s="2">
        <f t="shared" si="175"/>
        <v>0.73620849887382966</v>
      </c>
      <c r="I1240" s="2">
        <f t="shared" si="176"/>
        <v>42.403230910997287</v>
      </c>
    </row>
    <row r="1241" spans="1:9" ht="13.5" x14ac:dyDescent="0.25">
      <c r="A1241" s="3">
        <v>43816</v>
      </c>
      <c r="B1241" s="2">
        <v>84.074299999999994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0.73906657663636877</v>
      </c>
      <c r="G1241" s="2">
        <f t="shared" si="174"/>
        <v>1.0038821580665138</v>
      </c>
      <c r="H1241" s="2">
        <f t="shared" si="175"/>
        <v>0.73620849887382966</v>
      </c>
      <c r="I1241" s="2">
        <f t="shared" si="176"/>
        <v>42.403230910997287</v>
      </c>
    </row>
    <row r="1242" spans="1:9" ht="13.5" x14ac:dyDescent="0.25">
      <c r="A1242" s="3">
        <v>43817</v>
      </c>
      <c r="B1242" s="2">
        <v>83.798400000000001</v>
      </c>
      <c r="C1242" s="2">
        <f t="shared" si="171"/>
        <v>-0.27589999999999293</v>
      </c>
      <c r="D1242" s="2">
        <f t="shared" si="172"/>
        <v>0</v>
      </c>
      <c r="E1242" s="2">
        <f t="shared" si="173"/>
        <v>0.27589999999999293</v>
      </c>
      <c r="F1242" s="2">
        <f t="shared" si="174"/>
        <v>0.6862761068766281</v>
      </c>
      <c r="G1242" s="2">
        <f t="shared" si="174"/>
        <v>0.9518834324903338</v>
      </c>
      <c r="H1242" s="2">
        <f t="shared" si="175"/>
        <v>0.72096654217542244</v>
      </c>
      <c r="I1242" s="2">
        <f t="shared" si="176"/>
        <v>41.893117879216305</v>
      </c>
    </row>
    <row r="1243" spans="1:9" ht="13.5" x14ac:dyDescent="0.25">
      <c r="A1243" s="3">
        <v>43818</v>
      </c>
      <c r="B1243" s="2">
        <v>83.7226</v>
      </c>
      <c r="C1243" s="2">
        <f t="shared" si="171"/>
        <v>-7.5800000000000978E-2</v>
      </c>
      <c r="D1243" s="2">
        <f t="shared" si="172"/>
        <v>0</v>
      </c>
      <c r="E1243" s="2">
        <f t="shared" si="173"/>
        <v>7.5800000000000978E-2</v>
      </c>
      <c r="F1243" s="2">
        <f t="shared" si="174"/>
        <v>0.63725638495686898</v>
      </c>
      <c r="G1243" s="2">
        <f t="shared" si="174"/>
        <v>0.88930604445531003</v>
      </c>
      <c r="H1243" s="2">
        <f t="shared" si="175"/>
        <v>0.716577143414314</v>
      </c>
      <c r="I1243" s="2">
        <f t="shared" si="176"/>
        <v>41.744534824052501</v>
      </c>
    </row>
    <row r="1244" spans="1:9" ht="13.5" x14ac:dyDescent="0.25">
      <c r="A1244" s="3">
        <v>43819</v>
      </c>
      <c r="B1244" s="2">
        <v>83.446700000000007</v>
      </c>
      <c r="C1244" s="2">
        <f t="shared" si="171"/>
        <v>-0.27589999999999293</v>
      </c>
      <c r="D1244" s="2">
        <f t="shared" si="172"/>
        <v>0</v>
      </c>
      <c r="E1244" s="2">
        <f t="shared" si="173"/>
        <v>0.27589999999999293</v>
      </c>
      <c r="F1244" s="2">
        <f t="shared" si="174"/>
        <v>0.59173807174566406</v>
      </c>
      <c r="G1244" s="2">
        <f t="shared" si="174"/>
        <v>0.84549132699421592</v>
      </c>
      <c r="H1244" s="2">
        <f t="shared" si="175"/>
        <v>0.69987479806485609</v>
      </c>
      <c r="I1244" s="2">
        <f t="shared" si="176"/>
        <v>41.172138022258828</v>
      </c>
    </row>
    <row r="1245" spans="1:9" ht="13.5" x14ac:dyDescent="0.25">
      <c r="A1245" s="3">
        <v>43822</v>
      </c>
      <c r="B1245" s="2">
        <v>82.074200000000005</v>
      </c>
      <c r="C1245" s="2">
        <f t="shared" si="171"/>
        <v>-1.3725000000000023</v>
      </c>
      <c r="D1245" s="2">
        <f t="shared" si="172"/>
        <v>0</v>
      </c>
      <c r="E1245" s="2">
        <f t="shared" si="173"/>
        <v>1.3725000000000023</v>
      </c>
      <c r="F1245" s="2">
        <f t="shared" ref="F1245:G1260" si="177">((F1244*13)+D1245)/14</f>
        <v>0.54947106662097378</v>
      </c>
      <c r="G1245" s="2">
        <f t="shared" si="177"/>
        <v>0.88313480363748642</v>
      </c>
      <c r="H1245" s="2">
        <f t="shared" si="175"/>
        <v>0.62218255283088519</v>
      </c>
      <c r="I1245" s="2">
        <f t="shared" si="176"/>
        <v>38.354656924715954</v>
      </c>
    </row>
    <row r="1246" spans="1:9" ht="13.5" x14ac:dyDescent="0.25">
      <c r="A1246" s="3">
        <v>43823</v>
      </c>
      <c r="B1246" s="2">
        <v>82.074200000000005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0.51022313329090418</v>
      </c>
      <c r="G1246" s="2">
        <f t="shared" si="177"/>
        <v>0.82005374623480876</v>
      </c>
      <c r="H1246" s="2">
        <f t="shared" si="175"/>
        <v>0.62218255283088519</v>
      </c>
      <c r="I1246" s="2">
        <f t="shared" si="176"/>
        <v>38.354656924715954</v>
      </c>
    </row>
    <row r="1247" spans="1:9" ht="13.5" x14ac:dyDescent="0.25">
      <c r="A1247" s="3">
        <v>43824</v>
      </c>
      <c r="B1247" s="2">
        <v>83.660499999999999</v>
      </c>
      <c r="C1247" s="2">
        <f t="shared" si="171"/>
        <v>1.5862999999999943</v>
      </c>
      <c r="D1247" s="2">
        <f t="shared" si="172"/>
        <v>1.5862999999999943</v>
      </c>
      <c r="E1247" s="2">
        <f t="shared" si="173"/>
        <v>0</v>
      </c>
      <c r="F1247" s="2">
        <f t="shared" si="177"/>
        <v>0.58708576662726775</v>
      </c>
      <c r="G1247" s="2">
        <f t="shared" si="177"/>
        <v>0.76147847864660811</v>
      </c>
      <c r="H1247" s="2">
        <f t="shared" si="175"/>
        <v>0.77098143032316258</v>
      </c>
      <c r="I1247" s="2">
        <f t="shared" si="176"/>
        <v>43.53413407516512</v>
      </c>
    </row>
    <row r="1248" spans="1:9" ht="13.5" x14ac:dyDescent="0.25">
      <c r="A1248" s="3">
        <v>43825</v>
      </c>
      <c r="B1248" s="2">
        <v>83.453599999999994</v>
      </c>
      <c r="C1248" s="2">
        <f t="shared" si="171"/>
        <v>-0.20690000000000452</v>
      </c>
      <c r="D1248" s="2">
        <f t="shared" si="172"/>
        <v>0</v>
      </c>
      <c r="E1248" s="2">
        <f t="shared" si="173"/>
        <v>0.20690000000000452</v>
      </c>
      <c r="F1248" s="2">
        <f t="shared" si="177"/>
        <v>0.54515106901103427</v>
      </c>
      <c r="G1248" s="2">
        <f t="shared" si="177"/>
        <v>0.72186573017185063</v>
      </c>
      <c r="H1248" s="2">
        <f t="shared" si="175"/>
        <v>0.75519732579804433</v>
      </c>
      <c r="I1248" s="2">
        <f t="shared" si="176"/>
        <v>43.026348929438747</v>
      </c>
    </row>
    <row r="1249" spans="1:9" ht="13.5" x14ac:dyDescent="0.25">
      <c r="A1249" s="3">
        <v>43826</v>
      </c>
      <c r="B1249" s="2">
        <v>83.439800000000005</v>
      </c>
      <c r="C1249" s="2">
        <f t="shared" si="171"/>
        <v>-1.3799999999989154E-2</v>
      </c>
      <c r="D1249" s="2">
        <f t="shared" si="172"/>
        <v>0</v>
      </c>
      <c r="E1249" s="2">
        <f t="shared" si="173"/>
        <v>1.3799999999989154E-2</v>
      </c>
      <c r="F1249" s="2">
        <f t="shared" si="177"/>
        <v>0.50621170693881756</v>
      </c>
      <c r="G1249" s="2">
        <f t="shared" si="177"/>
        <v>0.67128960658814629</v>
      </c>
      <c r="H1249" s="2">
        <f t="shared" si="175"/>
        <v>0.75408840233897989</v>
      </c>
      <c r="I1249" s="2">
        <f t="shared" si="176"/>
        <v>42.990330551951921</v>
      </c>
    </row>
    <row r="1250" spans="1:9" ht="13.5" x14ac:dyDescent="0.25">
      <c r="A1250" s="3">
        <v>43829</v>
      </c>
      <c r="B1250" s="2">
        <v>83.4191</v>
      </c>
      <c r="C1250" s="2">
        <f t="shared" si="171"/>
        <v>-2.0700000000005048E-2</v>
      </c>
      <c r="D1250" s="2">
        <f t="shared" si="172"/>
        <v>0</v>
      </c>
      <c r="E1250" s="2">
        <f t="shared" si="173"/>
        <v>2.0700000000005048E-2</v>
      </c>
      <c r="F1250" s="2">
        <f t="shared" si="177"/>
        <v>0.4700537278717592</v>
      </c>
      <c r="G1250" s="2">
        <f t="shared" si="177"/>
        <v>0.62481892040327913</v>
      </c>
      <c r="H1250" s="2">
        <f t="shared" si="175"/>
        <v>0.75230392762173515</v>
      </c>
      <c r="I1250" s="2">
        <f t="shared" si="176"/>
        <v>42.932274234115219</v>
      </c>
    </row>
    <row r="1251" spans="1:9" ht="13.5" x14ac:dyDescent="0.25">
      <c r="A1251" s="3">
        <v>43830</v>
      </c>
      <c r="B1251" s="2">
        <v>83.384600000000006</v>
      </c>
      <c r="C1251" s="2">
        <f t="shared" si="171"/>
        <v>-3.4499999999994202E-2</v>
      </c>
      <c r="D1251" s="2">
        <f t="shared" si="172"/>
        <v>0</v>
      </c>
      <c r="E1251" s="2">
        <f t="shared" si="173"/>
        <v>3.4499999999994202E-2</v>
      </c>
      <c r="F1251" s="2">
        <f t="shared" si="177"/>
        <v>0.43647846159520498</v>
      </c>
      <c r="G1251" s="2">
        <f t="shared" si="177"/>
        <v>0.58265328323161591</v>
      </c>
      <c r="H1251" s="2">
        <f t="shared" si="175"/>
        <v>0.74912211800185868</v>
      </c>
      <c r="I1251" s="2">
        <f t="shared" si="176"/>
        <v>42.828462935317056</v>
      </c>
    </row>
    <row r="1252" spans="1:9" ht="13.5" x14ac:dyDescent="0.25">
      <c r="A1252" s="3">
        <v>43832</v>
      </c>
      <c r="B1252" s="2">
        <v>82.074200000000005</v>
      </c>
      <c r="C1252" s="2">
        <f t="shared" si="171"/>
        <v>-1.3104000000000013</v>
      </c>
      <c r="D1252" s="2">
        <f t="shared" si="172"/>
        <v>0</v>
      </c>
      <c r="E1252" s="2">
        <f t="shared" si="173"/>
        <v>1.3104000000000013</v>
      </c>
      <c r="F1252" s="2">
        <f t="shared" si="177"/>
        <v>0.40530142862411894</v>
      </c>
      <c r="G1252" s="2">
        <f t="shared" si="177"/>
        <v>0.63463519157221493</v>
      </c>
      <c r="H1252" s="2">
        <f t="shared" si="175"/>
        <v>0.63863686414874743</v>
      </c>
      <c r="I1252" s="2">
        <f t="shared" si="176"/>
        <v>38.973666351666743</v>
      </c>
    </row>
    <row r="1253" spans="1:9" ht="13.5" x14ac:dyDescent="0.25">
      <c r="A1253" s="3">
        <v>43833</v>
      </c>
      <c r="B1253" s="2">
        <v>81.384500000000003</v>
      </c>
      <c r="C1253" s="2">
        <f t="shared" si="171"/>
        <v>-0.68970000000000198</v>
      </c>
      <c r="D1253" s="2">
        <f t="shared" si="172"/>
        <v>0</v>
      </c>
      <c r="E1253" s="2">
        <f t="shared" si="173"/>
        <v>0.68970000000000198</v>
      </c>
      <c r="F1253" s="2">
        <f t="shared" si="177"/>
        <v>0.37635132657953901</v>
      </c>
      <c r="G1253" s="2">
        <f t="shared" si="177"/>
        <v>0.63856839217419981</v>
      </c>
      <c r="H1253" s="2">
        <f t="shared" si="175"/>
        <v>0.58936729595734727</v>
      </c>
      <c r="I1253" s="2">
        <f t="shared" si="176"/>
        <v>37.081881416362279</v>
      </c>
    </row>
    <row r="1254" spans="1:9" ht="13.5" x14ac:dyDescent="0.25">
      <c r="A1254" s="3">
        <v>43836</v>
      </c>
      <c r="B1254" s="2">
        <v>81.046499999999995</v>
      </c>
      <c r="C1254" s="2">
        <f t="shared" si="171"/>
        <v>-0.33800000000000807</v>
      </c>
      <c r="D1254" s="2">
        <f t="shared" si="172"/>
        <v>0</v>
      </c>
      <c r="E1254" s="2">
        <f t="shared" si="173"/>
        <v>0.33800000000000807</v>
      </c>
      <c r="F1254" s="2">
        <f t="shared" si="177"/>
        <v>0.3494690889667148</v>
      </c>
      <c r="G1254" s="2">
        <f t="shared" si="177"/>
        <v>0.61709922130461459</v>
      </c>
      <c r="H1254" s="2">
        <f t="shared" si="175"/>
        <v>0.56630939871857122</v>
      </c>
      <c r="I1254" s="2">
        <f t="shared" si="176"/>
        <v>36.155653485951127</v>
      </c>
    </row>
    <row r="1255" spans="1:9" ht="13.5" x14ac:dyDescent="0.25">
      <c r="A1255" s="3">
        <v>43837</v>
      </c>
      <c r="B1255" s="2">
        <v>80.694800000000001</v>
      </c>
      <c r="C1255" s="2">
        <f t="shared" si="171"/>
        <v>-0.35169999999999391</v>
      </c>
      <c r="D1255" s="2">
        <f t="shared" si="172"/>
        <v>0</v>
      </c>
      <c r="E1255" s="2">
        <f t="shared" si="173"/>
        <v>0.35169999999999391</v>
      </c>
      <c r="F1255" s="2">
        <f t="shared" si="177"/>
        <v>0.32450701118337799</v>
      </c>
      <c r="G1255" s="2">
        <f t="shared" si="177"/>
        <v>0.59814213406857031</v>
      </c>
      <c r="H1255" s="2">
        <f t="shared" si="175"/>
        <v>0.54252491623701082</v>
      </c>
      <c r="I1255" s="2">
        <f t="shared" si="176"/>
        <v>35.171225471060808</v>
      </c>
    </row>
    <row r="1256" spans="1:9" ht="13.5" x14ac:dyDescent="0.25">
      <c r="A1256" s="3">
        <v>43838</v>
      </c>
      <c r="B1256" s="2">
        <v>78.763599999999997</v>
      </c>
      <c r="C1256" s="2">
        <f t="shared" si="171"/>
        <v>-1.931200000000004</v>
      </c>
      <c r="D1256" s="2">
        <f t="shared" si="172"/>
        <v>0</v>
      </c>
      <c r="E1256" s="2">
        <f t="shared" si="173"/>
        <v>1.931200000000004</v>
      </c>
      <c r="F1256" s="2">
        <f t="shared" si="177"/>
        <v>0.30132793895599386</v>
      </c>
      <c r="G1256" s="2">
        <f t="shared" si="177"/>
        <v>0.69336055306367272</v>
      </c>
      <c r="H1256" s="2">
        <f t="shared" si="175"/>
        <v>0.43459054257492824</v>
      </c>
      <c r="I1256" s="2">
        <f t="shared" si="176"/>
        <v>30.293699120230301</v>
      </c>
    </row>
    <row r="1257" spans="1:9" ht="13.5" x14ac:dyDescent="0.25">
      <c r="A1257" s="3">
        <v>43839</v>
      </c>
      <c r="B1257" s="2">
        <v>77.936000000000007</v>
      </c>
      <c r="C1257" s="2">
        <f t="shared" si="171"/>
        <v>-0.82759999999998968</v>
      </c>
      <c r="D1257" s="2">
        <f t="shared" si="172"/>
        <v>0</v>
      </c>
      <c r="E1257" s="2">
        <f t="shared" si="173"/>
        <v>0.82759999999998968</v>
      </c>
      <c r="F1257" s="2">
        <f t="shared" si="177"/>
        <v>0.27980451474485146</v>
      </c>
      <c r="G1257" s="2">
        <f t="shared" si="177"/>
        <v>0.70294908498769537</v>
      </c>
      <c r="H1257" s="2">
        <f t="shared" si="175"/>
        <v>0.39804378541832691</v>
      </c>
      <c r="I1257" s="2">
        <f t="shared" si="176"/>
        <v>28.471482050129282</v>
      </c>
    </row>
    <row r="1258" spans="1:9" ht="13.5" x14ac:dyDescent="0.25">
      <c r="A1258" s="3">
        <v>43840</v>
      </c>
      <c r="B1258" s="2">
        <v>77.246300000000005</v>
      </c>
      <c r="C1258" s="2">
        <f t="shared" si="171"/>
        <v>-0.68970000000000198</v>
      </c>
      <c r="D1258" s="2">
        <f t="shared" si="172"/>
        <v>0</v>
      </c>
      <c r="E1258" s="2">
        <f t="shared" si="173"/>
        <v>0.68970000000000198</v>
      </c>
      <c r="F1258" s="2">
        <f t="shared" si="177"/>
        <v>0.25981847797736207</v>
      </c>
      <c r="G1258" s="2">
        <f t="shared" si="177"/>
        <v>0.70200272177428868</v>
      </c>
      <c r="H1258" s="2">
        <f t="shared" si="175"/>
        <v>0.3701103570092712</v>
      </c>
      <c r="I1258" s="2">
        <f t="shared" si="176"/>
        <v>27.013178545497752</v>
      </c>
    </row>
    <row r="1259" spans="1:9" ht="13.5" x14ac:dyDescent="0.25">
      <c r="A1259" s="3">
        <v>43843</v>
      </c>
      <c r="B1259" s="2">
        <v>76.694500000000005</v>
      </c>
      <c r="C1259" s="2">
        <f t="shared" si="171"/>
        <v>-0.55180000000000007</v>
      </c>
      <c r="D1259" s="2">
        <f t="shared" si="172"/>
        <v>0</v>
      </c>
      <c r="E1259" s="2">
        <f t="shared" si="173"/>
        <v>0.55180000000000007</v>
      </c>
      <c r="F1259" s="2">
        <f t="shared" si="177"/>
        <v>0.24126001526469334</v>
      </c>
      <c r="G1259" s="2">
        <f t="shared" si="177"/>
        <v>0.69127395593326812</v>
      </c>
      <c r="H1259" s="2">
        <f t="shared" si="175"/>
        <v>0.34900781838218609</v>
      </c>
      <c r="I1259" s="2">
        <f t="shared" si="176"/>
        <v>25.871445193011397</v>
      </c>
    </row>
    <row r="1260" spans="1:9" ht="13.5" x14ac:dyDescent="0.25">
      <c r="A1260" s="3">
        <v>43845</v>
      </c>
      <c r="B1260" s="2">
        <v>75.866900000000001</v>
      </c>
      <c r="C1260" s="2">
        <f t="shared" si="171"/>
        <v>-0.82760000000000389</v>
      </c>
      <c r="D1260" s="2">
        <f t="shared" si="172"/>
        <v>0</v>
      </c>
      <c r="E1260" s="2">
        <f t="shared" si="173"/>
        <v>0.82760000000000389</v>
      </c>
      <c r="F1260" s="2">
        <f t="shared" si="177"/>
        <v>0.22402715703150095</v>
      </c>
      <c r="G1260" s="2">
        <f t="shared" si="177"/>
        <v>0.70101153050946352</v>
      </c>
      <c r="H1260" s="2">
        <f t="shared" si="175"/>
        <v>0.31957699307554632</v>
      </c>
      <c r="I1260" s="2">
        <f t="shared" si="176"/>
        <v>24.218139203132537</v>
      </c>
    </row>
    <row r="1261" spans="1:9" ht="13.5" x14ac:dyDescent="0.25">
      <c r="A1261" s="3">
        <v>43846</v>
      </c>
      <c r="B1261" s="2">
        <v>73.797799999999995</v>
      </c>
      <c r="C1261" s="2">
        <f t="shared" si="171"/>
        <v>-2.0691000000000059</v>
      </c>
      <c r="D1261" s="2">
        <f t="shared" si="172"/>
        <v>0</v>
      </c>
      <c r="E1261" s="2">
        <f t="shared" si="173"/>
        <v>2.0691000000000059</v>
      </c>
      <c r="F1261" s="2">
        <f t="shared" ref="F1261:G1276" si="178">((F1260*13)+D1261)/14</f>
        <v>0.20802521724353659</v>
      </c>
      <c r="G1261" s="2">
        <f t="shared" si="178"/>
        <v>0.79873213547307376</v>
      </c>
      <c r="H1261" s="2">
        <f t="shared" si="175"/>
        <v>0.26044428163683092</v>
      </c>
      <c r="I1261" s="2">
        <f t="shared" si="176"/>
        <v>20.662895252982878</v>
      </c>
    </row>
    <row r="1262" spans="1:9" ht="13.5" x14ac:dyDescent="0.25">
      <c r="A1262" s="3">
        <v>43847</v>
      </c>
      <c r="B1262" s="2">
        <v>73.797799999999995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0.19316627315471255</v>
      </c>
      <c r="G1262" s="2">
        <f t="shared" si="178"/>
        <v>0.74167984008213994</v>
      </c>
      <c r="H1262" s="2">
        <f t="shared" si="175"/>
        <v>0.26044428163683087</v>
      </c>
      <c r="I1262" s="2">
        <f t="shared" si="176"/>
        <v>20.662895252982878</v>
      </c>
    </row>
    <row r="1263" spans="1:9" ht="13.5" x14ac:dyDescent="0.25">
      <c r="A1263" s="3">
        <v>43850</v>
      </c>
      <c r="B1263" s="2">
        <v>74.694400000000002</v>
      </c>
      <c r="C1263" s="2">
        <f t="shared" si="171"/>
        <v>0.8966000000000065</v>
      </c>
      <c r="D1263" s="2">
        <f t="shared" si="172"/>
        <v>0.8966000000000065</v>
      </c>
      <c r="E1263" s="2">
        <f t="shared" si="173"/>
        <v>0</v>
      </c>
      <c r="F1263" s="2">
        <f t="shared" si="178"/>
        <v>0.24341153935794785</v>
      </c>
      <c r="G1263" s="2">
        <f t="shared" si="178"/>
        <v>0.68870270864770144</v>
      </c>
      <c r="H1263" s="2">
        <f t="shared" si="175"/>
        <v>0.35343485120872731</v>
      </c>
      <c r="I1263" s="2">
        <f t="shared" si="176"/>
        <v>26.113916816393584</v>
      </c>
    </row>
    <row r="1264" spans="1:9" ht="13.5" x14ac:dyDescent="0.25">
      <c r="A1264" s="3">
        <v>43851</v>
      </c>
      <c r="B1264" s="2">
        <v>74.266800000000003</v>
      </c>
      <c r="C1264" s="2">
        <f t="shared" si="171"/>
        <v>-0.4275999999999982</v>
      </c>
      <c r="D1264" s="2">
        <f t="shared" si="172"/>
        <v>0</v>
      </c>
      <c r="E1264" s="2">
        <f t="shared" si="173"/>
        <v>0.4275999999999982</v>
      </c>
      <c r="F1264" s="2">
        <f t="shared" si="178"/>
        <v>0.22602500083238014</v>
      </c>
      <c r="G1264" s="2">
        <f t="shared" si="178"/>
        <v>0.67005251517286546</v>
      </c>
      <c r="H1264" s="2">
        <f t="shared" si="175"/>
        <v>0.33732430774335415</v>
      </c>
      <c r="I1264" s="2">
        <f t="shared" si="176"/>
        <v>25.223822358584542</v>
      </c>
    </row>
    <row r="1265" spans="1:9" ht="13.5" x14ac:dyDescent="0.25">
      <c r="A1265" s="3">
        <v>43852</v>
      </c>
      <c r="B1265" s="2">
        <v>72.763199999999998</v>
      </c>
      <c r="C1265" s="2">
        <f t="shared" si="171"/>
        <v>-1.5036000000000058</v>
      </c>
      <c r="D1265" s="2">
        <f t="shared" si="172"/>
        <v>0</v>
      </c>
      <c r="E1265" s="2">
        <f t="shared" si="173"/>
        <v>1.5036000000000058</v>
      </c>
      <c r="F1265" s="2">
        <f t="shared" si="178"/>
        <v>0.20988035791578155</v>
      </c>
      <c r="G1265" s="2">
        <f t="shared" si="178"/>
        <v>0.72959162123194687</v>
      </c>
      <c r="H1265" s="2">
        <f t="shared" si="175"/>
        <v>0.28766826784741517</v>
      </c>
      <c r="I1265" s="2">
        <f t="shared" si="176"/>
        <v>22.340246710304356</v>
      </c>
    </row>
    <row r="1266" spans="1:9" ht="13.5" x14ac:dyDescent="0.25">
      <c r="A1266" s="3">
        <v>43853</v>
      </c>
      <c r="B1266" s="2">
        <v>75.170299999999997</v>
      </c>
      <c r="C1266" s="2">
        <f t="shared" si="171"/>
        <v>2.4070999999999998</v>
      </c>
      <c r="D1266" s="2">
        <f t="shared" si="172"/>
        <v>2.4070999999999998</v>
      </c>
      <c r="E1266" s="2">
        <f t="shared" si="173"/>
        <v>0</v>
      </c>
      <c r="F1266" s="2">
        <f t="shared" si="178"/>
        <v>0.36682461806465433</v>
      </c>
      <c r="G1266" s="2">
        <f t="shared" si="178"/>
        <v>0.67747793400109357</v>
      </c>
      <c r="H1266" s="2">
        <f t="shared" si="175"/>
        <v>0.54145618573617216</v>
      </c>
      <c r="I1266" s="2">
        <f t="shared" si="176"/>
        <v>35.126278044522053</v>
      </c>
    </row>
    <row r="1267" spans="1:9" ht="13.5" x14ac:dyDescent="0.25">
      <c r="A1267" s="3">
        <v>43854</v>
      </c>
      <c r="B1267" s="2">
        <v>73.108099999999993</v>
      </c>
      <c r="C1267" s="2">
        <f t="shared" si="171"/>
        <v>-2.0622000000000043</v>
      </c>
      <c r="D1267" s="2">
        <f t="shared" si="172"/>
        <v>0</v>
      </c>
      <c r="E1267" s="2">
        <f t="shared" si="173"/>
        <v>2.0622000000000043</v>
      </c>
      <c r="F1267" s="2">
        <f t="shared" si="178"/>
        <v>0.34062285963146477</v>
      </c>
      <c r="G1267" s="2">
        <f t="shared" si="178"/>
        <v>0.77638665300101573</v>
      </c>
      <c r="H1267" s="2">
        <f t="shared" si="175"/>
        <v>0.43872838142545856</v>
      </c>
      <c r="I1267" s="2">
        <f t="shared" si="176"/>
        <v>30.49417715599499</v>
      </c>
    </row>
    <row r="1268" spans="1:9" ht="13.5" x14ac:dyDescent="0.25">
      <c r="A1268" s="3">
        <v>43857</v>
      </c>
      <c r="B1268" s="2">
        <v>71.604500000000002</v>
      </c>
      <c r="C1268" s="2">
        <f t="shared" si="171"/>
        <v>-1.5035999999999916</v>
      </c>
      <c r="D1268" s="2">
        <f t="shared" si="172"/>
        <v>0</v>
      </c>
      <c r="E1268" s="2">
        <f t="shared" si="173"/>
        <v>1.5035999999999916</v>
      </c>
      <c r="F1268" s="2">
        <f t="shared" si="178"/>
        <v>0.31629265537207446</v>
      </c>
      <c r="G1268" s="2">
        <f t="shared" si="178"/>
        <v>0.82833046350094264</v>
      </c>
      <c r="H1268" s="2">
        <f t="shared" si="175"/>
        <v>0.38184356281581394</v>
      </c>
      <c r="I1268" s="2">
        <f t="shared" si="176"/>
        <v>27.632908173608499</v>
      </c>
    </row>
    <row r="1269" spans="1:9" ht="13.5" x14ac:dyDescent="0.25">
      <c r="A1269" s="3">
        <v>43858</v>
      </c>
      <c r="B1269" s="2">
        <v>70.694100000000006</v>
      </c>
      <c r="C1269" s="2">
        <f t="shared" si="171"/>
        <v>-0.91039999999999566</v>
      </c>
      <c r="D1269" s="2">
        <f t="shared" si="172"/>
        <v>0</v>
      </c>
      <c r="E1269" s="2">
        <f t="shared" si="173"/>
        <v>0.91039999999999566</v>
      </c>
      <c r="F1269" s="2">
        <f t="shared" si="178"/>
        <v>0.29370032284549774</v>
      </c>
      <c r="G1269" s="2">
        <f t="shared" si="178"/>
        <v>0.83419257325087504</v>
      </c>
      <c r="H1269" s="2">
        <f t="shared" si="175"/>
        <v>0.35207736470361778</v>
      </c>
      <c r="I1269" s="2">
        <f t="shared" si="176"/>
        <v>26.039735143469017</v>
      </c>
    </row>
    <row r="1270" spans="1:9" ht="13.5" x14ac:dyDescent="0.25">
      <c r="A1270" s="3">
        <v>43859</v>
      </c>
      <c r="B1270" s="2">
        <v>70.694100000000006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0.27272172835653363</v>
      </c>
      <c r="G1270" s="2">
        <f t="shared" si="178"/>
        <v>0.77460738944724106</v>
      </c>
      <c r="H1270" s="2">
        <f t="shared" si="175"/>
        <v>0.35207736470361783</v>
      </c>
      <c r="I1270" s="2">
        <f t="shared" si="176"/>
        <v>26.039735143469031</v>
      </c>
    </row>
    <row r="1271" spans="1:9" ht="13.5" x14ac:dyDescent="0.25">
      <c r="A1271" s="3">
        <v>43860</v>
      </c>
      <c r="B1271" s="2">
        <v>70.349299999999999</v>
      </c>
      <c r="C1271" s="2">
        <f t="shared" si="171"/>
        <v>-0.34480000000000643</v>
      </c>
      <c r="D1271" s="2">
        <f t="shared" si="172"/>
        <v>0</v>
      </c>
      <c r="E1271" s="2">
        <f t="shared" si="173"/>
        <v>0.34480000000000643</v>
      </c>
      <c r="F1271" s="2">
        <f t="shared" si="178"/>
        <v>0.25324160490249553</v>
      </c>
      <c r="G1271" s="2">
        <f t="shared" si="178"/>
        <v>0.74390686162958153</v>
      </c>
      <c r="H1271" s="2">
        <f t="shared" si="175"/>
        <v>0.34042111716479073</v>
      </c>
      <c r="I1271" s="2">
        <f t="shared" si="176"/>
        <v>25.396579687198383</v>
      </c>
    </row>
    <row r="1272" spans="1:9" ht="13.5" x14ac:dyDescent="0.25">
      <c r="A1272" s="3">
        <v>43861</v>
      </c>
      <c r="B1272" s="2">
        <v>69.935500000000005</v>
      </c>
      <c r="C1272" s="2">
        <f t="shared" si="171"/>
        <v>-0.41379999999999484</v>
      </c>
      <c r="D1272" s="2">
        <f t="shared" si="172"/>
        <v>0</v>
      </c>
      <c r="E1272" s="2">
        <f t="shared" si="173"/>
        <v>0.41379999999999484</v>
      </c>
      <c r="F1272" s="2">
        <f t="shared" si="178"/>
        <v>0.23515291883803155</v>
      </c>
      <c r="G1272" s="2">
        <f t="shared" si="178"/>
        <v>0.72032780008461106</v>
      </c>
      <c r="H1272" s="2">
        <f t="shared" si="175"/>
        <v>0.32645264948876057</v>
      </c>
      <c r="I1272" s="2">
        <f t="shared" si="176"/>
        <v>24.610953856104956</v>
      </c>
    </row>
    <row r="1273" spans="1:9" ht="13.5" x14ac:dyDescent="0.25">
      <c r="A1273" s="3">
        <v>43864</v>
      </c>
      <c r="B1273" s="2">
        <v>69.307900000000004</v>
      </c>
      <c r="C1273" s="2">
        <f t="shared" si="171"/>
        <v>-0.62760000000000105</v>
      </c>
      <c r="D1273" s="2">
        <f t="shared" si="172"/>
        <v>0</v>
      </c>
      <c r="E1273" s="2">
        <f t="shared" si="173"/>
        <v>0.62760000000000105</v>
      </c>
      <c r="F1273" s="2">
        <f t="shared" si="178"/>
        <v>0.21835628177817215</v>
      </c>
      <c r="G1273" s="2">
        <f t="shared" si="178"/>
        <v>0.71370438579285322</v>
      </c>
      <c r="H1273" s="2">
        <f t="shared" si="175"/>
        <v>0.30594779312670251</v>
      </c>
      <c r="I1273" s="2">
        <f t="shared" si="176"/>
        <v>23.427260625342598</v>
      </c>
    </row>
    <row r="1274" spans="1:9" ht="13.5" x14ac:dyDescent="0.25">
      <c r="A1274" s="3">
        <v>43865</v>
      </c>
      <c r="B1274" s="2">
        <v>67.231899999999996</v>
      </c>
      <c r="C1274" s="2">
        <f t="shared" si="171"/>
        <v>-2.0760000000000076</v>
      </c>
      <c r="D1274" s="2">
        <f t="shared" si="172"/>
        <v>0</v>
      </c>
      <c r="E1274" s="2">
        <f t="shared" si="173"/>
        <v>2.0760000000000076</v>
      </c>
      <c r="F1274" s="2">
        <f t="shared" si="178"/>
        <v>0.20275940450830271</v>
      </c>
      <c r="G1274" s="2">
        <f t="shared" si="178"/>
        <v>0.81101121537907861</v>
      </c>
      <c r="H1274" s="2">
        <f t="shared" si="175"/>
        <v>0.25000813880672412</v>
      </c>
      <c r="I1274" s="2">
        <f t="shared" si="176"/>
        <v>20.000520880238867</v>
      </c>
    </row>
    <row r="1275" spans="1:9" ht="13.5" x14ac:dyDescent="0.25">
      <c r="A1275" s="3">
        <v>43866</v>
      </c>
      <c r="B1275" s="2">
        <v>63.204000000000001</v>
      </c>
      <c r="C1275" s="2">
        <f t="shared" si="171"/>
        <v>-4.0278999999999954</v>
      </c>
      <c r="D1275" s="2">
        <f t="shared" si="172"/>
        <v>0</v>
      </c>
      <c r="E1275" s="2">
        <f t="shared" si="173"/>
        <v>4.0278999999999954</v>
      </c>
      <c r="F1275" s="2">
        <f t="shared" si="178"/>
        <v>0.18827658990056678</v>
      </c>
      <c r="G1275" s="2">
        <f t="shared" si="178"/>
        <v>1.0407889857091441</v>
      </c>
      <c r="H1275" s="2">
        <f t="shared" si="175"/>
        <v>0.18089794615983956</v>
      </c>
      <c r="I1275" s="2">
        <f t="shared" si="176"/>
        <v>15.318677346175548</v>
      </c>
    </row>
    <row r="1276" spans="1:9" ht="13.5" x14ac:dyDescent="0.25">
      <c r="A1276" s="3">
        <v>43867</v>
      </c>
      <c r="B1276" s="2">
        <v>61.383200000000002</v>
      </c>
      <c r="C1276" s="2">
        <f t="shared" si="171"/>
        <v>-1.8207999999999984</v>
      </c>
      <c r="D1276" s="2">
        <f t="shared" si="172"/>
        <v>0</v>
      </c>
      <c r="E1276" s="2">
        <f t="shared" si="173"/>
        <v>1.8207999999999984</v>
      </c>
      <c r="F1276" s="2">
        <f t="shared" si="178"/>
        <v>0.17482826205052632</v>
      </c>
      <c r="G1276" s="2">
        <f t="shared" si="178"/>
        <v>1.0965040581584908</v>
      </c>
      <c r="H1276" s="2">
        <f t="shared" si="175"/>
        <v>0.15944150935851467</v>
      </c>
      <c r="I1276" s="2">
        <f t="shared" si="176"/>
        <v>13.751578503233773</v>
      </c>
    </row>
    <row r="1277" spans="1:9" ht="13.5" x14ac:dyDescent="0.25">
      <c r="A1277" s="3">
        <v>43868</v>
      </c>
      <c r="B1277" s="2">
        <v>63.107500000000002</v>
      </c>
      <c r="C1277" s="2">
        <f t="shared" si="171"/>
        <v>1.7242999999999995</v>
      </c>
      <c r="D1277" s="2">
        <f t="shared" si="172"/>
        <v>1.7242999999999995</v>
      </c>
      <c r="E1277" s="2">
        <f t="shared" si="173"/>
        <v>0</v>
      </c>
      <c r="F1277" s="2">
        <f t="shared" ref="F1277:G1292" si="179">((F1276*13)+D1277)/14</f>
        <v>0.28550481476120299</v>
      </c>
      <c r="G1277" s="2">
        <f t="shared" si="179"/>
        <v>1.0181823397185987</v>
      </c>
      <c r="H1277" s="2">
        <f t="shared" si="175"/>
        <v>0.28040637086684267</v>
      </c>
      <c r="I1277" s="2">
        <f t="shared" si="176"/>
        <v>21.899795037493135</v>
      </c>
    </row>
    <row r="1278" spans="1:9" ht="13.5" x14ac:dyDescent="0.25">
      <c r="A1278" s="3">
        <v>43871</v>
      </c>
      <c r="B1278" s="2">
        <v>65.942099999999996</v>
      </c>
      <c r="C1278" s="2">
        <f t="shared" si="171"/>
        <v>2.8345999999999947</v>
      </c>
      <c r="D1278" s="2">
        <f t="shared" si="172"/>
        <v>2.8345999999999947</v>
      </c>
      <c r="E1278" s="2">
        <f t="shared" si="173"/>
        <v>0</v>
      </c>
      <c r="F1278" s="2">
        <f t="shared" si="179"/>
        <v>0.46758304227825953</v>
      </c>
      <c r="G1278" s="2">
        <f t="shared" si="179"/>
        <v>0.94545502973869877</v>
      </c>
      <c r="H1278" s="2">
        <f t="shared" si="175"/>
        <v>0.49455873370041548</v>
      </c>
      <c r="I1278" s="2">
        <f t="shared" si="176"/>
        <v>33.090618826061473</v>
      </c>
    </row>
    <row r="1279" spans="1:9" ht="13.5" x14ac:dyDescent="0.25">
      <c r="A1279" s="3">
        <v>43872</v>
      </c>
      <c r="B1279" s="2">
        <v>68.418099999999995</v>
      </c>
      <c r="C1279" s="2">
        <f t="shared" si="171"/>
        <v>2.4759999999999991</v>
      </c>
      <c r="D1279" s="2">
        <f t="shared" si="172"/>
        <v>2.4759999999999991</v>
      </c>
      <c r="E1279" s="2">
        <f t="shared" si="173"/>
        <v>0</v>
      </c>
      <c r="F1279" s="2">
        <f t="shared" si="179"/>
        <v>0.61104139640124089</v>
      </c>
      <c r="G1279" s="2">
        <f t="shared" si="179"/>
        <v>0.87792252761450595</v>
      </c>
      <c r="H1279" s="2">
        <f t="shared" si="175"/>
        <v>0.69600833465518264</v>
      </c>
      <c r="I1279" s="2">
        <f t="shared" si="176"/>
        <v>41.038025605970205</v>
      </c>
    </row>
    <row r="1280" spans="1:9" ht="13.5" x14ac:dyDescent="0.25">
      <c r="A1280" s="3">
        <v>43873</v>
      </c>
      <c r="B1280" s="2">
        <v>67.590500000000006</v>
      </c>
      <c r="C1280" s="2">
        <f t="shared" si="171"/>
        <v>-0.82759999999998968</v>
      </c>
      <c r="D1280" s="2">
        <f t="shared" si="172"/>
        <v>0</v>
      </c>
      <c r="E1280" s="2">
        <f t="shared" si="173"/>
        <v>0.82759999999998968</v>
      </c>
      <c r="F1280" s="2">
        <f t="shared" si="179"/>
        <v>0.56739558237258081</v>
      </c>
      <c r="G1280" s="2">
        <f t="shared" si="179"/>
        <v>0.87432806135632624</v>
      </c>
      <c r="H1280" s="2">
        <f t="shared" si="175"/>
        <v>0.64895044257460099</v>
      </c>
      <c r="I1280" s="2">
        <f t="shared" si="176"/>
        <v>39.355363619136881</v>
      </c>
    </row>
    <row r="1281" spans="1:9" ht="13.5" x14ac:dyDescent="0.25">
      <c r="A1281" s="3">
        <v>43874</v>
      </c>
      <c r="B1281" s="2">
        <v>68.280199999999994</v>
      </c>
      <c r="C1281" s="2">
        <f t="shared" si="171"/>
        <v>0.68969999999998777</v>
      </c>
      <c r="D1281" s="2">
        <f t="shared" si="172"/>
        <v>0.68969999999998777</v>
      </c>
      <c r="E1281" s="2">
        <f t="shared" si="173"/>
        <v>0</v>
      </c>
      <c r="F1281" s="2">
        <f t="shared" si="179"/>
        <v>0.57613161220310993</v>
      </c>
      <c r="G1281" s="2">
        <f t="shared" si="179"/>
        <v>0.81187605697373144</v>
      </c>
      <c r="H1281" s="2">
        <f t="shared" si="175"/>
        <v>0.70963000725830117</v>
      </c>
      <c r="I1281" s="2">
        <f t="shared" si="176"/>
        <v>41.507811880087459</v>
      </c>
    </row>
    <row r="1282" spans="1:9" ht="13.5" x14ac:dyDescent="0.25">
      <c r="A1282" s="3">
        <v>43875</v>
      </c>
      <c r="B1282" s="2">
        <v>68.590599999999995</v>
      </c>
      <c r="C1282" s="2">
        <f t="shared" si="171"/>
        <v>0.31040000000000134</v>
      </c>
      <c r="D1282" s="2">
        <f t="shared" si="172"/>
        <v>0.31040000000000134</v>
      </c>
      <c r="E1282" s="2">
        <f t="shared" si="173"/>
        <v>0</v>
      </c>
      <c r="F1282" s="2">
        <f t="shared" si="179"/>
        <v>0.55715078276003072</v>
      </c>
      <c r="G1282" s="2">
        <f t="shared" si="179"/>
        <v>0.75388491004703628</v>
      </c>
      <c r="H1282" s="2">
        <f t="shared" si="175"/>
        <v>0.73903957399182996</v>
      </c>
      <c r="I1282" s="2">
        <f t="shared" si="176"/>
        <v>42.496995758148401</v>
      </c>
    </row>
    <row r="1283" spans="1:9" ht="13.5" x14ac:dyDescent="0.25">
      <c r="A1283" s="3">
        <v>43878</v>
      </c>
      <c r="B1283" s="2">
        <v>68.625</v>
      </c>
      <c r="C1283" s="2">
        <f t="shared" ref="C1283:C1346" si="180">B1283-B1282</f>
        <v>3.4400000000005093E-2</v>
      </c>
      <c r="D1283" s="2">
        <f t="shared" ref="D1283:D1346" si="181">IF(C1283&gt;0,C1283,0)</f>
        <v>3.4400000000005093E-2</v>
      </c>
      <c r="E1283" s="2">
        <f t="shared" ref="E1283:E1346" si="182">IF(C1283&lt;0,-C1283,0)</f>
        <v>0</v>
      </c>
      <c r="F1283" s="2">
        <f t="shared" si="179"/>
        <v>0.51981144113431454</v>
      </c>
      <c r="G1283" s="2">
        <f t="shared" si="179"/>
        <v>0.70003598790081945</v>
      </c>
      <c r="H1283" s="2">
        <f t="shared" si="175"/>
        <v>0.74254959761863137</v>
      </c>
      <c r="I1283" s="2">
        <f t="shared" si="176"/>
        <v>42.612824256675381</v>
      </c>
    </row>
    <row r="1284" spans="1:9" ht="13.5" x14ac:dyDescent="0.25">
      <c r="A1284" s="3">
        <v>43879</v>
      </c>
      <c r="B1284" s="2">
        <v>66.900800000000004</v>
      </c>
      <c r="C1284" s="2">
        <f t="shared" si="180"/>
        <v>-1.7241999999999962</v>
      </c>
      <c r="D1284" s="2">
        <f t="shared" si="181"/>
        <v>0</v>
      </c>
      <c r="E1284" s="2">
        <f t="shared" si="182"/>
        <v>1.7241999999999962</v>
      </c>
      <c r="F1284" s="2">
        <f t="shared" si="179"/>
        <v>0.48268205248186347</v>
      </c>
      <c r="G1284" s="2">
        <f t="shared" si="179"/>
        <v>0.77319056019361787</v>
      </c>
      <c r="H1284" s="2">
        <f t="shared" si="175"/>
        <v>0.62427308005544335</v>
      </c>
      <c r="I1284" s="2">
        <f t="shared" si="176"/>
        <v>38.433997812371196</v>
      </c>
    </row>
    <row r="1285" spans="1:9" ht="13.5" x14ac:dyDescent="0.25">
      <c r="A1285" s="3">
        <v>43880</v>
      </c>
      <c r="B1285" s="2">
        <v>65.866299999999995</v>
      </c>
      <c r="C1285" s="2">
        <f t="shared" si="180"/>
        <v>-1.0345000000000084</v>
      </c>
      <c r="D1285" s="2">
        <f t="shared" si="181"/>
        <v>0</v>
      </c>
      <c r="E1285" s="2">
        <f t="shared" si="182"/>
        <v>1.0345000000000084</v>
      </c>
      <c r="F1285" s="2">
        <f t="shared" si="179"/>
        <v>0.44820476301887319</v>
      </c>
      <c r="G1285" s="2">
        <f t="shared" si="179"/>
        <v>0.79185552017978866</v>
      </c>
      <c r="H1285" s="2">
        <f t="shared" si="175"/>
        <v>0.56601836016387119</v>
      </c>
      <c r="I1285" s="2">
        <f t="shared" si="176"/>
        <v>36.143788257031801</v>
      </c>
    </row>
    <row r="1286" spans="1:9" ht="13.5" x14ac:dyDescent="0.25">
      <c r="A1286" s="3">
        <v>43881</v>
      </c>
      <c r="B1286" s="2">
        <v>65.859399999999994</v>
      </c>
      <c r="C1286" s="2">
        <f t="shared" si="180"/>
        <v>-6.9000000000016826E-3</v>
      </c>
      <c r="D1286" s="2">
        <f t="shared" si="181"/>
        <v>0</v>
      </c>
      <c r="E1286" s="2">
        <f t="shared" si="182"/>
        <v>6.9000000000016826E-3</v>
      </c>
      <c r="F1286" s="2">
        <f t="shared" si="179"/>
        <v>0.41619013708895369</v>
      </c>
      <c r="G1286" s="2">
        <f t="shared" si="179"/>
        <v>0.73578726873837541</v>
      </c>
      <c r="H1286" s="2">
        <f t="shared" si="175"/>
        <v>0.56563922042654813</v>
      </c>
      <c r="I1286" s="2">
        <f t="shared" si="176"/>
        <v>36.12832465147644</v>
      </c>
    </row>
    <row r="1287" spans="1:9" ht="13.5" x14ac:dyDescent="0.25">
      <c r="A1287" s="3">
        <v>43882</v>
      </c>
      <c r="B1287" s="2">
        <v>64.831699999999998</v>
      </c>
      <c r="C1287" s="2">
        <f t="shared" si="180"/>
        <v>-1.0276999999999958</v>
      </c>
      <c r="D1287" s="2">
        <f t="shared" si="181"/>
        <v>0</v>
      </c>
      <c r="E1287" s="2">
        <f t="shared" si="182"/>
        <v>1.0276999999999958</v>
      </c>
      <c r="F1287" s="2">
        <f t="shared" si="179"/>
        <v>0.3864622701540284</v>
      </c>
      <c r="G1287" s="2">
        <f t="shared" si="179"/>
        <v>0.75663817811420553</v>
      </c>
      <c r="H1287" s="2">
        <f t="shared" si="175"/>
        <v>0.51076231854599397</v>
      </c>
      <c r="I1287" s="2">
        <f t="shared" si="176"/>
        <v>33.808251124344167</v>
      </c>
    </row>
    <row r="1288" spans="1:9" ht="13.5" x14ac:dyDescent="0.25">
      <c r="A1288" s="3">
        <v>43885</v>
      </c>
      <c r="B1288" s="2">
        <v>64.831699999999998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0.35885782228588348</v>
      </c>
      <c r="G1288" s="2">
        <f t="shared" si="179"/>
        <v>0.70259259396319085</v>
      </c>
      <c r="H1288" s="2">
        <f t="shared" si="175"/>
        <v>0.51076231854599397</v>
      </c>
      <c r="I1288" s="2">
        <f t="shared" si="176"/>
        <v>33.808251124344167</v>
      </c>
    </row>
    <row r="1289" spans="1:9" ht="13.5" x14ac:dyDescent="0.25">
      <c r="A1289" s="3">
        <v>43886</v>
      </c>
      <c r="B1289" s="2">
        <v>63.107500000000002</v>
      </c>
      <c r="C1289" s="2">
        <f t="shared" si="180"/>
        <v>-1.7241999999999962</v>
      </c>
      <c r="D1289" s="2">
        <f t="shared" si="181"/>
        <v>0</v>
      </c>
      <c r="E1289" s="2">
        <f t="shared" si="182"/>
        <v>1.7241999999999962</v>
      </c>
      <c r="F1289" s="2">
        <f t="shared" si="179"/>
        <v>0.3332251206940347</v>
      </c>
      <c r="G1289" s="2">
        <f t="shared" si="179"/>
        <v>0.77556455153724835</v>
      </c>
      <c r="H1289" s="2">
        <f t="shared" si="175"/>
        <v>0.42965491400238498</v>
      </c>
      <c r="I1289" s="2">
        <f t="shared" si="176"/>
        <v>30.053050550467887</v>
      </c>
    </row>
    <row r="1290" spans="1:9" ht="13.5" x14ac:dyDescent="0.25">
      <c r="A1290" s="3">
        <v>43887</v>
      </c>
      <c r="B1290" s="2">
        <v>62.003900000000002</v>
      </c>
      <c r="C1290" s="2">
        <f t="shared" si="180"/>
        <v>-1.1036000000000001</v>
      </c>
      <c r="D1290" s="2">
        <f t="shared" si="181"/>
        <v>0</v>
      </c>
      <c r="E1290" s="2">
        <f t="shared" si="182"/>
        <v>1.1036000000000001</v>
      </c>
      <c r="F1290" s="2">
        <f t="shared" si="179"/>
        <v>0.30942332635874653</v>
      </c>
      <c r="G1290" s="2">
        <f t="shared" si="179"/>
        <v>0.79899565499887348</v>
      </c>
      <c r="H1290" s="2">
        <f t="shared" si="175"/>
        <v>0.3872653429625757</v>
      </c>
      <c r="I1290" s="2">
        <f t="shared" si="176"/>
        <v>27.915736879546841</v>
      </c>
    </row>
    <row r="1291" spans="1:9" ht="13.5" x14ac:dyDescent="0.25">
      <c r="A1291" s="3">
        <v>43888</v>
      </c>
      <c r="B1291" s="2">
        <v>63.797199999999997</v>
      </c>
      <c r="C1291" s="2">
        <f t="shared" si="180"/>
        <v>1.793299999999995</v>
      </c>
      <c r="D1291" s="2">
        <f t="shared" si="181"/>
        <v>1.793299999999995</v>
      </c>
      <c r="E1291" s="2">
        <f t="shared" si="182"/>
        <v>0</v>
      </c>
      <c r="F1291" s="2">
        <f t="shared" si="179"/>
        <v>0.4154145173331214</v>
      </c>
      <c r="G1291" s="2">
        <f t="shared" si="179"/>
        <v>0.74192453678466819</v>
      </c>
      <c r="H1291" s="2">
        <f t="shared" si="175"/>
        <v>0.55991478477505707</v>
      </c>
      <c r="I1291" s="2">
        <f t="shared" si="176"/>
        <v>35.893934094342072</v>
      </c>
    </row>
    <row r="1292" spans="1:9" ht="13.5" x14ac:dyDescent="0.25">
      <c r="A1292" s="3">
        <v>43889</v>
      </c>
      <c r="B1292" s="2">
        <v>65.176599999999993</v>
      </c>
      <c r="C1292" s="2">
        <f t="shared" si="180"/>
        <v>1.3793999999999969</v>
      </c>
      <c r="D1292" s="2">
        <f t="shared" si="181"/>
        <v>1.3793999999999969</v>
      </c>
      <c r="E1292" s="2">
        <f t="shared" si="182"/>
        <v>0</v>
      </c>
      <c r="F1292" s="2">
        <f t="shared" si="179"/>
        <v>0.48427062323789821</v>
      </c>
      <c r="G1292" s="2">
        <f t="shared" si="179"/>
        <v>0.68892992701433475</v>
      </c>
      <c r="H1292" s="2">
        <f t="shared" si="175"/>
        <v>0.70293161067427667</v>
      </c>
      <c r="I1292" s="2">
        <f t="shared" si="176"/>
        <v>41.27773577448307</v>
      </c>
    </row>
    <row r="1293" spans="1:9" ht="13.5" x14ac:dyDescent="0.25">
      <c r="A1293" s="3">
        <v>43892</v>
      </c>
      <c r="B1293" s="2">
        <v>65.431700000000006</v>
      </c>
      <c r="C1293" s="2">
        <f t="shared" si="180"/>
        <v>0.25510000000001298</v>
      </c>
      <c r="D1293" s="2">
        <f t="shared" si="181"/>
        <v>0.25510000000001298</v>
      </c>
      <c r="E1293" s="2">
        <f t="shared" si="182"/>
        <v>0</v>
      </c>
      <c r="F1293" s="2">
        <f t="shared" ref="F1293:G1308" si="183">((F1292*13)+D1293)/14</f>
        <v>0.4679012930066207</v>
      </c>
      <c r="G1293" s="2">
        <f t="shared" si="183"/>
        <v>0.63972064651331084</v>
      </c>
      <c r="H1293" s="2">
        <f t="shared" si="175"/>
        <v>0.7314150255378461</v>
      </c>
      <c r="I1293" s="2">
        <f t="shared" si="176"/>
        <v>42.243772564618915</v>
      </c>
    </row>
    <row r="1294" spans="1:9" ht="13.5" x14ac:dyDescent="0.25">
      <c r="A1294" s="3">
        <v>43893</v>
      </c>
      <c r="B1294" s="2">
        <v>64.48</v>
      </c>
      <c r="C1294" s="2">
        <f t="shared" si="180"/>
        <v>-0.95170000000000243</v>
      </c>
      <c r="D1294" s="2">
        <f t="shared" si="181"/>
        <v>0</v>
      </c>
      <c r="E1294" s="2">
        <f t="shared" si="182"/>
        <v>0.95170000000000243</v>
      </c>
      <c r="F1294" s="2">
        <f t="shared" si="183"/>
        <v>0.43447977207757632</v>
      </c>
      <c r="G1294" s="2">
        <f t="shared" si="183"/>
        <v>0.6620048860480745</v>
      </c>
      <c r="H1294" s="2">
        <f t="shared" si="175"/>
        <v>0.65630901105769879</v>
      </c>
      <c r="I1294" s="2">
        <f t="shared" si="176"/>
        <v>39.624792636887719</v>
      </c>
    </row>
    <row r="1295" spans="1:9" ht="13.5" x14ac:dyDescent="0.25">
      <c r="A1295" s="3">
        <v>43894</v>
      </c>
      <c r="B1295" s="2">
        <v>62.5488</v>
      </c>
      <c r="C1295" s="2">
        <f t="shared" si="180"/>
        <v>-1.931200000000004</v>
      </c>
      <c r="D1295" s="2">
        <f t="shared" si="181"/>
        <v>0</v>
      </c>
      <c r="E1295" s="2">
        <f t="shared" si="182"/>
        <v>1.931200000000004</v>
      </c>
      <c r="F1295" s="2">
        <f t="shared" si="183"/>
        <v>0.40344550264346374</v>
      </c>
      <c r="G1295" s="2">
        <f t="shared" si="183"/>
        <v>0.75266167990178368</v>
      </c>
      <c r="H1295" s="2">
        <f t="shared" si="175"/>
        <v>0.53602503411108982</v>
      </c>
      <c r="I1295" s="2">
        <f t="shared" si="176"/>
        <v>34.896894399985612</v>
      </c>
    </row>
    <row r="1296" spans="1:9" ht="13.5" x14ac:dyDescent="0.25">
      <c r="A1296" s="3">
        <v>43895</v>
      </c>
      <c r="B1296" s="2">
        <v>62.072899999999997</v>
      </c>
      <c r="C1296" s="2">
        <f t="shared" si="180"/>
        <v>-0.47590000000000288</v>
      </c>
      <c r="D1296" s="2">
        <f t="shared" si="181"/>
        <v>0</v>
      </c>
      <c r="E1296" s="2">
        <f t="shared" si="182"/>
        <v>0.47590000000000288</v>
      </c>
      <c r="F1296" s="2">
        <f t="shared" si="183"/>
        <v>0.3746279667403592</v>
      </c>
      <c r="G1296" s="2">
        <f t="shared" si="183"/>
        <v>0.73289298848022788</v>
      </c>
      <c r="H1296" s="2">
        <f t="shared" si="175"/>
        <v>0.5111632566129618</v>
      </c>
      <c r="I1296" s="2">
        <f t="shared" si="176"/>
        <v>33.825812954098353</v>
      </c>
    </row>
    <row r="1297" spans="1:9" ht="13.5" x14ac:dyDescent="0.25">
      <c r="A1297" s="3">
        <v>43896</v>
      </c>
      <c r="B1297" s="2">
        <v>62.072899999999997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0.34786882625890497</v>
      </c>
      <c r="G1297" s="2">
        <f t="shared" si="183"/>
        <v>0.68054348930306874</v>
      </c>
      <c r="H1297" s="2">
        <f t="shared" ref="H1297:H1360" si="184">F1297/G1297</f>
        <v>0.5111632566129618</v>
      </c>
      <c r="I1297" s="2">
        <f t="shared" ref="I1297:I1360" si="185">IF(G1297=0,100,100-(100/(1+H1297)))</f>
        <v>33.825812954098353</v>
      </c>
    </row>
    <row r="1298" spans="1:9" ht="13.5" x14ac:dyDescent="0.25">
      <c r="A1298" s="3">
        <v>43899</v>
      </c>
      <c r="B1298" s="2">
        <v>59.279600000000002</v>
      </c>
      <c r="C1298" s="2">
        <f t="shared" si="180"/>
        <v>-2.793299999999995</v>
      </c>
      <c r="D1298" s="2">
        <f t="shared" si="181"/>
        <v>0</v>
      </c>
      <c r="E1298" s="2">
        <f t="shared" si="182"/>
        <v>2.793299999999995</v>
      </c>
      <c r="F1298" s="2">
        <f t="shared" si="183"/>
        <v>0.32302105295469746</v>
      </c>
      <c r="G1298" s="2">
        <f t="shared" si="183"/>
        <v>0.83145466863856343</v>
      </c>
      <c r="H1298" s="2">
        <f t="shared" si="184"/>
        <v>0.38850109950506029</v>
      </c>
      <c r="I1298" s="2">
        <f t="shared" si="185"/>
        <v>27.979891383848667</v>
      </c>
    </row>
    <row r="1299" spans="1:9" ht="13.5" x14ac:dyDescent="0.25">
      <c r="A1299" s="3">
        <v>43900</v>
      </c>
      <c r="B1299" s="2">
        <v>58.555399999999999</v>
      </c>
      <c r="C1299" s="2">
        <f t="shared" si="180"/>
        <v>-0.72420000000000329</v>
      </c>
      <c r="D1299" s="2">
        <f t="shared" si="181"/>
        <v>0</v>
      </c>
      <c r="E1299" s="2">
        <f t="shared" si="182"/>
        <v>0.72420000000000329</v>
      </c>
      <c r="F1299" s="2">
        <f t="shared" si="183"/>
        <v>0.29994812060079046</v>
      </c>
      <c r="G1299" s="2">
        <f t="shared" si="183"/>
        <v>0.82379362087866626</v>
      </c>
      <c r="H1299" s="2">
        <f t="shared" si="184"/>
        <v>0.3641059034675006</v>
      </c>
      <c r="I1299" s="2">
        <f t="shared" si="185"/>
        <v>26.691908783765143</v>
      </c>
    </row>
    <row r="1300" spans="1:9" ht="13.5" x14ac:dyDescent="0.25">
      <c r="A1300" s="3">
        <v>43901</v>
      </c>
      <c r="B1300" s="2">
        <v>60.279699999999998</v>
      </c>
      <c r="C1300" s="2">
        <f t="shared" si="180"/>
        <v>1.7242999999999995</v>
      </c>
      <c r="D1300" s="2">
        <f t="shared" si="181"/>
        <v>1.7242999999999995</v>
      </c>
      <c r="E1300" s="2">
        <f t="shared" si="182"/>
        <v>0</v>
      </c>
      <c r="F1300" s="2">
        <f t="shared" si="183"/>
        <v>0.40168754055787687</v>
      </c>
      <c r="G1300" s="2">
        <f t="shared" si="183"/>
        <v>0.76495121938733301</v>
      </c>
      <c r="H1300" s="2">
        <f t="shared" si="184"/>
        <v>0.525115236602404</v>
      </c>
      <c r="I1300" s="2">
        <f t="shared" si="185"/>
        <v>34.431184214789994</v>
      </c>
    </row>
    <row r="1301" spans="1:9" ht="13.5" x14ac:dyDescent="0.25">
      <c r="A1301" s="3">
        <v>43902</v>
      </c>
      <c r="B1301" s="2">
        <v>59.176200000000001</v>
      </c>
      <c r="C1301" s="2">
        <f t="shared" si="180"/>
        <v>-1.1034999999999968</v>
      </c>
      <c r="D1301" s="2">
        <f t="shared" si="181"/>
        <v>0</v>
      </c>
      <c r="E1301" s="2">
        <f t="shared" si="182"/>
        <v>1.1034999999999968</v>
      </c>
      <c r="F1301" s="2">
        <f t="shared" si="183"/>
        <v>0.37299557337517136</v>
      </c>
      <c r="G1301" s="2">
        <f t="shared" si="183"/>
        <v>0.78913327514538045</v>
      </c>
      <c r="H1301" s="2">
        <f t="shared" si="184"/>
        <v>0.47266486552154974</v>
      </c>
      <c r="I1301" s="2">
        <f t="shared" si="185"/>
        <v>32.095887977483173</v>
      </c>
    </row>
    <row r="1302" spans="1:9" ht="13.5" x14ac:dyDescent="0.25">
      <c r="A1302" s="3">
        <v>43903</v>
      </c>
      <c r="B1302" s="2">
        <v>55.6449</v>
      </c>
      <c r="C1302" s="2">
        <f t="shared" si="180"/>
        <v>-3.5313000000000017</v>
      </c>
      <c r="D1302" s="2">
        <f t="shared" si="181"/>
        <v>0</v>
      </c>
      <c r="E1302" s="2">
        <f t="shared" si="182"/>
        <v>3.5313000000000017</v>
      </c>
      <c r="F1302" s="2">
        <f t="shared" si="183"/>
        <v>0.34635303241980198</v>
      </c>
      <c r="G1302" s="2">
        <f t="shared" si="183"/>
        <v>0.98500232692071055</v>
      </c>
      <c r="H1302" s="2">
        <f t="shared" si="184"/>
        <v>0.35162661341375923</v>
      </c>
      <c r="I1302" s="2">
        <f t="shared" si="185"/>
        <v>26.015070280812793</v>
      </c>
    </row>
    <row r="1303" spans="1:9" ht="13.5" x14ac:dyDescent="0.25">
      <c r="A1303" s="3">
        <v>43906</v>
      </c>
      <c r="B1303" s="2">
        <v>53.017200000000003</v>
      </c>
      <c r="C1303" s="2">
        <f t="shared" si="180"/>
        <v>-2.6276999999999973</v>
      </c>
      <c r="D1303" s="2">
        <f t="shared" si="181"/>
        <v>0</v>
      </c>
      <c r="E1303" s="2">
        <f t="shared" si="182"/>
        <v>2.6276999999999973</v>
      </c>
      <c r="F1303" s="2">
        <f t="shared" si="183"/>
        <v>0.32161353010410182</v>
      </c>
      <c r="G1303" s="2">
        <f t="shared" si="183"/>
        <v>1.1023378749978023</v>
      </c>
      <c r="H1303" s="2">
        <f t="shared" si="184"/>
        <v>0.29175585580305224</v>
      </c>
      <c r="I1303" s="2">
        <f t="shared" si="185"/>
        <v>22.585990571854225</v>
      </c>
    </row>
    <row r="1304" spans="1:9" ht="13.5" x14ac:dyDescent="0.25">
      <c r="A1304" s="3">
        <v>43907</v>
      </c>
      <c r="B1304" s="2">
        <v>50.637700000000002</v>
      </c>
      <c r="C1304" s="2">
        <f t="shared" si="180"/>
        <v>-2.3795000000000002</v>
      </c>
      <c r="D1304" s="2">
        <f t="shared" si="181"/>
        <v>0</v>
      </c>
      <c r="E1304" s="2">
        <f t="shared" si="182"/>
        <v>2.3795000000000002</v>
      </c>
      <c r="F1304" s="2">
        <f t="shared" si="183"/>
        <v>0.29864113509666596</v>
      </c>
      <c r="G1304" s="2">
        <f t="shared" si="183"/>
        <v>1.193563741069388</v>
      </c>
      <c r="H1304" s="2">
        <f t="shared" si="184"/>
        <v>0.25020962418738923</v>
      </c>
      <c r="I1304" s="2">
        <f t="shared" si="185"/>
        <v>20.013413698524388</v>
      </c>
    </row>
    <row r="1305" spans="1:9" ht="13.5" x14ac:dyDescent="0.25">
      <c r="A1305" s="3">
        <v>43908</v>
      </c>
      <c r="B1305" s="2">
        <v>50.0032</v>
      </c>
      <c r="C1305" s="2">
        <f t="shared" si="180"/>
        <v>-0.63450000000000273</v>
      </c>
      <c r="D1305" s="2">
        <f t="shared" si="181"/>
        <v>0</v>
      </c>
      <c r="E1305" s="2">
        <f t="shared" si="182"/>
        <v>0.63450000000000273</v>
      </c>
      <c r="F1305" s="2">
        <f t="shared" si="183"/>
        <v>0.27730962544690413</v>
      </c>
      <c r="G1305" s="2">
        <f t="shared" si="183"/>
        <v>1.1536306167072889</v>
      </c>
      <c r="H1305" s="2">
        <f t="shared" si="184"/>
        <v>0.24037991141255052</v>
      </c>
      <c r="I1305" s="2">
        <f t="shared" si="185"/>
        <v>19.379539220270402</v>
      </c>
    </row>
    <row r="1306" spans="1:9" ht="13.5" x14ac:dyDescent="0.25">
      <c r="A1306" s="3">
        <v>43909</v>
      </c>
      <c r="B1306" s="2">
        <v>50.623899999999999</v>
      </c>
      <c r="C1306" s="2">
        <f t="shared" si="180"/>
        <v>0.62069999999999936</v>
      </c>
      <c r="D1306" s="2">
        <f t="shared" si="181"/>
        <v>0.62069999999999936</v>
      </c>
      <c r="E1306" s="2">
        <f t="shared" si="182"/>
        <v>0</v>
      </c>
      <c r="F1306" s="2">
        <f t="shared" si="183"/>
        <v>0.3018375093435538</v>
      </c>
      <c r="G1306" s="2">
        <f t="shared" si="183"/>
        <v>1.0712284297996255</v>
      </c>
      <c r="H1306" s="2">
        <f t="shared" si="184"/>
        <v>0.28176764259329157</v>
      </c>
      <c r="I1306" s="2">
        <f t="shared" si="185"/>
        <v>21.982739556696487</v>
      </c>
    </row>
    <row r="1307" spans="1:9" ht="13.5" x14ac:dyDescent="0.25">
      <c r="A1307" s="3">
        <v>43913</v>
      </c>
      <c r="B1307" s="2">
        <v>49.1066</v>
      </c>
      <c r="C1307" s="2">
        <f t="shared" si="180"/>
        <v>-1.5172999999999988</v>
      </c>
      <c r="D1307" s="2">
        <f t="shared" si="181"/>
        <v>0</v>
      </c>
      <c r="E1307" s="2">
        <f t="shared" si="182"/>
        <v>1.5172999999999988</v>
      </c>
      <c r="F1307" s="2">
        <f t="shared" si="183"/>
        <v>0.28027768724758567</v>
      </c>
      <c r="G1307" s="2">
        <f t="shared" si="183"/>
        <v>1.1030906848139379</v>
      </c>
      <c r="H1307" s="2">
        <f t="shared" si="184"/>
        <v>0.25408399427728018</v>
      </c>
      <c r="I1307" s="2">
        <f t="shared" si="185"/>
        <v>20.260524449457392</v>
      </c>
    </row>
    <row r="1308" spans="1:9" ht="13.5" x14ac:dyDescent="0.25">
      <c r="A1308" s="3">
        <v>43914</v>
      </c>
      <c r="B1308" s="2">
        <v>49.658299999999997</v>
      </c>
      <c r="C1308" s="2">
        <f t="shared" si="180"/>
        <v>0.55169999999999675</v>
      </c>
      <c r="D1308" s="2">
        <f t="shared" si="181"/>
        <v>0.55169999999999675</v>
      </c>
      <c r="E1308" s="2">
        <f t="shared" si="182"/>
        <v>0</v>
      </c>
      <c r="F1308" s="2">
        <f t="shared" si="183"/>
        <v>0.29966499530132928</v>
      </c>
      <c r="G1308" s="2">
        <f t="shared" si="183"/>
        <v>1.0242984930415138</v>
      </c>
      <c r="H1308" s="2">
        <f t="shared" si="184"/>
        <v>0.29255631765259676</v>
      </c>
      <c r="I1308" s="2">
        <f t="shared" si="185"/>
        <v>22.633931973185227</v>
      </c>
    </row>
    <row r="1309" spans="1:9" ht="13.5" x14ac:dyDescent="0.25">
      <c r="A1309" s="3">
        <v>43915</v>
      </c>
      <c r="B1309" s="2">
        <v>49.651400000000002</v>
      </c>
      <c r="C1309" s="2">
        <f t="shared" si="180"/>
        <v>-6.8999999999945771E-3</v>
      </c>
      <c r="D1309" s="2">
        <f t="shared" si="181"/>
        <v>0</v>
      </c>
      <c r="E1309" s="2">
        <f t="shared" si="182"/>
        <v>6.8999999999945771E-3</v>
      </c>
      <c r="F1309" s="2">
        <f t="shared" ref="F1309:G1324" si="186">((F1308*13)+D1309)/14</f>
        <v>0.27826035277980576</v>
      </c>
      <c r="G1309" s="2">
        <f t="shared" si="186"/>
        <v>0.9516271721099766</v>
      </c>
      <c r="H1309" s="2">
        <f t="shared" si="184"/>
        <v>0.29240479983651418</v>
      </c>
      <c r="I1309" s="2">
        <f t="shared" si="185"/>
        <v>22.624861798215434</v>
      </c>
    </row>
    <row r="1310" spans="1:9" ht="13.5" x14ac:dyDescent="0.25">
      <c r="A1310" s="3">
        <v>43916</v>
      </c>
      <c r="B1310" s="2">
        <v>48.968600000000002</v>
      </c>
      <c r="C1310" s="2">
        <f t="shared" si="180"/>
        <v>-0.6828000000000003</v>
      </c>
      <c r="D1310" s="2">
        <f t="shared" si="181"/>
        <v>0</v>
      </c>
      <c r="E1310" s="2">
        <f t="shared" si="182"/>
        <v>0.6828000000000003</v>
      </c>
      <c r="F1310" s="2">
        <f t="shared" si="186"/>
        <v>0.25838461329553392</v>
      </c>
      <c r="G1310" s="2">
        <f t="shared" si="186"/>
        <v>0.93242523124497823</v>
      </c>
      <c r="H1310" s="2">
        <f t="shared" si="184"/>
        <v>0.2771102761242718</v>
      </c>
      <c r="I1310" s="2">
        <f t="shared" si="185"/>
        <v>21.698226167691331</v>
      </c>
    </row>
    <row r="1311" spans="1:9" ht="13.5" x14ac:dyDescent="0.25">
      <c r="A1311" s="3">
        <v>43917</v>
      </c>
      <c r="B1311" s="2">
        <v>47.499600000000001</v>
      </c>
      <c r="C1311" s="2">
        <f t="shared" si="180"/>
        <v>-1.4690000000000012</v>
      </c>
      <c r="D1311" s="2">
        <f t="shared" si="181"/>
        <v>0</v>
      </c>
      <c r="E1311" s="2">
        <f t="shared" si="182"/>
        <v>1.4690000000000012</v>
      </c>
      <c r="F1311" s="2">
        <f t="shared" si="186"/>
        <v>0.23992856948871008</v>
      </c>
      <c r="G1311" s="2">
        <f t="shared" si="186"/>
        <v>0.97075200044176557</v>
      </c>
      <c r="H1311" s="2">
        <f t="shared" si="184"/>
        <v>0.24715742988891543</v>
      </c>
      <c r="I1311" s="2">
        <f t="shared" si="185"/>
        <v>19.817660863466912</v>
      </c>
    </row>
    <row r="1312" spans="1:9" ht="13.5" x14ac:dyDescent="0.25">
      <c r="A1312" s="3">
        <v>43920</v>
      </c>
      <c r="B1312" s="2">
        <v>47.589199999999998</v>
      </c>
      <c r="C1312" s="2">
        <f t="shared" si="180"/>
        <v>8.9599999999997237E-2</v>
      </c>
      <c r="D1312" s="2">
        <f t="shared" si="181"/>
        <v>8.9599999999997237E-2</v>
      </c>
      <c r="E1312" s="2">
        <f t="shared" si="182"/>
        <v>0</v>
      </c>
      <c r="F1312" s="2">
        <f t="shared" si="186"/>
        <v>0.2291908145252306</v>
      </c>
      <c r="G1312" s="2">
        <f t="shared" si="186"/>
        <v>0.90141257183878232</v>
      </c>
      <c r="H1312" s="2">
        <f t="shared" si="184"/>
        <v>0.25425739742868975</v>
      </c>
      <c r="I1312" s="2">
        <f t="shared" si="185"/>
        <v>20.271548563311967</v>
      </c>
    </row>
    <row r="1313" spans="1:9" ht="13.5" x14ac:dyDescent="0.25">
      <c r="A1313" s="3">
        <v>43921</v>
      </c>
      <c r="B1313" s="2">
        <v>48.2789</v>
      </c>
      <c r="C1313" s="2">
        <f t="shared" si="180"/>
        <v>0.68970000000000198</v>
      </c>
      <c r="D1313" s="2">
        <f t="shared" si="181"/>
        <v>0.68970000000000198</v>
      </c>
      <c r="E1313" s="2">
        <f t="shared" si="182"/>
        <v>0</v>
      </c>
      <c r="F1313" s="2">
        <f t="shared" si="186"/>
        <v>0.26208432777342855</v>
      </c>
      <c r="G1313" s="2">
        <f t="shared" si="186"/>
        <v>0.83702595956458359</v>
      </c>
      <c r="H1313" s="2">
        <f t="shared" si="184"/>
        <v>0.31311373892126765</v>
      </c>
      <c r="I1313" s="2">
        <f t="shared" si="185"/>
        <v>23.84513463232004</v>
      </c>
    </row>
    <row r="1314" spans="1:9" ht="13.5" x14ac:dyDescent="0.25">
      <c r="A1314" s="3">
        <v>43922</v>
      </c>
      <c r="B1314" s="2">
        <v>48.2789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0.24336401864675508</v>
      </c>
      <c r="G1314" s="2">
        <f t="shared" si="186"/>
        <v>0.77723839102425618</v>
      </c>
      <c r="H1314" s="2">
        <f t="shared" si="184"/>
        <v>0.31311373892126765</v>
      </c>
      <c r="I1314" s="2">
        <f t="shared" si="185"/>
        <v>23.84513463232004</v>
      </c>
    </row>
    <row r="1315" spans="1:9" ht="13.5" x14ac:dyDescent="0.25">
      <c r="A1315" s="3">
        <v>43923</v>
      </c>
      <c r="B1315" s="2">
        <v>46.899500000000003</v>
      </c>
      <c r="C1315" s="2">
        <f t="shared" si="180"/>
        <v>-1.3793999999999969</v>
      </c>
      <c r="D1315" s="2">
        <f t="shared" si="181"/>
        <v>0</v>
      </c>
      <c r="E1315" s="2">
        <f t="shared" si="182"/>
        <v>1.3793999999999969</v>
      </c>
      <c r="F1315" s="2">
        <f t="shared" si="186"/>
        <v>0.22598087445770115</v>
      </c>
      <c r="G1315" s="2">
        <f t="shared" si="186"/>
        <v>0.82024993452252326</v>
      </c>
      <c r="H1315" s="2">
        <f t="shared" si="184"/>
        <v>0.27550245961219999</v>
      </c>
      <c r="I1315" s="2">
        <f t="shared" si="185"/>
        <v>21.599523978649401</v>
      </c>
    </row>
    <row r="1316" spans="1:9" ht="13.5" x14ac:dyDescent="0.25">
      <c r="A1316" s="3">
        <v>43924</v>
      </c>
      <c r="B1316" s="2">
        <v>48.2789</v>
      </c>
      <c r="C1316" s="2">
        <f t="shared" si="180"/>
        <v>1.3793999999999969</v>
      </c>
      <c r="D1316" s="2">
        <f t="shared" si="181"/>
        <v>1.3793999999999969</v>
      </c>
      <c r="E1316" s="2">
        <f t="shared" si="182"/>
        <v>0</v>
      </c>
      <c r="F1316" s="2">
        <f t="shared" si="186"/>
        <v>0.30836795485357943</v>
      </c>
      <c r="G1316" s="2">
        <f t="shared" si="186"/>
        <v>0.76166065348520018</v>
      </c>
      <c r="H1316" s="2">
        <f t="shared" si="184"/>
        <v>0.40486265562301538</v>
      </c>
      <c r="I1316" s="2">
        <f t="shared" si="185"/>
        <v>28.818664515177872</v>
      </c>
    </row>
    <row r="1317" spans="1:9" ht="13.5" x14ac:dyDescent="0.25">
      <c r="A1317" s="3">
        <v>43927</v>
      </c>
      <c r="B1317" s="2">
        <v>47.589199999999998</v>
      </c>
      <c r="C1317" s="2">
        <f t="shared" si="180"/>
        <v>-0.68970000000000198</v>
      </c>
      <c r="D1317" s="2">
        <f t="shared" si="181"/>
        <v>0</v>
      </c>
      <c r="E1317" s="2">
        <f t="shared" si="182"/>
        <v>0.68970000000000198</v>
      </c>
      <c r="F1317" s="2">
        <f t="shared" si="186"/>
        <v>0.28634167236403801</v>
      </c>
      <c r="G1317" s="2">
        <f t="shared" si="186"/>
        <v>0.75652060680768607</v>
      </c>
      <c r="H1317" s="2">
        <f t="shared" si="184"/>
        <v>0.37849817941156028</v>
      </c>
      <c r="I1317" s="2">
        <f t="shared" si="185"/>
        <v>27.457285404114927</v>
      </c>
    </row>
    <row r="1318" spans="1:9" ht="13.5" x14ac:dyDescent="0.25">
      <c r="A1318" s="3">
        <v>43928</v>
      </c>
      <c r="B1318" s="2">
        <v>46.209800000000001</v>
      </c>
      <c r="C1318" s="2">
        <f t="shared" si="180"/>
        <v>-1.3793999999999969</v>
      </c>
      <c r="D1318" s="2">
        <f t="shared" si="181"/>
        <v>0</v>
      </c>
      <c r="E1318" s="2">
        <f t="shared" si="182"/>
        <v>1.3793999999999969</v>
      </c>
      <c r="F1318" s="2">
        <f t="shared" si="186"/>
        <v>0.26588869576660673</v>
      </c>
      <c r="G1318" s="2">
        <f t="shared" si="186"/>
        <v>0.80101199203570828</v>
      </c>
      <c r="H1318" s="2">
        <f t="shared" si="184"/>
        <v>0.33194096768872555</v>
      </c>
      <c r="I1318" s="2">
        <f t="shared" si="185"/>
        <v>24.921597558841668</v>
      </c>
    </row>
    <row r="1319" spans="1:9" ht="13.5" x14ac:dyDescent="0.25">
      <c r="A1319" s="3">
        <v>43929</v>
      </c>
      <c r="B1319" s="2">
        <v>44.823500000000003</v>
      </c>
      <c r="C1319" s="2">
        <f t="shared" si="180"/>
        <v>-1.3862999999999985</v>
      </c>
      <c r="D1319" s="2">
        <f t="shared" si="181"/>
        <v>0</v>
      </c>
      <c r="E1319" s="2">
        <f t="shared" si="182"/>
        <v>1.3862999999999985</v>
      </c>
      <c r="F1319" s="2">
        <f t="shared" si="186"/>
        <v>0.24689664606899195</v>
      </c>
      <c r="G1319" s="2">
        <f t="shared" si="186"/>
        <v>0.84281827831887191</v>
      </c>
      <c r="H1319" s="2">
        <f t="shared" si="184"/>
        <v>0.29294173183033539</v>
      </c>
      <c r="I1319" s="2">
        <f t="shared" si="185"/>
        <v>22.656994094825635</v>
      </c>
    </row>
    <row r="1320" spans="1:9" ht="13.5" x14ac:dyDescent="0.25">
      <c r="A1320" s="3">
        <v>43934</v>
      </c>
      <c r="B1320" s="2">
        <v>43.485500000000002</v>
      </c>
      <c r="C1320" s="2">
        <f t="shared" si="180"/>
        <v>-1.338000000000001</v>
      </c>
      <c r="D1320" s="2">
        <f t="shared" si="181"/>
        <v>0</v>
      </c>
      <c r="E1320" s="2">
        <f t="shared" si="182"/>
        <v>1.338000000000001</v>
      </c>
      <c r="F1320" s="2">
        <f t="shared" si="186"/>
        <v>0.22926117134977825</v>
      </c>
      <c r="G1320" s="2">
        <f t="shared" si="186"/>
        <v>0.87818840129609543</v>
      </c>
      <c r="H1320" s="2">
        <f t="shared" si="184"/>
        <v>0.26106148864118184</v>
      </c>
      <c r="I1320" s="2">
        <f t="shared" si="185"/>
        <v>20.701725569502614</v>
      </c>
    </row>
    <row r="1321" spans="1:9" ht="13.5" x14ac:dyDescent="0.25">
      <c r="A1321" s="3">
        <v>43935</v>
      </c>
      <c r="B1321" s="2">
        <v>42.182000000000002</v>
      </c>
      <c r="C1321" s="2">
        <f t="shared" si="180"/>
        <v>-1.3034999999999997</v>
      </c>
      <c r="D1321" s="2">
        <f t="shared" si="181"/>
        <v>0</v>
      </c>
      <c r="E1321" s="2">
        <f t="shared" si="182"/>
        <v>1.3034999999999997</v>
      </c>
      <c r="F1321" s="2">
        <f t="shared" si="186"/>
        <v>0.21288537339622265</v>
      </c>
      <c r="G1321" s="2">
        <f t="shared" si="186"/>
        <v>0.90856780120351721</v>
      </c>
      <c r="H1321" s="2">
        <f t="shared" si="184"/>
        <v>0.2343087363587264</v>
      </c>
      <c r="I1321" s="2">
        <f t="shared" si="185"/>
        <v>18.98299262224694</v>
      </c>
    </row>
    <row r="1322" spans="1:9" ht="13.5" x14ac:dyDescent="0.25">
      <c r="A1322" s="3">
        <v>43936</v>
      </c>
      <c r="B1322" s="2">
        <v>43.444099999999999</v>
      </c>
      <c r="C1322" s="2">
        <f t="shared" si="180"/>
        <v>1.2620999999999967</v>
      </c>
      <c r="D1322" s="2">
        <f t="shared" si="181"/>
        <v>1.2620999999999967</v>
      </c>
      <c r="E1322" s="2">
        <f t="shared" si="182"/>
        <v>0</v>
      </c>
      <c r="F1322" s="2">
        <f t="shared" si="186"/>
        <v>0.28782927529649222</v>
      </c>
      <c r="G1322" s="2">
        <f t="shared" si="186"/>
        <v>0.8436701011175517</v>
      </c>
      <c r="H1322" s="2">
        <f t="shared" si="184"/>
        <v>0.34116329939300277</v>
      </c>
      <c r="I1322" s="2">
        <f t="shared" si="185"/>
        <v>25.437864244228109</v>
      </c>
    </row>
    <row r="1323" spans="1:9" ht="13.5" x14ac:dyDescent="0.25">
      <c r="A1323" s="3">
        <v>43937</v>
      </c>
      <c r="B1323" s="2">
        <v>44.733899999999998</v>
      </c>
      <c r="C1323" s="2">
        <f t="shared" si="180"/>
        <v>1.2897999999999996</v>
      </c>
      <c r="D1323" s="2">
        <f t="shared" si="181"/>
        <v>1.2897999999999996</v>
      </c>
      <c r="E1323" s="2">
        <f t="shared" si="182"/>
        <v>0</v>
      </c>
      <c r="F1323" s="2">
        <f t="shared" si="186"/>
        <v>0.35939861277531421</v>
      </c>
      <c r="G1323" s="2">
        <f t="shared" si="186"/>
        <v>0.78340795103772654</v>
      </c>
      <c r="H1323" s="2">
        <f t="shared" si="184"/>
        <v>0.45876303948567743</v>
      </c>
      <c r="I1323" s="2">
        <f t="shared" si="185"/>
        <v>31.448770435493458</v>
      </c>
    </row>
    <row r="1324" spans="1:9" ht="13.5" x14ac:dyDescent="0.25">
      <c r="A1324" s="3">
        <v>43938</v>
      </c>
      <c r="B1324" s="2">
        <v>44.140700000000002</v>
      </c>
      <c r="C1324" s="2">
        <f t="shared" si="180"/>
        <v>-0.59319999999999595</v>
      </c>
      <c r="D1324" s="2">
        <f t="shared" si="181"/>
        <v>0</v>
      </c>
      <c r="E1324" s="2">
        <f t="shared" si="182"/>
        <v>0.59319999999999595</v>
      </c>
      <c r="F1324" s="2">
        <f t="shared" si="186"/>
        <v>0.3337272832913632</v>
      </c>
      <c r="G1324" s="2">
        <f t="shared" si="186"/>
        <v>0.76982166882074576</v>
      </c>
      <c r="H1324" s="2">
        <f t="shared" si="184"/>
        <v>0.4335124572455652</v>
      </c>
      <c r="I1324" s="2">
        <f t="shared" si="185"/>
        <v>30.241275899237138</v>
      </c>
    </row>
    <row r="1325" spans="1:9" ht="13.5" x14ac:dyDescent="0.25">
      <c r="A1325" s="3">
        <v>43941</v>
      </c>
      <c r="B1325" s="2">
        <v>45.465000000000003</v>
      </c>
      <c r="C1325" s="2">
        <f t="shared" si="180"/>
        <v>1.3243000000000009</v>
      </c>
      <c r="D1325" s="2">
        <f t="shared" si="181"/>
        <v>1.3243000000000009</v>
      </c>
      <c r="E1325" s="2">
        <f t="shared" si="182"/>
        <v>0</v>
      </c>
      <c r="F1325" s="2">
        <f t="shared" ref="F1325:G1340" si="187">((F1324*13)+D1325)/14</f>
        <v>0.40448247734198023</v>
      </c>
      <c r="G1325" s="2">
        <f t="shared" si="187"/>
        <v>0.71483440676212118</v>
      </c>
      <c r="H1325" s="2">
        <f t="shared" si="184"/>
        <v>0.5658408066479399</v>
      </c>
      <c r="I1325" s="2">
        <f t="shared" si="185"/>
        <v>36.136547485900479</v>
      </c>
    </row>
    <row r="1326" spans="1:9" ht="13.5" x14ac:dyDescent="0.25">
      <c r="A1326" s="3">
        <v>43942</v>
      </c>
      <c r="B1326" s="2">
        <v>44.154499999999999</v>
      </c>
      <c r="C1326" s="2">
        <f t="shared" si="180"/>
        <v>-1.3105000000000047</v>
      </c>
      <c r="D1326" s="2">
        <f t="shared" si="181"/>
        <v>0</v>
      </c>
      <c r="E1326" s="2">
        <f t="shared" si="182"/>
        <v>1.3105000000000047</v>
      </c>
      <c r="F1326" s="2">
        <f t="shared" si="187"/>
        <v>0.37559087181755307</v>
      </c>
      <c r="G1326" s="2">
        <f t="shared" si="187"/>
        <v>0.75738194913625567</v>
      </c>
      <c r="H1326" s="2">
        <f t="shared" si="184"/>
        <v>0.49590681722199714</v>
      </c>
      <c r="I1326" s="2">
        <f t="shared" si="185"/>
        <v>33.150916321307406</v>
      </c>
    </row>
    <row r="1327" spans="1:9" ht="13.5" x14ac:dyDescent="0.25">
      <c r="A1327" s="3">
        <v>43943</v>
      </c>
      <c r="B1327" s="2">
        <v>43.451000000000001</v>
      </c>
      <c r="C1327" s="2">
        <f t="shared" si="180"/>
        <v>-0.70349999999999824</v>
      </c>
      <c r="D1327" s="2">
        <f t="shared" si="181"/>
        <v>0</v>
      </c>
      <c r="E1327" s="2">
        <f t="shared" si="182"/>
        <v>0.70349999999999824</v>
      </c>
      <c r="F1327" s="2">
        <f t="shared" si="187"/>
        <v>0.34876295240201355</v>
      </c>
      <c r="G1327" s="2">
        <f t="shared" si="187"/>
        <v>0.75353323848366582</v>
      </c>
      <c r="H1327" s="2">
        <f t="shared" si="184"/>
        <v>0.462836852563835</v>
      </c>
      <c r="I1327" s="2">
        <f t="shared" si="185"/>
        <v>31.639676820600044</v>
      </c>
    </row>
    <row r="1328" spans="1:9" ht="13.5" x14ac:dyDescent="0.25">
      <c r="A1328" s="3">
        <v>43944</v>
      </c>
      <c r="B1328" s="2">
        <v>42.147500000000001</v>
      </c>
      <c r="C1328" s="2">
        <f t="shared" si="180"/>
        <v>-1.3034999999999997</v>
      </c>
      <c r="D1328" s="2">
        <f t="shared" si="181"/>
        <v>0</v>
      </c>
      <c r="E1328" s="2">
        <f t="shared" si="182"/>
        <v>1.3034999999999997</v>
      </c>
      <c r="F1328" s="2">
        <f t="shared" si="187"/>
        <v>0.32385131294472685</v>
      </c>
      <c r="G1328" s="2">
        <f t="shared" si="187"/>
        <v>0.79281657859197541</v>
      </c>
      <c r="H1328" s="2">
        <f t="shared" si="184"/>
        <v>0.40848201423824865</v>
      </c>
      <c r="I1328" s="2">
        <f t="shared" si="185"/>
        <v>29.001578302664271</v>
      </c>
    </row>
    <row r="1329" spans="1:9" ht="13.5" x14ac:dyDescent="0.25">
      <c r="A1329" s="3">
        <v>43945</v>
      </c>
      <c r="B1329" s="2">
        <v>40.885399999999997</v>
      </c>
      <c r="C1329" s="2">
        <f t="shared" si="180"/>
        <v>-1.2621000000000038</v>
      </c>
      <c r="D1329" s="2">
        <f t="shared" si="181"/>
        <v>0</v>
      </c>
      <c r="E1329" s="2">
        <f t="shared" si="182"/>
        <v>1.2621000000000038</v>
      </c>
      <c r="F1329" s="2">
        <f t="shared" si="187"/>
        <v>0.30071907630581779</v>
      </c>
      <c r="G1329" s="2">
        <f t="shared" si="187"/>
        <v>0.82633682297826305</v>
      </c>
      <c r="H1329" s="2">
        <f t="shared" si="184"/>
        <v>0.3639182811943118</v>
      </c>
      <c r="I1329" s="2">
        <f t="shared" si="185"/>
        <v>26.681824432740029</v>
      </c>
    </row>
    <row r="1330" spans="1:9" ht="13.5" x14ac:dyDescent="0.25">
      <c r="A1330" s="3">
        <v>43948</v>
      </c>
      <c r="B1330" s="2">
        <v>39.6646</v>
      </c>
      <c r="C1330" s="2">
        <f t="shared" si="180"/>
        <v>-1.220799999999997</v>
      </c>
      <c r="D1330" s="2">
        <f t="shared" si="181"/>
        <v>0</v>
      </c>
      <c r="E1330" s="2">
        <f t="shared" si="182"/>
        <v>1.220799999999997</v>
      </c>
      <c r="F1330" s="2">
        <f t="shared" si="187"/>
        <v>0.27923914228397367</v>
      </c>
      <c r="G1330" s="2">
        <f t="shared" si="187"/>
        <v>0.85451276419410127</v>
      </c>
      <c r="H1330" s="2">
        <f t="shared" si="184"/>
        <v>0.32678170998104006</v>
      </c>
      <c r="I1330" s="2">
        <f t="shared" si="185"/>
        <v>24.629651398021608</v>
      </c>
    </row>
    <row r="1331" spans="1:9" ht="13.5" x14ac:dyDescent="0.25">
      <c r="A1331" s="3">
        <v>43949</v>
      </c>
      <c r="B1331" s="2">
        <v>38.478299999999997</v>
      </c>
      <c r="C1331" s="2">
        <f t="shared" si="180"/>
        <v>-1.1863000000000028</v>
      </c>
      <c r="D1331" s="2">
        <f t="shared" si="181"/>
        <v>0</v>
      </c>
      <c r="E1331" s="2">
        <f t="shared" si="182"/>
        <v>1.1863000000000028</v>
      </c>
      <c r="F1331" s="2">
        <f t="shared" si="187"/>
        <v>0.25929348926368984</v>
      </c>
      <c r="G1331" s="2">
        <f t="shared" si="187"/>
        <v>0.87821185246595135</v>
      </c>
      <c r="H1331" s="2">
        <f t="shared" si="184"/>
        <v>0.29525163949406247</v>
      </c>
      <c r="I1331" s="2">
        <f t="shared" si="185"/>
        <v>22.794924977619843</v>
      </c>
    </row>
    <row r="1332" spans="1:9" ht="13.5" x14ac:dyDescent="0.25">
      <c r="A1332" s="3">
        <v>43950</v>
      </c>
      <c r="B1332" s="2">
        <v>37.326500000000003</v>
      </c>
      <c r="C1332" s="2">
        <f t="shared" si="180"/>
        <v>-1.1517999999999944</v>
      </c>
      <c r="D1332" s="2">
        <f t="shared" si="181"/>
        <v>0</v>
      </c>
      <c r="E1332" s="2">
        <f t="shared" si="182"/>
        <v>1.1517999999999944</v>
      </c>
      <c r="F1332" s="2">
        <f t="shared" si="187"/>
        <v>0.24077252574485483</v>
      </c>
      <c r="G1332" s="2">
        <f t="shared" si="187"/>
        <v>0.89775386300409732</v>
      </c>
      <c r="H1332" s="2">
        <f t="shared" si="184"/>
        <v>0.26819436336277391</v>
      </c>
      <c r="I1332" s="2">
        <f t="shared" si="185"/>
        <v>21.147733431934157</v>
      </c>
    </row>
    <row r="1333" spans="1:9" ht="13.5" x14ac:dyDescent="0.25">
      <c r="A1333" s="3">
        <v>43951</v>
      </c>
      <c r="B1333" s="2">
        <v>36.209200000000003</v>
      </c>
      <c r="C1333" s="2">
        <f t="shared" si="180"/>
        <v>-1.1173000000000002</v>
      </c>
      <c r="D1333" s="2">
        <f t="shared" si="181"/>
        <v>0</v>
      </c>
      <c r="E1333" s="2">
        <f t="shared" si="182"/>
        <v>1.1173000000000002</v>
      </c>
      <c r="F1333" s="2">
        <f t="shared" si="187"/>
        <v>0.22357448819165091</v>
      </c>
      <c r="G1333" s="2">
        <f t="shared" si="187"/>
        <v>0.91343572993237621</v>
      </c>
      <c r="H1333" s="2">
        <f t="shared" si="184"/>
        <v>0.24476214457715886</v>
      </c>
      <c r="I1333" s="2">
        <f t="shared" si="185"/>
        <v>19.663366663540657</v>
      </c>
    </row>
    <row r="1334" spans="1:9" ht="13.5" x14ac:dyDescent="0.25">
      <c r="A1334" s="3">
        <v>43955</v>
      </c>
      <c r="B1334" s="2">
        <v>36.4161</v>
      </c>
      <c r="C1334" s="2">
        <f t="shared" si="180"/>
        <v>0.20689999999999742</v>
      </c>
      <c r="D1334" s="2">
        <f t="shared" si="181"/>
        <v>0.20689999999999742</v>
      </c>
      <c r="E1334" s="2">
        <f t="shared" si="182"/>
        <v>0</v>
      </c>
      <c r="F1334" s="2">
        <f t="shared" si="187"/>
        <v>0.22238345332081849</v>
      </c>
      <c r="G1334" s="2">
        <f t="shared" si="187"/>
        <v>0.84819032065149214</v>
      </c>
      <c r="H1334" s="2">
        <f t="shared" si="184"/>
        <v>0.26218579475182707</v>
      </c>
      <c r="I1334" s="2">
        <f t="shared" si="185"/>
        <v>20.772361394177992</v>
      </c>
    </row>
    <row r="1335" spans="1:9" ht="13.5" x14ac:dyDescent="0.25">
      <c r="A1335" s="3">
        <v>43956</v>
      </c>
      <c r="B1335" s="2">
        <v>37.243699999999997</v>
      </c>
      <c r="C1335" s="2">
        <f t="shared" si="180"/>
        <v>0.82759999999999678</v>
      </c>
      <c r="D1335" s="2">
        <f t="shared" si="181"/>
        <v>0.82759999999999678</v>
      </c>
      <c r="E1335" s="2">
        <f t="shared" si="182"/>
        <v>0</v>
      </c>
      <c r="F1335" s="2">
        <f t="shared" si="187"/>
        <v>0.26561320665504551</v>
      </c>
      <c r="G1335" s="2">
        <f t="shared" si="187"/>
        <v>0.78760529774781407</v>
      </c>
      <c r="H1335" s="2">
        <f t="shared" si="184"/>
        <v>0.33724151858116763</v>
      </c>
      <c r="I1335" s="2">
        <f t="shared" si="185"/>
        <v>25.219192935243726</v>
      </c>
    </row>
    <row r="1336" spans="1:9" ht="13.5" x14ac:dyDescent="0.25">
      <c r="A1336" s="3">
        <v>43957</v>
      </c>
      <c r="B1336" s="2">
        <v>37.236800000000002</v>
      </c>
      <c r="C1336" s="2">
        <f t="shared" si="180"/>
        <v>-6.8999999999945771E-3</v>
      </c>
      <c r="D1336" s="2">
        <f t="shared" si="181"/>
        <v>0</v>
      </c>
      <c r="E1336" s="2">
        <f t="shared" si="182"/>
        <v>6.8999999999945771E-3</v>
      </c>
      <c r="F1336" s="2">
        <f t="shared" si="187"/>
        <v>0.2466408347511137</v>
      </c>
      <c r="G1336" s="2">
        <f t="shared" si="187"/>
        <v>0.73184063362296981</v>
      </c>
      <c r="H1336" s="2">
        <f t="shared" si="184"/>
        <v>0.33701440370989061</v>
      </c>
      <c r="I1336" s="2">
        <f t="shared" si="185"/>
        <v>25.206490130155473</v>
      </c>
    </row>
    <row r="1337" spans="1:9" ht="13.5" x14ac:dyDescent="0.25">
      <c r="A1337" s="3">
        <v>43958</v>
      </c>
      <c r="B1337" s="2">
        <v>36.554000000000002</v>
      </c>
      <c r="C1337" s="2">
        <f t="shared" si="180"/>
        <v>-0.6828000000000003</v>
      </c>
      <c r="D1337" s="2">
        <f t="shared" si="181"/>
        <v>0</v>
      </c>
      <c r="E1337" s="2">
        <f t="shared" si="182"/>
        <v>0.6828000000000003</v>
      </c>
      <c r="F1337" s="2">
        <f t="shared" si="187"/>
        <v>0.22902363226889128</v>
      </c>
      <c r="G1337" s="2">
        <f t="shared" si="187"/>
        <v>0.72833773122132917</v>
      </c>
      <c r="H1337" s="2">
        <f t="shared" si="184"/>
        <v>0.31444702430127841</v>
      </c>
      <c r="I1337" s="2">
        <f t="shared" si="185"/>
        <v>23.922380931892576</v>
      </c>
    </row>
    <row r="1338" spans="1:9" ht="13.5" x14ac:dyDescent="0.25">
      <c r="A1338" s="3">
        <v>43959</v>
      </c>
      <c r="B1338" s="2">
        <v>36.540300000000002</v>
      </c>
      <c r="C1338" s="2">
        <f t="shared" si="180"/>
        <v>-1.3700000000000045E-2</v>
      </c>
      <c r="D1338" s="2">
        <f t="shared" si="181"/>
        <v>0</v>
      </c>
      <c r="E1338" s="2">
        <f t="shared" si="182"/>
        <v>1.3700000000000045E-2</v>
      </c>
      <c r="F1338" s="2">
        <f t="shared" si="187"/>
        <v>0.2126648013925419</v>
      </c>
      <c r="G1338" s="2">
        <f t="shared" si="187"/>
        <v>0.67729217899123417</v>
      </c>
      <c r="H1338" s="2">
        <f t="shared" si="184"/>
        <v>0.31399270209983382</v>
      </c>
      <c r="I1338" s="2">
        <f t="shared" si="185"/>
        <v>23.896076561007987</v>
      </c>
    </row>
    <row r="1339" spans="1:9" ht="13.5" x14ac:dyDescent="0.25">
      <c r="A1339" s="3">
        <v>43962</v>
      </c>
      <c r="B1339" s="2">
        <v>37.3127</v>
      </c>
      <c r="C1339" s="2">
        <f t="shared" si="180"/>
        <v>0.77239999999999753</v>
      </c>
      <c r="D1339" s="2">
        <f t="shared" si="181"/>
        <v>0.77239999999999753</v>
      </c>
      <c r="E1339" s="2">
        <f t="shared" si="182"/>
        <v>0</v>
      </c>
      <c r="F1339" s="2">
        <f t="shared" si="187"/>
        <v>0.25264588700736018</v>
      </c>
      <c r="G1339" s="2">
        <f t="shared" si="187"/>
        <v>0.62891416620614593</v>
      </c>
      <c r="H1339" s="2">
        <f t="shared" si="184"/>
        <v>0.40171759610920854</v>
      </c>
      <c r="I1339" s="2">
        <f t="shared" si="185"/>
        <v>28.658953645461011</v>
      </c>
    </row>
    <row r="1340" spans="1:9" ht="13.5" x14ac:dyDescent="0.25">
      <c r="A1340" s="3">
        <v>43963</v>
      </c>
      <c r="B1340" s="2">
        <v>38.278300000000002</v>
      </c>
      <c r="C1340" s="2">
        <f t="shared" si="180"/>
        <v>0.96560000000000201</v>
      </c>
      <c r="D1340" s="2">
        <f t="shared" si="181"/>
        <v>0.96560000000000201</v>
      </c>
      <c r="E1340" s="2">
        <f t="shared" si="182"/>
        <v>0</v>
      </c>
      <c r="F1340" s="2">
        <f t="shared" si="187"/>
        <v>0.30357118079254886</v>
      </c>
      <c r="G1340" s="2">
        <f t="shared" si="187"/>
        <v>0.58399172576284986</v>
      </c>
      <c r="H1340" s="2">
        <f t="shared" si="184"/>
        <v>0.51982103067642516</v>
      </c>
      <c r="I1340" s="2">
        <f t="shared" si="185"/>
        <v>34.202779155192303</v>
      </c>
    </row>
    <row r="1341" spans="1:9" ht="13.5" x14ac:dyDescent="0.25">
      <c r="A1341" s="3">
        <v>43964</v>
      </c>
      <c r="B1341" s="2">
        <v>38.2714</v>
      </c>
      <c r="C1341" s="2">
        <f t="shared" si="180"/>
        <v>-6.9000000000016826E-3</v>
      </c>
      <c r="D1341" s="2">
        <f t="shared" si="181"/>
        <v>0</v>
      </c>
      <c r="E1341" s="2">
        <f t="shared" si="182"/>
        <v>6.9000000000016826E-3</v>
      </c>
      <c r="F1341" s="2">
        <f t="shared" ref="F1341:G1356" si="188">((F1340*13)+D1341)/14</f>
        <v>0.28188752502165249</v>
      </c>
      <c r="G1341" s="2">
        <f t="shared" si="188"/>
        <v>0.54277088820836072</v>
      </c>
      <c r="H1341" s="2">
        <f t="shared" si="184"/>
        <v>0.51934901289960222</v>
      </c>
      <c r="I1341" s="2">
        <f t="shared" si="185"/>
        <v>34.182337862480352</v>
      </c>
    </row>
    <row r="1342" spans="1:9" ht="13.5" x14ac:dyDescent="0.25">
      <c r="A1342" s="3">
        <v>43965</v>
      </c>
      <c r="B1342" s="2">
        <v>39.036999999999999</v>
      </c>
      <c r="C1342" s="2">
        <f t="shared" si="180"/>
        <v>0.76559999999999917</v>
      </c>
      <c r="D1342" s="2">
        <f t="shared" si="181"/>
        <v>0.76559999999999917</v>
      </c>
      <c r="E1342" s="2">
        <f t="shared" si="182"/>
        <v>0</v>
      </c>
      <c r="F1342" s="2">
        <f t="shared" si="188"/>
        <v>0.31643841609153439</v>
      </c>
      <c r="G1342" s="2">
        <f t="shared" si="188"/>
        <v>0.50400153905062062</v>
      </c>
      <c r="H1342" s="2">
        <f t="shared" si="184"/>
        <v>0.62785208292737404</v>
      </c>
      <c r="I1342" s="2">
        <f t="shared" si="185"/>
        <v>38.569357100204385</v>
      </c>
    </row>
    <row r="1343" spans="1:9" ht="13.5" x14ac:dyDescent="0.25">
      <c r="A1343" s="3">
        <v>43966</v>
      </c>
      <c r="B1343" s="2">
        <v>40.202599999999997</v>
      </c>
      <c r="C1343" s="2">
        <f t="shared" si="180"/>
        <v>1.1655999999999977</v>
      </c>
      <c r="D1343" s="2">
        <f t="shared" si="181"/>
        <v>1.1655999999999977</v>
      </c>
      <c r="E1343" s="2">
        <f t="shared" si="182"/>
        <v>0</v>
      </c>
      <c r="F1343" s="2">
        <f t="shared" si="188"/>
        <v>0.37709281494213892</v>
      </c>
      <c r="G1343" s="2">
        <f t="shared" si="188"/>
        <v>0.4680014291184334</v>
      </c>
      <c r="H1343" s="2">
        <f t="shared" si="184"/>
        <v>0.80575141758105839</v>
      </c>
      <c r="I1343" s="2">
        <f t="shared" si="185"/>
        <v>44.62139194443629</v>
      </c>
    </row>
    <row r="1344" spans="1:9" ht="13.5" x14ac:dyDescent="0.25">
      <c r="A1344" s="3">
        <v>43969</v>
      </c>
      <c r="B1344" s="2">
        <v>41.4026</v>
      </c>
      <c r="C1344" s="2">
        <f t="shared" si="180"/>
        <v>1.2000000000000028</v>
      </c>
      <c r="D1344" s="2">
        <f t="shared" si="181"/>
        <v>1.2000000000000028</v>
      </c>
      <c r="E1344" s="2">
        <f t="shared" si="182"/>
        <v>0</v>
      </c>
      <c r="F1344" s="2">
        <f t="shared" si="188"/>
        <v>0.4358718995891292</v>
      </c>
      <c r="G1344" s="2">
        <f t="shared" si="188"/>
        <v>0.43457275560997388</v>
      </c>
      <c r="H1344" s="2">
        <f t="shared" si="184"/>
        <v>1.0029894740578751</v>
      </c>
      <c r="I1344" s="2">
        <f t="shared" si="185"/>
        <v>50.074625306238346</v>
      </c>
    </row>
    <row r="1345" spans="1:9" ht="13.5" x14ac:dyDescent="0.25">
      <c r="A1345" s="3">
        <v>43970</v>
      </c>
      <c r="B1345" s="2">
        <v>42.644100000000002</v>
      </c>
      <c r="C1345" s="2">
        <f t="shared" si="180"/>
        <v>1.241500000000002</v>
      </c>
      <c r="D1345" s="2">
        <f t="shared" si="181"/>
        <v>1.241500000000002</v>
      </c>
      <c r="E1345" s="2">
        <f t="shared" si="182"/>
        <v>0</v>
      </c>
      <c r="F1345" s="2">
        <f t="shared" si="188"/>
        <v>0.49341676390419159</v>
      </c>
      <c r="G1345" s="2">
        <f t="shared" si="188"/>
        <v>0.40353184449497576</v>
      </c>
      <c r="H1345" s="2">
        <f t="shared" si="184"/>
        <v>1.2227455419824618</v>
      </c>
      <c r="I1345" s="2">
        <f t="shared" si="185"/>
        <v>55.010594730150615</v>
      </c>
    </row>
    <row r="1346" spans="1:9" ht="13.5" x14ac:dyDescent="0.25">
      <c r="A1346" s="3">
        <v>43971</v>
      </c>
      <c r="B1346" s="2">
        <v>43.726900000000001</v>
      </c>
      <c r="C1346" s="2">
        <f t="shared" si="180"/>
        <v>1.0827999999999989</v>
      </c>
      <c r="D1346" s="2">
        <f t="shared" si="181"/>
        <v>1.0827999999999989</v>
      </c>
      <c r="E1346" s="2">
        <f t="shared" si="182"/>
        <v>0</v>
      </c>
      <c r="F1346" s="2">
        <f t="shared" si="188"/>
        <v>0.53551556648246357</v>
      </c>
      <c r="G1346" s="2">
        <f t="shared" si="188"/>
        <v>0.37470814131676322</v>
      </c>
      <c r="H1346" s="2">
        <f t="shared" si="184"/>
        <v>1.4291538064815095</v>
      </c>
      <c r="I1346" s="2">
        <f t="shared" si="185"/>
        <v>58.833401272007436</v>
      </c>
    </row>
    <row r="1347" spans="1:9" ht="13.5" x14ac:dyDescent="0.25">
      <c r="A1347" s="3">
        <v>43972</v>
      </c>
      <c r="B1347" s="2">
        <v>43.726900000000001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0.49726445459085905</v>
      </c>
      <c r="G1347" s="2">
        <f t="shared" si="188"/>
        <v>0.34794327407985154</v>
      </c>
      <c r="H1347" s="2">
        <f t="shared" si="184"/>
        <v>1.4291538064815097</v>
      </c>
      <c r="I1347" s="2">
        <f t="shared" si="185"/>
        <v>58.833401272007436</v>
      </c>
    </row>
    <row r="1348" spans="1:9" ht="13.5" x14ac:dyDescent="0.25">
      <c r="A1348" s="3">
        <v>43973</v>
      </c>
      <c r="B1348" s="2">
        <v>43.382100000000001</v>
      </c>
      <c r="C1348" s="2">
        <f t="shared" si="189"/>
        <v>-0.34479999999999933</v>
      </c>
      <c r="D1348" s="2">
        <f t="shared" si="190"/>
        <v>0</v>
      </c>
      <c r="E1348" s="2">
        <f t="shared" si="191"/>
        <v>0.34479999999999933</v>
      </c>
      <c r="F1348" s="2">
        <f t="shared" si="188"/>
        <v>0.4617455649772263</v>
      </c>
      <c r="G1348" s="2">
        <f t="shared" si="188"/>
        <v>0.34771875450271927</v>
      </c>
      <c r="H1348" s="2">
        <f t="shared" si="184"/>
        <v>1.327928272484409</v>
      </c>
      <c r="I1348" s="2">
        <f t="shared" si="185"/>
        <v>57.043350011262113</v>
      </c>
    </row>
    <row r="1349" spans="1:9" ht="13.5" x14ac:dyDescent="0.25">
      <c r="A1349" s="3">
        <v>43977</v>
      </c>
      <c r="B1349" s="2">
        <v>44.3476</v>
      </c>
      <c r="C1349" s="2">
        <f t="shared" si="189"/>
        <v>0.96549999999999869</v>
      </c>
      <c r="D1349" s="2">
        <f t="shared" si="190"/>
        <v>0.96549999999999869</v>
      </c>
      <c r="E1349" s="2">
        <f t="shared" si="191"/>
        <v>0</v>
      </c>
      <c r="F1349" s="2">
        <f t="shared" si="188"/>
        <v>0.49772802462171001</v>
      </c>
      <c r="G1349" s="2">
        <f t="shared" si="188"/>
        <v>0.32288170060966787</v>
      </c>
      <c r="H1349" s="2">
        <f t="shared" si="184"/>
        <v>1.5415182207040408</v>
      </c>
      <c r="I1349" s="2">
        <f t="shared" si="185"/>
        <v>60.653439670285579</v>
      </c>
    </row>
    <row r="1350" spans="1:9" ht="13.5" x14ac:dyDescent="0.25">
      <c r="A1350" s="3">
        <v>43978</v>
      </c>
      <c r="B1350" s="2">
        <v>45.671900000000001</v>
      </c>
      <c r="C1350" s="2">
        <f t="shared" si="189"/>
        <v>1.3243000000000009</v>
      </c>
      <c r="D1350" s="2">
        <f t="shared" si="190"/>
        <v>1.3243000000000009</v>
      </c>
      <c r="E1350" s="2">
        <f t="shared" si="191"/>
        <v>0</v>
      </c>
      <c r="F1350" s="2">
        <f t="shared" si="188"/>
        <v>0.55676888000587366</v>
      </c>
      <c r="G1350" s="2">
        <f t="shared" si="188"/>
        <v>0.29981872199469162</v>
      </c>
      <c r="H1350" s="2">
        <f t="shared" si="184"/>
        <v>1.8570183886506308</v>
      </c>
      <c r="I1350" s="2">
        <f t="shared" si="185"/>
        <v>64.998475194543644</v>
      </c>
    </row>
    <row r="1351" spans="1:9" ht="13.5" x14ac:dyDescent="0.25">
      <c r="A1351" s="3">
        <v>43979</v>
      </c>
      <c r="B1351" s="2">
        <v>47.037500000000001</v>
      </c>
      <c r="C1351" s="2">
        <f t="shared" si="189"/>
        <v>1.3656000000000006</v>
      </c>
      <c r="D1351" s="2">
        <f t="shared" si="190"/>
        <v>1.3656000000000006</v>
      </c>
      <c r="E1351" s="2">
        <f t="shared" si="191"/>
        <v>0</v>
      </c>
      <c r="F1351" s="2">
        <f t="shared" si="188"/>
        <v>0.6145425314340256</v>
      </c>
      <c r="G1351" s="2">
        <f t="shared" si="188"/>
        <v>0.27840309899507082</v>
      </c>
      <c r="H1351" s="2">
        <f t="shared" si="184"/>
        <v>2.2073839467027851</v>
      </c>
      <c r="I1351" s="2">
        <f t="shared" si="185"/>
        <v>68.821942847596787</v>
      </c>
    </row>
    <row r="1352" spans="1:9" ht="13.5" x14ac:dyDescent="0.25">
      <c r="A1352" s="3">
        <v>43980</v>
      </c>
      <c r="B1352" s="2">
        <v>48.444499999999998</v>
      </c>
      <c r="C1352" s="2">
        <f t="shared" si="189"/>
        <v>1.4069999999999965</v>
      </c>
      <c r="D1352" s="2">
        <f t="shared" si="190"/>
        <v>1.4069999999999965</v>
      </c>
      <c r="E1352" s="2">
        <f t="shared" si="191"/>
        <v>0</v>
      </c>
      <c r="F1352" s="2">
        <f t="shared" si="188"/>
        <v>0.67114663633159488</v>
      </c>
      <c r="G1352" s="2">
        <f t="shared" si="188"/>
        <v>0.25851716335256575</v>
      </c>
      <c r="H1352" s="2">
        <f t="shared" si="184"/>
        <v>2.5961395662394957</v>
      </c>
      <c r="I1352" s="2">
        <f t="shared" si="185"/>
        <v>72.192402948206322</v>
      </c>
    </row>
    <row r="1353" spans="1:9" ht="13.5" x14ac:dyDescent="0.25">
      <c r="A1353" s="3">
        <v>43983</v>
      </c>
      <c r="B1353" s="2">
        <v>49.892800000000001</v>
      </c>
      <c r="C1353" s="2">
        <f t="shared" si="189"/>
        <v>1.4483000000000033</v>
      </c>
      <c r="D1353" s="2">
        <f t="shared" si="190"/>
        <v>1.4483000000000033</v>
      </c>
      <c r="E1353" s="2">
        <f t="shared" si="191"/>
        <v>0</v>
      </c>
      <c r="F1353" s="2">
        <f t="shared" si="188"/>
        <v>0.72665759087933834</v>
      </c>
      <c r="G1353" s="2">
        <f t="shared" si="188"/>
        <v>0.24005165168452533</v>
      </c>
      <c r="H1353" s="2">
        <f t="shared" si="184"/>
        <v>3.0270884860826039</v>
      </c>
      <c r="I1353" s="2">
        <f t="shared" si="185"/>
        <v>75.168164209553751</v>
      </c>
    </row>
    <row r="1354" spans="1:9" ht="13.5" x14ac:dyDescent="0.25">
      <c r="A1354" s="3">
        <v>43984</v>
      </c>
      <c r="B1354" s="2">
        <v>51.389499999999998</v>
      </c>
      <c r="C1354" s="2">
        <f t="shared" si="189"/>
        <v>1.496699999999997</v>
      </c>
      <c r="D1354" s="2">
        <f t="shared" si="190"/>
        <v>1.496699999999997</v>
      </c>
      <c r="E1354" s="2">
        <f t="shared" si="191"/>
        <v>0</v>
      </c>
      <c r="F1354" s="2">
        <f t="shared" si="188"/>
        <v>0.78166062010224258</v>
      </c>
      <c r="G1354" s="2">
        <f t="shared" si="188"/>
        <v>0.22290510513563064</v>
      </c>
      <c r="H1354" s="2">
        <f t="shared" si="184"/>
        <v>3.5066968054707721</v>
      </c>
      <c r="I1354" s="2">
        <f t="shared" si="185"/>
        <v>77.810799280171693</v>
      </c>
    </row>
    <row r="1355" spans="1:9" ht="13.5" x14ac:dyDescent="0.25">
      <c r="A1355" s="3">
        <v>43985</v>
      </c>
      <c r="B1355" s="2">
        <v>52.927500000000002</v>
      </c>
      <c r="C1355" s="2">
        <f t="shared" si="189"/>
        <v>1.5380000000000038</v>
      </c>
      <c r="D1355" s="2">
        <f t="shared" si="190"/>
        <v>1.5380000000000038</v>
      </c>
      <c r="E1355" s="2">
        <f t="shared" si="191"/>
        <v>0</v>
      </c>
      <c r="F1355" s="2">
        <f t="shared" si="188"/>
        <v>0.83568486152351118</v>
      </c>
      <c r="G1355" s="2">
        <f t="shared" si="188"/>
        <v>0.20698331191165703</v>
      </c>
      <c r="H1355" s="2">
        <f t="shared" si="184"/>
        <v>4.0374504292413276</v>
      </c>
      <c r="I1355" s="2">
        <f t="shared" si="185"/>
        <v>80.148688030849641</v>
      </c>
    </row>
    <row r="1356" spans="1:9" ht="13.5" x14ac:dyDescent="0.25">
      <c r="A1356" s="3">
        <v>43986</v>
      </c>
      <c r="B1356" s="2">
        <v>51.341200000000001</v>
      </c>
      <c r="C1356" s="2">
        <f t="shared" si="189"/>
        <v>-1.5863000000000014</v>
      </c>
      <c r="D1356" s="2">
        <f t="shared" si="190"/>
        <v>0</v>
      </c>
      <c r="E1356" s="2">
        <f t="shared" si="191"/>
        <v>1.5863000000000014</v>
      </c>
      <c r="F1356" s="2">
        <f t="shared" si="188"/>
        <v>0.77599308570040315</v>
      </c>
      <c r="G1356" s="2">
        <f t="shared" si="188"/>
        <v>0.30550593248939595</v>
      </c>
      <c r="H1356" s="2">
        <f t="shared" si="184"/>
        <v>2.5400262422967441</v>
      </c>
      <c r="I1356" s="2">
        <f t="shared" si="185"/>
        <v>71.751621836814209</v>
      </c>
    </row>
    <row r="1357" spans="1:9" ht="13.5" x14ac:dyDescent="0.25">
      <c r="A1357" s="3">
        <v>43987</v>
      </c>
      <c r="B1357" s="2">
        <v>49.803199999999997</v>
      </c>
      <c r="C1357" s="2">
        <f t="shared" si="189"/>
        <v>-1.5380000000000038</v>
      </c>
      <c r="D1357" s="2">
        <f t="shared" si="190"/>
        <v>0</v>
      </c>
      <c r="E1357" s="2">
        <f t="shared" si="191"/>
        <v>1.5380000000000038</v>
      </c>
      <c r="F1357" s="2">
        <f t="shared" ref="F1357:G1372" si="192">((F1356*13)+D1357)/14</f>
        <v>0.72056500815037439</v>
      </c>
      <c r="G1357" s="2">
        <f t="shared" si="192"/>
        <v>0.39354122302586791</v>
      </c>
      <c r="H1357" s="2">
        <f t="shared" si="184"/>
        <v>1.8309772038875094</v>
      </c>
      <c r="I1357" s="2">
        <f t="shared" si="185"/>
        <v>64.676508216781258</v>
      </c>
    </row>
    <row r="1358" spans="1:9" ht="13.5" x14ac:dyDescent="0.25">
      <c r="A1358" s="3">
        <v>43990</v>
      </c>
      <c r="B1358" s="2">
        <v>46.816800000000001</v>
      </c>
      <c r="C1358" s="2">
        <f t="shared" si="189"/>
        <v>-2.9863999999999962</v>
      </c>
      <c r="D1358" s="2">
        <f t="shared" si="190"/>
        <v>0</v>
      </c>
      <c r="E1358" s="2">
        <f t="shared" si="191"/>
        <v>2.9863999999999962</v>
      </c>
      <c r="F1358" s="2">
        <f t="shared" si="192"/>
        <v>0.66909607899677614</v>
      </c>
      <c r="G1358" s="2">
        <f t="shared" si="192"/>
        <v>0.57874542138116269</v>
      </c>
      <c r="H1358" s="2">
        <f t="shared" si="184"/>
        <v>1.1561146823416653</v>
      </c>
      <c r="I1358" s="2">
        <f t="shared" si="185"/>
        <v>53.620277799233662</v>
      </c>
    </row>
    <row r="1359" spans="1:9" ht="13.5" x14ac:dyDescent="0.25">
      <c r="A1359" s="3">
        <v>43991</v>
      </c>
      <c r="B1359" s="2">
        <v>47.106400000000001</v>
      </c>
      <c r="C1359" s="2">
        <f t="shared" si="189"/>
        <v>0.28960000000000008</v>
      </c>
      <c r="D1359" s="2">
        <f t="shared" si="190"/>
        <v>0.28960000000000008</v>
      </c>
      <c r="E1359" s="2">
        <f t="shared" si="191"/>
        <v>0</v>
      </c>
      <c r="F1359" s="2">
        <f t="shared" si="192"/>
        <v>0.64198921621129212</v>
      </c>
      <c r="G1359" s="2">
        <f t="shared" si="192"/>
        <v>0.53740646271107961</v>
      </c>
      <c r="H1359" s="2">
        <f t="shared" si="184"/>
        <v>1.1946064306197939</v>
      </c>
      <c r="I1359" s="2">
        <f t="shared" si="185"/>
        <v>54.433743287739155</v>
      </c>
    </row>
    <row r="1360" spans="1:9" ht="13.5" x14ac:dyDescent="0.25">
      <c r="A1360" s="3">
        <v>43992</v>
      </c>
      <c r="B1360" s="2">
        <v>49.223799999999997</v>
      </c>
      <c r="C1360" s="2">
        <f t="shared" si="189"/>
        <v>2.1173999999999964</v>
      </c>
      <c r="D1360" s="2">
        <f t="shared" si="190"/>
        <v>2.1173999999999964</v>
      </c>
      <c r="E1360" s="2">
        <f t="shared" si="191"/>
        <v>0</v>
      </c>
      <c r="F1360" s="2">
        <f t="shared" si="192"/>
        <v>0.74737570076762816</v>
      </c>
      <c r="G1360" s="2">
        <f t="shared" si="192"/>
        <v>0.49902028680314536</v>
      </c>
      <c r="H1360" s="2">
        <f t="shared" si="184"/>
        <v>1.497686007026914</v>
      </c>
      <c r="I1360" s="2">
        <f t="shared" si="185"/>
        <v>59.962941811475488</v>
      </c>
    </row>
    <row r="1361" spans="1:9" ht="13.5" x14ac:dyDescent="0.25">
      <c r="A1361" s="3">
        <v>43993</v>
      </c>
      <c r="B1361" s="2">
        <v>50.341099999999997</v>
      </c>
      <c r="C1361" s="2">
        <f t="shared" si="189"/>
        <v>1.1173000000000002</v>
      </c>
      <c r="D1361" s="2">
        <f t="shared" si="190"/>
        <v>1.1173000000000002</v>
      </c>
      <c r="E1361" s="2">
        <f t="shared" si="191"/>
        <v>0</v>
      </c>
      <c r="F1361" s="2">
        <f t="shared" si="192"/>
        <v>0.77379886499851191</v>
      </c>
      <c r="G1361" s="2">
        <f t="shared" si="192"/>
        <v>0.46337598060292068</v>
      </c>
      <c r="H1361" s="2">
        <f t="shared" ref="H1361:H1424" si="193">F1361/G1361</f>
        <v>1.6699157862945013</v>
      </c>
      <c r="I1361" s="2">
        <f t="shared" ref="I1361:I1424" si="194">IF(G1361=0,100,100-(100/(1+H1361)))</f>
        <v>62.545635142003071</v>
      </c>
    </row>
    <row r="1362" spans="1:9" ht="13.5" x14ac:dyDescent="0.25">
      <c r="A1362" s="3">
        <v>43994</v>
      </c>
      <c r="B1362" s="2">
        <v>49.582500000000003</v>
      </c>
      <c r="C1362" s="2">
        <f t="shared" si="189"/>
        <v>-0.75859999999999417</v>
      </c>
      <c r="D1362" s="2">
        <f t="shared" si="190"/>
        <v>0</v>
      </c>
      <c r="E1362" s="2">
        <f t="shared" si="191"/>
        <v>0.75859999999999417</v>
      </c>
      <c r="F1362" s="2">
        <f t="shared" si="192"/>
        <v>0.71852751749861821</v>
      </c>
      <c r="G1362" s="2">
        <f t="shared" si="192"/>
        <v>0.48446341055985448</v>
      </c>
      <c r="H1362" s="2">
        <f t="shared" si="193"/>
        <v>1.4831409386898282</v>
      </c>
      <c r="I1362" s="2">
        <f t="shared" si="194"/>
        <v>59.728423609832362</v>
      </c>
    </row>
    <row r="1363" spans="1:9" ht="13.5" x14ac:dyDescent="0.25">
      <c r="A1363" s="3">
        <v>43997</v>
      </c>
      <c r="B1363" s="2">
        <v>49.658299999999997</v>
      </c>
      <c r="C1363" s="2">
        <f t="shared" si="189"/>
        <v>7.5799999999993872E-2</v>
      </c>
      <c r="D1363" s="2">
        <f t="shared" si="190"/>
        <v>7.5799999999993872E-2</v>
      </c>
      <c r="E1363" s="2">
        <f t="shared" si="191"/>
        <v>0</v>
      </c>
      <c r="F1363" s="2">
        <f t="shared" si="192"/>
        <v>0.67261840910585935</v>
      </c>
      <c r="G1363" s="2">
        <f t="shared" si="192"/>
        <v>0.44985888123415058</v>
      </c>
      <c r="H1363" s="2">
        <f t="shared" si="193"/>
        <v>1.4951764590277432</v>
      </c>
      <c r="I1363" s="2">
        <f t="shared" si="194"/>
        <v>59.92267415068293</v>
      </c>
    </row>
    <row r="1364" spans="1:9" ht="13.5" x14ac:dyDescent="0.25">
      <c r="A1364" s="3">
        <v>43998</v>
      </c>
      <c r="B1364" s="2">
        <v>50.327300000000001</v>
      </c>
      <c r="C1364" s="2">
        <f t="shared" si="189"/>
        <v>0.66900000000000404</v>
      </c>
      <c r="D1364" s="2">
        <f t="shared" si="190"/>
        <v>0.66900000000000404</v>
      </c>
      <c r="E1364" s="2">
        <f t="shared" si="191"/>
        <v>0</v>
      </c>
      <c r="F1364" s="2">
        <f t="shared" si="192"/>
        <v>0.67235995131258386</v>
      </c>
      <c r="G1364" s="2">
        <f t="shared" si="192"/>
        <v>0.41772610400313981</v>
      </c>
      <c r="H1364" s="2">
        <f t="shared" si="193"/>
        <v>1.6095713072974012</v>
      </c>
      <c r="I1364" s="2">
        <f t="shared" si="194"/>
        <v>61.679529614553871</v>
      </c>
    </row>
    <row r="1365" spans="1:9" ht="13.5" x14ac:dyDescent="0.25">
      <c r="A1365" s="3">
        <v>43999</v>
      </c>
      <c r="B1365" s="2">
        <v>51.8309</v>
      </c>
      <c r="C1365" s="2">
        <f t="shared" si="189"/>
        <v>1.5035999999999987</v>
      </c>
      <c r="D1365" s="2">
        <f t="shared" si="190"/>
        <v>1.5035999999999987</v>
      </c>
      <c r="E1365" s="2">
        <f t="shared" si="191"/>
        <v>0</v>
      </c>
      <c r="F1365" s="2">
        <f t="shared" si="192"/>
        <v>0.73173424050454206</v>
      </c>
      <c r="G1365" s="2">
        <f t="shared" si="192"/>
        <v>0.38788852514577271</v>
      </c>
      <c r="H1365" s="2">
        <f t="shared" si="193"/>
        <v>1.886454981439702</v>
      </c>
      <c r="I1365" s="2">
        <f t="shared" si="194"/>
        <v>65.355427109373409</v>
      </c>
    </row>
    <row r="1366" spans="1:9" ht="13.5" x14ac:dyDescent="0.25">
      <c r="A1366" s="3">
        <v>44000</v>
      </c>
      <c r="B1366" s="2">
        <v>50.899799999999999</v>
      </c>
      <c r="C1366" s="2">
        <f t="shared" si="189"/>
        <v>-0.9311000000000007</v>
      </c>
      <c r="D1366" s="2">
        <f t="shared" si="190"/>
        <v>0</v>
      </c>
      <c r="E1366" s="2">
        <f t="shared" si="191"/>
        <v>0.9311000000000007</v>
      </c>
      <c r="F1366" s="2">
        <f t="shared" si="192"/>
        <v>0.67946750903993192</v>
      </c>
      <c r="G1366" s="2">
        <f t="shared" si="192"/>
        <v>0.42668934477821757</v>
      </c>
      <c r="H1366" s="2">
        <f t="shared" si="193"/>
        <v>1.5924173344265302</v>
      </c>
      <c r="I1366" s="2">
        <f t="shared" si="194"/>
        <v>61.425963839992207</v>
      </c>
    </row>
    <row r="1367" spans="1:9" ht="13.5" x14ac:dyDescent="0.25">
      <c r="A1367" s="3">
        <v>44001</v>
      </c>
      <c r="B1367" s="2">
        <v>50.899799999999999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0.63093411553707957</v>
      </c>
      <c r="G1367" s="2">
        <f t="shared" si="192"/>
        <v>0.39621153443691631</v>
      </c>
      <c r="H1367" s="2">
        <f t="shared" si="193"/>
        <v>1.59241733442653</v>
      </c>
      <c r="I1367" s="2">
        <f t="shared" si="194"/>
        <v>61.425963839992207</v>
      </c>
    </row>
    <row r="1368" spans="1:9" ht="13.5" x14ac:dyDescent="0.25">
      <c r="A1368" s="3">
        <v>44004</v>
      </c>
      <c r="B1368" s="2">
        <v>51.589500000000001</v>
      </c>
      <c r="C1368" s="2">
        <f t="shared" si="189"/>
        <v>0.68970000000000198</v>
      </c>
      <c r="D1368" s="2">
        <f t="shared" si="190"/>
        <v>0.68970000000000198</v>
      </c>
      <c r="E1368" s="2">
        <f t="shared" si="191"/>
        <v>0</v>
      </c>
      <c r="F1368" s="2">
        <f t="shared" si="192"/>
        <v>0.63513167871300258</v>
      </c>
      <c r="G1368" s="2">
        <f t="shared" si="192"/>
        <v>0.36791071054856511</v>
      </c>
      <c r="H1368" s="2">
        <f t="shared" si="193"/>
        <v>1.7263201654716809</v>
      </c>
      <c r="I1368" s="2">
        <f t="shared" si="194"/>
        <v>63.320522194538739</v>
      </c>
    </row>
    <row r="1369" spans="1:9" ht="13.5" x14ac:dyDescent="0.25">
      <c r="A1369" s="3">
        <v>44005</v>
      </c>
      <c r="B1369" s="2">
        <v>52.334400000000002</v>
      </c>
      <c r="C1369" s="2">
        <f t="shared" si="189"/>
        <v>0.74490000000000123</v>
      </c>
      <c r="D1369" s="2">
        <f t="shared" si="190"/>
        <v>0.74490000000000123</v>
      </c>
      <c r="E1369" s="2">
        <f t="shared" si="191"/>
        <v>0</v>
      </c>
      <c r="F1369" s="2">
        <f t="shared" si="192"/>
        <v>0.64297227309064531</v>
      </c>
      <c r="G1369" s="2">
        <f t="shared" si="192"/>
        <v>0.34163137408081046</v>
      </c>
      <c r="H1369" s="2">
        <f t="shared" si="193"/>
        <v>1.8820644761348964</v>
      </c>
      <c r="I1369" s="2">
        <f t="shared" si="194"/>
        <v>65.30264994830759</v>
      </c>
    </row>
    <row r="1370" spans="1:9" ht="13.5" x14ac:dyDescent="0.25">
      <c r="A1370" s="3">
        <v>44006</v>
      </c>
      <c r="B1370" s="2">
        <v>51.727400000000003</v>
      </c>
      <c r="C1370" s="2">
        <f t="shared" si="189"/>
        <v>-0.60699999999999932</v>
      </c>
      <c r="D1370" s="2">
        <f t="shared" si="190"/>
        <v>0</v>
      </c>
      <c r="E1370" s="2">
        <f t="shared" si="191"/>
        <v>0.60699999999999932</v>
      </c>
      <c r="F1370" s="2">
        <f t="shared" si="192"/>
        <v>0.59704568215559917</v>
      </c>
      <c r="G1370" s="2">
        <f t="shared" si="192"/>
        <v>0.36058627593218112</v>
      </c>
      <c r="H1370" s="2">
        <f t="shared" si="193"/>
        <v>1.6557637436758441</v>
      </c>
      <c r="I1370" s="2">
        <f t="shared" si="194"/>
        <v>62.346048198703869</v>
      </c>
    </row>
    <row r="1371" spans="1:9" ht="13.5" x14ac:dyDescent="0.25">
      <c r="A1371" s="3">
        <v>44007</v>
      </c>
      <c r="B1371" s="2">
        <v>51.037700000000001</v>
      </c>
      <c r="C1371" s="2">
        <f t="shared" si="189"/>
        <v>-0.68970000000000198</v>
      </c>
      <c r="D1371" s="2">
        <f t="shared" si="190"/>
        <v>0</v>
      </c>
      <c r="E1371" s="2">
        <f t="shared" si="191"/>
        <v>0.68970000000000198</v>
      </c>
      <c r="F1371" s="2">
        <f t="shared" si="192"/>
        <v>0.55439956200162777</v>
      </c>
      <c r="G1371" s="2">
        <f t="shared" si="192"/>
        <v>0.38409439907988263</v>
      </c>
      <c r="H1371" s="2">
        <f t="shared" si="193"/>
        <v>1.4433940284724789</v>
      </c>
      <c r="I1371" s="2">
        <f t="shared" si="194"/>
        <v>59.073322258008318</v>
      </c>
    </row>
    <row r="1372" spans="1:9" ht="13.5" x14ac:dyDescent="0.25">
      <c r="A1372" s="3">
        <v>44008</v>
      </c>
      <c r="B1372" s="2">
        <v>50.347999999999999</v>
      </c>
      <c r="C1372" s="2">
        <f t="shared" si="189"/>
        <v>-0.68970000000000198</v>
      </c>
      <c r="D1372" s="2">
        <f t="shared" si="190"/>
        <v>0</v>
      </c>
      <c r="E1372" s="2">
        <f t="shared" si="191"/>
        <v>0.68970000000000198</v>
      </c>
      <c r="F1372" s="2">
        <f t="shared" si="192"/>
        <v>0.5147995932872258</v>
      </c>
      <c r="G1372" s="2">
        <f t="shared" si="192"/>
        <v>0.40592337057417688</v>
      </c>
      <c r="H1372" s="2">
        <f t="shared" si="193"/>
        <v>1.2682186604802872</v>
      </c>
      <c r="I1372" s="2">
        <f t="shared" si="194"/>
        <v>55.912539764210678</v>
      </c>
    </row>
    <row r="1373" spans="1:9" ht="13.5" x14ac:dyDescent="0.25">
      <c r="A1373" s="3">
        <v>44011</v>
      </c>
      <c r="B1373" s="2">
        <v>49.658299999999997</v>
      </c>
      <c r="C1373" s="2">
        <f t="shared" si="189"/>
        <v>-0.68970000000000198</v>
      </c>
      <c r="D1373" s="2">
        <f t="shared" si="190"/>
        <v>0</v>
      </c>
      <c r="E1373" s="2">
        <f t="shared" si="191"/>
        <v>0.68970000000000198</v>
      </c>
      <c r="F1373" s="2">
        <f t="shared" ref="F1373:G1388" si="195">((F1372*13)+D1373)/14</f>
        <v>0.47802819376670963</v>
      </c>
      <c r="G1373" s="2">
        <f t="shared" si="195"/>
        <v>0.42619312981887869</v>
      </c>
      <c r="H1373" s="2">
        <f t="shared" si="193"/>
        <v>1.1216234151166622</v>
      </c>
      <c r="I1373" s="2">
        <f t="shared" si="194"/>
        <v>52.866281882309792</v>
      </c>
    </row>
    <row r="1374" spans="1:9" ht="13.5" x14ac:dyDescent="0.25">
      <c r="A1374" s="3">
        <v>44012</v>
      </c>
      <c r="B1374" s="2">
        <v>49.382399999999997</v>
      </c>
      <c r="C1374" s="2">
        <f t="shared" si="189"/>
        <v>-0.27590000000000003</v>
      </c>
      <c r="D1374" s="2">
        <f t="shared" si="190"/>
        <v>0</v>
      </c>
      <c r="E1374" s="2">
        <f t="shared" si="191"/>
        <v>0.27590000000000003</v>
      </c>
      <c r="F1374" s="2">
        <f t="shared" si="195"/>
        <v>0.44388332278337322</v>
      </c>
      <c r="G1374" s="2">
        <f t="shared" si="195"/>
        <v>0.41545790626038731</v>
      </c>
      <c r="H1374" s="2">
        <f t="shared" si="193"/>
        <v>1.0684194862936858</v>
      </c>
      <c r="I1374" s="2">
        <f t="shared" si="194"/>
        <v>51.653907409668719</v>
      </c>
    </row>
    <row r="1375" spans="1:9" ht="13.5" x14ac:dyDescent="0.25">
      <c r="A1375" s="3">
        <v>44013</v>
      </c>
      <c r="B1375" s="2">
        <v>49.520400000000002</v>
      </c>
      <c r="C1375" s="2">
        <f t="shared" si="189"/>
        <v>0.13800000000000523</v>
      </c>
      <c r="D1375" s="2">
        <f t="shared" si="190"/>
        <v>0.13800000000000523</v>
      </c>
      <c r="E1375" s="2">
        <f t="shared" si="191"/>
        <v>0</v>
      </c>
      <c r="F1375" s="2">
        <f t="shared" si="195"/>
        <v>0.42203451401313263</v>
      </c>
      <c r="G1375" s="2">
        <f t="shared" si="195"/>
        <v>0.38578234152750251</v>
      </c>
      <c r="H1375" s="2">
        <f t="shared" si="193"/>
        <v>1.0939705335969756</v>
      </c>
      <c r="I1375" s="2">
        <f t="shared" si="194"/>
        <v>52.243836102018953</v>
      </c>
    </row>
    <row r="1376" spans="1:9" ht="13.5" x14ac:dyDescent="0.25">
      <c r="A1376" s="3">
        <v>44014</v>
      </c>
      <c r="B1376" s="2">
        <v>49.520400000000002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0.39188919158362318</v>
      </c>
      <c r="G1376" s="2">
        <f t="shared" si="195"/>
        <v>0.35822645998982378</v>
      </c>
      <c r="H1376" s="2">
        <f t="shared" si="193"/>
        <v>1.0939705335969756</v>
      </c>
      <c r="I1376" s="2">
        <f t="shared" si="194"/>
        <v>52.243836102018953</v>
      </c>
    </row>
    <row r="1377" spans="1:9" ht="13.5" x14ac:dyDescent="0.25">
      <c r="A1377" s="3">
        <v>44015</v>
      </c>
      <c r="B1377" s="2">
        <v>48.851399999999998</v>
      </c>
      <c r="C1377" s="2">
        <f t="shared" si="189"/>
        <v>-0.66900000000000404</v>
      </c>
      <c r="D1377" s="2">
        <f t="shared" si="190"/>
        <v>0</v>
      </c>
      <c r="E1377" s="2">
        <f t="shared" si="191"/>
        <v>0.66900000000000404</v>
      </c>
      <c r="F1377" s="2">
        <f t="shared" si="195"/>
        <v>0.36389710647050721</v>
      </c>
      <c r="G1377" s="2">
        <f t="shared" si="195"/>
        <v>0.38042456999055091</v>
      </c>
      <c r="H1377" s="2">
        <f t="shared" si="193"/>
        <v>0.9565552153467527</v>
      </c>
      <c r="I1377" s="2">
        <f t="shared" si="194"/>
        <v>48.889763388416625</v>
      </c>
    </row>
    <row r="1378" spans="1:9" ht="13.5" x14ac:dyDescent="0.25">
      <c r="A1378" s="3">
        <v>44018</v>
      </c>
      <c r="B1378" s="2">
        <v>48.389299999999999</v>
      </c>
      <c r="C1378" s="2">
        <f t="shared" si="189"/>
        <v>-0.46209999999999951</v>
      </c>
      <c r="D1378" s="2">
        <f t="shared" si="190"/>
        <v>0</v>
      </c>
      <c r="E1378" s="2">
        <f t="shared" si="191"/>
        <v>0.46209999999999951</v>
      </c>
      <c r="F1378" s="2">
        <f t="shared" si="195"/>
        <v>0.33790445600832808</v>
      </c>
      <c r="G1378" s="2">
        <f t="shared" si="195"/>
        <v>0.3862585292769401</v>
      </c>
      <c r="H1378" s="2">
        <f t="shared" si="193"/>
        <v>0.87481422517936669</v>
      </c>
      <c r="I1378" s="2">
        <f t="shared" si="194"/>
        <v>46.661381881485973</v>
      </c>
    </row>
    <row r="1379" spans="1:9" ht="13.5" x14ac:dyDescent="0.25">
      <c r="A1379" s="3">
        <v>44019</v>
      </c>
      <c r="B1379" s="2">
        <v>47.081499999999998</v>
      </c>
      <c r="C1379" s="2">
        <f t="shared" si="189"/>
        <v>-1.3078000000000003</v>
      </c>
      <c r="D1379" s="2">
        <f t="shared" si="190"/>
        <v>0</v>
      </c>
      <c r="E1379" s="2">
        <f t="shared" si="191"/>
        <v>1.3078000000000003</v>
      </c>
      <c r="F1379" s="2">
        <f t="shared" si="195"/>
        <v>0.31376842343630468</v>
      </c>
      <c r="G1379" s="2">
        <f t="shared" si="195"/>
        <v>0.45208292004287298</v>
      </c>
      <c r="H1379" s="2">
        <f t="shared" si="193"/>
        <v>0.69405060338609703</v>
      </c>
      <c r="I1379" s="2">
        <f t="shared" si="194"/>
        <v>40.969886141465722</v>
      </c>
    </row>
    <row r="1380" spans="1:9" ht="13.5" x14ac:dyDescent="0.25">
      <c r="A1380" s="3">
        <v>44020</v>
      </c>
      <c r="B1380" s="2">
        <v>44.258899999999997</v>
      </c>
      <c r="C1380" s="2">
        <f t="shared" si="189"/>
        <v>-2.8226000000000013</v>
      </c>
      <c r="D1380" s="2">
        <f t="shared" si="190"/>
        <v>0</v>
      </c>
      <c r="E1380" s="2">
        <f t="shared" si="191"/>
        <v>2.8226000000000013</v>
      </c>
      <c r="F1380" s="2">
        <f t="shared" si="195"/>
        <v>0.29135639319085438</v>
      </c>
      <c r="G1380" s="2">
        <f t="shared" si="195"/>
        <v>0.6214055686112393</v>
      </c>
      <c r="H1380" s="2">
        <f t="shared" si="193"/>
        <v>0.46886672393682932</v>
      </c>
      <c r="I1380" s="2">
        <f t="shared" si="194"/>
        <v>31.920304020515999</v>
      </c>
    </row>
    <row r="1381" spans="1:9" ht="13.5" x14ac:dyDescent="0.25">
      <c r="A1381" s="3">
        <v>44021</v>
      </c>
      <c r="B1381" s="2">
        <v>41.584099999999999</v>
      </c>
      <c r="C1381" s="2">
        <f t="shared" si="189"/>
        <v>-2.6747999999999976</v>
      </c>
      <c r="D1381" s="2">
        <f t="shared" si="190"/>
        <v>0</v>
      </c>
      <c r="E1381" s="2">
        <f t="shared" si="191"/>
        <v>2.6747999999999976</v>
      </c>
      <c r="F1381" s="2">
        <f t="shared" si="195"/>
        <v>0.27054522224865052</v>
      </c>
      <c r="G1381" s="2">
        <f t="shared" si="195"/>
        <v>0.76807659942472206</v>
      </c>
      <c r="H1381" s="2">
        <f t="shared" si="193"/>
        <v>0.35223729306593232</v>
      </c>
      <c r="I1381" s="2">
        <f t="shared" si="194"/>
        <v>26.048482383391715</v>
      </c>
    </row>
    <row r="1382" spans="1:9" ht="13.5" x14ac:dyDescent="0.25">
      <c r="A1382" s="3">
        <v>44022</v>
      </c>
      <c r="B1382" s="2">
        <v>39.057000000000002</v>
      </c>
      <c r="C1382" s="2">
        <f t="shared" si="189"/>
        <v>-2.5270999999999972</v>
      </c>
      <c r="D1382" s="2">
        <f t="shared" si="190"/>
        <v>0</v>
      </c>
      <c r="E1382" s="2">
        <f t="shared" si="191"/>
        <v>2.5270999999999972</v>
      </c>
      <c r="F1382" s="2">
        <f t="shared" si="195"/>
        <v>0.25122056351660405</v>
      </c>
      <c r="G1382" s="2">
        <f t="shared" si="195"/>
        <v>0.89372112803724169</v>
      </c>
      <c r="H1382" s="2">
        <f t="shared" si="193"/>
        <v>0.2810950257697562</v>
      </c>
      <c r="I1382" s="2">
        <f t="shared" si="194"/>
        <v>21.941777941168567</v>
      </c>
    </row>
    <row r="1383" spans="1:9" ht="13.5" x14ac:dyDescent="0.25">
      <c r="A1383" s="3">
        <v>44025</v>
      </c>
      <c r="B1383" s="2">
        <v>37.890700000000002</v>
      </c>
      <c r="C1383" s="2">
        <f t="shared" si="189"/>
        <v>-1.1662999999999997</v>
      </c>
      <c r="D1383" s="2">
        <f t="shared" si="190"/>
        <v>0</v>
      </c>
      <c r="E1383" s="2">
        <f t="shared" si="191"/>
        <v>1.1662999999999997</v>
      </c>
      <c r="F1383" s="2">
        <f t="shared" si="195"/>
        <v>0.23327623755113233</v>
      </c>
      <c r="G1383" s="2">
        <f t="shared" si="195"/>
        <v>0.91319104746315294</v>
      </c>
      <c r="H1383" s="2">
        <f t="shared" si="193"/>
        <v>0.25545173509877733</v>
      </c>
      <c r="I1383" s="2">
        <f t="shared" si="194"/>
        <v>20.347395917906681</v>
      </c>
    </row>
    <row r="1384" spans="1:9" ht="13.5" x14ac:dyDescent="0.25">
      <c r="A1384" s="3">
        <v>44026</v>
      </c>
      <c r="B1384" s="2">
        <v>39.018099999999997</v>
      </c>
      <c r="C1384" s="2">
        <f t="shared" si="189"/>
        <v>1.1273999999999944</v>
      </c>
      <c r="D1384" s="2">
        <f t="shared" si="190"/>
        <v>1.1273999999999944</v>
      </c>
      <c r="E1384" s="2">
        <f t="shared" si="191"/>
        <v>0</v>
      </c>
      <c r="F1384" s="2">
        <f t="shared" si="195"/>
        <v>0.29714222058319389</v>
      </c>
      <c r="G1384" s="2">
        <f t="shared" si="195"/>
        <v>0.84796311550149917</v>
      </c>
      <c r="H1384" s="2">
        <f t="shared" si="193"/>
        <v>0.35041880377952422</v>
      </c>
      <c r="I1384" s="2">
        <f t="shared" si="194"/>
        <v>25.948898430529795</v>
      </c>
    </row>
    <row r="1385" spans="1:9" ht="13.5" x14ac:dyDescent="0.25">
      <c r="A1385" s="3">
        <v>44027</v>
      </c>
      <c r="B1385" s="2">
        <v>39.8035</v>
      </c>
      <c r="C1385" s="2">
        <f t="shared" si="189"/>
        <v>0.78540000000000276</v>
      </c>
      <c r="D1385" s="2">
        <f t="shared" si="190"/>
        <v>0.78540000000000276</v>
      </c>
      <c r="E1385" s="2">
        <f t="shared" si="191"/>
        <v>0</v>
      </c>
      <c r="F1385" s="2">
        <f t="shared" si="195"/>
        <v>0.33201777625582313</v>
      </c>
      <c r="G1385" s="2">
        <f t="shared" si="195"/>
        <v>0.78739432153710631</v>
      </c>
      <c r="H1385" s="2">
        <f t="shared" si="193"/>
        <v>0.42166646008784642</v>
      </c>
      <c r="I1385" s="2">
        <f t="shared" si="194"/>
        <v>29.66001322573166</v>
      </c>
    </row>
    <row r="1386" spans="1:9" ht="13.5" x14ac:dyDescent="0.25">
      <c r="A1386" s="3">
        <v>44028</v>
      </c>
      <c r="B1386" s="2">
        <v>39.655700000000003</v>
      </c>
      <c r="C1386" s="2">
        <f t="shared" si="189"/>
        <v>-0.1477999999999966</v>
      </c>
      <c r="D1386" s="2">
        <f t="shared" si="190"/>
        <v>0</v>
      </c>
      <c r="E1386" s="2">
        <f t="shared" si="191"/>
        <v>0.1477999999999966</v>
      </c>
      <c r="F1386" s="2">
        <f t="shared" si="195"/>
        <v>0.30830222080897862</v>
      </c>
      <c r="G1386" s="2">
        <f t="shared" si="195"/>
        <v>0.7417090128558842</v>
      </c>
      <c r="H1386" s="2">
        <f t="shared" si="193"/>
        <v>0.41566465482452275</v>
      </c>
      <c r="I1386" s="2">
        <f t="shared" si="194"/>
        <v>29.361802133574201</v>
      </c>
    </row>
    <row r="1387" spans="1:9" ht="13.5" x14ac:dyDescent="0.25">
      <c r="A1387" s="3">
        <v>44029</v>
      </c>
      <c r="B1387" s="2">
        <v>39.368000000000002</v>
      </c>
      <c r="C1387" s="2">
        <f t="shared" si="189"/>
        <v>-0.28770000000000095</v>
      </c>
      <c r="D1387" s="2">
        <f t="shared" si="190"/>
        <v>0</v>
      </c>
      <c r="E1387" s="2">
        <f t="shared" si="191"/>
        <v>0.28770000000000095</v>
      </c>
      <c r="F1387" s="2">
        <f t="shared" si="195"/>
        <v>0.28628063360833733</v>
      </c>
      <c r="G1387" s="2">
        <f t="shared" si="195"/>
        <v>0.70927979765189253</v>
      </c>
      <c r="H1387" s="2">
        <f t="shared" si="193"/>
        <v>0.40362158143525895</v>
      </c>
      <c r="I1387" s="2">
        <f t="shared" si="194"/>
        <v>28.755726384780985</v>
      </c>
    </row>
    <row r="1388" spans="1:9" ht="13.5" x14ac:dyDescent="0.25">
      <c r="A1388" s="3">
        <v>44032</v>
      </c>
      <c r="B1388" s="2">
        <v>39.927900000000001</v>
      </c>
      <c r="C1388" s="2">
        <f t="shared" si="189"/>
        <v>0.55989999999999895</v>
      </c>
      <c r="D1388" s="2">
        <f t="shared" si="190"/>
        <v>0.55989999999999895</v>
      </c>
      <c r="E1388" s="2">
        <f t="shared" si="191"/>
        <v>0</v>
      </c>
      <c r="F1388" s="2">
        <f t="shared" si="195"/>
        <v>0.30582487406488462</v>
      </c>
      <c r="G1388" s="2">
        <f t="shared" si="195"/>
        <v>0.65861695496247152</v>
      </c>
      <c r="H1388" s="2">
        <f t="shared" si="193"/>
        <v>0.46434406487806063</v>
      </c>
      <c r="I1388" s="2">
        <f t="shared" si="194"/>
        <v>31.710038372486423</v>
      </c>
    </row>
    <row r="1389" spans="1:9" ht="13.5" x14ac:dyDescent="0.25">
      <c r="A1389" s="3">
        <v>44033</v>
      </c>
      <c r="B1389" s="2">
        <v>39.889000000000003</v>
      </c>
      <c r="C1389" s="2">
        <f t="shared" si="189"/>
        <v>-3.8899999999998158E-2</v>
      </c>
      <c r="D1389" s="2">
        <f t="shared" si="190"/>
        <v>0</v>
      </c>
      <c r="E1389" s="2">
        <f t="shared" si="191"/>
        <v>3.8899999999998158E-2</v>
      </c>
      <c r="F1389" s="2">
        <f t="shared" ref="F1389:G1404" si="196">((F1388*13)+D1389)/14</f>
        <v>0.28398024020310714</v>
      </c>
      <c r="G1389" s="2">
        <f t="shared" si="196"/>
        <v>0.6143514581794377</v>
      </c>
      <c r="H1389" s="2">
        <f t="shared" si="193"/>
        <v>0.46224394265238833</v>
      </c>
      <c r="I1389" s="2">
        <f t="shared" si="194"/>
        <v>31.611958112400615</v>
      </c>
    </row>
    <row r="1390" spans="1:9" ht="13.5" x14ac:dyDescent="0.25">
      <c r="A1390" s="3">
        <v>44034</v>
      </c>
      <c r="B1390" s="2">
        <v>40.122300000000003</v>
      </c>
      <c r="C1390" s="2">
        <f t="shared" si="189"/>
        <v>0.23329999999999984</v>
      </c>
      <c r="D1390" s="2">
        <f t="shared" si="190"/>
        <v>0.23329999999999984</v>
      </c>
      <c r="E1390" s="2">
        <f t="shared" si="191"/>
        <v>0</v>
      </c>
      <c r="F1390" s="2">
        <f t="shared" si="196"/>
        <v>0.28036022304574232</v>
      </c>
      <c r="G1390" s="2">
        <f t="shared" si="196"/>
        <v>0.57046921116662075</v>
      </c>
      <c r="H1390" s="2">
        <f t="shared" si="193"/>
        <v>0.49145548534056754</v>
      </c>
      <c r="I1390" s="2">
        <f t="shared" si="194"/>
        <v>32.951401511547346</v>
      </c>
    </row>
    <row r="1391" spans="1:9" ht="13.5" x14ac:dyDescent="0.25">
      <c r="A1391" s="3">
        <v>44035</v>
      </c>
      <c r="B1391" s="2">
        <v>42.377200000000002</v>
      </c>
      <c r="C1391" s="2">
        <f t="shared" si="189"/>
        <v>2.2548999999999992</v>
      </c>
      <c r="D1391" s="2">
        <f t="shared" si="190"/>
        <v>2.2548999999999992</v>
      </c>
      <c r="E1391" s="2">
        <f t="shared" si="191"/>
        <v>0</v>
      </c>
      <c r="F1391" s="2">
        <f t="shared" si="196"/>
        <v>0.42139877854247498</v>
      </c>
      <c r="G1391" s="2">
        <f t="shared" si="196"/>
        <v>0.529721410369005</v>
      </c>
      <c r="H1391" s="2">
        <f t="shared" si="193"/>
        <v>0.79551018760772341</v>
      </c>
      <c r="I1391" s="2">
        <f t="shared" si="194"/>
        <v>44.305523471723319</v>
      </c>
    </row>
    <row r="1392" spans="1:9" ht="13.5" x14ac:dyDescent="0.25">
      <c r="A1392" s="3">
        <v>44036</v>
      </c>
      <c r="B1392" s="2">
        <v>44.951000000000001</v>
      </c>
      <c r="C1392" s="2">
        <f t="shared" si="189"/>
        <v>2.5737999999999985</v>
      </c>
      <c r="D1392" s="2">
        <f t="shared" si="190"/>
        <v>2.5737999999999985</v>
      </c>
      <c r="E1392" s="2">
        <f t="shared" si="191"/>
        <v>0</v>
      </c>
      <c r="F1392" s="2">
        <f t="shared" si="196"/>
        <v>0.57514172293229815</v>
      </c>
      <c r="G1392" s="2">
        <f t="shared" si="196"/>
        <v>0.49188416677121893</v>
      </c>
      <c r="H1392" s="2">
        <f t="shared" si="193"/>
        <v>1.1692625251745565</v>
      </c>
      <c r="I1392" s="2">
        <f t="shared" si="194"/>
        <v>53.901384069706737</v>
      </c>
    </row>
    <row r="1393" spans="1:9" ht="13.5" x14ac:dyDescent="0.25">
      <c r="A1393" s="3">
        <v>44039</v>
      </c>
      <c r="B1393" s="2">
        <v>42.571599999999997</v>
      </c>
      <c r="C1393" s="2">
        <f t="shared" si="189"/>
        <v>-2.379400000000004</v>
      </c>
      <c r="D1393" s="2">
        <f t="shared" si="190"/>
        <v>0</v>
      </c>
      <c r="E1393" s="2">
        <f t="shared" si="191"/>
        <v>2.379400000000004</v>
      </c>
      <c r="F1393" s="2">
        <f t="shared" si="196"/>
        <v>0.53406017129427685</v>
      </c>
      <c r="G1393" s="2">
        <f t="shared" si="196"/>
        <v>0.62670672628756086</v>
      </c>
      <c r="H1393" s="2">
        <f t="shared" si="193"/>
        <v>0.8521692027432084</v>
      </c>
      <c r="I1393" s="2">
        <f t="shared" si="194"/>
        <v>46.009252366418721</v>
      </c>
    </row>
    <row r="1394" spans="1:9" ht="13.5" x14ac:dyDescent="0.25">
      <c r="A1394" s="3">
        <v>44040</v>
      </c>
      <c r="B1394" s="2">
        <v>44.321100000000001</v>
      </c>
      <c r="C1394" s="2">
        <f t="shared" si="189"/>
        <v>1.7495000000000047</v>
      </c>
      <c r="D1394" s="2">
        <f t="shared" si="190"/>
        <v>1.7495000000000047</v>
      </c>
      <c r="E1394" s="2">
        <f t="shared" si="191"/>
        <v>0</v>
      </c>
      <c r="F1394" s="2">
        <f t="shared" si="196"/>
        <v>0.62087730191611457</v>
      </c>
      <c r="G1394" s="2">
        <f t="shared" si="196"/>
        <v>0.58194196012416366</v>
      </c>
      <c r="H1394" s="2">
        <f t="shared" si="193"/>
        <v>1.0669058848817907</v>
      </c>
      <c r="I1394" s="2">
        <f t="shared" si="194"/>
        <v>51.618503420285563</v>
      </c>
    </row>
    <row r="1395" spans="1:9" ht="13.5" x14ac:dyDescent="0.25">
      <c r="A1395" s="3">
        <v>44041</v>
      </c>
      <c r="B1395" s="2">
        <v>45.643000000000001</v>
      </c>
      <c r="C1395" s="2">
        <f t="shared" si="189"/>
        <v>1.3218999999999994</v>
      </c>
      <c r="D1395" s="2">
        <f t="shared" si="190"/>
        <v>1.3218999999999994</v>
      </c>
      <c r="E1395" s="2">
        <f t="shared" si="191"/>
        <v>0</v>
      </c>
      <c r="F1395" s="2">
        <f t="shared" si="196"/>
        <v>0.67095035177924911</v>
      </c>
      <c r="G1395" s="2">
        <f t="shared" si="196"/>
        <v>0.54037467725815191</v>
      </c>
      <c r="H1395" s="2">
        <f t="shared" si="193"/>
        <v>1.2416391441279873</v>
      </c>
      <c r="I1395" s="2">
        <f t="shared" si="194"/>
        <v>55.389786861122694</v>
      </c>
    </row>
    <row r="1396" spans="1:9" ht="13.5" x14ac:dyDescent="0.25">
      <c r="A1396" s="3">
        <v>44042</v>
      </c>
      <c r="B1396" s="2">
        <v>48.053400000000003</v>
      </c>
      <c r="C1396" s="2">
        <f t="shared" si="189"/>
        <v>2.4104000000000028</v>
      </c>
      <c r="D1396" s="2">
        <f t="shared" si="190"/>
        <v>2.4104000000000028</v>
      </c>
      <c r="E1396" s="2">
        <f t="shared" si="191"/>
        <v>0</v>
      </c>
      <c r="F1396" s="2">
        <f t="shared" si="196"/>
        <v>0.79519675522358857</v>
      </c>
      <c r="G1396" s="2">
        <f t="shared" si="196"/>
        <v>0.50177648602542679</v>
      </c>
      <c r="H1396" s="2">
        <f t="shared" si="193"/>
        <v>1.5847628921840173</v>
      </c>
      <c r="I1396" s="2">
        <f t="shared" si="194"/>
        <v>61.31173180240755</v>
      </c>
    </row>
    <row r="1397" spans="1:9" ht="13.5" x14ac:dyDescent="0.25">
      <c r="A1397" s="3">
        <v>44046</v>
      </c>
      <c r="B1397" s="2">
        <v>48.908799999999999</v>
      </c>
      <c r="C1397" s="2">
        <f t="shared" si="189"/>
        <v>0.85539999999999594</v>
      </c>
      <c r="D1397" s="2">
        <f t="shared" si="190"/>
        <v>0.85539999999999594</v>
      </c>
      <c r="E1397" s="2">
        <f t="shared" si="191"/>
        <v>0</v>
      </c>
      <c r="F1397" s="2">
        <f t="shared" si="196"/>
        <v>0.79949698699333194</v>
      </c>
      <c r="G1397" s="2">
        <f t="shared" si="196"/>
        <v>0.46593530845218201</v>
      </c>
      <c r="H1397" s="2">
        <f t="shared" si="193"/>
        <v>1.7158969764477137</v>
      </c>
      <c r="I1397" s="2">
        <f t="shared" si="194"/>
        <v>63.179752079257419</v>
      </c>
    </row>
    <row r="1398" spans="1:9" ht="13.5" x14ac:dyDescent="0.25">
      <c r="A1398" s="3">
        <v>44047</v>
      </c>
      <c r="B1398" s="2">
        <v>50.922600000000003</v>
      </c>
      <c r="C1398" s="2">
        <f t="shared" si="189"/>
        <v>2.0138000000000034</v>
      </c>
      <c r="D1398" s="2">
        <f t="shared" si="190"/>
        <v>2.0138000000000034</v>
      </c>
      <c r="E1398" s="2">
        <f t="shared" si="191"/>
        <v>0</v>
      </c>
      <c r="F1398" s="2">
        <f t="shared" si="196"/>
        <v>0.88623291649380853</v>
      </c>
      <c r="G1398" s="2">
        <f t="shared" si="196"/>
        <v>0.43265421499131185</v>
      </c>
      <c r="H1398" s="2">
        <f t="shared" si="193"/>
        <v>2.048363070984077</v>
      </c>
      <c r="I1398" s="2">
        <f t="shared" si="194"/>
        <v>67.195508647951883</v>
      </c>
    </row>
    <row r="1399" spans="1:9" ht="13.5" x14ac:dyDescent="0.25">
      <c r="A1399" s="3">
        <v>44048</v>
      </c>
      <c r="B1399" s="2">
        <v>49.764099999999999</v>
      </c>
      <c r="C1399" s="2">
        <f t="shared" si="189"/>
        <v>-1.1585000000000036</v>
      </c>
      <c r="D1399" s="2">
        <f t="shared" si="190"/>
        <v>0</v>
      </c>
      <c r="E1399" s="2">
        <f t="shared" si="191"/>
        <v>1.1585000000000036</v>
      </c>
      <c r="F1399" s="2">
        <f t="shared" si="196"/>
        <v>0.82293056531567932</v>
      </c>
      <c r="G1399" s="2">
        <f t="shared" si="196"/>
        <v>0.48450034249193269</v>
      </c>
      <c r="H1399" s="2">
        <f t="shared" si="193"/>
        <v>1.698513898015215</v>
      </c>
      <c r="I1399" s="2">
        <f t="shared" si="194"/>
        <v>62.942566249686159</v>
      </c>
    </row>
    <row r="1400" spans="1:9" ht="13.5" x14ac:dyDescent="0.25">
      <c r="A1400" s="3">
        <v>44049</v>
      </c>
      <c r="B1400" s="2">
        <v>50.448300000000003</v>
      </c>
      <c r="C1400" s="2">
        <f t="shared" si="189"/>
        <v>0.68420000000000414</v>
      </c>
      <c r="D1400" s="2">
        <f t="shared" si="190"/>
        <v>0.68420000000000414</v>
      </c>
      <c r="E1400" s="2">
        <f t="shared" si="191"/>
        <v>0</v>
      </c>
      <c r="F1400" s="2">
        <f t="shared" si="196"/>
        <v>0.81302123922170255</v>
      </c>
      <c r="G1400" s="2">
        <f t="shared" si="196"/>
        <v>0.44989317517108035</v>
      </c>
      <c r="H1400" s="2">
        <f t="shared" si="193"/>
        <v>1.8071428598856516</v>
      </c>
      <c r="I1400" s="2">
        <f t="shared" si="194"/>
        <v>64.376590365595604</v>
      </c>
    </row>
    <row r="1401" spans="1:9" ht="13.5" x14ac:dyDescent="0.25">
      <c r="A1401" s="3">
        <v>44050</v>
      </c>
      <c r="B1401" s="2">
        <v>50.339500000000001</v>
      </c>
      <c r="C1401" s="2">
        <f t="shared" si="189"/>
        <v>-0.10880000000000223</v>
      </c>
      <c r="D1401" s="2">
        <f t="shared" si="190"/>
        <v>0</v>
      </c>
      <c r="E1401" s="2">
        <f t="shared" si="191"/>
        <v>0.10880000000000223</v>
      </c>
      <c r="F1401" s="2">
        <f t="shared" si="196"/>
        <v>0.75494829356300952</v>
      </c>
      <c r="G1401" s="2">
        <f t="shared" si="196"/>
        <v>0.42552937694457477</v>
      </c>
      <c r="H1401" s="2">
        <f t="shared" si="193"/>
        <v>1.7741390711582801</v>
      </c>
      <c r="I1401" s="2">
        <f t="shared" si="194"/>
        <v>63.952780507774897</v>
      </c>
    </row>
    <row r="1402" spans="1:9" ht="13.5" x14ac:dyDescent="0.25">
      <c r="A1402" s="3">
        <v>44053</v>
      </c>
      <c r="B1402" s="2">
        <v>47.322499999999998</v>
      </c>
      <c r="C1402" s="2">
        <f t="shared" si="189"/>
        <v>-3.017000000000003</v>
      </c>
      <c r="D1402" s="2">
        <f t="shared" si="190"/>
        <v>0</v>
      </c>
      <c r="E1402" s="2">
        <f t="shared" si="191"/>
        <v>3.017000000000003</v>
      </c>
      <c r="F1402" s="2">
        <f t="shared" si="196"/>
        <v>0.70102341545136593</v>
      </c>
      <c r="G1402" s="2">
        <f t="shared" si="196"/>
        <v>0.61063442144853397</v>
      </c>
      <c r="H1402" s="2">
        <f t="shared" si="193"/>
        <v>1.1480247277715088</v>
      </c>
      <c r="I1402" s="2">
        <f t="shared" si="194"/>
        <v>53.445601111051424</v>
      </c>
    </row>
    <row r="1403" spans="1:9" ht="13.5" x14ac:dyDescent="0.25">
      <c r="A1403" s="3">
        <v>44054</v>
      </c>
      <c r="B1403" s="2">
        <v>45.907400000000003</v>
      </c>
      <c r="C1403" s="2">
        <f t="shared" si="189"/>
        <v>-1.4150999999999954</v>
      </c>
      <c r="D1403" s="2">
        <f t="shared" si="190"/>
        <v>0</v>
      </c>
      <c r="E1403" s="2">
        <f t="shared" si="191"/>
        <v>1.4150999999999954</v>
      </c>
      <c r="F1403" s="2">
        <f t="shared" si="196"/>
        <v>0.65095031434769701</v>
      </c>
      <c r="G1403" s="2">
        <f t="shared" si="196"/>
        <v>0.66809624848792404</v>
      </c>
      <c r="H1403" s="2">
        <f t="shared" si="193"/>
        <v>0.97433613168906019</v>
      </c>
      <c r="I1403" s="2">
        <f t="shared" si="194"/>
        <v>49.350063347901553</v>
      </c>
    </row>
    <row r="1404" spans="1:9" ht="13.5" x14ac:dyDescent="0.25">
      <c r="A1404" s="3">
        <v>44055</v>
      </c>
      <c r="B1404" s="2">
        <v>46.451700000000002</v>
      </c>
      <c r="C1404" s="2">
        <f t="shared" si="189"/>
        <v>0.54429999999999978</v>
      </c>
      <c r="D1404" s="2">
        <f t="shared" si="190"/>
        <v>0.54429999999999978</v>
      </c>
      <c r="E1404" s="2">
        <f t="shared" si="191"/>
        <v>0</v>
      </c>
      <c r="F1404" s="2">
        <f t="shared" si="196"/>
        <v>0.64333243475143298</v>
      </c>
      <c r="G1404" s="2">
        <f t="shared" si="196"/>
        <v>0.62037508788164375</v>
      </c>
      <c r="H1404" s="2">
        <f t="shared" si="193"/>
        <v>1.0370055911628886</v>
      </c>
      <c r="I1404" s="2">
        <f t="shared" si="194"/>
        <v>50.908333077813566</v>
      </c>
    </row>
    <row r="1405" spans="1:9" ht="13.5" x14ac:dyDescent="0.25">
      <c r="A1405" s="3">
        <v>44057</v>
      </c>
      <c r="B1405" s="2">
        <v>47.0426</v>
      </c>
      <c r="C1405" s="2">
        <f t="shared" si="189"/>
        <v>0.59089999999999776</v>
      </c>
      <c r="D1405" s="2">
        <f t="shared" si="190"/>
        <v>0.59089999999999776</v>
      </c>
      <c r="E1405" s="2">
        <f t="shared" si="191"/>
        <v>0</v>
      </c>
      <c r="F1405" s="2">
        <f t="shared" ref="F1405:G1420" si="197">((F1404*13)+D1405)/14</f>
        <v>0.63958726084061623</v>
      </c>
      <c r="G1405" s="2">
        <f t="shared" si="197"/>
        <v>0.57606258160438351</v>
      </c>
      <c r="H1405" s="2">
        <f t="shared" si="193"/>
        <v>1.1102739203426668</v>
      </c>
      <c r="I1405" s="2">
        <f t="shared" si="194"/>
        <v>52.612786882301052</v>
      </c>
    </row>
    <row r="1406" spans="1:9" ht="13.5" x14ac:dyDescent="0.25">
      <c r="A1406" s="3">
        <v>44060</v>
      </c>
      <c r="B1406" s="2">
        <v>46.653799999999997</v>
      </c>
      <c r="C1406" s="2">
        <f t="shared" si="189"/>
        <v>-0.38880000000000337</v>
      </c>
      <c r="D1406" s="2">
        <f t="shared" si="190"/>
        <v>0</v>
      </c>
      <c r="E1406" s="2">
        <f t="shared" si="191"/>
        <v>0.38880000000000337</v>
      </c>
      <c r="F1406" s="2">
        <f t="shared" si="197"/>
        <v>0.59390245649485796</v>
      </c>
      <c r="G1406" s="2">
        <f t="shared" si="197"/>
        <v>0.56268668291835633</v>
      </c>
      <c r="H1406" s="2">
        <f t="shared" si="193"/>
        <v>1.055476297065717</v>
      </c>
      <c r="I1406" s="2">
        <f t="shared" si="194"/>
        <v>51.34947547546308</v>
      </c>
    </row>
    <row r="1407" spans="1:9" ht="13.5" x14ac:dyDescent="0.25">
      <c r="A1407" s="3">
        <v>44061</v>
      </c>
      <c r="B1407" s="2">
        <v>45.254199999999997</v>
      </c>
      <c r="C1407" s="2">
        <f t="shared" si="189"/>
        <v>-1.3995999999999995</v>
      </c>
      <c r="D1407" s="2">
        <f t="shared" si="190"/>
        <v>0</v>
      </c>
      <c r="E1407" s="2">
        <f t="shared" si="191"/>
        <v>1.3995999999999995</v>
      </c>
      <c r="F1407" s="2">
        <f t="shared" si="197"/>
        <v>0.55148085245951095</v>
      </c>
      <c r="G1407" s="2">
        <f t="shared" si="197"/>
        <v>0.62246620556704513</v>
      </c>
      <c r="H1407" s="2">
        <f t="shared" si="193"/>
        <v>0.88596111327382188</v>
      </c>
      <c r="I1407" s="2">
        <f t="shared" si="194"/>
        <v>46.976637378057625</v>
      </c>
    </row>
    <row r="1408" spans="1:9" ht="13.5" x14ac:dyDescent="0.25">
      <c r="A1408" s="3">
        <v>44062</v>
      </c>
      <c r="B1408" s="2">
        <v>45.098700000000001</v>
      </c>
      <c r="C1408" s="2">
        <f t="shared" si="189"/>
        <v>-0.15549999999999642</v>
      </c>
      <c r="D1408" s="2">
        <f t="shared" si="190"/>
        <v>0</v>
      </c>
      <c r="E1408" s="2">
        <f t="shared" si="191"/>
        <v>0.15549999999999642</v>
      </c>
      <c r="F1408" s="2">
        <f t="shared" si="197"/>
        <v>0.51208936299811725</v>
      </c>
      <c r="G1408" s="2">
        <f t="shared" si="197"/>
        <v>0.58911147659797014</v>
      </c>
      <c r="H1408" s="2">
        <f t="shared" si="193"/>
        <v>0.86925714969152534</v>
      </c>
      <c r="I1408" s="2">
        <f t="shared" si="194"/>
        <v>46.502812619171991</v>
      </c>
    </row>
    <row r="1409" spans="1:9" ht="13.5" x14ac:dyDescent="0.25">
      <c r="A1409" s="3">
        <v>44064</v>
      </c>
      <c r="B1409" s="2">
        <v>46.171700000000001</v>
      </c>
      <c r="C1409" s="2">
        <f t="shared" si="189"/>
        <v>1.0730000000000004</v>
      </c>
      <c r="D1409" s="2">
        <f t="shared" si="190"/>
        <v>1.0730000000000004</v>
      </c>
      <c r="E1409" s="2">
        <f t="shared" si="191"/>
        <v>0</v>
      </c>
      <c r="F1409" s="2">
        <f t="shared" si="197"/>
        <v>0.5521544084982517</v>
      </c>
      <c r="G1409" s="2">
        <f t="shared" si="197"/>
        <v>0.54703208541240078</v>
      </c>
      <c r="H1409" s="2">
        <f t="shared" si="193"/>
        <v>1.0093638439543986</v>
      </c>
      <c r="I1409" s="2">
        <f t="shared" si="194"/>
        <v>50.233005186755285</v>
      </c>
    </row>
    <row r="1410" spans="1:9" ht="13.5" x14ac:dyDescent="0.25">
      <c r="A1410" s="3">
        <v>44067</v>
      </c>
      <c r="B1410" s="2">
        <v>46.094000000000001</v>
      </c>
      <c r="C1410" s="2">
        <f t="shared" si="189"/>
        <v>-7.7700000000000102E-2</v>
      </c>
      <c r="D1410" s="2">
        <f t="shared" si="190"/>
        <v>0</v>
      </c>
      <c r="E1410" s="2">
        <f t="shared" si="191"/>
        <v>7.7700000000000102E-2</v>
      </c>
      <c r="F1410" s="2">
        <f t="shared" si="197"/>
        <v>0.51271480789123369</v>
      </c>
      <c r="G1410" s="2">
        <f t="shared" si="197"/>
        <v>0.51350836502580077</v>
      </c>
      <c r="H1410" s="2">
        <f t="shared" si="193"/>
        <v>0.99845463640202392</v>
      </c>
      <c r="I1410" s="2">
        <f t="shared" si="194"/>
        <v>49.961336035108651</v>
      </c>
    </row>
    <row r="1411" spans="1:9" ht="13.5" x14ac:dyDescent="0.25">
      <c r="A1411" s="3">
        <v>44068</v>
      </c>
      <c r="B1411" s="2">
        <v>46.031799999999997</v>
      </c>
      <c r="C1411" s="2">
        <f t="shared" ref="C1411:C1474" si="198">B1411-B1410</f>
        <v>-6.2200000000004252E-2</v>
      </c>
      <c r="D1411" s="2">
        <f t="shared" ref="D1411:D1474" si="199">IF(C1411&gt;0,C1411,0)</f>
        <v>0</v>
      </c>
      <c r="E1411" s="2">
        <f t="shared" ref="E1411:E1474" si="200">IF(C1411&lt;0,-C1411,0)</f>
        <v>6.2200000000004252E-2</v>
      </c>
      <c r="F1411" s="2">
        <f t="shared" si="197"/>
        <v>0.47609232161328841</v>
      </c>
      <c r="G1411" s="2">
        <f t="shared" si="197"/>
        <v>0.48127205323824385</v>
      </c>
      <c r="H1411" s="2">
        <f t="shared" si="193"/>
        <v>0.98923741449331293</v>
      </c>
      <c r="I1411" s="2">
        <f t="shared" si="194"/>
        <v>49.729479612934277</v>
      </c>
    </row>
    <row r="1412" spans="1:9" ht="13.5" x14ac:dyDescent="0.25">
      <c r="A1412" s="3">
        <v>44069</v>
      </c>
      <c r="B1412" s="2">
        <v>45.254199999999997</v>
      </c>
      <c r="C1412" s="2">
        <f t="shared" si="198"/>
        <v>-0.77759999999999962</v>
      </c>
      <c r="D1412" s="2">
        <f t="shared" si="199"/>
        <v>0</v>
      </c>
      <c r="E1412" s="2">
        <f t="shared" si="200"/>
        <v>0.77759999999999962</v>
      </c>
      <c r="F1412" s="2">
        <f t="shared" si="197"/>
        <v>0.44208572721233924</v>
      </c>
      <c r="G1412" s="2">
        <f t="shared" si="197"/>
        <v>0.50243833514979785</v>
      </c>
      <c r="H1412" s="2">
        <f t="shared" si="193"/>
        <v>0.87988056699641559</v>
      </c>
      <c r="I1412" s="2">
        <f t="shared" si="194"/>
        <v>46.805131264389161</v>
      </c>
    </row>
    <row r="1413" spans="1:9" ht="13.5" x14ac:dyDescent="0.25">
      <c r="A1413" s="3">
        <v>44070</v>
      </c>
      <c r="B1413" s="2">
        <v>45.083100000000002</v>
      </c>
      <c r="C1413" s="2">
        <f t="shared" si="198"/>
        <v>-0.17109999999999559</v>
      </c>
      <c r="D1413" s="2">
        <f t="shared" si="199"/>
        <v>0</v>
      </c>
      <c r="E1413" s="2">
        <f t="shared" si="200"/>
        <v>0.17109999999999559</v>
      </c>
      <c r="F1413" s="2">
        <f t="shared" si="197"/>
        <v>0.41050817526860073</v>
      </c>
      <c r="G1413" s="2">
        <f t="shared" si="197"/>
        <v>0.47877131121052624</v>
      </c>
      <c r="H1413" s="2">
        <f t="shared" si="193"/>
        <v>0.85742016210342908</v>
      </c>
      <c r="I1413" s="2">
        <f t="shared" si="194"/>
        <v>46.161885156476743</v>
      </c>
    </row>
    <row r="1414" spans="1:9" ht="13.5" x14ac:dyDescent="0.25">
      <c r="A1414" s="3">
        <v>44071</v>
      </c>
      <c r="B1414" s="2">
        <v>45.876300000000001</v>
      </c>
      <c r="C1414" s="2">
        <f t="shared" si="198"/>
        <v>0.79319999999999879</v>
      </c>
      <c r="D1414" s="2">
        <f t="shared" si="199"/>
        <v>0.79319999999999879</v>
      </c>
      <c r="E1414" s="2">
        <f t="shared" si="200"/>
        <v>0</v>
      </c>
      <c r="F1414" s="2">
        <f t="shared" si="197"/>
        <v>0.43784330560655776</v>
      </c>
      <c r="G1414" s="2">
        <f t="shared" si="197"/>
        <v>0.44457336040977441</v>
      </c>
      <c r="H1414" s="2">
        <f t="shared" si="193"/>
        <v>0.9848617677023801</v>
      </c>
      <c r="I1414" s="2">
        <f t="shared" si="194"/>
        <v>49.618657768920009</v>
      </c>
    </row>
    <row r="1415" spans="1:9" ht="13.5" x14ac:dyDescent="0.25">
      <c r="A1415" s="3">
        <v>44074</v>
      </c>
      <c r="B1415" s="2">
        <v>45.876300000000001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0.40656878377751793</v>
      </c>
      <c r="G1415" s="2">
        <f t="shared" si="197"/>
        <v>0.4128181203805048</v>
      </c>
      <c r="H1415" s="2">
        <f t="shared" si="193"/>
        <v>0.9848617677023801</v>
      </c>
      <c r="I1415" s="2">
        <f t="shared" si="194"/>
        <v>49.618657768920009</v>
      </c>
    </row>
    <row r="1416" spans="1:9" ht="13.5" x14ac:dyDescent="0.25">
      <c r="A1416" s="3">
        <v>44075</v>
      </c>
      <c r="B1416" s="2">
        <v>44.5</v>
      </c>
      <c r="C1416" s="2">
        <f t="shared" si="198"/>
        <v>-1.3763000000000005</v>
      </c>
      <c r="D1416" s="2">
        <f t="shared" si="199"/>
        <v>0</v>
      </c>
      <c r="E1416" s="2">
        <f t="shared" si="200"/>
        <v>1.3763000000000005</v>
      </c>
      <c r="F1416" s="2">
        <f t="shared" si="197"/>
        <v>0.37752815636483811</v>
      </c>
      <c r="G1416" s="2">
        <f t="shared" si="197"/>
        <v>0.48163825463904025</v>
      </c>
      <c r="H1416" s="2">
        <f t="shared" si="193"/>
        <v>0.78384171674190084</v>
      </c>
      <c r="I1416" s="2">
        <f t="shared" si="194"/>
        <v>43.941214592377015</v>
      </c>
    </row>
    <row r="1417" spans="1:9" ht="13.5" x14ac:dyDescent="0.25">
      <c r="A1417" s="3">
        <v>44076</v>
      </c>
      <c r="B1417" s="2">
        <v>42.501600000000003</v>
      </c>
      <c r="C1417" s="2">
        <f t="shared" si="198"/>
        <v>-1.9983999999999966</v>
      </c>
      <c r="D1417" s="2">
        <f t="shared" si="199"/>
        <v>0</v>
      </c>
      <c r="E1417" s="2">
        <f t="shared" si="200"/>
        <v>1.9983999999999966</v>
      </c>
      <c r="F1417" s="2">
        <f t="shared" si="197"/>
        <v>0.35056185948163543</v>
      </c>
      <c r="G1417" s="2">
        <f t="shared" si="197"/>
        <v>0.58997837930767993</v>
      </c>
      <c r="H1417" s="2">
        <f t="shared" si="193"/>
        <v>0.59419441758697689</v>
      </c>
      <c r="I1417" s="2">
        <f t="shared" si="194"/>
        <v>37.272393569560251</v>
      </c>
    </row>
    <row r="1418" spans="1:9" ht="13.5" x14ac:dyDescent="0.25">
      <c r="A1418" s="3">
        <v>44077</v>
      </c>
      <c r="B1418" s="2">
        <v>43.543599999999998</v>
      </c>
      <c r="C1418" s="2">
        <f t="shared" si="198"/>
        <v>1.0419999999999945</v>
      </c>
      <c r="D1418" s="2">
        <f t="shared" si="199"/>
        <v>1.0419999999999945</v>
      </c>
      <c r="E1418" s="2">
        <f t="shared" si="200"/>
        <v>0</v>
      </c>
      <c r="F1418" s="2">
        <f t="shared" si="197"/>
        <v>0.39995029809008964</v>
      </c>
      <c r="G1418" s="2">
        <f t="shared" si="197"/>
        <v>0.54783706649998853</v>
      </c>
      <c r="H1418" s="2">
        <f t="shared" si="193"/>
        <v>0.730053372703101</v>
      </c>
      <c r="I1418" s="2">
        <f t="shared" si="194"/>
        <v>42.198315047496948</v>
      </c>
    </row>
    <row r="1419" spans="1:9" ht="13.5" x14ac:dyDescent="0.25">
      <c r="A1419" s="3">
        <v>44078</v>
      </c>
      <c r="B1419" s="2">
        <v>44.849899999999998</v>
      </c>
      <c r="C1419" s="2">
        <f t="shared" si="198"/>
        <v>1.3063000000000002</v>
      </c>
      <c r="D1419" s="2">
        <f t="shared" si="199"/>
        <v>1.3063000000000002</v>
      </c>
      <c r="E1419" s="2">
        <f t="shared" si="200"/>
        <v>0</v>
      </c>
      <c r="F1419" s="2">
        <f t="shared" si="197"/>
        <v>0.4646895625122261</v>
      </c>
      <c r="G1419" s="2">
        <f t="shared" si="197"/>
        <v>0.50870584746427505</v>
      </c>
      <c r="H1419" s="2">
        <f t="shared" si="193"/>
        <v>0.91347399450693345</v>
      </c>
      <c r="I1419" s="2">
        <f t="shared" si="194"/>
        <v>47.739033670134546</v>
      </c>
    </row>
    <row r="1420" spans="1:9" ht="13.5" x14ac:dyDescent="0.25">
      <c r="A1420" s="3">
        <v>44081</v>
      </c>
      <c r="B1420" s="2">
        <v>45.876300000000001</v>
      </c>
      <c r="C1420" s="2">
        <f t="shared" si="198"/>
        <v>1.0264000000000024</v>
      </c>
      <c r="D1420" s="2">
        <f t="shared" si="199"/>
        <v>1.0264000000000024</v>
      </c>
      <c r="E1420" s="2">
        <f t="shared" si="200"/>
        <v>0</v>
      </c>
      <c r="F1420" s="2">
        <f t="shared" si="197"/>
        <v>0.50481173661849588</v>
      </c>
      <c r="G1420" s="2">
        <f t="shared" si="197"/>
        <v>0.47236971550254114</v>
      </c>
      <c r="H1420" s="2">
        <f t="shared" si="193"/>
        <v>1.068679299394629</v>
      </c>
      <c r="I1420" s="2">
        <f t="shared" si="194"/>
        <v>51.659979374635959</v>
      </c>
    </row>
    <row r="1421" spans="1:9" ht="13.5" x14ac:dyDescent="0.25">
      <c r="A1421" s="3">
        <v>44082</v>
      </c>
      <c r="B1421" s="2">
        <v>45.798499999999997</v>
      </c>
      <c r="C1421" s="2">
        <f t="shared" si="198"/>
        <v>-7.7800000000003422E-2</v>
      </c>
      <c r="D1421" s="2">
        <f t="shared" si="199"/>
        <v>0</v>
      </c>
      <c r="E1421" s="2">
        <f t="shared" si="200"/>
        <v>7.7800000000003422E-2</v>
      </c>
      <c r="F1421" s="2">
        <f t="shared" ref="F1421:G1436" si="201">((F1420*13)+D1421)/14</f>
        <v>0.46875375543146047</v>
      </c>
      <c r="G1421" s="2">
        <f t="shared" si="201"/>
        <v>0.44418616439521702</v>
      </c>
      <c r="H1421" s="2">
        <f t="shared" si="193"/>
        <v>1.0553092216856721</v>
      </c>
      <c r="I1421" s="2">
        <f t="shared" si="194"/>
        <v>51.345520691049828</v>
      </c>
    </row>
    <row r="1422" spans="1:9" ht="13.5" x14ac:dyDescent="0.25">
      <c r="A1422" s="3">
        <v>44083</v>
      </c>
      <c r="B1422" s="2">
        <v>46.653799999999997</v>
      </c>
      <c r="C1422" s="2">
        <f t="shared" si="198"/>
        <v>0.85529999999999973</v>
      </c>
      <c r="D1422" s="2">
        <f t="shared" si="199"/>
        <v>0.85529999999999973</v>
      </c>
      <c r="E1422" s="2">
        <f t="shared" si="200"/>
        <v>0</v>
      </c>
      <c r="F1422" s="2">
        <f t="shared" si="201"/>
        <v>0.49636420147207044</v>
      </c>
      <c r="G1422" s="2">
        <f t="shared" si="201"/>
        <v>0.41245858122413009</v>
      </c>
      <c r="H1422" s="2">
        <f t="shared" si="193"/>
        <v>1.2034279902697576</v>
      </c>
      <c r="I1422" s="2">
        <f t="shared" si="194"/>
        <v>54.616170602535831</v>
      </c>
    </row>
    <row r="1423" spans="1:9" ht="13.5" x14ac:dyDescent="0.25">
      <c r="A1423" s="3">
        <v>44084</v>
      </c>
      <c r="B1423" s="2">
        <v>47.431399999999996</v>
      </c>
      <c r="C1423" s="2">
        <f t="shared" si="198"/>
        <v>0.77759999999999962</v>
      </c>
      <c r="D1423" s="2">
        <f t="shared" si="199"/>
        <v>0.77759999999999962</v>
      </c>
      <c r="E1423" s="2">
        <f t="shared" si="200"/>
        <v>0</v>
      </c>
      <c r="F1423" s="2">
        <f t="shared" si="201"/>
        <v>0.51645247279549389</v>
      </c>
      <c r="G1423" s="2">
        <f t="shared" si="201"/>
        <v>0.38299725399383505</v>
      </c>
      <c r="H1423" s="2">
        <f t="shared" si="193"/>
        <v>1.3484495447682949</v>
      </c>
      <c r="I1423" s="2">
        <f t="shared" si="194"/>
        <v>57.418714733398161</v>
      </c>
    </row>
    <row r="1424" spans="1:9" ht="13.5" x14ac:dyDescent="0.25">
      <c r="A1424" s="3">
        <v>44085</v>
      </c>
      <c r="B1424" s="2">
        <v>47.8979</v>
      </c>
      <c r="C1424" s="2">
        <f t="shared" si="198"/>
        <v>0.46650000000000347</v>
      </c>
      <c r="D1424" s="2">
        <f t="shared" si="199"/>
        <v>0.46650000000000347</v>
      </c>
      <c r="E1424" s="2">
        <f t="shared" si="200"/>
        <v>0</v>
      </c>
      <c r="F1424" s="2">
        <f t="shared" si="201"/>
        <v>0.51288443902438741</v>
      </c>
      <c r="G1424" s="2">
        <f t="shared" si="201"/>
        <v>0.35564030727998969</v>
      </c>
      <c r="H1424" s="2">
        <f t="shared" si="193"/>
        <v>1.442143729283762</v>
      </c>
      <c r="I1424" s="2">
        <f t="shared" si="194"/>
        <v>59.052369112882538</v>
      </c>
    </row>
    <row r="1425" spans="1:9" ht="13.5" x14ac:dyDescent="0.25">
      <c r="A1425" s="3">
        <v>44088</v>
      </c>
      <c r="B1425" s="2">
        <v>46.653799999999997</v>
      </c>
      <c r="C1425" s="2">
        <f t="shared" si="198"/>
        <v>-1.2441000000000031</v>
      </c>
      <c r="D1425" s="2">
        <f t="shared" si="199"/>
        <v>0</v>
      </c>
      <c r="E1425" s="2">
        <f t="shared" si="200"/>
        <v>1.2441000000000031</v>
      </c>
      <c r="F1425" s="2">
        <f t="shared" si="201"/>
        <v>0.47624983623693112</v>
      </c>
      <c r="G1425" s="2">
        <f t="shared" si="201"/>
        <v>0.41910171390284778</v>
      </c>
      <c r="H1425" s="2">
        <f t="shared" ref="H1425:H1488" si="202">F1425/G1425</f>
        <v>1.1363585984936604</v>
      </c>
      <c r="I1425" s="2">
        <f t="shared" ref="I1425:I1488" si="203">IF(G1425=0,100,100-(100/(1+H1425)))</f>
        <v>53.191378979863359</v>
      </c>
    </row>
    <row r="1426" spans="1:9" ht="13.5" x14ac:dyDescent="0.25">
      <c r="A1426" s="3">
        <v>44089</v>
      </c>
      <c r="B1426" s="2">
        <v>45.3553</v>
      </c>
      <c r="C1426" s="2">
        <f t="shared" si="198"/>
        <v>-1.2984999999999971</v>
      </c>
      <c r="D1426" s="2">
        <f t="shared" si="199"/>
        <v>0</v>
      </c>
      <c r="E1426" s="2">
        <f t="shared" si="200"/>
        <v>1.2984999999999971</v>
      </c>
      <c r="F1426" s="2">
        <f t="shared" si="201"/>
        <v>0.44223199079143605</v>
      </c>
      <c r="G1426" s="2">
        <f t="shared" si="201"/>
        <v>0.48191587719550133</v>
      </c>
      <c r="H1426" s="2">
        <f t="shared" si="202"/>
        <v>0.91765391371829297</v>
      </c>
      <c r="I1426" s="2">
        <f t="shared" si="203"/>
        <v>47.852947143052539</v>
      </c>
    </row>
    <row r="1427" spans="1:9" ht="13.5" x14ac:dyDescent="0.25">
      <c r="A1427" s="3">
        <v>44090</v>
      </c>
      <c r="B1427" s="2">
        <v>44.787700000000001</v>
      </c>
      <c r="C1427" s="2">
        <f t="shared" si="198"/>
        <v>-0.56759999999999877</v>
      </c>
      <c r="D1427" s="2">
        <f t="shared" si="199"/>
        <v>0</v>
      </c>
      <c r="E1427" s="2">
        <f t="shared" si="200"/>
        <v>0.56759999999999877</v>
      </c>
      <c r="F1427" s="2">
        <f t="shared" si="201"/>
        <v>0.41064399144919062</v>
      </c>
      <c r="G1427" s="2">
        <f t="shared" si="201"/>
        <v>0.48803617168153685</v>
      </c>
      <c r="H1427" s="2">
        <f t="shared" si="202"/>
        <v>0.8414212209605485</v>
      </c>
      <c r="I1427" s="2">
        <f t="shared" si="203"/>
        <v>45.694119921222281</v>
      </c>
    </row>
    <row r="1428" spans="1:9" ht="13.5" x14ac:dyDescent="0.25">
      <c r="A1428" s="3">
        <v>44091</v>
      </c>
      <c r="B1428" s="2">
        <v>45.565199999999997</v>
      </c>
      <c r="C1428" s="2">
        <f t="shared" si="198"/>
        <v>0.77749999999999631</v>
      </c>
      <c r="D1428" s="2">
        <f t="shared" si="199"/>
        <v>0.77749999999999631</v>
      </c>
      <c r="E1428" s="2">
        <f t="shared" si="200"/>
        <v>0</v>
      </c>
      <c r="F1428" s="2">
        <f t="shared" si="201"/>
        <v>0.43684799205996244</v>
      </c>
      <c r="G1428" s="2">
        <f t="shared" si="201"/>
        <v>0.4531764451328556</v>
      </c>
      <c r="H1428" s="2">
        <f t="shared" si="202"/>
        <v>0.96396888397827862</v>
      </c>
      <c r="I1428" s="2">
        <f t="shared" si="203"/>
        <v>49.082696362563148</v>
      </c>
    </row>
    <row r="1429" spans="1:9" ht="13.5" x14ac:dyDescent="0.25">
      <c r="A1429" s="3">
        <v>44092</v>
      </c>
      <c r="B1429" s="2">
        <v>45.409700000000001</v>
      </c>
      <c r="C1429" s="2">
        <f t="shared" si="198"/>
        <v>-0.15549999999999642</v>
      </c>
      <c r="D1429" s="2">
        <f t="shared" si="199"/>
        <v>0</v>
      </c>
      <c r="E1429" s="2">
        <f t="shared" si="200"/>
        <v>0.15549999999999642</v>
      </c>
      <c r="F1429" s="2">
        <f t="shared" si="201"/>
        <v>0.40564456405567945</v>
      </c>
      <c r="G1429" s="2">
        <f t="shared" si="201"/>
        <v>0.43191384190907994</v>
      </c>
      <c r="H1429" s="2">
        <f t="shared" si="202"/>
        <v>0.9391793563797608</v>
      </c>
      <c r="I1429" s="2">
        <f t="shared" si="203"/>
        <v>48.431794268535718</v>
      </c>
    </row>
    <row r="1430" spans="1:9" ht="13.5" x14ac:dyDescent="0.25">
      <c r="A1430" s="3">
        <v>44095</v>
      </c>
      <c r="B1430" s="2">
        <v>44.476599999999998</v>
      </c>
      <c r="C1430" s="2">
        <f t="shared" si="198"/>
        <v>-0.93310000000000315</v>
      </c>
      <c r="D1430" s="2">
        <f t="shared" si="199"/>
        <v>0</v>
      </c>
      <c r="E1430" s="2">
        <f t="shared" si="200"/>
        <v>0.93310000000000315</v>
      </c>
      <c r="F1430" s="2">
        <f t="shared" si="201"/>
        <v>0.37666995233741662</v>
      </c>
      <c r="G1430" s="2">
        <f t="shared" si="201"/>
        <v>0.46771285320128875</v>
      </c>
      <c r="H1430" s="2">
        <f t="shared" si="202"/>
        <v>0.80534445388720133</v>
      </c>
      <c r="I1430" s="2">
        <f t="shared" si="203"/>
        <v>44.608908408207824</v>
      </c>
    </row>
    <row r="1431" spans="1:9" ht="13.5" x14ac:dyDescent="0.25">
      <c r="A1431" s="3">
        <v>44096</v>
      </c>
      <c r="B1431" s="2">
        <v>45.643000000000001</v>
      </c>
      <c r="C1431" s="2">
        <f t="shared" si="198"/>
        <v>1.166400000000003</v>
      </c>
      <c r="D1431" s="2">
        <f t="shared" si="199"/>
        <v>1.166400000000003</v>
      </c>
      <c r="E1431" s="2">
        <f t="shared" si="200"/>
        <v>0</v>
      </c>
      <c r="F1431" s="2">
        <f t="shared" si="201"/>
        <v>0.43307924145617277</v>
      </c>
      <c r="G1431" s="2">
        <f t="shared" si="201"/>
        <v>0.43430479225833951</v>
      </c>
      <c r="H1431" s="2">
        <f t="shared" si="202"/>
        <v>0.99717813198469674</v>
      </c>
      <c r="I1431" s="2">
        <f t="shared" si="203"/>
        <v>49.929353622240519</v>
      </c>
    </row>
    <row r="1432" spans="1:9" ht="13.5" x14ac:dyDescent="0.25">
      <c r="A1432" s="3">
        <v>44097</v>
      </c>
      <c r="B1432" s="2">
        <v>46.653799999999997</v>
      </c>
      <c r="C1432" s="2">
        <f t="shared" si="198"/>
        <v>1.0107999999999961</v>
      </c>
      <c r="D1432" s="2">
        <f t="shared" si="199"/>
        <v>1.0107999999999961</v>
      </c>
      <c r="E1432" s="2">
        <f t="shared" si="200"/>
        <v>0</v>
      </c>
      <c r="F1432" s="2">
        <f t="shared" si="201"/>
        <v>0.47434500992358869</v>
      </c>
      <c r="G1432" s="2">
        <f t="shared" si="201"/>
        <v>0.4032830213827438</v>
      </c>
      <c r="H1432" s="2">
        <f t="shared" si="202"/>
        <v>1.1762087287909948</v>
      </c>
      <c r="I1432" s="2">
        <f t="shared" si="203"/>
        <v>54.048525457594508</v>
      </c>
    </row>
    <row r="1433" spans="1:9" ht="13.5" x14ac:dyDescent="0.25">
      <c r="A1433" s="3">
        <v>44098</v>
      </c>
      <c r="B1433" s="2">
        <v>47.431399999999996</v>
      </c>
      <c r="C1433" s="2">
        <f t="shared" si="198"/>
        <v>0.77759999999999962</v>
      </c>
      <c r="D1433" s="2">
        <f t="shared" si="199"/>
        <v>0.77759999999999962</v>
      </c>
      <c r="E1433" s="2">
        <f t="shared" si="200"/>
        <v>0</v>
      </c>
      <c r="F1433" s="2">
        <f t="shared" si="201"/>
        <v>0.49600608064333235</v>
      </c>
      <c r="G1433" s="2">
        <f t="shared" si="201"/>
        <v>0.37447709128397638</v>
      </c>
      <c r="H1433" s="2">
        <f t="shared" si="202"/>
        <v>1.3245298369058234</v>
      </c>
      <c r="I1433" s="2">
        <f t="shared" si="203"/>
        <v>56.980547888724978</v>
      </c>
    </row>
    <row r="1434" spans="1:9" ht="13.5" x14ac:dyDescent="0.25">
      <c r="A1434" s="3">
        <v>44099</v>
      </c>
      <c r="B1434" s="2">
        <v>47.8202</v>
      </c>
      <c r="C1434" s="2">
        <f t="shared" si="198"/>
        <v>0.38880000000000337</v>
      </c>
      <c r="D1434" s="2">
        <f t="shared" si="199"/>
        <v>0.38880000000000337</v>
      </c>
      <c r="E1434" s="2">
        <f t="shared" si="200"/>
        <v>0</v>
      </c>
      <c r="F1434" s="2">
        <f t="shared" si="201"/>
        <v>0.48834850345452313</v>
      </c>
      <c r="G1434" s="2">
        <f t="shared" si="201"/>
        <v>0.34772872762083523</v>
      </c>
      <c r="H1434" s="2">
        <f t="shared" si="202"/>
        <v>1.4043950489676547</v>
      </c>
      <c r="I1434" s="2">
        <f t="shared" si="203"/>
        <v>58.409496790913892</v>
      </c>
    </row>
    <row r="1435" spans="1:9" ht="13.5" x14ac:dyDescent="0.25">
      <c r="A1435" s="3">
        <v>44102</v>
      </c>
      <c r="B1435" s="2">
        <v>47.8202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0.45346646749348579</v>
      </c>
      <c r="G1435" s="2">
        <f t="shared" si="201"/>
        <v>0.32289096136220413</v>
      </c>
      <c r="H1435" s="2">
        <f t="shared" si="202"/>
        <v>1.4043950489676547</v>
      </c>
      <c r="I1435" s="2">
        <f t="shared" si="203"/>
        <v>58.409496790913892</v>
      </c>
    </row>
    <row r="1436" spans="1:9" ht="13.5" x14ac:dyDescent="0.25">
      <c r="A1436" s="3">
        <v>44103</v>
      </c>
      <c r="B1436" s="2">
        <v>47.664700000000003</v>
      </c>
      <c r="C1436" s="2">
        <f t="shared" si="198"/>
        <v>-0.15549999999999642</v>
      </c>
      <c r="D1436" s="2">
        <f t="shared" si="199"/>
        <v>0</v>
      </c>
      <c r="E1436" s="2">
        <f t="shared" si="200"/>
        <v>0.15549999999999642</v>
      </c>
      <c r="F1436" s="2">
        <f t="shared" si="201"/>
        <v>0.4210760055296654</v>
      </c>
      <c r="G1436" s="2">
        <f t="shared" si="201"/>
        <v>0.31093446412204645</v>
      </c>
      <c r="H1436" s="2">
        <f t="shared" si="202"/>
        <v>1.3542275113137241</v>
      </c>
      <c r="I1436" s="2">
        <f t="shared" si="203"/>
        <v>57.523221727964078</v>
      </c>
    </row>
    <row r="1437" spans="1:9" ht="13.5" x14ac:dyDescent="0.25">
      <c r="A1437" s="3">
        <v>44104</v>
      </c>
      <c r="B1437" s="2">
        <v>47.431399999999996</v>
      </c>
      <c r="C1437" s="2">
        <f t="shared" si="198"/>
        <v>-0.23330000000000695</v>
      </c>
      <c r="D1437" s="2">
        <f t="shared" si="199"/>
        <v>0</v>
      </c>
      <c r="E1437" s="2">
        <f t="shared" si="200"/>
        <v>0.23330000000000695</v>
      </c>
      <c r="F1437" s="2">
        <f t="shared" ref="F1437:G1452" si="204">((F1436*13)+D1437)/14</f>
        <v>0.39099914799183211</v>
      </c>
      <c r="G1437" s="2">
        <f t="shared" si="204"/>
        <v>0.30538914525618649</v>
      </c>
      <c r="H1437" s="2">
        <f t="shared" si="202"/>
        <v>1.2803308633115582</v>
      </c>
      <c r="I1437" s="2">
        <f t="shared" si="203"/>
        <v>56.146714668073528</v>
      </c>
    </row>
    <row r="1438" spans="1:9" ht="13.5" x14ac:dyDescent="0.25">
      <c r="A1438" s="3">
        <v>44105</v>
      </c>
      <c r="B1438" s="2">
        <v>46.008400000000002</v>
      </c>
      <c r="C1438" s="2">
        <f t="shared" si="198"/>
        <v>-1.4229999999999947</v>
      </c>
      <c r="D1438" s="2">
        <f t="shared" si="199"/>
        <v>0</v>
      </c>
      <c r="E1438" s="2">
        <f t="shared" si="200"/>
        <v>1.4229999999999947</v>
      </c>
      <c r="F1438" s="2">
        <f t="shared" si="204"/>
        <v>0.363070637420987</v>
      </c>
      <c r="G1438" s="2">
        <f t="shared" si="204"/>
        <v>0.38521849202360137</v>
      </c>
      <c r="H1438" s="2">
        <f t="shared" si="202"/>
        <v>0.94250573359999179</v>
      </c>
      <c r="I1438" s="2">
        <f t="shared" si="203"/>
        <v>48.520100471120472</v>
      </c>
    </row>
    <row r="1439" spans="1:9" ht="13.5" x14ac:dyDescent="0.25">
      <c r="A1439" s="3">
        <v>44106</v>
      </c>
      <c r="B1439" s="2">
        <v>45.852899999999998</v>
      </c>
      <c r="C1439" s="2">
        <f t="shared" si="198"/>
        <v>-0.15550000000000352</v>
      </c>
      <c r="D1439" s="2">
        <f t="shared" si="199"/>
        <v>0</v>
      </c>
      <c r="E1439" s="2">
        <f t="shared" si="200"/>
        <v>0.15550000000000352</v>
      </c>
      <c r="F1439" s="2">
        <f t="shared" si="204"/>
        <v>0.33713702046234506</v>
      </c>
      <c r="G1439" s="2">
        <f t="shared" si="204"/>
        <v>0.36881002830763004</v>
      </c>
      <c r="H1439" s="2">
        <f t="shared" si="202"/>
        <v>0.91412107748093541</v>
      </c>
      <c r="I1439" s="2">
        <f t="shared" si="203"/>
        <v>47.756700881427918</v>
      </c>
    </row>
    <row r="1440" spans="1:9" ht="13.5" x14ac:dyDescent="0.25">
      <c r="A1440" s="3">
        <v>44109</v>
      </c>
      <c r="B1440" s="2">
        <v>46.614899999999999</v>
      </c>
      <c r="C1440" s="2">
        <f t="shared" si="198"/>
        <v>0.76200000000000045</v>
      </c>
      <c r="D1440" s="2">
        <f t="shared" si="199"/>
        <v>0.76200000000000045</v>
      </c>
      <c r="E1440" s="2">
        <f t="shared" si="200"/>
        <v>0</v>
      </c>
      <c r="F1440" s="2">
        <f t="shared" si="204"/>
        <v>0.36748437614360618</v>
      </c>
      <c r="G1440" s="2">
        <f t="shared" si="204"/>
        <v>0.34246645485708499</v>
      </c>
      <c r="H1440" s="2">
        <f t="shared" si="202"/>
        <v>1.0730521805324305</v>
      </c>
      <c r="I1440" s="2">
        <f t="shared" si="203"/>
        <v>51.761947461295165</v>
      </c>
    </row>
    <row r="1441" spans="1:9" ht="13.5" x14ac:dyDescent="0.25">
      <c r="A1441" s="3">
        <v>44110</v>
      </c>
      <c r="B1441" s="2">
        <v>46.5916</v>
      </c>
      <c r="C1441" s="2">
        <f t="shared" si="198"/>
        <v>-2.3299999999998988E-2</v>
      </c>
      <c r="D1441" s="2">
        <f t="shared" si="199"/>
        <v>0</v>
      </c>
      <c r="E1441" s="2">
        <f t="shared" si="200"/>
        <v>2.3299999999998988E-2</v>
      </c>
      <c r="F1441" s="2">
        <f t="shared" si="204"/>
        <v>0.34123549213334858</v>
      </c>
      <c r="G1441" s="2">
        <f t="shared" si="204"/>
        <v>0.31966885093872172</v>
      </c>
      <c r="H1441" s="2">
        <f t="shared" si="202"/>
        <v>1.0674655698586066</v>
      </c>
      <c r="I1441" s="2">
        <f t="shared" si="203"/>
        <v>51.631600807340668</v>
      </c>
    </row>
    <row r="1442" spans="1:9" ht="13.5" x14ac:dyDescent="0.25">
      <c r="A1442" s="3">
        <v>44111</v>
      </c>
      <c r="B1442" s="2">
        <v>45.199800000000003</v>
      </c>
      <c r="C1442" s="2">
        <f t="shared" si="198"/>
        <v>-1.3917999999999964</v>
      </c>
      <c r="D1442" s="2">
        <f t="shared" si="199"/>
        <v>0</v>
      </c>
      <c r="E1442" s="2">
        <f t="shared" si="200"/>
        <v>1.3917999999999964</v>
      </c>
      <c r="F1442" s="2">
        <f t="shared" si="204"/>
        <v>0.31686152840953802</v>
      </c>
      <c r="G1442" s="2">
        <f t="shared" si="204"/>
        <v>0.39624964730024137</v>
      </c>
      <c r="H1442" s="2">
        <f t="shared" si="202"/>
        <v>0.79965125664692294</v>
      </c>
      <c r="I1442" s="2">
        <f t="shared" si="203"/>
        <v>44.433678674879403</v>
      </c>
    </row>
    <row r="1443" spans="1:9" ht="13.5" x14ac:dyDescent="0.25">
      <c r="A1443" s="3">
        <v>44112</v>
      </c>
      <c r="B1443" s="2">
        <v>45.526400000000002</v>
      </c>
      <c r="C1443" s="2">
        <f t="shared" si="198"/>
        <v>0.32659999999999911</v>
      </c>
      <c r="D1443" s="2">
        <f t="shared" si="199"/>
        <v>0.32659999999999911</v>
      </c>
      <c r="E1443" s="2">
        <f t="shared" si="200"/>
        <v>0</v>
      </c>
      <c r="F1443" s="2">
        <f t="shared" si="204"/>
        <v>0.31755713352314235</v>
      </c>
      <c r="G1443" s="2">
        <f t="shared" si="204"/>
        <v>0.36794610106450987</v>
      </c>
      <c r="H1443" s="2">
        <f t="shared" si="202"/>
        <v>0.86305339995291019</v>
      </c>
      <c r="I1443" s="2">
        <f t="shared" si="203"/>
        <v>46.324673247407958</v>
      </c>
    </row>
    <row r="1444" spans="1:9" ht="13.5" x14ac:dyDescent="0.25">
      <c r="A1444" s="3">
        <v>44113</v>
      </c>
      <c r="B1444" s="2">
        <v>45.720700000000001</v>
      </c>
      <c r="C1444" s="2">
        <f t="shared" si="198"/>
        <v>0.19429999999999836</v>
      </c>
      <c r="D1444" s="2">
        <f t="shared" si="199"/>
        <v>0.19429999999999836</v>
      </c>
      <c r="E1444" s="2">
        <f t="shared" si="200"/>
        <v>0</v>
      </c>
      <c r="F1444" s="2">
        <f t="shared" si="204"/>
        <v>0.30875305255720348</v>
      </c>
      <c r="G1444" s="2">
        <f t="shared" si="204"/>
        <v>0.34166423670275919</v>
      </c>
      <c r="H1444" s="2">
        <f t="shared" si="202"/>
        <v>0.90367389790875963</v>
      </c>
      <c r="I1444" s="2">
        <f t="shared" si="203"/>
        <v>47.469994671958858</v>
      </c>
    </row>
    <row r="1445" spans="1:9" ht="13.5" x14ac:dyDescent="0.25">
      <c r="A1445" s="3">
        <v>44116</v>
      </c>
      <c r="B1445" s="2">
        <v>45.098700000000001</v>
      </c>
      <c r="C1445" s="2">
        <f t="shared" si="198"/>
        <v>-0.62199999999999989</v>
      </c>
      <c r="D1445" s="2">
        <f t="shared" si="199"/>
        <v>0</v>
      </c>
      <c r="E1445" s="2">
        <f t="shared" si="200"/>
        <v>0.62199999999999989</v>
      </c>
      <c r="F1445" s="2">
        <f t="shared" si="204"/>
        <v>0.28669926308883176</v>
      </c>
      <c r="G1445" s="2">
        <f t="shared" si="204"/>
        <v>0.36168821979541926</v>
      </c>
      <c r="H1445" s="2">
        <f t="shared" si="202"/>
        <v>0.79266961818938064</v>
      </c>
      <c r="I1445" s="2">
        <f t="shared" si="203"/>
        <v>44.217272951275156</v>
      </c>
    </row>
    <row r="1446" spans="1:9" ht="13.5" x14ac:dyDescent="0.25">
      <c r="A1446" s="3">
        <v>44117</v>
      </c>
      <c r="B1446" s="2">
        <v>45.059800000000003</v>
      </c>
      <c r="C1446" s="2">
        <f t="shared" si="198"/>
        <v>-3.8899999999998158E-2</v>
      </c>
      <c r="D1446" s="2">
        <f t="shared" si="199"/>
        <v>0</v>
      </c>
      <c r="E1446" s="2">
        <f t="shared" si="200"/>
        <v>3.8899999999998158E-2</v>
      </c>
      <c r="F1446" s="2">
        <f t="shared" si="204"/>
        <v>0.26622074429677234</v>
      </c>
      <c r="G1446" s="2">
        <f t="shared" si="204"/>
        <v>0.33863191838146062</v>
      </c>
      <c r="H1446" s="2">
        <f t="shared" si="202"/>
        <v>0.78616553799539102</v>
      </c>
      <c r="I1446" s="2">
        <f t="shared" si="203"/>
        <v>44.01414769639451</v>
      </c>
    </row>
    <row r="1447" spans="1:9" ht="13.5" x14ac:dyDescent="0.25">
      <c r="A1447" s="3">
        <v>44118</v>
      </c>
      <c r="B1447" s="2">
        <v>45.409700000000001</v>
      </c>
      <c r="C1447" s="2">
        <f t="shared" si="198"/>
        <v>0.3498999999999981</v>
      </c>
      <c r="D1447" s="2">
        <f t="shared" si="199"/>
        <v>0.3498999999999981</v>
      </c>
      <c r="E1447" s="2">
        <f t="shared" si="200"/>
        <v>0</v>
      </c>
      <c r="F1447" s="2">
        <f t="shared" si="204"/>
        <v>0.27219783398985992</v>
      </c>
      <c r="G1447" s="2">
        <f t="shared" si="204"/>
        <v>0.31444392421135625</v>
      </c>
      <c r="H1447" s="2">
        <f t="shared" si="202"/>
        <v>0.86564825404894685</v>
      </c>
      <c r="I1447" s="2">
        <f t="shared" si="203"/>
        <v>46.399328071101444</v>
      </c>
    </row>
    <row r="1448" spans="1:9" ht="13.5" x14ac:dyDescent="0.25">
      <c r="A1448" s="3">
        <v>44120</v>
      </c>
      <c r="B1448" s="2">
        <v>45.409700000000001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0.25275513156201279</v>
      </c>
      <c r="G1448" s="2">
        <f t="shared" si="204"/>
        <v>0.2919836439105451</v>
      </c>
      <c r="H1448" s="2">
        <f t="shared" si="202"/>
        <v>0.86564825404894685</v>
      </c>
      <c r="I1448" s="2">
        <f t="shared" si="203"/>
        <v>46.399328071101444</v>
      </c>
    </row>
    <row r="1449" spans="1:9" ht="13.5" x14ac:dyDescent="0.25">
      <c r="A1449" s="3">
        <v>44123</v>
      </c>
      <c r="B1449" s="2">
        <v>46.1873</v>
      </c>
      <c r="C1449" s="2">
        <f t="shared" si="198"/>
        <v>0.77759999999999962</v>
      </c>
      <c r="D1449" s="2">
        <f t="shared" si="199"/>
        <v>0.77759999999999962</v>
      </c>
      <c r="E1449" s="2">
        <f t="shared" si="200"/>
        <v>0</v>
      </c>
      <c r="F1449" s="2">
        <f t="shared" si="204"/>
        <v>0.29024405073615472</v>
      </c>
      <c r="G1449" s="2">
        <f t="shared" si="204"/>
        <v>0.27112766934550614</v>
      </c>
      <c r="H1449" s="2">
        <f t="shared" si="202"/>
        <v>1.0705069365911453</v>
      </c>
      <c r="I1449" s="2">
        <f t="shared" si="203"/>
        <v>51.702649127735519</v>
      </c>
    </row>
    <row r="1450" spans="1:9" ht="13.5" x14ac:dyDescent="0.25">
      <c r="A1450" s="3">
        <v>44124</v>
      </c>
      <c r="B1450" s="2">
        <v>45.409700000000001</v>
      </c>
      <c r="C1450" s="2">
        <f t="shared" si="198"/>
        <v>-0.77759999999999962</v>
      </c>
      <c r="D1450" s="2">
        <f t="shared" si="199"/>
        <v>0</v>
      </c>
      <c r="E1450" s="2">
        <f t="shared" si="200"/>
        <v>0.77759999999999962</v>
      </c>
      <c r="F1450" s="2">
        <f t="shared" si="204"/>
        <v>0.26951233282642939</v>
      </c>
      <c r="G1450" s="2">
        <f t="shared" si="204"/>
        <v>0.30730426439225561</v>
      </c>
      <c r="H1450" s="2">
        <f t="shared" si="202"/>
        <v>0.87702112874819382</v>
      </c>
      <c r="I1450" s="2">
        <f t="shared" si="203"/>
        <v>46.724094647410226</v>
      </c>
    </row>
    <row r="1451" spans="1:9" ht="13.5" x14ac:dyDescent="0.25">
      <c r="A1451" s="3">
        <v>44125</v>
      </c>
      <c r="B1451" s="2">
        <v>44.048999999999999</v>
      </c>
      <c r="C1451" s="2">
        <f t="shared" si="198"/>
        <v>-1.3607000000000014</v>
      </c>
      <c r="D1451" s="2">
        <f t="shared" si="199"/>
        <v>0</v>
      </c>
      <c r="E1451" s="2">
        <f t="shared" si="200"/>
        <v>1.3607000000000014</v>
      </c>
      <c r="F1451" s="2">
        <f t="shared" si="204"/>
        <v>0.25026145191025584</v>
      </c>
      <c r="G1451" s="2">
        <f t="shared" si="204"/>
        <v>0.382546816935666</v>
      </c>
      <c r="H1451" s="2">
        <f t="shared" si="202"/>
        <v>0.65419823360428853</v>
      </c>
      <c r="I1451" s="2">
        <f t="shared" si="203"/>
        <v>39.547753123812335</v>
      </c>
    </row>
    <row r="1452" spans="1:9" ht="13.5" x14ac:dyDescent="0.25">
      <c r="A1452" s="3">
        <v>44126</v>
      </c>
      <c r="B1452" s="2">
        <v>45.363100000000003</v>
      </c>
      <c r="C1452" s="2">
        <f t="shared" si="198"/>
        <v>1.3141000000000034</v>
      </c>
      <c r="D1452" s="2">
        <f t="shared" si="199"/>
        <v>1.3141000000000034</v>
      </c>
      <c r="E1452" s="2">
        <f t="shared" si="200"/>
        <v>0</v>
      </c>
      <c r="F1452" s="2">
        <f t="shared" si="204"/>
        <v>0.32624991963095212</v>
      </c>
      <c r="G1452" s="2">
        <f t="shared" si="204"/>
        <v>0.35522204429740417</v>
      </c>
      <c r="H1452" s="2">
        <f t="shared" si="202"/>
        <v>0.91843939549484832</v>
      </c>
      <c r="I1452" s="2">
        <f t="shared" si="203"/>
        <v>47.87429812229972</v>
      </c>
    </row>
    <row r="1453" spans="1:9" ht="13.5" x14ac:dyDescent="0.25">
      <c r="A1453" s="3">
        <v>44127</v>
      </c>
      <c r="B1453" s="2">
        <v>45.098700000000001</v>
      </c>
      <c r="C1453" s="2">
        <f t="shared" si="198"/>
        <v>-0.26440000000000197</v>
      </c>
      <c r="D1453" s="2">
        <f t="shared" si="199"/>
        <v>0</v>
      </c>
      <c r="E1453" s="2">
        <f t="shared" si="200"/>
        <v>0.26440000000000197</v>
      </c>
      <c r="F1453" s="2">
        <f t="shared" ref="F1453:G1468" si="205">((F1452*13)+D1453)/14</f>
        <v>0.30294635394302694</v>
      </c>
      <c r="G1453" s="2">
        <f t="shared" si="205"/>
        <v>0.34873475541901833</v>
      </c>
      <c r="H1453" s="2">
        <f t="shared" si="202"/>
        <v>0.86870135320761233</v>
      </c>
      <c r="I1453" s="2">
        <f t="shared" si="203"/>
        <v>46.486901275931153</v>
      </c>
    </row>
    <row r="1454" spans="1:9" ht="13.5" x14ac:dyDescent="0.25">
      <c r="A1454" s="3">
        <v>44130</v>
      </c>
      <c r="B1454" s="2">
        <v>45.098700000000001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0.28130732866138214</v>
      </c>
      <c r="G1454" s="2">
        <f t="shared" si="205"/>
        <v>0.32382513003194557</v>
      </c>
      <c r="H1454" s="2">
        <f t="shared" si="202"/>
        <v>0.86870135320761233</v>
      </c>
      <c r="I1454" s="2">
        <f t="shared" si="203"/>
        <v>46.486901275931153</v>
      </c>
    </row>
    <row r="1455" spans="1:9" ht="13.5" x14ac:dyDescent="0.25">
      <c r="A1455" s="3">
        <v>44131</v>
      </c>
      <c r="B1455" s="2">
        <v>44.787700000000001</v>
      </c>
      <c r="C1455" s="2">
        <f t="shared" si="198"/>
        <v>-0.31099999999999994</v>
      </c>
      <c r="D1455" s="2">
        <f t="shared" si="199"/>
        <v>0</v>
      </c>
      <c r="E1455" s="2">
        <f t="shared" si="200"/>
        <v>0.31099999999999994</v>
      </c>
      <c r="F1455" s="2">
        <f t="shared" si="205"/>
        <v>0.26121394804271197</v>
      </c>
      <c r="G1455" s="2">
        <f t="shared" si="205"/>
        <v>0.32290904931537806</v>
      </c>
      <c r="H1455" s="2">
        <f t="shared" si="202"/>
        <v>0.8089396955474919</v>
      </c>
      <c r="I1455" s="2">
        <f t="shared" si="203"/>
        <v>44.718997407078241</v>
      </c>
    </row>
    <row r="1456" spans="1:9" ht="13.5" x14ac:dyDescent="0.25">
      <c r="A1456" s="3">
        <v>44132</v>
      </c>
      <c r="B1456" s="2">
        <v>44.398899999999998</v>
      </c>
      <c r="C1456" s="2">
        <f t="shared" si="198"/>
        <v>-0.38880000000000337</v>
      </c>
      <c r="D1456" s="2">
        <f t="shared" si="199"/>
        <v>0</v>
      </c>
      <c r="E1456" s="2">
        <f t="shared" si="200"/>
        <v>0.38880000000000337</v>
      </c>
      <c r="F1456" s="2">
        <f t="shared" si="205"/>
        <v>0.24255580889680398</v>
      </c>
      <c r="G1456" s="2">
        <f t="shared" si="205"/>
        <v>0.32761554579285129</v>
      </c>
      <c r="H1456" s="2">
        <f t="shared" si="202"/>
        <v>0.74036721398492511</v>
      </c>
      <c r="I1456" s="2">
        <f t="shared" si="203"/>
        <v>42.540861953478405</v>
      </c>
    </row>
    <row r="1457" spans="1:9" ht="13.5" x14ac:dyDescent="0.25">
      <c r="A1457" s="3">
        <v>44134</v>
      </c>
      <c r="B1457" s="2">
        <v>45.098700000000001</v>
      </c>
      <c r="C1457" s="2">
        <f t="shared" si="198"/>
        <v>0.69980000000000331</v>
      </c>
      <c r="D1457" s="2">
        <f t="shared" si="199"/>
        <v>0.69980000000000331</v>
      </c>
      <c r="E1457" s="2">
        <f t="shared" si="200"/>
        <v>0</v>
      </c>
      <c r="F1457" s="2">
        <f t="shared" si="205"/>
        <v>0.2752161082613182</v>
      </c>
      <c r="G1457" s="2">
        <f t="shared" si="205"/>
        <v>0.30421443537907622</v>
      </c>
      <c r="H1457" s="2">
        <f t="shared" si="202"/>
        <v>0.90467800424518408</v>
      </c>
      <c r="I1457" s="2">
        <f t="shared" si="203"/>
        <v>47.497687390142573</v>
      </c>
    </row>
    <row r="1458" spans="1:9" ht="13.5" x14ac:dyDescent="0.25">
      <c r="A1458" s="3">
        <v>44137</v>
      </c>
      <c r="B1458" s="2">
        <v>44.709899999999998</v>
      </c>
      <c r="C1458" s="2">
        <f t="shared" si="198"/>
        <v>-0.38880000000000337</v>
      </c>
      <c r="D1458" s="2">
        <f t="shared" si="199"/>
        <v>0</v>
      </c>
      <c r="E1458" s="2">
        <f t="shared" si="200"/>
        <v>0.38880000000000337</v>
      </c>
      <c r="F1458" s="2">
        <f t="shared" si="205"/>
        <v>0.25555781481408119</v>
      </c>
      <c r="G1458" s="2">
        <f t="shared" si="205"/>
        <v>0.31025626142342816</v>
      </c>
      <c r="H1458" s="2">
        <f t="shared" si="202"/>
        <v>0.82369913709913423</v>
      </c>
      <c r="I1458" s="2">
        <f t="shared" si="203"/>
        <v>45.166393970518115</v>
      </c>
    </row>
    <row r="1459" spans="1:9" ht="13.5" x14ac:dyDescent="0.25">
      <c r="A1459" s="3">
        <v>44138</v>
      </c>
      <c r="B1459" s="2">
        <v>45.098700000000001</v>
      </c>
      <c r="C1459" s="2">
        <f t="shared" si="198"/>
        <v>0.38880000000000337</v>
      </c>
      <c r="D1459" s="2">
        <f t="shared" si="199"/>
        <v>0.38880000000000337</v>
      </c>
      <c r="E1459" s="2">
        <f t="shared" si="200"/>
        <v>0</v>
      </c>
      <c r="F1459" s="2">
        <f t="shared" si="205"/>
        <v>0.26507511375593279</v>
      </c>
      <c r="G1459" s="2">
        <f t="shared" si="205"/>
        <v>0.28809509989318327</v>
      </c>
      <c r="H1459" s="2">
        <f t="shared" si="202"/>
        <v>0.92009587755645417</v>
      </c>
      <c r="I1459" s="2">
        <f t="shared" si="203"/>
        <v>47.919267381969661</v>
      </c>
    </row>
    <row r="1460" spans="1:9" ht="13.5" x14ac:dyDescent="0.25">
      <c r="A1460" s="3">
        <v>44139</v>
      </c>
      <c r="B1460" s="2">
        <v>45.098700000000001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0.24614117705908045</v>
      </c>
      <c r="G1460" s="2">
        <f t="shared" si="205"/>
        <v>0.26751687847224159</v>
      </c>
      <c r="H1460" s="2">
        <f t="shared" si="202"/>
        <v>0.92009587755645428</v>
      </c>
      <c r="I1460" s="2">
        <f t="shared" si="203"/>
        <v>47.919267381969668</v>
      </c>
    </row>
    <row r="1461" spans="1:9" ht="13.5" x14ac:dyDescent="0.25">
      <c r="A1461" s="3">
        <v>44140</v>
      </c>
      <c r="B1461" s="2">
        <v>45.409700000000001</v>
      </c>
      <c r="C1461" s="2">
        <f t="shared" si="198"/>
        <v>0.31099999999999994</v>
      </c>
      <c r="D1461" s="2">
        <f t="shared" si="199"/>
        <v>0.31099999999999994</v>
      </c>
      <c r="E1461" s="2">
        <f t="shared" si="200"/>
        <v>0</v>
      </c>
      <c r="F1461" s="2">
        <f t="shared" si="205"/>
        <v>0.250773950126289</v>
      </c>
      <c r="G1461" s="2">
        <f t="shared" si="205"/>
        <v>0.24840853000993862</v>
      </c>
      <c r="H1461" s="2">
        <f t="shared" si="202"/>
        <v>1.009522298273154</v>
      </c>
      <c r="I1461" s="2">
        <f t="shared" si="203"/>
        <v>50.236929400617676</v>
      </c>
    </row>
    <row r="1462" spans="1:9" ht="13.5" x14ac:dyDescent="0.25">
      <c r="A1462" s="3">
        <v>44141</v>
      </c>
      <c r="B1462" s="2">
        <v>45.098700000000001</v>
      </c>
      <c r="C1462" s="2">
        <f t="shared" si="198"/>
        <v>-0.31099999999999994</v>
      </c>
      <c r="D1462" s="2">
        <f t="shared" si="199"/>
        <v>0</v>
      </c>
      <c r="E1462" s="2">
        <f t="shared" si="200"/>
        <v>0.31099999999999994</v>
      </c>
      <c r="F1462" s="2">
        <f t="shared" si="205"/>
        <v>0.23286152511726835</v>
      </c>
      <c r="G1462" s="2">
        <f t="shared" si="205"/>
        <v>0.25287934929494299</v>
      </c>
      <c r="H1462" s="2">
        <f t="shared" si="202"/>
        <v>0.92084041566269981</v>
      </c>
      <c r="I1462" s="2">
        <f t="shared" si="203"/>
        <v>47.93945442599432</v>
      </c>
    </row>
    <row r="1463" spans="1:9" ht="13.5" x14ac:dyDescent="0.25">
      <c r="A1463" s="3">
        <v>44144</v>
      </c>
      <c r="B1463" s="2">
        <v>45.098700000000001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0.21622855903746346</v>
      </c>
      <c r="G1463" s="2">
        <f t="shared" si="205"/>
        <v>0.23481653863101851</v>
      </c>
      <c r="H1463" s="2">
        <f t="shared" si="202"/>
        <v>0.9208404156626997</v>
      </c>
      <c r="I1463" s="2">
        <f t="shared" si="203"/>
        <v>47.939454425994313</v>
      </c>
    </row>
    <row r="1464" spans="1:9" ht="13.5" x14ac:dyDescent="0.25">
      <c r="A1464" s="3">
        <v>44145</v>
      </c>
      <c r="B1464" s="2">
        <v>45.254199999999997</v>
      </c>
      <c r="C1464" s="2">
        <f t="shared" si="198"/>
        <v>0.15549999999999642</v>
      </c>
      <c r="D1464" s="2">
        <f t="shared" si="199"/>
        <v>0.15549999999999642</v>
      </c>
      <c r="E1464" s="2">
        <f t="shared" si="200"/>
        <v>0</v>
      </c>
      <c r="F1464" s="2">
        <f t="shared" si="205"/>
        <v>0.21189080482050152</v>
      </c>
      <c r="G1464" s="2">
        <f t="shared" si="205"/>
        <v>0.2180439287288029</v>
      </c>
      <c r="H1464" s="2">
        <f t="shared" si="202"/>
        <v>0.97178034745487241</v>
      </c>
      <c r="I1464" s="2">
        <f t="shared" si="203"/>
        <v>49.284411862062804</v>
      </c>
    </row>
    <row r="1465" spans="1:9" ht="13.5" x14ac:dyDescent="0.25">
      <c r="A1465" s="3">
        <v>44146</v>
      </c>
      <c r="B1465" s="2">
        <v>45.409700000000001</v>
      </c>
      <c r="C1465" s="2">
        <f t="shared" si="198"/>
        <v>0.15550000000000352</v>
      </c>
      <c r="D1465" s="2">
        <f t="shared" si="199"/>
        <v>0.15550000000000352</v>
      </c>
      <c r="E1465" s="2">
        <f t="shared" si="200"/>
        <v>0</v>
      </c>
      <c r="F1465" s="2">
        <f t="shared" si="205"/>
        <v>0.20786289019046594</v>
      </c>
      <c r="G1465" s="2">
        <f t="shared" si="205"/>
        <v>0.20246936239103125</v>
      </c>
      <c r="H1465" s="2">
        <f t="shared" si="202"/>
        <v>1.0266387355387534</v>
      </c>
      <c r="I1465" s="2">
        <f t="shared" si="203"/>
        <v>50.657214704121209</v>
      </c>
    </row>
    <row r="1466" spans="1:9" ht="13.5" x14ac:dyDescent="0.25">
      <c r="A1466" s="3">
        <v>44147</v>
      </c>
      <c r="B1466" s="2">
        <v>46.576099999999997</v>
      </c>
      <c r="C1466" s="2">
        <f t="shared" si="198"/>
        <v>1.1663999999999959</v>
      </c>
      <c r="D1466" s="2">
        <f t="shared" si="199"/>
        <v>1.1663999999999959</v>
      </c>
      <c r="E1466" s="2">
        <f t="shared" si="200"/>
        <v>0</v>
      </c>
      <c r="F1466" s="2">
        <f t="shared" si="205"/>
        <v>0.27632982660543237</v>
      </c>
      <c r="G1466" s="2">
        <f t="shared" si="205"/>
        <v>0.18800726507738616</v>
      </c>
      <c r="H1466" s="2">
        <f t="shared" si="202"/>
        <v>1.4697827048954279</v>
      </c>
      <c r="I1466" s="2">
        <f t="shared" si="203"/>
        <v>59.510608037789275</v>
      </c>
    </row>
    <row r="1467" spans="1:9" ht="13.5" x14ac:dyDescent="0.25">
      <c r="A1467" s="3">
        <v>44148</v>
      </c>
      <c r="B1467" s="2">
        <v>46.257300000000001</v>
      </c>
      <c r="C1467" s="2">
        <f t="shared" si="198"/>
        <v>-0.31879999999999598</v>
      </c>
      <c r="D1467" s="2">
        <f t="shared" si="199"/>
        <v>0</v>
      </c>
      <c r="E1467" s="2">
        <f t="shared" si="200"/>
        <v>0.31879999999999598</v>
      </c>
      <c r="F1467" s="2">
        <f t="shared" si="205"/>
        <v>0.2565919818479015</v>
      </c>
      <c r="G1467" s="2">
        <f t="shared" si="205"/>
        <v>0.19734960328614398</v>
      </c>
      <c r="H1467" s="2">
        <f t="shared" si="202"/>
        <v>1.3001900058337585</v>
      </c>
      <c r="I1467" s="2">
        <f t="shared" si="203"/>
        <v>56.525330626435519</v>
      </c>
    </row>
    <row r="1468" spans="1:9" ht="13.5" x14ac:dyDescent="0.25">
      <c r="A1468" s="3">
        <v>44151</v>
      </c>
      <c r="B1468" s="2">
        <v>45.643000000000001</v>
      </c>
      <c r="C1468" s="2">
        <f t="shared" si="198"/>
        <v>-0.61430000000000007</v>
      </c>
      <c r="D1468" s="2">
        <f t="shared" si="199"/>
        <v>0</v>
      </c>
      <c r="E1468" s="2">
        <f t="shared" si="200"/>
        <v>0.61430000000000007</v>
      </c>
      <c r="F1468" s="2">
        <f t="shared" si="205"/>
        <v>0.23826398314447997</v>
      </c>
      <c r="G1468" s="2">
        <f t="shared" si="205"/>
        <v>0.22713177447999083</v>
      </c>
      <c r="H1468" s="2">
        <f t="shared" si="202"/>
        <v>1.0490121150595326</v>
      </c>
      <c r="I1468" s="2">
        <f t="shared" si="203"/>
        <v>51.195993784012082</v>
      </c>
    </row>
    <row r="1469" spans="1:9" ht="13.5" x14ac:dyDescent="0.25">
      <c r="A1469" s="3">
        <v>44152</v>
      </c>
      <c r="B1469" s="2">
        <v>45.798499999999997</v>
      </c>
      <c r="C1469" s="2">
        <f t="shared" si="198"/>
        <v>0.15549999999999642</v>
      </c>
      <c r="D1469" s="2">
        <f t="shared" si="199"/>
        <v>0.15549999999999642</v>
      </c>
      <c r="E1469" s="2">
        <f t="shared" si="200"/>
        <v>0</v>
      </c>
      <c r="F1469" s="2">
        <f t="shared" ref="F1469:G1484" si="206">((F1468*13)+D1469)/14</f>
        <v>0.23235227006273115</v>
      </c>
      <c r="G1469" s="2">
        <f t="shared" si="206"/>
        <v>0.21090807630284863</v>
      </c>
      <c r="H1469" s="2">
        <f t="shared" si="202"/>
        <v>1.1016755457438729</v>
      </c>
      <c r="I1469" s="2">
        <f t="shared" si="203"/>
        <v>52.418916324876534</v>
      </c>
    </row>
    <row r="1470" spans="1:9" ht="13.5" x14ac:dyDescent="0.25">
      <c r="A1470" s="3">
        <v>44153</v>
      </c>
      <c r="B1470" s="2">
        <v>47.167000000000002</v>
      </c>
      <c r="C1470" s="2">
        <f t="shared" si="198"/>
        <v>1.3685000000000045</v>
      </c>
      <c r="D1470" s="2">
        <f t="shared" si="199"/>
        <v>1.3685000000000045</v>
      </c>
      <c r="E1470" s="2">
        <f t="shared" si="200"/>
        <v>0</v>
      </c>
      <c r="F1470" s="2">
        <f t="shared" si="206"/>
        <v>0.31350567934396495</v>
      </c>
      <c r="G1470" s="2">
        <f t="shared" si="206"/>
        <v>0.19584321370978802</v>
      </c>
      <c r="H1470" s="2">
        <f t="shared" si="202"/>
        <v>1.6007992996302445</v>
      </c>
      <c r="I1470" s="2">
        <f t="shared" si="203"/>
        <v>61.550281863649765</v>
      </c>
    </row>
    <row r="1471" spans="1:9" ht="13.5" x14ac:dyDescent="0.25">
      <c r="A1471" s="3">
        <v>44154</v>
      </c>
      <c r="B1471" s="2">
        <v>49.989600000000003</v>
      </c>
      <c r="C1471" s="2">
        <f t="shared" si="198"/>
        <v>2.8226000000000013</v>
      </c>
      <c r="D1471" s="2">
        <f t="shared" si="199"/>
        <v>2.8226000000000013</v>
      </c>
      <c r="E1471" s="2">
        <f t="shared" si="200"/>
        <v>0</v>
      </c>
      <c r="F1471" s="2">
        <f t="shared" si="206"/>
        <v>0.49272670224796755</v>
      </c>
      <c r="G1471" s="2">
        <f t="shared" si="206"/>
        <v>0.18185441273051745</v>
      </c>
      <c r="H1471" s="2">
        <f t="shared" si="202"/>
        <v>2.7094569488292755</v>
      </c>
      <c r="I1471" s="2">
        <f t="shared" si="203"/>
        <v>73.041876107617171</v>
      </c>
    </row>
    <row r="1472" spans="1:9" ht="13.5" x14ac:dyDescent="0.25">
      <c r="A1472" s="3">
        <v>44155</v>
      </c>
      <c r="B1472" s="2">
        <v>53.029800000000002</v>
      </c>
      <c r="C1472" s="2">
        <f t="shared" si="198"/>
        <v>3.0401999999999987</v>
      </c>
      <c r="D1472" s="2">
        <f t="shared" si="199"/>
        <v>3.0401999999999987</v>
      </c>
      <c r="E1472" s="2">
        <f t="shared" si="200"/>
        <v>0</v>
      </c>
      <c r="F1472" s="2">
        <f t="shared" si="206"/>
        <v>0.67468908065882693</v>
      </c>
      <c r="G1472" s="2">
        <f t="shared" si="206"/>
        <v>0.16886481182119478</v>
      </c>
      <c r="H1472" s="2">
        <f t="shared" si="202"/>
        <v>3.9954391526710271</v>
      </c>
      <c r="I1472" s="2">
        <f t="shared" si="203"/>
        <v>79.981739954428093</v>
      </c>
    </row>
    <row r="1473" spans="1:9" ht="13.5" x14ac:dyDescent="0.25">
      <c r="A1473" s="3">
        <v>44158</v>
      </c>
      <c r="B1473" s="2">
        <v>52.983199999999997</v>
      </c>
      <c r="C1473" s="2">
        <f t="shared" si="198"/>
        <v>-4.6600000000005082E-2</v>
      </c>
      <c r="D1473" s="2">
        <f t="shared" si="199"/>
        <v>0</v>
      </c>
      <c r="E1473" s="2">
        <f t="shared" si="200"/>
        <v>4.6600000000005082E-2</v>
      </c>
      <c r="F1473" s="2">
        <f t="shared" si="206"/>
        <v>0.6264970034689108</v>
      </c>
      <c r="G1473" s="2">
        <f t="shared" si="206"/>
        <v>0.16013161097682407</v>
      </c>
      <c r="H1473" s="2">
        <f t="shared" si="202"/>
        <v>3.9123880640880082</v>
      </c>
      <c r="I1473" s="2">
        <f t="shared" si="203"/>
        <v>79.643302056885616</v>
      </c>
    </row>
    <row r="1474" spans="1:9" ht="13.5" x14ac:dyDescent="0.25">
      <c r="A1474" s="3">
        <v>44159</v>
      </c>
      <c r="B1474" s="2">
        <v>53.029800000000002</v>
      </c>
      <c r="C1474" s="2">
        <f t="shared" si="198"/>
        <v>4.6600000000005082E-2</v>
      </c>
      <c r="D1474" s="2">
        <f t="shared" si="199"/>
        <v>4.6600000000005082E-2</v>
      </c>
      <c r="E1474" s="2">
        <f t="shared" si="200"/>
        <v>0</v>
      </c>
      <c r="F1474" s="2">
        <f t="shared" si="206"/>
        <v>0.58507578893541745</v>
      </c>
      <c r="G1474" s="2">
        <f t="shared" si="206"/>
        <v>0.14869363876419378</v>
      </c>
      <c r="H1474" s="2">
        <f t="shared" si="202"/>
        <v>3.9347734966877872</v>
      </c>
      <c r="I1474" s="2">
        <f t="shared" si="203"/>
        <v>79.735645401532651</v>
      </c>
    </row>
    <row r="1475" spans="1:9" ht="13.5" x14ac:dyDescent="0.25">
      <c r="A1475" s="3">
        <v>44160</v>
      </c>
      <c r="B1475" s="2">
        <v>52.33</v>
      </c>
      <c r="C1475" s="2">
        <f t="shared" ref="C1475:C1538" si="207">B1475-B1474</f>
        <v>-0.69980000000000331</v>
      </c>
      <c r="D1475" s="2">
        <f t="shared" ref="D1475:D1538" si="208">IF(C1475&gt;0,C1475,0)</f>
        <v>0</v>
      </c>
      <c r="E1475" s="2">
        <f t="shared" ref="E1475:E1538" si="209">IF(C1475&lt;0,-C1475,0)</f>
        <v>0.69980000000000331</v>
      </c>
      <c r="F1475" s="2">
        <f t="shared" si="206"/>
        <v>0.54328466115431617</v>
      </c>
      <c r="G1475" s="2">
        <f t="shared" si="206"/>
        <v>0.18805837885246587</v>
      </c>
      <c r="H1475" s="2">
        <f t="shared" si="202"/>
        <v>2.8889149447604763</v>
      </c>
      <c r="I1475" s="2">
        <f t="shared" si="203"/>
        <v>74.285886572363921</v>
      </c>
    </row>
    <row r="1476" spans="1:9" ht="13.5" x14ac:dyDescent="0.25">
      <c r="A1476" s="3">
        <v>44161</v>
      </c>
      <c r="B1476" s="2">
        <v>52.018999999999998</v>
      </c>
      <c r="C1476" s="2">
        <f t="shared" si="207"/>
        <v>-0.31099999999999994</v>
      </c>
      <c r="D1476" s="2">
        <f t="shared" si="208"/>
        <v>0</v>
      </c>
      <c r="E1476" s="2">
        <f t="shared" si="209"/>
        <v>0.31099999999999994</v>
      </c>
      <c r="F1476" s="2">
        <f t="shared" si="206"/>
        <v>0.50447861392900795</v>
      </c>
      <c r="G1476" s="2">
        <f t="shared" si="206"/>
        <v>0.1968399232201469</v>
      </c>
      <c r="H1476" s="2">
        <f t="shared" si="202"/>
        <v>2.5628876788617529</v>
      </c>
      <c r="I1476" s="2">
        <f t="shared" si="203"/>
        <v>71.932878885492315</v>
      </c>
    </row>
    <row r="1477" spans="1:9" ht="13.5" x14ac:dyDescent="0.25">
      <c r="A1477" s="3">
        <v>44162</v>
      </c>
      <c r="B1477" s="2">
        <v>51.863500000000002</v>
      </c>
      <c r="C1477" s="2">
        <f t="shared" si="207"/>
        <v>-0.15549999999999642</v>
      </c>
      <c r="D1477" s="2">
        <f t="shared" si="208"/>
        <v>0</v>
      </c>
      <c r="E1477" s="2">
        <f t="shared" si="209"/>
        <v>0.15549999999999642</v>
      </c>
      <c r="F1477" s="2">
        <f t="shared" si="206"/>
        <v>0.46844442721979312</v>
      </c>
      <c r="G1477" s="2">
        <f t="shared" si="206"/>
        <v>0.19388707156156473</v>
      </c>
      <c r="H1477" s="2">
        <f t="shared" si="202"/>
        <v>2.4160684023279422</v>
      </c>
      <c r="I1477" s="2">
        <f t="shared" si="203"/>
        <v>70.72658149003891</v>
      </c>
    </row>
    <row r="1478" spans="1:9" ht="13.5" x14ac:dyDescent="0.25">
      <c r="A1478" s="3">
        <v>44165</v>
      </c>
      <c r="B1478" s="2">
        <v>52.485500000000002</v>
      </c>
      <c r="C1478" s="2">
        <f t="shared" si="207"/>
        <v>0.62199999999999989</v>
      </c>
      <c r="D1478" s="2">
        <f t="shared" si="208"/>
        <v>0.62199999999999989</v>
      </c>
      <c r="E1478" s="2">
        <f t="shared" si="209"/>
        <v>0</v>
      </c>
      <c r="F1478" s="2">
        <f t="shared" si="206"/>
        <v>0.47941268241837937</v>
      </c>
      <c r="G1478" s="2">
        <f t="shared" si="206"/>
        <v>0.18003799502145298</v>
      </c>
      <c r="H1478" s="2">
        <f t="shared" si="202"/>
        <v>2.662841709391695</v>
      </c>
      <c r="I1478" s="2">
        <f t="shared" si="203"/>
        <v>72.698792922556436</v>
      </c>
    </row>
    <row r="1479" spans="1:9" ht="13.5" x14ac:dyDescent="0.25">
      <c r="A1479" s="3">
        <v>44166</v>
      </c>
      <c r="B1479" s="2">
        <v>53.659700000000001</v>
      </c>
      <c r="C1479" s="2">
        <f t="shared" si="207"/>
        <v>1.174199999999999</v>
      </c>
      <c r="D1479" s="2">
        <f t="shared" si="208"/>
        <v>1.174199999999999</v>
      </c>
      <c r="E1479" s="2">
        <f t="shared" si="209"/>
        <v>0</v>
      </c>
      <c r="F1479" s="2">
        <f t="shared" si="206"/>
        <v>0.52904034795992361</v>
      </c>
      <c r="G1479" s="2">
        <f t="shared" si="206"/>
        <v>0.16717813823420635</v>
      </c>
      <c r="H1479" s="2">
        <f t="shared" si="202"/>
        <v>3.164530682945939</v>
      </c>
      <c r="I1479" s="2">
        <f t="shared" si="203"/>
        <v>75.987690423435367</v>
      </c>
    </row>
    <row r="1480" spans="1:9" ht="13.5" x14ac:dyDescent="0.25">
      <c r="A1480" s="3">
        <v>44167</v>
      </c>
      <c r="B1480" s="2">
        <v>53.651899999999998</v>
      </c>
      <c r="C1480" s="2">
        <f t="shared" si="207"/>
        <v>-7.8000000000031378E-3</v>
      </c>
      <c r="D1480" s="2">
        <f t="shared" si="208"/>
        <v>0</v>
      </c>
      <c r="E1480" s="2">
        <f t="shared" si="209"/>
        <v>7.8000000000031378E-3</v>
      </c>
      <c r="F1480" s="2">
        <f t="shared" si="206"/>
        <v>0.49125175167707191</v>
      </c>
      <c r="G1480" s="2">
        <f t="shared" si="206"/>
        <v>0.15579398550319182</v>
      </c>
      <c r="H1480" s="2">
        <f t="shared" si="202"/>
        <v>3.1532138425652345</v>
      </c>
      <c r="I1480" s="2">
        <f t="shared" si="203"/>
        <v>75.92226073814804</v>
      </c>
    </row>
    <row r="1481" spans="1:9" ht="13.5" x14ac:dyDescent="0.25">
      <c r="A1481" s="3">
        <v>44168</v>
      </c>
      <c r="B1481" s="2">
        <v>53.418599999999998</v>
      </c>
      <c r="C1481" s="2">
        <f t="shared" si="207"/>
        <v>-0.23329999999999984</v>
      </c>
      <c r="D1481" s="2">
        <f t="shared" si="208"/>
        <v>0</v>
      </c>
      <c r="E1481" s="2">
        <f t="shared" si="209"/>
        <v>0.23329999999999984</v>
      </c>
      <c r="F1481" s="2">
        <f t="shared" si="206"/>
        <v>0.4561623408429954</v>
      </c>
      <c r="G1481" s="2">
        <f t="shared" si="206"/>
        <v>0.16133012939582095</v>
      </c>
      <c r="H1481" s="2">
        <f t="shared" si="202"/>
        <v>2.8275086777114535</v>
      </c>
      <c r="I1481" s="2">
        <f t="shared" si="203"/>
        <v>73.873344668733168</v>
      </c>
    </row>
    <row r="1482" spans="1:9" ht="13.5" x14ac:dyDescent="0.25">
      <c r="A1482" s="3">
        <v>44169</v>
      </c>
      <c r="B1482" s="2">
        <v>54.429499999999997</v>
      </c>
      <c r="C1482" s="2">
        <f t="shared" si="207"/>
        <v>1.0108999999999995</v>
      </c>
      <c r="D1482" s="2">
        <f t="shared" si="208"/>
        <v>1.0108999999999995</v>
      </c>
      <c r="E1482" s="2">
        <f t="shared" si="209"/>
        <v>0</v>
      </c>
      <c r="F1482" s="2">
        <f t="shared" si="206"/>
        <v>0.49578645935421001</v>
      </c>
      <c r="G1482" s="2">
        <f t="shared" si="206"/>
        <v>0.14980654872469087</v>
      </c>
      <c r="H1482" s="2">
        <f t="shared" si="202"/>
        <v>3.3095112568499836</v>
      </c>
      <c r="I1482" s="2">
        <f t="shared" si="203"/>
        <v>76.795512521042923</v>
      </c>
    </row>
    <row r="1483" spans="1:9" ht="13.5" x14ac:dyDescent="0.25">
      <c r="A1483" s="3">
        <v>44172</v>
      </c>
      <c r="B1483" s="2">
        <v>54.429499999999997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0.46037314082890929</v>
      </c>
      <c r="G1483" s="2">
        <f t="shared" si="206"/>
        <v>0.13910608095864152</v>
      </c>
      <c r="H1483" s="2">
        <f t="shared" si="202"/>
        <v>3.3095112568499836</v>
      </c>
      <c r="I1483" s="2">
        <f t="shared" si="203"/>
        <v>76.795512521042923</v>
      </c>
    </row>
    <row r="1484" spans="1:9" ht="13.5" x14ac:dyDescent="0.25">
      <c r="A1484" s="3">
        <v>44173</v>
      </c>
      <c r="B1484" s="2">
        <v>54.118400000000001</v>
      </c>
      <c r="C1484" s="2">
        <f t="shared" si="207"/>
        <v>-0.31109999999999616</v>
      </c>
      <c r="D1484" s="2">
        <f t="shared" si="208"/>
        <v>0</v>
      </c>
      <c r="E1484" s="2">
        <f t="shared" si="209"/>
        <v>0.31109999999999616</v>
      </c>
      <c r="F1484" s="2">
        <f t="shared" si="206"/>
        <v>0.42748934505541575</v>
      </c>
      <c r="G1484" s="2">
        <f t="shared" si="206"/>
        <v>0.15139136089016686</v>
      </c>
      <c r="H1484" s="2">
        <f t="shared" si="202"/>
        <v>2.8237367214471085</v>
      </c>
      <c r="I1484" s="2">
        <f t="shared" si="203"/>
        <v>73.847571816567282</v>
      </c>
    </row>
    <row r="1485" spans="1:9" ht="13.5" x14ac:dyDescent="0.25">
      <c r="A1485" s="3">
        <v>44174</v>
      </c>
      <c r="B1485" s="2">
        <v>52.874299999999998</v>
      </c>
      <c r="C1485" s="2">
        <f t="shared" si="207"/>
        <v>-1.2441000000000031</v>
      </c>
      <c r="D1485" s="2">
        <f t="shared" si="208"/>
        <v>0</v>
      </c>
      <c r="E1485" s="2">
        <f t="shared" si="209"/>
        <v>1.2441000000000031</v>
      </c>
      <c r="F1485" s="2">
        <f t="shared" ref="F1485:G1500" si="210">((F1484*13)+D1485)/14</f>
        <v>0.39695439183717174</v>
      </c>
      <c r="G1485" s="2">
        <f t="shared" si="210"/>
        <v>0.22944197796944085</v>
      </c>
      <c r="H1485" s="2">
        <f t="shared" si="202"/>
        <v>1.7300861653574207</v>
      </c>
      <c r="I1485" s="2">
        <f t="shared" si="203"/>
        <v>63.371119465415084</v>
      </c>
    </row>
    <row r="1486" spans="1:9" ht="13.5" x14ac:dyDescent="0.25">
      <c r="A1486" s="3">
        <v>44175</v>
      </c>
      <c r="B1486" s="2">
        <v>54.118400000000001</v>
      </c>
      <c r="C1486" s="2">
        <f t="shared" si="207"/>
        <v>1.2441000000000031</v>
      </c>
      <c r="D1486" s="2">
        <f t="shared" si="208"/>
        <v>1.2441000000000031</v>
      </c>
      <c r="E1486" s="2">
        <f t="shared" si="209"/>
        <v>0</v>
      </c>
      <c r="F1486" s="2">
        <f t="shared" si="210"/>
        <v>0.45746479242023114</v>
      </c>
      <c r="G1486" s="2">
        <f t="shared" si="210"/>
        <v>0.21305326525733795</v>
      </c>
      <c r="H1486" s="2">
        <f t="shared" si="202"/>
        <v>2.1471850800675547</v>
      </c>
      <c r="I1486" s="2">
        <f t="shared" si="203"/>
        <v>68.225573820446087</v>
      </c>
    </row>
    <row r="1487" spans="1:9" ht="13.5" x14ac:dyDescent="0.25">
      <c r="A1487" s="3">
        <v>44176</v>
      </c>
      <c r="B1487" s="2">
        <v>54.343899999999998</v>
      </c>
      <c r="C1487" s="2">
        <f t="shared" si="207"/>
        <v>0.2254999999999967</v>
      </c>
      <c r="D1487" s="2">
        <f t="shared" si="208"/>
        <v>0.2254999999999967</v>
      </c>
      <c r="E1487" s="2">
        <f t="shared" si="209"/>
        <v>0</v>
      </c>
      <c r="F1487" s="2">
        <f t="shared" si="210"/>
        <v>0.44089587867592867</v>
      </c>
      <c r="G1487" s="2">
        <f t="shared" si="210"/>
        <v>0.19783517488181382</v>
      </c>
      <c r="H1487" s="2">
        <f t="shared" si="202"/>
        <v>2.2286020619908395</v>
      </c>
      <c r="I1487" s="2">
        <f t="shared" si="203"/>
        <v>69.026842552922915</v>
      </c>
    </row>
    <row r="1488" spans="1:9" ht="13.5" x14ac:dyDescent="0.25">
      <c r="A1488" s="3">
        <v>44179</v>
      </c>
      <c r="B1488" s="2">
        <v>53.418599999999998</v>
      </c>
      <c r="C1488" s="2">
        <f t="shared" si="207"/>
        <v>-0.92530000000000001</v>
      </c>
      <c r="D1488" s="2">
        <f t="shared" si="208"/>
        <v>0</v>
      </c>
      <c r="E1488" s="2">
        <f t="shared" si="209"/>
        <v>0.92530000000000001</v>
      </c>
      <c r="F1488" s="2">
        <f t="shared" si="210"/>
        <v>0.40940331591336232</v>
      </c>
      <c r="G1488" s="2">
        <f t="shared" si="210"/>
        <v>0.24979694810454142</v>
      </c>
      <c r="H1488" s="2">
        <f t="shared" si="202"/>
        <v>1.6389444267430551</v>
      </c>
      <c r="I1488" s="2">
        <f t="shared" si="203"/>
        <v>62.106060670849942</v>
      </c>
    </row>
    <row r="1489" spans="1:9" ht="13.5" x14ac:dyDescent="0.25">
      <c r="A1489" s="3">
        <v>44180</v>
      </c>
      <c r="B1489" s="2">
        <v>54.343899999999998</v>
      </c>
      <c r="C1489" s="2">
        <f t="shared" si="207"/>
        <v>0.92530000000000001</v>
      </c>
      <c r="D1489" s="2">
        <f t="shared" si="208"/>
        <v>0.92530000000000001</v>
      </c>
      <c r="E1489" s="2">
        <f t="shared" si="209"/>
        <v>0</v>
      </c>
      <c r="F1489" s="2">
        <f t="shared" si="210"/>
        <v>0.44625307906240785</v>
      </c>
      <c r="G1489" s="2">
        <f t="shared" si="210"/>
        <v>0.23195430895421704</v>
      </c>
      <c r="H1489" s="2">
        <f t="shared" ref="H1489:H1552" si="211">F1489/G1489</f>
        <v>1.9238835487660155</v>
      </c>
      <c r="I1489" s="2">
        <f t="shared" ref="I1489:I1552" si="212">IF(G1489=0,100,100-(100/(1+H1489)))</f>
        <v>65.798911505144048</v>
      </c>
    </row>
    <row r="1490" spans="1:9" ht="13.5" x14ac:dyDescent="0.25">
      <c r="A1490" s="3">
        <v>44181</v>
      </c>
      <c r="B1490" s="2">
        <v>52.874299999999998</v>
      </c>
      <c r="C1490" s="2">
        <f t="shared" si="207"/>
        <v>-1.4695999999999998</v>
      </c>
      <c r="D1490" s="2">
        <f t="shared" si="208"/>
        <v>0</v>
      </c>
      <c r="E1490" s="2">
        <f t="shared" si="209"/>
        <v>1.4695999999999998</v>
      </c>
      <c r="F1490" s="2">
        <f t="shared" si="210"/>
        <v>0.41437785912937874</v>
      </c>
      <c r="G1490" s="2">
        <f t="shared" si="210"/>
        <v>0.32035757260034436</v>
      </c>
      <c r="H1490" s="2">
        <f t="shared" si="211"/>
        <v>1.293485450541628</v>
      </c>
      <c r="I1490" s="2">
        <f t="shared" si="212"/>
        <v>56.398240949649768</v>
      </c>
    </row>
    <row r="1491" spans="1:9" ht="13.5" x14ac:dyDescent="0.25">
      <c r="A1491" s="3">
        <v>44182</v>
      </c>
      <c r="B1491" s="2">
        <v>54.196199999999997</v>
      </c>
      <c r="C1491" s="2">
        <f t="shared" si="207"/>
        <v>1.3218999999999994</v>
      </c>
      <c r="D1491" s="2">
        <f t="shared" si="208"/>
        <v>1.3218999999999994</v>
      </c>
      <c r="E1491" s="2">
        <f t="shared" si="209"/>
        <v>0</v>
      </c>
      <c r="F1491" s="2">
        <f t="shared" si="210"/>
        <v>0.47920086919156596</v>
      </c>
      <c r="G1491" s="2">
        <f t="shared" si="210"/>
        <v>0.29747488884317691</v>
      </c>
      <c r="H1491" s="2">
        <f t="shared" si="211"/>
        <v>1.6108951954065323</v>
      </c>
      <c r="I1491" s="2">
        <f t="shared" si="212"/>
        <v>61.698960503686784</v>
      </c>
    </row>
    <row r="1492" spans="1:9" ht="13.5" x14ac:dyDescent="0.25">
      <c r="A1492" s="3">
        <v>44183</v>
      </c>
      <c r="B1492" s="2">
        <v>54.001800000000003</v>
      </c>
      <c r="C1492" s="2">
        <f t="shared" si="207"/>
        <v>-0.19439999999999458</v>
      </c>
      <c r="D1492" s="2">
        <f t="shared" si="208"/>
        <v>0</v>
      </c>
      <c r="E1492" s="2">
        <f t="shared" si="209"/>
        <v>0.19439999999999458</v>
      </c>
      <c r="F1492" s="2">
        <f t="shared" si="210"/>
        <v>0.44497223567788263</v>
      </c>
      <c r="G1492" s="2">
        <f t="shared" si="210"/>
        <v>0.29011239678294959</v>
      </c>
      <c r="H1492" s="2">
        <f t="shared" si="211"/>
        <v>1.5337925597532909</v>
      </c>
      <c r="I1492" s="2">
        <f t="shared" si="212"/>
        <v>60.533470028921094</v>
      </c>
    </row>
    <row r="1493" spans="1:9" ht="13.5" x14ac:dyDescent="0.25">
      <c r="A1493" s="3">
        <v>44186</v>
      </c>
      <c r="B1493" s="2">
        <v>54.025100000000002</v>
      </c>
      <c r="C1493" s="2">
        <f t="shared" si="207"/>
        <v>2.3299999999998988E-2</v>
      </c>
      <c r="D1493" s="2">
        <f t="shared" si="208"/>
        <v>2.3299999999998988E-2</v>
      </c>
      <c r="E1493" s="2">
        <f t="shared" si="209"/>
        <v>0</v>
      </c>
      <c r="F1493" s="2">
        <f t="shared" si="210"/>
        <v>0.41485279027231947</v>
      </c>
      <c r="G1493" s="2">
        <f t="shared" si="210"/>
        <v>0.26939008272702464</v>
      </c>
      <c r="H1493" s="2">
        <f t="shared" si="211"/>
        <v>1.5399705366759677</v>
      </c>
      <c r="I1493" s="2">
        <f t="shared" si="212"/>
        <v>60.6294645721092</v>
      </c>
    </row>
    <row r="1494" spans="1:9" ht="13.5" x14ac:dyDescent="0.25">
      <c r="A1494" s="3">
        <v>44187</v>
      </c>
      <c r="B1494" s="2">
        <v>54.040700000000001</v>
      </c>
      <c r="C1494" s="2">
        <f t="shared" si="207"/>
        <v>1.559999999999917E-2</v>
      </c>
      <c r="D1494" s="2">
        <f t="shared" si="208"/>
        <v>1.559999999999917E-2</v>
      </c>
      <c r="E1494" s="2">
        <f t="shared" si="209"/>
        <v>0</v>
      </c>
      <c r="F1494" s="2">
        <f t="shared" si="210"/>
        <v>0.38633473382429662</v>
      </c>
      <c r="G1494" s="2">
        <f t="shared" si="210"/>
        <v>0.25014793396080859</v>
      </c>
      <c r="H1494" s="2">
        <f t="shared" si="211"/>
        <v>1.5444250436416749</v>
      </c>
      <c r="I1494" s="2">
        <f t="shared" si="212"/>
        <v>60.698390290611066</v>
      </c>
    </row>
    <row r="1495" spans="1:9" ht="13.5" x14ac:dyDescent="0.25">
      <c r="A1495" s="3">
        <v>44188</v>
      </c>
      <c r="B1495" s="2">
        <v>54.032899999999998</v>
      </c>
      <c r="C1495" s="2">
        <f t="shared" si="207"/>
        <v>-7.8000000000031378E-3</v>
      </c>
      <c r="D1495" s="2">
        <f t="shared" si="208"/>
        <v>0</v>
      </c>
      <c r="E1495" s="2">
        <f t="shared" si="209"/>
        <v>7.8000000000031378E-3</v>
      </c>
      <c r="F1495" s="2">
        <f t="shared" si="210"/>
        <v>0.35873939569398977</v>
      </c>
      <c r="G1495" s="2">
        <f t="shared" si="210"/>
        <v>0.23283736724932247</v>
      </c>
      <c r="H1495" s="2">
        <f t="shared" si="211"/>
        <v>1.5407294796880746</v>
      </c>
      <c r="I1495" s="2">
        <f t="shared" si="212"/>
        <v>60.641224971232674</v>
      </c>
    </row>
    <row r="1496" spans="1:9" ht="13.5" x14ac:dyDescent="0.25">
      <c r="A1496" s="3">
        <v>44189</v>
      </c>
      <c r="B1496" s="2">
        <v>54.437199999999997</v>
      </c>
      <c r="C1496" s="2">
        <f t="shared" si="207"/>
        <v>0.40429999999999922</v>
      </c>
      <c r="D1496" s="2">
        <f t="shared" si="208"/>
        <v>0.40429999999999922</v>
      </c>
      <c r="E1496" s="2">
        <f t="shared" si="209"/>
        <v>0</v>
      </c>
      <c r="F1496" s="2">
        <f t="shared" si="210"/>
        <v>0.36199372457299045</v>
      </c>
      <c r="G1496" s="2">
        <f t="shared" si="210"/>
        <v>0.21620612673151371</v>
      </c>
      <c r="H1496" s="2">
        <f t="shared" si="211"/>
        <v>1.6742991054204344</v>
      </c>
      <c r="I1496" s="2">
        <f t="shared" si="212"/>
        <v>62.607024847252937</v>
      </c>
    </row>
    <row r="1497" spans="1:9" ht="13.5" x14ac:dyDescent="0.25">
      <c r="A1497" s="3">
        <v>44190</v>
      </c>
      <c r="B1497" s="2">
        <v>55.207000000000001</v>
      </c>
      <c r="C1497" s="2">
        <f t="shared" si="207"/>
        <v>0.76980000000000359</v>
      </c>
      <c r="D1497" s="2">
        <f t="shared" si="208"/>
        <v>0.76980000000000359</v>
      </c>
      <c r="E1497" s="2">
        <f t="shared" si="209"/>
        <v>0</v>
      </c>
      <c r="F1497" s="2">
        <f t="shared" si="210"/>
        <v>0.39112274424634857</v>
      </c>
      <c r="G1497" s="2">
        <f t="shared" si="210"/>
        <v>0.20076283196497702</v>
      </c>
      <c r="H1497" s="2">
        <f t="shared" si="211"/>
        <v>1.948183039750006</v>
      </c>
      <c r="I1497" s="2">
        <f t="shared" si="212"/>
        <v>66.080803446830913</v>
      </c>
    </row>
    <row r="1498" spans="1:9" ht="13.5" x14ac:dyDescent="0.25">
      <c r="A1498" s="3">
        <v>44193</v>
      </c>
      <c r="B1498" s="2">
        <v>55.9846</v>
      </c>
      <c r="C1498" s="2">
        <f t="shared" si="207"/>
        <v>0.77759999999999962</v>
      </c>
      <c r="D1498" s="2">
        <f t="shared" si="208"/>
        <v>0.77759999999999962</v>
      </c>
      <c r="E1498" s="2">
        <f t="shared" si="209"/>
        <v>0</v>
      </c>
      <c r="F1498" s="2">
        <f t="shared" si="210"/>
        <v>0.41872826251446649</v>
      </c>
      <c r="G1498" s="2">
        <f t="shared" si="210"/>
        <v>0.18642262968176437</v>
      </c>
      <c r="H1498" s="2">
        <f t="shared" si="211"/>
        <v>2.2461235700261444</v>
      </c>
      <c r="I1498" s="2">
        <f t="shared" si="212"/>
        <v>69.194025475994252</v>
      </c>
    </row>
    <row r="1499" spans="1:9" ht="13.5" x14ac:dyDescent="0.25">
      <c r="A1499" s="3">
        <v>44194</v>
      </c>
      <c r="B1499" s="2">
        <v>55.9846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0.38881910090629029</v>
      </c>
      <c r="G1499" s="2">
        <f t="shared" si="210"/>
        <v>0.17310672756163833</v>
      </c>
      <c r="H1499" s="2">
        <f t="shared" si="211"/>
        <v>2.2461235700261444</v>
      </c>
      <c r="I1499" s="2">
        <f t="shared" si="212"/>
        <v>69.194025475994252</v>
      </c>
    </row>
    <row r="1500" spans="1:9" ht="13.5" x14ac:dyDescent="0.25">
      <c r="A1500" s="3">
        <v>44195</v>
      </c>
      <c r="B1500" s="2">
        <v>54.429499999999997</v>
      </c>
      <c r="C1500" s="2">
        <f t="shared" si="207"/>
        <v>-1.555100000000003</v>
      </c>
      <c r="D1500" s="2">
        <f t="shared" si="208"/>
        <v>0</v>
      </c>
      <c r="E1500" s="2">
        <f t="shared" si="209"/>
        <v>1.555100000000003</v>
      </c>
      <c r="F1500" s="2">
        <f t="shared" si="210"/>
        <v>0.36104630798441245</v>
      </c>
      <c r="G1500" s="2">
        <f t="shared" si="210"/>
        <v>0.27182053273580725</v>
      </c>
      <c r="H1500" s="2">
        <f t="shared" si="211"/>
        <v>1.3282525214359988</v>
      </c>
      <c r="I1500" s="2">
        <f t="shared" si="212"/>
        <v>57.049332458867951</v>
      </c>
    </row>
    <row r="1501" spans="1:9" ht="13.5" x14ac:dyDescent="0.25">
      <c r="A1501" s="3">
        <v>44196</v>
      </c>
      <c r="B1501" s="2">
        <v>54.429499999999997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0.33525728598552584</v>
      </c>
      <c r="G1501" s="2">
        <f t="shared" si="213"/>
        <v>0.25240478039753528</v>
      </c>
      <c r="H1501" s="2">
        <f t="shared" si="211"/>
        <v>1.328252521435999</v>
      </c>
      <c r="I1501" s="2">
        <f t="shared" si="212"/>
        <v>57.049332458867958</v>
      </c>
    </row>
    <row r="1502" spans="1:9" ht="13.5" x14ac:dyDescent="0.25">
      <c r="A1502" s="3">
        <v>44200</v>
      </c>
      <c r="B1502" s="2">
        <v>54.273899999999998</v>
      </c>
      <c r="C1502" s="2">
        <f t="shared" si="207"/>
        <v>-0.15559999999999974</v>
      </c>
      <c r="D1502" s="2">
        <f t="shared" si="208"/>
        <v>0</v>
      </c>
      <c r="E1502" s="2">
        <f t="shared" si="209"/>
        <v>0.15559999999999974</v>
      </c>
      <c r="F1502" s="2">
        <f t="shared" si="213"/>
        <v>0.31131033698655969</v>
      </c>
      <c r="G1502" s="2">
        <f t="shared" si="213"/>
        <v>0.24549015322628273</v>
      </c>
      <c r="H1502" s="2">
        <f t="shared" si="211"/>
        <v>1.2681174087646874</v>
      </c>
      <c r="I1502" s="2">
        <f t="shared" si="212"/>
        <v>55.910571642556974</v>
      </c>
    </row>
    <row r="1503" spans="1:9" ht="13.5" x14ac:dyDescent="0.25">
      <c r="A1503" s="3">
        <v>44201</v>
      </c>
      <c r="B1503" s="2">
        <v>52.874299999999998</v>
      </c>
      <c r="C1503" s="2">
        <f t="shared" si="207"/>
        <v>-1.3995999999999995</v>
      </c>
      <c r="D1503" s="2">
        <f t="shared" si="208"/>
        <v>0</v>
      </c>
      <c r="E1503" s="2">
        <f t="shared" si="209"/>
        <v>1.3995999999999995</v>
      </c>
      <c r="F1503" s="2">
        <f t="shared" si="213"/>
        <v>0.28907388434466258</v>
      </c>
      <c r="G1503" s="2">
        <f t="shared" si="213"/>
        <v>0.32792657085297677</v>
      </c>
      <c r="H1503" s="2">
        <f t="shared" si="211"/>
        <v>0.88152016347057927</v>
      </c>
      <c r="I1503" s="2">
        <f t="shared" si="212"/>
        <v>46.851486398347248</v>
      </c>
    </row>
    <row r="1504" spans="1:9" ht="13.5" x14ac:dyDescent="0.25">
      <c r="A1504" s="3">
        <v>44202</v>
      </c>
      <c r="B1504" s="2">
        <v>51.863500000000002</v>
      </c>
      <c r="C1504" s="2">
        <f t="shared" si="207"/>
        <v>-1.0107999999999961</v>
      </c>
      <c r="D1504" s="2">
        <f t="shared" si="208"/>
        <v>0</v>
      </c>
      <c r="E1504" s="2">
        <f t="shared" si="209"/>
        <v>1.0107999999999961</v>
      </c>
      <c r="F1504" s="2">
        <f t="shared" si="213"/>
        <v>0.26842574974861527</v>
      </c>
      <c r="G1504" s="2">
        <f t="shared" si="213"/>
        <v>0.37670324436347818</v>
      </c>
      <c r="H1504" s="2">
        <f t="shared" si="211"/>
        <v>0.71256553736928596</v>
      </c>
      <c r="I1504" s="2">
        <f t="shared" si="212"/>
        <v>41.608074074868718</v>
      </c>
    </row>
    <row r="1505" spans="1:9" ht="13.5" x14ac:dyDescent="0.25">
      <c r="A1505" s="3">
        <v>44203</v>
      </c>
      <c r="B1505" s="2">
        <v>54.204000000000001</v>
      </c>
      <c r="C1505" s="2">
        <f t="shared" si="207"/>
        <v>2.3404999999999987</v>
      </c>
      <c r="D1505" s="2">
        <f t="shared" si="208"/>
        <v>2.3404999999999987</v>
      </c>
      <c r="E1505" s="2">
        <f t="shared" si="209"/>
        <v>0</v>
      </c>
      <c r="F1505" s="2">
        <f t="shared" si="213"/>
        <v>0.41643105333799973</v>
      </c>
      <c r="G1505" s="2">
        <f t="shared" si="213"/>
        <v>0.3497958697660869</v>
      </c>
      <c r="H1505" s="2">
        <f t="shared" si="211"/>
        <v>1.1904973423970748</v>
      </c>
      <c r="I1505" s="2">
        <f t="shared" si="212"/>
        <v>54.348266914321208</v>
      </c>
    </row>
    <row r="1506" spans="1:9" ht="13.5" x14ac:dyDescent="0.25">
      <c r="A1506" s="3">
        <v>44204</v>
      </c>
      <c r="B1506" s="2">
        <v>55.751300000000001</v>
      </c>
      <c r="C1506" s="2">
        <f t="shared" si="207"/>
        <v>1.5472999999999999</v>
      </c>
      <c r="D1506" s="2">
        <f t="shared" si="208"/>
        <v>1.5472999999999999</v>
      </c>
      <c r="E1506" s="2">
        <f t="shared" si="209"/>
        <v>0</v>
      </c>
      <c r="F1506" s="2">
        <f t="shared" si="213"/>
        <v>0.49720740667099977</v>
      </c>
      <c r="G1506" s="2">
        <f t="shared" si="213"/>
        <v>0.32481045049708068</v>
      </c>
      <c r="H1506" s="2">
        <f t="shared" si="211"/>
        <v>1.5307617286022901</v>
      </c>
      <c r="I1506" s="2">
        <f t="shared" si="212"/>
        <v>60.486205054464442</v>
      </c>
    </row>
    <row r="1507" spans="1:9" ht="13.5" x14ac:dyDescent="0.25">
      <c r="A1507" s="3">
        <v>44207</v>
      </c>
      <c r="B1507" s="2">
        <v>53.729700000000001</v>
      </c>
      <c r="C1507" s="2">
        <f t="shared" si="207"/>
        <v>-2.0215999999999994</v>
      </c>
      <c r="D1507" s="2">
        <f t="shared" si="208"/>
        <v>0</v>
      </c>
      <c r="E1507" s="2">
        <f t="shared" si="209"/>
        <v>2.0215999999999994</v>
      </c>
      <c r="F1507" s="2">
        <f t="shared" si="213"/>
        <v>0.46169259190878548</v>
      </c>
      <c r="G1507" s="2">
        <f t="shared" si="213"/>
        <v>0.44600970403300344</v>
      </c>
      <c r="H1507" s="2">
        <f t="shared" si="211"/>
        <v>1.0351626606640414</v>
      </c>
      <c r="I1507" s="2">
        <f t="shared" si="212"/>
        <v>50.86387838534165</v>
      </c>
    </row>
    <row r="1508" spans="1:9" ht="13.5" x14ac:dyDescent="0.25">
      <c r="A1508" s="3">
        <v>44208</v>
      </c>
      <c r="B1508" s="2">
        <v>56.754399999999997</v>
      </c>
      <c r="C1508" s="2">
        <f t="shared" si="207"/>
        <v>3.0246999999999957</v>
      </c>
      <c r="D1508" s="2">
        <f t="shared" si="208"/>
        <v>3.0246999999999957</v>
      </c>
      <c r="E1508" s="2">
        <f t="shared" si="209"/>
        <v>0</v>
      </c>
      <c r="F1508" s="2">
        <f t="shared" si="213"/>
        <v>0.64476454962958607</v>
      </c>
      <c r="G1508" s="2">
        <f t="shared" si="213"/>
        <v>0.41415186803064602</v>
      </c>
      <c r="H1508" s="2">
        <f t="shared" si="211"/>
        <v>1.556831199858008</v>
      </c>
      <c r="I1508" s="2">
        <f t="shared" si="212"/>
        <v>60.889088022098043</v>
      </c>
    </row>
    <row r="1509" spans="1:9" ht="13.5" x14ac:dyDescent="0.25">
      <c r="A1509" s="3">
        <v>44209</v>
      </c>
      <c r="B1509" s="2">
        <v>56.9099</v>
      </c>
      <c r="C1509" s="2">
        <f t="shared" si="207"/>
        <v>0.15550000000000352</v>
      </c>
      <c r="D1509" s="2">
        <f t="shared" si="208"/>
        <v>0.15550000000000352</v>
      </c>
      <c r="E1509" s="2">
        <f t="shared" si="209"/>
        <v>0</v>
      </c>
      <c r="F1509" s="2">
        <f t="shared" si="213"/>
        <v>0.60981708179890159</v>
      </c>
      <c r="G1509" s="2">
        <f t="shared" si="213"/>
        <v>0.38456959174274274</v>
      </c>
      <c r="H1509" s="2">
        <f t="shared" si="211"/>
        <v>1.585713210021134</v>
      </c>
      <c r="I1509" s="2">
        <f t="shared" si="212"/>
        <v>61.325950761885665</v>
      </c>
    </row>
    <row r="1510" spans="1:9" ht="13.5" x14ac:dyDescent="0.25">
      <c r="A1510" s="3">
        <v>44211</v>
      </c>
      <c r="B1510" s="2">
        <v>56.762099999999997</v>
      </c>
      <c r="C1510" s="2">
        <f t="shared" si="207"/>
        <v>-0.14780000000000371</v>
      </c>
      <c r="D1510" s="2">
        <f t="shared" si="208"/>
        <v>0</v>
      </c>
      <c r="E1510" s="2">
        <f t="shared" si="209"/>
        <v>0.14780000000000371</v>
      </c>
      <c r="F1510" s="2">
        <f t="shared" si="213"/>
        <v>0.56625871881326584</v>
      </c>
      <c r="G1510" s="2">
        <f t="shared" si="213"/>
        <v>0.3676574780468328</v>
      </c>
      <c r="H1510" s="2">
        <f t="shared" si="211"/>
        <v>1.5401800660263869</v>
      </c>
      <c r="I1510" s="2">
        <f t="shared" si="212"/>
        <v>60.632712090985592</v>
      </c>
    </row>
    <row r="1511" spans="1:9" ht="13.5" x14ac:dyDescent="0.25">
      <c r="A1511" s="3">
        <v>44214</v>
      </c>
      <c r="B1511" s="2">
        <v>55.207000000000001</v>
      </c>
      <c r="C1511" s="2">
        <f t="shared" si="207"/>
        <v>-1.5550999999999959</v>
      </c>
      <c r="D1511" s="2">
        <f t="shared" si="208"/>
        <v>0</v>
      </c>
      <c r="E1511" s="2">
        <f t="shared" si="209"/>
        <v>1.5550999999999959</v>
      </c>
      <c r="F1511" s="2">
        <f t="shared" si="213"/>
        <v>0.52581166746946117</v>
      </c>
      <c r="G1511" s="2">
        <f t="shared" si="213"/>
        <v>0.45247480104348731</v>
      </c>
      <c r="H1511" s="2">
        <f t="shared" si="211"/>
        <v>1.1620794489700774</v>
      </c>
      <c r="I1511" s="2">
        <f t="shared" si="212"/>
        <v>53.748230645439165</v>
      </c>
    </row>
    <row r="1512" spans="1:9" ht="13.5" x14ac:dyDescent="0.25">
      <c r="A1512" s="3">
        <v>44215</v>
      </c>
      <c r="B1512" s="2">
        <v>56.762099999999997</v>
      </c>
      <c r="C1512" s="2">
        <f t="shared" si="207"/>
        <v>1.5550999999999959</v>
      </c>
      <c r="D1512" s="2">
        <f t="shared" si="208"/>
        <v>1.5550999999999959</v>
      </c>
      <c r="E1512" s="2">
        <f t="shared" si="209"/>
        <v>0</v>
      </c>
      <c r="F1512" s="2">
        <f t="shared" si="213"/>
        <v>0.59933226265021367</v>
      </c>
      <c r="G1512" s="2">
        <f t="shared" si="213"/>
        <v>0.42015517239752392</v>
      </c>
      <c r="H1512" s="2">
        <f t="shared" si="211"/>
        <v>1.4264545625613858</v>
      </c>
      <c r="I1512" s="2">
        <f t="shared" si="212"/>
        <v>58.787606599795886</v>
      </c>
    </row>
    <row r="1513" spans="1:9" ht="13.5" x14ac:dyDescent="0.25">
      <c r="A1513" s="3">
        <v>44216</v>
      </c>
      <c r="B1513" s="2">
        <v>56.676600000000001</v>
      </c>
      <c r="C1513" s="2">
        <f t="shared" si="207"/>
        <v>-8.5499999999996135E-2</v>
      </c>
      <c r="D1513" s="2">
        <f t="shared" si="208"/>
        <v>0</v>
      </c>
      <c r="E1513" s="2">
        <f t="shared" si="209"/>
        <v>8.5499999999996135E-2</v>
      </c>
      <c r="F1513" s="2">
        <f t="shared" si="213"/>
        <v>0.55652281531805559</v>
      </c>
      <c r="G1513" s="2">
        <f t="shared" si="213"/>
        <v>0.39625123151198627</v>
      </c>
      <c r="H1513" s="2">
        <f t="shared" si="211"/>
        <v>1.4044696169006639</v>
      </c>
      <c r="I1513" s="2">
        <f t="shared" si="212"/>
        <v>58.410786604615545</v>
      </c>
    </row>
    <row r="1514" spans="1:9" ht="13.5" x14ac:dyDescent="0.25">
      <c r="A1514" s="3">
        <v>44217</v>
      </c>
      <c r="B1514" s="2">
        <v>54.429499999999997</v>
      </c>
      <c r="C1514" s="2">
        <f t="shared" si="207"/>
        <v>-2.2471000000000032</v>
      </c>
      <c r="D1514" s="2">
        <f t="shared" si="208"/>
        <v>0</v>
      </c>
      <c r="E1514" s="2">
        <f t="shared" si="209"/>
        <v>2.2471000000000032</v>
      </c>
      <c r="F1514" s="2">
        <f t="shared" si="213"/>
        <v>0.51677118565248015</v>
      </c>
      <c r="G1514" s="2">
        <f t="shared" si="213"/>
        <v>0.52845471497541607</v>
      </c>
      <c r="H1514" s="2">
        <f t="shared" si="211"/>
        <v>0.97789114375963238</v>
      </c>
      <c r="I1514" s="2">
        <f t="shared" si="212"/>
        <v>49.441100277178485</v>
      </c>
    </row>
    <row r="1515" spans="1:9" ht="13.5" x14ac:dyDescent="0.25">
      <c r="A1515" s="3">
        <v>44218</v>
      </c>
      <c r="B1515" s="2">
        <v>53.309800000000003</v>
      </c>
      <c r="C1515" s="2">
        <f t="shared" si="207"/>
        <v>-1.1196999999999946</v>
      </c>
      <c r="D1515" s="2">
        <f t="shared" si="208"/>
        <v>0</v>
      </c>
      <c r="E1515" s="2">
        <f t="shared" si="209"/>
        <v>1.1196999999999946</v>
      </c>
      <c r="F1515" s="2">
        <f t="shared" si="213"/>
        <v>0.47985895810587442</v>
      </c>
      <c r="G1515" s="2">
        <f t="shared" si="213"/>
        <v>0.57068652104860029</v>
      </c>
      <c r="H1515" s="2">
        <f t="shared" si="211"/>
        <v>0.84084508816532766</v>
      </c>
      <c r="I1515" s="2">
        <f t="shared" si="212"/>
        <v>45.677123706446871</v>
      </c>
    </row>
    <row r="1516" spans="1:9" ht="13.5" x14ac:dyDescent="0.25">
      <c r="A1516" s="3">
        <v>44221</v>
      </c>
      <c r="B1516" s="2">
        <v>53.309800000000003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0.44558331824116909</v>
      </c>
      <c r="G1516" s="2">
        <f t="shared" si="213"/>
        <v>0.52992319811655741</v>
      </c>
      <c r="H1516" s="2">
        <f t="shared" si="211"/>
        <v>0.84084508816532766</v>
      </c>
      <c r="I1516" s="2">
        <f t="shared" si="212"/>
        <v>45.677123706446871</v>
      </c>
    </row>
    <row r="1517" spans="1:9" ht="13.5" x14ac:dyDescent="0.25">
      <c r="A1517" s="3">
        <v>44222</v>
      </c>
      <c r="B1517" s="2">
        <v>52.874299999999998</v>
      </c>
      <c r="C1517" s="2">
        <f t="shared" si="207"/>
        <v>-0.43550000000000466</v>
      </c>
      <c r="D1517" s="2">
        <f t="shared" si="208"/>
        <v>0</v>
      </c>
      <c r="E1517" s="2">
        <f t="shared" si="209"/>
        <v>0.43550000000000466</v>
      </c>
      <c r="F1517" s="2">
        <f t="shared" ref="F1517:G1532" si="214">((F1516*13)+D1517)/14</f>
        <v>0.41375593836679986</v>
      </c>
      <c r="G1517" s="2">
        <f t="shared" si="214"/>
        <v>0.52317868396537504</v>
      </c>
      <c r="H1517" s="2">
        <f t="shared" si="211"/>
        <v>0.79085014555788558</v>
      </c>
      <c r="I1517" s="2">
        <f t="shared" si="212"/>
        <v>44.160598669830073</v>
      </c>
    </row>
    <row r="1518" spans="1:9" ht="13.5" x14ac:dyDescent="0.25">
      <c r="A1518" s="3">
        <v>44223</v>
      </c>
      <c r="B1518" s="2">
        <v>53.550800000000002</v>
      </c>
      <c r="C1518" s="2">
        <f t="shared" si="207"/>
        <v>0.67650000000000432</v>
      </c>
      <c r="D1518" s="2">
        <f t="shared" si="208"/>
        <v>0.67650000000000432</v>
      </c>
      <c r="E1518" s="2">
        <f t="shared" si="209"/>
        <v>0</v>
      </c>
      <c r="F1518" s="2">
        <f t="shared" si="214"/>
        <v>0.4325233713406002</v>
      </c>
      <c r="G1518" s="2">
        <f t="shared" si="214"/>
        <v>0.48580877796784827</v>
      </c>
      <c r="H1518" s="2">
        <f t="shared" si="211"/>
        <v>0.89031608928487782</v>
      </c>
      <c r="I1518" s="2">
        <f t="shared" si="212"/>
        <v>47.098794446683875</v>
      </c>
    </row>
    <row r="1519" spans="1:9" ht="13.5" x14ac:dyDescent="0.25">
      <c r="A1519" s="3">
        <v>44224</v>
      </c>
      <c r="B1519" s="2">
        <v>52.874299999999998</v>
      </c>
      <c r="C1519" s="2">
        <f t="shared" si="207"/>
        <v>-0.67650000000000432</v>
      </c>
      <c r="D1519" s="2">
        <f t="shared" si="208"/>
        <v>0</v>
      </c>
      <c r="E1519" s="2">
        <f t="shared" si="209"/>
        <v>0.67650000000000432</v>
      </c>
      <c r="F1519" s="2">
        <f t="shared" si="214"/>
        <v>0.40162884481627165</v>
      </c>
      <c r="G1519" s="2">
        <f t="shared" si="214"/>
        <v>0.49942957954157369</v>
      </c>
      <c r="H1519" s="2">
        <f t="shared" si="211"/>
        <v>0.80417512552005166</v>
      </c>
      <c r="I1519" s="2">
        <f t="shared" si="212"/>
        <v>44.573008137901745</v>
      </c>
    </row>
    <row r="1520" spans="1:9" ht="13.5" x14ac:dyDescent="0.25">
      <c r="A1520" s="3">
        <v>44225</v>
      </c>
      <c r="B1520" s="2">
        <v>52.874299999999998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0.37294107018653794</v>
      </c>
      <c r="G1520" s="2">
        <f t="shared" si="214"/>
        <v>0.46375603814574701</v>
      </c>
      <c r="H1520" s="2">
        <f t="shared" si="211"/>
        <v>0.80417512552005155</v>
      </c>
      <c r="I1520" s="2">
        <f t="shared" si="212"/>
        <v>44.573008137901745</v>
      </c>
    </row>
    <row r="1521" spans="1:9" ht="13.5" x14ac:dyDescent="0.25">
      <c r="A1521" s="3">
        <v>44228</v>
      </c>
      <c r="B1521" s="2">
        <v>54.429499999999997</v>
      </c>
      <c r="C1521" s="2">
        <f t="shared" si="207"/>
        <v>1.5551999999999992</v>
      </c>
      <c r="D1521" s="2">
        <f t="shared" si="208"/>
        <v>1.5551999999999992</v>
      </c>
      <c r="E1521" s="2">
        <f t="shared" si="209"/>
        <v>0</v>
      </c>
      <c r="F1521" s="2">
        <f t="shared" si="214"/>
        <v>0.45738813660178518</v>
      </c>
      <c r="G1521" s="2">
        <f t="shared" si="214"/>
        <v>0.43063060684962223</v>
      </c>
      <c r="H1521" s="2">
        <f t="shared" si="211"/>
        <v>1.062135689675924</v>
      </c>
      <c r="I1521" s="2">
        <f t="shared" si="212"/>
        <v>51.506585865978806</v>
      </c>
    </row>
    <row r="1522" spans="1:9" ht="13.5" x14ac:dyDescent="0.25">
      <c r="A1522" s="3">
        <v>44229</v>
      </c>
      <c r="B1522" s="2">
        <v>53.651899999999998</v>
      </c>
      <c r="C1522" s="2">
        <f t="shared" si="207"/>
        <v>-0.77759999999999962</v>
      </c>
      <c r="D1522" s="2">
        <f t="shared" si="208"/>
        <v>0</v>
      </c>
      <c r="E1522" s="2">
        <f t="shared" si="209"/>
        <v>0.77759999999999962</v>
      </c>
      <c r="F1522" s="2">
        <f t="shared" si="214"/>
        <v>0.42471755541594336</v>
      </c>
      <c r="G1522" s="2">
        <f t="shared" si="214"/>
        <v>0.45541413493179206</v>
      </c>
      <c r="H1522" s="2">
        <f t="shared" si="211"/>
        <v>0.93259633998745739</v>
      </c>
      <c r="I1522" s="2">
        <f t="shared" si="212"/>
        <v>48.256137129676546</v>
      </c>
    </row>
    <row r="1523" spans="1:9" ht="13.5" x14ac:dyDescent="0.25">
      <c r="A1523" s="3">
        <v>44230</v>
      </c>
      <c r="B1523" s="2">
        <v>54.429499999999997</v>
      </c>
      <c r="C1523" s="2">
        <f t="shared" si="207"/>
        <v>0.77759999999999962</v>
      </c>
      <c r="D1523" s="2">
        <f t="shared" si="208"/>
        <v>0.77759999999999962</v>
      </c>
      <c r="E1523" s="2">
        <f t="shared" si="209"/>
        <v>0</v>
      </c>
      <c r="F1523" s="2">
        <f t="shared" si="214"/>
        <v>0.44992344431480452</v>
      </c>
      <c r="G1523" s="2">
        <f t="shared" si="214"/>
        <v>0.42288455386523544</v>
      </c>
      <c r="H1523" s="2">
        <f t="shared" si="211"/>
        <v>1.0639391772587319</v>
      </c>
      <c r="I1523" s="2">
        <f t="shared" si="212"/>
        <v>51.548959823119738</v>
      </c>
    </row>
    <row r="1524" spans="1:9" ht="13.5" x14ac:dyDescent="0.25">
      <c r="A1524" s="3">
        <v>44231</v>
      </c>
      <c r="B1524" s="2">
        <v>52.796599999999998</v>
      </c>
      <c r="C1524" s="2">
        <f t="shared" si="207"/>
        <v>-1.6328999999999994</v>
      </c>
      <c r="D1524" s="2">
        <f t="shared" si="208"/>
        <v>0</v>
      </c>
      <c r="E1524" s="2">
        <f t="shared" si="209"/>
        <v>1.6328999999999994</v>
      </c>
      <c r="F1524" s="2">
        <f t="shared" si="214"/>
        <v>0.41778605543517561</v>
      </c>
      <c r="G1524" s="2">
        <f t="shared" si="214"/>
        <v>0.5093142285891471</v>
      </c>
      <c r="H1524" s="2">
        <f t="shared" si="211"/>
        <v>0.82029134860906205</v>
      </c>
      <c r="I1524" s="2">
        <f t="shared" si="212"/>
        <v>45.063739342378945</v>
      </c>
    </row>
    <row r="1525" spans="1:9" ht="13.5" x14ac:dyDescent="0.25">
      <c r="A1525" s="3">
        <v>44232</v>
      </c>
      <c r="B1525" s="2">
        <v>53.651899999999998</v>
      </c>
      <c r="C1525" s="2">
        <f t="shared" si="207"/>
        <v>0.85529999999999973</v>
      </c>
      <c r="D1525" s="2">
        <f t="shared" si="208"/>
        <v>0.85529999999999973</v>
      </c>
      <c r="E1525" s="2">
        <f t="shared" si="209"/>
        <v>0</v>
      </c>
      <c r="F1525" s="2">
        <f t="shared" si="214"/>
        <v>0.44903705147552014</v>
      </c>
      <c r="G1525" s="2">
        <f t="shared" si="214"/>
        <v>0.47293464083277942</v>
      </c>
      <c r="H1525" s="2">
        <f t="shared" si="211"/>
        <v>0.94946957297275036</v>
      </c>
      <c r="I1525" s="2">
        <f t="shared" si="212"/>
        <v>48.70399549375383</v>
      </c>
    </row>
    <row r="1526" spans="1:9" ht="13.5" x14ac:dyDescent="0.25">
      <c r="A1526" s="3">
        <v>44235</v>
      </c>
      <c r="B1526" s="2">
        <v>52.843200000000003</v>
      </c>
      <c r="C1526" s="2">
        <f t="shared" si="207"/>
        <v>-0.80869999999999465</v>
      </c>
      <c r="D1526" s="2">
        <f t="shared" si="208"/>
        <v>0</v>
      </c>
      <c r="E1526" s="2">
        <f t="shared" si="209"/>
        <v>0.80869999999999465</v>
      </c>
      <c r="F1526" s="2">
        <f t="shared" si="214"/>
        <v>0.41696297637012586</v>
      </c>
      <c r="G1526" s="2">
        <f t="shared" si="214"/>
        <v>0.49691788077329474</v>
      </c>
      <c r="H1526" s="2">
        <f t="shared" si="211"/>
        <v>0.83909835508687169</v>
      </c>
      <c r="I1526" s="2">
        <f t="shared" si="212"/>
        <v>45.625529095056805</v>
      </c>
    </row>
    <row r="1527" spans="1:9" ht="13.5" x14ac:dyDescent="0.25">
      <c r="A1527" s="3">
        <v>44236</v>
      </c>
      <c r="B1527" s="2">
        <v>52.889899999999997</v>
      </c>
      <c r="C1527" s="2">
        <f t="shared" si="207"/>
        <v>4.6699999999994191E-2</v>
      </c>
      <c r="D1527" s="2">
        <f t="shared" si="208"/>
        <v>4.6699999999994191E-2</v>
      </c>
      <c r="E1527" s="2">
        <f t="shared" si="209"/>
        <v>0</v>
      </c>
      <c r="F1527" s="2">
        <f t="shared" si="214"/>
        <v>0.39051562091511643</v>
      </c>
      <c r="G1527" s="2">
        <f t="shared" si="214"/>
        <v>0.46142374643234513</v>
      </c>
      <c r="H1527" s="2">
        <f t="shared" si="211"/>
        <v>0.84632753284702178</v>
      </c>
      <c r="I1527" s="2">
        <f t="shared" si="212"/>
        <v>45.838428869767853</v>
      </c>
    </row>
    <row r="1528" spans="1:9" ht="13.5" x14ac:dyDescent="0.25">
      <c r="A1528" s="3">
        <v>44237</v>
      </c>
      <c r="B1528" s="2">
        <v>53.418599999999998</v>
      </c>
      <c r="C1528" s="2">
        <f t="shared" si="207"/>
        <v>0.52870000000000061</v>
      </c>
      <c r="D1528" s="2">
        <f t="shared" si="208"/>
        <v>0.52870000000000061</v>
      </c>
      <c r="E1528" s="2">
        <f t="shared" si="209"/>
        <v>0</v>
      </c>
      <c r="F1528" s="2">
        <f t="shared" si="214"/>
        <v>0.4003859337068939</v>
      </c>
      <c r="G1528" s="2">
        <f t="shared" si="214"/>
        <v>0.42846490740146331</v>
      </c>
      <c r="H1528" s="2">
        <f t="shared" si="211"/>
        <v>0.93446610630293703</v>
      </c>
      <c r="I1528" s="2">
        <f t="shared" si="212"/>
        <v>48.306150377007427</v>
      </c>
    </row>
    <row r="1529" spans="1:9" ht="13.5" x14ac:dyDescent="0.25">
      <c r="A1529" s="3">
        <v>44238</v>
      </c>
      <c r="B1529" s="2">
        <v>53.651899999999998</v>
      </c>
      <c r="C1529" s="2">
        <f t="shared" si="207"/>
        <v>0.23329999999999984</v>
      </c>
      <c r="D1529" s="2">
        <f t="shared" si="208"/>
        <v>0.23329999999999984</v>
      </c>
      <c r="E1529" s="2">
        <f t="shared" si="209"/>
        <v>0</v>
      </c>
      <c r="F1529" s="2">
        <f t="shared" si="214"/>
        <v>0.38845122415640143</v>
      </c>
      <c r="G1529" s="2">
        <f t="shared" si="214"/>
        <v>0.39786027115850164</v>
      </c>
      <c r="H1529" s="2">
        <f t="shared" si="211"/>
        <v>0.97635087571145851</v>
      </c>
      <c r="I1529" s="2">
        <f t="shared" si="212"/>
        <v>49.401697224435715</v>
      </c>
    </row>
    <row r="1530" spans="1:9" ht="13.5" x14ac:dyDescent="0.25">
      <c r="A1530" s="3">
        <v>44239</v>
      </c>
      <c r="B1530" s="2">
        <v>52.959899999999998</v>
      </c>
      <c r="C1530" s="2">
        <f t="shared" si="207"/>
        <v>-0.69200000000000017</v>
      </c>
      <c r="D1530" s="2">
        <f t="shared" si="208"/>
        <v>0</v>
      </c>
      <c r="E1530" s="2">
        <f t="shared" si="209"/>
        <v>0.69200000000000017</v>
      </c>
      <c r="F1530" s="2">
        <f t="shared" si="214"/>
        <v>0.36070470814522987</v>
      </c>
      <c r="G1530" s="2">
        <f t="shared" si="214"/>
        <v>0.41887025179003728</v>
      </c>
      <c r="H1530" s="2">
        <f t="shared" si="211"/>
        <v>0.86113708625466334</v>
      </c>
      <c r="I1530" s="2">
        <f t="shared" si="212"/>
        <v>46.269406623217009</v>
      </c>
    </row>
    <row r="1531" spans="1:9" ht="13.5" x14ac:dyDescent="0.25">
      <c r="A1531" s="3">
        <v>44242</v>
      </c>
      <c r="B1531" s="2">
        <v>53.263100000000001</v>
      </c>
      <c r="C1531" s="2">
        <f t="shared" si="207"/>
        <v>0.30320000000000391</v>
      </c>
      <c r="D1531" s="2">
        <f t="shared" si="208"/>
        <v>0.30320000000000391</v>
      </c>
      <c r="E1531" s="2">
        <f t="shared" si="209"/>
        <v>0</v>
      </c>
      <c r="F1531" s="2">
        <f t="shared" si="214"/>
        <v>0.35659722899199942</v>
      </c>
      <c r="G1531" s="2">
        <f t="shared" si="214"/>
        <v>0.38895094809074893</v>
      </c>
      <c r="H1531" s="2">
        <f t="shared" si="211"/>
        <v>0.91681799656855234</v>
      </c>
      <c r="I1531" s="2">
        <f t="shared" si="212"/>
        <v>47.830206008594494</v>
      </c>
    </row>
    <row r="1532" spans="1:9" ht="13.5" x14ac:dyDescent="0.25">
      <c r="A1532" s="3">
        <v>44243</v>
      </c>
      <c r="B1532" s="2">
        <v>53.418599999999998</v>
      </c>
      <c r="C1532" s="2">
        <f t="shared" si="207"/>
        <v>0.15549999999999642</v>
      </c>
      <c r="D1532" s="2">
        <f t="shared" si="208"/>
        <v>0.15549999999999642</v>
      </c>
      <c r="E1532" s="2">
        <f t="shared" si="209"/>
        <v>0</v>
      </c>
      <c r="F1532" s="2">
        <f t="shared" si="214"/>
        <v>0.34223314120685633</v>
      </c>
      <c r="G1532" s="2">
        <f t="shared" si="214"/>
        <v>0.36116873751283823</v>
      </c>
      <c r="H1532" s="2">
        <f t="shared" si="211"/>
        <v>0.94757133068498545</v>
      </c>
      <c r="I1532" s="2">
        <f t="shared" si="212"/>
        <v>48.65399873963603</v>
      </c>
    </row>
    <row r="1533" spans="1:9" ht="13.5" x14ac:dyDescent="0.25">
      <c r="A1533" s="3">
        <v>44244</v>
      </c>
      <c r="B1533" s="2">
        <v>53.574100000000001</v>
      </c>
      <c r="C1533" s="2">
        <f t="shared" si="207"/>
        <v>0.15550000000000352</v>
      </c>
      <c r="D1533" s="2">
        <f t="shared" si="208"/>
        <v>0.15550000000000352</v>
      </c>
      <c r="E1533" s="2">
        <f t="shared" si="209"/>
        <v>0</v>
      </c>
      <c r="F1533" s="2">
        <f t="shared" ref="F1533:G1548" si="215">((F1532*13)+D1533)/14</f>
        <v>0.32889505969208116</v>
      </c>
      <c r="G1533" s="2">
        <f t="shared" si="215"/>
        <v>0.33537097054763548</v>
      </c>
      <c r="H1533" s="2">
        <f t="shared" si="211"/>
        <v>0.98069030588729955</v>
      </c>
      <c r="I1533" s="2">
        <f t="shared" si="212"/>
        <v>49.512551405555293</v>
      </c>
    </row>
    <row r="1534" spans="1:9" ht="13.5" x14ac:dyDescent="0.25">
      <c r="A1534" s="3">
        <v>44245</v>
      </c>
      <c r="B1534" s="2">
        <v>53.574100000000001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0.30540255542836109</v>
      </c>
      <c r="G1534" s="2">
        <f t="shared" si="215"/>
        <v>0.31141590122280433</v>
      </c>
      <c r="H1534" s="2">
        <f t="shared" si="211"/>
        <v>0.98069030588729977</v>
      </c>
      <c r="I1534" s="2">
        <f t="shared" si="212"/>
        <v>49.5125514055553</v>
      </c>
    </row>
    <row r="1535" spans="1:9" ht="13.5" x14ac:dyDescent="0.25">
      <c r="A1535" s="3">
        <v>44246</v>
      </c>
      <c r="B1535" s="2">
        <v>53.644100000000002</v>
      </c>
      <c r="C1535" s="2">
        <f t="shared" si="207"/>
        <v>7.0000000000000284E-2</v>
      </c>
      <c r="D1535" s="2">
        <f t="shared" si="208"/>
        <v>7.0000000000000284E-2</v>
      </c>
      <c r="E1535" s="2">
        <f t="shared" si="209"/>
        <v>0</v>
      </c>
      <c r="F1535" s="2">
        <f t="shared" si="215"/>
        <v>0.28858808718347817</v>
      </c>
      <c r="G1535" s="2">
        <f t="shared" si="215"/>
        <v>0.28917190827831829</v>
      </c>
      <c r="H1535" s="2">
        <f t="shared" si="211"/>
        <v>0.99798105874697129</v>
      </c>
      <c r="I1535" s="2">
        <f t="shared" si="212"/>
        <v>49.94947546564093</v>
      </c>
    </row>
    <row r="1536" spans="1:9" ht="13.5" x14ac:dyDescent="0.25">
      <c r="A1536" s="3">
        <v>44249</v>
      </c>
      <c r="B1536" s="2">
        <v>55.051499999999997</v>
      </c>
      <c r="C1536" s="2">
        <f t="shared" si="207"/>
        <v>1.4073999999999955</v>
      </c>
      <c r="D1536" s="2">
        <f t="shared" si="208"/>
        <v>1.4073999999999955</v>
      </c>
      <c r="E1536" s="2">
        <f t="shared" si="209"/>
        <v>0</v>
      </c>
      <c r="F1536" s="2">
        <f t="shared" si="215"/>
        <v>0.36850322381322936</v>
      </c>
      <c r="G1536" s="2">
        <f t="shared" si="215"/>
        <v>0.26851677197272411</v>
      </c>
      <c r="H1536" s="2">
        <f t="shared" si="211"/>
        <v>1.3723657598962267</v>
      </c>
      <c r="I1536" s="2">
        <f t="shared" si="212"/>
        <v>57.847983776171908</v>
      </c>
    </row>
    <row r="1537" spans="1:9" ht="13.5" x14ac:dyDescent="0.25">
      <c r="A1537" s="3">
        <v>44250</v>
      </c>
      <c r="B1537" s="2">
        <v>54.966000000000001</v>
      </c>
      <c r="C1537" s="2">
        <f t="shared" si="207"/>
        <v>-8.5499999999996135E-2</v>
      </c>
      <c r="D1537" s="2">
        <f t="shared" si="208"/>
        <v>0</v>
      </c>
      <c r="E1537" s="2">
        <f t="shared" si="209"/>
        <v>8.5499999999996135E-2</v>
      </c>
      <c r="F1537" s="2">
        <f t="shared" si="215"/>
        <v>0.34218156496942725</v>
      </c>
      <c r="G1537" s="2">
        <f t="shared" si="215"/>
        <v>0.25544414540324356</v>
      </c>
      <c r="H1537" s="2">
        <f t="shared" si="211"/>
        <v>1.3395553240386864</v>
      </c>
      <c r="I1537" s="2">
        <f t="shared" si="212"/>
        <v>57.256834676012808</v>
      </c>
    </row>
    <row r="1538" spans="1:9" ht="13.5" x14ac:dyDescent="0.25">
      <c r="A1538" s="3">
        <v>44251</v>
      </c>
      <c r="B1538" s="2">
        <v>54.966000000000001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0.31774002461446821</v>
      </c>
      <c r="G1538" s="2">
        <f t="shared" si="215"/>
        <v>0.23719813501729758</v>
      </c>
      <c r="H1538" s="2">
        <f t="shared" si="211"/>
        <v>1.3395553240386866</v>
      </c>
      <c r="I1538" s="2">
        <f t="shared" si="212"/>
        <v>57.256834676012808</v>
      </c>
    </row>
    <row r="1539" spans="1:9" ht="13.5" x14ac:dyDescent="0.25">
      <c r="A1539" s="3">
        <v>44252</v>
      </c>
      <c r="B1539" s="2">
        <v>54.872700000000002</v>
      </c>
      <c r="C1539" s="2">
        <f t="shared" ref="C1539:C1602" si="216">B1539-B1538</f>
        <v>-9.3299999999999272E-2</v>
      </c>
      <c r="D1539" s="2">
        <f t="shared" ref="D1539:D1602" si="217">IF(C1539&gt;0,C1539,0)</f>
        <v>0</v>
      </c>
      <c r="E1539" s="2">
        <f t="shared" ref="E1539:E1602" si="218">IF(C1539&lt;0,-C1539,0)</f>
        <v>9.3299999999999272E-2</v>
      </c>
      <c r="F1539" s="2">
        <f t="shared" si="215"/>
        <v>0.29504430857057767</v>
      </c>
      <c r="G1539" s="2">
        <f t="shared" si="215"/>
        <v>0.22691969680177629</v>
      </c>
      <c r="H1539" s="2">
        <f t="shared" si="211"/>
        <v>1.3002146253893114</v>
      </c>
      <c r="I1539" s="2">
        <f t="shared" si="212"/>
        <v>56.525795942596012</v>
      </c>
    </row>
    <row r="1540" spans="1:9" ht="13.5" x14ac:dyDescent="0.25">
      <c r="A1540" s="3">
        <v>44253</v>
      </c>
      <c r="B1540" s="2">
        <v>54.818199999999997</v>
      </c>
      <c r="C1540" s="2">
        <f t="shared" si="216"/>
        <v>-5.4500000000004434E-2</v>
      </c>
      <c r="D1540" s="2">
        <f t="shared" si="217"/>
        <v>0</v>
      </c>
      <c r="E1540" s="2">
        <f t="shared" si="218"/>
        <v>5.4500000000004434E-2</v>
      </c>
      <c r="F1540" s="2">
        <f t="shared" si="215"/>
        <v>0.27396971510125068</v>
      </c>
      <c r="G1540" s="2">
        <f t="shared" si="215"/>
        <v>0.21460400417307832</v>
      </c>
      <c r="H1540" s="2">
        <f t="shared" si="211"/>
        <v>1.2766290925321873</v>
      </c>
      <c r="I1540" s="2">
        <f t="shared" si="212"/>
        <v>56.07540976787979</v>
      </c>
    </row>
    <row r="1541" spans="1:9" ht="13.5" x14ac:dyDescent="0.25">
      <c r="A1541" s="3">
        <v>44256</v>
      </c>
      <c r="B1541" s="2">
        <v>55.339199999999998</v>
      </c>
      <c r="C1541" s="2">
        <f t="shared" si="216"/>
        <v>0.5210000000000008</v>
      </c>
      <c r="D1541" s="2">
        <f t="shared" si="217"/>
        <v>0.5210000000000008</v>
      </c>
      <c r="E1541" s="2">
        <f t="shared" si="218"/>
        <v>0</v>
      </c>
      <c r="F1541" s="2">
        <f t="shared" si="215"/>
        <v>0.2916147354511614</v>
      </c>
      <c r="G1541" s="2">
        <f t="shared" si="215"/>
        <v>0.19927514673214414</v>
      </c>
      <c r="H1541" s="2">
        <f t="shared" si="211"/>
        <v>1.4633773465144431</v>
      </c>
      <c r="I1541" s="2">
        <f t="shared" si="212"/>
        <v>59.405326130202894</v>
      </c>
    </row>
    <row r="1542" spans="1:9" ht="13.5" x14ac:dyDescent="0.25">
      <c r="A1542" s="3">
        <v>44257</v>
      </c>
      <c r="B1542" s="2">
        <v>55.9846</v>
      </c>
      <c r="C1542" s="2">
        <f t="shared" si="216"/>
        <v>0.64540000000000219</v>
      </c>
      <c r="D1542" s="2">
        <f t="shared" si="217"/>
        <v>0.64540000000000219</v>
      </c>
      <c r="E1542" s="2">
        <f t="shared" si="218"/>
        <v>0</v>
      </c>
      <c r="F1542" s="2">
        <f t="shared" si="215"/>
        <v>0.3168851114903643</v>
      </c>
      <c r="G1542" s="2">
        <f t="shared" si="215"/>
        <v>0.18504120767984814</v>
      </c>
      <c r="H1542" s="2">
        <f t="shared" si="211"/>
        <v>1.7125110426139669</v>
      </c>
      <c r="I1542" s="2">
        <f t="shared" si="212"/>
        <v>63.13379063569343</v>
      </c>
    </row>
    <row r="1543" spans="1:9" ht="13.5" x14ac:dyDescent="0.25">
      <c r="A1543" s="3">
        <v>44258</v>
      </c>
      <c r="B1543" s="2">
        <v>56.668799999999997</v>
      </c>
      <c r="C1543" s="2">
        <f t="shared" si="216"/>
        <v>0.68419999999999703</v>
      </c>
      <c r="D1543" s="2">
        <f t="shared" si="217"/>
        <v>0.68419999999999703</v>
      </c>
      <c r="E1543" s="2">
        <f t="shared" si="218"/>
        <v>0</v>
      </c>
      <c r="F1543" s="2">
        <f t="shared" si="215"/>
        <v>0.34312188924105236</v>
      </c>
      <c r="G1543" s="2">
        <f t="shared" si="215"/>
        <v>0.17182397855985898</v>
      </c>
      <c r="H1543" s="2">
        <f t="shared" si="211"/>
        <v>1.9969383325710717</v>
      </c>
      <c r="I1543" s="2">
        <f t="shared" si="212"/>
        <v>66.632613386405566</v>
      </c>
    </row>
    <row r="1544" spans="1:9" ht="13.5" x14ac:dyDescent="0.25">
      <c r="A1544" s="3">
        <v>44259</v>
      </c>
      <c r="B1544" s="2">
        <v>57.539700000000003</v>
      </c>
      <c r="C1544" s="2">
        <f t="shared" si="216"/>
        <v>0.870900000000006</v>
      </c>
      <c r="D1544" s="2">
        <f t="shared" si="217"/>
        <v>0.870900000000006</v>
      </c>
      <c r="E1544" s="2">
        <f t="shared" si="218"/>
        <v>0</v>
      </c>
      <c r="F1544" s="2">
        <f t="shared" si="215"/>
        <v>0.38082032572383478</v>
      </c>
      <c r="G1544" s="2">
        <f t="shared" si="215"/>
        <v>0.15955083723415475</v>
      </c>
      <c r="H1544" s="2">
        <f t="shared" si="211"/>
        <v>2.3868274985291853</v>
      </c>
      <c r="I1544" s="2">
        <f t="shared" si="212"/>
        <v>70.473843133898171</v>
      </c>
    </row>
    <row r="1545" spans="1:9" ht="13.5" x14ac:dyDescent="0.25">
      <c r="A1545" s="3">
        <v>44260</v>
      </c>
      <c r="B1545" s="2">
        <v>59.265900000000002</v>
      </c>
      <c r="C1545" s="2">
        <f t="shared" si="216"/>
        <v>1.7261999999999986</v>
      </c>
      <c r="D1545" s="2">
        <f t="shared" si="217"/>
        <v>1.7261999999999986</v>
      </c>
      <c r="E1545" s="2">
        <f t="shared" si="218"/>
        <v>0</v>
      </c>
      <c r="F1545" s="2">
        <f t="shared" si="215"/>
        <v>0.4769188738864179</v>
      </c>
      <c r="G1545" s="2">
        <f t="shared" si="215"/>
        <v>0.14815434886028656</v>
      </c>
      <c r="H1545" s="2">
        <f t="shared" si="211"/>
        <v>3.2190676652776822</v>
      </c>
      <c r="I1545" s="2">
        <f t="shared" si="212"/>
        <v>76.298081013730695</v>
      </c>
    </row>
    <row r="1546" spans="1:9" ht="13.5" x14ac:dyDescent="0.25">
      <c r="A1546" s="3">
        <v>44263</v>
      </c>
      <c r="B1546" s="2">
        <v>60.953200000000002</v>
      </c>
      <c r="C1546" s="2">
        <f t="shared" si="216"/>
        <v>1.6873000000000005</v>
      </c>
      <c r="D1546" s="2">
        <f t="shared" si="217"/>
        <v>1.6873000000000005</v>
      </c>
      <c r="E1546" s="2">
        <f t="shared" si="218"/>
        <v>0</v>
      </c>
      <c r="F1546" s="2">
        <f t="shared" si="215"/>
        <v>0.56337466860881669</v>
      </c>
      <c r="G1546" s="2">
        <f t="shared" si="215"/>
        <v>0.1375718953702661</v>
      </c>
      <c r="H1546" s="2">
        <f t="shared" si="211"/>
        <v>4.0951290748196003</v>
      </c>
      <c r="I1546" s="2">
        <f t="shared" si="212"/>
        <v>80.373411834804074</v>
      </c>
    </row>
    <row r="1547" spans="1:9" ht="13.5" x14ac:dyDescent="0.25">
      <c r="A1547" s="3">
        <v>44264</v>
      </c>
      <c r="B1547" s="2">
        <v>61.816299999999998</v>
      </c>
      <c r="C1547" s="2">
        <f t="shared" si="216"/>
        <v>0.86309999999999576</v>
      </c>
      <c r="D1547" s="2">
        <f t="shared" si="217"/>
        <v>0.86309999999999576</v>
      </c>
      <c r="E1547" s="2">
        <f t="shared" si="218"/>
        <v>0</v>
      </c>
      <c r="F1547" s="2">
        <f t="shared" si="215"/>
        <v>0.58478362085104385</v>
      </c>
      <c r="G1547" s="2">
        <f t="shared" si="215"/>
        <v>0.12774533141524708</v>
      </c>
      <c r="H1547" s="2">
        <f t="shared" si="211"/>
        <v>4.5777298815731662</v>
      </c>
      <c r="I1547" s="2">
        <f t="shared" si="212"/>
        <v>82.071559196445776</v>
      </c>
    </row>
    <row r="1548" spans="1:9" ht="13.5" x14ac:dyDescent="0.25">
      <c r="A1548" s="3">
        <v>44265</v>
      </c>
      <c r="B1548" s="2">
        <v>62.205100000000002</v>
      </c>
      <c r="C1548" s="2">
        <f t="shared" si="216"/>
        <v>0.38880000000000337</v>
      </c>
      <c r="D1548" s="2">
        <f t="shared" si="217"/>
        <v>0.38880000000000337</v>
      </c>
      <c r="E1548" s="2">
        <f t="shared" si="218"/>
        <v>0</v>
      </c>
      <c r="F1548" s="2">
        <f t="shared" si="215"/>
        <v>0.57078479079025524</v>
      </c>
      <c r="G1548" s="2">
        <f t="shared" si="215"/>
        <v>0.11862066488558656</v>
      </c>
      <c r="H1548" s="2">
        <f t="shared" si="211"/>
        <v>4.8118495317893846</v>
      </c>
      <c r="I1548" s="2">
        <f t="shared" si="212"/>
        <v>82.793773401560955</v>
      </c>
    </row>
    <row r="1549" spans="1:9" ht="13.5" x14ac:dyDescent="0.25">
      <c r="A1549" s="3">
        <v>44266</v>
      </c>
      <c r="B1549" s="2">
        <v>62.205100000000002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0.53001444859095126</v>
      </c>
      <c r="G1549" s="2">
        <f t="shared" si="219"/>
        <v>0.11014776025090181</v>
      </c>
      <c r="H1549" s="2">
        <f t="shared" si="211"/>
        <v>4.8118495317893846</v>
      </c>
      <c r="I1549" s="2">
        <f t="shared" si="212"/>
        <v>82.793773401560955</v>
      </c>
    </row>
    <row r="1550" spans="1:9" ht="13.5" x14ac:dyDescent="0.25">
      <c r="A1550" s="3">
        <v>44267</v>
      </c>
      <c r="B1550" s="2">
        <v>62.197299999999998</v>
      </c>
      <c r="C1550" s="2">
        <f t="shared" si="216"/>
        <v>-7.8000000000031378E-3</v>
      </c>
      <c r="D1550" s="2">
        <f t="shared" si="217"/>
        <v>0</v>
      </c>
      <c r="E1550" s="2">
        <f t="shared" si="218"/>
        <v>7.8000000000031378E-3</v>
      </c>
      <c r="F1550" s="2">
        <f t="shared" si="219"/>
        <v>0.49215627369159759</v>
      </c>
      <c r="G1550" s="2">
        <f t="shared" si="219"/>
        <v>0.1028372059472662</v>
      </c>
      <c r="H1550" s="2">
        <f t="shared" si="211"/>
        <v>4.7857802937972664</v>
      </c>
      <c r="I1550" s="2">
        <f t="shared" si="212"/>
        <v>82.71624656967937</v>
      </c>
    </row>
    <row r="1551" spans="1:9" ht="13.5" x14ac:dyDescent="0.25">
      <c r="A1551" s="3">
        <v>44270</v>
      </c>
      <c r="B1551" s="2">
        <v>60.027900000000002</v>
      </c>
      <c r="C1551" s="2">
        <f t="shared" si="216"/>
        <v>-2.169399999999996</v>
      </c>
      <c r="D1551" s="2">
        <f t="shared" si="217"/>
        <v>0</v>
      </c>
      <c r="E1551" s="2">
        <f t="shared" si="218"/>
        <v>2.169399999999996</v>
      </c>
      <c r="F1551" s="2">
        <f t="shared" si="219"/>
        <v>0.45700225414219775</v>
      </c>
      <c r="G1551" s="2">
        <f t="shared" si="219"/>
        <v>0.25044883409388979</v>
      </c>
      <c r="H1551" s="2">
        <f t="shared" si="211"/>
        <v>1.8247330070255945</v>
      </c>
      <c r="I1551" s="2">
        <f t="shared" si="212"/>
        <v>64.598424080689085</v>
      </c>
    </row>
    <row r="1552" spans="1:9" ht="13.5" x14ac:dyDescent="0.25">
      <c r="A1552" s="3">
        <v>44271</v>
      </c>
      <c r="B1552" s="2">
        <v>61.030999999999999</v>
      </c>
      <c r="C1552" s="2">
        <f t="shared" si="216"/>
        <v>1.0030999999999963</v>
      </c>
      <c r="D1552" s="2">
        <f t="shared" si="217"/>
        <v>1.0030999999999963</v>
      </c>
      <c r="E1552" s="2">
        <f t="shared" si="218"/>
        <v>0</v>
      </c>
      <c r="F1552" s="2">
        <f t="shared" si="219"/>
        <v>0.49600923598918334</v>
      </c>
      <c r="G1552" s="2">
        <f t="shared" si="219"/>
        <v>0.23255963165861196</v>
      </c>
      <c r="H1552" s="2">
        <f t="shared" si="211"/>
        <v>2.1328260302600781</v>
      </c>
      <c r="I1552" s="2">
        <f t="shared" si="212"/>
        <v>68.079938357860783</v>
      </c>
    </row>
    <row r="1553" spans="1:9" ht="13.5" x14ac:dyDescent="0.25">
      <c r="A1553" s="3">
        <v>44272</v>
      </c>
      <c r="B1553" s="2">
        <v>59.872399999999999</v>
      </c>
      <c r="C1553" s="2">
        <f t="shared" si="216"/>
        <v>-1.1585999999999999</v>
      </c>
      <c r="D1553" s="2">
        <f t="shared" si="217"/>
        <v>0</v>
      </c>
      <c r="E1553" s="2">
        <f t="shared" si="218"/>
        <v>1.1585999999999999</v>
      </c>
      <c r="F1553" s="2">
        <f t="shared" si="219"/>
        <v>0.46058000484709882</v>
      </c>
      <c r="G1553" s="2">
        <f t="shared" si="219"/>
        <v>0.29870537225442539</v>
      </c>
      <c r="H1553" s="2">
        <f t="shared" ref="H1553:H1616" si="220">F1553/G1553</f>
        <v>1.5419207273406352</v>
      </c>
      <c r="I1553" s="2">
        <f t="shared" ref="I1553:I1616" si="221">IF(G1553=0,100,100-(100/(1+H1553)))</f>
        <v>60.659670097336083</v>
      </c>
    </row>
    <row r="1554" spans="1:9" ht="13.5" x14ac:dyDescent="0.25">
      <c r="A1554" s="3">
        <v>44273</v>
      </c>
      <c r="B1554" s="2">
        <v>59.872399999999999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0.42768143307230605</v>
      </c>
      <c r="G1554" s="2">
        <f t="shared" si="219"/>
        <v>0.27736927423625218</v>
      </c>
      <c r="H1554" s="2">
        <f t="shared" si="220"/>
        <v>1.541920727340635</v>
      </c>
      <c r="I1554" s="2">
        <f t="shared" si="221"/>
        <v>60.659670097336083</v>
      </c>
    </row>
    <row r="1555" spans="1:9" ht="13.5" x14ac:dyDescent="0.25">
      <c r="A1555" s="3">
        <v>44274</v>
      </c>
      <c r="B1555" s="2">
        <v>60.261200000000002</v>
      </c>
      <c r="C1555" s="2">
        <f t="shared" si="216"/>
        <v>0.38880000000000337</v>
      </c>
      <c r="D1555" s="2">
        <f t="shared" si="217"/>
        <v>0.38880000000000337</v>
      </c>
      <c r="E1555" s="2">
        <f t="shared" si="218"/>
        <v>0</v>
      </c>
      <c r="F1555" s="2">
        <f t="shared" si="219"/>
        <v>0.42490418785285583</v>
      </c>
      <c r="G1555" s="2">
        <f t="shared" si="219"/>
        <v>0.25755718321937704</v>
      </c>
      <c r="H1555" s="2">
        <f t="shared" si="220"/>
        <v>1.6497469903254036</v>
      </c>
      <c r="I1555" s="2">
        <f t="shared" si="221"/>
        <v>62.260547756025773</v>
      </c>
    </row>
    <row r="1556" spans="1:9" ht="13.5" x14ac:dyDescent="0.25">
      <c r="A1556" s="3">
        <v>44277</v>
      </c>
      <c r="B1556" s="2">
        <v>59.094799999999999</v>
      </c>
      <c r="C1556" s="2">
        <f t="shared" si="216"/>
        <v>-1.166400000000003</v>
      </c>
      <c r="D1556" s="2">
        <f t="shared" si="217"/>
        <v>0</v>
      </c>
      <c r="E1556" s="2">
        <f t="shared" si="218"/>
        <v>1.166400000000003</v>
      </c>
      <c r="F1556" s="2">
        <f t="shared" si="219"/>
        <v>0.39455388872050895</v>
      </c>
      <c r="G1556" s="2">
        <f t="shared" si="219"/>
        <v>0.32247452727513604</v>
      </c>
      <c r="H1556" s="2">
        <f t="shared" si="220"/>
        <v>1.2235195506895793</v>
      </c>
      <c r="I1556" s="2">
        <f t="shared" si="221"/>
        <v>55.026255573517652</v>
      </c>
    </row>
    <row r="1557" spans="1:9" ht="13.5" x14ac:dyDescent="0.25">
      <c r="A1557" s="3">
        <v>44278</v>
      </c>
      <c r="B1557" s="2">
        <v>59.872399999999999</v>
      </c>
      <c r="C1557" s="2">
        <f t="shared" si="216"/>
        <v>0.77759999999999962</v>
      </c>
      <c r="D1557" s="2">
        <f t="shared" si="217"/>
        <v>0.77759999999999962</v>
      </c>
      <c r="E1557" s="2">
        <f t="shared" si="218"/>
        <v>0</v>
      </c>
      <c r="F1557" s="2">
        <f t="shared" si="219"/>
        <v>0.42191432524047257</v>
      </c>
      <c r="G1557" s="2">
        <f t="shared" si="219"/>
        <v>0.29944063246976915</v>
      </c>
      <c r="H1557" s="2">
        <f t="shared" si="220"/>
        <v>1.409008262374239</v>
      </c>
      <c r="I1557" s="2">
        <f t="shared" si="221"/>
        <v>58.489141958590331</v>
      </c>
    </row>
    <row r="1558" spans="1:9" ht="13.5" x14ac:dyDescent="0.25">
      <c r="A1558" s="3">
        <v>44279</v>
      </c>
      <c r="B1558" s="2">
        <v>58.317300000000003</v>
      </c>
      <c r="C1558" s="2">
        <f t="shared" si="216"/>
        <v>-1.5550999999999959</v>
      </c>
      <c r="D1558" s="2">
        <f t="shared" si="217"/>
        <v>0</v>
      </c>
      <c r="E1558" s="2">
        <f t="shared" si="218"/>
        <v>1.5550999999999959</v>
      </c>
      <c r="F1558" s="2">
        <f t="shared" si="219"/>
        <v>0.39177758772329596</v>
      </c>
      <c r="G1558" s="2">
        <f t="shared" si="219"/>
        <v>0.38913058729335681</v>
      </c>
      <c r="H1558" s="2">
        <f t="shared" si="220"/>
        <v>1.0068023448075636</v>
      </c>
      <c r="I1558" s="2">
        <f t="shared" si="221"/>
        <v>50.169482182068499</v>
      </c>
    </row>
    <row r="1559" spans="1:9" ht="13.5" x14ac:dyDescent="0.25">
      <c r="A1559" s="3">
        <v>44280</v>
      </c>
      <c r="B1559" s="2">
        <v>59.864600000000003</v>
      </c>
      <c r="C1559" s="2">
        <f t="shared" si="216"/>
        <v>1.5472999999999999</v>
      </c>
      <c r="D1559" s="2">
        <f t="shared" si="217"/>
        <v>1.5472999999999999</v>
      </c>
      <c r="E1559" s="2">
        <f t="shared" si="218"/>
        <v>0</v>
      </c>
      <c r="F1559" s="2">
        <f t="shared" si="219"/>
        <v>0.47431490288591766</v>
      </c>
      <c r="G1559" s="2">
        <f t="shared" si="219"/>
        <v>0.36133554534383133</v>
      </c>
      <c r="H1559" s="2">
        <f t="shared" si="220"/>
        <v>1.3126715846197197</v>
      </c>
      <c r="I1559" s="2">
        <f t="shared" si="221"/>
        <v>56.759965113488718</v>
      </c>
    </row>
    <row r="1560" spans="1:9" ht="13.5" x14ac:dyDescent="0.25">
      <c r="A1560" s="3">
        <v>44281</v>
      </c>
      <c r="B1560" s="2">
        <v>58.0762</v>
      </c>
      <c r="C1560" s="2">
        <f t="shared" si="216"/>
        <v>-1.7884000000000029</v>
      </c>
      <c r="D1560" s="2">
        <f t="shared" si="217"/>
        <v>0</v>
      </c>
      <c r="E1560" s="2">
        <f t="shared" si="218"/>
        <v>1.7884000000000029</v>
      </c>
      <c r="F1560" s="2">
        <f t="shared" si="219"/>
        <v>0.44043526696549495</v>
      </c>
      <c r="G1560" s="2">
        <f t="shared" si="219"/>
        <v>0.46326872067641506</v>
      </c>
      <c r="H1560" s="2">
        <f t="shared" si="220"/>
        <v>0.95071229139411539</v>
      </c>
      <c r="I1560" s="2">
        <f t="shared" si="221"/>
        <v>48.736674064562841</v>
      </c>
    </row>
    <row r="1561" spans="1:9" ht="13.5" x14ac:dyDescent="0.25">
      <c r="A1561" s="3">
        <v>44284</v>
      </c>
      <c r="B1561" s="2">
        <v>54.950400000000002</v>
      </c>
      <c r="C1561" s="2">
        <f t="shared" si="216"/>
        <v>-3.1257999999999981</v>
      </c>
      <c r="D1561" s="2">
        <f t="shared" si="217"/>
        <v>0</v>
      </c>
      <c r="E1561" s="2">
        <f t="shared" si="218"/>
        <v>3.1257999999999981</v>
      </c>
      <c r="F1561" s="2">
        <f t="shared" si="219"/>
        <v>0.40897560503938818</v>
      </c>
      <c r="G1561" s="2">
        <f t="shared" si="219"/>
        <v>0.65344952634238518</v>
      </c>
      <c r="H1561" s="2">
        <f t="shared" si="220"/>
        <v>0.62587175987193078</v>
      </c>
      <c r="I1561" s="2">
        <f t="shared" si="221"/>
        <v>38.494534152018879</v>
      </c>
    </row>
    <row r="1562" spans="1:9" ht="13.5" x14ac:dyDescent="0.25">
      <c r="A1562" s="3">
        <v>44285</v>
      </c>
      <c r="B1562" s="2">
        <v>55.790199999999999</v>
      </c>
      <c r="C1562" s="2">
        <f t="shared" si="216"/>
        <v>0.83979999999999677</v>
      </c>
      <c r="D1562" s="2">
        <f t="shared" si="217"/>
        <v>0.83979999999999677</v>
      </c>
      <c r="E1562" s="2">
        <f t="shared" si="218"/>
        <v>0</v>
      </c>
      <c r="F1562" s="2">
        <f t="shared" si="219"/>
        <v>0.43974877610800306</v>
      </c>
      <c r="G1562" s="2">
        <f t="shared" si="219"/>
        <v>0.60677456017507203</v>
      </c>
      <c r="H1562" s="2">
        <f t="shared" si="220"/>
        <v>0.72473172899853089</v>
      </c>
      <c r="I1562" s="2">
        <f t="shared" si="221"/>
        <v>42.019968486307597</v>
      </c>
    </row>
    <row r="1563" spans="1:9" ht="13.5" x14ac:dyDescent="0.25">
      <c r="A1563" s="3">
        <v>44286</v>
      </c>
      <c r="B1563" s="2">
        <v>55.782400000000003</v>
      </c>
      <c r="C1563" s="2">
        <f t="shared" si="216"/>
        <v>-7.7999999999960323E-3</v>
      </c>
      <c r="D1563" s="2">
        <f t="shared" si="217"/>
        <v>0</v>
      </c>
      <c r="E1563" s="2">
        <f t="shared" si="218"/>
        <v>7.7999999999960323E-3</v>
      </c>
      <c r="F1563" s="2">
        <f t="shared" si="219"/>
        <v>0.40833814924314565</v>
      </c>
      <c r="G1563" s="2">
        <f t="shared" si="219"/>
        <v>0.56399066301970946</v>
      </c>
      <c r="H1563" s="2">
        <f t="shared" si="220"/>
        <v>0.72401579674533667</v>
      </c>
      <c r="I1563" s="2">
        <f t="shared" si="221"/>
        <v>41.995891111448138</v>
      </c>
    </row>
    <row r="1564" spans="1:9" ht="13.5" x14ac:dyDescent="0.25">
      <c r="A1564" s="3">
        <v>44287</v>
      </c>
      <c r="B1564" s="2">
        <v>55.207000000000001</v>
      </c>
      <c r="C1564" s="2">
        <f t="shared" si="216"/>
        <v>-0.57540000000000191</v>
      </c>
      <c r="D1564" s="2">
        <f t="shared" si="217"/>
        <v>0</v>
      </c>
      <c r="E1564" s="2">
        <f t="shared" si="218"/>
        <v>0.57540000000000191</v>
      </c>
      <c r="F1564" s="2">
        <f t="shared" si="219"/>
        <v>0.37917113858292095</v>
      </c>
      <c r="G1564" s="2">
        <f t="shared" si="219"/>
        <v>0.56480561566115894</v>
      </c>
      <c r="H1564" s="2">
        <f t="shared" si="220"/>
        <v>0.67133032687549488</v>
      </c>
      <c r="I1564" s="2">
        <f t="shared" si="221"/>
        <v>40.167423284332315</v>
      </c>
    </row>
    <row r="1565" spans="1:9" ht="13.5" x14ac:dyDescent="0.25">
      <c r="A1565" s="3">
        <v>44288</v>
      </c>
      <c r="B1565" s="2">
        <v>56.863199999999999</v>
      </c>
      <c r="C1565" s="2">
        <f t="shared" si="216"/>
        <v>1.6561999999999983</v>
      </c>
      <c r="D1565" s="2">
        <f t="shared" si="217"/>
        <v>1.6561999999999983</v>
      </c>
      <c r="E1565" s="2">
        <f t="shared" si="218"/>
        <v>0</v>
      </c>
      <c r="F1565" s="2">
        <f t="shared" ref="F1565:G1580" si="222">((F1564*13)+D1565)/14</f>
        <v>0.47038748582699791</v>
      </c>
      <c r="G1565" s="2">
        <f t="shared" si="222"/>
        <v>0.52446235739964764</v>
      </c>
      <c r="H1565" s="2">
        <f t="shared" si="220"/>
        <v>0.8968946563853315</v>
      </c>
      <c r="I1565" s="2">
        <f t="shared" si="221"/>
        <v>47.282259632405122</v>
      </c>
    </row>
    <row r="1566" spans="1:9" ht="13.5" x14ac:dyDescent="0.25">
      <c r="A1566" s="3">
        <v>44291</v>
      </c>
      <c r="B1566" s="2">
        <v>56.863199999999999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0.43678837969649809</v>
      </c>
      <c r="G1566" s="2">
        <f t="shared" si="222"/>
        <v>0.48700076044252993</v>
      </c>
      <c r="H1566" s="2">
        <f t="shared" si="220"/>
        <v>0.89689465638533161</v>
      </c>
      <c r="I1566" s="2">
        <f t="shared" si="221"/>
        <v>47.282259632405122</v>
      </c>
    </row>
    <row r="1567" spans="1:9" ht="13.5" x14ac:dyDescent="0.25">
      <c r="A1567" s="3">
        <v>44292</v>
      </c>
      <c r="B1567" s="2">
        <v>57.563000000000002</v>
      </c>
      <c r="C1567" s="2">
        <f t="shared" si="216"/>
        <v>0.69980000000000331</v>
      </c>
      <c r="D1567" s="2">
        <f t="shared" si="217"/>
        <v>0.69980000000000331</v>
      </c>
      <c r="E1567" s="2">
        <f t="shared" si="218"/>
        <v>0</v>
      </c>
      <c r="F1567" s="2">
        <f t="shared" si="222"/>
        <v>0.45557492400389127</v>
      </c>
      <c r="G1567" s="2">
        <f t="shared" si="222"/>
        <v>0.4522149918394921</v>
      </c>
      <c r="H1567" s="2">
        <f t="shared" si="220"/>
        <v>1.0074299442190802</v>
      </c>
      <c r="I1567" s="2">
        <f t="shared" si="221"/>
        <v>50.185061108619912</v>
      </c>
    </row>
    <row r="1568" spans="1:9" ht="13.5" x14ac:dyDescent="0.25">
      <c r="A1568" s="3">
        <v>44293</v>
      </c>
      <c r="B1568" s="2">
        <v>57.9285</v>
      </c>
      <c r="C1568" s="2">
        <f t="shared" si="216"/>
        <v>0.36549999999999727</v>
      </c>
      <c r="D1568" s="2">
        <f t="shared" si="217"/>
        <v>0.36549999999999727</v>
      </c>
      <c r="E1568" s="2">
        <f t="shared" si="218"/>
        <v>0</v>
      </c>
      <c r="F1568" s="2">
        <f t="shared" si="222"/>
        <v>0.44914100086075598</v>
      </c>
      <c r="G1568" s="2">
        <f t="shared" si="222"/>
        <v>0.41991392099381414</v>
      </c>
      <c r="H1568" s="2">
        <f t="shared" si="220"/>
        <v>1.0696025504412185</v>
      </c>
      <c r="I1568" s="2">
        <f t="shared" si="221"/>
        <v>51.681543889341938</v>
      </c>
    </row>
    <row r="1569" spans="1:9" ht="13.5" x14ac:dyDescent="0.25">
      <c r="A1569" s="3">
        <v>44294</v>
      </c>
      <c r="B1569" s="2">
        <v>56.194499999999998</v>
      </c>
      <c r="C1569" s="2">
        <f t="shared" si="216"/>
        <v>-1.7340000000000018</v>
      </c>
      <c r="D1569" s="2">
        <f t="shared" si="217"/>
        <v>0</v>
      </c>
      <c r="E1569" s="2">
        <f t="shared" si="218"/>
        <v>1.7340000000000018</v>
      </c>
      <c r="F1569" s="2">
        <f t="shared" si="222"/>
        <v>0.4170595007992734</v>
      </c>
      <c r="G1569" s="2">
        <f t="shared" si="222"/>
        <v>0.51377721235139895</v>
      </c>
      <c r="H1569" s="2">
        <f t="shared" si="220"/>
        <v>0.81175165183080311</v>
      </c>
      <c r="I1569" s="2">
        <f t="shared" si="221"/>
        <v>44.804797115019355</v>
      </c>
    </row>
    <row r="1570" spans="1:9" ht="13.5" x14ac:dyDescent="0.25">
      <c r="A1570" s="3">
        <v>44298</v>
      </c>
      <c r="B1570" s="2">
        <v>52.773200000000003</v>
      </c>
      <c r="C1570" s="2">
        <f t="shared" si="216"/>
        <v>-3.4212999999999951</v>
      </c>
      <c r="D1570" s="2">
        <f t="shared" si="217"/>
        <v>0</v>
      </c>
      <c r="E1570" s="2">
        <f t="shared" si="218"/>
        <v>3.4212999999999951</v>
      </c>
      <c r="F1570" s="2">
        <f t="shared" si="222"/>
        <v>0.38726953645646811</v>
      </c>
      <c r="G1570" s="2">
        <f t="shared" si="222"/>
        <v>0.72145741146915576</v>
      </c>
      <c r="H1570" s="2">
        <f t="shared" si="220"/>
        <v>0.53678779966767998</v>
      </c>
      <c r="I1570" s="2">
        <f t="shared" si="221"/>
        <v>34.929207518679988</v>
      </c>
    </row>
    <row r="1571" spans="1:9" ht="13.5" x14ac:dyDescent="0.25">
      <c r="A1571" s="3">
        <v>44299</v>
      </c>
      <c r="B1571" s="2">
        <v>52.773200000000003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0.35960742670957752</v>
      </c>
      <c r="G1571" s="2">
        <f t="shared" si="222"/>
        <v>0.66992473922135887</v>
      </c>
      <c r="H1571" s="2">
        <f t="shared" si="220"/>
        <v>0.53678779966767998</v>
      </c>
      <c r="I1571" s="2">
        <f t="shared" si="221"/>
        <v>34.929207518679988</v>
      </c>
    </row>
    <row r="1572" spans="1:9" ht="13.5" x14ac:dyDescent="0.25">
      <c r="A1572" s="3">
        <v>44300</v>
      </c>
      <c r="B1572" s="2">
        <v>51.194800000000001</v>
      </c>
      <c r="C1572" s="2">
        <f t="shared" si="216"/>
        <v>-1.578400000000002</v>
      </c>
      <c r="D1572" s="2">
        <f t="shared" si="217"/>
        <v>0</v>
      </c>
      <c r="E1572" s="2">
        <f t="shared" si="218"/>
        <v>1.578400000000002</v>
      </c>
      <c r="F1572" s="2">
        <f t="shared" si="222"/>
        <v>0.33392118194460768</v>
      </c>
      <c r="G1572" s="2">
        <f t="shared" si="222"/>
        <v>0.7348158292769762</v>
      </c>
      <c r="H1572" s="2">
        <f t="shared" si="220"/>
        <v>0.45442840047848482</v>
      </c>
      <c r="I1572" s="2">
        <f t="shared" si="221"/>
        <v>31.244466921093178</v>
      </c>
    </row>
    <row r="1573" spans="1:9" ht="13.5" x14ac:dyDescent="0.25">
      <c r="A1573" s="3">
        <v>44301</v>
      </c>
      <c r="B1573" s="2">
        <v>51.085900000000002</v>
      </c>
      <c r="C1573" s="2">
        <f t="shared" si="216"/>
        <v>-0.10889999999999844</v>
      </c>
      <c r="D1573" s="2">
        <f t="shared" si="217"/>
        <v>0</v>
      </c>
      <c r="E1573" s="2">
        <f t="shared" si="218"/>
        <v>0.10889999999999844</v>
      </c>
      <c r="F1573" s="2">
        <f t="shared" si="222"/>
        <v>0.3100696689485643</v>
      </c>
      <c r="G1573" s="2">
        <f t="shared" si="222"/>
        <v>0.69010755575719196</v>
      </c>
      <c r="H1573" s="2">
        <f t="shared" si="220"/>
        <v>0.44930629488377821</v>
      </c>
      <c r="I1573" s="2">
        <f t="shared" si="221"/>
        <v>31.001472667984842</v>
      </c>
    </row>
    <row r="1574" spans="1:9" ht="13.5" x14ac:dyDescent="0.25">
      <c r="A1574" s="3">
        <v>44302</v>
      </c>
      <c r="B1574" s="2">
        <v>51.085900000000002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0.28792183545223832</v>
      </c>
      <c r="G1574" s="2">
        <f t="shared" si="222"/>
        <v>0.64081415891739257</v>
      </c>
      <c r="H1574" s="2">
        <f t="shared" si="220"/>
        <v>0.44930629488377821</v>
      </c>
      <c r="I1574" s="2">
        <f t="shared" si="221"/>
        <v>31.001472667984842</v>
      </c>
    </row>
    <row r="1575" spans="1:9" ht="13.5" x14ac:dyDescent="0.25">
      <c r="A1575" s="3">
        <v>44305</v>
      </c>
      <c r="B1575" s="2">
        <v>51.194800000000001</v>
      </c>
      <c r="C1575" s="2">
        <f t="shared" si="216"/>
        <v>0.10889999999999844</v>
      </c>
      <c r="D1575" s="2">
        <f t="shared" si="217"/>
        <v>0.10889999999999844</v>
      </c>
      <c r="E1575" s="2">
        <f t="shared" si="218"/>
        <v>0</v>
      </c>
      <c r="F1575" s="2">
        <f t="shared" si="222"/>
        <v>0.275134561491364</v>
      </c>
      <c r="G1575" s="2">
        <f t="shared" si="222"/>
        <v>0.59504171899472169</v>
      </c>
      <c r="H1575" s="2">
        <f t="shared" si="220"/>
        <v>0.46237860759777177</v>
      </c>
      <c r="I1575" s="2">
        <f t="shared" si="221"/>
        <v>31.618255709943298</v>
      </c>
    </row>
    <row r="1576" spans="1:9" ht="13.5" x14ac:dyDescent="0.25">
      <c r="A1576" s="3">
        <v>44306</v>
      </c>
      <c r="B1576" s="2">
        <v>52.096800000000002</v>
      </c>
      <c r="C1576" s="2">
        <f t="shared" si="216"/>
        <v>0.90200000000000102</v>
      </c>
      <c r="D1576" s="2">
        <f t="shared" si="217"/>
        <v>0.90200000000000102</v>
      </c>
      <c r="E1576" s="2">
        <f t="shared" si="218"/>
        <v>0</v>
      </c>
      <c r="F1576" s="2">
        <f t="shared" si="222"/>
        <v>0.31991066424198095</v>
      </c>
      <c r="G1576" s="2">
        <f t="shared" si="222"/>
        <v>0.55253873906652728</v>
      </c>
      <c r="H1576" s="2">
        <f t="shared" si="220"/>
        <v>0.57898323071871127</v>
      </c>
      <c r="I1576" s="2">
        <f t="shared" si="221"/>
        <v>36.66810511060168</v>
      </c>
    </row>
    <row r="1577" spans="1:9" ht="13.5" x14ac:dyDescent="0.25">
      <c r="A1577" s="3">
        <v>44307</v>
      </c>
      <c r="B1577" s="2">
        <v>52.718800000000002</v>
      </c>
      <c r="C1577" s="2">
        <f t="shared" si="216"/>
        <v>0.62199999999999989</v>
      </c>
      <c r="D1577" s="2">
        <f t="shared" si="217"/>
        <v>0.62199999999999989</v>
      </c>
      <c r="E1577" s="2">
        <f t="shared" si="218"/>
        <v>0</v>
      </c>
      <c r="F1577" s="2">
        <f t="shared" si="222"/>
        <v>0.3414884739389823</v>
      </c>
      <c r="G1577" s="2">
        <f t="shared" si="222"/>
        <v>0.51307168627606103</v>
      </c>
      <c r="H1577" s="2">
        <f t="shared" si="220"/>
        <v>0.66557653262363525</v>
      </c>
      <c r="I1577" s="2">
        <f t="shared" si="221"/>
        <v>39.960729488377901</v>
      </c>
    </row>
    <row r="1578" spans="1:9" ht="13.5" x14ac:dyDescent="0.25">
      <c r="A1578" s="3">
        <v>44308</v>
      </c>
      <c r="B1578" s="2">
        <v>52.718800000000002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0.31709644008619786</v>
      </c>
      <c r="G1578" s="2">
        <f t="shared" si="222"/>
        <v>0.47642370868491385</v>
      </c>
      <c r="H1578" s="2">
        <f t="shared" si="220"/>
        <v>0.66557653262363525</v>
      </c>
      <c r="I1578" s="2">
        <f t="shared" si="221"/>
        <v>39.960729488377901</v>
      </c>
    </row>
    <row r="1579" spans="1:9" ht="13.5" x14ac:dyDescent="0.25">
      <c r="A1579" s="3">
        <v>44309</v>
      </c>
      <c r="B1579" s="2">
        <v>51.513599999999997</v>
      </c>
      <c r="C1579" s="2">
        <f t="shared" si="216"/>
        <v>-1.2052000000000049</v>
      </c>
      <c r="D1579" s="2">
        <f t="shared" si="217"/>
        <v>0</v>
      </c>
      <c r="E1579" s="2">
        <f t="shared" si="218"/>
        <v>1.2052000000000049</v>
      </c>
      <c r="F1579" s="2">
        <f t="shared" si="222"/>
        <v>0.29444669436575516</v>
      </c>
      <c r="G1579" s="2">
        <f t="shared" si="222"/>
        <v>0.52847915806456325</v>
      </c>
      <c r="H1579" s="2">
        <f t="shared" si="220"/>
        <v>0.55715857451048845</v>
      </c>
      <c r="I1579" s="2">
        <f t="shared" si="221"/>
        <v>35.780464727918798</v>
      </c>
    </row>
    <row r="1580" spans="1:9" ht="13.5" x14ac:dyDescent="0.25">
      <c r="A1580" s="3">
        <v>44312</v>
      </c>
      <c r="B1580" s="2">
        <v>50.541600000000003</v>
      </c>
      <c r="C1580" s="2">
        <f t="shared" si="216"/>
        <v>-0.9719999999999942</v>
      </c>
      <c r="D1580" s="2">
        <f t="shared" si="217"/>
        <v>0</v>
      </c>
      <c r="E1580" s="2">
        <f t="shared" si="218"/>
        <v>0.9719999999999942</v>
      </c>
      <c r="F1580" s="2">
        <f t="shared" si="222"/>
        <v>0.27341478762534405</v>
      </c>
      <c r="G1580" s="2">
        <f t="shared" si="222"/>
        <v>0.56015921820280834</v>
      </c>
      <c r="H1580" s="2">
        <f t="shared" si="220"/>
        <v>0.48810191592054264</v>
      </c>
      <c r="I1580" s="2">
        <f t="shared" si="221"/>
        <v>32.800301558552988</v>
      </c>
    </row>
    <row r="1581" spans="1:9" ht="13.5" x14ac:dyDescent="0.25">
      <c r="A1581" s="3">
        <v>44313</v>
      </c>
      <c r="B1581" s="2">
        <v>50.541600000000003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0.25388515993781946</v>
      </c>
      <c r="G1581" s="2">
        <f t="shared" si="223"/>
        <v>0.52014784547403636</v>
      </c>
      <c r="H1581" s="2">
        <f t="shared" si="220"/>
        <v>0.48810191592054258</v>
      </c>
      <c r="I1581" s="2">
        <f t="shared" si="221"/>
        <v>32.800301558552988</v>
      </c>
    </row>
    <row r="1582" spans="1:9" ht="13.5" x14ac:dyDescent="0.25">
      <c r="A1582" s="3">
        <v>44314</v>
      </c>
      <c r="B1582" s="2">
        <v>50.541600000000003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0.23575050565654662</v>
      </c>
      <c r="G1582" s="2">
        <f t="shared" si="223"/>
        <v>0.48299442794017666</v>
      </c>
      <c r="H1582" s="2">
        <f t="shared" si="220"/>
        <v>0.48810191592054247</v>
      </c>
      <c r="I1582" s="2">
        <f t="shared" si="221"/>
        <v>32.800301558552974</v>
      </c>
    </row>
    <row r="1583" spans="1:9" ht="13.5" x14ac:dyDescent="0.25">
      <c r="A1583" s="3">
        <v>44315</v>
      </c>
      <c r="B1583" s="2">
        <v>48.3489</v>
      </c>
      <c r="C1583" s="2">
        <f t="shared" si="216"/>
        <v>-2.1927000000000021</v>
      </c>
      <c r="D1583" s="2">
        <f t="shared" si="217"/>
        <v>0</v>
      </c>
      <c r="E1583" s="2">
        <f t="shared" si="218"/>
        <v>2.1927000000000021</v>
      </c>
      <c r="F1583" s="2">
        <f t="shared" si="223"/>
        <v>0.21891118382393615</v>
      </c>
      <c r="G1583" s="2">
        <f t="shared" si="223"/>
        <v>0.60511625451587847</v>
      </c>
      <c r="H1583" s="2">
        <f t="shared" si="220"/>
        <v>0.36176715166753437</v>
      </c>
      <c r="I1583" s="2">
        <f t="shared" si="221"/>
        <v>26.566006620481133</v>
      </c>
    </row>
    <row r="1584" spans="1:9" ht="13.5" x14ac:dyDescent="0.25">
      <c r="A1584" s="3">
        <v>44316</v>
      </c>
      <c r="B1584" s="2">
        <v>49.795200000000001</v>
      </c>
      <c r="C1584" s="2">
        <f t="shared" si="216"/>
        <v>1.4463000000000008</v>
      </c>
      <c r="D1584" s="2">
        <f t="shared" si="217"/>
        <v>1.4463000000000008</v>
      </c>
      <c r="E1584" s="2">
        <f t="shared" si="218"/>
        <v>0</v>
      </c>
      <c r="F1584" s="2">
        <f t="shared" si="223"/>
        <v>0.30658181355079789</v>
      </c>
      <c r="G1584" s="2">
        <f t="shared" si="223"/>
        <v>0.56189366490760151</v>
      </c>
      <c r="H1584" s="2">
        <f t="shared" si="220"/>
        <v>0.54562247752199267</v>
      </c>
      <c r="I1584" s="2">
        <f t="shared" si="221"/>
        <v>35.301147948932368</v>
      </c>
    </row>
    <row r="1585" spans="1:9" ht="13.5" x14ac:dyDescent="0.25">
      <c r="A1585" s="3">
        <v>44319</v>
      </c>
      <c r="B1585" s="2">
        <v>51.241399999999999</v>
      </c>
      <c r="C1585" s="2">
        <f t="shared" si="216"/>
        <v>1.4461999999999975</v>
      </c>
      <c r="D1585" s="2">
        <f t="shared" si="217"/>
        <v>1.4461999999999975</v>
      </c>
      <c r="E1585" s="2">
        <f t="shared" si="218"/>
        <v>0</v>
      </c>
      <c r="F1585" s="2">
        <f t="shared" si="223"/>
        <v>0.38798311258288359</v>
      </c>
      <c r="G1585" s="2">
        <f t="shared" si="223"/>
        <v>0.52175840312848709</v>
      </c>
      <c r="H1585" s="2">
        <f t="shared" si="220"/>
        <v>0.74360683077937839</v>
      </c>
      <c r="I1585" s="2">
        <f t="shared" si="221"/>
        <v>42.647620877178603</v>
      </c>
    </row>
    <row r="1586" spans="1:9" ht="13.5" x14ac:dyDescent="0.25">
      <c r="A1586" s="3">
        <v>44320</v>
      </c>
      <c r="B1586" s="2">
        <v>51.319200000000002</v>
      </c>
      <c r="C1586" s="2">
        <f t="shared" si="216"/>
        <v>7.7800000000003422E-2</v>
      </c>
      <c r="D1586" s="2">
        <f t="shared" si="217"/>
        <v>7.7800000000003422E-2</v>
      </c>
      <c r="E1586" s="2">
        <f t="shared" si="218"/>
        <v>0</v>
      </c>
      <c r="F1586" s="2">
        <f t="shared" si="223"/>
        <v>0.36582717596982073</v>
      </c>
      <c r="G1586" s="2">
        <f t="shared" si="223"/>
        <v>0.48448994576216659</v>
      </c>
      <c r="H1586" s="2">
        <f t="shared" si="220"/>
        <v>0.75507691990248904</v>
      </c>
      <c r="I1586" s="2">
        <f t="shared" si="221"/>
        <v>43.022440289650703</v>
      </c>
    </row>
    <row r="1587" spans="1:9" ht="13.5" x14ac:dyDescent="0.25">
      <c r="A1587" s="3">
        <v>44321</v>
      </c>
      <c r="B1587" s="2">
        <v>51.319200000000002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0.33969666340054783</v>
      </c>
      <c r="G1587" s="2">
        <f t="shared" si="223"/>
        <v>0.44988352106486895</v>
      </c>
      <c r="H1587" s="2">
        <f t="shared" si="220"/>
        <v>0.75507691990248915</v>
      </c>
      <c r="I1587" s="2">
        <f t="shared" si="221"/>
        <v>43.022440289650703</v>
      </c>
    </row>
    <row r="1588" spans="1:9" ht="13.5" x14ac:dyDescent="0.25">
      <c r="A1588" s="3">
        <v>44322</v>
      </c>
      <c r="B1588" s="2">
        <v>51.319200000000002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0.31543261601479439</v>
      </c>
      <c r="G1588" s="2">
        <f t="shared" si="223"/>
        <v>0.41774898384594972</v>
      </c>
      <c r="H1588" s="2">
        <f t="shared" si="220"/>
        <v>0.75507691990248915</v>
      </c>
      <c r="I1588" s="2">
        <f t="shared" si="221"/>
        <v>43.022440289650703</v>
      </c>
    </row>
    <row r="1589" spans="1:9" ht="13.5" x14ac:dyDescent="0.25">
      <c r="A1589" s="3">
        <v>44323</v>
      </c>
      <c r="B1589" s="2">
        <v>51.319200000000002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0.29290171487088046</v>
      </c>
      <c r="G1589" s="2">
        <f t="shared" si="223"/>
        <v>0.38790977071409616</v>
      </c>
      <c r="H1589" s="2">
        <f t="shared" si="220"/>
        <v>0.75507691990248904</v>
      </c>
      <c r="I1589" s="2">
        <f t="shared" si="221"/>
        <v>43.022440289650703</v>
      </c>
    </row>
    <row r="1590" spans="1:9" ht="13.5" x14ac:dyDescent="0.25">
      <c r="A1590" s="3">
        <v>44326</v>
      </c>
      <c r="B1590" s="2">
        <v>51.319200000000002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0.27198016380867468</v>
      </c>
      <c r="G1590" s="2">
        <f t="shared" si="223"/>
        <v>0.36020192994880357</v>
      </c>
      <c r="H1590" s="2">
        <f t="shared" si="220"/>
        <v>0.75507691990248893</v>
      </c>
      <c r="I1590" s="2">
        <f t="shared" si="221"/>
        <v>43.022440289650696</v>
      </c>
    </row>
    <row r="1591" spans="1:9" ht="13.5" x14ac:dyDescent="0.25">
      <c r="A1591" s="3">
        <v>44327</v>
      </c>
      <c r="B1591" s="2">
        <v>52.858800000000002</v>
      </c>
      <c r="C1591" s="2">
        <f t="shared" si="216"/>
        <v>1.5396000000000001</v>
      </c>
      <c r="D1591" s="2">
        <f t="shared" si="217"/>
        <v>1.5396000000000001</v>
      </c>
      <c r="E1591" s="2">
        <f t="shared" si="218"/>
        <v>0</v>
      </c>
      <c r="F1591" s="2">
        <f t="shared" si="223"/>
        <v>0.36252443782234078</v>
      </c>
      <c r="G1591" s="2">
        <f t="shared" si="223"/>
        <v>0.33447322066674617</v>
      </c>
      <c r="H1591" s="2">
        <f t="shared" si="220"/>
        <v>1.0838668551690827</v>
      </c>
      <c r="I1591" s="2">
        <f t="shared" si="221"/>
        <v>52.012289195949563</v>
      </c>
    </row>
    <row r="1592" spans="1:9" ht="13.5" x14ac:dyDescent="0.25">
      <c r="A1592" s="3">
        <v>44333</v>
      </c>
      <c r="B1592" s="2">
        <v>53.644100000000002</v>
      </c>
      <c r="C1592" s="2">
        <f t="shared" si="216"/>
        <v>0.78529999999999944</v>
      </c>
      <c r="D1592" s="2">
        <f t="shared" si="217"/>
        <v>0.78529999999999944</v>
      </c>
      <c r="E1592" s="2">
        <f t="shared" si="218"/>
        <v>0</v>
      </c>
      <c r="F1592" s="2">
        <f t="shared" si="223"/>
        <v>0.39272269226360212</v>
      </c>
      <c r="G1592" s="2">
        <f t="shared" si="223"/>
        <v>0.31058227633340713</v>
      </c>
      <c r="H1592" s="2">
        <f t="shared" si="220"/>
        <v>1.2644723224387024</v>
      </c>
      <c r="I1592" s="2">
        <f t="shared" si="221"/>
        <v>55.839601566732362</v>
      </c>
    </row>
    <row r="1593" spans="1:9" ht="13.5" x14ac:dyDescent="0.25">
      <c r="A1593" s="3">
        <v>44334</v>
      </c>
      <c r="B1593" s="2">
        <v>54.421700000000001</v>
      </c>
      <c r="C1593" s="2">
        <f t="shared" si="216"/>
        <v>0.77759999999999962</v>
      </c>
      <c r="D1593" s="2">
        <f t="shared" si="217"/>
        <v>0.77759999999999962</v>
      </c>
      <c r="E1593" s="2">
        <f t="shared" si="218"/>
        <v>0</v>
      </c>
      <c r="F1593" s="2">
        <f t="shared" si="223"/>
        <v>0.42021392853048767</v>
      </c>
      <c r="G1593" s="2">
        <f t="shared" si="223"/>
        <v>0.28839782802387803</v>
      </c>
      <c r="H1593" s="2">
        <f t="shared" si="220"/>
        <v>1.457063430088301</v>
      </c>
      <c r="I1593" s="2">
        <f t="shared" si="221"/>
        <v>59.301009988005781</v>
      </c>
    </row>
    <row r="1594" spans="1:9" ht="13.5" x14ac:dyDescent="0.25">
      <c r="A1594" s="3">
        <v>44335</v>
      </c>
      <c r="B1594" s="2">
        <v>53.263100000000001</v>
      </c>
      <c r="C1594" s="2">
        <f t="shared" si="216"/>
        <v>-1.1585999999999999</v>
      </c>
      <c r="D1594" s="2">
        <f t="shared" si="217"/>
        <v>0</v>
      </c>
      <c r="E1594" s="2">
        <f t="shared" si="218"/>
        <v>1.1585999999999999</v>
      </c>
      <c r="F1594" s="2">
        <f t="shared" si="223"/>
        <v>0.39019864792116715</v>
      </c>
      <c r="G1594" s="2">
        <f t="shared" si="223"/>
        <v>0.35055512602217248</v>
      </c>
      <c r="H1594" s="2">
        <f t="shared" si="220"/>
        <v>1.1130878397039536</v>
      </c>
      <c r="I1594" s="2">
        <f t="shared" si="221"/>
        <v>52.675890646358489</v>
      </c>
    </row>
    <row r="1595" spans="1:9" ht="13.5" x14ac:dyDescent="0.25">
      <c r="A1595" s="3">
        <v>44336</v>
      </c>
      <c r="B1595" s="2">
        <v>54.406100000000002</v>
      </c>
      <c r="C1595" s="2">
        <f t="shared" si="216"/>
        <v>1.1430000000000007</v>
      </c>
      <c r="D1595" s="2">
        <f t="shared" si="217"/>
        <v>1.1430000000000007</v>
      </c>
      <c r="E1595" s="2">
        <f t="shared" si="218"/>
        <v>0</v>
      </c>
      <c r="F1595" s="2">
        <f t="shared" si="223"/>
        <v>0.44397017306965525</v>
      </c>
      <c r="G1595" s="2">
        <f t="shared" si="223"/>
        <v>0.32551547416344589</v>
      </c>
      <c r="H1595" s="2">
        <f t="shared" si="220"/>
        <v>1.3638988260408522</v>
      </c>
      <c r="I1595" s="2">
        <f t="shared" si="221"/>
        <v>57.697005092437145</v>
      </c>
    </row>
    <row r="1596" spans="1:9" ht="13.5" x14ac:dyDescent="0.25">
      <c r="A1596" s="3">
        <v>44337</v>
      </c>
      <c r="B1596" s="2">
        <v>55.595799999999997</v>
      </c>
      <c r="C1596" s="2">
        <f t="shared" si="216"/>
        <v>1.1896999999999949</v>
      </c>
      <c r="D1596" s="2">
        <f t="shared" si="217"/>
        <v>1.1896999999999949</v>
      </c>
      <c r="E1596" s="2">
        <f t="shared" si="218"/>
        <v>0</v>
      </c>
      <c r="F1596" s="2">
        <f t="shared" si="223"/>
        <v>0.49723658927896519</v>
      </c>
      <c r="G1596" s="2">
        <f t="shared" si="223"/>
        <v>0.3022643688660569</v>
      </c>
      <c r="H1596" s="2">
        <f t="shared" si="220"/>
        <v>1.6450387160893145</v>
      </c>
      <c r="I1596" s="2">
        <f t="shared" si="221"/>
        <v>62.193370028303463</v>
      </c>
    </row>
    <row r="1597" spans="1:9" ht="13.5" x14ac:dyDescent="0.25">
      <c r="A1597" s="3">
        <v>44340</v>
      </c>
      <c r="B1597" s="2">
        <v>55.9846</v>
      </c>
      <c r="C1597" s="2">
        <f t="shared" si="216"/>
        <v>0.38880000000000337</v>
      </c>
      <c r="D1597" s="2">
        <f t="shared" si="217"/>
        <v>0.38880000000000337</v>
      </c>
      <c r="E1597" s="2">
        <f t="shared" si="218"/>
        <v>0</v>
      </c>
      <c r="F1597" s="2">
        <f t="shared" ref="F1597:G1612" si="224">((F1596*13)+D1597)/14</f>
        <v>0.48949111861618222</v>
      </c>
      <c r="G1597" s="2">
        <f t="shared" si="224"/>
        <v>0.28067405680419572</v>
      </c>
      <c r="H1597" s="2">
        <f t="shared" si="220"/>
        <v>1.7439841935860207</v>
      </c>
      <c r="I1597" s="2">
        <f t="shared" si="221"/>
        <v>63.556641385272208</v>
      </c>
    </row>
    <row r="1598" spans="1:9" ht="13.5" x14ac:dyDescent="0.25">
      <c r="A1598" s="3">
        <v>44341</v>
      </c>
      <c r="B1598" s="2">
        <v>55.9846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0.45452746728645493</v>
      </c>
      <c r="G1598" s="2">
        <f t="shared" si="224"/>
        <v>0.26062590988961032</v>
      </c>
      <c r="H1598" s="2">
        <f t="shared" si="220"/>
        <v>1.7439841935860207</v>
      </c>
      <c r="I1598" s="2">
        <f t="shared" si="221"/>
        <v>63.556641385272208</v>
      </c>
    </row>
    <row r="1599" spans="1:9" ht="13.5" x14ac:dyDescent="0.25">
      <c r="A1599" s="3">
        <v>44342</v>
      </c>
      <c r="B1599" s="2">
        <v>56.762099999999997</v>
      </c>
      <c r="C1599" s="2">
        <f t="shared" si="216"/>
        <v>0.77749999999999631</v>
      </c>
      <c r="D1599" s="2">
        <f t="shared" si="217"/>
        <v>0.77749999999999631</v>
      </c>
      <c r="E1599" s="2">
        <f t="shared" si="218"/>
        <v>0</v>
      </c>
      <c r="F1599" s="2">
        <f t="shared" si="224"/>
        <v>0.47759693390885077</v>
      </c>
      <c r="G1599" s="2">
        <f t="shared" si="224"/>
        <v>0.24200977346892388</v>
      </c>
      <c r="H1599" s="2">
        <f t="shared" si="220"/>
        <v>1.9734613485359023</v>
      </c>
      <c r="I1599" s="2">
        <f t="shared" si="221"/>
        <v>66.369160961436791</v>
      </c>
    </row>
    <row r="1600" spans="1:9" ht="13.5" x14ac:dyDescent="0.25">
      <c r="A1600" s="3">
        <v>44343</v>
      </c>
      <c r="B1600" s="2">
        <v>55.9846</v>
      </c>
      <c r="C1600" s="2">
        <f t="shared" si="216"/>
        <v>-0.77749999999999631</v>
      </c>
      <c r="D1600" s="2">
        <f t="shared" si="217"/>
        <v>0</v>
      </c>
      <c r="E1600" s="2">
        <f t="shared" si="218"/>
        <v>0.77749999999999631</v>
      </c>
      <c r="F1600" s="2">
        <f t="shared" si="224"/>
        <v>0.44348286720107571</v>
      </c>
      <c r="G1600" s="2">
        <f t="shared" si="224"/>
        <v>0.28025907536400047</v>
      </c>
      <c r="H1600" s="2">
        <f t="shared" si="220"/>
        <v>1.5824032339544409</v>
      </c>
      <c r="I1600" s="2">
        <f t="shared" si="221"/>
        <v>61.276380587988292</v>
      </c>
    </row>
    <row r="1601" spans="1:9" ht="13.5" x14ac:dyDescent="0.25">
      <c r="A1601" s="3">
        <v>44344</v>
      </c>
      <c r="B1601" s="2">
        <v>55.595799999999997</v>
      </c>
      <c r="C1601" s="2">
        <f t="shared" si="216"/>
        <v>-0.38880000000000337</v>
      </c>
      <c r="D1601" s="2">
        <f t="shared" si="217"/>
        <v>0</v>
      </c>
      <c r="E1601" s="2">
        <f t="shared" si="218"/>
        <v>0.38880000000000337</v>
      </c>
      <c r="F1601" s="2">
        <f t="shared" si="224"/>
        <v>0.41180551954385602</v>
      </c>
      <c r="G1601" s="2">
        <f t="shared" si="224"/>
        <v>0.28801199855228637</v>
      </c>
      <c r="H1601" s="2">
        <f t="shared" si="220"/>
        <v>1.4298207075185303</v>
      </c>
      <c r="I1601" s="2">
        <f t="shared" si="221"/>
        <v>58.84470006755123</v>
      </c>
    </row>
    <row r="1602" spans="1:9" ht="13.5" x14ac:dyDescent="0.25">
      <c r="A1602" s="3">
        <v>44347</v>
      </c>
      <c r="B1602" s="2">
        <v>55.261499999999998</v>
      </c>
      <c r="C1602" s="2">
        <f t="shared" si="216"/>
        <v>-0.33429999999999893</v>
      </c>
      <c r="D1602" s="2">
        <f t="shared" si="217"/>
        <v>0</v>
      </c>
      <c r="E1602" s="2">
        <f t="shared" si="218"/>
        <v>0.33429999999999893</v>
      </c>
      <c r="F1602" s="2">
        <f t="shared" si="224"/>
        <v>0.38239083957643771</v>
      </c>
      <c r="G1602" s="2">
        <f t="shared" si="224"/>
        <v>0.29131828436998014</v>
      </c>
      <c r="H1602" s="2">
        <f t="shared" si="220"/>
        <v>1.3126221733847423</v>
      </c>
      <c r="I1602" s="2">
        <f t="shared" si="221"/>
        <v>56.759041251584776</v>
      </c>
    </row>
    <row r="1603" spans="1:9" ht="13.5" x14ac:dyDescent="0.25">
      <c r="A1603" s="3">
        <v>44348</v>
      </c>
      <c r="B1603" s="2">
        <v>55.595799999999997</v>
      </c>
      <c r="C1603" s="2">
        <f t="shared" ref="C1603:C1666" si="225">B1603-B1602</f>
        <v>0.33429999999999893</v>
      </c>
      <c r="D1603" s="2">
        <f t="shared" ref="D1603:D1666" si="226">IF(C1603&gt;0,C1603,0)</f>
        <v>0.33429999999999893</v>
      </c>
      <c r="E1603" s="2">
        <f t="shared" ref="E1603:E1666" si="227">IF(C1603&lt;0,-C1603,0)</f>
        <v>0</v>
      </c>
      <c r="F1603" s="2">
        <f t="shared" si="224"/>
        <v>0.37895577960669208</v>
      </c>
      <c r="G1603" s="2">
        <f t="shared" si="224"/>
        <v>0.27050983548641011</v>
      </c>
      <c r="H1603" s="2">
        <f t="shared" si="220"/>
        <v>1.4008946437207459</v>
      </c>
      <c r="I1603" s="2">
        <f t="shared" si="221"/>
        <v>58.348859554692211</v>
      </c>
    </row>
    <row r="1604" spans="1:9" ht="13.5" x14ac:dyDescent="0.25">
      <c r="A1604" s="3">
        <v>44349</v>
      </c>
      <c r="B1604" s="2">
        <v>55.595799999999997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0.35188750963478549</v>
      </c>
      <c r="G1604" s="2">
        <f t="shared" si="224"/>
        <v>0.25118770438023796</v>
      </c>
      <c r="H1604" s="2">
        <f t="shared" si="220"/>
        <v>1.4008946437207459</v>
      </c>
      <c r="I1604" s="2">
        <f t="shared" si="221"/>
        <v>58.348859554692211</v>
      </c>
    </row>
    <row r="1605" spans="1:9" ht="13.5" x14ac:dyDescent="0.25">
      <c r="A1605" s="3">
        <v>44350</v>
      </c>
      <c r="B1605" s="2">
        <v>55.642499999999998</v>
      </c>
      <c r="C1605" s="2">
        <f t="shared" si="225"/>
        <v>4.6700000000001296E-2</v>
      </c>
      <c r="D1605" s="2">
        <f t="shared" si="226"/>
        <v>4.6700000000001296E-2</v>
      </c>
      <c r="E1605" s="2">
        <f t="shared" si="227"/>
        <v>0</v>
      </c>
      <c r="F1605" s="2">
        <f t="shared" si="224"/>
        <v>0.33008840180372945</v>
      </c>
      <c r="G1605" s="2">
        <f t="shared" si="224"/>
        <v>0.23324572549593525</v>
      </c>
      <c r="H1605" s="2">
        <f t="shared" si="220"/>
        <v>1.4151959316805651</v>
      </c>
      <c r="I1605" s="2">
        <f t="shared" si="221"/>
        <v>58.595491699749175</v>
      </c>
    </row>
    <row r="1606" spans="1:9" ht="13.5" x14ac:dyDescent="0.25">
      <c r="A1606" s="3">
        <v>44351</v>
      </c>
      <c r="B1606" s="2">
        <v>55.642499999999998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0.30651065881774875</v>
      </c>
      <c r="G1606" s="2">
        <f t="shared" si="224"/>
        <v>0.21658531653193988</v>
      </c>
      <c r="H1606" s="2">
        <f t="shared" si="220"/>
        <v>1.4151959316805651</v>
      </c>
      <c r="I1606" s="2">
        <f t="shared" si="221"/>
        <v>58.595491699749175</v>
      </c>
    </row>
    <row r="1607" spans="1:9" ht="13.5" x14ac:dyDescent="0.25">
      <c r="A1607" s="3">
        <v>44354</v>
      </c>
      <c r="B1607" s="2">
        <v>56.762099999999997</v>
      </c>
      <c r="C1607" s="2">
        <f t="shared" si="225"/>
        <v>1.1195999999999984</v>
      </c>
      <c r="D1607" s="2">
        <f t="shared" si="226"/>
        <v>1.1195999999999984</v>
      </c>
      <c r="E1607" s="2">
        <f t="shared" si="227"/>
        <v>0</v>
      </c>
      <c r="F1607" s="2">
        <f t="shared" si="224"/>
        <v>0.36458846890219515</v>
      </c>
      <c r="G1607" s="2">
        <f t="shared" si="224"/>
        <v>0.20111493677965847</v>
      </c>
      <c r="H1607" s="2">
        <f t="shared" si="220"/>
        <v>1.8128363548732249</v>
      </c>
      <c r="I1607" s="2">
        <f t="shared" si="221"/>
        <v>64.448696125975999</v>
      </c>
    </row>
    <row r="1608" spans="1:9" ht="13.5" x14ac:dyDescent="0.25">
      <c r="A1608" s="3">
        <v>44355</v>
      </c>
      <c r="B1608" s="2">
        <v>56.754399999999997</v>
      </c>
      <c r="C1608" s="2">
        <f t="shared" si="225"/>
        <v>-7.6999999999998181E-3</v>
      </c>
      <c r="D1608" s="2">
        <f t="shared" si="226"/>
        <v>0</v>
      </c>
      <c r="E1608" s="2">
        <f t="shared" si="227"/>
        <v>7.6999999999998181E-3</v>
      </c>
      <c r="F1608" s="2">
        <f t="shared" si="224"/>
        <v>0.33854643540918122</v>
      </c>
      <c r="G1608" s="2">
        <f t="shared" si="224"/>
        <v>0.18729958415254</v>
      </c>
      <c r="H1608" s="2">
        <f t="shared" si="220"/>
        <v>1.8075130115263001</v>
      </c>
      <c r="I1608" s="2">
        <f t="shared" si="221"/>
        <v>64.381287071707931</v>
      </c>
    </row>
    <row r="1609" spans="1:9" ht="13.5" x14ac:dyDescent="0.25">
      <c r="A1609" s="3">
        <v>44356</v>
      </c>
      <c r="B1609" s="2">
        <v>56.754399999999997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0.31436454716566825</v>
      </c>
      <c r="G1609" s="2">
        <f t="shared" si="224"/>
        <v>0.17392104242735856</v>
      </c>
      <c r="H1609" s="2">
        <f t="shared" si="220"/>
        <v>1.8075130115262998</v>
      </c>
      <c r="I1609" s="2">
        <f t="shared" si="221"/>
        <v>64.381287071707931</v>
      </c>
    </row>
    <row r="1610" spans="1:9" ht="13.5" x14ac:dyDescent="0.25">
      <c r="A1610" s="3">
        <v>44357</v>
      </c>
      <c r="B1610" s="2">
        <v>56.754399999999997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0.2919099366538348</v>
      </c>
      <c r="G1610" s="2">
        <f t="shared" si="224"/>
        <v>0.16149811082540438</v>
      </c>
      <c r="H1610" s="2">
        <f t="shared" si="220"/>
        <v>1.8075130115262998</v>
      </c>
      <c r="I1610" s="2">
        <f t="shared" si="221"/>
        <v>64.381287071707931</v>
      </c>
    </row>
    <row r="1611" spans="1:9" ht="13.5" x14ac:dyDescent="0.25">
      <c r="A1611" s="3">
        <v>44358</v>
      </c>
      <c r="B1611" s="2">
        <v>56.754399999999997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0.27105922689284662</v>
      </c>
      <c r="G1611" s="2">
        <f t="shared" si="224"/>
        <v>0.14996253148073266</v>
      </c>
      <c r="H1611" s="2">
        <f t="shared" si="220"/>
        <v>1.8075130115262998</v>
      </c>
      <c r="I1611" s="2">
        <f t="shared" si="221"/>
        <v>64.381287071707931</v>
      </c>
    </row>
    <row r="1612" spans="1:9" ht="13.5" x14ac:dyDescent="0.25">
      <c r="A1612" s="3">
        <v>44361</v>
      </c>
      <c r="B1612" s="2">
        <v>55.976799999999997</v>
      </c>
      <c r="C1612" s="2">
        <f t="shared" si="225"/>
        <v>-0.77759999999999962</v>
      </c>
      <c r="D1612" s="2">
        <f t="shared" si="226"/>
        <v>0</v>
      </c>
      <c r="E1612" s="2">
        <f t="shared" si="227"/>
        <v>0.77759999999999962</v>
      </c>
      <c r="F1612" s="2">
        <f t="shared" si="224"/>
        <v>0.25169785354335755</v>
      </c>
      <c r="G1612" s="2">
        <f t="shared" si="224"/>
        <v>0.19479377923210886</v>
      </c>
      <c r="H1612" s="2">
        <f t="shared" si="220"/>
        <v>1.2921246999548377</v>
      </c>
      <c r="I1612" s="2">
        <f t="shared" si="221"/>
        <v>56.372356180285337</v>
      </c>
    </row>
    <row r="1613" spans="1:9" ht="13.5" x14ac:dyDescent="0.25">
      <c r="A1613" s="3">
        <v>44362</v>
      </c>
      <c r="B1613" s="2">
        <v>56.6066</v>
      </c>
      <c r="C1613" s="2">
        <f t="shared" si="225"/>
        <v>0.62980000000000302</v>
      </c>
      <c r="D1613" s="2">
        <f t="shared" si="226"/>
        <v>0.62980000000000302</v>
      </c>
      <c r="E1613" s="2">
        <f t="shared" si="227"/>
        <v>0</v>
      </c>
      <c r="F1613" s="2">
        <f t="shared" ref="F1613:G1628" si="228">((F1612*13)+D1613)/14</f>
        <v>0.27870514971883226</v>
      </c>
      <c r="G1613" s="2">
        <f t="shared" si="228"/>
        <v>0.1808799378583868</v>
      </c>
      <c r="H1613" s="2">
        <f t="shared" si="220"/>
        <v>1.5408295304536983</v>
      </c>
      <c r="I1613" s="2">
        <f t="shared" si="221"/>
        <v>60.642774809790687</v>
      </c>
    </row>
    <row r="1614" spans="1:9" ht="13.5" x14ac:dyDescent="0.25">
      <c r="A1614" s="3">
        <v>44363</v>
      </c>
      <c r="B1614" s="2">
        <v>56.6066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0.25879763902462993</v>
      </c>
      <c r="G1614" s="2">
        <f t="shared" si="228"/>
        <v>0.16795994229707345</v>
      </c>
      <c r="H1614" s="2">
        <f t="shared" si="220"/>
        <v>1.5408295304536983</v>
      </c>
      <c r="I1614" s="2">
        <f t="shared" si="221"/>
        <v>60.642774809790687</v>
      </c>
    </row>
    <row r="1615" spans="1:9" ht="13.5" x14ac:dyDescent="0.25">
      <c r="A1615" s="3">
        <v>44364</v>
      </c>
      <c r="B1615" s="2">
        <v>56.373399999999997</v>
      </c>
      <c r="C1615" s="2">
        <f t="shared" si="225"/>
        <v>-0.23320000000000363</v>
      </c>
      <c r="D1615" s="2">
        <f t="shared" si="226"/>
        <v>0</v>
      </c>
      <c r="E1615" s="2">
        <f t="shared" si="227"/>
        <v>0.23320000000000363</v>
      </c>
      <c r="F1615" s="2">
        <f t="shared" si="228"/>
        <v>0.24031209338001353</v>
      </c>
      <c r="G1615" s="2">
        <f t="shared" si="228"/>
        <v>0.17261994641871131</v>
      </c>
      <c r="H1615" s="2">
        <f t="shared" si="220"/>
        <v>1.3921455681437094</v>
      </c>
      <c r="I1615" s="2">
        <f t="shared" si="221"/>
        <v>58.196523935790658</v>
      </c>
    </row>
    <row r="1616" spans="1:9" ht="13.5" x14ac:dyDescent="0.25">
      <c r="A1616" s="3">
        <v>44365</v>
      </c>
      <c r="B1616" s="2">
        <v>54.468299999999999</v>
      </c>
      <c r="C1616" s="2">
        <f t="shared" si="225"/>
        <v>-1.9050999999999974</v>
      </c>
      <c r="D1616" s="2">
        <f t="shared" si="226"/>
        <v>0</v>
      </c>
      <c r="E1616" s="2">
        <f t="shared" si="227"/>
        <v>1.9050999999999974</v>
      </c>
      <c r="F1616" s="2">
        <f t="shared" si="228"/>
        <v>0.22314694385286971</v>
      </c>
      <c r="G1616" s="2">
        <f t="shared" si="228"/>
        <v>0.29636852167451749</v>
      </c>
      <c r="H1616" s="2">
        <f t="shared" si="220"/>
        <v>0.75293739899252077</v>
      </c>
      <c r="I1616" s="2">
        <f t="shared" si="221"/>
        <v>42.952897201306918</v>
      </c>
    </row>
    <row r="1617" spans="1:9" ht="13.5" x14ac:dyDescent="0.25">
      <c r="A1617" s="3">
        <v>44368</v>
      </c>
      <c r="B1617" s="2">
        <v>55.9846</v>
      </c>
      <c r="C1617" s="2">
        <f t="shared" si="225"/>
        <v>1.5163000000000011</v>
      </c>
      <c r="D1617" s="2">
        <f t="shared" si="226"/>
        <v>1.5163000000000011</v>
      </c>
      <c r="E1617" s="2">
        <f t="shared" si="227"/>
        <v>0</v>
      </c>
      <c r="F1617" s="2">
        <f t="shared" si="228"/>
        <v>0.31551501929195053</v>
      </c>
      <c r="G1617" s="2">
        <f t="shared" si="228"/>
        <v>0.2751993415549091</v>
      </c>
      <c r="H1617" s="2">
        <f t="shared" ref="H1617:H1680" si="229">F1617/G1617</f>
        <v>1.1464962725174161</v>
      </c>
      <c r="I1617" s="2">
        <f t="shared" ref="I1617:I1680" si="230">IF(G1617=0,100,100-(100/(1+H1617)))</f>
        <v>53.412451127753528</v>
      </c>
    </row>
    <row r="1618" spans="1:9" ht="13.5" x14ac:dyDescent="0.25">
      <c r="A1618" s="3">
        <v>44369</v>
      </c>
      <c r="B1618" s="2">
        <v>55.9846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0.2929782321996684</v>
      </c>
      <c r="G1618" s="2">
        <f t="shared" si="228"/>
        <v>0.25554224572955847</v>
      </c>
      <c r="H1618" s="2">
        <f t="shared" si="229"/>
        <v>1.1464962725174161</v>
      </c>
      <c r="I1618" s="2">
        <f t="shared" si="230"/>
        <v>53.412451127753528</v>
      </c>
    </row>
    <row r="1619" spans="1:9" ht="13.5" x14ac:dyDescent="0.25">
      <c r="A1619" s="3">
        <v>44370</v>
      </c>
      <c r="B1619" s="2">
        <v>55.9846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0.27205121561397777</v>
      </c>
      <c r="G1619" s="2">
        <f t="shared" si="228"/>
        <v>0.23728922817744716</v>
      </c>
      <c r="H1619" s="2">
        <f t="shared" si="229"/>
        <v>1.1464962725174159</v>
      </c>
      <c r="I1619" s="2">
        <f t="shared" si="230"/>
        <v>53.412451127753521</v>
      </c>
    </row>
    <row r="1620" spans="1:9" ht="13.5" x14ac:dyDescent="0.25">
      <c r="A1620" s="3">
        <v>44371</v>
      </c>
      <c r="B1620" s="2">
        <v>55.9846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0.25261898592726506</v>
      </c>
      <c r="G1620" s="2">
        <f t="shared" si="228"/>
        <v>0.2203399975933438</v>
      </c>
      <c r="H1620" s="2">
        <f t="shared" si="229"/>
        <v>1.1464962725174159</v>
      </c>
      <c r="I1620" s="2">
        <f t="shared" si="230"/>
        <v>53.412451127753521</v>
      </c>
    </row>
    <row r="1621" spans="1:9" ht="13.5" x14ac:dyDescent="0.25">
      <c r="A1621" s="3">
        <v>44372</v>
      </c>
      <c r="B1621" s="2">
        <v>56.287799999999997</v>
      </c>
      <c r="C1621" s="2">
        <f t="shared" si="225"/>
        <v>0.30319999999999681</v>
      </c>
      <c r="D1621" s="2">
        <f t="shared" si="226"/>
        <v>0.30319999999999681</v>
      </c>
      <c r="E1621" s="2">
        <f t="shared" si="227"/>
        <v>0</v>
      </c>
      <c r="F1621" s="2">
        <f t="shared" si="228"/>
        <v>0.25623191550388874</v>
      </c>
      <c r="G1621" s="2">
        <f t="shared" si="228"/>
        <v>0.20460142633667638</v>
      </c>
      <c r="H1621" s="2">
        <f t="shared" si="229"/>
        <v>1.2523466727072234</v>
      </c>
      <c r="I1621" s="2">
        <f t="shared" si="230"/>
        <v>55.601861289050888</v>
      </c>
    </row>
    <row r="1622" spans="1:9" ht="13.5" x14ac:dyDescent="0.25">
      <c r="A1622" s="3">
        <v>44375</v>
      </c>
      <c r="B1622" s="2">
        <v>56.124499999999998</v>
      </c>
      <c r="C1622" s="2">
        <f t="shared" si="225"/>
        <v>-0.16329999999999956</v>
      </c>
      <c r="D1622" s="2">
        <f t="shared" si="226"/>
        <v>0</v>
      </c>
      <c r="E1622" s="2">
        <f t="shared" si="227"/>
        <v>0.16329999999999956</v>
      </c>
      <c r="F1622" s="2">
        <f t="shared" si="228"/>
        <v>0.23792963582503954</v>
      </c>
      <c r="G1622" s="2">
        <f t="shared" si="228"/>
        <v>0.20165132445548517</v>
      </c>
      <c r="H1622" s="2">
        <f t="shared" si="229"/>
        <v>1.1799061398060038</v>
      </c>
      <c r="I1622" s="2">
        <f t="shared" si="230"/>
        <v>54.126465275748394</v>
      </c>
    </row>
    <row r="1623" spans="1:9" ht="13.5" x14ac:dyDescent="0.25">
      <c r="A1623" s="3">
        <v>44376</v>
      </c>
      <c r="B1623" s="2">
        <v>55.976799999999997</v>
      </c>
      <c r="C1623" s="2">
        <f t="shared" si="225"/>
        <v>-0.14770000000000039</v>
      </c>
      <c r="D1623" s="2">
        <f t="shared" si="226"/>
        <v>0</v>
      </c>
      <c r="E1623" s="2">
        <f t="shared" si="227"/>
        <v>0.14770000000000039</v>
      </c>
      <c r="F1623" s="2">
        <f t="shared" si="228"/>
        <v>0.22093466183753671</v>
      </c>
      <c r="G1623" s="2">
        <f t="shared" si="228"/>
        <v>0.19779765842295055</v>
      </c>
      <c r="H1623" s="2">
        <f t="shared" si="229"/>
        <v>1.1169730905767972</v>
      </c>
      <c r="I1623" s="2">
        <f t="shared" si="230"/>
        <v>52.762743917187123</v>
      </c>
    </row>
    <row r="1624" spans="1:9" ht="13.5" x14ac:dyDescent="0.25">
      <c r="A1624" s="3">
        <v>44377</v>
      </c>
      <c r="B1624" s="2">
        <v>56.373399999999997</v>
      </c>
      <c r="C1624" s="2">
        <f t="shared" si="225"/>
        <v>0.3965999999999994</v>
      </c>
      <c r="D1624" s="2">
        <f t="shared" si="226"/>
        <v>0.3965999999999994</v>
      </c>
      <c r="E1624" s="2">
        <f t="shared" si="227"/>
        <v>0</v>
      </c>
      <c r="F1624" s="2">
        <f t="shared" si="228"/>
        <v>0.23348218599199835</v>
      </c>
      <c r="G1624" s="2">
        <f t="shared" si="228"/>
        <v>0.18366925424988265</v>
      </c>
      <c r="H1624" s="2">
        <f t="shared" si="229"/>
        <v>1.2712099635050789</v>
      </c>
      <c r="I1624" s="2">
        <f t="shared" si="230"/>
        <v>55.970605269063945</v>
      </c>
    </row>
    <row r="1625" spans="1:9" ht="13.5" x14ac:dyDescent="0.25">
      <c r="A1625" s="3">
        <v>44378</v>
      </c>
      <c r="B1625" s="2">
        <v>56.373399999999997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0.21680488699256989</v>
      </c>
      <c r="G1625" s="2">
        <f t="shared" si="228"/>
        <v>0.17055002180346243</v>
      </c>
      <c r="H1625" s="2">
        <f t="shared" si="229"/>
        <v>1.2712099635050789</v>
      </c>
      <c r="I1625" s="2">
        <f t="shared" si="230"/>
        <v>55.970605269063945</v>
      </c>
    </row>
    <row r="1626" spans="1:9" ht="13.5" x14ac:dyDescent="0.25">
      <c r="A1626" s="3">
        <v>44379</v>
      </c>
      <c r="B1626" s="2">
        <v>56.287799999999997</v>
      </c>
      <c r="C1626" s="2">
        <f t="shared" si="225"/>
        <v>-8.5599999999999454E-2</v>
      </c>
      <c r="D1626" s="2">
        <f t="shared" si="226"/>
        <v>0</v>
      </c>
      <c r="E1626" s="2">
        <f t="shared" si="227"/>
        <v>8.5599999999999454E-2</v>
      </c>
      <c r="F1626" s="2">
        <f t="shared" si="228"/>
        <v>0.20131882363595777</v>
      </c>
      <c r="G1626" s="2">
        <f t="shared" si="228"/>
        <v>0.16448216310321509</v>
      </c>
      <c r="H1626" s="2">
        <f t="shared" si="229"/>
        <v>1.2239553507672871</v>
      </c>
      <c r="I1626" s="2">
        <f t="shared" si="230"/>
        <v>55.035068502837085</v>
      </c>
    </row>
    <row r="1627" spans="1:9" ht="13.5" x14ac:dyDescent="0.25">
      <c r="A1627" s="3">
        <v>44382</v>
      </c>
      <c r="B1627" s="2">
        <v>56.287799999999997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0.18693890766196078</v>
      </c>
      <c r="G1627" s="2">
        <f t="shared" si="228"/>
        <v>0.15273343716727114</v>
      </c>
      <c r="H1627" s="2">
        <f t="shared" si="229"/>
        <v>1.2239553507672873</v>
      </c>
      <c r="I1627" s="2">
        <f t="shared" si="230"/>
        <v>55.035068502837085</v>
      </c>
    </row>
    <row r="1628" spans="1:9" ht="13.5" x14ac:dyDescent="0.25">
      <c r="A1628" s="3">
        <v>44383</v>
      </c>
      <c r="B1628" s="2">
        <v>57.483499999999999</v>
      </c>
      <c r="C1628" s="2">
        <f t="shared" si="225"/>
        <v>1.1957000000000022</v>
      </c>
      <c r="D1628" s="2">
        <f t="shared" si="226"/>
        <v>1.1957000000000022</v>
      </c>
      <c r="E1628" s="2">
        <f t="shared" si="227"/>
        <v>0</v>
      </c>
      <c r="F1628" s="2">
        <f t="shared" si="228"/>
        <v>0.2589932714003923</v>
      </c>
      <c r="G1628" s="2">
        <f t="shared" si="228"/>
        <v>0.1418239059410375</v>
      </c>
      <c r="H1628" s="2">
        <f t="shared" si="229"/>
        <v>1.8261608977831094</v>
      </c>
      <c r="I1628" s="2">
        <f t="shared" si="230"/>
        <v>64.616310388257887</v>
      </c>
    </row>
    <row r="1629" spans="1:9" ht="13.5" x14ac:dyDescent="0.25">
      <c r="A1629" s="3">
        <v>44384</v>
      </c>
      <c r="B1629" s="2">
        <v>57.1738</v>
      </c>
      <c r="C1629" s="2">
        <f t="shared" si="225"/>
        <v>-0.30969999999999942</v>
      </c>
      <c r="D1629" s="2">
        <f t="shared" si="226"/>
        <v>0</v>
      </c>
      <c r="E1629" s="2">
        <f t="shared" si="227"/>
        <v>0.30969999999999942</v>
      </c>
      <c r="F1629" s="2">
        <f t="shared" ref="F1629:G1644" si="231">((F1628*13)+D1629)/14</f>
        <v>0.24049375201464998</v>
      </c>
      <c r="G1629" s="2">
        <f t="shared" si="231"/>
        <v>0.15381505551667765</v>
      </c>
      <c r="H1629" s="2">
        <f t="shared" si="229"/>
        <v>1.5635254377850811</v>
      </c>
      <c r="I1629" s="2">
        <f t="shared" si="230"/>
        <v>60.991219932499959</v>
      </c>
    </row>
    <row r="1630" spans="1:9" ht="13.5" x14ac:dyDescent="0.25">
      <c r="A1630" s="3">
        <v>44385</v>
      </c>
      <c r="B1630" s="2">
        <v>57.1738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0.22331562687074641</v>
      </c>
      <c r="G1630" s="2">
        <f t="shared" si="231"/>
        <v>0.14282826583691496</v>
      </c>
      <c r="H1630" s="2">
        <f t="shared" si="229"/>
        <v>1.5635254377850811</v>
      </c>
      <c r="I1630" s="2">
        <f t="shared" si="230"/>
        <v>60.991219932499959</v>
      </c>
    </row>
    <row r="1631" spans="1:9" ht="13.5" x14ac:dyDescent="0.25">
      <c r="A1631" s="3">
        <v>44386</v>
      </c>
      <c r="B1631" s="2">
        <v>57.1738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0.20736451066569311</v>
      </c>
      <c r="G1631" s="2">
        <f t="shared" si="231"/>
        <v>0.13262624684856389</v>
      </c>
      <c r="H1631" s="2">
        <f t="shared" si="229"/>
        <v>1.5635254377850814</v>
      </c>
      <c r="I1631" s="2">
        <f t="shared" si="230"/>
        <v>60.991219932499959</v>
      </c>
    </row>
    <row r="1632" spans="1:9" ht="13.5" x14ac:dyDescent="0.25">
      <c r="A1632" s="3">
        <v>44389</v>
      </c>
      <c r="B1632" s="2">
        <v>57.1738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0.1925527599038579</v>
      </c>
      <c r="G1632" s="2">
        <f t="shared" si="231"/>
        <v>0.1231529435022379</v>
      </c>
      <c r="H1632" s="2">
        <f t="shared" si="229"/>
        <v>1.5635254377850811</v>
      </c>
      <c r="I1632" s="2">
        <f t="shared" si="230"/>
        <v>60.991219932499959</v>
      </c>
    </row>
    <row r="1633" spans="1:9" ht="13.5" x14ac:dyDescent="0.25">
      <c r="A1633" s="3">
        <v>44390</v>
      </c>
      <c r="B1633" s="2">
        <v>57.0944</v>
      </c>
      <c r="C1633" s="2">
        <f t="shared" si="225"/>
        <v>-7.9399999999999693E-2</v>
      </c>
      <c r="D1633" s="2">
        <f t="shared" si="226"/>
        <v>0</v>
      </c>
      <c r="E1633" s="2">
        <f t="shared" si="227"/>
        <v>7.9399999999999693E-2</v>
      </c>
      <c r="F1633" s="2">
        <f t="shared" si="231"/>
        <v>0.17879899133929664</v>
      </c>
      <c r="G1633" s="2">
        <f t="shared" si="231"/>
        <v>0.12002773325207804</v>
      </c>
      <c r="H1633" s="2">
        <f t="shared" si="229"/>
        <v>1.4896473214551946</v>
      </c>
      <c r="I1633" s="2">
        <f t="shared" si="230"/>
        <v>59.833668352049891</v>
      </c>
    </row>
    <row r="1634" spans="1:9" ht="13.5" x14ac:dyDescent="0.25">
      <c r="A1634" s="3">
        <v>44391</v>
      </c>
      <c r="B1634" s="2">
        <v>57.0944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0.16602763481506116</v>
      </c>
      <c r="G1634" s="2">
        <f t="shared" si="231"/>
        <v>0.11145432373407246</v>
      </c>
      <c r="H1634" s="2">
        <f t="shared" si="229"/>
        <v>1.4896473214551946</v>
      </c>
      <c r="I1634" s="2">
        <f t="shared" si="230"/>
        <v>59.833668352049891</v>
      </c>
    </row>
    <row r="1635" spans="1:9" ht="13.5" x14ac:dyDescent="0.25">
      <c r="A1635" s="3">
        <v>44392</v>
      </c>
      <c r="B1635" s="2">
        <v>55.744500000000002</v>
      </c>
      <c r="C1635" s="2">
        <f t="shared" si="225"/>
        <v>-1.3498999999999981</v>
      </c>
      <c r="D1635" s="2">
        <f t="shared" si="226"/>
        <v>0</v>
      </c>
      <c r="E1635" s="2">
        <f t="shared" si="227"/>
        <v>1.3498999999999981</v>
      </c>
      <c r="F1635" s="2">
        <f t="shared" si="231"/>
        <v>0.1541685180425568</v>
      </c>
      <c r="G1635" s="2">
        <f t="shared" si="231"/>
        <v>0.19991472918163858</v>
      </c>
      <c r="H1635" s="2">
        <f t="shared" si="229"/>
        <v>0.77117138228710658</v>
      </c>
      <c r="I1635" s="2">
        <f t="shared" si="230"/>
        <v>43.540189842684569</v>
      </c>
    </row>
    <row r="1636" spans="1:9" ht="13.5" x14ac:dyDescent="0.25">
      <c r="A1636" s="3">
        <v>44393</v>
      </c>
      <c r="B1636" s="2">
        <v>57.0944</v>
      </c>
      <c r="C1636" s="2">
        <f t="shared" si="225"/>
        <v>1.3498999999999981</v>
      </c>
      <c r="D1636" s="2">
        <f t="shared" si="226"/>
        <v>1.3498999999999981</v>
      </c>
      <c r="E1636" s="2">
        <f t="shared" si="227"/>
        <v>0</v>
      </c>
      <c r="F1636" s="2">
        <f t="shared" si="231"/>
        <v>0.23957790961094544</v>
      </c>
      <c r="G1636" s="2">
        <f t="shared" si="231"/>
        <v>0.1856351056686644</v>
      </c>
      <c r="H1636" s="2">
        <f t="shared" si="229"/>
        <v>1.2905851441621299</v>
      </c>
      <c r="I1636" s="2">
        <f t="shared" si="230"/>
        <v>56.343033021556217</v>
      </c>
    </row>
    <row r="1637" spans="1:9" ht="13.5" x14ac:dyDescent="0.25">
      <c r="A1637" s="3">
        <v>44396</v>
      </c>
      <c r="B1637" s="2">
        <v>57.0944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0.22246520178159221</v>
      </c>
      <c r="G1637" s="2">
        <f t="shared" si="231"/>
        <v>0.1723754552637598</v>
      </c>
      <c r="H1637" s="2">
        <f t="shared" si="229"/>
        <v>1.2905851441621299</v>
      </c>
      <c r="I1637" s="2">
        <f t="shared" si="230"/>
        <v>56.343033021556217</v>
      </c>
    </row>
    <row r="1638" spans="1:9" ht="13.5" x14ac:dyDescent="0.25">
      <c r="A1638" s="3">
        <v>44399</v>
      </c>
      <c r="B1638" s="2">
        <v>57.015000000000001</v>
      </c>
      <c r="C1638" s="2">
        <f t="shared" si="225"/>
        <v>-7.9399999999999693E-2</v>
      </c>
      <c r="D1638" s="2">
        <f t="shared" si="226"/>
        <v>0</v>
      </c>
      <c r="E1638" s="2">
        <f t="shared" si="227"/>
        <v>7.9399999999999693E-2</v>
      </c>
      <c r="F1638" s="2">
        <f t="shared" si="231"/>
        <v>0.2065748302257642</v>
      </c>
      <c r="G1638" s="2">
        <f t="shared" si="231"/>
        <v>0.16573435131634837</v>
      </c>
      <c r="H1638" s="2">
        <f t="shared" si="229"/>
        <v>1.2464213277756815</v>
      </c>
      <c r="I1638" s="2">
        <f t="shared" si="230"/>
        <v>55.484753121082548</v>
      </c>
    </row>
    <row r="1639" spans="1:9" ht="13.5" x14ac:dyDescent="0.25">
      <c r="A1639" s="3">
        <v>44400</v>
      </c>
      <c r="B1639" s="2">
        <v>57.015000000000001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0.19181948520963818</v>
      </c>
      <c r="G1639" s="2">
        <f t="shared" si="231"/>
        <v>0.15389618336518063</v>
      </c>
      <c r="H1639" s="2">
        <f t="shared" si="229"/>
        <v>1.2464213277756815</v>
      </c>
      <c r="I1639" s="2">
        <f t="shared" si="230"/>
        <v>55.484753121082548</v>
      </c>
    </row>
    <row r="1640" spans="1:9" ht="13.5" x14ac:dyDescent="0.25">
      <c r="A1640" s="3">
        <v>44403</v>
      </c>
      <c r="B1640" s="2">
        <v>55.466500000000003</v>
      </c>
      <c r="C1640" s="2">
        <f t="shared" si="225"/>
        <v>-1.5484999999999971</v>
      </c>
      <c r="D1640" s="2">
        <f t="shared" si="226"/>
        <v>0</v>
      </c>
      <c r="E1640" s="2">
        <f t="shared" si="227"/>
        <v>1.5484999999999971</v>
      </c>
      <c r="F1640" s="2">
        <f t="shared" si="231"/>
        <v>0.17811809340894974</v>
      </c>
      <c r="G1640" s="2">
        <f t="shared" si="231"/>
        <v>0.25351074169623894</v>
      </c>
      <c r="H1640" s="2">
        <f t="shared" si="229"/>
        <v>0.70260570505676634</v>
      </c>
      <c r="I1640" s="2">
        <f t="shared" si="230"/>
        <v>41.266495405836842</v>
      </c>
    </row>
    <row r="1641" spans="1:9" ht="13.5" x14ac:dyDescent="0.25">
      <c r="A1641" s="3">
        <v>44404</v>
      </c>
      <c r="B1641" s="2">
        <v>56.935600000000001</v>
      </c>
      <c r="C1641" s="2">
        <f t="shared" si="225"/>
        <v>1.4690999999999974</v>
      </c>
      <c r="D1641" s="2">
        <f t="shared" si="226"/>
        <v>1.4690999999999974</v>
      </c>
      <c r="E1641" s="2">
        <f t="shared" si="227"/>
        <v>0</v>
      </c>
      <c r="F1641" s="2">
        <f t="shared" si="231"/>
        <v>0.27033108673688172</v>
      </c>
      <c r="G1641" s="2">
        <f t="shared" si="231"/>
        <v>0.23540283157507899</v>
      </c>
      <c r="H1641" s="2">
        <f t="shared" si="229"/>
        <v>1.1483765294074755</v>
      </c>
      <c r="I1641" s="2">
        <f t="shared" si="230"/>
        <v>53.453224501768268</v>
      </c>
    </row>
    <row r="1642" spans="1:9" ht="13.5" x14ac:dyDescent="0.25">
      <c r="A1642" s="3">
        <v>44405</v>
      </c>
      <c r="B1642" s="2">
        <v>56.935600000000001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0.25102172339853301</v>
      </c>
      <c r="G1642" s="2">
        <f t="shared" si="231"/>
        <v>0.2185883436054305</v>
      </c>
      <c r="H1642" s="2">
        <f t="shared" si="229"/>
        <v>1.1483765294074755</v>
      </c>
      <c r="I1642" s="2">
        <f t="shared" si="230"/>
        <v>53.453224501768268</v>
      </c>
    </row>
    <row r="1643" spans="1:9" ht="13.5" x14ac:dyDescent="0.25">
      <c r="A1643" s="3">
        <v>44406</v>
      </c>
      <c r="B1643" s="2">
        <v>56.935600000000001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0.23309160029863779</v>
      </c>
      <c r="G1643" s="2">
        <f t="shared" si="231"/>
        <v>0.2029748904907569</v>
      </c>
      <c r="H1643" s="2">
        <f t="shared" si="229"/>
        <v>1.1483765294074755</v>
      </c>
      <c r="I1643" s="2">
        <f t="shared" si="230"/>
        <v>53.453224501768268</v>
      </c>
    </row>
    <row r="1644" spans="1:9" ht="13.5" x14ac:dyDescent="0.25">
      <c r="A1644" s="3">
        <v>44407</v>
      </c>
      <c r="B1644" s="2">
        <v>56.935600000000001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0.21644220027730651</v>
      </c>
      <c r="G1644" s="2">
        <f t="shared" si="231"/>
        <v>0.18847668402713141</v>
      </c>
      <c r="H1644" s="2">
        <f t="shared" si="229"/>
        <v>1.1483765294074753</v>
      </c>
      <c r="I1644" s="2">
        <f t="shared" si="230"/>
        <v>53.453224501768261</v>
      </c>
    </row>
    <row r="1645" spans="1:9" ht="13.5" x14ac:dyDescent="0.25">
      <c r="A1645" s="3">
        <v>44410</v>
      </c>
      <c r="B1645" s="2">
        <v>56.935600000000001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0.20098204311464177</v>
      </c>
      <c r="G1645" s="2">
        <f t="shared" si="232"/>
        <v>0.17501406373947917</v>
      </c>
      <c r="H1645" s="2">
        <f t="shared" si="229"/>
        <v>1.1483765294074753</v>
      </c>
      <c r="I1645" s="2">
        <f t="shared" si="230"/>
        <v>53.453224501768261</v>
      </c>
    </row>
    <row r="1646" spans="1:9" ht="13.5" x14ac:dyDescent="0.25">
      <c r="A1646" s="3">
        <v>44411</v>
      </c>
      <c r="B1646" s="2">
        <v>56.935600000000001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0.18662618289216737</v>
      </c>
      <c r="G1646" s="2">
        <f t="shared" si="232"/>
        <v>0.16251305918665923</v>
      </c>
      <c r="H1646" s="2">
        <f t="shared" si="229"/>
        <v>1.1483765294074755</v>
      </c>
      <c r="I1646" s="2">
        <f t="shared" si="230"/>
        <v>53.453224501768268</v>
      </c>
    </row>
    <row r="1647" spans="1:9" ht="13.5" x14ac:dyDescent="0.25">
      <c r="A1647" s="3">
        <v>44412</v>
      </c>
      <c r="B1647" s="2">
        <v>56.856200000000001</v>
      </c>
      <c r="C1647" s="2">
        <f t="shared" si="225"/>
        <v>-7.9399999999999693E-2</v>
      </c>
      <c r="D1647" s="2">
        <f t="shared" si="226"/>
        <v>0</v>
      </c>
      <c r="E1647" s="2">
        <f t="shared" si="227"/>
        <v>7.9399999999999693E-2</v>
      </c>
      <c r="F1647" s="2">
        <f t="shared" si="232"/>
        <v>0.17329574125701258</v>
      </c>
      <c r="G1647" s="2">
        <f t="shared" si="232"/>
        <v>0.15657641210189782</v>
      </c>
      <c r="H1647" s="2">
        <f t="shared" si="229"/>
        <v>1.1067806378411202</v>
      </c>
      <c r="I1647" s="2">
        <f t="shared" si="230"/>
        <v>52.534213480112037</v>
      </c>
    </row>
    <row r="1648" spans="1:9" ht="13.5" x14ac:dyDescent="0.25">
      <c r="A1648" s="3">
        <v>44413</v>
      </c>
      <c r="B1648" s="2">
        <v>57.9679</v>
      </c>
      <c r="C1648" s="2">
        <f t="shared" si="225"/>
        <v>1.111699999999999</v>
      </c>
      <c r="D1648" s="2">
        <f t="shared" si="226"/>
        <v>1.111699999999999</v>
      </c>
      <c r="E1648" s="2">
        <f t="shared" si="227"/>
        <v>0</v>
      </c>
      <c r="F1648" s="2">
        <f t="shared" si="232"/>
        <v>0.2403246168815116</v>
      </c>
      <c r="G1648" s="2">
        <f t="shared" si="232"/>
        <v>0.14539238266604798</v>
      </c>
      <c r="H1648" s="2">
        <f t="shared" si="229"/>
        <v>1.6529381558696485</v>
      </c>
      <c r="I1648" s="2">
        <f t="shared" si="230"/>
        <v>62.305943778316454</v>
      </c>
    </row>
    <row r="1649" spans="1:9" ht="13.5" x14ac:dyDescent="0.25">
      <c r="A1649" s="3">
        <v>44414</v>
      </c>
      <c r="B1649" s="2">
        <v>57.9679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0.22315857281854651</v>
      </c>
      <c r="G1649" s="2">
        <f t="shared" si="232"/>
        <v>0.13500721247561598</v>
      </c>
      <c r="H1649" s="2">
        <f t="shared" si="229"/>
        <v>1.6529381558696488</v>
      </c>
      <c r="I1649" s="2">
        <f t="shared" si="230"/>
        <v>62.305943778316454</v>
      </c>
    </row>
    <row r="1650" spans="1:9" ht="13.5" x14ac:dyDescent="0.25">
      <c r="A1650" s="3">
        <v>44417</v>
      </c>
      <c r="B1650" s="2">
        <v>57.9679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0.20721867476007888</v>
      </c>
      <c r="G1650" s="2">
        <f t="shared" si="232"/>
        <v>0.12536384015592913</v>
      </c>
      <c r="H1650" s="2">
        <f t="shared" si="229"/>
        <v>1.6529381558696483</v>
      </c>
      <c r="I1650" s="2">
        <f t="shared" si="230"/>
        <v>62.305943778316454</v>
      </c>
    </row>
    <row r="1651" spans="1:9" ht="13.5" x14ac:dyDescent="0.25">
      <c r="A1651" s="3">
        <v>44419</v>
      </c>
      <c r="B1651" s="2">
        <v>57.9679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0.19241734084864467</v>
      </c>
      <c r="G1651" s="2">
        <f t="shared" si="232"/>
        <v>0.11640928014479134</v>
      </c>
      <c r="H1651" s="2">
        <f t="shared" si="229"/>
        <v>1.6529381558696485</v>
      </c>
      <c r="I1651" s="2">
        <f t="shared" si="230"/>
        <v>62.305943778316454</v>
      </c>
    </row>
    <row r="1652" spans="1:9" ht="13.5" x14ac:dyDescent="0.25">
      <c r="A1652" s="3">
        <v>44420</v>
      </c>
      <c r="B1652" s="2">
        <v>59.516300000000001</v>
      </c>
      <c r="C1652" s="2">
        <f t="shared" si="225"/>
        <v>1.5484000000000009</v>
      </c>
      <c r="D1652" s="2">
        <f t="shared" si="226"/>
        <v>1.5484000000000009</v>
      </c>
      <c r="E1652" s="2">
        <f t="shared" si="227"/>
        <v>0</v>
      </c>
      <c r="F1652" s="2">
        <f t="shared" si="232"/>
        <v>0.28927324507374153</v>
      </c>
      <c r="G1652" s="2">
        <f t="shared" si="232"/>
        <v>0.10809433156302052</v>
      </c>
      <c r="H1652" s="2">
        <f t="shared" si="229"/>
        <v>2.6761185428589394</v>
      </c>
      <c r="I1652" s="2">
        <f t="shared" si="230"/>
        <v>72.797395178059361</v>
      </c>
    </row>
    <row r="1653" spans="1:9" ht="13.5" x14ac:dyDescent="0.25">
      <c r="A1653" s="3">
        <v>44424</v>
      </c>
      <c r="B1653" s="2">
        <v>59.516300000000001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0.2686108704256171</v>
      </c>
      <c r="G1653" s="2">
        <f t="shared" si="232"/>
        <v>0.10037330787994762</v>
      </c>
      <c r="H1653" s="2">
        <f t="shared" si="229"/>
        <v>2.6761185428589389</v>
      </c>
      <c r="I1653" s="2">
        <f t="shared" si="230"/>
        <v>72.797395178059361</v>
      </c>
    </row>
    <row r="1654" spans="1:9" ht="13.5" x14ac:dyDescent="0.25">
      <c r="A1654" s="3">
        <v>44425</v>
      </c>
      <c r="B1654" s="2">
        <v>59.476599999999998</v>
      </c>
      <c r="C1654" s="2">
        <f t="shared" si="225"/>
        <v>-3.9700000000003399E-2</v>
      </c>
      <c r="D1654" s="2">
        <f t="shared" si="226"/>
        <v>0</v>
      </c>
      <c r="E1654" s="2">
        <f t="shared" si="227"/>
        <v>3.9700000000003399E-2</v>
      </c>
      <c r="F1654" s="2">
        <f t="shared" si="232"/>
        <v>0.24942437968093015</v>
      </c>
      <c r="G1654" s="2">
        <f t="shared" si="232"/>
        <v>9.6039500174237319E-2</v>
      </c>
      <c r="H1654" s="2">
        <f t="shared" si="229"/>
        <v>2.5971020176949908</v>
      </c>
      <c r="I1654" s="2">
        <f t="shared" si="230"/>
        <v>72.199843232669949</v>
      </c>
    </row>
    <row r="1655" spans="1:9" ht="13.5" x14ac:dyDescent="0.25">
      <c r="A1655" s="3">
        <v>44426</v>
      </c>
      <c r="B1655" s="2">
        <v>59.7149</v>
      </c>
      <c r="C1655" s="2">
        <f t="shared" si="225"/>
        <v>0.2383000000000024</v>
      </c>
      <c r="D1655" s="2">
        <f t="shared" si="226"/>
        <v>0.2383000000000024</v>
      </c>
      <c r="E1655" s="2">
        <f t="shared" si="227"/>
        <v>0</v>
      </c>
      <c r="F1655" s="2">
        <f t="shared" si="232"/>
        <v>0.24862978113229245</v>
      </c>
      <c r="G1655" s="2">
        <f t="shared" si="232"/>
        <v>8.9179535876077506E-2</v>
      </c>
      <c r="H1655" s="2">
        <f t="shared" si="229"/>
        <v>2.7879689963601573</v>
      </c>
      <c r="I1655" s="2">
        <f t="shared" si="230"/>
        <v>73.600628702059183</v>
      </c>
    </row>
    <row r="1656" spans="1:9" ht="13.5" x14ac:dyDescent="0.25">
      <c r="A1656" s="3">
        <v>44427</v>
      </c>
      <c r="B1656" s="2">
        <v>60.223100000000002</v>
      </c>
      <c r="C1656" s="2">
        <f t="shared" si="225"/>
        <v>0.50820000000000221</v>
      </c>
      <c r="D1656" s="2">
        <f t="shared" si="226"/>
        <v>0.50820000000000221</v>
      </c>
      <c r="E1656" s="2">
        <f t="shared" si="227"/>
        <v>0</v>
      </c>
      <c r="F1656" s="2">
        <f t="shared" si="232"/>
        <v>0.26717051105141459</v>
      </c>
      <c r="G1656" s="2">
        <f t="shared" si="232"/>
        <v>8.2809569027786259E-2</v>
      </c>
      <c r="H1656" s="2">
        <f t="shared" si="229"/>
        <v>3.2263241336489399</v>
      </c>
      <c r="I1656" s="2">
        <f t="shared" si="230"/>
        <v>76.338776478636618</v>
      </c>
    </row>
    <row r="1657" spans="1:9" ht="13.5" x14ac:dyDescent="0.25">
      <c r="A1657" s="3">
        <v>44428</v>
      </c>
      <c r="B1657" s="2">
        <v>60.191299999999998</v>
      </c>
      <c r="C1657" s="2">
        <f t="shared" si="225"/>
        <v>-3.1800000000004047E-2</v>
      </c>
      <c r="D1657" s="2">
        <f t="shared" si="226"/>
        <v>0</v>
      </c>
      <c r="E1657" s="2">
        <f t="shared" si="227"/>
        <v>3.1800000000004047E-2</v>
      </c>
      <c r="F1657" s="2">
        <f t="shared" si="232"/>
        <v>0.24808690311917067</v>
      </c>
      <c r="G1657" s="2">
        <f t="shared" si="232"/>
        <v>7.9166028382944661E-2</v>
      </c>
      <c r="H1657" s="2">
        <f t="shared" si="229"/>
        <v>3.133754568552007</v>
      </c>
      <c r="I1657" s="2">
        <f t="shared" si="230"/>
        <v>75.808916968423574</v>
      </c>
    </row>
    <row r="1658" spans="1:9" ht="13.5" x14ac:dyDescent="0.25">
      <c r="A1658" s="3">
        <v>44431</v>
      </c>
      <c r="B1658" s="2">
        <v>60.223100000000002</v>
      </c>
      <c r="C1658" s="2">
        <f t="shared" si="225"/>
        <v>3.1800000000004047E-2</v>
      </c>
      <c r="D1658" s="2">
        <f t="shared" si="226"/>
        <v>3.1800000000004047E-2</v>
      </c>
      <c r="E1658" s="2">
        <f t="shared" si="227"/>
        <v>0</v>
      </c>
      <c r="F1658" s="2">
        <f t="shared" si="232"/>
        <v>0.23263783861065876</v>
      </c>
      <c r="G1658" s="2">
        <f t="shared" si="232"/>
        <v>7.3511312069877183E-2</v>
      </c>
      <c r="H1658" s="2">
        <f t="shared" si="229"/>
        <v>3.1646536031015429</v>
      </c>
      <c r="I1658" s="2">
        <f t="shared" si="230"/>
        <v>75.988399149084813</v>
      </c>
    </row>
    <row r="1659" spans="1:9" ht="13.5" x14ac:dyDescent="0.25">
      <c r="A1659" s="3">
        <v>44432</v>
      </c>
      <c r="B1659" s="2">
        <v>60.191299999999998</v>
      </c>
      <c r="C1659" s="2">
        <f t="shared" si="225"/>
        <v>-3.1800000000004047E-2</v>
      </c>
      <c r="D1659" s="2">
        <f t="shared" si="226"/>
        <v>0</v>
      </c>
      <c r="E1659" s="2">
        <f t="shared" si="227"/>
        <v>3.1800000000004047E-2</v>
      </c>
      <c r="F1659" s="2">
        <f t="shared" si="232"/>
        <v>0.21602085013846883</v>
      </c>
      <c r="G1659" s="2">
        <f t="shared" si="232"/>
        <v>7.0531932636314812E-2</v>
      </c>
      <c r="H1659" s="2">
        <f t="shared" si="229"/>
        <v>3.0627382812880142</v>
      </c>
      <c r="I1659" s="2">
        <f t="shared" si="230"/>
        <v>75.386059087149249</v>
      </c>
    </row>
    <row r="1660" spans="1:9" ht="13.5" x14ac:dyDescent="0.25">
      <c r="A1660" s="3">
        <v>44433</v>
      </c>
      <c r="B1660" s="2">
        <v>60.191299999999998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0.20059078941429248</v>
      </c>
      <c r="G1660" s="2">
        <f t="shared" si="232"/>
        <v>6.5493937448006606E-2</v>
      </c>
      <c r="H1660" s="2">
        <f t="shared" si="229"/>
        <v>3.0627382812880146</v>
      </c>
      <c r="I1660" s="2">
        <f t="shared" si="230"/>
        <v>75.386059087149249</v>
      </c>
    </row>
    <row r="1661" spans="1:9" ht="13.5" x14ac:dyDescent="0.25">
      <c r="A1661" s="3">
        <v>44434</v>
      </c>
      <c r="B1661" s="2">
        <v>59.555999999999997</v>
      </c>
      <c r="C1661" s="2">
        <f t="shared" si="225"/>
        <v>-0.63530000000000086</v>
      </c>
      <c r="D1661" s="2">
        <f t="shared" si="226"/>
        <v>0</v>
      </c>
      <c r="E1661" s="2">
        <f t="shared" si="227"/>
        <v>0.63530000000000086</v>
      </c>
      <c r="F1661" s="2">
        <f t="shared" ref="F1661:G1676" si="233">((F1660*13)+D1661)/14</f>
        <v>0.18626287588470017</v>
      </c>
      <c r="G1661" s="2">
        <f t="shared" si="233"/>
        <v>0.10619437048743476</v>
      </c>
      <c r="H1661" s="2">
        <f t="shared" si="229"/>
        <v>1.7539806962435864</v>
      </c>
      <c r="I1661" s="2">
        <f t="shared" si="230"/>
        <v>63.688924858333465</v>
      </c>
    </row>
    <row r="1662" spans="1:9" ht="13.5" x14ac:dyDescent="0.25">
      <c r="A1662" s="3">
        <v>44435</v>
      </c>
      <c r="B1662" s="2">
        <v>57.9679</v>
      </c>
      <c r="C1662" s="2">
        <f t="shared" si="225"/>
        <v>-1.5880999999999972</v>
      </c>
      <c r="D1662" s="2">
        <f t="shared" si="226"/>
        <v>0</v>
      </c>
      <c r="E1662" s="2">
        <f t="shared" si="227"/>
        <v>1.5880999999999972</v>
      </c>
      <c r="F1662" s="2">
        <f t="shared" si="233"/>
        <v>0.17295838475007871</v>
      </c>
      <c r="G1662" s="2">
        <f t="shared" si="233"/>
        <v>0.21204477259547491</v>
      </c>
      <c r="H1662" s="2">
        <f t="shared" si="229"/>
        <v>0.81566917511349057</v>
      </c>
      <c r="I1662" s="2">
        <f t="shared" si="230"/>
        <v>44.923887363043775</v>
      </c>
    </row>
    <row r="1663" spans="1:9" ht="13.5" x14ac:dyDescent="0.25">
      <c r="A1663" s="3">
        <v>44438</v>
      </c>
      <c r="B1663" s="2">
        <v>58.762</v>
      </c>
      <c r="C1663" s="2">
        <f t="shared" si="225"/>
        <v>0.79410000000000025</v>
      </c>
      <c r="D1663" s="2">
        <f t="shared" si="226"/>
        <v>0.79410000000000025</v>
      </c>
      <c r="E1663" s="2">
        <f t="shared" si="227"/>
        <v>0</v>
      </c>
      <c r="F1663" s="2">
        <f t="shared" si="233"/>
        <v>0.21732564298221596</v>
      </c>
      <c r="G1663" s="2">
        <f t="shared" si="233"/>
        <v>0.19689871741008383</v>
      </c>
      <c r="H1663" s="2">
        <f t="shared" si="229"/>
        <v>1.1037433145366238</v>
      </c>
      <c r="I1663" s="2">
        <f t="shared" si="230"/>
        <v>52.465683760460927</v>
      </c>
    </row>
    <row r="1664" spans="1:9" ht="13.5" x14ac:dyDescent="0.25">
      <c r="A1664" s="3">
        <v>44439</v>
      </c>
      <c r="B1664" s="2">
        <v>58.762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0.20180238276920054</v>
      </c>
      <c r="G1664" s="2">
        <f t="shared" si="233"/>
        <v>0.18283452330936356</v>
      </c>
      <c r="H1664" s="2">
        <f t="shared" si="229"/>
        <v>1.1037433145366238</v>
      </c>
      <c r="I1664" s="2">
        <f t="shared" si="230"/>
        <v>52.465683760460927</v>
      </c>
    </row>
    <row r="1665" spans="1:9" ht="13.5" x14ac:dyDescent="0.25">
      <c r="A1665" s="3">
        <v>44440</v>
      </c>
      <c r="B1665" s="2">
        <v>57.9679</v>
      </c>
      <c r="C1665" s="2">
        <f t="shared" si="225"/>
        <v>-0.79410000000000025</v>
      </c>
      <c r="D1665" s="2">
        <f t="shared" si="226"/>
        <v>0</v>
      </c>
      <c r="E1665" s="2">
        <f t="shared" si="227"/>
        <v>0.79410000000000025</v>
      </c>
      <c r="F1665" s="2">
        <f t="shared" si="233"/>
        <v>0.18738792685711478</v>
      </c>
      <c r="G1665" s="2">
        <f t="shared" si="233"/>
        <v>0.22649634307298047</v>
      </c>
      <c r="H1665" s="2">
        <f t="shared" si="229"/>
        <v>0.82733312297556882</v>
      </c>
      <c r="I1665" s="2">
        <f t="shared" si="230"/>
        <v>45.27544061743744</v>
      </c>
    </row>
    <row r="1666" spans="1:9" ht="13.5" x14ac:dyDescent="0.25">
      <c r="A1666" s="3">
        <v>44441</v>
      </c>
      <c r="B1666" s="2">
        <v>58.364899999999999</v>
      </c>
      <c r="C1666" s="2">
        <f t="shared" si="225"/>
        <v>0.39699999999999847</v>
      </c>
      <c r="D1666" s="2">
        <f t="shared" si="226"/>
        <v>0.39699999999999847</v>
      </c>
      <c r="E1666" s="2">
        <f t="shared" si="227"/>
        <v>0</v>
      </c>
      <c r="F1666" s="2">
        <f t="shared" si="233"/>
        <v>0.20236021779589217</v>
      </c>
      <c r="G1666" s="2">
        <f t="shared" si="233"/>
        <v>0.21031803285348188</v>
      </c>
      <c r="H1666" s="2">
        <f t="shared" si="229"/>
        <v>0.96216294461477048</v>
      </c>
      <c r="I1666" s="2">
        <f t="shared" si="230"/>
        <v>49.035832995188429</v>
      </c>
    </row>
    <row r="1667" spans="1:9" ht="13.5" x14ac:dyDescent="0.25">
      <c r="A1667" s="3">
        <v>44442</v>
      </c>
      <c r="B1667" s="2">
        <v>58.364899999999999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0.18790591652475699</v>
      </c>
      <c r="G1667" s="2">
        <f t="shared" si="233"/>
        <v>0.19529531622109034</v>
      </c>
      <c r="H1667" s="2">
        <f t="shared" si="229"/>
        <v>0.96216294461477025</v>
      </c>
      <c r="I1667" s="2">
        <f t="shared" si="230"/>
        <v>49.035832995188422</v>
      </c>
    </row>
    <row r="1668" spans="1:9" ht="13.5" x14ac:dyDescent="0.25">
      <c r="A1668" s="3">
        <v>44445</v>
      </c>
      <c r="B1668" s="2">
        <v>58.364899999999999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0.17448406534441721</v>
      </c>
      <c r="G1668" s="2">
        <f t="shared" si="233"/>
        <v>0.18134565077672676</v>
      </c>
      <c r="H1668" s="2">
        <f t="shared" si="229"/>
        <v>0.96216294461477014</v>
      </c>
      <c r="I1668" s="2">
        <f t="shared" si="230"/>
        <v>49.035832995188422</v>
      </c>
    </row>
    <row r="1669" spans="1:9" ht="13.5" x14ac:dyDescent="0.25">
      <c r="A1669" s="3">
        <v>44446</v>
      </c>
      <c r="B1669" s="2">
        <v>58.356999999999999</v>
      </c>
      <c r="C1669" s="2">
        <f t="shared" si="234"/>
        <v>-7.899999999999352E-3</v>
      </c>
      <c r="D1669" s="2">
        <f t="shared" si="235"/>
        <v>0</v>
      </c>
      <c r="E1669" s="2">
        <f t="shared" si="236"/>
        <v>7.899999999999352E-3</v>
      </c>
      <c r="F1669" s="2">
        <f t="shared" si="233"/>
        <v>0.16202091781981598</v>
      </c>
      <c r="G1669" s="2">
        <f t="shared" si="233"/>
        <v>0.16895667572124623</v>
      </c>
      <c r="H1669" s="2">
        <f t="shared" si="229"/>
        <v>0.95894948884486086</v>
      </c>
      <c r="I1669" s="2">
        <f t="shared" si="230"/>
        <v>48.952231504975011</v>
      </c>
    </row>
    <row r="1670" spans="1:9" ht="13.5" x14ac:dyDescent="0.25">
      <c r="A1670" s="3">
        <v>44447</v>
      </c>
      <c r="B1670" s="2">
        <v>58.356999999999999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0.15044799511840054</v>
      </c>
      <c r="G1670" s="2">
        <f t="shared" si="233"/>
        <v>0.15688834174115723</v>
      </c>
      <c r="H1670" s="2">
        <f t="shared" si="229"/>
        <v>0.95894948884486064</v>
      </c>
      <c r="I1670" s="2">
        <f t="shared" si="230"/>
        <v>48.952231504975003</v>
      </c>
    </row>
    <row r="1671" spans="1:9" ht="13.5" x14ac:dyDescent="0.25">
      <c r="A1671" s="3">
        <v>44448</v>
      </c>
      <c r="B1671" s="2">
        <v>58.738100000000003</v>
      </c>
      <c r="C1671" s="2">
        <f t="shared" si="234"/>
        <v>0.38110000000000355</v>
      </c>
      <c r="D1671" s="2">
        <f t="shared" si="235"/>
        <v>0.38110000000000355</v>
      </c>
      <c r="E1671" s="2">
        <f t="shared" si="236"/>
        <v>0</v>
      </c>
      <c r="F1671" s="2">
        <f t="shared" si="233"/>
        <v>0.16692313832422931</v>
      </c>
      <c r="G1671" s="2">
        <f t="shared" si="233"/>
        <v>0.14568203161678886</v>
      </c>
      <c r="H1671" s="2">
        <f t="shared" si="229"/>
        <v>1.1458045750165977</v>
      </c>
      <c r="I1671" s="2">
        <f t="shared" si="230"/>
        <v>53.397433687908652</v>
      </c>
    </row>
    <row r="1672" spans="1:9" ht="13.5" x14ac:dyDescent="0.25">
      <c r="A1672" s="3">
        <v>44449</v>
      </c>
      <c r="B1672" s="2">
        <v>58.722299999999997</v>
      </c>
      <c r="C1672" s="2">
        <f t="shared" si="234"/>
        <v>-1.5800000000005809E-2</v>
      </c>
      <c r="D1672" s="2">
        <f t="shared" si="235"/>
        <v>0</v>
      </c>
      <c r="E1672" s="2">
        <f t="shared" si="236"/>
        <v>1.5800000000005809E-2</v>
      </c>
      <c r="F1672" s="2">
        <f t="shared" si="233"/>
        <v>0.1550000570153558</v>
      </c>
      <c r="G1672" s="2">
        <f t="shared" si="233"/>
        <v>0.1364047436441615</v>
      </c>
      <c r="H1672" s="2">
        <f t="shared" si="229"/>
        <v>1.1363245358952019</v>
      </c>
      <c r="I1672" s="2">
        <f t="shared" si="230"/>
        <v>53.190632640421292</v>
      </c>
    </row>
    <row r="1673" spans="1:9" ht="13.5" x14ac:dyDescent="0.25">
      <c r="A1673" s="3">
        <v>44452</v>
      </c>
      <c r="B1673" s="2">
        <v>61.938299999999998</v>
      </c>
      <c r="C1673" s="2">
        <f t="shared" si="234"/>
        <v>3.2160000000000011</v>
      </c>
      <c r="D1673" s="2">
        <f t="shared" si="235"/>
        <v>3.2160000000000011</v>
      </c>
      <c r="E1673" s="2">
        <f t="shared" si="236"/>
        <v>0</v>
      </c>
      <c r="F1673" s="2">
        <f t="shared" si="233"/>
        <v>0.37364291008568756</v>
      </c>
      <c r="G1673" s="2">
        <f t="shared" si="233"/>
        <v>0.12666154766957854</v>
      </c>
      <c r="H1673" s="2">
        <f t="shared" si="229"/>
        <v>2.9499316640312045</v>
      </c>
      <c r="I1673" s="2">
        <f t="shared" si="230"/>
        <v>74.683106315327379</v>
      </c>
    </row>
    <row r="1674" spans="1:9" ht="13.5" x14ac:dyDescent="0.25">
      <c r="A1674" s="3">
        <v>44453</v>
      </c>
      <c r="B1674" s="2">
        <v>62.24</v>
      </c>
      <c r="C1674" s="2">
        <f t="shared" si="234"/>
        <v>0.30170000000000385</v>
      </c>
      <c r="D1674" s="2">
        <f t="shared" si="235"/>
        <v>0.30170000000000385</v>
      </c>
      <c r="E1674" s="2">
        <f t="shared" si="236"/>
        <v>0</v>
      </c>
      <c r="F1674" s="2">
        <f t="shared" si="233"/>
        <v>0.36850413079385297</v>
      </c>
      <c r="G1674" s="2">
        <f t="shared" si="233"/>
        <v>0.11761429426460865</v>
      </c>
      <c r="H1674" s="2">
        <f t="shared" si="229"/>
        <v>3.1331576922511846</v>
      </c>
      <c r="I1674" s="2">
        <f t="shared" si="230"/>
        <v>75.805423493161342</v>
      </c>
    </row>
    <row r="1675" spans="1:9" ht="13.5" x14ac:dyDescent="0.25">
      <c r="A1675" s="3">
        <v>44454</v>
      </c>
      <c r="B1675" s="2">
        <v>64.225200000000001</v>
      </c>
      <c r="C1675" s="2">
        <f t="shared" si="234"/>
        <v>1.985199999999999</v>
      </c>
      <c r="D1675" s="2">
        <f t="shared" si="235"/>
        <v>1.985199999999999</v>
      </c>
      <c r="E1675" s="2">
        <f t="shared" si="236"/>
        <v>0</v>
      </c>
      <c r="F1675" s="2">
        <f t="shared" si="233"/>
        <v>0.4839824071657205</v>
      </c>
      <c r="G1675" s="2">
        <f t="shared" si="233"/>
        <v>0.10921327324570804</v>
      </c>
      <c r="H1675" s="2">
        <f t="shared" si="229"/>
        <v>4.4315346732338732</v>
      </c>
      <c r="I1675" s="2">
        <f t="shared" si="230"/>
        <v>81.588997214214388</v>
      </c>
    </row>
    <row r="1676" spans="1:9" ht="13.5" x14ac:dyDescent="0.25">
      <c r="A1676" s="3">
        <v>44455</v>
      </c>
      <c r="B1676" s="2">
        <v>69.434399999999997</v>
      </c>
      <c r="C1676" s="2">
        <f t="shared" si="234"/>
        <v>5.2091999999999956</v>
      </c>
      <c r="D1676" s="2">
        <f t="shared" si="235"/>
        <v>5.2091999999999956</v>
      </c>
      <c r="E1676" s="2">
        <f t="shared" si="236"/>
        <v>0</v>
      </c>
      <c r="F1676" s="2">
        <f t="shared" si="233"/>
        <v>0.82149794951102584</v>
      </c>
      <c r="G1676" s="2">
        <f t="shared" si="233"/>
        <v>0.10141232515672889</v>
      </c>
      <c r="H1676" s="2">
        <f t="shared" si="229"/>
        <v>8.1005730638897386</v>
      </c>
      <c r="I1676" s="2">
        <f t="shared" si="230"/>
        <v>89.011680989981713</v>
      </c>
    </row>
    <row r="1677" spans="1:9" ht="13.5" x14ac:dyDescent="0.25">
      <c r="A1677" s="3">
        <v>44456</v>
      </c>
      <c r="B1677" s="2">
        <v>73.595399999999998</v>
      </c>
      <c r="C1677" s="2">
        <f t="shared" si="234"/>
        <v>4.1610000000000014</v>
      </c>
      <c r="D1677" s="2">
        <f t="shared" si="235"/>
        <v>4.1610000000000014</v>
      </c>
      <c r="E1677" s="2">
        <f t="shared" si="236"/>
        <v>0</v>
      </c>
      <c r="F1677" s="2">
        <f t="shared" ref="F1677:G1692" si="237">((F1676*13)+D1677)/14</f>
        <v>1.0600338102602385</v>
      </c>
      <c r="G1677" s="2">
        <f t="shared" si="237"/>
        <v>9.4168587645533972E-2</v>
      </c>
      <c r="H1677" s="2">
        <f t="shared" si="229"/>
        <v>11.256766579640971</v>
      </c>
      <c r="I1677" s="2">
        <f t="shared" si="230"/>
        <v>91.841241378774043</v>
      </c>
    </row>
    <row r="1678" spans="1:9" ht="13.5" x14ac:dyDescent="0.25">
      <c r="A1678" s="3">
        <v>44459</v>
      </c>
      <c r="B1678" s="2">
        <v>74.635599999999997</v>
      </c>
      <c r="C1678" s="2">
        <f t="shared" si="234"/>
        <v>1.0401999999999987</v>
      </c>
      <c r="D1678" s="2">
        <f t="shared" si="235"/>
        <v>1.0401999999999987</v>
      </c>
      <c r="E1678" s="2">
        <f t="shared" si="236"/>
        <v>0</v>
      </c>
      <c r="F1678" s="2">
        <f t="shared" si="237"/>
        <v>1.0586171095273642</v>
      </c>
      <c r="G1678" s="2">
        <f t="shared" si="237"/>
        <v>8.7442259956567264E-2</v>
      </c>
      <c r="H1678" s="2">
        <f t="shared" si="229"/>
        <v>12.106470144449393</v>
      </c>
      <c r="I1678" s="2">
        <f t="shared" si="230"/>
        <v>92.370180613248479</v>
      </c>
    </row>
    <row r="1679" spans="1:9" ht="13.5" x14ac:dyDescent="0.25">
      <c r="A1679" s="3">
        <v>44460</v>
      </c>
      <c r="B1679" s="2">
        <v>73.365099999999998</v>
      </c>
      <c r="C1679" s="2">
        <f t="shared" si="234"/>
        <v>-1.2704999999999984</v>
      </c>
      <c r="D1679" s="2">
        <f t="shared" si="235"/>
        <v>0</v>
      </c>
      <c r="E1679" s="2">
        <f t="shared" si="236"/>
        <v>1.2704999999999984</v>
      </c>
      <c r="F1679" s="2">
        <f t="shared" si="237"/>
        <v>0.98300160170398099</v>
      </c>
      <c r="G1679" s="2">
        <f t="shared" si="237"/>
        <v>0.1719463842453838</v>
      </c>
      <c r="H1679" s="2">
        <f t="shared" si="229"/>
        <v>5.7169076629209279</v>
      </c>
      <c r="I1679" s="2">
        <f t="shared" si="230"/>
        <v>85.112196710396077</v>
      </c>
    </row>
    <row r="1680" spans="1:9" ht="13.5" x14ac:dyDescent="0.25">
      <c r="A1680" s="3">
        <v>44461</v>
      </c>
      <c r="B1680" s="2">
        <v>70.673199999999994</v>
      </c>
      <c r="C1680" s="2">
        <f t="shared" si="234"/>
        <v>-2.691900000000004</v>
      </c>
      <c r="D1680" s="2">
        <f t="shared" si="235"/>
        <v>0</v>
      </c>
      <c r="E1680" s="2">
        <f t="shared" si="236"/>
        <v>2.691900000000004</v>
      </c>
      <c r="F1680" s="2">
        <f t="shared" si="237"/>
        <v>0.912787201582268</v>
      </c>
      <c r="G1680" s="2">
        <f t="shared" si="237"/>
        <v>0.35194307108499956</v>
      </c>
      <c r="H1680" s="2">
        <f t="shared" si="229"/>
        <v>2.5935649159628325</v>
      </c>
      <c r="I1680" s="2">
        <f t="shared" si="230"/>
        <v>72.172479880412354</v>
      </c>
    </row>
    <row r="1681" spans="1:9" ht="13.5" x14ac:dyDescent="0.25">
      <c r="A1681" s="3">
        <v>44462</v>
      </c>
      <c r="B1681" s="2">
        <v>69.720299999999995</v>
      </c>
      <c r="C1681" s="2">
        <f t="shared" si="234"/>
        <v>-0.95289999999999964</v>
      </c>
      <c r="D1681" s="2">
        <f t="shared" si="235"/>
        <v>0</v>
      </c>
      <c r="E1681" s="2">
        <f t="shared" si="236"/>
        <v>0.95289999999999964</v>
      </c>
      <c r="F1681" s="2">
        <f t="shared" si="237"/>
        <v>0.84758811575496318</v>
      </c>
      <c r="G1681" s="2">
        <f t="shared" si="237"/>
        <v>0.39486856600749959</v>
      </c>
      <c r="H1681" s="2">
        <f t="shared" ref="H1681:H1744" si="238">F1681/G1681</f>
        <v>2.1465069360291023</v>
      </c>
      <c r="I1681" s="2">
        <f t="shared" ref="I1681:I1744" si="239">IF(G1681=0,100,100-(100/(1+H1681)))</f>
        <v>68.218725706608424</v>
      </c>
    </row>
    <row r="1682" spans="1:9" ht="13.5" x14ac:dyDescent="0.25">
      <c r="A1682" s="3">
        <v>44463</v>
      </c>
      <c r="B1682" s="2">
        <v>69.474100000000007</v>
      </c>
      <c r="C1682" s="2">
        <f t="shared" si="234"/>
        <v>-0.24619999999998754</v>
      </c>
      <c r="D1682" s="2">
        <f t="shared" si="235"/>
        <v>0</v>
      </c>
      <c r="E1682" s="2">
        <f t="shared" si="236"/>
        <v>0.24619999999998754</v>
      </c>
      <c r="F1682" s="2">
        <f t="shared" si="237"/>
        <v>0.78704610748675152</v>
      </c>
      <c r="G1682" s="2">
        <f t="shared" si="237"/>
        <v>0.3842493827212487</v>
      </c>
      <c r="H1682" s="2">
        <f t="shared" si="238"/>
        <v>2.0482690223544462</v>
      </c>
      <c r="I1682" s="2">
        <f t="shared" si="239"/>
        <v>67.194496526831742</v>
      </c>
    </row>
    <row r="1683" spans="1:9" ht="13.5" x14ac:dyDescent="0.25">
      <c r="A1683" s="3">
        <v>44466</v>
      </c>
      <c r="B1683" s="2">
        <v>69.712299999999999</v>
      </c>
      <c r="C1683" s="2">
        <f t="shared" si="234"/>
        <v>0.23819999999999197</v>
      </c>
      <c r="D1683" s="2">
        <f t="shared" si="235"/>
        <v>0.23819999999999197</v>
      </c>
      <c r="E1683" s="2">
        <f t="shared" si="236"/>
        <v>0</v>
      </c>
      <c r="F1683" s="2">
        <f t="shared" si="237"/>
        <v>0.7478428140948401</v>
      </c>
      <c r="G1683" s="2">
        <f t="shared" si="237"/>
        <v>0.35680299824115952</v>
      </c>
      <c r="H1683" s="2">
        <f t="shared" si="238"/>
        <v>2.0959543999946457</v>
      </c>
      <c r="I1683" s="2">
        <f t="shared" si="239"/>
        <v>67.699782658241688</v>
      </c>
    </row>
    <row r="1684" spans="1:9" ht="13.5" x14ac:dyDescent="0.25">
      <c r="A1684" s="3">
        <v>44467</v>
      </c>
      <c r="B1684" s="2">
        <v>72.181899999999999</v>
      </c>
      <c r="C1684" s="2">
        <f t="shared" si="234"/>
        <v>2.4695999999999998</v>
      </c>
      <c r="D1684" s="2">
        <f t="shared" si="235"/>
        <v>2.4695999999999998</v>
      </c>
      <c r="E1684" s="2">
        <f t="shared" si="236"/>
        <v>0</v>
      </c>
      <c r="F1684" s="2">
        <f t="shared" si="237"/>
        <v>0.87082547023092294</v>
      </c>
      <c r="G1684" s="2">
        <f t="shared" si="237"/>
        <v>0.33131706979536241</v>
      </c>
      <c r="H1684" s="2">
        <f t="shared" si="238"/>
        <v>2.6283749001184491</v>
      </c>
      <c r="I1684" s="2">
        <f t="shared" si="239"/>
        <v>72.439452164456469</v>
      </c>
    </row>
    <row r="1685" spans="1:9" ht="13.5" x14ac:dyDescent="0.25">
      <c r="A1685" s="3">
        <v>44468</v>
      </c>
      <c r="B1685" s="2">
        <v>69.887</v>
      </c>
      <c r="C1685" s="2">
        <f t="shared" si="234"/>
        <v>-2.2948999999999984</v>
      </c>
      <c r="D1685" s="2">
        <f t="shared" si="235"/>
        <v>0</v>
      </c>
      <c r="E1685" s="2">
        <f t="shared" si="236"/>
        <v>2.2948999999999984</v>
      </c>
      <c r="F1685" s="2">
        <f t="shared" si="237"/>
        <v>0.80862365092871413</v>
      </c>
      <c r="G1685" s="2">
        <f t="shared" si="237"/>
        <v>0.47157299338140785</v>
      </c>
      <c r="H1685" s="2">
        <f t="shared" si="238"/>
        <v>1.7147369808658657</v>
      </c>
      <c r="I1685" s="2">
        <f t="shared" si="239"/>
        <v>63.164018943704448</v>
      </c>
    </row>
    <row r="1686" spans="1:9" ht="13.5" x14ac:dyDescent="0.25">
      <c r="A1686" s="3">
        <v>44469</v>
      </c>
      <c r="B1686" s="2">
        <v>71.0702</v>
      </c>
      <c r="C1686" s="2">
        <f t="shared" si="234"/>
        <v>1.1831999999999994</v>
      </c>
      <c r="D1686" s="2">
        <f t="shared" si="235"/>
        <v>1.1831999999999994</v>
      </c>
      <c r="E1686" s="2">
        <f t="shared" si="236"/>
        <v>0</v>
      </c>
      <c r="F1686" s="2">
        <f t="shared" si="237"/>
        <v>0.83537910443380592</v>
      </c>
      <c r="G1686" s="2">
        <f t="shared" si="237"/>
        <v>0.43788920813987875</v>
      </c>
      <c r="H1686" s="2">
        <f t="shared" si="238"/>
        <v>1.9077407912892741</v>
      </c>
      <c r="I1686" s="2">
        <f t="shared" si="239"/>
        <v>65.609039052046796</v>
      </c>
    </row>
    <row r="1687" spans="1:9" ht="13.5" x14ac:dyDescent="0.25">
      <c r="A1687" s="3">
        <v>44470</v>
      </c>
      <c r="B1687" s="2">
        <v>68.290899999999993</v>
      </c>
      <c r="C1687" s="2">
        <f t="shared" si="234"/>
        <v>-2.7793000000000063</v>
      </c>
      <c r="D1687" s="2">
        <f t="shared" si="235"/>
        <v>0</v>
      </c>
      <c r="E1687" s="2">
        <f t="shared" si="236"/>
        <v>2.7793000000000063</v>
      </c>
      <c r="F1687" s="2">
        <f t="shared" si="237"/>
        <v>0.77570916840281978</v>
      </c>
      <c r="G1687" s="2">
        <f t="shared" si="237"/>
        <v>0.60513283612988789</v>
      </c>
      <c r="H1687" s="2">
        <f t="shared" si="238"/>
        <v>1.2818824596659613</v>
      </c>
      <c r="I1687" s="2">
        <f t="shared" si="239"/>
        <v>56.17653329320094</v>
      </c>
    </row>
    <row r="1688" spans="1:9" ht="13.5" x14ac:dyDescent="0.25">
      <c r="A1688" s="3">
        <v>44473</v>
      </c>
      <c r="B1688" s="2">
        <v>68.688000000000002</v>
      </c>
      <c r="C1688" s="2">
        <f t="shared" si="234"/>
        <v>0.39710000000000889</v>
      </c>
      <c r="D1688" s="2">
        <f t="shared" si="235"/>
        <v>0.39710000000000889</v>
      </c>
      <c r="E1688" s="2">
        <f t="shared" si="236"/>
        <v>0</v>
      </c>
      <c r="F1688" s="2">
        <f t="shared" si="237"/>
        <v>0.74866565637404758</v>
      </c>
      <c r="G1688" s="2">
        <f t="shared" si="237"/>
        <v>0.5619090621206102</v>
      </c>
      <c r="H1688" s="2">
        <f t="shared" si="238"/>
        <v>1.3323608869175902</v>
      </c>
      <c r="I1688" s="2">
        <f t="shared" si="239"/>
        <v>57.124988435148069</v>
      </c>
    </row>
    <row r="1689" spans="1:9" ht="13.5" x14ac:dyDescent="0.25">
      <c r="A1689" s="3">
        <v>44474</v>
      </c>
      <c r="B1689" s="2">
        <v>69.481999999999999</v>
      </c>
      <c r="C1689" s="2">
        <f t="shared" si="234"/>
        <v>0.79399999999999693</v>
      </c>
      <c r="D1689" s="2">
        <f t="shared" si="235"/>
        <v>0.79399999999999693</v>
      </c>
      <c r="E1689" s="2">
        <f t="shared" si="236"/>
        <v>0</v>
      </c>
      <c r="F1689" s="2">
        <f t="shared" si="237"/>
        <v>0.75190382377590115</v>
      </c>
      <c r="G1689" s="2">
        <f t="shared" si="237"/>
        <v>0.52177270054056657</v>
      </c>
      <c r="H1689" s="2">
        <f t="shared" si="238"/>
        <v>1.4410562741149822</v>
      </c>
      <c r="I1689" s="2">
        <f t="shared" si="239"/>
        <v>59.034127537163997</v>
      </c>
    </row>
    <row r="1690" spans="1:9" ht="13.5" x14ac:dyDescent="0.25">
      <c r="A1690" s="3">
        <v>44475</v>
      </c>
      <c r="B1690" s="2">
        <v>68.290899999999993</v>
      </c>
      <c r="C1690" s="2">
        <f t="shared" si="234"/>
        <v>-1.1911000000000058</v>
      </c>
      <c r="D1690" s="2">
        <f t="shared" si="235"/>
        <v>0</v>
      </c>
      <c r="E1690" s="2">
        <f t="shared" si="236"/>
        <v>1.1911000000000058</v>
      </c>
      <c r="F1690" s="2">
        <f t="shared" si="237"/>
        <v>0.69819640779190817</v>
      </c>
      <c r="G1690" s="2">
        <f t="shared" si="237"/>
        <v>0.56958179335909798</v>
      </c>
      <c r="H1690" s="2">
        <f t="shared" si="238"/>
        <v>1.2258053468919852</v>
      </c>
      <c r="I1690" s="2">
        <f t="shared" si="239"/>
        <v>55.072441469495288</v>
      </c>
    </row>
    <row r="1691" spans="1:9" ht="13.5" x14ac:dyDescent="0.25">
      <c r="A1691" s="3">
        <v>44476</v>
      </c>
      <c r="B1691" s="2">
        <v>68.688000000000002</v>
      </c>
      <c r="C1691" s="2">
        <f t="shared" si="234"/>
        <v>0.39710000000000889</v>
      </c>
      <c r="D1691" s="2">
        <f t="shared" si="235"/>
        <v>0.39710000000000889</v>
      </c>
      <c r="E1691" s="2">
        <f t="shared" si="236"/>
        <v>0</v>
      </c>
      <c r="F1691" s="2">
        <f t="shared" si="237"/>
        <v>0.67668952152105821</v>
      </c>
      <c r="G1691" s="2">
        <f t="shared" si="237"/>
        <v>0.52889737954773386</v>
      </c>
      <c r="H1691" s="2">
        <f t="shared" si="238"/>
        <v>1.2794344379238618</v>
      </c>
      <c r="I1691" s="2">
        <f t="shared" si="239"/>
        <v>56.129468636491566</v>
      </c>
    </row>
    <row r="1692" spans="1:9" ht="13.5" x14ac:dyDescent="0.25">
      <c r="A1692" s="3">
        <v>44477</v>
      </c>
      <c r="B1692" s="2">
        <v>69.005600000000001</v>
      </c>
      <c r="C1692" s="2">
        <f t="shared" si="234"/>
        <v>0.31759999999999877</v>
      </c>
      <c r="D1692" s="2">
        <f t="shared" si="235"/>
        <v>0.31759999999999877</v>
      </c>
      <c r="E1692" s="2">
        <f t="shared" si="236"/>
        <v>0</v>
      </c>
      <c r="F1692" s="2">
        <f t="shared" si="237"/>
        <v>0.65104026998383968</v>
      </c>
      <c r="G1692" s="2">
        <f t="shared" si="237"/>
        <v>0.49111899529432435</v>
      </c>
      <c r="H1692" s="2">
        <f t="shared" si="238"/>
        <v>1.3256263272685587</v>
      </c>
      <c r="I1692" s="2">
        <f t="shared" si="239"/>
        <v>57.000830775144472</v>
      </c>
    </row>
    <row r="1693" spans="1:9" ht="13.5" x14ac:dyDescent="0.25">
      <c r="A1693" s="3">
        <v>44480</v>
      </c>
      <c r="B1693" s="2">
        <v>68.060599999999994</v>
      </c>
      <c r="C1693" s="2">
        <f t="shared" si="234"/>
        <v>-0.94500000000000739</v>
      </c>
      <c r="D1693" s="2">
        <f t="shared" si="235"/>
        <v>0</v>
      </c>
      <c r="E1693" s="2">
        <f t="shared" si="236"/>
        <v>0.94500000000000739</v>
      </c>
      <c r="F1693" s="2">
        <f t="shared" ref="F1693:G1708" si="240">((F1692*13)+D1693)/14</f>
        <v>0.60453739355642255</v>
      </c>
      <c r="G1693" s="2">
        <f t="shared" si="240"/>
        <v>0.52353906705901598</v>
      </c>
      <c r="H1693" s="2">
        <f t="shared" si="238"/>
        <v>1.154713051219683</v>
      </c>
      <c r="I1693" s="2">
        <f t="shared" si="239"/>
        <v>53.590107999116334</v>
      </c>
    </row>
    <row r="1694" spans="1:9" ht="13.5" x14ac:dyDescent="0.25">
      <c r="A1694" s="3">
        <v>44481</v>
      </c>
      <c r="B1694" s="2">
        <v>68.283000000000001</v>
      </c>
      <c r="C1694" s="2">
        <f t="shared" si="234"/>
        <v>0.22240000000000748</v>
      </c>
      <c r="D1694" s="2">
        <f t="shared" si="235"/>
        <v>0.22240000000000748</v>
      </c>
      <c r="E1694" s="2">
        <f t="shared" si="236"/>
        <v>0</v>
      </c>
      <c r="F1694" s="2">
        <f t="shared" si="240"/>
        <v>0.57724186544524991</v>
      </c>
      <c r="G1694" s="2">
        <f t="shared" si="240"/>
        <v>0.48614341941194344</v>
      </c>
      <c r="H1694" s="2">
        <f t="shared" si="238"/>
        <v>1.1873900630877663</v>
      </c>
      <c r="I1694" s="2">
        <f t="shared" si="239"/>
        <v>54.283416713140831</v>
      </c>
    </row>
    <row r="1695" spans="1:9" ht="13.5" x14ac:dyDescent="0.25">
      <c r="A1695" s="3">
        <v>44482</v>
      </c>
      <c r="B1695" s="2">
        <v>69.481999999999999</v>
      </c>
      <c r="C1695" s="2">
        <f t="shared" si="234"/>
        <v>1.1989999999999981</v>
      </c>
      <c r="D1695" s="2">
        <f t="shared" si="235"/>
        <v>1.1989999999999981</v>
      </c>
      <c r="E1695" s="2">
        <f t="shared" si="236"/>
        <v>0</v>
      </c>
      <c r="F1695" s="2">
        <f t="shared" si="240"/>
        <v>0.62165316077058907</v>
      </c>
      <c r="G1695" s="2">
        <f t="shared" si="240"/>
        <v>0.45141888945394754</v>
      </c>
      <c r="H1695" s="2">
        <f t="shared" si="238"/>
        <v>1.3771093219483195</v>
      </c>
      <c r="I1695" s="2">
        <f t="shared" si="239"/>
        <v>57.93209884094086</v>
      </c>
    </row>
    <row r="1696" spans="1:9" ht="13.5" x14ac:dyDescent="0.25">
      <c r="A1696" s="3">
        <v>44483</v>
      </c>
      <c r="B1696" s="2">
        <v>69.235900000000001</v>
      </c>
      <c r="C1696" s="2">
        <f t="shared" si="234"/>
        <v>-0.24609999999999843</v>
      </c>
      <c r="D1696" s="2">
        <f t="shared" si="235"/>
        <v>0</v>
      </c>
      <c r="E1696" s="2">
        <f t="shared" si="236"/>
        <v>0.24609999999999843</v>
      </c>
      <c r="F1696" s="2">
        <f t="shared" si="240"/>
        <v>0.57724936357268974</v>
      </c>
      <c r="G1696" s="2">
        <f t="shared" si="240"/>
        <v>0.43675325449295116</v>
      </c>
      <c r="H1696" s="2">
        <f t="shared" si="238"/>
        <v>1.3216830272801232</v>
      </c>
      <c r="I1696" s="2">
        <f t="shared" si="239"/>
        <v>56.927798142560796</v>
      </c>
    </row>
    <row r="1697" spans="1:9" ht="13.5" x14ac:dyDescent="0.25">
      <c r="A1697" s="3">
        <v>44488</v>
      </c>
      <c r="B1697" s="2">
        <v>69.22</v>
      </c>
      <c r="C1697" s="2">
        <f t="shared" si="234"/>
        <v>-1.5900000000002024E-2</v>
      </c>
      <c r="D1697" s="2">
        <f t="shared" si="235"/>
        <v>0</v>
      </c>
      <c r="E1697" s="2">
        <f t="shared" si="236"/>
        <v>1.5900000000002024E-2</v>
      </c>
      <c r="F1697" s="2">
        <f t="shared" si="240"/>
        <v>0.53601726617464052</v>
      </c>
      <c r="G1697" s="2">
        <f t="shared" si="240"/>
        <v>0.40669230774345477</v>
      </c>
      <c r="H1697" s="2">
        <f t="shared" si="238"/>
        <v>1.3179921428776202</v>
      </c>
      <c r="I1697" s="2">
        <f t="shared" si="239"/>
        <v>56.859215287996101</v>
      </c>
    </row>
    <row r="1698" spans="1:9" ht="13.5" x14ac:dyDescent="0.25">
      <c r="A1698" s="3">
        <v>44489</v>
      </c>
      <c r="B1698" s="2">
        <v>69.164400000000001</v>
      </c>
      <c r="C1698" s="2">
        <f t="shared" si="234"/>
        <v>-5.5599999999998317E-2</v>
      </c>
      <c r="D1698" s="2">
        <f t="shared" si="235"/>
        <v>0</v>
      </c>
      <c r="E1698" s="2">
        <f t="shared" si="236"/>
        <v>5.5599999999998317E-2</v>
      </c>
      <c r="F1698" s="2">
        <f t="shared" si="240"/>
        <v>0.49773031859073763</v>
      </c>
      <c r="G1698" s="2">
        <f t="shared" si="240"/>
        <v>0.38161428576177936</v>
      </c>
      <c r="H1698" s="2">
        <f t="shared" si="238"/>
        <v>1.3042759067501029</v>
      </c>
      <c r="I1698" s="2">
        <f t="shared" si="239"/>
        <v>56.602419134331157</v>
      </c>
    </row>
    <row r="1699" spans="1:9" ht="13.5" x14ac:dyDescent="0.25">
      <c r="A1699" s="3">
        <v>44490</v>
      </c>
      <c r="B1699" s="2">
        <v>65.019300000000001</v>
      </c>
      <c r="C1699" s="2">
        <f t="shared" si="234"/>
        <v>-4.1450999999999993</v>
      </c>
      <c r="D1699" s="2">
        <f t="shared" si="235"/>
        <v>0</v>
      </c>
      <c r="E1699" s="2">
        <f t="shared" si="236"/>
        <v>4.1450999999999993</v>
      </c>
      <c r="F1699" s="2">
        <f t="shared" si="240"/>
        <v>0.46217815297711351</v>
      </c>
      <c r="G1699" s="2">
        <f t="shared" si="240"/>
        <v>0.65043469392165221</v>
      </c>
      <c r="H1699" s="2">
        <f t="shared" si="238"/>
        <v>0.7105681128269965</v>
      </c>
      <c r="I1699" s="2">
        <f t="shared" si="239"/>
        <v>41.539890022424494</v>
      </c>
    </row>
    <row r="1700" spans="1:9" ht="13.5" x14ac:dyDescent="0.25">
      <c r="A1700" s="3">
        <v>44491</v>
      </c>
      <c r="B1700" s="2">
        <v>64.145799999999994</v>
      </c>
      <c r="C1700" s="2">
        <f t="shared" si="234"/>
        <v>-0.87350000000000705</v>
      </c>
      <c r="D1700" s="2">
        <f t="shared" si="235"/>
        <v>0</v>
      </c>
      <c r="E1700" s="2">
        <f t="shared" si="236"/>
        <v>0.87350000000000705</v>
      </c>
      <c r="F1700" s="2">
        <f t="shared" si="240"/>
        <v>0.42916542776446259</v>
      </c>
      <c r="G1700" s="2">
        <f t="shared" si="240"/>
        <v>0.6663679300701062</v>
      </c>
      <c r="H1700" s="2">
        <f t="shared" si="238"/>
        <v>0.64403673766129721</v>
      </c>
      <c r="I1700" s="2">
        <f t="shared" si="239"/>
        <v>39.174108638074792</v>
      </c>
    </row>
    <row r="1701" spans="1:9" ht="13.5" x14ac:dyDescent="0.25">
      <c r="A1701" s="3">
        <v>44494</v>
      </c>
      <c r="B1701" s="2">
        <v>64.701700000000002</v>
      </c>
      <c r="C1701" s="2">
        <f t="shared" si="234"/>
        <v>0.55590000000000828</v>
      </c>
      <c r="D1701" s="2">
        <f t="shared" si="235"/>
        <v>0.55590000000000828</v>
      </c>
      <c r="E1701" s="2">
        <f t="shared" si="236"/>
        <v>0</v>
      </c>
      <c r="F1701" s="2">
        <f t="shared" si="240"/>
        <v>0.43821789720985871</v>
      </c>
      <c r="G1701" s="2">
        <f t="shared" si="240"/>
        <v>0.61877022077938437</v>
      </c>
      <c r="H1701" s="2">
        <f t="shared" si="238"/>
        <v>0.70820780072106992</v>
      </c>
      <c r="I1701" s="2">
        <f t="shared" si="239"/>
        <v>41.459112903132791</v>
      </c>
    </row>
    <row r="1702" spans="1:9" ht="13.5" x14ac:dyDescent="0.25">
      <c r="A1702" s="3">
        <v>44495</v>
      </c>
      <c r="B1702" s="2">
        <v>66.583699999999993</v>
      </c>
      <c r="C1702" s="2">
        <f t="shared" si="234"/>
        <v>1.8819999999999908</v>
      </c>
      <c r="D1702" s="2">
        <f t="shared" si="235"/>
        <v>1.8819999999999908</v>
      </c>
      <c r="E1702" s="2">
        <f t="shared" si="236"/>
        <v>0</v>
      </c>
      <c r="F1702" s="2">
        <f t="shared" si="240"/>
        <v>0.54134519026629668</v>
      </c>
      <c r="G1702" s="2">
        <f t="shared" si="240"/>
        <v>0.57457234786657119</v>
      </c>
      <c r="H1702" s="2">
        <f t="shared" si="238"/>
        <v>0.94217062877521107</v>
      </c>
      <c r="I1702" s="2">
        <f t="shared" si="239"/>
        <v>48.511218057569486</v>
      </c>
    </row>
    <row r="1703" spans="1:9" ht="13.5" x14ac:dyDescent="0.25">
      <c r="A1703" s="3">
        <v>44496</v>
      </c>
      <c r="B1703" s="2">
        <v>66.543999999999997</v>
      </c>
      <c r="C1703" s="2">
        <f t="shared" si="234"/>
        <v>-3.9699999999996294E-2</v>
      </c>
      <c r="D1703" s="2">
        <f t="shared" si="235"/>
        <v>0</v>
      </c>
      <c r="E1703" s="2">
        <f t="shared" si="236"/>
        <v>3.9699999999996294E-2</v>
      </c>
      <c r="F1703" s="2">
        <f t="shared" si="240"/>
        <v>0.50267767667584695</v>
      </c>
      <c r="G1703" s="2">
        <f t="shared" si="240"/>
        <v>0.53636718016181584</v>
      </c>
      <c r="H1703" s="2">
        <f t="shared" si="238"/>
        <v>0.937189476291586</v>
      </c>
      <c r="I1703" s="2">
        <f t="shared" si="239"/>
        <v>48.378823432681095</v>
      </c>
    </row>
    <row r="1704" spans="1:9" ht="13.5" x14ac:dyDescent="0.25">
      <c r="A1704" s="3">
        <v>44497</v>
      </c>
      <c r="B1704" s="2">
        <v>65.829300000000003</v>
      </c>
      <c r="C1704" s="2">
        <f t="shared" si="234"/>
        <v>-0.71469999999999345</v>
      </c>
      <c r="D1704" s="2">
        <f t="shared" si="235"/>
        <v>0</v>
      </c>
      <c r="E1704" s="2">
        <f t="shared" si="236"/>
        <v>0.71469999999999345</v>
      </c>
      <c r="F1704" s="2">
        <f t="shared" si="240"/>
        <v>0.46677212834185788</v>
      </c>
      <c r="G1704" s="2">
        <f t="shared" si="240"/>
        <v>0.54910523872168571</v>
      </c>
      <c r="H1704" s="2">
        <f t="shared" si="238"/>
        <v>0.85005950667762908</v>
      </c>
      <c r="I1704" s="2">
        <f t="shared" si="239"/>
        <v>45.947684580383125</v>
      </c>
    </row>
    <row r="1705" spans="1:9" ht="13.5" x14ac:dyDescent="0.25">
      <c r="A1705" s="3">
        <v>44498</v>
      </c>
      <c r="B1705" s="2">
        <v>65.281400000000005</v>
      </c>
      <c r="C1705" s="2">
        <f t="shared" si="234"/>
        <v>-0.5478999999999985</v>
      </c>
      <c r="D1705" s="2">
        <f t="shared" si="235"/>
        <v>0</v>
      </c>
      <c r="E1705" s="2">
        <f t="shared" si="236"/>
        <v>0.5478999999999985</v>
      </c>
      <c r="F1705" s="2">
        <f t="shared" si="240"/>
        <v>0.43343126203172522</v>
      </c>
      <c r="G1705" s="2">
        <f t="shared" si="240"/>
        <v>0.54901915024156522</v>
      </c>
      <c r="H1705" s="2">
        <f t="shared" si="238"/>
        <v>0.78946474242477338</v>
      </c>
      <c r="I1705" s="2">
        <f t="shared" si="239"/>
        <v>44.117367820001149</v>
      </c>
    </row>
    <row r="1706" spans="1:9" ht="13.5" x14ac:dyDescent="0.25">
      <c r="A1706" s="3">
        <v>44501</v>
      </c>
      <c r="B1706" s="2">
        <v>65.869</v>
      </c>
      <c r="C1706" s="2">
        <f t="shared" si="234"/>
        <v>0.58759999999999479</v>
      </c>
      <c r="D1706" s="2">
        <f t="shared" si="235"/>
        <v>0.58759999999999479</v>
      </c>
      <c r="E1706" s="2">
        <f t="shared" si="236"/>
        <v>0</v>
      </c>
      <c r="F1706" s="2">
        <f t="shared" si="240"/>
        <v>0.44444331474374449</v>
      </c>
      <c r="G1706" s="2">
        <f t="shared" si="240"/>
        <v>0.50980349665288194</v>
      </c>
      <c r="H1706" s="2">
        <f t="shared" si="238"/>
        <v>0.87179338247332527</v>
      </c>
      <c r="I1706" s="2">
        <f t="shared" si="239"/>
        <v>46.575299957592897</v>
      </c>
    </row>
    <row r="1707" spans="1:9" ht="13.5" x14ac:dyDescent="0.25">
      <c r="A1707" s="3">
        <v>44502</v>
      </c>
      <c r="B1707" s="2">
        <v>65.733999999999995</v>
      </c>
      <c r="C1707" s="2">
        <f t="shared" si="234"/>
        <v>-0.13500000000000512</v>
      </c>
      <c r="D1707" s="2">
        <f t="shared" si="235"/>
        <v>0</v>
      </c>
      <c r="E1707" s="2">
        <f t="shared" si="236"/>
        <v>0.13500000000000512</v>
      </c>
      <c r="F1707" s="2">
        <f t="shared" si="240"/>
        <v>0.41269736369061988</v>
      </c>
      <c r="G1707" s="2">
        <f t="shared" si="240"/>
        <v>0.4830318183205336</v>
      </c>
      <c r="H1707" s="2">
        <f t="shared" si="238"/>
        <v>0.85438960341274928</v>
      </c>
      <c r="I1707" s="2">
        <f t="shared" si="239"/>
        <v>46.073899564598648</v>
      </c>
    </row>
    <row r="1708" spans="1:9" ht="13.5" x14ac:dyDescent="0.25">
      <c r="A1708" s="3">
        <v>44503</v>
      </c>
      <c r="B1708" s="2">
        <v>65.035200000000003</v>
      </c>
      <c r="C1708" s="2">
        <f t="shared" si="234"/>
        <v>-0.69879999999999143</v>
      </c>
      <c r="D1708" s="2">
        <f t="shared" si="235"/>
        <v>0</v>
      </c>
      <c r="E1708" s="2">
        <f t="shared" si="236"/>
        <v>0.69879999999999143</v>
      </c>
      <c r="F1708" s="2">
        <f t="shared" si="240"/>
        <v>0.38321898056986131</v>
      </c>
      <c r="G1708" s="2">
        <f t="shared" si="240"/>
        <v>0.49844383129763775</v>
      </c>
      <c r="H1708" s="2">
        <f t="shared" si="238"/>
        <v>0.76883082206514108</v>
      </c>
      <c r="I1708" s="2">
        <f t="shared" si="239"/>
        <v>43.465480840475045</v>
      </c>
    </row>
    <row r="1709" spans="1:9" ht="13.5" x14ac:dyDescent="0.25">
      <c r="A1709" s="3">
        <v>44504</v>
      </c>
      <c r="B1709" s="2">
        <v>64.320499999999996</v>
      </c>
      <c r="C1709" s="2">
        <f t="shared" si="234"/>
        <v>-0.71470000000000766</v>
      </c>
      <c r="D1709" s="2">
        <f t="shared" si="235"/>
        <v>0</v>
      </c>
      <c r="E1709" s="2">
        <f t="shared" si="236"/>
        <v>0.71470000000000766</v>
      </c>
      <c r="F1709" s="2">
        <f t="shared" ref="F1709:G1724" si="241">((F1708*13)+D1709)/14</f>
        <v>0.3558461962434426</v>
      </c>
      <c r="G1709" s="2">
        <f t="shared" si="241"/>
        <v>0.51389070049066421</v>
      </c>
      <c r="H1709" s="2">
        <f t="shared" si="238"/>
        <v>0.69245502186297536</v>
      </c>
      <c r="I1709" s="2">
        <f t="shared" si="239"/>
        <v>40.914234819709016</v>
      </c>
    </row>
    <row r="1710" spans="1:9" ht="13.5" x14ac:dyDescent="0.25">
      <c r="A1710" s="3">
        <v>44505</v>
      </c>
      <c r="B1710" s="2">
        <v>63.526400000000002</v>
      </c>
      <c r="C1710" s="2">
        <f t="shared" si="234"/>
        <v>-0.79409999999999314</v>
      </c>
      <c r="D1710" s="2">
        <f t="shared" si="235"/>
        <v>0</v>
      </c>
      <c r="E1710" s="2">
        <f t="shared" si="236"/>
        <v>0.79409999999999314</v>
      </c>
      <c r="F1710" s="2">
        <f t="shared" si="241"/>
        <v>0.33042861079748242</v>
      </c>
      <c r="G1710" s="2">
        <f t="shared" si="241"/>
        <v>0.53390565045561622</v>
      </c>
      <c r="H1710" s="2">
        <f t="shared" si="238"/>
        <v>0.61888951824260774</v>
      </c>
      <c r="I1710" s="2">
        <f t="shared" si="239"/>
        <v>38.229262174385184</v>
      </c>
    </row>
    <row r="1711" spans="1:9" ht="13.5" x14ac:dyDescent="0.25">
      <c r="A1711" s="3">
        <v>44508</v>
      </c>
      <c r="B1711" s="2">
        <v>61.938299999999998</v>
      </c>
      <c r="C1711" s="2">
        <f t="shared" si="234"/>
        <v>-1.5881000000000043</v>
      </c>
      <c r="D1711" s="2">
        <f t="shared" si="235"/>
        <v>0</v>
      </c>
      <c r="E1711" s="2">
        <f t="shared" si="236"/>
        <v>1.5881000000000043</v>
      </c>
      <c r="F1711" s="2">
        <f t="shared" si="241"/>
        <v>0.30682656716909085</v>
      </c>
      <c r="G1711" s="2">
        <f t="shared" si="241"/>
        <v>0.60920524685164401</v>
      </c>
      <c r="H1711" s="2">
        <f t="shared" si="238"/>
        <v>0.50365056564230548</v>
      </c>
      <c r="I1711" s="2">
        <f t="shared" si="239"/>
        <v>33.495186790766383</v>
      </c>
    </row>
    <row r="1712" spans="1:9" ht="13.5" x14ac:dyDescent="0.25">
      <c r="A1712" s="3">
        <v>44509</v>
      </c>
      <c r="B1712" s="2">
        <v>62.772100000000002</v>
      </c>
      <c r="C1712" s="2">
        <f t="shared" si="234"/>
        <v>0.83380000000000365</v>
      </c>
      <c r="D1712" s="2">
        <f t="shared" si="235"/>
        <v>0.83380000000000365</v>
      </c>
      <c r="E1712" s="2">
        <f t="shared" si="236"/>
        <v>0</v>
      </c>
      <c r="F1712" s="2">
        <f t="shared" si="241"/>
        <v>0.34446752665701325</v>
      </c>
      <c r="G1712" s="2">
        <f t="shared" si="241"/>
        <v>0.5656905863622409</v>
      </c>
      <c r="H1712" s="2">
        <f t="shared" si="238"/>
        <v>0.60893275398511382</v>
      </c>
      <c r="I1712" s="2">
        <f t="shared" si="239"/>
        <v>37.846998420342167</v>
      </c>
    </row>
    <row r="1713" spans="1:9" ht="13.5" x14ac:dyDescent="0.25">
      <c r="A1713" s="3">
        <v>44510</v>
      </c>
      <c r="B1713" s="2">
        <v>61.144199999999998</v>
      </c>
      <c r="C1713" s="2">
        <f t="shared" si="234"/>
        <v>-1.6279000000000039</v>
      </c>
      <c r="D1713" s="2">
        <f t="shared" si="235"/>
        <v>0</v>
      </c>
      <c r="E1713" s="2">
        <f t="shared" si="236"/>
        <v>1.6279000000000039</v>
      </c>
      <c r="F1713" s="2">
        <f t="shared" si="241"/>
        <v>0.31986270332436945</v>
      </c>
      <c r="G1713" s="2">
        <f t="shared" si="241"/>
        <v>0.64156268733636679</v>
      </c>
      <c r="H1713" s="2">
        <f t="shared" si="238"/>
        <v>0.49856812068103906</v>
      </c>
      <c r="I1713" s="2">
        <f t="shared" si="239"/>
        <v>33.269633445455909</v>
      </c>
    </row>
    <row r="1714" spans="1:9" ht="13.5" x14ac:dyDescent="0.25">
      <c r="A1714" s="3">
        <v>44511</v>
      </c>
      <c r="B1714" s="2">
        <v>61.167999999999999</v>
      </c>
      <c r="C1714" s="2">
        <f t="shared" si="234"/>
        <v>2.3800000000001376E-2</v>
      </c>
      <c r="D1714" s="2">
        <f t="shared" si="235"/>
        <v>2.3800000000001376E-2</v>
      </c>
      <c r="E1714" s="2">
        <f t="shared" si="236"/>
        <v>0</v>
      </c>
      <c r="F1714" s="2">
        <f t="shared" si="241"/>
        <v>0.29871536737262888</v>
      </c>
      <c r="G1714" s="2">
        <f t="shared" si="241"/>
        <v>0.59573678109805495</v>
      </c>
      <c r="H1714" s="2">
        <f t="shared" si="238"/>
        <v>0.50142172994932477</v>
      </c>
      <c r="I1714" s="2">
        <f t="shared" si="239"/>
        <v>33.396461496947197</v>
      </c>
    </row>
    <row r="1715" spans="1:9" ht="13.5" x14ac:dyDescent="0.25">
      <c r="A1715" s="3">
        <v>44512</v>
      </c>
      <c r="B1715" s="2">
        <v>61.938299999999998</v>
      </c>
      <c r="C1715" s="2">
        <f t="shared" si="234"/>
        <v>0.77029999999999887</v>
      </c>
      <c r="D1715" s="2">
        <f t="shared" si="235"/>
        <v>0.77029999999999887</v>
      </c>
      <c r="E1715" s="2">
        <f t="shared" si="236"/>
        <v>0</v>
      </c>
      <c r="F1715" s="2">
        <f t="shared" si="241"/>
        <v>0.33239998398886961</v>
      </c>
      <c r="G1715" s="2">
        <f t="shared" si="241"/>
        <v>0.55318415387676534</v>
      </c>
      <c r="H1715" s="2">
        <f t="shared" si="238"/>
        <v>0.60088486204707781</v>
      </c>
      <c r="I1715" s="2">
        <f t="shared" si="239"/>
        <v>37.534545818536664</v>
      </c>
    </row>
    <row r="1716" spans="1:9" ht="13.5" x14ac:dyDescent="0.25">
      <c r="A1716" s="3">
        <v>44515</v>
      </c>
      <c r="B1716" s="2">
        <v>61.938299999999998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0.30865712798966466</v>
      </c>
      <c r="G1716" s="2">
        <f t="shared" si="241"/>
        <v>0.51367100002842492</v>
      </c>
      <c r="H1716" s="2">
        <f t="shared" si="238"/>
        <v>0.60088486204707792</v>
      </c>
      <c r="I1716" s="2">
        <f t="shared" si="239"/>
        <v>37.534545818536664</v>
      </c>
    </row>
    <row r="1717" spans="1:9" ht="13.5" x14ac:dyDescent="0.25">
      <c r="A1717" s="3">
        <v>44516</v>
      </c>
      <c r="B1717" s="2">
        <v>61.938299999999998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0.28661019027611717</v>
      </c>
      <c r="G1717" s="2">
        <f t="shared" si="241"/>
        <v>0.47698021431210885</v>
      </c>
      <c r="H1717" s="2">
        <f t="shared" si="238"/>
        <v>0.60088486204707792</v>
      </c>
      <c r="I1717" s="2">
        <f t="shared" si="239"/>
        <v>37.534545818536664</v>
      </c>
    </row>
    <row r="1718" spans="1:9" ht="13.5" x14ac:dyDescent="0.25">
      <c r="A1718" s="3">
        <v>44517</v>
      </c>
      <c r="B1718" s="2">
        <v>61.461799999999997</v>
      </c>
      <c r="C1718" s="2">
        <f t="shared" si="234"/>
        <v>-0.47650000000000148</v>
      </c>
      <c r="D1718" s="2">
        <f t="shared" si="235"/>
        <v>0</v>
      </c>
      <c r="E1718" s="2">
        <f t="shared" si="236"/>
        <v>0.47650000000000148</v>
      </c>
      <c r="F1718" s="2">
        <f t="shared" si="241"/>
        <v>0.26613803382782308</v>
      </c>
      <c r="G1718" s="2">
        <f t="shared" si="241"/>
        <v>0.47694591328981545</v>
      </c>
      <c r="H1718" s="2">
        <f t="shared" si="238"/>
        <v>0.55800464248050852</v>
      </c>
      <c r="I1718" s="2">
        <f t="shared" si="239"/>
        <v>35.815338880640695</v>
      </c>
    </row>
    <row r="1719" spans="1:9" ht="13.5" x14ac:dyDescent="0.25">
      <c r="A1719" s="3">
        <v>44518</v>
      </c>
      <c r="B1719" s="2">
        <v>61.938299999999998</v>
      </c>
      <c r="C1719" s="2">
        <f t="shared" si="234"/>
        <v>0.47650000000000148</v>
      </c>
      <c r="D1719" s="2">
        <f t="shared" si="235"/>
        <v>0.47650000000000148</v>
      </c>
      <c r="E1719" s="2">
        <f t="shared" si="236"/>
        <v>0</v>
      </c>
      <c r="F1719" s="2">
        <f t="shared" si="241"/>
        <v>0.28116388855440727</v>
      </c>
      <c r="G1719" s="2">
        <f t="shared" si="241"/>
        <v>0.44287834805482867</v>
      </c>
      <c r="H1719" s="2">
        <f t="shared" si="238"/>
        <v>0.63485580134885933</v>
      </c>
      <c r="I1719" s="2">
        <f t="shared" si="239"/>
        <v>38.83252583041655</v>
      </c>
    </row>
    <row r="1720" spans="1:9" ht="13.5" x14ac:dyDescent="0.25">
      <c r="A1720" s="3">
        <v>44519</v>
      </c>
      <c r="B1720" s="2">
        <v>61.938299999999998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0.26108075365766392</v>
      </c>
      <c r="G1720" s="2">
        <f t="shared" si="241"/>
        <v>0.41124418033662663</v>
      </c>
      <c r="H1720" s="2">
        <f t="shared" si="238"/>
        <v>0.63485580134885933</v>
      </c>
      <c r="I1720" s="2">
        <f t="shared" si="239"/>
        <v>38.83252583041655</v>
      </c>
    </row>
    <row r="1721" spans="1:9" ht="13.5" x14ac:dyDescent="0.25">
      <c r="A1721" s="3">
        <v>44522</v>
      </c>
      <c r="B1721" s="2">
        <v>63.510599999999997</v>
      </c>
      <c r="C1721" s="2">
        <f t="shared" si="234"/>
        <v>1.5722999999999985</v>
      </c>
      <c r="D1721" s="2">
        <f t="shared" si="235"/>
        <v>1.5722999999999985</v>
      </c>
      <c r="E1721" s="2">
        <f t="shared" si="236"/>
        <v>0</v>
      </c>
      <c r="F1721" s="2">
        <f t="shared" si="241"/>
        <v>0.35473927125354493</v>
      </c>
      <c r="G1721" s="2">
        <f t="shared" si="241"/>
        <v>0.38186959602686754</v>
      </c>
      <c r="H1721" s="2">
        <f t="shared" si="238"/>
        <v>0.92895395429330341</v>
      </c>
      <c r="I1721" s="2">
        <f t="shared" si="239"/>
        <v>48.158430750807497</v>
      </c>
    </row>
    <row r="1722" spans="1:9" ht="13.5" x14ac:dyDescent="0.25">
      <c r="A1722" s="3">
        <v>44523</v>
      </c>
      <c r="B1722" s="2">
        <v>66.702799999999996</v>
      </c>
      <c r="C1722" s="2">
        <f t="shared" si="234"/>
        <v>3.1921999999999997</v>
      </c>
      <c r="D1722" s="2">
        <f t="shared" si="235"/>
        <v>3.1921999999999997</v>
      </c>
      <c r="E1722" s="2">
        <f t="shared" si="236"/>
        <v>0</v>
      </c>
      <c r="F1722" s="2">
        <f t="shared" si="241"/>
        <v>0.55741503759257738</v>
      </c>
      <c r="G1722" s="2">
        <f t="shared" si="241"/>
        <v>0.35459319631066272</v>
      </c>
      <c r="H1722" s="2">
        <f t="shared" si="238"/>
        <v>1.5719845823105427</v>
      </c>
      <c r="I1722" s="2">
        <f t="shared" si="239"/>
        <v>61.119518099846076</v>
      </c>
    </row>
    <row r="1723" spans="1:9" ht="13.5" x14ac:dyDescent="0.25">
      <c r="A1723" s="3">
        <v>44524</v>
      </c>
      <c r="B1723" s="2">
        <v>65.114599999999996</v>
      </c>
      <c r="C1723" s="2">
        <f t="shared" si="234"/>
        <v>-1.5882000000000005</v>
      </c>
      <c r="D1723" s="2">
        <f t="shared" si="235"/>
        <v>0</v>
      </c>
      <c r="E1723" s="2">
        <f t="shared" si="236"/>
        <v>1.5882000000000005</v>
      </c>
      <c r="F1723" s="2">
        <f t="shared" si="241"/>
        <v>0.51759967776453608</v>
      </c>
      <c r="G1723" s="2">
        <f t="shared" si="241"/>
        <v>0.4427079680027583</v>
      </c>
      <c r="H1723" s="2">
        <f t="shared" si="238"/>
        <v>1.1691672957675592</v>
      </c>
      <c r="I1723" s="2">
        <f t="shared" si="239"/>
        <v>53.899360277504542</v>
      </c>
    </row>
    <row r="1724" spans="1:9" ht="13.5" x14ac:dyDescent="0.25">
      <c r="A1724" s="3">
        <v>44525</v>
      </c>
      <c r="B1724" s="2">
        <v>65.114599999999996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0.48062827220992638</v>
      </c>
      <c r="G1724" s="2">
        <f t="shared" si="241"/>
        <v>0.41108597028827554</v>
      </c>
      <c r="H1724" s="2">
        <f t="shared" si="238"/>
        <v>1.1691672957675594</v>
      </c>
      <c r="I1724" s="2">
        <f t="shared" si="239"/>
        <v>53.899360277504549</v>
      </c>
    </row>
    <row r="1725" spans="1:9" ht="13.5" x14ac:dyDescent="0.25">
      <c r="A1725" s="3">
        <v>44526</v>
      </c>
      <c r="B1725" s="2">
        <v>65.114599999999996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0.4462976813377888</v>
      </c>
      <c r="G1725" s="2">
        <f t="shared" si="242"/>
        <v>0.38172268669625586</v>
      </c>
      <c r="H1725" s="2">
        <f t="shared" si="238"/>
        <v>1.1691672957675594</v>
      </c>
      <c r="I1725" s="2">
        <f t="shared" si="239"/>
        <v>53.899360277504549</v>
      </c>
    </row>
    <row r="1726" spans="1:9" ht="13.5" x14ac:dyDescent="0.25">
      <c r="A1726" s="3">
        <v>44529</v>
      </c>
      <c r="B1726" s="2">
        <v>64.328500000000005</v>
      </c>
      <c r="C1726" s="2">
        <f t="shared" si="234"/>
        <v>-0.78609999999999047</v>
      </c>
      <c r="D1726" s="2">
        <f t="shared" si="235"/>
        <v>0</v>
      </c>
      <c r="E1726" s="2">
        <f t="shared" si="236"/>
        <v>0.78609999999999047</v>
      </c>
      <c r="F1726" s="2">
        <f t="shared" si="242"/>
        <v>0.41441927552794677</v>
      </c>
      <c r="G1726" s="2">
        <f t="shared" si="242"/>
        <v>0.41060678050366545</v>
      </c>
      <c r="H1726" s="2">
        <f t="shared" si="238"/>
        <v>1.0092850269535363</v>
      </c>
      <c r="I1726" s="2">
        <f t="shared" si="239"/>
        <v>50.231053007138925</v>
      </c>
    </row>
    <row r="1727" spans="1:9" ht="13.5" x14ac:dyDescent="0.25">
      <c r="A1727" s="3">
        <v>44530</v>
      </c>
      <c r="B1727" s="2">
        <v>64.320499999999996</v>
      </c>
      <c r="C1727" s="2">
        <f t="shared" si="234"/>
        <v>-8.0000000000097771E-3</v>
      </c>
      <c r="D1727" s="2">
        <f t="shared" si="235"/>
        <v>0</v>
      </c>
      <c r="E1727" s="2">
        <f t="shared" si="236"/>
        <v>8.0000000000097771E-3</v>
      </c>
      <c r="F1727" s="2">
        <f t="shared" si="242"/>
        <v>0.38481789870452199</v>
      </c>
      <c r="G1727" s="2">
        <f t="shared" si="242"/>
        <v>0.38184915332483288</v>
      </c>
      <c r="H1727" s="2">
        <f t="shared" si="238"/>
        <v>1.0077746548704893</v>
      </c>
      <c r="I1727" s="2">
        <f t="shared" si="239"/>
        <v>50.193613731790805</v>
      </c>
    </row>
    <row r="1728" spans="1:9" ht="13.5" x14ac:dyDescent="0.25">
      <c r="A1728" s="3">
        <v>44531</v>
      </c>
      <c r="B1728" s="2">
        <v>63.923499999999997</v>
      </c>
      <c r="C1728" s="2">
        <f t="shared" si="234"/>
        <v>-0.39699999999999847</v>
      </c>
      <c r="D1728" s="2">
        <f t="shared" si="235"/>
        <v>0</v>
      </c>
      <c r="E1728" s="2">
        <f t="shared" si="236"/>
        <v>0.39699999999999847</v>
      </c>
      <c r="F1728" s="2">
        <f t="shared" si="242"/>
        <v>0.35733090593991329</v>
      </c>
      <c r="G1728" s="2">
        <f t="shared" si="242"/>
        <v>0.38293135665877326</v>
      </c>
      <c r="H1728" s="2">
        <f t="shared" si="238"/>
        <v>0.93314611020044436</v>
      </c>
      <c r="I1728" s="2">
        <f t="shared" si="239"/>
        <v>48.270852641536138</v>
      </c>
    </row>
    <row r="1729" spans="1:9" ht="13.5" x14ac:dyDescent="0.25">
      <c r="A1729" s="3">
        <v>44532</v>
      </c>
      <c r="B1729" s="2">
        <v>64.241100000000003</v>
      </c>
      <c r="C1729" s="2">
        <f t="shared" si="234"/>
        <v>0.31760000000000588</v>
      </c>
      <c r="D1729" s="2">
        <f t="shared" si="235"/>
        <v>0.31760000000000588</v>
      </c>
      <c r="E1729" s="2">
        <f t="shared" si="236"/>
        <v>0</v>
      </c>
      <c r="F1729" s="2">
        <f t="shared" si="242"/>
        <v>0.35449298408706281</v>
      </c>
      <c r="G1729" s="2">
        <f t="shared" si="242"/>
        <v>0.35557911689743232</v>
      </c>
      <c r="H1729" s="2">
        <f t="shared" si="238"/>
        <v>0.99694545388422573</v>
      </c>
      <c r="I1729" s="2">
        <f t="shared" si="239"/>
        <v>49.923519540560484</v>
      </c>
    </row>
    <row r="1730" spans="1:9" ht="13.5" x14ac:dyDescent="0.25">
      <c r="A1730" s="3">
        <v>44533</v>
      </c>
      <c r="B1730" s="2">
        <v>63.526400000000002</v>
      </c>
      <c r="C1730" s="2">
        <f t="shared" si="234"/>
        <v>-0.71470000000000056</v>
      </c>
      <c r="D1730" s="2">
        <f t="shared" si="235"/>
        <v>0</v>
      </c>
      <c r="E1730" s="2">
        <f t="shared" si="236"/>
        <v>0.71470000000000056</v>
      </c>
      <c r="F1730" s="2">
        <f t="shared" si="242"/>
        <v>0.32917205665227262</v>
      </c>
      <c r="G1730" s="2">
        <f t="shared" si="242"/>
        <v>0.38123060854761576</v>
      </c>
      <c r="H1730" s="2">
        <f t="shared" si="238"/>
        <v>0.8634460331145184</v>
      </c>
      <c r="I1730" s="2">
        <f t="shared" si="239"/>
        <v>46.335982785150783</v>
      </c>
    </row>
    <row r="1731" spans="1:9" ht="13.5" x14ac:dyDescent="0.25">
      <c r="A1731" s="3">
        <v>44536</v>
      </c>
      <c r="B1731" s="2">
        <v>63.526400000000002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0.30565976689139601</v>
      </c>
      <c r="G1731" s="2">
        <f t="shared" si="242"/>
        <v>0.35399985079421464</v>
      </c>
      <c r="H1731" s="2">
        <f t="shared" si="238"/>
        <v>0.8634460331145184</v>
      </c>
      <c r="I1731" s="2">
        <f t="shared" si="239"/>
        <v>46.335982785150783</v>
      </c>
    </row>
    <row r="1732" spans="1:9" ht="13.5" x14ac:dyDescent="0.25">
      <c r="A1732" s="3">
        <v>44537</v>
      </c>
      <c r="B1732" s="2">
        <v>62.255899999999997</v>
      </c>
      <c r="C1732" s="2">
        <f t="shared" si="243"/>
        <v>-1.2705000000000055</v>
      </c>
      <c r="D1732" s="2">
        <f t="shared" si="244"/>
        <v>0</v>
      </c>
      <c r="E1732" s="2">
        <f t="shared" si="245"/>
        <v>1.2705000000000055</v>
      </c>
      <c r="F1732" s="2">
        <f t="shared" si="242"/>
        <v>0.28382692639915341</v>
      </c>
      <c r="G1732" s="2">
        <f t="shared" si="242"/>
        <v>0.41946414716605684</v>
      </c>
      <c r="H1732" s="2">
        <f t="shared" si="238"/>
        <v>0.67664168276768699</v>
      </c>
      <c r="I1732" s="2">
        <f t="shared" si="239"/>
        <v>40.35696414577577</v>
      </c>
    </row>
    <row r="1733" spans="1:9" ht="13.5" x14ac:dyDescent="0.25">
      <c r="A1733" s="3">
        <v>44538</v>
      </c>
      <c r="B1733" s="2">
        <v>61.541200000000003</v>
      </c>
      <c r="C1733" s="2">
        <f t="shared" si="243"/>
        <v>-0.71469999999999345</v>
      </c>
      <c r="D1733" s="2">
        <f t="shared" si="244"/>
        <v>0</v>
      </c>
      <c r="E1733" s="2">
        <f t="shared" si="245"/>
        <v>0.71469999999999345</v>
      </c>
      <c r="F1733" s="2">
        <f t="shared" si="242"/>
        <v>0.26355357451349959</v>
      </c>
      <c r="G1733" s="2">
        <f t="shared" si="242"/>
        <v>0.44055242236848091</v>
      </c>
      <c r="H1733" s="2">
        <f t="shared" si="238"/>
        <v>0.59823431022486051</v>
      </c>
      <c r="I1733" s="2">
        <f t="shared" si="239"/>
        <v>37.430951544313494</v>
      </c>
    </row>
    <row r="1734" spans="1:9" ht="13.5" x14ac:dyDescent="0.25">
      <c r="A1734" s="3">
        <v>44539</v>
      </c>
      <c r="B1734" s="2">
        <v>61.541200000000003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0.24472831919110677</v>
      </c>
      <c r="G1734" s="2">
        <f t="shared" si="242"/>
        <v>0.4090843921993037</v>
      </c>
      <c r="H1734" s="2">
        <f t="shared" si="238"/>
        <v>0.59823431022486051</v>
      </c>
      <c r="I1734" s="2">
        <f t="shared" si="239"/>
        <v>37.430951544313494</v>
      </c>
    </row>
    <row r="1735" spans="1:9" ht="13.5" x14ac:dyDescent="0.25">
      <c r="A1735" s="3">
        <v>44540</v>
      </c>
      <c r="B1735" s="2">
        <v>62.335299999999997</v>
      </c>
      <c r="C1735" s="2">
        <f t="shared" si="243"/>
        <v>0.79409999999999314</v>
      </c>
      <c r="D1735" s="2">
        <f t="shared" si="244"/>
        <v>0.79409999999999314</v>
      </c>
      <c r="E1735" s="2">
        <f t="shared" si="245"/>
        <v>0</v>
      </c>
      <c r="F1735" s="2">
        <f t="shared" si="242"/>
        <v>0.28396915353459867</v>
      </c>
      <c r="G1735" s="2">
        <f t="shared" si="242"/>
        <v>0.37986407847078202</v>
      </c>
      <c r="H1735" s="2">
        <f t="shared" si="238"/>
        <v>0.7475546376424238</v>
      </c>
      <c r="I1735" s="2">
        <f t="shared" si="239"/>
        <v>42.777182557847148</v>
      </c>
    </row>
    <row r="1736" spans="1:9" ht="13.5" x14ac:dyDescent="0.25">
      <c r="A1736" s="3">
        <v>44543</v>
      </c>
      <c r="B1736" s="2">
        <v>62.335299999999997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0.2636856425678416</v>
      </c>
      <c r="G1736" s="2">
        <f t="shared" si="242"/>
        <v>0.3527309300085833</v>
      </c>
      <c r="H1736" s="2">
        <f t="shared" si="238"/>
        <v>0.74755463764242369</v>
      </c>
      <c r="I1736" s="2">
        <f t="shared" si="239"/>
        <v>42.777182557847148</v>
      </c>
    </row>
    <row r="1737" spans="1:9" ht="13.5" x14ac:dyDescent="0.25">
      <c r="A1737" s="3">
        <v>44544</v>
      </c>
      <c r="B1737" s="2">
        <v>63.042099999999998</v>
      </c>
      <c r="C1737" s="2">
        <f t="shared" si="243"/>
        <v>0.70680000000000121</v>
      </c>
      <c r="D1737" s="2">
        <f t="shared" si="244"/>
        <v>0.70680000000000121</v>
      </c>
      <c r="E1737" s="2">
        <f t="shared" si="245"/>
        <v>0</v>
      </c>
      <c r="F1737" s="2">
        <f t="shared" si="242"/>
        <v>0.29533666809871012</v>
      </c>
      <c r="G1737" s="2">
        <f t="shared" si="242"/>
        <v>0.32753586357939879</v>
      </c>
      <c r="H1737" s="2">
        <f t="shared" si="238"/>
        <v>0.90169261121879196</v>
      </c>
      <c r="I1737" s="2">
        <f t="shared" si="239"/>
        <v>47.415266058214243</v>
      </c>
    </row>
    <row r="1738" spans="1:9" ht="13.5" x14ac:dyDescent="0.25">
      <c r="A1738" s="3">
        <v>44545</v>
      </c>
      <c r="B1738" s="2">
        <v>63.518500000000003</v>
      </c>
      <c r="C1738" s="2">
        <f t="shared" si="243"/>
        <v>0.47640000000000526</v>
      </c>
      <c r="D1738" s="2">
        <f t="shared" si="244"/>
        <v>0.47640000000000526</v>
      </c>
      <c r="E1738" s="2">
        <f t="shared" si="245"/>
        <v>0</v>
      </c>
      <c r="F1738" s="2">
        <f t="shared" si="242"/>
        <v>0.30826976323451694</v>
      </c>
      <c r="G1738" s="2">
        <f t="shared" si="242"/>
        <v>0.3041404447522989</v>
      </c>
      <c r="H1738" s="2">
        <f t="shared" si="238"/>
        <v>1.0135770120464611</v>
      </c>
      <c r="I1738" s="2">
        <f t="shared" si="239"/>
        <v>50.337136647002701</v>
      </c>
    </row>
    <row r="1739" spans="1:9" ht="13.5" x14ac:dyDescent="0.25">
      <c r="A1739" s="3">
        <v>44546</v>
      </c>
      <c r="B1739" s="2">
        <v>63.526400000000002</v>
      </c>
      <c r="C1739" s="2">
        <f t="shared" si="243"/>
        <v>7.899999999999352E-3</v>
      </c>
      <c r="D1739" s="2">
        <f t="shared" si="244"/>
        <v>7.899999999999352E-3</v>
      </c>
      <c r="E1739" s="2">
        <f t="shared" si="245"/>
        <v>0</v>
      </c>
      <c r="F1739" s="2">
        <f t="shared" si="242"/>
        <v>0.2868147801463371</v>
      </c>
      <c r="G1739" s="2">
        <f t="shared" si="242"/>
        <v>0.28241612726999182</v>
      </c>
      <c r="H1739" s="2">
        <f t="shared" si="238"/>
        <v>1.0155750768161342</v>
      </c>
      <c r="I1739" s="2">
        <f t="shared" si="239"/>
        <v>50.386368064263252</v>
      </c>
    </row>
    <row r="1740" spans="1:9" ht="13.5" x14ac:dyDescent="0.25">
      <c r="A1740" s="3">
        <v>44550</v>
      </c>
      <c r="B1740" s="2">
        <v>61.938299999999998</v>
      </c>
      <c r="C1740" s="2">
        <f t="shared" si="243"/>
        <v>-1.5881000000000043</v>
      </c>
      <c r="D1740" s="2">
        <f t="shared" si="244"/>
        <v>0</v>
      </c>
      <c r="E1740" s="2">
        <f t="shared" si="245"/>
        <v>1.5881000000000043</v>
      </c>
      <c r="F1740" s="2">
        <f t="shared" si="242"/>
        <v>0.26632801013588442</v>
      </c>
      <c r="G1740" s="2">
        <f t="shared" si="242"/>
        <v>0.3756792610364213</v>
      </c>
      <c r="H1740" s="2">
        <f t="shared" si="238"/>
        <v>0.70892390865852051</v>
      </c>
      <c r="I1740" s="2">
        <f t="shared" si="239"/>
        <v>41.483643892314376</v>
      </c>
    </row>
    <row r="1741" spans="1:9" ht="13.5" x14ac:dyDescent="0.25">
      <c r="A1741" s="3">
        <v>44551</v>
      </c>
      <c r="B1741" s="2">
        <v>63.510599999999997</v>
      </c>
      <c r="C1741" s="2">
        <f t="shared" si="243"/>
        <v>1.5722999999999985</v>
      </c>
      <c r="D1741" s="2">
        <f t="shared" si="244"/>
        <v>1.5722999999999985</v>
      </c>
      <c r="E1741" s="2">
        <f t="shared" si="245"/>
        <v>0</v>
      </c>
      <c r="F1741" s="2">
        <f t="shared" ref="F1741:G1756" si="246">((F1740*13)+D1741)/14</f>
        <v>0.35961172369760686</v>
      </c>
      <c r="G1741" s="2">
        <f t="shared" si="246"/>
        <v>0.34884502810524831</v>
      </c>
      <c r="H1741" s="2">
        <f t="shared" si="238"/>
        <v>1.030863835585784</v>
      </c>
      <c r="I1741" s="2">
        <f t="shared" si="239"/>
        <v>50.759869643768646</v>
      </c>
    </row>
    <row r="1742" spans="1:9" ht="13.5" x14ac:dyDescent="0.25">
      <c r="A1742" s="3">
        <v>44552</v>
      </c>
      <c r="B1742" s="2">
        <v>61.938299999999998</v>
      </c>
      <c r="C1742" s="2">
        <f t="shared" si="243"/>
        <v>-1.5722999999999985</v>
      </c>
      <c r="D1742" s="2">
        <f t="shared" si="244"/>
        <v>0</v>
      </c>
      <c r="E1742" s="2">
        <f t="shared" si="245"/>
        <v>1.5722999999999985</v>
      </c>
      <c r="F1742" s="2">
        <f t="shared" si="246"/>
        <v>0.33392517200492067</v>
      </c>
      <c r="G1742" s="2">
        <f t="shared" si="246"/>
        <v>0.43623466895487334</v>
      </c>
      <c r="H1742" s="2">
        <f t="shared" si="238"/>
        <v>0.76547142116176892</v>
      </c>
      <c r="I1742" s="2">
        <f t="shared" si="239"/>
        <v>43.357904975774133</v>
      </c>
    </row>
    <row r="1743" spans="1:9" ht="13.5" x14ac:dyDescent="0.25">
      <c r="A1743" s="3">
        <v>44553</v>
      </c>
      <c r="B1743" s="2">
        <v>61.938299999999998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0.31007337400456919</v>
      </c>
      <c r="G1743" s="2">
        <f t="shared" si="246"/>
        <v>0.40507504974381098</v>
      </c>
      <c r="H1743" s="2">
        <f t="shared" si="238"/>
        <v>0.76547142116176881</v>
      </c>
      <c r="I1743" s="2">
        <f t="shared" si="239"/>
        <v>43.357904975774133</v>
      </c>
    </row>
    <row r="1744" spans="1:9" ht="13.5" x14ac:dyDescent="0.25">
      <c r="A1744" s="3">
        <v>44554</v>
      </c>
      <c r="B1744" s="2">
        <v>62.732399999999998</v>
      </c>
      <c r="C1744" s="2">
        <f t="shared" si="243"/>
        <v>0.79410000000000025</v>
      </c>
      <c r="D1744" s="2">
        <f t="shared" si="244"/>
        <v>0.79410000000000025</v>
      </c>
      <c r="E1744" s="2">
        <f t="shared" si="245"/>
        <v>0</v>
      </c>
      <c r="F1744" s="2">
        <f t="shared" si="246"/>
        <v>0.34464670443281425</v>
      </c>
      <c r="G1744" s="2">
        <f t="shared" si="246"/>
        <v>0.37614111761925306</v>
      </c>
      <c r="H1744" s="2">
        <f t="shared" si="238"/>
        <v>0.9162696878613551</v>
      </c>
      <c r="I1744" s="2">
        <f t="shared" si="239"/>
        <v>47.815278489530051</v>
      </c>
    </row>
    <row r="1745" spans="1:9" ht="13.5" x14ac:dyDescent="0.25">
      <c r="A1745" s="3">
        <v>44557</v>
      </c>
      <c r="B1745" s="2">
        <v>63.129399999999997</v>
      </c>
      <c r="C1745" s="2">
        <f t="shared" si="243"/>
        <v>0.39699999999999847</v>
      </c>
      <c r="D1745" s="2">
        <f t="shared" si="244"/>
        <v>0.39699999999999847</v>
      </c>
      <c r="E1745" s="2">
        <f t="shared" si="245"/>
        <v>0</v>
      </c>
      <c r="F1745" s="2">
        <f t="shared" si="246"/>
        <v>0.34838622554475596</v>
      </c>
      <c r="G1745" s="2">
        <f t="shared" si="246"/>
        <v>0.3492738949321636</v>
      </c>
      <c r="H1745" s="2">
        <f t="shared" ref="H1745:H1808" si="247">F1745/G1745</f>
        <v>0.99745852925086187</v>
      </c>
      <c r="I1745" s="2">
        <f t="shared" ref="I1745:I1808" si="248">IF(G1745=0,100,100-(100/(1+H1745)))</f>
        <v>49.93638239012423</v>
      </c>
    </row>
    <row r="1746" spans="1:9" ht="13.5" x14ac:dyDescent="0.25">
      <c r="A1746" s="3">
        <v>44558</v>
      </c>
      <c r="B1746" s="2">
        <v>64.963700000000003</v>
      </c>
      <c r="C1746" s="2">
        <f t="shared" si="243"/>
        <v>1.834300000000006</v>
      </c>
      <c r="D1746" s="2">
        <f t="shared" si="244"/>
        <v>1.834300000000006</v>
      </c>
      <c r="E1746" s="2">
        <f t="shared" si="245"/>
        <v>0</v>
      </c>
      <c r="F1746" s="2">
        <f t="shared" si="246"/>
        <v>0.45452292372013098</v>
      </c>
      <c r="G1746" s="2">
        <f t="shared" si="246"/>
        <v>0.3243257595798662</v>
      </c>
      <c r="H1746" s="2">
        <f t="shared" si="247"/>
        <v>1.4014394795804166</v>
      </c>
      <c r="I1746" s="2">
        <f t="shared" si="248"/>
        <v>58.35830931809609</v>
      </c>
    </row>
    <row r="1747" spans="1:9" ht="13.5" x14ac:dyDescent="0.25">
      <c r="A1747" s="3">
        <v>44559</v>
      </c>
      <c r="B1747" s="2">
        <v>63.137300000000003</v>
      </c>
      <c r="C1747" s="2">
        <f t="shared" si="243"/>
        <v>-1.8263999999999996</v>
      </c>
      <c r="D1747" s="2">
        <f t="shared" si="244"/>
        <v>0</v>
      </c>
      <c r="E1747" s="2">
        <f t="shared" si="245"/>
        <v>1.8263999999999996</v>
      </c>
      <c r="F1747" s="2">
        <f t="shared" si="246"/>
        <v>0.42205700059726448</v>
      </c>
      <c r="G1747" s="2">
        <f t="shared" si="246"/>
        <v>0.43161677675273286</v>
      </c>
      <c r="H1747" s="2">
        <f t="shared" si="247"/>
        <v>0.97785124056717321</v>
      </c>
      <c r="I1747" s="2">
        <f t="shared" si="248"/>
        <v>49.440080250259989</v>
      </c>
    </row>
    <row r="1748" spans="1:9" ht="13.5" x14ac:dyDescent="0.25">
      <c r="A1748" s="3">
        <v>44560</v>
      </c>
      <c r="B1748" s="2">
        <v>63.526400000000002</v>
      </c>
      <c r="C1748" s="2">
        <f t="shared" si="243"/>
        <v>0.38909999999999911</v>
      </c>
      <c r="D1748" s="2">
        <f t="shared" si="244"/>
        <v>0.38909999999999911</v>
      </c>
      <c r="E1748" s="2">
        <f t="shared" si="245"/>
        <v>0</v>
      </c>
      <c r="F1748" s="2">
        <f t="shared" si="246"/>
        <v>0.41970292912603124</v>
      </c>
      <c r="G1748" s="2">
        <f t="shared" si="246"/>
        <v>0.40078700698468051</v>
      </c>
      <c r="H1748" s="2">
        <f t="shared" si="247"/>
        <v>1.0471969445408538</v>
      </c>
      <c r="I1748" s="2">
        <f t="shared" si="248"/>
        <v>51.152721155302409</v>
      </c>
    </row>
    <row r="1749" spans="1:9" ht="13.5" x14ac:dyDescent="0.25">
      <c r="A1749" s="3">
        <v>44561</v>
      </c>
      <c r="B1749" s="2">
        <v>64.320499999999996</v>
      </c>
      <c r="C1749" s="2">
        <f t="shared" si="243"/>
        <v>0.79409999999999314</v>
      </c>
      <c r="D1749" s="2">
        <f t="shared" si="244"/>
        <v>0.79409999999999314</v>
      </c>
      <c r="E1749" s="2">
        <f t="shared" si="245"/>
        <v>0</v>
      </c>
      <c r="F1749" s="2">
        <f t="shared" si="246"/>
        <v>0.44644557704559995</v>
      </c>
      <c r="G1749" s="2">
        <f t="shared" si="246"/>
        <v>0.37215936362863189</v>
      </c>
      <c r="H1749" s="2">
        <f t="shared" si="247"/>
        <v>1.1996086103884689</v>
      </c>
      <c r="I1749" s="2">
        <f t="shared" si="248"/>
        <v>54.537366544342099</v>
      </c>
    </row>
    <row r="1750" spans="1:9" ht="13.5" x14ac:dyDescent="0.25">
      <c r="A1750" s="3">
        <v>44564</v>
      </c>
      <c r="B1750" s="2">
        <v>63.526400000000002</v>
      </c>
      <c r="C1750" s="2">
        <f t="shared" si="243"/>
        <v>-0.79409999999999314</v>
      </c>
      <c r="D1750" s="2">
        <f t="shared" si="244"/>
        <v>0</v>
      </c>
      <c r="E1750" s="2">
        <f t="shared" si="245"/>
        <v>0.79409999999999314</v>
      </c>
      <c r="F1750" s="2">
        <f t="shared" si="246"/>
        <v>0.41455660725662852</v>
      </c>
      <c r="G1750" s="2">
        <f t="shared" si="246"/>
        <v>0.40229798051230053</v>
      </c>
      <c r="H1750" s="2">
        <f t="shared" si="247"/>
        <v>1.0304715095231585</v>
      </c>
      <c r="I1750" s="2">
        <f t="shared" si="248"/>
        <v>50.750355505611459</v>
      </c>
    </row>
    <row r="1751" spans="1:9" ht="13.5" x14ac:dyDescent="0.25">
      <c r="A1751" s="3">
        <v>44565</v>
      </c>
      <c r="B1751" s="2">
        <v>63.526400000000002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0.38494542102401219</v>
      </c>
      <c r="G1751" s="2">
        <f t="shared" si="246"/>
        <v>0.37356241047570765</v>
      </c>
      <c r="H1751" s="2">
        <f t="shared" si="247"/>
        <v>1.0304715095231585</v>
      </c>
      <c r="I1751" s="2">
        <f t="shared" si="248"/>
        <v>50.750355505611459</v>
      </c>
    </row>
    <row r="1752" spans="1:9" ht="13.5" x14ac:dyDescent="0.25">
      <c r="A1752" s="3">
        <v>44566</v>
      </c>
      <c r="B1752" s="2">
        <v>63.526400000000002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0.35744931952229703</v>
      </c>
      <c r="G1752" s="2">
        <f t="shared" si="246"/>
        <v>0.34687938115601424</v>
      </c>
      <c r="H1752" s="2">
        <f t="shared" si="247"/>
        <v>1.0304715095231585</v>
      </c>
      <c r="I1752" s="2">
        <f t="shared" si="248"/>
        <v>50.750355505611459</v>
      </c>
    </row>
    <row r="1753" spans="1:9" ht="13.5" x14ac:dyDescent="0.25">
      <c r="A1753" s="3">
        <v>44567</v>
      </c>
      <c r="B1753" s="2">
        <v>63.510599999999997</v>
      </c>
      <c r="C1753" s="2">
        <f t="shared" si="243"/>
        <v>-1.5800000000005809E-2</v>
      </c>
      <c r="D1753" s="2">
        <f t="shared" si="244"/>
        <v>0</v>
      </c>
      <c r="E1753" s="2">
        <f t="shared" si="245"/>
        <v>1.5800000000005809E-2</v>
      </c>
      <c r="F1753" s="2">
        <f t="shared" si="246"/>
        <v>0.33191722527070439</v>
      </c>
      <c r="G1753" s="2">
        <f t="shared" si="246"/>
        <v>0.32323085393058509</v>
      </c>
      <c r="H1753" s="2">
        <f t="shared" si="247"/>
        <v>1.0268735834914593</v>
      </c>
      <c r="I1753" s="2">
        <f t="shared" si="248"/>
        <v>50.662931909279891</v>
      </c>
    </row>
    <row r="1754" spans="1:9" ht="13.5" x14ac:dyDescent="0.25">
      <c r="A1754" s="3">
        <v>44568</v>
      </c>
      <c r="B1754" s="2">
        <v>62.78</v>
      </c>
      <c r="C1754" s="2">
        <f t="shared" si="243"/>
        <v>-0.73059999999999548</v>
      </c>
      <c r="D1754" s="2">
        <f t="shared" si="244"/>
        <v>0</v>
      </c>
      <c r="E1754" s="2">
        <f t="shared" si="245"/>
        <v>0.73059999999999548</v>
      </c>
      <c r="F1754" s="2">
        <f t="shared" si="246"/>
        <v>0.30820885203708265</v>
      </c>
      <c r="G1754" s="2">
        <f t="shared" si="246"/>
        <v>0.35232865007840009</v>
      </c>
      <c r="H1754" s="2">
        <f t="shared" si="247"/>
        <v>0.8747765813779268</v>
      </c>
      <c r="I1754" s="2">
        <f t="shared" si="248"/>
        <v>46.660310890750615</v>
      </c>
    </row>
    <row r="1755" spans="1:9" ht="13.5" x14ac:dyDescent="0.25">
      <c r="A1755" s="3">
        <v>44571</v>
      </c>
      <c r="B1755" s="2">
        <v>64.320499999999996</v>
      </c>
      <c r="C1755" s="2">
        <f t="shared" si="243"/>
        <v>1.5404999999999944</v>
      </c>
      <c r="D1755" s="2">
        <f t="shared" si="244"/>
        <v>1.5404999999999944</v>
      </c>
      <c r="E1755" s="2">
        <f t="shared" si="245"/>
        <v>0</v>
      </c>
      <c r="F1755" s="2">
        <f t="shared" si="246"/>
        <v>0.39622964832014779</v>
      </c>
      <c r="G1755" s="2">
        <f t="shared" si="246"/>
        <v>0.32716231792994294</v>
      </c>
      <c r="H1755" s="2">
        <f t="shared" si="247"/>
        <v>1.2111102856441878</v>
      </c>
      <c r="I1755" s="2">
        <f t="shared" si="248"/>
        <v>54.773852462603031</v>
      </c>
    </row>
    <row r="1756" spans="1:9" ht="13.5" x14ac:dyDescent="0.25">
      <c r="A1756" s="3">
        <v>44572</v>
      </c>
      <c r="B1756" s="2">
        <v>64.241100000000003</v>
      </c>
      <c r="C1756" s="2">
        <f t="shared" si="243"/>
        <v>-7.9399999999992588E-2</v>
      </c>
      <c r="D1756" s="2">
        <f t="shared" si="244"/>
        <v>0</v>
      </c>
      <c r="E1756" s="2">
        <f t="shared" si="245"/>
        <v>7.9399999999992588E-2</v>
      </c>
      <c r="F1756" s="2">
        <f t="shared" si="246"/>
        <v>0.36792753058299438</v>
      </c>
      <c r="G1756" s="2">
        <f t="shared" si="246"/>
        <v>0.30946500950637507</v>
      </c>
      <c r="H1756" s="2">
        <f t="shared" si="247"/>
        <v>1.1889148022578462</v>
      </c>
      <c r="I1756" s="2">
        <f t="shared" si="248"/>
        <v>54.315261655295636</v>
      </c>
    </row>
    <row r="1757" spans="1:9" ht="13.5" x14ac:dyDescent="0.25">
      <c r="A1757" s="3">
        <v>44573</v>
      </c>
      <c r="B1757" s="2">
        <v>64.709599999999995</v>
      </c>
      <c r="C1757" s="2">
        <f t="shared" si="243"/>
        <v>0.4684999999999917</v>
      </c>
      <c r="D1757" s="2">
        <f t="shared" si="244"/>
        <v>0.4684999999999917</v>
      </c>
      <c r="E1757" s="2">
        <f t="shared" si="245"/>
        <v>0</v>
      </c>
      <c r="F1757" s="2">
        <f t="shared" ref="F1757:G1772" si="249">((F1756*13)+D1757)/14</f>
        <v>0.37511127839849417</v>
      </c>
      <c r="G1757" s="2">
        <f t="shared" si="249"/>
        <v>0.28736036597020542</v>
      </c>
      <c r="H1757" s="2">
        <f t="shared" si="247"/>
        <v>1.3053688776182415</v>
      </c>
      <c r="I1757" s="2">
        <f t="shared" si="248"/>
        <v>56.622993842393875</v>
      </c>
    </row>
    <row r="1758" spans="1:9" ht="13.5" x14ac:dyDescent="0.25">
      <c r="A1758" s="3">
        <v>44574</v>
      </c>
      <c r="B1758" s="2">
        <v>64.638199999999998</v>
      </c>
      <c r="C1758" s="2">
        <f t="shared" si="243"/>
        <v>-7.1399999999997021E-2</v>
      </c>
      <c r="D1758" s="2">
        <f t="shared" si="244"/>
        <v>0</v>
      </c>
      <c r="E1758" s="2">
        <f t="shared" si="245"/>
        <v>7.1399999999997021E-2</v>
      </c>
      <c r="F1758" s="2">
        <f t="shared" si="249"/>
        <v>0.34831761565574454</v>
      </c>
      <c r="G1758" s="2">
        <f t="shared" si="249"/>
        <v>0.27193462554376197</v>
      </c>
      <c r="H1758" s="2">
        <f t="shared" si="247"/>
        <v>1.2808873270891734</v>
      </c>
      <c r="I1758" s="2">
        <f t="shared" si="248"/>
        <v>56.157413471353642</v>
      </c>
    </row>
    <row r="1759" spans="1:9" ht="13.5" x14ac:dyDescent="0.25">
      <c r="A1759" s="3">
        <v>44575</v>
      </c>
      <c r="B1759" s="2">
        <v>64.002899999999997</v>
      </c>
      <c r="C1759" s="2">
        <f t="shared" si="243"/>
        <v>-0.63530000000000086</v>
      </c>
      <c r="D1759" s="2">
        <f t="shared" si="244"/>
        <v>0</v>
      </c>
      <c r="E1759" s="2">
        <f t="shared" si="245"/>
        <v>0.63530000000000086</v>
      </c>
      <c r="F1759" s="2">
        <f t="shared" si="249"/>
        <v>0.3234377859660485</v>
      </c>
      <c r="G1759" s="2">
        <f t="shared" si="249"/>
        <v>0.29788929514777901</v>
      </c>
      <c r="H1759" s="2">
        <f t="shared" si="247"/>
        <v>1.0857650517639286</v>
      </c>
      <c r="I1759" s="2">
        <f t="shared" si="248"/>
        <v>52.055961473019153</v>
      </c>
    </row>
    <row r="1760" spans="1:9" ht="13.5" x14ac:dyDescent="0.25">
      <c r="A1760" s="3">
        <v>44578</v>
      </c>
      <c r="B1760" s="2">
        <v>64.622299999999996</v>
      </c>
      <c r="C1760" s="2">
        <f t="shared" si="243"/>
        <v>0.61939999999999884</v>
      </c>
      <c r="D1760" s="2">
        <f t="shared" si="244"/>
        <v>0.61939999999999884</v>
      </c>
      <c r="E1760" s="2">
        <f t="shared" si="245"/>
        <v>0</v>
      </c>
      <c r="F1760" s="2">
        <f t="shared" si="249"/>
        <v>0.34457794411133064</v>
      </c>
      <c r="G1760" s="2">
        <f t="shared" si="249"/>
        <v>0.27661148835150906</v>
      </c>
      <c r="H1760" s="2">
        <f t="shared" si="247"/>
        <v>1.2457108927936209</v>
      </c>
      <c r="I1760" s="2">
        <f t="shared" si="248"/>
        <v>55.470670636681142</v>
      </c>
    </row>
    <row r="1761" spans="1:9" ht="13.5" x14ac:dyDescent="0.25">
      <c r="A1761" s="3">
        <v>44579</v>
      </c>
      <c r="B1761" s="2">
        <v>64.002899999999997</v>
      </c>
      <c r="C1761" s="2">
        <f t="shared" si="243"/>
        <v>-0.61939999999999884</v>
      </c>
      <c r="D1761" s="2">
        <f t="shared" si="244"/>
        <v>0</v>
      </c>
      <c r="E1761" s="2">
        <f t="shared" si="245"/>
        <v>0.61939999999999884</v>
      </c>
      <c r="F1761" s="2">
        <f t="shared" si="249"/>
        <v>0.31996523381766417</v>
      </c>
      <c r="G1761" s="2">
        <f t="shared" si="249"/>
        <v>0.30109638204068689</v>
      </c>
      <c r="H1761" s="2">
        <f t="shared" si="247"/>
        <v>1.0626671488016337</v>
      </c>
      <c r="I1761" s="2">
        <f t="shared" si="248"/>
        <v>51.519080498228753</v>
      </c>
    </row>
    <row r="1762" spans="1:9" ht="13.5" x14ac:dyDescent="0.25">
      <c r="A1762" s="3">
        <v>44580</v>
      </c>
      <c r="B1762" s="2">
        <v>66.575699999999998</v>
      </c>
      <c r="C1762" s="2">
        <f t="shared" si="243"/>
        <v>2.5728000000000009</v>
      </c>
      <c r="D1762" s="2">
        <f t="shared" si="244"/>
        <v>2.5728000000000009</v>
      </c>
      <c r="E1762" s="2">
        <f t="shared" si="245"/>
        <v>0</v>
      </c>
      <c r="F1762" s="2">
        <f t="shared" si="249"/>
        <v>0.48088200283068822</v>
      </c>
      <c r="G1762" s="2">
        <f t="shared" si="249"/>
        <v>0.27958949760920926</v>
      </c>
      <c r="H1762" s="2">
        <f t="shared" si="247"/>
        <v>1.7199573193655207</v>
      </c>
      <c r="I1762" s="2">
        <f t="shared" si="248"/>
        <v>63.234717218530911</v>
      </c>
    </row>
    <row r="1763" spans="1:9" ht="13.5" x14ac:dyDescent="0.25">
      <c r="A1763" s="3">
        <v>44581</v>
      </c>
      <c r="B1763" s="2">
        <v>66.6631</v>
      </c>
      <c r="C1763" s="2">
        <f t="shared" si="243"/>
        <v>8.7400000000002365E-2</v>
      </c>
      <c r="D1763" s="2">
        <f t="shared" si="244"/>
        <v>8.7400000000002365E-2</v>
      </c>
      <c r="E1763" s="2">
        <f t="shared" si="245"/>
        <v>0</v>
      </c>
      <c r="F1763" s="2">
        <f t="shared" si="249"/>
        <v>0.45277614548563921</v>
      </c>
      <c r="G1763" s="2">
        <f t="shared" si="249"/>
        <v>0.25961881920855145</v>
      </c>
      <c r="H1763" s="2">
        <f t="shared" si="247"/>
        <v>1.7440035620912548</v>
      </c>
      <c r="I1763" s="2">
        <f t="shared" si="248"/>
        <v>63.556898620135833</v>
      </c>
    </row>
    <row r="1764" spans="1:9" ht="13.5" x14ac:dyDescent="0.25">
      <c r="A1764" s="3">
        <v>44582</v>
      </c>
      <c r="B1764" s="2">
        <v>70.657300000000006</v>
      </c>
      <c r="C1764" s="2">
        <f t="shared" si="243"/>
        <v>3.9942000000000064</v>
      </c>
      <c r="D1764" s="2">
        <f t="shared" si="244"/>
        <v>3.9942000000000064</v>
      </c>
      <c r="E1764" s="2">
        <f t="shared" si="245"/>
        <v>0</v>
      </c>
      <c r="F1764" s="2">
        <f t="shared" si="249"/>
        <v>0.70573499223666547</v>
      </c>
      <c r="G1764" s="2">
        <f t="shared" si="249"/>
        <v>0.24107461783651205</v>
      </c>
      <c r="H1764" s="2">
        <f t="shared" si="247"/>
        <v>2.927454572240654</v>
      </c>
      <c r="I1764" s="2">
        <f t="shared" si="248"/>
        <v>74.538215996996513</v>
      </c>
    </row>
    <row r="1765" spans="1:9" ht="13.5" x14ac:dyDescent="0.25">
      <c r="A1765" s="3">
        <v>44585</v>
      </c>
      <c r="B1765" s="2">
        <v>72.6584</v>
      </c>
      <c r="C1765" s="2">
        <f t="shared" si="243"/>
        <v>2.0010999999999939</v>
      </c>
      <c r="D1765" s="2">
        <f t="shared" si="244"/>
        <v>2.0010999999999939</v>
      </c>
      <c r="E1765" s="2">
        <f t="shared" si="245"/>
        <v>0</v>
      </c>
      <c r="F1765" s="2">
        <f t="shared" si="249"/>
        <v>0.7982610642197604</v>
      </c>
      <c r="G1765" s="2">
        <f t="shared" si="249"/>
        <v>0.22385500227676117</v>
      </c>
      <c r="H1765" s="2">
        <f t="shared" si="247"/>
        <v>3.565973760250563</v>
      </c>
      <c r="I1765" s="2">
        <f t="shared" si="248"/>
        <v>78.09886669289304</v>
      </c>
    </row>
    <row r="1766" spans="1:9" ht="13.5" x14ac:dyDescent="0.25">
      <c r="A1766" s="3">
        <v>44586</v>
      </c>
      <c r="B1766" s="2">
        <v>72.578999999999994</v>
      </c>
      <c r="C1766" s="2">
        <f t="shared" si="243"/>
        <v>-7.9400000000006798E-2</v>
      </c>
      <c r="D1766" s="2">
        <f t="shared" si="244"/>
        <v>0</v>
      </c>
      <c r="E1766" s="2">
        <f t="shared" si="245"/>
        <v>7.9400000000006798E-2</v>
      </c>
      <c r="F1766" s="2">
        <f t="shared" si="249"/>
        <v>0.74124241677549185</v>
      </c>
      <c r="G1766" s="2">
        <f t="shared" si="249"/>
        <v>0.21353678782842156</v>
      </c>
      <c r="H1766" s="2">
        <f t="shared" si="247"/>
        <v>3.4712633093042768</v>
      </c>
      <c r="I1766" s="2">
        <f t="shared" si="248"/>
        <v>77.634956144964789</v>
      </c>
    </row>
    <row r="1767" spans="1:9" ht="13.5" x14ac:dyDescent="0.25">
      <c r="A1767" s="3">
        <v>44587</v>
      </c>
      <c r="B1767" s="2">
        <v>72.261300000000006</v>
      </c>
      <c r="C1767" s="2">
        <f t="shared" si="243"/>
        <v>-0.31769999999998788</v>
      </c>
      <c r="D1767" s="2">
        <f t="shared" si="244"/>
        <v>0</v>
      </c>
      <c r="E1767" s="2">
        <f t="shared" si="245"/>
        <v>0.31769999999998788</v>
      </c>
      <c r="F1767" s="2">
        <f t="shared" si="249"/>
        <v>0.68829652986295664</v>
      </c>
      <c r="G1767" s="2">
        <f t="shared" si="249"/>
        <v>0.22097701726924773</v>
      </c>
      <c r="H1767" s="2">
        <f t="shared" si="247"/>
        <v>3.1147878560796531</v>
      </c>
      <c r="I1767" s="2">
        <f t="shared" si="248"/>
        <v>75.697410535454779</v>
      </c>
    </row>
    <row r="1768" spans="1:9" ht="13.5" x14ac:dyDescent="0.25">
      <c r="A1768" s="3">
        <v>44588</v>
      </c>
      <c r="B1768" s="2">
        <v>70.450800000000001</v>
      </c>
      <c r="C1768" s="2">
        <f t="shared" si="243"/>
        <v>-1.8105000000000047</v>
      </c>
      <c r="D1768" s="2">
        <f t="shared" si="244"/>
        <v>0</v>
      </c>
      <c r="E1768" s="2">
        <f t="shared" si="245"/>
        <v>1.8105000000000047</v>
      </c>
      <c r="F1768" s="2">
        <f t="shared" si="249"/>
        <v>0.63913249201560263</v>
      </c>
      <c r="G1768" s="2">
        <f t="shared" si="249"/>
        <v>0.33451437317858751</v>
      </c>
      <c r="H1768" s="2">
        <f t="shared" si="247"/>
        <v>1.9106278930334284</v>
      </c>
      <c r="I1768" s="2">
        <f t="shared" si="248"/>
        <v>65.64315203624983</v>
      </c>
    </row>
    <row r="1769" spans="1:9" ht="13.5" x14ac:dyDescent="0.25">
      <c r="A1769" s="3">
        <v>44589</v>
      </c>
      <c r="B1769" s="2">
        <v>70.673199999999994</v>
      </c>
      <c r="C1769" s="2">
        <f t="shared" si="243"/>
        <v>0.22239999999999327</v>
      </c>
      <c r="D1769" s="2">
        <f t="shared" si="244"/>
        <v>0.22239999999999327</v>
      </c>
      <c r="E1769" s="2">
        <f t="shared" si="245"/>
        <v>0</v>
      </c>
      <c r="F1769" s="2">
        <f t="shared" si="249"/>
        <v>0.60936588544305903</v>
      </c>
      <c r="G1769" s="2">
        <f t="shared" si="249"/>
        <v>0.31062048938011699</v>
      </c>
      <c r="H1769" s="2">
        <f t="shared" si="247"/>
        <v>1.9617697681795776</v>
      </c>
      <c r="I1769" s="2">
        <f t="shared" si="248"/>
        <v>66.236403290231436</v>
      </c>
    </row>
    <row r="1770" spans="1:9" ht="13.5" x14ac:dyDescent="0.25">
      <c r="A1770" s="3">
        <v>44592</v>
      </c>
      <c r="B1770" s="2">
        <v>69.481999999999999</v>
      </c>
      <c r="C1770" s="2">
        <f t="shared" si="243"/>
        <v>-1.1911999999999949</v>
      </c>
      <c r="D1770" s="2">
        <f t="shared" si="244"/>
        <v>0</v>
      </c>
      <c r="E1770" s="2">
        <f t="shared" si="245"/>
        <v>1.1911999999999949</v>
      </c>
      <c r="F1770" s="2">
        <f t="shared" si="249"/>
        <v>0.56583975076855475</v>
      </c>
      <c r="G1770" s="2">
        <f t="shared" si="249"/>
        <v>0.37351902585296543</v>
      </c>
      <c r="H1770" s="2">
        <f t="shared" si="247"/>
        <v>1.5148886980426421</v>
      </c>
      <c r="I1770" s="2">
        <f t="shared" si="248"/>
        <v>60.236808858447382</v>
      </c>
    </row>
    <row r="1771" spans="1:9" ht="13.5" x14ac:dyDescent="0.25">
      <c r="A1771" s="3">
        <v>44593</v>
      </c>
      <c r="B1771" s="2">
        <v>71.8643</v>
      </c>
      <c r="C1771" s="2">
        <f t="shared" si="243"/>
        <v>2.3823000000000008</v>
      </c>
      <c r="D1771" s="2">
        <f t="shared" si="244"/>
        <v>2.3823000000000008</v>
      </c>
      <c r="E1771" s="2">
        <f t="shared" si="245"/>
        <v>0</v>
      </c>
      <c r="F1771" s="2">
        <f t="shared" si="249"/>
        <v>0.69558691142794371</v>
      </c>
      <c r="G1771" s="2">
        <f t="shared" si="249"/>
        <v>0.34683909543489649</v>
      </c>
      <c r="H1771" s="2">
        <f t="shared" si="247"/>
        <v>2.0055031874528373</v>
      </c>
      <c r="I1771" s="2">
        <f t="shared" si="248"/>
        <v>66.727701232368361</v>
      </c>
    </row>
    <row r="1772" spans="1:9" ht="13.5" x14ac:dyDescent="0.25">
      <c r="A1772" s="3">
        <v>44594</v>
      </c>
      <c r="B1772" s="2">
        <v>71.244900000000001</v>
      </c>
      <c r="C1772" s="2">
        <f t="shared" si="243"/>
        <v>-0.61939999999999884</v>
      </c>
      <c r="D1772" s="2">
        <f t="shared" si="244"/>
        <v>0</v>
      </c>
      <c r="E1772" s="2">
        <f t="shared" si="245"/>
        <v>0.61939999999999884</v>
      </c>
      <c r="F1772" s="2">
        <f t="shared" si="249"/>
        <v>0.64590213204023339</v>
      </c>
      <c r="G1772" s="2">
        <f t="shared" si="249"/>
        <v>0.36630773147526091</v>
      </c>
      <c r="H1772" s="2">
        <f t="shared" si="247"/>
        <v>1.7632773663797354</v>
      </c>
      <c r="I1772" s="2">
        <f t="shared" si="248"/>
        <v>63.811088522389831</v>
      </c>
    </row>
    <row r="1773" spans="1:9" ht="13.5" x14ac:dyDescent="0.25">
      <c r="A1773" s="3">
        <v>44595</v>
      </c>
      <c r="B1773" s="2">
        <v>71.856300000000005</v>
      </c>
      <c r="C1773" s="2">
        <f t="shared" si="243"/>
        <v>0.61140000000000327</v>
      </c>
      <c r="D1773" s="2">
        <f t="shared" si="244"/>
        <v>0.61140000000000327</v>
      </c>
      <c r="E1773" s="2">
        <f t="shared" si="245"/>
        <v>0</v>
      </c>
      <c r="F1773" s="2">
        <f t="shared" ref="F1773:G1788" si="250">((F1772*13)+D1773)/14</f>
        <v>0.64343769403735984</v>
      </c>
      <c r="G1773" s="2">
        <f t="shared" si="250"/>
        <v>0.34014289351274224</v>
      </c>
      <c r="H1773" s="2">
        <f t="shared" si="247"/>
        <v>1.8916687848227991</v>
      </c>
      <c r="I1773" s="2">
        <f t="shared" si="248"/>
        <v>65.417892766675209</v>
      </c>
    </row>
    <row r="1774" spans="1:9" ht="13.5" x14ac:dyDescent="0.25">
      <c r="A1774" s="3">
        <v>44596</v>
      </c>
      <c r="B1774" s="2">
        <v>71.348100000000002</v>
      </c>
      <c r="C1774" s="2">
        <f t="shared" si="243"/>
        <v>-0.50820000000000221</v>
      </c>
      <c r="D1774" s="2">
        <f t="shared" si="244"/>
        <v>0</v>
      </c>
      <c r="E1774" s="2">
        <f t="shared" si="245"/>
        <v>0.50820000000000221</v>
      </c>
      <c r="F1774" s="2">
        <f t="shared" si="250"/>
        <v>0.59747785874897708</v>
      </c>
      <c r="G1774" s="2">
        <f t="shared" si="250"/>
        <v>0.35214697254754651</v>
      </c>
      <c r="H1774" s="2">
        <f t="shared" si="247"/>
        <v>1.6966718595551926</v>
      </c>
      <c r="I1774" s="2">
        <f t="shared" si="248"/>
        <v>62.917253114921188</v>
      </c>
    </row>
    <row r="1775" spans="1:9" ht="13.5" x14ac:dyDescent="0.25">
      <c r="A1775" s="3">
        <v>44599</v>
      </c>
      <c r="B1775" s="2">
        <v>70.673199999999994</v>
      </c>
      <c r="C1775" s="2">
        <f t="shared" si="243"/>
        <v>-0.67490000000000805</v>
      </c>
      <c r="D1775" s="2">
        <f t="shared" si="244"/>
        <v>0</v>
      </c>
      <c r="E1775" s="2">
        <f t="shared" si="245"/>
        <v>0.67490000000000805</v>
      </c>
      <c r="F1775" s="2">
        <f t="shared" si="250"/>
        <v>0.5548008688383359</v>
      </c>
      <c r="G1775" s="2">
        <f t="shared" si="250"/>
        <v>0.37520076022272236</v>
      </c>
      <c r="H1775" s="2">
        <f t="shared" si="247"/>
        <v>1.4786773579803021</v>
      </c>
      <c r="I1775" s="2">
        <f t="shared" si="248"/>
        <v>59.655902904005671</v>
      </c>
    </row>
    <row r="1776" spans="1:9" ht="13.5" x14ac:dyDescent="0.25">
      <c r="A1776" s="3">
        <v>44600</v>
      </c>
      <c r="B1776" s="2">
        <v>71.062299999999993</v>
      </c>
      <c r="C1776" s="2">
        <f t="shared" si="243"/>
        <v>0.38909999999999911</v>
      </c>
      <c r="D1776" s="2">
        <f t="shared" si="244"/>
        <v>0.38909999999999911</v>
      </c>
      <c r="E1776" s="2">
        <f t="shared" si="245"/>
        <v>0</v>
      </c>
      <c r="F1776" s="2">
        <f t="shared" si="250"/>
        <v>0.54296509249274039</v>
      </c>
      <c r="G1776" s="2">
        <f t="shared" si="250"/>
        <v>0.34840070592109934</v>
      </c>
      <c r="H1776" s="2">
        <f t="shared" si="247"/>
        <v>1.5584500354476982</v>
      </c>
      <c r="I1776" s="2">
        <f t="shared" si="248"/>
        <v>60.913835089806163</v>
      </c>
    </row>
    <row r="1777" spans="1:9" ht="13.5" x14ac:dyDescent="0.25">
      <c r="A1777" s="3">
        <v>44601</v>
      </c>
      <c r="B1777" s="2">
        <v>70.665199999999999</v>
      </c>
      <c r="C1777" s="2">
        <f t="shared" si="243"/>
        <v>-0.39709999999999468</v>
      </c>
      <c r="D1777" s="2">
        <f t="shared" si="244"/>
        <v>0</v>
      </c>
      <c r="E1777" s="2">
        <f t="shared" si="245"/>
        <v>0.39709999999999468</v>
      </c>
      <c r="F1777" s="2">
        <f t="shared" si="250"/>
        <v>0.50418187160040184</v>
      </c>
      <c r="G1777" s="2">
        <f t="shared" si="250"/>
        <v>0.35187922692673468</v>
      </c>
      <c r="H1777" s="2">
        <f t="shared" si="247"/>
        <v>1.4328264728891722</v>
      </c>
      <c r="I1777" s="2">
        <f t="shared" si="248"/>
        <v>58.895547580406685</v>
      </c>
    </row>
    <row r="1778" spans="1:9" ht="13.5" x14ac:dyDescent="0.25">
      <c r="A1778" s="3">
        <v>44602</v>
      </c>
      <c r="B1778" s="2">
        <v>70.943200000000004</v>
      </c>
      <c r="C1778" s="2">
        <f t="shared" si="243"/>
        <v>0.2780000000000058</v>
      </c>
      <c r="D1778" s="2">
        <f t="shared" si="244"/>
        <v>0.2780000000000058</v>
      </c>
      <c r="E1778" s="2">
        <f t="shared" si="245"/>
        <v>0</v>
      </c>
      <c r="F1778" s="2">
        <f t="shared" si="250"/>
        <v>0.48802602362894498</v>
      </c>
      <c r="G1778" s="2">
        <f t="shared" si="250"/>
        <v>0.32674499643196792</v>
      </c>
      <c r="H1778" s="2">
        <f t="shared" si="247"/>
        <v>1.4935990725432811</v>
      </c>
      <c r="I1778" s="2">
        <f t="shared" si="248"/>
        <v>59.897322267605908</v>
      </c>
    </row>
    <row r="1779" spans="1:9" ht="13.5" x14ac:dyDescent="0.25">
      <c r="A1779" s="3">
        <v>44603</v>
      </c>
      <c r="B1779" s="2">
        <v>69.958500000000001</v>
      </c>
      <c r="C1779" s="2">
        <f t="shared" si="243"/>
        <v>-0.98470000000000368</v>
      </c>
      <c r="D1779" s="2">
        <f t="shared" si="244"/>
        <v>0</v>
      </c>
      <c r="E1779" s="2">
        <f t="shared" si="245"/>
        <v>0.98470000000000368</v>
      </c>
      <c r="F1779" s="2">
        <f t="shared" si="250"/>
        <v>0.45316702194116321</v>
      </c>
      <c r="G1779" s="2">
        <f t="shared" si="250"/>
        <v>0.37374178240111328</v>
      </c>
      <c r="H1779" s="2">
        <f t="shared" si="247"/>
        <v>1.2125136746279224</v>
      </c>
      <c r="I1779" s="2">
        <f t="shared" si="248"/>
        <v>54.802539235461694</v>
      </c>
    </row>
    <row r="1780" spans="1:9" ht="13.5" x14ac:dyDescent="0.25">
      <c r="A1780" s="3">
        <v>44606</v>
      </c>
      <c r="B1780" s="2">
        <v>70.156999999999996</v>
      </c>
      <c r="C1780" s="2">
        <f t="shared" si="243"/>
        <v>0.19849999999999568</v>
      </c>
      <c r="D1780" s="2">
        <f t="shared" si="244"/>
        <v>0.19849999999999568</v>
      </c>
      <c r="E1780" s="2">
        <f t="shared" si="245"/>
        <v>0</v>
      </c>
      <c r="F1780" s="2">
        <f t="shared" si="250"/>
        <v>0.43497652037393697</v>
      </c>
      <c r="G1780" s="2">
        <f t="shared" si="250"/>
        <v>0.34704594080103374</v>
      </c>
      <c r="H1780" s="2">
        <f t="shared" si="247"/>
        <v>1.2533687020512223</v>
      </c>
      <c r="I1780" s="2">
        <f t="shared" si="248"/>
        <v>55.621998340098166</v>
      </c>
    </row>
    <row r="1781" spans="1:9" ht="13.5" x14ac:dyDescent="0.25">
      <c r="A1781" s="3">
        <v>44607</v>
      </c>
      <c r="B1781" s="2">
        <v>71.387799999999999</v>
      </c>
      <c r="C1781" s="2">
        <f t="shared" si="243"/>
        <v>1.2308000000000021</v>
      </c>
      <c r="D1781" s="2">
        <f t="shared" si="244"/>
        <v>1.2308000000000021</v>
      </c>
      <c r="E1781" s="2">
        <f t="shared" si="245"/>
        <v>0</v>
      </c>
      <c r="F1781" s="2">
        <f t="shared" si="250"/>
        <v>0.49182105463294162</v>
      </c>
      <c r="G1781" s="2">
        <f t="shared" si="250"/>
        <v>0.32225694502953134</v>
      </c>
      <c r="H1781" s="2">
        <f t="shared" si="247"/>
        <v>1.5261767425613484</v>
      </c>
      <c r="I1781" s="2">
        <f t="shared" si="248"/>
        <v>60.414487903721373</v>
      </c>
    </row>
    <row r="1782" spans="1:9" ht="13.5" x14ac:dyDescent="0.25">
      <c r="A1782" s="3">
        <v>44608</v>
      </c>
      <c r="B1782" s="2">
        <v>71.784899999999993</v>
      </c>
      <c r="C1782" s="2">
        <f t="shared" si="243"/>
        <v>0.39709999999999468</v>
      </c>
      <c r="D1782" s="2">
        <f t="shared" si="244"/>
        <v>0.39709999999999468</v>
      </c>
      <c r="E1782" s="2">
        <f t="shared" si="245"/>
        <v>0</v>
      </c>
      <c r="F1782" s="2">
        <f t="shared" si="250"/>
        <v>0.48505526501630258</v>
      </c>
      <c r="G1782" s="2">
        <f t="shared" si="250"/>
        <v>0.29923859181313622</v>
      </c>
      <c r="H1782" s="2">
        <f t="shared" si="247"/>
        <v>1.6209649366322449</v>
      </c>
      <c r="I1782" s="2">
        <f t="shared" si="248"/>
        <v>61.846113008862702</v>
      </c>
    </row>
    <row r="1783" spans="1:9" ht="13.5" x14ac:dyDescent="0.25">
      <c r="A1783" s="3">
        <v>44609</v>
      </c>
      <c r="B1783" s="2">
        <v>71.459299999999999</v>
      </c>
      <c r="C1783" s="2">
        <f t="shared" si="243"/>
        <v>-0.32559999999999434</v>
      </c>
      <c r="D1783" s="2">
        <f t="shared" si="244"/>
        <v>0</v>
      </c>
      <c r="E1783" s="2">
        <f t="shared" si="245"/>
        <v>0.32559999999999434</v>
      </c>
      <c r="F1783" s="2">
        <f t="shared" si="250"/>
        <v>0.45040846037228099</v>
      </c>
      <c r="G1783" s="2">
        <f t="shared" si="250"/>
        <v>0.30112154954076897</v>
      </c>
      <c r="H1783" s="2">
        <f t="shared" si="247"/>
        <v>1.4957696022061018</v>
      </c>
      <c r="I1783" s="2">
        <f t="shared" si="248"/>
        <v>59.932198905056644</v>
      </c>
    </row>
    <row r="1784" spans="1:9" ht="13.5" x14ac:dyDescent="0.25">
      <c r="A1784" s="3">
        <v>44610</v>
      </c>
      <c r="B1784" s="2">
        <v>72.563100000000006</v>
      </c>
      <c r="C1784" s="2">
        <f t="shared" si="243"/>
        <v>1.1038000000000068</v>
      </c>
      <c r="D1784" s="2">
        <f t="shared" si="244"/>
        <v>1.1038000000000068</v>
      </c>
      <c r="E1784" s="2">
        <f t="shared" si="245"/>
        <v>0</v>
      </c>
      <c r="F1784" s="2">
        <f t="shared" si="250"/>
        <v>0.49707928463140422</v>
      </c>
      <c r="G1784" s="2">
        <f t="shared" si="250"/>
        <v>0.27961286743071406</v>
      </c>
      <c r="H1784" s="2">
        <f t="shared" si="247"/>
        <v>1.7777410932441322</v>
      </c>
      <c r="I1784" s="2">
        <f t="shared" si="248"/>
        <v>63.999524562165114</v>
      </c>
    </row>
    <row r="1785" spans="1:9" ht="13.5" x14ac:dyDescent="0.25">
      <c r="A1785" s="3">
        <v>44613</v>
      </c>
      <c r="B1785" s="2">
        <v>73.770099999999999</v>
      </c>
      <c r="C1785" s="2">
        <f t="shared" si="243"/>
        <v>1.2069999999999936</v>
      </c>
      <c r="D1785" s="2">
        <f t="shared" si="244"/>
        <v>1.2069999999999936</v>
      </c>
      <c r="E1785" s="2">
        <f t="shared" si="245"/>
        <v>0</v>
      </c>
      <c r="F1785" s="2">
        <f t="shared" si="250"/>
        <v>0.54778790715773196</v>
      </c>
      <c r="G1785" s="2">
        <f t="shared" si="250"/>
        <v>0.25964051975709163</v>
      </c>
      <c r="H1785" s="2">
        <f t="shared" si="247"/>
        <v>2.1097936010535587</v>
      </c>
      <c r="I1785" s="2">
        <f t="shared" si="248"/>
        <v>67.843525060273691</v>
      </c>
    </row>
    <row r="1786" spans="1:9" ht="13.5" x14ac:dyDescent="0.25">
      <c r="A1786" s="3">
        <v>44614</v>
      </c>
      <c r="B1786" s="2">
        <v>73.452500000000001</v>
      </c>
      <c r="C1786" s="2">
        <f t="shared" si="243"/>
        <v>-0.31759999999999877</v>
      </c>
      <c r="D1786" s="2">
        <f t="shared" si="244"/>
        <v>0</v>
      </c>
      <c r="E1786" s="2">
        <f t="shared" si="245"/>
        <v>0.31759999999999877</v>
      </c>
      <c r="F1786" s="2">
        <f t="shared" si="250"/>
        <v>0.5086601995036083</v>
      </c>
      <c r="G1786" s="2">
        <f t="shared" si="250"/>
        <v>0.26378048263158499</v>
      </c>
      <c r="H1786" s="2">
        <f t="shared" si="247"/>
        <v>1.9283466101396143</v>
      </c>
      <c r="I1786" s="2">
        <f t="shared" si="248"/>
        <v>65.851037013944079</v>
      </c>
    </row>
    <row r="1787" spans="1:9" ht="13.5" x14ac:dyDescent="0.25">
      <c r="A1787" s="3">
        <v>44615</v>
      </c>
      <c r="B1787" s="2">
        <v>72.6584</v>
      </c>
      <c r="C1787" s="2">
        <f t="shared" si="243"/>
        <v>-0.79410000000000025</v>
      </c>
      <c r="D1787" s="2">
        <f t="shared" si="244"/>
        <v>0</v>
      </c>
      <c r="E1787" s="2">
        <f t="shared" si="245"/>
        <v>0.79410000000000025</v>
      </c>
      <c r="F1787" s="2">
        <f t="shared" si="250"/>
        <v>0.47232732811049344</v>
      </c>
      <c r="G1787" s="2">
        <f t="shared" si="250"/>
        <v>0.30166044815790033</v>
      </c>
      <c r="H1787" s="2">
        <f t="shared" si="247"/>
        <v>1.5657582258289946</v>
      </c>
      <c r="I1787" s="2">
        <f t="shared" si="248"/>
        <v>61.025166364734119</v>
      </c>
    </row>
    <row r="1788" spans="1:9" ht="13.5" x14ac:dyDescent="0.25">
      <c r="A1788" s="3">
        <v>44616</v>
      </c>
      <c r="B1788" s="2">
        <v>70.601699999999994</v>
      </c>
      <c r="C1788" s="2">
        <f t="shared" si="243"/>
        <v>-2.0567000000000064</v>
      </c>
      <c r="D1788" s="2">
        <f t="shared" si="244"/>
        <v>0</v>
      </c>
      <c r="E1788" s="2">
        <f t="shared" si="245"/>
        <v>2.0567000000000064</v>
      </c>
      <c r="F1788" s="2">
        <f t="shared" si="250"/>
        <v>0.4385896618168868</v>
      </c>
      <c r="G1788" s="2">
        <f t="shared" si="250"/>
        <v>0.42702041614662217</v>
      </c>
      <c r="H1788" s="2">
        <f t="shared" si="247"/>
        <v>1.0270929567599227</v>
      </c>
      <c r="I1788" s="2">
        <f t="shared" si="248"/>
        <v>50.668271197666918</v>
      </c>
    </row>
    <row r="1789" spans="1:9" ht="13.5" x14ac:dyDescent="0.25">
      <c r="A1789" s="3">
        <v>44617</v>
      </c>
      <c r="B1789" s="2">
        <v>72.261300000000006</v>
      </c>
      <c r="C1789" s="2">
        <f t="shared" si="243"/>
        <v>1.6596000000000117</v>
      </c>
      <c r="D1789" s="2">
        <f t="shared" si="244"/>
        <v>1.6596000000000117</v>
      </c>
      <c r="E1789" s="2">
        <f t="shared" si="245"/>
        <v>0</v>
      </c>
      <c r="F1789" s="2">
        <f t="shared" ref="F1789:G1804" si="251">((F1788*13)+D1789)/14</f>
        <v>0.52580468597282437</v>
      </c>
      <c r="G1789" s="2">
        <f t="shared" si="251"/>
        <v>0.39651895785043489</v>
      </c>
      <c r="H1789" s="2">
        <f t="shared" si="247"/>
        <v>1.326051820632383</v>
      </c>
      <c r="I1789" s="2">
        <f t="shared" si="248"/>
        <v>57.008696404359114</v>
      </c>
    </row>
    <row r="1790" spans="1:9" ht="13.5" x14ac:dyDescent="0.25">
      <c r="A1790" s="3">
        <v>44620</v>
      </c>
      <c r="B1790" s="2">
        <v>72.261300000000006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0.48824720840333696</v>
      </c>
      <c r="G1790" s="2">
        <f t="shared" si="251"/>
        <v>0.36819617514683239</v>
      </c>
      <c r="H1790" s="2">
        <f t="shared" si="247"/>
        <v>1.3260518206323832</v>
      </c>
      <c r="I1790" s="2">
        <f t="shared" si="248"/>
        <v>57.008696404359114</v>
      </c>
    </row>
    <row r="1791" spans="1:9" ht="13.5" x14ac:dyDescent="0.25">
      <c r="A1791" s="3">
        <v>44621</v>
      </c>
      <c r="B1791" s="2">
        <v>72.261300000000006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0.45337240780309862</v>
      </c>
      <c r="G1791" s="2">
        <f t="shared" si="251"/>
        <v>0.3418964483506301</v>
      </c>
      <c r="H1791" s="2">
        <f t="shared" si="247"/>
        <v>1.3260518206323832</v>
      </c>
      <c r="I1791" s="2">
        <f t="shared" si="248"/>
        <v>57.008696404359114</v>
      </c>
    </row>
    <row r="1792" spans="1:9" ht="13.5" x14ac:dyDescent="0.25">
      <c r="A1792" s="3">
        <v>44622</v>
      </c>
      <c r="B1792" s="2">
        <v>70.673199999999994</v>
      </c>
      <c r="C1792" s="2">
        <f t="shared" si="243"/>
        <v>-1.5881000000000114</v>
      </c>
      <c r="D1792" s="2">
        <f t="shared" si="244"/>
        <v>0</v>
      </c>
      <c r="E1792" s="2">
        <f t="shared" si="245"/>
        <v>1.5881000000000114</v>
      </c>
      <c r="F1792" s="2">
        <f t="shared" si="251"/>
        <v>0.42098866438859156</v>
      </c>
      <c r="G1792" s="2">
        <f t="shared" si="251"/>
        <v>0.43091098775415737</v>
      </c>
      <c r="H1792" s="2">
        <f t="shared" si="247"/>
        <v>0.97697361253821946</v>
      </c>
      <c r="I1792" s="2">
        <f t="shared" si="248"/>
        <v>49.417635437424551</v>
      </c>
    </row>
    <row r="1793" spans="1:9" ht="13.5" x14ac:dyDescent="0.25">
      <c r="A1793" s="3">
        <v>44623</v>
      </c>
      <c r="B1793" s="2">
        <v>69.879099999999994</v>
      </c>
      <c r="C1793" s="2">
        <f t="shared" si="243"/>
        <v>-0.79410000000000025</v>
      </c>
      <c r="D1793" s="2">
        <f t="shared" si="244"/>
        <v>0</v>
      </c>
      <c r="E1793" s="2">
        <f t="shared" si="245"/>
        <v>0.79410000000000025</v>
      </c>
      <c r="F1793" s="2">
        <f t="shared" si="251"/>
        <v>0.39091804550369214</v>
      </c>
      <c r="G1793" s="2">
        <f t="shared" si="251"/>
        <v>0.45685306005743181</v>
      </c>
      <c r="H1793" s="2">
        <f t="shared" si="247"/>
        <v>0.85567566397508454</v>
      </c>
      <c r="I1793" s="2">
        <f t="shared" si="248"/>
        <v>46.111272599335727</v>
      </c>
    </row>
    <row r="1794" spans="1:9" ht="13.5" x14ac:dyDescent="0.25">
      <c r="A1794" s="3">
        <v>44624</v>
      </c>
      <c r="B1794" s="2">
        <v>70.196700000000007</v>
      </c>
      <c r="C1794" s="2">
        <f t="shared" si="243"/>
        <v>0.31760000000001298</v>
      </c>
      <c r="D1794" s="2">
        <f t="shared" si="244"/>
        <v>0.31760000000001298</v>
      </c>
      <c r="E1794" s="2">
        <f t="shared" si="245"/>
        <v>0</v>
      </c>
      <c r="F1794" s="2">
        <f t="shared" si="251"/>
        <v>0.38568104225342931</v>
      </c>
      <c r="G1794" s="2">
        <f t="shared" si="251"/>
        <v>0.42422069862475809</v>
      </c>
      <c r="H1794" s="2">
        <f t="shared" si="247"/>
        <v>0.90915187190001112</v>
      </c>
      <c r="I1794" s="2">
        <f t="shared" si="248"/>
        <v>47.620720241350526</v>
      </c>
    </row>
    <row r="1795" spans="1:9" ht="13.5" x14ac:dyDescent="0.25">
      <c r="A1795" s="3">
        <v>44627</v>
      </c>
      <c r="B1795" s="2">
        <v>69.084999999999994</v>
      </c>
      <c r="C1795" s="2">
        <f t="shared" ref="C1795:C1858" si="252">B1795-B1794</f>
        <v>-1.1117000000000132</v>
      </c>
      <c r="D1795" s="2">
        <f t="shared" ref="D1795:D1858" si="253">IF(C1795&gt;0,C1795,0)</f>
        <v>0</v>
      </c>
      <c r="E1795" s="2">
        <f t="shared" ref="E1795:E1858" si="254">IF(C1795&lt;0,-C1795,0)</f>
        <v>1.1117000000000132</v>
      </c>
      <c r="F1795" s="2">
        <f t="shared" si="251"/>
        <v>0.35813239637818434</v>
      </c>
      <c r="G1795" s="2">
        <f t="shared" si="251"/>
        <v>0.4733263630087049</v>
      </c>
      <c r="H1795" s="2">
        <f t="shared" si="247"/>
        <v>0.75662888097276326</v>
      </c>
      <c r="I1795" s="2">
        <f t="shared" si="248"/>
        <v>43.072779297227946</v>
      </c>
    </row>
    <row r="1796" spans="1:9" ht="13.5" x14ac:dyDescent="0.25">
      <c r="A1796" s="3">
        <v>44628</v>
      </c>
      <c r="B1796" s="2">
        <v>69.481999999999999</v>
      </c>
      <c r="C1796" s="2">
        <f t="shared" si="252"/>
        <v>0.39700000000000557</v>
      </c>
      <c r="D1796" s="2">
        <f t="shared" si="253"/>
        <v>0.39700000000000557</v>
      </c>
      <c r="E1796" s="2">
        <f t="shared" si="254"/>
        <v>0</v>
      </c>
      <c r="F1796" s="2">
        <f t="shared" si="251"/>
        <v>0.36090865377974302</v>
      </c>
      <c r="G1796" s="2">
        <f t="shared" si="251"/>
        <v>0.43951733707951168</v>
      </c>
      <c r="H1796" s="2">
        <f t="shared" si="247"/>
        <v>0.82114770756916056</v>
      </c>
      <c r="I1796" s="2">
        <f t="shared" si="248"/>
        <v>45.089572040546649</v>
      </c>
    </row>
    <row r="1797" spans="1:9" ht="13.5" x14ac:dyDescent="0.25">
      <c r="A1797" s="3">
        <v>44629</v>
      </c>
      <c r="B1797" s="2">
        <v>70.593800000000002</v>
      </c>
      <c r="C1797" s="2">
        <f t="shared" si="252"/>
        <v>1.1118000000000023</v>
      </c>
      <c r="D1797" s="2">
        <f t="shared" si="253"/>
        <v>1.1118000000000023</v>
      </c>
      <c r="E1797" s="2">
        <f t="shared" si="254"/>
        <v>0</v>
      </c>
      <c r="F1797" s="2">
        <f t="shared" si="251"/>
        <v>0.41454374993833298</v>
      </c>
      <c r="G1797" s="2">
        <f t="shared" si="251"/>
        <v>0.40812324157383228</v>
      </c>
      <c r="H1797" s="2">
        <f t="shared" si="247"/>
        <v>1.0157317881229735</v>
      </c>
      <c r="I1797" s="2">
        <f t="shared" si="248"/>
        <v>50.390225232733542</v>
      </c>
    </row>
    <row r="1798" spans="1:9" ht="13.5" x14ac:dyDescent="0.25">
      <c r="A1798" s="3">
        <v>44630</v>
      </c>
      <c r="B1798" s="2">
        <v>70.673199999999994</v>
      </c>
      <c r="C1798" s="2">
        <f t="shared" si="252"/>
        <v>7.9399999999992588E-2</v>
      </c>
      <c r="D1798" s="2">
        <f t="shared" si="253"/>
        <v>7.9399999999992588E-2</v>
      </c>
      <c r="E1798" s="2">
        <f t="shared" si="254"/>
        <v>0</v>
      </c>
      <c r="F1798" s="2">
        <f t="shared" si="251"/>
        <v>0.39060491065702296</v>
      </c>
      <c r="G1798" s="2">
        <f t="shared" si="251"/>
        <v>0.37897158146141574</v>
      </c>
      <c r="H1798" s="2">
        <f t="shared" si="247"/>
        <v>1.0306971017476982</v>
      </c>
      <c r="I1798" s="2">
        <f t="shared" si="248"/>
        <v>50.755826699148756</v>
      </c>
    </row>
    <row r="1799" spans="1:9" ht="13.5" x14ac:dyDescent="0.25">
      <c r="A1799" s="3">
        <v>44631</v>
      </c>
      <c r="B1799" s="2">
        <v>72.499600000000001</v>
      </c>
      <c r="C1799" s="2">
        <f t="shared" si="252"/>
        <v>1.8264000000000067</v>
      </c>
      <c r="D1799" s="2">
        <f t="shared" si="253"/>
        <v>1.8264000000000067</v>
      </c>
      <c r="E1799" s="2">
        <f t="shared" si="254"/>
        <v>0</v>
      </c>
      <c r="F1799" s="2">
        <f t="shared" si="251"/>
        <v>0.49316170275295035</v>
      </c>
      <c r="G1799" s="2">
        <f t="shared" si="251"/>
        <v>0.35190218278560031</v>
      </c>
      <c r="H1799" s="2">
        <f t="shared" si="247"/>
        <v>1.401417004149172</v>
      </c>
      <c r="I1799" s="2">
        <f t="shared" si="248"/>
        <v>58.35791958363756</v>
      </c>
    </row>
    <row r="1800" spans="1:9" ht="13.5" x14ac:dyDescent="0.25">
      <c r="A1800" s="3">
        <v>44634</v>
      </c>
      <c r="B1800" s="2">
        <v>71.467200000000005</v>
      </c>
      <c r="C1800" s="2">
        <f t="shared" si="252"/>
        <v>-1.0323999999999955</v>
      </c>
      <c r="D1800" s="2">
        <f t="shared" si="253"/>
        <v>0</v>
      </c>
      <c r="E1800" s="2">
        <f t="shared" si="254"/>
        <v>1.0323999999999955</v>
      </c>
      <c r="F1800" s="2">
        <f t="shared" si="251"/>
        <v>0.45793586684202531</v>
      </c>
      <c r="G1800" s="2">
        <f t="shared" si="251"/>
        <v>0.40050916972948569</v>
      </c>
      <c r="H1800" s="2">
        <f t="shared" si="247"/>
        <v>1.1433842255130566</v>
      </c>
      <c r="I1800" s="2">
        <f t="shared" si="248"/>
        <v>53.344809199543654</v>
      </c>
    </row>
    <row r="1801" spans="1:9" ht="13.5" x14ac:dyDescent="0.25">
      <c r="A1801" s="3">
        <v>44635</v>
      </c>
      <c r="B1801" s="2">
        <v>70.752600000000001</v>
      </c>
      <c r="C1801" s="2">
        <f t="shared" si="252"/>
        <v>-0.71460000000000434</v>
      </c>
      <c r="D1801" s="2">
        <f t="shared" si="253"/>
        <v>0</v>
      </c>
      <c r="E1801" s="2">
        <f t="shared" si="254"/>
        <v>0.71460000000000434</v>
      </c>
      <c r="F1801" s="2">
        <f t="shared" si="251"/>
        <v>0.42522616206759489</v>
      </c>
      <c r="G1801" s="2">
        <f t="shared" si="251"/>
        <v>0.42294422903452272</v>
      </c>
      <c r="H1801" s="2">
        <f t="shared" si="247"/>
        <v>1.0053953520970869</v>
      </c>
      <c r="I1801" s="2">
        <f t="shared" si="248"/>
        <v>50.134520908594027</v>
      </c>
    </row>
    <row r="1802" spans="1:9" ht="13.5" x14ac:dyDescent="0.25">
      <c r="A1802" s="3">
        <v>44636</v>
      </c>
      <c r="B1802" s="2">
        <v>71.189300000000003</v>
      </c>
      <c r="C1802" s="2">
        <f t="shared" si="252"/>
        <v>0.43670000000000186</v>
      </c>
      <c r="D1802" s="2">
        <f t="shared" si="253"/>
        <v>0.43670000000000186</v>
      </c>
      <c r="E1802" s="2">
        <f t="shared" si="254"/>
        <v>0</v>
      </c>
      <c r="F1802" s="2">
        <f t="shared" si="251"/>
        <v>0.42604572191990969</v>
      </c>
      <c r="G1802" s="2">
        <f t="shared" si="251"/>
        <v>0.3927339269606282</v>
      </c>
      <c r="H1802" s="2">
        <f t="shared" si="247"/>
        <v>1.0848202629629728</v>
      </c>
      <c r="I1802" s="2">
        <f t="shared" si="248"/>
        <v>52.034234424660312</v>
      </c>
    </row>
    <row r="1803" spans="1:9" ht="13.5" x14ac:dyDescent="0.25">
      <c r="A1803" s="3">
        <v>44637</v>
      </c>
      <c r="B1803" s="2">
        <v>71.308400000000006</v>
      </c>
      <c r="C1803" s="2">
        <f t="shared" si="252"/>
        <v>0.11910000000000309</v>
      </c>
      <c r="D1803" s="2">
        <f t="shared" si="253"/>
        <v>0.11910000000000309</v>
      </c>
      <c r="E1803" s="2">
        <f t="shared" si="254"/>
        <v>0</v>
      </c>
      <c r="F1803" s="2">
        <f t="shared" si="251"/>
        <v>0.40412102749705925</v>
      </c>
      <c r="G1803" s="2">
        <f t="shared" si="251"/>
        <v>0.36468150360629759</v>
      </c>
      <c r="H1803" s="2">
        <f t="shared" si="247"/>
        <v>1.1081478591613456</v>
      </c>
      <c r="I1803" s="2">
        <f t="shared" si="248"/>
        <v>52.564997011271501</v>
      </c>
    </row>
    <row r="1804" spans="1:9" ht="13.5" x14ac:dyDescent="0.25">
      <c r="A1804" s="3">
        <v>44638</v>
      </c>
      <c r="B1804" s="2">
        <v>70.673199999999994</v>
      </c>
      <c r="C1804" s="2">
        <f t="shared" si="252"/>
        <v>-0.63520000000001176</v>
      </c>
      <c r="D1804" s="2">
        <f t="shared" si="253"/>
        <v>0</v>
      </c>
      <c r="E1804" s="2">
        <f t="shared" si="254"/>
        <v>0.63520000000001176</v>
      </c>
      <c r="F1804" s="2">
        <f t="shared" si="251"/>
        <v>0.37525523981869785</v>
      </c>
      <c r="G1804" s="2">
        <f t="shared" si="251"/>
        <v>0.38400425334870569</v>
      </c>
      <c r="H1804" s="2">
        <f t="shared" si="247"/>
        <v>0.97721636296027414</v>
      </c>
      <c r="I1804" s="2">
        <f t="shared" si="248"/>
        <v>49.423845627961164</v>
      </c>
    </row>
    <row r="1805" spans="1:9" ht="13.5" x14ac:dyDescent="0.25">
      <c r="A1805" s="3">
        <v>44641</v>
      </c>
      <c r="B1805" s="2">
        <v>71.467200000000005</v>
      </c>
      <c r="C1805" s="2">
        <f t="shared" si="252"/>
        <v>0.79400000000001114</v>
      </c>
      <c r="D1805" s="2">
        <f t="shared" si="253"/>
        <v>0.79400000000001114</v>
      </c>
      <c r="E1805" s="2">
        <f t="shared" si="254"/>
        <v>0</v>
      </c>
      <c r="F1805" s="2">
        <f t="shared" ref="F1805:G1820" si="255">((F1804*13)+D1805)/14</f>
        <v>0.4051655798316488</v>
      </c>
      <c r="G1805" s="2">
        <f t="shared" si="255"/>
        <v>0.35657537810951245</v>
      </c>
      <c r="H1805" s="2">
        <f t="shared" si="247"/>
        <v>1.1362690884035553</v>
      </c>
      <c r="I1805" s="2">
        <f t="shared" si="248"/>
        <v>53.189417689542793</v>
      </c>
    </row>
    <row r="1806" spans="1:9" ht="13.5" x14ac:dyDescent="0.25">
      <c r="A1806" s="3">
        <v>44642</v>
      </c>
      <c r="B1806" s="2">
        <v>71.467200000000005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0.37622518127224536</v>
      </c>
      <c r="G1806" s="2">
        <f t="shared" si="255"/>
        <v>0.33110570824454733</v>
      </c>
      <c r="H1806" s="2">
        <f t="shared" si="247"/>
        <v>1.1362690884035553</v>
      </c>
      <c r="I1806" s="2">
        <f t="shared" si="248"/>
        <v>53.189417689542793</v>
      </c>
    </row>
    <row r="1807" spans="1:9" ht="13.5" x14ac:dyDescent="0.25">
      <c r="A1807" s="3">
        <v>44643</v>
      </c>
      <c r="B1807" s="2">
        <v>70.037899999999993</v>
      </c>
      <c r="C1807" s="2">
        <f t="shared" si="252"/>
        <v>-1.429300000000012</v>
      </c>
      <c r="D1807" s="2">
        <f t="shared" si="253"/>
        <v>0</v>
      </c>
      <c r="E1807" s="2">
        <f t="shared" si="254"/>
        <v>1.429300000000012</v>
      </c>
      <c r="F1807" s="2">
        <f t="shared" si="255"/>
        <v>0.34935195403851355</v>
      </c>
      <c r="G1807" s="2">
        <f t="shared" si="255"/>
        <v>0.40954815765565195</v>
      </c>
      <c r="H1807" s="2">
        <f t="shared" si="247"/>
        <v>0.85301800901335911</v>
      </c>
      <c r="I1807" s="2">
        <f t="shared" si="248"/>
        <v>46.033983742421867</v>
      </c>
    </row>
    <row r="1808" spans="1:9" ht="13.5" x14ac:dyDescent="0.25">
      <c r="A1808" s="3">
        <v>44644</v>
      </c>
      <c r="B1808" s="2">
        <v>69.879099999999994</v>
      </c>
      <c r="C1808" s="2">
        <f t="shared" si="252"/>
        <v>-0.15879999999999939</v>
      </c>
      <c r="D1808" s="2">
        <f t="shared" si="253"/>
        <v>0</v>
      </c>
      <c r="E1808" s="2">
        <f t="shared" si="254"/>
        <v>0.15879999999999939</v>
      </c>
      <c r="F1808" s="2">
        <f t="shared" si="255"/>
        <v>0.32439824303576259</v>
      </c>
      <c r="G1808" s="2">
        <f t="shared" si="255"/>
        <v>0.39163757496596252</v>
      </c>
      <c r="H1808" s="2">
        <f t="shared" si="247"/>
        <v>0.82831235757691601</v>
      </c>
      <c r="I1808" s="2">
        <f t="shared" si="248"/>
        <v>45.30475080716996</v>
      </c>
    </row>
    <row r="1809" spans="1:9" ht="13.5" x14ac:dyDescent="0.25">
      <c r="A1809" s="3">
        <v>44645</v>
      </c>
      <c r="B1809" s="2">
        <v>70.363500000000002</v>
      </c>
      <c r="C1809" s="2">
        <f t="shared" si="252"/>
        <v>0.48440000000000794</v>
      </c>
      <c r="D1809" s="2">
        <f t="shared" si="253"/>
        <v>0.48440000000000794</v>
      </c>
      <c r="E1809" s="2">
        <f t="shared" si="254"/>
        <v>0</v>
      </c>
      <c r="F1809" s="2">
        <f t="shared" si="255"/>
        <v>0.33582693996178009</v>
      </c>
      <c r="G1809" s="2">
        <f t="shared" si="255"/>
        <v>0.36366346246839376</v>
      </c>
      <c r="H1809" s="2">
        <f t="shared" ref="H1809:H1872" si="256">F1809/G1809</f>
        <v>0.92345526735715733</v>
      </c>
      <c r="I1809" s="2">
        <f t="shared" ref="I1809:I1872" si="257">IF(G1809=0,100,100-(100/(1+H1809)))</f>
        <v>48.01022841700874</v>
      </c>
    </row>
    <row r="1810" spans="1:9" ht="13.5" x14ac:dyDescent="0.25">
      <c r="A1810" s="3">
        <v>44648</v>
      </c>
      <c r="B1810" s="2">
        <v>69.879099999999994</v>
      </c>
      <c r="C1810" s="2">
        <f t="shared" si="252"/>
        <v>-0.48440000000000794</v>
      </c>
      <c r="D1810" s="2">
        <f t="shared" si="253"/>
        <v>0</v>
      </c>
      <c r="E1810" s="2">
        <f t="shared" si="254"/>
        <v>0.48440000000000794</v>
      </c>
      <c r="F1810" s="2">
        <f t="shared" si="255"/>
        <v>0.31183930139308152</v>
      </c>
      <c r="G1810" s="2">
        <f t="shared" si="255"/>
        <v>0.37228750086350904</v>
      </c>
      <c r="H1810" s="2">
        <f t="shared" si="256"/>
        <v>0.83763032782400748</v>
      </c>
      <c r="I1810" s="2">
        <f t="shared" si="257"/>
        <v>45.582090975602817</v>
      </c>
    </row>
    <row r="1811" spans="1:9" ht="13.5" x14ac:dyDescent="0.25">
      <c r="A1811" s="3">
        <v>44649</v>
      </c>
      <c r="B1811" s="2">
        <v>70.077600000000004</v>
      </c>
      <c r="C1811" s="2">
        <f t="shared" si="252"/>
        <v>0.19850000000000989</v>
      </c>
      <c r="D1811" s="2">
        <f t="shared" si="253"/>
        <v>0.19850000000000989</v>
      </c>
      <c r="E1811" s="2">
        <f t="shared" si="254"/>
        <v>0</v>
      </c>
      <c r="F1811" s="2">
        <f t="shared" si="255"/>
        <v>0.30374363700786217</v>
      </c>
      <c r="G1811" s="2">
        <f t="shared" si="255"/>
        <v>0.34569553651611556</v>
      </c>
      <c r="H1811" s="2">
        <f t="shared" si="256"/>
        <v>0.87864494887310274</v>
      </c>
      <c r="I1811" s="2">
        <f t="shared" si="257"/>
        <v>46.770144055168821</v>
      </c>
    </row>
    <row r="1812" spans="1:9" ht="13.5" x14ac:dyDescent="0.25">
      <c r="A1812" s="3">
        <v>44650</v>
      </c>
      <c r="B1812" s="2">
        <v>70.037899999999993</v>
      </c>
      <c r="C1812" s="2">
        <f t="shared" si="252"/>
        <v>-3.9700000000010505E-2</v>
      </c>
      <c r="D1812" s="2">
        <f t="shared" si="253"/>
        <v>0</v>
      </c>
      <c r="E1812" s="2">
        <f t="shared" si="254"/>
        <v>3.9700000000010505E-2</v>
      </c>
      <c r="F1812" s="2">
        <f t="shared" si="255"/>
        <v>0.28204766293587202</v>
      </c>
      <c r="G1812" s="2">
        <f t="shared" si="255"/>
        <v>0.32383871247925095</v>
      </c>
      <c r="H1812" s="2">
        <f t="shared" si="256"/>
        <v>0.87095103848630651</v>
      </c>
      <c r="I1812" s="2">
        <f t="shared" si="257"/>
        <v>46.55124696319951</v>
      </c>
    </row>
    <row r="1813" spans="1:9" ht="13.5" x14ac:dyDescent="0.25">
      <c r="A1813" s="3">
        <v>44651</v>
      </c>
      <c r="B1813" s="2">
        <v>69.958500000000001</v>
      </c>
      <c r="C1813" s="2">
        <f t="shared" si="252"/>
        <v>-7.9399999999992588E-2</v>
      </c>
      <c r="D1813" s="2">
        <f t="shared" si="253"/>
        <v>0</v>
      </c>
      <c r="E1813" s="2">
        <f t="shared" si="254"/>
        <v>7.9399999999992588E-2</v>
      </c>
      <c r="F1813" s="2">
        <f t="shared" si="255"/>
        <v>0.26190140129759543</v>
      </c>
      <c r="G1813" s="2">
        <f t="shared" si="255"/>
        <v>0.30637880444501819</v>
      </c>
      <c r="H1813" s="2">
        <f t="shared" si="256"/>
        <v>0.85482872019169154</v>
      </c>
      <c r="I1813" s="2">
        <f t="shared" si="257"/>
        <v>46.086666164159205</v>
      </c>
    </row>
    <row r="1814" spans="1:9" ht="13.5" x14ac:dyDescent="0.25">
      <c r="A1814" s="3">
        <v>44652</v>
      </c>
      <c r="B1814" s="2">
        <v>69.958500000000001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0.2431941583477672</v>
      </c>
      <c r="G1814" s="2">
        <f t="shared" si="255"/>
        <v>0.28449460412751687</v>
      </c>
      <c r="H1814" s="2">
        <f t="shared" si="256"/>
        <v>0.85482872019169165</v>
      </c>
      <c r="I1814" s="2">
        <f t="shared" si="257"/>
        <v>46.086666164159205</v>
      </c>
    </row>
    <row r="1815" spans="1:9" ht="13.5" x14ac:dyDescent="0.25">
      <c r="A1815" s="3">
        <v>44655</v>
      </c>
      <c r="B1815" s="2">
        <v>69.466200000000001</v>
      </c>
      <c r="C1815" s="2">
        <f t="shared" si="252"/>
        <v>-0.49230000000000018</v>
      </c>
      <c r="D1815" s="2">
        <f t="shared" si="253"/>
        <v>0</v>
      </c>
      <c r="E1815" s="2">
        <f t="shared" si="254"/>
        <v>0.49230000000000018</v>
      </c>
      <c r="F1815" s="2">
        <f t="shared" si="255"/>
        <v>0.22582314703721237</v>
      </c>
      <c r="G1815" s="2">
        <f t="shared" si="255"/>
        <v>0.29933784668983715</v>
      </c>
      <c r="H1815" s="2">
        <f t="shared" si="256"/>
        <v>0.75440893804251219</v>
      </c>
      <c r="I1815" s="2">
        <f t="shared" si="257"/>
        <v>43.000746387227522</v>
      </c>
    </row>
    <row r="1816" spans="1:9" ht="13.5" x14ac:dyDescent="0.25">
      <c r="A1816" s="3">
        <v>44656</v>
      </c>
      <c r="B1816" s="2">
        <v>67.099800000000002</v>
      </c>
      <c r="C1816" s="2">
        <f t="shared" si="252"/>
        <v>-2.3663999999999987</v>
      </c>
      <c r="D1816" s="2">
        <f t="shared" si="253"/>
        <v>0</v>
      </c>
      <c r="E1816" s="2">
        <f t="shared" si="254"/>
        <v>2.3663999999999987</v>
      </c>
      <c r="F1816" s="2">
        <f t="shared" si="255"/>
        <v>0.20969292224884004</v>
      </c>
      <c r="G1816" s="2">
        <f t="shared" si="255"/>
        <v>0.44698514335484868</v>
      </c>
      <c r="H1816" s="2">
        <f t="shared" si="256"/>
        <v>0.46912727495815415</v>
      </c>
      <c r="I1816" s="2">
        <f t="shared" si="257"/>
        <v>31.932378014799056</v>
      </c>
    </row>
    <row r="1817" spans="1:9" ht="13.5" x14ac:dyDescent="0.25">
      <c r="A1817" s="3">
        <v>44657</v>
      </c>
      <c r="B1817" s="2">
        <v>65.114599999999996</v>
      </c>
      <c r="C1817" s="2">
        <f t="shared" si="252"/>
        <v>-1.9852000000000061</v>
      </c>
      <c r="D1817" s="2">
        <f t="shared" si="253"/>
        <v>0</v>
      </c>
      <c r="E1817" s="2">
        <f t="shared" si="254"/>
        <v>1.9852000000000061</v>
      </c>
      <c r="F1817" s="2">
        <f t="shared" si="255"/>
        <v>0.19471485637392288</v>
      </c>
      <c r="G1817" s="2">
        <f t="shared" si="255"/>
        <v>0.55685763311521708</v>
      </c>
      <c r="H1817" s="2">
        <f t="shared" si="256"/>
        <v>0.3496672125775373</v>
      </c>
      <c r="I1817" s="2">
        <f t="shared" si="257"/>
        <v>25.907661482696739</v>
      </c>
    </row>
    <row r="1818" spans="1:9" ht="13.5" x14ac:dyDescent="0.25">
      <c r="A1818" s="3">
        <v>44658</v>
      </c>
      <c r="B1818" s="2">
        <v>63.526400000000002</v>
      </c>
      <c r="C1818" s="2">
        <f t="shared" si="252"/>
        <v>-1.5881999999999934</v>
      </c>
      <c r="D1818" s="2">
        <f t="shared" si="253"/>
        <v>0</v>
      </c>
      <c r="E1818" s="2">
        <f t="shared" si="254"/>
        <v>1.5881999999999934</v>
      </c>
      <c r="F1818" s="2">
        <f t="shared" si="255"/>
        <v>0.1808066523472141</v>
      </c>
      <c r="G1818" s="2">
        <f t="shared" si="255"/>
        <v>0.63052494503555834</v>
      </c>
      <c r="H1818" s="2">
        <f t="shared" si="256"/>
        <v>0.28675574815999949</v>
      </c>
      <c r="I1818" s="2">
        <f t="shared" si="257"/>
        <v>22.285173279392524</v>
      </c>
    </row>
    <row r="1819" spans="1:9" ht="13.5" x14ac:dyDescent="0.25">
      <c r="A1819" s="3">
        <v>44659</v>
      </c>
      <c r="B1819" s="2">
        <v>65.114599999999996</v>
      </c>
      <c r="C1819" s="2">
        <f t="shared" si="252"/>
        <v>1.5881999999999934</v>
      </c>
      <c r="D1819" s="2">
        <f t="shared" si="253"/>
        <v>1.5881999999999934</v>
      </c>
      <c r="E1819" s="2">
        <f t="shared" si="254"/>
        <v>0</v>
      </c>
      <c r="F1819" s="2">
        <f t="shared" si="255"/>
        <v>0.28133474860812691</v>
      </c>
      <c r="G1819" s="2">
        <f t="shared" si="255"/>
        <v>0.58548744896158988</v>
      </c>
      <c r="H1819" s="2">
        <f t="shared" si="256"/>
        <v>0.48051371401231097</v>
      </c>
      <c r="I1819" s="2">
        <f t="shared" si="257"/>
        <v>32.455877271820754</v>
      </c>
    </row>
    <row r="1820" spans="1:9" ht="13.5" x14ac:dyDescent="0.25">
      <c r="A1820" s="3">
        <v>44662</v>
      </c>
      <c r="B1820" s="2">
        <v>65.114599999999996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0.2612394094218321</v>
      </c>
      <c r="G1820" s="2">
        <f t="shared" si="255"/>
        <v>0.54366691689290492</v>
      </c>
      <c r="H1820" s="2">
        <f t="shared" si="256"/>
        <v>0.48051371401231091</v>
      </c>
      <c r="I1820" s="2">
        <f t="shared" si="257"/>
        <v>32.455877271820754</v>
      </c>
    </row>
    <row r="1821" spans="1:9" ht="13.5" x14ac:dyDescent="0.25">
      <c r="A1821" s="3">
        <v>44663</v>
      </c>
      <c r="B1821" s="2">
        <v>63.939399999999999</v>
      </c>
      <c r="C1821" s="2">
        <f t="shared" si="252"/>
        <v>-1.1751999999999967</v>
      </c>
      <c r="D1821" s="2">
        <f t="shared" si="253"/>
        <v>0</v>
      </c>
      <c r="E1821" s="2">
        <f t="shared" si="254"/>
        <v>1.1751999999999967</v>
      </c>
      <c r="F1821" s="2">
        <f t="shared" ref="F1821:G1836" si="258">((F1820*13)+D1821)/14</f>
        <v>0.24257945160598696</v>
      </c>
      <c r="G1821" s="2">
        <f t="shared" si="258"/>
        <v>0.58877642282912568</v>
      </c>
      <c r="H1821" s="2">
        <f t="shared" si="256"/>
        <v>0.41200605560998865</v>
      </c>
      <c r="I1821" s="2">
        <f t="shared" si="257"/>
        <v>29.178773984223568</v>
      </c>
    </row>
    <row r="1822" spans="1:9" ht="13.5" x14ac:dyDescent="0.25">
      <c r="A1822" s="3">
        <v>44664</v>
      </c>
      <c r="B1822" s="2">
        <v>63.526400000000002</v>
      </c>
      <c r="C1822" s="2">
        <f t="shared" si="252"/>
        <v>-0.4129999999999967</v>
      </c>
      <c r="D1822" s="2">
        <f t="shared" si="253"/>
        <v>0</v>
      </c>
      <c r="E1822" s="2">
        <f t="shared" si="254"/>
        <v>0.4129999999999967</v>
      </c>
      <c r="F1822" s="2">
        <f t="shared" si="258"/>
        <v>0.22525234791984503</v>
      </c>
      <c r="G1822" s="2">
        <f t="shared" si="258"/>
        <v>0.57622096405561651</v>
      </c>
      <c r="H1822" s="2">
        <f t="shared" si="256"/>
        <v>0.39091314265008897</v>
      </c>
      <c r="I1822" s="2">
        <f t="shared" si="257"/>
        <v>28.104784595340519</v>
      </c>
    </row>
    <row r="1823" spans="1:9" ht="13.5" x14ac:dyDescent="0.25">
      <c r="A1823" s="3">
        <v>44665</v>
      </c>
      <c r="B1823" s="2">
        <v>63.923499999999997</v>
      </c>
      <c r="C1823" s="2">
        <f t="shared" si="252"/>
        <v>0.39709999999999468</v>
      </c>
      <c r="D1823" s="2">
        <f t="shared" si="253"/>
        <v>0.39709999999999468</v>
      </c>
      <c r="E1823" s="2">
        <f t="shared" si="254"/>
        <v>0</v>
      </c>
      <c r="F1823" s="2">
        <f t="shared" si="258"/>
        <v>0.2375271802112843</v>
      </c>
      <c r="G1823" s="2">
        <f t="shared" si="258"/>
        <v>0.53506232376592966</v>
      </c>
      <c r="H1823" s="2">
        <f t="shared" si="256"/>
        <v>0.4439243236927925</v>
      </c>
      <c r="I1823" s="2">
        <f t="shared" si="257"/>
        <v>30.744292925093859</v>
      </c>
    </row>
    <row r="1824" spans="1:9" ht="13.5" x14ac:dyDescent="0.25">
      <c r="A1824" s="3">
        <v>44666</v>
      </c>
      <c r="B1824" s="2">
        <v>63.844099999999997</v>
      </c>
      <c r="C1824" s="2">
        <f t="shared" si="252"/>
        <v>-7.9399999999999693E-2</v>
      </c>
      <c r="D1824" s="2">
        <f t="shared" si="253"/>
        <v>0</v>
      </c>
      <c r="E1824" s="2">
        <f t="shared" si="254"/>
        <v>7.9399999999999693E-2</v>
      </c>
      <c r="F1824" s="2">
        <f t="shared" si="258"/>
        <v>0.22056095305333542</v>
      </c>
      <c r="G1824" s="2">
        <f t="shared" si="258"/>
        <v>0.5025150149255061</v>
      </c>
      <c r="H1824" s="2">
        <f t="shared" si="256"/>
        <v>0.43891415480596507</v>
      </c>
      <c r="I1824" s="2">
        <f t="shared" si="257"/>
        <v>30.503150819664555</v>
      </c>
    </row>
    <row r="1825" spans="1:9" ht="13.5" x14ac:dyDescent="0.25">
      <c r="A1825" s="3">
        <v>44669</v>
      </c>
      <c r="B1825" s="2">
        <v>64.320499999999996</v>
      </c>
      <c r="C1825" s="2">
        <f t="shared" si="252"/>
        <v>0.47639999999999816</v>
      </c>
      <c r="D1825" s="2">
        <f t="shared" si="253"/>
        <v>0.47639999999999816</v>
      </c>
      <c r="E1825" s="2">
        <f t="shared" si="254"/>
        <v>0</v>
      </c>
      <c r="F1825" s="2">
        <f t="shared" si="258"/>
        <v>0.23883517069238278</v>
      </c>
      <c r="G1825" s="2">
        <f t="shared" si="258"/>
        <v>0.46662108528796997</v>
      </c>
      <c r="H1825" s="2">
        <f t="shared" si="256"/>
        <v>0.51183964510516777</v>
      </c>
      <c r="I1825" s="2">
        <f t="shared" si="257"/>
        <v>33.855418910486549</v>
      </c>
    </row>
    <row r="1826" spans="1:9" ht="13.5" x14ac:dyDescent="0.25">
      <c r="A1826" s="3">
        <v>44670</v>
      </c>
      <c r="B1826" s="2">
        <v>64.320499999999996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0.22177551564292686</v>
      </c>
      <c r="G1826" s="2">
        <f t="shared" si="258"/>
        <v>0.4332910077674007</v>
      </c>
      <c r="H1826" s="2">
        <f t="shared" si="256"/>
        <v>0.51183964510516777</v>
      </c>
      <c r="I1826" s="2">
        <f t="shared" si="257"/>
        <v>33.855418910486549</v>
      </c>
    </row>
    <row r="1827" spans="1:9" ht="13.5" x14ac:dyDescent="0.25">
      <c r="A1827" s="3">
        <v>44671</v>
      </c>
      <c r="B1827" s="2">
        <v>65.035200000000003</v>
      </c>
      <c r="C1827" s="2">
        <f t="shared" si="252"/>
        <v>0.71470000000000766</v>
      </c>
      <c r="D1827" s="2">
        <f t="shared" si="253"/>
        <v>0.71470000000000766</v>
      </c>
      <c r="E1827" s="2">
        <f t="shared" si="254"/>
        <v>0</v>
      </c>
      <c r="F1827" s="2">
        <f t="shared" si="258"/>
        <v>0.25698440738271833</v>
      </c>
      <c r="G1827" s="2">
        <f t="shared" si="258"/>
        <v>0.40234165006972927</v>
      </c>
      <c r="H1827" s="2">
        <f t="shared" si="256"/>
        <v>0.63872186073249115</v>
      </c>
      <c r="I1827" s="2">
        <f t="shared" si="257"/>
        <v>38.976831641642306</v>
      </c>
    </row>
    <row r="1828" spans="1:9" ht="13.5" x14ac:dyDescent="0.25">
      <c r="A1828" s="3">
        <v>44672</v>
      </c>
      <c r="B1828" s="2">
        <v>66.615399999999994</v>
      </c>
      <c r="C1828" s="2">
        <f t="shared" si="252"/>
        <v>1.5801999999999907</v>
      </c>
      <c r="D1828" s="2">
        <f t="shared" si="253"/>
        <v>1.5801999999999907</v>
      </c>
      <c r="E1828" s="2">
        <f t="shared" si="254"/>
        <v>0</v>
      </c>
      <c r="F1828" s="2">
        <f t="shared" si="258"/>
        <v>0.35149980685538068</v>
      </c>
      <c r="G1828" s="2">
        <f t="shared" si="258"/>
        <v>0.37360296077903438</v>
      </c>
      <c r="H1828" s="2">
        <f t="shared" si="256"/>
        <v>0.94083785129120945</v>
      </c>
      <c r="I1828" s="2">
        <f t="shared" si="257"/>
        <v>48.475860601403902</v>
      </c>
    </row>
    <row r="1829" spans="1:9" ht="13.5" x14ac:dyDescent="0.25">
      <c r="A1829" s="3">
        <v>44673</v>
      </c>
      <c r="B1829" s="2">
        <v>65.035200000000003</v>
      </c>
      <c r="C1829" s="2">
        <f t="shared" si="252"/>
        <v>-1.5801999999999907</v>
      </c>
      <c r="D1829" s="2">
        <f t="shared" si="253"/>
        <v>0</v>
      </c>
      <c r="E1829" s="2">
        <f t="shared" si="254"/>
        <v>1.5801999999999907</v>
      </c>
      <c r="F1829" s="2">
        <f t="shared" si="258"/>
        <v>0.3263926777942821</v>
      </c>
      <c r="G1829" s="2">
        <f t="shared" si="258"/>
        <v>0.45978846358053127</v>
      </c>
      <c r="H1829" s="2">
        <f t="shared" si="256"/>
        <v>0.70987574427716127</v>
      </c>
      <c r="I1829" s="2">
        <f t="shared" si="257"/>
        <v>41.516218161060387</v>
      </c>
    </row>
    <row r="1830" spans="1:9" ht="13.5" x14ac:dyDescent="0.25">
      <c r="A1830" s="3">
        <v>44676</v>
      </c>
      <c r="B1830" s="2">
        <v>64.955799999999996</v>
      </c>
      <c r="C1830" s="2">
        <f t="shared" si="252"/>
        <v>-7.9400000000006798E-2</v>
      </c>
      <c r="D1830" s="2">
        <f t="shared" si="253"/>
        <v>0</v>
      </c>
      <c r="E1830" s="2">
        <f t="shared" si="254"/>
        <v>7.9400000000006798E-2</v>
      </c>
      <c r="F1830" s="2">
        <f t="shared" si="258"/>
        <v>0.30307891509469054</v>
      </c>
      <c r="G1830" s="2">
        <f t="shared" si="258"/>
        <v>0.43261785903906524</v>
      </c>
      <c r="H1830" s="2">
        <f t="shared" si="256"/>
        <v>0.70056958759837651</v>
      </c>
      <c r="I1830" s="2">
        <f t="shared" si="257"/>
        <v>41.196172900384127</v>
      </c>
    </row>
    <row r="1831" spans="1:9" ht="13.5" x14ac:dyDescent="0.25">
      <c r="A1831" s="3">
        <v>44677</v>
      </c>
      <c r="B1831" s="2">
        <v>64.717600000000004</v>
      </c>
      <c r="C1831" s="2">
        <f t="shared" si="252"/>
        <v>-0.23819999999999197</v>
      </c>
      <c r="D1831" s="2">
        <f t="shared" si="253"/>
        <v>0</v>
      </c>
      <c r="E1831" s="2">
        <f t="shared" si="254"/>
        <v>0.23819999999999197</v>
      </c>
      <c r="F1831" s="2">
        <f t="shared" si="258"/>
        <v>0.28143042115935551</v>
      </c>
      <c r="G1831" s="2">
        <f t="shared" si="258"/>
        <v>0.41873086910770285</v>
      </c>
      <c r="H1831" s="2">
        <f t="shared" si="256"/>
        <v>0.67210335306558944</v>
      </c>
      <c r="I1831" s="2">
        <f t="shared" si="257"/>
        <v>40.195084342924929</v>
      </c>
    </row>
    <row r="1832" spans="1:9" ht="13.5" x14ac:dyDescent="0.25">
      <c r="A1832" s="3">
        <v>44678</v>
      </c>
      <c r="B1832" s="2">
        <v>64.717600000000004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0.26132824821940154</v>
      </c>
      <c r="G1832" s="2">
        <f t="shared" si="258"/>
        <v>0.38882152131429548</v>
      </c>
      <c r="H1832" s="2">
        <f t="shared" si="256"/>
        <v>0.67210335306558944</v>
      </c>
      <c r="I1832" s="2">
        <f t="shared" si="257"/>
        <v>40.195084342924929</v>
      </c>
    </row>
    <row r="1833" spans="1:9" ht="13.5" x14ac:dyDescent="0.25">
      <c r="A1833" s="3">
        <v>44679</v>
      </c>
      <c r="B1833" s="2">
        <v>64.717600000000004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0.24266194477515857</v>
      </c>
      <c r="G1833" s="2">
        <f t="shared" si="258"/>
        <v>0.36104855550613152</v>
      </c>
      <c r="H1833" s="2">
        <f t="shared" si="256"/>
        <v>0.67210335306558944</v>
      </c>
      <c r="I1833" s="2">
        <f t="shared" si="257"/>
        <v>40.195084342924929</v>
      </c>
    </row>
    <row r="1834" spans="1:9" ht="13.5" x14ac:dyDescent="0.25">
      <c r="A1834" s="3">
        <v>44680</v>
      </c>
      <c r="B1834" s="2">
        <v>65.908699999999996</v>
      </c>
      <c r="C1834" s="2">
        <f t="shared" si="252"/>
        <v>1.1910999999999916</v>
      </c>
      <c r="D1834" s="2">
        <f t="shared" si="253"/>
        <v>1.1910999999999916</v>
      </c>
      <c r="E1834" s="2">
        <f t="shared" si="254"/>
        <v>0</v>
      </c>
      <c r="F1834" s="2">
        <f t="shared" si="258"/>
        <v>0.31040752014836093</v>
      </c>
      <c r="G1834" s="2">
        <f t="shared" si="258"/>
        <v>0.33525937296997926</v>
      </c>
      <c r="H1834" s="2">
        <f t="shared" si="256"/>
        <v>0.9258727575564496</v>
      </c>
      <c r="I1834" s="2">
        <f t="shared" si="257"/>
        <v>48.075489614962848</v>
      </c>
    </row>
    <row r="1835" spans="1:9" ht="13.5" x14ac:dyDescent="0.25">
      <c r="A1835" s="3">
        <v>44685</v>
      </c>
      <c r="B1835" s="2">
        <v>65.908699999999996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0.28823555442347804</v>
      </c>
      <c r="G1835" s="2">
        <f t="shared" si="258"/>
        <v>0.31131227490069502</v>
      </c>
      <c r="H1835" s="2">
        <f t="shared" si="256"/>
        <v>0.92587275755644971</v>
      </c>
      <c r="I1835" s="2">
        <f t="shared" si="257"/>
        <v>48.075489614962848</v>
      </c>
    </row>
    <row r="1836" spans="1:9" ht="13.5" x14ac:dyDescent="0.25">
      <c r="A1836" s="3">
        <v>44686</v>
      </c>
      <c r="B1836" s="2">
        <v>65.908699999999996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0.26764730053608676</v>
      </c>
      <c r="G1836" s="2">
        <f t="shared" si="258"/>
        <v>0.28907568383635962</v>
      </c>
      <c r="H1836" s="2">
        <f t="shared" si="256"/>
        <v>0.92587275755644993</v>
      </c>
      <c r="I1836" s="2">
        <f t="shared" si="257"/>
        <v>48.075489614962862</v>
      </c>
    </row>
    <row r="1837" spans="1:9" ht="13.5" x14ac:dyDescent="0.25">
      <c r="A1837" s="3">
        <v>44687</v>
      </c>
      <c r="B1837" s="2">
        <v>65.869</v>
      </c>
      <c r="C1837" s="2">
        <f t="shared" si="252"/>
        <v>-3.9699999999996294E-2</v>
      </c>
      <c r="D1837" s="2">
        <f t="shared" si="253"/>
        <v>0</v>
      </c>
      <c r="E1837" s="2">
        <f t="shared" si="254"/>
        <v>3.9699999999996294E-2</v>
      </c>
      <c r="F1837" s="2">
        <f t="shared" ref="F1837:G1852" si="259">((F1836*13)+D1837)/14</f>
        <v>0.24852963621208057</v>
      </c>
      <c r="G1837" s="2">
        <f t="shared" si="259"/>
        <v>0.2712631349909051</v>
      </c>
      <c r="H1837" s="2">
        <f t="shared" si="256"/>
        <v>0.91619392447268322</v>
      </c>
      <c r="I1837" s="2">
        <f t="shared" si="257"/>
        <v>47.813215185138958</v>
      </c>
    </row>
    <row r="1838" spans="1:9" ht="13.5" x14ac:dyDescent="0.25">
      <c r="A1838" s="3">
        <v>44690</v>
      </c>
      <c r="B1838" s="2">
        <v>65.869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0.23077751933978913</v>
      </c>
      <c r="G1838" s="2">
        <f t="shared" si="259"/>
        <v>0.25188719677726901</v>
      </c>
      <c r="H1838" s="2">
        <f t="shared" si="256"/>
        <v>0.91619392447268333</v>
      </c>
      <c r="I1838" s="2">
        <f t="shared" si="257"/>
        <v>47.813215185138965</v>
      </c>
    </row>
    <row r="1839" spans="1:9" ht="13.5" x14ac:dyDescent="0.25">
      <c r="A1839" s="3">
        <v>44691</v>
      </c>
      <c r="B1839" s="2">
        <v>65.829300000000003</v>
      </c>
      <c r="C1839" s="2">
        <f t="shared" si="252"/>
        <v>-3.9699999999996294E-2</v>
      </c>
      <c r="D1839" s="2">
        <f t="shared" si="253"/>
        <v>0</v>
      </c>
      <c r="E1839" s="2">
        <f t="shared" si="254"/>
        <v>3.9699999999996294E-2</v>
      </c>
      <c r="F1839" s="2">
        <f t="shared" si="259"/>
        <v>0.21429341081551848</v>
      </c>
      <c r="G1839" s="2">
        <f t="shared" si="259"/>
        <v>0.23673096843603525</v>
      </c>
      <c r="H1839" s="2">
        <f t="shared" si="256"/>
        <v>0.90521917023044918</v>
      </c>
      <c r="I1839" s="2">
        <f t="shared" si="257"/>
        <v>47.512600354580556</v>
      </c>
    </row>
    <row r="1840" spans="1:9" ht="13.5" x14ac:dyDescent="0.25">
      <c r="A1840" s="3">
        <v>44692</v>
      </c>
      <c r="B1840" s="2">
        <v>65.749899999999997</v>
      </c>
      <c r="C1840" s="2">
        <f t="shared" si="252"/>
        <v>-7.9400000000006798E-2</v>
      </c>
      <c r="D1840" s="2">
        <f t="shared" si="253"/>
        <v>0</v>
      </c>
      <c r="E1840" s="2">
        <f t="shared" si="254"/>
        <v>7.9400000000006798E-2</v>
      </c>
      <c r="F1840" s="2">
        <f t="shared" si="259"/>
        <v>0.19898673861441002</v>
      </c>
      <c r="G1840" s="2">
        <f t="shared" si="259"/>
        <v>0.22549304211917606</v>
      </c>
      <c r="H1840" s="2">
        <f t="shared" si="256"/>
        <v>0.88245178983945272</v>
      </c>
      <c r="I1840" s="2">
        <f t="shared" si="257"/>
        <v>46.877789625343539</v>
      </c>
    </row>
    <row r="1841" spans="1:9" ht="13.5" x14ac:dyDescent="0.25">
      <c r="A1841" s="3">
        <v>44693</v>
      </c>
      <c r="B1841" s="2">
        <v>65.749899999999997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0.18477340014195215</v>
      </c>
      <c r="G1841" s="2">
        <f t="shared" si="259"/>
        <v>0.20938639625352065</v>
      </c>
      <c r="H1841" s="2">
        <f t="shared" si="256"/>
        <v>0.8824517898394526</v>
      </c>
      <c r="I1841" s="2">
        <f t="shared" si="257"/>
        <v>46.877789625343539</v>
      </c>
    </row>
    <row r="1842" spans="1:9" ht="13.5" x14ac:dyDescent="0.25">
      <c r="A1842" s="3">
        <v>44694</v>
      </c>
      <c r="B1842" s="2">
        <v>65.789599999999993</v>
      </c>
      <c r="C1842" s="2">
        <f t="shared" si="252"/>
        <v>3.9699999999996294E-2</v>
      </c>
      <c r="D1842" s="2">
        <f t="shared" si="253"/>
        <v>3.9699999999996294E-2</v>
      </c>
      <c r="E1842" s="2">
        <f t="shared" si="254"/>
        <v>0</v>
      </c>
      <c r="F1842" s="2">
        <f t="shared" si="259"/>
        <v>0.17441101441752674</v>
      </c>
      <c r="G1842" s="2">
        <f t="shared" si="259"/>
        <v>0.19443022509255489</v>
      </c>
      <c r="H1842" s="2">
        <f t="shared" si="256"/>
        <v>0.89703652986309934</v>
      </c>
      <c r="I1842" s="2">
        <f t="shared" si="257"/>
        <v>47.286202228685312</v>
      </c>
    </row>
    <row r="1843" spans="1:9" ht="13.5" x14ac:dyDescent="0.25">
      <c r="A1843" s="3">
        <v>44697</v>
      </c>
      <c r="B1843" s="2">
        <v>67.496799999999993</v>
      </c>
      <c r="C1843" s="2">
        <f t="shared" si="252"/>
        <v>1.7072000000000003</v>
      </c>
      <c r="D1843" s="2">
        <f t="shared" si="253"/>
        <v>1.7072000000000003</v>
      </c>
      <c r="E1843" s="2">
        <f t="shared" si="254"/>
        <v>0</v>
      </c>
      <c r="F1843" s="2">
        <f t="shared" si="259"/>
        <v>0.28389594195913198</v>
      </c>
      <c r="G1843" s="2">
        <f t="shared" si="259"/>
        <v>0.1805423518716581</v>
      </c>
      <c r="H1843" s="2">
        <f t="shared" si="256"/>
        <v>1.5724617465986304</v>
      </c>
      <c r="I1843" s="2">
        <f t="shared" si="257"/>
        <v>61.126730015627111</v>
      </c>
    </row>
    <row r="1844" spans="1:9" ht="13.5" x14ac:dyDescent="0.25">
      <c r="A1844" s="3">
        <v>44698</v>
      </c>
      <c r="B1844" s="2">
        <v>67.099800000000002</v>
      </c>
      <c r="C1844" s="2">
        <f t="shared" si="252"/>
        <v>-0.39699999999999136</v>
      </c>
      <c r="D1844" s="2">
        <f t="shared" si="253"/>
        <v>0</v>
      </c>
      <c r="E1844" s="2">
        <f t="shared" si="254"/>
        <v>0.39699999999999136</v>
      </c>
      <c r="F1844" s="2">
        <f t="shared" si="259"/>
        <v>0.26361766039062257</v>
      </c>
      <c r="G1844" s="2">
        <f t="shared" si="259"/>
        <v>0.19600361245225331</v>
      </c>
      <c r="H1844" s="2">
        <f t="shared" si="256"/>
        <v>1.3449632743623035</v>
      </c>
      <c r="I1844" s="2">
        <f t="shared" si="257"/>
        <v>57.355408891342101</v>
      </c>
    </row>
    <row r="1845" spans="1:9" ht="13.5" x14ac:dyDescent="0.25">
      <c r="A1845" s="3">
        <v>44699</v>
      </c>
      <c r="B1845" s="2">
        <v>67.099800000000002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0.24478782750557809</v>
      </c>
      <c r="G1845" s="2">
        <f t="shared" si="259"/>
        <v>0.1820033544199495</v>
      </c>
      <c r="H1845" s="2">
        <f t="shared" si="256"/>
        <v>1.3449632743623035</v>
      </c>
      <c r="I1845" s="2">
        <f t="shared" si="257"/>
        <v>57.355408891342101</v>
      </c>
    </row>
    <row r="1846" spans="1:9" ht="13.5" x14ac:dyDescent="0.25">
      <c r="A1846" s="3">
        <v>44700</v>
      </c>
      <c r="B1846" s="2">
        <v>66.694800000000001</v>
      </c>
      <c r="C1846" s="2">
        <f t="shared" si="252"/>
        <v>-0.40500000000000114</v>
      </c>
      <c r="D1846" s="2">
        <f t="shared" si="253"/>
        <v>0</v>
      </c>
      <c r="E1846" s="2">
        <f t="shared" si="254"/>
        <v>0.40500000000000114</v>
      </c>
      <c r="F1846" s="2">
        <f t="shared" si="259"/>
        <v>0.2273029826837511</v>
      </c>
      <c r="G1846" s="2">
        <f t="shared" si="259"/>
        <v>0.19793168624709606</v>
      </c>
      <c r="H1846" s="2">
        <f t="shared" si="256"/>
        <v>1.1483910787279819</v>
      </c>
      <c r="I1846" s="2">
        <f t="shared" si="257"/>
        <v>53.453539725547571</v>
      </c>
    </row>
    <row r="1847" spans="1:9" ht="13.5" x14ac:dyDescent="0.25">
      <c r="A1847" s="3">
        <v>44701</v>
      </c>
      <c r="B1847" s="2">
        <v>66.702799999999996</v>
      </c>
      <c r="C1847" s="2">
        <f t="shared" si="252"/>
        <v>7.9999999999955662E-3</v>
      </c>
      <c r="D1847" s="2">
        <f t="shared" si="253"/>
        <v>7.9999999999955662E-3</v>
      </c>
      <c r="E1847" s="2">
        <f t="shared" si="254"/>
        <v>0</v>
      </c>
      <c r="F1847" s="2">
        <f t="shared" si="259"/>
        <v>0.2116384839206257</v>
      </c>
      <c r="G1847" s="2">
        <f t="shared" si="259"/>
        <v>0.18379370865801775</v>
      </c>
      <c r="H1847" s="2">
        <f t="shared" si="256"/>
        <v>1.1515001545260632</v>
      </c>
      <c r="I1847" s="2">
        <f t="shared" si="257"/>
        <v>53.520802780500759</v>
      </c>
    </row>
    <row r="1848" spans="1:9" ht="13.5" x14ac:dyDescent="0.25">
      <c r="A1848" s="3">
        <v>44704</v>
      </c>
      <c r="B1848" s="2">
        <v>67.020399999999995</v>
      </c>
      <c r="C1848" s="2">
        <f t="shared" si="252"/>
        <v>0.31759999999999877</v>
      </c>
      <c r="D1848" s="2">
        <f t="shared" si="253"/>
        <v>0.31759999999999877</v>
      </c>
      <c r="E1848" s="2">
        <f t="shared" si="254"/>
        <v>0</v>
      </c>
      <c r="F1848" s="2">
        <f t="shared" si="259"/>
        <v>0.21920716364058093</v>
      </c>
      <c r="G1848" s="2">
        <f t="shared" si="259"/>
        <v>0.1706655866110165</v>
      </c>
      <c r="H1848" s="2">
        <f t="shared" si="256"/>
        <v>1.2844251028779523</v>
      </c>
      <c r="I1848" s="2">
        <f t="shared" si="257"/>
        <v>56.225310309355933</v>
      </c>
    </row>
    <row r="1849" spans="1:9" ht="13.5" x14ac:dyDescent="0.25">
      <c r="A1849" s="3">
        <v>44705</v>
      </c>
      <c r="B1849" s="2">
        <v>66.702799999999996</v>
      </c>
      <c r="C1849" s="2">
        <f t="shared" si="252"/>
        <v>-0.31759999999999877</v>
      </c>
      <c r="D1849" s="2">
        <f t="shared" si="253"/>
        <v>0</v>
      </c>
      <c r="E1849" s="2">
        <f t="shared" si="254"/>
        <v>0.31759999999999877</v>
      </c>
      <c r="F1849" s="2">
        <f t="shared" si="259"/>
        <v>0.20354950909482517</v>
      </c>
      <c r="G1849" s="2">
        <f t="shared" si="259"/>
        <v>0.18116090185308664</v>
      </c>
      <c r="H1849" s="2">
        <f t="shared" si="256"/>
        <v>1.1235841012753109</v>
      </c>
      <c r="I1849" s="2">
        <f t="shared" si="257"/>
        <v>52.909800021602464</v>
      </c>
    </row>
    <row r="1850" spans="1:9" ht="13.5" x14ac:dyDescent="0.25">
      <c r="A1850" s="3">
        <v>44706</v>
      </c>
      <c r="B1850" s="2">
        <v>66.6631</v>
      </c>
      <c r="C1850" s="2">
        <f t="shared" si="252"/>
        <v>-3.9699999999996294E-2</v>
      </c>
      <c r="D1850" s="2">
        <f t="shared" si="253"/>
        <v>0</v>
      </c>
      <c r="E1850" s="2">
        <f t="shared" si="254"/>
        <v>3.9699999999996294E-2</v>
      </c>
      <c r="F1850" s="2">
        <f t="shared" si="259"/>
        <v>0.18901025844519478</v>
      </c>
      <c r="G1850" s="2">
        <f t="shared" si="259"/>
        <v>0.17105655172072304</v>
      </c>
      <c r="H1850" s="2">
        <f t="shared" si="256"/>
        <v>1.1049577262248571</v>
      </c>
      <c r="I1850" s="2">
        <f t="shared" si="257"/>
        <v>52.493107698012864</v>
      </c>
    </row>
    <row r="1851" spans="1:9" ht="13.5" x14ac:dyDescent="0.25">
      <c r="A1851" s="3">
        <v>44707</v>
      </c>
      <c r="B1851" s="2">
        <v>66.6631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0.17550952569910944</v>
      </c>
      <c r="G1851" s="2">
        <f t="shared" si="259"/>
        <v>0.15883822659781427</v>
      </c>
      <c r="H1851" s="2">
        <f t="shared" si="256"/>
        <v>1.1049577262248569</v>
      </c>
      <c r="I1851" s="2">
        <f t="shared" si="257"/>
        <v>52.493107698012864</v>
      </c>
    </row>
    <row r="1852" spans="1:9" ht="13.5" x14ac:dyDescent="0.25">
      <c r="A1852" s="3">
        <v>44708</v>
      </c>
      <c r="B1852" s="2">
        <v>67.893900000000002</v>
      </c>
      <c r="C1852" s="2">
        <f t="shared" si="252"/>
        <v>1.2308000000000021</v>
      </c>
      <c r="D1852" s="2">
        <f t="shared" si="253"/>
        <v>1.2308000000000021</v>
      </c>
      <c r="E1852" s="2">
        <f t="shared" si="254"/>
        <v>0</v>
      </c>
      <c r="F1852" s="2">
        <f t="shared" si="259"/>
        <v>0.25088741672060177</v>
      </c>
      <c r="G1852" s="2">
        <f t="shared" si="259"/>
        <v>0.14749263898368467</v>
      </c>
      <c r="H1852" s="2">
        <f t="shared" si="256"/>
        <v>1.7010165283458953</v>
      </c>
      <c r="I1852" s="2">
        <f t="shared" si="257"/>
        <v>62.97690186248505</v>
      </c>
    </row>
    <row r="1853" spans="1:9" ht="13.5" x14ac:dyDescent="0.25">
      <c r="A1853" s="3">
        <v>44711</v>
      </c>
      <c r="B1853" s="2">
        <v>68.608599999999996</v>
      </c>
      <c r="C1853" s="2">
        <f t="shared" si="252"/>
        <v>0.71469999999999345</v>
      </c>
      <c r="D1853" s="2">
        <f t="shared" si="253"/>
        <v>0.71469999999999345</v>
      </c>
      <c r="E1853" s="2">
        <f t="shared" si="254"/>
        <v>0</v>
      </c>
      <c r="F1853" s="2">
        <f t="shared" ref="F1853:G1868" si="260">((F1852*13)+D1853)/14</f>
        <v>0.28401688695484401</v>
      </c>
      <c r="G1853" s="2">
        <f t="shared" si="260"/>
        <v>0.13695745048485006</v>
      </c>
      <c r="H1853" s="2">
        <f t="shared" si="256"/>
        <v>2.0737600323997074</v>
      </c>
      <c r="I1853" s="2">
        <f t="shared" si="257"/>
        <v>67.466555962103115</v>
      </c>
    </row>
    <row r="1854" spans="1:9" ht="13.5" x14ac:dyDescent="0.25">
      <c r="A1854" s="3">
        <v>44712</v>
      </c>
      <c r="B1854" s="2">
        <v>68.608599999999996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0.2637299664580694</v>
      </c>
      <c r="G1854" s="2">
        <f t="shared" si="260"/>
        <v>0.12717477545021791</v>
      </c>
      <c r="H1854" s="2">
        <f t="shared" si="256"/>
        <v>2.0737600323997074</v>
      </c>
      <c r="I1854" s="2">
        <f t="shared" si="257"/>
        <v>67.466555962103115</v>
      </c>
    </row>
    <row r="1855" spans="1:9" ht="13.5" x14ac:dyDescent="0.25">
      <c r="A1855" s="3">
        <v>44713</v>
      </c>
      <c r="B1855" s="2">
        <v>68.529200000000003</v>
      </c>
      <c r="C1855" s="2">
        <f t="shared" si="252"/>
        <v>-7.9399999999992588E-2</v>
      </c>
      <c r="D1855" s="2">
        <f t="shared" si="253"/>
        <v>0</v>
      </c>
      <c r="E1855" s="2">
        <f t="shared" si="254"/>
        <v>7.9399999999992588E-2</v>
      </c>
      <c r="F1855" s="2">
        <f t="shared" si="260"/>
        <v>0.24489211171106445</v>
      </c>
      <c r="G1855" s="2">
        <f t="shared" si="260"/>
        <v>0.12376229148948752</v>
      </c>
      <c r="H1855" s="2">
        <f t="shared" si="256"/>
        <v>1.9787296175900704</v>
      </c>
      <c r="I1855" s="2">
        <f t="shared" si="257"/>
        <v>66.428641455244062</v>
      </c>
    </row>
    <row r="1856" spans="1:9" ht="13.5" x14ac:dyDescent="0.25">
      <c r="A1856" s="3">
        <v>44714</v>
      </c>
      <c r="B1856" s="2">
        <v>68.529200000000003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0.22739981801741699</v>
      </c>
      <c r="G1856" s="2">
        <f t="shared" si="260"/>
        <v>0.11492212781166698</v>
      </c>
      <c r="H1856" s="2">
        <f t="shared" si="256"/>
        <v>1.9787296175900704</v>
      </c>
      <c r="I1856" s="2">
        <f t="shared" si="257"/>
        <v>66.428641455244062</v>
      </c>
    </row>
    <row r="1857" spans="1:9" ht="13.5" x14ac:dyDescent="0.25">
      <c r="A1857" s="3">
        <v>44715</v>
      </c>
      <c r="B1857" s="2">
        <v>66.162800000000004</v>
      </c>
      <c r="C1857" s="2">
        <f t="shared" si="252"/>
        <v>-2.3663999999999987</v>
      </c>
      <c r="D1857" s="2">
        <f t="shared" si="253"/>
        <v>0</v>
      </c>
      <c r="E1857" s="2">
        <f t="shared" si="254"/>
        <v>2.3663999999999987</v>
      </c>
      <c r="F1857" s="2">
        <f t="shared" si="260"/>
        <v>0.21115697387331575</v>
      </c>
      <c r="G1857" s="2">
        <f t="shared" si="260"/>
        <v>0.27574197582511928</v>
      </c>
      <c r="H1857" s="2">
        <f t="shared" si="256"/>
        <v>0.76577740201308875</v>
      </c>
      <c r="I1857" s="2">
        <f t="shared" si="257"/>
        <v>43.367720140718646</v>
      </c>
    </row>
    <row r="1858" spans="1:9" ht="13.5" x14ac:dyDescent="0.25">
      <c r="A1858" s="3">
        <v>44718</v>
      </c>
      <c r="B1858" s="2">
        <v>66.504199999999997</v>
      </c>
      <c r="C1858" s="2">
        <f t="shared" si="252"/>
        <v>0.34139999999999304</v>
      </c>
      <c r="D1858" s="2">
        <f t="shared" si="253"/>
        <v>0.34139999999999304</v>
      </c>
      <c r="E1858" s="2">
        <f t="shared" si="254"/>
        <v>0</v>
      </c>
      <c r="F1858" s="2">
        <f t="shared" si="260"/>
        <v>0.2204600471680784</v>
      </c>
      <c r="G1858" s="2">
        <f t="shared" si="260"/>
        <v>0.25604612040903935</v>
      </c>
      <c r="H1858" s="2">
        <f t="shared" si="256"/>
        <v>0.86101694029141551</v>
      </c>
      <c r="I1858" s="2">
        <f t="shared" si="257"/>
        <v>46.265937813365063</v>
      </c>
    </row>
    <row r="1859" spans="1:9" ht="13.5" x14ac:dyDescent="0.25">
      <c r="A1859" s="3">
        <v>44719</v>
      </c>
      <c r="B1859" s="2">
        <v>66.162800000000004</v>
      </c>
      <c r="C1859" s="2">
        <f t="shared" ref="C1859:C1922" si="261">B1859-B1858</f>
        <v>-0.34139999999999304</v>
      </c>
      <c r="D1859" s="2">
        <f t="shared" ref="D1859:D1922" si="262">IF(C1859&gt;0,C1859,0)</f>
        <v>0</v>
      </c>
      <c r="E1859" s="2">
        <f t="shared" ref="E1859:E1922" si="263">IF(C1859&lt;0,-C1859,0)</f>
        <v>0.34139999999999304</v>
      </c>
      <c r="F1859" s="2">
        <f t="shared" si="260"/>
        <v>0.2047129009417871</v>
      </c>
      <c r="G1859" s="2">
        <f t="shared" si="260"/>
        <v>0.2621428260941075</v>
      </c>
      <c r="H1859" s="2">
        <f t="shared" si="256"/>
        <v>0.78092124050076639</v>
      </c>
      <c r="I1859" s="2">
        <f t="shared" si="257"/>
        <v>43.84928556869724</v>
      </c>
    </row>
    <row r="1860" spans="1:9" ht="13.5" x14ac:dyDescent="0.25">
      <c r="A1860" s="3">
        <v>44720</v>
      </c>
      <c r="B1860" s="2">
        <v>65.908699999999996</v>
      </c>
      <c r="C1860" s="2">
        <f t="shared" si="261"/>
        <v>-0.25410000000000821</v>
      </c>
      <c r="D1860" s="2">
        <f t="shared" si="262"/>
        <v>0</v>
      </c>
      <c r="E1860" s="2">
        <f t="shared" si="263"/>
        <v>0.25410000000000821</v>
      </c>
      <c r="F1860" s="2">
        <f t="shared" si="260"/>
        <v>0.1900905508745166</v>
      </c>
      <c r="G1860" s="2">
        <f t="shared" si="260"/>
        <v>0.26156833851595757</v>
      </c>
      <c r="H1860" s="2">
        <f t="shared" si="256"/>
        <v>0.72673379336742505</v>
      </c>
      <c r="I1860" s="2">
        <f t="shared" si="257"/>
        <v>42.087193530287621</v>
      </c>
    </row>
    <row r="1861" spans="1:9" ht="13.5" x14ac:dyDescent="0.25">
      <c r="A1861" s="3">
        <v>44721</v>
      </c>
      <c r="B1861" s="2">
        <v>66.067499999999995</v>
      </c>
      <c r="C1861" s="2">
        <f t="shared" si="261"/>
        <v>0.15879999999999939</v>
      </c>
      <c r="D1861" s="2">
        <f t="shared" si="262"/>
        <v>0.15879999999999939</v>
      </c>
      <c r="E1861" s="2">
        <f t="shared" si="263"/>
        <v>0</v>
      </c>
      <c r="F1861" s="2">
        <f t="shared" si="260"/>
        <v>0.18785551152633678</v>
      </c>
      <c r="G1861" s="2">
        <f t="shared" si="260"/>
        <v>0.24288488576481776</v>
      </c>
      <c r="H1861" s="2">
        <f t="shared" si="256"/>
        <v>0.77343434085987062</v>
      </c>
      <c r="I1861" s="2">
        <f t="shared" si="257"/>
        <v>43.612234354549699</v>
      </c>
    </row>
    <row r="1862" spans="1:9" ht="13.5" x14ac:dyDescent="0.25">
      <c r="A1862" s="3">
        <v>44722</v>
      </c>
      <c r="B1862" s="2">
        <v>67.639799999999994</v>
      </c>
      <c r="C1862" s="2">
        <f t="shared" si="261"/>
        <v>1.5722999999999985</v>
      </c>
      <c r="D1862" s="2">
        <f t="shared" si="262"/>
        <v>1.5722999999999985</v>
      </c>
      <c r="E1862" s="2">
        <f t="shared" si="263"/>
        <v>0</v>
      </c>
      <c r="F1862" s="2">
        <f t="shared" si="260"/>
        <v>0.28674440356016978</v>
      </c>
      <c r="G1862" s="2">
        <f t="shared" si="260"/>
        <v>0.22553596535304507</v>
      </c>
      <c r="H1862" s="2">
        <f t="shared" si="256"/>
        <v>1.2713910311879146</v>
      </c>
      <c r="I1862" s="2">
        <f t="shared" si="257"/>
        <v>55.97411514489383</v>
      </c>
    </row>
    <row r="1863" spans="1:9" ht="13.5" x14ac:dyDescent="0.25">
      <c r="A1863" s="3">
        <v>44725</v>
      </c>
      <c r="B1863" s="2">
        <v>67.703299999999999</v>
      </c>
      <c r="C1863" s="2">
        <f t="shared" si="261"/>
        <v>6.3500000000004775E-2</v>
      </c>
      <c r="D1863" s="2">
        <f t="shared" si="262"/>
        <v>6.3500000000004775E-2</v>
      </c>
      <c r="E1863" s="2">
        <f t="shared" si="263"/>
        <v>0</v>
      </c>
      <c r="F1863" s="2">
        <f t="shared" si="260"/>
        <v>0.27079837473444368</v>
      </c>
      <c r="G1863" s="2">
        <f t="shared" si="260"/>
        <v>0.20942625354211328</v>
      </c>
      <c r="H1863" s="2">
        <f t="shared" si="256"/>
        <v>1.2930488425129048</v>
      </c>
      <c r="I1863" s="2">
        <f t="shared" si="257"/>
        <v>56.389938955503418</v>
      </c>
    </row>
    <row r="1864" spans="1:9" ht="13.5" x14ac:dyDescent="0.25">
      <c r="A1864" s="3">
        <v>44726</v>
      </c>
      <c r="B1864" s="2">
        <v>66.702799999999996</v>
      </c>
      <c r="C1864" s="2">
        <f t="shared" si="261"/>
        <v>-1.0005000000000024</v>
      </c>
      <c r="D1864" s="2">
        <f t="shared" si="262"/>
        <v>0</v>
      </c>
      <c r="E1864" s="2">
        <f t="shared" si="263"/>
        <v>1.0005000000000024</v>
      </c>
      <c r="F1864" s="2">
        <f t="shared" si="260"/>
        <v>0.25145563368198343</v>
      </c>
      <c r="G1864" s="2">
        <f t="shared" si="260"/>
        <v>0.26593152114624818</v>
      </c>
      <c r="H1864" s="2">
        <f t="shared" si="256"/>
        <v>0.94556535681866838</v>
      </c>
      <c r="I1864" s="2">
        <f t="shared" si="257"/>
        <v>48.601058479208803</v>
      </c>
    </row>
    <row r="1865" spans="1:9" ht="13.5" x14ac:dyDescent="0.25">
      <c r="A1865" s="3">
        <v>44727</v>
      </c>
      <c r="B1865" s="2">
        <v>67.091899999999995</v>
      </c>
      <c r="C1865" s="2">
        <f t="shared" si="261"/>
        <v>0.38909999999999911</v>
      </c>
      <c r="D1865" s="2">
        <f t="shared" si="262"/>
        <v>0.38909999999999911</v>
      </c>
      <c r="E1865" s="2">
        <f t="shared" si="263"/>
        <v>0</v>
      </c>
      <c r="F1865" s="2">
        <f t="shared" si="260"/>
        <v>0.26128737413327024</v>
      </c>
      <c r="G1865" s="2">
        <f t="shared" si="260"/>
        <v>0.24693641249294473</v>
      </c>
      <c r="H1865" s="2">
        <f t="shared" si="256"/>
        <v>1.0581160206202296</v>
      </c>
      <c r="I1865" s="2">
        <f t="shared" si="257"/>
        <v>51.411874258738727</v>
      </c>
    </row>
    <row r="1866" spans="1:9" ht="13.5" x14ac:dyDescent="0.25">
      <c r="A1866" s="3">
        <v>44728</v>
      </c>
      <c r="B1866" s="2">
        <v>65.916600000000003</v>
      </c>
      <c r="C1866" s="2">
        <f t="shared" si="261"/>
        <v>-1.1752999999999929</v>
      </c>
      <c r="D1866" s="2">
        <f t="shared" si="262"/>
        <v>0</v>
      </c>
      <c r="E1866" s="2">
        <f t="shared" si="263"/>
        <v>1.1752999999999929</v>
      </c>
      <c r="F1866" s="2">
        <f t="shared" si="260"/>
        <v>0.24262399026660808</v>
      </c>
      <c r="G1866" s="2">
        <f t="shared" si="260"/>
        <v>0.31324809731487674</v>
      </c>
      <c r="H1866" s="2">
        <f t="shared" si="256"/>
        <v>0.77454258252915309</v>
      </c>
      <c r="I1866" s="2">
        <f t="shared" si="257"/>
        <v>43.6474497797197</v>
      </c>
    </row>
    <row r="1867" spans="1:9" ht="13.5" x14ac:dyDescent="0.25">
      <c r="A1867" s="3">
        <v>44729</v>
      </c>
      <c r="B1867" s="2">
        <v>67.020399999999995</v>
      </c>
      <c r="C1867" s="2">
        <f t="shared" si="261"/>
        <v>1.1037999999999926</v>
      </c>
      <c r="D1867" s="2">
        <f t="shared" si="262"/>
        <v>1.1037999999999926</v>
      </c>
      <c r="E1867" s="2">
        <f t="shared" si="263"/>
        <v>0</v>
      </c>
      <c r="F1867" s="2">
        <f t="shared" si="260"/>
        <v>0.30413656239042125</v>
      </c>
      <c r="G1867" s="2">
        <f t="shared" si="260"/>
        <v>0.29087323322095698</v>
      </c>
      <c r="H1867" s="2">
        <f t="shared" si="256"/>
        <v>1.0455983145048928</v>
      </c>
      <c r="I1867" s="2">
        <f t="shared" si="257"/>
        <v>51.114547127399476</v>
      </c>
    </row>
    <row r="1868" spans="1:9" ht="13.5" x14ac:dyDescent="0.25">
      <c r="A1868" s="3">
        <v>44732</v>
      </c>
      <c r="B1868" s="2">
        <v>66.702799999999996</v>
      </c>
      <c r="C1868" s="2">
        <f t="shared" si="261"/>
        <v>-0.31759999999999877</v>
      </c>
      <c r="D1868" s="2">
        <f t="shared" si="262"/>
        <v>0</v>
      </c>
      <c r="E1868" s="2">
        <f t="shared" si="263"/>
        <v>0.31759999999999877</v>
      </c>
      <c r="F1868" s="2">
        <f t="shared" si="260"/>
        <v>0.28241252221967689</v>
      </c>
      <c r="G1868" s="2">
        <f t="shared" si="260"/>
        <v>0.29278228799088851</v>
      </c>
      <c r="H1868" s="2">
        <f t="shared" si="256"/>
        <v>0.96458199079469475</v>
      </c>
      <c r="I1868" s="2">
        <f t="shared" si="257"/>
        <v>49.098586636463608</v>
      </c>
    </row>
    <row r="1869" spans="1:9" ht="13.5" x14ac:dyDescent="0.25">
      <c r="A1869" s="3">
        <v>44733</v>
      </c>
      <c r="B1869" s="2">
        <v>66.941000000000003</v>
      </c>
      <c r="C1869" s="2">
        <f t="shared" si="261"/>
        <v>0.23820000000000618</v>
      </c>
      <c r="D1869" s="2">
        <f t="shared" si="262"/>
        <v>0.23820000000000618</v>
      </c>
      <c r="E1869" s="2">
        <f t="shared" si="263"/>
        <v>0</v>
      </c>
      <c r="F1869" s="2">
        <f t="shared" ref="F1869:G1884" si="264">((F1868*13)+D1869)/14</f>
        <v>0.27925448491827182</v>
      </c>
      <c r="G1869" s="2">
        <f t="shared" si="264"/>
        <v>0.27186926742011075</v>
      </c>
      <c r="H1869" s="2">
        <f t="shared" si="256"/>
        <v>1.0271645911589886</v>
      </c>
      <c r="I1869" s="2">
        <f t="shared" si="257"/>
        <v>50.670014444743671</v>
      </c>
    </row>
    <row r="1870" spans="1:9" ht="13.5" x14ac:dyDescent="0.25">
      <c r="A1870" s="3">
        <v>44734</v>
      </c>
      <c r="B1870" s="2">
        <v>67.0839</v>
      </c>
      <c r="C1870" s="2">
        <f t="shared" si="261"/>
        <v>0.14289999999999736</v>
      </c>
      <c r="D1870" s="2">
        <f t="shared" si="262"/>
        <v>0.14289999999999736</v>
      </c>
      <c r="E1870" s="2">
        <f t="shared" si="263"/>
        <v>0</v>
      </c>
      <c r="F1870" s="2">
        <f t="shared" si="264"/>
        <v>0.26951487885268077</v>
      </c>
      <c r="G1870" s="2">
        <f t="shared" si="264"/>
        <v>0.25245003403295996</v>
      </c>
      <c r="H1870" s="2">
        <f t="shared" si="256"/>
        <v>1.0675969202582591</v>
      </c>
      <c r="I1870" s="2">
        <f t="shared" si="257"/>
        <v>51.634673557402465</v>
      </c>
    </row>
    <row r="1871" spans="1:9" ht="13.5" x14ac:dyDescent="0.25">
      <c r="A1871" s="3">
        <v>44735</v>
      </c>
      <c r="B1871" s="2">
        <v>67.060100000000006</v>
      </c>
      <c r="C1871" s="2">
        <f t="shared" si="261"/>
        <v>-2.379999999999427E-2</v>
      </c>
      <c r="D1871" s="2">
        <f t="shared" si="262"/>
        <v>0</v>
      </c>
      <c r="E1871" s="2">
        <f t="shared" si="263"/>
        <v>2.379999999999427E-2</v>
      </c>
      <c r="F1871" s="2">
        <f t="shared" si="264"/>
        <v>0.25026381607748932</v>
      </c>
      <c r="G1871" s="2">
        <f t="shared" si="264"/>
        <v>0.23611788874489098</v>
      </c>
      <c r="H1871" s="2">
        <f t="shared" si="256"/>
        <v>1.0599104430748236</v>
      </c>
      <c r="I1871" s="2">
        <f t="shared" si="257"/>
        <v>51.454200188076996</v>
      </c>
    </row>
    <row r="1872" spans="1:9" ht="13.5" x14ac:dyDescent="0.25">
      <c r="A1872" s="3">
        <v>44736</v>
      </c>
      <c r="B1872" s="2">
        <v>67.075999999999993</v>
      </c>
      <c r="C1872" s="2">
        <f t="shared" si="261"/>
        <v>1.5899999999987813E-2</v>
      </c>
      <c r="D1872" s="2">
        <f t="shared" si="262"/>
        <v>1.5899999999987813E-2</v>
      </c>
      <c r="E1872" s="2">
        <f t="shared" si="263"/>
        <v>0</v>
      </c>
      <c r="F1872" s="2">
        <f t="shared" si="264"/>
        <v>0.23352354350052493</v>
      </c>
      <c r="G1872" s="2">
        <f t="shared" si="264"/>
        <v>0.21925232526311306</v>
      </c>
      <c r="H1872" s="2">
        <f t="shared" si="256"/>
        <v>1.0650903848809163</v>
      </c>
      <c r="I1872" s="2">
        <f t="shared" si="257"/>
        <v>51.575969394789219</v>
      </c>
    </row>
    <row r="1873" spans="1:9" ht="13.5" x14ac:dyDescent="0.25">
      <c r="A1873" s="3">
        <v>44739</v>
      </c>
      <c r="B1873" s="2">
        <v>66.281899999999993</v>
      </c>
      <c r="C1873" s="2">
        <f t="shared" si="261"/>
        <v>-0.79410000000000025</v>
      </c>
      <c r="D1873" s="2">
        <f t="shared" si="262"/>
        <v>0</v>
      </c>
      <c r="E1873" s="2">
        <f t="shared" si="263"/>
        <v>0.79410000000000025</v>
      </c>
      <c r="F1873" s="2">
        <f t="shared" si="264"/>
        <v>0.21684329039334457</v>
      </c>
      <c r="G1873" s="2">
        <f t="shared" si="264"/>
        <v>0.26031287345860499</v>
      </c>
      <c r="H1873" s="2">
        <f t="shared" ref="H1873:H1936" si="265">F1873/G1873</f>
        <v>0.83301024460408424</v>
      </c>
      <c r="I1873" s="2">
        <f t="shared" ref="I1873:I1936" si="266">IF(G1873=0,100,100-(100/(1+H1873)))</f>
        <v>45.44493120298997</v>
      </c>
    </row>
    <row r="1874" spans="1:9" ht="13.5" x14ac:dyDescent="0.25">
      <c r="A1874" s="3">
        <v>44740</v>
      </c>
      <c r="B1874" s="2">
        <v>68.436599999999999</v>
      </c>
      <c r="C1874" s="2">
        <f t="shared" si="261"/>
        <v>2.1547000000000054</v>
      </c>
      <c r="D1874" s="2">
        <f t="shared" si="262"/>
        <v>2.1547000000000054</v>
      </c>
      <c r="E1874" s="2">
        <f t="shared" si="263"/>
        <v>0</v>
      </c>
      <c r="F1874" s="2">
        <f t="shared" si="264"/>
        <v>0.3552616267938204</v>
      </c>
      <c r="G1874" s="2">
        <f t="shared" si="264"/>
        <v>0.24171909678299033</v>
      </c>
      <c r="H1874" s="2">
        <f t="shared" si="265"/>
        <v>1.4697292498687675</v>
      </c>
      <c r="I1874" s="2">
        <f t="shared" si="266"/>
        <v>59.509731681999703</v>
      </c>
    </row>
    <row r="1875" spans="1:9" ht="13.5" x14ac:dyDescent="0.25">
      <c r="A1875" s="3">
        <v>44741</v>
      </c>
      <c r="B1875" s="2">
        <v>68.436599999999999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0.32988579630854753</v>
      </c>
      <c r="G1875" s="2">
        <f t="shared" si="264"/>
        <v>0.22445344701277675</v>
      </c>
      <c r="H1875" s="2">
        <f t="shared" si="265"/>
        <v>1.4697292498687675</v>
      </c>
      <c r="I1875" s="2">
        <f t="shared" si="266"/>
        <v>59.509731681999703</v>
      </c>
    </row>
    <row r="1876" spans="1:9" ht="13.5" x14ac:dyDescent="0.25">
      <c r="A1876" s="3">
        <v>44742</v>
      </c>
      <c r="B1876" s="2">
        <v>66.443299999999994</v>
      </c>
      <c r="C1876" s="2">
        <f t="shared" si="261"/>
        <v>-1.993300000000005</v>
      </c>
      <c r="D1876" s="2">
        <f t="shared" si="262"/>
        <v>0</v>
      </c>
      <c r="E1876" s="2">
        <f t="shared" si="263"/>
        <v>1.993300000000005</v>
      </c>
      <c r="F1876" s="2">
        <f t="shared" si="264"/>
        <v>0.30632252514365127</v>
      </c>
      <c r="G1876" s="2">
        <f t="shared" si="264"/>
        <v>0.35079962936900738</v>
      </c>
      <c r="H1876" s="2">
        <f t="shared" si="265"/>
        <v>0.87321222572167978</v>
      </c>
      <c r="I1876" s="2">
        <f t="shared" si="266"/>
        <v>46.615765887672616</v>
      </c>
    </row>
    <row r="1877" spans="1:9" ht="13.5" x14ac:dyDescent="0.25">
      <c r="A1877" s="3">
        <v>44743</v>
      </c>
      <c r="B1877" s="2">
        <v>67.273799999999994</v>
      </c>
      <c r="C1877" s="2">
        <f t="shared" si="261"/>
        <v>0.83050000000000068</v>
      </c>
      <c r="D1877" s="2">
        <f t="shared" si="262"/>
        <v>0.83050000000000068</v>
      </c>
      <c r="E1877" s="2">
        <f t="shared" si="263"/>
        <v>0</v>
      </c>
      <c r="F1877" s="2">
        <f t="shared" si="264"/>
        <v>0.34376377334767622</v>
      </c>
      <c r="G1877" s="2">
        <f t="shared" si="264"/>
        <v>0.32574251298550688</v>
      </c>
      <c r="H1877" s="2">
        <f t="shared" si="265"/>
        <v>1.055323636442171</v>
      </c>
      <c r="I1877" s="2">
        <f t="shared" si="266"/>
        <v>51.345861923184465</v>
      </c>
    </row>
    <row r="1878" spans="1:9" ht="13.5" x14ac:dyDescent="0.25">
      <c r="A1878" s="3">
        <v>44746</v>
      </c>
      <c r="B1878" s="2">
        <v>67.257199999999997</v>
      </c>
      <c r="C1878" s="2">
        <f t="shared" si="261"/>
        <v>-1.659999999999684E-2</v>
      </c>
      <c r="D1878" s="2">
        <f t="shared" si="262"/>
        <v>0</v>
      </c>
      <c r="E1878" s="2">
        <f t="shared" si="263"/>
        <v>1.659999999999684E-2</v>
      </c>
      <c r="F1878" s="2">
        <f t="shared" si="264"/>
        <v>0.31920921810855646</v>
      </c>
      <c r="G1878" s="2">
        <f t="shared" si="264"/>
        <v>0.30366090491511333</v>
      </c>
      <c r="H1878" s="2">
        <f t="shared" si="265"/>
        <v>1.0512028810484826</v>
      </c>
      <c r="I1878" s="2">
        <f t="shared" si="266"/>
        <v>51.248118397296466</v>
      </c>
    </row>
    <row r="1879" spans="1:9" ht="13.5" x14ac:dyDescent="0.25">
      <c r="A1879" s="3">
        <v>44747</v>
      </c>
      <c r="B1879" s="2">
        <v>66.858599999999996</v>
      </c>
      <c r="C1879" s="2">
        <f t="shared" si="261"/>
        <v>-0.39860000000000184</v>
      </c>
      <c r="D1879" s="2">
        <f t="shared" si="262"/>
        <v>0</v>
      </c>
      <c r="E1879" s="2">
        <f t="shared" si="263"/>
        <v>0.39860000000000184</v>
      </c>
      <c r="F1879" s="2">
        <f t="shared" si="264"/>
        <v>0.29640855967223095</v>
      </c>
      <c r="G1879" s="2">
        <f t="shared" si="264"/>
        <v>0.31044226884974824</v>
      </c>
      <c r="H1879" s="2">
        <f t="shared" si="265"/>
        <v>0.95479446394489054</v>
      </c>
      <c r="I1879" s="2">
        <f t="shared" si="266"/>
        <v>48.843726619629308</v>
      </c>
    </row>
    <row r="1880" spans="1:9" ht="13.5" x14ac:dyDescent="0.25">
      <c r="A1880" s="3">
        <v>44748</v>
      </c>
      <c r="B1880" s="2">
        <v>66.692499999999995</v>
      </c>
      <c r="C1880" s="2">
        <f t="shared" si="261"/>
        <v>-0.16610000000000014</v>
      </c>
      <c r="D1880" s="2">
        <f t="shared" si="262"/>
        <v>0</v>
      </c>
      <c r="E1880" s="2">
        <f t="shared" si="263"/>
        <v>0.16610000000000014</v>
      </c>
      <c r="F1880" s="2">
        <f t="shared" si="264"/>
        <v>0.27523651969564306</v>
      </c>
      <c r="G1880" s="2">
        <f t="shared" si="264"/>
        <v>0.30013210678905194</v>
      </c>
      <c r="H1880" s="2">
        <f t="shared" si="265"/>
        <v>0.91705123667123434</v>
      </c>
      <c r="I1880" s="2">
        <f t="shared" si="266"/>
        <v>47.836553302748506</v>
      </c>
    </row>
    <row r="1881" spans="1:9" ht="13.5" x14ac:dyDescent="0.25">
      <c r="A1881" s="3">
        <v>44749</v>
      </c>
      <c r="B1881" s="2">
        <v>67.257199999999997</v>
      </c>
      <c r="C1881" s="2">
        <f t="shared" si="261"/>
        <v>0.56470000000000198</v>
      </c>
      <c r="D1881" s="2">
        <f t="shared" si="262"/>
        <v>0.56470000000000198</v>
      </c>
      <c r="E1881" s="2">
        <f t="shared" si="263"/>
        <v>0</v>
      </c>
      <c r="F1881" s="2">
        <f t="shared" si="264"/>
        <v>0.2959124825745259</v>
      </c>
      <c r="G1881" s="2">
        <f t="shared" si="264"/>
        <v>0.27869409916126253</v>
      </c>
      <c r="H1881" s="2">
        <f t="shared" si="265"/>
        <v>1.0617823752461304</v>
      </c>
      <c r="I1881" s="2">
        <f t="shared" si="266"/>
        <v>51.498275860437374</v>
      </c>
    </row>
    <row r="1882" spans="1:9" ht="13.5" x14ac:dyDescent="0.25">
      <c r="A1882" s="3">
        <v>44750</v>
      </c>
      <c r="B1882" s="2">
        <v>66.858599999999996</v>
      </c>
      <c r="C1882" s="2">
        <f t="shared" si="261"/>
        <v>-0.39860000000000184</v>
      </c>
      <c r="D1882" s="2">
        <f t="shared" si="262"/>
        <v>0</v>
      </c>
      <c r="E1882" s="2">
        <f t="shared" si="263"/>
        <v>0.39860000000000184</v>
      </c>
      <c r="F1882" s="2">
        <f t="shared" si="264"/>
        <v>0.27477587667634545</v>
      </c>
      <c r="G1882" s="2">
        <f t="shared" si="264"/>
        <v>0.28725880636402962</v>
      </c>
      <c r="H1882" s="2">
        <f t="shared" si="265"/>
        <v>0.95654465794909305</v>
      </c>
      <c r="I1882" s="2">
        <f t="shared" si="266"/>
        <v>48.889487600644443</v>
      </c>
    </row>
    <row r="1883" spans="1:9" ht="13.5" x14ac:dyDescent="0.25">
      <c r="A1883" s="3">
        <v>44753</v>
      </c>
      <c r="B1883" s="2">
        <v>66.775499999999994</v>
      </c>
      <c r="C1883" s="2">
        <f t="shared" si="261"/>
        <v>-8.3100000000001728E-2</v>
      </c>
      <c r="D1883" s="2">
        <f t="shared" si="262"/>
        <v>0</v>
      </c>
      <c r="E1883" s="2">
        <f t="shared" si="263"/>
        <v>8.3100000000001728E-2</v>
      </c>
      <c r="F1883" s="2">
        <f t="shared" si="264"/>
        <v>0.25514902834232078</v>
      </c>
      <c r="G1883" s="2">
        <f t="shared" si="264"/>
        <v>0.27267603448088479</v>
      </c>
      <c r="H1883" s="2">
        <f t="shared" si="265"/>
        <v>0.93572223473202709</v>
      </c>
      <c r="I1883" s="2">
        <f t="shared" si="266"/>
        <v>48.339695538061761</v>
      </c>
    </row>
    <row r="1884" spans="1:9" ht="13.5" x14ac:dyDescent="0.25">
      <c r="A1884" s="3">
        <v>44754</v>
      </c>
      <c r="B1884" s="2">
        <v>66.443299999999994</v>
      </c>
      <c r="C1884" s="2">
        <f t="shared" si="261"/>
        <v>-0.33220000000000027</v>
      </c>
      <c r="D1884" s="2">
        <f t="shared" si="262"/>
        <v>0</v>
      </c>
      <c r="E1884" s="2">
        <f t="shared" si="263"/>
        <v>0.33220000000000027</v>
      </c>
      <c r="F1884" s="2">
        <f t="shared" si="264"/>
        <v>0.23692409774644071</v>
      </c>
      <c r="G1884" s="2">
        <f t="shared" si="264"/>
        <v>0.27692774630367872</v>
      </c>
      <c r="H1884" s="2">
        <f t="shared" si="265"/>
        <v>0.85554481596304166</v>
      </c>
      <c r="I1884" s="2">
        <f t="shared" si="266"/>
        <v>46.107472511732759</v>
      </c>
    </row>
    <row r="1885" spans="1:9" ht="13.5" x14ac:dyDescent="0.25">
      <c r="A1885" s="3">
        <v>44755</v>
      </c>
      <c r="B1885" s="2">
        <v>66.443299999999994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0.22000094790740923</v>
      </c>
      <c r="G1885" s="2">
        <f t="shared" si="267"/>
        <v>0.25714719299627309</v>
      </c>
      <c r="H1885" s="2">
        <f t="shared" si="265"/>
        <v>0.85554481596304177</v>
      </c>
      <c r="I1885" s="2">
        <f t="shared" si="266"/>
        <v>46.107472511732759</v>
      </c>
    </row>
    <row r="1886" spans="1:9" ht="13.5" x14ac:dyDescent="0.25">
      <c r="A1886" s="3">
        <v>44756</v>
      </c>
      <c r="B1886" s="2">
        <v>66.028000000000006</v>
      </c>
      <c r="C1886" s="2">
        <f t="shared" si="261"/>
        <v>-0.41529999999998779</v>
      </c>
      <c r="D1886" s="2">
        <f t="shared" si="262"/>
        <v>0</v>
      </c>
      <c r="E1886" s="2">
        <f t="shared" si="263"/>
        <v>0.41529999999998779</v>
      </c>
      <c r="F1886" s="2">
        <f t="shared" si="267"/>
        <v>0.20428659448545144</v>
      </c>
      <c r="G1886" s="2">
        <f t="shared" si="267"/>
        <v>0.26844382206796696</v>
      </c>
      <c r="H1886" s="2">
        <f t="shared" si="265"/>
        <v>0.76100315109404293</v>
      </c>
      <c r="I1886" s="2">
        <f t="shared" si="266"/>
        <v>43.214184518708059</v>
      </c>
    </row>
    <row r="1887" spans="1:9" ht="13.5" x14ac:dyDescent="0.25">
      <c r="A1887" s="3">
        <v>44757</v>
      </c>
      <c r="B1887" s="2">
        <v>65.778899999999993</v>
      </c>
      <c r="C1887" s="2">
        <f t="shared" si="261"/>
        <v>-0.24910000000001276</v>
      </c>
      <c r="D1887" s="2">
        <f t="shared" si="262"/>
        <v>0</v>
      </c>
      <c r="E1887" s="2">
        <f t="shared" si="263"/>
        <v>0.24910000000001276</v>
      </c>
      <c r="F1887" s="2">
        <f t="shared" si="267"/>
        <v>0.18969469487934779</v>
      </c>
      <c r="G1887" s="2">
        <f t="shared" si="267"/>
        <v>0.26706212049168448</v>
      </c>
      <c r="H1887" s="2">
        <f t="shared" si="265"/>
        <v>0.71030176248920451</v>
      </c>
      <c r="I1887" s="2">
        <f t="shared" si="266"/>
        <v>41.530785857076957</v>
      </c>
    </row>
    <row r="1888" spans="1:9" ht="13.5" x14ac:dyDescent="0.25">
      <c r="A1888" s="3">
        <v>44760</v>
      </c>
      <c r="B1888" s="2">
        <v>66.0197</v>
      </c>
      <c r="C1888" s="2">
        <f t="shared" si="261"/>
        <v>0.24080000000000723</v>
      </c>
      <c r="D1888" s="2">
        <f t="shared" si="262"/>
        <v>0.24080000000000723</v>
      </c>
      <c r="E1888" s="2">
        <f t="shared" si="263"/>
        <v>0</v>
      </c>
      <c r="F1888" s="2">
        <f t="shared" si="267"/>
        <v>0.19334507381653773</v>
      </c>
      <c r="G1888" s="2">
        <f t="shared" si="267"/>
        <v>0.24798625474227845</v>
      </c>
      <c r="H1888" s="2">
        <f t="shared" si="265"/>
        <v>0.77966044536409096</v>
      </c>
      <c r="I1888" s="2">
        <f t="shared" si="266"/>
        <v>43.809505762464958</v>
      </c>
    </row>
    <row r="1889" spans="1:9" ht="13.5" x14ac:dyDescent="0.25">
      <c r="A1889" s="3">
        <v>44761</v>
      </c>
      <c r="B1889" s="2">
        <v>65.604500000000002</v>
      </c>
      <c r="C1889" s="2">
        <f t="shared" si="261"/>
        <v>-0.41519999999999868</v>
      </c>
      <c r="D1889" s="2">
        <f t="shared" si="262"/>
        <v>0</v>
      </c>
      <c r="E1889" s="2">
        <f t="shared" si="263"/>
        <v>0.41519999999999868</v>
      </c>
      <c r="F1889" s="2">
        <f t="shared" si="267"/>
        <v>0.17953471140107075</v>
      </c>
      <c r="G1889" s="2">
        <f t="shared" si="267"/>
        <v>0.25993009368925846</v>
      </c>
      <c r="H1889" s="2">
        <f t="shared" si="265"/>
        <v>0.690703830606475</v>
      </c>
      <c r="I1889" s="2">
        <f t="shared" si="266"/>
        <v>40.853035174038233</v>
      </c>
    </row>
    <row r="1890" spans="1:9" ht="13.5" x14ac:dyDescent="0.25">
      <c r="A1890" s="3">
        <v>44762</v>
      </c>
      <c r="B1890" s="2">
        <v>66.509699999999995</v>
      </c>
      <c r="C1890" s="2">
        <f t="shared" si="261"/>
        <v>0.90519999999999357</v>
      </c>
      <c r="D1890" s="2">
        <f t="shared" si="262"/>
        <v>0.90519999999999357</v>
      </c>
      <c r="E1890" s="2">
        <f t="shared" si="263"/>
        <v>0</v>
      </c>
      <c r="F1890" s="2">
        <f t="shared" si="267"/>
        <v>0.2313679463009938</v>
      </c>
      <c r="G1890" s="2">
        <f t="shared" si="267"/>
        <v>0.24136365842573998</v>
      </c>
      <c r="H1890" s="2">
        <f t="shared" si="265"/>
        <v>0.9585865072234081</v>
      </c>
      <c r="I1890" s="2">
        <f t="shared" si="266"/>
        <v>48.942770905858488</v>
      </c>
    </row>
    <row r="1891" spans="1:9" ht="13.5" x14ac:dyDescent="0.25">
      <c r="A1891" s="3">
        <v>44763</v>
      </c>
      <c r="B1891" s="2">
        <v>66.443299999999994</v>
      </c>
      <c r="C1891" s="2">
        <f t="shared" si="261"/>
        <v>-6.6400000000001569E-2</v>
      </c>
      <c r="D1891" s="2">
        <f t="shared" si="262"/>
        <v>0</v>
      </c>
      <c r="E1891" s="2">
        <f t="shared" si="263"/>
        <v>6.6400000000001569E-2</v>
      </c>
      <c r="F1891" s="2">
        <f t="shared" si="267"/>
        <v>0.21484166442235139</v>
      </c>
      <c r="G1891" s="2">
        <f t="shared" si="267"/>
        <v>0.22886625425247295</v>
      </c>
      <c r="H1891" s="2">
        <f t="shared" si="265"/>
        <v>0.9387214603746239</v>
      </c>
      <c r="I1891" s="2">
        <f t="shared" si="266"/>
        <v>48.419614656415497</v>
      </c>
    </row>
    <row r="1892" spans="1:9" ht="13.5" x14ac:dyDescent="0.25">
      <c r="A1892" s="3">
        <v>44764</v>
      </c>
      <c r="B1892" s="2">
        <v>66.509699999999995</v>
      </c>
      <c r="C1892" s="2">
        <f t="shared" si="261"/>
        <v>6.6400000000001569E-2</v>
      </c>
      <c r="D1892" s="2">
        <f t="shared" si="262"/>
        <v>6.6400000000001569E-2</v>
      </c>
      <c r="E1892" s="2">
        <f t="shared" si="263"/>
        <v>0</v>
      </c>
      <c r="F1892" s="2">
        <f t="shared" si="267"/>
        <v>0.20423868839218356</v>
      </c>
      <c r="G1892" s="2">
        <f t="shared" si="267"/>
        <v>0.21251866466301059</v>
      </c>
      <c r="H1892" s="2">
        <f t="shared" si="265"/>
        <v>0.96103882788856909</v>
      </c>
      <c r="I1892" s="2">
        <f t="shared" si="266"/>
        <v>49.006619054213729</v>
      </c>
    </row>
    <row r="1893" spans="1:9" ht="13.5" x14ac:dyDescent="0.25">
      <c r="A1893" s="3">
        <v>44768</v>
      </c>
      <c r="B1893" s="2">
        <v>66.443299999999994</v>
      </c>
      <c r="C1893" s="2">
        <f t="shared" si="261"/>
        <v>-6.6400000000001569E-2</v>
      </c>
      <c r="D1893" s="2">
        <f t="shared" si="262"/>
        <v>0</v>
      </c>
      <c r="E1893" s="2">
        <f t="shared" si="263"/>
        <v>6.6400000000001569E-2</v>
      </c>
      <c r="F1893" s="2">
        <f t="shared" si="267"/>
        <v>0.18965021064988474</v>
      </c>
      <c r="G1893" s="2">
        <f t="shared" si="267"/>
        <v>0.20208161718708137</v>
      </c>
      <c r="H1893" s="2">
        <f t="shared" si="265"/>
        <v>0.93848323904846831</v>
      </c>
      <c r="I1893" s="2">
        <f t="shared" si="266"/>
        <v>48.413275913034767</v>
      </c>
    </row>
    <row r="1894" spans="1:9" ht="13.5" x14ac:dyDescent="0.25">
      <c r="A1894" s="3">
        <v>44769</v>
      </c>
      <c r="B1894" s="2">
        <v>66.194100000000006</v>
      </c>
      <c r="C1894" s="2">
        <f t="shared" si="261"/>
        <v>-0.24919999999998765</v>
      </c>
      <c r="D1894" s="2">
        <f t="shared" si="262"/>
        <v>0</v>
      </c>
      <c r="E1894" s="2">
        <f t="shared" si="263"/>
        <v>0.24919999999998765</v>
      </c>
      <c r="F1894" s="2">
        <f t="shared" si="267"/>
        <v>0.17610376703203581</v>
      </c>
      <c r="G1894" s="2">
        <f t="shared" si="267"/>
        <v>0.20544721595943183</v>
      </c>
      <c r="H1894" s="2">
        <f t="shared" si="265"/>
        <v>0.85717280815725316</v>
      </c>
      <c r="I1894" s="2">
        <f t="shared" si="266"/>
        <v>46.154714542033794</v>
      </c>
    </row>
    <row r="1895" spans="1:9" ht="13.5" x14ac:dyDescent="0.25">
      <c r="A1895" s="3">
        <v>44770</v>
      </c>
      <c r="B1895" s="2">
        <v>66.443299999999994</v>
      </c>
      <c r="C1895" s="2">
        <f t="shared" si="261"/>
        <v>0.24919999999998765</v>
      </c>
      <c r="D1895" s="2">
        <f t="shared" si="262"/>
        <v>0.24919999999998765</v>
      </c>
      <c r="E1895" s="2">
        <f t="shared" si="263"/>
        <v>0</v>
      </c>
      <c r="F1895" s="2">
        <f t="shared" si="267"/>
        <v>0.18132492652974666</v>
      </c>
      <c r="G1895" s="2">
        <f t="shared" si="267"/>
        <v>0.19077241481947244</v>
      </c>
      <c r="H1895" s="2">
        <f t="shared" si="265"/>
        <v>0.9504777024567943</v>
      </c>
      <c r="I1895" s="2">
        <f t="shared" si="266"/>
        <v>48.73050849335965</v>
      </c>
    </row>
    <row r="1896" spans="1:9" ht="13.5" x14ac:dyDescent="0.25">
      <c r="A1896" s="3">
        <v>44771</v>
      </c>
      <c r="B1896" s="2">
        <v>68.021299999999997</v>
      </c>
      <c r="C1896" s="2">
        <f t="shared" si="261"/>
        <v>1.578000000000003</v>
      </c>
      <c r="D1896" s="2">
        <f t="shared" si="262"/>
        <v>1.578000000000003</v>
      </c>
      <c r="E1896" s="2">
        <f t="shared" si="263"/>
        <v>0</v>
      </c>
      <c r="F1896" s="2">
        <f t="shared" si="267"/>
        <v>0.28108743177762213</v>
      </c>
      <c r="G1896" s="2">
        <f t="shared" si="267"/>
        <v>0.17714581376093869</v>
      </c>
      <c r="H1896" s="2">
        <f t="shared" si="265"/>
        <v>1.5867574051563784</v>
      </c>
      <c r="I1896" s="2">
        <f t="shared" si="266"/>
        <v>61.34156229700455</v>
      </c>
    </row>
    <row r="1897" spans="1:9" ht="13.5" x14ac:dyDescent="0.25">
      <c r="A1897" s="3">
        <v>44774</v>
      </c>
      <c r="B1897" s="2">
        <v>68.104399999999998</v>
      </c>
      <c r="C1897" s="2">
        <f t="shared" si="261"/>
        <v>8.3100000000001728E-2</v>
      </c>
      <c r="D1897" s="2">
        <f t="shared" si="262"/>
        <v>8.3100000000001728E-2</v>
      </c>
      <c r="E1897" s="2">
        <f t="shared" si="263"/>
        <v>0</v>
      </c>
      <c r="F1897" s="2">
        <f t="shared" si="267"/>
        <v>0.26694547236493499</v>
      </c>
      <c r="G1897" s="2">
        <f t="shared" si="267"/>
        <v>0.16449254134944308</v>
      </c>
      <c r="H1897" s="2">
        <f t="shared" si="265"/>
        <v>1.6228424108169375</v>
      </c>
      <c r="I1897" s="2">
        <f t="shared" si="266"/>
        <v>61.873424195221482</v>
      </c>
    </row>
    <row r="1898" spans="1:9" ht="13.5" x14ac:dyDescent="0.25">
      <c r="A1898" s="3">
        <v>44775</v>
      </c>
      <c r="B1898" s="2">
        <v>68.5197</v>
      </c>
      <c r="C1898" s="2">
        <f t="shared" si="261"/>
        <v>0.415300000000002</v>
      </c>
      <c r="D1898" s="2">
        <f t="shared" si="262"/>
        <v>0.415300000000002</v>
      </c>
      <c r="E1898" s="2">
        <f t="shared" si="263"/>
        <v>0</v>
      </c>
      <c r="F1898" s="2">
        <f t="shared" si="267"/>
        <v>0.27754222433886838</v>
      </c>
      <c r="G1898" s="2">
        <f t="shared" si="267"/>
        <v>0.15274307411019714</v>
      </c>
      <c r="H1898" s="2">
        <f t="shared" si="265"/>
        <v>1.8170527597122628</v>
      </c>
      <c r="I1898" s="2">
        <f t="shared" si="266"/>
        <v>64.501907301795043</v>
      </c>
    </row>
    <row r="1899" spans="1:9" ht="13.5" x14ac:dyDescent="0.25">
      <c r="A1899" s="3">
        <v>44776</v>
      </c>
      <c r="B1899" s="2">
        <v>68.195700000000002</v>
      </c>
      <c r="C1899" s="2">
        <f t="shared" si="261"/>
        <v>-0.32399999999999807</v>
      </c>
      <c r="D1899" s="2">
        <f t="shared" si="262"/>
        <v>0</v>
      </c>
      <c r="E1899" s="2">
        <f t="shared" si="263"/>
        <v>0.32399999999999807</v>
      </c>
      <c r="F1899" s="2">
        <f t="shared" si="267"/>
        <v>0.25771777974323495</v>
      </c>
      <c r="G1899" s="2">
        <f t="shared" si="267"/>
        <v>0.16497571167375433</v>
      </c>
      <c r="H1899" s="2">
        <f t="shared" si="265"/>
        <v>1.5621558902736032</v>
      </c>
      <c r="I1899" s="2">
        <f t="shared" si="266"/>
        <v>60.970368594815916</v>
      </c>
    </row>
    <row r="1900" spans="1:9" ht="13.5" x14ac:dyDescent="0.25">
      <c r="A1900" s="3">
        <v>44777</v>
      </c>
      <c r="B1900" s="2">
        <v>68.270499999999998</v>
      </c>
      <c r="C1900" s="2">
        <f t="shared" si="261"/>
        <v>7.4799999999996203E-2</v>
      </c>
      <c r="D1900" s="2">
        <f t="shared" si="262"/>
        <v>7.4799999999996203E-2</v>
      </c>
      <c r="E1900" s="2">
        <f t="shared" si="263"/>
        <v>0</v>
      </c>
      <c r="F1900" s="2">
        <f t="shared" si="267"/>
        <v>0.24465222404728931</v>
      </c>
      <c r="G1900" s="2">
        <f t="shared" si="267"/>
        <v>0.15319173226848615</v>
      </c>
      <c r="H1900" s="2">
        <f t="shared" si="265"/>
        <v>1.5970328190982797</v>
      </c>
      <c r="I1900" s="2">
        <f t="shared" si="266"/>
        <v>61.494518180666972</v>
      </c>
    </row>
    <row r="1901" spans="1:9" ht="13.5" x14ac:dyDescent="0.25">
      <c r="A1901" s="3">
        <v>44778</v>
      </c>
      <c r="B1901" s="2">
        <v>69.100999999999999</v>
      </c>
      <c r="C1901" s="2">
        <f t="shared" si="261"/>
        <v>0.83050000000000068</v>
      </c>
      <c r="D1901" s="2">
        <f t="shared" si="262"/>
        <v>0.83050000000000068</v>
      </c>
      <c r="E1901" s="2">
        <f t="shared" si="263"/>
        <v>0</v>
      </c>
      <c r="F1901" s="2">
        <f t="shared" ref="F1901:G1916" si="268">((F1900*13)+D1901)/14</f>
        <v>0.2864984937581973</v>
      </c>
      <c r="G1901" s="2">
        <f t="shared" si="268"/>
        <v>0.14224946567787999</v>
      </c>
      <c r="H1901" s="2">
        <f t="shared" si="265"/>
        <v>2.0140567304974297</v>
      </c>
      <c r="I1901" s="2">
        <f t="shared" si="266"/>
        <v>66.822124153085753</v>
      </c>
    </row>
    <row r="1902" spans="1:9" ht="13.5" x14ac:dyDescent="0.25">
      <c r="A1902" s="3">
        <v>44781</v>
      </c>
      <c r="B1902" s="2">
        <v>70.596000000000004</v>
      </c>
      <c r="C1902" s="2">
        <f t="shared" si="261"/>
        <v>1.4950000000000045</v>
      </c>
      <c r="D1902" s="2">
        <f t="shared" si="262"/>
        <v>1.4950000000000045</v>
      </c>
      <c r="E1902" s="2">
        <f t="shared" si="263"/>
        <v>0</v>
      </c>
      <c r="F1902" s="2">
        <f t="shared" si="268"/>
        <v>0.37282002991832641</v>
      </c>
      <c r="G1902" s="2">
        <f t="shared" si="268"/>
        <v>0.13208878955803141</v>
      </c>
      <c r="H1902" s="2">
        <f t="shared" si="265"/>
        <v>2.822495619543345</v>
      </c>
      <c r="I1902" s="2">
        <f t="shared" si="266"/>
        <v>73.839080550222704</v>
      </c>
    </row>
    <row r="1903" spans="1:9" ht="13.5" x14ac:dyDescent="0.25">
      <c r="A1903" s="3">
        <v>44782</v>
      </c>
      <c r="B1903" s="2">
        <v>71.426599999999993</v>
      </c>
      <c r="C1903" s="2">
        <f t="shared" si="261"/>
        <v>0.83059999999998979</v>
      </c>
      <c r="D1903" s="2">
        <f t="shared" si="262"/>
        <v>0.83059999999998979</v>
      </c>
      <c r="E1903" s="2">
        <f t="shared" si="263"/>
        <v>0</v>
      </c>
      <c r="F1903" s="2">
        <f t="shared" si="268"/>
        <v>0.40551859920987382</v>
      </c>
      <c r="G1903" s="2">
        <f t="shared" si="268"/>
        <v>0.12265387601817203</v>
      </c>
      <c r="H1903" s="2">
        <f t="shared" si="265"/>
        <v>3.3062028887680111</v>
      </c>
      <c r="I1903" s="2">
        <f t="shared" si="266"/>
        <v>76.777684985342233</v>
      </c>
    </row>
    <row r="1904" spans="1:9" ht="13.5" x14ac:dyDescent="0.25">
      <c r="A1904" s="3">
        <v>44783</v>
      </c>
      <c r="B1904" s="2">
        <v>71.426599999999993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0.37655298498059714</v>
      </c>
      <c r="G1904" s="2">
        <f t="shared" si="268"/>
        <v>0.11389288487401687</v>
      </c>
      <c r="H1904" s="2">
        <f t="shared" si="265"/>
        <v>3.3062028887680115</v>
      </c>
      <c r="I1904" s="2">
        <f t="shared" si="266"/>
        <v>76.777684985342233</v>
      </c>
    </row>
    <row r="1905" spans="1:9" ht="13.5" x14ac:dyDescent="0.25">
      <c r="A1905" s="3">
        <v>44784</v>
      </c>
      <c r="B1905" s="2">
        <v>71.426599999999993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0.34965634319626876</v>
      </c>
      <c r="G1905" s="2">
        <f t="shared" si="268"/>
        <v>0.10575767881158708</v>
      </c>
      <c r="H1905" s="2">
        <f t="shared" si="265"/>
        <v>3.3062028887680119</v>
      </c>
      <c r="I1905" s="2">
        <f t="shared" si="266"/>
        <v>76.777684985342248</v>
      </c>
    </row>
    <row r="1906" spans="1:9" ht="13.5" x14ac:dyDescent="0.25">
      <c r="A1906" s="3">
        <v>44785</v>
      </c>
      <c r="B1906" s="2">
        <v>71.343500000000006</v>
      </c>
      <c r="C1906" s="2">
        <f t="shared" si="261"/>
        <v>-8.3099999999987517E-2</v>
      </c>
      <c r="D1906" s="2">
        <f t="shared" si="262"/>
        <v>0</v>
      </c>
      <c r="E1906" s="2">
        <f t="shared" si="263"/>
        <v>8.3099999999987517E-2</v>
      </c>
      <c r="F1906" s="2">
        <f t="shared" si="268"/>
        <v>0.32468089011082096</v>
      </c>
      <c r="G1906" s="2">
        <f t="shared" si="268"/>
        <v>0.1041392731821871</v>
      </c>
      <c r="H1906" s="2">
        <f t="shared" si="265"/>
        <v>3.1177564447065609</v>
      </c>
      <c r="I1906" s="2">
        <f t="shared" si="266"/>
        <v>75.714930850620959</v>
      </c>
    </row>
    <row r="1907" spans="1:9" ht="13.5" x14ac:dyDescent="0.25">
      <c r="A1907" s="3">
        <v>44788</v>
      </c>
      <c r="B1907" s="2">
        <v>71.011300000000006</v>
      </c>
      <c r="C1907" s="2">
        <f t="shared" si="261"/>
        <v>-0.33220000000000027</v>
      </c>
      <c r="D1907" s="2">
        <f t="shared" si="262"/>
        <v>0</v>
      </c>
      <c r="E1907" s="2">
        <f t="shared" si="263"/>
        <v>0.33220000000000027</v>
      </c>
      <c r="F1907" s="2">
        <f t="shared" si="268"/>
        <v>0.30148939796004803</v>
      </c>
      <c r="G1907" s="2">
        <f t="shared" si="268"/>
        <v>0.12042932509774519</v>
      </c>
      <c r="H1907" s="2">
        <f t="shared" si="265"/>
        <v>2.5034550157558995</v>
      </c>
      <c r="I1907" s="2">
        <f t="shared" si="266"/>
        <v>71.456747824568779</v>
      </c>
    </row>
    <row r="1908" spans="1:9" ht="13.5" x14ac:dyDescent="0.25">
      <c r="A1908" s="3">
        <v>44789</v>
      </c>
      <c r="B1908" s="2">
        <v>70.928200000000004</v>
      </c>
      <c r="C1908" s="2">
        <f t="shared" si="261"/>
        <v>-8.3100000000001728E-2</v>
      </c>
      <c r="D1908" s="2">
        <f t="shared" si="262"/>
        <v>0</v>
      </c>
      <c r="E1908" s="2">
        <f t="shared" si="263"/>
        <v>8.3100000000001728E-2</v>
      </c>
      <c r="F1908" s="2">
        <f t="shared" si="268"/>
        <v>0.27995444096290173</v>
      </c>
      <c r="G1908" s="2">
        <f t="shared" si="268"/>
        <v>0.11776294473362066</v>
      </c>
      <c r="H1908" s="2">
        <f t="shared" si="265"/>
        <v>2.3772710643076871</v>
      </c>
      <c r="I1908" s="2">
        <f t="shared" si="266"/>
        <v>70.390294976071402</v>
      </c>
    </row>
    <row r="1909" spans="1:9" ht="13.5" x14ac:dyDescent="0.25">
      <c r="A1909" s="3">
        <v>44790</v>
      </c>
      <c r="B1909" s="2">
        <v>71.011300000000006</v>
      </c>
      <c r="C1909" s="2">
        <f t="shared" si="261"/>
        <v>8.3100000000001728E-2</v>
      </c>
      <c r="D1909" s="2">
        <f t="shared" si="262"/>
        <v>8.3100000000001728E-2</v>
      </c>
      <c r="E1909" s="2">
        <f t="shared" si="263"/>
        <v>0</v>
      </c>
      <c r="F1909" s="2">
        <f t="shared" si="268"/>
        <v>0.26589340946555173</v>
      </c>
      <c r="G1909" s="2">
        <f t="shared" si="268"/>
        <v>0.10935130582407633</v>
      </c>
      <c r="H1909" s="2">
        <f t="shared" si="265"/>
        <v>2.4315522111214594</v>
      </c>
      <c r="I1909" s="2">
        <f t="shared" si="266"/>
        <v>70.858668658484675</v>
      </c>
    </row>
    <row r="1910" spans="1:9" ht="13.5" x14ac:dyDescent="0.25">
      <c r="A1910" s="3">
        <v>44791</v>
      </c>
      <c r="B1910" s="2">
        <v>70.928200000000004</v>
      </c>
      <c r="C1910" s="2">
        <f t="shared" si="261"/>
        <v>-8.3100000000001728E-2</v>
      </c>
      <c r="D1910" s="2">
        <f t="shared" si="262"/>
        <v>0</v>
      </c>
      <c r="E1910" s="2">
        <f t="shared" si="263"/>
        <v>8.3100000000001728E-2</v>
      </c>
      <c r="F1910" s="2">
        <f t="shared" si="268"/>
        <v>0.24690102307515518</v>
      </c>
      <c r="G1910" s="2">
        <f t="shared" si="268"/>
        <v>0.10747621255092814</v>
      </c>
      <c r="H1910" s="2">
        <f t="shared" si="265"/>
        <v>2.2972620379431392</v>
      </c>
      <c r="I1910" s="2">
        <f t="shared" si="266"/>
        <v>69.671806835716069</v>
      </c>
    </row>
    <row r="1911" spans="1:9" ht="13.5" x14ac:dyDescent="0.25">
      <c r="A1911" s="3">
        <v>44792</v>
      </c>
      <c r="B1911" s="2">
        <v>70.928200000000004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0.22926523571264409</v>
      </c>
      <c r="G1911" s="2">
        <f t="shared" si="268"/>
        <v>9.979934022586183E-2</v>
      </c>
      <c r="H1911" s="2">
        <f t="shared" si="265"/>
        <v>2.2972620379431397</v>
      </c>
      <c r="I1911" s="2">
        <f t="shared" si="266"/>
        <v>69.671806835716083</v>
      </c>
    </row>
    <row r="1912" spans="1:9" ht="13.5" x14ac:dyDescent="0.25">
      <c r="A1912" s="3">
        <v>44795</v>
      </c>
      <c r="B1912" s="2">
        <v>70.596000000000004</v>
      </c>
      <c r="C1912" s="2">
        <f t="shared" si="261"/>
        <v>-0.33220000000000027</v>
      </c>
      <c r="D1912" s="2">
        <f t="shared" si="262"/>
        <v>0</v>
      </c>
      <c r="E1912" s="2">
        <f t="shared" si="263"/>
        <v>0.33220000000000027</v>
      </c>
      <c r="F1912" s="2">
        <f t="shared" si="268"/>
        <v>0.21288914744745524</v>
      </c>
      <c r="G1912" s="2">
        <f t="shared" si="268"/>
        <v>0.11639938735258601</v>
      </c>
      <c r="H1912" s="2">
        <f t="shared" si="265"/>
        <v>1.8289541920232928</v>
      </c>
      <c r="I1912" s="2">
        <f t="shared" si="266"/>
        <v>64.651248054151381</v>
      </c>
    </row>
    <row r="1913" spans="1:9" ht="13.5" x14ac:dyDescent="0.25">
      <c r="A1913" s="3">
        <v>44796</v>
      </c>
      <c r="B1913" s="2">
        <v>68.602699999999999</v>
      </c>
      <c r="C1913" s="2">
        <f t="shared" si="261"/>
        <v>-1.993300000000005</v>
      </c>
      <c r="D1913" s="2">
        <f t="shared" si="262"/>
        <v>0</v>
      </c>
      <c r="E1913" s="2">
        <f t="shared" si="263"/>
        <v>1.993300000000005</v>
      </c>
      <c r="F1913" s="2">
        <f t="shared" si="268"/>
        <v>0.19768277977263701</v>
      </c>
      <c r="G1913" s="2">
        <f t="shared" si="268"/>
        <v>0.25046371682740165</v>
      </c>
      <c r="H1913" s="2">
        <f t="shared" si="265"/>
        <v>0.78926713328646803</v>
      </c>
      <c r="I1913" s="2">
        <f t="shared" si="266"/>
        <v>44.111196064769139</v>
      </c>
    </row>
    <row r="1914" spans="1:9" ht="13.5" x14ac:dyDescent="0.25">
      <c r="A1914" s="3">
        <v>44797</v>
      </c>
      <c r="B1914" s="2">
        <v>70.338499999999996</v>
      </c>
      <c r="C1914" s="2">
        <f t="shared" si="261"/>
        <v>1.7357999999999976</v>
      </c>
      <c r="D1914" s="2">
        <f t="shared" si="262"/>
        <v>1.7357999999999976</v>
      </c>
      <c r="E1914" s="2">
        <f t="shared" si="263"/>
        <v>0</v>
      </c>
      <c r="F1914" s="2">
        <f t="shared" si="268"/>
        <v>0.30754829550316271</v>
      </c>
      <c r="G1914" s="2">
        <f t="shared" si="268"/>
        <v>0.23257345133973012</v>
      </c>
      <c r="H1914" s="2">
        <f t="shared" si="265"/>
        <v>1.3223706047768693</v>
      </c>
      <c r="I1914" s="2">
        <f t="shared" si="266"/>
        <v>56.940550403837079</v>
      </c>
    </row>
    <row r="1915" spans="1:9" ht="13.5" x14ac:dyDescent="0.25">
      <c r="A1915" s="3">
        <v>44798</v>
      </c>
      <c r="B1915" s="2">
        <v>70.338499999999996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0.28558056011007965</v>
      </c>
      <c r="G1915" s="2">
        <f t="shared" si="268"/>
        <v>0.21596106195832082</v>
      </c>
      <c r="H1915" s="2">
        <f t="shared" si="265"/>
        <v>1.3223706047768693</v>
      </c>
      <c r="I1915" s="2">
        <f t="shared" si="266"/>
        <v>56.940550403837079</v>
      </c>
    </row>
    <row r="1916" spans="1:9" ht="13.5" x14ac:dyDescent="0.25">
      <c r="A1916" s="3">
        <v>44799</v>
      </c>
      <c r="B1916" s="2">
        <v>71.003</v>
      </c>
      <c r="C1916" s="2">
        <f t="shared" si="261"/>
        <v>0.66450000000000387</v>
      </c>
      <c r="D1916" s="2">
        <f t="shared" si="262"/>
        <v>0.66450000000000387</v>
      </c>
      <c r="E1916" s="2">
        <f t="shared" si="263"/>
        <v>0</v>
      </c>
      <c r="F1916" s="2">
        <f t="shared" si="268"/>
        <v>0.31264623438793138</v>
      </c>
      <c r="G1916" s="2">
        <f t="shared" si="268"/>
        <v>0.20053527181844077</v>
      </c>
      <c r="H1916" s="2">
        <f t="shared" si="265"/>
        <v>1.5590585713569274</v>
      </c>
      <c r="I1916" s="2">
        <f t="shared" si="266"/>
        <v>60.923129654287074</v>
      </c>
    </row>
    <row r="1917" spans="1:9" ht="13.5" x14ac:dyDescent="0.25">
      <c r="A1917" s="3">
        <v>44802</v>
      </c>
      <c r="B1917" s="2">
        <v>71.841800000000006</v>
      </c>
      <c r="C1917" s="2">
        <f t="shared" si="261"/>
        <v>0.83880000000000621</v>
      </c>
      <c r="D1917" s="2">
        <f t="shared" si="262"/>
        <v>0.83880000000000621</v>
      </c>
      <c r="E1917" s="2">
        <f t="shared" si="263"/>
        <v>0</v>
      </c>
      <c r="F1917" s="2">
        <f t="shared" ref="F1917:G1932" si="269">((F1916*13)+D1917)/14</f>
        <v>0.35022864621736532</v>
      </c>
      <c r="G1917" s="2">
        <f t="shared" si="269"/>
        <v>0.18621132383140931</v>
      </c>
      <c r="H1917" s="2">
        <f t="shared" si="265"/>
        <v>1.8808128260473185</v>
      </c>
      <c r="I1917" s="2">
        <f t="shared" si="266"/>
        <v>65.287574709528371</v>
      </c>
    </row>
    <row r="1918" spans="1:9" ht="13.5" x14ac:dyDescent="0.25">
      <c r="A1918" s="3">
        <v>44803</v>
      </c>
      <c r="B1918" s="2">
        <v>76.152299999999997</v>
      </c>
      <c r="C1918" s="2">
        <f t="shared" si="261"/>
        <v>4.3104999999999905</v>
      </c>
      <c r="D1918" s="2">
        <f t="shared" si="262"/>
        <v>4.3104999999999905</v>
      </c>
      <c r="E1918" s="2">
        <f t="shared" si="263"/>
        <v>0</v>
      </c>
      <c r="F1918" s="2">
        <f t="shared" si="269"/>
        <v>0.63310517148755274</v>
      </c>
      <c r="G1918" s="2">
        <f t="shared" si="269"/>
        <v>0.17291051498630863</v>
      </c>
      <c r="H1918" s="2">
        <f t="shared" si="265"/>
        <v>3.6614613723039526</v>
      </c>
      <c r="I1918" s="2">
        <f t="shared" si="266"/>
        <v>78.547500019167927</v>
      </c>
    </row>
    <row r="1919" spans="1:9" ht="13.5" x14ac:dyDescent="0.25">
      <c r="A1919" s="3">
        <v>44804</v>
      </c>
      <c r="B1919" s="2">
        <v>80.720299999999995</v>
      </c>
      <c r="C1919" s="2">
        <f t="shared" si="261"/>
        <v>4.5679999999999978</v>
      </c>
      <c r="D1919" s="2">
        <f t="shared" si="262"/>
        <v>4.5679999999999978</v>
      </c>
      <c r="E1919" s="2">
        <f t="shared" si="263"/>
        <v>0</v>
      </c>
      <c r="F1919" s="2">
        <f t="shared" si="269"/>
        <v>0.91416908780987016</v>
      </c>
      <c r="G1919" s="2">
        <f t="shared" si="269"/>
        <v>0.16055976391585802</v>
      </c>
      <c r="H1919" s="2">
        <f t="shared" si="265"/>
        <v>5.6936374687804356</v>
      </c>
      <c r="I1919" s="2">
        <f t="shared" si="266"/>
        <v>85.060439788320394</v>
      </c>
    </row>
    <row r="1920" spans="1:9" ht="13.5" x14ac:dyDescent="0.25">
      <c r="A1920" s="3">
        <v>44805</v>
      </c>
      <c r="B1920" s="2">
        <v>80.712000000000003</v>
      </c>
      <c r="C1920" s="2">
        <f t="shared" si="261"/>
        <v>-8.2999999999913143E-3</v>
      </c>
      <c r="D1920" s="2">
        <f t="shared" si="262"/>
        <v>0</v>
      </c>
      <c r="E1920" s="2">
        <f t="shared" si="263"/>
        <v>8.2999999999913143E-3</v>
      </c>
      <c r="F1920" s="2">
        <f t="shared" si="269"/>
        <v>0.84887129582345089</v>
      </c>
      <c r="G1920" s="2">
        <f t="shared" si="269"/>
        <v>0.1496840664932961</v>
      </c>
      <c r="H1920" s="2">
        <f t="shared" si="265"/>
        <v>5.6710865472209049</v>
      </c>
      <c r="I1920" s="2">
        <f t="shared" si="266"/>
        <v>85.009938142436667</v>
      </c>
    </row>
    <row r="1921" spans="1:9" ht="13.5" x14ac:dyDescent="0.25">
      <c r="A1921" s="3">
        <v>44806</v>
      </c>
      <c r="B1921" s="2">
        <v>77.655600000000007</v>
      </c>
      <c r="C1921" s="2">
        <f t="shared" si="261"/>
        <v>-3.0563999999999965</v>
      </c>
      <c r="D1921" s="2">
        <f t="shared" si="262"/>
        <v>0</v>
      </c>
      <c r="E1921" s="2">
        <f t="shared" si="263"/>
        <v>3.0563999999999965</v>
      </c>
      <c r="F1921" s="2">
        <f t="shared" si="269"/>
        <v>0.78823763183606155</v>
      </c>
      <c r="G1921" s="2">
        <f t="shared" si="269"/>
        <v>0.35730663317234612</v>
      </c>
      <c r="H1921" s="2">
        <f t="shared" si="265"/>
        <v>2.2060537327216556</v>
      </c>
      <c r="I1921" s="2">
        <f t="shared" si="266"/>
        <v>68.809006854944741</v>
      </c>
    </row>
    <row r="1922" spans="1:9" ht="13.5" x14ac:dyDescent="0.25">
      <c r="A1922" s="3">
        <v>44809</v>
      </c>
      <c r="B1922" s="2">
        <v>79.898099999999999</v>
      </c>
      <c r="C1922" s="2">
        <f t="shared" si="261"/>
        <v>2.2424999999999926</v>
      </c>
      <c r="D1922" s="2">
        <f t="shared" si="262"/>
        <v>2.2424999999999926</v>
      </c>
      <c r="E1922" s="2">
        <f t="shared" si="263"/>
        <v>0</v>
      </c>
      <c r="F1922" s="2">
        <f t="shared" si="269"/>
        <v>0.89211351527634242</v>
      </c>
      <c r="G1922" s="2">
        <f t="shared" si="269"/>
        <v>0.33178473080289284</v>
      </c>
      <c r="H1922" s="2">
        <f t="shared" si="265"/>
        <v>2.6888323435424475</v>
      </c>
      <c r="I1922" s="2">
        <f t="shared" si="266"/>
        <v>72.891150725498051</v>
      </c>
    </row>
    <row r="1923" spans="1:9" ht="13.5" x14ac:dyDescent="0.25">
      <c r="A1923" s="3">
        <v>44810</v>
      </c>
      <c r="B1923" s="2">
        <v>80.0642</v>
      </c>
      <c r="C1923" s="2">
        <f t="shared" ref="C1923:C1986" si="270">B1923-B1922</f>
        <v>0.16610000000000014</v>
      </c>
      <c r="D1923" s="2">
        <f t="shared" ref="D1923:D1986" si="271">IF(C1923&gt;0,C1923,0)</f>
        <v>0.16610000000000014</v>
      </c>
      <c r="E1923" s="2">
        <f t="shared" ref="E1923:E1986" si="272">IF(C1923&lt;0,-C1923,0)</f>
        <v>0</v>
      </c>
      <c r="F1923" s="2">
        <f t="shared" si="269"/>
        <v>0.84025540704231794</v>
      </c>
      <c r="G1923" s="2">
        <f t="shared" si="269"/>
        <v>0.3080858214598291</v>
      </c>
      <c r="H1923" s="2">
        <f t="shared" si="265"/>
        <v>2.7273420213266055</v>
      </c>
      <c r="I1923" s="2">
        <f t="shared" si="266"/>
        <v>73.171230483322049</v>
      </c>
    </row>
    <row r="1924" spans="1:9" ht="13.5" x14ac:dyDescent="0.25">
      <c r="A1924" s="3">
        <v>44811</v>
      </c>
      <c r="B1924" s="2">
        <v>79.723699999999994</v>
      </c>
      <c r="C1924" s="2">
        <f t="shared" si="270"/>
        <v>-0.3405000000000058</v>
      </c>
      <c r="D1924" s="2">
        <f t="shared" si="271"/>
        <v>0</v>
      </c>
      <c r="E1924" s="2">
        <f t="shared" si="272"/>
        <v>0.3405000000000058</v>
      </c>
      <c r="F1924" s="2">
        <f t="shared" si="269"/>
        <v>0.78023716368215246</v>
      </c>
      <c r="G1924" s="2">
        <f t="shared" si="269"/>
        <v>0.31040111992698455</v>
      </c>
      <c r="H1924" s="2">
        <f t="shared" si="265"/>
        <v>2.5136415869430082</v>
      </c>
      <c r="I1924" s="2">
        <f t="shared" si="266"/>
        <v>71.539498971207394</v>
      </c>
    </row>
    <row r="1925" spans="1:9" ht="13.5" x14ac:dyDescent="0.25">
      <c r="A1925" s="3">
        <v>44812</v>
      </c>
      <c r="B1925" s="2">
        <v>80.0642</v>
      </c>
      <c r="C1925" s="2">
        <f t="shared" si="270"/>
        <v>0.3405000000000058</v>
      </c>
      <c r="D1925" s="2">
        <f t="shared" si="271"/>
        <v>0.3405000000000058</v>
      </c>
      <c r="E1925" s="2">
        <f t="shared" si="272"/>
        <v>0</v>
      </c>
      <c r="F1925" s="2">
        <f t="shared" si="269"/>
        <v>0.74882736627628488</v>
      </c>
      <c r="G1925" s="2">
        <f t="shared" si="269"/>
        <v>0.28822961136077135</v>
      </c>
      <c r="H1925" s="2">
        <f t="shared" si="265"/>
        <v>2.5980237170669893</v>
      </c>
      <c r="I1925" s="2">
        <f t="shared" si="266"/>
        <v>72.206964749660614</v>
      </c>
    </row>
    <row r="1926" spans="1:9" ht="13.5" x14ac:dyDescent="0.25">
      <c r="A1926" s="3">
        <v>44813</v>
      </c>
      <c r="B1926" s="2">
        <v>80.0642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0.6953396972565502</v>
      </c>
      <c r="G1926" s="2">
        <f t="shared" si="269"/>
        <v>0.26764178197785909</v>
      </c>
      <c r="H1926" s="2">
        <f t="shared" si="265"/>
        <v>2.5980237170669893</v>
      </c>
      <c r="I1926" s="2">
        <f t="shared" si="266"/>
        <v>72.206964749660614</v>
      </c>
    </row>
    <row r="1927" spans="1:9" ht="13.5" x14ac:dyDescent="0.25">
      <c r="A1927" s="3">
        <v>44816</v>
      </c>
      <c r="B1927" s="2">
        <v>79.972800000000007</v>
      </c>
      <c r="C1927" s="2">
        <f t="shared" si="270"/>
        <v>-9.1399999999993042E-2</v>
      </c>
      <c r="D1927" s="2">
        <f t="shared" si="271"/>
        <v>0</v>
      </c>
      <c r="E1927" s="2">
        <f t="shared" si="272"/>
        <v>9.1399999999993042E-2</v>
      </c>
      <c r="F1927" s="2">
        <f t="shared" si="269"/>
        <v>0.64567257602393957</v>
      </c>
      <c r="G1927" s="2">
        <f t="shared" si="269"/>
        <v>0.25505308326515436</v>
      </c>
      <c r="H1927" s="2">
        <f t="shared" si="265"/>
        <v>2.5315223315794828</v>
      </c>
      <c r="I1927" s="2">
        <f t="shared" si="266"/>
        <v>71.683599702660032</v>
      </c>
    </row>
    <row r="1928" spans="1:9" ht="13.5" x14ac:dyDescent="0.25">
      <c r="A1928" s="3">
        <v>44817</v>
      </c>
      <c r="B1928" s="2">
        <v>79.731999999999999</v>
      </c>
      <c r="C1928" s="2">
        <f t="shared" si="270"/>
        <v>-0.24080000000000723</v>
      </c>
      <c r="D1928" s="2">
        <f t="shared" si="271"/>
        <v>0</v>
      </c>
      <c r="E1928" s="2">
        <f t="shared" si="272"/>
        <v>0.24080000000000723</v>
      </c>
      <c r="F1928" s="2">
        <f t="shared" si="269"/>
        <v>0.59955310630794389</v>
      </c>
      <c r="G1928" s="2">
        <f t="shared" si="269"/>
        <v>0.25403500588907241</v>
      </c>
      <c r="H1928" s="2">
        <f t="shared" si="265"/>
        <v>2.3601200323145477</v>
      </c>
      <c r="I1928" s="2">
        <f t="shared" si="266"/>
        <v>70.239158411517479</v>
      </c>
    </row>
    <row r="1929" spans="1:9" ht="13.5" x14ac:dyDescent="0.25">
      <c r="A1929" s="3">
        <v>44818</v>
      </c>
      <c r="B1929" s="2">
        <v>79.333299999999994</v>
      </c>
      <c r="C1929" s="2">
        <f t="shared" si="270"/>
        <v>-0.39870000000000516</v>
      </c>
      <c r="D1929" s="2">
        <f t="shared" si="271"/>
        <v>0</v>
      </c>
      <c r="E1929" s="2">
        <f t="shared" si="272"/>
        <v>0.39870000000000516</v>
      </c>
      <c r="F1929" s="2">
        <f t="shared" si="269"/>
        <v>0.55672788442880505</v>
      </c>
      <c r="G1929" s="2">
        <f t="shared" si="269"/>
        <v>0.26436821975413904</v>
      </c>
      <c r="H1929" s="2">
        <f t="shared" si="265"/>
        <v>2.1058805212917</v>
      </c>
      <c r="I1929" s="2">
        <f t="shared" si="266"/>
        <v>67.803011315318997</v>
      </c>
    </row>
    <row r="1930" spans="1:9" ht="13.5" x14ac:dyDescent="0.25">
      <c r="A1930" s="3">
        <v>44819</v>
      </c>
      <c r="B1930" s="2">
        <v>78.909700000000001</v>
      </c>
      <c r="C1930" s="2">
        <f t="shared" si="270"/>
        <v>-0.42359999999999332</v>
      </c>
      <c r="D1930" s="2">
        <f t="shared" si="271"/>
        <v>0</v>
      </c>
      <c r="E1930" s="2">
        <f t="shared" si="272"/>
        <v>0.42359999999999332</v>
      </c>
      <c r="F1930" s="2">
        <f t="shared" si="269"/>
        <v>0.51696160696960469</v>
      </c>
      <c r="G1930" s="2">
        <f t="shared" si="269"/>
        <v>0.27574191834312861</v>
      </c>
      <c r="H1930" s="2">
        <f t="shared" si="265"/>
        <v>1.8748023879572286</v>
      </c>
      <c r="I1930" s="2">
        <f t="shared" si="266"/>
        <v>65.215000370492319</v>
      </c>
    </row>
    <row r="1931" spans="1:9" ht="13.5" x14ac:dyDescent="0.25">
      <c r="A1931" s="3">
        <v>44820</v>
      </c>
      <c r="B1931" s="2">
        <v>79.142300000000006</v>
      </c>
      <c r="C1931" s="2">
        <f t="shared" si="270"/>
        <v>0.23260000000000502</v>
      </c>
      <c r="D1931" s="2">
        <f t="shared" si="271"/>
        <v>0.23260000000000502</v>
      </c>
      <c r="E1931" s="2">
        <f t="shared" si="272"/>
        <v>0</v>
      </c>
      <c r="F1931" s="2">
        <f t="shared" si="269"/>
        <v>0.49665006361463332</v>
      </c>
      <c r="G1931" s="2">
        <f t="shared" si="269"/>
        <v>0.25604606703290511</v>
      </c>
      <c r="H1931" s="2">
        <f t="shared" si="265"/>
        <v>1.9396902649975389</v>
      </c>
      <c r="I1931" s="2">
        <f t="shared" si="266"/>
        <v>65.982810777487231</v>
      </c>
    </row>
    <row r="1932" spans="1:9" ht="13.5" x14ac:dyDescent="0.25">
      <c r="A1932" s="3">
        <v>44823</v>
      </c>
      <c r="B1932" s="2">
        <v>78.594099999999997</v>
      </c>
      <c r="C1932" s="2">
        <f t="shared" si="270"/>
        <v>-0.54820000000000846</v>
      </c>
      <c r="D1932" s="2">
        <f t="shared" si="271"/>
        <v>0</v>
      </c>
      <c r="E1932" s="2">
        <f t="shared" si="272"/>
        <v>0.54820000000000846</v>
      </c>
      <c r="F1932" s="2">
        <f t="shared" si="269"/>
        <v>0.46117505907073092</v>
      </c>
      <c r="G1932" s="2">
        <f t="shared" si="269"/>
        <v>0.27691420510198389</v>
      </c>
      <c r="H1932" s="2">
        <f t="shared" si="265"/>
        <v>1.6654077348646168</v>
      </c>
      <c r="I1932" s="2">
        <f t="shared" si="266"/>
        <v>62.482287909665999</v>
      </c>
    </row>
    <row r="1933" spans="1:9" ht="13.5" x14ac:dyDescent="0.25">
      <c r="A1933" s="3">
        <v>44824</v>
      </c>
      <c r="B1933" s="2">
        <v>79.067499999999995</v>
      </c>
      <c r="C1933" s="2">
        <f t="shared" si="270"/>
        <v>0.47339999999999804</v>
      </c>
      <c r="D1933" s="2">
        <f t="shared" si="271"/>
        <v>0.47339999999999804</v>
      </c>
      <c r="E1933" s="2">
        <f t="shared" si="272"/>
        <v>0</v>
      </c>
      <c r="F1933" s="2">
        <f t="shared" ref="F1933:G1948" si="273">((F1932*13)+D1933)/14</f>
        <v>0.46204826913710711</v>
      </c>
      <c r="G1933" s="2">
        <f t="shared" si="273"/>
        <v>0.25713461902327073</v>
      </c>
      <c r="H1933" s="2">
        <f t="shared" si="265"/>
        <v>1.7969119478824112</v>
      </c>
      <c r="I1933" s="2">
        <f t="shared" si="266"/>
        <v>64.246282377351321</v>
      </c>
    </row>
    <row r="1934" spans="1:9" ht="13.5" x14ac:dyDescent="0.25">
      <c r="A1934" s="3">
        <v>44825</v>
      </c>
      <c r="B1934" s="2">
        <v>79.150599999999997</v>
      </c>
      <c r="C1934" s="2">
        <f t="shared" si="270"/>
        <v>8.3100000000001728E-2</v>
      </c>
      <c r="D1934" s="2">
        <f t="shared" si="271"/>
        <v>8.3100000000001728E-2</v>
      </c>
      <c r="E1934" s="2">
        <f t="shared" si="272"/>
        <v>0</v>
      </c>
      <c r="F1934" s="2">
        <f t="shared" si="273"/>
        <v>0.43498053562731387</v>
      </c>
      <c r="G1934" s="2">
        <f t="shared" si="273"/>
        <v>0.23876786052160853</v>
      </c>
      <c r="H1934" s="2">
        <f t="shared" si="265"/>
        <v>1.8217717186771376</v>
      </c>
      <c r="I1934" s="2">
        <f t="shared" si="266"/>
        <v>64.561272147528442</v>
      </c>
    </row>
    <row r="1935" spans="1:9" ht="13.5" x14ac:dyDescent="0.25">
      <c r="A1935" s="3">
        <v>44826</v>
      </c>
      <c r="B1935" s="2">
        <v>79.150599999999997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0.40391049736822005</v>
      </c>
      <c r="G1935" s="2">
        <f t="shared" si="273"/>
        <v>0.22171301334149365</v>
      </c>
      <c r="H1935" s="2">
        <f t="shared" si="265"/>
        <v>1.8217717186771376</v>
      </c>
      <c r="I1935" s="2">
        <f t="shared" si="266"/>
        <v>64.561272147528442</v>
      </c>
    </row>
    <row r="1936" spans="1:9" ht="13.5" x14ac:dyDescent="0.25">
      <c r="A1936" s="3">
        <v>44827</v>
      </c>
      <c r="B1936" s="2">
        <v>79.981099999999998</v>
      </c>
      <c r="C1936" s="2">
        <f t="shared" si="270"/>
        <v>0.83050000000000068</v>
      </c>
      <c r="D1936" s="2">
        <f t="shared" si="271"/>
        <v>0.83050000000000068</v>
      </c>
      <c r="E1936" s="2">
        <f t="shared" si="272"/>
        <v>0</v>
      </c>
      <c r="F1936" s="2">
        <f t="shared" si="273"/>
        <v>0.43438117612763294</v>
      </c>
      <c r="G1936" s="2">
        <f t="shared" si="273"/>
        <v>0.20587636953138697</v>
      </c>
      <c r="H1936" s="2">
        <f t="shared" si="265"/>
        <v>2.1099127457724536</v>
      </c>
      <c r="I1936" s="2">
        <f t="shared" si="266"/>
        <v>67.8447570157916</v>
      </c>
    </row>
    <row r="1937" spans="1:9" ht="13.5" x14ac:dyDescent="0.25">
      <c r="A1937" s="3">
        <v>44830</v>
      </c>
      <c r="B1937" s="2">
        <v>78.577500000000001</v>
      </c>
      <c r="C1937" s="2">
        <f t="shared" si="270"/>
        <v>-1.4035999999999973</v>
      </c>
      <c r="D1937" s="2">
        <f t="shared" si="271"/>
        <v>0</v>
      </c>
      <c r="E1937" s="2">
        <f t="shared" si="272"/>
        <v>1.4035999999999973</v>
      </c>
      <c r="F1937" s="2">
        <f t="shared" si="273"/>
        <v>0.40335394926137347</v>
      </c>
      <c r="G1937" s="2">
        <f t="shared" si="273"/>
        <v>0.29142805742200201</v>
      </c>
      <c r="H1937" s="2">
        <f t="shared" ref="H1937:H2000" si="274">F1937/G1937</f>
        <v>1.3840601101674206</v>
      </c>
      <c r="I1937" s="2">
        <f t="shared" ref="I1937:I2000" si="275">IF(G1937=0,100,100-(100/(1+H1937)))</f>
        <v>58.054748882578515</v>
      </c>
    </row>
    <row r="1938" spans="1:9" ht="13.5" x14ac:dyDescent="0.25">
      <c r="A1938" s="3">
        <v>44831</v>
      </c>
      <c r="B1938" s="2">
        <v>78.494500000000002</v>
      </c>
      <c r="C1938" s="2">
        <f t="shared" si="270"/>
        <v>-8.2999999999998408E-2</v>
      </c>
      <c r="D1938" s="2">
        <f t="shared" si="271"/>
        <v>0</v>
      </c>
      <c r="E1938" s="2">
        <f t="shared" si="272"/>
        <v>8.2999999999998408E-2</v>
      </c>
      <c r="F1938" s="2">
        <f t="shared" si="273"/>
        <v>0.37454295288556105</v>
      </c>
      <c r="G1938" s="2">
        <f t="shared" si="273"/>
        <v>0.27654033903471603</v>
      </c>
      <c r="H1938" s="2">
        <f t="shared" si="274"/>
        <v>1.354388130834475</v>
      </c>
      <c r="I1938" s="2">
        <f t="shared" si="275"/>
        <v>57.526119550833528</v>
      </c>
    </row>
    <row r="1939" spans="1:9" ht="13.5" x14ac:dyDescent="0.25">
      <c r="A1939" s="3">
        <v>44832</v>
      </c>
      <c r="B1939" s="2">
        <v>78.818399999999997</v>
      </c>
      <c r="C1939" s="2">
        <f t="shared" si="270"/>
        <v>0.32389999999999475</v>
      </c>
      <c r="D1939" s="2">
        <f t="shared" si="271"/>
        <v>0.32389999999999475</v>
      </c>
      <c r="E1939" s="2">
        <f t="shared" si="272"/>
        <v>0</v>
      </c>
      <c r="F1939" s="2">
        <f t="shared" si="273"/>
        <v>0.37092559910802059</v>
      </c>
      <c r="G1939" s="2">
        <f t="shared" si="273"/>
        <v>0.25678745767509342</v>
      </c>
      <c r="H1939" s="2">
        <f t="shared" si="274"/>
        <v>1.4444848765835878</v>
      </c>
      <c r="I1939" s="2">
        <f t="shared" si="275"/>
        <v>59.091585733285456</v>
      </c>
    </row>
    <row r="1940" spans="1:9" ht="13.5" x14ac:dyDescent="0.25">
      <c r="A1940" s="3">
        <v>44833</v>
      </c>
      <c r="B1940" s="2">
        <v>78.776799999999994</v>
      </c>
      <c r="C1940" s="2">
        <f t="shared" si="270"/>
        <v>-4.1600000000002524E-2</v>
      </c>
      <c r="D1940" s="2">
        <f t="shared" si="271"/>
        <v>0</v>
      </c>
      <c r="E1940" s="2">
        <f t="shared" si="272"/>
        <v>4.1600000000002524E-2</v>
      </c>
      <c r="F1940" s="2">
        <f t="shared" si="273"/>
        <v>0.34443091345744764</v>
      </c>
      <c r="G1940" s="2">
        <f t="shared" si="273"/>
        <v>0.24141692498401549</v>
      </c>
      <c r="H1940" s="2">
        <f t="shared" si="274"/>
        <v>1.426705743519237</v>
      </c>
      <c r="I1940" s="2">
        <f t="shared" si="275"/>
        <v>58.791872369750592</v>
      </c>
    </row>
    <row r="1941" spans="1:9" ht="13.5" x14ac:dyDescent="0.25">
      <c r="A1941" s="3">
        <v>44834</v>
      </c>
      <c r="B1941" s="2">
        <v>78.901399999999995</v>
      </c>
      <c r="C1941" s="2">
        <f t="shared" si="270"/>
        <v>0.12460000000000093</v>
      </c>
      <c r="D1941" s="2">
        <f t="shared" si="271"/>
        <v>0.12460000000000093</v>
      </c>
      <c r="E1941" s="2">
        <f t="shared" si="272"/>
        <v>0</v>
      </c>
      <c r="F1941" s="2">
        <f t="shared" si="273"/>
        <v>0.32872870535334425</v>
      </c>
      <c r="G1941" s="2">
        <f t="shared" si="273"/>
        <v>0.22417285891372865</v>
      </c>
      <c r="H1941" s="2">
        <f t="shared" si="274"/>
        <v>1.4664072490588755</v>
      </c>
      <c r="I1941" s="2">
        <f t="shared" si="275"/>
        <v>59.455195390721585</v>
      </c>
    </row>
    <row r="1942" spans="1:9" ht="13.5" x14ac:dyDescent="0.25">
      <c r="A1942" s="3">
        <v>44837</v>
      </c>
      <c r="B1942" s="2">
        <v>77.157300000000006</v>
      </c>
      <c r="C1942" s="2">
        <f t="shared" si="270"/>
        <v>-1.7440999999999889</v>
      </c>
      <c r="D1942" s="2">
        <f t="shared" si="271"/>
        <v>0</v>
      </c>
      <c r="E1942" s="2">
        <f t="shared" si="272"/>
        <v>1.7440999999999889</v>
      </c>
      <c r="F1942" s="2">
        <f t="shared" si="273"/>
        <v>0.30524808354239108</v>
      </c>
      <c r="G1942" s="2">
        <f t="shared" si="273"/>
        <v>0.33273908327703294</v>
      </c>
      <c r="H1942" s="2">
        <f t="shared" si="274"/>
        <v>0.91737970945915803</v>
      </c>
      <c r="I1942" s="2">
        <f t="shared" si="275"/>
        <v>47.845489598819555</v>
      </c>
    </row>
    <row r="1943" spans="1:9" ht="13.5" x14ac:dyDescent="0.25">
      <c r="A1943" s="3">
        <v>44838</v>
      </c>
      <c r="B1943" s="2">
        <v>77.157300000000006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0.28344464900364885</v>
      </c>
      <c r="G1943" s="2">
        <f t="shared" si="273"/>
        <v>0.30897200590010204</v>
      </c>
      <c r="H1943" s="2">
        <f t="shared" si="274"/>
        <v>0.91737970945915792</v>
      </c>
      <c r="I1943" s="2">
        <f t="shared" si="275"/>
        <v>47.845489598819555</v>
      </c>
    </row>
    <row r="1944" spans="1:9" ht="13.5" x14ac:dyDescent="0.25">
      <c r="A1944" s="3">
        <v>44839</v>
      </c>
      <c r="B1944" s="2">
        <v>78.029399999999995</v>
      </c>
      <c r="C1944" s="2">
        <f t="shared" si="270"/>
        <v>0.872099999999989</v>
      </c>
      <c r="D1944" s="2">
        <f t="shared" si="271"/>
        <v>0.872099999999989</v>
      </c>
      <c r="E1944" s="2">
        <f t="shared" si="272"/>
        <v>0</v>
      </c>
      <c r="F1944" s="2">
        <f t="shared" si="273"/>
        <v>0.32549145978910171</v>
      </c>
      <c r="G1944" s="2">
        <f t="shared" si="273"/>
        <v>0.28690257690723758</v>
      </c>
      <c r="H1944" s="2">
        <f t="shared" si="274"/>
        <v>1.1345016949580793</v>
      </c>
      <c r="I1944" s="2">
        <f t="shared" si="275"/>
        <v>53.15065795627585</v>
      </c>
    </row>
    <row r="1945" spans="1:9" ht="13.5" x14ac:dyDescent="0.25">
      <c r="A1945" s="3">
        <v>44840</v>
      </c>
      <c r="B1945" s="2">
        <v>77.240300000000005</v>
      </c>
      <c r="C1945" s="2">
        <f t="shared" si="270"/>
        <v>-0.78909999999999059</v>
      </c>
      <c r="D1945" s="2">
        <f t="shared" si="271"/>
        <v>0</v>
      </c>
      <c r="E1945" s="2">
        <f t="shared" si="272"/>
        <v>0.78909999999999059</v>
      </c>
      <c r="F1945" s="2">
        <f t="shared" si="273"/>
        <v>0.30224206980416585</v>
      </c>
      <c r="G1945" s="2">
        <f t="shared" si="273"/>
        <v>0.32277382141386279</v>
      </c>
      <c r="H1945" s="2">
        <f t="shared" si="274"/>
        <v>0.93638966283027336</v>
      </c>
      <c r="I1945" s="2">
        <f t="shared" si="275"/>
        <v>48.357501633303698</v>
      </c>
    </row>
    <row r="1946" spans="1:9" ht="13.5" x14ac:dyDescent="0.25">
      <c r="A1946" s="3">
        <v>44841</v>
      </c>
      <c r="B1946" s="2">
        <v>76.061000000000007</v>
      </c>
      <c r="C1946" s="2">
        <f t="shared" si="270"/>
        <v>-1.1792999999999978</v>
      </c>
      <c r="D1946" s="2">
        <f t="shared" si="271"/>
        <v>0</v>
      </c>
      <c r="E1946" s="2">
        <f t="shared" si="272"/>
        <v>1.1792999999999978</v>
      </c>
      <c r="F1946" s="2">
        <f t="shared" si="273"/>
        <v>0.28065335053243973</v>
      </c>
      <c r="G1946" s="2">
        <f t="shared" si="273"/>
        <v>0.38395426274144384</v>
      </c>
      <c r="H1946" s="2">
        <f t="shared" si="274"/>
        <v>0.73095516254609916</v>
      </c>
      <c r="I1946" s="2">
        <f t="shared" si="275"/>
        <v>42.228428463214577</v>
      </c>
    </row>
    <row r="1947" spans="1:9" ht="13.5" x14ac:dyDescent="0.25">
      <c r="A1947" s="3">
        <v>44844</v>
      </c>
      <c r="B1947" s="2">
        <v>76.409800000000004</v>
      </c>
      <c r="C1947" s="2">
        <f t="shared" si="270"/>
        <v>0.34879999999999711</v>
      </c>
      <c r="D1947" s="2">
        <f t="shared" si="271"/>
        <v>0.34879999999999711</v>
      </c>
      <c r="E1947" s="2">
        <f t="shared" si="272"/>
        <v>0</v>
      </c>
      <c r="F1947" s="2">
        <f t="shared" si="273"/>
        <v>0.285520968351551</v>
      </c>
      <c r="G1947" s="2">
        <f t="shared" si="273"/>
        <v>0.35652895825991215</v>
      </c>
      <c r="H1947" s="2">
        <f t="shared" si="274"/>
        <v>0.80083528066015941</v>
      </c>
      <c r="I1947" s="2">
        <f t="shared" si="275"/>
        <v>44.47021275408293</v>
      </c>
    </row>
    <row r="1948" spans="1:9" ht="13.5" x14ac:dyDescent="0.25">
      <c r="A1948" s="3">
        <v>44845</v>
      </c>
      <c r="B1948" s="2">
        <v>75.994500000000002</v>
      </c>
      <c r="C1948" s="2">
        <f t="shared" si="270"/>
        <v>-0.415300000000002</v>
      </c>
      <c r="D1948" s="2">
        <f t="shared" si="271"/>
        <v>0</v>
      </c>
      <c r="E1948" s="2">
        <f t="shared" si="272"/>
        <v>0.415300000000002</v>
      </c>
      <c r="F1948" s="2">
        <f t="shared" si="273"/>
        <v>0.26512661346929739</v>
      </c>
      <c r="G1948" s="2">
        <f t="shared" si="273"/>
        <v>0.36072688981277568</v>
      </c>
      <c r="H1948" s="2">
        <f t="shared" si="274"/>
        <v>0.73497879131467936</v>
      </c>
      <c r="I1948" s="2">
        <f t="shared" si="275"/>
        <v>42.362407828498561</v>
      </c>
    </row>
    <row r="1949" spans="1:9" ht="13.5" x14ac:dyDescent="0.25">
      <c r="A1949" s="3">
        <v>44846</v>
      </c>
      <c r="B1949" s="2">
        <v>75.994500000000002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0.24618899822149043</v>
      </c>
      <c r="G1949" s="2">
        <f t="shared" si="276"/>
        <v>0.3349606833975774</v>
      </c>
      <c r="H1949" s="2">
        <f t="shared" si="274"/>
        <v>0.73497879131467936</v>
      </c>
      <c r="I1949" s="2">
        <f t="shared" si="275"/>
        <v>42.362407828498561</v>
      </c>
    </row>
    <row r="1950" spans="1:9" ht="13.5" x14ac:dyDescent="0.25">
      <c r="A1950" s="3">
        <v>44847</v>
      </c>
      <c r="B1950" s="2">
        <v>75.745400000000004</v>
      </c>
      <c r="C1950" s="2">
        <f t="shared" si="270"/>
        <v>-0.24909999999999854</v>
      </c>
      <c r="D1950" s="2">
        <f t="shared" si="271"/>
        <v>0</v>
      </c>
      <c r="E1950" s="2">
        <f t="shared" si="272"/>
        <v>0.24909999999999854</v>
      </c>
      <c r="F1950" s="2">
        <f t="shared" si="276"/>
        <v>0.22860406977709827</v>
      </c>
      <c r="G1950" s="2">
        <f t="shared" si="276"/>
        <v>0.32882777744060748</v>
      </c>
      <c r="H1950" s="2">
        <f t="shared" si="274"/>
        <v>0.69520911997280543</v>
      </c>
      <c r="I1950" s="2">
        <f t="shared" si="275"/>
        <v>41.010227692967931</v>
      </c>
    </row>
    <row r="1951" spans="1:9" ht="13.5" x14ac:dyDescent="0.25">
      <c r="A1951" s="3">
        <v>44848</v>
      </c>
      <c r="B1951" s="2">
        <v>75.404799999999994</v>
      </c>
      <c r="C1951" s="2">
        <f t="shared" si="270"/>
        <v>-0.34060000000000912</v>
      </c>
      <c r="D1951" s="2">
        <f t="shared" si="271"/>
        <v>0</v>
      </c>
      <c r="E1951" s="2">
        <f t="shared" si="272"/>
        <v>0.34060000000000912</v>
      </c>
      <c r="F1951" s="2">
        <f t="shared" si="276"/>
        <v>0.21227520765016267</v>
      </c>
      <c r="G1951" s="2">
        <f t="shared" si="276"/>
        <v>0.32966865048056476</v>
      </c>
      <c r="H1951" s="2">
        <f t="shared" si="274"/>
        <v>0.64390474296153044</v>
      </c>
      <c r="I1951" s="2">
        <f t="shared" si="275"/>
        <v>39.169224720498221</v>
      </c>
    </row>
    <row r="1952" spans="1:9" ht="13.5" x14ac:dyDescent="0.25">
      <c r="A1952" s="3">
        <v>44851</v>
      </c>
      <c r="B1952" s="2">
        <v>75.164000000000001</v>
      </c>
      <c r="C1952" s="2">
        <f t="shared" si="270"/>
        <v>-0.24079999999999302</v>
      </c>
      <c r="D1952" s="2">
        <f t="shared" si="271"/>
        <v>0</v>
      </c>
      <c r="E1952" s="2">
        <f t="shared" si="272"/>
        <v>0.24079999999999302</v>
      </c>
      <c r="F1952" s="2">
        <f t="shared" si="276"/>
        <v>0.19711269281800819</v>
      </c>
      <c r="G1952" s="2">
        <f t="shared" si="276"/>
        <v>0.3233208897319525</v>
      </c>
      <c r="H1952" s="2">
        <f t="shared" si="274"/>
        <v>0.60965034762035775</v>
      </c>
      <c r="I1952" s="2">
        <f t="shared" si="275"/>
        <v>37.874706672889566</v>
      </c>
    </row>
    <row r="1953" spans="1:9" ht="13.5" x14ac:dyDescent="0.25">
      <c r="A1953" s="3">
        <v>44852</v>
      </c>
      <c r="B1953" s="2">
        <v>75.164000000000001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0.18303321475957904</v>
      </c>
      <c r="G1953" s="2">
        <f t="shared" si="276"/>
        <v>0.30022654046538444</v>
      </c>
      <c r="H1953" s="2">
        <f t="shared" si="274"/>
        <v>0.60965034762035775</v>
      </c>
      <c r="I1953" s="2">
        <f t="shared" si="275"/>
        <v>37.874706672889566</v>
      </c>
    </row>
    <row r="1954" spans="1:9" ht="13.5" x14ac:dyDescent="0.25">
      <c r="A1954" s="3">
        <v>44853</v>
      </c>
      <c r="B1954" s="2">
        <v>75.9696</v>
      </c>
      <c r="C1954" s="2">
        <f t="shared" si="270"/>
        <v>0.80559999999999832</v>
      </c>
      <c r="D1954" s="2">
        <f t="shared" si="271"/>
        <v>0.80559999999999832</v>
      </c>
      <c r="E1954" s="2">
        <f t="shared" si="272"/>
        <v>0</v>
      </c>
      <c r="F1954" s="2">
        <f t="shared" si="276"/>
        <v>0.22750227084818042</v>
      </c>
      <c r="G1954" s="2">
        <f t="shared" si="276"/>
        <v>0.27878178757499983</v>
      </c>
      <c r="H1954" s="2">
        <f t="shared" si="274"/>
        <v>0.81605858412460375</v>
      </c>
      <c r="I1954" s="2">
        <f t="shared" si="275"/>
        <v>44.935697078184795</v>
      </c>
    </row>
    <row r="1955" spans="1:9" ht="13.5" x14ac:dyDescent="0.25">
      <c r="A1955" s="3">
        <v>44854</v>
      </c>
      <c r="B1955" s="2">
        <v>75.579300000000003</v>
      </c>
      <c r="C1955" s="2">
        <f t="shared" si="270"/>
        <v>-0.39029999999999632</v>
      </c>
      <c r="D1955" s="2">
        <f t="shared" si="271"/>
        <v>0</v>
      </c>
      <c r="E1955" s="2">
        <f t="shared" si="272"/>
        <v>0.39029999999999632</v>
      </c>
      <c r="F1955" s="2">
        <f t="shared" si="276"/>
        <v>0.21125210864473898</v>
      </c>
      <c r="G1955" s="2">
        <f t="shared" si="276"/>
        <v>0.28674737417678525</v>
      </c>
      <c r="H1955" s="2">
        <f t="shared" si="274"/>
        <v>0.73671854625074262</v>
      </c>
      <c r="I1955" s="2">
        <f t="shared" si="275"/>
        <v>42.420146191286037</v>
      </c>
    </row>
    <row r="1956" spans="1:9" ht="13.5" x14ac:dyDescent="0.25">
      <c r="A1956" s="3">
        <v>44855</v>
      </c>
      <c r="B1956" s="2">
        <v>75.570999999999998</v>
      </c>
      <c r="C1956" s="2">
        <f t="shared" si="270"/>
        <v>-8.3000000000055252E-3</v>
      </c>
      <c r="D1956" s="2">
        <f t="shared" si="271"/>
        <v>0</v>
      </c>
      <c r="E1956" s="2">
        <f t="shared" si="272"/>
        <v>8.3000000000055252E-3</v>
      </c>
      <c r="F1956" s="2">
        <f t="shared" si="276"/>
        <v>0.19616267231297191</v>
      </c>
      <c r="G1956" s="2">
        <f t="shared" si="276"/>
        <v>0.26685827602130102</v>
      </c>
      <c r="H1956" s="2">
        <f t="shared" si="274"/>
        <v>0.7350818390856797</v>
      </c>
      <c r="I1956" s="2">
        <f t="shared" si="275"/>
        <v>42.365830966972666</v>
      </c>
    </row>
    <row r="1957" spans="1:9" ht="13.5" x14ac:dyDescent="0.25">
      <c r="A1957" s="3">
        <v>44858</v>
      </c>
      <c r="B1957" s="2">
        <v>75.537700000000001</v>
      </c>
      <c r="C1957" s="2">
        <f t="shared" si="270"/>
        <v>-3.3299999999996999E-2</v>
      </c>
      <c r="D1957" s="2">
        <f t="shared" si="271"/>
        <v>0</v>
      </c>
      <c r="E1957" s="2">
        <f t="shared" si="272"/>
        <v>3.3299999999996999E-2</v>
      </c>
      <c r="F1957" s="2">
        <f t="shared" si="276"/>
        <v>0.18215105286204533</v>
      </c>
      <c r="G1957" s="2">
        <f t="shared" si="276"/>
        <v>0.25017554201977932</v>
      </c>
      <c r="H1957" s="2">
        <f t="shared" si="274"/>
        <v>0.72809296780755706</v>
      </c>
      <c r="I1957" s="2">
        <f t="shared" si="275"/>
        <v>42.132742935195978</v>
      </c>
    </row>
    <row r="1958" spans="1:9" ht="13.5" x14ac:dyDescent="0.25">
      <c r="A1958" s="3">
        <v>44859</v>
      </c>
      <c r="B1958" s="2">
        <v>75.903199999999998</v>
      </c>
      <c r="C1958" s="2">
        <f t="shared" si="270"/>
        <v>0.36549999999999727</v>
      </c>
      <c r="D1958" s="2">
        <f t="shared" si="271"/>
        <v>0.36549999999999727</v>
      </c>
      <c r="E1958" s="2">
        <f t="shared" si="272"/>
        <v>0</v>
      </c>
      <c r="F1958" s="2">
        <f t="shared" si="276"/>
        <v>0.19524740622904191</v>
      </c>
      <c r="G1958" s="2">
        <f t="shared" si="276"/>
        <v>0.23230586044693793</v>
      </c>
      <c r="H1958" s="2">
        <f t="shared" si="274"/>
        <v>0.84047559477579037</v>
      </c>
      <c r="I1958" s="2">
        <f t="shared" si="275"/>
        <v>45.666217860290537</v>
      </c>
    </row>
    <row r="1959" spans="1:9" ht="13.5" x14ac:dyDescent="0.25">
      <c r="A1959" s="3">
        <v>44860</v>
      </c>
      <c r="B1959" s="2">
        <v>75.479600000000005</v>
      </c>
      <c r="C1959" s="2">
        <f t="shared" si="270"/>
        <v>-0.42359999999999332</v>
      </c>
      <c r="D1959" s="2">
        <f t="shared" si="271"/>
        <v>0</v>
      </c>
      <c r="E1959" s="2">
        <f t="shared" si="272"/>
        <v>0.42359999999999332</v>
      </c>
      <c r="F1959" s="2">
        <f t="shared" si="276"/>
        <v>0.18130116292696746</v>
      </c>
      <c r="G1959" s="2">
        <f t="shared" si="276"/>
        <v>0.24596972755787047</v>
      </c>
      <c r="H1959" s="2">
        <f t="shared" si="274"/>
        <v>0.73708730227508124</v>
      </c>
      <c r="I1959" s="2">
        <f t="shared" si="275"/>
        <v>42.432369479053264</v>
      </c>
    </row>
    <row r="1960" spans="1:9" ht="13.5" x14ac:dyDescent="0.25">
      <c r="A1960" s="3">
        <v>44861</v>
      </c>
      <c r="B1960" s="2">
        <v>75.0809</v>
      </c>
      <c r="C1960" s="2">
        <f t="shared" si="270"/>
        <v>-0.39870000000000516</v>
      </c>
      <c r="D1960" s="2">
        <f t="shared" si="271"/>
        <v>0</v>
      </c>
      <c r="E1960" s="2">
        <f t="shared" si="272"/>
        <v>0.39870000000000516</v>
      </c>
      <c r="F1960" s="2">
        <f t="shared" si="276"/>
        <v>0.16835107986075551</v>
      </c>
      <c r="G1960" s="2">
        <f t="shared" si="276"/>
        <v>0.25687903273230867</v>
      </c>
      <c r="H1960" s="2">
        <f t="shared" si="274"/>
        <v>0.65537104398938106</v>
      </c>
      <c r="I1960" s="2">
        <f t="shared" si="275"/>
        <v>39.590582810362683</v>
      </c>
    </row>
    <row r="1961" spans="1:9" ht="13.5" x14ac:dyDescent="0.25">
      <c r="A1961" s="3">
        <v>44862</v>
      </c>
      <c r="B1961" s="2">
        <v>75.579300000000003</v>
      </c>
      <c r="C1961" s="2">
        <f t="shared" si="270"/>
        <v>0.49840000000000373</v>
      </c>
      <c r="D1961" s="2">
        <f t="shared" si="271"/>
        <v>0.49840000000000373</v>
      </c>
      <c r="E1961" s="2">
        <f t="shared" si="272"/>
        <v>0</v>
      </c>
      <c r="F1961" s="2">
        <f t="shared" si="276"/>
        <v>0.19192600272784466</v>
      </c>
      <c r="G1961" s="2">
        <f t="shared" si="276"/>
        <v>0.23853053039428662</v>
      </c>
      <c r="H1961" s="2">
        <f t="shared" si="274"/>
        <v>0.80461818623634662</v>
      </c>
      <c r="I1961" s="2">
        <f t="shared" si="275"/>
        <v>44.586616292193767</v>
      </c>
    </row>
    <row r="1962" spans="1:9" ht="13.5" x14ac:dyDescent="0.25">
      <c r="A1962" s="3">
        <v>44865</v>
      </c>
      <c r="B1962" s="2">
        <v>75.579300000000003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0.1782170025329986</v>
      </c>
      <c r="G1962" s="2">
        <f t="shared" si="276"/>
        <v>0.22149263536612329</v>
      </c>
      <c r="H1962" s="2">
        <f t="shared" si="274"/>
        <v>0.80461818623634662</v>
      </c>
      <c r="I1962" s="2">
        <f t="shared" si="275"/>
        <v>44.586616292193767</v>
      </c>
    </row>
    <row r="1963" spans="1:9" ht="13.5" x14ac:dyDescent="0.25">
      <c r="A1963" s="3">
        <v>44866</v>
      </c>
      <c r="B1963" s="2">
        <v>75.737099999999998</v>
      </c>
      <c r="C1963" s="2">
        <f t="shared" si="270"/>
        <v>0.15779999999999461</v>
      </c>
      <c r="D1963" s="2">
        <f t="shared" si="271"/>
        <v>0.15779999999999461</v>
      </c>
      <c r="E1963" s="2">
        <f t="shared" si="272"/>
        <v>0</v>
      </c>
      <c r="F1963" s="2">
        <f t="shared" si="276"/>
        <v>0.17675864520921261</v>
      </c>
      <c r="G1963" s="2">
        <f t="shared" si="276"/>
        <v>0.20567173283997162</v>
      </c>
      <c r="H1963" s="2">
        <f t="shared" si="274"/>
        <v>0.85942118913708188</v>
      </c>
      <c r="I1963" s="2">
        <f t="shared" si="275"/>
        <v>46.219823359973702</v>
      </c>
    </row>
    <row r="1964" spans="1:9" ht="13.5" x14ac:dyDescent="0.25">
      <c r="A1964" s="3">
        <v>44867</v>
      </c>
      <c r="B1964" s="2">
        <v>75.164000000000001</v>
      </c>
      <c r="C1964" s="2">
        <f t="shared" si="270"/>
        <v>-0.57309999999999661</v>
      </c>
      <c r="D1964" s="2">
        <f t="shared" si="271"/>
        <v>0</v>
      </c>
      <c r="E1964" s="2">
        <f t="shared" si="272"/>
        <v>0.57309999999999661</v>
      </c>
      <c r="F1964" s="2">
        <f t="shared" si="276"/>
        <v>0.16413302769426888</v>
      </c>
      <c r="G1964" s="2">
        <f t="shared" si="276"/>
        <v>0.23191660906568767</v>
      </c>
      <c r="H1964" s="2">
        <f t="shared" si="274"/>
        <v>0.70772433399877843</v>
      </c>
      <c r="I1964" s="2">
        <f t="shared" si="275"/>
        <v>41.442539636451926</v>
      </c>
    </row>
    <row r="1965" spans="1:9" ht="13.5" x14ac:dyDescent="0.25">
      <c r="A1965" s="3">
        <v>44868</v>
      </c>
      <c r="B1965" s="2">
        <v>75.321799999999996</v>
      </c>
      <c r="C1965" s="2">
        <f t="shared" si="270"/>
        <v>0.15779999999999461</v>
      </c>
      <c r="D1965" s="2">
        <f t="shared" si="271"/>
        <v>0.15779999999999461</v>
      </c>
      <c r="E1965" s="2">
        <f t="shared" si="272"/>
        <v>0</v>
      </c>
      <c r="F1965" s="2">
        <f t="shared" ref="F1965:G1980" si="277">((F1964*13)+D1965)/14</f>
        <v>0.16368066857324928</v>
      </c>
      <c r="G1965" s="2">
        <f t="shared" si="277"/>
        <v>0.21535113698956712</v>
      </c>
      <c r="H1965" s="2">
        <f t="shared" si="274"/>
        <v>0.76006410210492148</v>
      </c>
      <c r="I1965" s="2">
        <f t="shared" si="275"/>
        <v>43.183887518411098</v>
      </c>
    </row>
    <row r="1966" spans="1:9" ht="13.5" x14ac:dyDescent="0.25">
      <c r="A1966" s="3">
        <v>44869</v>
      </c>
      <c r="B1966" s="2">
        <v>75.786900000000003</v>
      </c>
      <c r="C1966" s="2">
        <f t="shared" si="270"/>
        <v>0.46510000000000673</v>
      </c>
      <c r="D1966" s="2">
        <f t="shared" si="271"/>
        <v>0.46510000000000673</v>
      </c>
      <c r="E1966" s="2">
        <f t="shared" si="272"/>
        <v>0</v>
      </c>
      <c r="F1966" s="2">
        <f t="shared" si="277"/>
        <v>0.18521062081801767</v>
      </c>
      <c r="G1966" s="2">
        <f t="shared" si="277"/>
        <v>0.19996891291888375</v>
      </c>
      <c r="H1966" s="2">
        <f t="shared" si="274"/>
        <v>0.92619706790698664</v>
      </c>
      <c r="I1966" s="2">
        <f t="shared" si="275"/>
        <v>48.084232051780454</v>
      </c>
    </row>
    <row r="1967" spans="1:9" ht="13.5" x14ac:dyDescent="0.25">
      <c r="A1967" s="3">
        <v>44872</v>
      </c>
      <c r="B1967" s="2">
        <v>74.748699999999999</v>
      </c>
      <c r="C1967" s="2">
        <f t="shared" si="270"/>
        <v>-1.0382000000000033</v>
      </c>
      <c r="D1967" s="2">
        <f t="shared" si="271"/>
        <v>0</v>
      </c>
      <c r="E1967" s="2">
        <f t="shared" si="272"/>
        <v>1.0382000000000033</v>
      </c>
      <c r="F1967" s="2">
        <f t="shared" si="277"/>
        <v>0.17198129075958785</v>
      </c>
      <c r="G1967" s="2">
        <f t="shared" si="277"/>
        <v>0.25984256199610656</v>
      </c>
      <c r="H1967" s="2">
        <f t="shared" si="274"/>
        <v>0.66186728393697403</v>
      </c>
      <c r="I1967" s="2">
        <f t="shared" si="275"/>
        <v>39.82672324886294</v>
      </c>
    </row>
    <row r="1968" spans="1:9" ht="13.5" x14ac:dyDescent="0.25">
      <c r="A1968" s="3">
        <v>44873</v>
      </c>
      <c r="B1968" s="2">
        <v>74.748699999999999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0.15969691284818871</v>
      </c>
      <c r="G1968" s="2">
        <f t="shared" si="277"/>
        <v>0.24128237899638466</v>
      </c>
      <c r="H1968" s="2">
        <f t="shared" si="274"/>
        <v>0.66186728393697403</v>
      </c>
      <c r="I1968" s="2">
        <f t="shared" si="275"/>
        <v>39.82672324886294</v>
      </c>
    </row>
    <row r="1969" spans="1:9" ht="13.5" x14ac:dyDescent="0.25">
      <c r="A1969" s="3">
        <v>44874</v>
      </c>
      <c r="B1969" s="2">
        <v>74.748699999999999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0.14828999050188951</v>
      </c>
      <c r="G1969" s="2">
        <f t="shared" si="277"/>
        <v>0.22404792335378576</v>
      </c>
      <c r="H1969" s="2">
        <f t="shared" si="274"/>
        <v>0.66186728393697403</v>
      </c>
      <c r="I1969" s="2">
        <f t="shared" si="275"/>
        <v>39.82672324886294</v>
      </c>
    </row>
    <row r="1970" spans="1:9" ht="13.5" x14ac:dyDescent="0.25">
      <c r="A1970" s="3">
        <v>44875</v>
      </c>
      <c r="B1970" s="2">
        <v>75.953000000000003</v>
      </c>
      <c r="C1970" s="2">
        <f t="shared" si="270"/>
        <v>1.2043000000000035</v>
      </c>
      <c r="D1970" s="2">
        <f t="shared" si="271"/>
        <v>1.2043000000000035</v>
      </c>
      <c r="E1970" s="2">
        <f t="shared" si="272"/>
        <v>0</v>
      </c>
      <c r="F1970" s="2">
        <f t="shared" si="277"/>
        <v>0.22371927689461193</v>
      </c>
      <c r="G1970" s="2">
        <f t="shared" si="277"/>
        <v>0.20804450025708679</v>
      </c>
      <c r="H1970" s="2">
        <f t="shared" si="274"/>
        <v>1.0753433838344939</v>
      </c>
      <c r="I1970" s="2">
        <f t="shared" si="275"/>
        <v>51.815202833935039</v>
      </c>
    </row>
    <row r="1971" spans="1:9" ht="13.5" x14ac:dyDescent="0.25">
      <c r="A1971" s="3">
        <v>44876</v>
      </c>
      <c r="B1971" s="2">
        <v>75.579300000000003</v>
      </c>
      <c r="C1971" s="2">
        <f t="shared" si="270"/>
        <v>-0.37369999999999948</v>
      </c>
      <c r="D1971" s="2">
        <f t="shared" si="271"/>
        <v>0</v>
      </c>
      <c r="E1971" s="2">
        <f t="shared" si="272"/>
        <v>0.37369999999999948</v>
      </c>
      <c r="F1971" s="2">
        <f t="shared" si="277"/>
        <v>0.2077393285449968</v>
      </c>
      <c r="G1971" s="2">
        <f t="shared" si="277"/>
        <v>0.21987703595300911</v>
      </c>
      <c r="H1971" s="2">
        <f t="shared" si="274"/>
        <v>0.94479774863525845</v>
      </c>
      <c r="I1971" s="2">
        <f t="shared" si="275"/>
        <v>48.580771409174062</v>
      </c>
    </row>
    <row r="1972" spans="1:9" ht="13.5" x14ac:dyDescent="0.25">
      <c r="A1972" s="3">
        <v>44879</v>
      </c>
      <c r="B1972" s="2">
        <v>75.570999999999998</v>
      </c>
      <c r="C1972" s="2">
        <f t="shared" si="270"/>
        <v>-8.3000000000055252E-3</v>
      </c>
      <c r="D1972" s="2">
        <f t="shared" si="271"/>
        <v>0</v>
      </c>
      <c r="E1972" s="2">
        <f t="shared" si="272"/>
        <v>8.3000000000055252E-3</v>
      </c>
      <c r="F1972" s="2">
        <f t="shared" si="277"/>
        <v>0.19290080507749702</v>
      </c>
      <c r="G1972" s="2">
        <f t="shared" si="277"/>
        <v>0.20476439052779455</v>
      </c>
      <c r="H1972" s="2">
        <f t="shared" si="274"/>
        <v>0.94206226278056304</v>
      </c>
      <c r="I1972" s="2">
        <f t="shared" si="275"/>
        <v>48.508345012160319</v>
      </c>
    </row>
    <row r="1973" spans="1:9" ht="13.5" x14ac:dyDescent="0.25">
      <c r="A1973" s="3">
        <v>44880</v>
      </c>
      <c r="B1973" s="2">
        <v>75.371600000000001</v>
      </c>
      <c r="C1973" s="2">
        <f t="shared" si="270"/>
        <v>-0.19939999999999714</v>
      </c>
      <c r="D1973" s="2">
        <f t="shared" si="271"/>
        <v>0</v>
      </c>
      <c r="E1973" s="2">
        <f t="shared" si="272"/>
        <v>0.19939999999999714</v>
      </c>
      <c r="F1973" s="2">
        <f t="shared" si="277"/>
        <v>0.1791221761433901</v>
      </c>
      <c r="G1973" s="2">
        <f t="shared" si="277"/>
        <v>0.20438121977580903</v>
      </c>
      <c r="H1973" s="2">
        <f t="shared" si="274"/>
        <v>0.87641211036842714</v>
      </c>
      <c r="I1973" s="2">
        <f t="shared" si="275"/>
        <v>46.706803133792747</v>
      </c>
    </row>
    <row r="1974" spans="1:9" ht="13.5" x14ac:dyDescent="0.25">
      <c r="A1974" s="3">
        <v>44881</v>
      </c>
      <c r="B1974" s="2">
        <v>75.487899999999996</v>
      </c>
      <c r="C1974" s="2">
        <f t="shared" si="270"/>
        <v>0.11629999999999541</v>
      </c>
      <c r="D1974" s="2">
        <f t="shared" si="271"/>
        <v>0.11629999999999541</v>
      </c>
      <c r="E1974" s="2">
        <f t="shared" si="272"/>
        <v>0</v>
      </c>
      <c r="F1974" s="2">
        <f t="shared" si="277"/>
        <v>0.17463487784743334</v>
      </c>
      <c r="G1974" s="2">
        <f t="shared" si="277"/>
        <v>0.18978256122039408</v>
      </c>
      <c r="H1974" s="2">
        <f t="shared" si="274"/>
        <v>0.92018400807980572</v>
      </c>
      <c r="I1974" s="2">
        <f t="shared" si="275"/>
        <v>47.921657726958919</v>
      </c>
    </row>
    <row r="1975" spans="1:9" ht="13.5" x14ac:dyDescent="0.25">
      <c r="A1975" s="3">
        <v>44882</v>
      </c>
      <c r="B1975" s="2">
        <v>75.230400000000003</v>
      </c>
      <c r="C1975" s="2">
        <f t="shared" si="270"/>
        <v>-0.25749999999999318</v>
      </c>
      <c r="D1975" s="2">
        <f t="shared" si="271"/>
        <v>0</v>
      </c>
      <c r="E1975" s="2">
        <f t="shared" si="272"/>
        <v>0.25749999999999318</v>
      </c>
      <c r="F1975" s="2">
        <f t="shared" si="277"/>
        <v>0.1621609580011881</v>
      </c>
      <c r="G1975" s="2">
        <f t="shared" si="277"/>
        <v>0.19461952113322259</v>
      </c>
      <c r="H1975" s="2">
        <f t="shared" si="274"/>
        <v>0.83322041415457149</v>
      </c>
      <c r="I1975" s="2">
        <f t="shared" si="275"/>
        <v>45.451185668736329</v>
      </c>
    </row>
    <row r="1976" spans="1:9" ht="13.5" x14ac:dyDescent="0.25">
      <c r="A1976" s="3">
        <v>44883</v>
      </c>
      <c r="B1976" s="2">
        <v>75.0809</v>
      </c>
      <c r="C1976" s="2">
        <f t="shared" si="270"/>
        <v>-0.1495000000000033</v>
      </c>
      <c r="D1976" s="2">
        <f t="shared" si="271"/>
        <v>0</v>
      </c>
      <c r="E1976" s="2">
        <f t="shared" si="272"/>
        <v>0.1495000000000033</v>
      </c>
      <c r="F1976" s="2">
        <f t="shared" si="277"/>
        <v>0.15057803242967466</v>
      </c>
      <c r="G1976" s="2">
        <f t="shared" si="277"/>
        <v>0.19139669819513552</v>
      </c>
      <c r="H1976" s="2">
        <f t="shared" si="274"/>
        <v>0.78673265447952068</v>
      </c>
      <c r="I1976" s="2">
        <f t="shared" si="275"/>
        <v>44.031917842162997</v>
      </c>
    </row>
    <row r="1977" spans="1:9" ht="13.5" x14ac:dyDescent="0.25">
      <c r="A1977" s="3">
        <v>44886</v>
      </c>
      <c r="B1977" s="2">
        <v>75.072599999999994</v>
      </c>
      <c r="C1977" s="2">
        <f t="shared" si="270"/>
        <v>-8.3000000000055252E-3</v>
      </c>
      <c r="D1977" s="2">
        <f t="shared" si="271"/>
        <v>0</v>
      </c>
      <c r="E1977" s="2">
        <f t="shared" si="272"/>
        <v>8.3000000000055252E-3</v>
      </c>
      <c r="F1977" s="2">
        <f t="shared" si="277"/>
        <v>0.13982245868469789</v>
      </c>
      <c r="G1977" s="2">
        <f t="shared" si="277"/>
        <v>0.1783183626097691</v>
      </c>
      <c r="H1977" s="2">
        <f t="shared" si="274"/>
        <v>0.78411699523444245</v>
      </c>
      <c r="I1977" s="2">
        <f t="shared" si="275"/>
        <v>43.94986412488074</v>
      </c>
    </row>
    <row r="1978" spans="1:9" ht="13.5" x14ac:dyDescent="0.25">
      <c r="A1978" s="3">
        <v>44887</v>
      </c>
      <c r="B1978" s="2">
        <v>75.055999999999997</v>
      </c>
      <c r="C1978" s="2">
        <f t="shared" si="270"/>
        <v>-1.659999999999684E-2</v>
      </c>
      <c r="D1978" s="2">
        <f t="shared" si="271"/>
        <v>0</v>
      </c>
      <c r="E1978" s="2">
        <f t="shared" si="272"/>
        <v>1.659999999999684E-2</v>
      </c>
      <c r="F1978" s="2">
        <f t="shared" si="277"/>
        <v>0.12983514020721948</v>
      </c>
      <c r="G1978" s="2">
        <f t="shared" si="277"/>
        <v>0.16676705099478537</v>
      </c>
      <c r="H1978" s="2">
        <f t="shared" si="274"/>
        <v>0.77854192079752782</v>
      </c>
      <c r="I1978" s="2">
        <f t="shared" si="275"/>
        <v>43.774167574774765</v>
      </c>
    </row>
    <row r="1979" spans="1:9" ht="13.5" x14ac:dyDescent="0.25">
      <c r="A1979" s="3">
        <v>44888</v>
      </c>
      <c r="B1979" s="2">
        <v>74.416499999999999</v>
      </c>
      <c r="C1979" s="2">
        <f t="shared" si="270"/>
        <v>-0.63949999999999818</v>
      </c>
      <c r="D1979" s="2">
        <f t="shared" si="271"/>
        <v>0</v>
      </c>
      <c r="E1979" s="2">
        <f t="shared" si="272"/>
        <v>0.63949999999999818</v>
      </c>
      <c r="F1979" s="2">
        <f t="shared" si="277"/>
        <v>0.12056120162098952</v>
      </c>
      <c r="G1979" s="2">
        <f t="shared" si="277"/>
        <v>0.20053369020944342</v>
      </c>
      <c r="H1979" s="2">
        <f t="shared" si="274"/>
        <v>0.60120173071702698</v>
      </c>
      <c r="I1979" s="2">
        <f t="shared" si="275"/>
        <v>37.546907374863096</v>
      </c>
    </row>
    <row r="1980" spans="1:9" ht="13.5" x14ac:dyDescent="0.25">
      <c r="A1980" s="3">
        <v>44889</v>
      </c>
      <c r="B1980" s="2">
        <v>74.333399999999997</v>
      </c>
      <c r="C1980" s="2">
        <f t="shared" si="270"/>
        <v>-8.3100000000001728E-2</v>
      </c>
      <c r="D1980" s="2">
        <f t="shared" si="271"/>
        <v>0</v>
      </c>
      <c r="E1980" s="2">
        <f t="shared" si="272"/>
        <v>8.3100000000001728E-2</v>
      </c>
      <c r="F1980" s="2">
        <f t="shared" si="277"/>
        <v>0.11194968721949027</v>
      </c>
      <c r="G1980" s="2">
        <f t="shared" si="277"/>
        <v>0.19214556948019759</v>
      </c>
      <c r="H1980" s="2">
        <f t="shared" si="274"/>
        <v>0.58262955280385864</v>
      </c>
      <c r="I1980" s="2">
        <f t="shared" si="275"/>
        <v>36.8140195392943</v>
      </c>
    </row>
    <row r="1981" spans="1:9" ht="13.5" x14ac:dyDescent="0.25">
      <c r="A1981" s="3">
        <v>44890</v>
      </c>
      <c r="B1981" s="2">
        <v>74.748699999999999</v>
      </c>
      <c r="C1981" s="2">
        <f t="shared" si="270"/>
        <v>0.415300000000002</v>
      </c>
      <c r="D1981" s="2">
        <f t="shared" si="271"/>
        <v>0.415300000000002</v>
      </c>
      <c r="E1981" s="2">
        <f t="shared" si="272"/>
        <v>0</v>
      </c>
      <c r="F1981" s="2">
        <f t="shared" ref="F1981:G1996" si="278">((F1980*13)+D1981)/14</f>
        <v>0.13361756670381253</v>
      </c>
      <c r="G1981" s="2">
        <f t="shared" si="278"/>
        <v>0.17842088594589778</v>
      </c>
      <c r="H1981" s="2">
        <f t="shared" si="274"/>
        <v>0.74888971655666547</v>
      </c>
      <c r="I1981" s="2">
        <f t="shared" si="275"/>
        <v>42.820865687925199</v>
      </c>
    </row>
    <row r="1982" spans="1:9" ht="13.5" x14ac:dyDescent="0.25">
      <c r="A1982" s="3">
        <v>44893</v>
      </c>
      <c r="B1982" s="2">
        <v>75.413200000000003</v>
      </c>
      <c r="C1982" s="2">
        <f t="shared" si="270"/>
        <v>0.66450000000000387</v>
      </c>
      <c r="D1982" s="2">
        <f t="shared" si="271"/>
        <v>0.66450000000000387</v>
      </c>
      <c r="E1982" s="2">
        <f t="shared" si="272"/>
        <v>0</v>
      </c>
      <c r="F1982" s="2">
        <f t="shared" si="278"/>
        <v>0.17153774051068332</v>
      </c>
      <c r="G1982" s="2">
        <f t="shared" si="278"/>
        <v>0.16567653694976223</v>
      </c>
      <c r="H1982" s="2">
        <f t="shared" si="274"/>
        <v>1.0353773905999639</v>
      </c>
      <c r="I1982" s="2">
        <f t="shared" si="275"/>
        <v>50.869062188745644</v>
      </c>
    </row>
    <row r="1983" spans="1:9" ht="13.5" x14ac:dyDescent="0.25">
      <c r="A1983" s="3">
        <v>44894</v>
      </c>
      <c r="B1983" s="2">
        <v>74.748699999999999</v>
      </c>
      <c r="C1983" s="2">
        <f t="shared" si="270"/>
        <v>-0.66450000000000387</v>
      </c>
      <c r="D1983" s="2">
        <f t="shared" si="271"/>
        <v>0</v>
      </c>
      <c r="E1983" s="2">
        <f t="shared" si="272"/>
        <v>0.66450000000000387</v>
      </c>
      <c r="F1983" s="2">
        <f t="shared" si="278"/>
        <v>0.15928504475992025</v>
      </c>
      <c r="G1983" s="2">
        <f t="shared" si="278"/>
        <v>0.20130678431049379</v>
      </c>
      <c r="H1983" s="2">
        <f t="shared" si="274"/>
        <v>0.791255224236459</v>
      </c>
      <c r="I1983" s="2">
        <f t="shared" si="275"/>
        <v>44.173226323665837</v>
      </c>
    </row>
    <row r="1984" spans="1:9" ht="13.5" x14ac:dyDescent="0.25">
      <c r="A1984" s="3">
        <v>44895</v>
      </c>
      <c r="B1984" s="2">
        <v>74.665700000000001</v>
      </c>
      <c r="C1984" s="2">
        <f t="shared" si="270"/>
        <v>-8.2999999999998408E-2</v>
      </c>
      <c r="D1984" s="2">
        <f t="shared" si="271"/>
        <v>0</v>
      </c>
      <c r="E1984" s="2">
        <f t="shared" si="272"/>
        <v>8.2999999999998408E-2</v>
      </c>
      <c r="F1984" s="2">
        <f t="shared" si="278"/>
        <v>0.1479075415627831</v>
      </c>
      <c r="G1984" s="2">
        <f t="shared" si="278"/>
        <v>0.19285629971688698</v>
      </c>
      <c r="H1984" s="2">
        <f t="shared" si="274"/>
        <v>0.76693134618838665</v>
      </c>
      <c r="I1984" s="2">
        <f t="shared" si="275"/>
        <v>43.404705442733032</v>
      </c>
    </row>
    <row r="1985" spans="1:9" ht="13.5" x14ac:dyDescent="0.25">
      <c r="A1985" s="3">
        <v>44896</v>
      </c>
      <c r="B1985" s="2">
        <v>74.748699999999999</v>
      </c>
      <c r="C1985" s="2">
        <f t="shared" si="270"/>
        <v>8.2999999999998408E-2</v>
      </c>
      <c r="D1985" s="2">
        <f t="shared" si="271"/>
        <v>8.2999999999998408E-2</v>
      </c>
      <c r="E1985" s="2">
        <f t="shared" si="272"/>
        <v>0</v>
      </c>
      <c r="F1985" s="2">
        <f t="shared" si="278"/>
        <v>0.14327128859401278</v>
      </c>
      <c r="G1985" s="2">
        <f t="shared" si="278"/>
        <v>0.17908084973710933</v>
      </c>
      <c r="H1985" s="2">
        <f t="shared" si="274"/>
        <v>0.80003690402594707</v>
      </c>
      <c r="I1985" s="2">
        <f t="shared" si="275"/>
        <v>44.445583434239119</v>
      </c>
    </row>
    <row r="1986" spans="1:9" ht="13.5" x14ac:dyDescent="0.25">
      <c r="A1986" s="3">
        <v>44897</v>
      </c>
      <c r="B1986" s="2">
        <v>74.748699999999999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0.13303762512301187</v>
      </c>
      <c r="G1986" s="2">
        <f t="shared" si="278"/>
        <v>0.16628936047017295</v>
      </c>
      <c r="H1986" s="2">
        <f t="shared" si="274"/>
        <v>0.80003690402594707</v>
      </c>
      <c r="I1986" s="2">
        <f t="shared" si="275"/>
        <v>44.445583434239119</v>
      </c>
    </row>
    <row r="1987" spans="1:9" ht="13.5" x14ac:dyDescent="0.25">
      <c r="A1987" s="3">
        <v>44900</v>
      </c>
      <c r="B1987" s="2">
        <v>74.748699999999999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0.12353493761422531</v>
      </c>
      <c r="G1987" s="2">
        <f t="shared" si="278"/>
        <v>0.15441154900801773</v>
      </c>
      <c r="H1987" s="2">
        <f t="shared" si="274"/>
        <v>0.80003690402594707</v>
      </c>
      <c r="I1987" s="2">
        <f t="shared" si="275"/>
        <v>44.445583434239119</v>
      </c>
    </row>
    <row r="1988" spans="1:9" ht="13.5" x14ac:dyDescent="0.25">
      <c r="A1988" s="3">
        <v>44901</v>
      </c>
      <c r="B1988" s="2">
        <v>74.748699999999999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0.1147110134989235</v>
      </c>
      <c r="G1988" s="2">
        <f t="shared" si="278"/>
        <v>0.14338215265030216</v>
      </c>
      <c r="H1988" s="2">
        <f t="shared" si="274"/>
        <v>0.80003690402594718</v>
      </c>
      <c r="I1988" s="2">
        <f t="shared" si="275"/>
        <v>44.445583434239126</v>
      </c>
    </row>
    <row r="1989" spans="1:9" ht="13.5" x14ac:dyDescent="0.25">
      <c r="A1989" s="3">
        <v>44902</v>
      </c>
      <c r="B1989" s="2">
        <v>74.748699999999999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0.10651736967757183</v>
      </c>
      <c r="G1989" s="2">
        <f t="shared" si="278"/>
        <v>0.13314057031813772</v>
      </c>
      <c r="H1989" s="2">
        <f t="shared" si="274"/>
        <v>0.80003690402594729</v>
      </c>
      <c r="I1989" s="2">
        <f t="shared" si="275"/>
        <v>44.445583434239133</v>
      </c>
    </row>
    <row r="1990" spans="1:9" ht="13.5" x14ac:dyDescent="0.25">
      <c r="A1990" s="3">
        <v>44903</v>
      </c>
      <c r="B1990" s="2">
        <v>74.100899999999996</v>
      </c>
      <c r="C1990" s="2">
        <f t="shared" si="279"/>
        <v>-0.64780000000000371</v>
      </c>
      <c r="D1990" s="2">
        <f t="shared" si="280"/>
        <v>0</v>
      </c>
      <c r="E1990" s="2">
        <f t="shared" si="281"/>
        <v>0.64780000000000371</v>
      </c>
      <c r="F1990" s="2">
        <f t="shared" si="278"/>
        <v>9.8908986129173843E-2</v>
      </c>
      <c r="G1990" s="2">
        <f t="shared" si="278"/>
        <v>0.16990195815255671</v>
      </c>
      <c r="H1990" s="2">
        <f t="shared" si="274"/>
        <v>0.58215330302645751</v>
      </c>
      <c r="I1990" s="2">
        <f t="shared" si="275"/>
        <v>36.794999695217435</v>
      </c>
    </row>
    <row r="1991" spans="1:9" ht="13.5" x14ac:dyDescent="0.25">
      <c r="A1991" s="3">
        <v>44904</v>
      </c>
      <c r="B1991" s="2">
        <v>74.582599999999999</v>
      </c>
      <c r="C1991" s="2">
        <f t="shared" si="279"/>
        <v>0.48170000000000357</v>
      </c>
      <c r="D1991" s="2">
        <f t="shared" si="280"/>
        <v>0.48170000000000357</v>
      </c>
      <c r="E1991" s="2">
        <f t="shared" si="281"/>
        <v>0</v>
      </c>
      <c r="F1991" s="2">
        <f t="shared" si="278"/>
        <v>0.12625120140566168</v>
      </c>
      <c r="G1991" s="2">
        <f t="shared" si="278"/>
        <v>0.15776610399880267</v>
      </c>
      <c r="H1991" s="2">
        <f t="shared" si="274"/>
        <v>0.80024287984331433</v>
      </c>
      <c r="I1991" s="2">
        <f t="shared" si="275"/>
        <v>44.451939724542285</v>
      </c>
    </row>
    <row r="1992" spans="1:9" ht="13.5" x14ac:dyDescent="0.25">
      <c r="A1992" s="3">
        <v>44907</v>
      </c>
      <c r="B1992" s="2">
        <v>74.092600000000004</v>
      </c>
      <c r="C1992" s="2">
        <f t="shared" si="279"/>
        <v>-0.48999999999999488</v>
      </c>
      <c r="D1992" s="2">
        <f t="shared" si="280"/>
        <v>0</v>
      </c>
      <c r="E1992" s="2">
        <f t="shared" si="281"/>
        <v>0.48999999999999488</v>
      </c>
      <c r="F1992" s="2">
        <f t="shared" si="278"/>
        <v>0.11723325844811441</v>
      </c>
      <c r="G1992" s="2">
        <f t="shared" si="278"/>
        <v>0.1814970965703164</v>
      </c>
      <c r="H1992" s="2">
        <f t="shared" si="274"/>
        <v>0.64592360243457336</v>
      </c>
      <c r="I1992" s="2">
        <f t="shared" si="275"/>
        <v>39.24383862526507</v>
      </c>
    </row>
    <row r="1993" spans="1:9" ht="13.5" x14ac:dyDescent="0.25">
      <c r="A1993" s="3">
        <v>44908</v>
      </c>
      <c r="B1993" s="2">
        <v>74.831800000000001</v>
      </c>
      <c r="C1993" s="2">
        <f t="shared" si="279"/>
        <v>0.73919999999999675</v>
      </c>
      <c r="D1993" s="2">
        <f t="shared" si="280"/>
        <v>0.73919999999999675</v>
      </c>
      <c r="E1993" s="2">
        <f t="shared" si="281"/>
        <v>0</v>
      </c>
      <c r="F1993" s="2">
        <f t="shared" si="278"/>
        <v>0.16165945427324888</v>
      </c>
      <c r="G1993" s="2">
        <f t="shared" si="278"/>
        <v>0.16853301824386521</v>
      </c>
      <c r="H1993" s="2">
        <f t="shared" si="274"/>
        <v>0.95921532740444737</v>
      </c>
      <c r="I1993" s="2">
        <f t="shared" si="275"/>
        <v>48.959157984702379</v>
      </c>
    </row>
    <row r="1994" spans="1:9" ht="13.5" x14ac:dyDescent="0.25">
      <c r="A1994" s="3">
        <v>44909</v>
      </c>
      <c r="B1994" s="2">
        <v>74.748699999999999</v>
      </c>
      <c r="C1994" s="2">
        <f t="shared" si="279"/>
        <v>-8.3100000000001728E-2</v>
      </c>
      <c r="D1994" s="2">
        <f t="shared" si="280"/>
        <v>0</v>
      </c>
      <c r="E1994" s="2">
        <f t="shared" si="281"/>
        <v>8.3100000000001728E-2</v>
      </c>
      <c r="F1994" s="2">
        <f t="shared" si="278"/>
        <v>0.15011235039658824</v>
      </c>
      <c r="G1994" s="2">
        <f t="shared" si="278"/>
        <v>0.16243065979787494</v>
      </c>
      <c r="H1994" s="2">
        <f t="shared" si="274"/>
        <v>0.92416265859773439</v>
      </c>
      <c r="I1994" s="2">
        <f t="shared" si="275"/>
        <v>48.029341722660462</v>
      </c>
    </row>
    <row r="1995" spans="1:9" ht="13.5" x14ac:dyDescent="0.25">
      <c r="A1995" s="3">
        <v>44910</v>
      </c>
      <c r="B1995" s="2">
        <v>74.748699999999999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0.13939003965397481</v>
      </c>
      <c r="G1995" s="2">
        <f t="shared" si="278"/>
        <v>0.15082846981231243</v>
      </c>
      <c r="H1995" s="2">
        <f t="shared" si="274"/>
        <v>0.92416265859773461</v>
      </c>
      <c r="I1995" s="2">
        <f t="shared" si="275"/>
        <v>48.029341722660462</v>
      </c>
    </row>
    <row r="1996" spans="1:9" ht="13.5" x14ac:dyDescent="0.25">
      <c r="A1996" s="3">
        <v>44911</v>
      </c>
      <c r="B1996" s="2">
        <v>74.748699999999999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0.12943360825011946</v>
      </c>
      <c r="G1996" s="2">
        <f t="shared" si="278"/>
        <v>0.14005500768286155</v>
      </c>
      <c r="H1996" s="2">
        <f t="shared" si="274"/>
        <v>0.9241626585977345</v>
      </c>
      <c r="I1996" s="2">
        <f t="shared" si="275"/>
        <v>48.029341722660462</v>
      </c>
    </row>
    <row r="1997" spans="1:9" ht="13.5" x14ac:dyDescent="0.25">
      <c r="A1997" s="3">
        <v>44914</v>
      </c>
      <c r="B1997" s="2">
        <v>74.748699999999999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0.12018835051796807</v>
      </c>
      <c r="G1997" s="2">
        <f t="shared" si="282"/>
        <v>0.13005107856265716</v>
      </c>
      <c r="H1997" s="2">
        <f t="shared" si="274"/>
        <v>0.9241626585977345</v>
      </c>
      <c r="I1997" s="2">
        <f t="shared" si="275"/>
        <v>48.029341722660462</v>
      </c>
    </row>
    <row r="1998" spans="1:9" ht="13.5" x14ac:dyDescent="0.25">
      <c r="A1998" s="3">
        <v>44915</v>
      </c>
      <c r="B1998" s="2">
        <v>74.748699999999999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0.1116034683381132</v>
      </c>
      <c r="G1998" s="2">
        <f t="shared" si="282"/>
        <v>0.12076171580818164</v>
      </c>
      <c r="H1998" s="2">
        <f t="shared" si="274"/>
        <v>0.9241626585977345</v>
      </c>
      <c r="I1998" s="2">
        <f t="shared" si="275"/>
        <v>48.029341722660462</v>
      </c>
    </row>
    <row r="1999" spans="1:9" ht="13.5" x14ac:dyDescent="0.25">
      <c r="A1999" s="3">
        <v>44916</v>
      </c>
      <c r="B1999" s="2">
        <v>74.740399999999994</v>
      </c>
      <c r="C1999" s="2">
        <f t="shared" si="279"/>
        <v>-8.3000000000055252E-3</v>
      </c>
      <c r="D1999" s="2">
        <f t="shared" si="280"/>
        <v>0</v>
      </c>
      <c r="E1999" s="2">
        <f t="shared" si="281"/>
        <v>8.3000000000055252E-3</v>
      </c>
      <c r="F1999" s="2">
        <f t="shared" si="282"/>
        <v>0.10363179202824797</v>
      </c>
      <c r="G1999" s="2">
        <f t="shared" si="282"/>
        <v>0.11272873610759762</v>
      </c>
      <c r="H1999" s="2">
        <f t="shared" si="274"/>
        <v>0.91930235010648242</v>
      </c>
      <c r="I1999" s="2">
        <f t="shared" si="275"/>
        <v>47.897734823045461</v>
      </c>
    </row>
    <row r="2000" spans="1:9" ht="13.5" x14ac:dyDescent="0.25">
      <c r="A2000" s="3">
        <v>44917</v>
      </c>
      <c r="B2000" s="2">
        <v>74.715500000000006</v>
      </c>
      <c r="C2000" s="2">
        <f t="shared" si="279"/>
        <v>-2.4899999999988154E-2</v>
      </c>
      <c r="D2000" s="2">
        <f t="shared" si="280"/>
        <v>0</v>
      </c>
      <c r="E2000" s="2">
        <f t="shared" si="281"/>
        <v>2.4899999999988154E-2</v>
      </c>
      <c r="F2000" s="2">
        <f t="shared" si="282"/>
        <v>9.6229521169087409E-2</v>
      </c>
      <c r="G2000" s="2">
        <f t="shared" si="282"/>
        <v>0.10645525495705409</v>
      </c>
      <c r="H2000" s="2">
        <f t="shared" si="274"/>
        <v>0.90394336294538091</v>
      </c>
      <c r="I2000" s="2">
        <f t="shared" si="275"/>
        <v>47.47742924174959</v>
      </c>
    </row>
    <row r="2001" spans="1:9" ht="13.5" x14ac:dyDescent="0.25">
      <c r="A2001" s="3">
        <v>44918</v>
      </c>
      <c r="B2001" s="2">
        <v>74.7072</v>
      </c>
      <c r="C2001" s="2">
        <f t="shared" si="279"/>
        <v>-8.3000000000055252E-3</v>
      </c>
      <c r="D2001" s="2">
        <f t="shared" si="280"/>
        <v>0</v>
      </c>
      <c r="E2001" s="2">
        <f t="shared" si="281"/>
        <v>8.3000000000055252E-3</v>
      </c>
      <c r="F2001" s="2">
        <f t="shared" si="282"/>
        <v>8.9355983942724024E-2</v>
      </c>
      <c r="G2001" s="2">
        <f t="shared" si="282"/>
        <v>9.9444165317264896E-2</v>
      </c>
      <c r="H2001" s="2">
        <f t="shared" ref="H2001:H2064" si="283">F2001/G2001</f>
        <v>0.89855431595855106</v>
      </c>
      <c r="I2001" s="2">
        <f t="shared" ref="I2001:I2064" si="284">IF(G2001=0,100,100-(100/(1+H2001)))</f>
        <v>47.328343909133025</v>
      </c>
    </row>
    <row r="2002" spans="1:9" ht="13.5" x14ac:dyDescent="0.25">
      <c r="A2002" s="3">
        <v>44921</v>
      </c>
      <c r="B2002" s="2">
        <v>74.582599999999999</v>
      </c>
      <c r="C2002" s="2">
        <f t="shared" si="279"/>
        <v>-0.12460000000000093</v>
      </c>
      <c r="D2002" s="2">
        <f t="shared" si="280"/>
        <v>0</v>
      </c>
      <c r="E2002" s="2">
        <f t="shared" si="281"/>
        <v>0.12460000000000093</v>
      </c>
      <c r="F2002" s="2">
        <f t="shared" si="282"/>
        <v>8.2973413661100878E-2</v>
      </c>
      <c r="G2002" s="2">
        <f t="shared" si="282"/>
        <v>0.10124101065174604</v>
      </c>
      <c r="H2002" s="2">
        <f t="shared" si="283"/>
        <v>0.81956326914314426</v>
      </c>
      <c r="I2002" s="2">
        <f t="shared" si="284"/>
        <v>45.041757164568786</v>
      </c>
    </row>
    <row r="2003" spans="1:9" ht="13.5" x14ac:dyDescent="0.25">
      <c r="A2003" s="3">
        <v>44922</v>
      </c>
      <c r="B2003" s="2">
        <v>74.740399999999994</v>
      </c>
      <c r="C2003" s="2">
        <f t="shared" si="279"/>
        <v>0.15779999999999461</v>
      </c>
      <c r="D2003" s="2">
        <f t="shared" si="280"/>
        <v>0.15779999999999461</v>
      </c>
      <c r="E2003" s="2">
        <f t="shared" si="281"/>
        <v>0</v>
      </c>
      <c r="F2003" s="2">
        <f t="shared" si="282"/>
        <v>8.8318169828164719E-2</v>
      </c>
      <c r="G2003" s="2">
        <f t="shared" si="282"/>
        <v>9.4009509890907034E-2</v>
      </c>
      <c r="H2003" s="2">
        <f t="shared" si="283"/>
        <v>0.93945995389884696</v>
      </c>
      <c r="I2003" s="2">
        <f t="shared" si="284"/>
        <v>48.439255062228767</v>
      </c>
    </row>
    <row r="2004" spans="1:9" ht="13.5" x14ac:dyDescent="0.25">
      <c r="A2004" s="3">
        <v>44923</v>
      </c>
      <c r="B2004" s="2">
        <v>73.918199999999999</v>
      </c>
      <c r="C2004" s="2">
        <f t="shared" si="279"/>
        <v>-0.82219999999999516</v>
      </c>
      <c r="D2004" s="2">
        <f t="shared" si="280"/>
        <v>0</v>
      </c>
      <c r="E2004" s="2">
        <f t="shared" si="281"/>
        <v>0.82219999999999516</v>
      </c>
      <c r="F2004" s="2">
        <f t="shared" si="282"/>
        <v>8.2009729126152967E-2</v>
      </c>
      <c r="G2004" s="2">
        <f t="shared" si="282"/>
        <v>0.14602311632727047</v>
      </c>
      <c r="H2004" s="2">
        <f t="shared" si="283"/>
        <v>0.56162155136006564</v>
      </c>
      <c r="I2004" s="2">
        <f t="shared" si="284"/>
        <v>35.963998503410238</v>
      </c>
    </row>
    <row r="2005" spans="1:9" ht="13.5" x14ac:dyDescent="0.25">
      <c r="A2005" s="3">
        <v>44924</v>
      </c>
      <c r="B2005" s="2">
        <v>74.7072</v>
      </c>
      <c r="C2005" s="2">
        <f t="shared" si="279"/>
        <v>0.78900000000000148</v>
      </c>
      <c r="D2005" s="2">
        <f t="shared" si="280"/>
        <v>0.78900000000000148</v>
      </c>
      <c r="E2005" s="2">
        <f t="shared" si="281"/>
        <v>0</v>
      </c>
      <c r="F2005" s="2">
        <f t="shared" si="282"/>
        <v>0.13250903418857071</v>
      </c>
      <c r="G2005" s="2">
        <f t="shared" si="282"/>
        <v>0.13559289373246544</v>
      </c>
      <c r="H2005" s="2">
        <f t="shared" si="283"/>
        <v>0.97725648108093777</v>
      </c>
      <c r="I2005" s="2">
        <f t="shared" si="284"/>
        <v>49.424871807560635</v>
      </c>
    </row>
    <row r="2006" spans="1:9" ht="13.5" x14ac:dyDescent="0.25">
      <c r="A2006" s="3">
        <v>44925</v>
      </c>
      <c r="B2006" s="2">
        <v>74.790199999999999</v>
      </c>
      <c r="C2006" s="2">
        <f t="shared" si="279"/>
        <v>8.2999999999998408E-2</v>
      </c>
      <c r="D2006" s="2">
        <f t="shared" si="280"/>
        <v>8.2999999999998408E-2</v>
      </c>
      <c r="E2006" s="2">
        <f t="shared" si="281"/>
        <v>0</v>
      </c>
      <c r="F2006" s="2">
        <f t="shared" si="282"/>
        <v>0.1289726746036727</v>
      </c>
      <c r="G2006" s="2">
        <f t="shared" si="282"/>
        <v>0.12590768703728933</v>
      </c>
      <c r="H2006" s="2">
        <f t="shared" si="283"/>
        <v>1.0243431329611801</v>
      </c>
      <c r="I2006" s="2">
        <f t="shared" si="284"/>
        <v>50.601260047390561</v>
      </c>
    </row>
    <row r="2007" spans="1:9" ht="13.5" x14ac:dyDescent="0.25">
      <c r="A2007" s="3">
        <v>44928</v>
      </c>
      <c r="B2007" s="2">
        <v>74.748699999999999</v>
      </c>
      <c r="C2007" s="2">
        <f t="shared" si="279"/>
        <v>-4.1499999999999204E-2</v>
      </c>
      <c r="D2007" s="2">
        <f t="shared" si="280"/>
        <v>0</v>
      </c>
      <c r="E2007" s="2">
        <f t="shared" si="281"/>
        <v>4.1499999999999204E-2</v>
      </c>
      <c r="F2007" s="2">
        <f t="shared" si="282"/>
        <v>0.11976034070341036</v>
      </c>
      <c r="G2007" s="2">
        <f t="shared" si="282"/>
        <v>0.11987856653462574</v>
      </c>
      <c r="H2007" s="2">
        <f t="shared" si="283"/>
        <v>0.99901378674576302</v>
      </c>
      <c r="I2007" s="2">
        <f t="shared" si="284"/>
        <v>49.975332504938784</v>
      </c>
    </row>
    <row r="2008" spans="1:9" ht="13.5" x14ac:dyDescent="0.25">
      <c r="A2008" s="3">
        <v>44929</v>
      </c>
      <c r="B2008" s="2">
        <v>74.773600000000002</v>
      </c>
      <c r="C2008" s="2">
        <f t="shared" si="279"/>
        <v>2.4900000000002365E-2</v>
      </c>
      <c r="D2008" s="2">
        <f t="shared" si="280"/>
        <v>2.4900000000002365E-2</v>
      </c>
      <c r="E2008" s="2">
        <f t="shared" si="281"/>
        <v>0</v>
      </c>
      <c r="F2008" s="2">
        <f t="shared" si="282"/>
        <v>0.11298460208173836</v>
      </c>
      <c r="G2008" s="2">
        <f t="shared" si="282"/>
        <v>0.11131581178215247</v>
      </c>
      <c r="H2008" s="2">
        <f t="shared" si="283"/>
        <v>1.0149914937767488</v>
      </c>
      <c r="I2008" s="2">
        <f t="shared" si="284"/>
        <v>50.371998934562491</v>
      </c>
    </row>
    <row r="2009" spans="1:9" ht="13.5" x14ac:dyDescent="0.25">
      <c r="A2009" s="3">
        <v>44930</v>
      </c>
      <c r="B2009" s="2">
        <v>75.0809</v>
      </c>
      <c r="C2009" s="2">
        <f t="shared" si="279"/>
        <v>0.30729999999999791</v>
      </c>
      <c r="D2009" s="2">
        <f t="shared" si="280"/>
        <v>0.30729999999999791</v>
      </c>
      <c r="E2009" s="2">
        <f t="shared" si="281"/>
        <v>0</v>
      </c>
      <c r="F2009" s="2">
        <f t="shared" si="282"/>
        <v>0.12686427336161404</v>
      </c>
      <c r="G2009" s="2">
        <f t="shared" si="282"/>
        <v>0.10336468236914158</v>
      </c>
      <c r="H2009" s="2">
        <f t="shared" si="283"/>
        <v>1.227346424850893</v>
      </c>
      <c r="I2009" s="2">
        <f t="shared" si="284"/>
        <v>55.103526382657613</v>
      </c>
    </row>
    <row r="2010" spans="1:9" ht="13.5" x14ac:dyDescent="0.25">
      <c r="A2010" s="3">
        <v>44931</v>
      </c>
      <c r="B2010" s="2">
        <v>75.570999999999998</v>
      </c>
      <c r="C2010" s="2">
        <f t="shared" si="279"/>
        <v>0.4900999999999982</v>
      </c>
      <c r="D2010" s="2">
        <f t="shared" si="280"/>
        <v>0.4900999999999982</v>
      </c>
      <c r="E2010" s="2">
        <f t="shared" si="281"/>
        <v>0</v>
      </c>
      <c r="F2010" s="2">
        <f t="shared" si="282"/>
        <v>0.15280968240721293</v>
      </c>
      <c r="G2010" s="2">
        <f t="shared" si="282"/>
        <v>9.5981490771345754E-2</v>
      </c>
      <c r="H2010" s="2">
        <f t="shared" si="283"/>
        <v>1.5920744841445267</v>
      </c>
      <c r="I2010" s="2">
        <f t="shared" si="284"/>
        <v>61.42086170297555</v>
      </c>
    </row>
    <row r="2011" spans="1:9" ht="13.5" x14ac:dyDescent="0.25">
      <c r="A2011" s="3">
        <v>44932</v>
      </c>
      <c r="B2011" s="2">
        <v>77.738699999999994</v>
      </c>
      <c r="C2011" s="2">
        <f t="shared" si="279"/>
        <v>2.1676999999999964</v>
      </c>
      <c r="D2011" s="2">
        <f t="shared" si="280"/>
        <v>2.1676999999999964</v>
      </c>
      <c r="E2011" s="2">
        <f t="shared" si="281"/>
        <v>0</v>
      </c>
      <c r="F2011" s="2">
        <f t="shared" si="282"/>
        <v>0.29673041937812605</v>
      </c>
      <c r="G2011" s="2">
        <f t="shared" si="282"/>
        <v>8.9125670001963919E-2</v>
      </c>
      <c r="H2011" s="2">
        <f t="shared" si="283"/>
        <v>3.3293485409039558</v>
      </c>
      <c r="I2011" s="2">
        <f t="shared" si="284"/>
        <v>76.901836603083865</v>
      </c>
    </row>
    <row r="2012" spans="1:9" ht="13.5" x14ac:dyDescent="0.25">
      <c r="A2012" s="3">
        <v>44935</v>
      </c>
      <c r="B2012" s="2">
        <v>78.818399999999997</v>
      </c>
      <c r="C2012" s="2">
        <f t="shared" si="279"/>
        <v>1.0797000000000025</v>
      </c>
      <c r="D2012" s="2">
        <f t="shared" si="280"/>
        <v>1.0797000000000025</v>
      </c>
      <c r="E2012" s="2">
        <f t="shared" si="281"/>
        <v>0</v>
      </c>
      <c r="F2012" s="2">
        <f t="shared" si="282"/>
        <v>0.35265681799397441</v>
      </c>
      <c r="G2012" s="2">
        <f t="shared" si="282"/>
        <v>8.275955071610934E-2</v>
      </c>
      <c r="H2012" s="2">
        <f t="shared" si="283"/>
        <v>4.2612219972495442</v>
      </c>
      <c r="I2012" s="2">
        <f t="shared" si="284"/>
        <v>80.993008838578206</v>
      </c>
    </row>
    <row r="2013" spans="1:9" ht="13.5" x14ac:dyDescent="0.25">
      <c r="A2013" s="3">
        <v>44936</v>
      </c>
      <c r="B2013" s="2">
        <v>81.974400000000003</v>
      </c>
      <c r="C2013" s="2">
        <f t="shared" si="279"/>
        <v>3.1560000000000059</v>
      </c>
      <c r="D2013" s="2">
        <f t="shared" si="280"/>
        <v>3.1560000000000059</v>
      </c>
      <c r="E2013" s="2">
        <f t="shared" si="281"/>
        <v>0</v>
      </c>
      <c r="F2013" s="2">
        <f t="shared" ref="F2013:G2028" si="285">((F2012*13)+D2013)/14</f>
        <v>0.55289561670869092</v>
      </c>
      <c r="G2013" s="2">
        <f t="shared" si="285"/>
        <v>7.6848154236387245E-2</v>
      </c>
      <c r="H2013" s="2">
        <f t="shared" si="283"/>
        <v>7.1946505703698138</v>
      </c>
      <c r="I2013" s="2">
        <f t="shared" si="284"/>
        <v>87.796917130111723</v>
      </c>
    </row>
    <row r="2014" spans="1:9" ht="13.5" x14ac:dyDescent="0.25">
      <c r="A2014" s="3">
        <v>44937</v>
      </c>
      <c r="B2014" s="2">
        <v>78.909700000000001</v>
      </c>
      <c r="C2014" s="2">
        <f t="shared" si="279"/>
        <v>-3.064700000000002</v>
      </c>
      <c r="D2014" s="2">
        <f t="shared" si="280"/>
        <v>0</v>
      </c>
      <c r="E2014" s="2">
        <f t="shared" si="281"/>
        <v>3.064700000000002</v>
      </c>
      <c r="F2014" s="2">
        <f t="shared" si="285"/>
        <v>0.51340307265807017</v>
      </c>
      <c r="G2014" s="2">
        <f t="shared" si="285"/>
        <v>0.29026614321950256</v>
      </c>
      <c r="H2014" s="2">
        <f t="shared" si="283"/>
        <v>1.7687321950938968</v>
      </c>
      <c r="I2014" s="2">
        <f t="shared" si="284"/>
        <v>63.882386249852281</v>
      </c>
    </row>
    <row r="2015" spans="1:9" ht="13.5" x14ac:dyDescent="0.25">
      <c r="A2015" s="3">
        <v>44938</v>
      </c>
      <c r="B2015" s="2">
        <v>81.268500000000003</v>
      </c>
      <c r="C2015" s="2">
        <f t="shared" si="279"/>
        <v>2.3588000000000022</v>
      </c>
      <c r="D2015" s="2">
        <f t="shared" si="280"/>
        <v>2.3588000000000022</v>
      </c>
      <c r="E2015" s="2">
        <f t="shared" si="281"/>
        <v>0</v>
      </c>
      <c r="F2015" s="2">
        <f t="shared" si="285"/>
        <v>0.64521713889677967</v>
      </c>
      <c r="G2015" s="2">
        <f t="shared" si="285"/>
        <v>0.2695328472752524</v>
      </c>
      <c r="H2015" s="2">
        <f t="shared" si="283"/>
        <v>2.3938349088779924</v>
      </c>
      <c r="I2015" s="2">
        <f t="shared" si="284"/>
        <v>70.53480717685818</v>
      </c>
    </row>
    <row r="2016" spans="1:9" ht="13.5" x14ac:dyDescent="0.25">
      <c r="A2016" s="3">
        <v>44939</v>
      </c>
      <c r="B2016" s="2">
        <v>80.5625</v>
      </c>
      <c r="C2016" s="2">
        <f t="shared" si="279"/>
        <v>-0.70600000000000307</v>
      </c>
      <c r="D2016" s="2">
        <f t="shared" si="280"/>
        <v>0</v>
      </c>
      <c r="E2016" s="2">
        <f t="shared" si="281"/>
        <v>0.70600000000000307</v>
      </c>
      <c r="F2016" s="2">
        <f t="shared" si="285"/>
        <v>0.59913020040415255</v>
      </c>
      <c r="G2016" s="2">
        <f t="shared" si="285"/>
        <v>0.30070907246987744</v>
      </c>
      <c r="H2016" s="2">
        <f t="shared" si="283"/>
        <v>1.992391501470806</v>
      </c>
      <c r="I2016" s="2">
        <f t="shared" si="284"/>
        <v>66.581912844342568</v>
      </c>
    </row>
    <row r="2017" spans="1:9" ht="13.5" x14ac:dyDescent="0.25">
      <c r="A2017" s="3">
        <v>44942</v>
      </c>
      <c r="B2017" s="2">
        <v>79.731999999999999</v>
      </c>
      <c r="C2017" s="2">
        <f t="shared" si="279"/>
        <v>-0.83050000000000068</v>
      </c>
      <c r="D2017" s="2">
        <f t="shared" si="280"/>
        <v>0</v>
      </c>
      <c r="E2017" s="2">
        <f t="shared" si="281"/>
        <v>0.83050000000000068</v>
      </c>
      <c r="F2017" s="2">
        <f t="shared" si="285"/>
        <v>0.55633518608957022</v>
      </c>
      <c r="G2017" s="2">
        <f t="shared" si="285"/>
        <v>0.33855128157917197</v>
      </c>
      <c r="H2017" s="2">
        <f t="shared" si="283"/>
        <v>1.6432818788767998</v>
      </c>
      <c r="I2017" s="2">
        <f t="shared" si="284"/>
        <v>62.168242139013699</v>
      </c>
    </row>
    <row r="2018" spans="1:9" ht="13.5" x14ac:dyDescent="0.25">
      <c r="A2018" s="3">
        <v>44943</v>
      </c>
      <c r="B2018" s="2">
        <v>79.399699999999996</v>
      </c>
      <c r="C2018" s="2">
        <f t="shared" si="279"/>
        <v>-0.33230000000000359</v>
      </c>
      <c r="D2018" s="2">
        <f t="shared" si="280"/>
        <v>0</v>
      </c>
      <c r="E2018" s="2">
        <f t="shared" si="281"/>
        <v>0.33230000000000359</v>
      </c>
      <c r="F2018" s="2">
        <f t="shared" si="285"/>
        <v>0.51659695851174381</v>
      </c>
      <c r="G2018" s="2">
        <f t="shared" si="285"/>
        <v>0.33810476146637425</v>
      </c>
      <c r="H2018" s="2">
        <f t="shared" si="283"/>
        <v>1.5279197970216141</v>
      </c>
      <c r="I2018" s="2">
        <f t="shared" si="284"/>
        <v>60.441782956160381</v>
      </c>
    </row>
    <row r="2019" spans="1:9" ht="13.5" x14ac:dyDescent="0.25">
      <c r="A2019" s="3">
        <v>44944</v>
      </c>
      <c r="B2019" s="2">
        <v>80.603999999999999</v>
      </c>
      <c r="C2019" s="2">
        <f t="shared" si="279"/>
        <v>1.2043000000000035</v>
      </c>
      <c r="D2019" s="2">
        <f t="shared" si="280"/>
        <v>1.2043000000000035</v>
      </c>
      <c r="E2019" s="2">
        <f t="shared" si="281"/>
        <v>0</v>
      </c>
      <c r="F2019" s="2">
        <f t="shared" si="285"/>
        <v>0.56571860433233379</v>
      </c>
      <c r="G2019" s="2">
        <f t="shared" si="285"/>
        <v>0.31395442136163326</v>
      </c>
      <c r="H2019" s="2">
        <f t="shared" si="283"/>
        <v>1.8019131626775278</v>
      </c>
      <c r="I2019" s="2">
        <f t="shared" si="284"/>
        <v>64.310100208659108</v>
      </c>
    </row>
    <row r="2020" spans="1:9" ht="13.5" x14ac:dyDescent="0.25">
      <c r="A2020" s="3">
        <v>44945</v>
      </c>
      <c r="B2020" s="2">
        <v>80.437899999999999</v>
      </c>
      <c r="C2020" s="2">
        <f t="shared" si="279"/>
        <v>-0.16610000000000014</v>
      </c>
      <c r="D2020" s="2">
        <f t="shared" si="280"/>
        <v>0</v>
      </c>
      <c r="E2020" s="2">
        <f t="shared" si="281"/>
        <v>0.16610000000000014</v>
      </c>
      <c r="F2020" s="2">
        <f t="shared" si="285"/>
        <v>0.52531013259430992</v>
      </c>
      <c r="G2020" s="2">
        <f t="shared" si="285"/>
        <v>0.30339339126437376</v>
      </c>
      <c r="H2020" s="2">
        <f t="shared" si="283"/>
        <v>1.7314488308565703</v>
      </c>
      <c r="I2020" s="2">
        <f t="shared" si="284"/>
        <v>63.389392885445183</v>
      </c>
    </row>
    <row r="2021" spans="1:9" ht="13.5" x14ac:dyDescent="0.25">
      <c r="A2021" s="3">
        <v>44946</v>
      </c>
      <c r="B2021" s="2">
        <v>80.977800000000002</v>
      </c>
      <c r="C2021" s="2">
        <f t="shared" si="279"/>
        <v>0.53990000000000293</v>
      </c>
      <c r="D2021" s="2">
        <f t="shared" si="280"/>
        <v>0.53990000000000293</v>
      </c>
      <c r="E2021" s="2">
        <f t="shared" si="281"/>
        <v>0</v>
      </c>
      <c r="F2021" s="2">
        <f t="shared" si="285"/>
        <v>0.52635226598043083</v>
      </c>
      <c r="G2021" s="2">
        <f t="shared" si="285"/>
        <v>0.28172243474548991</v>
      </c>
      <c r="H2021" s="2">
        <f t="shared" si="283"/>
        <v>1.8683363518987803</v>
      </c>
      <c r="I2021" s="2">
        <f t="shared" si="284"/>
        <v>65.136585207727819</v>
      </c>
    </row>
    <row r="2022" spans="1:9" ht="13.5" x14ac:dyDescent="0.25">
      <c r="A2022" s="3">
        <v>44949</v>
      </c>
      <c r="B2022" s="2">
        <v>78.909700000000001</v>
      </c>
      <c r="C2022" s="2">
        <f t="shared" si="279"/>
        <v>-2.0681000000000012</v>
      </c>
      <c r="D2022" s="2">
        <f t="shared" si="280"/>
        <v>0</v>
      </c>
      <c r="E2022" s="2">
        <f t="shared" si="281"/>
        <v>2.0681000000000012</v>
      </c>
      <c r="F2022" s="2">
        <f t="shared" si="285"/>
        <v>0.48875567555325722</v>
      </c>
      <c r="G2022" s="2">
        <f t="shared" si="285"/>
        <v>0.40932083226366928</v>
      </c>
      <c r="H2022" s="2">
        <f t="shared" si="283"/>
        <v>1.194064990169909</v>
      </c>
      <c r="I2022" s="2">
        <f t="shared" si="284"/>
        <v>54.422498673452701</v>
      </c>
    </row>
    <row r="2023" spans="1:9" ht="13.5" x14ac:dyDescent="0.25">
      <c r="A2023" s="3">
        <v>44950</v>
      </c>
      <c r="B2023" s="2">
        <v>79.731999999999999</v>
      </c>
      <c r="C2023" s="2">
        <f t="shared" si="279"/>
        <v>0.82229999999999848</v>
      </c>
      <c r="D2023" s="2">
        <f t="shared" si="280"/>
        <v>0.82229999999999848</v>
      </c>
      <c r="E2023" s="2">
        <f t="shared" si="281"/>
        <v>0</v>
      </c>
      <c r="F2023" s="2">
        <f t="shared" si="285"/>
        <v>0.51258027015659591</v>
      </c>
      <c r="G2023" s="2">
        <f t="shared" si="285"/>
        <v>0.38008362995912143</v>
      </c>
      <c r="H2023" s="2">
        <f t="shared" si="283"/>
        <v>1.348598649754331</v>
      </c>
      <c r="I2023" s="2">
        <f t="shared" si="284"/>
        <v>57.421418082455155</v>
      </c>
    </row>
    <row r="2024" spans="1:9" ht="13.5" x14ac:dyDescent="0.25">
      <c r="A2024" s="3">
        <v>44951</v>
      </c>
      <c r="B2024" s="2">
        <v>80.878100000000003</v>
      </c>
      <c r="C2024" s="2">
        <f t="shared" si="279"/>
        <v>1.1461000000000041</v>
      </c>
      <c r="D2024" s="2">
        <f t="shared" si="280"/>
        <v>1.1461000000000041</v>
      </c>
      <c r="E2024" s="2">
        <f t="shared" si="281"/>
        <v>0</v>
      </c>
      <c r="F2024" s="2">
        <f t="shared" si="285"/>
        <v>0.5578316794311251</v>
      </c>
      <c r="G2024" s="2">
        <f t="shared" si="285"/>
        <v>0.35293479924775556</v>
      </c>
      <c r="H2024" s="2">
        <f t="shared" si="283"/>
        <v>1.5805516503900616</v>
      </c>
      <c r="I2024" s="2">
        <f t="shared" si="284"/>
        <v>61.248595824507305</v>
      </c>
    </row>
    <row r="2025" spans="1:9" ht="13.5" x14ac:dyDescent="0.25">
      <c r="A2025" s="3">
        <v>44952</v>
      </c>
      <c r="B2025" s="2">
        <v>79.731999999999999</v>
      </c>
      <c r="C2025" s="2">
        <f t="shared" si="279"/>
        <v>-1.1461000000000041</v>
      </c>
      <c r="D2025" s="2">
        <f t="shared" si="280"/>
        <v>0</v>
      </c>
      <c r="E2025" s="2">
        <f t="shared" si="281"/>
        <v>1.1461000000000041</v>
      </c>
      <c r="F2025" s="2">
        <f t="shared" si="285"/>
        <v>0.51798655947175898</v>
      </c>
      <c r="G2025" s="2">
        <f t="shared" si="285"/>
        <v>0.40958945644434469</v>
      </c>
      <c r="H2025" s="2">
        <f t="shared" si="283"/>
        <v>1.2646481771489237</v>
      </c>
      <c r="I2025" s="2">
        <f t="shared" si="284"/>
        <v>55.843030714865883</v>
      </c>
    </row>
    <row r="2026" spans="1:9" ht="13.5" x14ac:dyDescent="0.25">
      <c r="A2026" s="3">
        <v>44953</v>
      </c>
      <c r="B2026" s="2">
        <v>79.731999999999999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0.48098751950949048</v>
      </c>
      <c r="G2026" s="2">
        <f t="shared" si="285"/>
        <v>0.38033306669832007</v>
      </c>
      <c r="H2026" s="2">
        <f t="shared" si="283"/>
        <v>1.2646481771489237</v>
      </c>
      <c r="I2026" s="2">
        <f t="shared" si="284"/>
        <v>55.843030714865883</v>
      </c>
    </row>
    <row r="2027" spans="1:9" ht="13.5" x14ac:dyDescent="0.25">
      <c r="A2027" s="3">
        <v>44956</v>
      </c>
      <c r="B2027" s="2">
        <v>79.898099999999999</v>
      </c>
      <c r="C2027" s="2">
        <f t="shared" si="279"/>
        <v>0.16610000000000014</v>
      </c>
      <c r="D2027" s="2">
        <f t="shared" si="280"/>
        <v>0.16610000000000014</v>
      </c>
      <c r="E2027" s="2">
        <f t="shared" si="281"/>
        <v>0</v>
      </c>
      <c r="F2027" s="2">
        <f t="shared" si="285"/>
        <v>0.45849555383024121</v>
      </c>
      <c r="G2027" s="2">
        <f t="shared" si="285"/>
        <v>0.35316641907701152</v>
      </c>
      <c r="H2027" s="2">
        <f t="shared" si="283"/>
        <v>1.2982422140488437</v>
      </c>
      <c r="I2027" s="2">
        <f t="shared" si="284"/>
        <v>56.488485248111132</v>
      </c>
    </row>
    <row r="2028" spans="1:9" ht="13.5" x14ac:dyDescent="0.25">
      <c r="A2028" s="3">
        <v>44957</v>
      </c>
      <c r="B2028" s="2">
        <v>80.545900000000003</v>
      </c>
      <c r="C2028" s="2">
        <f t="shared" si="279"/>
        <v>0.64780000000000371</v>
      </c>
      <c r="D2028" s="2">
        <f t="shared" si="280"/>
        <v>0.64780000000000371</v>
      </c>
      <c r="E2028" s="2">
        <f t="shared" si="281"/>
        <v>0</v>
      </c>
      <c r="F2028" s="2">
        <f t="shared" si="285"/>
        <v>0.47201729998522424</v>
      </c>
      <c r="G2028" s="2">
        <f t="shared" si="285"/>
        <v>0.32794024628579643</v>
      </c>
      <c r="H2028" s="2">
        <f t="shared" si="283"/>
        <v>1.4393393471256535</v>
      </c>
      <c r="I2028" s="2">
        <f t="shared" si="284"/>
        <v>59.005293741589092</v>
      </c>
    </row>
    <row r="2029" spans="1:9" ht="13.5" x14ac:dyDescent="0.25">
      <c r="A2029" s="3">
        <v>44958</v>
      </c>
      <c r="B2029" s="2">
        <v>80.811700000000002</v>
      </c>
      <c r="C2029" s="2">
        <f t="shared" si="279"/>
        <v>0.2657999999999987</v>
      </c>
      <c r="D2029" s="2">
        <f t="shared" si="280"/>
        <v>0.2657999999999987</v>
      </c>
      <c r="E2029" s="2">
        <f t="shared" si="281"/>
        <v>0</v>
      </c>
      <c r="F2029" s="2">
        <f t="shared" ref="F2029:G2044" si="286">((F2028*13)+D2029)/14</f>
        <v>0.45728749284342241</v>
      </c>
      <c r="G2029" s="2">
        <f t="shared" si="286"/>
        <v>0.30451594297966811</v>
      </c>
      <c r="H2029" s="2">
        <f t="shared" si="283"/>
        <v>1.5016865401820834</v>
      </c>
      <c r="I2029" s="2">
        <f t="shared" si="284"/>
        <v>60.02696645091212</v>
      </c>
    </row>
    <row r="2030" spans="1:9" ht="13.5" x14ac:dyDescent="0.25">
      <c r="A2030" s="3">
        <v>44959</v>
      </c>
      <c r="B2030" s="2">
        <v>79.067499999999995</v>
      </c>
      <c r="C2030" s="2">
        <f t="shared" si="279"/>
        <v>-1.7442000000000064</v>
      </c>
      <c r="D2030" s="2">
        <f t="shared" si="280"/>
        <v>0</v>
      </c>
      <c r="E2030" s="2">
        <f t="shared" si="281"/>
        <v>1.7442000000000064</v>
      </c>
      <c r="F2030" s="2">
        <f t="shared" si="286"/>
        <v>0.42462410049746369</v>
      </c>
      <c r="G2030" s="2">
        <f t="shared" si="286"/>
        <v>0.40735051848112086</v>
      </c>
      <c r="H2030" s="2">
        <f t="shared" si="283"/>
        <v>1.0424047134658143</v>
      </c>
      <c r="I2030" s="2">
        <f t="shared" si="284"/>
        <v>51.038107510872727</v>
      </c>
    </row>
    <row r="2031" spans="1:9" ht="13.5" x14ac:dyDescent="0.25">
      <c r="A2031" s="3">
        <v>44960</v>
      </c>
      <c r="B2031" s="2">
        <v>80.5625</v>
      </c>
      <c r="C2031" s="2">
        <f t="shared" si="279"/>
        <v>1.4950000000000045</v>
      </c>
      <c r="D2031" s="2">
        <f t="shared" si="280"/>
        <v>1.4950000000000045</v>
      </c>
      <c r="E2031" s="2">
        <f t="shared" si="281"/>
        <v>0</v>
      </c>
      <c r="F2031" s="2">
        <f t="shared" si="286"/>
        <v>0.50107952189050231</v>
      </c>
      <c r="G2031" s="2">
        <f t="shared" si="286"/>
        <v>0.37825405287532649</v>
      </c>
      <c r="H2031" s="2">
        <f t="shared" si="283"/>
        <v>1.3247168618062617</v>
      </c>
      <c r="I2031" s="2">
        <f t="shared" si="284"/>
        <v>56.984008830089586</v>
      </c>
    </row>
    <row r="2032" spans="1:9" ht="13.5" x14ac:dyDescent="0.25">
      <c r="A2032" s="3">
        <v>44963</v>
      </c>
      <c r="B2032" s="2">
        <v>79.731999999999999</v>
      </c>
      <c r="C2032" s="2">
        <f t="shared" si="279"/>
        <v>-0.83050000000000068</v>
      </c>
      <c r="D2032" s="2">
        <f t="shared" si="280"/>
        <v>0</v>
      </c>
      <c r="E2032" s="2">
        <f t="shared" si="281"/>
        <v>0.83050000000000068</v>
      </c>
      <c r="F2032" s="2">
        <f t="shared" si="286"/>
        <v>0.46528812746975218</v>
      </c>
      <c r="G2032" s="2">
        <f t="shared" si="286"/>
        <v>0.41055733481280321</v>
      </c>
      <c r="H2032" s="2">
        <f t="shared" si="283"/>
        <v>1.1333085248176211</v>
      </c>
      <c r="I2032" s="2">
        <f t="shared" si="284"/>
        <v>53.124454884673035</v>
      </c>
    </row>
    <row r="2033" spans="1:9" ht="13.5" x14ac:dyDescent="0.25">
      <c r="A2033" s="3">
        <v>44964</v>
      </c>
      <c r="B2033" s="2">
        <v>79.150599999999997</v>
      </c>
      <c r="C2033" s="2">
        <f t="shared" si="279"/>
        <v>-0.58140000000000214</v>
      </c>
      <c r="D2033" s="2">
        <f t="shared" si="280"/>
        <v>0</v>
      </c>
      <c r="E2033" s="2">
        <f t="shared" si="281"/>
        <v>0.58140000000000214</v>
      </c>
      <c r="F2033" s="2">
        <f t="shared" si="286"/>
        <v>0.43205326122191273</v>
      </c>
      <c r="G2033" s="2">
        <f t="shared" si="286"/>
        <v>0.42276038232617458</v>
      </c>
      <c r="H2033" s="2">
        <f t="shared" si="283"/>
        <v>1.0219814327080639</v>
      </c>
      <c r="I2033" s="2">
        <f t="shared" si="284"/>
        <v>50.543561685396483</v>
      </c>
    </row>
    <row r="2034" spans="1:9" ht="13.5" x14ac:dyDescent="0.25">
      <c r="A2034" s="3">
        <v>44965</v>
      </c>
      <c r="B2034" s="2">
        <v>79.731999999999999</v>
      </c>
      <c r="C2034" s="2">
        <f t="shared" si="279"/>
        <v>0.58140000000000214</v>
      </c>
      <c r="D2034" s="2">
        <f t="shared" si="280"/>
        <v>0.58140000000000214</v>
      </c>
      <c r="E2034" s="2">
        <f t="shared" si="281"/>
        <v>0</v>
      </c>
      <c r="F2034" s="2">
        <f t="shared" si="286"/>
        <v>0.44272088542034771</v>
      </c>
      <c r="G2034" s="2">
        <f t="shared" si="286"/>
        <v>0.39256321216001927</v>
      </c>
      <c r="H2034" s="2">
        <f t="shared" si="283"/>
        <v>1.127769673027545</v>
      </c>
      <c r="I2034" s="2">
        <f t="shared" si="284"/>
        <v>53.002431951333932</v>
      </c>
    </row>
    <row r="2035" spans="1:9" ht="13.5" x14ac:dyDescent="0.25">
      <c r="A2035" s="3">
        <v>44966</v>
      </c>
      <c r="B2035" s="2">
        <v>79.723699999999994</v>
      </c>
      <c r="C2035" s="2">
        <f t="shared" si="279"/>
        <v>-8.3000000000055252E-3</v>
      </c>
      <c r="D2035" s="2">
        <f t="shared" si="280"/>
        <v>0</v>
      </c>
      <c r="E2035" s="2">
        <f t="shared" si="281"/>
        <v>8.3000000000055252E-3</v>
      </c>
      <c r="F2035" s="2">
        <f t="shared" si="286"/>
        <v>0.41109796503318002</v>
      </c>
      <c r="G2035" s="2">
        <f t="shared" si="286"/>
        <v>0.36511583986287544</v>
      </c>
      <c r="H2035" s="2">
        <f t="shared" si="283"/>
        <v>1.1259384561008743</v>
      </c>
      <c r="I2035" s="2">
        <f t="shared" si="284"/>
        <v>52.961949715417781</v>
      </c>
    </row>
    <row r="2036" spans="1:9" ht="13.5" x14ac:dyDescent="0.25">
      <c r="A2036" s="3">
        <v>44967</v>
      </c>
      <c r="B2036" s="2">
        <v>78.992800000000003</v>
      </c>
      <c r="C2036" s="2">
        <f t="shared" si="279"/>
        <v>-0.73089999999999122</v>
      </c>
      <c r="D2036" s="2">
        <f t="shared" si="280"/>
        <v>0</v>
      </c>
      <c r="E2036" s="2">
        <f t="shared" si="281"/>
        <v>0.73089999999999122</v>
      </c>
      <c r="F2036" s="2">
        <f t="shared" si="286"/>
        <v>0.38173382467366718</v>
      </c>
      <c r="G2036" s="2">
        <f t="shared" si="286"/>
        <v>0.39124327987266938</v>
      </c>
      <c r="H2036" s="2">
        <f t="shared" si="283"/>
        <v>0.97569426572106988</v>
      </c>
      <c r="I2036" s="2">
        <f t="shared" si="284"/>
        <v>49.384881185802826</v>
      </c>
    </row>
    <row r="2037" spans="1:9" ht="13.5" x14ac:dyDescent="0.25">
      <c r="A2037" s="3">
        <v>44970</v>
      </c>
      <c r="B2037" s="2">
        <v>79.316699999999997</v>
      </c>
      <c r="C2037" s="2">
        <f t="shared" si="279"/>
        <v>0.32389999999999475</v>
      </c>
      <c r="D2037" s="2">
        <f t="shared" si="280"/>
        <v>0.32389999999999475</v>
      </c>
      <c r="E2037" s="2">
        <f t="shared" si="281"/>
        <v>0</v>
      </c>
      <c r="F2037" s="2">
        <f t="shared" si="286"/>
        <v>0.37760283719697629</v>
      </c>
      <c r="G2037" s="2">
        <f t="shared" si="286"/>
        <v>0.36329733131033587</v>
      </c>
      <c r="H2037" s="2">
        <f t="shared" si="283"/>
        <v>1.0393768537606469</v>
      </c>
      <c r="I2037" s="2">
        <f t="shared" si="284"/>
        <v>50.96541386375047</v>
      </c>
    </row>
    <row r="2038" spans="1:9" ht="13.5" x14ac:dyDescent="0.25">
      <c r="A2038" s="3">
        <v>44971</v>
      </c>
      <c r="B2038" s="2">
        <v>79.731999999999999</v>
      </c>
      <c r="C2038" s="2">
        <f t="shared" si="279"/>
        <v>0.415300000000002</v>
      </c>
      <c r="D2038" s="2">
        <f t="shared" si="280"/>
        <v>0.415300000000002</v>
      </c>
      <c r="E2038" s="2">
        <f t="shared" si="281"/>
        <v>0</v>
      </c>
      <c r="F2038" s="2">
        <f t="shared" si="286"/>
        <v>0.38029549168290672</v>
      </c>
      <c r="G2038" s="2">
        <f t="shared" si="286"/>
        <v>0.33734752193102618</v>
      </c>
      <c r="H2038" s="2">
        <f t="shared" si="283"/>
        <v>1.1273107610396547</v>
      </c>
      <c r="I2038" s="2">
        <f t="shared" si="284"/>
        <v>52.992293447936021</v>
      </c>
    </row>
    <row r="2039" spans="1:9" ht="13.5" x14ac:dyDescent="0.25">
      <c r="A2039" s="3">
        <v>44972</v>
      </c>
      <c r="B2039" s="2">
        <v>79.731999999999999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0.35313152799127051</v>
      </c>
      <c r="G2039" s="2">
        <f t="shared" si="286"/>
        <v>0.31325127036452433</v>
      </c>
      <c r="H2039" s="2">
        <f t="shared" si="283"/>
        <v>1.1273107610396547</v>
      </c>
      <c r="I2039" s="2">
        <f t="shared" si="284"/>
        <v>52.992293447936021</v>
      </c>
    </row>
    <row r="2040" spans="1:9" ht="13.5" x14ac:dyDescent="0.25">
      <c r="A2040" s="3">
        <v>44973</v>
      </c>
      <c r="B2040" s="2">
        <v>80.006</v>
      </c>
      <c r="C2040" s="2">
        <f t="shared" si="279"/>
        <v>0.27400000000000091</v>
      </c>
      <c r="D2040" s="2">
        <f t="shared" si="280"/>
        <v>0.27400000000000091</v>
      </c>
      <c r="E2040" s="2">
        <f t="shared" si="281"/>
        <v>0</v>
      </c>
      <c r="F2040" s="2">
        <f t="shared" si="286"/>
        <v>0.3474792759918941</v>
      </c>
      <c r="G2040" s="2">
        <f t="shared" si="286"/>
        <v>0.29087617962420115</v>
      </c>
      <c r="H2040" s="2">
        <f t="shared" si="283"/>
        <v>1.1945951588088841</v>
      </c>
      <c r="I2040" s="2">
        <f t="shared" si="284"/>
        <v>54.433509251758771</v>
      </c>
    </row>
    <row r="2041" spans="1:9" ht="13.5" x14ac:dyDescent="0.25">
      <c r="A2041" s="3">
        <v>44974</v>
      </c>
      <c r="B2041" s="2">
        <v>79.067499999999995</v>
      </c>
      <c r="C2041" s="2">
        <f t="shared" si="279"/>
        <v>-0.93850000000000477</v>
      </c>
      <c r="D2041" s="2">
        <f t="shared" si="280"/>
        <v>0</v>
      </c>
      <c r="E2041" s="2">
        <f t="shared" si="281"/>
        <v>0.93850000000000477</v>
      </c>
      <c r="F2041" s="2">
        <f t="shared" si="286"/>
        <v>0.32265932770675881</v>
      </c>
      <c r="G2041" s="2">
        <f t="shared" si="286"/>
        <v>0.33713502393675859</v>
      </c>
      <c r="H2041" s="2">
        <f t="shared" si="283"/>
        <v>0.95706261526623471</v>
      </c>
      <c r="I2041" s="2">
        <f t="shared" si="284"/>
        <v>48.903014538246538</v>
      </c>
    </row>
    <row r="2042" spans="1:9" ht="13.5" x14ac:dyDescent="0.25">
      <c r="A2042" s="3">
        <v>44977</v>
      </c>
      <c r="B2042" s="2">
        <v>80.072500000000005</v>
      </c>
      <c r="C2042" s="2">
        <f t="shared" si="279"/>
        <v>1.0050000000000097</v>
      </c>
      <c r="D2042" s="2">
        <f t="shared" si="280"/>
        <v>1.0050000000000097</v>
      </c>
      <c r="E2042" s="2">
        <f t="shared" si="281"/>
        <v>0</v>
      </c>
      <c r="F2042" s="2">
        <f t="shared" si="286"/>
        <v>0.37139794715627678</v>
      </c>
      <c r="G2042" s="2">
        <f t="shared" si="286"/>
        <v>0.31305395079841869</v>
      </c>
      <c r="H2042" s="2">
        <f t="shared" si="283"/>
        <v>1.1863704202073044</v>
      </c>
      <c r="I2042" s="2">
        <f t="shared" si="284"/>
        <v>54.2620961774088</v>
      </c>
    </row>
    <row r="2043" spans="1:9" ht="13.5" x14ac:dyDescent="0.25">
      <c r="A2043" s="3">
        <v>44978</v>
      </c>
      <c r="B2043" s="2">
        <v>80.471100000000007</v>
      </c>
      <c r="C2043" s="2">
        <f t="shared" si="279"/>
        <v>0.39860000000000184</v>
      </c>
      <c r="D2043" s="2">
        <f t="shared" si="280"/>
        <v>0.39860000000000184</v>
      </c>
      <c r="E2043" s="2">
        <f t="shared" si="281"/>
        <v>0</v>
      </c>
      <c r="F2043" s="2">
        <f t="shared" si="286"/>
        <v>0.37334095093082859</v>
      </c>
      <c r="G2043" s="2">
        <f t="shared" si="286"/>
        <v>0.29069295431281733</v>
      </c>
      <c r="H2043" s="2">
        <f t="shared" si="283"/>
        <v>1.28431372481451</v>
      </c>
      <c r="I2043" s="2">
        <f t="shared" si="284"/>
        <v>56.223175952716311</v>
      </c>
    </row>
    <row r="2044" spans="1:9" ht="13.5" x14ac:dyDescent="0.25">
      <c r="A2044" s="3">
        <v>44979</v>
      </c>
      <c r="B2044" s="2">
        <v>79.731999999999999</v>
      </c>
      <c r="C2044" s="2">
        <f t="shared" si="279"/>
        <v>-0.73910000000000764</v>
      </c>
      <c r="D2044" s="2">
        <f t="shared" si="280"/>
        <v>0</v>
      </c>
      <c r="E2044" s="2">
        <f t="shared" si="281"/>
        <v>0.73910000000000764</v>
      </c>
      <c r="F2044" s="2">
        <f t="shared" si="286"/>
        <v>0.34667374015005509</v>
      </c>
      <c r="G2044" s="2">
        <f t="shared" si="286"/>
        <v>0.32272202900475949</v>
      </c>
      <c r="H2044" s="2">
        <f t="shared" si="283"/>
        <v>1.0742177756478544</v>
      </c>
      <c r="I2044" s="2">
        <f t="shared" si="284"/>
        <v>51.789054565995933</v>
      </c>
    </row>
    <row r="2045" spans="1:9" ht="13.5" x14ac:dyDescent="0.25">
      <c r="A2045" s="3">
        <v>44980</v>
      </c>
      <c r="B2045" s="2">
        <v>81.31</v>
      </c>
      <c r="C2045" s="2">
        <f t="shared" si="279"/>
        <v>1.578000000000003</v>
      </c>
      <c r="D2045" s="2">
        <f t="shared" si="280"/>
        <v>1.578000000000003</v>
      </c>
      <c r="E2045" s="2">
        <f t="shared" si="281"/>
        <v>0</v>
      </c>
      <c r="F2045" s="2">
        <f t="shared" ref="F2045:G2060" si="287">((F2044*13)+D2045)/14</f>
        <v>0.4346256158536228</v>
      </c>
      <c r="G2045" s="2">
        <f t="shared" si="287"/>
        <v>0.29967045550441951</v>
      </c>
      <c r="H2045" s="2">
        <f t="shared" si="283"/>
        <v>1.4503452304700521</v>
      </c>
      <c r="I2045" s="2">
        <f t="shared" si="284"/>
        <v>59.189424103795815</v>
      </c>
    </row>
    <row r="2046" spans="1:9" ht="13.5" x14ac:dyDescent="0.25">
      <c r="A2046" s="3">
        <v>44981</v>
      </c>
      <c r="B2046" s="2">
        <v>82.132199999999997</v>
      </c>
      <c r="C2046" s="2">
        <f t="shared" si="279"/>
        <v>0.82219999999999516</v>
      </c>
      <c r="D2046" s="2">
        <f t="shared" si="280"/>
        <v>0.82219999999999516</v>
      </c>
      <c r="E2046" s="2">
        <f t="shared" si="281"/>
        <v>0</v>
      </c>
      <c r="F2046" s="2">
        <f t="shared" si="287"/>
        <v>0.46230950043550656</v>
      </c>
      <c r="G2046" s="2">
        <f t="shared" si="287"/>
        <v>0.27826542296838952</v>
      </c>
      <c r="H2046" s="2">
        <f t="shared" si="283"/>
        <v>1.6613975804245866</v>
      </c>
      <c r="I2046" s="2">
        <f t="shared" si="284"/>
        <v>62.425756776991406</v>
      </c>
    </row>
    <row r="2047" spans="1:9" ht="13.5" x14ac:dyDescent="0.25">
      <c r="A2047" s="3">
        <v>44984</v>
      </c>
      <c r="B2047" s="2">
        <v>82.099000000000004</v>
      </c>
      <c r="C2047" s="2">
        <f t="shared" si="279"/>
        <v>-3.3199999999993679E-2</v>
      </c>
      <c r="D2047" s="2">
        <f t="shared" si="280"/>
        <v>0</v>
      </c>
      <c r="E2047" s="2">
        <f t="shared" si="281"/>
        <v>3.3199999999993679E-2</v>
      </c>
      <c r="F2047" s="2">
        <f t="shared" si="287"/>
        <v>0.42928739326154181</v>
      </c>
      <c r="G2047" s="2">
        <f t="shared" si="287"/>
        <v>0.26076074989921838</v>
      </c>
      <c r="H2047" s="2">
        <f t="shared" si="283"/>
        <v>1.6462883828469486</v>
      </c>
      <c r="I2047" s="2">
        <f t="shared" si="284"/>
        <v>62.211223595964512</v>
      </c>
    </row>
    <row r="2048" spans="1:9" ht="13.5" x14ac:dyDescent="0.25">
      <c r="A2048" s="3">
        <v>44985</v>
      </c>
      <c r="B2048" s="2">
        <v>82.099000000000004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0.39862400802857456</v>
      </c>
      <c r="G2048" s="2">
        <f t="shared" si="287"/>
        <v>0.24213498204927422</v>
      </c>
      <c r="H2048" s="2">
        <f t="shared" si="283"/>
        <v>1.6462883828469486</v>
      </c>
      <c r="I2048" s="2">
        <f t="shared" si="284"/>
        <v>62.211223595964512</v>
      </c>
    </row>
    <row r="2049" spans="1:9" ht="13.5" x14ac:dyDescent="0.25">
      <c r="A2049" s="3">
        <v>44986</v>
      </c>
      <c r="B2049" s="2">
        <v>82.090699999999998</v>
      </c>
      <c r="C2049" s="2">
        <f t="shared" si="279"/>
        <v>-8.3000000000055252E-3</v>
      </c>
      <c r="D2049" s="2">
        <f t="shared" si="280"/>
        <v>0</v>
      </c>
      <c r="E2049" s="2">
        <f t="shared" si="281"/>
        <v>8.3000000000055252E-3</v>
      </c>
      <c r="F2049" s="2">
        <f t="shared" si="287"/>
        <v>0.37015086459796215</v>
      </c>
      <c r="G2049" s="2">
        <f t="shared" si="287"/>
        <v>0.22543248333146931</v>
      </c>
      <c r="H2049" s="2">
        <f t="shared" si="283"/>
        <v>1.6419588655894952</v>
      </c>
      <c r="I2049" s="2">
        <f t="shared" si="284"/>
        <v>62.149297136128119</v>
      </c>
    </row>
    <row r="2050" spans="1:9" ht="13.5" x14ac:dyDescent="0.25">
      <c r="A2050" s="3">
        <v>44987</v>
      </c>
      <c r="B2050" s="2">
        <v>81.808300000000003</v>
      </c>
      <c r="C2050" s="2">
        <f t="shared" si="279"/>
        <v>-0.28239999999999554</v>
      </c>
      <c r="D2050" s="2">
        <f t="shared" si="280"/>
        <v>0</v>
      </c>
      <c r="E2050" s="2">
        <f t="shared" si="281"/>
        <v>0.28239999999999554</v>
      </c>
      <c r="F2050" s="2">
        <f t="shared" si="287"/>
        <v>0.34371151712667913</v>
      </c>
      <c r="G2050" s="2">
        <f t="shared" si="287"/>
        <v>0.22950159166493547</v>
      </c>
      <c r="H2050" s="2">
        <f t="shared" si="283"/>
        <v>1.4976432827031818</v>
      </c>
      <c r="I2050" s="2">
        <f t="shared" si="284"/>
        <v>59.962256943365148</v>
      </c>
    </row>
    <row r="2051" spans="1:9" ht="13.5" x14ac:dyDescent="0.25">
      <c r="A2051" s="3">
        <v>44988</v>
      </c>
      <c r="B2051" s="2">
        <v>81.808300000000003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0.31916069447477347</v>
      </c>
      <c r="G2051" s="2">
        <f t="shared" si="287"/>
        <v>0.2131086208317258</v>
      </c>
      <c r="H2051" s="2">
        <f t="shared" si="283"/>
        <v>1.4976432827031816</v>
      </c>
      <c r="I2051" s="2">
        <f t="shared" si="284"/>
        <v>59.962256943365148</v>
      </c>
    </row>
    <row r="2052" spans="1:9" ht="13.5" x14ac:dyDescent="0.25">
      <c r="A2052" s="3">
        <v>44991</v>
      </c>
      <c r="B2052" s="2">
        <v>81.808300000000003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0.29636350201228961</v>
      </c>
      <c r="G2052" s="2">
        <f t="shared" si="287"/>
        <v>0.19788657648660252</v>
      </c>
      <c r="H2052" s="2">
        <f t="shared" si="283"/>
        <v>1.4976432827031816</v>
      </c>
      <c r="I2052" s="2">
        <f t="shared" si="284"/>
        <v>59.962256943365148</v>
      </c>
    </row>
    <row r="2053" spans="1:9" ht="13.5" x14ac:dyDescent="0.25">
      <c r="A2053" s="3">
        <v>44992</v>
      </c>
      <c r="B2053" s="2">
        <v>82.555800000000005</v>
      </c>
      <c r="C2053" s="2">
        <f t="shared" si="288"/>
        <v>0.74750000000000227</v>
      </c>
      <c r="D2053" s="2">
        <f t="shared" si="289"/>
        <v>0.74750000000000227</v>
      </c>
      <c r="E2053" s="2">
        <f t="shared" si="290"/>
        <v>0</v>
      </c>
      <c r="F2053" s="2">
        <f t="shared" si="287"/>
        <v>0.32858753758284054</v>
      </c>
      <c r="G2053" s="2">
        <f t="shared" si="287"/>
        <v>0.18375182102327378</v>
      </c>
      <c r="H2053" s="2">
        <f t="shared" si="283"/>
        <v>1.7882137752595226</v>
      </c>
      <c r="I2053" s="2">
        <f t="shared" si="284"/>
        <v>64.134744298545712</v>
      </c>
    </row>
    <row r="2054" spans="1:9" ht="13.5" x14ac:dyDescent="0.25">
      <c r="A2054" s="3">
        <v>44993</v>
      </c>
      <c r="B2054" s="2">
        <v>82.805000000000007</v>
      </c>
      <c r="C2054" s="2">
        <f t="shared" si="288"/>
        <v>0.24920000000000186</v>
      </c>
      <c r="D2054" s="2">
        <f t="shared" si="289"/>
        <v>0.24920000000000186</v>
      </c>
      <c r="E2054" s="2">
        <f t="shared" si="290"/>
        <v>0</v>
      </c>
      <c r="F2054" s="2">
        <f t="shared" si="287"/>
        <v>0.32291699918406636</v>
      </c>
      <c r="G2054" s="2">
        <f t="shared" si="287"/>
        <v>0.17062669095018279</v>
      </c>
      <c r="H2054" s="2">
        <f t="shared" si="283"/>
        <v>1.8925350857231777</v>
      </c>
      <c r="I2054" s="2">
        <f t="shared" si="284"/>
        <v>65.42824994809061</v>
      </c>
    </row>
    <row r="2055" spans="1:9" ht="13.5" x14ac:dyDescent="0.25">
      <c r="A2055" s="3">
        <v>44994</v>
      </c>
      <c r="B2055" s="2">
        <v>83.0458</v>
      </c>
      <c r="C2055" s="2">
        <f t="shared" si="288"/>
        <v>0.24079999999999302</v>
      </c>
      <c r="D2055" s="2">
        <f t="shared" si="289"/>
        <v>0.24079999999999302</v>
      </c>
      <c r="E2055" s="2">
        <f t="shared" si="290"/>
        <v>0</v>
      </c>
      <c r="F2055" s="2">
        <f t="shared" si="287"/>
        <v>0.31705149924234682</v>
      </c>
      <c r="G2055" s="2">
        <f t="shared" si="287"/>
        <v>0.15843907016802689</v>
      </c>
      <c r="H2055" s="2">
        <f t="shared" si="283"/>
        <v>2.0010941676576945</v>
      </c>
      <c r="I2055" s="2">
        <f t="shared" si="284"/>
        <v>66.678819652617435</v>
      </c>
    </row>
    <row r="2056" spans="1:9" ht="13.5" x14ac:dyDescent="0.25">
      <c r="A2056" s="3">
        <v>44995</v>
      </c>
      <c r="B2056" s="2">
        <v>83.0458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0.29440496358217916</v>
      </c>
      <c r="G2056" s="2">
        <f t="shared" si="287"/>
        <v>0.14712199372745352</v>
      </c>
      <c r="H2056" s="2">
        <f t="shared" si="283"/>
        <v>2.0010941676576945</v>
      </c>
      <c r="I2056" s="2">
        <f t="shared" si="284"/>
        <v>66.678819652617435</v>
      </c>
    </row>
    <row r="2057" spans="1:9" ht="13.5" x14ac:dyDescent="0.25">
      <c r="A2057" s="3">
        <v>44998</v>
      </c>
      <c r="B2057" s="2">
        <v>83.0458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0.2733760376120235</v>
      </c>
      <c r="G2057" s="2">
        <f t="shared" si="287"/>
        <v>0.13661327988977828</v>
      </c>
      <c r="H2057" s="2">
        <f t="shared" si="283"/>
        <v>2.0010941676576945</v>
      </c>
      <c r="I2057" s="2">
        <f t="shared" si="284"/>
        <v>66.678819652617435</v>
      </c>
    </row>
    <row r="2058" spans="1:9" ht="13.5" x14ac:dyDescent="0.25">
      <c r="A2058" s="3">
        <v>44999</v>
      </c>
      <c r="B2058" s="2">
        <v>82.730199999999996</v>
      </c>
      <c r="C2058" s="2">
        <f t="shared" si="288"/>
        <v>-0.31560000000000343</v>
      </c>
      <c r="D2058" s="2">
        <f t="shared" si="289"/>
        <v>0</v>
      </c>
      <c r="E2058" s="2">
        <f t="shared" si="290"/>
        <v>0.31560000000000343</v>
      </c>
      <c r="F2058" s="2">
        <f t="shared" si="287"/>
        <v>0.25384917778259325</v>
      </c>
      <c r="G2058" s="2">
        <f t="shared" si="287"/>
        <v>0.14939804561193723</v>
      </c>
      <c r="H2058" s="2">
        <f t="shared" si="283"/>
        <v>1.699146576803078</v>
      </c>
      <c r="I2058" s="2">
        <f t="shared" si="284"/>
        <v>62.951252496097503</v>
      </c>
    </row>
    <row r="2059" spans="1:9" ht="13.5" x14ac:dyDescent="0.25">
      <c r="A2059" s="3">
        <v>45000</v>
      </c>
      <c r="B2059" s="2">
        <v>83.054100000000005</v>
      </c>
      <c r="C2059" s="2">
        <f t="shared" si="288"/>
        <v>0.32390000000000896</v>
      </c>
      <c r="D2059" s="2">
        <f t="shared" si="289"/>
        <v>0.32390000000000896</v>
      </c>
      <c r="E2059" s="2">
        <f t="shared" si="290"/>
        <v>0</v>
      </c>
      <c r="F2059" s="2">
        <f t="shared" si="287"/>
        <v>0.25885280794098009</v>
      </c>
      <c r="G2059" s="2">
        <f t="shared" si="287"/>
        <v>0.138726756639656</v>
      </c>
      <c r="H2059" s="2">
        <f t="shared" si="283"/>
        <v>1.8659184011153132</v>
      </c>
      <c r="I2059" s="2">
        <f t="shared" si="284"/>
        <v>65.107171243576374</v>
      </c>
    </row>
    <row r="2060" spans="1:9" ht="13.5" x14ac:dyDescent="0.25">
      <c r="A2060" s="3">
        <v>45001</v>
      </c>
      <c r="B2060" s="2">
        <v>83.054100000000005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0.24036332165948152</v>
      </c>
      <c r="G2060" s="2">
        <f t="shared" si="287"/>
        <v>0.12881770259396627</v>
      </c>
      <c r="H2060" s="2">
        <f t="shared" si="283"/>
        <v>1.8659184011153136</v>
      </c>
      <c r="I2060" s="2">
        <f t="shared" si="284"/>
        <v>65.107171243576389</v>
      </c>
    </row>
    <row r="2061" spans="1:9" ht="13.5" x14ac:dyDescent="0.25">
      <c r="A2061" s="3">
        <v>45002</v>
      </c>
      <c r="B2061" s="2">
        <v>83.054100000000005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0.22319451296951856</v>
      </c>
      <c r="G2061" s="2">
        <f t="shared" si="291"/>
        <v>0.11961643812296867</v>
      </c>
      <c r="H2061" s="2">
        <f t="shared" si="283"/>
        <v>1.8659184011153138</v>
      </c>
      <c r="I2061" s="2">
        <f t="shared" si="284"/>
        <v>65.107171243576389</v>
      </c>
    </row>
    <row r="2062" spans="1:9" ht="13.5" x14ac:dyDescent="0.25">
      <c r="A2062" s="3">
        <v>45006</v>
      </c>
      <c r="B2062" s="2">
        <v>82.971100000000007</v>
      </c>
      <c r="C2062" s="2">
        <f t="shared" si="288"/>
        <v>-8.2999999999998408E-2</v>
      </c>
      <c r="D2062" s="2">
        <f t="shared" si="289"/>
        <v>0</v>
      </c>
      <c r="E2062" s="2">
        <f t="shared" si="290"/>
        <v>8.2999999999998408E-2</v>
      </c>
      <c r="F2062" s="2">
        <f t="shared" si="291"/>
        <v>0.20725204775741007</v>
      </c>
      <c r="G2062" s="2">
        <f t="shared" si="291"/>
        <v>0.11700097825704223</v>
      </c>
      <c r="H2062" s="2">
        <f t="shared" si="283"/>
        <v>1.7713702128378204</v>
      </c>
      <c r="I2062" s="2">
        <f t="shared" si="284"/>
        <v>63.916765960473299</v>
      </c>
    </row>
    <row r="2063" spans="1:9" ht="13.5" x14ac:dyDescent="0.25">
      <c r="A2063" s="3">
        <v>45007</v>
      </c>
      <c r="B2063" s="2">
        <v>83.303299999999993</v>
      </c>
      <c r="C2063" s="2">
        <f t="shared" si="288"/>
        <v>0.33219999999998606</v>
      </c>
      <c r="D2063" s="2">
        <f t="shared" si="289"/>
        <v>0.33219999999998606</v>
      </c>
      <c r="E2063" s="2">
        <f t="shared" si="290"/>
        <v>0</v>
      </c>
      <c r="F2063" s="2">
        <f t="shared" si="291"/>
        <v>0.21617690148902266</v>
      </c>
      <c r="G2063" s="2">
        <f t="shared" si="291"/>
        <v>0.10864376552439635</v>
      </c>
      <c r="H2063" s="2">
        <f t="shared" si="283"/>
        <v>1.9897773281843711</v>
      </c>
      <c r="I2063" s="2">
        <f t="shared" si="284"/>
        <v>66.552693052653552</v>
      </c>
    </row>
    <row r="2064" spans="1:9" ht="13.5" x14ac:dyDescent="0.25">
      <c r="A2064" s="3">
        <v>45008</v>
      </c>
      <c r="B2064" s="2">
        <v>83.344800000000006</v>
      </c>
      <c r="C2064" s="2">
        <f t="shared" si="288"/>
        <v>4.1500000000013415E-2</v>
      </c>
      <c r="D2064" s="2">
        <f t="shared" si="289"/>
        <v>4.1500000000013415E-2</v>
      </c>
      <c r="E2064" s="2">
        <f t="shared" si="290"/>
        <v>0</v>
      </c>
      <c r="F2064" s="2">
        <f t="shared" si="291"/>
        <v>0.20369997995409345</v>
      </c>
      <c r="G2064" s="2">
        <f t="shared" si="291"/>
        <v>0.10088349655836804</v>
      </c>
      <c r="H2064" s="2">
        <f t="shared" si="283"/>
        <v>2.019160585262219</v>
      </c>
      <c r="I2064" s="2">
        <f t="shared" si="284"/>
        <v>66.878210954348816</v>
      </c>
    </row>
    <row r="2065" spans="1:9" ht="13.5" x14ac:dyDescent="0.25">
      <c r="A2065" s="3">
        <v>45009</v>
      </c>
      <c r="B2065" s="2">
        <v>82.638900000000007</v>
      </c>
      <c r="C2065" s="2">
        <f t="shared" si="288"/>
        <v>-0.70589999999999975</v>
      </c>
      <c r="D2065" s="2">
        <f t="shared" si="289"/>
        <v>0</v>
      </c>
      <c r="E2065" s="2">
        <f t="shared" si="290"/>
        <v>0.70589999999999975</v>
      </c>
      <c r="F2065" s="2">
        <f t="shared" si="291"/>
        <v>0.18914998138594391</v>
      </c>
      <c r="G2065" s="2">
        <f t="shared" si="291"/>
        <v>0.14409896108991319</v>
      </c>
      <c r="H2065" s="2">
        <f t="shared" ref="H2065:H2128" si="292">F2065/G2065</f>
        <v>1.3126394524657281</v>
      </c>
      <c r="I2065" s="2">
        <f t="shared" ref="I2065:I2128" si="293">IF(G2065=0,100,100-(100/(1+H2065)))</f>
        <v>56.759364330060031</v>
      </c>
    </row>
    <row r="2066" spans="1:9" ht="13.5" x14ac:dyDescent="0.25">
      <c r="A2066" s="3">
        <v>45012</v>
      </c>
      <c r="B2066" s="2">
        <v>82.638900000000007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0.17563926842980507</v>
      </c>
      <c r="G2066" s="2">
        <f t="shared" si="291"/>
        <v>0.13380617815491938</v>
      </c>
      <c r="H2066" s="2">
        <f t="shared" si="292"/>
        <v>1.3126394524657283</v>
      </c>
      <c r="I2066" s="2">
        <f t="shared" si="293"/>
        <v>56.759364330060038</v>
      </c>
    </row>
    <row r="2067" spans="1:9" ht="13.5" x14ac:dyDescent="0.25">
      <c r="A2067" s="3">
        <v>45013</v>
      </c>
      <c r="B2067" s="2">
        <v>82.638900000000007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0.1630936063991047</v>
      </c>
      <c r="G2067" s="2">
        <f t="shared" si="291"/>
        <v>0.12424859400099657</v>
      </c>
      <c r="H2067" s="2">
        <f t="shared" si="292"/>
        <v>1.3126394524657281</v>
      </c>
      <c r="I2067" s="2">
        <f t="shared" si="293"/>
        <v>56.759364330060031</v>
      </c>
    </row>
    <row r="2068" spans="1:9" ht="13.5" x14ac:dyDescent="0.25">
      <c r="A2068" s="3">
        <v>45014</v>
      </c>
      <c r="B2068" s="2">
        <v>82.638900000000007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0.15144406308488295</v>
      </c>
      <c r="G2068" s="2">
        <f t="shared" si="291"/>
        <v>0.11537369442949681</v>
      </c>
      <c r="H2068" s="2">
        <f t="shared" si="292"/>
        <v>1.3126394524657283</v>
      </c>
      <c r="I2068" s="2">
        <f t="shared" si="293"/>
        <v>56.759364330060038</v>
      </c>
    </row>
    <row r="2069" spans="1:9" ht="13.5" x14ac:dyDescent="0.25">
      <c r="A2069" s="3">
        <v>45015</v>
      </c>
      <c r="B2069" s="2">
        <v>82.638900000000007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0.14062663000739131</v>
      </c>
      <c r="G2069" s="2">
        <f t="shared" si="291"/>
        <v>0.10713271625596132</v>
      </c>
      <c r="H2069" s="2">
        <f t="shared" si="292"/>
        <v>1.3126394524657283</v>
      </c>
      <c r="I2069" s="2">
        <f t="shared" si="293"/>
        <v>56.759364330060038</v>
      </c>
    </row>
    <row r="2070" spans="1:9" ht="13.5" x14ac:dyDescent="0.25">
      <c r="A2070" s="3">
        <v>45016</v>
      </c>
      <c r="B2070" s="2">
        <v>82.971100000000007</v>
      </c>
      <c r="C2070" s="2">
        <f t="shared" si="288"/>
        <v>0.33220000000000027</v>
      </c>
      <c r="D2070" s="2">
        <f t="shared" si="289"/>
        <v>0.33220000000000027</v>
      </c>
      <c r="E2070" s="2">
        <f t="shared" si="290"/>
        <v>0</v>
      </c>
      <c r="F2070" s="2">
        <f t="shared" si="291"/>
        <v>0.15431044214972053</v>
      </c>
      <c r="G2070" s="2">
        <f t="shared" si="291"/>
        <v>9.9480379380535514E-2</v>
      </c>
      <c r="H2070" s="2">
        <f t="shared" si="292"/>
        <v>1.5511645925619897</v>
      </c>
      <c r="I2070" s="2">
        <f t="shared" si="293"/>
        <v>60.802215469925571</v>
      </c>
    </row>
    <row r="2071" spans="1:9" ht="13.5" x14ac:dyDescent="0.25">
      <c r="A2071" s="3">
        <v>45019</v>
      </c>
      <c r="B2071" s="2">
        <v>82.971100000000007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0.14328826771045478</v>
      </c>
      <c r="G2071" s="2">
        <f t="shared" si="291"/>
        <v>9.2374637996211553E-2</v>
      </c>
      <c r="H2071" s="2">
        <f t="shared" si="292"/>
        <v>1.5511645925619897</v>
      </c>
      <c r="I2071" s="2">
        <f t="shared" si="293"/>
        <v>60.802215469925571</v>
      </c>
    </row>
    <row r="2072" spans="1:9" ht="13.5" x14ac:dyDescent="0.25">
      <c r="A2072" s="3">
        <v>45020</v>
      </c>
      <c r="B2072" s="2">
        <v>82.971100000000007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0.1330533914454223</v>
      </c>
      <c r="G2072" s="2">
        <f t="shared" si="291"/>
        <v>8.5776449567910737E-2</v>
      </c>
      <c r="H2072" s="2">
        <f t="shared" si="292"/>
        <v>1.5511645925619895</v>
      </c>
      <c r="I2072" s="2">
        <f t="shared" si="293"/>
        <v>60.802215469925571</v>
      </c>
    </row>
    <row r="2073" spans="1:9" ht="13.5" x14ac:dyDescent="0.25">
      <c r="A2073" s="3">
        <v>45021</v>
      </c>
      <c r="B2073" s="2">
        <v>82.971100000000007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0.12354957777074928</v>
      </c>
      <c r="G2073" s="2">
        <f t="shared" si="291"/>
        <v>7.9649560313059961E-2</v>
      </c>
      <c r="H2073" s="2">
        <f t="shared" si="292"/>
        <v>1.5511645925619897</v>
      </c>
      <c r="I2073" s="2">
        <f t="shared" si="293"/>
        <v>60.802215469925571</v>
      </c>
    </row>
    <row r="2074" spans="1:9" ht="13.5" x14ac:dyDescent="0.25">
      <c r="A2074" s="3">
        <v>45022</v>
      </c>
      <c r="B2074" s="2">
        <v>84.698599999999999</v>
      </c>
      <c r="C2074" s="2">
        <f t="shared" si="288"/>
        <v>1.727499999999992</v>
      </c>
      <c r="D2074" s="2">
        <f t="shared" si="289"/>
        <v>1.727499999999992</v>
      </c>
      <c r="E2074" s="2">
        <f t="shared" si="290"/>
        <v>0</v>
      </c>
      <c r="F2074" s="2">
        <f t="shared" si="291"/>
        <v>0.23811746507283807</v>
      </c>
      <c r="G2074" s="2">
        <f t="shared" si="291"/>
        <v>7.3960306004984253E-2</v>
      </c>
      <c r="H2074" s="2">
        <f t="shared" si="292"/>
        <v>3.2195305554413354</v>
      </c>
      <c r="I2074" s="2">
        <f t="shared" si="293"/>
        <v>76.300681157280863</v>
      </c>
    </row>
    <row r="2075" spans="1:9" ht="13.5" x14ac:dyDescent="0.25">
      <c r="A2075" s="3">
        <v>45023</v>
      </c>
      <c r="B2075" s="2">
        <v>83.893000000000001</v>
      </c>
      <c r="C2075" s="2">
        <f t="shared" si="288"/>
        <v>-0.80559999999999832</v>
      </c>
      <c r="D2075" s="2">
        <f t="shared" si="289"/>
        <v>0</v>
      </c>
      <c r="E2075" s="2">
        <f t="shared" si="290"/>
        <v>0.80559999999999832</v>
      </c>
      <c r="F2075" s="2">
        <f t="shared" si="291"/>
        <v>0.22110907471049249</v>
      </c>
      <c r="G2075" s="2">
        <f t="shared" si="291"/>
        <v>0.12622028414748526</v>
      </c>
      <c r="H2075" s="2">
        <f t="shared" si="292"/>
        <v>1.751771327436817</v>
      </c>
      <c r="I2075" s="2">
        <f t="shared" si="293"/>
        <v>63.659771070750033</v>
      </c>
    </row>
    <row r="2076" spans="1:9" ht="13.5" x14ac:dyDescent="0.25">
      <c r="A2076" s="3">
        <v>45026</v>
      </c>
      <c r="B2076" s="2">
        <v>82.971100000000007</v>
      </c>
      <c r="C2076" s="2">
        <f t="shared" si="288"/>
        <v>-0.92189999999999372</v>
      </c>
      <c r="D2076" s="2">
        <f t="shared" si="289"/>
        <v>0</v>
      </c>
      <c r="E2076" s="2">
        <f t="shared" si="290"/>
        <v>0.92189999999999372</v>
      </c>
      <c r="F2076" s="2">
        <f t="shared" si="291"/>
        <v>0.20531556937402873</v>
      </c>
      <c r="G2076" s="2">
        <f t="shared" si="291"/>
        <v>0.18305454956552158</v>
      </c>
      <c r="H2076" s="2">
        <f t="shared" si="292"/>
        <v>1.1216086672598058</v>
      </c>
      <c r="I2076" s="2">
        <f t="shared" si="293"/>
        <v>52.86595424350503</v>
      </c>
    </row>
    <row r="2077" spans="1:9" ht="13.5" x14ac:dyDescent="0.25">
      <c r="A2077" s="3">
        <v>45027</v>
      </c>
      <c r="B2077" s="2">
        <v>86.343100000000007</v>
      </c>
      <c r="C2077" s="2">
        <f t="shared" si="288"/>
        <v>3.3719999999999999</v>
      </c>
      <c r="D2077" s="2">
        <f t="shared" si="289"/>
        <v>3.3719999999999999</v>
      </c>
      <c r="E2077" s="2">
        <f t="shared" si="290"/>
        <v>0</v>
      </c>
      <c r="F2077" s="2">
        <f t="shared" ref="F2077:G2092" si="294">((F2076*13)+D2077)/14</f>
        <v>0.43150731441874096</v>
      </c>
      <c r="G2077" s="2">
        <f t="shared" si="294"/>
        <v>0.16997922459655573</v>
      </c>
      <c r="H2077" s="2">
        <f t="shared" si="292"/>
        <v>2.5385885565893123</v>
      </c>
      <c r="I2077" s="2">
        <f t="shared" si="293"/>
        <v>71.740144862621293</v>
      </c>
    </row>
    <row r="2078" spans="1:9" ht="13.5" x14ac:dyDescent="0.25">
      <c r="A2078" s="3">
        <v>45028</v>
      </c>
      <c r="B2078" s="2">
        <v>85.878</v>
      </c>
      <c r="C2078" s="2">
        <f t="shared" si="288"/>
        <v>-0.46510000000000673</v>
      </c>
      <c r="D2078" s="2">
        <f t="shared" si="289"/>
        <v>0</v>
      </c>
      <c r="E2078" s="2">
        <f t="shared" si="290"/>
        <v>0.46510000000000673</v>
      </c>
      <c r="F2078" s="2">
        <f t="shared" si="294"/>
        <v>0.40068536338883087</v>
      </c>
      <c r="G2078" s="2">
        <f t="shared" si="294"/>
        <v>0.19105927998251654</v>
      </c>
      <c r="H2078" s="2">
        <f t="shared" si="292"/>
        <v>2.09717823403028</v>
      </c>
      <c r="I2078" s="2">
        <f t="shared" si="293"/>
        <v>67.712545922850381</v>
      </c>
    </row>
    <row r="2079" spans="1:9" ht="13.5" x14ac:dyDescent="0.25">
      <c r="A2079" s="3">
        <v>45029</v>
      </c>
      <c r="B2079" s="2">
        <v>85.5458</v>
      </c>
      <c r="C2079" s="2">
        <f t="shared" si="288"/>
        <v>-0.33220000000000027</v>
      </c>
      <c r="D2079" s="2">
        <f t="shared" si="289"/>
        <v>0</v>
      </c>
      <c r="E2079" s="2">
        <f t="shared" si="290"/>
        <v>0.33220000000000027</v>
      </c>
      <c r="F2079" s="2">
        <f t="shared" si="294"/>
        <v>0.37206498028962864</v>
      </c>
      <c r="G2079" s="2">
        <f t="shared" si="294"/>
        <v>0.20114075998376538</v>
      </c>
      <c r="H2079" s="2">
        <f t="shared" si="292"/>
        <v>1.8497741597459363</v>
      </c>
      <c r="I2079" s="2">
        <f t="shared" si="293"/>
        <v>64.909500053535737</v>
      </c>
    </row>
    <row r="2080" spans="1:9" ht="13.5" x14ac:dyDescent="0.25">
      <c r="A2080" s="3">
        <v>45030</v>
      </c>
      <c r="B2080" s="2">
        <v>85.504199999999997</v>
      </c>
      <c r="C2080" s="2">
        <f t="shared" si="288"/>
        <v>-4.1600000000002524E-2</v>
      </c>
      <c r="D2080" s="2">
        <f t="shared" si="289"/>
        <v>0</v>
      </c>
      <c r="E2080" s="2">
        <f t="shared" si="290"/>
        <v>4.1600000000002524E-2</v>
      </c>
      <c r="F2080" s="2">
        <f t="shared" si="294"/>
        <v>0.34548891026894085</v>
      </c>
      <c r="G2080" s="2">
        <f t="shared" si="294"/>
        <v>0.1897449914134966</v>
      </c>
      <c r="H2080" s="2">
        <f t="shared" si="292"/>
        <v>1.8208064818746312</v>
      </c>
      <c r="I2080" s="2">
        <f t="shared" si="293"/>
        <v>64.549145557286607</v>
      </c>
    </row>
    <row r="2081" spans="1:9" ht="13.5" x14ac:dyDescent="0.25">
      <c r="A2081" s="3">
        <v>45033</v>
      </c>
      <c r="B2081" s="2">
        <v>85.213499999999996</v>
      </c>
      <c r="C2081" s="2">
        <f t="shared" si="288"/>
        <v>-0.29070000000000107</v>
      </c>
      <c r="D2081" s="2">
        <f t="shared" si="289"/>
        <v>0</v>
      </c>
      <c r="E2081" s="2">
        <f t="shared" si="290"/>
        <v>0.29070000000000107</v>
      </c>
      <c r="F2081" s="2">
        <f t="shared" si="294"/>
        <v>0.32081113096401648</v>
      </c>
      <c r="G2081" s="2">
        <f t="shared" si="294"/>
        <v>0.19695606345538977</v>
      </c>
      <c r="H2081" s="2">
        <f t="shared" si="292"/>
        <v>1.6288461768361839</v>
      </c>
      <c r="I2081" s="2">
        <f t="shared" si="293"/>
        <v>61.960497772315463</v>
      </c>
    </row>
    <row r="2082" spans="1:9" ht="13.5" x14ac:dyDescent="0.25">
      <c r="A2082" s="3">
        <v>45034</v>
      </c>
      <c r="B2082" s="2">
        <v>84.723500000000001</v>
      </c>
      <c r="C2082" s="2">
        <f t="shared" si="288"/>
        <v>-0.48999999999999488</v>
      </c>
      <c r="D2082" s="2">
        <f t="shared" si="289"/>
        <v>0</v>
      </c>
      <c r="E2082" s="2">
        <f t="shared" si="290"/>
        <v>0.48999999999999488</v>
      </c>
      <c r="F2082" s="2">
        <f t="shared" si="294"/>
        <v>0.29789605018087245</v>
      </c>
      <c r="G2082" s="2">
        <f t="shared" si="294"/>
        <v>0.21788777320857583</v>
      </c>
      <c r="H2082" s="2">
        <f t="shared" si="292"/>
        <v>1.367199479778554</v>
      </c>
      <c r="I2082" s="2">
        <f t="shared" si="293"/>
        <v>57.755989364548711</v>
      </c>
    </row>
    <row r="2083" spans="1:9" ht="13.5" x14ac:dyDescent="0.25">
      <c r="A2083" s="3">
        <v>45035</v>
      </c>
      <c r="B2083" s="2">
        <v>85.504199999999997</v>
      </c>
      <c r="C2083" s="2">
        <f t="shared" si="288"/>
        <v>0.78069999999999595</v>
      </c>
      <c r="D2083" s="2">
        <f t="shared" si="289"/>
        <v>0.78069999999999595</v>
      </c>
      <c r="E2083" s="2">
        <f t="shared" si="290"/>
        <v>0</v>
      </c>
      <c r="F2083" s="2">
        <f t="shared" si="294"/>
        <v>0.33238204659652409</v>
      </c>
      <c r="G2083" s="2">
        <f t="shared" si="294"/>
        <v>0.20232436083653468</v>
      </c>
      <c r="H2083" s="2">
        <f t="shared" si="292"/>
        <v>1.6428177270510089</v>
      </c>
      <c r="I2083" s="2">
        <f t="shared" si="293"/>
        <v>62.161597836871969</v>
      </c>
    </row>
    <row r="2084" spans="1:9" ht="13.5" x14ac:dyDescent="0.25">
      <c r="A2084" s="3">
        <v>45036</v>
      </c>
      <c r="B2084" s="2">
        <v>80.379800000000003</v>
      </c>
      <c r="C2084" s="2">
        <f t="shared" si="288"/>
        <v>-5.1243999999999943</v>
      </c>
      <c r="D2084" s="2">
        <f t="shared" si="289"/>
        <v>0</v>
      </c>
      <c r="E2084" s="2">
        <f t="shared" si="290"/>
        <v>5.1243999999999943</v>
      </c>
      <c r="F2084" s="2">
        <f t="shared" si="294"/>
        <v>0.3086404718396295</v>
      </c>
      <c r="G2084" s="2">
        <f t="shared" si="294"/>
        <v>0.55390119220535328</v>
      </c>
      <c r="H2084" s="2">
        <f t="shared" si="292"/>
        <v>0.55721214574530864</v>
      </c>
      <c r="I2084" s="2">
        <f t="shared" si="293"/>
        <v>35.782674009302511</v>
      </c>
    </row>
    <row r="2085" spans="1:9" ht="13.5" x14ac:dyDescent="0.25">
      <c r="A2085" s="3">
        <v>45040</v>
      </c>
      <c r="B2085" s="2">
        <v>79.648899999999998</v>
      </c>
      <c r="C2085" s="2">
        <f t="shared" si="288"/>
        <v>-0.73090000000000543</v>
      </c>
      <c r="D2085" s="2">
        <f t="shared" si="289"/>
        <v>0</v>
      </c>
      <c r="E2085" s="2">
        <f t="shared" si="290"/>
        <v>0.73090000000000543</v>
      </c>
      <c r="F2085" s="2">
        <f t="shared" si="294"/>
        <v>0.28659472385108453</v>
      </c>
      <c r="G2085" s="2">
        <f t="shared" si="294"/>
        <v>0.56654396419068553</v>
      </c>
      <c r="H2085" s="2">
        <f t="shared" si="292"/>
        <v>0.50586493187777293</v>
      </c>
      <c r="I2085" s="2">
        <f t="shared" si="293"/>
        <v>33.592981758793798</v>
      </c>
    </row>
    <row r="2086" spans="1:9" ht="13.5" x14ac:dyDescent="0.25">
      <c r="A2086" s="3">
        <v>45041</v>
      </c>
      <c r="B2086" s="2">
        <v>82.215299999999999</v>
      </c>
      <c r="C2086" s="2">
        <f t="shared" si="288"/>
        <v>2.5664000000000016</v>
      </c>
      <c r="D2086" s="2">
        <f t="shared" si="289"/>
        <v>2.5664000000000016</v>
      </c>
      <c r="E2086" s="2">
        <f t="shared" si="290"/>
        <v>0</v>
      </c>
      <c r="F2086" s="2">
        <f t="shared" si="294"/>
        <v>0.44943795786172147</v>
      </c>
      <c r="G2086" s="2">
        <f t="shared" si="294"/>
        <v>0.52607653817706512</v>
      </c>
      <c r="H2086" s="2">
        <f t="shared" si="292"/>
        <v>0.85432047477177386</v>
      </c>
      <c r="I2086" s="2">
        <f t="shared" si="293"/>
        <v>46.071889211972483</v>
      </c>
    </row>
    <row r="2087" spans="1:9" ht="13.5" x14ac:dyDescent="0.25">
      <c r="A2087" s="3">
        <v>45042</v>
      </c>
      <c r="B2087" s="2">
        <v>78.901399999999995</v>
      </c>
      <c r="C2087" s="2">
        <f t="shared" si="288"/>
        <v>-3.3139000000000038</v>
      </c>
      <c r="D2087" s="2">
        <f t="shared" si="289"/>
        <v>0</v>
      </c>
      <c r="E2087" s="2">
        <f t="shared" si="290"/>
        <v>3.3139000000000038</v>
      </c>
      <c r="F2087" s="2">
        <f t="shared" si="294"/>
        <v>0.41733524658588422</v>
      </c>
      <c r="G2087" s="2">
        <f t="shared" si="294"/>
        <v>0.72520678545013217</v>
      </c>
      <c r="H2087" s="2">
        <f t="shared" si="292"/>
        <v>0.57547068637374421</v>
      </c>
      <c r="I2087" s="2">
        <f t="shared" si="293"/>
        <v>36.5269053465097</v>
      </c>
    </row>
    <row r="2088" spans="1:9" ht="13.5" x14ac:dyDescent="0.25">
      <c r="A2088" s="3">
        <v>45043</v>
      </c>
      <c r="B2088" s="2">
        <v>80.5625</v>
      </c>
      <c r="C2088" s="2">
        <f t="shared" si="288"/>
        <v>1.6611000000000047</v>
      </c>
      <c r="D2088" s="2">
        <f t="shared" si="289"/>
        <v>1.6611000000000047</v>
      </c>
      <c r="E2088" s="2">
        <f t="shared" si="290"/>
        <v>0</v>
      </c>
      <c r="F2088" s="2">
        <f t="shared" si="294"/>
        <v>0.5061755861154642</v>
      </c>
      <c r="G2088" s="2">
        <f t="shared" si="294"/>
        <v>0.67340630077512276</v>
      </c>
      <c r="H2088" s="2">
        <f t="shared" si="292"/>
        <v>0.75166446398382669</v>
      </c>
      <c r="I2088" s="2">
        <f t="shared" si="293"/>
        <v>42.911441057284982</v>
      </c>
    </row>
    <row r="2089" spans="1:9" ht="13.5" x14ac:dyDescent="0.25">
      <c r="A2089" s="3">
        <v>45044</v>
      </c>
      <c r="B2089" s="2">
        <v>78.901399999999995</v>
      </c>
      <c r="C2089" s="2">
        <f t="shared" si="288"/>
        <v>-1.6611000000000047</v>
      </c>
      <c r="D2089" s="2">
        <f t="shared" si="289"/>
        <v>0</v>
      </c>
      <c r="E2089" s="2">
        <f t="shared" si="290"/>
        <v>1.6611000000000047</v>
      </c>
      <c r="F2089" s="2">
        <f t="shared" si="294"/>
        <v>0.47002018710721677</v>
      </c>
      <c r="G2089" s="2">
        <f t="shared" si="294"/>
        <v>0.74395585071975723</v>
      </c>
      <c r="H2089" s="2">
        <f t="shared" si="292"/>
        <v>0.63178505371318061</v>
      </c>
      <c r="I2089" s="2">
        <f t="shared" si="293"/>
        <v>38.717418833781629</v>
      </c>
    </row>
    <row r="2090" spans="1:9" ht="13.5" x14ac:dyDescent="0.25">
      <c r="A2090" s="3">
        <v>45048</v>
      </c>
      <c r="B2090" s="2">
        <v>78.868200000000002</v>
      </c>
      <c r="C2090" s="2">
        <f t="shared" si="288"/>
        <v>-3.3199999999993679E-2</v>
      </c>
      <c r="D2090" s="2">
        <f t="shared" si="289"/>
        <v>0</v>
      </c>
      <c r="E2090" s="2">
        <f t="shared" si="290"/>
        <v>3.3199999999993679E-2</v>
      </c>
      <c r="F2090" s="2">
        <f t="shared" si="294"/>
        <v>0.43644731659955843</v>
      </c>
      <c r="G2090" s="2">
        <f t="shared" si="294"/>
        <v>0.69318757566834555</v>
      </c>
      <c r="H2090" s="2">
        <f t="shared" si="292"/>
        <v>0.62962368617001285</v>
      </c>
      <c r="I2090" s="2">
        <f t="shared" si="293"/>
        <v>38.63613983482113</v>
      </c>
    </row>
    <row r="2091" spans="1:9" ht="13.5" x14ac:dyDescent="0.25">
      <c r="A2091" s="3">
        <v>45049</v>
      </c>
      <c r="B2091" s="2">
        <v>78.693799999999996</v>
      </c>
      <c r="C2091" s="2">
        <f t="shared" si="288"/>
        <v>-0.17440000000000566</v>
      </c>
      <c r="D2091" s="2">
        <f t="shared" si="289"/>
        <v>0</v>
      </c>
      <c r="E2091" s="2">
        <f t="shared" si="290"/>
        <v>0.17440000000000566</v>
      </c>
      <c r="F2091" s="2">
        <f t="shared" si="294"/>
        <v>0.40527250827101857</v>
      </c>
      <c r="G2091" s="2">
        <f t="shared" si="294"/>
        <v>0.6561313202634641</v>
      </c>
      <c r="H2091" s="2">
        <f t="shared" si="292"/>
        <v>0.61766981053165504</v>
      </c>
      <c r="I2091" s="2">
        <f t="shared" si="293"/>
        <v>38.182687623295315</v>
      </c>
    </row>
    <row r="2092" spans="1:9" ht="13.5" x14ac:dyDescent="0.25">
      <c r="A2092" s="3">
        <v>45050</v>
      </c>
      <c r="B2092" s="2">
        <v>78.901399999999995</v>
      </c>
      <c r="C2092" s="2">
        <f t="shared" si="288"/>
        <v>0.20759999999999934</v>
      </c>
      <c r="D2092" s="2">
        <f t="shared" si="289"/>
        <v>0.20759999999999934</v>
      </c>
      <c r="E2092" s="2">
        <f t="shared" si="290"/>
        <v>0</v>
      </c>
      <c r="F2092" s="2">
        <f t="shared" si="294"/>
        <v>0.39115304339451723</v>
      </c>
      <c r="G2092" s="2">
        <f t="shared" si="294"/>
        <v>0.60926479738750239</v>
      </c>
      <c r="H2092" s="2">
        <f t="shared" si="292"/>
        <v>0.64200827796347715</v>
      </c>
      <c r="I2092" s="2">
        <f t="shared" si="293"/>
        <v>39.098967196422215</v>
      </c>
    </row>
    <row r="2093" spans="1:9" ht="13.5" x14ac:dyDescent="0.25">
      <c r="A2093" s="3">
        <v>45051</v>
      </c>
      <c r="B2093" s="2">
        <v>78.901399999999995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0.36321354029490888</v>
      </c>
      <c r="G2093" s="2">
        <f t="shared" si="295"/>
        <v>0.56574588328839515</v>
      </c>
      <c r="H2093" s="2">
        <f t="shared" si="292"/>
        <v>0.64200827796347715</v>
      </c>
      <c r="I2093" s="2">
        <f t="shared" si="293"/>
        <v>39.098967196422215</v>
      </c>
    </row>
    <row r="2094" spans="1:9" ht="13.5" x14ac:dyDescent="0.25">
      <c r="A2094" s="3">
        <v>45054</v>
      </c>
      <c r="B2094" s="2">
        <v>78.818399999999997</v>
      </c>
      <c r="C2094" s="2">
        <f t="shared" si="288"/>
        <v>-8.2999999999998408E-2</v>
      </c>
      <c r="D2094" s="2">
        <f t="shared" si="289"/>
        <v>0</v>
      </c>
      <c r="E2094" s="2">
        <f t="shared" si="290"/>
        <v>8.2999999999998408E-2</v>
      </c>
      <c r="F2094" s="2">
        <f t="shared" si="295"/>
        <v>0.33726971598812966</v>
      </c>
      <c r="G2094" s="2">
        <f t="shared" si="295"/>
        <v>0.53126403448208115</v>
      </c>
      <c r="H2094" s="2">
        <f t="shared" si="292"/>
        <v>0.63484387065073444</v>
      </c>
      <c r="I2094" s="2">
        <f t="shared" si="293"/>
        <v>38.832079444873273</v>
      </c>
    </row>
    <row r="2095" spans="1:9" ht="13.5" x14ac:dyDescent="0.25">
      <c r="A2095" s="3">
        <v>45055</v>
      </c>
      <c r="B2095" s="2">
        <v>77.240300000000005</v>
      </c>
      <c r="C2095" s="2">
        <f t="shared" si="288"/>
        <v>-1.5780999999999921</v>
      </c>
      <c r="D2095" s="2">
        <f t="shared" si="289"/>
        <v>0</v>
      </c>
      <c r="E2095" s="2">
        <f t="shared" si="290"/>
        <v>1.5780999999999921</v>
      </c>
      <c r="F2095" s="2">
        <f t="shared" si="295"/>
        <v>0.31317902198897757</v>
      </c>
      <c r="G2095" s="2">
        <f t="shared" si="295"/>
        <v>0.60603803201907469</v>
      </c>
      <c r="H2095" s="2">
        <f t="shared" si="292"/>
        <v>0.51676463430123543</v>
      </c>
      <c r="I2095" s="2">
        <f t="shared" si="293"/>
        <v>34.070192738856008</v>
      </c>
    </row>
    <row r="2096" spans="1:9" ht="13.5" x14ac:dyDescent="0.25">
      <c r="A2096" s="3">
        <v>45056</v>
      </c>
      <c r="B2096" s="2">
        <v>77.198800000000006</v>
      </c>
      <c r="C2096" s="2">
        <f t="shared" si="288"/>
        <v>-4.1499999999999204E-2</v>
      </c>
      <c r="D2096" s="2">
        <f t="shared" si="289"/>
        <v>0</v>
      </c>
      <c r="E2096" s="2">
        <f t="shared" si="290"/>
        <v>4.1499999999999204E-2</v>
      </c>
      <c r="F2096" s="2">
        <f t="shared" si="295"/>
        <v>0.29080909184690773</v>
      </c>
      <c r="G2096" s="2">
        <f t="shared" si="295"/>
        <v>0.56571388687485502</v>
      </c>
      <c r="H2096" s="2">
        <f t="shared" si="292"/>
        <v>0.51405683790689649</v>
      </c>
      <c r="I2096" s="2">
        <f t="shared" si="293"/>
        <v>33.95228138314495</v>
      </c>
    </row>
    <row r="2097" spans="1:9" ht="13.5" x14ac:dyDescent="0.25">
      <c r="A2097" s="3">
        <v>45057</v>
      </c>
      <c r="B2097" s="2">
        <v>77.655600000000007</v>
      </c>
      <c r="C2097" s="2">
        <f t="shared" si="288"/>
        <v>0.45680000000000121</v>
      </c>
      <c r="D2097" s="2">
        <f t="shared" si="289"/>
        <v>0.45680000000000121</v>
      </c>
      <c r="E2097" s="2">
        <f t="shared" si="290"/>
        <v>0</v>
      </c>
      <c r="F2097" s="2">
        <f t="shared" si="295"/>
        <v>0.30266558528641446</v>
      </c>
      <c r="G2097" s="2">
        <f t="shared" si="295"/>
        <v>0.52530575209807961</v>
      </c>
      <c r="H2097" s="2">
        <f t="shared" si="292"/>
        <v>0.57617032381153876</v>
      </c>
      <c r="I2097" s="2">
        <f t="shared" si="293"/>
        <v>36.555080063823794</v>
      </c>
    </row>
    <row r="2098" spans="1:9" ht="13.5" x14ac:dyDescent="0.25">
      <c r="A2098" s="3">
        <v>45058</v>
      </c>
      <c r="B2098" s="2">
        <v>77.572599999999994</v>
      </c>
      <c r="C2098" s="2">
        <f t="shared" si="288"/>
        <v>-8.3000000000012619E-2</v>
      </c>
      <c r="D2098" s="2">
        <f t="shared" si="289"/>
        <v>0</v>
      </c>
      <c r="E2098" s="2">
        <f t="shared" si="290"/>
        <v>8.3000000000012619E-2</v>
      </c>
      <c r="F2098" s="2">
        <f t="shared" si="295"/>
        <v>0.28104661490881344</v>
      </c>
      <c r="G2098" s="2">
        <f t="shared" si="295"/>
        <v>0.49371248409107482</v>
      </c>
      <c r="H2098" s="2">
        <f t="shared" si="292"/>
        <v>0.56925158663188458</v>
      </c>
      <c r="I2098" s="2">
        <f t="shared" si="293"/>
        <v>36.275355174480367</v>
      </c>
    </row>
    <row r="2099" spans="1:9" ht="13.5" x14ac:dyDescent="0.25">
      <c r="A2099" s="3">
        <v>45061</v>
      </c>
      <c r="B2099" s="2">
        <v>77.240300000000005</v>
      </c>
      <c r="C2099" s="2">
        <f t="shared" si="288"/>
        <v>-0.33229999999998938</v>
      </c>
      <c r="D2099" s="2">
        <f t="shared" si="289"/>
        <v>0</v>
      </c>
      <c r="E2099" s="2">
        <f t="shared" si="290"/>
        <v>0.33229999999998938</v>
      </c>
      <c r="F2099" s="2">
        <f t="shared" si="295"/>
        <v>0.26097185670104106</v>
      </c>
      <c r="G2099" s="2">
        <f t="shared" si="295"/>
        <v>0.48218302094171156</v>
      </c>
      <c r="H2099" s="2">
        <f t="shared" si="292"/>
        <v>0.54122987613989104</v>
      </c>
      <c r="I2099" s="2">
        <f t="shared" si="293"/>
        <v>35.116752180760727</v>
      </c>
    </row>
    <row r="2100" spans="1:9" ht="13.5" x14ac:dyDescent="0.25">
      <c r="A2100" s="3">
        <v>45062</v>
      </c>
      <c r="B2100" s="2">
        <v>77.223699999999994</v>
      </c>
      <c r="C2100" s="2">
        <f t="shared" si="288"/>
        <v>-1.660000000001105E-2</v>
      </c>
      <c r="D2100" s="2">
        <f t="shared" si="289"/>
        <v>0</v>
      </c>
      <c r="E2100" s="2">
        <f t="shared" si="290"/>
        <v>1.660000000001105E-2</v>
      </c>
      <c r="F2100" s="2">
        <f t="shared" si="295"/>
        <v>0.24233100979382385</v>
      </c>
      <c r="G2100" s="2">
        <f t="shared" si="295"/>
        <v>0.44892709087444727</v>
      </c>
      <c r="H2100" s="2">
        <f t="shared" si="292"/>
        <v>0.53980037008191439</v>
      </c>
      <c r="I2100" s="2">
        <f t="shared" si="293"/>
        <v>35.056516453051515</v>
      </c>
    </row>
    <row r="2101" spans="1:9" ht="13.5" x14ac:dyDescent="0.25">
      <c r="A2101" s="3">
        <v>45063</v>
      </c>
      <c r="B2101" s="2">
        <v>78.386499999999998</v>
      </c>
      <c r="C2101" s="2">
        <f t="shared" si="288"/>
        <v>1.1628000000000043</v>
      </c>
      <c r="D2101" s="2">
        <f t="shared" si="289"/>
        <v>1.1628000000000043</v>
      </c>
      <c r="E2101" s="2">
        <f t="shared" si="290"/>
        <v>0</v>
      </c>
      <c r="F2101" s="2">
        <f t="shared" si="295"/>
        <v>0.30807879480855099</v>
      </c>
      <c r="G2101" s="2">
        <f t="shared" si="295"/>
        <v>0.41686087009770106</v>
      </c>
      <c r="H2101" s="2">
        <f t="shared" si="292"/>
        <v>0.73904464752555343</v>
      </c>
      <c r="I2101" s="2">
        <f t="shared" si="293"/>
        <v>42.497163518896599</v>
      </c>
    </row>
    <row r="2102" spans="1:9" ht="13.5" x14ac:dyDescent="0.25">
      <c r="A2102" s="3">
        <v>45064</v>
      </c>
      <c r="B2102" s="2">
        <v>78.486199999999997</v>
      </c>
      <c r="C2102" s="2">
        <f t="shared" si="288"/>
        <v>9.9699999999998568E-2</v>
      </c>
      <c r="D2102" s="2">
        <f t="shared" si="289"/>
        <v>9.9699999999998568E-2</v>
      </c>
      <c r="E2102" s="2">
        <f t="shared" si="290"/>
        <v>0</v>
      </c>
      <c r="F2102" s="2">
        <f t="shared" si="295"/>
        <v>0.29319459517936869</v>
      </c>
      <c r="G2102" s="2">
        <f t="shared" si="295"/>
        <v>0.38708509366215099</v>
      </c>
      <c r="H2102" s="2">
        <f t="shared" si="292"/>
        <v>0.75744222647661497</v>
      </c>
      <c r="I2102" s="2">
        <f t="shared" si="293"/>
        <v>43.099125255181967</v>
      </c>
    </row>
    <row r="2103" spans="1:9" ht="13.5" x14ac:dyDescent="0.25">
      <c r="A2103" s="3">
        <v>45065</v>
      </c>
      <c r="B2103" s="2">
        <v>78.486199999999997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0.27225212409512806</v>
      </c>
      <c r="G2103" s="2">
        <f t="shared" si="295"/>
        <v>0.35943615840056875</v>
      </c>
      <c r="H2103" s="2">
        <f t="shared" si="292"/>
        <v>0.75744222647661497</v>
      </c>
      <c r="I2103" s="2">
        <f t="shared" si="293"/>
        <v>43.099125255181967</v>
      </c>
    </row>
    <row r="2104" spans="1:9" ht="13.5" x14ac:dyDescent="0.25">
      <c r="A2104" s="3">
        <v>45068</v>
      </c>
      <c r="B2104" s="2">
        <v>77.240300000000005</v>
      </c>
      <c r="C2104" s="2">
        <f t="shared" si="288"/>
        <v>-1.2458999999999918</v>
      </c>
      <c r="D2104" s="2">
        <f t="shared" si="289"/>
        <v>0</v>
      </c>
      <c r="E2104" s="2">
        <f t="shared" si="290"/>
        <v>1.2458999999999918</v>
      </c>
      <c r="F2104" s="2">
        <f t="shared" si="295"/>
        <v>0.25280554380261894</v>
      </c>
      <c r="G2104" s="2">
        <f t="shared" si="295"/>
        <v>0.42275500422909895</v>
      </c>
      <c r="H2104" s="2">
        <f t="shared" si="292"/>
        <v>0.59799539041202887</v>
      </c>
      <c r="I2104" s="2">
        <f t="shared" si="293"/>
        <v>37.42159670797556</v>
      </c>
    </row>
    <row r="2105" spans="1:9" ht="13.5" x14ac:dyDescent="0.25">
      <c r="A2105" s="3">
        <v>45069</v>
      </c>
      <c r="B2105" s="2">
        <v>78.070899999999995</v>
      </c>
      <c r="C2105" s="2">
        <f t="shared" si="288"/>
        <v>0.83059999999998979</v>
      </c>
      <c r="D2105" s="2">
        <f t="shared" si="289"/>
        <v>0.83059999999998979</v>
      </c>
      <c r="E2105" s="2">
        <f t="shared" si="290"/>
        <v>0</v>
      </c>
      <c r="F2105" s="2">
        <f t="shared" si="295"/>
        <v>0.29407657638814538</v>
      </c>
      <c r="G2105" s="2">
        <f t="shared" si="295"/>
        <v>0.39255821821273473</v>
      </c>
      <c r="H2105" s="2">
        <f t="shared" si="292"/>
        <v>0.74912856932924965</v>
      </c>
      <c r="I2105" s="2">
        <f t="shared" si="293"/>
        <v>42.828673801636157</v>
      </c>
    </row>
    <row r="2106" spans="1:9" ht="13.5" x14ac:dyDescent="0.25">
      <c r="A2106" s="3">
        <v>45070</v>
      </c>
      <c r="B2106" s="2">
        <v>78.070899999999995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0.27307110664613499</v>
      </c>
      <c r="G2106" s="2">
        <f t="shared" si="295"/>
        <v>0.36451834548325363</v>
      </c>
      <c r="H2106" s="2">
        <f t="shared" si="292"/>
        <v>0.74912856932924976</v>
      </c>
      <c r="I2106" s="2">
        <f t="shared" si="293"/>
        <v>42.828673801636157</v>
      </c>
    </row>
    <row r="2107" spans="1:9" ht="13.5" x14ac:dyDescent="0.25">
      <c r="A2107" s="3">
        <v>45071</v>
      </c>
      <c r="B2107" s="2">
        <v>78.486199999999997</v>
      </c>
      <c r="C2107" s="2">
        <f t="shared" si="288"/>
        <v>0.415300000000002</v>
      </c>
      <c r="D2107" s="2">
        <f t="shared" si="289"/>
        <v>0.415300000000002</v>
      </c>
      <c r="E2107" s="2">
        <f t="shared" si="290"/>
        <v>0</v>
      </c>
      <c r="F2107" s="2">
        <f t="shared" si="295"/>
        <v>0.28323031331426834</v>
      </c>
      <c r="G2107" s="2">
        <f t="shared" si="295"/>
        <v>0.33848132080587839</v>
      </c>
      <c r="H2107" s="2">
        <f t="shared" si="292"/>
        <v>0.83676792751793561</v>
      </c>
      <c r="I2107" s="2">
        <f t="shared" si="293"/>
        <v>45.556540648479107</v>
      </c>
    </row>
    <row r="2108" spans="1:9" ht="13.5" x14ac:dyDescent="0.25">
      <c r="A2108" s="3">
        <v>45072</v>
      </c>
      <c r="B2108" s="2">
        <v>78.486199999999997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0.26299957664896345</v>
      </c>
      <c r="G2108" s="2">
        <f t="shared" si="295"/>
        <v>0.31430408360545853</v>
      </c>
      <c r="H2108" s="2">
        <f t="shared" si="292"/>
        <v>0.83676792751793549</v>
      </c>
      <c r="I2108" s="2">
        <f t="shared" si="293"/>
        <v>45.5565406484791</v>
      </c>
    </row>
    <row r="2109" spans="1:9" ht="13.5" x14ac:dyDescent="0.25">
      <c r="A2109" s="3">
        <v>45075</v>
      </c>
      <c r="B2109" s="2">
        <v>78.477800000000002</v>
      </c>
      <c r="C2109" s="2">
        <f t="shared" si="288"/>
        <v>-8.399999999994634E-3</v>
      </c>
      <c r="D2109" s="2">
        <f t="shared" si="289"/>
        <v>0</v>
      </c>
      <c r="E2109" s="2">
        <f t="shared" si="290"/>
        <v>8.399999999994634E-3</v>
      </c>
      <c r="F2109" s="2">
        <f t="shared" ref="F2109:G2124" si="296">((F2108*13)+D2109)/14</f>
        <v>0.24421389260260892</v>
      </c>
      <c r="G2109" s="2">
        <f t="shared" si="296"/>
        <v>0.292453791919354</v>
      </c>
      <c r="H2109" s="2">
        <f t="shared" si="292"/>
        <v>0.83505120928626042</v>
      </c>
      <c r="I2109" s="2">
        <f t="shared" si="293"/>
        <v>45.505607966714557</v>
      </c>
    </row>
    <row r="2110" spans="1:9" ht="13.5" x14ac:dyDescent="0.25">
      <c r="A2110" s="3">
        <v>45076</v>
      </c>
      <c r="B2110" s="2">
        <v>78.477800000000002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0.226770043130994</v>
      </c>
      <c r="G2110" s="2">
        <f t="shared" si="296"/>
        <v>0.27156423535368585</v>
      </c>
      <c r="H2110" s="2">
        <f t="shared" si="292"/>
        <v>0.83505120928626042</v>
      </c>
      <c r="I2110" s="2">
        <f t="shared" si="293"/>
        <v>45.505607966714557</v>
      </c>
    </row>
    <row r="2111" spans="1:9" ht="13.5" x14ac:dyDescent="0.25">
      <c r="A2111" s="3">
        <v>45077</v>
      </c>
      <c r="B2111" s="2">
        <v>80.147199999999998</v>
      </c>
      <c r="C2111" s="2">
        <f t="shared" si="288"/>
        <v>1.669399999999996</v>
      </c>
      <c r="D2111" s="2">
        <f t="shared" si="289"/>
        <v>1.669399999999996</v>
      </c>
      <c r="E2111" s="2">
        <f t="shared" si="290"/>
        <v>0</v>
      </c>
      <c r="F2111" s="2">
        <f t="shared" si="296"/>
        <v>0.32981504005020845</v>
      </c>
      <c r="G2111" s="2">
        <f t="shared" si="296"/>
        <v>0.25216678997127973</v>
      </c>
      <c r="H2111" s="2">
        <f t="shared" si="292"/>
        <v>1.3079241722820534</v>
      </c>
      <c r="I2111" s="2">
        <f t="shared" si="293"/>
        <v>56.67102013099462</v>
      </c>
    </row>
    <row r="2112" spans="1:9" ht="13.5" x14ac:dyDescent="0.25">
      <c r="A2112" s="3">
        <v>45078</v>
      </c>
      <c r="B2112" s="2">
        <v>80.977800000000002</v>
      </c>
      <c r="C2112" s="2">
        <f t="shared" si="288"/>
        <v>0.830600000000004</v>
      </c>
      <c r="D2112" s="2">
        <f t="shared" si="289"/>
        <v>0.830600000000004</v>
      </c>
      <c r="E2112" s="2">
        <f t="shared" si="290"/>
        <v>0</v>
      </c>
      <c r="F2112" s="2">
        <f t="shared" si="296"/>
        <v>0.36558539433233672</v>
      </c>
      <c r="G2112" s="2">
        <f t="shared" si="296"/>
        <v>0.23415487640190261</v>
      </c>
      <c r="H2112" s="2">
        <f t="shared" si="292"/>
        <v>1.5612973769756016</v>
      </c>
      <c r="I2112" s="2">
        <f t="shared" si="293"/>
        <v>60.957286374110637</v>
      </c>
    </row>
    <row r="2113" spans="1:9" ht="13.5" x14ac:dyDescent="0.25">
      <c r="A2113" s="3">
        <v>45079</v>
      </c>
      <c r="B2113" s="2">
        <v>80.977800000000002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0.33947215188002694</v>
      </c>
      <c r="G2113" s="2">
        <f t="shared" si="296"/>
        <v>0.21742952808748098</v>
      </c>
      <c r="H2113" s="2">
        <f t="shared" si="292"/>
        <v>1.5612973769756016</v>
      </c>
      <c r="I2113" s="2">
        <f t="shared" si="293"/>
        <v>60.957286374110637</v>
      </c>
    </row>
    <row r="2114" spans="1:9" ht="13.5" x14ac:dyDescent="0.25">
      <c r="A2114" s="3">
        <v>45082</v>
      </c>
      <c r="B2114" s="2">
        <v>80.977800000000002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0.31522414103145363</v>
      </c>
      <c r="G2114" s="2">
        <f t="shared" si="296"/>
        <v>0.20189884750980377</v>
      </c>
      <c r="H2114" s="2">
        <f t="shared" si="292"/>
        <v>1.5612973769756018</v>
      </c>
      <c r="I2114" s="2">
        <f t="shared" si="293"/>
        <v>60.957286374110637</v>
      </c>
    </row>
    <row r="2115" spans="1:9" ht="13.5" x14ac:dyDescent="0.25">
      <c r="A2115" s="3">
        <v>45083</v>
      </c>
      <c r="B2115" s="2">
        <v>80.5625</v>
      </c>
      <c r="C2115" s="2">
        <f t="shared" ref="C2115:C2178" si="297">B2115-B2114</f>
        <v>-0.415300000000002</v>
      </c>
      <c r="D2115" s="2">
        <f t="shared" ref="D2115:D2178" si="298">IF(C2115&gt;0,C2115,0)</f>
        <v>0</v>
      </c>
      <c r="E2115" s="2">
        <f t="shared" ref="E2115:E2178" si="299">IF(C2115&lt;0,-C2115,0)</f>
        <v>0.415300000000002</v>
      </c>
      <c r="F2115" s="2">
        <f t="shared" si="296"/>
        <v>0.29270813095777842</v>
      </c>
      <c r="G2115" s="2">
        <f t="shared" si="296"/>
        <v>0.21714178697338937</v>
      </c>
      <c r="H2115" s="2">
        <f t="shared" si="292"/>
        <v>1.3480046150382361</v>
      </c>
      <c r="I2115" s="2">
        <f t="shared" si="293"/>
        <v>57.410645890757095</v>
      </c>
    </row>
    <row r="2116" spans="1:9" ht="13.5" x14ac:dyDescent="0.25">
      <c r="A2116" s="3">
        <v>45084</v>
      </c>
      <c r="B2116" s="2">
        <v>82.223600000000005</v>
      </c>
      <c r="C2116" s="2">
        <f t="shared" si="297"/>
        <v>1.6611000000000047</v>
      </c>
      <c r="D2116" s="2">
        <f t="shared" si="298"/>
        <v>1.6611000000000047</v>
      </c>
      <c r="E2116" s="2">
        <f t="shared" si="299"/>
        <v>0</v>
      </c>
      <c r="F2116" s="2">
        <f t="shared" si="296"/>
        <v>0.39045040731793745</v>
      </c>
      <c r="G2116" s="2">
        <f t="shared" si="296"/>
        <v>0.20163165933243299</v>
      </c>
      <c r="H2116" s="2">
        <f t="shared" si="292"/>
        <v>1.9364538714339314</v>
      </c>
      <c r="I2116" s="2">
        <f t="shared" si="293"/>
        <v>65.945318953310192</v>
      </c>
    </row>
    <row r="2117" spans="1:9" ht="13.5" x14ac:dyDescent="0.25">
      <c r="A2117" s="3">
        <v>45085</v>
      </c>
      <c r="B2117" s="2">
        <v>82.630600000000001</v>
      </c>
      <c r="C2117" s="2">
        <f t="shared" si="297"/>
        <v>0.40699999999999648</v>
      </c>
      <c r="D2117" s="2">
        <f t="shared" si="298"/>
        <v>0.40699999999999648</v>
      </c>
      <c r="E2117" s="2">
        <f t="shared" si="299"/>
        <v>0</v>
      </c>
      <c r="F2117" s="2">
        <f t="shared" si="296"/>
        <v>0.39163252108094165</v>
      </c>
      <c r="G2117" s="2">
        <f t="shared" si="296"/>
        <v>0.18722939795154492</v>
      </c>
      <c r="H2117" s="2">
        <f t="shared" si="292"/>
        <v>2.0917255803081543</v>
      </c>
      <c r="I2117" s="2">
        <f t="shared" si="293"/>
        <v>67.655602865622711</v>
      </c>
    </row>
    <row r="2118" spans="1:9" ht="13.5" x14ac:dyDescent="0.25">
      <c r="A2118" s="3">
        <v>45086</v>
      </c>
      <c r="B2118" s="2">
        <v>83.461100000000002</v>
      </c>
      <c r="C2118" s="2">
        <f t="shared" si="297"/>
        <v>0.83050000000000068</v>
      </c>
      <c r="D2118" s="2">
        <f t="shared" si="298"/>
        <v>0.83050000000000068</v>
      </c>
      <c r="E2118" s="2">
        <f t="shared" si="299"/>
        <v>0</v>
      </c>
      <c r="F2118" s="2">
        <f t="shared" si="296"/>
        <v>0.42298019814658872</v>
      </c>
      <c r="G2118" s="2">
        <f t="shared" si="296"/>
        <v>0.17385586952643456</v>
      </c>
      <c r="H2118" s="2">
        <f t="shared" si="292"/>
        <v>2.4329359675847764</v>
      </c>
      <c r="I2118" s="2">
        <f t="shared" si="293"/>
        <v>70.870415019609453</v>
      </c>
    </row>
    <row r="2119" spans="1:9" ht="13.5" x14ac:dyDescent="0.25">
      <c r="A2119" s="3">
        <v>45089</v>
      </c>
      <c r="B2119" s="2">
        <v>82.630600000000001</v>
      </c>
      <c r="C2119" s="2">
        <f t="shared" si="297"/>
        <v>-0.83050000000000068</v>
      </c>
      <c r="D2119" s="2">
        <f t="shared" si="298"/>
        <v>0</v>
      </c>
      <c r="E2119" s="2">
        <f t="shared" si="299"/>
        <v>0.83050000000000068</v>
      </c>
      <c r="F2119" s="2">
        <f t="shared" si="296"/>
        <v>0.39276732685040378</v>
      </c>
      <c r="G2119" s="2">
        <f t="shared" si="296"/>
        <v>0.22075902170311787</v>
      </c>
      <c r="H2119" s="2">
        <f t="shared" si="292"/>
        <v>1.7791677269643227</v>
      </c>
      <c r="I2119" s="2">
        <f t="shared" si="293"/>
        <v>64.018004732218969</v>
      </c>
    </row>
    <row r="2120" spans="1:9" ht="13.5" x14ac:dyDescent="0.25">
      <c r="A2120" s="3">
        <v>45090</v>
      </c>
      <c r="B2120" s="2">
        <v>80.977800000000002</v>
      </c>
      <c r="C2120" s="2">
        <f t="shared" si="297"/>
        <v>-1.6527999999999992</v>
      </c>
      <c r="D2120" s="2">
        <f t="shared" si="298"/>
        <v>0</v>
      </c>
      <c r="E2120" s="2">
        <f t="shared" si="299"/>
        <v>1.6527999999999992</v>
      </c>
      <c r="F2120" s="2">
        <f t="shared" si="296"/>
        <v>0.36471251778966068</v>
      </c>
      <c r="G2120" s="2">
        <f t="shared" si="296"/>
        <v>0.32304766301003796</v>
      </c>
      <c r="H2120" s="2">
        <f t="shared" si="292"/>
        <v>1.1289743265479932</v>
      </c>
      <c r="I2120" s="2">
        <f t="shared" si="293"/>
        <v>53.029024937964323</v>
      </c>
    </row>
    <row r="2121" spans="1:9" ht="13.5" x14ac:dyDescent="0.25">
      <c r="A2121" s="3">
        <v>45091</v>
      </c>
      <c r="B2121" s="2">
        <v>81.716999999999999</v>
      </c>
      <c r="C2121" s="2">
        <f t="shared" si="297"/>
        <v>0.73919999999999675</v>
      </c>
      <c r="D2121" s="2">
        <f t="shared" si="298"/>
        <v>0.73919999999999675</v>
      </c>
      <c r="E2121" s="2">
        <f t="shared" si="299"/>
        <v>0</v>
      </c>
      <c r="F2121" s="2">
        <f t="shared" si="296"/>
        <v>0.39146162366182757</v>
      </c>
      <c r="G2121" s="2">
        <f t="shared" si="296"/>
        <v>0.29997282993789243</v>
      </c>
      <c r="H2121" s="2">
        <f t="shared" si="292"/>
        <v>1.3049902677615082</v>
      </c>
      <c r="I2121" s="2">
        <f t="shared" si="293"/>
        <v>56.615868882988813</v>
      </c>
    </row>
    <row r="2122" spans="1:9" ht="13.5" x14ac:dyDescent="0.25">
      <c r="A2122" s="3">
        <v>45092</v>
      </c>
      <c r="B2122" s="2">
        <v>80.5625</v>
      </c>
      <c r="C2122" s="2">
        <f t="shared" si="297"/>
        <v>-1.1544999999999987</v>
      </c>
      <c r="D2122" s="2">
        <f t="shared" si="298"/>
        <v>0</v>
      </c>
      <c r="E2122" s="2">
        <f t="shared" si="299"/>
        <v>1.1544999999999987</v>
      </c>
      <c r="F2122" s="2">
        <f t="shared" si="296"/>
        <v>0.36350007911455418</v>
      </c>
      <c r="G2122" s="2">
        <f t="shared" si="296"/>
        <v>0.36101048494232862</v>
      </c>
      <c r="H2122" s="2">
        <f t="shared" si="292"/>
        <v>1.0068961824547098</v>
      </c>
      <c r="I2122" s="2">
        <f t="shared" si="293"/>
        <v>50.171812137443872</v>
      </c>
    </row>
    <row r="2123" spans="1:9" ht="13.5" x14ac:dyDescent="0.25">
      <c r="A2123" s="3">
        <v>45093</v>
      </c>
      <c r="B2123" s="2">
        <v>80.471100000000007</v>
      </c>
      <c r="C2123" s="2">
        <f t="shared" si="297"/>
        <v>-9.1399999999993042E-2</v>
      </c>
      <c r="D2123" s="2">
        <f t="shared" si="298"/>
        <v>0</v>
      </c>
      <c r="E2123" s="2">
        <f t="shared" si="299"/>
        <v>9.1399999999993042E-2</v>
      </c>
      <c r="F2123" s="2">
        <f t="shared" si="296"/>
        <v>0.33753578774922888</v>
      </c>
      <c r="G2123" s="2">
        <f t="shared" si="296"/>
        <v>0.3417525931607332</v>
      </c>
      <c r="H2123" s="2">
        <f t="shared" si="292"/>
        <v>0.98766123360614544</v>
      </c>
      <c r="I2123" s="2">
        <f t="shared" si="293"/>
        <v>49.689615962085533</v>
      </c>
    </row>
    <row r="2124" spans="1:9" ht="13.5" x14ac:dyDescent="0.25">
      <c r="A2124" s="3">
        <v>45096</v>
      </c>
      <c r="B2124" s="2">
        <v>79.565899999999999</v>
      </c>
      <c r="C2124" s="2">
        <f t="shared" si="297"/>
        <v>-0.90520000000000778</v>
      </c>
      <c r="D2124" s="2">
        <f t="shared" si="298"/>
        <v>0</v>
      </c>
      <c r="E2124" s="2">
        <f t="shared" si="299"/>
        <v>0.90520000000000778</v>
      </c>
      <c r="F2124" s="2">
        <f t="shared" si="296"/>
        <v>0.31342608862428395</v>
      </c>
      <c r="G2124" s="2">
        <f t="shared" si="296"/>
        <v>0.38199883650639566</v>
      </c>
      <c r="H2124" s="2">
        <f t="shared" si="292"/>
        <v>0.820489642038573</v>
      </c>
      <c r="I2124" s="2">
        <f t="shared" si="293"/>
        <v>45.069723171827214</v>
      </c>
    </row>
    <row r="2125" spans="1:9" ht="13.5" x14ac:dyDescent="0.25">
      <c r="A2125" s="3">
        <v>45097</v>
      </c>
      <c r="B2125" s="2">
        <v>80.147199999999998</v>
      </c>
      <c r="C2125" s="2">
        <f t="shared" si="297"/>
        <v>0.58129999999999882</v>
      </c>
      <c r="D2125" s="2">
        <f t="shared" si="298"/>
        <v>0.58129999999999882</v>
      </c>
      <c r="E2125" s="2">
        <f t="shared" si="299"/>
        <v>0</v>
      </c>
      <c r="F2125" s="2">
        <f t="shared" ref="F2125:G2140" si="300">((F2124*13)+D2125)/14</f>
        <v>0.33255993943683498</v>
      </c>
      <c r="G2125" s="2">
        <f t="shared" si="300"/>
        <v>0.35471320532736739</v>
      </c>
      <c r="H2125" s="2">
        <f t="shared" si="292"/>
        <v>0.93754597923669913</v>
      </c>
      <c r="I2125" s="2">
        <f t="shared" si="293"/>
        <v>48.38832158223402</v>
      </c>
    </row>
    <row r="2126" spans="1:9" ht="13.5" x14ac:dyDescent="0.25">
      <c r="A2126" s="3">
        <v>45098</v>
      </c>
      <c r="B2126" s="2">
        <v>80.5625</v>
      </c>
      <c r="C2126" s="2">
        <f t="shared" si="297"/>
        <v>0.415300000000002</v>
      </c>
      <c r="D2126" s="2">
        <f t="shared" si="298"/>
        <v>0.415300000000002</v>
      </c>
      <c r="E2126" s="2">
        <f t="shared" si="299"/>
        <v>0</v>
      </c>
      <c r="F2126" s="2">
        <f t="shared" si="300"/>
        <v>0.33846994376277545</v>
      </c>
      <c r="G2126" s="2">
        <f t="shared" si="300"/>
        <v>0.32937654780398401</v>
      </c>
      <c r="H2126" s="2">
        <f t="shared" si="292"/>
        <v>1.0276079035359951</v>
      </c>
      <c r="I2126" s="2">
        <f t="shared" si="293"/>
        <v>50.680799859969206</v>
      </c>
    </row>
    <row r="2127" spans="1:9" ht="13.5" x14ac:dyDescent="0.25">
      <c r="A2127" s="3">
        <v>45099</v>
      </c>
      <c r="B2127" s="2">
        <v>81.559200000000004</v>
      </c>
      <c r="C2127" s="2">
        <f t="shared" si="297"/>
        <v>0.99670000000000414</v>
      </c>
      <c r="D2127" s="2">
        <f t="shared" si="298"/>
        <v>0.99670000000000414</v>
      </c>
      <c r="E2127" s="2">
        <f t="shared" si="299"/>
        <v>0</v>
      </c>
      <c r="F2127" s="2">
        <f t="shared" si="300"/>
        <v>0.38548637635114896</v>
      </c>
      <c r="G2127" s="2">
        <f t="shared" si="300"/>
        <v>0.30584965153227089</v>
      </c>
      <c r="H2127" s="2">
        <f t="shared" si="292"/>
        <v>1.2603786678190001</v>
      </c>
      <c r="I2127" s="2">
        <f t="shared" si="293"/>
        <v>55.759624958552521</v>
      </c>
    </row>
    <row r="2128" spans="1:9" ht="13.5" x14ac:dyDescent="0.25">
      <c r="A2128" s="3">
        <v>45100</v>
      </c>
      <c r="B2128" s="2">
        <v>79.731999999999999</v>
      </c>
      <c r="C2128" s="2">
        <f t="shared" si="297"/>
        <v>-1.8272000000000048</v>
      </c>
      <c r="D2128" s="2">
        <f t="shared" si="298"/>
        <v>0</v>
      </c>
      <c r="E2128" s="2">
        <f t="shared" si="299"/>
        <v>1.8272000000000048</v>
      </c>
      <c r="F2128" s="2">
        <f t="shared" si="300"/>
        <v>0.35795163518320977</v>
      </c>
      <c r="G2128" s="2">
        <f t="shared" si="300"/>
        <v>0.41451753356568044</v>
      </c>
      <c r="H2128" s="2">
        <f t="shared" si="292"/>
        <v>0.86353798379554481</v>
      </c>
      <c r="I2128" s="2">
        <f t="shared" si="293"/>
        <v>46.338630674795333</v>
      </c>
    </row>
    <row r="2129" spans="1:9" ht="13.5" x14ac:dyDescent="0.25">
      <c r="A2129" s="3">
        <v>45103</v>
      </c>
      <c r="B2129" s="2">
        <v>81.343199999999996</v>
      </c>
      <c r="C2129" s="2">
        <f t="shared" si="297"/>
        <v>1.6111999999999966</v>
      </c>
      <c r="D2129" s="2">
        <f t="shared" si="298"/>
        <v>1.6111999999999966</v>
      </c>
      <c r="E2129" s="2">
        <f t="shared" si="299"/>
        <v>0</v>
      </c>
      <c r="F2129" s="2">
        <f t="shared" si="300"/>
        <v>0.44746937552726601</v>
      </c>
      <c r="G2129" s="2">
        <f t="shared" si="300"/>
        <v>0.38490913831098894</v>
      </c>
      <c r="H2129" s="2">
        <f t="shared" ref="H2129:H2192" si="301">F2129/G2129</f>
        <v>1.1625324810182378</v>
      </c>
      <c r="I2129" s="2">
        <f t="shared" ref="I2129:I2192" si="302">IF(G2129=0,100,100-(100/(1+H2129)))</f>
        <v>53.757919995303581</v>
      </c>
    </row>
    <row r="2130" spans="1:9" ht="13.5" x14ac:dyDescent="0.25">
      <c r="A2130" s="3">
        <v>45104</v>
      </c>
      <c r="B2130" s="2">
        <v>81.8</v>
      </c>
      <c r="C2130" s="2">
        <f t="shared" si="297"/>
        <v>0.45680000000000121</v>
      </c>
      <c r="D2130" s="2">
        <f t="shared" si="298"/>
        <v>0.45680000000000121</v>
      </c>
      <c r="E2130" s="2">
        <f t="shared" si="299"/>
        <v>0</v>
      </c>
      <c r="F2130" s="2">
        <f t="shared" si="300"/>
        <v>0.44813584870388995</v>
      </c>
      <c r="G2130" s="2">
        <f t="shared" si="300"/>
        <v>0.3574156284316326</v>
      </c>
      <c r="H2130" s="2">
        <f t="shared" si="301"/>
        <v>1.2538227571926406</v>
      </c>
      <c r="I2130" s="2">
        <f t="shared" si="302"/>
        <v>55.630938732484935</v>
      </c>
    </row>
    <row r="2131" spans="1:9" ht="13.5" x14ac:dyDescent="0.25">
      <c r="A2131" s="3">
        <v>45107</v>
      </c>
      <c r="B2131" s="2">
        <v>81.559200000000004</v>
      </c>
      <c r="C2131" s="2">
        <f t="shared" si="297"/>
        <v>-0.24079999999999302</v>
      </c>
      <c r="D2131" s="2">
        <f t="shared" si="298"/>
        <v>0</v>
      </c>
      <c r="E2131" s="2">
        <f t="shared" si="299"/>
        <v>0.24079999999999302</v>
      </c>
      <c r="F2131" s="2">
        <f t="shared" si="300"/>
        <v>0.41612614522504066</v>
      </c>
      <c r="G2131" s="2">
        <f t="shared" si="300"/>
        <v>0.34908594068651549</v>
      </c>
      <c r="H2131" s="2">
        <f t="shared" si="301"/>
        <v>1.1920449858469904</v>
      </c>
      <c r="I2131" s="2">
        <f t="shared" si="302"/>
        <v>54.380498280987275</v>
      </c>
    </row>
    <row r="2132" spans="1:9" ht="13.5" x14ac:dyDescent="0.25">
      <c r="A2132" s="3">
        <v>45110</v>
      </c>
      <c r="B2132" s="2">
        <v>81.393000000000001</v>
      </c>
      <c r="C2132" s="2">
        <f t="shared" si="297"/>
        <v>-0.16620000000000346</v>
      </c>
      <c r="D2132" s="2">
        <f t="shared" si="298"/>
        <v>0</v>
      </c>
      <c r="E2132" s="2">
        <f t="shared" si="299"/>
        <v>0.16620000000000346</v>
      </c>
      <c r="F2132" s="2">
        <f t="shared" si="300"/>
        <v>0.38640284913753781</v>
      </c>
      <c r="G2132" s="2">
        <f t="shared" si="300"/>
        <v>0.33602265920890745</v>
      </c>
      <c r="H2132" s="2">
        <f t="shared" si="301"/>
        <v>1.1499309303939194</v>
      </c>
      <c r="I2132" s="2">
        <f t="shared" si="302"/>
        <v>53.486877840453431</v>
      </c>
    </row>
    <row r="2133" spans="1:9" ht="13.5" x14ac:dyDescent="0.25">
      <c r="A2133" s="3">
        <v>45111</v>
      </c>
      <c r="B2133" s="2">
        <v>83.000200000000007</v>
      </c>
      <c r="C2133" s="2">
        <f t="shared" si="297"/>
        <v>1.607200000000006</v>
      </c>
      <c r="D2133" s="2">
        <f t="shared" si="298"/>
        <v>1.607200000000006</v>
      </c>
      <c r="E2133" s="2">
        <f t="shared" si="299"/>
        <v>0</v>
      </c>
      <c r="F2133" s="2">
        <f t="shared" si="300"/>
        <v>0.47360264562771409</v>
      </c>
      <c r="G2133" s="2">
        <f t="shared" si="300"/>
        <v>0.31202104069398551</v>
      </c>
      <c r="H2133" s="2">
        <f t="shared" si="301"/>
        <v>1.5178548362454816</v>
      </c>
      <c r="I2133" s="2">
        <f t="shared" si="302"/>
        <v>60.283651559072496</v>
      </c>
    </row>
    <row r="2134" spans="1:9" ht="13.5" x14ac:dyDescent="0.25">
      <c r="A2134" s="3">
        <v>45112</v>
      </c>
      <c r="B2134" s="2">
        <v>81.381500000000003</v>
      </c>
      <c r="C2134" s="2">
        <f t="shared" si="297"/>
        <v>-1.618700000000004</v>
      </c>
      <c r="D2134" s="2">
        <f t="shared" si="298"/>
        <v>0</v>
      </c>
      <c r="E2134" s="2">
        <f t="shared" si="299"/>
        <v>1.618700000000004</v>
      </c>
      <c r="F2134" s="2">
        <f t="shared" si="300"/>
        <v>0.43977388522573452</v>
      </c>
      <c r="G2134" s="2">
        <f t="shared" si="300"/>
        <v>0.40535525207298678</v>
      </c>
      <c r="H2134" s="2">
        <f t="shared" si="301"/>
        <v>1.0849097994332892</v>
      </c>
      <c r="I2134" s="2">
        <f t="shared" si="302"/>
        <v>52.036294314899592</v>
      </c>
    </row>
    <row r="2135" spans="1:9" ht="13.5" x14ac:dyDescent="0.25">
      <c r="A2135" s="3">
        <v>45113</v>
      </c>
      <c r="B2135" s="2">
        <v>81.381500000000003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0.40836146485246777</v>
      </c>
      <c r="G2135" s="2">
        <f t="shared" si="300"/>
        <v>0.37640130549634482</v>
      </c>
      <c r="H2135" s="2">
        <f t="shared" si="301"/>
        <v>1.0849097994332895</v>
      </c>
      <c r="I2135" s="2">
        <f t="shared" si="302"/>
        <v>52.0362943148996</v>
      </c>
    </row>
    <row r="2136" spans="1:9" ht="13.5" x14ac:dyDescent="0.25">
      <c r="A2136" s="3">
        <v>45114</v>
      </c>
      <c r="B2136" s="2">
        <v>80.931899999999999</v>
      </c>
      <c r="C2136" s="2">
        <f t="shared" si="297"/>
        <v>-0.44960000000000377</v>
      </c>
      <c r="D2136" s="2">
        <f t="shared" si="298"/>
        <v>0</v>
      </c>
      <c r="E2136" s="2">
        <f t="shared" si="299"/>
        <v>0.44960000000000377</v>
      </c>
      <c r="F2136" s="2">
        <f t="shared" si="300"/>
        <v>0.3791927887915772</v>
      </c>
      <c r="G2136" s="2">
        <f t="shared" si="300"/>
        <v>0.38162978367517758</v>
      </c>
      <c r="H2136" s="2">
        <f t="shared" si="301"/>
        <v>0.99361424346881</v>
      </c>
      <c r="I2136" s="2">
        <f t="shared" si="302"/>
        <v>49.839844730440952</v>
      </c>
    </row>
    <row r="2137" spans="1:9" ht="13.5" x14ac:dyDescent="0.25">
      <c r="A2137" s="3">
        <v>45117</v>
      </c>
      <c r="B2137" s="2">
        <v>80.931899999999999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0.3521075895921788</v>
      </c>
      <c r="G2137" s="2">
        <f t="shared" si="300"/>
        <v>0.35437051341266484</v>
      </c>
      <c r="H2137" s="2">
        <f t="shared" si="301"/>
        <v>0.99361424346881011</v>
      </c>
      <c r="I2137" s="2">
        <f t="shared" si="302"/>
        <v>49.839844730440952</v>
      </c>
    </row>
    <row r="2138" spans="1:9" ht="13.5" x14ac:dyDescent="0.25">
      <c r="A2138" s="3">
        <v>45118</v>
      </c>
      <c r="B2138" s="2">
        <v>79.133399999999995</v>
      </c>
      <c r="C2138" s="2">
        <f t="shared" si="297"/>
        <v>-1.7985000000000042</v>
      </c>
      <c r="D2138" s="2">
        <f t="shared" si="298"/>
        <v>0</v>
      </c>
      <c r="E2138" s="2">
        <f t="shared" si="299"/>
        <v>1.7985000000000042</v>
      </c>
      <c r="F2138" s="2">
        <f t="shared" si="300"/>
        <v>0.32695704747845172</v>
      </c>
      <c r="G2138" s="2">
        <f t="shared" si="300"/>
        <v>0.45752261959747476</v>
      </c>
      <c r="H2138" s="2">
        <f t="shared" si="301"/>
        <v>0.71462488076787611</v>
      </c>
      <c r="I2138" s="2">
        <f t="shared" si="302"/>
        <v>41.678205465433301</v>
      </c>
    </row>
    <row r="2139" spans="1:9" ht="13.5" x14ac:dyDescent="0.25">
      <c r="A2139" s="3">
        <v>45119</v>
      </c>
      <c r="B2139" s="2">
        <v>80.922899999999998</v>
      </c>
      <c r="C2139" s="2">
        <f t="shared" si="297"/>
        <v>1.7895000000000039</v>
      </c>
      <c r="D2139" s="2">
        <f t="shared" si="298"/>
        <v>1.7895000000000039</v>
      </c>
      <c r="E2139" s="2">
        <f t="shared" si="299"/>
        <v>0</v>
      </c>
      <c r="F2139" s="2">
        <f t="shared" si="300"/>
        <v>0.43142440122999115</v>
      </c>
      <c r="G2139" s="2">
        <f t="shared" si="300"/>
        <v>0.42484243248336945</v>
      </c>
      <c r="H2139" s="2">
        <f t="shared" si="301"/>
        <v>1.015492729170548</v>
      </c>
      <c r="I2139" s="2">
        <f t="shared" si="302"/>
        <v>50.384340983877522</v>
      </c>
    </row>
    <row r="2140" spans="1:9" ht="13.5" x14ac:dyDescent="0.25">
      <c r="A2140" s="3">
        <v>45120</v>
      </c>
      <c r="B2140" s="2">
        <v>78.692800000000005</v>
      </c>
      <c r="C2140" s="2">
        <f t="shared" si="297"/>
        <v>-2.2300999999999931</v>
      </c>
      <c r="D2140" s="2">
        <f t="shared" si="298"/>
        <v>0</v>
      </c>
      <c r="E2140" s="2">
        <f t="shared" si="299"/>
        <v>2.2300999999999931</v>
      </c>
      <c r="F2140" s="2">
        <f t="shared" si="300"/>
        <v>0.40060837257070603</v>
      </c>
      <c r="G2140" s="2">
        <f t="shared" si="300"/>
        <v>0.55378940159169976</v>
      </c>
      <c r="H2140" s="2">
        <f t="shared" si="301"/>
        <v>0.72339479849068744</v>
      </c>
      <c r="I2140" s="2">
        <f t="shared" si="302"/>
        <v>41.974990241598803</v>
      </c>
    </row>
    <row r="2141" spans="1:9" ht="13.5" x14ac:dyDescent="0.25">
      <c r="A2141" s="3">
        <v>45121</v>
      </c>
      <c r="B2141" s="2">
        <v>79.762900000000002</v>
      </c>
      <c r="C2141" s="2">
        <f t="shared" si="297"/>
        <v>1.0700999999999965</v>
      </c>
      <c r="D2141" s="2">
        <f t="shared" si="298"/>
        <v>1.0700999999999965</v>
      </c>
      <c r="E2141" s="2">
        <f t="shared" si="299"/>
        <v>0</v>
      </c>
      <c r="F2141" s="2">
        <f t="shared" ref="F2141:G2156" si="303">((F2140*13)+D2141)/14</f>
        <v>0.44842920310136963</v>
      </c>
      <c r="G2141" s="2">
        <f t="shared" si="303"/>
        <v>0.51423301576372116</v>
      </c>
      <c r="H2141" s="2">
        <f t="shared" si="301"/>
        <v>0.87203502955829859</v>
      </c>
      <c r="I2141" s="2">
        <f t="shared" si="302"/>
        <v>46.582196154954048</v>
      </c>
    </row>
    <row r="2142" spans="1:9" ht="13.5" x14ac:dyDescent="0.25">
      <c r="A2142" s="3">
        <v>45124</v>
      </c>
      <c r="B2142" s="2">
        <v>79.133399999999995</v>
      </c>
      <c r="C2142" s="2">
        <f t="shared" si="297"/>
        <v>-0.62950000000000728</v>
      </c>
      <c r="D2142" s="2">
        <f t="shared" si="298"/>
        <v>0</v>
      </c>
      <c r="E2142" s="2">
        <f t="shared" si="299"/>
        <v>0.62950000000000728</v>
      </c>
      <c r="F2142" s="2">
        <f t="shared" si="303"/>
        <v>0.41639854573698604</v>
      </c>
      <c r="G2142" s="2">
        <f t="shared" si="303"/>
        <v>0.52246637178059874</v>
      </c>
      <c r="H2142" s="2">
        <f t="shared" si="301"/>
        <v>0.79698630998560394</v>
      </c>
      <c r="I2142" s="2">
        <f t="shared" si="302"/>
        <v>44.351273326728275</v>
      </c>
    </row>
    <row r="2143" spans="1:9" ht="13.5" x14ac:dyDescent="0.25">
      <c r="A2143" s="3">
        <v>45125</v>
      </c>
      <c r="B2143" s="2">
        <v>79.133399999999995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0.38665579247005849</v>
      </c>
      <c r="G2143" s="2">
        <f t="shared" si="303"/>
        <v>0.48514734522484165</v>
      </c>
      <c r="H2143" s="2">
        <f t="shared" si="301"/>
        <v>0.79698630998560405</v>
      </c>
      <c r="I2143" s="2">
        <f t="shared" si="302"/>
        <v>44.351273326728283</v>
      </c>
    </row>
    <row r="2144" spans="1:9" ht="13.5" x14ac:dyDescent="0.25">
      <c r="A2144" s="3">
        <v>45127</v>
      </c>
      <c r="B2144" s="2">
        <v>76.975200000000001</v>
      </c>
      <c r="C2144" s="2">
        <f t="shared" si="297"/>
        <v>-2.1581999999999937</v>
      </c>
      <c r="D2144" s="2">
        <f t="shared" si="298"/>
        <v>0</v>
      </c>
      <c r="E2144" s="2">
        <f t="shared" si="299"/>
        <v>2.1581999999999937</v>
      </c>
      <c r="F2144" s="2">
        <f t="shared" si="303"/>
        <v>0.35903752157934005</v>
      </c>
      <c r="G2144" s="2">
        <f t="shared" si="303"/>
        <v>0.60465110628020968</v>
      </c>
      <c r="H2144" s="2">
        <f t="shared" si="301"/>
        <v>0.59379287964612359</v>
      </c>
      <c r="I2144" s="2">
        <f t="shared" si="302"/>
        <v>37.256590064448389</v>
      </c>
    </row>
    <row r="2145" spans="1:9" ht="13.5" x14ac:dyDescent="0.25">
      <c r="A2145" s="3">
        <v>45128</v>
      </c>
      <c r="B2145" s="2">
        <v>75.986099999999993</v>
      </c>
      <c r="C2145" s="2">
        <f t="shared" si="297"/>
        <v>-0.98910000000000764</v>
      </c>
      <c r="D2145" s="2">
        <f t="shared" si="298"/>
        <v>0</v>
      </c>
      <c r="E2145" s="2">
        <f t="shared" si="299"/>
        <v>0.98910000000000764</v>
      </c>
      <c r="F2145" s="2">
        <f t="shared" si="303"/>
        <v>0.3333919843236729</v>
      </c>
      <c r="G2145" s="2">
        <f t="shared" si="303"/>
        <v>0.63211174154590943</v>
      </c>
      <c r="H2145" s="2">
        <f t="shared" si="301"/>
        <v>0.52742571037886521</v>
      </c>
      <c r="I2145" s="2">
        <f t="shared" si="302"/>
        <v>34.530367453880402</v>
      </c>
    </row>
    <row r="2146" spans="1:9" ht="13.5" x14ac:dyDescent="0.25">
      <c r="A2146" s="3">
        <v>45131</v>
      </c>
      <c r="B2146" s="2">
        <v>75.149799999999999</v>
      </c>
      <c r="C2146" s="2">
        <f t="shared" si="297"/>
        <v>-0.83629999999999427</v>
      </c>
      <c r="D2146" s="2">
        <f t="shared" si="298"/>
        <v>0</v>
      </c>
      <c r="E2146" s="2">
        <f t="shared" si="299"/>
        <v>0.83629999999999427</v>
      </c>
      <c r="F2146" s="2">
        <f t="shared" si="303"/>
        <v>0.30957827115769626</v>
      </c>
      <c r="G2146" s="2">
        <f t="shared" si="303"/>
        <v>0.64669661714977267</v>
      </c>
      <c r="H2146" s="2">
        <f t="shared" si="301"/>
        <v>0.47870711388923043</v>
      </c>
      <c r="I2146" s="2">
        <f t="shared" si="302"/>
        <v>32.373355710053772</v>
      </c>
    </row>
    <row r="2147" spans="1:9" ht="13.5" x14ac:dyDescent="0.25">
      <c r="A2147" s="3">
        <v>45133</v>
      </c>
      <c r="B2147" s="2">
        <v>75.041899999999998</v>
      </c>
      <c r="C2147" s="2">
        <f t="shared" si="297"/>
        <v>-0.10790000000000077</v>
      </c>
      <c r="D2147" s="2">
        <f t="shared" si="298"/>
        <v>0</v>
      </c>
      <c r="E2147" s="2">
        <f t="shared" si="299"/>
        <v>0.10790000000000077</v>
      </c>
      <c r="F2147" s="2">
        <f t="shared" si="303"/>
        <v>0.28746553750357512</v>
      </c>
      <c r="G2147" s="2">
        <f t="shared" si="303"/>
        <v>0.60821114449621749</v>
      </c>
      <c r="H2147" s="2">
        <f t="shared" si="301"/>
        <v>0.47264102294883698</v>
      </c>
      <c r="I2147" s="2">
        <f t="shared" si="302"/>
        <v>32.094788586183341</v>
      </c>
    </row>
    <row r="2148" spans="1:9" ht="13.5" x14ac:dyDescent="0.25">
      <c r="A2148" s="3">
        <v>45134</v>
      </c>
      <c r="B2148" s="2">
        <v>75.032899999999998</v>
      </c>
      <c r="C2148" s="2">
        <f t="shared" si="297"/>
        <v>-9.0000000000003411E-3</v>
      </c>
      <c r="D2148" s="2">
        <f t="shared" si="298"/>
        <v>0</v>
      </c>
      <c r="E2148" s="2">
        <f t="shared" si="299"/>
        <v>9.0000000000003411E-3</v>
      </c>
      <c r="F2148" s="2">
        <f t="shared" si="303"/>
        <v>0.26693228482474834</v>
      </c>
      <c r="G2148" s="2">
        <f t="shared" si="303"/>
        <v>0.56541034846077343</v>
      </c>
      <c r="H2148" s="2">
        <f t="shared" si="301"/>
        <v>0.47210364216258655</v>
      </c>
      <c r="I2148" s="2">
        <f t="shared" si="302"/>
        <v>32.07000027994259</v>
      </c>
    </row>
    <row r="2149" spans="1:9" ht="13.5" x14ac:dyDescent="0.25">
      <c r="A2149" s="3">
        <v>45135</v>
      </c>
      <c r="B2149" s="2">
        <v>74.888999999999996</v>
      </c>
      <c r="C2149" s="2">
        <f t="shared" si="297"/>
        <v>-0.14390000000000214</v>
      </c>
      <c r="D2149" s="2">
        <f t="shared" si="298"/>
        <v>0</v>
      </c>
      <c r="E2149" s="2">
        <f t="shared" si="299"/>
        <v>0.14390000000000214</v>
      </c>
      <c r="F2149" s="2">
        <f t="shared" si="303"/>
        <v>0.24786569305155201</v>
      </c>
      <c r="G2149" s="2">
        <f t="shared" si="303"/>
        <v>0.53530246642786117</v>
      </c>
      <c r="H2149" s="2">
        <f t="shared" si="301"/>
        <v>0.46303857836783396</v>
      </c>
      <c r="I2149" s="2">
        <f t="shared" si="302"/>
        <v>31.649102437503714</v>
      </c>
    </row>
    <row r="2150" spans="1:9" ht="13.5" x14ac:dyDescent="0.25">
      <c r="A2150" s="3">
        <v>45138</v>
      </c>
      <c r="B2150" s="2">
        <v>74.852999999999994</v>
      </c>
      <c r="C2150" s="2">
        <f t="shared" si="297"/>
        <v>-3.6000000000001364E-2</v>
      </c>
      <c r="D2150" s="2">
        <f t="shared" si="298"/>
        <v>0</v>
      </c>
      <c r="E2150" s="2">
        <f t="shared" si="299"/>
        <v>3.6000000000001364E-2</v>
      </c>
      <c r="F2150" s="2">
        <f t="shared" si="303"/>
        <v>0.23016100069072687</v>
      </c>
      <c r="G2150" s="2">
        <f t="shared" si="303"/>
        <v>0.49963800454015689</v>
      </c>
      <c r="H2150" s="2">
        <f t="shared" si="301"/>
        <v>0.46065551178909248</v>
      </c>
      <c r="I2150" s="2">
        <f t="shared" si="302"/>
        <v>31.537587615361531</v>
      </c>
    </row>
    <row r="2151" spans="1:9" ht="13.5" x14ac:dyDescent="0.25">
      <c r="A2151" s="3">
        <v>45139</v>
      </c>
      <c r="B2151" s="2">
        <v>74.852999999999994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0.2137209292128178</v>
      </c>
      <c r="G2151" s="2">
        <f t="shared" si="303"/>
        <v>0.46394957564443134</v>
      </c>
      <c r="H2151" s="2">
        <f t="shared" si="301"/>
        <v>0.46065551178909248</v>
      </c>
      <c r="I2151" s="2">
        <f t="shared" si="302"/>
        <v>31.537587615361531</v>
      </c>
    </row>
    <row r="2152" spans="1:9" ht="13.5" x14ac:dyDescent="0.25">
      <c r="A2152" s="3">
        <v>45140</v>
      </c>
      <c r="B2152" s="2">
        <v>74.817099999999996</v>
      </c>
      <c r="C2152" s="2">
        <f t="shared" si="297"/>
        <v>-3.5899999999998045E-2</v>
      </c>
      <c r="D2152" s="2">
        <f t="shared" si="298"/>
        <v>0</v>
      </c>
      <c r="E2152" s="2">
        <f t="shared" si="299"/>
        <v>3.5899999999998045E-2</v>
      </c>
      <c r="F2152" s="2">
        <f t="shared" si="303"/>
        <v>0.19845514855475938</v>
      </c>
      <c r="G2152" s="2">
        <f t="shared" si="303"/>
        <v>0.43337460595554322</v>
      </c>
      <c r="H2152" s="2">
        <f t="shared" si="301"/>
        <v>0.45792980444063547</v>
      </c>
      <c r="I2152" s="2">
        <f t="shared" si="302"/>
        <v>31.409592083641471</v>
      </c>
    </row>
    <row r="2153" spans="1:9" ht="13.5" x14ac:dyDescent="0.25">
      <c r="A2153" s="3">
        <v>45141</v>
      </c>
      <c r="B2153" s="2">
        <v>74.286500000000004</v>
      </c>
      <c r="C2153" s="2">
        <f t="shared" si="297"/>
        <v>-0.53059999999999263</v>
      </c>
      <c r="D2153" s="2">
        <f t="shared" si="298"/>
        <v>0</v>
      </c>
      <c r="E2153" s="2">
        <f t="shared" si="299"/>
        <v>0.53059999999999263</v>
      </c>
      <c r="F2153" s="2">
        <f t="shared" si="303"/>
        <v>0.184279780800848</v>
      </c>
      <c r="G2153" s="2">
        <f t="shared" si="303"/>
        <v>0.4403192769587182</v>
      </c>
      <c r="H2153" s="2">
        <f t="shared" si="301"/>
        <v>0.41851399755574409</v>
      </c>
      <c r="I2153" s="2">
        <f t="shared" si="302"/>
        <v>29.503691770182726</v>
      </c>
    </row>
    <row r="2154" spans="1:9" ht="13.5" x14ac:dyDescent="0.25">
      <c r="A2154" s="3">
        <v>45142</v>
      </c>
      <c r="B2154" s="2">
        <v>73.738</v>
      </c>
      <c r="C2154" s="2">
        <f t="shared" si="297"/>
        <v>-0.54850000000000421</v>
      </c>
      <c r="D2154" s="2">
        <f t="shared" si="298"/>
        <v>0</v>
      </c>
      <c r="E2154" s="2">
        <f t="shared" si="299"/>
        <v>0.54850000000000421</v>
      </c>
      <c r="F2154" s="2">
        <f t="shared" si="303"/>
        <v>0.17111693931507313</v>
      </c>
      <c r="G2154" s="2">
        <f t="shared" si="303"/>
        <v>0.44804647146166721</v>
      </c>
      <c r="H2154" s="2">
        <f t="shared" si="301"/>
        <v>0.38191783713157335</v>
      </c>
      <c r="I2154" s="2">
        <f t="shared" si="302"/>
        <v>27.63679770747548</v>
      </c>
    </row>
    <row r="2155" spans="1:9" ht="13.5" x14ac:dyDescent="0.25">
      <c r="A2155" s="3">
        <v>45145</v>
      </c>
      <c r="B2155" s="2">
        <v>73.054500000000004</v>
      </c>
      <c r="C2155" s="2">
        <f t="shared" si="297"/>
        <v>-0.68349999999999511</v>
      </c>
      <c r="D2155" s="2">
        <f t="shared" si="298"/>
        <v>0</v>
      </c>
      <c r="E2155" s="2">
        <f t="shared" si="299"/>
        <v>0.68349999999999511</v>
      </c>
      <c r="F2155" s="2">
        <f t="shared" si="303"/>
        <v>0.15889430079256789</v>
      </c>
      <c r="G2155" s="2">
        <f t="shared" si="303"/>
        <v>0.46486458064297637</v>
      </c>
      <c r="H2155" s="2">
        <f t="shared" si="301"/>
        <v>0.34180771650271485</v>
      </c>
      <c r="I2155" s="2">
        <f t="shared" si="302"/>
        <v>25.473673485318884</v>
      </c>
    </row>
    <row r="2156" spans="1:9" ht="13.5" x14ac:dyDescent="0.25">
      <c r="A2156" s="3">
        <v>45146</v>
      </c>
      <c r="B2156" s="2">
        <v>72.299199999999999</v>
      </c>
      <c r="C2156" s="2">
        <f t="shared" si="297"/>
        <v>-0.75530000000000541</v>
      </c>
      <c r="D2156" s="2">
        <f t="shared" si="298"/>
        <v>0</v>
      </c>
      <c r="E2156" s="2">
        <f t="shared" si="299"/>
        <v>0.75530000000000541</v>
      </c>
      <c r="F2156" s="2">
        <f t="shared" si="303"/>
        <v>0.14754470787881305</v>
      </c>
      <c r="G2156" s="2">
        <f t="shared" si="303"/>
        <v>0.485609967739907</v>
      </c>
      <c r="H2156" s="2">
        <f t="shared" si="301"/>
        <v>0.30383377129902345</v>
      </c>
      <c r="I2156" s="2">
        <f t="shared" si="302"/>
        <v>23.303106422554961</v>
      </c>
    </row>
    <row r="2157" spans="1:9" ht="13.5" x14ac:dyDescent="0.25">
      <c r="A2157" s="3">
        <v>45147</v>
      </c>
      <c r="B2157" s="2">
        <v>71.031199999999998</v>
      </c>
      <c r="C2157" s="2">
        <f t="shared" si="297"/>
        <v>-1.2680000000000007</v>
      </c>
      <c r="D2157" s="2">
        <f t="shared" si="298"/>
        <v>0</v>
      </c>
      <c r="E2157" s="2">
        <f t="shared" si="299"/>
        <v>1.2680000000000007</v>
      </c>
      <c r="F2157" s="2">
        <f t="shared" ref="F2157:G2172" si="304">((F2156*13)+D2157)/14</f>
        <v>0.13700580017318356</v>
      </c>
      <c r="G2157" s="2">
        <f t="shared" si="304"/>
        <v>0.54149497004419944</v>
      </c>
      <c r="H2157" s="2">
        <f t="shared" si="301"/>
        <v>0.25301398489814314</v>
      </c>
      <c r="I2157" s="2">
        <f t="shared" si="302"/>
        <v>20.192431046067739</v>
      </c>
    </row>
    <row r="2158" spans="1:9" ht="13.5" x14ac:dyDescent="0.25">
      <c r="A2158" s="3">
        <v>45148</v>
      </c>
      <c r="B2158" s="2">
        <v>68.792100000000005</v>
      </c>
      <c r="C2158" s="2">
        <f t="shared" si="297"/>
        <v>-2.2390999999999934</v>
      </c>
      <c r="D2158" s="2">
        <f t="shared" si="298"/>
        <v>0</v>
      </c>
      <c r="E2158" s="2">
        <f t="shared" si="299"/>
        <v>2.2390999999999934</v>
      </c>
      <c r="F2158" s="2">
        <f t="shared" si="304"/>
        <v>0.12721967158938474</v>
      </c>
      <c r="G2158" s="2">
        <f t="shared" si="304"/>
        <v>0.66275247218389899</v>
      </c>
      <c r="H2158" s="2">
        <f t="shared" si="301"/>
        <v>0.19195654023012701</v>
      </c>
      <c r="I2158" s="2">
        <f t="shared" si="302"/>
        <v>16.104323752698789</v>
      </c>
    </row>
    <row r="2159" spans="1:9" ht="13.5" x14ac:dyDescent="0.25">
      <c r="A2159" s="3">
        <v>45149</v>
      </c>
      <c r="B2159" s="2">
        <v>66.094399999999993</v>
      </c>
      <c r="C2159" s="2">
        <f t="shared" si="297"/>
        <v>-2.6977000000000118</v>
      </c>
      <c r="D2159" s="2">
        <f t="shared" si="298"/>
        <v>0</v>
      </c>
      <c r="E2159" s="2">
        <f t="shared" si="299"/>
        <v>2.6977000000000118</v>
      </c>
      <c r="F2159" s="2">
        <f t="shared" si="304"/>
        <v>0.11813255219014297</v>
      </c>
      <c r="G2159" s="2">
        <f t="shared" si="304"/>
        <v>0.80810586702790699</v>
      </c>
      <c r="H2159" s="2">
        <f t="shared" si="301"/>
        <v>0.14618450008860462</v>
      </c>
      <c r="I2159" s="2">
        <f t="shared" si="302"/>
        <v>12.754011250135036</v>
      </c>
    </row>
    <row r="2160" spans="1:9" ht="13.5" x14ac:dyDescent="0.25">
      <c r="A2160" s="3">
        <v>45152</v>
      </c>
      <c r="B2160" s="2">
        <v>66.094399999999993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0.1096945127479899</v>
      </c>
      <c r="G2160" s="2">
        <f t="shared" si="304"/>
        <v>0.75038401938305643</v>
      </c>
      <c r="H2160" s="2">
        <f t="shared" si="301"/>
        <v>0.14618450008860462</v>
      </c>
      <c r="I2160" s="2">
        <f t="shared" si="302"/>
        <v>12.754011250135036</v>
      </c>
    </row>
    <row r="2161" spans="1:9" ht="13.5" x14ac:dyDescent="0.25">
      <c r="A2161" s="3">
        <v>45153</v>
      </c>
      <c r="B2161" s="2">
        <v>65.554900000000004</v>
      </c>
      <c r="C2161" s="2">
        <f t="shared" si="297"/>
        <v>-0.53949999999998965</v>
      </c>
      <c r="D2161" s="2">
        <f t="shared" si="298"/>
        <v>0</v>
      </c>
      <c r="E2161" s="2">
        <f t="shared" si="299"/>
        <v>0.53949999999998965</v>
      </c>
      <c r="F2161" s="2">
        <f t="shared" si="304"/>
        <v>0.10185919040884776</v>
      </c>
      <c r="G2161" s="2">
        <f t="shared" si="304"/>
        <v>0.73532087514140876</v>
      </c>
      <c r="H2161" s="2">
        <f t="shared" si="301"/>
        <v>0.13852345806075386</v>
      </c>
      <c r="I2161" s="2">
        <f t="shared" si="302"/>
        <v>12.166939300196844</v>
      </c>
    </row>
    <row r="2162" spans="1:9" ht="13.5" x14ac:dyDescent="0.25">
      <c r="A2162" s="3">
        <v>45154</v>
      </c>
      <c r="B2162" s="2">
        <v>65.545900000000003</v>
      </c>
      <c r="C2162" s="2">
        <f t="shared" si="297"/>
        <v>-9.0000000000003411E-3</v>
      </c>
      <c r="D2162" s="2">
        <f t="shared" si="298"/>
        <v>0</v>
      </c>
      <c r="E2162" s="2">
        <f t="shared" si="299"/>
        <v>9.0000000000003411E-3</v>
      </c>
      <c r="F2162" s="2">
        <f t="shared" si="304"/>
        <v>9.4583533951072912E-2</v>
      </c>
      <c r="G2162" s="2">
        <f t="shared" si="304"/>
        <v>0.68344081263130818</v>
      </c>
      <c r="H2162" s="2">
        <f t="shared" si="301"/>
        <v>0.13839316031905946</v>
      </c>
      <c r="I2162" s="2">
        <f t="shared" si="302"/>
        <v>12.156886139431109</v>
      </c>
    </row>
    <row r="2163" spans="1:9" ht="13.5" x14ac:dyDescent="0.25">
      <c r="A2163" s="3">
        <v>45155</v>
      </c>
      <c r="B2163" s="2">
        <v>65.644800000000004</v>
      </c>
      <c r="C2163" s="2">
        <f t="shared" si="297"/>
        <v>9.8900000000000432E-2</v>
      </c>
      <c r="D2163" s="2">
        <f t="shared" si="298"/>
        <v>9.8900000000000432E-2</v>
      </c>
      <c r="E2163" s="2">
        <f t="shared" si="299"/>
        <v>0</v>
      </c>
      <c r="F2163" s="2">
        <f t="shared" si="304"/>
        <v>9.4891852954567729E-2</v>
      </c>
      <c r="G2163" s="2">
        <f t="shared" si="304"/>
        <v>0.63462361172907189</v>
      </c>
      <c r="H2163" s="2">
        <f t="shared" si="301"/>
        <v>0.14952461774315159</v>
      </c>
      <c r="I2163" s="2">
        <f t="shared" si="302"/>
        <v>13.007517667321594</v>
      </c>
    </row>
    <row r="2164" spans="1:9" ht="13.5" x14ac:dyDescent="0.25">
      <c r="A2164" s="3">
        <v>45156</v>
      </c>
      <c r="B2164" s="2">
        <v>69.5655</v>
      </c>
      <c r="C2164" s="2">
        <f t="shared" si="297"/>
        <v>3.9206999999999965</v>
      </c>
      <c r="D2164" s="2">
        <f t="shared" si="298"/>
        <v>3.9206999999999965</v>
      </c>
      <c r="E2164" s="2">
        <f t="shared" si="299"/>
        <v>0</v>
      </c>
      <c r="F2164" s="2">
        <f t="shared" si="304"/>
        <v>0.36816386345781266</v>
      </c>
      <c r="G2164" s="2">
        <f t="shared" si="304"/>
        <v>0.58929335374842395</v>
      </c>
      <c r="H2164" s="2">
        <f t="shared" si="301"/>
        <v>0.62475482052523879</v>
      </c>
      <c r="I2164" s="2">
        <f t="shared" si="302"/>
        <v>38.452252157237645</v>
      </c>
    </row>
    <row r="2165" spans="1:9" ht="13.5" x14ac:dyDescent="0.25">
      <c r="A2165" s="3">
        <v>45159</v>
      </c>
      <c r="B2165" s="2">
        <v>69.241799999999998</v>
      </c>
      <c r="C2165" s="2">
        <f t="shared" si="297"/>
        <v>-0.32370000000000232</v>
      </c>
      <c r="D2165" s="2">
        <f t="shared" si="298"/>
        <v>0</v>
      </c>
      <c r="E2165" s="2">
        <f t="shared" si="299"/>
        <v>0.32370000000000232</v>
      </c>
      <c r="F2165" s="2">
        <f t="shared" si="304"/>
        <v>0.34186644463939747</v>
      </c>
      <c r="G2165" s="2">
        <f t="shared" si="304"/>
        <v>0.57032239990925093</v>
      </c>
      <c r="H2165" s="2">
        <f t="shared" si="301"/>
        <v>0.59942664831995884</v>
      </c>
      <c r="I2165" s="2">
        <f t="shared" si="302"/>
        <v>37.477595421434167</v>
      </c>
    </row>
    <row r="2166" spans="1:9" ht="13.5" x14ac:dyDescent="0.25">
      <c r="A2166" s="3">
        <v>45160</v>
      </c>
      <c r="B2166" s="2">
        <v>69.196799999999996</v>
      </c>
      <c r="C2166" s="2">
        <f t="shared" si="297"/>
        <v>-4.5000000000001705E-2</v>
      </c>
      <c r="D2166" s="2">
        <f t="shared" si="298"/>
        <v>0</v>
      </c>
      <c r="E2166" s="2">
        <f t="shared" si="299"/>
        <v>4.5000000000001705E-2</v>
      </c>
      <c r="F2166" s="2">
        <f t="shared" si="304"/>
        <v>0.3174474128794405</v>
      </c>
      <c r="G2166" s="2">
        <f t="shared" si="304"/>
        <v>0.53279937134430455</v>
      </c>
      <c r="H2166" s="2">
        <f t="shared" si="301"/>
        <v>0.59581041186007755</v>
      </c>
      <c r="I2166" s="2">
        <f t="shared" si="302"/>
        <v>37.335914556767463</v>
      </c>
    </row>
    <row r="2167" spans="1:9" ht="13.5" x14ac:dyDescent="0.25">
      <c r="A2167" s="3">
        <v>45161</v>
      </c>
      <c r="B2167" s="2">
        <v>68.962999999999994</v>
      </c>
      <c r="C2167" s="2">
        <f t="shared" si="297"/>
        <v>-0.23380000000000223</v>
      </c>
      <c r="D2167" s="2">
        <f t="shared" si="298"/>
        <v>0</v>
      </c>
      <c r="E2167" s="2">
        <f t="shared" si="299"/>
        <v>0.23380000000000223</v>
      </c>
      <c r="F2167" s="2">
        <f t="shared" si="304"/>
        <v>0.29477259767376618</v>
      </c>
      <c r="G2167" s="2">
        <f t="shared" si="304"/>
        <v>0.51144227339114012</v>
      </c>
      <c r="H2167" s="2">
        <f t="shared" si="301"/>
        <v>0.57635555958107199</v>
      </c>
      <c r="I2167" s="2">
        <f t="shared" si="302"/>
        <v>36.56253540503532</v>
      </c>
    </row>
    <row r="2168" spans="1:9" ht="13.5" x14ac:dyDescent="0.25">
      <c r="A2168" s="3">
        <v>45162</v>
      </c>
      <c r="B2168" s="2">
        <v>68.342500000000001</v>
      </c>
      <c r="C2168" s="2">
        <f t="shared" si="297"/>
        <v>-0.62049999999999272</v>
      </c>
      <c r="D2168" s="2">
        <f t="shared" si="298"/>
        <v>0</v>
      </c>
      <c r="E2168" s="2">
        <f t="shared" si="299"/>
        <v>0.62049999999999272</v>
      </c>
      <c r="F2168" s="2">
        <f t="shared" si="304"/>
        <v>0.27371741212563999</v>
      </c>
      <c r="G2168" s="2">
        <f t="shared" si="304"/>
        <v>0.51923211100605815</v>
      </c>
      <c r="H2168" s="2">
        <f t="shared" si="301"/>
        <v>0.52715809812934777</v>
      </c>
      <c r="I2168" s="2">
        <f t="shared" si="302"/>
        <v>34.518894852803797</v>
      </c>
    </row>
    <row r="2169" spans="1:9" ht="13.5" x14ac:dyDescent="0.25">
      <c r="A2169" s="3">
        <v>45163</v>
      </c>
      <c r="B2169" s="2">
        <v>68.333500000000001</v>
      </c>
      <c r="C2169" s="2">
        <f t="shared" si="297"/>
        <v>-9.0000000000003411E-3</v>
      </c>
      <c r="D2169" s="2">
        <f t="shared" si="298"/>
        <v>0</v>
      </c>
      <c r="E2169" s="2">
        <f t="shared" si="299"/>
        <v>9.0000000000003411E-3</v>
      </c>
      <c r="F2169" s="2">
        <f t="shared" si="304"/>
        <v>0.25416616840237999</v>
      </c>
      <c r="G2169" s="2">
        <f t="shared" si="304"/>
        <v>0.48278696021991113</v>
      </c>
      <c r="H2169" s="2">
        <f t="shared" si="301"/>
        <v>0.5264561583987406</v>
      </c>
      <c r="I2169" s="2">
        <f t="shared" si="302"/>
        <v>34.488783415240405</v>
      </c>
    </row>
    <row r="2170" spans="1:9" ht="13.5" x14ac:dyDescent="0.25">
      <c r="A2170" s="3">
        <v>45166</v>
      </c>
      <c r="B2170" s="2">
        <v>67.443299999999994</v>
      </c>
      <c r="C2170" s="2">
        <f t="shared" si="297"/>
        <v>-0.89020000000000721</v>
      </c>
      <c r="D2170" s="2">
        <f t="shared" si="298"/>
        <v>0</v>
      </c>
      <c r="E2170" s="2">
        <f t="shared" si="299"/>
        <v>0.89020000000000721</v>
      </c>
      <c r="F2170" s="2">
        <f t="shared" si="304"/>
        <v>0.23601144208792427</v>
      </c>
      <c r="G2170" s="2">
        <f t="shared" si="304"/>
        <v>0.51188789163277515</v>
      </c>
      <c r="H2170" s="2">
        <f t="shared" si="301"/>
        <v>0.4610608024642186</v>
      </c>
      <c r="I2170" s="2">
        <f t="shared" si="302"/>
        <v>31.556578732835462</v>
      </c>
    </row>
    <row r="2171" spans="1:9" ht="13.5" x14ac:dyDescent="0.25">
      <c r="A2171" s="3">
        <v>45167</v>
      </c>
      <c r="B2171" s="2">
        <v>67.883899999999997</v>
      </c>
      <c r="C2171" s="2">
        <f t="shared" si="297"/>
        <v>0.44060000000000343</v>
      </c>
      <c r="D2171" s="2">
        <f t="shared" si="298"/>
        <v>0.44060000000000343</v>
      </c>
      <c r="E2171" s="2">
        <f t="shared" si="299"/>
        <v>0</v>
      </c>
      <c r="F2171" s="2">
        <f t="shared" si="304"/>
        <v>0.25062491051021563</v>
      </c>
      <c r="G2171" s="2">
        <f t="shared" si="304"/>
        <v>0.47532447080186263</v>
      </c>
      <c r="H2171" s="2">
        <f t="shared" si="301"/>
        <v>0.52727121346691141</v>
      </c>
      <c r="I2171" s="2">
        <f t="shared" si="302"/>
        <v>34.523744624898924</v>
      </c>
    </row>
    <row r="2172" spans="1:9" ht="13.5" x14ac:dyDescent="0.25">
      <c r="A2172" s="3">
        <v>45168</v>
      </c>
      <c r="B2172" s="2">
        <v>67.443299999999994</v>
      </c>
      <c r="C2172" s="2">
        <f t="shared" si="297"/>
        <v>-0.44060000000000343</v>
      </c>
      <c r="D2172" s="2">
        <f t="shared" si="298"/>
        <v>0</v>
      </c>
      <c r="E2172" s="2">
        <f t="shared" si="299"/>
        <v>0.44060000000000343</v>
      </c>
      <c r="F2172" s="2">
        <f t="shared" si="304"/>
        <v>0.23272313118805737</v>
      </c>
      <c r="G2172" s="2">
        <f t="shared" si="304"/>
        <v>0.47284415145887271</v>
      </c>
      <c r="H2172" s="2">
        <f t="shared" si="301"/>
        <v>0.4921772437494118</v>
      </c>
      <c r="I2172" s="2">
        <f t="shared" si="302"/>
        <v>32.983832571572535</v>
      </c>
    </row>
    <row r="2173" spans="1:9" ht="13.5" x14ac:dyDescent="0.25">
      <c r="A2173" s="3">
        <v>45169</v>
      </c>
      <c r="B2173" s="2">
        <v>68.063699999999997</v>
      </c>
      <c r="C2173" s="2">
        <f t="shared" si="297"/>
        <v>0.62040000000000362</v>
      </c>
      <c r="D2173" s="2">
        <f t="shared" si="298"/>
        <v>0.62040000000000362</v>
      </c>
      <c r="E2173" s="2">
        <f t="shared" si="299"/>
        <v>0</v>
      </c>
      <c r="F2173" s="2">
        <f t="shared" ref="F2173:G2188" si="305">((F2172*13)+D2173)/14</f>
        <v>0.26041433610319642</v>
      </c>
      <c r="G2173" s="2">
        <f t="shared" si="305"/>
        <v>0.4390695692118104</v>
      </c>
      <c r="H2173" s="2">
        <f t="shared" si="301"/>
        <v>0.59310495275424246</v>
      </c>
      <c r="I2173" s="2">
        <f t="shared" si="302"/>
        <v>37.229496507989126</v>
      </c>
    </row>
    <row r="2174" spans="1:9" ht="13.5" x14ac:dyDescent="0.25">
      <c r="A2174" s="3">
        <v>45170</v>
      </c>
      <c r="B2174" s="2">
        <v>68.063699999999997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0.24181331209582524</v>
      </c>
      <c r="G2174" s="2">
        <f t="shared" si="305"/>
        <v>0.40770745712525253</v>
      </c>
      <c r="H2174" s="2">
        <f t="shared" si="301"/>
        <v>0.59310495275424246</v>
      </c>
      <c r="I2174" s="2">
        <f t="shared" si="302"/>
        <v>37.229496507989126</v>
      </c>
    </row>
    <row r="2175" spans="1:9" ht="13.5" x14ac:dyDescent="0.25">
      <c r="A2175" s="3">
        <v>45173</v>
      </c>
      <c r="B2175" s="2">
        <v>66.993600000000001</v>
      </c>
      <c r="C2175" s="2">
        <f t="shared" si="297"/>
        <v>-1.0700999999999965</v>
      </c>
      <c r="D2175" s="2">
        <f t="shared" si="298"/>
        <v>0</v>
      </c>
      <c r="E2175" s="2">
        <f t="shared" si="299"/>
        <v>1.0700999999999965</v>
      </c>
      <c r="F2175" s="2">
        <f t="shared" si="305"/>
        <v>0.22454093266040914</v>
      </c>
      <c r="G2175" s="2">
        <f t="shared" si="305"/>
        <v>0.45502121018773423</v>
      </c>
      <c r="H2175" s="2">
        <f t="shared" si="301"/>
        <v>0.493473551634587</v>
      </c>
      <c r="I2175" s="2">
        <f t="shared" si="302"/>
        <v>33.042001386264033</v>
      </c>
    </row>
    <row r="2176" spans="1:9" ht="13.5" x14ac:dyDescent="0.25">
      <c r="A2176" s="3">
        <v>45174</v>
      </c>
      <c r="B2176" s="2">
        <v>67.443299999999994</v>
      </c>
      <c r="C2176" s="2">
        <f t="shared" si="297"/>
        <v>0.44969999999999288</v>
      </c>
      <c r="D2176" s="2">
        <f t="shared" si="298"/>
        <v>0.44969999999999288</v>
      </c>
      <c r="E2176" s="2">
        <f t="shared" si="299"/>
        <v>0</v>
      </c>
      <c r="F2176" s="2">
        <f t="shared" si="305"/>
        <v>0.24062372318466513</v>
      </c>
      <c r="G2176" s="2">
        <f t="shared" si="305"/>
        <v>0.42251969517432464</v>
      </c>
      <c r="H2176" s="2">
        <f t="shared" si="301"/>
        <v>0.56949705761145109</v>
      </c>
      <c r="I2176" s="2">
        <f t="shared" si="302"/>
        <v>36.285321775508372</v>
      </c>
    </row>
    <row r="2177" spans="1:9" ht="13.5" x14ac:dyDescent="0.25">
      <c r="A2177" s="3">
        <v>45175</v>
      </c>
      <c r="B2177" s="2">
        <v>66.364199999999997</v>
      </c>
      <c r="C2177" s="2">
        <f t="shared" si="297"/>
        <v>-1.0790999999999968</v>
      </c>
      <c r="D2177" s="2">
        <f t="shared" si="298"/>
        <v>0</v>
      </c>
      <c r="E2177" s="2">
        <f t="shared" si="299"/>
        <v>1.0790999999999968</v>
      </c>
      <c r="F2177" s="2">
        <f t="shared" si="305"/>
        <v>0.22343631438576048</v>
      </c>
      <c r="G2177" s="2">
        <f t="shared" si="305"/>
        <v>0.46941828837615834</v>
      </c>
      <c r="H2177" s="2">
        <f t="shared" si="301"/>
        <v>0.4759855334113326</v>
      </c>
      <c r="I2177" s="2">
        <f t="shared" si="302"/>
        <v>32.248658447974321</v>
      </c>
    </row>
    <row r="2178" spans="1:9" ht="13.5" x14ac:dyDescent="0.25">
      <c r="A2178" s="3">
        <v>45176</v>
      </c>
      <c r="B2178" s="2">
        <v>66.274199999999993</v>
      </c>
      <c r="C2178" s="2">
        <f t="shared" si="297"/>
        <v>-9.0000000000003411E-2</v>
      </c>
      <c r="D2178" s="2">
        <f t="shared" si="298"/>
        <v>0</v>
      </c>
      <c r="E2178" s="2">
        <f t="shared" si="299"/>
        <v>9.0000000000003411E-2</v>
      </c>
      <c r="F2178" s="2">
        <f t="shared" si="305"/>
        <v>0.20747657764392044</v>
      </c>
      <c r="G2178" s="2">
        <f t="shared" si="305"/>
        <v>0.44231698206357584</v>
      </c>
      <c r="H2178" s="2">
        <f t="shared" si="301"/>
        <v>0.46906762809775882</v>
      </c>
      <c r="I2178" s="2">
        <f t="shared" si="302"/>
        <v>31.929614343564097</v>
      </c>
    </row>
    <row r="2179" spans="1:9" ht="13.5" x14ac:dyDescent="0.25">
      <c r="A2179" s="3">
        <v>45177</v>
      </c>
      <c r="B2179" s="2">
        <v>67.443299999999994</v>
      </c>
      <c r="C2179" s="2">
        <f t="shared" ref="C2179:C2242" si="306">B2179-B2178</f>
        <v>1.1691000000000003</v>
      </c>
      <c r="D2179" s="2">
        <f t="shared" ref="D2179:D2242" si="307">IF(C2179&gt;0,C2179,0)</f>
        <v>1.1691000000000003</v>
      </c>
      <c r="E2179" s="2">
        <f t="shared" ref="E2179:E2242" si="308">IF(C2179&lt;0,-C2179,0)</f>
        <v>0</v>
      </c>
      <c r="F2179" s="2">
        <f t="shared" si="305"/>
        <v>0.27616396495506901</v>
      </c>
      <c r="G2179" s="2">
        <f t="shared" si="305"/>
        <v>0.41072291191617755</v>
      </c>
      <c r="H2179" s="2">
        <f t="shared" si="301"/>
        <v>0.67238509696637028</v>
      </c>
      <c r="I2179" s="2">
        <f t="shared" si="302"/>
        <v>40.205159576346738</v>
      </c>
    </row>
    <row r="2180" spans="1:9" ht="13.5" x14ac:dyDescent="0.25">
      <c r="A2180" s="3">
        <v>45180</v>
      </c>
      <c r="B2180" s="2">
        <v>67.443299999999994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0.25643796745827835</v>
      </c>
      <c r="G2180" s="2">
        <f t="shared" si="305"/>
        <v>0.38138556106502197</v>
      </c>
      <c r="H2180" s="2">
        <f t="shared" si="301"/>
        <v>0.67238509696637028</v>
      </c>
      <c r="I2180" s="2">
        <f t="shared" si="302"/>
        <v>40.205159576346738</v>
      </c>
    </row>
    <row r="2181" spans="1:9" ht="13.5" x14ac:dyDescent="0.25">
      <c r="A2181" s="3">
        <v>45181</v>
      </c>
      <c r="B2181" s="2">
        <v>67.434299999999993</v>
      </c>
      <c r="C2181" s="2">
        <f t="shared" si="306"/>
        <v>-9.0000000000003411E-3</v>
      </c>
      <c r="D2181" s="2">
        <f t="shared" si="307"/>
        <v>0</v>
      </c>
      <c r="E2181" s="2">
        <f t="shared" si="308"/>
        <v>9.0000000000003411E-3</v>
      </c>
      <c r="F2181" s="2">
        <f t="shared" si="305"/>
        <v>0.23812096978268701</v>
      </c>
      <c r="G2181" s="2">
        <f t="shared" si="305"/>
        <v>0.35478659241752047</v>
      </c>
      <c r="H2181" s="2">
        <f t="shared" si="301"/>
        <v>0.67116676580173906</v>
      </c>
      <c r="I2181" s="2">
        <f t="shared" si="302"/>
        <v>40.161567327468248</v>
      </c>
    </row>
    <row r="2182" spans="1:9" ht="13.5" x14ac:dyDescent="0.25">
      <c r="A2182" s="3">
        <v>45182</v>
      </c>
      <c r="B2182" s="2">
        <v>67.434299999999993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0.22111232908392364</v>
      </c>
      <c r="G2182" s="2">
        <f t="shared" si="305"/>
        <v>0.32944469295912615</v>
      </c>
      <c r="H2182" s="2">
        <f t="shared" si="301"/>
        <v>0.67116676580173906</v>
      </c>
      <c r="I2182" s="2">
        <f t="shared" si="302"/>
        <v>40.161567327468248</v>
      </c>
    </row>
    <row r="2183" spans="1:9" ht="13.5" x14ac:dyDescent="0.25">
      <c r="A2183" s="3">
        <v>45183</v>
      </c>
      <c r="B2183" s="2">
        <v>67.434299999999993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0.2053185912922148</v>
      </c>
      <c r="G2183" s="2">
        <f t="shared" si="305"/>
        <v>0.30591292917633145</v>
      </c>
      <c r="H2183" s="2">
        <f t="shared" si="301"/>
        <v>0.67116676580173895</v>
      </c>
      <c r="I2183" s="2">
        <f t="shared" si="302"/>
        <v>40.161567327468241</v>
      </c>
    </row>
    <row r="2184" spans="1:9" ht="13.5" x14ac:dyDescent="0.25">
      <c r="A2184" s="3">
        <v>45184</v>
      </c>
      <c r="B2184" s="2">
        <v>66.543999999999997</v>
      </c>
      <c r="C2184" s="2">
        <f t="shared" si="306"/>
        <v>-0.89029999999999632</v>
      </c>
      <c r="D2184" s="2">
        <f t="shared" si="307"/>
        <v>0</v>
      </c>
      <c r="E2184" s="2">
        <f t="shared" si="308"/>
        <v>0.89029999999999632</v>
      </c>
      <c r="F2184" s="2">
        <f t="shared" si="305"/>
        <v>0.19065297762848515</v>
      </c>
      <c r="G2184" s="2">
        <f t="shared" si="305"/>
        <v>0.34765486280659325</v>
      </c>
      <c r="H2184" s="2">
        <f t="shared" si="301"/>
        <v>0.54839726989393178</v>
      </c>
      <c r="I2184" s="2">
        <f t="shared" si="302"/>
        <v>35.417090985409573</v>
      </c>
    </row>
    <row r="2185" spans="1:9" ht="13.5" x14ac:dyDescent="0.25">
      <c r="A2185" s="3">
        <v>45187</v>
      </c>
      <c r="B2185" s="2">
        <v>66.543999999999997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0.17703490779787906</v>
      </c>
      <c r="G2185" s="2">
        <f t="shared" si="305"/>
        <v>0.32282237260612229</v>
      </c>
      <c r="H2185" s="2">
        <f t="shared" si="301"/>
        <v>0.54839726989393178</v>
      </c>
      <c r="I2185" s="2">
        <f t="shared" si="302"/>
        <v>35.417090985409573</v>
      </c>
    </row>
    <row r="2186" spans="1:9" ht="13.5" x14ac:dyDescent="0.25">
      <c r="A2186" s="3">
        <v>45188</v>
      </c>
      <c r="B2186" s="2">
        <v>67.263400000000004</v>
      </c>
      <c r="C2186" s="2">
        <f t="shared" si="306"/>
        <v>0.71940000000000737</v>
      </c>
      <c r="D2186" s="2">
        <f t="shared" si="307"/>
        <v>0.71940000000000737</v>
      </c>
      <c r="E2186" s="2">
        <f t="shared" si="308"/>
        <v>0</v>
      </c>
      <c r="F2186" s="2">
        <f t="shared" si="305"/>
        <v>0.21577527152660253</v>
      </c>
      <c r="G2186" s="2">
        <f t="shared" si="305"/>
        <v>0.29976363170568499</v>
      </c>
      <c r="H2186" s="2">
        <f t="shared" si="301"/>
        <v>0.71981804563422092</v>
      </c>
      <c r="I2186" s="2">
        <f t="shared" si="302"/>
        <v>41.854314034062369</v>
      </c>
    </row>
    <row r="2187" spans="1:9" ht="13.5" x14ac:dyDescent="0.25">
      <c r="A2187" s="3">
        <v>45189</v>
      </c>
      <c r="B2187" s="2">
        <v>67.263400000000004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0.20036275213184521</v>
      </c>
      <c r="G2187" s="2">
        <f t="shared" si="305"/>
        <v>0.27835194372670752</v>
      </c>
      <c r="H2187" s="2">
        <f t="shared" si="301"/>
        <v>0.7198180456342208</v>
      </c>
      <c r="I2187" s="2">
        <f t="shared" si="302"/>
        <v>41.854314034062369</v>
      </c>
    </row>
    <row r="2188" spans="1:9" ht="13.5" x14ac:dyDescent="0.25">
      <c r="A2188" s="3">
        <v>45190</v>
      </c>
      <c r="B2188" s="2">
        <v>67.263400000000004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0.18605112697957055</v>
      </c>
      <c r="G2188" s="2">
        <f t="shared" si="305"/>
        <v>0.25846966203194272</v>
      </c>
      <c r="H2188" s="2">
        <f t="shared" si="301"/>
        <v>0.71981804563422069</v>
      </c>
      <c r="I2188" s="2">
        <f t="shared" si="302"/>
        <v>41.854314034062362</v>
      </c>
    </row>
    <row r="2189" spans="1:9" ht="13.5" x14ac:dyDescent="0.25">
      <c r="A2189" s="3">
        <v>45191</v>
      </c>
      <c r="B2189" s="2">
        <v>67.263400000000004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0.17276176076674407</v>
      </c>
      <c r="G2189" s="2">
        <f t="shared" si="309"/>
        <v>0.24000754331537538</v>
      </c>
      <c r="H2189" s="2">
        <f t="shared" si="301"/>
        <v>0.71981804563422069</v>
      </c>
      <c r="I2189" s="2">
        <f t="shared" si="302"/>
        <v>41.854314034062362</v>
      </c>
    </row>
    <row r="2190" spans="1:9" ht="13.5" x14ac:dyDescent="0.25">
      <c r="A2190" s="3">
        <v>45194</v>
      </c>
      <c r="B2190" s="2">
        <v>67.164500000000004</v>
      </c>
      <c r="C2190" s="2">
        <f t="shared" si="306"/>
        <v>-9.8900000000000432E-2</v>
      </c>
      <c r="D2190" s="2">
        <f t="shared" si="307"/>
        <v>0</v>
      </c>
      <c r="E2190" s="2">
        <f t="shared" si="308"/>
        <v>9.8900000000000432E-2</v>
      </c>
      <c r="F2190" s="2">
        <f t="shared" si="309"/>
        <v>0.16042163499769094</v>
      </c>
      <c r="G2190" s="2">
        <f t="shared" si="309"/>
        <v>0.22992843307856289</v>
      </c>
      <c r="H2190" s="2">
        <f t="shared" si="301"/>
        <v>0.69770246702319505</v>
      </c>
      <c r="I2190" s="2">
        <f t="shared" si="302"/>
        <v>41.096863589211161</v>
      </c>
    </row>
    <row r="2191" spans="1:9" ht="13.5" x14ac:dyDescent="0.25">
      <c r="A2191" s="3">
        <v>45195</v>
      </c>
      <c r="B2191" s="2">
        <v>67.164500000000004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0.14896294678357017</v>
      </c>
      <c r="G2191" s="2">
        <f t="shared" si="309"/>
        <v>0.21350497357295126</v>
      </c>
      <c r="H2191" s="2">
        <f t="shared" si="301"/>
        <v>0.69770246702319505</v>
      </c>
      <c r="I2191" s="2">
        <f t="shared" si="302"/>
        <v>41.096863589211161</v>
      </c>
    </row>
    <row r="2192" spans="1:9" ht="13.5" x14ac:dyDescent="0.25">
      <c r="A2192" s="3">
        <v>45197</v>
      </c>
      <c r="B2192" s="2">
        <v>66.831800000000001</v>
      </c>
      <c r="C2192" s="2">
        <f t="shared" si="306"/>
        <v>-0.33270000000000266</v>
      </c>
      <c r="D2192" s="2">
        <f t="shared" si="307"/>
        <v>0</v>
      </c>
      <c r="E2192" s="2">
        <f t="shared" si="308"/>
        <v>0.33270000000000266</v>
      </c>
      <c r="F2192" s="2">
        <f t="shared" si="309"/>
        <v>0.13832273629902944</v>
      </c>
      <c r="G2192" s="2">
        <f t="shared" si="309"/>
        <v>0.22201890403202637</v>
      </c>
      <c r="H2192" s="2">
        <f t="shared" si="301"/>
        <v>0.6230223363280647</v>
      </c>
      <c r="I2192" s="2">
        <f t="shared" si="302"/>
        <v>38.386553430779891</v>
      </c>
    </row>
    <row r="2193" spans="1:9" ht="13.5" x14ac:dyDescent="0.25">
      <c r="A2193" s="3">
        <v>45198</v>
      </c>
      <c r="B2193" s="2">
        <v>65.644800000000004</v>
      </c>
      <c r="C2193" s="2">
        <f t="shared" si="306"/>
        <v>-1.1869999999999976</v>
      </c>
      <c r="D2193" s="2">
        <f t="shared" si="307"/>
        <v>0</v>
      </c>
      <c r="E2193" s="2">
        <f t="shared" si="308"/>
        <v>1.1869999999999976</v>
      </c>
      <c r="F2193" s="2">
        <f t="shared" si="309"/>
        <v>0.12844254084909876</v>
      </c>
      <c r="G2193" s="2">
        <f t="shared" si="309"/>
        <v>0.29094612517259577</v>
      </c>
      <c r="H2193" s="2">
        <f t="shared" ref="H2193:H2256" si="310">F2193/G2193</f>
        <v>0.44146503333874532</v>
      </c>
      <c r="I2193" s="2">
        <f t="shared" ref="I2193:I2256" si="311">IF(G2193=0,100,100-(100/(1+H2193)))</f>
        <v>30.626135433630097</v>
      </c>
    </row>
    <row r="2194" spans="1:9" ht="13.5" x14ac:dyDescent="0.25">
      <c r="A2194" s="3">
        <v>45201</v>
      </c>
      <c r="B2194" s="2">
        <v>64.295900000000003</v>
      </c>
      <c r="C2194" s="2">
        <f t="shared" si="306"/>
        <v>-1.3489000000000004</v>
      </c>
      <c r="D2194" s="2">
        <f t="shared" si="307"/>
        <v>0</v>
      </c>
      <c r="E2194" s="2">
        <f t="shared" si="308"/>
        <v>1.3489000000000004</v>
      </c>
      <c r="F2194" s="2">
        <f t="shared" si="309"/>
        <v>0.11926807364559169</v>
      </c>
      <c r="G2194" s="2">
        <f t="shared" si="309"/>
        <v>0.36651425908883895</v>
      </c>
      <c r="H2194" s="2">
        <f t="shared" si="310"/>
        <v>0.32541182420049436</v>
      </c>
      <c r="I2194" s="2">
        <f t="shared" si="311"/>
        <v>24.551752010873074</v>
      </c>
    </row>
    <row r="2195" spans="1:9" ht="13.5" x14ac:dyDescent="0.25">
      <c r="A2195" s="3">
        <v>45202</v>
      </c>
      <c r="B2195" s="2">
        <v>64.0261</v>
      </c>
      <c r="C2195" s="2">
        <f t="shared" si="306"/>
        <v>-0.26980000000000359</v>
      </c>
      <c r="D2195" s="2">
        <f t="shared" si="307"/>
        <v>0</v>
      </c>
      <c r="E2195" s="2">
        <f t="shared" si="308"/>
        <v>0.26980000000000359</v>
      </c>
      <c r="F2195" s="2">
        <f t="shared" si="309"/>
        <v>0.11074892552804942</v>
      </c>
      <c r="G2195" s="2">
        <f t="shared" si="309"/>
        <v>0.35960609772535074</v>
      </c>
      <c r="H2195" s="2">
        <f t="shared" si="310"/>
        <v>0.30797287984986826</v>
      </c>
      <c r="I2195" s="2">
        <f t="shared" si="311"/>
        <v>23.545815405990524</v>
      </c>
    </row>
    <row r="2196" spans="1:9" ht="13.5" x14ac:dyDescent="0.25">
      <c r="A2196" s="3">
        <v>45203</v>
      </c>
      <c r="B2196" s="2">
        <v>64.745500000000007</v>
      </c>
      <c r="C2196" s="2">
        <f t="shared" si="306"/>
        <v>0.71940000000000737</v>
      </c>
      <c r="D2196" s="2">
        <f t="shared" si="307"/>
        <v>0.71940000000000737</v>
      </c>
      <c r="E2196" s="2">
        <f t="shared" si="308"/>
        <v>0</v>
      </c>
      <c r="F2196" s="2">
        <f t="shared" si="309"/>
        <v>0.15422400227604641</v>
      </c>
      <c r="G2196" s="2">
        <f t="shared" si="309"/>
        <v>0.3339199478878257</v>
      </c>
      <c r="H2196" s="2">
        <f t="shared" si="310"/>
        <v>0.46185920682958165</v>
      </c>
      <c r="I2196" s="2">
        <f t="shared" si="311"/>
        <v>31.593959573661152</v>
      </c>
    </row>
    <row r="2197" spans="1:9" ht="13.5" x14ac:dyDescent="0.25">
      <c r="A2197" s="3">
        <v>45204</v>
      </c>
      <c r="B2197" s="2">
        <v>65.4649</v>
      </c>
      <c r="C2197" s="2">
        <f t="shared" si="306"/>
        <v>0.71939999999999316</v>
      </c>
      <c r="D2197" s="2">
        <f t="shared" si="307"/>
        <v>0.71939999999999316</v>
      </c>
      <c r="E2197" s="2">
        <f t="shared" si="308"/>
        <v>0</v>
      </c>
      <c r="F2197" s="2">
        <f t="shared" si="309"/>
        <v>0.19459371639918546</v>
      </c>
      <c r="G2197" s="2">
        <f t="shared" si="309"/>
        <v>0.31006852303869531</v>
      </c>
      <c r="H2197" s="2">
        <f t="shared" si="310"/>
        <v>0.62758294357696198</v>
      </c>
      <c r="I2197" s="2">
        <f t="shared" si="311"/>
        <v>38.559198844742994</v>
      </c>
    </row>
    <row r="2198" spans="1:9" ht="13.5" x14ac:dyDescent="0.25">
      <c r="A2198" s="3">
        <v>45205</v>
      </c>
      <c r="B2198" s="2">
        <v>65.4649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0.18069416522781509</v>
      </c>
      <c r="G2198" s="2">
        <f t="shared" si="309"/>
        <v>0.2879207713930742</v>
      </c>
      <c r="H2198" s="2">
        <f t="shared" si="310"/>
        <v>0.62758294357696209</v>
      </c>
      <c r="I2198" s="2">
        <f t="shared" si="311"/>
        <v>38.559198844743008</v>
      </c>
    </row>
    <row r="2199" spans="1:9" ht="13.5" x14ac:dyDescent="0.25">
      <c r="A2199" s="3">
        <v>45208</v>
      </c>
      <c r="B2199" s="2">
        <v>65.375</v>
      </c>
      <c r="C2199" s="2">
        <f t="shared" si="306"/>
        <v>-8.9900000000000091E-2</v>
      </c>
      <c r="D2199" s="2">
        <f t="shared" si="307"/>
        <v>0</v>
      </c>
      <c r="E2199" s="2">
        <f t="shared" si="308"/>
        <v>8.9900000000000091E-2</v>
      </c>
      <c r="F2199" s="2">
        <f t="shared" si="309"/>
        <v>0.16778743914011401</v>
      </c>
      <c r="G2199" s="2">
        <f t="shared" si="309"/>
        <v>0.27377643057928319</v>
      </c>
      <c r="H2199" s="2">
        <f t="shared" si="310"/>
        <v>0.61286298015169816</v>
      </c>
      <c r="I2199" s="2">
        <f t="shared" si="311"/>
        <v>37.998452918428029</v>
      </c>
    </row>
    <row r="2200" spans="1:9" ht="13.5" x14ac:dyDescent="0.25">
      <c r="A2200" s="3">
        <v>45209</v>
      </c>
      <c r="B2200" s="2">
        <v>65.2851</v>
      </c>
      <c r="C2200" s="2">
        <f t="shared" si="306"/>
        <v>-8.9900000000000091E-2</v>
      </c>
      <c r="D2200" s="2">
        <f t="shared" si="307"/>
        <v>0</v>
      </c>
      <c r="E2200" s="2">
        <f t="shared" si="308"/>
        <v>8.9900000000000091E-2</v>
      </c>
      <c r="F2200" s="2">
        <f t="shared" si="309"/>
        <v>0.15580262205867729</v>
      </c>
      <c r="G2200" s="2">
        <f t="shared" si="309"/>
        <v>0.26064239982362014</v>
      </c>
      <c r="H2200" s="2">
        <f t="shared" si="310"/>
        <v>0.59776391778202931</v>
      </c>
      <c r="I2200" s="2">
        <f t="shared" si="311"/>
        <v>37.412530795652735</v>
      </c>
    </row>
    <row r="2201" spans="1:9" ht="13.5" x14ac:dyDescent="0.25">
      <c r="A2201" s="3">
        <v>45210</v>
      </c>
      <c r="B2201" s="2">
        <v>65.2851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0.14467386334020033</v>
      </c>
      <c r="G2201" s="2">
        <f t="shared" si="309"/>
        <v>0.24202508555050442</v>
      </c>
      <c r="H2201" s="2">
        <f t="shared" si="310"/>
        <v>0.59776391778202931</v>
      </c>
      <c r="I2201" s="2">
        <f t="shared" si="311"/>
        <v>37.412530795652735</v>
      </c>
    </row>
    <row r="2202" spans="1:9" ht="13.5" x14ac:dyDescent="0.25">
      <c r="A2202" s="3">
        <v>45211</v>
      </c>
      <c r="B2202" s="2">
        <v>65.2851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0.13434001595875744</v>
      </c>
      <c r="G2202" s="2">
        <f t="shared" si="309"/>
        <v>0.22473757943975411</v>
      </c>
      <c r="H2202" s="2">
        <f t="shared" si="310"/>
        <v>0.5977639177820292</v>
      </c>
      <c r="I2202" s="2">
        <f t="shared" si="311"/>
        <v>37.412530795652721</v>
      </c>
    </row>
    <row r="2203" spans="1:9" ht="13.5" x14ac:dyDescent="0.25">
      <c r="A2203" s="3">
        <v>45212</v>
      </c>
      <c r="B2203" s="2">
        <v>65.1952</v>
      </c>
      <c r="C2203" s="2">
        <f t="shared" si="306"/>
        <v>-8.9900000000000091E-2</v>
      </c>
      <c r="D2203" s="2">
        <f t="shared" si="307"/>
        <v>0</v>
      </c>
      <c r="E2203" s="2">
        <f t="shared" si="308"/>
        <v>8.9900000000000091E-2</v>
      </c>
      <c r="F2203" s="2">
        <f t="shared" si="309"/>
        <v>0.1247443005331319</v>
      </c>
      <c r="G2203" s="2">
        <f t="shared" si="309"/>
        <v>0.21510632376548597</v>
      </c>
      <c r="H2203" s="2">
        <f t="shared" si="310"/>
        <v>0.57991926201635569</v>
      </c>
      <c r="I2203" s="2">
        <f t="shared" si="311"/>
        <v>36.705626417658813</v>
      </c>
    </row>
    <row r="2204" spans="1:9" ht="13.5" x14ac:dyDescent="0.25">
      <c r="A2204" s="3">
        <v>45215</v>
      </c>
      <c r="B2204" s="2">
        <v>64.745500000000007</v>
      </c>
      <c r="C2204" s="2">
        <f t="shared" si="306"/>
        <v>-0.44969999999999288</v>
      </c>
      <c r="D2204" s="2">
        <f t="shared" si="307"/>
        <v>0</v>
      </c>
      <c r="E2204" s="2">
        <f t="shared" si="308"/>
        <v>0.44969999999999288</v>
      </c>
      <c r="F2204" s="2">
        <f t="shared" si="309"/>
        <v>0.11583399335219391</v>
      </c>
      <c r="G2204" s="2">
        <f t="shared" si="309"/>
        <v>0.23186301492509359</v>
      </c>
      <c r="H2204" s="2">
        <f t="shared" si="310"/>
        <v>0.49957943223336249</v>
      </c>
      <c r="I2204" s="2">
        <f t="shared" si="311"/>
        <v>33.314636190316762</v>
      </c>
    </row>
    <row r="2205" spans="1:9" ht="13.5" x14ac:dyDescent="0.25">
      <c r="A2205" s="3">
        <v>45216</v>
      </c>
      <c r="B2205" s="2">
        <v>62.947000000000003</v>
      </c>
      <c r="C2205" s="2">
        <f t="shared" si="306"/>
        <v>-1.7985000000000042</v>
      </c>
      <c r="D2205" s="2">
        <f t="shared" si="307"/>
        <v>0</v>
      </c>
      <c r="E2205" s="2">
        <f t="shared" si="308"/>
        <v>1.7985000000000042</v>
      </c>
      <c r="F2205" s="2">
        <f t="shared" ref="F2205:G2220" si="312">((F2204*13)+D2205)/14</f>
        <v>0.10756013668418006</v>
      </c>
      <c r="G2205" s="2">
        <f t="shared" si="312"/>
        <v>0.34376565671615861</v>
      </c>
      <c r="H2205" s="2">
        <f t="shared" si="310"/>
        <v>0.31288796475964037</v>
      </c>
      <c r="I2205" s="2">
        <f t="shared" si="311"/>
        <v>23.832038464677595</v>
      </c>
    </row>
    <row r="2206" spans="1:9" ht="13.5" x14ac:dyDescent="0.25">
      <c r="A2206" s="3">
        <v>45217</v>
      </c>
      <c r="B2206" s="2">
        <v>60.249299999999998</v>
      </c>
      <c r="C2206" s="2">
        <f t="shared" si="306"/>
        <v>-2.6977000000000046</v>
      </c>
      <c r="D2206" s="2">
        <f t="shared" si="307"/>
        <v>0</v>
      </c>
      <c r="E2206" s="2">
        <f t="shared" si="308"/>
        <v>2.6977000000000046</v>
      </c>
      <c r="F2206" s="2">
        <f t="shared" si="312"/>
        <v>9.9877269778167202E-2</v>
      </c>
      <c r="G2206" s="2">
        <f t="shared" si="312"/>
        <v>0.51190382409357615</v>
      </c>
      <c r="H2206" s="2">
        <f t="shared" si="310"/>
        <v>0.19510944258917981</v>
      </c>
      <c r="I2206" s="2">
        <f t="shared" si="311"/>
        <v>16.325654842662715</v>
      </c>
    </row>
    <row r="2207" spans="1:9" ht="13.5" x14ac:dyDescent="0.25">
      <c r="A2207" s="3">
        <v>45218</v>
      </c>
      <c r="B2207" s="2">
        <v>60.249299999999998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9.2743179079726693E-2</v>
      </c>
      <c r="G2207" s="2">
        <f t="shared" si="312"/>
        <v>0.47533926522974929</v>
      </c>
      <c r="H2207" s="2">
        <f t="shared" si="310"/>
        <v>0.19510944258917984</v>
      </c>
      <c r="I2207" s="2">
        <f t="shared" si="311"/>
        <v>16.325654842662729</v>
      </c>
    </row>
    <row r="2208" spans="1:9" ht="13.5" x14ac:dyDescent="0.25">
      <c r="A2208" s="3">
        <v>45219</v>
      </c>
      <c r="B2208" s="2">
        <v>62.497399999999999</v>
      </c>
      <c r="C2208" s="2">
        <f t="shared" si="306"/>
        <v>2.2481000000000009</v>
      </c>
      <c r="D2208" s="2">
        <f t="shared" si="307"/>
        <v>2.2481000000000009</v>
      </c>
      <c r="E2208" s="2">
        <f t="shared" si="308"/>
        <v>0</v>
      </c>
      <c r="F2208" s="2">
        <f t="shared" si="312"/>
        <v>0.24669723771688915</v>
      </c>
      <c r="G2208" s="2">
        <f t="shared" si="312"/>
        <v>0.44138646057048148</v>
      </c>
      <c r="H2208" s="2">
        <f t="shared" si="310"/>
        <v>0.55891437494036145</v>
      </c>
      <c r="I2208" s="2">
        <f t="shared" si="311"/>
        <v>35.852794991498087</v>
      </c>
    </row>
    <row r="2209" spans="1:9" ht="13.5" x14ac:dyDescent="0.25">
      <c r="A2209" s="3">
        <v>45222</v>
      </c>
      <c r="B2209" s="2">
        <v>62.947000000000003</v>
      </c>
      <c r="C2209" s="2">
        <f t="shared" si="306"/>
        <v>0.44960000000000377</v>
      </c>
      <c r="D2209" s="2">
        <f t="shared" si="307"/>
        <v>0.44960000000000377</v>
      </c>
      <c r="E2209" s="2">
        <f t="shared" si="308"/>
        <v>0</v>
      </c>
      <c r="F2209" s="2">
        <f t="shared" si="312"/>
        <v>0.26119029216568307</v>
      </c>
      <c r="G2209" s="2">
        <f t="shared" si="312"/>
        <v>0.40985885624401852</v>
      </c>
      <c r="H2209" s="2">
        <f t="shared" si="310"/>
        <v>0.63726887484938877</v>
      </c>
      <c r="I2209" s="2">
        <f t="shared" si="311"/>
        <v>38.922676943211947</v>
      </c>
    </row>
    <row r="2210" spans="1:9" ht="13.5" x14ac:dyDescent="0.25">
      <c r="A2210" s="3">
        <v>45223</v>
      </c>
      <c r="B2210" s="2">
        <v>64.286900000000003</v>
      </c>
      <c r="C2210" s="2">
        <f t="shared" si="306"/>
        <v>1.3399000000000001</v>
      </c>
      <c r="D2210" s="2">
        <f t="shared" si="307"/>
        <v>1.3399000000000001</v>
      </c>
      <c r="E2210" s="2">
        <f t="shared" si="308"/>
        <v>0</v>
      </c>
      <c r="F2210" s="2">
        <f t="shared" si="312"/>
        <v>0.33824098558242</v>
      </c>
      <c r="G2210" s="2">
        <f t="shared" si="312"/>
        <v>0.38058322365516001</v>
      </c>
      <c r="H2210" s="2">
        <f t="shared" si="310"/>
        <v>0.88874381359724464</v>
      </c>
      <c r="I2210" s="2">
        <f t="shared" si="311"/>
        <v>47.054757092999807</v>
      </c>
    </row>
    <row r="2211" spans="1:9" ht="13.5" x14ac:dyDescent="0.25">
      <c r="A2211" s="3">
        <v>45224</v>
      </c>
      <c r="B2211" s="2">
        <v>64.295900000000003</v>
      </c>
      <c r="C2211" s="2">
        <f t="shared" si="306"/>
        <v>9.0000000000003411E-3</v>
      </c>
      <c r="D2211" s="2">
        <f t="shared" si="307"/>
        <v>9.0000000000003411E-3</v>
      </c>
      <c r="E2211" s="2">
        <f t="shared" si="308"/>
        <v>0</v>
      </c>
      <c r="F2211" s="2">
        <f t="shared" si="312"/>
        <v>0.31472377232653287</v>
      </c>
      <c r="G2211" s="2">
        <f t="shared" si="312"/>
        <v>0.35339870767979142</v>
      </c>
      <c r="H2211" s="2">
        <f t="shared" si="310"/>
        <v>0.89056288403776152</v>
      </c>
      <c r="I2211" s="2">
        <f t="shared" si="311"/>
        <v>47.105700188916522</v>
      </c>
    </row>
    <row r="2212" spans="1:9" ht="13.5" x14ac:dyDescent="0.25">
      <c r="A2212" s="3">
        <v>45225</v>
      </c>
      <c r="B2212" s="2">
        <v>65.186199999999999</v>
      </c>
      <c r="C2212" s="2">
        <f t="shared" si="306"/>
        <v>0.89029999999999632</v>
      </c>
      <c r="D2212" s="2">
        <f t="shared" si="307"/>
        <v>0.89029999999999632</v>
      </c>
      <c r="E2212" s="2">
        <f t="shared" si="308"/>
        <v>0</v>
      </c>
      <c r="F2212" s="2">
        <f t="shared" si="312"/>
        <v>0.35583636001749452</v>
      </c>
      <c r="G2212" s="2">
        <f t="shared" si="312"/>
        <v>0.32815594284552058</v>
      </c>
      <c r="H2212" s="2">
        <f t="shared" si="310"/>
        <v>1.084351412112029</v>
      </c>
      <c r="I2212" s="2">
        <f t="shared" si="311"/>
        <v>52.023445077971694</v>
      </c>
    </row>
    <row r="2213" spans="1:9" ht="13.5" x14ac:dyDescent="0.25">
      <c r="A2213" s="3">
        <v>45226</v>
      </c>
      <c r="B2213" s="2">
        <v>65.105199999999996</v>
      </c>
      <c r="C2213" s="2">
        <f t="shared" si="306"/>
        <v>-8.100000000000307E-2</v>
      </c>
      <c r="D2213" s="2">
        <f t="shared" si="307"/>
        <v>0</v>
      </c>
      <c r="E2213" s="2">
        <f t="shared" si="308"/>
        <v>8.100000000000307E-2</v>
      </c>
      <c r="F2213" s="2">
        <f t="shared" si="312"/>
        <v>0.33041947715910208</v>
      </c>
      <c r="G2213" s="2">
        <f t="shared" si="312"/>
        <v>0.31050194692798361</v>
      </c>
      <c r="H2213" s="2">
        <f t="shared" si="310"/>
        <v>1.0641462329888001</v>
      </c>
      <c r="I2213" s="2">
        <f t="shared" si="311"/>
        <v>51.553819975630283</v>
      </c>
    </row>
    <row r="2214" spans="1:9" ht="13.5" x14ac:dyDescent="0.25">
      <c r="A2214" s="3">
        <v>45229</v>
      </c>
      <c r="B2214" s="2">
        <v>65.015299999999996</v>
      </c>
      <c r="C2214" s="2">
        <f t="shared" si="306"/>
        <v>-8.9900000000000091E-2</v>
      </c>
      <c r="D2214" s="2">
        <f t="shared" si="307"/>
        <v>0</v>
      </c>
      <c r="E2214" s="2">
        <f t="shared" si="308"/>
        <v>8.9900000000000091E-2</v>
      </c>
      <c r="F2214" s="2">
        <f t="shared" si="312"/>
        <v>0.30681808593345189</v>
      </c>
      <c r="G2214" s="2">
        <f t="shared" si="312"/>
        <v>0.29474466500455626</v>
      </c>
      <c r="H2214" s="2">
        <f t="shared" si="310"/>
        <v>1.040962305216649</v>
      </c>
      <c r="I2214" s="2">
        <f t="shared" si="311"/>
        <v>51.003504697562278</v>
      </c>
    </row>
    <row r="2215" spans="1:9" ht="13.5" x14ac:dyDescent="0.25">
      <c r="A2215" s="3">
        <v>45230</v>
      </c>
      <c r="B2215" s="2">
        <v>64.727500000000006</v>
      </c>
      <c r="C2215" s="2">
        <f t="shared" si="306"/>
        <v>-0.28779999999999006</v>
      </c>
      <c r="D2215" s="2">
        <f t="shared" si="307"/>
        <v>0</v>
      </c>
      <c r="E2215" s="2">
        <f t="shared" si="308"/>
        <v>0.28779999999999006</v>
      </c>
      <c r="F2215" s="2">
        <f t="shared" si="312"/>
        <v>0.28490250836677677</v>
      </c>
      <c r="G2215" s="2">
        <f t="shared" si="312"/>
        <v>0.29424861750423009</v>
      </c>
      <c r="H2215" s="2">
        <f t="shared" si="310"/>
        <v>0.96823737281511968</v>
      </c>
      <c r="I2215" s="2">
        <f t="shared" si="311"/>
        <v>49.19312000616442</v>
      </c>
    </row>
    <row r="2216" spans="1:9" ht="13.5" x14ac:dyDescent="0.25">
      <c r="A2216" s="3">
        <v>45231</v>
      </c>
      <c r="B2216" s="2">
        <v>62.947000000000003</v>
      </c>
      <c r="C2216" s="2">
        <f t="shared" si="306"/>
        <v>-1.7805000000000035</v>
      </c>
      <c r="D2216" s="2">
        <f t="shared" si="307"/>
        <v>0</v>
      </c>
      <c r="E2216" s="2">
        <f t="shared" si="308"/>
        <v>1.7805000000000035</v>
      </c>
      <c r="F2216" s="2">
        <f t="shared" si="312"/>
        <v>0.26455232919772131</v>
      </c>
      <c r="G2216" s="2">
        <f t="shared" si="312"/>
        <v>0.40040943053964245</v>
      </c>
      <c r="H2216" s="2">
        <f t="shared" si="310"/>
        <v>0.66070454145192603</v>
      </c>
      <c r="I2216" s="2">
        <f t="shared" si="311"/>
        <v>39.784592921886222</v>
      </c>
    </row>
    <row r="2217" spans="1:9" ht="13.5" x14ac:dyDescent="0.25">
      <c r="A2217" s="3">
        <v>45232</v>
      </c>
      <c r="B2217" s="2">
        <v>62.047800000000002</v>
      </c>
      <c r="C2217" s="2">
        <f t="shared" si="306"/>
        <v>-0.89920000000000044</v>
      </c>
      <c r="D2217" s="2">
        <f t="shared" si="307"/>
        <v>0</v>
      </c>
      <c r="E2217" s="2">
        <f t="shared" si="308"/>
        <v>0.89920000000000044</v>
      </c>
      <c r="F2217" s="2">
        <f t="shared" si="312"/>
        <v>0.24565573425502693</v>
      </c>
      <c r="G2217" s="2">
        <f t="shared" si="312"/>
        <v>0.43603732835823944</v>
      </c>
      <c r="H2217" s="2">
        <f t="shared" si="310"/>
        <v>0.56338234889193051</v>
      </c>
      <c r="I2217" s="2">
        <f t="shared" si="311"/>
        <v>36.036120613184345</v>
      </c>
    </row>
    <row r="2218" spans="1:9" ht="13.5" x14ac:dyDescent="0.25">
      <c r="A2218" s="3">
        <v>45233</v>
      </c>
      <c r="B2218" s="2">
        <v>62.938099999999999</v>
      </c>
      <c r="C2218" s="2">
        <f t="shared" si="306"/>
        <v>0.89029999999999632</v>
      </c>
      <c r="D2218" s="2">
        <f t="shared" si="307"/>
        <v>0.89029999999999632</v>
      </c>
      <c r="E2218" s="2">
        <f t="shared" si="308"/>
        <v>0</v>
      </c>
      <c r="F2218" s="2">
        <f t="shared" si="312"/>
        <v>0.29170175323681047</v>
      </c>
      <c r="G2218" s="2">
        <f t="shared" si="312"/>
        <v>0.4048918049040795</v>
      </c>
      <c r="H2218" s="2">
        <f t="shared" si="310"/>
        <v>0.72044370793307555</v>
      </c>
      <c r="I2218" s="2">
        <f t="shared" si="311"/>
        <v>41.875459488215959</v>
      </c>
    </row>
    <row r="2219" spans="1:9" ht="13.5" x14ac:dyDescent="0.25">
      <c r="A2219" s="3">
        <v>45236</v>
      </c>
      <c r="B2219" s="2">
        <v>61.868000000000002</v>
      </c>
      <c r="C2219" s="2">
        <f t="shared" si="306"/>
        <v>-1.0700999999999965</v>
      </c>
      <c r="D2219" s="2">
        <f t="shared" si="307"/>
        <v>0</v>
      </c>
      <c r="E2219" s="2">
        <f t="shared" si="308"/>
        <v>1.0700999999999965</v>
      </c>
      <c r="F2219" s="2">
        <f t="shared" si="312"/>
        <v>0.27086591371989543</v>
      </c>
      <c r="G2219" s="2">
        <f t="shared" si="312"/>
        <v>0.45240667598235929</v>
      </c>
      <c r="H2219" s="2">
        <f t="shared" si="310"/>
        <v>0.59872218536946908</v>
      </c>
      <c r="I2219" s="2">
        <f t="shared" si="311"/>
        <v>37.450045470602056</v>
      </c>
    </row>
    <row r="2220" spans="1:9" ht="13.5" x14ac:dyDescent="0.25">
      <c r="A2220" s="3">
        <v>45237</v>
      </c>
      <c r="B2220" s="2">
        <v>62.947000000000003</v>
      </c>
      <c r="C2220" s="2">
        <f t="shared" si="306"/>
        <v>1.0790000000000006</v>
      </c>
      <c r="D2220" s="2">
        <f t="shared" si="307"/>
        <v>1.0790000000000006</v>
      </c>
      <c r="E2220" s="2">
        <f t="shared" si="308"/>
        <v>0</v>
      </c>
      <c r="F2220" s="2">
        <f t="shared" si="312"/>
        <v>0.3285897770256172</v>
      </c>
      <c r="G2220" s="2">
        <f t="shared" si="312"/>
        <v>0.42009191341219082</v>
      </c>
      <c r="H2220" s="2">
        <f t="shared" si="310"/>
        <v>0.78218543736453106</v>
      </c>
      <c r="I2220" s="2">
        <f t="shared" si="311"/>
        <v>43.889116192151981</v>
      </c>
    </row>
    <row r="2221" spans="1:9" ht="13.5" x14ac:dyDescent="0.25">
      <c r="A2221" s="3">
        <v>45238</v>
      </c>
      <c r="B2221" s="2">
        <v>62.947000000000003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0.30511907866664456</v>
      </c>
      <c r="G2221" s="2">
        <f t="shared" si="313"/>
        <v>0.39008534816846291</v>
      </c>
      <c r="H2221" s="2">
        <f t="shared" si="310"/>
        <v>0.78218543736453117</v>
      </c>
      <c r="I2221" s="2">
        <f t="shared" si="311"/>
        <v>43.889116192151988</v>
      </c>
    </row>
    <row r="2222" spans="1:9" ht="13.5" x14ac:dyDescent="0.25">
      <c r="A2222" s="3">
        <v>45239</v>
      </c>
      <c r="B2222" s="2">
        <v>62.929099999999998</v>
      </c>
      <c r="C2222" s="2">
        <f t="shared" si="306"/>
        <v>-1.7900000000004468E-2</v>
      </c>
      <c r="D2222" s="2">
        <f t="shared" si="307"/>
        <v>0</v>
      </c>
      <c r="E2222" s="2">
        <f t="shared" si="308"/>
        <v>1.7900000000004468E-2</v>
      </c>
      <c r="F2222" s="2">
        <f t="shared" si="313"/>
        <v>0.28332485876188424</v>
      </c>
      <c r="G2222" s="2">
        <f t="shared" si="313"/>
        <v>0.36350068044214445</v>
      </c>
      <c r="H2222" s="2">
        <f t="shared" si="310"/>
        <v>0.7794341909271304</v>
      </c>
      <c r="I2222" s="2">
        <f t="shared" si="311"/>
        <v>43.802361160713978</v>
      </c>
    </row>
    <row r="2223" spans="1:9" ht="13.5" x14ac:dyDescent="0.25">
      <c r="A2223" s="3">
        <v>45240</v>
      </c>
      <c r="B2223" s="2">
        <v>62.947000000000003</v>
      </c>
      <c r="C2223" s="2">
        <f t="shared" si="306"/>
        <v>1.7900000000004468E-2</v>
      </c>
      <c r="D2223" s="2">
        <f t="shared" si="307"/>
        <v>1.7900000000004468E-2</v>
      </c>
      <c r="E2223" s="2">
        <f t="shared" si="308"/>
        <v>0</v>
      </c>
      <c r="F2223" s="2">
        <f t="shared" si="313"/>
        <v>0.26436594027889282</v>
      </c>
      <c r="G2223" s="2">
        <f t="shared" si="313"/>
        <v>0.3375363461248484</v>
      </c>
      <c r="H2223" s="2">
        <f t="shared" si="310"/>
        <v>0.78322214278253988</v>
      </c>
      <c r="I2223" s="2">
        <f t="shared" si="311"/>
        <v>43.921737174057299</v>
      </c>
    </row>
    <row r="2224" spans="1:9" ht="13.5" x14ac:dyDescent="0.25">
      <c r="A2224" s="3">
        <v>45243</v>
      </c>
      <c r="B2224" s="2">
        <v>62.938099999999999</v>
      </c>
      <c r="C2224" s="2">
        <f t="shared" si="306"/>
        <v>-8.9000000000041268E-3</v>
      </c>
      <c r="D2224" s="2">
        <f t="shared" si="307"/>
        <v>0</v>
      </c>
      <c r="E2224" s="2">
        <f t="shared" si="308"/>
        <v>8.9000000000041268E-3</v>
      </c>
      <c r="F2224" s="2">
        <f t="shared" si="313"/>
        <v>0.24548265883040046</v>
      </c>
      <c r="G2224" s="2">
        <f t="shared" si="313"/>
        <v>0.31406232140164519</v>
      </c>
      <c r="H2224" s="2">
        <f t="shared" si="310"/>
        <v>0.78163677111862073</v>
      </c>
      <c r="I2224" s="2">
        <f t="shared" si="311"/>
        <v>43.871836492679776</v>
      </c>
    </row>
    <row r="2225" spans="1:9" ht="13.5" x14ac:dyDescent="0.25">
      <c r="A2225" s="3">
        <v>45244</v>
      </c>
      <c r="B2225" s="2">
        <v>62.938099999999999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0.22794818319965757</v>
      </c>
      <c r="G2225" s="2">
        <f t="shared" si="313"/>
        <v>0.29162929844438479</v>
      </c>
      <c r="H2225" s="2">
        <f t="shared" si="310"/>
        <v>0.78163677111862084</v>
      </c>
      <c r="I2225" s="2">
        <f t="shared" si="311"/>
        <v>43.871836492679776</v>
      </c>
    </row>
    <row r="2226" spans="1:9" ht="13.5" x14ac:dyDescent="0.25">
      <c r="A2226" s="3">
        <v>45245</v>
      </c>
      <c r="B2226" s="2">
        <v>62.272599999999997</v>
      </c>
      <c r="C2226" s="2">
        <f t="shared" si="306"/>
        <v>-0.66550000000000153</v>
      </c>
      <c r="D2226" s="2">
        <f t="shared" si="307"/>
        <v>0</v>
      </c>
      <c r="E2226" s="2">
        <f t="shared" si="308"/>
        <v>0.66550000000000153</v>
      </c>
      <c r="F2226" s="2">
        <f t="shared" si="313"/>
        <v>0.21166617011396774</v>
      </c>
      <c r="G2226" s="2">
        <f t="shared" si="313"/>
        <v>0.31833434855550025</v>
      </c>
      <c r="H2226" s="2">
        <f t="shared" si="310"/>
        <v>0.66491778557495074</v>
      </c>
      <c r="I2226" s="2">
        <f t="shared" si="311"/>
        <v>39.936974145863481</v>
      </c>
    </row>
    <row r="2227" spans="1:9" ht="13.5" x14ac:dyDescent="0.25">
      <c r="A2227" s="3">
        <v>45246</v>
      </c>
      <c r="B2227" s="2">
        <v>62.047800000000002</v>
      </c>
      <c r="C2227" s="2">
        <f t="shared" si="306"/>
        <v>-0.22479999999999478</v>
      </c>
      <c r="D2227" s="2">
        <f t="shared" si="307"/>
        <v>0</v>
      </c>
      <c r="E2227" s="2">
        <f t="shared" si="308"/>
        <v>0.22479999999999478</v>
      </c>
      <c r="F2227" s="2">
        <f t="shared" si="313"/>
        <v>0.19654715796297004</v>
      </c>
      <c r="G2227" s="2">
        <f t="shared" si="313"/>
        <v>0.31165332365867843</v>
      </c>
      <c r="H2227" s="2">
        <f t="shared" si="310"/>
        <v>0.63065959206078537</v>
      </c>
      <c r="I2227" s="2">
        <f t="shared" si="311"/>
        <v>38.675122332784007</v>
      </c>
    </row>
    <row r="2228" spans="1:9" ht="13.5" x14ac:dyDescent="0.25">
      <c r="A2228" s="3">
        <v>45247</v>
      </c>
      <c r="B2228" s="2">
        <v>62.047800000000002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0.18250807525132931</v>
      </c>
      <c r="G2228" s="2">
        <f t="shared" si="313"/>
        <v>0.28939237196877282</v>
      </c>
      <c r="H2228" s="2">
        <f t="shared" si="310"/>
        <v>0.63065959206078537</v>
      </c>
      <c r="I2228" s="2">
        <f t="shared" si="311"/>
        <v>38.675122332784007</v>
      </c>
    </row>
    <row r="2229" spans="1:9" ht="13.5" x14ac:dyDescent="0.25">
      <c r="A2229" s="3">
        <v>45250</v>
      </c>
      <c r="B2229" s="2">
        <v>62.947000000000003</v>
      </c>
      <c r="C2229" s="2">
        <f t="shared" si="306"/>
        <v>0.89920000000000044</v>
      </c>
      <c r="D2229" s="2">
        <f t="shared" si="307"/>
        <v>0.89920000000000044</v>
      </c>
      <c r="E2229" s="2">
        <f t="shared" si="308"/>
        <v>0</v>
      </c>
      <c r="F2229" s="2">
        <f t="shared" si="313"/>
        <v>0.2337003555905201</v>
      </c>
      <c r="G2229" s="2">
        <f t="shared" si="313"/>
        <v>0.2687214882567176</v>
      </c>
      <c r="H2229" s="2">
        <f t="shared" si="310"/>
        <v>0.86967498247575659</v>
      </c>
      <c r="I2229" s="2">
        <f t="shared" si="311"/>
        <v>46.514768108206923</v>
      </c>
    </row>
    <row r="2230" spans="1:9" ht="13.5" x14ac:dyDescent="0.25">
      <c r="A2230" s="3">
        <v>45251</v>
      </c>
      <c r="B2230" s="2">
        <v>62.272599999999997</v>
      </c>
      <c r="C2230" s="2">
        <f t="shared" si="306"/>
        <v>-0.67440000000000566</v>
      </c>
      <c r="D2230" s="2">
        <f t="shared" si="307"/>
        <v>0</v>
      </c>
      <c r="E2230" s="2">
        <f t="shared" si="308"/>
        <v>0.67440000000000566</v>
      </c>
      <c r="F2230" s="2">
        <f t="shared" si="313"/>
        <v>0.21700747304834009</v>
      </c>
      <c r="G2230" s="2">
        <f t="shared" si="313"/>
        <v>0.29769852480980957</v>
      </c>
      <c r="H2230" s="2">
        <f t="shared" si="310"/>
        <v>0.72895044806479803</v>
      </c>
      <c r="I2230" s="2">
        <f t="shared" si="311"/>
        <v>42.161442445080311</v>
      </c>
    </row>
    <row r="2231" spans="1:9" ht="13.5" x14ac:dyDescent="0.25">
      <c r="A2231" s="3">
        <v>45252</v>
      </c>
      <c r="B2231" s="2">
        <v>64.286900000000003</v>
      </c>
      <c r="C2231" s="2">
        <f t="shared" si="306"/>
        <v>2.0143000000000058</v>
      </c>
      <c r="D2231" s="2">
        <f t="shared" si="307"/>
        <v>2.0143000000000058</v>
      </c>
      <c r="E2231" s="2">
        <f t="shared" si="308"/>
        <v>0</v>
      </c>
      <c r="F2231" s="2">
        <f t="shared" si="313"/>
        <v>0.34538551068774481</v>
      </c>
      <c r="G2231" s="2">
        <f t="shared" si="313"/>
        <v>0.27643434446625176</v>
      </c>
      <c r="H2231" s="2">
        <f t="shared" si="310"/>
        <v>1.2494305342363525</v>
      </c>
      <c r="I2231" s="2">
        <f t="shared" si="311"/>
        <v>55.544304001390962</v>
      </c>
    </row>
    <row r="2232" spans="1:9" ht="13.5" x14ac:dyDescent="0.25">
      <c r="A2232" s="3">
        <v>45253</v>
      </c>
      <c r="B2232" s="2">
        <v>64.655600000000007</v>
      </c>
      <c r="C2232" s="2">
        <f t="shared" si="306"/>
        <v>0.36870000000000402</v>
      </c>
      <c r="D2232" s="2">
        <f t="shared" si="307"/>
        <v>0.36870000000000402</v>
      </c>
      <c r="E2232" s="2">
        <f t="shared" si="308"/>
        <v>0</v>
      </c>
      <c r="F2232" s="2">
        <f t="shared" si="313"/>
        <v>0.34705083135290621</v>
      </c>
      <c r="G2232" s="2">
        <f t="shared" si="313"/>
        <v>0.25668903414723376</v>
      </c>
      <c r="H2232" s="2">
        <f t="shared" si="310"/>
        <v>1.3520282722862325</v>
      </c>
      <c r="I2232" s="2">
        <f t="shared" si="311"/>
        <v>57.483504268085433</v>
      </c>
    </row>
    <row r="2233" spans="1:9" ht="13.5" x14ac:dyDescent="0.25">
      <c r="A2233" s="3">
        <v>45254</v>
      </c>
      <c r="B2233" s="2">
        <v>64.745500000000007</v>
      </c>
      <c r="C2233" s="2">
        <f t="shared" si="306"/>
        <v>8.9900000000000091E-2</v>
      </c>
      <c r="D2233" s="2">
        <f t="shared" si="307"/>
        <v>8.9900000000000091E-2</v>
      </c>
      <c r="E2233" s="2">
        <f t="shared" si="308"/>
        <v>0</v>
      </c>
      <c r="F2233" s="2">
        <f t="shared" si="313"/>
        <v>0.32868291482769862</v>
      </c>
      <c r="G2233" s="2">
        <f t="shared" si="313"/>
        <v>0.23835410313671707</v>
      </c>
      <c r="H2233" s="2">
        <f t="shared" si="310"/>
        <v>1.3789689814534891</v>
      </c>
      <c r="I2233" s="2">
        <f t="shared" si="311"/>
        <v>57.964983663257954</v>
      </c>
    </row>
    <row r="2234" spans="1:9" ht="13.5" x14ac:dyDescent="0.25">
      <c r="A2234" s="3">
        <v>45257</v>
      </c>
      <c r="B2234" s="2">
        <v>64.736500000000007</v>
      </c>
      <c r="C2234" s="2">
        <f t="shared" si="306"/>
        <v>-9.0000000000003411E-3</v>
      </c>
      <c r="D2234" s="2">
        <f t="shared" si="307"/>
        <v>0</v>
      </c>
      <c r="E2234" s="2">
        <f t="shared" si="308"/>
        <v>9.0000000000003411E-3</v>
      </c>
      <c r="F2234" s="2">
        <f t="shared" si="313"/>
        <v>0.30520556376857727</v>
      </c>
      <c r="G2234" s="2">
        <f t="shared" si="313"/>
        <v>0.22197166719838016</v>
      </c>
      <c r="H2234" s="2">
        <f t="shared" si="310"/>
        <v>1.3749753183401081</v>
      </c>
      <c r="I2234" s="2">
        <f t="shared" si="311"/>
        <v>57.894299267964222</v>
      </c>
    </row>
    <row r="2235" spans="1:9" ht="13.5" x14ac:dyDescent="0.25">
      <c r="A2235" s="3">
        <v>45258</v>
      </c>
      <c r="B2235" s="2">
        <v>62.542400000000001</v>
      </c>
      <c r="C2235" s="2">
        <f t="shared" si="306"/>
        <v>-2.1941000000000059</v>
      </c>
      <c r="D2235" s="2">
        <f t="shared" si="307"/>
        <v>0</v>
      </c>
      <c r="E2235" s="2">
        <f t="shared" si="308"/>
        <v>2.1941000000000059</v>
      </c>
      <c r="F2235" s="2">
        <f t="shared" si="313"/>
        <v>0.28340516635653606</v>
      </c>
      <c r="G2235" s="2">
        <f t="shared" si="313"/>
        <v>0.36283797668421058</v>
      </c>
      <c r="H2235" s="2">
        <f t="shared" si="310"/>
        <v>0.78107911676288666</v>
      </c>
      <c r="I2235" s="2">
        <f t="shared" si="311"/>
        <v>43.854262812451523</v>
      </c>
    </row>
    <row r="2236" spans="1:9" ht="13.5" x14ac:dyDescent="0.25">
      <c r="A2236" s="3">
        <v>45259</v>
      </c>
      <c r="B2236" s="2">
        <v>63.846299999999999</v>
      </c>
      <c r="C2236" s="2">
        <f t="shared" si="306"/>
        <v>1.3038999999999987</v>
      </c>
      <c r="D2236" s="2">
        <f t="shared" si="307"/>
        <v>1.3038999999999987</v>
      </c>
      <c r="E2236" s="2">
        <f t="shared" si="308"/>
        <v>0</v>
      </c>
      <c r="F2236" s="2">
        <f t="shared" si="313"/>
        <v>0.35629765447392625</v>
      </c>
      <c r="G2236" s="2">
        <f t="shared" si="313"/>
        <v>0.33692097834962409</v>
      </c>
      <c r="H2236" s="2">
        <f t="shared" si="310"/>
        <v>1.0575110407764368</v>
      </c>
      <c r="I2236" s="2">
        <f t="shared" si="311"/>
        <v>51.397587658988549</v>
      </c>
    </row>
    <row r="2237" spans="1:9" ht="13.5" x14ac:dyDescent="0.25">
      <c r="A2237" s="3">
        <v>45260</v>
      </c>
      <c r="B2237" s="2">
        <v>62.677300000000002</v>
      </c>
      <c r="C2237" s="2">
        <f t="shared" si="306"/>
        <v>-1.1689999999999969</v>
      </c>
      <c r="D2237" s="2">
        <f t="shared" si="307"/>
        <v>0</v>
      </c>
      <c r="E2237" s="2">
        <f t="shared" si="308"/>
        <v>1.1689999999999969</v>
      </c>
      <c r="F2237" s="2">
        <f t="shared" ref="F2237:G2252" si="314">((F2236*13)+D2237)/14</f>
        <v>0.33084782201150292</v>
      </c>
      <c r="G2237" s="2">
        <f t="shared" si="314"/>
        <v>0.3963551941817936</v>
      </c>
      <c r="H2237" s="2">
        <f t="shared" si="310"/>
        <v>0.83472558671643182</v>
      </c>
      <c r="I2237" s="2">
        <f t="shared" si="311"/>
        <v>45.495936436484868</v>
      </c>
    </row>
    <row r="2238" spans="1:9" ht="13.5" x14ac:dyDescent="0.25">
      <c r="A2238" s="3">
        <v>45261</v>
      </c>
      <c r="B2238" s="2">
        <v>64.655600000000007</v>
      </c>
      <c r="C2238" s="2">
        <f t="shared" si="306"/>
        <v>1.9783000000000044</v>
      </c>
      <c r="D2238" s="2">
        <f t="shared" si="307"/>
        <v>1.9783000000000044</v>
      </c>
      <c r="E2238" s="2">
        <f t="shared" si="308"/>
        <v>0</v>
      </c>
      <c r="F2238" s="2">
        <f t="shared" si="314"/>
        <v>0.44852297758211013</v>
      </c>
      <c r="G2238" s="2">
        <f t="shared" si="314"/>
        <v>0.36804410888309402</v>
      </c>
      <c r="H2238" s="2">
        <f t="shared" si="310"/>
        <v>1.2186663683960215</v>
      </c>
      <c r="I2238" s="2">
        <f t="shared" si="311"/>
        <v>54.927878556028809</v>
      </c>
    </row>
    <row r="2239" spans="1:9" ht="13.5" x14ac:dyDescent="0.25">
      <c r="A2239" s="3">
        <v>45264</v>
      </c>
      <c r="B2239" s="2">
        <v>66.543999999999997</v>
      </c>
      <c r="C2239" s="2">
        <f t="shared" si="306"/>
        <v>1.8883999999999901</v>
      </c>
      <c r="D2239" s="2">
        <f t="shared" si="307"/>
        <v>1.8883999999999901</v>
      </c>
      <c r="E2239" s="2">
        <f t="shared" si="308"/>
        <v>0</v>
      </c>
      <c r="F2239" s="2">
        <f t="shared" si="314"/>
        <v>0.55137133632624447</v>
      </c>
      <c r="G2239" s="2">
        <f t="shared" si="314"/>
        <v>0.34175524396287305</v>
      </c>
      <c r="H2239" s="2">
        <f t="shared" si="310"/>
        <v>1.6133515024750968</v>
      </c>
      <c r="I2239" s="2">
        <f t="shared" si="311"/>
        <v>61.734959914389506</v>
      </c>
    </row>
    <row r="2240" spans="1:9" ht="13.5" x14ac:dyDescent="0.25">
      <c r="A2240" s="3">
        <v>45265</v>
      </c>
      <c r="B2240" s="2">
        <v>65.644800000000004</v>
      </c>
      <c r="C2240" s="2">
        <f t="shared" si="306"/>
        <v>-0.89919999999999334</v>
      </c>
      <c r="D2240" s="2">
        <f t="shared" si="307"/>
        <v>0</v>
      </c>
      <c r="E2240" s="2">
        <f t="shared" si="308"/>
        <v>0.89919999999999334</v>
      </c>
      <c r="F2240" s="2">
        <f t="shared" si="314"/>
        <v>0.51198766944579843</v>
      </c>
      <c r="G2240" s="2">
        <f t="shared" si="314"/>
        <v>0.38157272653695307</v>
      </c>
      <c r="H2240" s="2">
        <f t="shared" si="310"/>
        <v>1.3417826637989951</v>
      </c>
      <c r="I2240" s="2">
        <f t="shared" si="311"/>
        <v>57.297488983126485</v>
      </c>
    </row>
    <row r="2241" spans="1:9" ht="13.5" x14ac:dyDescent="0.25">
      <c r="A2241" s="3">
        <v>45266</v>
      </c>
      <c r="B2241" s="2">
        <v>65.644800000000004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0.4754171216282414</v>
      </c>
      <c r="G2241" s="2">
        <f t="shared" si="314"/>
        <v>0.35431753178431358</v>
      </c>
      <c r="H2241" s="2">
        <f t="shared" si="310"/>
        <v>1.3417826637989951</v>
      </c>
      <c r="I2241" s="2">
        <f t="shared" si="311"/>
        <v>57.297488983126485</v>
      </c>
    </row>
    <row r="2242" spans="1:9" ht="13.5" x14ac:dyDescent="0.25">
      <c r="A2242" s="3">
        <v>45267</v>
      </c>
      <c r="B2242" s="2">
        <v>65.644800000000004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0.44145875579765276</v>
      </c>
      <c r="G2242" s="2">
        <f t="shared" si="314"/>
        <v>0.32900913665686266</v>
      </c>
      <c r="H2242" s="2">
        <f t="shared" si="310"/>
        <v>1.3417826637989951</v>
      </c>
      <c r="I2242" s="2">
        <f t="shared" si="311"/>
        <v>57.297488983126485</v>
      </c>
    </row>
    <row r="2243" spans="1:9" ht="13.5" x14ac:dyDescent="0.25">
      <c r="A2243" s="3">
        <v>45268</v>
      </c>
      <c r="B2243" s="2">
        <v>65.635800000000003</v>
      </c>
      <c r="C2243" s="2">
        <f t="shared" ref="C2243:C2306" si="315">B2243-B2242</f>
        <v>-9.0000000000003411E-3</v>
      </c>
      <c r="D2243" s="2">
        <f t="shared" ref="D2243:D2306" si="316">IF(C2243&gt;0,C2243,0)</f>
        <v>0</v>
      </c>
      <c r="E2243" s="2">
        <f t="shared" ref="E2243:E2306" si="317">IF(C2243&lt;0,-C2243,0)</f>
        <v>9.0000000000003411E-3</v>
      </c>
      <c r="F2243" s="2">
        <f t="shared" si="314"/>
        <v>0.40992598752639181</v>
      </c>
      <c r="G2243" s="2">
        <f t="shared" si="314"/>
        <v>0.30615134118137249</v>
      </c>
      <c r="H2243" s="2">
        <f t="shared" si="310"/>
        <v>1.3389651861219198</v>
      </c>
      <c r="I2243" s="2">
        <f t="shared" si="311"/>
        <v>57.246050264731281</v>
      </c>
    </row>
    <row r="2244" spans="1:9" ht="13.5" x14ac:dyDescent="0.25">
      <c r="A2244" s="3">
        <v>45271</v>
      </c>
      <c r="B2244" s="2">
        <v>65.4559</v>
      </c>
      <c r="C2244" s="2">
        <f t="shared" si="315"/>
        <v>-0.1799000000000035</v>
      </c>
      <c r="D2244" s="2">
        <f t="shared" si="316"/>
        <v>0</v>
      </c>
      <c r="E2244" s="2">
        <f t="shared" si="317"/>
        <v>0.1799000000000035</v>
      </c>
      <c r="F2244" s="2">
        <f t="shared" si="314"/>
        <v>0.38064555984593523</v>
      </c>
      <c r="G2244" s="2">
        <f t="shared" si="314"/>
        <v>0.29713338823984614</v>
      </c>
      <c r="H2244" s="2">
        <f t="shared" si="310"/>
        <v>1.2810595339042747</v>
      </c>
      <c r="I2244" s="2">
        <f t="shared" si="311"/>
        <v>56.160723333318955</v>
      </c>
    </row>
    <row r="2245" spans="1:9" ht="13.5" x14ac:dyDescent="0.25">
      <c r="A2245" s="3">
        <v>45272</v>
      </c>
      <c r="B2245" s="2">
        <v>65.4559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0.35345659128551127</v>
      </c>
      <c r="G2245" s="2">
        <f t="shared" si="314"/>
        <v>0.27590957479414285</v>
      </c>
      <c r="H2245" s="2">
        <f t="shared" si="310"/>
        <v>1.2810595339042747</v>
      </c>
      <c r="I2245" s="2">
        <f t="shared" si="311"/>
        <v>56.160723333318955</v>
      </c>
    </row>
    <row r="2246" spans="1:9" ht="13.5" x14ac:dyDescent="0.25">
      <c r="A2246" s="3">
        <v>45273</v>
      </c>
      <c r="B2246" s="2">
        <v>65.393000000000001</v>
      </c>
      <c r="C2246" s="2">
        <f t="shared" si="315"/>
        <v>-6.2899999999999068E-2</v>
      </c>
      <c r="D2246" s="2">
        <f t="shared" si="316"/>
        <v>0</v>
      </c>
      <c r="E2246" s="2">
        <f t="shared" si="317"/>
        <v>6.2899999999999068E-2</v>
      </c>
      <c r="F2246" s="2">
        <f t="shared" si="314"/>
        <v>0.32820969190797472</v>
      </c>
      <c r="G2246" s="2">
        <f t="shared" si="314"/>
        <v>0.26069460516598969</v>
      </c>
      <c r="H2246" s="2">
        <f t="shared" si="310"/>
        <v>1.2589815262920256</v>
      </c>
      <c r="I2246" s="2">
        <f t="shared" si="311"/>
        <v>55.732263041502762</v>
      </c>
    </row>
    <row r="2247" spans="1:9" ht="13.5" x14ac:dyDescent="0.25">
      <c r="A2247" s="3">
        <v>45274</v>
      </c>
      <c r="B2247" s="2">
        <v>64.745500000000007</v>
      </c>
      <c r="C2247" s="2">
        <f t="shared" si="315"/>
        <v>-0.64749999999999375</v>
      </c>
      <c r="D2247" s="2">
        <f t="shared" si="316"/>
        <v>0</v>
      </c>
      <c r="E2247" s="2">
        <f t="shared" si="317"/>
        <v>0.64749999999999375</v>
      </c>
      <c r="F2247" s="2">
        <f t="shared" si="314"/>
        <v>0.30476614248597655</v>
      </c>
      <c r="G2247" s="2">
        <f t="shared" si="314"/>
        <v>0.28832356193984715</v>
      </c>
      <c r="H2247" s="2">
        <f t="shared" si="310"/>
        <v>1.0570282235537858</v>
      </c>
      <c r="I2247" s="2">
        <f t="shared" si="311"/>
        <v>51.386179900226701</v>
      </c>
    </row>
    <row r="2248" spans="1:9" ht="13.5" x14ac:dyDescent="0.25">
      <c r="A2248" s="3">
        <v>45275</v>
      </c>
      <c r="B2248" s="2">
        <v>65.1952</v>
      </c>
      <c r="C2248" s="2">
        <f t="shared" si="315"/>
        <v>0.44969999999999288</v>
      </c>
      <c r="D2248" s="2">
        <f t="shared" si="316"/>
        <v>0.44969999999999288</v>
      </c>
      <c r="E2248" s="2">
        <f t="shared" si="317"/>
        <v>0</v>
      </c>
      <c r="F2248" s="2">
        <f t="shared" si="314"/>
        <v>0.31511856087983492</v>
      </c>
      <c r="G2248" s="2">
        <f t="shared" si="314"/>
        <v>0.2677290218012866</v>
      </c>
      <c r="H2248" s="2">
        <f t="shared" si="310"/>
        <v>1.1770056109707885</v>
      </c>
      <c r="I2248" s="2">
        <f t="shared" si="311"/>
        <v>54.065345768490154</v>
      </c>
    </row>
    <row r="2249" spans="1:9" ht="13.5" x14ac:dyDescent="0.25">
      <c r="A2249" s="3">
        <v>45278</v>
      </c>
      <c r="B2249" s="2">
        <v>65.1952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0.29261009224556095</v>
      </c>
      <c r="G2249" s="2">
        <f t="shared" si="314"/>
        <v>0.24860552024405183</v>
      </c>
      <c r="H2249" s="2">
        <f t="shared" si="310"/>
        <v>1.1770056109707885</v>
      </c>
      <c r="I2249" s="2">
        <f t="shared" si="311"/>
        <v>54.065345768490154</v>
      </c>
    </row>
    <row r="2250" spans="1:9" ht="13.5" x14ac:dyDescent="0.25">
      <c r="A2250" s="3">
        <v>45279</v>
      </c>
      <c r="B2250" s="2">
        <v>63.216799999999999</v>
      </c>
      <c r="C2250" s="2">
        <f t="shared" si="315"/>
        <v>-1.9784000000000006</v>
      </c>
      <c r="D2250" s="2">
        <f t="shared" si="316"/>
        <v>0</v>
      </c>
      <c r="E2250" s="2">
        <f t="shared" si="317"/>
        <v>1.9784000000000006</v>
      </c>
      <c r="F2250" s="2">
        <f t="shared" si="314"/>
        <v>0.27170937137087803</v>
      </c>
      <c r="G2250" s="2">
        <f t="shared" si="314"/>
        <v>0.37216226879804815</v>
      </c>
      <c r="H2250" s="2">
        <f t="shared" si="310"/>
        <v>0.73008306900213915</v>
      </c>
      <c r="I2250" s="2">
        <f t="shared" si="311"/>
        <v>42.199307194147011</v>
      </c>
    </row>
    <row r="2251" spans="1:9" ht="13.5" x14ac:dyDescent="0.25">
      <c r="A2251" s="3">
        <v>45280</v>
      </c>
      <c r="B2251" s="2">
        <v>65.1952</v>
      </c>
      <c r="C2251" s="2">
        <f t="shared" si="315"/>
        <v>1.9784000000000006</v>
      </c>
      <c r="D2251" s="2">
        <f t="shared" si="316"/>
        <v>1.9784000000000006</v>
      </c>
      <c r="E2251" s="2">
        <f t="shared" si="317"/>
        <v>0</v>
      </c>
      <c r="F2251" s="2">
        <f t="shared" si="314"/>
        <v>0.39361584484438683</v>
      </c>
      <c r="G2251" s="2">
        <f t="shared" si="314"/>
        <v>0.34557924959818759</v>
      </c>
      <c r="H2251" s="2">
        <f t="shared" si="310"/>
        <v>1.1390031238914153</v>
      </c>
      <c r="I2251" s="2">
        <f t="shared" si="311"/>
        <v>53.249250137571828</v>
      </c>
    </row>
    <row r="2252" spans="1:9" ht="13.5" x14ac:dyDescent="0.25">
      <c r="A2252" s="3">
        <v>45281</v>
      </c>
      <c r="B2252" s="2">
        <v>64.295900000000003</v>
      </c>
      <c r="C2252" s="2">
        <f t="shared" si="315"/>
        <v>-0.89929999999999666</v>
      </c>
      <c r="D2252" s="2">
        <f t="shared" si="316"/>
        <v>0</v>
      </c>
      <c r="E2252" s="2">
        <f t="shared" si="317"/>
        <v>0.89929999999999666</v>
      </c>
      <c r="F2252" s="2">
        <f t="shared" si="314"/>
        <v>0.36550042735550203</v>
      </c>
      <c r="G2252" s="2">
        <f t="shared" si="314"/>
        <v>0.38513073176974538</v>
      </c>
      <c r="H2252" s="2">
        <f t="shared" si="310"/>
        <v>0.94902950402311825</v>
      </c>
      <c r="I2252" s="2">
        <f t="shared" si="311"/>
        <v>48.692413432642496</v>
      </c>
    </row>
    <row r="2253" spans="1:9" ht="13.5" x14ac:dyDescent="0.25">
      <c r="A2253" s="3">
        <v>45282</v>
      </c>
      <c r="B2253" s="2">
        <v>65.186199999999999</v>
      </c>
      <c r="C2253" s="2">
        <f t="shared" si="315"/>
        <v>0.89029999999999632</v>
      </c>
      <c r="D2253" s="2">
        <f t="shared" si="316"/>
        <v>0.89029999999999632</v>
      </c>
      <c r="E2253" s="2">
        <f t="shared" si="317"/>
        <v>0</v>
      </c>
      <c r="F2253" s="2">
        <f t="shared" ref="F2253:G2268" si="318">((F2252*13)+D2253)/14</f>
        <v>0.40298611111582305</v>
      </c>
      <c r="G2253" s="2">
        <f t="shared" si="318"/>
        <v>0.35762139378619212</v>
      </c>
      <c r="H2253" s="2">
        <f t="shared" si="310"/>
        <v>1.1268512402162179</v>
      </c>
      <c r="I2253" s="2">
        <f t="shared" si="311"/>
        <v>52.982137109958899</v>
      </c>
    </row>
    <row r="2254" spans="1:9" ht="13.5" x14ac:dyDescent="0.25">
      <c r="A2254" s="3">
        <v>45285</v>
      </c>
      <c r="B2254" s="2">
        <v>64.745500000000007</v>
      </c>
      <c r="C2254" s="2">
        <f t="shared" si="315"/>
        <v>-0.44069999999999254</v>
      </c>
      <c r="D2254" s="2">
        <f t="shared" si="316"/>
        <v>0</v>
      </c>
      <c r="E2254" s="2">
        <f t="shared" si="317"/>
        <v>0.44069999999999254</v>
      </c>
      <c r="F2254" s="2">
        <f t="shared" si="318"/>
        <v>0.37420138889326421</v>
      </c>
      <c r="G2254" s="2">
        <f t="shared" si="318"/>
        <v>0.36355557994432075</v>
      </c>
      <c r="H2254" s="2">
        <f t="shared" si="310"/>
        <v>1.0292824798633922</v>
      </c>
      <c r="I2254" s="2">
        <f t="shared" si="311"/>
        <v>50.721498365899343</v>
      </c>
    </row>
    <row r="2255" spans="1:9" ht="13.5" x14ac:dyDescent="0.25">
      <c r="A2255" s="3">
        <v>45286</v>
      </c>
      <c r="B2255" s="2">
        <v>64.295900000000003</v>
      </c>
      <c r="C2255" s="2">
        <f t="shared" si="315"/>
        <v>-0.44960000000000377</v>
      </c>
      <c r="D2255" s="2">
        <f t="shared" si="316"/>
        <v>0</v>
      </c>
      <c r="E2255" s="2">
        <f t="shared" si="317"/>
        <v>0.44960000000000377</v>
      </c>
      <c r="F2255" s="2">
        <f t="shared" si="318"/>
        <v>0.34747271825803105</v>
      </c>
      <c r="G2255" s="2">
        <f t="shared" si="318"/>
        <v>0.36970160994829809</v>
      </c>
      <c r="H2255" s="2">
        <f t="shared" si="310"/>
        <v>0.93987342469680968</v>
      </c>
      <c r="I2255" s="2">
        <f t="shared" si="311"/>
        <v>48.450244883565333</v>
      </c>
    </row>
    <row r="2256" spans="1:9" ht="13.5" x14ac:dyDescent="0.25">
      <c r="A2256" s="3">
        <v>45287</v>
      </c>
      <c r="B2256" s="2">
        <v>64.295900000000003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0.32265323838245735</v>
      </c>
      <c r="G2256" s="2">
        <f t="shared" si="318"/>
        <v>0.34329435209484821</v>
      </c>
      <c r="H2256" s="2">
        <f t="shared" si="310"/>
        <v>0.93987342469680957</v>
      </c>
      <c r="I2256" s="2">
        <f t="shared" si="311"/>
        <v>48.450244883565333</v>
      </c>
    </row>
    <row r="2257" spans="1:9" ht="13.5" x14ac:dyDescent="0.25">
      <c r="A2257" s="3">
        <v>45288</v>
      </c>
      <c r="B2257" s="2">
        <v>62.947000000000003</v>
      </c>
      <c r="C2257" s="2">
        <f t="shared" si="315"/>
        <v>-1.3489000000000004</v>
      </c>
      <c r="D2257" s="2">
        <f t="shared" si="316"/>
        <v>0</v>
      </c>
      <c r="E2257" s="2">
        <f t="shared" si="317"/>
        <v>1.3489000000000004</v>
      </c>
      <c r="F2257" s="2">
        <f t="shared" si="318"/>
        <v>0.2996065784979961</v>
      </c>
      <c r="G2257" s="2">
        <f t="shared" si="318"/>
        <v>0.4151233269452162</v>
      </c>
      <c r="H2257" s="2">
        <f t="shared" ref="H2257:H2320" si="319">F2257/G2257</f>
        <v>0.72172908398745605</v>
      </c>
      <c r="I2257" s="2">
        <f t="shared" ref="I2257:I2320" si="320">IF(G2257=0,100,100-(100/(1+H2257)))</f>
        <v>41.918853012342694</v>
      </c>
    </row>
    <row r="2258" spans="1:9" ht="13.5" x14ac:dyDescent="0.25">
      <c r="A2258" s="3">
        <v>45289</v>
      </c>
      <c r="B2258" s="2">
        <v>64.206000000000003</v>
      </c>
      <c r="C2258" s="2">
        <f t="shared" si="315"/>
        <v>1.2590000000000003</v>
      </c>
      <c r="D2258" s="2">
        <f t="shared" si="316"/>
        <v>1.2590000000000003</v>
      </c>
      <c r="E2258" s="2">
        <f t="shared" si="317"/>
        <v>0</v>
      </c>
      <c r="F2258" s="2">
        <f t="shared" si="318"/>
        <v>0.36813468003385352</v>
      </c>
      <c r="G2258" s="2">
        <f t="shared" si="318"/>
        <v>0.38547166073484362</v>
      </c>
      <c r="H2258" s="2">
        <f t="shared" si="319"/>
        <v>0.95502398109386366</v>
      </c>
      <c r="I2258" s="2">
        <f t="shared" si="320"/>
        <v>48.84973229635343</v>
      </c>
    </row>
    <row r="2259" spans="1:9" ht="13.5" x14ac:dyDescent="0.25">
      <c r="A2259" s="3">
        <v>45293</v>
      </c>
      <c r="B2259" s="2">
        <v>63.846299999999999</v>
      </c>
      <c r="C2259" s="2">
        <f t="shared" si="315"/>
        <v>-0.35970000000000368</v>
      </c>
      <c r="D2259" s="2">
        <f t="shared" si="316"/>
        <v>0</v>
      </c>
      <c r="E2259" s="2">
        <f t="shared" si="317"/>
        <v>0.35970000000000368</v>
      </c>
      <c r="F2259" s="2">
        <f t="shared" si="318"/>
        <v>0.34183934574572111</v>
      </c>
      <c r="G2259" s="2">
        <f t="shared" si="318"/>
        <v>0.38363082782521218</v>
      </c>
      <c r="H2259" s="2">
        <f t="shared" si="319"/>
        <v>0.89106328519945777</v>
      </c>
      <c r="I2259" s="2">
        <f t="shared" si="320"/>
        <v>47.119696742749348</v>
      </c>
    </row>
    <row r="2260" spans="1:9" ht="13.5" x14ac:dyDescent="0.25">
      <c r="A2260" s="3">
        <v>45294</v>
      </c>
      <c r="B2260" s="2">
        <v>65.1952</v>
      </c>
      <c r="C2260" s="2">
        <f t="shared" si="315"/>
        <v>1.3489000000000004</v>
      </c>
      <c r="D2260" s="2">
        <f t="shared" si="316"/>
        <v>1.3489000000000004</v>
      </c>
      <c r="E2260" s="2">
        <f t="shared" si="317"/>
        <v>0</v>
      </c>
      <c r="F2260" s="2">
        <f t="shared" si="318"/>
        <v>0.41377224962102677</v>
      </c>
      <c r="G2260" s="2">
        <f t="shared" si="318"/>
        <v>0.35622862583769704</v>
      </c>
      <c r="H2260" s="2">
        <f t="shared" si="319"/>
        <v>1.1615356532564214</v>
      </c>
      <c r="I2260" s="2">
        <f t="shared" si="320"/>
        <v>53.736594698613061</v>
      </c>
    </row>
    <row r="2261" spans="1:9" ht="13.5" x14ac:dyDescent="0.25">
      <c r="A2261" s="3">
        <v>45295</v>
      </c>
      <c r="B2261" s="2">
        <v>65.635800000000003</v>
      </c>
      <c r="C2261" s="2">
        <f t="shared" si="315"/>
        <v>0.44060000000000343</v>
      </c>
      <c r="D2261" s="2">
        <f t="shared" si="316"/>
        <v>0.44060000000000343</v>
      </c>
      <c r="E2261" s="2">
        <f t="shared" si="317"/>
        <v>0</v>
      </c>
      <c r="F2261" s="2">
        <f t="shared" si="318"/>
        <v>0.41568851750523939</v>
      </c>
      <c r="G2261" s="2">
        <f t="shared" si="318"/>
        <v>0.33078372399214728</v>
      </c>
      <c r="H2261" s="2">
        <f t="shared" si="319"/>
        <v>1.2566776638475348</v>
      </c>
      <c r="I2261" s="2">
        <f t="shared" si="320"/>
        <v>55.687069712249269</v>
      </c>
    </row>
    <row r="2262" spans="1:9" ht="13.5" x14ac:dyDescent="0.25">
      <c r="A2262" s="3">
        <v>45296</v>
      </c>
      <c r="B2262" s="2">
        <v>65.554900000000004</v>
      </c>
      <c r="C2262" s="2">
        <f t="shared" si="315"/>
        <v>-8.089999999999975E-2</v>
      </c>
      <c r="D2262" s="2">
        <f t="shared" si="316"/>
        <v>0</v>
      </c>
      <c r="E2262" s="2">
        <f t="shared" si="317"/>
        <v>8.089999999999975E-2</v>
      </c>
      <c r="F2262" s="2">
        <f t="shared" si="318"/>
        <v>0.38599648054057945</v>
      </c>
      <c r="G2262" s="2">
        <f t="shared" si="318"/>
        <v>0.31293488656413671</v>
      </c>
      <c r="H2262" s="2">
        <f t="shared" si="319"/>
        <v>1.233472192182282</v>
      </c>
      <c r="I2262" s="2">
        <f t="shared" si="320"/>
        <v>55.226664406198871</v>
      </c>
    </row>
    <row r="2263" spans="1:9" ht="13.5" x14ac:dyDescent="0.25">
      <c r="A2263" s="3">
        <v>45299</v>
      </c>
      <c r="B2263" s="2">
        <v>64.745500000000007</v>
      </c>
      <c r="C2263" s="2">
        <f t="shared" si="315"/>
        <v>-0.80939999999999657</v>
      </c>
      <c r="D2263" s="2">
        <f t="shared" si="316"/>
        <v>0</v>
      </c>
      <c r="E2263" s="2">
        <f t="shared" si="317"/>
        <v>0.80939999999999657</v>
      </c>
      <c r="F2263" s="2">
        <f t="shared" si="318"/>
        <v>0.35842530335910949</v>
      </c>
      <c r="G2263" s="2">
        <f t="shared" si="318"/>
        <v>0.34839668038098381</v>
      </c>
      <c r="H2263" s="2">
        <f t="shared" si="319"/>
        <v>1.0287850704178898</v>
      </c>
      <c r="I2263" s="2">
        <f t="shared" si="320"/>
        <v>50.709416459082099</v>
      </c>
    </row>
    <row r="2264" spans="1:9" ht="13.5" x14ac:dyDescent="0.25">
      <c r="A2264" s="3">
        <v>45300</v>
      </c>
      <c r="B2264" s="2">
        <v>65.105199999999996</v>
      </c>
      <c r="C2264" s="2">
        <f t="shared" si="315"/>
        <v>0.35969999999998947</v>
      </c>
      <c r="D2264" s="2">
        <f t="shared" si="316"/>
        <v>0.35969999999998947</v>
      </c>
      <c r="E2264" s="2">
        <f t="shared" si="317"/>
        <v>0</v>
      </c>
      <c r="F2264" s="2">
        <f t="shared" si="318"/>
        <v>0.35851635311917235</v>
      </c>
      <c r="G2264" s="2">
        <f t="shared" si="318"/>
        <v>0.32351120321091359</v>
      </c>
      <c r="H2264" s="2">
        <f t="shared" si="319"/>
        <v>1.1082038258979152</v>
      </c>
      <c r="I2264" s="2">
        <f t="shared" si="320"/>
        <v>52.566256273911975</v>
      </c>
    </row>
    <row r="2265" spans="1:9" ht="13.5" x14ac:dyDescent="0.25">
      <c r="A2265" s="3">
        <v>45301</v>
      </c>
      <c r="B2265" s="2">
        <v>65.105199999999996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0.33290804218208864</v>
      </c>
      <c r="G2265" s="2">
        <f t="shared" si="318"/>
        <v>0.30040326012441981</v>
      </c>
      <c r="H2265" s="2">
        <f t="shared" si="319"/>
        <v>1.108203825897915</v>
      </c>
      <c r="I2265" s="2">
        <f t="shared" si="320"/>
        <v>52.566256273911975</v>
      </c>
    </row>
    <row r="2266" spans="1:9" ht="13.5" x14ac:dyDescent="0.25">
      <c r="A2266" s="3">
        <v>45302</v>
      </c>
      <c r="B2266" s="2">
        <v>63.486600000000003</v>
      </c>
      <c r="C2266" s="2">
        <f t="shared" si="315"/>
        <v>-1.6185999999999936</v>
      </c>
      <c r="D2266" s="2">
        <f t="shared" si="316"/>
        <v>0</v>
      </c>
      <c r="E2266" s="2">
        <f t="shared" si="317"/>
        <v>1.6185999999999936</v>
      </c>
      <c r="F2266" s="2">
        <f t="shared" si="318"/>
        <v>0.30912889631193946</v>
      </c>
      <c r="G2266" s="2">
        <f t="shared" si="318"/>
        <v>0.39456017011553218</v>
      </c>
      <c r="H2266" s="2">
        <f t="shared" si="319"/>
        <v>0.78347719746122024</v>
      </c>
      <c r="I2266" s="2">
        <f t="shared" si="320"/>
        <v>43.929756913993629</v>
      </c>
    </row>
    <row r="2267" spans="1:9" ht="13.5" x14ac:dyDescent="0.25">
      <c r="A2267" s="3">
        <v>45303</v>
      </c>
      <c r="B2267" s="2">
        <v>65.509900000000002</v>
      </c>
      <c r="C2267" s="2">
        <f t="shared" si="315"/>
        <v>2.023299999999999</v>
      </c>
      <c r="D2267" s="2">
        <f t="shared" si="316"/>
        <v>2.023299999999999</v>
      </c>
      <c r="E2267" s="2">
        <f t="shared" si="317"/>
        <v>0</v>
      </c>
      <c r="F2267" s="2">
        <f t="shared" si="318"/>
        <v>0.43156968943251517</v>
      </c>
      <c r="G2267" s="2">
        <f t="shared" si="318"/>
        <v>0.36637730082156555</v>
      </c>
      <c r="H2267" s="2">
        <f t="shared" si="319"/>
        <v>1.1779378484004386</v>
      </c>
      <c r="I2267" s="2">
        <f t="shared" si="320"/>
        <v>54.085007488416693</v>
      </c>
    </row>
    <row r="2268" spans="1:9" ht="13.5" x14ac:dyDescent="0.25">
      <c r="A2268" s="3">
        <v>45306</v>
      </c>
      <c r="B2268" s="2">
        <v>64.295900000000003</v>
      </c>
      <c r="C2268" s="2">
        <f t="shared" si="315"/>
        <v>-1.2139999999999986</v>
      </c>
      <c r="D2268" s="2">
        <f t="shared" si="316"/>
        <v>0</v>
      </c>
      <c r="E2268" s="2">
        <f t="shared" si="317"/>
        <v>1.2139999999999986</v>
      </c>
      <c r="F2268" s="2">
        <f t="shared" si="318"/>
        <v>0.40074328304447837</v>
      </c>
      <c r="G2268" s="2">
        <f t="shared" si="318"/>
        <v>0.4269217793343108</v>
      </c>
      <c r="H2268" s="2">
        <f t="shared" si="319"/>
        <v>0.93868081330811481</v>
      </c>
      <c r="I2268" s="2">
        <f t="shared" si="320"/>
        <v>48.418533203842571</v>
      </c>
    </row>
    <row r="2269" spans="1:9" ht="13.5" x14ac:dyDescent="0.25">
      <c r="A2269" s="3">
        <v>45307</v>
      </c>
      <c r="B2269" s="2">
        <v>64.286900000000003</v>
      </c>
      <c r="C2269" s="2">
        <f t="shared" si="315"/>
        <v>-9.0000000000003411E-3</v>
      </c>
      <c r="D2269" s="2">
        <f t="shared" si="316"/>
        <v>0</v>
      </c>
      <c r="E2269" s="2">
        <f t="shared" si="317"/>
        <v>9.0000000000003411E-3</v>
      </c>
      <c r="F2269" s="2">
        <f t="shared" ref="F2269:G2284" si="321">((F2268*13)+D2269)/14</f>
        <v>0.37211876282701567</v>
      </c>
      <c r="G2269" s="2">
        <f t="shared" si="321"/>
        <v>0.39707022366757438</v>
      </c>
      <c r="H2269" s="2">
        <f t="shared" si="319"/>
        <v>0.93716108800581333</v>
      </c>
      <c r="I2269" s="2">
        <f t="shared" si="320"/>
        <v>48.378066945922519</v>
      </c>
    </row>
    <row r="2270" spans="1:9" ht="13.5" x14ac:dyDescent="0.25">
      <c r="A2270" s="3">
        <v>45308</v>
      </c>
      <c r="B2270" s="2">
        <v>64.430800000000005</v>
      </c>
      <c r="C2270" s="2">
        <f t="shared" si="315"/>
        <v>0.14390000000000214</v>
      </c>
      <c r="D2270" s="2">
        <f t="shared" si="316"/>
        <v>0.14390000000000214</v>
      </c>
      <c r="E2270" s="2">
        <f t="shared" si="317"/>
        <v>0</v>
      </c>
      <c r="F2270" s="2">
        <f t="shared" si="321"/>
        <v>0.35581742262508614</v>
      </c>
      <c r="G2270" s="2">
        <f t="shared" si="321"/>
        <v>0.36870806483417617</v>
      </c>
      <c r="H2270" s="2">
        <f t="shared" si="319"/>
        <v>0.96503835028700147</v>
      </c>
      <c r="I2270" s="2">
        <f t="shared" si="320"/>
        <v>49.110407954432738</v>
      </c>
    </row>
    <row r="2271" spans="1:9" ht="13.5" x14ac:dyDescent="0.25">
      <c r="A2271" s="3">
        <v>45309</v>
      </c>
      <c r="B2271" s="2">
        <v>64.727500000000006</v>
      </c>
      <c r="C2271" s="2">
        <f t="shared" si="315"/>
        <v>0.2967000000000013</v>
      </c>
      <c r="D2271" s="2">
        <f t="shared" si="316"/>
        <v>0.2967000000000013</v>
      </c>
      <c r="E2271" s="2">
        <f t="shared" si="317"/>
        <v>0</v>
      </c>
      <c r="F2271" s="2">
        <f t="shared" si="321"/>
        <v>0.35159474958043724</v>
      </c>
      <c r="G2271" s="2">
        <f t="shared" si="321"/>
        <v>0.3423717744888779</v>
      </c>
      <c r="H2271" s="2">
        <f t="shared" si="319"/>
        <v>1.0269384796843379</v>
      </c>
      <c r="I2271" s="2">
        <f t="shared" si="320"/>
        <v>50.664511526973754</v>
      </c>
    </row>
    <row r="2272" spans="1:9" ht="13.5" x14ac:dyDescent="0.25">
      <c r="A2272" s="3">
        <v>45310</v>
      </c>
      <c r="B2272" s="2">
        <v>63.891300000000001</v>
      </c>
      <c r="C2272" s="2">
        <f t="shared" si="315"/>
        <v>-0.83620000000000516</v>
      </c>
      <c r="D2272" s="2">
        <f t="shared" si="316"/>
        <v>0</v>
      </c>
      <c r="E2272" s="2">
        <f t="shared" si="317"/>
        <v>0.83620000000000516</v>
      </c>
      <c r="F2272" s="2">
        <f t="shared" si="321"/>
        <v>0.32648083889612028</v>
      </c>
      <c r="G2272" s="2">
        <f t="shared" si="321"/>
        <v>0.37764521916824417</v>
      </c>
      <c r="H2272" s="2">
        <f t="shared" si="319"/>
        <v>0.86451733617914617</v>
      </c>
      <c r="I2272" s="2">
        <f t="shared" si="320"/>
        <v>46.36681673074461</v>
      </c>
    </row>
    <row r="2273" spans="1:9" ht="13.5" x14ac:dyDescent="0.25">
      <c r="A2273" s="3">
        <v>45313</v>
      </c>
      <c r="B2273" s="2">
        <v>62.047800000000002</v>
      </c>
      <c r="C2273" s="2">
        <f t="shared" si="315"/>
        <v>-1.8434999999999988</v>
      </c>
      <c r="D2273" s="2">
        <f t="shared" si="316"/>
        <v>0</v>
      </c>
      <c r="E2273" s="2">
        <f t="shared" si="317"/>
        <v>1.8434999999999988</v>
      </c>
      <c r="F2273" s="2">
        <f t="shared" si="321"/>
        <v>0.30316077897496879</v>
      </c>
      <c r="G2273" s="2">
        <f t="shared" si="321"/>
        <v>0.48234913208479807</v>
      </c>
      <c r="H2273" s="2">
        <f t="shared" si="319"/>
        <v>0.62850901724370145</v>
      </c>
      <c r="I2273" s="2">
        <f t="shared" si="320"/>
        <v>38.594137986872866</v>
      </c>
    </row>
    <row r="2274" spans="1:9" ht="13.5" x14ac:dyDescent="0.25">
      <c r="A2274" s="3">
        <v>45314</v>
      </c>
      <c r="B2274" s="2">
        <v>59.170200000000001</v>
      </c>
      <c r="C2274" s="2">
        <f t="shared" si="315"/>
        <v>-2.877600000000001</v>
      </c>
      <c r="D2274" s="2">
        <f t="shared" si="316"/>
        <v>0</v>
      </c>
      <c r="E2274" s="2">
        <f t="shared" si="317"/>
        <v>2.877600000000001</v>
      </c>
      <c r="F2274" s="2">
        <f t="shared" si="321"/>
        <v>0.28150643761961386</v>
      </c>
      <c r="G2274" s="2">
        <f t="shared" si="321"/>
        <v>0.65343847979302694</v>
      </c>
      <c r="H2274" s="2">
        <f t="shared" si="319"/>
        <v>0.43080786688408601</v>
      </c>
      <c r="I2274" s="2">
        <f t="shared" si="320"/>
        <v>30.109414188661788</v>
      </c>
    </row>
    <row r="2275" spans="1:9" ht="13.5" x14ac:dyDescent="0.25">
      <c r="A2275" s="3">
        <v>45315</v>
      </c>
      <c r="B2275" s="2">
        <v>60.249299999999998</v>
      </c>
      <c r="C2275" s="2">
        <f t="shared" si="315"/>
        <v>1.0790999999999968</v>
      </c>
      <c r="D2275" s="2">
        <f t="shared" si="316"/>
        <v>1.0790999999999968</v>
      </c>
      <c r="E2275" s="2">
        <f t="shared" si="317"/>
        <v>0</v>
      </c>
      <c r="F2275" s="2">
        <f t="shared" si="321"/>
        <v>0.33847740636106977</v>
      </c>
      <c r="G2275" s="2">
        <f t="shared" si="321"/>
        <v>0.60676430266495363</v>
      </c>
      <c r="H2275" s="2">
        <f t="shared" si="319"/>
        <v>0.55784001279319173</v>
      </c>
      <c r="I2275" s="2">
        <f t="shared" si="320"/>
        <v>35.808555962880305</v>
      </c>
    </row>
    <row r="2276" spans="1:9" ht="13.5" x14ac:dyDescent="0.25">
      <c r="A2276" s="3">
        <v>45316</v>
      </c>
      <c r="B2276" s="2">
        <v>59.790700000000001</v>
      </c>
      <c r="C2276" s="2">
        <f t="shared" si="315"/>
        <v>-0.45859999999999701</v>
      </c>
      <c r="D2276" s="2">
        <f t="shared" si="316"/>
        <v>0</v>
      </c>
      <c r="E2276" s="2">
        <f t="shared" si="317"/>
        <v>0.45859999999999701</v>
      </c>
      <c r="F2276" s="2">
        <f t="shared" si="321"/>
        <v>0.31430044876385049</v>
      </c>
      <c r="G2276" s="2">
        <f t="shared" si="321"/>
        <v>0.59618113818888518</v>
      </c>
      <c r="H2276" s="2">
        <f t="shared" si="319"/>
        <v>0.5271895211556864</v>
      </c>
      <c r="I2276" s="2">
        <f t="shared" si="320"/>
        <v>34.520242173789981</v>
      </c>
    </row>
    <row r="2277" spans="1:9" ht="13.5" x14ac:dyDescent="0.25">
      <c r="A2277" s="3">
        <v>45317</v>
      </c>
      <c r="B2277" s="2">
        <v>59.799700000000001</v>
      </c>
      <c r="C2277" s="2">
        <f t="shared" si="315"/>
        <v>9.0000000000003411E-3</v>
      </c>
      <c r="D2277" s="2">
        <f t="shared" si="316"/>
        <v>9.0000000000003411E-3</v>
      </c>
      <c r="E2277" s="2">
        <f t="shared" si="317"/>
        <v>0</v>
      </c>
      <c r="F2277" s="2">
        <f t="shared" si="321"/>
        <v>0.29249327385214691</v>
      </c>
      <c r="G2277" s="2">
        <f t="shared" si="321"/>
        <v>0.55359677117539341</v>
      </c>
      <c r="H2277" s="2">
        <f t="shared" si="319"/>
        <v>0.52835075831661171</v>
      </c>
      <c r="I2277" s="2">
        <f t="shared" si="320"/>
        <v>34.56999353332732</v>
      </c>
    </row>
    <row r="2278" spans="1:9" ht="13.5" x14ac:dyDescent="0.25">
      <c r="A2278" s="3">
        <v>45320</v>
      </c>
      <c r="B2278" s="2">
        <v>59.799700000000001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0.27160089714842212</v>
      </c>
      <c r="G2278" s="2">
        <f t="shared" si="321"/>
        <v>0.51405414466286525</v>
      </c>
      <c r="H2278" s="2">
        <f t="shared" si="319"/>
        <v>0.52835075831661182</v>
      </c>
      <c r="I2278" s="2">
        <f t="shared" si="320"/>
        <v>34.56999353332732</v>
      </c>
    </row>
    <row r="2279" spans="1:9" ht="13.5" x14ac:dyDescent="0.25">
      <c r="A2279" s="3">
        <v>45321</v>
      </c>
      <c r="B2279" s="2">
        <v>59.799700000000001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0.25220083306639196</v>
      </c>
      <c r="G2279" s="2">
        <f t="shared" si="321"/>
        <v>0.47733599147266059</v>
      </c>
      <c r="H2279" s="2">
        <f t="shared" si="319"/>
        <v>0.52835075831661182</v>
      </c>
      <c r="I2279" s="2">
        <f t="shared" si="320"/>
        <v>34.56999353332732</v>
      </c>
    </row>
    <row r="2280" spans="1:9" ht="13.5" x14ac:dyDescent="0.25">
      <c r="A2280" s="3">
        <v>45322</v>
      </c>
      <c r="B2280" s="2">
        <v>60.609000000000002</v>
      </c>
      <c r="C2280" s="2">
        <f t="shared" si="315"/>
        <v>0.80930000000000035</v>
      </c>
      <c r="D2280" s="2">
        <f t="shared" si="316"/>
        <v>0.80930000000000035</v>
      </c>
      <c r="E2280" s="2">
        <f t="shared" si="317"/>
        <v>0</v>
      </c>
      <c r="F2280" s="2">
        <f t="shared" si="321"/>
        <v>0.2919936307045069</v>
      </c>
      <c r="G2280" s="2">
        <f t="shared" si="321"/>
        <v>0.4432405635103277</v>
      </c>
      <c r="H2280" s="2">
        <f t="shared" si="319"/>
        <v>0.65877010080487208</v>
      </c>
      <c r="I2280" s="2">
        <f t="shared" si="320"/>
        <v>39.714370332888336</v>
      </c>
    </row>
    <row r="2281" spans="1:9" ht="13.5" x14ac:dyDescent="0.25">
      <c r="A2281" s="3">
        <v>45323</v>
      </c>
      <c r="B2281" s="2">
        <v>60.609000000000002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0.27113694279704215</v>
      </c>
      <c r="G2281" s="2">
        <f t="shared" si="321"/>
        <v>0.41158052325959005</v>
      </c>
      <c r="H2281" s="2">
        <f t="shared" si="319"/>
        <v>0.65877010080487208</v>
      </c>
      <c r="I2281" s="2">
        <f t="shared" si="320"/>
        <v>39.714370332888336</v>
      </c>
    </row>
    <row r="2282" spans="1:9" ht="13.5" x14ac:dyDescent="0.25">
      <c r="A2282" s="3">
        <v>45324</v>
      </c>
      <c r="B2282" s="2">
        <v>60.159399999999998</v>
      </c>
      <c r="C2282" s="2">
        <f t="shared" si="315"/>
        <v>-0.44960000000000377</v>
      </c>
      <c r="D2282" s="2">
        <f t="shared" si="316"/>
        <v>0</v>
      </c>
      <c r="E2282" s="2">
        <f t="shared" si="317"/>
        <v>0.44960000000000377</v>
      </c>
      <c r="F2282" s="2">
        <f t="shared" si="321"/>
        <v>0.25177001831153911</v>
      </c>
      <c r="G2282" s="2">
        <f t="shared" si="321"/>
        <v>0.4142962001696196</v>
      </c>
      <c r="H2282" s="2">
        <f t="shared" si="319"/>
        <v>0.60770535237460632</v>
      </c>
      <c r="I2282" s="2">
        <f t="shared" si="320"/>
        <v>37.799547751521501</v>
      </c>
    </row>
    <row r="2283" spans="1:9" ht="13.5" x14ac:dyDescent="0.25">
      <c r="A2283" s="3">
        <v>45327</v>
      </c>
      <c r="B2283" s="2">
        <v>60.249299999999998</v>
      </c>
      <c r="C2283" s="2">
        <f t="shared" si="315"/>
        <v>8.9900000000000091E-2</v>
      </c>
      <c r="D2283" s="2">
        <f t="shared" si="316"/>
        <v>8.9900000000000091E-2</v>
      </c>
      <c r="E2283" s="2">
        <f t="shared" si="317"/>
        <v>0</v>
      </c>
      <c r="F2283" s="2">
        <f t="shared" si="321"/>
        <v>0.24020787414642916</v>
      </c>
      <c r="G2283" s="2">
        <f t="shared" si="321"/>
        <v>0.38470361444321821</v>
      </c>
      <c r="H2283" s="2">
        <f t="shared" si="319"/>
        <v>0.62439723758270937</v>
      </c>
      <c r="I2283" s="2">
        <f t="shared" si="320"/>
        <v>38.438703485600882</v>
      </c>
    </row>
    <row r="2284" spans="1:9" ht="13.5" x14ac:dyDescent="0.25">
      <c r="A2284" s="3">
        <v>45328</v>
      </c>
      <c r="B2284" s="2">
        <v>60.698900000000002</v>
      </c>
      <c r="C2284" s="2">
        <f t="shared" si="315"/>
        <v>0.44960000000000377</v>
      </c>
      <c r="D2284" s="2">
        <f t="shared" si="316"/>
        <v>0.44960000000000377</v>
      </c>
      <c r="E2284" s="2">
        <f t="shared" si="317"/>
        <v>0</v>
      </c>
      <c r="F2284" s="2">
        <f t="shared" si="321"/>
        <v>0.25516445456454162</v>
      </c>
      <c r="G2284" s="2">
        <f t="shared" si="321"/>
        <v>0.3572247848401312</v>
      </c>
      <c r="H2284" s="2">
        <f t="shared" si="319"/>
        <v>0.71429661488559748</v>
      </c>
      <c r="I2284" s="2">
        <f t="shared" si="320"/>
        <v>41.667037587498569</v>
      </c>
    </row>
    <row r="2285" spans="1:9" ht="13.5" x14ac:dyDescent="0.25">
      <c r="A2285" s="3">
        <v>45329</v>
      </c>
      <c r="B2285" s="2">
        <v>59.350099999999998</v>
      </c>
      <c r="C2285" s="2">
        <f t="shared" si="315"/>
        <v>-1.3488000000000042</v>
      </c>
      <c r="D2285" s="2">
        <f t="shared" si="316"/>
        <v>0</v>
      </c>
      <c r="E2285" s="2">
        <f t="shared" si="317"/>
        <v>1.3488000000000042</v>
      </c>
      <c r="F2285" s="2">
        <f t="shared" ref="F2285:G2300" si="322">((F2284*13)+D2285)/14</f>
        <v>0.23693842209564581</v>
      </c>
      <c r="G2285" s="2">
        <f t="shared" si="322"/>
        <v>0.42805158592297932</v>
      </c>
      <c r="H2285" s="2">
        <f t="shared" si="319"/>
        <v>0.55352772863754529</v>
      </c>
      <c r="I2285" s="2">
        <f t="shared" si="320"/>
        <v>35.630373274572506</v>
      </c>
    </row>
    <row r="2286" spans="1:9" ht="13.5" x14ac:dyDescent="0.25">
      <c r="A2286" s="3">
        <v>45330</v>
      </c>
      <c r="B2286" s="2">
        <v>58.450800000000001</v>
      </c>
      <c r="C2286" s="2">
        <f t="shared" si="315"/>
        <v>-0.89929999999999666</v>
      </c>
      <c r="D2286" s="2">
        <f t="shared" si="316"/>
        <v>0</v>
      </c>
      <c r="E2286" s="2">
        <f t="shared" si="317"/>
        <v>0.89929999999999666</v>
      </c>
      <c r="F2286" s="2">
        <f t="shared" si="322"/>
        <v>0.22001424908881395</v>
      </c>
      <c r="G2286" s="2">
        <f t="shared" si="322"/>
        <v>0.46171218692848054</v>
      </c>
      <c r="H2286" s="2">
        <f t="shared" si="319"/>
        <v>0.47651817586286555</v>
      </c>
      <c r="I2286" s="2">
        <f t="shared" si="320"/>
        <v>32.273099217650483</v>
      </c>
    </row>
    <row r="2287" spans="1:9" ht="13.5" x14ac:dyDescent="0.25">
      <c r="A2287" s="3">
        <v>45331</v>
      </c>
      <c r="B2287" s="2">
        <v>58.450800000000001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0.20429894558247011</v>
      </c>
      <c r="G2287" s="2">
        <f t="shared" si="322"/>
        <v>0.42873274500501768</v>
      </c>
      <c r="H2287" s="2">
        <f t="shared" si="319"/>
        <v>0.47651817586286555</v>
      </c>
      <c r="I2287" s="2">
        <f t="shared" si="320"/>
        <v>32.273099217650483</v>
      </c>
    </row>
    <row r="2288" spans="1:9" ht="13.5" x14ac:dyDescent="0.25">
      <c r="A2288" s="3">
        <v>45334</v>
      </c>
      <c r="B2288" s="2">
        <v>59.350099999999998</v>
      </c>
      <c r="C2288" s="2">
        <f t="shared" si="315"/>
        <v>0.89929999999999666</v>
      </c>
      <c r="D2288" s="2">
        <f t="shared" si="316"/>
        <v>0.89929999999999666</v>
      </c>
      <c r="E2288" s="2">
        <f t="shared" si="317"/>
        <v>0</v>
      </c>
      <c r="F2288" s="2">
        <f t="shared" si="322"/>
        <v>0.25394187804086488</v>
      </c>
      <c r="G2288" s="2">
        <f t="shared" si="322"/>
        <v>0.39810897750465923</v>
      </c>
      <c r="H2288" s="2">
        <f t="shared" si="319"/>
        <v>0.63787026264157254</v>
      </c>
      <c r="I2288" s="2">
        <f t="shared" si="320"/>
        <v>38.945103112917458</v>
      </c>
    </row>
    <row r="2289" spans="1:9" ht="13.5" x14ac:dyDescent="0.25">
      <c r="A2289" s="3">
        <v>45335</v>
      </c>
      <c r="B2289" s="2">
        <v>58.450800000000001</v>
      </c>
      <c r="C2289" s="2">
        <f t="shared" si="315"/>
        <v>-0.89929999999999666</v>
      </c>
      <c r="D2289" s="2">
        <f t="shared" si="316"/>
        <v>0</v>
      </c>
      <c r="E2289" s="2">
        <f t="shared" si="317"/>
        <v>0.89929999999999666</v>
      </c>
      <c r="F2289" s="2">
        <f t="shared" si="322"/>
        <v>0.23580317246651741</v>
      </c>
      <c r="G2289" s="2">
        <f t="shared" si="322"/>
        <v>0.43390833625432623</v>
      </c>
      <c r="H2289" s="2">
        <f t="shared" si="319"/>
        <v>0.54344006041014692</v>
      </c>
      <c r="I2289" s="2">
        <f t="shared" si="320"/>
        <v>35.20966407116164</v>
      </c>
    </row>
    <row r="2290" spans="1:9" ht="13.5" x14ac:dyDescent="0.25">
      <c r="A2290" s="3">
        <v>45336</v>
      </c>
      <c r="B2290" s="2">
        <v>58.450800000000001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0.21896008871890901</v>
      </c>
      <c r="G2290" s="2">
        <f t="shared" si="322"/>
        <v>0.40291488366473149</v>
      </c>
      <c r="H2290" s="2">
        <f t="shared" si="319"/>
        <v>0.54344006041014692</v>
      </c>
      <c r="I2290" s="2">
        <f t="shared" si="320"/>
        <v>35.20966407116164</v>
      </c>
    </row>
    <row r="2291" spans="1:9" ht="13.5" x14ac:dyDescent="0.25">
      <c r="A2291" s="3">
        <v>45337</v>
      </c>
      <c r="B2291" s="2">
        <v>57.371699999999997</v>
      </c>
      <c r="C2291" s="2">
        <f t="shared" si="315"/>
        <v>-1.0791000000000039</v>
      </c>
      <c r="D2291" s="2">
        <f t="shared" si="316"/>
        <v>0</v>
      </c>
      <c r="E2291" s="2">
        <f t="shared" si="317"/>
        <v>1.0791000000000039</v>
      </c>
      <c r="F2291" s="2">
        <f t="shared" si="322"/>
        <v>0.2033200823818441</v>
      </c>
      <c r="G2291" s="2">
        <f t="shared" si="322"/>
        <v>0.45121382054582237</v>
      </c>
      <c r="H2291" s="2">
        <f t="shared" si="319"/>
        <v>0.45060694757951508</v>
      </c>
      <c r="I2291" s="2">
        <f t="shared" si="320"/>
        <v>31.063338579164991</v>
      </c>
    </row>
    <row r="2292" spans="1:9" ht="13.5" x14ac:dyDescent="0.25">
      <c r="A2292" s="3">
        <v>45338</v>
      </c>
      <c r="B2292" s="2">
        <v>60.069499999999998</v>
      </c>
      <c r="C2292" s="2">
        <f t="shared" si="315"/>
        <v>2.6978000000000009</v>
      </c>
      <c r="D2292" s="2">
        <f t="shared" si="316"/>
        <v>2.6978000000000009</v>
      </c>
      <c r="E2292" s="2">
        <f t="shared" si="317"/>
        <v>0</v>
      </c>
      <c r="F2292" s="2">
        <f t="shared" si="322"/>
        <v>0.38149721935456959</v>
      </c>
      <c r="G2292" s="2">
        <f t="shared" si="322"/>
        <v>0.41898426193540644</v>
      </c>
      <c r="H2292" s="2">
        <f t="shared" si="319"/>
        <v>0.91052875731495586</v>
      </c>
      <c r="I2292" s="2">
        <f t="shared" si="320"/>
        <v>47.658469092849813</v>
      </c>
    </row>
    <row r="2293" spans="1:9" ht="13.5" x14ac:dyDescent="0.25">
      <c r="A2293" s="3">
        <v>45341</v>
      </c>
      <c r="B2293" s="2">
        <v>60.069499999999998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0.35424741797210035</v>
      </c>
      <c r="G2293" s="2">
        <f t="shared" si="322"/>
        <v>0.38905681465430597</v>
      </c>
      <c r="H2293" s="2">
        <f t="shared" si="319"/>
        <v>0.91052875731495597</v>
      </c>
      <c r="I2293" s="2">
        <f t="shared" si="320"/>
        <v>47.658469092849813</v>
      </c>
    </row>
    <row r="2294" spans="1:9" ht="13.5" x14ac:dyDescent="0.25">
      <c r="A2294" s="3">
        <v>45342</v>
      </c>
      <c r="B2294" s="2">
        <v>61.148600000000002</v>
      </c>
      <c r="C2294" s="2">
        <f t="shared" si="315"/>
        <v>1.0791000000000039</v>
      </c>
      <c r="D2294" s="2">
        <f t="shared" si="316"/>
        <v>1.0791000000000039</v>
      </c>
      <c r="E2294" s="2">
        <f t="shared" si="317"/>
        <v>0</v>
      </c>
      <c r="F2294" s="2">
        <f t="shared" si="322"/>
        <v>0.40602260240266486</v>
      </c>
      <c r="G2294" s="2">
        <f t="shared" si="322"/>
        <v>0.36126704217899841</v>
      </c>
      <c r="H2294" s="2">
        <f t="shared" si="319"/>
        <v>1.1238849798025341</v>
      </c>
      <c r="I2294" s="2">
        <f t="shared" si="320"/>
        <v>52.916471018455347</v>
      </c>
    </row>
    <row r="2295" spans="1:9" ht="13.5" x14ac:dyDescent="0.25">
      <c r="A2295" s="3">
        <v>45343</v>
      </c>
      <c r="B2295" s="2">
        <v>62.047800000000002</v>
      </c>
      <c r="C2295" s="2">
        <f t="shared" si="315"/>
        <v>0.89920000000000044</v>
      </c>
      <c r="D2295" s="2">
        <f t="shared" si="316"/>
        <v>0.89920000000000044</v>
      </c>
      <c r="E2295" s="2">
        <f t="shared" si="317"/>
        <v>0</v>
      </c>
      <c r="F2295" s="2">
        <f t="shared" si="322"/>
        <v>0.44124955937390314</v>
      </c>
      <c r="G2295" s="2">
        <f t="shared" si="322"/>
        <v>0.33546225345192709</v>
      </c>
      <c r="H2295" s="2">
        <f t="shared" si="319"/>
        <v>1.3153478665137976</v>
      </c>
      <c r="I2295" s="2">
        <f t="shared" si="320"/>
        <v>56.809945733740101</v>
      </c>
    </row>
    <row r="2296" spans="1:9" ht="13.5" x14ac:dyDescent="0.25">
      <c r="A2296" s="3">
        <v>45344</v>
      </c>
      <c r="B2296" s="2">
        <v>62.047800000000002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0.40973173370433863</v>
      </c>
      <c r="G2296" s="2">
        <f t="shared" si="322"/>
        <v>0.31150066391964659</v>
      </c>
      <c r="H2296" s="2">
        <f t="shared" si="319"/>
        <v>1.3153478665137976</v>
      </c>
      <c r="I2296" s="2">
        <f t="shared" si="320"/>
        <v>56.809945733740101</v>
      </c>
    </row>
    <row r="2297" spans="1:9" ht="13.5" x14ac:dyDescent="0.25">
      <c r="A2297" s="3">
        <v>45345</v>
      </c>
      <c r="B2297" s="2">
        <v>62.929099999999998</v>
      </c>
      <c r="C2297" s="2">
        <f t="shared" si="315"/>
        <v>0.88129999999999598</v>
      </c>
      <c r="D2297" s="2">
        <f t="shared" si="316"/>
        <v>0.88129999999999598</v>
      </c>
      <c r="E2297" s="2">
        <f t="shared" si="317"/>
        <v>0</v>
      </c>
      <c r="F2297" s="2">
        <f t="shared" si="322"/>
        <v>0.44341518129688556</v>
      </c>
      <c r="G2297" s="2">
        <f t="shared" si="322"/>
        <v>0.28925061649681466</v>
      </c>
      <c r="H2297" s="2">
        <f t="shared" si="319"/>
        <v>1.5329792090582066</v>
      </c>
      <c r="I2297" s="2">
        <f t="shared" si="320"/>
        <v>60.520797153648466</v>
      </c>
    </row>
    <row r="2298" spans="1:9" ht="13.5" x14ac:dyDescent="0.25">
      <c r="A2298" s="3">
        <v>45348</v>
      </c>
      <c r="B2298" s="2">
        <v>62.929099999999998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0.41174266834710804</v>
      </c>
      <c r="G2298" s="2">
        <f t="shared" si="322"/>
        <v>0.26858985817561359</v>
      </c>
      <c r="H2298" s="2">
        <f t="shared" si="319"/>
        <v>1.5329792090582066</v>
      </c>
      <c r="I2298" s="2">
        <f t="shared" si="320"/>
        <v>60.520797153648466</v>
      </c>
    </row>
    <row r="2299" spans="1:9" ht="13.5" x14ac:dyDescent="0.25">
      <c r="A2299" s="3">
        <v>45349</v>
      </c>
      <c r="B2299" s="2">
        <v>61.957900000000002</v>
      </c>
      <c r="C2299" s="2">
        <f t="shared" si="315"/>
        <v>-0.97119999999999607</v>
      </c>
      <c r="D2299" s="2">
        <f t="shared" si="316"/>
        <v>0</v>
      </c>
      <c r="E2299" s="2">
        <f t="shared" si="317"/>
        <v>0.97119999999999607</v>
      </c>
      <c r="F2299" s="2">
        <f t="shared" si="322"/>
        <v>0.38233247775088602</v>
      </c>
      <c r="G2299" s="2">
        <f t="shared" si="322"/>
        <v>0.3187762968773552</v>
      </c>
      <c r="H2299" s="2">
        <f t="shared" si="319"/>
        <v>1.1993754915158676</v>
      </c>
      <c r="I2299" s="2">
        <f t="shared" si="320"/>
        <v>54.53254781379902</v>
      </c>
    </row>
    <row r="2300" spans="1:9" ht="13.5" x14ac:dyDescent="0.25">
      <c r="A2300" s="3">
        <v>45350</v>
      </c>
      <c r="B2300" s="2">
        <v>61.868000000000002</v>
      </c>
      <c r="C2300" s="2">
        <f t="shared" si="315"/>
        <v>-8.9900000000000091E-2</v>
      </c>
      <c r="D2300" s="2">
        <f t="shared" si="316"/>
        <v>0</v>
      </c>
      <c r="E2300" s="2">
        <f t="shared" si="317"/>
        <v>8.9900000000000091E-2</v>
      </c>
      <c r="F2300" s="2">
        <f t="shared" si="322"/>
        <v>0.35502301505439415</v>
      </c>
      <c r="G2300" s="2">
        <f t="shared" si="322"/>
        <v>0.30242798995754411</v>
      </c>
      <c r="H2300" s="2">
        <f t="shared" si="319"/>
        <v>1.1739092506094873</v>
      </c>
      <c r="I2300" s="2">
        <f t="shared" si="320"/>
        <v>53.999919742756717</v>
      </c>
    </row>
    <row r="2301" spans="1:9" ht="13.5" x14ac:dyDescent="0.25">
      <c r="A2301" s="3">
        <v>45351</v>
      </c>
      <c r="B2301" s="2">
        <v>61.526200000000003</v>
      </c>
      <c r="C2301" s="2">
        <f t="shared" si="315"/>
        <v>-0.34179999999999922</v>
      </c>
      <c r="D2301" s="2">
        <f t="shared" si="316"/>
        <v>0</v>
      </c>
      <c r="E2301" s="2">
        <f t="shared" si="317"/>
        <v>0.34179999999999922</v>
      </c>
      <c r="F2301" s="2">
        <f t="shared" ref="F2301:G2316" si="323">((F2300*13)+D2301)/14</f>
        <v>0.32966422826479452</v>
      </c>
      <c r="G2301" s="2">
        <f t="shared" si="323"/>
        <v>0.30524027638914802</v>
      </c>
      <c r="H2301" s="2">
        <f t="shared" si="319"/>
        <v>1.0800154952176384</v>
      </c>
      <c r="I2301" s="2">
        <f t="shared" si="320"/>
        <v>51.923435075402317</v>
      </c>
    </row>
    <row r="2302" spans="1:9" ht="13.5" x14ac:dyDescent="0.25">
      <c r="A2302" s="3">
        <v>45352</v>
      </c>
      <c r="B2302" s="2">
        <v>61.526200000000003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0.30611678338873777</v>
      </c>
      <c r="G2302" s="2">
        <f t="shared" si="323"/>
        <v>0.28343739950420888</v>
      </c>
      <c r="H2302" s="2">
        <f t="shared" si="319"/>
        <v>1.0800154952176384</v>
      </c>
      <c r="I2302" s="2">
        <f t="shared" si="320"/>
        <v>51.923435075402317</v>
      </c>
    </row>
    <row r="2303" spans="1:9" ht="13.5" x14ac:dyDescent="0.25">
      <c r="A2303" s="3">
        <v>45355</v>
      </c>
      <c r="B2303" s="2">
        <v>61.598199999999999</v>
      </c>
      <c r="C2303" s="2">
        <f t="shared" si="315"/>
        <v>7.1999999999995623E-2</v>
      </c>
      <c r="D2303" s="2">
        <f t="shared" si="316"/>
        <v>7.1999999999995623E-2</v>
      </c>
      <c r="E2303" s="2">
        <f t="shared" si="317"/>
        <v>0</v>
      </c>
      <c r="F2303" s="2">
        <f t="shared" si="323"/>
        <v>0.28939415600382762</v>
      </c>
      <c r="G2303" s="2">
        <f t="shared" si="323"/>
        <v>0.26319187096819396</v>
      </c>
      <c r="H2303" s="2">
        <f t="shared" si="319"/>
        <v>1.0995558295142032</v>
      </c>
      <c r="I2303" s="2">
        <f t="shared" si="320"/>
        <v>52.370878357096096</v>
      </c>
    </row>
    <row r="2304" spans="1:9" ht="13.5" x14ac:dyDescent="0.25">
      <c r="A2304" s="3">
        <v>45356</v>
      </c>
      <c r="B2304" s="2">
        <v>61.508299999999998</v>
      </c>
      <c r="C2304" s="2">
        <f t="shared" si="315"/>
        <v>-8.9900000000000091E-2</v>
      </c>
      <c r="D2304" s="2">
        <f t="shared" si="316"/>
        <v>0</v>
      </c>
      <c r="E2304" s="2">
        <f t="shared" si="317"/>
        <v>8.9900000000000091E-2</v>
      </c>
      <c r="F2304" s="2">
        <f t="shared" si="323"/>
        <v>0.26872314486069709</v>
      </c>
      <c r="G2304" s="2">
        <f t="shared" si="323"/>
        <v>0.25081388018475154</v>
      </c>
      <c r="H2304" s="2">
        <f t="shared" si="319"/>
        <v>1.0714045995490897</v>
      </c>
      <c r="I2304" s="2">
        <f t="shared" si="320"/>
        <v>51.723579245808217</v>
      </c>
    </row>
    <row r="2305" spans="1:9" ht="13.5" x14ac:dyDescent="0.25">
      <c r="A2305" s="3">
        <v>45357</v>
      </c>
      <c r="B2305" s="2">
        <v>61.508299999999998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0.24952863451350443</v>
      </c>
      <c r="G2305" s="2">
        <f t="shared" si="323"/>
        <v>0.23289860302869786</v>
      </c>
      <c r="H2305" s="2">
        <f t="shared" si="319"/>
        <v>1.0714045995490897</v>
      </c>
      <c r="I2305" s="2">
        <f t="shared" si="320"/>
        <v>51.723579245808217</v>
      </c>
    </row>
    <row r="2306" spans="1:9" ht="13.5" x14ac:dyDescent="0.25">
      <c r="A2306" s="3">
        <v>45358</v>
      </c>
      <c r="B2306" s="2">
        <v>61.499299999999998</v>
      </c>
      <c r="C2306" s="2">
        <f t="shared" si="315"/>
        <v>-9.0000000000003411E-3</v>
      </c>
      <c r="D2306" s="2">
        <f t="shared" si="316"/>
        <v>0</v>
      </c>
      <c r="E2306" s="2">
        <f t="shared" si="317"/>
        <v>9.0000000000003411E-3</v>
      </c>
      <c r="F2306" s="2">
        <f t="shared" si="323"/>
        <v>0.23170516061968269</v>
      </c>
      <c r="G2306" s="2">
        <f t="shared" si="323"/>
        <v>0.21690584566950519</v>
      </c>
      <c r="H2306" s="2">
        <f t="shared" si="319"/>
        <v>1.0682292121012122</v>
      </c>
      <c r="I2306" s="2">
        <f t="shared" si="320"/>
        <v>51.649459636823693</v>
      </c>
    </row>
    <row r="2307" spans="1:9" ht="13.5" x14ac:dyDescent="0.25">
      <c r="A2307" s="3">
        <v>45359</v>
      </c>
      <c r="B2307" s="2">
        <v>61.499299999999998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0.21515479200399107</v>
      </c>
      <c r="G2307" s="2">
        <f t="shared" si="323"/>
        <v>0.20141257097882623</v>
      </c>
      <c r="H2307" s="2">
        <f t="shared" si="319"/>
        <v>1.0682292121012125</v>
      </c>
      <c r="I2307" s="2">
        <f t="shared" si="320"/>
        <v>51.6494596368237</v>
      </c>
    </row>
    <row r="2308" spans="1:9" ht="13.5" x14ac:dyDescent="0.25">
      <c r="A2308" s="3">
        <v>45362</v>
      </c>
      <c r="B2308" s="2">
        <v>61.499299999999998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0.19978659257513456</v>
      </c>
      <c r="G2308" s="2">
        <f t="shared" si="323"/>
        <v>0.18702595876605294</v>
      </c>
      <c r="H2308" s="2">
        <f t="shared" si="319"/>
        <v>1.0682292121012125</v>
      </c>
      <c r="I2308" s="2">
        <f t="shared" si="320"/>
        <v>51.6494596368237</v>
      </c>
    </row>
    <row r="2309" spans="1:9" ht="13.5" x14ac:dyDescent="0.25">
      <c r="A2309" s="3">
        <v>45363</v>
      </c>
      <c r="B2309" s="2">
        <v>57.812399999999997</v>
      </c>
      <c r="C2309" s="2">
        <f t="shared" si="324"/>
        <v>-3.6869000000000014</v>
      </c>
      <c r="D2309" s="2">
        <f t="shared" si="325"/>
        <v>0</v>
      </c>
      <c r="E2309" s="2">
        <f t="shared" si="326"/>
        <v>3.6869000000000014</v>
      </c>
      <c r="F2309" s="2">
        <f t="shared" si="323"/>
        <v>0.18551612167691064</v>
      </c>
      <c r="G2309" s="2">
        <f t="shared" si="323"/>
        <v>0.43701696171133492</v>
      </c>
      <c r="H2309" s="2">
        <f t="shared" si="319"/>
        <v>0.42450554081571457</v>
      </c>
      <c r="I2309" s="2">
        <f t="shared" si="320"/>
        <v>29.800202853028566</v>
      </c>
    </row>
    <row r="2310" spans="1:9" ht="13.5" x14ac:dyDescent="0.25">
      <c r="A2310" s="3">
        <v>45364</v>
      </c>
      <c r="B2310" s="2">
        <v>58.450800000000001</v>
      </c>
      <c r="C2310" s="2">
        <f t="shared" si="324"/>
        <v>0.6384000000000043</v>
      </c>
      <c r="D2310" s="2">
        <f t="shared" si="325"/>
        <v>0.6384000000000043</v>
      </c>
      <c r="E2310" s="2">
        <f t="shared" si="326"/>
        <v>0</v>
      </c>
      <c r="F2310" s="2">
        <f t="shared" si="323"/>
        <v>0.21786497012856018</v>
      </c>
      <c r="G2310" s="2">
        <f t="shared" si="323"/>
        <v>0.40580146444623955</v>
      </c>
      <c r="H2310" s="2">
        <f t="shared" si="319"/>
        <v>0.53687576121949376</v>
      </c>
      <c r="I2310" s="2">
        <f t="shared" si="320"/>
        <v>34.932931780607234</v>
      </c>
    </row>
    <row r="2311" spans="1:9" ht="13.5" x14ac:dyDescent="0.25">
      <c r="A2311" s="3">
        <v>45365</v>
      </c>
      <c r="B2311" s="2">
        <v>58.360900000000001</v>
      </c>
      <c r="C2311" s="2">
        <f t="shared" si="324"/>
        <v>-8.9900000000000091E-2</v>
      </c>
      <c r="D2311" s="2">
        <f t="shared" si="325"/>
        <v>0</v>
      </c>
      <c r="E2311" s="2">
        <f t="shared" si="326"/>
        <v>8.9900000000000091E-2</v>
      </c>
      <c r="F2311" s="2">
        <f t="shared" si="323"/>
        <v>0.20230318654794874</v>
      </c>
      <c r="G2311" s="2">
        <f t="shared" si="323"/>
        <v>0.38323707412865105</v>
      </c>
      <c r="H2311" s="2">
        <f t="shared" si="319"/>
        <v>0.52787999962664478</v>
      </c>
      <c r="I2311" s="2">
        <f t="shared" si="320"/>
        <v>34.549833740584234</v>
      </c>
    </row>
    <row r="2312" spans="1:9" ht="13.5" x14ac:dyDescent="0.25">
      <c r="A2312" s="3">
        <v>45366</v>
      </c>
      <c r="B2312" s="2">
        <v>59.350099999999998</v>
      </c>
      <c r="C2312" s="2">
        <f t="shared" si="324"/>
        <v>0.98919999999999675</v>
      </c>
      <c r="D2312" s="2">
        <f t="shared" si="325"/>
        <v>0.98919999999999675</v>
      </c>
      <c r="E2312" s="2">
        <f t="shared" si="326"/>
        <v>0</v>
      </c>
      <c r="F2312" s="2">
        <f t="shared" si="323"/>
        <v>0.25851010179452361</v>
      </c>
      <c r="G2312" s="2">
        <f t="shared" si="323"/>
        <v>0.35586299740517596</v>
      </c>
      <c r="H2312" s="2">
        <f t="shared" si="319"/>
        <v>0.72643153033466701</v>
      </c>
      <c r="I2312" s="2">
        <f t="shared" si="320"/>
        <v>42.077054176243472</v>
      </c>
    </row>
    <row r="2313" spans="1:9" ht="13.5" x14ac:dyDescent="0.25">
      <c r="A2313" s="3">
        <v>45369</v>
      </c>
      <c r="B2313" s="2">
        <v>57.551600000000001</v>
      </c>
      <c r="C2313" s="2">
        <f t="shared" si="324"/>
        <v>-1.7984999999999971</v>
      </c>
      <c r="D2313" s="2">
        <f t="shared" si="325"/>
        <v>0</v>
      </c>
      <c r="E2313" s="2">
        <f t="shared" si="326"/>
        <v>1.7984999999999971</v>
      </c>
      <c r="F2313" s="2">
        <f t="shared" si="323"/>
        <v>0.24004509452348621</v>
      </c>
      <c r="G2313" s="2">
        <f t="shared" si="323"/>
        <v>0.45890849759052033</v>
      </c>
      <c r="H2313" s="2">
        <f t="shared" si="319"/>
        <v>0.52307833867499254</v>
      </c>
      <c r="I2313" s="2">
        <f t="shared" si="320"/>
        <v>34.343495366761388</v>
      </c>
    </row>
    <row r="2314" spans="1:9" ht="13.5" x14ac:dyDescent="0.25">
      <c r="A2314" s="3">
        <v>45370</v>
      </c>
      <c r="B2314" s="2">
        <v>59.260100000000001</v>
      </c>
      <c r="C2314" s="2">
        <f t="shared" si="324"/>
        <v>1.7085000000000008</v>
      </c>
      <c r="D2314" s="2">
        <f t="shared" si="325"/>
        <v>1.7085000000000008</v>
      </c>
      <c r="E2314" s="2">
        <f t="shared" si="326"/>
        <v>0</v>
      </c>
      <c r="F2314" s="2">
        <f t="shared" si="323"/>
        <v>0.34493473062895152</v>
      </c>
      <c r="G2314" s="2">
        <f t="shared" si="323"/>
        <v>0.42612931919119745</v>
      </c>
      <c r="H2314" s="2">
        <f t="shared" si="319"/>
        <v>0.80946021570082294</v>
      </c>
      <c r="I2314" s="2">
        <f t="shared" si="320"/>
        <v>44.734899871081751</v>
      </c>
    </row>
    <row r="2315" spans="1:9" ht="13.5" x14ac:dyDescent="0.25">
      <c r="A2315" s="3">
        <v>45372</v>
      </c>
      <c r="B2315" s="2">
        <v>59.350099999999998</v>
      </c>
      <c r="C2315" s="2">
        <f t="shared" si="324"/>
        <v>8.9999999999996305E-2</v>
      </c>
      <c r="D2315" s="2">
        <f t="shared" si="325"/>
        <v>8.9999999999996305E-2</v>
      </c>
      <c r="E2315" s="2">
        <f t="shared" si="326"/>
        <v>0</v>
      </c>
      <c r="F2315" s="2">
        <f t="shared" si="323"/>
        <v>0.3267251070125976</v>
      </c>
      <c r="G2315" s="2">
        <f t="shared" si="323"/>
        <v>0.39569151067754049</v>
      </c>
      <c r="H2315" s="2">
        <f t="shared" si="319"/>
        <v>0.82570663811601097</v>
      </c>
      <c r="I2315" s="2">
        <f t="shared" si="320"/>
        <v>45.226687622063793</v>
      </c>
    </row>
    <row r="2316" spans="1:9" ht="13.5" x14ac:dyDescent="0.25">
      <c r="A2316" s="3">
        <v>45373</v>
      </c>
      <c r="B2316" s="2">
        <v>58.450800000000001</v>
      </c>
      <c r="C2316" s="2">
        <f t="shared" si="324"/>
        <v>-0.89929999999999666</v>
      </c>
      <c r="D2316" s="2">
        <f t="shared" si="325"/>
        <v>0</v>
      </c>
      <c r="E2316" s="2">
        <f t="shared" si="326"/>
        <v>0.89929999999999666</v>
      </c>
      <c r="F2316" s="2">
        <f t="shared" si="323"/>
        <v>0.30338759936884063</v>
      </c>
      <c r="G2316" s="2">
        <f t="shared" si="323"/>
        <v>0.4316635456291445</v>
      </c>
      <c r="H2316" s="2">
        <f t="shared" si="319"/>
        <v>0.70283349715495846</v>
      </c>
      <c r="I2316" s="2">
        <f t="shared" si="320"/>
        <v>41.274352326826495</v>
      </c>
    </row>
    <row r="2317" spans="1:9" ht="13.5" x14ac:dyDescent="0.25">
      <c r="A2317" s="3">
        <v>45376</v>
      </c>
      <c r="B2317" s="2">
        <v>58.450800000000001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0.28171705655678059</v>
      </c>
      <c r="G2317" s="2">
        <f t="shared" si="327"/>
        <v>0.40083043522706274</v>
      </c>
      <c r="H2317" s="2">
        <f t="shared" si="319"/>
        <v>0.70283349715495858</v>
      </c>
      <c r="I2317" s="2">
        <f t="shared" si="320"/>
        <v>41.274352326826495</v>
      </c>
    </row>
    <row r="2318" spans="1:9" ht="13.5" x14ac:dyDescent="0.25">
      <c r="A2318" s="3">
        <v>45377</v>
      </c>
      <c r="B2318" s="2">
        <v>58.450800000000001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0.26159440965986769</v>
      </c>
      <c r="G2318" s="2">
        <f t="shared" si="327"/>
        <v>0.37219968985370111</v>
      </c>
      <c r="H2318" s="2">
        <f t="shared" si="319"/>
        <v>0.70283349715495858</v>
      </c>
      <c r="I2318" s="2">
        <f t="shared" si="320"/>
        <v>41.274352326826495</v>
      </c>
    </row>
    <row r="2319" spans="1:9" ht="13.5" x14ac:dyDescent="0.25">
      <c r="A2319" s="3">
        <v>45378</v>
      </c>
      <c r="B2319" s="2">
        <v>57.551600000000001</v>
      </c>
      <c r="C2319" s="2">
        <f t="shared" si="324"/>
        <v>-0.89920000000000044</v>
      </c>
      <c r="D2319" s="2">
        <f t="shared" si="325"/>
        <v>0</v>
      </c>
      <c r="E2319" s="2">
        <f t="shared" si="326"/>
        <v>0.89920000000000044</v>
      </c>
      <c r="F2319" s="2">
        <f t="shared" si="327"/>
        <v>0.24290909468416283</v>
      </c>
      <c r="G2319" s="2">
        <f t="shared" si="327"/>
        <v>0.40984256914986533</v>
      </c>
      <c r="H2319" s="2">
        <f t="shared" si="319"/>
        <v>0.59268878581360673</v>
      </c>
      <c r="I2319" s="2">
        <f t="shared" si="320"/>
        <v>37.213094679437859</v>
      </c>
    </row>
    <row r="2320" spans="1:9" ht="13.5" x14ac:dyDescent="0.25">
      <c r="A2320" s="3">
        <v>45379</v>
      </c>
      <c r="B2320" s="2">
        <v>58.450800000000001</v>
      </c>
      <c r="C2320" s="2">
        <f t="shared" si="324"/>
        <v>0.89920000000000044</v>
      </c>
      <c r="D2320" s="2">
        <f t="shared" si="325"/>
        <v>0.89920000000000044</v>
      </c>
      <c r="E2320" s="2">
        <f t="shared" si="326"/>
        <v>0</v>
      </c>
      <c r="F2320" s="2">
        <f t="shared" si="327"/>
        <v>0.28978701649243693</v>
      </c>
      <c r="G2320" s="2">
        <f t="shared" si="327"/>
        <v>0.38056809992487495</v>
      </c>
      <c r="H2320" s="2">
        <f t="shared" si="319"/>
        <v>0.76145903072181187</v>
      </c>
      <c r="I2320" s="2">
        <f t="shared" si="320"/>
        <v>43.228881140072879</v>
      </c>
    </row>
    <row r="2321" spans="1:9" ht="13.5" x14ac:dyDescent="0.25">
      <c r="A2321" s="3">
        <v>45380</v>
      </c>
      <c r="B2321" s="2">
        <v>58.450800000000001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0.26908794388583429</v>
      </c>
      <c r="G2321" s="2">
        <f t="shared" si="327"/>
        <v>0.35338466421595532</v>
      </c>
      <c r="H2321" s="2">
        <f t="shared" ref="H2321:H2384" si="328">F2321/G2321</f>
        <v>0.76145903072181187</v>
      </c>
      <c r="I2321" s="2">
        <f t="shared" ref="I2321:I2384" si="329">IF(G2321=0,100,100-(100/(1+H2321)))</f>
        <v>43.228881140072879</v>
      </c>
    </row>
    <row r="2322" spans="1:9" ht="13.5" x14ac:dyDescent="0.25">
      <c r="A2322" s="3">
        <v>45383</v>
      </c>
      <c r="B2322" s="2">
        <v>58.450800000000001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0.24986737646541757</v>
      </c>
      <c r="G2322" s="2">
        <f t="shared" si="327"/>
        <v>0.32814290248624423</v>
      </c>
      <c r="H2322" s="2">
        <f t="shared" si="328"/>
        <v>0.76145903072181187</v>
      </c>
      <c r="I2322" s="2">
        <f t="shared" si="329"/>
        <v>43.228881140072879</v>
      </c>
    </row>
    <row r="2323" spans="1:9" ht="13.5" x14ac:dyDescent="0.25">
      <c r="A2323" s="3">
        <v>45384</v>
      </c>
      <c r="B2323" s="2">
        <v>57.281799999999997</v>
      </c>
      <c r="C2323" s="2">
        <f t="shared" si="324"/>
        <v>-1.169000000000004</v>
      </c>
      <c r="D2323" s="2">
        <f t="shared" si="325"/>
        <v>0</v>
      </c>
      <c r="E2323" s="2">
        <f t="shared" si="326"/>
        <v>1.169000000000004</v>
      </c>
      <c r="F2323" s="2">
        <f t="shared" si="327"/>
        <v>0.23201970671788774</v>
      </c>
      <c r="G2323" s="2">
        <f t="shared" si="327"/>
        <v>0.38820412373722707</v>
      </c>
      <c r="H2323" s="2">
        <f t="shared" si="328"/>
        <v>0.59767450300177749</v>
      </c>
      <c r="I2323" s="2">
        <f t="shared" si="329"/>
        <v>37.409028051636412</v>
      </c>
    </row>
    <row r="2324" spans="1:9" ht="13.5" x14ac:dyDescent="0.25">
      <c r="A2324" s="3">
        <v>45385</v>
      </c>
      <c r="B2324" s="2">
        <v>56.2027</v>
      </c>
      <c r="C2324" s="2">
        <f t="shared" si="324"/>
        <v>-1.0790999999999968</v>
      </c>
      <c r="D2324" s="2">
        <f t="shared" si="325"/>
        <v>0</v>
      </c>
      <c r="E2324" s="2">
        <f t="shared" si="326"/>
        <v>1.0790999999999968</v>
      </c>
      <c r="F2324" s="2">
        <f t="shared" si="327"/>
        <v>0.21544687052375291</v>
      </c>
      <c r="G2324" s="2">
        <f t="shared" si="327"/>
        <v>0.43755382918456781</v>
      </c>
      <c r="H2324" s="2">
        <f t="shared" si="328"/>
        <v>0.4923894070936668</v>
      </c>
      <c r="I2324" s="2">
        <f t="shared" si="329"/>
        <v>32.993359826411776</v>
      </c>
    </row>
    <row r="2325" spans="1:9" ht="13.5" x14ac:dyDescent="0.25">
      <c r="A2325" s="3">
        <v>45386</v>
      </c>
      <c r="B2325" s="2">
        <v>58.405900000000003</v>
      </c>
      <c r="C2325" s="2">
        <f t="shared" si="324"/>
        <v>2.2032000000000025</v>
      </c>
      <c r="D2325" s="2">
        <f t="shared" si="325"/>
        <v>2.2032000000000025</v>
      </c>
      <c r="E2325" s="2">
        <f t="shared" si="326"/>
        <v>0</v>
      </c>
      <c r="F2325" s="2">
        <f t="shared" si="327"/>
        <v>0.35742923691491363</v>
      </c>
      <c r="G2325" s="2">
        <f t="shared" si="327"/>
        <v>0.40629998424281294</v>
      </c>
      <c r="H2325" s="2">
        <f t="shared" si="328"/>
        <v>0.87971757513361559</v>
      </c>
      <c r="I2325" s="2">
        <f t="shared" si="329"/>
        <v>46.800518693404399</v>
      </c>
    </row>
    <row r="2326" spans="1:9" ht="13.5" x14ac:dyDescent="0.25">
      <c r="A2326" s="3">
        <v>45387</v>
      </c>
      <c r="B2326" s="2">
        <v>58.360900000000001</v>
      </c>
      <c r="C2326" s="2">
        <f t="shared" si="324"/>
        <v>-4.5000000000001705E-2</v>
      </c>
      <c r="D2326" s="2">
        <f t="shared" si="325"/>
        <v>0</v>
      </c>
      <c r="E2326" s="2">
        <f t="shared" si="326"/>
        <v>4.5000000000001705E-2</v>
      </c>
      <c r="F2326" s="2">
        <f t="shared" si="327"/>
        <v>0.33189857713527698</v>
      </c>
      <c r="G2326" s="2">
        <f t="shared" si="327"/>
        <v>0.38049284251118359</v>
      </c>
      <c r="H2326" s="2">
        <f t="shared" si="328"/>
        <v>0.87228599346260161</v>
      </c>
      <c r="I2326" s="2">
        <f t="shared" si="329"/>
        <v>46.589356354121833</v>
      </c>
    </row>
    <row r="2327" spans="1:9" ht="13.5" x14ac:dyDescent="0.25">
      <c r="A2327" s="3">
        <v>45390</v>
      </c>
      <c r="B2327" s="2">
        <v>58.450800000000001</v>
      </c>
      <c r="C2327" s="2">
        <f t="shared" si="324"/>
        <v>8.9900000000000091E-2</v>
      </c>
      <c r="D2327" s="2">
        <f t="shared" si="325"/>
        <v>8.9900000000000091E-2</v>
      </c>
      <c r="E2327" s="2">
        <f t="shared" si="326"/>
        <v>0</v>
      </c>
      <c r="F2327" s="2">
        <f t="shared" si="327"/>
        <v>0.31461296448275722</v>
      </c>
      <c r="G2327" s="2">
        <f t="shared" si="327"/>
        <v>0.35331478233181335</v>
      </c>
      <c r="H2327" s="2">
        <f t="shared" si="328"/>
        <v>0.8904608021390128</v>
      </c>
      <c r="I2327" s="2">
        <f t="shared" si="329"/>
        <v>47.102843980233651</v>
      </c>
    </row>
    <row r="2328" spans="1:9" ht="13.5" x14ac:dyDescent="0.25">
      <c r="A2328" s="3">
        <v>45394</v>
      </c>
      <c r="B2328" s="2">
        <v>60.878799999999998</v>
      </c>
      <c r="C2328" s="2">
        <f t="shared" si="324"/>
        <v>2.4279999999999973</v>
      </c>
      <c r="D2328" s="2">
        <f t="shared" si="325"/>
        <v>2.4279999999999973</v>
      </c>
      <c r="E2328" s="2">
        <f t="shared" si="326"/>
        <v>0</v>
      </c>
      <c r="F2328" s="2">
        <f t="shared" si="327"/>
        <v>0.46556918130541725</v>
      </c>
      <c r="G2328" s="2">
        <f t="shared" si="327"/>
        <v>0.32807801216525523</v>
      </c>
      <c r="H2328" s="2">
        <f t="shared" si="328"/>
        <v>1.4190807187374286</v>
      </c>
      <c r="I2328" s="2">
        <f t="shared" si="329"/>
        <v>58.661982948550722</v>
      </c>
    </row>
    <row r="2329" spans="1:9" ht="13.5" x14ac:dyDescent="0.25">
      <c r="A2329" s="3">
        <v>45397</v>
      </c>
      <c r="B2329" s="2">
        <v>60.698900000000002</v>
      </c>
      <c r="C2329" s="2">
        <f t="shared" si="324"/>
        <v>-0.1798999999999964</v>
      </c>
      <c r="D2329" s="2">
        <f t="shared" si="325"/>
        <v>0</v>
      </c>
      <c r="E2329" s="2">
        <f t="shared" si="326"/>
        <v>0.1798999999999964</v>
      </c>
      <c r="F2329" s="2">
        <f t="shared" si="327"/>
        <v>0.43231423978360173</v>
      </c>
      <c r="G2329" s="2">
        <f t="shared" si="327"/>
        <v>0.31749386843916533</v>
      </c>
      <c r="H2329" s="2">
        <f t="shared" si="328"/>
        <v>1.361645948971884</v>
      </c>
      <c r="I2329" s="2">
        <f t="shared" si="329"/>
        <v>57.65665042063825</v>
      </c>
    </row>
    <row r="2330" spans="1:9" ht="13.5" x14ac:dyDescent="0.25">
      <c r="A2330" s="3">
        <v>45398</v>
      </c>
      <c r="B2330" s="2">
        <v>60.249299999999998</v>
      </c>
      <c r="C2330" s="2">
        <f t="shared" si="324"/>
        <v>-0.44960000000000377</v>
      </c>
      <c r="D2330" s="2">
        <f t="shared" si="325"/>
        <v>0</v>
      </c>
      <c r="E2330" s="2">
        <f t="shared" si="326"/>
        <v>0.44960000000000377</v>
      </c>
      <c r="F2330" s="2">
        <f t="shared" si="327"/>
        <v>0.40143465122763017</v>
      </c>
      <c r="G2330" s="2">
        <f t="shared" si="327"/>
        <v>0.3269300206935109</v>
      </c>
      <c r="H2330" s="2">
        <f t="shared" si="328"/>
        <v>1.2278916765614669</v>
      </c>
      <c r="I2330" s="2">
        <f t="shared" si="329"/>
        <v>55.114514295264023</v>
      </c>
    </row>
    <row r="2331" spans="1:9" ht="13.5" x14ac:dyDescent="0.25">
      <c r="A2331" s="3">
        <v>45399</v>
      </c>
      <c r="B2331" s="2">
        <v>60.222299999999997</v>
      </c>
      <c r="C2331" s="2">
        <f t="shared" si="324"/>
        <v>-2.7000000000001023E-2</v>
      </c>
      <c r="D2331" s="2">
        <f t="shared" si="325"/>
        <v>0</v>
      </c>
      <c r="E2331" s="2">
        <f t="shared" si="326"/>
        <v>2.7000000000001023E-2</v>
      </c>
      <c r="F2331" s="2">
        <f t="shared" si="327"/>
        <v>0.37276074756851374</v>
      </c>
      <c r="G2331" s="2">
        <f t="shared" si="327"/>
        <v>0.30550644778683161</v>
      </c>
      <c r="H2331" s="2">
        <f t="shared" si="328"/>
        <v>1.2201403612555146</v>
      </c>
      <c r="I2331" s="2">
        <f t="shared" si="329"/>
        <v>54.957802783492092</v>
      </c>
    </row>
    <row r="2332" spans="1:9" ht="13.5" x14ac:dyDescent="0.25">
      <c r="A2332" s="3">
        <v>45400</v>
      </c>
      <c r="B2332" s="2">
        <v>60.159399999999998</v>
      </c>
      <c r="C2332" s="2">
        <f t="shared" si="324"/>
        <v>-6.2899999999999068E-2</v>
      </c>
      <c r="D2332" s="2">
        <f t="shared" si="325"/>
        <v>0</v>
      </c>
      <c r="E2332" s="2">
        <f t="shared" si="326"/>
        <v>6.2899999999999068E-2</v>
      </c>
      <c r="F2332" s="2">
        <f t="shared" si="327"/>
        <v>0.34613497988504843</v>
      </c>
      <c r="G2332" s="2">
        <f t="shared" si="327"/>
        <v>0.28817741580205786</v>
      </c>
      <c r="H2332" s="2">
        <f t="shared" si="328"/>
        <v>1.2011176480352652</v>
      </c>
      <c r="I2332" s="2">
        <f t="shared" si="329"/>
        <v>54.568534721776111</v>
      </c>
    </row>
    <row r="2333" spans="1:9" ht="13.5" x14ac:dyDescent="0.25">
      <c r="A2333" s="3">
        <v>45401</v>
      </c>
      <c r="B2333" s="2">
        <v>60.698900000000002</v>
      </c>
      <c r="C2333" s="2">
        <f t="shared" si="324"/>
        <v>0.53950000000000387</v>
      </c>
      <c r="D2333" s="2">
        <f t="shared" si="325"/>
        <v>0.53950000000000387</v>
      </c>
      <c r="E2333" s="2">
        <f t="shared" si="326"/>
        <v>0</v>
      </c>
      <c r="F2333" s="2">
        <f t="shared" ref="F2333:G2348" si="330">((F2332*13)+D2333)/14</f>
        <v>0.35994676703611667</v>
      </c>
      <c r="G2333" s="2">
        <f t="shared" si="330"/>
        <v>0.26759331467333947</v>
      </c>
      <c r="H2333" s="2">
        <f t="shared" si="328"/>
        <v>1.345126157114636</v>
      </c>
      <c r="I2333" s="2">
        <f t="shared" si="329"/>
        <v>57.358370808060656</v>
      </c>
    </row>
    <row r="2334" spans="1:9" ht="13.5" x14ac:dyDescent="0.25">
      <c r="A2334" s="3">
        <v>45404</v>
      </c>
      <c r="B2334" s="2">
        <v>60.564100000000003</v>
      </c>
      <c r="C2334" s="2">
        <f t="shared" si="324"/>
        <v>-0.13479999999999848</v>
      </c>
      <c r="D2334" s="2">
        <f t="shared" si="325"/>
        <v>0</v>
      </c>
      <c r="E2334" s="2">
        <f t="shared" si="326"/>
        <v>0.13479999999999848</v>
      </c>
      <c r="F2334" s="2">
        <f t="shared" si="330"/>
        <v>0.33423628367639407</v>
      </c>
      <c r="G2334" s="2">
        <f t="shared" si="330"/>
        <v>0.25810807791095797</v>
      </c>
      <c r="H2334" s="2">
        <f t="shared" si="328"/>
        <v>1.2949470097239606</v>
      </c>
      <c r="I2334" s="2">
        <f t="shared" si="329"/>
        <v>56.426009151284006</v>
      </c>
    </row>
    <row r="2335" spans="1:9" ht="13.5" x14ac:dyDescent="0.25">
      <c r="A2335" s="3">
        <v>45405</v>
      </c>
      <c r="B2335" s="2">
        <v>60.564100000000003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0.31036226341379447</v>
      </c>
      <c r="G2335" s="2">
        <f t="shared" si="330"/>
        <v>0.23967178663160382</v>
      </c>
      <c r="H2335" s="2">
        <f t="shared" si="328"/>
        <v>1.2949470097239606</v>
      </c>
      <c r="I2335" s="2">
        <f t="shared" si="329"/>
        <v>56.426009151284006</v>
      </c>
    </row>
    <row r="2336" spans="1:9" ht="13.5" x14ac:dyDescent="0.25">
      <c r="A2336" s="3">
        <v>45406</v>
      </c>
      <c r="B2336" s="2">
        <v>60.609000000000002</v>
      </c>
      <c r="C2336" s="2">
        <f t="shared" si="324"/>
        <v>4.4899999999998386E-2</v>
      </c>
      <c r="D2336" s="2">
        <f t="shared" si="325"/>
        <v>4.4899999999998386E-2</v>
      </c>
      <c r="E2336" s="2">
        <f t="shared" si="326"/>
        <v>0</v>
      </c>
      <c r="F2336" s="2">
        <f t="shared" si="330"/>
        <v>0.29140067316995194</v>
      </c>
      <c r="G2336" s="2">
        <f t="shared" si="330"/>
        <v>0.22255237330077499</v>
      </c>
      <c r="H2336" s="2">
        <f t="shared" si="328"/>
        <v>1.3093577428452308</v>
      </c>
      <c r="I2336" s="2">
        <f t="shared" si="329"/>
        <v>56.697917284657869</v>
      </c>
    </row>
    <row r="2337" spans="1:9" ht="13.5" x14ac:dyDescent="0.25">
      <c r="A2337" s="3">
        <v>45407</v>
      </c>
      <c r="B2337" s="2">
        <v>59.979500000000002</v>
      </c>
      <c r="C2337" s="2">
        <f t="shared" si="324"/>
        <v>-0.62950000000000017</v>
      </c>
      <c r="D2337" s="2">
        <f t="shared" si="325"/>
        <v>0</v>
      </c>
      <c r="E2337" s="2">
        <f t="shared" si="326"/>
        <v>0.62950000000000017</v>
      </c>
      <c r="F2337" s="2">
        <f t="shared" si="330"/>
        <v>0.27058633937209825</v>
      </c>
      <c r="G2337" s="2">
        <f t="shared" si="330"/>
        <v>0.25162006092214823</v>
      </c>
      <c r="H2337" s="2">
        <f t="shared" si="328"/>
        <v>1.0753766547088557</v>
      </c>
      <c r="I2337" s="2">
        <f t="shared" si="329"/>
        <v>51.815975296287355</v>
      </c>
    </row>
    <row r="2338" spans="1:9" ht="13.5" x14ac:dyDescent="0.25">
      <c r="A2338" s="3">
        <v>45408</v>
      </c>
      <c r="B2338" s="2">
        <v>60.2044</v>
      </c>
      <c r="C2338" s="2">
        <f t="shared" si="324"/>
        <v>0.2248999999999981</v>
      </c>
      <c r="D2338" s="2">
        <f t="shared" si="325"/>
        <v>0.2248999999999981</v>
      </c>
      <c r="E2338" s="2">
        <f t="shared" si="326"/>
        <v>0</v>
      </c>
      <c r="F2338" s="2">
        <f t="shared" si="330"/>
        <v>0.26732302941694824</v>
      </c>
      <c r="G2338" s="2">
        <f t="shared" si="330"/>
        <v>0.23364719942770909</v>
      </c>
      <c r="H2338" s="2">
        <f t="shared" si="328"/>
        <v>1.1441311090897903</v>
      </c>
      <c r="I2338" s="2">
        <f t="shared" si="329"/>
        <v>53.361061002257827</v>
      </c>
    </row>
    <row r="2339" spans="1:9" ht="13.5" x14ac:dyDescent="0.25">
      <c r="A2339" s="3">
        <v>45411</v>
      </c>
      <c r="B2339" s="2">
        <v>60.2044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0.24822852731573766</v>
      </c>
      <c r="G2339" s="2">
        <f t="shared" si="330"/>
        <v>0.2169581137543013</v>
      </c>
      <c r="H2339" s="2">
        <f t="shared" si="328"/>
        <v>1.1441311090897905</v>
      </c>
      <c r="I2339" s="2">
        <f t="shared" si="329"/>
        <v>53.361061002257827</v>
      </c>
    </row>
    <row r="2340" spans="1:9" ht="13.5" x14ac:dyDescent="0.25">
      <c r="A2340" s="3">
        <v>45412</v>
      </c>
      <c r="B2340" s="2">
        <v>59.619799999999998</v>
      </c>
      <c r="C2340" s="2">
        <f t="shared" si="324"/>
        <v>-0.58460000000000178</v>
      </c>
      <c r="D2340" s="2">
        <f t="shared" si="325"/>
        <v>0</v>
      </c>
      <c r="E2340" s="2">
        <f t="shared" si="326"/>
        <v>0.58460000000000178</v>
      </c>
      <c r="F2340" s="2">
        <f t="shared" si="330"/>
        <v>0.23049791822175639</v>
      </c>
      <c r="G2340" s="2">
        <f t="shared" si="330"/>
        <v>0.24321824848613702</v>
      </c>
      <c r="H2340" s="2">
        <f t="shared" si="328"/>
        <v>0.94769993475590031</v>
      </c>
      <c r="I2340" s="2">
        <f t="shared" si="329"/>
        <v>48.657389048722891</v>
      </c>
    </row>
    <row r="2341" spans="1:9" ht="13.5" x14ac:dyDescent="0.25">
      <c r="A2341" s="3">
        <v>45414</v>
      </c>
      <c r="B2341" s="2">
        <v>59.925600000000003</v>
      </c>
      <c r="C2341" s="2">
        <f t="shared" si="324"/>
        <v>0.30580000000000496</v>
      </c>
      <c r="D2341" s="2">
        <f t="shared" si="325"/>
        <v>0.30580000000000496</v>
      </c>
      <c r="E2341" s="2">
        <f t="shared" si="326"/>
        <v>0</v>
      </c>
      <c r="F2341" s="2">
        <f t="shared" si="330"/>
        <v>0.23587663834877412</v>
      </c>
      <c r="G2341" s="2">
        <f t="shared" si="330"/>
        <v>0.22584551645141296</v>
      </c>
      <c r="H2341" s="2">
        <f t="shared" si="328"/>
        <v>1.0444158558247012</v>
      </c>
      <c r="I2341" s="2">
        <f t="shared" si="329"/>
        <v>51.086272533500384</v>
      </c>
    </row>
    <row r="2342" spans="1:9" ht="13.5" x14ac:dyDescent="0.25">
      <c r="A2342" s="3">
        <v>45415</v>
      </c>
      <c r="B2342" s="2">
        <v>59.808700000000002</v>
      </c>
      <c r="C2342" s="2">
        <f t="shared" si="324"/>
        <v>-0.11690000000000111</v>
      </c>
      <c r="D2342" s="2">
        <f t="shared" si="325"/>
        <v>0</v>
      </c>
      <c r="E2342" s="2">
        <f t="shared" si="326"/>
        <v>0.11690000000000111</v>
      </c>
      <c r="F2342" s="2">
        <f t="shared" si="330"/>
        <v>0.21902830703814738</v>
      </c>
      <c r="G2342" s="2">
        <f t="shared" si="330"/>
        <v>0.21806369384774069</v>
      </c>
      <c r="H2342" s="2">
        <f t="shared" si="328"/>
        <v>1.0044235387073661</v>
      </c>
      <c r="I2342" s="2">
        <f t="shared" si="329"/>
        <v>50.110344411296893</v>
      </c>
    </row>
    <row r="2343" spans="1:9" ht="13.5" x14ac:dyDescent="0.25">
      <c r="A2343" s="3">
        <v>45418</v>
      </c>
      <c r="B2343" s="2">
        <v>59.934600000000003</v>
      </c>
      <c r="C2343" s="2">
        <f t="shared" si="324"/>
        <v>0.12590000000000146</v>
      </c>
      <c r="D2343" s="2">
        <f t="shared" si="325"/>
        <v>0.12590000000000146</v>
      </c>
      <c r="E2343" s="2">
        <f t="shared" si="326"/>
        <v>0</v>
      </c>
      <c r="F2343" s="2">
        <f t="shared" si="330"/>
        <v>0.21237628510685122</v>
      </c>
      <c r="G2343" s="2">
        <f t="shared" si="330"/>
        <v>0.20248771571575921</v>
      </c>
      <c r="H2343" s="2">
        <f t="shared" si="328"/>
        <v>1.0488354039460499</v>
      </c>
      <c r="I2343" s="2">
        <f t="shared" si="329"/>
        <v>51.191784460869648</v>
      </c>
    </row>
    <row r="2344" spans="1:9" ht="13.5" x14ac:dyDescent="0.25">
      <c r="A2344" s="3">
        <v>45419</v>
      </c>
      <c r="B2344" s="2">
        <v>59.979500000000002</v>
      </c>
      <c r="C2344" s="2">
        <f t="shared" si="324"/>
        <v>4.4899999999998386E-2</v>
      </c>
      <c r="D2344" s="2">
        <f t="shared" si="325"/>
        <v>4.4899999999998386E-2</v>
      </c>
      <c r="E2344" s="2">
        <f t="shared" si="326"/>
        <v>0</v>
      </c>
      <c r="F2344" s="2">
        <f t="shared" si="330"/>
        <v>0.20041369331350459</v>
      </c>
      <c r="G2344" s="2">
        <f t="shared" si="330"/>
        <v>0.18802430745034784</v>
      </c>
      <c r="H2344" s="2">
        <f t="shared" si="328"/>
        <v>1.065892469070407</v>
      </c>
      <c r="I2344" s="2">
        <f t="shared" si="329"/>
        <v>51.59477005838685</v>
      </c>
    </row>
    <row r="2345" spans="1:9" ht="13.5" x14ac:dyDescent="0.25">
      <c r="A2345" s="3">
        <v>45420</v>
      </c>
      <c r="B2345" s="2">
        <v>59.790700000000001</v>
      </c>
      <c r="C2345" s="2">
        <f t="shared" si="324"/>
        <v>-0.18880000000000052</v>
      </c>
      <c r="D2345" s="2">
        <f t="shared" si="325"/>
        <v>0</v>
      </c>
      <c r="E2345" s="2">
        <f t="shared" si="326"/>
        <v>0.18880000000000052</v>
      </c>
      <c r="F2345" s="2">
        <f t="shared" si="330"/>
        <v>0.18609842950539712</v>
      </c>
      <c r="G2345" s="2">
        <f t="shared" si="330"/>
        <v>0.18807971406103732</v>
      </c>
      <c r="H2345" s="2">
        <f t="shared" si="328"/>
        <v>0.98946571901424085</v>
      </c>
      <c r="I2345" s="2">
        <f t="shared" si="329"/>
        <v>49.735248491967511</v>
      </c>
    </row>
    <row r="2346" spans="1:9" ht="13.5" x14ac:dyDescent="0.25">
      <c r="A2346" s="3">
        <v>45421</v>
      </c>
      <c r="B2346" s="2">
        <v>58.486800000000002</v>
      </c>
      <c r="C2346" s="2">
        <f t="shared" si="324"/>
        <v>-1.3038999999999987</v>
      </c>
      <c r="D2346" s="2">
        <f t="shared" si="325"/>
        <v>0</v>
      </c>
      <c r="E2346" s="2">
        <f t="shared" si="326"/>
        <v>1.3038999999999987</v>
      </c>
      <c r="F2346" s="2">
        <f t="shared" si="330"/>
        <v>0.1728056845407259</v>
      </c>
      <c r="G2346" s="2">
        <f t="shared" si="330"/>
        <v>0.26778116305667743</v>
      </c>
      <c r="H2346" s="2">
        <f t="shared" si="328"/>
        <v>0.64532427362768074</v>
      </c>
      <c r="I2346" s="2">
        <f t="shared" si="329"/>
        <v>39.221707475623781</v>
      </c>
    </row>
    <row r="2347" spans="1:9" ht="13.5" x14ac:dyDescent="0.25">
      <c r="A2347" s="3">
        <v>45422</v>
      </c>
      <c r="B2347" s="2">
        <v>60.159399999999998</v>
      </c>
      <c r="C2347" s="2">
        <f t="shared" si="324"/>
        <v>1.6725999999999956</v>
      </c>
      <c r="D2347" s="2">
        <f t="shared" si="325"/>
        <v>1.6725999999999956</v>
      </c>
      <c r="E2347" s="2">
        <f t="shared" si="326"/>
        <v>0</v>
      </c>
      <c r="F2347" s="2">
        <f t="shared" si="330"/>
        <v>0.27993384993067372</v>
      </c>
      <c r="G2347" s="2">
        <f t="shared" si="330"/>
        <v>0.24865393712405762</v>
      </c>
      <c r="H2347" s="2">
        <f t="shared" si="328"/>
        <v>1.1257969737716642</v>
      </c>
      <c r="I2347" s="2">
        <f t="shared" si="329"/>
        <v>52.95881909993669</v>
      </c>
    </row>
    <row r="2348" spans="1:9" ht="13.5" x14ac:dyDescent="0.25">
      <c r="A2348" s="3">
        <v>45425</v>
      </c>
      <c r="B2348" s="2">
        <v>60.159399999999998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0.25993857493562561</v>
      </c>
      <c r="G2348" s="2">
        <f t="shared" si="330"/>
        <v>0.23089294161519636</v>
      </c>
      <c r="H2348" s="2">
        <f t="shared" si="328"/>
        <v>1.1257969737716642</v>
      </c>
      <c r="I2348" s="2">
        <f t="shared" si="329"/>
        <v>52.95881909993669</v>
      </c>
    </row>
    <row r="2349" spans="1:9" ht="13.5" x14ac:dyDescent="0.25">
      <c r="A2349" s="3">
        <v>45426</v>
      </c>
      <c r="B2349" s="2">
        <v>60.159399999999998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0.2413715338687952</v>
      </c>
      <c r="G2349" s="2">
        <f t="shared" si="331"/>
        <v>0.21440058864268233</v>
      </c>
      <c r="H2349" s="2">
        <f t="shared" si="328"/>
        <v>1.1257969737716642</v>
      </c>
      <c r="I2349" s="2">
        <f t="shared" si="329"/>
        <v>52.95881909993669</v>
      </c>
    </row>
    <row r="2350" spans="1:9" ht="13.5" x14ac:dyDescent="0.25">
      <c r="A2350" s="3">
        <v>45427</v>
      </c>
      <c r="B2350" s="2">
        <v>59.350099999999998</v>
      </c>
      <c r="C2350" s="2">
        <f t="shared" si="324"/>
        <v>-0.80930000000000035</v>
      </c>
      <c r="D2350" s="2">
        <f t="shared" si="325"/>
        <v>0</v>
      </c>
      <c r="E2350" s="2">
        <f t="shared" si="326"/>
        <v>0.80930000000000035</v>
      </c>
      <c r="F2350" s="2">
        <f t="shared" si="331"/>
        <v>0.22413071002102411</v>
      </c>
      <c r="G2350" s="2">
        <f t="shared" si="331"/>
        <v>0.2568934037396336</v>
      </c>
      <c r="H2350" s="2">
        <f t="shared" si="328"/>
        <v>0.87246580394171935</v>
      </c>
      <c r="I2350" s="2">
        <f t="shared" si="329"/>
        <v>46.594485309429714</v>
      </c>
    </row>
    <row r="2351" spans="1:9" ht="13.5" x14ac:dyDescent="0.25">
      <c r="A2351" s="3">
        <v>45428</v>
      </c>
      <c r="B2351" s="2">
        <v>59.350099999999998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0.20812137359095098</v>
      </c>
      <c r="G2351" s="2">
        <f t="shared" si="331"/>
        <v>0.23854387490108836</v>
      </c>
      <c r="H2351" s="2">
        <f t="shared" si="328"/>
        <v>0.87246580394171935</v>
      </c>
      <c r="I2351" s="2">
        <f t="shared" si="329"/>
        <v>46.594485309429714</v>
      </c>
    </row>
    <row r="2352" spans="1:9" ht="13.5" x14ac:dyDescent="0.25">
      <c r="A2352" s="3">
        <v>45429</v>
      </c>
      <c r="B2352" s="2">
        <v>60.240299999999998</v>
      </c>
      <c r="C2352" s="2">
        <f t="shared" si="324"/>
        <v>0.8902000000000001</v>
      </c>
      <c r="D2352" s="2">
        <f t="shared" si="325"/>
        <v>0.8902000000000001</v>
      </c>
      <c r="E2352" s="2">
        <f t="shared" si="326"/>
        <v>0</v>
      </c>
      <c r="F2352" s="2">
        <f t="shared" si="331"/>
        <v>0.25684127547731161</v>
      </c>
      <c r="G2352" s="2">
        <f t="shared" si="331"/>
        <v>0.22150502669386776</v>
      </c>
      <c r="H2352" s="2">
        <f t="shared" si="328"/>
        <v>1.159527976908084</v>
      </c>
      <c r="I2352" s="2">
        <f t="shared" si="329"/>
        <v>53.693584399320656</v>
      </c>
    </row>
    <row r="2353" spans="1:9" ht="13.5" x14ac:dyDescent="0.25">
      <c r="A2353" s="3">
        <v>45432</v>
      </c>
      <c r="B2353" s="2">
        <v>60.249299999999998</v>
      </c>
      <c r="C2353" s="2">
        <f t="shared" si="324"/>
        <v>9.0000000000003411E-3</v>
      </c>
      <c r="D2353" s="2">
        <f t="shared" si="325"/>
        <v>9.0000000000003411E-3</v>
      </c>
      <c r="E2353" s="2">
        <f t="shared" si="326"/>
        <v>0</v>
      </c>
      <c r="F2353" s="2">
        <f t="shared" si="331"/>
        <v>0.23913832722893225</v>
      </c>
      <c r="G2353" s="2">
        <f t="shared" si="331"/>
        <v>0.20568323907287719</v>
      </c>
      <c r="H2353" s="2">
        <f t="shared" si="328"/>
        <v>1.162653448607941</v>
      </c>
      <c r="I2353" s="2">
        <f t="shared" si="329"/>
        <v>53.760506536834129</v>
      </c>
    </row>
    <row r="2354" spans="1:9" ht="13.5" x14ac:dyDescent="0.25">
      <c r="A2354" s="3">
        <v>45433</v>
      </c>
      <c r="B2354" s="2">
        <v>60.249299999999998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0.22205701814115139</v>
      </c>
      <c r="G2354" s="2">
        <f t="shared" si="331"/>
        <v>0.19099157913910023</v>
      </c>
      <c r="H2354" s="2">
        <f t="shared" si="328"/>
        <v>1.1626534486079412</v>
      </c>
      <c r="I2354" s="2">
        <f t="shared" si="329"/>
        <v>53.760506536834143</v>
      </c>
    </row>
    <row r="2355" spans="1:9" ht="13.5" x14ac:dyDescent="0.25">
      <c r="A2355" s="3">
        <v>45434</v>
      </c>
      <c r="B2355" s="2">
        <v>60.024500000000003</v>
      </c>
      <c r="C2355" s="2">
        <f t="shared" si="324"/>
        <v>-0.22479999999999478</v>
      </c>
      <c r="D2355" s="2">
        <f t="shared" si="325"/>
        <v>0</v>
      </c>
      <c r="E2355" s="2">
        <f t="shared" si="326"/>
        <v>0.22479999999999478</v>
      </c>
      <c r="F2355" s="2">
        <f t="shared" si="331"/>
        <v>0.2061958025596406</v>
      </c>
      <c r="G2355" s="2">
        <f t="shared" si="331"/>
        <v>0.19340646634344982</v>
      </c>
      <c r="H2355" s="2">
        <f t="shared" si="328"/>
        <v>1.0661267250159028</v>
      </c>
      <c r="I2355" s="2">
        <f t="shared" si="329"/>
        <v>51.600258208155019</v>
      </c>
    </row>
    <row r="2356" spans="1:9" ht="13.5" x14ac:dyDescent="0.25">
      <c r="A2356" s="3">
        <v>45435</v>
      </c>
      <c r="B2356" s="2">
        <v>60.231299999999997</v>
      </c>
      <c r="C2356" s="2">
        <f t="shared" si="324"/>
        <v>0.2067999999999941</v>
      </c>
      <c r="D2356" s="2">
        <f t="shared" si="325"/>
        <v>0.2067999999999941</v>
      </c>
      <c r="E2356" s="2">
        <f t="shared" si="326"/>
        <v>0</v>
      </c>
      <c r="F2356" s="2">
        <f t="shared" si="331"/>
        <v>0.20623895951966584</v>
      </c>
      <c r="G2356" s="2">
        <f t="shared" si="331"/>
        <v>0.17959171874748911</v>
      </c>
      <c r="H2356" s="2">
        <f t="shared" si="328"/>
        <v>1.1483767790520647</v>
      </c>
      <c r="I2356" s="2">
        <f t="shared" si="329"/>
        <v>53.453229910573071</v>
      </c>
    </row>
    <row r="2357" spans="1:9" ht="13.5" x14ac:dyDescent="0.25">
      <c r="A2357" s="3">
        <v>45436</v>
      </c>
      <c r="B2357" s="2">
        <v>60.249299999999998</v>
      </c>
      <c r="C2357" s="2">
        <f t="shared" si="324"/>
        <v>1.8000000000000682E-2</v>
      </c>
      <c r="D2357" s="2">
        <f t="shared" si="325"/>
        <v>1.8000000000000682E-2</v>
      </c>
      <c r="E2357" s="2">
        <f t="shared" si="326"/>
        <v>0</v>
      </c>
      <c r="F2357" s="2">
        <f t="shared" si="331"/>
        <v>0.19279331955397547</v>
      </c>
      <c r="G2357" s="2">
        <f t="shared" si="331"/>
        <v>0.1667637388369542</v>
      </c>
      <c r="H2357" s="2">
        <f t="shared" si="328"/>
        <v>1.1560865743269917</v>
      </c>
      <c r="I2357" s="2">
        <f t="shared" si="329"/>
        <v>53.619673165854039</v>
      </c>
    </row>
    <row r="2358" spans="1:9" ht="13.5" x14ac:dyDescent="0.25">
      <c r="A2358" s="3">
        <v>45439</v>
      </c>
      <c r="B2358" s="2">
        <v>59.080300000000001</v>
      </c>
      <c r="C2358" s="2">
        <f t="shared" si="324"/>
        <v>-1.1689999999999969</v>
      </c>
      <c r="D2358" s="2">
        <f t="shared" si="325"/>
        <v>0</v>
      </c>
      <c r="E2358" s="2">
        <f t="shared" si="326"/>
        <v>1.1689999999999969</v>
      </c>
      <c r="F2358" s="2">
        <f t="shared" si="331"/>
        <v>0.17902236815726294</v>
      </c>
      <c r="G2358" s="2">
        <f t="shared" si="331"/>
        <v>0.23835204320574296</v>
      </c>
      <c r="H2358" s="2">
        <f t="shared" si="328"/>
        <v>0.751083841151438</v>
      </c>
      <c r="I2358" s="2">
        <f t="shared" si="329"/>
        <v>42.892511683367331</v>
      </c>
    </row>
    <row r="2359" spans="1:9" ht="13.5" x14ac:dyDescent="0.25">
      <c r="A2359" s="3">
        <v>45440</v>
      </c>
      <c r="B2359" s="2">
        <v>59.080300000000001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0.16623505614602987</v>
      </c>
      <c r="G2359" s="2">
        <f t="shared" si="331"/>
        <v>0.22132689726247559</v>
      </c>
      <c r="H2359" s="2">
        <f t="shared" si="328"/>
        <v>0.75108384115143811</v>
      </c>
      <c r="I2359" s="2">
        <f t="shared" si="329"/>
        <v>42.892511683367339</v>
      </c>
    </row>
    <row r="2360" spans="1:9" ht="13.5" x14ac:dyDescent="0.25">
      <c r="A2360" s="3">
        <v>45441</v>
      </c>
      <c r="B2360" s="2">
        <v>60.240299999999998</v>
      </c>
      <c r="C2360" s="2">
        <f t="shared" si="324"/>
        <v>1.1599999999999966</v>
      </c>
      <c r="D2360" s="2">
        <f t="shared" si="325"/>
        <v>1.1599999999999966</v>
      </c>
      <c r="E2360" s="2">
        <f t="shared" si="326"/>
        <v>0</v>
      </c>
      <c r="F2360" s="2">
        <f t="shared" si="331"/>
        <v>0.23721826642131322</v>
      </c>
      <c r="G2360" s="2">
        <f t="shared" si="331"/>
        <v>0.20551783317229874</v>
      </c>
      <c r="H2360" s="2">
        <f t="shared" si="328"/>
        <v>1.154246630376051</v>
      </c>
      <c r="I2360" s="2">
        <f t="shared" si="329"/>
        <v>53.580059687713778</v>
      </c>
    </row>
    <row r="2361" spans="1:9" ht="13.5" x14ac:dyDescent="0.25">
      <c r="A2361" s="3">
        <v>45442</v>
      </c>
      <c r="B2361" s="2">
        <v>61.058599999999998</v>
      </c>
      <c r="C2361" s="2">
        <f t="shared" si="324"/>
        <v>0.81830000000000069</v>
      </c>
      <c r="D2361" s="2">
        <f t="shared" si="325"/>
        <v>0.81830000000000069</v>
      </c>
      <c r="E2361" s="2">
        <f t="shared" si="326"/>
        <v>0</v>
      </c>
      <c r="F2361" s="2">
        <f t="shared" si="331"/>
        <v>0.27872410453407659</v>
      </c>
      <c r="G2361" s="2">
        <f t="shared" si="331"/>
        <v>0.19083798794570597</v>
      </c>
      <c r="H2361" s="2">
        <f t="shared" si="328"/>
        <v>1.4605273694950844</v>
      </c>
      <c r="I2361" s="2">
        <f t="shared" si="329"/>
        <v>59.358306174614661</v>
      </c>
    </row>
    <row r="2362" spans="1:9" ht="13.5" x14ac:dyDescent="0.25">
      <c r="A2362" s="3">
        <v>45443</v>
      </c>
      <c r="B2362" s="2">
        <v>61.058599999999998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0.25881523992449967</v>
      </c>
      <c r="G2362" s="2">
        <f t="shared" si="331"/>
        <v>0.17720670309244127</v>
      </c>
      <c r="H2362" s="2">
        <f t="shared" si="328"/>
        <v>1.4605273694950844</v>
      </c>
      <c r="I2362" s="2">
        <f t="shared" si="329"/>
        <v>59.358306174614661</v>
      </c>
    </row>
    <row r="2363" spans="1:9" ht="13.5" x14ac:dyDescent="0.25">
      <c r="A2363" s="3">
        <v>45446</v>
      </c>
      <c r="B2363" s="2">
        <v>60.878799999999998</v>
      </c>
      <c r="C2363" s="2">
        <f t="shared" si="324"/>
        <v>-0.17980000000000018</v>
      </c>
      <c r="D2363" s="2">
        <f t="shared" si="325"/>
        <v>0</v>
      </c>
      <c r="E2363" s="2">
        <f t="shared" si="326"/>
        <v>0.17980000000000018</v>
      </c>
      <c r="F2363" s="2">
        <f t="shared" si="331"/>
        <v>0.2403284370727497</v>
      </c>
      <c r="G2363" s="2">
        <f t="shared" si="331"/>
        <v>0.17739193858583832</v>
      </c>
      <c r="H2363" s="2">
        <f t="shared" si="328"/>
        <v>1.3547878161129459</v>
      </c>
      <c r="I2363" s="2">
        <f t="shared" si="329"/>
        <v>57.533328771392135</v>
      </c>
    </row>
    <row r="2364" spans="1:9" ht="13.5" x14ac:dyDescent="0.25">
      <c r="A2364" s="3">
        <v>45447</v>
      </c>
      <c r="B2364" s="2">
        <v>60.249299999999998</v>
      </c>
      <c r="C2364" s="2">
        <f t="shared" si="324"/>
        <v>-0.62950000000000017</v>
      </c>
      <c r="D2364" s="2">
        <f t="shared" si="325"/>
        <v>0</v>
      </c>
      <c r="E2364" s="2">
        <f t="shared" si="326"/>
        <v>0.62950000000000017</v>
      </c>
      <c r="F2364" s="2">
        <f t="shared" si="331"/>
        <v>0.22316212013898187</v>
      </c>
      <c r="G2364" s="2">
        <f t="shared" si="331"/>
        <v>0.20968537154399275</v>
      </c>
      <c r="H2364" s="2">
        <f t="shared" si="328"/>
        <v>1.0642712865268318</v>
      </c>
      <c r="I2364" s="2">
        <f t="shared" si="329"/>
        <v>51.556754844828781</v>
      </c>
    </row>
    <row r="2365" spans="1:9" ht="13.5" x14ac:dyDescent="0.25">
      <c r="A2365" s="3">
        <v>45448</v>
      </c>
      <c r="B2365" s="2">
        <v>61.598199999999999</v>
      </c>
      <c r="C2365" s="2">
        <f t="shared" si="324"/>
        <v>1.3489000000000004</v>
      </c>
      <c r="D2365" s="2">
        <f t="shared" si="325"/>
        <v>1.3489000000000004</v>
      </c>
      <c r="E2365" s="2">
        <f t="shared" si="326"/>
        <v>0</v>
      </c>
      <c r="F2365" s="2">
        <f t="shared" ref="F2365:G2380" si="332">((F2364*13)+D2365)/14</f>
        <v>0.3035719687004832</v>
      </c>
      <c r="G2365" s="2">
        <f t="shared" si="332"/>
        <v>0.1947078450051361</v>
      </c>
      <c r="H2365" s="2">
        <f t="shared" si="328"/>
        <v>1.5591152410550044</v>
      </c>
      <c r="I2365" s="2">
        <f t="shared" si="329"/>
        <v>60.923994982432042</v>
      </c>
    </row>
    <row r="2366" spans="1:9" ht="13.5" x14ac:dyDescent="0.25">
      <c r="A2366" s="3">
        <v>45449</v>
      </c>
      <c r="B2366" s="2">
        <v>61.553199999999997</v>
      </c>
      <c r="C2366" s="2">
        <f t="shared" si="324"/>
        <v>-4.5000000000001705E-2</v>
      </c>
      <c r="D2366" s="2">
        <f t="shared" si="325"/>
        <v>0</v>
      </c>
      <c r="E2366" s="2">
        <f t="shared" si="326"/>
        <v>4.5000000000001705E-2</v>
      </c>
      <c r="F2366" s="2">
        <f t="shared" si="332"/>
        <v>0.2818882566504487</v>
      </c>
      <c r="G2366" s="2">
        <f t="shared" si="332"/>
        <v>0.18401442750476935</v>
      </c>
      <c r="H2366" s="2">
        <f t="shared" si="328"/>
        <v>1.5318812794890369</v>
      </c>
      <c r="I2366" s="2">
        <f t="shared" si="329"/>
        <v>60.50367732084927</v>
      </c>
    </row>
    <row r="2367" spans="1:9" ht="13.5" x14ac:dyDescent="0.25">
      <c r="A2367" s="3">
        <v>45450</v>
      </c>
      <c r="B2367" s="2">
        <v>61.553199999999997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0.26175338117541663</v>
      </c>
      <c r="G2367" s="2">
        <f t="shared" si="332"/>
        <v>0.17087053982585723</v>
      </c>
      <c r="H2367" s="2">
        <f t="shared" si="328"/>
        <v>1.5318812794890371</v>
      </c>
      <c r="I2367" s="2">
        <f t="shared" si="329"/>
        <v>60.503677320849278</v>
      </c>
    </row>
    <row r="2368" spans="1:9" ht="13.5" x14ac:dyDescent="0.25">
      <c r="A2368" s="3">
        <v>45453</v>
      </c>
      <c r="B2368" s="2">
        <v>60.249299999999998</v>
      </c>
      <c r="C2368" s="2">
        <f t="shared" si="324"/>
        <v>-1.3038999999999987</v>
      </c>
      <c r="D2368" s="2">
        <f t="shared" si="325"/>
        <v>0</v>
      </c>
      <c r="E2368" s="2">
        <f t="shared" si="326"/>
        <v>1.3038999999999987</v>
      </c>
      <c r="F2368" s="2">
        <f t="shared" si="332"/>
        <v>0.24305671109145829</v>
      </c>
      <c r="G2368" s="2">
        <f t="shared" si="332"/>
        <v>0.25180121555258161</v>
      </c>
      <c r="H2368" s="2">
        <f t="shared" si="328"/>
        <v>0.96527219123254282</v>
      </c>
      <c r="I2368" s="2">
        <f t="shared" si="329"/>
        <v>49.116463131102535</v>
      </c>
    </row>
    <row r="2369" spans="1:9" ht="13.5" x14ac:dyDescent="0.25">
      <c r="A2369" s="3">
        <v>45454</v>
      </c>
      <c r="B2369" s="2">
        <v>61.148600000000002</v>
      </c>
      <c r="C2369" s="2">
        <f t="shared" si="324"/>
        <v>0.89930000000000376</v>
      </c>
      <c r="D2369" s="2">
        <f t="shared" si="325"/>
        <v>0.89930000000000376</v>
      </c>
      <c r="E2369" s="2">
        <f t="shared" si="326"/>
        <v>0</v>
      </c>
      <c r="F2369" s="2">
        <f t="shared" si="332"/>
        <v>0.28993123172778296</v>
      </c>
      <c r="G2369" s="2">
        <f t="shared" si="332"/>
        <v>0.23381541444168291</v>
      </c>
      <c r="H2369" s="2">
        <f t="shared" si="328"/>
        <v>1.2400005039021762</v>
      </c>
      <c r="I2369" s="2">
        <f t="shared" si="329"/>
        <v>55.357152899833842</v>
      </c>
    </row>
    <row r="2370" spans="1:9" ht="13.5" x14ac:dyDescent="0.25">
      <c r="A2370" s="3">
        <v>45455</v>
      </c>
      <c r="B2370" s="2">
        <v>60.159399999999998</v>
      </c>
      <c r="C2370" s="2">
        <f t="shared" si="324"/>
        <v>-0.98920000000000385</v>
      </c>
      <c r="D2370" s="2">
        <f t="shared" si="325"/>
        <v>0</v>
      </c>
      <c r="E2370" s="2">
        <f t="shared" si="326"/>
        <v>0.98920000000000385</v>
      </c>
      <c r="F2370" s="2">
        <f t="shared" si="332"/>
        <v>0.26922185803294135</v>
      </c>
      <c r="G2370" s="2">
        <f t="shared" si="332"/>
        <v>0.28777145626727724</v>
      </c>
      <c r="H2370" s="2">
        <f t="shared" si="328"/>
        <v>0.93554052067934312</v>
      </c>
      <c r="I2370" s="2">
        <f t="shared" si="329"/>
        <v>48.334845521652198</v>
      </c>
    </row>
    <row r="2371" spans="1:9" ht="13.5" x14ac:dyDescent="0.25">
      <c r="A2371" s="3">
        <v>45456</v>
      </c>
      <c r="B2371" s="2">
        <v>61.0946</v>
      </c>
      <c r="C2371" s="2">
        <f t="shared" ref="C2371:C2434" si="333">B2371-B2370</f>
        <v>0.93520000000000181</v>
      </c>
      <c r="D2371" s="2">
        <f t="shared" ref="D2371:D2434" si="334">IF(C2371&gt;0,C2371,0)</f>
        <v>0.93520000000000181</v>
      </c>
      <c r="E2371" s="2">
        <f t="shared" ref="E2371:E2434" si="335">IF(C2371&lt;0,-C2371,0)</f>
        <v>0</v>
      </c>
      <c r="F2371" s="2">
        <f t="shared" si="332"/>
        <v>0.31679172531630279</v>
      </c>
      <c r="G2371" s="2">
        <f t="shared" si="332"/>
        <v>0.26721635224818602</v>
      </c>
      <c r="H2371" s="2">
        <f t="shared" si="328"/>
        <v>1.1855252219821937</v>
      </c>
      <c r="I2371" s="2">
        <f t="shared" si="329"/>
        <v>54.244408165967741</v>
      </c>
    </row>
    <row r="2372" spans="1:9" ht="13.5" x14ac:dyDescent="0.25">
      <c r="A2372" s="3">
        <v>45457</v>
      </c>
      <c r="B2372" s="2">
        <v>61.0946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0.29416374493656688</v>
      </c>
      <c r="G2372" s="2">
        <f t="shared" si="332"/>
        <v>0.24812946994474414</v>
      </c>
      <c r="H2372" s="2">
        <f t="shared" si="328"/>
        <v>1.1855252219821939</v>
      </c>
      <c r="I2372" s="2">
        <f t="shared" si="329"/>
        <v>54.244408165967741</v>
      </c>
    </row>
    <row r="2373" spans="1:9" ht="13.5" x14ac:dyDescent="0.25">
      <c r="A2373" s="3">
        <v>45461</v>
      </c>
      <c r="B2373" s="2">
        <v>61.0946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0.27315204886966926</v>
      </c>
      <c r="G2373" s="2">
        <f t="shared" si="332"/>
        <v>0.23040593637726239</v>
      </c>
      <c r="H2373" s="2">
        <f t="shared" si="328"/>
        <v>1.1855252219821939</v>
      </c>
      <c r="I2373" s="2">
        <f t="shared" si="329"/>
        <v>54.244408165967741</v>
      </c>
    </row>
    <row r="2374" spans="1:9" ht="13.5" x14ac:dyDescent="0.25">
      <c r="A2374" s="3">
        <v>45462</v>
      </c>
      <c r="B2374" s="2">
        <v>60.609000000000002</v>
      </c>
      <c r="C2374" s="2">
        <f t="shared" si="333"/>
        <v>-0.48559999999999803</v>
      </c>
      <c r="D2374" s="2">
        <f t="shared" si="334"/>
        <v>0</v>
      </c>
      <c r="E2374" s="2">
        <f t="shared" si="335"/>
        <v>0.48559999999999803</v>
      </c>
      <c r="F2374" s="2">
        <f t="shared" si="332"/>
        <v>0.25364118823612147</v>
      </c>
      <c r="G2374" s="2">
        <f t="shared" si="332"/>
        <v>0.24863408377888635</v>
      </c>
      <c r="H2374" s="2">
        <f t="shared" si="328"/>
        <v>1.0201384475576889</v>
      </c>
      <c r="I2374" s="2">
        <f t="shared" si="329"/>
        <v>50.498442262262664</v>
      </c>
    </row>
    <row r="2375" spans="1:9" ht="13.5" x14ac:dyDescent="0.25">
      <c r="A2375" s="3">
        <v>45463</v>
      </c>
      <c r="B2375" s="2">
        <v>60.609000000000002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0.23552396050496993</v>
      </c>
      <c r="G2375" s="2">
        <f t="shared" si="332"/>
        <v>0.23087450636610876</v>
      </c>
      <c r="H2375" s="2">
        <f t="shared" si="328"/>
        <v>1.0201384475576889</v>
      </c>
      <c r="I2375" s="2">
        <f t="shared" si="329"/>
        <v>50.498442262262664</v>
      </c>
    </row>
    <row r="2376" spans="1:9" ht="13.5" x14ac:dyDescent="0.25">
      <c r="A2376" s="3">
        <v>45464</v>
      </c>
      <c r="B2376" s="2">
        <v>60.609000000000002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0.21870082046890066</v>
      </c>
      <c r="G2376" s="2">
        <f t="shared" si="332"/>
        <v>0.21438347019710099</v>
      </c>
      <c r="H2376" s="2">
        <f t="shared" si="328"/>
        <v>1.0201384475576889</v>
      </c>
      <c r="I2376" s="2">
        <f t="shared" si="329"/>
        <v>50.498442262262664</v>
      </c>
    </row>
    <row r="2377" spans="1:9" ht="13.5" x14ac:dyDescent="0.25">
      <c r="A2377" s="3">
        <v>45467</v>
      </c>
      <c r="B2377" s="2">
        <v>60.698900000000002</v>
      </c>
      <c r="C2377" s="2">
        <f t="shared" si="333"/>
        <v>8.9900000000000091E-2</v>
      </c>
      <c r="D2377" s="2">
        <f t="shared" si="334"/>
        <v>8.9900000000000091E-2</v>
      </c>
      <c r="E2377" s="2">
        <f t="shared" si="335"/>
        <v>0</v>
      </c>
      <c r="F2377" s="2">
        <f t="shared" si="332"/>
        <v>0.2095007618639792</v>
      </c>
      <c r="G2377" s="2">
        <f t="shared" si="332"/>
        <v>0.19907036518302235</v>
      </c>
      <c r="H2377" s="2">
        <f t="shared" si="328"/>
        <v>1.0523955269352487</v>
      </c>
      <c r="I2377" s="2">
        <f t="shared" si="329"/>
        <v>51.276448088285619</v>
      </c>
    </row>
    <row r="2378" spans="1:9" ht="13.5" x14ac:dyDescent="0.25">
      <c r="A2378" s="3">
        <v>45468</v>
      </c>
      <c r="B2378" s="2">
        <v>60.249299999999998</v>
      </c>
      <c r="C2378" s="2">
        <f t="shared" si="333"/>
        <v>-0.44960000000000377</v>
      </c>
      <c r="D2378" s="2">
        <f t="shared" si="334"/>
        <v>0</v>
      </c>
      <c r="E2378" s="2">
        <f t="shared" si="335"/>
        <v>0.44960000000000377</v>
      </c>
      <c r="F2378" s="2">
        <f t="shared" si="332"/>
        <v>0.19453642173083782</v>
      </c>
      <c r="G2378" s="2">
        <f t="shared" si="332"/>
        <v>0.21696533909852103</v>
      </c>
      <c r="H2378" s="2">
        <f t="shared" si="328"/>
        <v>0.8966244218506324</v>
      </c>
      <c r="I2378" s="2">
        <f t="shared" si="329"/>
        <v>47.274748311832376</v>
      </c>
    </row>
    <row r="2379" spans="1:9" ht="13.5" x14ac:dyDescent="0.25">
      <c r="A2379" s="3">
        <v>45469</v>
      </c>
      <c r="B2379" s="2">
        <v>60.698900000000002</v>
      </c>
      <c r="C2379" s="2">
        <f t="shared" si="333"/>
        <v>0.44960000000000377</v>
      </c>
      <c r="D2379" s="2">
        <f t="shared" si="334"/>
        <v>0.44960000000000377</v>
      </c>
      <c r="E2379" s="2">
        <f t="shared" si="335"/>
        <v>0</v>
      </c>
      <c r="F2379" s="2">
        <f t="shared" si="332"/>
        <v>0.21275524875006396</v>
      </c>
      <c r="G2379" s="2">
        <f t="shared" si="332"/>
        <v>0.20146781487719809</v>
      </c>
      <c r="H2379" s="2">
        <f t="shared" si="328"/>
        <v>1.0560259904528471</v>
      </c>
      <c r="I2379" s="2">
        <f t="shared" si="329"/>
        <v>51.362482544311291</v>
      </c>
    </row>
    <row r="2380" spans="1:9" ht="13.5" x14ac:dyDescent="0.25">
      <c r="A2380" s="3">
        <v>45470</v>
      </c>
      <c r="B2380" s="2">
        <v>60.689900000000002</v>
      </c>
      <c r="C2380" s="2">
        <f t="shared" si="333"/>
        <v>-9.0000000000003411E-3</v>
      </c>
      <c r="D2380" s="2">
        <f t="shared" si="334"/>
        <v>0</v>
      </c>
      <c r="E2380" s="2">
        <f t="shared" si="335"/>
        <v>9.0000000000003411E-3</v>
      </c>
      <c r="F2380" s="2">
        <f t="shared" si="332"/>
        <v>0.19755844526791652</v>
      </c>
      <c r="G2380" s="2">
        <f t="shared" si="332"/>
        <v>0.1877201138145411</v>
      </c>
      <c r="H2380" s="2">
        <f t="shared" si="328"/>
        <v>1.0524095753697191</v>
      </c>
      <c r="I2380" s="2">
        <f t="shared" si="329"/>
        <v>51.276781593661148</v>
      </c>
    </row>
    <row r="2381" spans="1:9" ht="13.5" x14ac:dyDescent="0.25">
      <c r="A2381" s="3">
        <v>45471</v>
      </c>
      <c r="B2381" s="2">
        <v>60.689900000000002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0.18344712774877964</v>
      </c>
      <c r="G2381" s="2">
        <f t="shared" si="336"/>
        <v>0.17431153425635956</v>
      </c>
      <c r="H2381" s="2">
        <f t="shared" si="328"/>
        <v>1.0524095753697194</v>
      </c>
      <c r="I2381" s="2">
        <f t="shared" si="329"/>
        <v>51.276781593661156</v>
      </c>
    </row>
    <row r="2382" spans="1:9" ht="13.5" x14ac:dyDescent="0.25">
      <c r="A2382" s="3">
        <v>45474</v>
      </c>
      <c r="B2382" s="2">
        <v>60.689900000000002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0.17034376148100966</v>
      </c>
      <c r="G2382" s="2">
        <f t="shared" si="336"/>
        <v>0.1618607103809053</v>
      </c>
      <c r="H2382" s="2">
        <f t="shared" si="328"/>
        <v>1.0524095753697194</v>
      </c>
      <c r="I2382" s="2">
        <f t="shared" si="329"/>
        <v>51.276781593661156</v>
      </c>
    </row>
    <row r="2383" spans="1:9" ht="13.5" x14ac:dyDescent="0.25">
      <c r="A2383" s="3">
        <v>45475</v>
      </c>
      <c r="B2383" s="2">
        <v>60.671999999999997</v>
      </c>
      <c r="C2383" s="2">
        <f t="shared" si="333"/>
        <v>-1.7900000000004468E-2</v>
      </c>
      <c r="D2383" s="2">
        <f t="shared" si="334"/>
        <v>0</v>
      </c>
      <c r="E2383" s="2">
        <f t="shared" si="335"/>
        <v>1.7900000000004468E-2</v>
      </c>
      <c r="F2383" s="2">
        <f t="shared" si="336"/>
        <v>0.15817634994665181</v>
      </c>
      <c r="G2383" s="2">
        <f t="shared" si="336"/>
        <v>0.15157780249655525</v>
      </c>
      <c r="H2383" s="2">
        <f t="shared" si="328"/>
        <v>1.0435324126713508</v>
      </c>
      <c r="I2383" s="2">
        <f t="shared" si="329"/>
        <v>51.065126552469117</v>
      </c>
    </row>
    <row r="2384" spans="1:9" ht="13.5" x14ac:dyDescent="0.25">
      <c r="A2384" s="3">
        <v>45476</v>
      </c>
      <c r="B2384" s="2">
        <v>61.238500000000002</v>
      </c>
      <c r="C2384" s="2">
        <f t="shared" si="333"/>
        <v>0.56650000000000489</v>
      </c>
      <c r="D2384" s="2">
        <f t="shared" si="334"/>
        <v>0.56650000000000489</v>
      </c>
      <c r="E2384" s="2">
        <f t="shared" si="335"/>
        <v>0</v>
      </c>
      <c r="F2384" s="2">
        <f t="shared" si="336"/>
        <v>0.18734232495046274</v>
      </c>
      <c r="G2384" s="2">
        <f t="shared" si="336"/>
        <v>0.14075081660394415</v>
      </c>
      <c r="H2384" s="2">
        <f t="shared" si="328"/>
        <v>1.3310212293660895</v>
      </c>
      <c r="I2384" s="2">
        <f t="shared" si="329"/>
        <v>57.100347804556655</v>
      </c>
    </row>
    <row r="2385" spans="1:9" ht="13.5" x14ac:dyDescent="0.25">
      <c r="A2385" s="3">
        <v>45477</v>
      </c>
      <c r="B2385" s="2">
        <v>61.148600000000002</v>
      </c>
      <c r="C2385" s="2">
        <f t="shared" si="333"/>
        <v>-8.9900000000000091E-2</v>
      </c>
      <c r="D2385" s="2">
        <f t="shared" si="334"/>
        <v>0</v>
      </c>
      <c r="E2385" s="2">
        <f t="shared" si="335"/>
        <v>8.9900000000000091E-2</v>
      </c>
      <c r="F2385" s="2">
        <f t="shared" si="336"/>
        <v>0.17396073031114395</v>
      </c>
      <c r="G2385" s="2">
        <f t="shared" si="336"/>
        <v>0.13711861541794815</v>
      </c>
      <c r="H2385" s="2">
        <f t="shared" ref="H2385:H2448" si="337">F2385/G2385</f>
        <v>1.2686879150646189</v>
      </c>
      <c r="I2385" s="2">
        <f t="shared" ref="I2385:I2448" si="338">IF(G2385=0,100,100-(100/(1+H2385)))</f>
        <v>55.921658798472635</v>
      </c>
    </row>
    <row r="2386" spans="1:9" ht="13.5" x14ac:dyDescent="0.25">
      <c r="A2386" s="3">
        <v>45478</v>
      </c>
      <c r="B2386" s="2">
        <v>64.810500000000005</v>
      </c>
      <c r="C2386" s="2">
        <f t="shared" si="333"/>
        <v>3.6619000000000028</v>
      </c>
      <c r="D2386" s="2">
        <f t="shared" si="334"/>
        <v>3.6619000000000028</v>
      </c>
      <c r="E2386" s="2">
        <f t="shared" si="335"/>
        <v>0</v>
      </c>
      <c r="F2386" s="2">
        <f t="shared" si="336"/>
        <v>0.42309924957463391</v>
      </c>
      <c r="G2386" s="2">
        <f t="shared" si="336"/>
        <v>0.12732442860238041</v>
      </c>
      <c r="H2386" s="2">
        <f t="shared" si="337"/>
        <v>3.323001361317115</v>
      </c>
      <c r="I2386" s="2">
        <f t="shared" si="338"/>
        <v>76.867923083528154</v>
      </c>
    </row>
    <row r="2387" spans="1:9" ht="13.5" x14ac:dyDescent="0.25">
      <c r="A2387" s="3">
        <v>45481</v>
      </c>
      <c r="B2387" s="2">
        <v>64.810500000000005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0.39287787460501722</v>
      </c>
      <c r="G2387" s="2">
        <f t="shared" si="336"/>
        <v>0.11822982655935324</v>
      </c>
      <c r="H2387" s="2">
        <f t="shared" si="337"/>
        <v>3.323001361317115</v>
      </c>
      <c r="I2387" s="2">
        <f t="shared" si="338"/>
        <v>76.867923083528154</v>
      </c>
    </row>
    <row r="2388" spans="1:9" ht="13.5" x14ac:dyDescent="0.25">
      <c r="A2388" s="3">
        <v>45482</v>
      </c>
      <c r="B2388" s="2">
        <v>63.4848</v>
      </c>
      <c r="C2388" s="2">
        <f t="shared" si="333"/>
        <v>-1.3257000000000048</v>
      </c>
      <c r="D2388" s="2">
        <f t="shared" si="334"/>
        <v>0</v>
      </c>
      <c r="E2388" s="2">
        <f t="shared" si="335"/>
        <v>1.3257000000000048</v>
      </c>
      <c r="F2388" s="2">
        <f t="shared" si="336"/>
        <v>0.36481516927608743</v>
      </c>
      <c r="G2388" s="2">
        <f t="shared" si="336"/>
        <v>0.20447769609082833</v>
      </c>
      <c r="H2388" s="2">
        <f t="shared" si="337"/>
        <v>1.7841318454313848</v>
      </c>
      <c r="I2388" s="2">
        <f t="shared" si="338"/>
        <v>64.082160776942089</v>
      </c>
    </row>
    <row r="2389" spans="1:9" ht="13.5" x14ac:dyDescent="0.25">
      <c r="A2389" s="3">
        <v>45483</v>
      </c>
      <c r="B2389" s="2">
        <v>63.456800000000001</v>
      </c>
      <c r="C2389" s="2">
        <f t="shared" si="333"/>
        <v>-2.7999999999998693E-2</v>
      </c>
      <c r="D2389" s="2">
        <f t="shared" si="334"/>
        <v>0</v>
      </c>
      <c r="E2389" s="2">
        <f t="shared" si="335"/>
        <v>2.7999999999998693E-2</v>
      </c>
      <c r="F2389" s="2">
        <f t="shared" si="336"/>
        <v>0.33875694289922403</v>
      </c>
      <c r="G2389" s="2">
        <f t="shared" si="336"/>
        <v>0.19187214637005479</v>
      </c>
      <c r="H2389" s="2">
        <f t="shared" si="337"/>
        <v>1.765534754825119</v>
      </c>
      <c r="I2389" s="2">
        <f t="shared" si="338"/>
        <v>63.840627992280076</v>
      </c>
    </row>
    <row r="2390" spans="1:9" ht="13.5" x14ac:dyDescent="0.25">
      <c r="A2390" s="3">
        <v>45484</v>
      </c>
      <c r="B2390" s="2">
        <v>63.456800000000001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0.31456001840642234</v>
      </c>
      <c r="G2390" s="2">
        <f t="shared" si="336"/>
        <v>0.17816699305790801</v>
      </c>
      <c r="H2390" s="2">
        <f t="shared" si="337"/>
        <v>1.7655347548251192</v>
      </c>
      <c r="I2390" s="2">
        <f t="shared" si="338"/>
        <v>63.840627992280076</v>
      </c>
    </row>
    <row r="2391" spans="1:9" ht="13.5" x14ac:dyDescent="0.25">
      <c r="A2391" s="3">
        <v>45485</v>
      </c>
      <c r="B2391" s="2">
        <v>63.288699999999999</v>
      </c>
      <c r="C2391" s="2">
        <f t="shared" si="333"/>
        <v>-0.16810000000000258</v>
      </c>
      <c r="D2391" s="2">
        <f t="shared" si="334"/>
        <v>0</v>
      </c>
      <c r="E2391" s="2">
        <f t="shared" si="335"/>
        <v>0.16810000000000258</v>
      </c>
      <c r="F2391" s="2">
        <f t="shared" si="336"/>
        <v>0.29209144566310646</v>
      </c>
      <c r="G2391" s="2">
        <f t="shared" si="336"/>
        <v>0.1774479221252005</v>
      </c>
      <c r="H2391" s="2">
        <f t="shared" si="337"/>
        <v>1.6460685600872682</v>
      </c>
      <c r="I2391" s="2">
        <f t="shared" si="338"/>
        <v>62.208084284595422</v>
      </c>
    </row>
    <row r="2392" spans="1:9" ht="13.5" x14ac:dyDescent="0.25">
      <c r="A2392" s="3">
        <v>45488</v>
      </c>
      <c r="B2392" s="2">
        <v>63.279400000000003</v>
      </c>
      <c r="C2392" s="2">
        <f t="shared" si="333"/>
        <v>-9.2999999999960892E-3</v>
      </c>
      <c r="D2392" s="2">
        <f t="shared" si="334"/>
        <v>0</v>
      </c>
      <c r="E2392" s="2">
        <f t="shared" si="335"/>
        <v>9.2999999999960892E-3</v>
      </c>
      <c r="F2392" s="2">
        <f t="shared" si="336"/>
        <v>0.27122777097288459</v>
      </c>
      <c r="G2392" s="2">
        <f t="shared" si="336"/>
        <v>0.16543735625911446</v>
      </c>
      <c r="H2392" s="2">
        <f t="shared" si="337"/>
        <v>1.6394590502768736</v>
      </c>
      <c r="I2392" s="2">
        <f t="shared" si="338"/>
        <v>62.113448969965944</v>
      </c>
    </row>
    <row r="2393" spans="1:9" ht="13.5" x14ac:dyDescent="0.25">
      <c r="A2393" s="3">
        <v>45489</v>
      </c>
      <c r="B2393" s="2">
        <v>63.298099999999998</v>
      </c>
      <c r="C2393" s="2">
        <f t="shared" si="333"/>
        <v>1.8699999999995498E-2</v>
      </c>
      <c r="D2393" s="2">
        <f t="shared" si="334"/>
        <v>1.8699999999995498E-2</v>
      </c>
      <c r="E2393" s="2">
        <f t="shared" si="335"/>
        <v>0</v>
      </c>
      <c r="F2393" s="2">
        <f t="shared" si="336"/>
        <v>0.25319007304624963</v>
      </c>
      <c r="G2393" s="2">
        <f t="shared" si="336"/>
        <v>0.15362040224060627</v>
      </c>
      <c r="H2393" s="2">
        <f t="shared" si="337"/>
        <v>1.6481539519060329</v>
      </c>
      <c r="I2393" s="2">
        <f t="shared" si="338"/>
        <v>62.237844998390635</v>
      </c>
    </row>
    <row r="2394" spans="1:9" ht="13.5" x14ac:dyDescent="0.25">
      <c r="A2394" s="3">
        <v>45490</v>
      </c>
      <c r="B2394" s="2">
        <v>63.298099999999998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0.23510506782866036</v>
      </c>
      <c r="G2394" s="2">
        <f t="shared" si="336"/>
        <v>0.14264751636627726</v>
      </c>
      <c r="H2394" s="2">
        <f t="shared" si="337"/>
        <v>1.6481539519060329</v>
      </c>
      <c r="I2394" s="2">
        <f t="shared" si="338"/>
        <v>62.237844998390635</v>
      </c>
    </row>
    <row r="2395" spans="1:9" ht="13.5" x14ac:dyDescent="0.25">
      <c r="A2395" s="3">
        <v>45491</v>
      </c>
      <c r="B2395" s="2">
        <v>63.018000000000001</v>
      </c>
      <c r="C2395" s="2">
        <f t="shared" si="333"/>
        <v>-0.28009999999999735</v>
      </c>
      <c r="D2395" s="2">
        <f t="shared" si="334"/>
        <v>0</v>
      </c>
      <c r="E2395" s="2">
        <f t="shared" si="335"/>
        <v>0.28009999999999735</v>
      </c>
      <c r="F2395" s="2">
        <f t="shared" si="336"/>
        <v>0.21831184869804177</v>
      </c>
      <c r="G2395" s="2">
        <f t="shared" si="336"/>
        <v>0.15246555091154296</v>
      </c>
      <c r="H2395" s="2">
        <f t="shared" si="337"/>
        <v>1.4318765609203179</v>
      </c>
      <c r="I2395" s="2">
        <f t="shared" si="338"/>
        <v>58.879491826609794</v>
      </c>
    </row>
    <row r="2396" spans="1:9" ht="13.5" x14ac:dyDescent="0.25">
      <c r="A2396" s="3">
        <v>45492</v>
      </c>
      <c r="B2396" s="2">
        <v>63.018000000000001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0.20271814521961021</v>
      </c>
      <c r="G2396" s="2">
        <f t="shared" si="336"/>
        <v>0.14157515441786131</v>
      </c>
      <c r="H2396" s="2">
        <f t="shared" si="337"/>
        <v>1.4318765609203179</v>
      </c>
      <c r="I2396" s="2">
        <f t="shared" si="338"/>
        <v>58.879491826609794</v>
      </c>
    </row>
    <row r="2397" spans="1:9" ht="13.5" x14ac:dyDescent="0.25">
      <c r="A2397" s="3">
        <v>45495</v>
      </c>
      <c r="B2397" s="2">
        <v>63.018000000000001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0.18823827770392376</v>
      </c>
      <c r="G2397" s="2">
        <f t="shared" si="339"/>
        <v>0.13146264338801408</v>
      </c>
      <c r="H2397" s="2">
        <f t="shared" si="337"/>
        <v>1.4318765609203179</v>
      </c>
      <c r="I2397" s="2">
        <f t="shared" si="338"/>
        <v>58.879491826609794</v>
      </c>
    </row>
    <row r="2398" spans="1:9" ht="13.5" x14ac:dyDescent="0.25">
      <c r="A2398" s="3">
        <v>45496</v>
      </c>
      <c r="B2398" s="2">
        <v>62.551200000000001</v>
      </c>
      <c r="C2398" s="2">
        <f t="shared" si="333"/>
        <v>-0.46679999999999922</v>
      </c>
      <c r="D2398" s="2">
        <f t="shared" si="334"/>
        <v>0</v>
      </c>
      <c r="E2398" s="2">
        <f t="shared" si="335"/>
        <v>0.46679999999999922</v>
      </c>
      <c r="F2398" s="2">
        <f t="shared" si="339"/>
        <v>0.1747926864393578</v>
      </c>
      <c r="G2398" s="2">
        <f t="shared" si="339"/>
        <v>0.15541531171744158</v>
      </c>
      <c r="H2398" s="2">
        <f t="shared" si="337"/>
        <v>1.1246812460611728</v>
      </c>
      <c r="I2398" s="2">
        <f t="shared" si="338"/>
        <v>52.934116500823656</v>
      </c>
    </row>
    <row r="2399" spans="1:9" ht="13.5" x14ac:dyDescent="0.25">
      <c r="A2399" s="3">
        <v>45497</v>
      </c>
      <c r="B2399" s="2">
        <v>62.551200000000001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0.16230749455083224</v>
      </c>
      <c r="G2399" s="2">
        <f t="shared" si="339"/>
        <v>0.1443142180233386</v>
      </c>
      <c r="H2399" s="2">
        <f t="shared" si="337"/>
        <v>1.1246812460611728</v>
      </c>
      <c r="I2399" s="2">
        <f t="shared" si="338"/>
        <v>52.934116500823656</v>
      </c>
    </row>
    <row r="2400" spans="1:9" ht="13.5" x14ac:dyDescent="0.25">
      <c r="A2400" s="3">
        <v>45499</v>
      </c>
      <c r="B2400" s="2">
        <v>61.617600000000003</v>
      </c>
      <c r="C2400" s="2">
        <f t="shared" si="333"/>
        <v>-0.93359999999999843</v>
      </c>
      <c r="D2400" s="2">
        <f t="shared" si="334"/>
        <v>0</v>
      </c>
      <c r="E2400" s="2">
        <f t="shared" si="335"/>
        <v>0.93359999999999843</v>
      </c>
      <c r="F2400" s="2">
        <f t="shared" si="339"/>
        <v>0.15071410208291566</v>
      </c>
      <c r="G2400" s="2">
        <f t="shared" si="339"/>
        <v>0.20069177387881432</v>
      </c>
      <c r="H2400" s="2">
        <f t="shared" si="337"/>
        <v>0.75097299291361508</v>
      </c>
      <c r="I2400" s="2">
        <f t="shared" si="338"/>
        <v>42.888896399481169</v>
      </c>
    </row>
    <row r="2401" spans="1:9" ht="13.5" x14ac:dyDescent="0.25">
      <c r="A2401" s="3">
        <v>45502</v>
      </c>
      <c r="B2401" s="2">
        <v>61.617600000000003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0.13994880907699311</v>
      </c>
      <c r="G2401" s="2">
        <f t="shared" si="339"/>
        <v>0.18635664717318473</v>
      </c>
      <c r="H2401" s="2">
        <f t="shared" si="337"/>
        <v>0.75097299291361508</v>
      </c>
      <c r="I2401" s="2">
        <f t="shared" si="338"/>
        <v>42.888896399481169</v>
      </c>
    </row>
    <row r="2402" spans="1:9" ht="13.5" x14ac:dyDescent="0.25">
      <c r="A2402" s="3">
        <v>45503</v>
      </c>
      <c r="B2402" s="2">
        <v>61.150799999999997</v>
      </c>
      <c r="C2402" s="2">
        <f t="shared" si="333"/>
        <v>-0.46680000000000632</v>
      </c>
      <c r="D2402" s="2">
        <f t="shared" si="334"/>
        <v>0</v>
      </c>
      <c r="E2402" s="2">
        <f t="shared" si="335"/>
        <v>0.46680000000000632</v>
      </c>
      <c r="F2402" s="2">
        <f t="shared" si="339"/>
        <v>0.12995246557149359</v>
      </c>
      <c r="G2402" s="2">
        <f t="shared" si="339"/>
        <v>0.20638831523224341</v>
      </c>
      <c r="H2402" s="2">
        <f t="shared" si="337"/>
        <v>0.6296503046951154</v>
      </c>
      <c r="I2402" s="2">
        <f t="shared" si="338"/>
        <v>38.637142145223244</v>
      </c>
    </row>
    <row r="2403" spans="1:9" ht="13.5" x14ac:dyDescent="0.25">
      <c r="A2403" s="3">
        <v>45504</v>
      </c>
      <c r="B2403" s="2">
        <v>61.150799999999997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0.12067014660210119</v>
      </c>
      <c r="G2403" s="2">
        <f t="shared" si="339"/>
        <v>0.19164629271565459</v>
      </c>
      <c r="H2403" s="2">
        <f t="shared" si="337"/>
        <v>0.6296503046951154</v>
      </c>
      <c r="I2403" s="2">
        <f t="shared" si="338"/>
        <v>38.637142145223244</v>
      </c>
    </row>
    <row r="2404" spans="1:9" ht="13.5" x14ac:dyDescent="0.25">
      <c r="A2404" s="3">
        <v>45505</v>
      </c>
      <c r="B2404" s="2">
        <v>60.030500000000004</v>
      </c>
      <c r="C2404" s="2">
        <f t="shared" si="333"/>
        <v>-1.1202999999999932</v>
      </c>
      <c r="D2404" s="2">
        <f t="shared" si="334"/>
        <v>0</v>
      </c>
      <c r="E2404" s="2">
        <f t="shared" si="335"/>
        <v>1.1202999999999932</v>
      </c>
      <c r="F2404" s="2">
        <f t="shared" si="339"/>
        <v>0.11205085041623683</v>
      </c>
      <c r="G2404" s="2">
        <f t="shared" si="339"/>
        <v>0.25797870037882165</v>
      </c>
      <c r="H2404" s="2">
        <f t="shared" si="337"/>
        <v>0.43434147955509067</v>
      </c>
      <c r="I2404" s="2">
        <f t="shared" si="338"/>
        <v>30.281595125438074</v>
      </c>
    </row>
    <row r="2405" spans="1:9" ht="13.5" x14ac:dyDescent="0.25">
      <c r="A2405" s="3">
        <v>45506</v>
      </c>
      <c r="B2405" s="2">
        <v>60.030500000000004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0.10404721824364849</v>
      </c>
      <c r="G2405" s="2">
        <f t="shared" si="339"/>
        <v>0.23955165035176296</v>
      </c>
      <c r="H2405" s="2">
        <f t="shared" si="337"/>
        <v>0.43434147955509073</v>
      </c>
      <c r="I2405" s="2">
        <f t="shared" si="338"/>
        <v>30.281595125438074</v>
      </c>
    </row>
    <row r="2406" spans="1:9" ht="13.5" x14ac:dyDescent="0.25">
      <c r="A2406" s="3">
        <v>45509</v>
      </c>
      <c r="B2406" s="2">
        <v>60.021099999999997</v>
      </c>
      <c r="C2406" s="2">
        <f t="shared" si="333"/>
        <v>-9.4000000000065143E-3</v>
      </c>
      <c r="D2406" s="2">
        <f t="shared" si="334"/>
        <v>0</v>
      </c>
      <c r="E2406" s="2">
        <f t="shared" si="335"/>
        <v>9.4000000000065143E-3</v>
      </c>
      <c r="F2406" s="2">
        <f t="shared" si="339"/>
        <v>9.6615274083387881E-2</v>
      </c>
      <c r="G2406" s="2">
        <f t="shared" si="339"/>
        <v>0.22311224675520894</v>
      </c>
      <c r="H2406" s="2">
        <f t="shared" si="337"/>
        <v>0.43303438286554852</v>
      </c>
      <c r="I2406" s="2">
        <f t="shared" si="338"/>
        <v>30.218003702021235</v>
      </c>
    </row>
    <row r="2407" spans="1:9" ht="13.5" x14ac:dyDescent="0.25">
      <c r="A2407" s="3">
        <v>45510</v>
      </c>
      <c r="B2407" s="2">
        <v>59.983800000000002</v>
      </c>
      <c r="C2407" s="2">
        <f t="shared" si="333"/>
        <v>-3.7299999999994782E-2</v>
      </c>
      <c r="D2407" s="2">
        <f t="shared" si="334"/>
        <v>0</v>
      </c>
      <c r="E2407" s="2">
        <f t="shared" si="335"/>
        <v>3.7299999999994782E-2</v>
      </c>
      <c r="F2407" s="2">
        <f t="shared" si="339"/>
        <v>8.9714183077431606E-2</v>
      </c>
      <c r="G2407" s="2">
        <f t="shared" si="339"/>
        <v>0.20983994341555076</v>
      </c>
      <c r="H2407" s="2">
        <f t="shared" si="337"/>
        <v>0.42753625271318624</v>
      </c>
      <c r="I2407" s="2">
        <f t="shared" si="338"/>
        <v>29.94923960078826</v>
      </c>
    </row>
    <row r="2408" spans="1:9" ht="13.5" x14ac:dyDescent="0.25">
      <c r="A2408" s="3">
        <v>45511</v>
      </c>
      <c r="B2408" s="2">
        <v>59.974499999999999</v>
      </c>
      <c r="C2408" s="2">
        <f t="shared" si="333"/>
        <v>-9.3000000000031946E-3</v>
      </c>
      <c r="D2408" s="2">
        <f t="shared" si="334"/>
        <v>0</v>
      </c>
      <c r="E2408" s="2">
        <f t="shared" si="335"/>
        <v>9.3000000000031946E-3</v>
      </c>
      <c r="F2408" s="2">
        <f t="shared" si="339"/>
        <v>8.3306027143329353E-2</v>
      </c>
      <c r="G2408" s="2">
        <f t="shared" si="339"/>
        <v>0.19551566174301163</v>
      </c>
      <c r="H2408" s="2">
        <f t="shared" si="337"/>
        <v>0.42608365181929975</v>
      </c>
      <c r="I2408" s="2">
        <f t="shared" si="338"/>
        <v>29.87788628498275</v>
      </c>
    </row>
    <row r="2409" spans="1:9" ht="13.5" x14ac:dyDescent="0.25">
      <c r="A2409" s="3">
        <v>45512</v>
      </c>
      <c r="B2409" s="2">
        <v>59.8904</v>
      </c>
      <c r="C2409" s="2">
        <f t="shared" si="333"/>
        <v>-8.4099999999999397E-2</v>
      </c>
      <c r="D2409" s="2">
        <f t="shared" si="334"/>
        <v>0</v>
      </c>
      <c r="E2409" s="2">
        <f t="shared" si="335"/>
        <v>8.4099999999999397E-2</v>
      </c>
      <c r="F2409" s="2">
        <f t="shared" si="339"/>
        <v>7.7355596633091536E-2</v>
      </c>
      <c r="G2409" s="2">
        <f t="shared" si="339"/>
        <v>0.18755740018993933</v>
      </c>
      <c r="H2409" s="2">
        <f t="shared" si="337"/>
        <v>0.41243692093595635</v>
      </c>
      <c r="I2409" s="2">
        <f t="shared" si="338"/>
        <v>29.20037807158522</v>
      </c>
    </row>
    <row r="2410" spans="1:9" ht="13.5" x14ac:dyDescent="0.25">
      <c r="A2410" s="3">
        <v>45513</v>
      </c>
      <c r="B2410" s="2">
        <v>59.843800000000002</v>
      </c>
      <c r="C2410" s="2">
        <f t="shared" si="333"/>
        <v>-4.6599999999997976E-2</v>
      </c>
      <c r="D2410" s="2">
        <f t="shared" si="334"/>
        <v>0</v>
      </c>
      <c r="E2410" s="2">
        <f t="shared" si="335"/>
        <v>4.6599999999997976E-2</v>
      </c>
      <c r="F2410" s="2">
        <f t="shared" si="339"/>
        <v>7.1830196873585009E-2</v>
      </c>
      <c r="G2410" s="2">
        <f t="shared" si="339"/>
        <v>0.17748901446208637</v>
      </c>
      <c r="H2410" s="2">
        <f t="shared" si="337"/>
        <v>0.40470221264837064</v>
      </c>
      <c r="I2410" s="2">
        <f t="shared" si="338"/>
        <v>28.810534290065718</v>
      </c>
    </row>
    <row r="2411" spans="1:9" ht="13.5" x14ac:dyDescent="0.25">
      <c r="A2411" s="3">
        <v>45516</v>
      </c>
      <c r="B2411" s="2">
        <v>59.843800000000002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6.6699468525471789E-2</v>
      </c>
      <c r="G2411" s="2">
        <f t="shared" si="339"/>
        <v>0.16481122771479448</v>
      </c>
      <c r="H2411" s="2">
        <f t="shared" si="337"/>
        <v>0.40470221264837064</v>
      </c>
      <c r="I2411" s="2">
        <f t="shared" si="338"/>
        <v>28.810534290065718</v>
      </c>
    </row>
    <row r="2412" spans="1:9" ht="13.5" x14ac:dyDescent="0.25">
      <c r="A2412" s="3">
        <v>45518</v>
      </c>
      <c r="B2412" s="2">
        <v>59.881100000000004</v>
      </c>
      <c r="C2412" s="2">
        <f t="shared" si="333"/>
        <v>3.7300000000001887E-2</v>
      </c>
      <c r="D2412" s="2">
        <f t="shared" si="334"/>
        <v>3.7300000000001887E-2</v>
      </c>
      <c r="E2412" s="2">
        <f t="shared" si="335"/>
        <v>0</v>
      </c>
      <c r="F2412" s="2">
        <f t="shared" si="339"/>
        <v>6.4599506487938232E-2</v>
      </c>
      <c r="G2412" s="2">
        <f t="shared" si="339"/>
        <v>0.15303899716373773</v>
      </c>
      <c r="H2412" s="2">
        <f t="shared" si="337"/>
        <v>0.42211140745272052</v>
      </c>
      <c r="I2412" s="2">
        <f t="shared" si="338"/>
        <v>29.682021059714629</v>
      </c>
    </row>
    <row r="2413" spans="1:9" ht="13.5" x14ac:dyDescent="0.25">
      <c r="A2413" s="3">
        <v>45519</v>
      </c>
      <c r="B2413" s="2">
        <v>59.862400000000001</v>
      </c>
      <c r="C2413" s="2">
        <f t="shared" si="333"/>
        <v>-1.8700000000002603E-2</v>
      </c>
      <c r="D2413" s="2">
        <f t="shared" si="334"/>
        <v>0</v>
      </c>
      <c r="E2413" s="2">
        <f t="shared" si="335"/>
        <v>1.8700000000002603E-2</v>
      </c>
      <c r="F2413" s="2">
        <f t="shared" ref="F2413:G2428" si="340">((F2412*13)+D2413)/14</f>
        <v>5.9985256024514079E-2</v>
      </c>
      <c r="G2413" s="2">
        <f t="shared" si="340"/>
        <v>0.14344335450918524</v>
      </c>
      <c r="H2413" s="2">
        <f t="shared" si="337"/>
        <v>0.41818079498881899</v>
      </c>
      <c r="I2413" s="2">
        <f t="shared" si="338"/>
        <v>29.487128613394873</v>
      </c>
    </row>
    <row r="2414" spans="1:9" ht="13.5" x14ac:dyDescent="0.25">
      <c r="A2414" s="3">
        <v>45520</v>
      </c>
      <c r="B2414" s="2">
        <v>59.881100000000004</v>
      </c>
      <c r="C2414" s="2">
        <f t="shared" si="333"/>
        <v>1.8700000000002603E-2</v>
      </c>
      <c r="D2414" s="2">
        <f t="shared" si="334"/>
        <v>1.8700000000002603E-2</v>
      </c>
      <c r="E2414" s="2">
        <f t="shared" si="335"/>
        <v>0</v>
      </c>
      <c r="F2414" s="2">
        <f t="shared" si="340"/>
        <v>5.7036309165620407E-2</v>
      </c>
      <c r="G2414" s="2">
        <f t="shared" si="340"/>
        <v>0.13319740061567201</v>
      </c>
      <c r="H2414" s="2">
        <f t="shared" si="337"/>
        <v>0.4282088757136715</v>
      </c>
      <c r="I2414" s="2">
        <f t="shared" si="338"/>
        <v>29.982230400276492</v>
      </c>
    </row>
    <row r="2415" spans="1:9" ht="13.5" x14ac:dyDescent="0.25">
      <c r="A2415" s="3">
        <v>45523</v>
      </c>
      <c r="B2415" s="2">
        <v>59.881100000000004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5.2962287082361802E-2</v>
      </c>
      <c r="G2415" s="2">
        <f t="shared" si="340"/>
        <v>0.12368330057169544</v>
      </c>
      <c r="H2415" s="2">
        <f t="shared" si="337"/>
        <v>0.42820887571367144</v>
      </c>
      <c r="I2415" s="2">
        <f t="shared" si="338"/>
        <v>29.982230400276492</v>
      </c>
    </row>
    <row r="2416" spans="1:9" ht="13.5" x14ac:dyDescent="0.25">
      <c r="A2416" s="3">
        <v>45524</v>
      </c>
      <c r="B2416" s="2">
        <v>59.881100000000004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4.9179266576478815E-2</v>
      </c>
      <c r="G2416" s="2">
        <f t="shared" si="340"/>
        <v>0.11484877910228862</v>
      </c>
      <c r="H2416" s="2">
        <f t="shared" si="337"/>
        <v>0.42820887571367144</v>
      </c>
      <c r="I2416" s="2">
        <f t="shared" si="338"/>
        <v>29.982230400276492</v>
      </c>
    </row>
    <row r="2417" spans="1:9" ht="13.5" x14ac:dyDescent="0.25">
      <c r="A2417" s="3">
        <v>45525</v>
      </c>
      <c r="B2417" s="2">
        <v>59.750399999999999</v>
      </c>
      <c r="C2417" s="2">
        <f t="shared" si="333"/>
        <v>-0.13070000000000448</v>
      </c>
      <c r="D2417" s="2">
        <f t="shared" si="334"/>
        <v>0</v>
      </c>
      <c r="E2417" s="2">
        <f t="shared" si="335"/>
        <v>0.13070000000000448</v>
      </c>
      <c r="F2417" s="2">
        <f t="shared" si="340"/>
        <v>4.5666461821016038E-2</v>
      </c>
      <c r="G2417" s="2">
        <f t="shared" si="340"/>
        <v>0.11598100916641119</v>
      </c>
      <c r="H2417" s="2">
        <f t="shared" si="337"/>
        <v>0.39374085593179448</v>
      </c>
      <c r="I2417" s="2">
        <f t="shared" si="338"/>
        <v>28.250650345508916</v>
      </c>
    </row>
    <row r="2418" spans="1:9" ht="13.5" x14ac:dyDescent="0.25">
      <c r="A2418" s="3">
        <v>45526</v>
      </c>
      <c r="B2418" s="2">
        <v>58.910200000000003</v>
      </c>
      <c r="C2418" s="2">
        <f t="shared" si="333"/>
        <v>-0.84019999999999584</v>
      </c>
      <c r="D2418" s="2">
        <f t="shared" si="334"/>
        <v>0</v>
      </c>
      <c r="E2418" s="2">
        <f t="shared" si="335"/>
        <v>0.84019999999999584</v>
      </c>
      <c r="F2418" s="2">
        <f t="shared" si="340"/>
        <v>4.2404571690943464E-2</v>
      </c>
      <c r="G2418" s="2">
        <f t="shared" si="340"/>
        <v>0.16771093708309581</v>
      </c>
      <c r="H2418" s="2">
        <f t="shared" si="337"/>
        <v>0.25284321004022087</v>
      </c>
      <c r="I2418" s="2">
        <f t="shared" si="338"/>
        <v>20.1815524890863</v>
      </c>
    </row>
    <row r="2419" spans="1:9" ht="13.5" x14ac:dyDescent="0.25">
      <c r="A2419" s="3">
        <v>45527</v>
      </c>
      <c r="B2419" s="2">
        <v>58.910200000000003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3.9375673713018929E-2</v>
      </c>
      <c r="G2419" s="2">
        <f t="shared" si="340"/>
        <v>0.15573158443430327</v>
      </c>
      <c r="H2419" s="2">
        <f t="shared" si="337"/>
        <v>0.25284321004022087</v>
      </c>
      <c r="I2419" s="2">
        <f t="shared" si="338"/>
        <v>20.1815524890863</v>
      </c>
    </row>
    <row r="2420" spans="1:9" ht="13.5" x14ac:dyDescent="0.25">
      <c r="A2420" s="3">
        <v>45530</v>
      </c>
      <c r="B2420" s="2">
        <v>62.4392</v>
      </c>
      <c r="C2420" s="2">
        <f t="shared" si="333"/>
        <v>3.5289999999999964</v>
      </c>
      <c r="D2420" s="2">
        <f t="shared" si="334"/>
        <v>3.5289999999999964</v>
      </c>
      <c r="E2420" s="2">
        <f t="shared" si="335"/>
        <v>0</v>
      </c>
      <c r="F2420" s="2">
        <f t="shared" si="340"/>
        <v>0.28863455416208872</v>
      </c>
      <c r="G2420" s="2">
        <f t="shared" si="340"/>
        <v>0.14460789983185302</v>
      </c>
      <c r="H2420" s="2">
        <f t="shared" si="337"/>
        <v>1.9959805411578955</v>
      </c>
      <c r="I2420" s="2">
        <f t="shared" si="338"/>
        <v>66.621946095366923</v>
      </c>
    </row>
    <row r="2421" spans="1:9" ht="13.5" x14ac:dyDescent="0.25">
      <c r="A2421" s="3">
        <v>45531</v>
      </c>
      <c r="B2421" s="2">
        <v>66.182900000000004</v>
      </c>
      <c r="C2421" s="2">
        <f t="shared" si="333"/>
        <v>3.743700000000004</v>
      </c>
      <c r="D2421" s="2">
        <f t="shared" si="334"/>
        <v>3.743700000000004</v>
      </c>
      <c r="E2421" s="2">
        <f t="shared" si="335"/>
        <v>0</v>
      </c>
      <c r="F2421" s="2">
        <f t="shared" si="340"/>
        <v>0.53542494315051126</v>
      </c>
      <c r="G2421" s="2">
        <f t="shared" si="340"/>
        <v>0.13427876412957779</v>
      </c>
      <c r="H2421" s="2">
        <f t="shared" si="337"/>
        <v>3.9874133979504833</v>
      </c>
      <c r="I2421" s="2">
        <f t="shared" si="338"/>
        <v>79.949526533915602</v>
      </c>
    </row>
    <row r="2422" spans="1:9" ht="13.5" x14ac:dyDescent="0.25">
      <c r="A2422" s="3">
        <v>45532</v>
      </c>
      <c r="B2422" s="2">
        <v>70.02</v>
      </c>
      <c r="C2422" s="2">
        <f t="shared" si="333"/>
        <v>3.8370999999999924</v>
      </c>
      <c r="D2422" s="2">
        <f t="shared" si="334"/>
        <v>3.8370999999999924</v>
      </c>
      <c r="E2422" s="2">
        <f t="shared" si="335"/>
        <v>0</v>
      </c>
      <c r="F2422" s="2">
        <f t="shared" si="340"/>
        <v>0.77125887578261698</v>
      </c>
      <c r="G2422" s="2">
        <f t="shared" si="340"/>
        <v>0.12468742383460794</v>
      </c>
      <c r="H2422" s="2">
        <f t="shared" si="337"/>
        <v>6.1855386218072477</v>
      </c>
      <c r="I2422" s="2">
        <f t="shared" si="338"/>
        <v>86.083158791115252</v>
      </c>
    </row>
    <row r="2423" spans="1:9" ht="13.5" x14ac:dyDescent="0.25">
      <c r="A2423" s="3">
        <v>45533</v>
      </c>
      <c r="B2423" s="2">
        <v>73.567700000000002</v>
      </c>
      <c r="C2423" s="2">
        <f t="shared" si="333"/>
        <v>3.5477000000000061</v>
      </c>
      <c r="D2423" s="2">
        <f t="shared" si="334"/>
        <v>3.5477000000000061</v>
      </c>
      <c r="E2423" s="2">
        <f t="shared" si="335"/>
        <v>0</v>
      </c>
      <c r="F2423" s="2">
        <f t="shared" si="340"/>
        <v>0.96957609894100194</v>
      </c>
      <c r="G2423" s="2">
        <f t="shared" si="340"/>
        <v>0.1157811792749931</v>
      </c>
      <c r="H2423" s="2">
        <f t="shared" si="337"/>
        <v>8.3742116379567317</v>
      </c>
      <c r="I2423" s="2">
        <f t="shared" si="338"/>
        <v>89.332436277084454</v>
      </c>
    </row>
    <row r="2424" spans="1:9" ht="13.5" x14ac:dyDescent="0.25">
      <c r="A2424" s="3">
        <v>45534</v>
      </c>
      <c r="B2424" s="2">
        <v>72.353999999999999</v>
      </c>
      <c r="C2424" s="2">
        <f t="shared" si="333"/>
        <v>-1.2137000000000029</v>
      </c>
      <c r="D2424" s="2">
        <f t="shared" si="334"/>
        <v>0</v>
      </c>
      <c r="E2424" s="2">
        <f t="shared" si="335"/>
        <v>1.2137000000000029</v>
      </c>
      <c r="F2424" s="2">
        <f t="shared" si="340"/>
        <v>0.90032066330235894</v>
      </c>
      <c r="G2424" s="2">
        <f t="shared" si="340"/>
        <v>0.19420395218392236</v>
      </c>
      <c r="H2424" s="2">
        <f t="shared" si="337"/>
        <v>4.6359543828938312</v>
      </c>
      <c r="I2424" s="2">
        <f t="shared" si="338"/>
        <v>82.256776189757929</v>
      </c>
    </row>
    <row r="2425" spans="1:9" ht="13.5" x14ac:dyDescent="0.25">
      <c r="A2425" s="3">
        <v>45537</v>
      </c>
      <c r="B2425" s="2">
        <v>68.246200000000002</v>
      </c>
      <c r="C2425" s="2">
        <f t="shared" si="333"/>
        <v>-4.1077999999999975</v>
      </c>
      <c r="D2425" s="2">
        <f t="shared" si="334"/>
        <v>0</v>
      </c>
      <c r="E2425" s="2">
        <f t="shared" si="335"/>
        <v>4.1077999999999975</v>
      </c>
      <c r="F2425" s="2">
        <f t="shared" si="340"/>
        <v>0.83601204449504762</v>
      </c>
      <c r="G2425" s="2">
        <f t="shared" si="340"/>
        <v>0.47374652702792769</v>
      </c>
      <c r="H2425" s="2">
        <f t="shared" si="337"/>
        <v>1.764682159761277</v>
      </c>
      <c r="I2425" s="2">
        <f t="shared" si="338"/>
        <v>63.829476872439201</v>
      </c>
    </row>
    <row r="2426" spans="1:9" ht="13.5" x14ac:dyDescent="0.25">
      <c r="A2426" s="3">
        <v>45538</v>
      </c>
      <c r="B2426" s="2">
        <v>70.206699999999998</v>
      </c>
      <c r="C2426" s="2">
        <f t="shared" si="333"/>
        <v>1.9604999999999961</v>
      </c>
      <c r="D2426" s="2">
        <f t="shared" si="334"/>
        <v>1.9604999999999961</v>
      </c>
      <c r="E2426" s="2">
        <f t="shared" si="335"/>
        <v>0</v>
      </c>
      <c r="F2426" s="2">
        <f t="shared" si="340"/>
        <v>0.91633261274540101</v>
      </c>
      <c r="G2426" s="2">
        <f t="shared" si="340"/>
        <v>0.43990748938307572</v>
      </c>
      <c r="H2426" s="2">
        <f t="shared" si="337"/>
        <v>2.0830120760855011</v>
      </c>
      <c r="I2426" s="2">
        <f t="shared" si="338"/>
        <v>67.564188030372577</v>
      </c>
    </row>
    <row r="2427" spans="1:9" ht="13.5" x14ac:dyDescent="0.25">
      <c r="A2427" s="3">
        <v>45539</v>
      </c>
      <c r="B2427" s="2">
        <v>71.233699999999999</v>
      </c>
      <c r="C2427" s="2">
        <f t="shared" si="333"/>
        <v>1.027000000000001</v>
      </c>
      <c r="D2427" s="2">
        <f t="shared" si="334"/>
        <v>1.027000000000001</v>
      </c>
      <c r="E2427" s="2">
        <f t="shared" si="335"/>
        <v>0</v>
      </c>
      <c r="F2427" s="2">
        <f t="shared" si="340"/>
        <v>0.92423742612072957</v>
      </c>
      <c r="G2427" s="2">
        <f t="shared" si="340"/>
        <v>0.40848552585571313</v>
      </c>
      <c r="H2427" s="2">
        <f t="shared" si="337"/>
        <v>2.2625952882531077</v>
      </c>
      <c r="I2427" s="2">
        <f t="shared" si="338"/>
        <v>69.349554215306</v>
      </c>
    </row>
    <row r="2428" spans="1:9" ht="13.5" x14ac:dyDescent="0.25">
      <c r="A2428" s="3">
        <v>45540</v>
      </c>
      <c r="B2428" s="2">
        <v>72.167299999999997</v>
      </c>
      <c r="C2428" s="2">
        <f t="shared" si="333"/>
        <v>0.93359999999999843</v>
      </c>
      <c r="D2428" s="2">
        <f t="shared" si="334"/>
        <v>0.93359999999999843</v>
      </c>
      <c r="E2428" s="2">
        <f t="shared" si="335"/>
        <v>0</v>
      </c>
      <c r="F2428" s="2">
        <f t="shared" si="340"/>
        <v>0.92490618139782022</v>
      </c>
      <c r="G2428" s="2">
        <f t="shared" si="340"/>
        <v>0.37930798829459078</v>
      </c>
      <c r="H2428" s="2">
        <f t="shared" si="337"/>
        <v>2.4384041727048702</v>
      </c>
      <c r="I2428" s="2">
        <f t="shared" si="338"/>
        <v>70.916740738674264</v>
      </c>
    </row>
    <row r="2429" spans="1:9" ht="13.5" x14ac:dyDescent="0.25">
      <c r="A2429" s="3">
        <v>45541</v>
      </c>
      <c r="B2429" s="2">
        <v>72.167299999999997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0.85884145415511881</v>
      </c>
      <c r="G2429" s="2">
        <f t="shared" si="341"/>
        <v>0.35221456055926287</v>
      </c>
      <c r="H2429" s="2">
        <f t="shared" si="337"/>
        <v>2.4384041727048702</v>
      </c>
      <c r="I2429" s="2">
        <f t="shared" si="338"/>
        <v>70.916740738674264</v>
      </c>
    </row>
    <row r="2430" spans="1:9" ht="13.5" x14ac:dyDescent="0.25">
      <c r="A2430" s="3">
        <v>45544</v>
      </c>
      <c r="B2430" s="2">
        <v>72.120599999999996</v>
      </c>
      <c r="C2430" s="2">
        <f t="shared" si="333"/>
        <v>-4.6700000000001296E-2</v>
      </c>
      <c r="D2430" s="2">
        <f t="shared" si="334"/>
        <v>0</v>
      </c>
      <c r="E2430" s="2">
        <f t="shared" si="335"/>
        <v>4.6700000000001296E-2</v>
      </c>
      <c r="F2430" s="2">
        <f t="shared" si="341"/>
        <v>0.79749563600118178</v>
      </c>
      <c r="G2430" s="2">
        <f t="shared" si="341"/>
        <v>0.33039209194788705</v>
      </c>
      <c r="H2430" s="2">
        <f t="shared" si="337"/>
        <v>2.4137854852983929</v>
      </c>
      <c r="I2430" s="2">
        <f t="shared" si="338"/>
        <v>70.707005337431397</v>
      </c>
    </row>
    <row r="2431" spans="1:9" ht="13.5" x14ac:dyDescent="0.25">
      <c r="A2431" s="3">
        <v>45545</v>
      </c>
      <c r="B2431" s="2">
        <v>72.167299999999997</v>
      </c>
      <c r="C2431" s="2">
        <f t="shared" si="333"/>
        <v>4.6700000000001296E-2</v>
      </c>
      <c r="D2431" s="2">
        <f t="shared" si="334"/>
        <v>4.6700000000001296E-2</v>
      </c>
      <c r="E2431" s="2">
        <f t="shared" si="335"/>
        <v>0</v>
      </c>
      <c r="F2431" s="2">
        <f t="shared" si="341"/>
        <v>0.74386737628681165</v>
      </c>
      <c r="G2431" s="2">
        <f t="shared" si="341"/>
        <v>0.30679265680875228</v>
      </c>
      <c r="H2431" s="2">
        <f t="shared" si="337"/>
        <v>2.4246583475122812</v>
      </c>
      <c r="I2431" s="2">
        <f t="shared" si="338"/>
        <v>70.800006934227071</v>
      </c>
    </row>
    <row r="2432" spans="1:9" ht="13.5" x14ac:dyDescent="0.25">
      <c r="A2432" s="3">
        <v>45546</v>
      </c>
      <c r="B2432" s="2">
        <v>72.157899999999998</v>
      </c>
      <c r="C2432" s="2">
        <f t="shared" si="333"/>
        <v>-9.3999999999994088E-3</v>
      </c>
      <c r="D2432" s="2">
        <f t="shared" si="334"/>
        <v>0</v>
      </c>
      <c r="E2432" s="2">
        <f t="shared" si="335"/>
        <v>9.3999999999994088E-3</v>
      </c>
      <c r="F2432" s="2">
        <f t="shared" si="341"/>
        <v>0.69073399226632504</v>
      </c>
      <c r="G2432" s="2">
        <f t="shared" si="341"/>
        <v>0.28555032417955567</v>
      </c>
      <c r="H2432" s="2">
        <f t="shared" si="337"/>
        <v>2.4189571286635543</v>
      </c>
      <c r="I2432" s="2">
        <f t="shared" si="338"/>
        <v>70.75131502479843</v>
      </c>
    </row>
    <row r="2433" spans="1:9" ht="13.5" x14ac:dyDescent="0.25">
      <c r="A2433" s="3">
        <v>45547</v>
      </c>
      <c r="B2433" s="2">
        <v>72.073899999999995</v>
      </c>
      <c r="C2433" s="2">
        <f t="shared" si="333"/>
        <v>-8.4000000000003183E-2</v>
      </c>
      <c r="D2433" s="2">
        <f t="shared" si="334"/>
        <v>0</v>
      </c>
      <c r="E2433" s="2">
        <f t="shared" si="335"/>
        <v>8.4000000000003183E-2</v>
      </c>
      <c r="F2433" s="2">
        <f t="shared" si="341"/>
        <v>0.64139584996158749</v>
      </c>
      <c r="G2433" s="2">
        <f t="shared" si="341"/>
        <v>0.27115387245244477</v>
      </c>
      <c r="H2433" s="2">
        <f t="shared" si="337"/>
        <v>2.3654312739866037</v>
      </c>
      <c r="I2433" s="2">
        <f t="shared" si="338"/>
        <v>70.286126246891811</v>
      </c>
    </row>
    <row r="2434" spans="1:9" ht="13.5" x14ac:dyDescent="0.25">
      <c r="A2434" s="3">
        <v>45548</v>
      </c>
      <c r="B2434" s="2">
        <v>72.353999999999999</v>
      </c>
      <c r="C2434" s="2">
        <f t="shared" si="333"/>
        <v>0.28010000000000446</v>
      </c>
      <c r="D2434" s="2">
        <f t="shared" si="334"/>
        <v>0.28010000000000446</v>
      </c>
      <c r="E2434" s="2">
        <f t="shared" si="335"/>
        <v>0</v>
      </c>
      <c r="F2434" s="2">
        <f t="shared" si="341"/>
        <v>0.61558900353576007</v>
      </c>
      <c r="G2434" s="2">
        <f t="shared" si="341"/>
        <v>0.25178573870584159</v>
      </c>
      <c r="H2434" s="2">
        <f t="shared" si="337"/>
        <v>2.4448922591876645</v>
      </c>
      <c r="I2434" s="2">
        <f t="shared" si="338"/>
        <v>70.971515949941249</v>
      </c>
    </row>
    <row r="2435" spans="1:9" ht="13.5" x14ac:dyDescent="0.25">
      <c r="A2435" s="3">
        <v>45551</v>
      </c>
      <c r="B2435" s="2">
        <v>72.820800000000006</v>
      </c>
      <c r="C2435" s="2">
        <f t="shared" ref="C2435:C2498" si="342">B2435-B2434</f>
        <v>0.46680000000000632</v>
      </c>
      <c r="D2435" s="2">
        <f t="shared" ref="D2435:D2498" si="343">IF(C2435&gt;0,C2435,0)</f>
        <v>0.46680000000000632</v>
      </c>
      <c r="E2435" s="2">
        <f t="shared" ref="E2435:E2498" si="344">IF(C2435&lt;0,-C2435,0)</f>
        <v>0</v>
      </c>
      <c r="F2435" s="2">
        <f t="shared" si="341"/>
        <v>0.60496121756892052</v>
      </c>
      <c r="G2435" s="2">
        <f t="shared" si="341"/>
        <v>0.23380104308399577</v>
      </c>
      <c r="H2435" s="2">
        <f t="shared" si="337"/>
        <v>2.5875043566490041</v>
      </c>
      <c r="I2435" s="2">
        <f t="shared" si="338"/>
        <v>72.125469390814217</v>
      </c>
    </row>
    <row r="2436" spans="1:9" ht="13.5" x14ac:dyDescent="0.25">
      <c r="A2436" s="3">
        <v>45552</v>
      </c>
      <c r="B2436" s="2">
        <v>72.353999999999999</v>
      </c>
      <c r="C2436" s="2">
        <f t="shared" si="342"/>
        <v>-0.46680000000000632</v>
      </c>
      <c r="D2436" s="2">
        <f t="shared" si="343"/>
        <v>0</v>
      </c>
      <c r="E2436" s="2">
        <f t="shared" si="344"/>
        <v>0.46680000000000632</v>
      </c>
      <c r="F2436" s="2">
        <f t="shared" si="341"/>
        <v>0.56174970202828334</v>
      </c>
      <c r="G2436" s="2">
        <f t="shared" si="341"/>
        <v>0.25044382572085366</v>
      </c>
      <c r="H2436" s="2">
        <f t="shared" si="337"/>
        <v>2.2430167739667626</v>
      </c>
      <c r="I2436" s="2">
        <f t="shared" si="338"/>
        <v>69.164513485484406</v>
      </c>
    </row>
    <row r="2437" spans="1:9" ht="13.5" x14ac:dyDescent="0.25">
      <c r="A2437" s="3">
        <v>45553</v>
      </c>
      <c r="B2437" s="2">
        <v>71.887200000000007</v>
      </c>
      <c r="C2437" s="2">
        <f t="shared" si="342"/>
        <v>-0.46679999999999211</v>
      </c>
      <c r="D2437" s="2">
        <f t="shared" si="343"/>
        <v>0</v>
      </c>
      <c r="E2437" s="2">
        <f t="shared" si="344"/>
        <v>0.46679999999999211</v>
      </c>
      <c r="F2437" s="2">
        <f t="shared" si="341"/>
        <v>0.5216247233119774</v>
      </c>
      <c r="G2437" s="2">
        <f t="shared" si="341"/>
        <v>0.26589783816936358</v>
      </c>
      <c r="H2437" s="2">
        <f t="shared" si="337"/>
        <v>1.9617486434008864</v>
      </c>
      <c r="I2437" s="2">
        <f t="shared" si="338"/>
        <v>66.236162470163904</v>
      </c>
    </row>
    <row r="2438" spans="1:9" ht="13.5" x14ac:dyDescent="0.25">
      <c r="A2438" s="3">
        <v>45554</v>
      </c>
      <c r="B2438" s="2">
        <v>72.353999999999999</v>
      </c>
      <c r="C2438" s="2">
        <f t="shared" si="342"/>
        <v>0.46679999999999211</v>
      </c>
      <c r="D2438" s="2">
        <f t="shared" si="343"/>
        <v>0.46679999999999211</v>
      </c>
      <c r="E2438" s="2">
        <f t="shared" si="344"/>
        <v>0</v>
      </c>
      <c r="F2438" s="2">
        <f t="shared" si="341"/>
        <v>0.51770867164683554</v>
      </c>
      <c r="G2438" s="2">
        <f t="shared" si="341"/>
        <v>0.24690513544298048</v>
      </c>
      <c r="H2438" s="2">
        <f t="shared" si="337"/>
        <v>2.0967918335031697</v>
      </c>
      <c r="I2438" s="2">
        <f t="shared" si="338"/>
        <v>67.708517273220309</v>
      </c>
    </row>
    <row r="2439" spans="1:9" ht="13.5" x14ac:dyDescent="0.25">
      <c r="A2439" s="3">
        <v>45555</v>
      </c>
      <c r="B2439" s="2">
        <v>72.260599999999997</v>
      </c>
      <c r="C2439" s="2">
        <f t="shared" si="342"/>
        <v>-9.3400000000002592E-2</v>
      </c>
      <c r="D2439" s="2">
        <f t="shared" si="343"/>
        <v>0</v>
      </c>
      <c r="E2439" s="2">
        <f t="shared" si="344"/>
        <v>9.3400000000002592E-2</v>
      </c>
      <c r="F2439" s="2">
        <f t="shared" si="341"/>
        <v>0.48072948081491873</v>
      </c>
      <c r="G2439" s="2">
        <f t="shared" si="341"/>
        <v>0.23594048291133921</v>
      </c>
      <c r="H2439" s="2">
        <f t="shared" si="337"/>
        <v>2.0375031655570757</v>
      </c>
      <c r="I2439" s="2">
        <f t="shared" si="338"/>
        <v>67.07822361012748</v>
      </c>
    </row>
    <row r="2440" spans="1:9" ht="13.5" x14ac:dyDescent="0.25">
      <c r="A2440" s="3">
        <v>45558</v>
      </c>
      <c r="B2440" s="2">
        <v>72.260599999999997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0.44639166075671027</v>
      </c>
      <c r="G2440" s="2">
        <f t="shared" si="341"/>
        <v>0.21908759127481497</v>
      </c>
      <c r="H2440" s="2">
        <f t="shared" si="337"/>
        <v>2.0375031655570757</v>
      </c>
      <c r="I2440" s="2">
        <f t="shared" si="338"/>
        <v>67.07822361012748</v>
      </c>
    </row>
    <row r="2441" spans="1:9" ht="13.5" x14ac:dyDescent="0.25">
      <c r="A2441" s="3">
        <v>45559</v>
      </c>
      <c r="B2441" s="2">
        <v>71.887200000000007</v>
      </c>
      <c r="C2441" s="2">
        <f t="shared" si="342"/>
        <v>-0.37339999999998952</v>
      </c>
      <c r="D2441" s="2">
        <f t="shared" si="343"/>
        <v>0</v>
      </c>
      <c r="E2441" s="2">
        <f t="shared" si="344"/>
        <v>0.37339999999998952</v>
      </c>
      <c r="F2441" s="2">
        <f t="shared" si="341"/>
        <v>0.41450654213123095</v>
      </c>
      <c r="G2441" s="2">
        <f t="shared" si="341"/>
        <v>0.23010990618375601</v>
      </c>
      <c r="H2441" s="2">
        <f t="shared" si="337"/>
        <v>1.8013415806628663</v>
      </c>
      <c r="I2441" s="2">
        <f t="shared" si="338"/>
        <v>64.302818088918116</v>
      </c>
    </row>
    <row r="2442" spans="1:9" ht="13.5" x14ac:dyDescent="0.25">
      <c r="A2442" s="3">
        <v>45560</v>
      </c>
      <c r="B2442" s="2">
        <v>71.887200000000007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0.38489893197900021</v>
      </c>
      <c r="G2442" s="2">
        <f t="shared" si="341"/>
        <v>0.21367348431348773</v>
      </c>
      <c r="H2442" s="2">
        <f t="shared" si="337"/>
        <v>1.8013415806628665</v>
      </c>
      <c r="I2442" s="2">
        <f t="shared" si="338"/>
        <v>64.302818088918116</v>
      </c>
    </row>
    <row r="2443" spans="1:9" ht="13.5" x14ac:dyDescent="0.25">
      <c r="A2443" s="3">
        <v>45561</v>
      </c>
      <c r="B2443" s="2">
        <v>71.887200000000007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0.35740615112335739</v>
      </c>
      <c r="G2443" s="2">
        <f t="shared" si="341"/>
        <v>0.19841109257681006</v>
      </c>
      <c r="H2443" s="2">
        <f t="shared" si="337"/>
        <v>1.8013415806628665</v>
      </c>
      <c r="I2443" s="2">
        <f t="shared" si="338"/>
        <v>64.302818088918116</v>
      </c>
    </row>
    <row r="2444" spans="1:9" ht="13.5" x14ac:dyDescent="0.25">
      <c r="A2444" s="3">
        <v>45562</v>
      </c>
      <c r="B2444" s="2">
        <v>76.088399999999993</v>
      </c>
      <c r="C2444" s="2">
        <f t="shared" si="342"/>
        <v>4.2011999999999858</v>
      </c>
      <c r="D2444" s="2">
        <f t="shared" si="343"/>
        <v>4.2011999999999858</v>
      </c>
      <c r="E2444" s="2">
        <f t="shared" si="344"/>
        <v>0</v>
      </c>
      <c r="F2444" s="2">
        <f t="shared" si="341"/>
        <v>0.63196285461454516</v>
      </c>
      <c r="G2444" s="2">
        <f t="shared" si="341"/>
        <v>0.18423887167846648</v>
      </c>
      <c r="H2444" s="2">
        <f t="shared" si="337"/>
        <v>3.4301276861782251</v>
      </c>
      <c r="I2444" s="2">
        <f t="shared" si="338"/>
        <v>77.427287183618887</v>
      </c>
    </row>
    <row r="2445" spans="1:9" ht="13.5" x14ac:dyDescent="0.25">
      <c r="A2445" s="3">
        <v>45565</v>
      </c>
      <c r="B2445" s="2">
        <v>77.115399999999994</v>
      </c>
      <c r="C2445" s="2">
        <f t="shared" si="342"/>
        <v>1.027000000000001</v>
      </c>
      <c r="D2445" s="2">
        <f t="shared" si="343"/>
        <v>1.027000000000001</v>
      </c>
      <c r="E2445" s="2">
        <f t="shared" si="344"/>
        <v>0</v>
      </c>
      <c r="F2445" s="2">
        <f t="shared" ref="F2445:G2460" si="345">((F2444*13)+D2445)/14</f>
        <v>0.66017979357064915</v>
      </c>
      <c r="G2445" s="2">
        <f t="shared" si="345"/>
        <v>0.17107895227286174</v>
      </c>
      <c r="H2445" s="2">
        <f t="shared" si="337"/>
        <v>3.8589188488698354</v>
      </c>
      <c r="I2445" s="2">
        <f t="shared" si="338"/>
        <v>79.419289946927279</v>
      </c>
    </row>
    <row r="2446" spans="1:9" ht="13.5" x14ac:dyDescent="0.25">
      <c r="A2446" s="3">
        <v>45566</v>
      </c>
      <c r="B2446" s="2">
        <v>78.049000000000007</v>
      </c>
      <c r="C2446" s="2">
        <f t="shared" si="342"/>
        <v>0.93360000000001264</v>
      </c>
      <c r="D2446" s="2">
        <f t="shared" si="343"/>
        <v>0.93360000000001264</v>
      </c>
      <c r="E2446" s="2">
        <f t="shared" si="344"/>
        <v>0</v>
      </c>
      <c r="F2446" s="2">
        <f t="shared" si="345"/>
        <v>0.67970980831560368</v>
      </c>
      <c r="G2446" s="2">
        <f t="shared" si="345"/>
        <v>0.1588590271105145</v>
      </c>
      <c r="H2446" s="2">
        <f t="shared" si="337"/>
        <v>4.278698042401742</v>
      </c>
      <c r="I2446" s="2">
        <f t="shared" si="338"/>
        <v>81.05593477847404</v>
      </c>
    </row>
    <row r="2447" spans="1:9" ht="13.5" x14ac:dyDescent="0.25">
      <c r="A2447" s="3">
        <v>45567</v>
      </c>
      <c r="B2447" s="2">
        <v>77.488799999999998</v>
      </c>
      <c r="C2447" s="2">
        <f t="shared" si="342"/>
        <v>-0.56020000000000891</v>
      </c>
      <c r="D2447" s="2">
        <f t="shared" si="343"/>
        <v>0</v>
      </c>
      <c r="E2447" s="2">
        <f t="shared" si="344"/>
        <v>0.56020000000000891</v>
      </c>
      <c r="F2447" s="2">
        <f t="shared" si="345"/>
        <v>0.63115910772163197</v>
      </c>
      <c r="G2447" s="2">
        <f t="shared" si="345"/>
        <v>0.1875262394597641</v>
      </c>
      <c r="H2447" s="2">
        <f t="shared" si="337"/>
        <v>3.3657108975251133</v>
      </c>
      <c r="I2447" s="2">
        <f t="shared" si="338"/>
        <v>77.094223060741569</v>
      </c>
    </row>
    <row r="2448" spans="1:9" ht="13.5" x14ac:dyDescent="0.25">
      <c r="A2448" s="3">
        <v>45568</v>
      </c>
      <c r="B2448" s="2">
        <v>75.154799999999994</v>
      </c>
      <c r="C2448" s="2">
        <f t="shared" si="342"/>
        <v>-2.3340000000000032</v>
      </c>
      <c r="D2448" s="2">
        <f t="shared" si="343"/>
        <v>0</v>
      </c>
      <c r="E2448" s="2">
        <f t="shared" si="344"/>
        <v>2.3340000000000032</v>
      </c>
      <c r="F2448" s="2">
        <f t="shared" si="345"/>
        <v>0.58607631431294394</v>
      </c>
      <c r="G2448" s="2">
        <f t="shared" si="345"/>
        <v>0.34084579378406687</v>
      </c>
      <c r="H2448" s="2">
        <f t="shared" si="337"/>
        <v>1.7194764465370984</v>
      </c>
      <c r="I2448" s="2">
        <f t="shared" si="338"/>
        <v>63.228216178398206</v>
      </c>
    </row>
    <row r="2449" spans="1:9" ht="13.5" x14ac:dyDescent="0.25">
      <c r="A2449" s="3">
        <v>45569</v>
      </c>
      <c r="B2449" s="2">
        <v>76.181799999999996</v>
      </c>
      <c r="C2449" s="2">
        <f t="shared" si="342"/>
        <v>1.027000000000001</v>
      </c>
      <c r="D2449" s="2">
        <f t="shared" si="343"/>
        <v>1.027000000000001</v>
      </c>
      <c r="E2449" s="2">
        <f t="shared" si="344"/>
        <v>0</v>
      </c>
      <c r="F2449" s="2">
        <f t="shared" si="345"/>
        <v>0.61757086329059085</v>
      </c>
      <c r="G2449" s="2">
        <f t="shared" si="345"/>
        <v>0.31649966565663357</v>
      </c>
      <c r="H2449" s="2">
        <f t="shared" ref="H2449:H2512" si="346">F2449/G2449</f>
        <v>1.9512528141517393</v>
      </c>
      <c r="I2449" s="2">
        <f t="shared" ref="I2449:I2512" si="347">IF(G2449=0,100,100-(100/(1+H2449)))</f>
        <v>66.11608482998011</v>
      </c>
    </row>
    <row r="2450" spans="1:9" ht="13.5" x14ac:dyDescent="0.25">
      <c r="A2450" s="3">
        <v>45572</v>
      </c>
      <c r="B2450" s="2">
        <v>76.181799999999996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0.57345865876983437</v>
      </c>
      <c r="G2450" s="2">
        <f t="shared" si="345"/>
        <v>0.29389254668115977</v>
      </c>
      <c r="H2450" s="2">
        <f t="shared" si="346"/>
        <v>1.9512528141517391</v>
      </c>
      <c r="I2450" s="2">
        <f t="shared" si="347"/>
        <v>66.11608482998011</v>
      </c>
    </row>
    <row r="2451" spans="1:9" ht="13.5" x14ac:dyDescent="0.25">
      <c r="A2451" s="3">
        <v>45573</v>
      </c>
      <c r="B2451" s="2">
        <v>76.741900000000001</v>
      </c>
      <c r="C2451" s="2">
        <f t="shared" si="342"/>
        <v>0.56010000000000559</v>
      </c>
      <c r="D2451" s="2">
        <f t="shared" si="343"/>
        <v>0.56010000000000559</v>
      </c>
      <c r="E2451" s="2">
        <f t="shared" si="344"/>
        <v>0</v>
      </c>
      <c r="F2451" s="2">
        <f t="shared" si="345"/>
        <v>0.57250446885770379</v>
      </c>
      <c r="G2451" s="2">
        <f t="shared" si="345"/>
        <v>0.27290022191821978</v>
      </c>
      <c r="H2451" s="2">
        <f t="shared" si="346"/>
        <v>2.0978527054084504</v>
      </c>
      <c r="I2451" s="2">
        <f t="shared" si="347"/>
        <v>67.719575619133565</v>
      </c>
    </row>
    <row r="2452" spans="1:9" ht="13.5" x14ac:dyDescent="0.25">
      <c r="A2452" s="3">
        <v>45574</v>
      </c>
      <c r="B2452" s="2">
        <v>77.479500000000002</v>
      </c>
      <c r="C2452" s="2">
        <f t="shared" si="342"/>
        <v>0.73760000000000048</v>
      </c>
      <c r="D2452" s="2">
        <f t="shared" si="343"/>
        <v>0.73760000000000048</v>
      </c>
      <c r="E2452" s="2">
        <f t="shared" si="344"/>
        <v>0</v>
      </c>
      <c r="F2452" s="2">
        <f t="shared" si="345"/>
        <v>0.58429700679643926</v>
      </c>
      <c r="G2452" s="2">
        <f t="shared" si="345"/>
        <v>0.25340734892406125</v>
      </c>
      <c r="H2452" s="2">
        <f t="shared" si="346"/>
        <v>2.3057618860593343</v>
      </c>
      <c r="I2452" s="2">
        <f t="shared" si="347"/>
        <v>69.749787357126934</v>
      </c>
    </row>
    <row r="2453" spans="1:9" ht="13.5" x14ac:dyDescent="0.25">
      <c r="A2453" s="3">
        <v>45575</v>
      </c>
      <c r="B2453" s="2">
        <v>77.386099999999999</v>
      </c>
      <c r="C2453" s="2">
        <f t="shared" si="342"/>
        <v>-9.3400000000002592E-2</v>
      </c>
      <c r="D2453" s="2">
        <f t="shared" si="343"/>
        <v>0</v>
      </c>
      <c r="E2453" s="2">
        <f t="shared" si="344"/>
        <v>9.3400000000002592E-2</v>
      </c>
      <c r="F2453" s="2">
        <f t="shared" si="345"/>
        <v>0.54256150631097932</v>
      </c>
      <c r="G2453" s="2">
        <f t="shared" si="345"/>
        <v>0.24197825257234279</v>
      </c>
      <c r="H2453" s="2">
        <f t="shared" si="346"/>
        <v>2.2421911909161052</v>
      </c>
      <c r="I2453" s="2">
        <f t="shared" si="347"/>
        <v>69.156661618174269</v>
      </c>
    </row>
    <row r="2454" spans="1:9" ht="13.5" x14ac:dyDescent="0.25">
      <c r="A2454" s="3">
        <v>45576</v>
      </c>
      <c r="B2454" s="2">
        <v>75.621600000000001</v>
      </c>
      <c r="C2454" s="2">
        <f t="shared" si="342"/>
        <v>-1.7644999999999982</v>
      </c>
      <c r="D2454" s="2">
        <f t="shared" si="343"/>
        <v>0</v>
      </c>
      <c r="E2454" s="2">
        <f t="shared" si="344"/>
        <v>1.7644999999999982</v>
      </c>
      <c r="F2454" s="2">
        <f t="shared" si="345"/>
        <v>0.50380711300305225</v>
      </c>
      <c r="G2454" s="2">
        <f t="shared" si="345"/>
        <v>0.35072980596003245</v>
      </c>
      <c r="H2454" s="2">
        <f t="shared" si="346"/>
        <v>1.4364536587473942</v>
      </c>
      <c r="I2454" s="2">
        <f t="shared" si="347"/>
        <v>58.956740407937403</v>
      </c>
    </row>
    <row r="2455" spans="1:9" ht="13.5" x14ac:dyDescent="0.25">
      <c r="A2455" s="3">
        <v>45579</v>
      </c>
      <c r="B2455" s="2">
        <v>77.488799999999998</v>
      </c>
      <c r="C2455" s="2">
        <f t="shared" si="342"/>
        <v>1.8671999999999969</v>
      </c>
      <c r="D2455" s="2">
        <f t="shared" si="343"/>
        <v>1.8671999999999969</v>
      </c>
      <c r="E2455" s="2">
        <f t="shared" si="344"/>
        <v>0</v>
      </c>
      <c r="F2455" s="2">
        <f t="shared" si="345"/>
        <v>0.60119231921711969</v>
      </c>
      <c r="G2455" s="2">
        <f t="shared" si="345"/>
        <v>0.3256776769628873</v>
      </c>
      <c r="H2455" s="2">
        <f t="shared" si="346"/>
        <v>1.8459733710444906</v>
      </c>
      <c r="I2455" s="2">
        <f t="shared" si="347"/>
        <v>64.862636798565916</v>
      </c>
    </row>
    <row r="2456" spans="1:9" ht="13.5" x14ac:dyDescent="0.25">
      <c r="A2456" s="3">
        <v>45581</v>
      </c>
      <c r="B2456" s="2">
        <v>75.995000000000005</v>
      </c>
      <c r="C2456" s="2">
        <f t="shared" si="342"/>
        <v>-1.4937999999999931</v>
      </c>
      <c r="D2456" s="2">
        <f t="shared" si="343"/>
        <v>0</v>
      </c>
      <c r="E2456" s="2">
        <f t="shared" si="344"/>
        <v>1.4937999999999931</v>
      </c>
      <c r="F2456" s="2">
        <f t="shared" si="345"/>
        <v>0.55825001070161118</v>
      </c>
      <c r="G2456" s="2">
        <f t="shared" si="345"/>
        <v>0.40911498575125199</v>
      </c>
      <c r="H2456" s="2">
        <f t="shared" si="346"/>
        <v>1.3645308290932063</v>
      </c>
      <c r="I2456" s="2">
        <f t="shared" si="347"/>
        <v>57.708312038227966</v>
      </c>
    </row>
    <row r="2457" spans="1:9" ht="13.5" x14ac:dyDescent="0.25">
      <c r="A2457" s="3">
        <v>45582</v>
      </c>
      <c r="B2457" s="2">
        <v>75.995000000000005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0.51837500993721031</v>
      </c>
      <c r="G2457" s="2">
        <f t="shared" si="345"/>
        <v>0.37989248676901971</v>
      </c>
      <c r="H2457" s="2">
        <f t="shared" si="346"/>
        <v>1.3645308290932061</v>
      </c>
      <c r="I2457" s="2">
        <f t="shared" si="347"/>
        <v>57.708312038227959</v>
      </c>
    </row>
    <row r="2458" spans="1:9" ht="13.5" x14ac:dyDescent="0.25">
      <c r="A2458" s="3">
        <v>45583</v>
      </c>
      <c r="B2458" s="2">
        <v>75.985699999999994</v>
      </c>
      <c r="C2458" s="2">
        <f t="shared" si="342"/>
        <v>-9.3000000000103E-3</v>
      </c>
      <c r="D2458" s="2">
        <f t="shared" si="343"/>
        <v>0</v>
      </c>
      <c r="E2458" s="2">
        <f t="shared" si="344"/>
        <v>9.3000000000103E-3</v>
      </c>
      <c r="F2458" s="2">
        <f t="shared" si="345"/>
        <v>0.48134822351312384</v>
      </c>
      <c r="G2458" s="2">
        <f t="shared" si="345"/>
        <v>0.35342159485694763</v>
      </c>
      <c r="H2458" s="2">
        <f t="shared" si="346"/>
        <v>1.3619660782413603</v>
      </c>
      <c r="I2458" s="2">
        <f t="shared" si="347"/>
        <v>57.662389430056251</v>
      </c>
    </row>
    <row r="2459" spans="1:9" ht="13.5" x14ac:dyDescent="0.25">
      <c r="A2459" s="3">
        <v>45586</v>
      </c>
      <c r="B2459" s="2">
        <v>75.621600000000001</v>
      </c>
      <c r="C2459" s="2">
        <f t="shared" si="342"/>
        <v>-0.36409999999999343</v>
      </c>
      <c r="D2459" s="2">
        <f t="shared" si="343"/>
        <v>0</v>
      </c>
      <c r="E2459" s="2">
        <f t="shared" si="344"/>
        <v>0.36409999999999343</v>
      </c>
      <c r="F2459" s="2">
        <f t="shared" si="345"/>
        <v>0.44696620754790073</v>
      </c>
      <c r="G2459" s="2">
        <f t="shared" si="345"/>
        <v>0.35418433808145089</v>
      </c>
      <c r="H2459" s="2">
        <f t="shared" si="346"/>
        <v>1.2619592666604953</v>
      </c>
      <c r="I2459" s="2">
        <f t="shared" si="347"/>
        <v>55.790538992491364</v>
      </c>
    </row>
    <row r="2460" spans="1:9" ht="13.5" x14ac:dyDescent="0.25">
      <c r="A2460" s="3">
        <v>45587</v>
      </c>
      <c r="B2460" s="2">
        <v>76.825900000000004</v>
      </c>
      <c r="C2460" s="2">
        <f t="shared" si="342"/>
        <v>1.2043000000000035</v>
      </c>
      <c r="D2460" s="2">
        <f t="shared" si="343"/>
        <v>1.2043000000000035</v>
      </c>
      <c r="E2460" s="2">
        <f t="shared" si="344"/>
        <v>0</v>
      </c>
      <c r="F2460" s="2">
        <f t="shared" si="345"/>
        <v>0.50106147843733662</v>
      </c>
      <c r="G2460" s="2">
        <f t="shared" si="345"/>
        <v>0.32888545678991871</v>
      </c>
      <c r="H2460" s="2">
        <f t="shared" si="346"/>
        <v>1.5235136370210445</v>
      </c>
      <c r="I2460" s="2">
        <f t="shared" si="347"/>
        <v>60.372712660254166</v>
      </c>
    </row>
    <row r="2461" spans="1:9" ht="13.5" x14ac:dyDescent="0.25">
      <c r="A2461" s="3">
        <v>45588</v>
      </c>
      <c r="B2461" s="2">
        <v>77.386099999999999</v>
      </c>
      <c r="C2461" s="2">
        <f t="shared" si="342"/>
        <v>0.5601999999999947</v>
      </c>
      <c r="D2461" s="2">
        <f t="shared" si="343"/>
        <v>0.5601999999999947</v>
      </c>
      <c r="E2461" s="2">
        <f t="shared" si="344"/>
        <v>0</v>
      </c>
      <c r="F2461" s="2">
        <f t="shared" ref="F2461:G2476" si="348">((F2460*13)+D2461)/14</f>
        <v>0.50528565854895502</v>
      </c>
      <c r="G2461" s="2">
        <f t="shared" si="348"/>
        <v>0.30539363844778167</v>
      </c>
      <c r="H2461" s="2">
        <f t="shared" si="346"/>
        <v>1.6545389128508394</v>
      </c>
      <c r="I2461" s="2">
        <f t="shared" si="347"/>
        <v>62.328674288445406</v>
      </c>
    </row>
    <row r="2462" spans="1:9" ht="13.5" x14ac:dyDescent="0.25">
      <c r="A2462" s="3">
        <v>45589</v>
      </c>
      <c r="B2462" s="2">
        <v>76.555199999999999</v>
      </c>
      <c r="C2462" s="2">
        <f t="shared" si="342"/>
        <v>-0.83089999999999975</v>
      </c>
      <c r="D2462" s="2">
        <f t="shared" si="343"/>
        <v>0</v>
      </c>
      <c r="E2462" s="2">
        <f t="shared" si="344"/>
        <v>0.83089999999999975</v>
      </c>
      <c r="F2462" s="2">
        <f t="shared" si="348"/>
        <v>0.46919382579545826</v>
      </c>
      <c r="G2462" s="2">
        <f t="shared" si="348"/>
        <v>0.34292980713008298</v>
      </c>
      <c r="H2462" s="2">
        <f t="shared" si="346"/>
        <v>1.3681920207579967</v>
      </c>
      <c r="I2462" s="2">
        <f t="shared" si="347"/>
        <v>57.77369439493652</v>
      </c>
    </row>
    <row r="2463" spans="1:9" ht="13.5" x14ac:dyDescent="0.25">
      <c r="A2463" s="3">
        <v>45590</v>
      </c>
      <c r="B2463" s="2">
        <v>75.257499999999993</v>
      </c>
      <c r="C2463" s="2">
        <f t="shared" si="342"/>
        <v>-1.2977000000000061</v>
      </c>
      <c r="D2463" s="2">
        <f t="shared" si="343"/>
        <v>0</v>
      </c>
      <c r="E2463" s="2">
        <f t="shared" si="344"/>
        <v>1.2977000000000061</v>
      </c>
      <c r="F2463" s="2">
        <f t="shared" si="348"/>
        <v>0.43567998109578271</v>
      </c>
      <c r="G2463" s="2">
        <f t="shared" si="348"/>
        <v>0.41112767804936323</v>
      </c>
      <c r="H2463" s="2">
        <f t="shared" si="346"/>
        <v>1.0597194116506832</v>
      </c>
      <c r="I2463" s="2">
        <f t="shared" si="347"/>
        <v>51.449697743121803</v>
      </c>
    </row>
    <row r="2464" spans="1:9" ht="13.5" x14ac:dyDescent="0.25">
      <c r="A2464" s="3">
        <v>45593</v>
      </c>
      <c r="B2464" s="2">
        <v>75.257499999999993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0.40455998244608393</v>
      </c>
      <c r="G2464" s="2">
        <f t="shared" si="348"/>
        <v>0.38176141533155156</v>
      </c>
      <c r="H2464" s="2">
        <f t="shared" si="346"/>
        <v>1.0597194116506832</v>
      </c>
      <c r="I2464" s="2">
        <f t="shared" si="347"/>
        <v>51.449697743121803</v>
      </c>
    </row>
    <row r="2465" spans="1:9" ht="13.5" x14ac:dyDescent="0.25">
      <c r="A2465" s="3">
        <v>45594</v>
      </c>
      <c r="B2465" s="2">
        <v>76.555199999999999</v>
      </c>
      <c r="C2465" s="2">
        <f t="shared" si="342"/>
        <v>1.2977000000000061</v>
      </c>
      <c r="D2465" s="2">
        <f t="shared" si="343"/>
        <v>1.2977000000000061</v>
      </c>
      <c r="E2465" s="2">
        <f t="shared" si="344"/>
        <v>0</v>
      </c>
      <c r="F2465" s="2">
        <f t="shared" si="348"/>
        <v>0.46835569798564985</v>
      </c>
      <c r="G2465" s="2">
        <f t="shared" si="348"/>
        <v>0.3544927428078693</v>
      </c>
      <c r="H2465" s="2">
        <f t="shared" si="346"/>
        <v>1.3211996789437601</v>
      </c>
      <c r="I2465" s="2">
        <f t="shared" si="347"/>
        <v>56.91882912653854</v>
      </c>
    </row>
    <row r="2466" spans="1:9" ht="13.5" x14ac:dyDescent="0.25">
      <c r="A2466" s="3">
        <v>45595</v>
      </c>
      <c r="B2466" s="2">
        <v>76.545900000000003</v>
      </c>
      <c r="C2466" s="2">
        <f t="shared" si="342"/>
        <v>-9.2999999999960892E-3</v>
      </c>
      <c r="D2466" s="2">
        <f t="shared" si="343"/>
        <v>0</v>
      </c>
      <c r="E2466" s="2">
        <f t="shared" si="344"/>
        <v>9.2999999999960892E-3</v>
      </c>
      <c r="F2466" s="2">
        <f t="shared" si="348"/>
        <v>0.43490171955810342</v>
      </c>
      <c r="G2466" s="2">
        <f t="shared" si="348"/>
        <v>0.32983611832159265</v>
      </c>
      <c r="H2466" s="2">
        <f t="shared" si="346"/>
        <v>1.3185387997262052</v>
      </c>
      <c r="I2466" s="2">
        <f t="shared" si="347"/>
        <v>56.869386869088011</v>
      </c>
    </row>
    <row r="2467" spans="1:9" ht="13.5" x14ac:dyDescent="0.25">
      <c r="A2467" s="3">
        <v>45596</v>
      </c>
      <c r="B2467" s="2">
        <v>76.545900000000003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0.40383731101823889</v>
      </c>
      <c r="G2467" s="2">
        <f t="shared" si="348"/>
        <v>0.306276395584336</v>
      </c>
      <c r="H2467" s="2">
        <f t="shared" si="346"/>
        <v>1.3185387997262055</v>
      </c>
      <c r="I2467" s="2">
        <f t="shared" si="347"/>
        <v>56.869386869088011</v>
      </c>
    </row>
    <row r="2468" spans="1:9" ht="13.5" x14ac:dyDescent="0.25">
      <c r="A2468" s="3">
        <v>45597</v>
      </c>
      <c r="B2468" s="2">
        <v>76.545900000000003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0.37499178880265038</v>
      </c>
      <c r="G2468" s="2">
        <f t="shared" si="348"/>
        <v>0.2843995101854549</v>
      </c>
      <c r="H2468" s="2">
        <f t="shared" si="346"/>
        <v>1.3185387997262052</v>
      </c>
      <c r="I2468" s="2">
        <f t="shared" si="347"/>
        <v>56.869386869088011</v>
      </c>
    </row>
    <row r="2469" spans="1:9" ht="13.5" x14ac:dyDescent="0.25">
      <c r="A2469" s="3">
        <v>45600</v>
      </c>
      <c r="B2469" s="2">
        <v>76.461799999999997</v>
      </c>
      <c r="C2469" s="2">
        <f t="shared" si="342"/>
        <v>-8.4100000000006503E-2</v>
      </c>
      <c r="D2469" s="2">
        <f t="shared" si="343"/>
        <v>0</v>
      </c>
      <c r="E2469" s="2">
        <f t="shared" si="344"/>
        <v>8.4100000000006503E-2</v>
      </c>
      <c r="F2469" s="2">
        <f t="shared" si="348"/>
        <v>0.34820666103103248</v>
      </c>
      <c r="G2469" s="2">
        <f t="shared" si="348"/>
        <v>0.27009240231506576</v>
      </c>
      <c r="H2469" s="2">
        <f t="shared" si="346"/>
        <v>1.289213091691656</v>
      </c>
      <c r="I2469" s="2">
        <f t="shared" si="347"/>
        <v>56.316866978030795</v>
      </c>
    </row>
    <row r="2470" spans="1:9" ht="13.5" x14ac:dyDescent="0.25">
      <c r="A2470" s="3">
        <v>45601</v>
      </c>
      <c r="B2470" s="2">
        <v>76.200400000000002</v>
      </c>
      <c r="C2470" s="2">
        <f t="shared" si="342"/>
        <v>-0.26139999999999475</v>
      </c>
      <c r="D2470" s="2">
        <f t="shared" si="343"/>
        <v>0</v>
      </c>
      <c r="E2470" s="2">
        <f t="shared" si="344"/>
        <v>0.26139999999999475</v>
      </c>
      <c r="F2470" s="2">
        <f t="shared" si="348"/>
        <v>0.323334756671673</v>
      </c>
      <c r="G2470" s="2">
        <f t="shared" si="348"/>
        <v>0.26947151643541783</v>
      </c>
      <c r="H2470" s="2">
        <f t="shared" si="346"/>
        <v>1.1998847260324976</v>
      </c>
      <c r="I2470" s="2">
        <f t="shared" si="347"/>
        <v>54.543072727110356</v>
      </c>
    </row>
    <row r="2471" spans="1:9" ht="13.5" x14ac:dyDescent="0.25">
      <c r="A2471" s="3">
        <v>45602</v>
      </c>
      <c r="B2471" s="2">
        <v>75.248199999999997</v>
      </c>
      <c r="C2471" s="2">
        <f t="shared" si="342"/>
        <v>-0.95220000000000482</v>
      </c>
      <c r="D2471" s="2">
        <f t="shared" si="343"/>
        <v>0</v>
      </c>
      <c r="E2471" s="2">
        <f t="shared" si="344"/>
        <v>0.95220000000000482</v>
      </c>
      <c r="F2471" s="2">
        <f t="shared" si="348"/>
        <v>0.30023941690941064</v>
      </c>
      <c r="G2471" s="2">
        <f t="shared" si="348"/>
        <v>0.3182378366900312</v>
      </c>
      <c r="H2471" s="2">
        <f t="shared" si="346"/>
        <v>0.94344349506702019</v>
      </c>
      <c r="I2471" s="2">
        <f t="shared" si="347"/>
        <v>48.544940846581454</v>
      </c>
    </row>
    <row r="2472" spans="1:9" ht="13.5" x14ac:dyDescent="0.25">
      <c r="A2472" s="3">
        <v>45603</v>
      </c>
      <c r="B2472" s="2">
        <v>75.257499999999993</v>
      </c>
      <c r="C2472" s="2">
        <f t="shared" si="342"/>
        <v>9.2999999999960892E-3</v>
      </c>
      <c r="D2472" s="2">
        <f t="shared" si="343"/>
        <v>9.2999999999960892E-3</v>
      </c>
      <c r="E2472" s="2">
        <f t="shared" si="344"/>
        <v>0</v>
      </c>
      <c r="F2472" s="2">
        <f t="shared" si="348"/>
        <v>0.27945802998730962</v>
      </c>
      <c r="G2472" s="2">
        <f t="shared" si="348"/>
        <v>0.29550656264074326</v>
      </c>
      <c r="H2472" s="2">
        <f t="shared" si="346"/>
        <v>0.94569145094437601</v>
      </c>
      <c r="I2472" s="2">
        <f t="shared" si="347"/>
        <v>48.604389482482837</v>
      </c>
    </row>
    <row r="2473" spans="1:9" ht="13.5" x14ac:dyDescent="0.25">
      <c r="A2473" s="3">
        <v>45604</v>
      </c>
      <c r="B2473" s="2">
        <v>76.835300000000004</v>
      </c>
      <c r="C2473" s="2">
        <f t="shared" si="342"/>
        <v>1.5778000000000105</v>
      </c>
      <c r="D2473" s="2">
        <f t="shared" si="343"/>
        <v>1.5778000000000105</v>
      </c>
      <c r="E2473" s="2">
        <f t="shared" si="344"/>
        <v>0</v>
      </c>
      <c r="F2473" s="2">
        <f t="shared" si="348"/>
        <v>0.37219674213107395</v>
      </c>
      <c r="G2473" s="2">
        <f t="shared" si="348"/>
        <v>0.27439895102354733</v>
      </c>
      <c r="H2473" s="2">
        <f t="shared" si="346"/>
        <v>1.3564073067434363</v>
      </c>
      <c r="I2473" s="2">
        <f t="shared" si="347"/>
        <v>57.562514887037771</v>
      </c>
    </row>
    <row r="2474" spans="1:9" ht="13.5" x14ac:dyDescent="0.25">
      <c r="A2474" s="3">
        <v>45607</v>
      </c>
      <c r="B2474" s="2">
        <v>77.012699999999995</v>
      </c>
      <c r="C2474" s="2">
        <f t="shared" si="342"/>
        <v>0.17739999999999156</v>
      </c>
      <c r="D2474" s="2">
        <f t="shared" si="343"/>
        <v>0.17739999999999156</v>
      </c>
      <c r="E2474" s="2">
        <f t="shared" si="344"/>
        <v>0</v>
      </c>
      <c r="F2474" s="2">
        <f t="shared" si="348"/>
        <v>0.35828268912171091</v>
      </c>
      <c r="G2474" s="2">
        <f t="shared" si="348"/>
        <v>0.2547990259504368</v>
      </c>
      <c r="H2474" s="2">
        <f t="shared" si="346"/>
        <v>1.4061383782189325</v>
      </c>
      <c r="I2474" s="2">
        <f t="shared" si="347"/>
        <v>58.439630527807871</v>
      </c>
    </row>
    <row r="2475" spans="1:9" ht="13.5" x14ac:dyDescent="0.25">
      <c r="A2475" s="3">
        <v>45608</v>
      </c>
      <c r="B2475" s="2">
        <v>75.621600000000001</v>
      </c>
      <c r="C2475" s="2">
        <f t="shared" si="342"/>
        <v>-1.3910999999999945</v>
      </c>
      <c r="D2475" s="2">
        <f t="shared" si="343"/>
        <v>0</v>
      </c>
      <c r="E2475" s="2">
        <f t="shared" si="344"/>
        <v>1.3910999999999945</v>
      </c>
      <c r="F2475" s="2">
        <f t="shared" si="348"/>
        <v>0.33269106847016017</v>
      </c>
      <c r="G2475" s="2">
        <f t="shared" si="348"/>
        <v>0.33596338123969094</v>
      </c>
      <c r="H2475" s="2">
        <f t="shared" si="346"/>
        <v>0.99025991238254574</v>
      </c>
      <c r="I2475" s="2">
        <f t="shared" si="347"/>
        <v>49.755306139744469</v>
      </c>
    </row>
    <row r="2476" spans="1:9" ht="13.5" x14ac:dyDescent="0.25">
      <c r="A2476" s="3">
        <v>45609</v>
      </c>
      <c r="B2476" s="2">
        <v>76.975300000000004</v>
      </c>
      <c r="C2476" s="2">
        <f t="shared" si="342"/>
        <v>1.3537000000000035</v>
      </c>
      <c r="D2476" s="2">
        <f t="shared" si="343"/>
        <v>1.3537000000000035</v>
      </c>
      <c r="E2476" s="2">
        <f t="shared" si="344"/>
        <v>0</v>
      </c>
      <c r="F2476" s="2">
        <f t="shared" si="348"/>
        <v>0.40562027786514898</v>
      </c>
      <c r="G2476" s="2">
        <f t="shared" si="348"/>
        <v>0.31196599686542731</v>
      </c>
      <c r="H2476" s="2">
        <f t="shared" si="346"/>
        <v>1.3002066954114915</v>
      </c>
      <c r="I2476" s="2">
        <f t="shared" si="347"/>
        <v>56.52564606498953</v>
      </c>
    </row>
    <row r="2477" spans="1:9" ht="13.5" x14ac:dyDescent="0.25">
      <c r="A2477" s="3">
        <v>45610</v>
      </c>
      <c r="B2477" s="2">
        <v>77.012699999999995</v>
      </c>
      <c r="C2477" s="2">
        <f t="shared" si="342"/>
        <v>3.7399999999990996E-2</v>
      </c>
      <c r="D2477" s="2">
        <f t="shared" si="343"/>
        <v>3.7399999999990996E-2</v>
      </c>
      <c r="E2477" s="2">
        <f t="shared" si="344"/>
        <v>0</v>
      </c>
      <c r="F2477" s="2">
        <f t="shared" ref="F2477:G2492" si="349">((F2476*13)+D2477)/14</f>
        <v>0.37931882944620909</v>
      </c>
      <c r="G2477" s="2">
        <f t="shared" si="349"/>
        <v>0.28968271137503965</v>
      </c>
      <c r="H2477" s="2">
        <f t="shared" si="346"/>
        <v>1.3094286077539554</v>
      </c>
      <c r="I2477" s="2">
        <f t="shared" si="347"/>
        <v>56.699246010789032</v>
      </c>
    </row>
    <row r="2478" spans="1:9" ht="13.5" x14ac:dyDescent="0.25">
      <c r="A2478" s="3">
        <v>45611</v>
      </c>
      <c r="B2478" s="2">
        <v>77.395399999999995</v>
      </c>
      <c r="C2478" s="2">
        <f t="shared" si="342"/>
        <v>0.38269999999999982</v>
      </c>
      <c r="D2478" s="2">
        <f t="shared" si="343"/>
        <v>0.38269999999999982</v>
      </c>
      <c r="E2478" s="2">
        <f t="shared" si="344"/>
        <v>0</v>
      </c>
      <c r="F2478" s="2">
        <f t="shared" si="349"/>
        <v>0.37956034162862273</v>
      </c>
      <c r="G2478" s="2">
        <f t="shared" si="349"/>
        <v>0.26899108913396541</v>
      </c>
      <c r="H2478" s="2">
        <f t="shared" si="346"/>
        <v>1.4110517298199072</v>
      </c>
      <c r="I2478" s="2">
        <f t="shared" si="347"/>
        <v>58.524324151489914</v>
      </c>
    </row>
    <row r="2479" spans="1:9" ht="13.5" x14ac:dyDescent="0.25">
      <c r="A2479" s="3">
        <v>45614</v>
      </c>
      <c r="B2479" s="2">
        <v>77.442099999999996</v>
      </c>
      <c r="C2479" s="2">
        <f t="shared" si="342"/>
        <v>4.6700000000001296E-2</v>
      </c>
      <c r="D2479" s="2">
        <f t="shared" si="343"/>
        <v>4.6700000000001296E-2</v>
      </c>
      <c r="E2479" s="2">
        <f t="shared" si="344"/>
        <v>0</v>
      </c>
      <c r="F2479" s="2">
        <f t="shared" si="349"/>
        <v>0.35578460294086406</v>
      </c>
      <c r="G2479" s="2">
        <f t="shared" si="349"/>
        <v>0.24977743991011073</v>
      </c>
      <c r="H2479" s="2">
        <f t="shared" si="346"/>
        <v>1.4244064758967139</v>
      </c>
      <c r="I2479" s="2">
        <f t="shared" si="347"/>
        <v>58.752791252542316</v>
      </c>
    </row>
    <row r="2480" spans="1:9" ht="13.5" x14ac:dyDescent="0.25">
      <c r="A2480" s="3">
        <v>45615</v>
      </c>
      <c r="B2480" s="2">
        <v>77.442099999999996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0.33037141701651668</v>
      </c>
      <c r="G2480" s="2">
        <f t="shared" si="349"/>
        <v>0.23193619420224568</v>
      </c>
      <c r="H2480" s="2">
        <f t="shared" si="346"/>
        <v>1.4244064758967141</v>
      </c>
      <c r="I2480" s="2">
        <f t="shared" si="347"/>
        <v>58.752791252542323</v>
      </c>
    </row>
    <row r="2481" spans="1:9" ht="13.5" x14ac:dyDescent="0.25">
      <c r="A2481" s="3">
        <v>45616</v>
      </c>
      <c r="B2481" s="2">
        <v>77.908900000000003</v>
      </c>
      <c r="C2481" s="2">
        <f t="shared" si="342"/>
        <v>0.46680000000000632</v>
      </c>
      <c r="D2481" s="2">
        <f t="shared" si="343"/>
        <v>0.46680000000000632</v>
      </c>
      <c r="E2481" s="2">
        <f t="shared" si="344"/>
        <v>0</v>
      </c>
      <c r="F2481" s="2">
        <f t="shared" si="349"/>
        <v>0.34011631580105167</v>
      </c>
      <c r="G2481" s="2">
        <f t="shared" si="349"/>
        <v>0.21536932318779956</v>
      </c>
      <c r="H2481" s="2">
        <f t="shared" si="346"/>
        <v>1.57922359028112</v>
      </c>
      <c r="I2481" s="2">
        <f t="shared" si="347"/>
        <v>61.228642457825615</v>
      </c>
    </row>
    <row r="2482" spans="1:9" ht="13.5" x14ac:dyDescent="0.25">
      <c r="A2482" s="3">
        <v>45617</v>
      </c>
      <c r="B2482" s="2">
        <v>82.576899999999995</v>
      </c>
      <c r="C2482" s="2">
        <f t="shared" si="342"/>
        <v>4.6679999999999922</v>
      </c>
      <c r="D2482" s="2">
        <f t="shared" si="343"/>
        <v>4.6679999999999922</v>
      </c>
      <c r="E2482" s="2">
        <f t="shared" si="344"/>
        <v>0</v>
      </c>
      <c r="F2482" s="2">
        <f t="shared" si="349"/>
        <v>0.64925086467240456</v>
      </c>
      <c r="G2482" s="2">
        <f t="shared" si="349"/>
        <v>0.19998580010295672</v>
      </c>
      <c r="H2482" s="2">
        <f t="shared" si="346"/>
        <v>3.2464848221131559</v>
      </c>
      <c r="I2482" s="2">
        <f t="shared" si="347"/>
        <v>76.45111093315117</v>
      </c>
    </row>
    <row r="2483" spans="1:9" ht="13.5" x14ac:dyDescent="0.25">
      <c r="A2483" s="3">
        <v>45618</v>
      </c>
      <c r="B2483" s="2">
        <v>87.525000000000006</v>
      </c>
      <c r="C2483" s="2">
        <f t="shared" si="342"/>
        <v>4.9481000000000108</v>
      </c>
      <c r="D2483" s="2">
        <f t="shared" si="343"/>
        <v>4.9481000000000108</v>
      </c>
      <c r="E2483" s="2">
        <f t="shared" si="344"/>
        <v>0</v>
      </c>
      <c r="F2483" s="2">
        <f t="shared" si="349"/>
        <v>0.95631151719580498</v>
      </c>
      <c r="G2483" s="2">
        <f t="shared" si="349"/>
        <v>0.18570110009560264</v>
      </c>
      <c r="H2483" s="2">
        <f t="shared" si="346"/>
        <v>5.1497353365353069</v>
      </c>
      <c r="I2483" s="2">
        <f t="shared" si="347"/>
        <v>83.739137616881749</v>
      </c>
    </row>
    <row r="2484" spans="1:9" ht="13.5" x14ac:dyDescent="0.25">
      <c r="A2484" s="3">
        <v>45621</v>
      </c>
      <c r="B2484" s="2">
        <v>90.055099999999996</v>
      </c>
      <c r="C2484" s="2">
        <f t="shared" si="342"/>
        <v>2.5300999999999902</v>
      </c>
      <c r="D2484" s="2">
        <f t="shared" si="343"/>
        <v>2.5300999999999902</v>
      </c>
      <c r="E2484" s="2">
        <f t="shared" si="344"/>
        <v>0</v>
      </c>
      <c r="F2484" s="2">
        <f t="shared" si="349"/>
        <v>1.0687249802532468</v>
      </c>
      <c r="G2484" s="2">
        <f t="shared" si="349"/>
        <v>0.1724367358030596</v>
      </c>
      <c r="H2484" s="2">
        <f t="shared" si="346"/>
        <v>6.1977801613795345</v>
      </c>
      <c r="I2484" s="2">
        <f t="shared" si="347"/>
        <v>86.106827694382673</v>
      </c>
    </row>
    <row r="2485" spans="1:9" ht="13.5" x14ac:dyDescent="0.25">
      <c r="A2485" s="3">
        <v>45622</v>
      </c>
      <c r="B2485" s="2">
        <v>89.410899999999998</v>
      </c>
      <c r="C2485" s="2">
        <f t="shared" si="342"/>
        <v>-0.64419999999999789</v>
      </c>
      <c r="D2485" s="2">
        <f t="shared" si="343"/>
        <v>0</v>
      </c>
      <c r="E2485" s="2">
        <f t="shared" si="344"/>
        <v>0.64419999999999789</v>
      </c>
      <c r="F2485" s="2">
        <f t="shared" si="349"/>
        <v>0.99238748166372914</v>
      </c>
      <c r="G2485" s="2">
        <f t="shared" si="349"/>
        <v>0.20613411181712663</v>
      </c>
      <c r="H2485" s="2">
        <f t="shared" si="346"/>
        <v>4.8142807268315346</v>
      </c>
      <c r="I2485" s="2">
        <f t="shared" si="347"/>
        <v>82.800968047771832</v>
      </c>
    </row>
    <row r="2486" spans="1:9" ht="13.5" x14ac:dyDescent="0.25">
      <c r="A2486" s="3">
        <v>45623</v>
      </c>
      <c r="B2486" s="2">
        <v>89.345500000000001</v>
      </c>
      <c r="C2486" s="2">
        <f t="shared" si="342"/>
        <v>-6.5399999999996794E-2</v>
      </c>
      <c r="D2486" s="2">
        <f t="shared" si="343"/>
        <v>0</v>
      </c>
      <c r="E2486" s="2">
        <f t="shared" si="344"/>
        <v>6.5399999999996794E-2</v>
      </c>
      <c r="F2486" s="2">
        <f t="shared" si="349"/>
        <v>0.92150266154489135</v>
      </c>
      <c r="G2486" s="2">
        <f t="shared" si="349"/>
        <v>0.19608167525876022</v>
      </c>
      <c r="H2486" s="2">
        <f t="shared" si="346"/>
        <v>4.6995858247785041</v>
      </c>
      <c r="I2486" s="2">
        <f t="shared" si="347"/>
        <v>82.454865480706019</v>
      </c>
    </row>
    <row r="2487" spans="1:9" ht="13.5" x14ac:dyDescent="0.25">
      <c r="A2487" s="3">
        <v>45624</v>
      </c>
      <c r="B2487" s="2">
        <v>89.093400000000003</v>
      </c>
      <c r="C2487" s="2">
        <f t="shared" si="342"/>
        <v>-0.25209999999999866</v>
      </c>
      <c r="D2487" s="2">
        <f t="shared" si="343"/>
        <v>0</v>
      </c>
      <c r="E2487" s="2">
        <f t="shared" si="344"/>
        <v>0.25209999999999866</v>
      </c>
      <c r="F2487" s="2">
        <f t="shared" si="349"/>
        <v>0.85568104286311342</v>
      </c>
      <c r="G2487" s="2">
        <f t="shared" si="349"/>
        <v>0.20008298416884868</v>
      </c>
      <c r="H2487" s="2">
        <f t="shared" si="346"/>
        <v>4.2766307510738146</v>
      </c>
      <c r="I2487" s="2">
        <f t="shared" si="347"/>
        <v>81.048512826172342</v>
      </c>
    </row>
    <row r="2488" spans="1:9" ht="13.5" x14ac:dyDescent="0.25">
      <c r="A2488" s="3">
        <v>45625</v>
      </c>
      <c r="B2488" s="2">
        <v>89.084100000000007</v>
      </c>
      <c r="C2488" s="2">
        <f t="shared" si="342"/>
        <v>-9.2999999999960892E-3</v>
      </c>
      <c r="D2488" s="2">
        <f t="shared" si="343"/>
        <v>0</v>
      </c>
      <c r="E2488" s="2">
        <f t="shared" si="344"/>
        <v>9.2999999999960892E-3</v>
      </c>
      <c r="F2488" s="2">
        <f t="shared" si="349"/>
        <v>0.79456096837289103</v>
      </c>
      <c r="G2488" s="2">
        <f t="shared" si="349"/>
        <v>0.18645562815678776</v>
      </c>
      <c r="H2488" s="2">
        <f t="shared" si="346"/>
        <v>4.2613943930121359</v>
      </c>
      <c r="I2488" s="2">
        <f t="shared" si="347"/>
        <v>80.993631624952144</v>
      </c>
    </row>
    <row r="2489" spans="1:9" ht="13.5" x14ac:dyDescent="0.25">
      <c r="A2489" s="3">
        <v>45628</v>
      </c>
      <c r="B2489" s="2">
        <v>88.0291</v>
      </c>
      <c r="C2489" s="2">
        <f t="shared" si="342"/>
        <v>-1.0550000000000068</v>
      </c>
      <c r="D2489" s="2">
        <f t="shared" si="343"/>
        <v>0</v>
      </c>
      <c r="E2489" s="2">
        <f t="shared" si="344"/>
        <v>1.0550000000000068</v>
      </c>
      <c r="F2489" s="2">
        <f t="shared" si="349"/>
        <v>0.73780661348911303</v>
      </c>
      <c r="G2489" s="2">
        <f t="shared" si="349"/>
        <v>0.24849451185987484</v>
      </c>
      <c r="H2489" s="2">
        <f t="shared" si="346"/>
        <v>2.9691062710679081</v>
      </c>
      <c r="I2489" s="2">
        <f t="shared" si="347"/>
        <v>74.805411301548617</v>
      </c>
    </row>
    <row r="2490" spans="1:9" ht="13.5" x14ac:dyDescent="0.25">
      <c r="A2490" s="3">
        <v>45629</v>
      </c>
      <c r="B2490" s="2">
        <v>87.758399999999995</v>
      </c>
      <c r="C2490" s="2">
        <f t="shared" si="342"/>
        <v>-0.27070000000000505</v>
      </c>
      <c r="D2490" s="2">
        <f t="shared" si="343"/>
        <v>0</v>
      </c>
      <c r="E2490" s="2">
        <f t="shared" si="344"/>
        <v>0.27070000000000505</v>
      </c>
      <c r="F2490" s="2">
        <f t="shared" si="349"/>
        <v>0.68510614109703361</v>
      </c>
      <c r="G2490" s="2">
        <f t="shared" si="349"/>
        <v>0.25008061815559846</v>
      </c>
      <c r="H2490" s="2">
        <f t="shared" si="346"/>
        <v>2.73954113737341</v>
      </c>
      <c r="I2490" s="2">
        <f t="shared" si="347"/>
        <v>73.258751187254404</v>
      </c>
    </row>
    <row r="2491" spans="1:9" ht="13.5" x14ac:dyDescent="0.25">
      <c r="A2491" s="3">
        <v>45630</v>
      </c>
      <c r="B2491" s="2">
        <v>88.187899999999999</v>
      </c>
      <c r="C2491" s="2">
        <f t="shared" si="342"/>
        <v>0.42950000000000443</v>
      </c>
      <c r="D2491" s="2">
        <f t="shared" si="343"/>
        <v>0.42950000000000443</v>
      </c>
      <c r="E2491" s="2">
        <f t="shared" si="344"/>
        <v>0</v>
      </c>
      <c r="F2491" s="2">
        <f t="shared" si="349"/>
        <v>0.66684855959010292</v>
      </c>
      <c r="G2491" s="2">
        <f t="shared" si="349"/>
        <v>0.23221771685876999</v>
      </c>
      <c r="H2491" s="2">
        <f t="shared" si="346"/>
        <v>2.871652381267991</v>
      </c>
      <c r="I2491" s="2">
        <f t="shared" si="347"/>
        <v>74.171234875366224</v>
      </c>
    </row>
    <row r="2492" spans="1:9" ht="13.5" x14ac:dyDescent="0.25">
      <c r="A2492" s="3">
        <v>45631</v>
      </c>
      <c r="B2492" s="2">
        <v>86.33</v>
      </c>
      <c r="C2492" s="2">
        <f t="shared" si="342"/>
        <v>-1.8579000000000008</v>
      </c>
      <c r="D2492" s="2">
        <f t="shared" si="343"/>
        <v>0</v>
      </c>
      <c r="E2492" s="2">
        <f t="shared" si="344"/>
        <v>1.8579000000000008</v>
      </c>
      <c r="F2492" s="2">
        <f t="shared" si="349"/>
        <v>0.61921651961938129</v>
      </c>
      <c r="G2492" s="2">
        <f t="shared" si="349"/>
        <v>0.34833787994028648</v>
      </c>
      <c r="H2492" s="2">
        <f t="shared" si="346"/>
        <v>1.7776318777777771</v>
      </c>
      <c r="I2492" s="2">
        <f t="shared" si="347"/>
        <v>63.998109036679033</v>
      </c>
    </row>
    <row r="2493" spans="1:9" ht="13.5" x14ac:dyDescent="0.25">
      <c r="A2493" s="3">
        <v>45632</v>
      </c>
      <c r="B2493" s="2">
        <v>89.532200000000003</v>
      </c>
      <c r="C2493" s="2">
        <f t="shared" si="342"/>
        <v>3.2022000000000048</v>
      </c>
      <c r="D2493" s="2">
        <f t="shared" si="343"/>
        <v>3.2022000000000048</v>
      </c>
      <c r="E2493" s="2">
        <f t="shared" si="344"/>
        <v>0</v>
      </c>
      <c r="F2493" s="2">
        <f t="shared" ref="F2493:G2508" si="350">((F2492*13)+D2493)/14</f>
        <v>0.80371533964656872</v>
      </c>
      <c r="G2493" s="2">
        <f t="shared" si="350"/>
        <v>0.32345660280169458</v>
      </c>
      <c r="H2493" s="2">
        <f t="shared" si="346"/>
        <v>2.4847702371353728</v>
      </c>
      <c r="I2493" s="2">
        <f t="shared" si="347"/>
        <v>71.303703488295341</v>
      </c>
    </row>
    <row r="2494" spans="1:9" ht="13.5" x14ac:dyDescent="0.25">
      <c r="A2494" s="3">
        <v>45635</v>
      </c>
      <c r="B2494" s="2">
        <v>88.691999999999993</v>
      </c>
      <c r="C2494" s="2">
        <f t="shared" si="342"/>
        <v>-0.84020000000001005</v>
      </c>
      <c r="D2494" s="2">
        <f t="shared" si="343"/>
        <v>0</v>
      </c>
      <c r="E2494" s="2">
        <f t="shared" si="344"/>
        <v>0.84020000000001005</v>
      </c>
      <c r="F2494" s="2">
        <f t="shared" si="350"/>
        <v>0.74630710110038534</v>
      </c>
      <c r="G2494" s="2">
        <f t="shared" si="350"/>
        <v>0.36036684545871711</v>
      </c>
      <c r="H2494" s="2">
        <f t="shared" si="346"/>
        <v>2.0709649361621998</v>
      </c>
      <c r="I2494" s="2">
        <f t="shared" si="347"/>
        <v>67.436945038854631</v>
      </c>
    </row>
    <row r="2495" spans="1:9" ht="13.5" x14ac:dyDescent="0.25">
      <c r="A2495" s="3">
        <v>45636</v>
      </c>
      <c r="B2495" s="2">
        <v>88.691999999999993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0.69299945102178639</v>
      </c>
      <c r="G2495" s="2">
        <f t="shared" si="350"/>
        <v>0.33462635649738015</v>
      </c>
      <c r="H2495" s="2">
        <f t="shared" si="346"/>
        <v>2.0709649361621998</v>
      </c>
      <c r="I2495" s="2">
        <f t="shared" si="347"/>
        <v>67.436945038854631</v>
      </c>
    </row>
    <row r="2496" spans="1:9" ht="13.5" x14ac:dyDescent="0.25">
      <c r="A2496" s="3">
        <v>45637</v>
      </c>
      <c r="B2496" s="2">
        <v>88.486599999999996</v>
      </c>
      <c r="C2496" s="2">
        <f t="shared" si="342"/>
        <v>-0.20539999999999736</v>
      </c>
      <c r="D2496" s="2">
        <f t="shared" si="343"/>
        <v>0</v>
      </c>
      <c r="E2496" s="2">
        <f t="shared" si="344"/>
        <v>0.20539999999999736</v>
      </c>
      <c r="F2496" s="2">
        <f t="shared" si="350"/>
        <v>0.64349949023451603</v>
      </c>
      <c r="G2496" s="2">
        <f t="shared" si="350"/>
        <v>0.32539590246185279</v>
      </c>
      <c r="H2496" s="2">
        <f t="shared" si="346"/>
        <v>1.9775894083667989</v>
      </c>
      <c r="I2496" s="2">
        <f t="shared" si="347"/>
        <v>66.415785964643874</v>
      </c>
    </row>
    <row r="2497" spans="1:9" ht="13.5" x14ac:dyDescent="0.25">
      <c r="A2497" s="3">
        <v>45638</v>
      </c>
      <c r="B2497" s="2">
        <v>89.625600000000006</v>
      </c>
      <c r="C2497" s="2">
        <f t="shared" si="342"/>
        <v>1.13900000000001</v>
      </c>
      <c r="D2497" s="2">
        <f t="shared" si="343"/>
        <v>1.13900000000001</v>
      </c>
      <c r="E2497" s="2">
        <f t="shared" si="344"/>
        <v>0</v>
      </c>
      <c r="F2497" s="2">
        <f t="shared" si="350"/>
        <v>0.67889238378919425</v>
      </c>
      <c r="G2497" s="2">
        <f t="shared" si="350"/>
        <v>0.30215333800029187</v>
      </c>
      <c r="H2497" s="2">
        <f t="shared" si="346"/>
        <v>2.2468472077198713</v>
      </c>
      <c r="I2497" s="2">
        <f t="shared" si="347"/>
        <v>69.200891325518853</v>
      </c>
    </row>
    <row r="2498" spans="1:9" ht="13.5" x14ac:dyDescent="0.25">
      <c r="A2498" s="3">
        <v>45639</v>
      </c>
      <c r="B2498" s="2">
        <v>88.691999999999993</v>
      </c>
      <c r="C2498" s="2">
        <f t="shared" si="342"/>
        <v>-0.93360000000001264</v>
      </c>
      <c r="D2498" s="2">
        <f t="shared" si="343"/>
        <v>0</v>
      </c>
      <c r="E2498" s="2">
        <f t="shared" si="344"/>
        <v>0.93360000000001264</v>
      </c>
      <c r="F2498" s="2">
        <f t="shared" si="350"/>
        <v>0.6304000706613947</v>
      </c>
      <c r="G2498" s="2">
        <f t="shared" si="350"/>
        <v>0.34725667100027191</v>
      </c>
      <c r="H2498" s="2">
        <f t="shared" si="346"/>
        <v>1.8153720959356345</v>
      </c>
      <c r="I2498" s="2">
        <f t="shared" si="347"/>
        <v>64.480716369831413</v>
      </c>
    </row>
    <row r="2499" spans="1:9" ht="13.5" x14ac:dyDescent="0.25">
      <c r="A2499" s="3">
        <v>45642</v>
      </c>
      <c r="B2499" s="2">
        <v>88.878699999999995</v>
      </c>
      <c r="C2499" s="2">
        <f t="shared" ref="C2499:C2562" si="351">B2499-B2498</f>
        <v>0.18670000000000186</v>
      </c>
      <c r="D2499" s="2">
        <f t="shared" ref="D2499:D2562" si="352">IF(C2499&gt;0,C2499,0)</f>
        <v>0.18670000000000186</v>
      </c>
      <c r="E2499" s="2">
        <f t="shared" ref="E2499:E2562" si="353">IF(C2499&lt;0,-C2499,0)</f>
        <v>0</v>
      </c>
      <c r="F2499" s="2">
        <f t="shared" si="350"/>
        <v>0.59870720847129522</v>
      </c>
      <c r="G2499" s="2">
        <f t="shared" si="350"/>
        <v>0.32245262307168104</v>
      </c>
      <c r="H2499" s="2">
        <f t="shared" si="346"/>
        <v>1.8567292235616359</v>
      </c>
      <c r="I2499" s="2">
        <f t="shared" si="347"/>
        <v>64.994932254963715</v>
      </c>
    </row>
    <row r="2500" spans="1:9" ht="13.5" x14ac:dyDescent="0.25">
      <c r="A2500" s="3">
        <v>45644</v>
      </c>
      <c r="B2500" s="2">
        <v>89.625600000000006</v>
      </c>
      <c r="C2500" s="2">
        <f t="shared" si="351"/>
        <v>0.74690000000001078</v>
      </c>
      <c r="D2500" s="2">
        <f t="shared" si="352"/>
        <v>0.74690000000001078</v>
      </c>
      <c r="E2500" s="2">
        <f t="shared" si="353"/>
        <v>0</v>
      </c>
      <c r="F2500" s="2">
        <f t="shared" si="350"/>
        <v>0.60929240786620353</v>
      </c>
      <c r="G2500" s="2">
        <f t="shared" si="350"/>
        <v>0.29942029285227528</v>
      </c>
      <c r="H2500" s="2">
        <f t="shared" si="346"/>
        <v>2.034906859725802</v>
      </c>
      <c r="I2500" s="2">
        <f t="shared" si="347"/>
        <v>67.050059648606549</v>
      </c>
    </row>
    <row r="2501" spans="1:9" ht="13.5" x14ac:dyDescent="0.25">
      <c r="A2501" s="3">
        <v>45645</v>
      </c>
      <c r="B2501" s="2">
        <v>89.438900000000004</v>
      </c>
      <c r="C2501" s="2">
        <f t="shared" si="351"/>
        <v>-0.18670000000000186</v>
      </c>
      <c r="D2501" s="2">
        <f t="shared" si="352"/>
        <v>0</v>
      </c>
      <c r="E2501" s="2">
        <f t="shared" si="353"/>
        <v>0.18670000000000186</v>
      </c>
      <c r="F2501" s="2">
        <f t="shared" si="350"/>
        <v>0.56577152159004618</v>
      </c>
      <c r="G2501" s="2">
        <f t="shared" si="350"/>
        <v>0.29136884336282715</v>
      </c>
      <c r="H2501" s="2">
        <f t="shared" si="346"/>
        <v>1.9417708326676473</v>
      </c>
      <c r="I2501" s="2">
        <f t="shared" si="347"/>
        <v>66.006869437440741</v>
      </c>
    </row>
    <row r="2502" spans="1:9" ht="13.5" x14ac:dyDescent="0.25">
      <c r="A2502" s="3">
        <v>45646</v>
      </c>
      <c r="B2502" s="2">
        <v>89.345500000000001</v>
      </c>
      <c r="C2502" s="2">
        <f t="shared" si="351"/>
        <v>-9.3400000000002592E-2</v>
      </c>
      <c r="D2502" s="2">
        <f t="shared" si="352"/>
        <v>0</v>
      </c>
      <c r="E2502" s="2">
        <f t="shared" si="353"/>
        <v>9.3400000000002592E-2</v>
      </c>
      <c r="F2502" s="2">
        <f t="shared" si="350"/>
        <v>0.52535927004790006</v>
      </c>
      <c r="G2502" s="2">
        <f t="shared" si="350"/>
        <v>0.27722821169405398</v>
      </c>
      <c r="H2502" s="2">
        <f t="shared" si="346"/>
        <v>1.8950425962696784</v>
      </c>
      <c r="I2502" s="2">
        <f t="shared" si="347"/>
        <v>65.458193904002641</v>
      </c>
    </row>
    <row r="2503" spans="1:9" ht="13.5" x14ac:dyDescent="0.25">
      <c r="A2503" s="3">
        <v>45649</v>
      </c>
      <c r="B2503" s="2">
        <v>89.336200000000005</v>
      </c>
      <c r="C2503" s="2">
        <f t="shared" si="351"/>
        <v>-9.2999999999960892E-3</v>
      </c>
      <c r="D2503" s="2">
        <f t="shared" si="352"/>
        <v>0</v>
      </c>
      <c r="E2503" s="2">
        <f t="shared" si="353"/>
        <v>9.2999999999960892E-3</v>
      </c>
      <c r="F2503" s="2">
        <f t="shared" si="350"/>
        <v>0.4878336079016215</v>
      </c>
      <c r="G2503" s="2">
        <f t="shared" si="350"/>
        <v>0.25809048228733555</v>
      </c>
      <c r="H2503" s="2">
        <f t="shared" si="346"/>
        <v>1.8901650443603335</v>
      </c>
      <c r="I2503" s="2">
        <f t="shared" si="347"/>
        <v>65.399899844774254</v>
      </c>
    </row>
    <row r="2504" spans="1:9" ht="13.5" x14ac:dyDescent="0.25">
      <c r="A2504" s="3">
        <v>45650</v>
      </c>
      <c r="B2504" s="2">
        <v>89.326800000000006</v>
      </c>
      <c r="C2504" s="2">
        <f t="shared" si="351"/>
        <v>-9.3999999999994088E-3</v>
      </c>
      <c r="D2504" s="2">
        <f t="shared" si="352"/>
        <v>0</v>
      </c>
      <c r="E2504" s="2">
        <f t="shared" si="353"/>
        <v>9.3999999999994088E-3</v>
      </c>
      <c r="F2504" s="2">
        <f t="shared" si="350"/>
        <v>0.45298835019436284</v>
      </c>
      <c r="G2504" s="2">
        <f t="shared" si="350"/>
        <v>0.24032687640966868</v>
      </c>
      <c r="H2504" s="2">
        <f t="shared" si="346"/>
        <v>1.884884274958015</v>
      </c>
      <c r="I2504" s="2">
        <f t="shared" si="347"/>
        <v>65.336564496523749</v>
      </c>
    </row>
    <row r="2505" spans="1:9" ht="13.5" x14ac:dyDescent="0.25">
      <c r="A2505" s="3">
        <v>45651</v>
      </c>
      <c r="B2505" s="2">
        <v>91.586200000000005</v>
      </c>
      <c r="C2505" s="2">
        <f t="shared" si="351"/>
        <v>2.2593999999999994</v>
      </c>
      <c r="D2505" s="2">
        <f t="shared" si="352"/>
        <v>2.2593999999999994</v>
      </c>
      <c r="E2505" s="2">
        <f t="shared" si="353"/>
        <v>0</v>
      </c>
      <c r="F2505" s="2">
        <f t="shared" si="350"/>
        <v>0.58201775375190834</v>
      </c>
      <c r="G2505" s="2">
        <f t="shared" si="350"/>
        <v>0.2231606709518352</v>
      </c>
      <c r="H2505" s="2">
        <f t="shared" si="346"/>
        <v>2.608065978962419</v>
      </c>
      <c r="I2505" s="2">
        <f t="shared" si="347"/>
        <v>72.284320579759111</v>
      </c>
    </row>
    <row r="2506" spans="1:9" ht="13.5" x14ac:dyDescent="0.25">
      <c r="A2506" s="3">
        <v>45652</v>
      </c>
      <c r="B2506" s="2">
        <v>93.285300000000007</v>
      </c>
      <c r="C2506" s="2">
        <f t="shared" si="351"/>
        <v>1.6991000000000014</v>
      </c>
      <c r="D2506" s="2">
        <f t="shared" si="352"/>
        <v>1.6991000000000014</v>
      </c>
      <c r="E2506" s="2">
        <f t="shared" si="353"/>
        <v>0</v>
      </c>
      <c r="F2506" s="2">
        <f t="shared" si="350"/>
        <v>0.66180934276962922</v>
      </c>
      <c r="G2506" s="2">
        <f t="shared" si="350"/>
        <v>0.20722062302670413</v>
      </c>
      <c r="H2506" s="2">
        <f t="shared" si="346"/>
        <v>3.1937426550654813</v>
      </c>
      <c r="I2506" s="2">
        <f t="shared" si="347"/>
        <v>76.1549507862116</v>
      </c>
    </row>
    <row r="2507" spans="1:9" ht="13.5" x14ac:dyDescent="0.25">
      <c r="A2507" s="3">
        <v>45653</v>
      </c>
      <c r="B2507" s="2">
        <v>93.201300000000003</v>
      </c>
      <c r="C2507" s="2">
        <f t="shared" si="351"/>
        <v>-8.4000000000003183E-2</v>
      </c>
      <c r="D2507" s="2">
        <f t="shared" si="352"/>
        <v>0</v>
      </c>
      <c r="E2507" s="2">
        <f t="shared" si="353"/>
        <v>8.4000000000003183E-2</v>
      </c>
      <c r="F2507" s="2">
        <f t="shared" si="350"/>
        <v>0.61453724685751276</v>
      </c>
      <c r="G2507" s="2">
        <f t="shared" si="350"/>
        <v>0.19841914995336835</v>
      </c>
      <c r="H2507" s="2">
        <f t="shared" si="346"/>
        <v>3.0971670174070334</v>
      </c>
      <c r="I2507" s="2">
        <f t="shared" si="347"/>
        <v>75.59289148449534</v>
      </c>
    </row>
    <row r="2508" spans="1:9" ht="13.5" x14ac:dyDescent="0.25">
      <c r="A2508" s="3">
        <v>45656</v>
      </c>
      <c r="B2508" s="2">
        <v>92.426400000000001</v>
      </c>
      <c r="C2508" s="2">
        <f t="shared" si="351"/>
        <v>-0.77490000000000236</v>
      </c>
      <c r="D2508" s="2">
        <f t="shared" si="352"/>
        <v>0</v>
      </c>
      <c r="E2508" s="2">
        <f t="shared" si="353"/>
        <v>0.77490000000000236</v>
      </c>
      <c r="F2508" s="2">
        <f t="shared" si="350"/>
        <v>0.57064172922483325</v>
      </c>
      <c r="G2508" s="2">
        <f t="shared" si="350"/>
        <v>0.23959635352812794</v>
      </c>
      <c r="H2508" s="2">
        <f t="shared" si="346"/>
        <v>2.3816795240076201</v>
      </c>
      <c r="I2508" s="2">
        <f t="shared" si="347"/>
        <v>70.428895083029559</v>
      </c>
    </row>
    <row r="2509" spans="1:9" ht="13.5" x14ac:dyDescent="0.25">
      <c r="A2509" s="3">
        <v>45657</v>
      </c>
      <c r="B2509" s="2">
        <v>92.426400000000001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0.52988160570877374</v>
      </c>
      <c r="G2509" s="2">
        <f t="shared" si="354"/>
        <v>0.2224823282761188</v>
      </c>
      <c r="H2509" s="2">
        <f t="shared" si="346"/>
        <v>2.3816795240076201</v>
      </c>
      <c r="I2509" s="2">
        <f t="shared" si="347"/>
        <v>70.428895083029559</v>
      </c>
    </row>
    <row r="2510" spans="1:9" ht="13.5" x14ac:dyDescent="0.25">
      <c r="A2510" s="3">
        <v>45659</v>
      </c>
      <c r="B2510" s="2">
        <v>91.492800000000003</v>
      </c>
      <c r="C2510" s="2">
        <f t="shared" si="351"/>
        <v>-0.93359999999999843</v>
      </c>
      <c r="D2510" s="2">
        <f t="shared" si="352"/>
        <v>0</v>
      </c>
      <c r="E2510" s="2">
        <f t="shared" si="353"/>
        <v>0.93359999999999843</v>
      </c>
      <c r="F2510" s="2">
        <f t="shared" si="354"/>
        <v>0.49203291958671846</v>
      </c>
      <c r="G2510" s="2">
        <f t="shared" si="354"/>
        <v>0.27327644768496734</v>
      </c>
      <c r="H2510" s="2">
        <f t="shared" si="346"/>
        <v>1.800495153369138</v>
      </c>
      <c r="I2510" s="2">
        <f t="shared" si="347"/>
        <v>64.292028900783876</v>
      </c>
    </row>
    <row r="2511" spans="1:9" ht="13.5" x14ac:dyDescent="0.25">
      <c r="A2511" s="3">
        <v>45660</v>
      </c>
      <c r="B2511" s="2">
        <v>90.764600000000002</v>
      </c>
      <c r="C2511" s="2">
        <f t="shared" si="351"/>
        <v>-0.72820000000000107</v>
      </c>
      <c r="D2511" s="2">
        <f t="shared" si="352"/>
        <v>0</v>
      </c>
      <c r="E2511" s="2">
        <f t="shared" si="353"/>
        <v>0.72820000000000107</v>
      </c>
      <c r="F2511" s="2">
        <f t="shared" si="354"/>
        <v>0.45688771104481002</v>
      </c>
      <c r="G2511" s="2">
        <f t="shared" si="354"/>
        <v>0.30577098713604117</v>
      </c>
      <c r="H2511" s="2">
        <f t="shared" si="346"/>
        <v>1.4942153777380298</v>
      </c>
      <c r="I2511" s="2">
        <f t="shared" si="347"/>
        <v>59.907231391264759</v>
      </c>
    </row>
    <row r="2512" spans="1:9" ht="13.5" x14ac:dyDescent="0.25">
      <c r="A2512" s="3">
        <v>45663</v>
      </c>
      <c r="B2512" s="2">
        <v>92.417100000000005</v>
      </c>
      <c r="C2512" s="2">
        <f t="shared" si="351"/>
        <v>1.6525000000000034</v>
      </c>
      <c r="D2512" s="2">
        <f t="shared" si="352"/>
        <v>1.6525000000000034</v>
      </c>
      <c r="E2512" s="2">
        <f t="shared" si="353"/>
        <v>0</v>
      </c>
      <c r="F2512" s="2">
        <f t="shared" si="354"/>
        <v>0.54228858882732378</v>
      </c>
      <c r="G2512" s="2">
        <f t="shared" si="354"/>
        <v>0.28393020234060967</v>
      </c>
      <c r="H2512" s="2">
        <f t="shared" si="346"/>
        <v>1.90993626023899</v>
      </c>
      <c r="I2512" s="2">
        <f t="shared" si="347"/>
        <v>65.634986110731134</v>
      </c>
    </row>
    <row r="2513" spans="1:9" ht="13.5" x14ac:dyDescent="0.25">
      <c r="A2513" s="3">
        <v>45664</v>
      </c>
      <c r="B2513" s="2">
        <v>92.407700000000006</v>
      </c>
      <c r="C2513" s="2">
        <f t="shared" si="351"/>
        <v>-9.3999999999994088E-3</v>
      </c>
      <c r="D2513" s="2">
        <f t="shared" si="352"/>
        <v>0</v>
      </c>
      <c r="E2513" s="2">
        <f t="shared" si="353"/>
        <v>9.3999999999994088E-3</v>
      </c>
      <c r="F2513" s="2">
        <f t="shared" si="354"/>
        <v>0.50355368962537206</v>
      </c>
      <c r="G2513" s="2">
        <f t="shared" si="354"/>
        <v>0.26432090217342324</v>
      </c>
      <c r="H2513" s="2">
        <f t="shared" ref="H2513:H2576" si="355">F2513/G2513</f>
        <v>1.9050846357015916</v>
      </c>
      <c r="I2513" s="2">
        <f t="shared" ref="I2513:I2576" si="356">IF(G2513=0,100,100-(100/(1+H2513)))</f>
        <v>65.577594961928014</v>
      </c>
    </row>
    <row r="2514" spans="1:9" ht="13.5" x14ac:dyDescent="0.25">
      <c r="A2514" s="3">
        <v>45665</v>
      </c>
      <c r="B2514" s="2">
        <v>92.426400000000001</v>
      </c>
      <c r="C2514" s="2">
        <f t="shared" si="351"/>
        <v>1.8699999999995498E-2</v>
      </c>
      <c r="D2514" s="2">
        <f t="shared" si="352"/>
        <v>1.8699999999995498E-2</v>
      </c>
      <c r="E2514" s="2">
        <f t="shared" si="353"/>
        <v>0</v>
      </c>
      <c r="F2514" s="2">
        <f t="shared" si="354"/>
        <v>0.46892128322355947</v>
      </c>
      <c r="G2514" s="2">
        <f t="shared" si="354"/>
        <v>0.24544083773246445</v>
      </c>
      <c r="H2514" s="2">
        <f t="shared" si="355"/>
        <v>1.9105267385645632</v>
      </c>
      <c r="I2514" s="2">
        <f t="shared" si="356"/>
        <v>65.64195797448032</v>
      </c>
    </row>
    <row r="2515" spans="1:9" ht="13.5" x14ac:dyDescent="0.25">
      <c r="A2515" s="3">
        <v>45666</v>
      </c>
      <c r="B2515" s="2">
        <v>93.36</v>
      </c>
      <c r="C2515" s="2">
        <f t="shared" si="351"/>
        <v>0.93359999999999843</v>
      </c>
      <c r="D2515" s="2">
        <f t="shared" si="352"/>
        <v>0.93359999999999843</v>
      </c>
      <c r="E2515" s="2">
        <f t="shared" si="353"/>
        <v>0</v>
      </c>
      <c r="F2515" s="2">
        <f t="shared" si="354"/>
        <v>0.5021126201361622</v>
      </c>
      <c r="G2515" s="2">
        <f t="shared" si="354"/>
        <v>0.22790934932300269</v>
      </c>
      <c r="H2515" s="2">
        <f t="shared" si="355"/>
        <v>2.2031242756283205</v>
      </c>
      <c r="I2515" s="2">
        <f t="shared" si="356"/>
        <v>68.780480744730355</v>
      </c>
    </row>
    <row r="2516" spans="1:9" ht="13.5" x14ac:dyDescent="0.25">
      <c r="A2516" s="3">
        <v>45667</v>
      </c>
      <c r="B2516" s="2">
        <v>96.347499999999997</v>
      </c>
      <c r="C2516" s="2">
        <f t="shared" si="351"/>
        <v>2.9874999999999972</v>
      </c>
      <c r="D2516" s="2">
        <f t="shared" si="352"/>
        <v>2.9874999999999972</v>
      </c>
      <c r="E2516" s="2">
        <f t="shared" si="353"/>
        <v>0</v>
      </c>
      <c r="F2516" s="2">
        <f t="shared" si="354"/>
        <v>0.67964029012643601</v>
      </c>
      <c r="G2516" s="2">
        <f t="shared" si="354"/>
        <v>0.21163011008564533</v>
      </c>
      <c r="H2516" s="2">
        <f t="shared" si="355"/>
        <v>3.2114536530335402</v>
      </c>
      <c r="I2516" s="2">
        <f t="shared" si="356"/>
        <v>76.25522960985947</v>
      </c>
    </row>
    <row r="2517" spans="1:9" ht="13.5" x14ac:dyDescent="0.25">
      <c r="A2517" s="3">
        <v>45670</v>
      </c>
      <c r="B2517" s="2">
        <v>98.494799999999998</v>
      </c>
      <c r="C2517" s="2">
        <f t="shared" si="351"/>
        <v>2.1473000000000013</v>
      </c>
      <c r="D2517" s="2">
        <f t="shared" si="352"/>
        <v>2.1473000000000013</v>
      </c>
      <c r="E2517" s="2">
        <f t="shared" si="353"/>
        <v>0</v>
      </c>
      <c r="F2517" s="2">
        <f t="shared" si="354"/>
        <v>0.78447312654597645</v>
      </c>
      <c r="G2517" s="2">
        <f t="shared" si="354"/>
        <v>0.19651367365095637</v>
      </c>
      <c r="H2517" s="2">
        <f t="shared" si="355"/>
        <v>3.9919518676310628</v>
      </c>
      <c r="I2517" s="2">
        <f t="shared" si="356"/>
        <v>79.967755569034537</v>
      </c>
    </row>
    <row r="2518" spans="1:9" ht="13.5" x14ac:dyDescent="0.25">
      <c r="A2518" s="3">
        <v>45671</v>
      </c>
      <c r="B2518" s="2">
        <v>101.29559999999999</v>
      </c>
      <c r="C2518" s="2">
        <f t="shared" si="351"/>
        <v>2.8007999999999953</v>
      </c>
      <c r="D2518" s="2">
        <f t="shared" si="352"/>
        <v>2.8007999999999953</v>
      </c>
      <c r="E2518" s="2">
        <f t="shared" si="353"/>
        <v>0</v>
      </c>
      <c r="F2518" s="2">
        <f t="shared" si="354"/>
        <v>0.92849647464983498</v>
      </c>
      <c r="G2518" s="2">
        <f t="shared" si="354"/>
        <v>0.18247698267588805</v>
      </c>
      <c r="H2518" s="2">
        <f t="shared" si="355"/>
        <v>5.0882936633110152</v>
      </c>
      <c r="I2518" s="2">
        <f t="shared" si="356"/>
        <v>83.575036696633873</v>
      </c>
    </row>
    <row r="2519" spans="1:9" ht="13.5" x14ac:dyDescent="0.25">
      <c r="A2519" s="3">
        <v>45672</v>
      </c>
      <c r="B2519" s="2">
        <v>106.7945</v>
      </c>
      <c r="C2519" s="2">
        <f t="shared" si="351"/>
        <v>5.4989000000000061</v>
      </c>
      <c r="D2519" s="2">
        <f t="shared" si="352"/>
        <v>5.4989000000000061</v>
      </c>
      <c r="E2519" s="2">
        <f t="shared" si="353"/>
        <v>0</v>
      </c>
      <c r="F2519" s="2">
        <f t="shared" si="354"/>
        <v>1.2549538693177043</v>
      </c>
      <c r="G2519" s="2">
        <f t="shared" si="354"/>
        <v>0.16944291248475318</v>
      </c>
      <c r="H2519" s="2">
        <f t="shared" si="355"/>
        <v>7.4063520917738446</v>
      </c>
      <c r="I2519" s="2">
        <f t="shared" si="356"/>
        <v>88.104233690395091</v>
      </c>
    </row>
    <row r="2520" spans="1:9" ht="13.5" x14ac:dyDescent="0.25">
      <c r="A2520" s="3">
        <v>45673</v>
      </c>
      <c r="B2520" s="2">
        <v>104.56319999999999</v>
      </c>
      <c r="C2520" s="2">
        <f t="shared" si="351"/>
        <v>-2.2313000000000045</v>
      </c>
      <c r="D2520" s="2">
        <f t="shared" si="352"/>
        <v>0</v>
      </c>
      <c r="E2520" s="2">
        <f t="shared" si="353"/>
        <v>2.2313000000000045</v>
      </c>
      <c r="F2520" s="2">
        <f t="shared" si="354"/>
        <v>1.1653143072235825</v>
      </c>
      <c r="G2520" s="2">
        <f t="shared" si="354"/>
        <v>0.31671841873584256</v>
      </c>
      <c r="H2520" s="2">
        <f t="shared" si="355"/>
        <v>3.6793386121174949</v>
      </c>
      <c r="I2520" s="2">
        <f t="shared" si="356"/>
        <v>78.629458500600364</v>
      </c>
    </row>
    <row r="2521" spans="1:9" ht="13.5" x14ac:dyDescent="0.25">
      <c r="A2521" s="3">
        <v>45674</v>
      </c>
      <c r="B2521" s="2">
        <v>107.8308</v>
      </c>
      <c r="C2521" s="2">
        <f t="shared" si="351"/>
        <v>3.2676000000000016</v>
      </c>
      <c r="D2521" s="2">
        <f t="shared" si="352"/>
        <v>3.2676000000000016</v>
      </c>
      <c r="E2521" s="2">
        <f t="shared" si="353"/>
        <v>0</v>
      </c>
      <c r="F2521" s="2">
        <f t="shared" si="354"/>
        <v>1.3154775709933269</v>
      </c>
      <c r="G2521" s="2">
        <f t="shared" si="354"/>
        <v>0.29409567454042523</v>
      </c>
      <c r="H2521" s="2">
        <f t="shared" si="355"/>
        <v>4.472957900686521</v>
      </c>
      <c r="I2521" s="2">
        <f t="shared" si="356"/>
        <v>81.728344742528321</v>
      </c>
    </row>
    <row r="2522" spans="1:9" ht="13.5" x14ac:dyDescent="0.25">
      <c r="A2522" s="3">
        <v>45677</v>
      </c>
      <c r="B2522" s="2">
        <v>107.8308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1.2215148873509463</v>
      </c>
      <c r="G2522" s="2">
        <f t="shared" si="354"/>
        <v>0.27308884064468059</v>
      </c>
      <c r="H2522" s="2">
        <f t="shared" si="355"/>
        <v>4.472957900686521</v>
      </c>
      <c r="I2522" s="2">
        <f t="shared" si="356"/>
        <v>81.728344742528321</v>
      </c>
    </row>
    <row r="2523" spans="1:9" ht="13.5" x14ac:dyDescent="0.25">
      <c r="A2523" s="3">
        <v>45678</v>
      </c>
      <c r="B2523" s="2">
        <v>106.337</v>
      </c>
      <c r="C2523" s="2">
        <f t="shared" si="351"/>
        <v>-1.4937999999999931</v>
      </c>
      <c r="D2523" s="2">
        <f t="shared" si="352"/>
        <v>0</v>
      </c>
      <c r="E2523" s="2">
        <f t="shared" si="353"/>
        <v>1.4937999999999931</v>
      </c>
      <c r="F2523" s="2">
        <f t="shared" si="354"/>
        <v>1.1342638239687359</v>
      </c>
      <c r="G2523" s="2">
        <f t="shared" si="354"/>
        <v>0.36028249488434577</v>
      </c>
      <c r="H2523" s="2">
        <f t="shared" si="355"/>
        <v>3.1482623776457577</v>
      </c>
      <c r="I2523" s="2">
        <f t="shared" si="356"/>
        <v>75.893520974256091</v>
      </c>
    </row>
    <row r="2524" spans="1:9" ht="13.5" x14ac:dyDescent="0.25">
      <c r="A2524" s="3">
        <v>45679</v>
      </c>
      <c r="B2524" s="2">
        <v>106.0476</v>
      </c>
      <c r="C2524" s="2">
        <f t="shared" si="351"/>
        <v>-0.28940000000000055</v>
      </c>
      <c r="D2524" s="2">
        <f t="shared" si="352"/>
        <v>0</v>
      </c>
      <c r="E2524" s="2">
        <f t="shared" si="353"/>
        <v>0.28940000000000055</v>
      </c>
      <c r="F2524" s="2">
        <f t="shared" si="354"/>
        <v>1.0532449793995406</v>
      </c>
      <c r="G2524" s="2">
        <f t="shared" si="354"/>
        <v>0.35521945953546397</v>
      </c>
      <c r="H2524" s="2">
        <f t="shared" si="355"/>
        <v>2.9650542815895142</v>
      </c>
      <c r="I2524" s="2">
        <f t="shared" si="356"/>
        <v>74.779664312713535</v>
      </c>
    </row>
    <row r="2525" spans="1:9" ht="13.5" x14ac:dyDescent="0.25">
      <c r="A2525" s="3">
        <v>45680</v>
      </c>
      <c r="B2525" s="2">
        <v>109.2312</v>
      </c>
      <c r="C2525" s="2">
        <f t="shared" si="351"/>
        <v>3.1835999999999984</v>
      </c>
      <c r="D2525" s="2">
        <f t="shared" si="352"/>
        <v>3.1835999999999984</v>
      </c>
      <c r="E2525" s="2">
        <f t="shared" si="353"/>
        <v>0</v>
      </c>
      <c r="F2525" s="2">
        <f t="shared" ref="F2525:G2540" si="357">((F2524*13)+D2525)/14</f>
        <v>1.2054131951567162</v>
      </c>
      <c r="G2525" s="2">
        <f t="shared" si="357"/>
        <v>0.32984664099721656</v>
      </c>
      <c r="H2525" s="2">
        <f t="shared" si="355"/>
        <v>3.6544655768281364</v>
      </c>
      <c r="I2525" s="2">
        <f t="shared" si="356"/>
        <v>78.515256295407681</v>
      </c>
    </row>
    <row r="2526" spans="1:9" ht="13.5" x14ac:dyDescent="0.25">
      <c r="A2526" s="3">
        <v>45681</v>
      </c>
      <c r="B2526" s="2">
        <v>110.6129</v>
      </c>
      <c r="C2526" s="2">
        <f t="shared" si="351"/>
        <v>1.381699999999995</v>
      </c>
      <c r="D2526" s="2">
        <f t="shared" si="352"/>
        <v>1.381699999999995</v>
      </c>
      <c r="E2526" s="2">
        <f t="shared" si="353"/>
        <v>0</v>
      </c>
      <c r="F2526" s="2">
        <f t="shared" si="357"/>
        <v>1.2180051097883791</v>
      </c>
      <c r="G2526" s="2">
        <f t="shared" si="357"/>
        <v>0.30628616664027247</v>
      </c>
      <c r="H2526" s="2">
        <f t="shared" si="355"/>
        <v>3.9766899143665992</v>
      </c>
      <c r="I2526" s="2">
        <f t="shared" si="356"/>
        <v>79.906322933377425</v>
      </c>
    </row>
    <row r="2527" spans="1:9" ht="13.5" x14ac:dyDescent="0.25">
      <c r="A2527" s="3">
        <v>45684</v>
      </c>
      <c r="B2527" s="2">
        <v>110.3982</v>
      </c>
      <c r="C2527" s="2">
        <f t="shared" si="351"/>
        <v>-0.21469999999999345</v>
      </c>
      <c r="D2527" s="2">
        <f t="shared" si="352"/>
        <v>0</v>
      </c>
      <c r="E2527" s="2">
        <f t="shared" si="353"/>
        <v>0.21469999999999345</v>
      </c>
      <c r="F2527" s="2">
        <f t="shared" si="357"/>
        <v>1.1310047448034948</v>
      </c>
      <c r="G2527" s="2">
        <f t="shared" si="357"/>
        <v>0.2997442975945383</v>
      </c>
      <c r="H2527" s="2">
        <f t="shared" si="355"/>
        <v>3.7732318975869084</v>
      </c>
      <c r="I2527" s="2">
        <f t="shared" si="356"/>
        <v>79.049834127993094</v>
      </c>
    </row>
    <row r="2528" spans="1:9" ht="13.5" x14ac:dyDescent="0.25">
      <c r="A2528" s="3">
        <v>45685</v>
      </c>
      <c r="B2528" s="2">
        <v>109.0445</v>
      </c>
      <c r="C2528" s="2">
        <f t="shared" si="351"/>
        <v>-1.3537000000000035</v>
      </c>
      <c r="D2528" s="2">
        <f t="shared" si="352"/>
        <v>0</v>
      </c>
      <c r="E2528" s="2">
        <f t="shared" si="353"/>
        <v>1.3537000000000035</v>
      </c>
      <c r="F2528" s="2">
        <f t="shared" si="357"/>
        <v>1.0502186916032452</v>
      </c>
      <c r="G2528" s="2">
        <f t="shared" si="357"/>
        <v>0.37502684776635725</v>
      </c>
      <c r="H2528" s="2">
        <f t="shared" si="355"/>
        <v>2.8003826868884181</v>
      </c>
      <c r="I2528" s="2">
        <f t="shared" si="356"/>
        <v>73.686860445658041</v>
      </c>
    </row>
    <row r="2529" spans="1:9" ht="13.5" x14ac:dyDescent="0.25">
      <c r="A2529" s="3">
        <v>45686</v>
      </c>
      <c r="B2529" s="2">
        <v>108.2509</v>
      </c>
      <c r="C2529" s="2">
        <f t="shared" si="351"/>
        <v>-0.79359999999999786</v>
      </c>
      <c r="D2529" s="2">
        <f t="shared" si="352"/>
        <v>0</v>
      </c>
      <c r="E2529" s="2">
        <f t="shared" si="353"/>
        <v>0.79359999999999786</v>
      </c>
      <c r="F2529" s="2">
        <f t="shared" si="357"/>
        <v>0.97520307077444202</v>
      </c>
      <c r="G2529" s="2">
        <f t="shared" si="357"/>
        <v>0.40492493006876012</v>
      </c>
      <c r="H2529" s="2">
        <f t="shared" si="355"/>
        <v>2.4083552242852599</v>
      </c>
      <c r="I2529" s="2">
        <f t="shared" si="356"/>
        <v>70.660335141279106</v>
      </c>
    </row>
    <row r="2530" spans="1:9" ht="13.5" x14ac:dyDescent="0.25">
      <c r="A2530" s="3">
        <v>45687</v>
      </c>
      <c r="B2530" s="2">
        <v>108.1109</v>
      </c>
      <c r="C2530" s="2">
        <f t="shared" si="351"/>
        <v>-0.14000000000000057</v>
      </c>
      <c r="D2530" s="2">
        <f t="shared" si="352"/>
        <v>0</v>
      </c>
      <c r="E2530" s="2">
        <f t="shared" si="353"/>
        <v>0.14000000000000057</v>
      </c>
      <c r="F2530" s="2">
        <f t="shared" si="357"/>
        <v>0.90554570857626759</v>
      </c>
      <c r="G2530" s="2">
        <f t="shared" si="357"/>
        <v>0.38600172077813444</v>
      </c>
      <c r="H2530" s="2">
        <f t="shared" si="355"/>
        <v>2.3459628800379257</v>
      </c>
      <c r="I2530" s="2">
        <f t="shared" si="356"/>
        <v>70.113236881197395</v>
      </c>
    </row>
    <row r="2531" spans="1:9" ht="13.5" x14ac:dyDescent="0.25">
      <c r="A2531" s="3">
        <v>45688</v>
      </c>
      <c r="B2531" s="2">
        <v>108.2042</v>
      </c>
      <c r="C2531" s="2">
        <f t="shared" si="351"/>
        <v>9.3299999999999272E-2</v>
      </c>
      <c r="D2531" s="2">
        <f t="shared" si="352"/>
        <v>9.3299999999999272E-2</v>
      </c>
      <c r="E2531" s="2">
        <f t="shared" si="353"/>
        <v>0</v>
      </c>
      <c r="F2531" s="2">
        <f t="shared" si="357"/>
        <v>0.84752815796367709</v>
      </c>
      <c r="G2531" s="2">
        <f t="shared" si="357"/>
        <v>0.35843016929398203</v>
      </c>
      <c r="H2531" s="2">
        <f t="shared" si="355"/>
        <v>2.3645558621170086</v>
      </c>
      <c r="I2531" s="2">
        <f t="shared" si="356"/>
        <v>70.278395099352252</v>
      </c>
    </row>
    <row r="2532" spans="1:9" ht="13.5" x14ac:dyDescent="0.25">
      <c r="A2532" s="3">
        <v>45691</v>
      </c>
      <c r="B2532" s="2">
        <v>108.0175</v>
      </c>
      <c r="C2532" s="2">
        <f t="shared" si="351"/>
        <v>-0.18670000000000186</v>
      </c>
      <c r="D2532" s="2">
        <f t="shared" si="352"/>
        <v>0</v>
      </c>
      <c r="E2532" s="2">
        <f t="shared" si="353"/>
        <v>0.18670000000000186</v>
      </c>
      <c r="F2532" s="2">
        <f t="shared" si="357"/>
        <v>0.78699043239484301</v>
      </c>
      <c r="G2532" s="2">
        <f t="shared" si="357"/>
        <v>0.34616372863012629</v>
      </c>
      <c r="H2532" s="2">
        <f t="shared" si="355"/>
        <v>2.2734630098572146</v>
      </c>
      <c r="I2532" s="2">
        <f t="shared" si="356"/>
        <v>69.451312051220668</v>
      </c>
    </row>
    <row r="2533" spans="1:9" ht="13.5" x14ac:dyDescent="0.25">
      <c r="A2533" s="3">
        <v>45692</v>
      </c>
      <c r="B2533" s="2">
        <v>107.8308</v>
      </c>
      <c r="C2533" s="2">
        <f t="shared" si="351"/>
        <v>-0.18670000000000186</v>
      </c>
      <c r="D2533" s="2">
        <f t="shared" si="352"/>
        <v>0</v>
      </c>
      <c r="E2533" s="2">
        <f t="shared" si="353"/>
        <v>0.18670000000000186</v>
      </c>
      <c r="F2533" s="2">
        <f t="shared" si="357"/>
        <v>0.73077683008092564</v>
      </c>
      <c r="G2533" s="2">
        <f t="shared" si="357"/>
        <v>0.33477346229940308</v>
      </c>
      <c r="H2533" s="2">
        <f t="shared" si="355"/>
        <v>2.1828995197575094</v>
      </c>
      <c r="I2533" s="2">
        <f t="shared" si="356"/>
        <v>68.582105913409876</v>
      </c>
    </row>
    <row r="2534" spans="1:9" ht="13.5" x14ac:dyDescent="0.25">
      <c r="A2534" s="3">
        <v>45693</v>
      </c>
      <c r="B2534" s="2">
        <v>107.252</v>
      </c>
      <c r="C2534" s="2">
        <f t="shared" si="351"/>
        <v>-0.57880000000000109</v>
      </c>
      <c r="D2534" s="2">
        <f t="shared" si="352"/>
        <v>0</v>
      </c>
      <c r="E2534" s="2">
        <f t="shared" si="353"/>
        <v>0.57880000000000109</v>
      </c>
      <c r="F2534" s="2">
        <f t="shared" si="357"/>
        <v>0.67857848507514529</v>
      </c>
      <c r="G2534" s="2">
        <f t="shared" si="357"/>
        <v>0.35220392927801719</v>
      </c>
      <c r="H2534" s="2">
        <f t="shared" si="355"/>
        <v>1.9266635851171885</v>
      </c>
      <c r="I2534" s="2">
        <f t="shared" si="356"/>
        <v>65.831399102881221</v>
      </c>
    </row>
    <row r="2535" spans="1:9" ht="13.5" x14ac:dyDescent="0.25">
      <c r="A2535" s="3">
        <v>45694</v>
      </c>
      <c r="B2535" s="2">
        <v>105.03</v>
      </c>
      <c r="C2535" s="2">
        <f t="shared" si="351"/>
        <v>-2.2219999999999942</v>
      </c>
      <c r="D2535" s="2">
        <f t="shared" si="352"/>
        <v>0</v>
      </c>
      <c r="E2535" s="2">
        <f t="shared" si="353"/>
        <v>2.2219999999999942</v>
      </c>
      <c r="F2535" s="2">
        <f t="shared" si="357"/>
        <v>0.63010859328406355</v>
      </c>
      <c r="G2535" s="2">
        <f t="shared" si="357"/>
        <v>0.48576079147244411</v>
      </c>
      <c r="H2535" s="2">
        <f t="shared" si="355"/>
        <v>1.2971581987382526</v>
      </c>
      <c r="I2535" s="2">
        <f t="shared" si="356"/>
        <v>56.467952422725411</v>
      </c>
    </row>
    <row r="2536" spans="1:9" ht="13.5" x14ac:dyDescent="0.25">
      <c r="A2536" s="3">
        <v>45695</v>
      </c>
      <c r="B2536" s="2">
        <v>105.9636</v>
      </c>
      <c r="C2536" s="2">
        <f t="shared" si="351"/>
        <v>0.93359999999999843</v>
      </c>
      <c r="D2536" s="2">
        <f t="shared" si="352"/>
        <v>0.93359999999999843</v>
      </c>
      <c r="E2536" s="2">
        <f t="shared" si="353"/>
        <v>0</v>
      </c>
      <c r="F2536" s="2">
        <f t="shared" si="357"/>
        <v>0.65178655090663029</v>
      </c>
      <c r="G2536" s="2">
        <f t="shared" si="357"/>
        <v>0.45106359208155528</v>
      </c>
      <c r="H2536" s="2">
        <f t="shared" si="355"/>
        <v>1.4449992469992634</v>
      </c>
      <c r="I2536" s="2">
        <f t="shared" si="356"/>
        <v>59.100191902827966</v>
      </c>
    </row>
    <row r="2537" spans="1:9" ht="13.5" x14ac:dyDescent="0.25">
      <c r="A2537" s="3">
        <v>45698</v>
      </c>
      <c r="B2537" s="2">
        <v>109.2312</v>
      </c>
      <c r="C2537" s="2">
        <f t="shared" si="351"/>
        <v>3.2676000000000016</v>
      </c>
      <c r="D2537" s="2">
        <f t="shared" si="352"/>
        <v>3.2676000000000016</v>
      </c>
      <c r="E2537" s="2">
        <f t="shared" si="353"/>
        <v>0</v>
      </c>
      <c r="F2537" s="2">
        <f t="shared" si="357"/>
        <v>0.83863036869901397</v>
      </c>
      <c r="G2537" s="2">
        <f t="shared" si="357"/>
        <v>0.4188447640757299</v>
      </c>
      <c r="H2537" s="2">
        <f t="shared" si="355"/>
        <v>2.0022462750599983</v>
      </c>
      <c r="I2537" s="2">
        <f t="shared" si="356"/>
        <v>66.691606604457675</v>
      </c>
    </row>
    <row r="2538" spans="1:9" ht="13.5" x14ac:dyDescent="0.25">
      <c r="A2538" s="3">
        <v>45699</v>
      </c>
      <c r="B2538" s="2">
        <v>109.1378</v>
      </c>
      <c r="C2538" s="2">
        <f t="shared" si="351"/>
        <v>-9.3400000000002592E-2</v>
      </c>
      <c r="D2538" s="2">
        <f t="shared" si="352"/>
        <v>0</v>
      </c>
      <c r="E2538" s="2">
        <f t="shared" si="353"/>
        <v>9.3400000000002592E-2</v>
      </c>
      <c r="F2538" s="2">
        <f t="shared" si="357"/>
        <v>0.77872819950622729</v>
      </c>
      <c r="G2538" s="2">
        <f t="shared" si="357"/>
        <v>0.39559870949889225</v>
      </c>
      <c r="H2538" s="2">
        <f t="shared" si="355"/>
        <v>1.9684801310212765</v>
      </c>
      <c r="I2538" s="2">
        <f t="shared" si="356"/>
        <v>66.312727191609667</v>
      </c>
    </row>
    <row r="2539" spans="1:9" ht="13.5" x14ac:dyDescent="0.25">
      <c r="A2539" s="3">
        <v>45700</v>
      </c>
      <c r="B2539" s="2">
        <v>109.2312</v>
      </c>
      <c r="C2539" s="2">
        <f t="shared" si="351"/>
        <v>9.3400000000002592E-2</v>
      </c>
      <c r="D2539" s="2">
        <f t="shared" si="352"/>
        <v>9.3400000000002592E-2</v>
      </c>
      <c r="E2539" s="2">
        <f t="shared" si="353"/>
        <v>0</v>
      </c>
      <c r="F2539" s="2">
        <f t="shared" si="357"/>
        <v>0.72977618525578269</v>
      </c>
      <c r="G2539" s="2">
        <f t="shared" si="357"/>
        <v>0.36734165882039999</v>
      </c>
      <c r="H2539" s="2">
        <f t="shared" si="355"/>
        <v>1.9866415031696243</v>
      </c>
      <c r="I2539" s="2">
        <f t="shared" si="356"/>
        <v>66.517575044117848</v>
      </c>
    </row>
    <row r="2540" spans="1:9" ht="13.5" x14ac:dyDescent="0.25">
      <c r="A2540" s="3">
        <v>45701</v>
      </c>
      <c r="B2540" s="2">
        <v>108.76439999999999</v>
      </c>
      <c r="C2540" s="2">
        <f t="shared" si="351"/>
        <v>-0.46680000000000632</v>
      </c>
      <c r="D2540" s="2">
        <f t="shared" si="352"/>
        <v>0</v>
      </c>
      <c r="E2540" s="2">
        <f t="shared" si="353"/>
        <v>0.46680000000000632</v>
      </c>
      <c r="F2540" s="2">
        <f t="shared" si="357"/>
        <v>0.67764931488036961</v>
      </c>
      <c r="G2540" s="2">
        <f t="shared" si="357"/>
        <v>0.3744458260475147</v>
      </c>
      <c r="H2540" s="2">
        <f t="shared" si="355"/>
        <v>1.8097392673149477</v>
      </c>
      <c r="I2540" s="2">
        <f t="shared" si="356"/>
        <v>64.409509037625995</v>
      </c>
    </row>
    <row r="2541" spans="1:9" ht="13.5" x14ac:dyDescent="0.25">
      <c r="A2541" s="3">
        <v>45702</v>
      </c>
      <c r="B2541" s="2">
        <v>108.2976</v>
      </c>
      <c r="C2541" s="2">
        <f t="shared" si="351"/>
        <v>-0.46679999999999211</v>
      </c>
      <c r="D2541" s="2">
        <f t="shared" si="352"/>
        <v>0</v>
      </c>
      <c r="E2541" s="2">
        <f t="shared" si="353"/>
        <v>0.46679999999999211</v>
      </c>
      <c r="F2541" s="2">
        <f t="shared" ref="F2541:G2556" si="358">((F2540*13)+D2541)/14</f>
        <v>0.62924579238891465</v>
      </c>
      <c r="G2541" s="2">
        <f t="shared" si="358"/>
        <v>0.38104255275840593</v>
      </c>
      <c r="H2541" s="2">
        <f t="shared" si="355"/>
        <v>1.651379321899195</v>
      </c>
      <c r="I2541" s="2">
        <f t="shared" si="356"/>
        <v>62.28378219063368</v>
      </c>
    </row>
    <row r="2542" spans="1:9" ht="13.5" x14ac:dyDescent="0.25">
      <c r="A2542" s="3">
        <v>45705</v>
      </c>
      <c r="B2542" s="2">
        <v>108.1109</v>
      </c>
      <c r="C2542" s="2">
        <f t="shared" si="351"/>
        <v>-0.18670000000000186</v>
      </c>
      <c r="D2542" s="2">
        <f t="shared" si="352"/>
        <v>0</v>
      </c>
      <c r="E2542" s="2">
        <f t="shared" si="353"/>
        <v>0.18670000000000186</v>
      </c>
      <c r="F2542" s="2">
        <f t="shared" si="358"/>
        <v>0.58429966436113501</v>
      </c>
      <c r="G2542" s="2">
        <f t="shared" si="358"/>
        <v>0.3671609418470913</v>
      </c>
      <c r="H2542" s="2">
        <f t="shared" si="355"/>
        <v>1.5913992959645304</v>
      </c>
      <c r="I2542" s="2">
        <f t="shared" si="356"/>
        <v>61.410809921988665</v>
      </c>
    </row>
    <row r="2543" spans="1:9" ht="13.5" x14ac:dyDescent="0.25">
      <c r="A2543" s="3">
        <v>45706</v>
      </c>
      <c r="B2543" s="2">
        <v>107.8308</v>
      </c>
      <c r="C2543" s="2">
        <f t="shared" si="351"/>
        <v>-0.28010000000000446</v>
      </c>
      <c r="D2543" s="2">
        <f t="shared" si="352"/>
        <v>0</v>
      </c>
      <c r="E2543" s="2">
        <f t="shared" si="353"/>
        <v>0.28010000000000446</v>
      </c>
      <c r="F2543" s="2">
        <f t="shared" si="358"/>
        <v>0.54256397404962542</v>
      </c>
      <c r="G2543" s="2">
        <f t="shared" si="358"/>
        <v>0.36094230314372794</v>
      </c>
      <c r="H2543" s="2">
        <f t="shared" si="355"/>
        <v>1.5031875436157323</v>
      </c>
      <c r="I2543" s="2">
        <f t="shared" si="356"/>
        <v>60.050935753876885</v>
      </c>
    </row>
    <row r="2544" spans="1:9" ht="13.5" x14ac:dyDescent="0.25">
      <c r="A2544" s="3">
        <v>45707</v>
      </c>
      <c r="B2544" s="2">
        <v>107.45740000000001</v>
      </c>
      <c r="C2544" s="2">
        <f t="shared" si="351"/>
        <v>-0.37339999999998952</v>
      </c>
      <c r="D2544" s="2">
        <f t="shared" si="352"/>
        <v>0</v>
      </c>
      <c r="E2544" s="2">
        <f t="shared" si="353"/>
        <v>0.37339999999998952</v>
      </c>
      <c r="F2544" s="2">
        <f t="shared" si="358"/>
        <v>0.50380940447465217</v>
      </c>
      <c r="G2544" s="2">
        <f t="shared" si="358"/>
        <v>0.36183213863346092</v>
      </c>
      <c r="H2544" s="2">
        <f t="shared" si="355"/>
        <v>1.3923843425777482</v>
      </c>
      <c r="I2544" s="2">
        <f t="shared" si="356"/>
        <v>58.200696175660504</v>
      </c>
    </row>
    <row r="2545" spans="1:9" ht="13.5" x14ac:dyDescent="0.25">
      <c r="A2545" s="3">
        <v>45708</v>
      </c>
      <c r="B2545" s="2">
        <v>107.364</v>
      </c>
      <c r="C2545" s="2">
        <f t="shared" si="351"/>
        <v>-9.3400000000002592E-2</v>
      </c>
      <c r="D2545" s="2">
        <f t="shared" si="352"/>
        <v>0</v>
      </c>
      <c r="E2545" s="2">
        <f t="shared" si="353"/>
        <v>9.3400000000002592E-2</v>
      </c>
      <c r="F2545" s="2">
        <f t="shared" si="358"/>
        <v>0.46782301844074847</v>
      </c>
      <c r="G2545" s="2">
        <f t="shared" si="358"/>
        <v>0.34265841444535677</v>
      </c>
      <c r="H2545" s="2">
        <f t="shared" si="355"/>
        <v>1.3652751507590704</v>
      </c>
      <c r="I2545" s="2">
        <f t="shared" si="356"/>
        <v>57.721620688439685</v>
      </c>
    </row>
    <row r="2546" spans="1:9" ht="13.5" x14ac:dyDescent="0.25">
      <c r="A2546" s="3">
        <v>45709</v>
      </c>
      <c r="B2546" s="2">
        <v>106.7105</v>
      </c>
      <c r="C2546" s="2">
        <f t="shared" si="351"/>
        <v>-0.65350000000000819</v>
      </c>
      <c r="D2546" s="2">
        <f t="shared" si="352"/>
        <v>0</v>
      </c>
      <c r="E2546" s="2">
        <f t="shared" si="353"/>
        <v>0.65350000000000819</v>
      </c>
      <c r="F2546" s="2">
        <f t="shared" si="358"/>
        <v>0.43440708855212357</v>
      </c>
      <c r="G2546" s="2">
        <f t="shared" si="358"/>
        <v>0.36486138484211761</v>
      </c>
      <c r="H2546" s="2">
        <f t="shared" si="355"/>
        <v>1.1906085614954833</v>
      </c>
      <c r="I2546" s="2">
        <f t="shared" si="356"/>
        <v>54.350584692441778</v>
      </c>
    </row>
    <row r="2547" spans="1:9" ht="13.5" x14ac:dyDescent="0.25">
      <c r="A2547" s="3">
        <v>45712</v>
      </c>
      <c r="B2547" s="2">
        <v>107.30800000000001</v>
      </c>
      <c r="C2547" s="2">
        <f t="shared" si="351"/>
        <v>0.5975000000000108</v>
      </c>
      <c r="D2547" s="2">
        <f t="shared" si="352"/>
        <v>0.5975000000000108</v>
      </c>
      <c r="E2547" s="2">
        <f t="shared" si="353"/>
        <v>0</v>
      </c>
      <c r="F2547" s="2">
        <f t="shared" si="358"/>
        <v>0.4460565822269727</v>
      </c>
      <c r="G2547" s="2">
        <f t="shared" si="358"/>
        <v>0.33879985735339491</v>
      </c>
      <c r="H2547" s="2">
        <f t="shared" si="355"/>
        <v>1.316578423944555</v>
      </c>
      <c r="I2547" s="2">
        <f t="shared" si="356"/>
        <v>56.832888122248434</v>
      </c>
    </row>
    <row r="2548" spans="1:9" ht="13.5" x14ac:dyDescent="0.25">
      <c r="A2548" s="3">
        <v>45713</v>
      </c>
      <c r="B2548" s="2">
        <v>105.9636</v>
      </c>
      <c r="C2548" s="2">
        <f t="shared" si="351"/>
        <v>-1.3444000000000074</v>
      </c>
      <c r="D2548" s="2">
        <f t="shared" si="352"/>
        <v>0</v>
      </c>
      <c r="E2548" s="2">
        <f t="shared" si="353"/>
        <v>1.3444000000000074</v>
      </c>
      <c r="F2548" s="2">
        <f t="shared" si="358"/>
        <v>0.41419539778218895</v>
      </c>
      <c r="G2548" s="2">
        <f t="shared" si="358"/>
        <v>0.41062843897101009</v>
      </c>
      <c r="H2548" s="2">
        <f t="shared" si="355"/>
        <v>1.0086865849333702</v>
      </c>
      <c r="I2548" s="2">
        <f t="shared" si="356"/>
        <v>50.216225492780353</v>
      </c>
    </row>
    <row r="2549" spans="1:9" ht="13.5" x14ac:dyDescent="0.25">
      <c r="A2549" s="3">
        <v>45714</v>
      </c>
      <c r="B2549" s="2">
        <v>104.9366</v>
      </c>
      <c r="C2549" s="2">
        <f t="shared" si="351"/>
        <v>-1.027000000000001</v>
      </c>
      <c r="D2549" s="2">
        <f t="shared" si="352"/>
        <v>0</v>
      </c>
      <c r="E2549" s="2">
        <f t="shared" si="353"/>
        <v>1.027000000000001</v>
      </c>
      <c r="F2549" s="2">
        <f t="shared" si="358"/>
        <v>0.38461001222631835</v>
      </c>
      <c r="G2549" s="2">
        <f t="shared" si="358"/>
        <v>0.45465497904450947</v>
      </c>
      <c r="H2549" s="2">
        <f t="shared" si="355"/>
        <v>0.84593819479246501</v>
      </c>
      <c r="I2549" s="2">
        <f t="shared" si="356"/>
        <v>45.827005323305102</v>
      </c>
    </row>
    <row r="2550" spans="1:9" ht="13.5" x14ac:dyDescent="0.25">
      <c r="A2550" s="3">
        <v>45715</v>
      </c>
      <c r="B2550" s="2">
        <v>104.8433</v>
      </c>
      <c r="C2550" s="2">
        <f t="shared" si="351"/>
        <v>-9.3299999999999272E-2</v>
      </c>
      <c r="D2550" s="2">
        <f t="shared" si="352"/>
        <v>0</v>
      </c>
      <c r="E2550" s="2">
        <f t="shared" si="353"/>
        <v>9.3299999999999272E-2</v>
      </c>
      <c r="F2550" s="2">
        <f t="shared" si="358"/>
        <v>0.35713786849586704</v>
      </c>
      <c r="G2550" s="2">
        <f t="shared" si="358"/>
        <v>0.42884390911275877</v>
      </c>
      <c r="H2550" s="2">
        <f t="shared" si="355"/>
        <v>0.83279221391940628</v>
      </c>
      <c r="I2550" s="2">
        <f t="shared" si="356"/>
        <v>45.43844128072157</v>
      </c>
    </row>
    <row r="2551" spans="1:9" ht="13.5" x14ac:dyDescent="0.25">
      <c r="A2551" s="3">
        <v>45716</v>
      </c>
      <c r="B2551" s="2">
        <v>104.8433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0.33162802074616227</v>
      </c>
      <c r="G2551" s="2">
        <f t="shared" si="358"/>
        <v>0.39821220131899032</v>
      </c>
      <c r="H2551" s="2">
        <f t="shared" si="355"/>
        <v>0.83279221391940628</v>
      </c>
      <c r="I2551" s="2">
        <f t="shared" si="356"/>
        <v>45.43844128072157</v>
      </c>
    </row>
    <row r="2552" spans="1:9" ht="13.5" x14ac:dyDescent="0.25">
      <c r="A2552" s="3">
        <v>45719</v>
      </c>
      <c r="B2552" s="2">
        <v>106.197</v>
      </c>
      <c r="C2552" s="2">
        <f t="shared" si="351"/>
        <v>1.3537000000000035</v>
      </c>
      <c r="D2552" s="2">
        <f t="shared" si="352"/>
        <v>1.3537000000000035</v>
      </c>
      <c r="E2552" s="2">
        <f t="shared" si="353"/>
        <v>0</v>
      </c>
      <c r="F2552" s="2">
        <f t="shared" si="358"/>
        <v>0.40463316212143663</v>
      </c>
      <c r="G2552" s="2">
        <f t="shared" si="358"/>
        <v>0.36976847265334817</v>
      </c>
      <c r="H2552" s="2">
        <f t="shared" si="355"/>
        <v>1.0942878910630478</v>
      </c>
      <c r="I2552" s="2">
        <f t="shared" si="356"/>
        <v>52.251072822065254</v>
      </c>
    </row>
    <row r="2553" spans="1:9" ht="13.5" x14ac:dyDescent="0.25">
      <c r="A2553" s="3">
        <v>45720</v>
      </c>
      <c r="B2553" s="2">
        <v>103.1628</v>
      </c>
      <c r="C2553" s="2">
        <f t="shared" si="351"/>
        <v>-3.0341999999999985</v>
      </c>
      <c r="D2553" s="2">
        <f t="shared" si="352"/>
        <v>0</v>
      </c>
      <c r="E2553" s="2">
        <f t="shared" si="353"/>
        <v>3.0341999999999985</v>
      </c>
      <c r="F2553" s="2">
        <f t="shared" si="358"/>
        <v>0.37573079339847687</v>
      </c>
      <c r="G2553" s="2">
        <f t="shared" si="358"/>
        <v>0.56008501032096603</v>
      </c>
      <c r="H2553" s="2">
        <f t="shared" si="355"/>
        <v>0.67084600815000939</v>
      </c>
      <c r="I2553" s="2">
        <f t="shared" si="356"/>
        <v>40.150079952178366</v>
      </c>
    </row>
    <row r="2554" spans="1:9" ht="13.5" x14ac:dyDescent="0.25">
      <c r="A2554" s="3">
        <v>45721</v>
      </c>
      <c r="B2554" s="2">
        <v>104.56319999999999</v>
      </c>
      <c r="C2554" s="2">
        <f t="shared" si="351"/>
        <v>1.4003999999999905</v>
      </c>
      <c r="D2554" s="2">
        <f t="shared" si="352"/>
        <v>1.4003999999999905</v>
      </c>
      <c r="E2554" s="2">
        <f t="shared" si="353"/>
        <v>0</v>
      </c>
      <c r="F2554" s="2">
        <f t="shared" si="358"/>
        <v>0.44892145101287068</v>
      </c>
      <c r="G2554" s="2">
        <f t="shared" si="358"/>
        <v>0.5200789381551828</v>
      </c>
      <c r="H2554" s="2">
        <f t="shared" si="355"/>
        <v>0.86317944849925854</v>
      </c>
      <c r="I2554" s="2">
        <f t="shared" si="356"/>
        <v>46.328304511652199</v>
      </c>
    </row>
    <row r="2555" spans="1:9" ht="13.5" x14ac:dyDescent="0.25">
      <c r="A2555" s="3">
        <v>45722</v>
      </c>
      <c r="B2555" s="2">
        <v>106.0009</v>
      </c>
      <c r="C2555" s="2">
        <f t="shared" si="351"/>
        <v>1.4377000000000066</v>
      </c>
      <c r="D2555" s="2">
        <f t="shared" si="352"/>
        <v>1.4377000000000066</v>
      </c>
      <c r="E2555" s="2">
        <f t="shared" si="353"/>
        <v>0</v>
      </c>
      <c r="F2555" s="2">
        <f t="shared" si="358"/>
        <v>0.5195484902262375</v>
      </c>
      <c r="G2555" s="2">
        <f t="shared" si="358"/>
        <v>0.48293044257266976</v>
      </c>
      <c r="H2555" s="2">
        <f t="shared" si="355"/>
        <v>1.0758246828642566</v>
      </c>
      <c r="I2555" s="2">
        <f t="shared" si="356"/>
        <v>51.826374921981184</v>
      </c>
    </row>
    <row r="2556" spans="1:9" ht="13.5" x14ac:dyDescent="0.25">
      <c r="A2556" s="3">
        <v>45723</v>
      </c>
      <c r="B2556" s="2">
        <v>108.28830000000001</v>
      </c>
      <c r="C2556" s="2">
        <f t="shared" si="351"/>
        <v>2.2874000000000052</v>
      </c>
      <c r="D2556" s="2">
        <f t="shared" si="352"/>
        <v>2.2874000000000052</v>
      </c>
      <c r="E2556" s="2">
        <f t="shared" si="353"/>
        <v>0</v>
      </c>
      <c r="F2556" s="2">
        <f t="shared" si="358"/>
        <v>0.64582359806722089</v>
      </c>
      <c r="G2556" s="2">
        <f t="shared" si="358"/>
        <v>0.44843541096033623</v>
      </c>
      <c r="H2556" s="2">
        <f t="shared" si="355"/>
        <v>1.4401708301406722</v>
      </c>
      <c r="I2556" s="2">
        <f t="shared" si="356"/>
        <v>59.019262600465083</v>
      </c>
    </row>
    <row r="2557" spans="1:9" ht="13.5" x14ac:dyDescent="0.25">
      <c r="A2557" s="3">
        <v>45726</v>
      </c>
      <c r="B2557" s="2">
        <v>114.77679999999999</v>
      </c>
      <c r="C2557" s="2">
        <f t="shared" si="351"/>
        <v>6.4884999999999877</v>
      </c>
      <c r="D2557" s="2">
        <f t="shared" si="352"/>
        <v>6.4884999999999877</v>
      </c>
      <c r="E2557" s="2">
        <f t="shared" si="353"/>
        <v>0</v>
      </c>
      <c r="F2557" s="2">
        <f t="shared" ref="F2557:G2572" si="359">((F2556*13)+D2557)/14</f>
        <v>1.0631576267767042</v>
      </c>
      <c r="G2557" s="2">
        <f t="shared" si="359"/>
        <v>0.41640431017745511</v>
      </c>
      <c r="H2557" s="2">
        <f t="shared" si="355"/>
        <v>2.5531859320179189</v>
      </c>
      <c r="I2557" s="2">
        <f t="shared" si="356"/>
        <v>71.85624340710811</v>
      </c>
    </row>
    <row r="2558" spans="1:9" ht="13.5" x14ac:dyDescent="0.25">
      <c r="A2558" s="3">
        <v>45727</v>
      </c>
      <c r="B2558" s="2">
        <v>119.5008</v>
      </c>
      <c r="C2558" s="2">
        <f t="shared" si="351"/>
        <v>4.7240000000000038</v>
      </c>
      <c r="D2558" s="2">
        <f t="shared" si="352"/>
        <v>4.7240000000000038</v>
      </c>
      <c r="E2558" s="2">
        <f t="shared" si="353"/>
        <v>0</v>
      </c>
      <c r="F2558" s="2">
        <f t="shared" si="359"/>
        <v>1.3246463677212255</v>
      </c>
      <c r="G2558" s="2">
        <f t="shared" si="359"/>
        <v>0.38666114516477978</v>
      </c>
      <c r="H2558" s="2">
        <f t="shared" si="355"/>
        <v>3.4258584920828112</v>
      </c>
      <c r="I2558" s="2">
        <f t="shared" si="356"/>
        <v>77.405513488764996</v>
      </c>
    </row>
    <row r="2559" spans="1:9" ht="13.5" x14ac:dyDescent="0.25">
      <c r="A2559" s="3">
        <v>45728</v>
      </c>
      <c r="B2559" s="2">
        <v>118.5672</v>
      </c>
      <c r="C2559" s="2">
        <f t="shared" si="351"/>
        <v>-0.93359999999999843</v>
      </c>
      <c r="D2559" s="2">
        <f t="shared" si="352"/>
        <v>0</v>
      </c>
      <c r="E2559" s="2">
        <f t="shared" si="353"/>
        <v>0.93359999999999843</v>
      </c>
      <c r="F2559" s="2">
        <f t="shared" si="359"/>
        <v>1.2300287700268522</v>
      </c>
      <c r="G2559" s="2">
        <f t="shared" si="359"/>
        <v>0.42572820622443824</v>
      </c>
      <c r="H2559" s="2">
        <f t="shared" si="355"/>
        <v>2.8892348499417899</v>
      </c>
      <c r="I2559" s="2">
        <f t="shared" si="356"/>
        <v>74.288001661433043</v>
      </c>
    </row>
    <row r="2560" spans="1:9" ht="13.5" x14ac:dyDescent="0.25">
      <c r="A2560" s="3">
        <v>45729</v>
      </c>
      <c r="B2560" s="2">
        <v>118.7539</v>
      </c>
      <c r="C2560" s="2">
        <f t="shared" si="351"/>
        <v>0.18670000000000186</v>
      </c>
      <c r="D2560" s="2">
        <f t="shared" si="352"/>
        <v>0.18670000000000186</v>
      </c>
      <c r="E2560" s="2">
        <f t="shared" si="353"/>
        <v>0</v>
      </c>
      <c r="F2560" s="2">
        <f t="shared" si="359"/>
        <v>1.1555052864535058</v>
      </c>
      <c r="G2560" s="2">
        <f t="shared" si="359"/>
        <v>0.39531904863697837</v>
      </c>
      <c r="H2560" s="2">
        <f t="shared" si="355"/>
        <v>2.9229689043256974</v>
      </c>
      <c r="I2560" s="2">
        <f t="shared" si="356"/>
        <v>74.509102050303255</v>
      </c>
    </row>
    <row r="2561" spans="1:9" ht="13.5" x14ac:dyDescent="0.25">
      <c r="A2561" s="3">
        <v>45730</v>
      </c>
      <c r="B2561" s="2">
        <v>119.03400000000001</v>
      </c>
      <c r="C2561" s="2">
        <f t="shared" si="351"/>
        <v>0.28010000000000446</v>
      </c>
      <c r="D2561" s="2">
        <f t="shared" si="352"/>
        <v>0.28010000000000446</v>
      </c>
      <c r="E2561" s="2">
        <f t="shared" si="353"/>
        <v>0</v>
      </c>
      <c r="F2561" s="2">
        <f t="shared" si="359"/>
        <v>1.0929763374211128</v>
      </c>
      <c r="G2561" s="2">
        <f t="shared" si="359"/>
        <v>0.36708197373433704</v>
      </c>
      <c r="H2561" s="2">
        <f t="shared" si="355"/>
        <v>2.9774721060318718</v>
      </c>
      <c r="I2561" s="2">
        <f t="shared" si="356"/>
        <v>74.858403193236953</v>
      </c>
    </row>
    <row r="2562" spans="1:9" ht="13.5" x14ac:dyDescent="0.25">
      <c r="A2562" s="3">
        <v>45733</v>
      </c>
      <c r="B2562" s="2">
        <v>118.5579</v>
      </c>
      <c r="C2562" s="2">
        <f t="shared" si="351"/>
        <v>-0.47610000000000241</v>
      </c>
      <c r="D2562" s="2">
        <f t="shared" si="352"/>
        <v>0</v>
      </c>
      <c r="E2562" s="2">
        <f t="shared" si="353"/>
        <v>0.47610000000000241</v>
      </c>
      <c r="F2562" s="2">
        <f t="shared" si="359"/>
        <v>1.0149065990338904</v>
      </c>
      <c r="G2562" s="2">
        <f t="shared" si="359"/>
        <v>0.37486897561045601</v>
      </c>
      <c r="H2562" s="2">
        <f t="shared" si="355"/>
        <v>2.7073635458393537</v>
      </c>
      <c r="I2562" s="2">
        <f t="shared" si="356"/>
        <v>73.026653910910198</v>
      </c>
    </row>
    <row r="2563" spans="1:9" ht="13.5" x14ac:dyDescent="0.25">
      <c r="A2563" s="3">
        <v>45734</v>
      </c>
      <c r="B2563" s="2">
        <v>117.6336</v>
      </c>
      <c r="C2563" s="2">
        <f t="shared" ref="C2563:C2626" si="360">B2563-B2562</f>
        <v>-0.92430000000000234</v>
      </c>
      <c r="D2563" s="2">
        <f t="shared" ref="D2563:D2626" si="361">IF(C2563&gt;0,C2563,0)</f>
        <v>0</v>
      </c>
      <c r="E2563" s="2">
        <f t="shared" ref="E2563:E2626" si="362">IF(C2563&lt;0,-C2563,0)</f>
        <v>0.92430000000000234</v>
      </c>
      <c r="F2563" s="2">
        <f t="shared" si="359"/>
        <v>0.94241327053146962</v>
      </c>
      <c r="G2563" s="2">
        <f t="shared" si="359"/>
        <v>0.41411404878113789</v>
      </c>
      <c r="H2563" s="2">
        <f t="shared" si="355"/>
        <v>2.2757336374007959</v>
      </c>
      <c r="I2563" s="2">
        <f t="shared" si="356"/>
        <v>69.472487366418704</v>
      </c>
    </row>
    <row r="2564" spans="1:9" ht="13.5" x14ac:dyDescent="0.25">
      <c r="A2564" s="3">
        <v>45735</v>
      </c>
      <c r="B2564" s="2">
        <v>118.53919999999999</v>
      </c>
      <c r="C2564" s="2">
        <f t="shared" si="360"/>
        <v>0.90559999999999263</v>
      </c>
      <c r="D2564" s="2">
        <f t="shared" si="361"/>
        <v>0.90559999999999263</v>
      </c>
      <c r="E2564" s="2">
        <f t="shared" si="362"/>
        <v>0</v>
      </c>
      <c r="F2564" s="2">
        <f t="shared" si="359"/>
        <v>0.93978375120779278</v>
      </c>
      <c r="G2564" s="2">
        <f t="shared" si="359"/>
        <v>0.38453447386819944</v>
      </c>
      <c r="H2564" s="2">
        <f t="shared" si="355"/>
        <v>2.4439518822697468</v>
      </c>
      <c r="I2564" s="2">
        <f t="shared" si="356"/>
        <v>70.963589673008244</v>
      </c>
    </row>
    <row r="2565" spans="1:9" ht="13.5" x14ac:dyDescent="0.25">
      <c r="A2565" s="3">
        <v>45737</v>
      </c>
      <c r="B2565" s="2">
        <v>117.9884</v>
      </c>
      <c r="C2565" s="2">
        <f t="shared" si="360"/>
        <v>-0.55079999999999529</v>
      </c>
      <c r="D2565" s="2">
        <f t="shared" si="361"/>
        <v>0</v>
      </c>
      <c r="E2565" s="2">
        <f t="shared" si="362"/>
        <v>0.55079999999999529</v>
      </c>
      <c r="F2565" s="2">
        <f t="shared" si="359"/>
        <v>0.87265634040723616</v>
      </c>
      <c r="G2565" s="2">
        <f t="shared" si="359"/>
        <v>0.39641058287761338</v>
      </c>
      <c r="H2565" s="2">
        <f t="shared" si="355"/>
        <v>2.2013951647619292</v>
      </c>
      <c r="I2565" s="2">
        <f t="shared" si="356"/>
        <v>68.763618718267026</v>
      </c>
    </row>
    <row r="2566" spans="1:9" ht="13.5" x14ac:dyDescent="0.25">
      <c r="A2566" s="3">
        <v>45740</v>
      </c>
      <c r="B2566" s="2">
        <v>116.532</v>
      </c>
      <c r="C2566" s="2">
        <f t="shared" si="360"/>
        <v>-1.4564000000000021</v>
      </c>
      <c r="D2566" s="2">
        <f t="shared" si="361"/>
        <v>0</v>
      </c>
      <c r="E2566" s="2">
        <f t="shared" si="362"/>
        <v>1.4564000000000021</v>
      </c>
      <c r="F2566" s="2">
        <f t="shared" si="359"/>
        <v>0.81032374466386214</v>
      </c>
      <c r="G2566" s="2">
        <f t="shared" si="359"/>
        <v>0.47212411267206972</v>
      </c>
      <c r="H2566" s="2">
        <f t="shared" si="355"/>
        <v>1.71633628301188</v>
      </c>
      <c r="I2566" s="2">
        <f t="shared" si="356"/>
        <v>63.185706929806287</v>
      </c>
    </row>
    <row r="2567" spans="1:9" ht="13.5" x14ac:dyDescent="0.25">
      <c r="A2567" s="3">
        <v>45741</v>
      </c>
      <c r="B2567" s="2">
        <v>115.7664</v>
      </c>
      <c r="C2567" s="2">
        <f t="shared" si="360"/>
        <v>-0.76559999999999206</v>
      </c>
      <c r="D2567" s="2">
        <f t="shared" si="361"/>
        <v>0</v>
      </c>
      <c r="E2567" s="2">
        <f t="shared" si="362"/>
        <v>0.76559999999999206</v>
      </c>
      <c r="F2567" s="2">
        <f t="shared" si="359"/>
        <v>0.75244347718787197</v>
      </c>
      <c r="G2567" s="2">
        <f t="shared" si="359"/>
        <v>0.49308667605263562</v>
      </c>
      <c r="H2567" s="2">
        <f t="shared" si="355"/>
        <v>1.5259862286515136</v>
      </c>
      <c r="I2567" s="2">
        <f t="shared" si="356"/>
        <v>60.411502301267667</v>
      </c>
    </row>
    <row r="2568" spans="1:9" ht="13.5" x14ac:dyDescent="0.25">
      <c r="A2568" s="3">
        <v>45742</v>
      </c>
      <c r="B2568" s="2">
        <v>114.7394</v>
      </c>
      <c r="C2568" s="2">
        <f t="shared" si="360"/>
        <v>-1.027000000000001</v>
      </c>
      <c r="D2568" s="2">
        <f t="shared" si="361"/>
        <v>0</v>
      </c>
      <c r="E2568" s="2">
        <f t="shared" si="362"/>
        <v>1.027000000000001</v>
      </c>
      <c r="F2568" s="2">
        <f t="shared" si="359"/>
        <v>0.69869751453159534</v>
      </c>
      <c r="G2568" s="2">
        <f t="shared" si="359"/>
        <v>0.531223342048876</v>
      </c>
      <c r="H2568" s="2">
        <f t="shared" si="355"/>
        <v>1.3152613208538391</v>
      </c>
      <c r="I2568" s="2">
        <f t="shared" si="356"/>
        <v>56.80833126727947</v>
      </c>
    </row>
    <row r="2569" spans="1:9" ht="13.5" x14ac:dyDescent="0.25">
      <c r="A2569" s="3">
        <v>45743</v>
      </c>
      <c r="B2569" s="2">
        <v>116.6066</v>
      </c>
      <c r="C2569" s="2">
        <f t="shared" si="360"/>
        <v>1.8671999999999969</v>
      </c>
      <c r="D2569" s="2">
        <f t="shared" si="361"/>
        <v>1.8671999999999969</v>
      </c>
      <c r="E2569" s="2">
        <f t="shared" si="362"/>
        <v>0</v>
      </c>
      <c r="F2569" s="2">
        <f t="shared" si="359"/>
        <v>0.78216197777933838</v>
      </c>
      <c r="G2569" s="2">
        <f t="shared" si="359"/>
        <v>0.49327881761681341</v>
      </c>
      <c r="H2569" s="2">
        <f t="shared" si="355"/>
        <v>1.5856386892066665</v>
      </c>
      <c r="I2569" s="2">
        <f t="shared" si="356"/>
        <v>61.324836135290695</v>
      </c>
    </row>
    <row r="2570" spans="1:9" ht="13.5" x14ac:dyDescent="0.25">
      <c r="A2570" s="3">
        <v>45744</v>
      </c>
      <c r="B2570" s="2">
        <v>117.5402</v>
      </c>
      <c r="C2570" s="2">
        <f t="shared" si="360"/>
        <v>0.93359999999999843</v>
      </c>
      <c r="D2570" s="2">
        <f t="shared" si="361"/>
        <v>0.93359999999999843</v>
      </c>
      <c r="E2570" s="2">
        <f t="shared" si="362"/>
        <v>0</v>
      </c>
      <c r="F2570" s="2">
        <f t="shared" si="359"/>
        <v>0.79297897936652839</v>
      </c>
      <c r="G2570" s="2">
        <f t="shared" si="359"/>
        <v>0.4580446163584696</v>
      </c>
      <c r="H2570" s="2">
        <f t="shared" si="355"/>
        <v>1.7312265029351122</v>
      </c>
      <c r="I2570" s="2">
        <f t="shared" si="356"/>
        <v>63.386412700471745</v>
      </c>
    </row>
    <row r="2571" spans="1:9" ht="13.5" x14ac:dyDescent="0.25">
      <c r="A2571" s="3">
        <v>45749</v>
      </c>
      <c r="B2571" s="2">
        <v>115.673</v>
      </c>
      <c r="C2571" s="2">
        <f t="shared" si="360"/>
        <v>-1.8671999999999969</v>
      </c>
      <c r="D2571" s="2">
        <f t="shared" si="361"/>
        <v>0</v>
      </c>
      <c r="E2571" s="2">
        <f t="shared" si="362"/>
        <v>1.8671999999999969</v>
      </c>
      <c r="F2571" s="2">
        <f t="shared" si="359"/>
        <v>0.73633762369749067</v>
      </c>
      <c r="G2571" s="2">
        <f t="shared" si="359"/>
        <v>0.55869857233286446</v>
      </c>
      <c r="H2571" s="2">
        <f t="shared" si="355"/>
        <v>1.317951504015642</v>
      </c>
      <c r="I2571" s="2">
        <f t="shared" si="356"/>
        <v>56.858458933778806</v>
      </c>
    </row>
    <row r="2572" spans="1:9" ht="13.5" x14ac:dyDescent="0.25">
      <c r="A2572" s="3">
        <v>45750</v>
      </c>
      <c r="B2572" s="2">
        <v>114.366</v>
      </c>
      <c r="C2572" s="2">
        <f t="shared" si="360"/>
        <v>-1.3070000000000022</v>
      </c>
      <c r="D2572" s="2">
        <f t="shared" si="361"/>
        <v>0</v>
      </c>
      <c r="E2572" s="2">
        <f t="shared" si="362"/>
        <v>1.3070000000000022</v>
      </c>
      <c r="F2572" s="2">
        <f t="shared" si="359"/>
        <v>0.68374207914766993</v>
      </c>
      <c r="G2572" s="2">
        <f t="shared" si="359"/>
        <v>0.61214867430908859</v>
      </c>
      <c r="H2572" s="2">
        <f t="shared" si="355"/>
        <v>1.1169542757229465</v>
      </c>
      <c r="I2572" s="2">
        <f t="shared" si="356"/>
        <v>52.76232408664108</v>
      </c>
    </row>
    <row r="2573" spans="1:9" ht="13.5" x14ac:dyDescent="0.25">
      <c r="A2573" s="3">
        <v>45751</v>
      </c>
      <c r="B2573" s="2">
        <v>112.9002</v>
      </c>
      <c r="C2573" s="2">
        <f t="shared" si="360"/>
        <v>-1.4658000000000015</v>
      </c>
      <c r="D2573" s="2">
        <f t="shared" si="361"/>
        <v>0</v>
      </c>
      <c r="E2573" s="2">
        <f t="shared" si="362"/>
        <v>1.4658000000000015</v>
      </c>
      <c r="F2573" s="2">
        <f t="shared" ref="F2573:G2588" si="363">((F2572*13)+D2573)/14</f>
        <v>0.63490335920855068</v>
      </c>
      <c r="G2573" s="2">
        <f t="shared" si="363"/>
        <v>0.67312376900129667</v>
      </c>
      <c r="H2573" s="2">
        <f t="shared" si="355"/>
        <v>0.94321934307942645</v>
      </c>
      <c r="I2573" s="2">
        <f t="shared" si="356"/>
        <v>48.539005462178217</v>
      </c>
    </row>
    <row r="2574" spans="1:9" ht="13.5" x14ac:dyDescent="0.25">
      <c r="A2574" s="3">
        <v>45754</v>
      </c>
      <c r="B2574" s="2">
        <v>106.13160000000001</v>
      </c>
      <c r="C2574" s="2">
        <f t="shared" si="360"/>
        <v>-6.7685999999999922</v>
      </c>
      <c r="D2574" s="2">
        <f t="shared" si="361"/>
        <v>0</v>
      </c>
      <c r="E2574" s="2">
        <f t="shared" si="362"/>
        <v>6.7685999999999922</v>
      </c>
      <c r="F2574" s="2">
        <f t="shared" si="363"/>
        <v>0.5895531192650828</v>
      </c>
      <c r="G2574" s="2">
        <f t="shared" si="363"/>
        <v>1.1085149283583464</v>
      </c>
      <c r="H2574" s="2">
        <f t="shared" si="355"/>
        <v>0.53184048692802055</v>
      </c>
      <c r="I2574" s="2">
        <f t="shared" si="356"/>
        <v>34.719051459109991</v>
      </c>
    </row>
    <row r="2575" spans="1:9" ht="13.5" x14ac:dyDescent="0.25">
      <c r="A2575" s="3">
        <v>45755</v>
      </c>
      <c r="B2575" s="2">
        <v>108.76439999999999</v>
      </c>
      <c r="C2575" s="2">
        <f t="shared" si="360"/>
        <v>2.6327999999999889</v>
      </c>
      <c r="D2575" s="2">
        <f t="shared" si="361"/>
        <v>2.6327999999999889</v>
      </c>
      <c r="E2575" s="2">
        <f t="shared" si="362"/>
        <v>0</v>
      </c>
      <c r="F2575" s="2">
        <f t="shared" si="363"/>
        <v>0.73549932503186177</v>
      </c>
      <c r="G2575" s="2">
        <f t="shared" si="363"/>
        <v>1.0293352906184645</v>
      </c>
      <c r="H2575" s="2">
        <f t="shared" si="355"/>
        <v>0.7145381410074314</v>
      </c>
      <c r="I2575" s="2">
        <f t="shared" si="356"/>
        <v>41.675254922447031</v>
      </c>
    </row>
    <row r="2576" spans="1:9" ht="13.5" x14ac:dyDescent="0.25">
      <c r="A2576" s="3">
        <v>45757</v>
      </c>
      <c r="B2576" s="2">
        <v>102.2385</v>
      </c>
      <c r="C2576" s="2">
        <f t="shared" si="360"/>
        <v>-6.5258999999999929</v>
      </c>
      <c r="D2576" s="2">
        <f t="shared" si="361"/>
        <v>0</v>
      </c>
      <c r="E2576" s="2">
        <f t="shared" si="362"/>
        <v>6.5258999999999929</v>
      </c>
      <c r="F2576" s="2">
        <f t="shared" si="363"/>
        <v>0.68296365895815736</v>
      </c>
      <c r="G2576" s="2">
        <f t="shared" si="363"/>
        <v>1.4219470555742879</v>
      </c>
      <c r="H2576" s="2">
        <f t="shared" si="355"/>
        <v>0.48030174983014812</v>
      </c>
      <c r="I2576" s="2">
        <f t="shared" si="356"/>
        <v>32.446205639171779</v>
      </c>
    </row>
    <row r="2577" spans="1:9" ht="13.5" x14ac:dyDescent="0.25">
      <c r="A2577" s="3">
        <v>45758</v>
      </c>
      <c r="B2577" s="2">
        <v>96.4876</v>
      </c>
      <c r="C2577" s="2">
        <f t="shared" si="360"/>
        <v>-5.7509000000000015</v>
      </c>
      <c r="D2577" s="2">
        <f t="shared" si="361"/>
        <v>0</v>
      </c>
      <c r="E2577" s="2">
        <f t="shared" si="362"/>
        <v>5.7509000000000015</v>
      </c>
      <c r="F2577" s="2">
        <f t="shared" si="363"/>
        <v>0.63418054046114614</v>
      </c>
      <c r="G2577" s="2">
        <f t="shared" si="363"/>
        <v>1.7311579801761245</v>
      </c>
      <c r="H2577" s="2">
        <f t="shared" ref="H2577:H2640" si="364">F2577/G2577</f>
        <v>0.36633314100924858</v>
      </c>
      <c r="I2577" s="2">
        <f t="shared" ref="I2577:I2640" si="365">IF(G2577=0,100,100-(100/(1+H2577)))</f>
        <v>26.811407116909635</v>
      </c>
    </row>
    <row r="2578" spans="1:9" ht="13.5" x14ac:dyDescent="0.25">
      <c r="A2578" s="3">
        <v>45761</v>
      </c>
      <c r="B2578" s="2">
        <v>102.08920000000001</v>
      </c>
      <c r="C2578" s="2">
        <f t="shared" si="360"/>
        <v>5.6016000000000048</v>
      </c>
      <c r="D2578" s="2">
        <f t="shared" si="361"/>
        <v>5.6016000000000048</v>
      </c>
      <c r="E2578" s="2">
        <f t="shared" si="362"/>
        <v>0</v>
      </c>
      <c r="F2578" s="2">
        <f t="shared" si="363"/>
        <v>0.98899621614249322</v>
      </c>
      <c r="G2578" s="2">
        <f t="shared" si="363"/>
        <v>1.6075038387349727</v>
      </c>
      <c r="H2578" s="2">
        <f t="shared" si="364"/>
        <v>0.61523723446955192</v>
      </c>
      <c r="I2578" s="2">
        <f t="shared" si="365"/>
        <v>38.089589649138901</v>
      </c>
    </row>
    <row r="2579" spans="1:9" ht="13.5" x14ac:dyDescent="0.25">
      <c r="A2579" s="3">
        <v>45762</v>
      </c>
      <c r="B2579" s="2">
        <v>103.39619999999999</v>
      </c>
      <c r="C2579" s="2">
        <f t="shared" si="360"/>
        <v>1.3069999999999879</v>
      </c>
      <c r="D2579" s="2">
        <f t="shared" si="361"/>
        <v>1.3069999999999879</v>
      </c>
      <c r="E2579" s="2">
        <f t="shared" si="362"/>
        <v>0</v>
      </c>
      <c r="F2579" s="2">
        <f t="shared" si="363"/>
        <v>1.0117107721323142</v>
      </c>
      <c r="G2579" s="2">
        <f t="shared" si="363"/>
        <v>1.4926821359681888</v>
      </c>
      <c r="H2579" s="2">
        <f t="shared" si="364"/>
        <v>0.67778045154676869</v>
      </c>
      <c r="I2579" s="2">
        <f t="shared" si="365"/>
        <v>40.397445978221626</v>
      </c>
    </row>
    <row r="2580" spans="1:9" ht="13.5" x14ac:dyDescent="0.25">
      <c r="A2580" s="3">
        <v>45763</v>
      </c>
      <c r="B2580" s="2">
        <v>102.5933</v>
      </c>
      <c r="C2580" s="2">
        <f t="shared" si="360"/>
        <v>-0.80289999999999395</v>
      </c>
      <c r="D2580" s="2">
        <f t="shared" si="361"/>
        <v>0</v>
      </c>
      <c r="E2580" s="2">
        <f t="shared" si="362"/>
        <v>0.80289999999999395</v>
      </c>
      <c r="F2580" s="2">
        <f t="shared" si="363"/>
        <v>0.93944571698000601</v>
      </c>
      <c r="G2580" s="2">
        <f t="shared" si="363"/>
        <v>1.443411983399032</v>
      </c>
      <c r="H2580" s="2">
        <f t="shared" si="364"/>
        <v>0.65085071191368637</v>
      </c>
      <c r="I2580" s="2">
        <f t="shared" si="365"/>
        <v>39.42517074479813</v>
      </c>
    </row>
    <row r="2581" spans="1:9" ht="13.5" x14ac:dyDescent="0.25">
      <c r="A2581" s="3">
        <v>45764</v>
      </c>
      <c r="B2581" s="2">
        <v>99.615099999999998</v>
      </c>
      <c r="C2581" s="2">
        <f t="shared" si="360"/>
        <v>-2.9782000000000011</v>
      </c>
      <c r="D2581" s="2">
        <f t="shared" si="361"/>
        <v>0</v>
      </c>
      <c r="E2581" s="2">
        <f t="shared" si="362"/>
        <v>2.9782000000000011</v>
      </c>
      <c r="F2581" s="2">
        <f t="shared" si="363"/>
        <v>0.87234245148143419</v>
      </c>
      <c r="G2581" s="2">
        <f t="shared" si="363"/>
        <v>1.5530396988705297</v>
      </c>
      <c r="H2581" s="2">
        <f t="shared" si="364"/>
        <v>0.5617000338857131</v>
      </c>
      <c r="I2581" s="2">
        <f t="shared" si="365"/>
        <v>35.967216603570805</v>
      </c>
    </row>
    <row r="2582" spans="1:9" ht="13.5" x14ac:dyDescent="0.25">
      <c r="A2582" s="3">
        <v>45765</v>
      </c>
      <c r="B2582" s="2">
        <v>97.094399999999993</v>
      </c>
      <c r="C2582" s="2">
        <f t="shared" si="360"/>
        <v>-2.520700000000005</v>
      </c>
      <c r="D2582" s="2">
        <f t="shared" si="361"/>
        <v>0</v>
      </c>
      <c r="E2582" s="2">
        <f t="shared" si="362"/>
        <v>2.520700000000005</v>
      </c>
      <c r="F2582" s="2">
        <f t="shared" si="363"/>
        <v>0.81003227637561737</v>
      </c>
      <c r="G2582" s="2">
        <f t="shared" si="363"/>
        <v>1.6221582918083493</v>
      </c>
      <c r="H2582" s="2">
        <f t="shared" si="364"/>
        <v>0.49935464403576163</v>
      </c>
      <c r="I2582" s="2">
        <f t="shared" si="365"/>
        <v>33.30463850044616</v>
      </c>
    </row>
    <row r="2583" spans="1:9" ht="13.5" x14ac:dyDescent="0.25">
      <c r="A2583" s="3">
        <v>45768</v>
      </c>
      <c r="B2583" s="2">
        <v>98.858900000000006</v>
      </c>
      <c r="C2583" s="2">
        <f t="shared" si="360"/>
        <v>1.7645000000000124</v>
      </c>
      <c r="D2583" s="2">
        <f t="shared" si="361"/>
        <v>1.7645000000000124</v>
      </c>
      <c r="E2583" s="2">
        <f t="shared" si="362"/>
        <v>0</v>
      </c>
      <c r="F2583" s="2">
        <f t="shared" si="363"/>
        <v>0.87820854234878853</v>
      </c>
      <c r="G2583" s="2">
        <f t="shared" si="363"/>
        <v>1.5062898423934672</v>
      </c>
      <c r="H2583" s="2">
        <f t="shared" si="364"/>
        <v>0.58302759378190527</v>
      </c>
      <c r="I2583" s="2">
        <f t="shared" si="365"/>
        <v>36.829907202630189</v>
      </c>
    </row>
    <row r="2584" spans="1:9" ht="13.5" x14ac:dyDescent="0.25">
      <c r="A2584" s="3">
        <v>45769</v>
      </c>
      <c r="B2584" s="2">
        <v>104.08710000000001</v>
      </c>
      <c r="C2584" s="2">
        <f t="shared" si="360"/>
        <v>5.2282000000000011</v>
      </c>
      <c r="D2584" s="2">
        <f t="shared" si="361"/>
        <v>5.2282000000000011</v>
      </c>
      <c r="E2584" s="2">
        <f t="shared" si="362"/>
        <v>0</v>
      </c>
      <c r="F2584" s="2">
        <f t="shared" si="363"/>
        <v>1.1889222178953038</v>
      </c>
      <c r="G2584" s="2">
        <f t="shared" si="363"/>
        <v>1.3986977107939338</v>
      </c>
      <c r="H2584" s="2">
        <f t="shared" si="364"/>
        <v>0.85002085062428789</v>
      </c>
      <c r="I2584" s="2">
        <f t="shared" si="365"/>
        <v>45.946555161118809</v>
      </c>
    </row>
    <row r="2585" spans="1:9" ht="13.5" x14ac:dyDescent="0.25">
      <c r="A2585" s="3">
        <v>45770</v>
      </c>
      <c r="B2585" s="2">
        <v>104.08710000000001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1.1039992023313536</v>
      </c>
      <c r="G2585" s="2">
        <f t="shared" si="363"/>
        <v>1.2987907314515099</v>
      </c>
      <c r="H2585" s="2">
        <f t="shared" si="364"/>
        <v>0.850020850624288</v>
      </c>
      <c r="I2585" s="2">
        <f t="shared" si="365"/>
        <v>45.946555161118816</v>
      </c>
    </row>
    <row r="2586" spans="1:9" ht="13.5" x14ac:dyDescent="0.25">
      <c r="A2586" s="3">
        <v>45771</v>
      </c>
      <c r="B2586" s="2">
        <v>107.73739999999999</v>
      </c>
      <c r="C2586" s="2">
        <f t="shared" si="360"/>
        <v>3.6502999999999872</v>
      </c>
      <c r="D2586" s="2">
        <f t="shared" si="361"/>
        <v>3.6502999999999872</v>
      </c>
      <c r="E2586" s="2">
        <f t="shared" si="362"/>
        <v>0</v>
      </c>
      <c r="F2586" s="2">
        <f t="shared" si="363"/>
        <v>1.2858778307362562</v>
      </c>
      <c r="G2586" s="2">
        <f t="shared" si="363"/>
        <v>1.2060199649192591</v>
      </c>
      <c r="H2586" s="2">
        <f t="shared" si="364"/>
        <v>1.0662160396510048</v>
      </c>
      <c r="I2586" s="2">
        <f t="shared" si="365"/>
        <v>51.602350344308363</v>
      </c>
    </row>
    <row r="2587" spans="1:9" ht="13.5" x14ac:dyDescent="0.25">
      <c r="A2587" s="3">
        <v>45772</v>
      </c>
      <c r="B2587" s="2">
        <v>107.6908</v>
      </c>
      <c r="C2587" s="2">
        <f t="shared" si="360"/>
        <v>-4.6599999999997976E-2</v>
      </c>
      <c r="D2587" s="2">
        <f t="shared" si="361"/>
        <v>0</v>
      </c>
      <c r="E2587" s="2">
        <f t="shared" si="362"/>
        <v>4.6599999999997976E-2</v>
      </c>
      <c r="F2587" s="2">
        <f t="shared" si="363"/>
        <v>1.1940294142550949</v>
      </c>
      <c r="G2587" s="2">
        <f t="shared" si="363"/>
        <v>1.1232042531393118</v>
      </c>
      <c r="H2587" s="2">
        <f t="shared" si="364"/>
        <v>1.0630563505416131</v>
      </c>
      <c r="I2587" s="2">
        <f t="shared" si="365"/>
        <v>51.528226568437141</v>
      </c>
    </row>
    <row r="2588" spans="1:9" ht="13.5" x14ac:dyDescent="0.25">
      <c r="A2588" s="3">
        <v>45775</v>
      </c>
      <c r="B2588" s="2">
        <v>105.31010000000001</v>
      </c>
      <c r="C2588" s="2">
        <f t="shared" si="360"/>
        <v>-2.3806999999999903</v>
      </c>
      <c r="D2588" s="2">
        <f t="shared" si="361"/>
        <v>0</v>
      </c>
      <c r="E2588" s="2">
        <f t="shared" si="362"/>
        <v>2.3806999999999903</v>
      </c>
      <c r="F2588" s="2">
        <f t="shared" si="363"/>
        <v>1.1087415989511595</v>
      </c>
      <c r="G2588" s="2">
        <f t="shared" si="363"/>
        <v>1.2130253779150746</v>
      </c>
      <c r="H2588" s="2">
        <f t="shared" si="364"/>
        <v>0.91403001053188515</v>
      </c>
      <c r="I2588" s="2">
        <f t="shared" si="365"/>
        <v>47.754215216191284</v>
      </c>
    </row>
    <row r="2589" spans="1:9" ht="13.5" x14ac:dyDescent="0.25">
      <c r="A2589" s="3">
        <v>45776</v>
      </c>
      <c r="B2589" s="2">
        <v>104.56319999999999</v>
      </c>
      <c r="C2589" s="2">
        <f t="shared" si="360"/>
        <v>-0.74690000000001078</v>
      </c>
      <c r="D2589" s="2">
        <f t="shared" si="361"/>
        <v>0</v>
      </c>
      <c r="E2589" s="2">
        <f t="shared" si="362"/>
        <v>0.74690000000001078</v>
      </c>
      <c r="F2589" s="2">
        <f t="shared" ref="F2589:G2604" si="366">((F2588*13)+D2589)/14</f>
        <v>1.029545770454648</v>
      </c>
      <c r="G2589" s="2">
        <f t="shared" si="366"/>
        <v>1.1797307080639985</v>
      </c>
      <c r="H2589" s="2">
        <f t="shared" si="364"/>
        <v>0.87269557655593111</v>
      </c>
      <c r="I2589" s="2">
        <f t="shared" si="365"/>
        <v>46.601037962662517</v>
      </c>
    </row>
    <row r="2590" spans="1:9" ht="13.5" x14ac:dyDescent="0.25">
      <c r="A2590" s="3">
        <v>45777</v>
      </c>
      <c r="B2590" s="2">
        <v>102.696</v>
      </c>
      <c r="C2590" s="2">
        <f t="shared" si="360"/>
        <v>-1.8671999999999969</v>
      </c>
      <c r="D2590" s="2">
        <f t="shared" si="361"/>
        <v>0</v>
      </c>
      <c r="E2590" s="2">
        <f t="shared" si="362"/>
        <v>1.8671999999999969</v>
      </c>
      <c r="F2590" s="2">
        <f t="shared" si="366"/>
        <v>0.95600678685074458</v>
      </c>
      <c r="G2590" s="2">
        <f t="shared" si="366"/>
        <v>1.2288356574879984</v>
      </c>
      <c r="H2590" s="2">
        <f t="shared" si="364"/>
        <v>0.77797773935452519</v>
      </c>
      <c r="I2590" s="2">
        <f t="shared" si="365"/>
        <v>43.756326197703757</v>
      </c>
    </row>
    <row r="2591" spans="1:9" ht="13.5" x14ac:dyDescent="0.25">
      <c r="A2591" s="3">
        <v>45779</v>
      </c>
      <c r="B2591" s="2">
        <v>100.7915</v>
      </c>
      <c r="C2591" s="2">
        <f t="shared" si="360"/>
        <v>-1.9044999999999987</v>
      </c>
      <c r="D2591" s="2">
        <f t="shared" si="361"/>
        <v>0</v>
      </c>
      <c r="E2591" s="2">
        <f t="shared" si="362"/>
        <v>1.9044999999999987</v>
      </c>
      <c r="F2591" s="2">
        <f t="shared" si="366"/>
        <v>0.8877205877899772</v>
      </c>
      <c r="G2591" s="2">
        <f t="shared" si="366"/>
        <v>1.2770973962388557</v>
      </c>
      <c r="H2591" s="2">
        <f t="shared" si="364"/>
        <v>0.69510797720234863</v>
      </c>
      <c r="I2591" s="2">
        <f t="shared" si="365"/>
        <v>41.006707923678896</v>
      </c>
    </row>
    <row r="2592" spans="1:9" ht="13.5" x14ac:dyDescent="0.25">
      <c r="A2592" s="3">
        <v>45782</v>
      </c>
      <c r="B2592" s="2">
        <v>99.895200000000003</v>
      </c>
      <c r="C2592" s="2">
        <f t="shared" si="360"/>
        <v>-0.89629999999999654</v>
      </c>
      <c r="D2592" s="2">
        <f t="shared" si="361"/>
        <v>0</v>
      </c>
      <c r="E2592" s="2">
        <f t="shared" si="362"/>
        <v>0.89629999999999654</v>
      </c>
      <c r="F2592" s="2">
        <f t="shared" si="366"/>
        <v>0.82431197437640746</v>
      </c>
      <c r="G2592" s="2">
        <f t="shared" si="366"/>
        <v>1.2498975822217944</v>
      </c>
      <c r="H2592" s="2">
        <f t="shared" si="364"/>
        <v>0.65950361541713365</v>
      </c>
      <c r="I2592" s="2">
        <f t="shared" si="365"/>
        <v>39.74101709030387</v>
      </c>
    </row>
    <row r="2593" spans="1:9" ht="13.5" x14ac:dyDescent="0.25">
      <c r="A2593" s="3">
        <v>45783</v>
      </c>
      <c r="B2593" s="2">
        <v>99.241699999999994</v>
      </c>
      <c r="C2593" s="2">
        <f t="shared" si="360"/>
        <v>-0.65350000000000819</v>
      </c>
      <c r="D2593" s="2">
        <f t="shared" si="361"/>
        <v>0</v>
      </c>
      <c r="E2593" s="2">
        <f t="shared" si="362"/>
        <v>0.65350000000000819</v>
      </c>
      <c r="F2593" s="2">
        <f t="shared" si="366"/>
        <v>0.76543254763523549</v>
      </c>
      <c r="G2593" s="2">
        <f t="shared" si="366"/>
        <v>1.2072977549202384</v>
      </c>
      <c r="H2593" s="2">
        <f t="shared" si="364"/>
        <v>0.6340047801097789</v>
      </c>
      <c r="I2593" s="2">
        <f t="shared" si="365"/>
        <v>38.80066862883865</v>
      </c>
    </row>
    <row r="2594" spans="1:9" ht="13.5" x14ac:dyDescent="0.25">
      <c r="A2594" s="3">
        <v>45784</v>
      </c>
      <c r="B2594" s="2">
        <v>101.669</v>
      </c>
      <c r="C2594" s="2">
        <f t="shared" si="360"/>
        <v>2.4273000000000025</v>
      </c>
      <c r="D2594" s="2">
        <f t="shared" si="361"/>
        <v>2.4273000000000025</v>
      </c>
      <c r="E2594" s="2">
        <f t="shared" si="362"/>
        <v>0</v>
      </c>
      <c r="F2594" s="2">
        <f t="shared" si="366"/>
        <v>0.88413736566129031</v>
      </c>
      <c r="G2594" s="2">
        <f t="shared" si="366"/>
        <v>1.1210622009973643</v>
      </c>
      <c r="H2594" s="2">
        <f t="shared" si="364"/>
        <v>0.78866040160368311</v>
      </c>
      <c r="I2594" s="2">
        <f t="shared" si="365"/>
        <v>44.092238017713328</v>
      </c>
    </row>
    <row r="2595" spans="1:9" ht="13.5" x14ac:dyDescent="0.25">
      <c r="A2595" s="3">
        <v>45785</v>
      </c>
      <c r="B2595" s="2">
        <v>99.988600000000005</v>
      </c>
      <c r="C2595" s="2">
        <f t="shared" si="360"/>
        <v>-1.6803999999999917</v>
      </c>
      <c r="D2595" s="2">
        <f t="shared" si="361"/>
        <v>0</v>
      </c>
      <c r="E2595" s="2">
        <f t="shared" si="362"/>
        <v>1.6803999999999917</v>
      </c>
      <c r="F2595" s="2">
        <f t="shared" si="366"/>
        <v>0.82098469668548379</v>
      </c>
      <c r="G2595" s="2">
        <f t="shared" si="366"/>
        <v>1.1610149009261233</v>
      </c>
      <c r="H2595" s="2">
        <f t="shared" si="364"/>
        <v>0.70712675266320635</v>
      </c>
      <c r="I2595" s="2">
        <f t="shared" si="365"/>
        <v>41.422041542026797</v>
      </c>
    </row>
    <row r="2596" spans="1:9" ht="13.5" x14ac:dyDescent="0.25">
      <c r="A2596" s="3">
        <v>45786</v>
      </c>
      <c r="B2596" s="2">
        <v>102.2105</v>
      </c>
      <c r="C2596" s="2">
        <f t="shared" si="360"/>
        <v>2.2218999999999909</v>
      </c>
      <c r="D2596" s="2">
        <f t="shared" si="361"/>
        <v>2.2218999999999909</v>
      </c>
      <c r="E2596" s="2">
        <f t="shared" si="362"/>
        <v>0</v>
      </c>
      <c r="F2596" s="2">
        <f t="shared" si="366"/>
        <v>0.92105007549366291</v>
      </c>
      <c r="G2596" s="2">
        <f t="shared" si="366"/>
        <v>1.0780852651456858</v>
      </c>
      <c r="H2596" s="2">
        <f t="shared" si="364"/>
        <v>0.85433880349825375</v>
      </c>
      <c r="I2596" s="2">
        <f t="shared" si="365"/>
        <v>46.072422250266428</v>
      </c>
    </row>
    <row r="2597" spans="1:9" ht="13.5" x14ac:dyDescent="0.25">
      <c r="A2597" s="3">
        <v>45789</v>
      </c>
      <c r="B2597" s="2">
        <v>101.4636</v>
      </c>
      <c r="C2597" s="2">
        <f t="shared" si="360"/>
        <v>-0.74689999999999657</v>
      </c>
      <c r="D2597" s="2">
        <f t="shared" si="361"/>
        <v>0</v>
      </c>
      <c r="E2597" s="2">
        <f t="shared" si="362"/>
        <v>0.74689999999999657</v>
      </c>
      <c r="F2597" s="2">
        <f t="shared" si="366"/>
        <v>0.85526078438697273</v>
      </c>
      <c r="G2597" s="2">
        <f t="shared" si="366"/>
        <v>1.0544291747781365</v>
      </c>
      <c r="H2597" s="2">
        <f t="shared" si="364"/>
        <v>0.81111259517921541</v>
      </c>
      <c r="I2597" s="2">
        <f t="shared" si="365"/>
        <v>44.785321317858383</v>
      </c>
    </row>
    <row r="2598" spans="1:9" ht="13.5" x14ac:dyDescent="0.25">
      <c r="A2598" s="3">
        <v>45790</v>
      </c>
      <c r="B2598" s="2">
        <v>100.8288</v>
      </c>
      <c r="C2598" s="2">
        <f t="shared" si="360"/>
        <v>-0.63479999999999848</v>
      </c>
      <c r="D2598" s="2">
        <f t="shared" si="361"/>
        <v>0</v>
      </c>
      <c r="E2598" s="2">
        <f t="shared" si="362"/>
        <v>0.63479999999999848</v>
      </c>
      <c r="F2598" s="2">
        <f t="shared" si="366"/>
        <v>0.79417072835933189</v>
      </c>
      <c r="G2598" s="2">
        <f t="shared" si="366"/>
        <v>1.0244556622939838</v>
      </c>
      <c r="H2598" s="2">
        <f t="shared" si="364"/>
        <v>0.77521239580150036</v>
      </c>
      <c r="I2598" s="2">
        <f t="shared" si="365"/>
        <v>43.668712410691306</v>
      </c>
    </row>
    <row r="2599" spans="1:9" ht="13.5" x14ac:dyDescent="0.25">
      <c r="A2599" s="3">
        <v>45791</v>
      </c>
      <c r="B2599" s="2">
        <v>101.29559999999999</v>
      </c>
      <c r="C2599" s="2">
        <f t="shared" si="360"/>
        <v>0.46679999999999211</v>
      </c>
      <c r="D2599" s="2">
        <f t="shared" si="361"/>
        <v>0.46679999999999211</v>
      </c>
      <c r="E2599" s="2">
        <f t="shared" si="362"/>
        <v>0</v>
      </c>
      <c r="F2599" s="2">
        <f t="shared" si="366"/>
        <v>0.77078710490509328</v>
      </c>
      <c r="G2599" s="2">
        <f t="shared" si="366"/>
        <v>0.95128025784441361</v>
      </c>
      <c r="H2599" s="2">
        <f t="shared" si="364"/>
        <v>0.8102629047003298</v>
      </c>
      <c r="I2599" s="2">
        <f t="shared" si="365"/>
        <v>44.759404979049734</v>
      </c>
    </row>
    <row r="2600" spans="1:9" ht="13.5" x14ac:dyDescent="0.25">
      <c r="A2600" s="3">
        <v>45792</v>
      </c>
      <c r="B2600" s="2">
        <v>101.7624</v>
      </c>
      <c r="C2600" s="2">
        <f t="shared" si="360"/>
        <v>0.46680000000000632</v>
      </c>
      <c r="D2600" s="2">
        <f t="shared" si="361"/>
        <v>0.46680000000000632</v>
      </c>
      <c r="E2600" s="2">
        <f t="shared" si="362"/>
        <v>0</v>
      </c>
      <c r="F2600" s="2">
        <f t="shared" si="366"/>
        <v>0.74907374026901563</v>
      </c>
      <c r="G2600" s="2">
        <f t="shared" si="366"/>
        <v>0.88333166799838403</v>
      </c>
      <c r="H2600" s="2">
        <f t="shared" si="364"/>
        <v>0.84800960659137825</v>
      </c>
      <c r="I2600" s="2">
        <f t="shared" si="365"/>
        <v>45.887727183167478</v>
      </c>
    </row>
    <row r="2601" spans="1:9" ht="13.5" x14ac:dyDescent="0.25">
      <c r="A2601" s="3">
        <v>45793</v>
      </c>
      <c r="B2601" s="2">
        <v>102.696</v>
      </c>
      <c r="C2601" s="2">
        <f t="shared" si="360"/>
        <v>0.93359999999999843</v>
      </c>
      <c r="D2601" s="2">
        <f t="shared" si="361"/>
        <v>0.93359999999999843</v>
      </c>
      <c r="E2601" s="2">
        <f t="shared" si="362"/>
        <v>0</v>
      </c>
      <c r="F2601" s="2">
        <f t="shared" si="366"/>
        <v>0.76225418739265727</v>
      </c>
      <c r="G2601" s="2">
        <f t="shared" si="366"/>
        <v>0.82023654885564234</v>
      </c>
      <c r="H2601" s="2">
        <f t="shared" si="364"/>
        <v>0.92931019527978909</v>
      </c>
      <c r="I2601" s="2">
        <f t="shared" si="365"/>
        <v>48.168003131555537</v>
      </c>
    </row>
    <row r="2602" spans="1:9" ht="13.5" x14ac:dyDescent="0.25">
      <c r="A2602" s="3">
        <v>45796</v>
      </c>
      <c r="B2602" s="2">
        <v>105.8702</v>
      </c>
      <c r="C2602" s="2">
        <f t="shared" si="360"/>
        <v>3.174199999999999</v>
      </c>
      <c r="D2602" s="2">
        <f t="shared" si="361"/>
        <v>3.174199999999999</v>
      </c>
      <c r="E2602" s="2">
        <f t="shared" si="362"/>
        <v>0</v>
      </c>
      <c r="F2602" s="2">
        <f t="shared" si="366"/>
        <v>0.93453603115032458</v>
      </c>
      <c r="G2602" s="2">
        <f t="shared" si="366"/>
        <v>0.76164822393738218</v>
      </c>
      <c r="H2602" s="2">
        <f t="shared" si="364"/>
        <v>1.2269916764450515</v>
      </c>
      <c r="I2602" s="2">
        <f t="shared" si="365"/>
        <v>55.096374603595251</v>
      </c>
    </row>
    <row r="2603" spans="1:9" ht="13.5" x14ac:dyDescent="0.25">
      <c r="A2603" s="3">
        <v>45797</v>
      </c>
      <c r="B2603" s="2">
        <v>105.7302</v>
      </c>
      <c r="C2603" s="2">
        <f t="shared" si="360"/>
        <v>-0.14000000000000057</v>
      </c>
      <c r="D2603" s="2">
        <f t="shared" si="361"/>
        <v>0</v>
      </c>
      <c r="E2603" s="2">
        <f t="shared" si="362"/>
        <v>0.14000000000000057</v>
      </c>
      <c r="F2603" s="2">
        <f t="shared" si="366"/>
        <v>0.86778345749672992</v>
      </c>
      <c r="G2603" s="2">
        <f t="shared" si="366"/>
        <v>0.7172447793704263</v>
      </c>
      <c r="H2603" s="2">
        <f t="shared" si="364"/>
        <v>1.209884662051415</v>
      </c>
      <c r="I2603" s="2">
        <f t="shared" si="365"/>
        <v>54.748769599961413</v>
      </c>
    </row>
    <row r="2604" spans="1:9" ht="13.5" x14ac:dyDescent="0.25">
      <c r="A2604" s="3">
        <v>45798</v>
      </c>
      <c r="B2604" s="2">
        <v>106.22499999999999</v>
      </c>
      <c r="C2604" s="2">
        <f t="shared" si="360"/>
        <v>0.49479999999999791</v>
      </c>
      <c r="D2604" s="2">
        <f t="shared" si="361"/>
        <v>0.49479999999999791</v>
      </c>
      <c r="E2604" s="2">
        <f t="shared" si="362"/>
        <v>0</v>
      </c>
      <c r="F2604" s="2">
        <f t="shared" si="366"/>
        <v>0.841141781961249</v>
      </c>
      <c r="G2604" s="2">
        <f t="shared" si="366"/>
        <v>0.66601300941539587</v>
      </c>
      <c r="H2604" s="2">
        <f t="shared" si="364"/>
        <v>1.2629509785395563</v>
      </c>
      <c r="I2604" s="2">
        <f t="shared" si="365"/>
        <v>55.809913273270666</v>
      </c>
    </row>
    <row r="2605" spans="1:9" ht="13.5" x14ac:dyDescent="0.25">
      <c r="A2605" s="3">
        <v>45799</v>
      </c>
      <c r="B2605" s="2">
        <v>106.057</v>
      </c>
      <c r="C2605" s="2">
        <f t="shared" si="360"/>
        <v>-0.16799999999999216</v>
      </c>
      <c r="D2605" s="2">
        <f t="shared" si="361"/>
        <v>0</v>
      </c>
      <c r="E2605" s="2">
        <f t="shared" si="362"/>
        <v>0.16799999999999216</v>
      </c>
      <c r="F2605" s="2">
        <f t="shared" ref="F2605:G2620" si="367">((F2604*13)+D2605)/14</f>
        <v>0.78106022610687398</v>
      </c>
      <c r="G2605" s="2">
        <f t="shared" si="367"/>
        <v>0.63044065160000984</v>
      </c>
      <c r="H2605" s="2">
        <f t="shared" si="364"/>
        <v>1.2389115837067348</v>
      </c>
      <c r="I2605" s="2">
        <f t="shared" si="365"/>
        <v>55.335440341757348</v>
      </c>
    </row>
    <row r="2606" spans="1:9" ht="13.5" x14ac:dyDescent="0.25">
      <c r="A2606" s="3">
        <v>45800</v>
      </c>
      <c r="B2606" s="2">
        <v>105.49679999999999</v>
      </c>
      <c r="C2606" s="2">
        <f t="shared" si="360"/>
        <v>-0.56020000000000891</v>
      </c>
      <c r="D2606" s="2">
        <f t="shared" si="361"/>
        <v>0</v>
      </c>
      <c r="E2606" s="2">
        <f t="shared" si="362"/>
        <v>0.56020000000000891</v>
      </c>
      <c r="F2606" s="2">
        <f t="shared" si="367"/>
        <v>0.72527020995638303</v>
      </c>
      <c r="G2606" s="2">
        <f t="shared" si="367"/>
        <v>0.62542346220000977</v>
      </c>
      <c r="H2606" s="2">
        <f t="shared" si="364"/>
        <v>1.1596466295094672</v>
      </c>
      <c r="I2606" s="2">
        <f t="shared" si="365"/>
        <v>53.696128508434008</v>
      </c>
    </row>
    <row r="2607" spans="1:9" ht="13.5" x14ac:dyDescent="0.25">
      <c r="A2607" s="3">
        <v>45803</v>
      </c>
      <c r="B2607" s="2">
        <v>105.03</v>
      </c>
      <c r="C2607" s="2">
        <f t="shared" si="360"/>
        <v>-0.46679999999999211</v>
      </c>
      <c r="D2607" s="2">
        <f t="shared" si="361"/>
        <v>0</v>
      </c>
      <c r="E2607" s="2">
        <f t="shared" si="362"/>
        <v>0.46679999999999211</v>
      </c>
      <c r="F2607" s="2">
        <f t="shared" si="367"/>
        <v>0.67346519495949853</v>
      </c>
      <c r="G2607" s="2">
        <f t="shared" si="367"/>
        <v>0.61409321490000846</v>
      </c>
      <c r="H2607" s="2">
        <f t="shared" si="364"/>
        <v>1.0966823580181675</v>
      </c>
      <c r="I2607" s="2">
        <f t="shared" si="365"/>
        <v>52.305603365441435</v>
      </c>
    </row>
    <row r="2608" spans="1:9" ht="13.5" x14ac:dyDescent="0.25">
      <c r="A2608" s="3">
        <v>45804</v>
      </c>
      <c r="B2608" s="2">
        <v>104.56319999999999</v>
      </c>
      <c r="C2608" s="2">
        <f t="shared" si="360"/>
        <v>-0.46680000000000632</v>
      </c>
      <c r="D2608" s="2">
        <f t="shared" si="361"/>
        <v>0</v>
      </c>
      <c r="E2608" s="2">
        <f t="shared" si="362"/>
        <v>0.46680000000000632</v>
      </c>
      <c r="F2608" s="2">
        <f t="shared" si="367"/>
        <v>0.62536053817667714</v>
      </c>
      <c r="G2608" s="2">
        <f t="shared" si="367"/>
        <v>0.60357227097857979</v>
      </c>
      <c r="H2608" s="2">
        <f t="shared" si="364"/>
        <v>1.0360988538502138</v>
      </c>
      <c r="I2608" s="2">
        <f t="shared" si="365"/>
        <v>50.886471051784923</v>
      </c>
    </row>
    <row r="2609" spans="1:9" ht="13.5" x14ac:dyDescent="0.25">
      <c r="A2609" s="3">
        <v>45805</v>
      </c>
      <c r="B2609" s="2">
        <v>104.56319999999999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0.58069192830691452</v>
      </c>
      <c r="G2609" s="2">
        <f t="shared" si="367"/>
        <v>0.56045996590868119</v>
      </c>
      <c r="H2609" s="2">
        <f t="shared" si="364"/>
        <v>1.0360988538502138</v>
      </c>
      <c r="I2609" s="2">
        <f t="shared" si="365"/>
        <v>50.886471051784923</v>
      </c>
    </row>
    <row r="2610" spans="1:9" ht="13.5" x14ac:dyDescent="0.25">
      <c r="A2610" s="3">
        <v>45806</v>
      </c>
      <c r="B2610" s="2">
        <v>105.4875</v>
      </c>
      <c r="C2610" s="2">
        <f t="shared" si="360"/>
        <v>0.92430000000000234</v>
      </c>
      <c r="D2610" s="2">
        <f t="shared" si="361"/>
        <v>0.92430000000000234</v>
      </c>
      <c r="E2610" s="2">
        <f t="shared" si="362"/>
        <v>0</v>
      </c>
      <c r="F2610" s="2">
        <f t="shared" si="367"/>
        <v>0.60523536199927797</v>
      </c>
      <c r="G2610" s="2">
        <f t="shared" si="367"/>
        <v>0.52042711120091822</v>
      </c>
      <c r="H2610" s="2">
        <f t="shared" si="364"/>
        <v>1.1629589407874223</v>
      </c>
      <c r="I2610" s="2">
        <f t="shared" si="365"/>
        <v>53.767037314358298</v>
      </c>
    </row>
    <row r="2611" spans="1:9" ht="13.5" x14ac:dyDescent="0.25">
      <c r="A2611" s="3">
        <v>45807</v>
      </c>
      <c r="B2611" s="2">
        <v>103.1628</v>
      </c>
      <c r="C2611" s="2">
        <f t="shared" si="360"/>
        <v>-2.3246999999999929</v>
      </c>
      <c r="D2611" s="2">
        <f t="shared" si="361"/>
        <v>0</v>
      </c>
      <c r="E2611" s="2">
        <f t="shared" si="362"/>
        <v>2.3246999999999929</v>
      </c>
      <c r="F2611" s="2">
        <f t="shared" si="367"/>
        <v>0.5620042647136152</v>
      </c>
      <c r="G2611" s="2">
        <f t="shared" si="367"/>
        <v>0.64930374611513797</v>
      </c>
      <c r="H2611" s="2">
        <f t="shared" si="364"/>
        <v>0.86554908712009437</v>
      </c>
      <c r="I2611" s="2">
        <f t="shared" si="365"/>
        <v>46.396478822021734</v>
      </c>
    </row>
    <row r="2612" spans="1:9" ht="13.5" x14ac:dyDescent="0.25">
      <c r="A2612" s="3">
        <v>45810</v>
      </c>
      <c r="B2612" s="2">
        <v>101.29559999999999</v>
      </c>
      <c r="C2612" s="2">
        <f t="shared" si="360"/>
        <v>-1.8672000000000111</v>
      </c>
      <c r="D2612" s="2">
        <f t="shared" si="361"/>
        <v>0</v>
      </c>
      <c r="E2612" s="2">
        <f t="shared" si="362"/>
        <v>1.8672000000000111</v>
      </c>
      <c r="F2612" s="2">
        <f t="shared" si="367"/>
        <v>0.52186110294835697</v>
      </c>
      <c r="G2612" s="2">
        <f t="shared" si="367"/>
        <v>0.73629633567834318</v>
      </c>
      <c r="H2612" s="2">
        <f t="shared" si="364"/>
        <v>0.70876504154753273</v>
      </c>
      <c r="I2612" s="2">
        <f t="shared" si="365"/>
        <v>41.478203516244918</v>
      </c>
    </row>
    <row r="2613" spans="1:9" ht="13.5" x14ac:dyDescent="0.25">
      <c r="A2613" s="3">
        <v>45811</v>
      </c>
      <c r="B2613" s="2">
        <v>102.696</v>
      </c>
      <c r="C2613" s="2">
        <f t="shared" si="360"/>
        <v>1.4004000000000048</v>
      </c>
      <c r="D2613" s="2">
        <f t="shared" si="361"/>
        <v>1.4004000000000048</v>
      </c>
      <c r="E2613" s="2">
        <f t="shared" si="362"/>
        <v>0</v>
      </c>
      <c r="F2613" s="2">
        <f t="shared" si="367"/>
        <v>0.58461388130918901</v>
      </c>
      <c r="G2613" s="2">
        <f t="shared" si="367"/>
        <v>0.68370374027274727</v>
      </c>
      <c r="H2613" s="2">
        <f t="shared" si="364"/>
        <v>0.85506901143464753</v>
      </c>
      <c r="I2613" s="2">
        <f t="shared" si="365"/>
        <v>46.093649679014696</v>
      </c>
    </row>
    <row r="2614" spans="1:9" ht="13.5" x14ac:dyDescent="0.25">
      <c r="A2614" s="3">
        <v>45812</v>
      </c>
      <c r="B2614" s="2">
        <v>100.3807</v>
      </c>
      <c r="C2614" s="2">
        <f t="shared" si="360"/>
        <v>-2.3152999999999935</v>
      </c>
      <c r="D2614" s="2">
        <f t="shared" si="361"/>
        <v>0</v>
      </c>
      <c r="E2614" s="2">
        <f t="shared" si="362"/>
        <v>2.3152999999999935</v>
      </c>
      <c r="F2614" s="2">
        <f t="shared" si="367"/>
        <v>0.54285574692996119</v>
      </c>
      <c r="G2614" s="2">
        <f t="shared" si="367"/>
        <v>0.80024633025326486</v>
      </c>
      <c r="H2614" s="2">
        <f t="shared" si="364"/>
        <v>0.67836080767550189</v>
      </c>
      <c r="I2614" s="2">
        <f t="shared" si="365"/>
        <v>40.418055794273393</v>
      </c>
    </row>
    <row r="2615" spans="1:9" ht="13.5" x14ac:dyDescent="0.25">
      <c r="A2615" s="3">
        <v>45813</v>
      </c>
      <c r="B2615" s="2">
        <v>100.5487</v>
      </c>
      <c r="C2615" s="2">
        <f t="shared" si="360"/>
        <v>0.16799999999999216</v>
      </c>
      <c r="D2615" s="2">
        <f t="shared" si="361"/>
        <v>0.16799999999999216</v>
      </c>
      <c r="E2615" s="2">
        <f t="shared" si="362"/>
        <v>0</v>
      </c>
      <c r="F2615" s="2">
        <f t="shared" si="367"/>
        <v>0.51608033643496343</v>
      </c>
      <c r="G2615" s="2">
        <f t="shared" si="367"/>
        <v>0.74308587809231741</v>
      </c>
      <c r="H2615" s="2">
        <f t="shared" si="364"/>
        <v>0.69450968138415903</v>
      </c>
      <c r="I2615" s="2">
        <f t="shared" si="365"/>
        <v>40.985878629908399</v>
      </c>
    </row>
    <row r="2616" spans="1:9" ht="13.5" x14ac:dyDescent="0.25">
      <c r="A2616" s="3">
        <v>45817</v>
      </c>
      <c r="B2616" s="2">
        <v>102.5933</v>
      </c>
      <c r="C2616" s="2">
        <f t="shared" si="360"/>
        <v>2.0446000000000026</v>
      </c>
      <c r="D2616" s="2">
        <f t="shared" si="361"/>
        <v>2.0446000000000026</v>
      </c>
      <c r="E2616" s="2">
        <f t="shared" si="362"/>
        <v>0</v>
      </c>
      <c r="F2616" s="2">
        <f t="shared" si="367"/>
        <v>0.62526031240389479</v>
      </c>
      <c r="G2616" s="2">
        <f t="shared" si="367"/>
        <v>0.6900083153714377</v>
      </c>
      <c r="H2616" s="2">
        <f t="shared" si="364"/>
        <v>0.90616344538878713</v>
      </c>
      <c r="I2616" s="2">
        <f t="shared" si="365"/>
        <v>47.538601560159663</v>
      </c>
    </row>
    <row r="2617" spans="1:9" ht="13.5" x14ac:dyDescent="0.25">
      <c r="A2617" s="3">
        <v>45818</v>
      </c>
      <c r="B2617" s="2">
        <v>103.5269</v>
      </c>
      <c r="C2617" s="2">
        <f t="shared" si="360"/>
        <v>0.93359999999999843</v>
      </c>
      <c r="D2617" s="2">
        <f t="shared" si="361"/>
        <v>0.93359999999999843</v>
      </c>
      <c r="E2617" s="2">
        <f t="shared" si="362"/>
        <v>0</v>
      </c>
      <c r="F2617" s="2">
        <f t="shared" si="367"/>
        <v>0.64728457580361642</v>
      </c>
      <c r="G2617" s="2">
        <f t="shared" si="367"/>
        <v>0.64072200713062077</v>
      </c>
      <c r="H2617" s="2">
        <f t="shared" si="364"/>
        <v>1.0102424586637584</v>
      </c>
      <c r="I2617" s="2">
        <f t="shared" si="365"/>
        <v>50.254756798604454</v>
      </c>
    </row>
    <row r="2618" spans="1:9" ht="13.5" x14ac:dyDescent="0.25">
      <c r="A2618" s="3">
        <v>45819</v>
      </c>
      <c r="B2618" s="2">
        <v>105.39409999999999</v>
      </c>
      <c r="C2618" s="2">
        <f t="shared" si="360"/>
        <v>1.8671999999999969</v>
      </c>
      <c r="D2618" s="2">
        <f t="shared" si="361"/>
        <v>1.8671999999999969</v>
      </c>
      <c r="E2618" s="2">
        <f t="shared" si="362"/>
        <v>0</v>
      </c>
      <c r="F2618" s="2">
        <f t="shared" si="367"/>
        <v>0.73442139181764354</v>
      </c>
      <c r="G2618" s="2">
        <f t="shared" si="367"/>
        <v>0.59495614947843356</v>
      </c>
      <c r="H2618" s="2">
        <f t="shared" si="364"/>
        <v>1.2344126411021581</v>
      </c>
      <c r="I2618" s="2">
        <f t="shared" si="365"/>
        <v>55.24550919535011</v>
      </c>
    </row>
    <row r="2619" spans="1:9" ht="13.5" x14ac:dyDescent="0.25">
      <c r="A2619" s="3">
        <v>45820</v>
      </c>
      <c r="B2619" s="2">
        <v>105.35680000000001</v>
      </c>
      <c r="C2619" s="2">
        <f t="shared" si="360"/>
        <v>-3.7299999999987676E-2</v>
      </c>
      <c r="D2619" s="2">
        <f t="shared" si="361"/>
        <v>0</v>
      </c>
      <c r="E2619" s="2">
        <f t="shared" si="362"/>
        <v>3.7299999999987676E-2</v>
      </c>
      <c r="F2619" s="2">
        <f t="shared" si="367"/>
        <v>0.68196272097352606</v>
      </c>
      <c r="G2619" s="2">
        <f t="shared" si="367"/>
        <v>0.55512356737283031</v>
      </c>
      <c r="H2619" s="2">
        <f t="shared" si="364"/>
        <v>1.2284881440018354</v>
      </c>
      <c r="I2619" s="2">
        <f t="shared" si="365"/>
        <v>55.126528149068925</v>
      </c>
    </row>
    <row r="2620" spans="1:9" ht="13.5" x14ac:dyDescent="0.25">
      <c r="A2620" s="3">
        <v>45821</v>
      </c>
      <c r="B2620" s="2">
        <v>101.7717</v>
      </c>
      <c r="C2620" s="2">
        <f t="shared" si="360"/>
        <v>-3.5851000000000113</v>
      </c>
      <c r="D2620" s="2">
        <f t="shared" si="361"/>
        <v>0</v>
      </c>
      <c r="E2620" s="2">
        <f t="shared" si="362"/>
        <v>3.5851000000000113</v>
      </c>
      <c r="F2620" s="2">
        <f t="shared" si="367"/>
        <v>0.63325109804684565</v>
      </c>
      <c r="G2620" s="2">
        <f t="shared" si="367"/>
        <v>0.77155045541762901</v>
      </c>
      <c r="H2620" s="2">
        <f t="shared" si="364"/>
        <v>0.82075137614179239</v>
      </c>
      <c r="I2620" s="2">
        <f t="shared" si="365"/>
        <v>45.077619432092952</v>
      </c>
    </row>
    <row r="2621" spans="1:9" ht="13.5" x14ac:dyDescent="0.25">
      <c r="A2621" s="3">
        <v>45824</v>
      </c>
      <c r="B2621" s="2">
        <v>101.7717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0.5880188767577853</v>
      </c>
      <c r="G2621" s="2">
        <f t="shared" si="368"/>
        <v>0.71643970860208406</v>
      </c>
      <c r="H2621" s="2">
        <f t="shared" si="364"/>
        <v>0.8207513761417925</v>
      </c>
      <c r="I2621" s="2">
        <f t="shared" si="365"/>
        <v>45.077619432092952</v>
      </c>
    </row>
    <row r="2622" spans="1:9" ht="13.5" x14ac:dyDescent="0.25">
      <c r="A2622" s="3">
        <v>45825</v>
      </c>
      <c r="B2622" s="2">
        <v>101.7717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0.54601752841794349</v>
      </c>
      <c r="G2622" s="2">
        <f t="shared" si="368"/>
        <v>0.66526544370193519</v>
      </c>
      <c r="H2622" s="2">
        <f t="shared" si="364"/>
        <v>0.8207513761417925</v>
      </c>
      <c r="I2622" s="2">
        <f t="shared" si="365"/>
        <v>45.077619432092952</v>
      </c>
    </row>
    <row r="2623" spans="1:9" ht="13.5" x14ac:dyDescent="0.25">
      <c r="A2623" s="3">
        <v>45826</v>
      </c>
      <c r="B2623" s="2">
        <v>103.6296</v>
      </c>
      <c r="C2623" s="2">
        <f t="shared" si="360"/>
        <v>1.8579000000000008</v>
      </c>
      <c r="D2623" s="2">
        <f t="shared" si="361"/>
        <v>1.8579000000000008</v>
      </c>
      <c r="E2623" s="2">
        <f t="shared" si="362"/>
        <v>0</v>
      </c>
      <c r="F2623" s="2">
        <f t="shared" si="368"/>
        <v>0.63972341924523335</v>
      </c>
      <c r="G2623" s="2">
        <f t="shared" si="368"/>
        <v>0.61774648343751115</v>
      </c>
      <c r="H2623" s="2">
        <f t="shared" si="364"/>
        <v>1.035575978814852</v>
      </c>
      <c r="I2623" s="2">
        <f t="shared" si="365"/>
        <v>50.873855340825081</v>
      </c>
    </row>
    <row r="2624" spans="1:9" ht="13.5" x14ac:dyDescent="0.25">
      <c r="A2624" s="3">
        <v>45827</v>
      </c>
      <c r="B2624" s="2">
        <v>104.46980000000001</v>
      </c>
      <c r="C2624" s="2">
        <f t="shared" si="360"/>
        <v>0.84020000000001005</v>
      </c>
      <c r="D2624" s="2">
        <f t="shared" si="361"/>
        <v>0.84020000000001005</v>
      </c>
      <c r="E2624" s="2">
        <f t="shared" si="362"/>
        <v>0</v>
      </c>
      <c r="F2624" s="2">
        <f t="shared" si="368"/>
        <v>0.65404317501343168</v>
      </c>
      <c r="G2624" s="2">
        <f t="shared" si="368"/>
        <v>0.573621734620546</v>
      </c>
      <c r="H2624" s="2">
        <f t="shared" si="364"/>
        <v>1.1401994302849854</v>
      </c>
      <c r="I2624" s="2">
        <f t="shared" si="365"/>
        <v>53.275382384956451</v>
      </c>
    </row>
    <row r="2625" spans="1:9" ht="13.5" x14ac:dyDescent="0.25">
      <c r="A2625" s="3">
        <v>45828</v>
      </c>
      <c r="B2625" s="2">
        <v>103.6296</v>
      </c>
      <c r="C2625" s="2">
        <f t="shared" si="360"/>
        <v>-0.84020000000001005</v>
      </c>
      <c r="D2625" s="2">
        <f t="shared" si="361"/>
        <v>0</v>
      </c>
      <c r="E2625" s="2">
        <f t="shared" si="362"/>
        <v>0.84020000000001005</v>
      </c>
      <c r="F2625" s="2">
        <f t="shared" si="368"/>
        <v>0.60732580536961511</v>
      </c>
      <c r="G2625" s="2">
        <f t="shared" si="368"/>
        <v>0.59266303929050779</v>
      </c>
      <c r="H2625" s="2">
        <f t="shared" si="364"/>
        <v>1.0247404766402517</v>
      </c>
      <c r="I2625" s="2">
        <f t="shared" si="365"/>
        <v>50.61095426613155</v>
      </c>
    </row>
    <row r="2626" spans="1:9" ht="13.5" x14ac:dyDescent="0.25">
      <c r="A2626" s="3">
        <v>45831</v>
      </c>
      <c r="B2626" s="2">
        <v>102.696</v>
      </c>
      <c r="C2626" s="2">
        <f t="shared" si="360"/>
        <v>-0.93359999999999843</v>
      </c>
      <c r="D2626" s="2">
        <f t="shared" si="361"/>
        <v>0</v>
      </c>
      <c r="E2626" s="2">
        <f t="shared" si="362"/>
        <v>0.93359999999999843</v>
      </c>
      <c r="F2626" s="2">
        <f t="shared" si="368"/>
        <v>0.56394539070035687</v>
      </c>
      <c r="G2626" s="2">
        <f t="shared" si="368"/>
        <v>0.61701567934118573</v>
      </c>
      <c r="H2626" s="2">
        <f t="shared" si="364"/>
        <v>0.91398875195927876</v>
      </c>
      <c r="I2626" s="2">
        <f t="shared" si="365"/>
        <v>47.75308898882831</v>
      </c>
    </row>
    <row r="2627" spans="1:9" ht="13.5" x14ac:dyDescent="0.25">
      <c r="A2627" s="3">
        <v>45832</v>
      </c>
      <c r="B2627" s="2">
        <v>101.98650000000001</v>
      </c>
      <c r="C2627" s="2">
        <f t="shared" ref="C2627:C2690" si="369">B2627-B2626</f>
        <v>-0.70949999999999136</v>
      </c>
      <c r="D2627" s="2">
        <f t="shared" ref="D2627:D2690" si="370">IF(C2627&gt;0,C2627,0)</f>
        <v>0</v>
      </c>
      <c r="E2627" s="2">
        <f t="shared" ref="E2627:E2690" si="371">IF(C2627&lt;0,-C2627,0)</f>
        <v>0.70949999999999136</v>
      </c>
      <c r="F2627" s="2">
        <f t="shared" si="368"/>
        <v>0.52366357707890276</v>
      </c>
      <c r="G2627" s="2">
        <f t="shared" si="368"/>
        <v>0.62362170224538616</v>
      </c>
      <c r="H2627" s="2">
        <f t="shared" si="364"/>
        <v>0.83971352374912811</v>
      </c>
      <c r="I2627" s="2">
        <f t="shared" si="365"/>
        <v>45.643710985930404</v>
      </c>
    </row>
    <row r="2628" spans="1:9" ht="13.5" x14ac:dyDescent="0.25">
      <c r="A2628" s="3">
        <v>45833</v>
      </c>
      <c r="B2628" s="2">
        <v>102.696</v>
      </c>
      <c r="C2628" s="2">
        <f t="shared" si="369"/>
        <v>0.70949999999999136</v>
      </c>
      <c r="D2628" s="2">
        <f t="shared" si="370"/>
        <v>0.70949999999999136</v>
      </c>
      <c r="E2628" s="2">
        <f t="shared" si="371"/>
        <v>0</v>
      </c>
      <c r="F2628" s="2">
        <f t="shared" si="368"/>
        <v>0.53693760728755191</v>
      </c>
      <c r="G2628" s="2">
        <f t="shared" si="368"/>
        <v>0.57907729494214433</v>
      </c>
      <c r="H2628" s="2">
        <f t="shared" si="364"/>
        <v>0.92722959780558722</v>
      </c>
      <c r="I2628" s="2">
        <f t="shared" si="365"/>
        <v>48.112046372749994</v>
      </c>
    </row>
    <row r="2629" spans="1:9" ht="13.5" x14ac:dyDescent="0.25">
      <c r="A2629" s="3">
        <v>45835</v>
      </c>
      <c r="B2629" s="2">
        <v>103.6296</v>
      </c>
      <c r="C2629" s="2">
        <f t="shared" si="369"/>
        <v>0.93359999999999843</v>
      </c>
      <c r="D2629" s="2">
        <f t="shared" si="370"/>
        <v>0.93359999999999843</v>
      </c>
      <c r="E2629" s="2">
        <f t="shared" si="371"/>
        <v>0</v>
      </c>
      <c r="F2629" s="2">
        <f t="shared" si="368"/>
        <v>0.56527063533844102</v>
      </c>
      <c r="G2629" s="2">
        <f t="shared" si="368"/>
        <v>0.53771463101770545</v>
      </c>
      <c r="H2629" s="2">
        <f t="shared" si="364"/>
        <v>1.0512465213538671</v>
      </c>
      <c r="I2629" s="2">
        <f t="shared" si="365"/>
        <v>51.249155594424685</v>
      </c>
    </row>
    <row r="2630" spans="1:9" ht="13.5" x14ac:dyDescent="0.25">
      <c r="A2630" s="3">
        <v>45838</v>
      </c>
      <c r="B2630" s="2">
        <v>104.08710000000001</v>
      </c>
      <c r="C2630" s="2">
        <f t="shared" si="369"/>
        <v>0.45750000000001023</v>
      </c>
      <c r="D2630" s="2">
        <f t="shared" si="370"/>
        <v>0.45750000000001023</v>
      </c>
      <c r="E2630" s="2">
        <f t="shared" si="371"/>
        <v>0</v>
      </c>
      <c r="F2630" s="2">
        <f t="shared" si="368"/>
        <v>0.55757273281426734</v>
      </c>
      <c r="G2630" s="2">
        <f t="shared" si="368"/>
        <v>0.49930644308786931</v>
      </c>
      <c r="H2630" s="2">
        <f t="shared" si="364"/>
        <v>1.1166944479347409</v>
      </c>
      <c r="I2630" s="2">
        <f t="shared" si="365"/>
        <v>52.75652558281616</v>
      </c>
    </row>
    <row r="2631" spans="1:9" ht="13.5" x14ac:dyDescent="0.25">
      <c r="A2631" s="3">
        <v>45839</v>
      </c>
      <c r="B2631" s="2">
        <v>107.0839</v>
      </c>
      <c r="C2631" s="2">
        <f t="shared" si="369"/>
        <v>2.9967999999999932</v>
      </c>
      <c r="D2631" s="2">
        <f t="shared" si="370"/>
        <v>2.9967999999999932</v>
      </c>
      <c r="E2631" s="2">
        <f t="shared" si="371"/>
        <v>0</v>
      </c>
      <c r="F2631" s="2">
        <f t="shared" si="368"/>
        <v>0.731803251898962</v>
      </c>
      <c r="G2631" s="2">
        <f t="shared" si="368"/>
        <v>0.4636416971530215</v>
      </c>
      <c r="H2631" s="2">
        <f t="shared" si="364"/>
        <v>1.5783810135986016</v>
      </c>
      <c r="I2631" s="2">
        <f t="shared" si="365"/>
        <v>61.215972553089919</v>
      </c>
    </row>
    <row r="2632" spans="1:9" ht="13.5" x14ac:dyDescent="0.25">
      <c r="A2632" s="3">
        <v>45840</v>
      </c>
      <c r="B2632" s="2">
        <v>107.35469999999999</v>
      </c>
      <c r="C2632" s="2">
        <f t="shared" si="369"/>
        <v>0.27079999999999416</v>
      </c>
      <c r="D2632" s="2">
        <f t="shared" si="370"/>
        <v>0.27079999999999416</v>
      </c>
      <c r="E2632" s="2">
        <f t="shared" si="371"/>
        <v>0</v>
      </c>
      <c r="F2632" s="2">
        <f t="shared" si="368"/>
        <v>0.69887444819189282</v>
      </c>
      <c r="G2632" s="2">
        <f t="shared" si="368"/>
        <v>0.43052443307066285</v>
      </c>
      <c r="H2632" s="2">
        <f t="shared" si="364"/>
        <v>1.6233096068607682</v>
      </c>
      <c r="I2632" s="2">
        <f t="shared" si="365"/>
        <v>61.88021431459368</v>
      </c>
    </row>
    <row r="2633" spans="1:9" ht="13.5" x14ac:dyDescent="0.25">
      <c r="A2633" s="3">
        <v>45841</v>
      </c>
      <c r="B2633" s="2">
        <v>107.2706</v>
      </c>
      <c r="C2633" s="2">
        <f t="shared" si="369"/>
        <v>-8.4099999999992292E-2</v>
      </c>
      <c r="D2633" s="2">
        <f t="shared" si="370"/>
        <v>0</v>
      </c>
      <c r="E2633" s="2">
        <f t="shared" si="371"/>
        <v>8.4099999999992292E-2</v>
      </c>
      <c r="F2633" s="2">
        <f t="shared" si="368"/>
        <v>0.64895484474961473</v>
      </c>
      <c r="G2633" s="2">
        <f t="shared" si="368"/>
        <v>0.40577983070847212</v>
      </c>
      <c r="H2633" s="2">
        <f t="shared" si="364"/>
        <v>1.5992782184776673</v>
      </c>
      <c r="I2633" s="2">
        <f t="shared" si="365"/>
        <v>61.527781332093213</v>
      </c>
    </row>
    <row r="2634" spans="1:9" ht="13.5" x14ac:dyDescent="0.25">
      <c r="A2634" s="3">
        <v>45842</v>
      </c>
      <c r="B2634" s="2">
        <v>108.1109</v>
      </c>
      <c r="C2634" s="2">
        <f t="shared" si="369"/>
        <v>0.84029999999999916</v>
      </c>
      <c r="D2634" s="2">
        <f t="shared" si="370"/>
        <v>0.84029999999999916</v>
      </c>
      <c r="E2634" s="2">
        <f t="shared" si="371"/>
        <v>0</v>
      </c>
      <c r="F2634" s="2">
        <f t="shared" si="368"/>
        <v>0.66262235583892792</v>
      </c>
      <c r="G2634" s="2">
        <f t="shared" si="368"/>
        <v>0.37679555708643836</v>
      </c>
      <c r="H2634" s="2">
        <f t="shared" si="364"/>
        <v>1.7585726354170355</v>
      </c>
      <c r="I2634" s="2">
        <f t="shared" si="365"/>
        <v>63.749368526276925</v>
      </c>
    </row>
    <row r="2635" spans="1:9" ht="13.5" x14ac:dyDescent="0.25">
      <c r="A2635" s="3">
        <v>45845</v>
      </c>
      <c r="B2635" s="2">
        <v>108.2976</v>
      </c>
      <c r="C2635" s="2">
        <f t="shared" si="369"/>
        <v>0.18670000000000186</v>
      </c>
      <c r="D2635" s="2">
        <f t="shared" si="370"/>
        <v>0.18670000000000186</v>
      </c>
      <c r="E2635" s="2">
        <f t="shared" si="371"/>
        <v>0</v>
      </c>
      <c r="F2635" s="2">
        <f t="shared" si="368"/>
        <v>0.62862790185043316</v>
      </c>
      <c r="G2635" s="2">
        <f t="shared" si="368"/>
        <v>0.34988158872312131</v>
      </c>
      <c r="H2635" s="2">
        <f t="shared" si="364"/>
        <v>1.7966875711996886</v>
      </c>
      <c r="I2635" s="2">
        <f t="shared" si="365"/>
        <v>64.243413876544224</v>
      </c>
    </row>
    <row r="2636" spans="1:9" ht="13.5" x14ac:dyDescent="0.25">
      <c r="A2636" s="3">
        <v>45846</v>
      </c>
      <c r="B2636" s="2">
        <v>107.8215</v>
      </c>
      <c r="C2636" s="2">
        <f t="shared" si="369"/>
        <v>-0.47610000000000241</v>
      </c>
      <c r="D2636" s="2">
        <f t="shared" si="370"/>
        <v>0</v>
      </c>
      <c r="E2636" s="2">
        <f t="shared" si="371"/>
        <v>0.47610000000000241</v>
      </c>
      <c r="F2636" s="2">
        <f t="shared" si="368"/>
        <v>0.58372590886111653</v>
      </c>
      <c r="G2636" s="2">
        <f t="shared" si="368"/>
        <v>0.35889718952861277</v>
      </c>
      <c r="H2636" s="2">
        <f t="shared" si="364"/>
        <v>1.6264432430574369</v>
      </c>
      <c r="I2636" s="2">
        <f t="shared" si="365"/>
        <v>61.925695419334396</v>
      </c>
    </row>
    <row r="2637" spans="1:9" ht="13.5" x14ac:dyDescent="0.25">
      <c r="A2637" s="3">
        <v>45847</v>
      </c>
      <c r="B2637" s="2">
        <v>109.4</v>
      </c>
      <c r="C2637" s="2">
        <f t="shared" si="369"/>
        <v>1.5785000000000053</v>
      </c>
      <c r="D2637" s="2">
        <f t="shared" si="370"/>
        <v>1.5785000000000053</v>
      </c>
      <c r="E2637" s="2">
        <f t="shared" si="371"/>
        <v>0</v>
      </c>
      <c r="F2637" s="2">
        <f t="shared" ref="F2637:G2652" si="372">((F2636*13)+D2637)/14</f>
        <v>0.65478120108532301</v>
      </c>
      <c r="G2637" s="2">
        <f t="shared" si="372"/>
        <v>0.33326167599085471</v>
      </c>
      <c r="H2637" s="2">
        <f t="shared" si="364"/>
        <v>1.9647659729806177</v>
      </c>
      <c r="I2637" s="2">
        <f t="shared" si="365"/>
        <v>66.270524921241815</v>
      </c>
    </row>
    <row r="2638" spans="1:9" ht="13.5" x14ac:dyDescent="0.25">
      <c r="A2638" s="3">
        <v>45848</v>
      </c>
      <c r="B2638" s="2">
        <v>109.39</v>
      </c>
      <c r="C2638" s="2">
        <f t="shared" si="369"/>
        <v>-1.0000000000005116E-2</v>
      </c>
      <c r="D2638" s="2">
        <f t="shared" si="370"/>
        <v>0</v>
      </c>
      <c r="E2638" s="2">
        <f t="shared" si="371"/>
        <v>1.0000000000005116E-2</v>
      </c>
      <c r="F2638" s="2">
        <f t="shared" si="372"/>
        <v>0.60801111529351426</v>
      </c>
      <c r="G2638" s="2">
        <f t="shared" si="372"/>
        <v>0.31017155627722259</v>
      </c>
      <c r="H2638" s="2">
        <f t="shared" si="364"/>
        <v>1.9602413663943159</v>
      </c>
      <c r="I2638" s="2">
        <f t="shared" si="365"/>
        <v>66.218970812571371</v>
      </c>
    </row>
    <row r="2639" spans="1:9" ht="13.5" x14ac:dyDescent="0.25">
      <c r="A2639" s="3">
        <v>45849</v>
      </c>
      <c r="B2639" s="2">
        <v>109</v>
      </c>
      <c r="C2639" s="2">
        <f t="shared" si="369"/>
        <v>-0.39000000000000057</v>
      </c>
      <c r="D2639" s="2">
        <f t="shared" si="370"/>
        <v>0</v>
      </c>
      <c r="E2639" s="2">
        <f t="shared" si="371"/>
        <v>0.39000000000000057</v>
      </c>
      <c r="F2639" s="2">
        <f t="shared" si="372"/>
        <v>0.56458174991540611</v>
      </c>
      <c r="G2639" s="2">
        <f t="shared" si="372"/>
        <v>0.31587358797170673</v>
      </c>
      <c r="H2639" s="2">
        <f t="shared" si="364"/>
        <v>1.7873661218106547</v>
      </c>
      <c r="I2639" s="2">
        <f t="shared" si="365"/>
        <v>64.123837475989461</v>
      </c>
    </row>
    <row r="2640" spans="1:9" ht="13.5" x14ac:dyDescent="0.25">
      <c r="A2640" s="3">
        <v>45852</v>
      </c>
      <c r="B2640" s="2">
        <v>109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0.52425448206430569</v>
      </c>
      <c r="G2640" s="2">
        <f t="shared" si="372"/>
        <v>0.29331118883087054</v>
      </c>
      <c r="H2640" s="2">
        <f t="shared" si="364"/>
        <v>1.7873661218106547</v>
      </c>
      <c r="I2640" s="2">
        <f t="shared" si="365"/>
        <v>64.123837475989461</v>
      </c>
    </row>
    <row r="2641" spans="1:9" ht="13.5" x14ac:dyDescent="0.25">
      <c r="A2641" s="3">
        <v>45853</v>
      </c>
      <c r="B2641" s="2">
        <v>109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0.48680773334542671</v>
      </c>
      <c r="G2641" s="2">
        <f t="shared" si="372"/>
        <v>0.27236038962866549</v>
      </c>
      <c r="H2641" s="2">
        <f t="shared" ref="H2641:H2693" si="373">F2641/G2641</f>
        <v>1.7873661218106547</v>
      </c>
      <c r="I2641" s="2">
        <f t="shared" ref="I2641:I2693" si="374">IF(G2641=0,100,100-(100/(1+H2641)))</f>
        <v>64.123837475989461</v>
      </c>
    </row>
    <row r="2642" spans="1:9" ht="13.5" x14ac:dyDescent="0.25">
      <c r="A2642" s="3">
        <v>45854</v>
      </c>
      <c r="B2642" s="2">
        <v>108</v>
      </c>
      <c r="C2642" s="2">
        <f t="shared" si="369"/>
        <v>-1</v>
      </c>
      <c r="D2642" s="2">
        <f t="shared" si="370"/>
        <v>0</v>
      </c>
      <c r="E2642" s="2">
        <f t="shared" si="371"/>
        <v>1</v>
      </c>
      <c r="F2642" s="2">
        <f t="shared" si="372"/>
        <v>0.45203575239218191</v>
      </c>
      <c r="G2642" s="2">
        <f t="shared" si="372"/>
        <v>0.32433464751233221</v>
      </c>
      <c r="H2642" s="2">
        <f t="shared" si="373"/>
        <v>1.3937325409398147</v>
      </c>
      <c r="I2642" s="2">
        <f t="shared" si="374"/>
        <v>58.224238385154543</v>
      </c>
    </row>
    <row r="2643" spans="1:9" ht="13.5" x14ac:dyDescent="0.25">
      <c r="A2643" s="3">
        <v>45855</v>
      </c>
      <c r="B2643" s="2">
        <v>107.7</v>
      </c>
      <c r="C2643" s="2">
        <f t="shared" si="369"/>
        <v>-0.29999999999999716</v>
      </c>
      <c r="D2643" s="2">
        <f t="shared" si="370"/>
        <v>0</v>
      </c>
      <c r="E2643" s="2">
        <f t="shared" si="371"/>
        <v>0.29999999999999716</v>
      </c>
      <c r="F2643" s="2">
        <f t="shared" si="372"/>
        <v>0.41974748436416892</v>
      </c>
      <c r="G2643" s="2">
        <f t="shared" si="372"/>
        <v>0.32259645840430828</v>
      </c>
      <c r="H2643" s="2">
        <f t="shared" si="373"/>
        <v>1.3011534176178148</v>
      </c>
      <c r="I2643" s="2">
        <f t="shared" si="374"/>
        <v>56.54353193733543</v>
      </c>
    </row>
    <row r="2644" spans="1:9" ht="13.5" x14ac:dyDescent="0.25">
      <c r="A2644" s="3">
        <v>45856</v>
      </c>
      <c r="B2644" s="2">
        <v>107.39</v>
      </c>
      <c r="C2644" s="2">
        <f t="shared" si="369"/>
        <v>-0.31000000000000227</v>
      </c>
      <c r="D2644" s="2">
        <f t="shared" si="370"/>
        <v>0</v>
      </c>
      <c r="E2644" s="2">
        <f t="shared" si="371"/>
        <v>0.31000000000000227</v>
      </c>
      <c r="F2644" s="2">
        <f t="shared" si="372"/>
        <v>0.38976552119529967</v>
      </c>
      <c r="G2644" s="2">
        <f t="shared" si="372"/>
        <v>0.32169671137542932</v>
      </c>
      <c r="H2644" s="2">
        <f t="shared" si="373"/>
        <v>1.2115931167864258</v>
      </c>
      <c r="I2644" s="2">
        <f t="shared" si="374"/>
        <v>54.783726156054485</v>
      </c>
    </row>
    <row r="2645" spans="1:9" ht="13.5" x14ac:dyDescent="0.25">
      <c r="A2645" s="3">
        <v>45859</v>
      </c>
      <c r="B2645" s="2">
        <v>107</v>
      </c>
      <c r="C2645" s="2">
        <f t="shared" si="369"/>
        <v>-0.39000000000000057</v>
      </c>
      <c r="D2645" s="2">
        <f t="shared" si="370"/>
        <v>0</v>
      </c>
      <c r="E2645" s="2">
        <f t="shared" si="371"/>
        <v>0.39000000000000057</v>
      </c>
      <c r="F2645" s="2">
        <f t="shared" si="372"/>
        <v>0.36192512682420686</v>
      </c>
      <c r="G2645" s="2">
        <f t="shared" si="372"/>
        <v>0.32657551770575582</v>
      </c>
      <c r="H2645" s="2">
        <f t="shared" si="373"/>
        <v>1.10824329198584</v>
      </c>
      <c r="I2645" s="2">
        <f t="shared" si="374"/>
        <v>52.567144228498435</v>
      </c>
    </row>
    <row r="2646" spans="1:9" ht="13.5" x14ac:dyDescent="0.25">
      <c r="A2646" s="3">
        <v>45860</v>
      </c>
      <c r="B2646" s="2">
        <v>113.42</v>
      </c>
      <c r="C2646" s="2">
        <f t="shared" si="369"/>
        <v>6.4200000000000017</v>
      </c>
      <c r="D2646" s="2">
        <f t="shared" si="370"/>
        <v>6.4200000000000017</v>
      </c>
      <c r="E2646" s="2">
        <f t="shared" si="371"/>
        <v>0</v>
      </c>
      <c r="F2646" s="2">
        <f t="shared" si="372"/>
        <v>0.79464476062247791</v>
      </c>
      <c r="G2646" s="2">
        <f t="shared" si="372"/>
        <v>0.30324869501248752</v>
      </c>
      <c r="H2646" s="2">
        <f t="shared" si="373"/>
        <v>2.6204391764645685</v>
      </c>
      <c r="I2646" s="2">
        <f t="shared" si="374"/>
        <v>72.379041567644293</v>
      </c>
    </row>
    <row r="2647" spans="1:9" ht="13.5" x14ac:dyDescent="0.25">
      <c r="A2647" s="3">
        <v>45861</v>
      </c>
      <c r="B2647" s="2">
        <v>114.97</v>
      </c>
      <c r="C2647" s="2">
        <f t="shared" si="369"/>
        <v>1.5499999999999972</v>
      </c>
      <c r="D2647" s="2">
        <f t="shared" si="370"/>
        <v>1.5499999999999972</v>
      </c>
      <c r="E2647" s="2">
        <f t="shared" si="371"/>
        <v>0</v>
      </c>
      <c r="F2647" s="2">
        <f t="shared" si="372"/>
        <v>0.84859870629230072</v>
      </c>
      <c r="G2647" s="2">
        <f t="shared" si="372"/>
        <v>0.28158807394016699</v>
      </c>
      <c r="H2647" s="2">
        <f t="shared" si="373"/>
        <v>3.013617353953046</v>
      </c>
      <c r="I2647" s="2">
        <f t="shared" si="374"/>
        <v>75.084819707212716</v>
      </c>
    </row>
    <row r="2648" spans="1:9" ht="13.5" x14ac:dyDescent="0.25">
      <c r="A2648" s="3">
        <v>45862</v>
      </c>
      <c r="B2648" s="2">
        <v>114.75</v>
      </c>
      <c r="C2648" s="2">
        <f t="shared" si="369"/>
        <v>-0.21999999999999886</v>
      </c>
      <c r="D2648" s="2">
        <f t="shared" si="370"/>
        <v>0</v>
      </c>
      <c r="E2648" s="2">
        <f t="shared" si="371"/>
        <v>0.21999999999999886</v>
      </c>
      <c r="F2648" s="2">
        <f t="shared" si="372"/>
        <v>0.78798451298570782</v>
      </c>
      <c r="G2648" s="2">
        <f t="shared" si="372"/>
        <v>0.27718892580158355</v>
      </c>
      <c r="H2648" s="2">
        <f t="shared" si="373"/>
        <v>2.8427705425351668</v>
      </c>
      <c r="I2648" s="2">
        <f t="shared" si="374"/>
        <v>73.977108731028309</v>
      </c>
    </row>
    <row r="2649" spans="1:9" ht="13.5" x14ac:dyDescent="0.25">
      <c r="A2649" s="3">
        <v>45866</v>
      </c>
      <c r="B2649" s="2">
        <v>114.03</v>
      </c>
      <c r="C2649" s="2">
        <f t="shared" si="369"/>
        <v>-0.71999999999999886</v>
      </c>
      <c r="D2649" s="2">
        <f t="shared" si="370"/>
        <v>0</v>
      </c>
      <c r="E2649" s="2">
        <f t="shared" si="371"/>
        <v>0.71999999999999886</v>
      </c>
      <c r="F2649" s="2">
        <f t="shared" si="372"/>
        <v>0.73169990491530013</v>
      </c>
      <c r="G2649" s="2">
        <f t="shared" si="372"/>
        <v>0.3088182882443275</v>
      </c>
      <c r="H2649" s="2">
        <f t="shared" si="373"/>
        <v>2.3693541890770464</v>
      </c>
      <c r="I2649" s="2">
        <f t="shared" si="374"/>
        <v>70.320721898521271</v>
      </c>
    </row>
    <row r="2650" spans="1:9" ht="13.5" x14ac:dyDescent="0.25">
      <c r="A2650" s="3">
        <v>45867</v>
      </c>
      <c r="B2650" s="2">
        <v>113</v>
      </c>
      <c r="C2650" s="2">
        <f t="shared" si="369"/>
        <v>-1.0300000000000011</v>
      </c>
      <c r="D2650" s="2">
        <f t="shared" si="370"/>
        <v>0</v>
      </c>
      <c r="E2650" s="2">
        <f t="shared" si="371"/>
        <v>1.0300000000000011</v>
      </c>
      <c r="F2650" s="2">
        <f t="shared" si="372"/>
        <v>0.67943562599277862</v>
      </c>
      <c r="G2650" s="2">
        <f t="shared" si="372"/>
        <v>0.36033126765544704</v>
      </c>
      <c r="H2650" s="2">
        <f t="shared" si="373"/>
        <v>1.8855860897491219</v>
      </c>
      <c r="I2650" s="2">
        <f t="shared" si="374"/>
        <v>65.34499512759497</v>
      </c>
    </row>
    <row r="2651" spans="1:9" ht="13.5" x14ac:dyDescent="0.25">
      <c r="A2651" s="3">
        <v>45868</v>
      </c>
      <c r="B2651" s="2">
        <v>113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0.63090450985043733</v>
      </c>
      <c r="G2651" s="2">
        <f t="shared" si="372"/>
        <v>0.3345933199657723</v>
      </c>
      <c r="H2651" s="2">
        <f t="shared" si="373"/>
        <v>1.8855860897491217</v>
      </c>
      <c r="I2651" s="2">
        <f t="shared" si="374"/>
        <v>65.34499512759497</v>
      </c>
    </row>
    <row r="2652" spans="1:9" ht="13.5" x14ac:dyDescent="0.25">
      <c r="A2652" s="3">
        <v>45869</v>
      </c>
      <c r="B2652" s="2">
        <v>114.5</v>
      </c>
      <c r="C2652" s="2">
        <f t="shared" si="369"/>
        <v>1.5</v>
      </c>
      <c r="D2652" s="2">
        <f t="shared" si="370"/>
        <v>1.5</v>
      </c>
      <c r="E2652" s="2">
        <f t="shared" si="371"/>
        <v>0</v>
      </c>
      <c r="F2652" s="2">
        <f t="shared" si="372"/>
        <v>0.69298275914683471</v>
      </c>
      <c r="G2652" s="2">
        <f t="shared" si="372"/>
        <v>0.31069379711107425</v>
      </c>
      <c r="H2652" s="2">
        <f t="shared" si="373"/>
        <v>2.2304364155010492</v>
      </c>
      <c r="I2652" s="2">
        <f t="shared" si="374"/>
        <v>69.04443018282106</v>
      </c>
    </row>
    <row r="2653" spans="1:9" ht="13.5" x14ac:dyDescent="0.25">
      <c r="A2653" s="3">
        <v>45870</v>
      </c>
      <c r="B2653" s="2">
        <v>115.37</v>
      </c>
      <c r="C2653" s="2">
        <f t="shared" si="369"/>
        <v>0.87000000000000455</v>
      </c>
      <c r="D2653" s="2">
        <f t="shared" si="370"/>
        <v>0.87000000000000455</v>
      </c>
      <c r="E2653" s="2">
        <f t="shared" si="371"/>
        <v>0</v>
      </c>
      <c r="F2653" s="2">
        <f t="shared" ref="F2653:G2668" si="375">((F2652*13)+D2653)/14</f>
        <v>0.70562684777920393</v>
      </c>
      <c r="G2653" s="2">
        <f t="shared" si="375"/>
        <v>0.2885013830317118</v>
      </c>
      <c r="H2653" s="2">
        <f t="shared" si="373"/>
        <v>2.4458352343553309</v>
      </c>
      <c r="I2653" s="2">
        <f t="shared" si="374"/>
        <v>70.979459782931656</v>
      </c>
    </row>
    <row r="2654" spans="1:9" ht="13.5" x14ac:dyDescent="0.25">
      <c r="A2654" s="3">
        <v>45873</v>
      </c>
      <c r="B2654" s="2">
        <v>115.37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0.65522493008068938</v>
      </c>
      <c r="G2654" s="2">
        <f t="shared" si="375"/>
        <v>0.26789414138658951</v>
      </c>
      <c r="H2654" s="2">
        <f t="shared" si="373"/>
        <v>2.4458352343553313</v>
      </c>
      <c r="I2654" s="2">
        <f t="shared" si="374"/>
        <v>70.979459782931656</v>
      </c>
    </row>
    <row r="2655" spans="1:9" ht="13.5" x14ac:dyDescent="0.25">
      <c r="A2655" s="3">
        <v>45874</v>
      </c>
      <c r="B2655" s="2">
        <v>114.9</v>
      </c>
      <c r="C2655" s="2">
        <f t="shared" si="369"/>
        <v>-0.46999999999999886</v>
      </c>
      <c r="D2655" s="2">
        <f t="shared" si="370"/>
        <v>0</v>
      </c>
      <c r="E2655" s="2">
        <f t="shared" si="371"/>
        <v>0.46999999999999886</v>
      </c>
      <c r="F2655" s="2">
        <f t="shared" si="375"/>
        <v>0.60842314936064013</v>
      </c>
      <c r="G2655" s="2">
        <f t="shared" si="375"/>
        <v>0.2823302741446902</v>
      </c>
      <c r="H2655" s="2">
        <f t="shared" si="373"/>
        <v>2.1550049891172209</v>
      </c>
      <c r="I2655" s="2">
        <f t="shared" si="374"/>
        <v>68.304329043872514</v>
      </c>
    </row>
    <row r="2656" spans="1:9" ht="13.5" x14ac:dyDescent="0.25">
      <c r="A2656" s="3">
        <v>45875</v>
      </c>
      <c r="B2656" s="2">
        <v>114</v>
      </c>
      <c r="C2656" s="2">
        <f t="shared" si="369"/>
        <v>-0.90000000000000568</v>
      </c>
      <c r="D2656" s="2">
        <f t="shared" si="370"/>
        <v>0</v>
      </c>
      <c r="E2656" s="2">
        <f t="shared" si="371"/>
        <v>0.90000000000000568</v>
      </c>
      <c r="F2656" s="2">
        <f t="shared" si="375"/>
        <v>0.56496435297773728</v>
      </c>
      <c r="G2656" s="2">
        <f t="shared" si="375"/>
        <v>0.32644954027721279</v>
      </c>
      <c r="H2656" s="2">
        <f t="shared" si="373"/>
        <v>1.7306330175805538</v>
      </c>
      <c r="I2656" s="2">
        <f t="shared" si="374"/>
        <v>63.378454975028518</v>
      </c>
    </row>
    <row r="2657" spans="1:9" ht="13.5" x14ac:dyDescent="0.25">
      <c r="A2657" s="3">
        <v>45876</v>
      </c>
      <c r="B2657" s="2">
        <v>113.55</v>
      </c>
      <c r="C2657" s="2">
        <f t="shared" si="369"/>
        <v>-0.45000000000000284</v>
      </c>
      <c r="D2657" s="2">
        <f t="shared" si="370"/>
        <v>0</v>
      </c>
      <c r="E2657" s="2">
        <f t="shared" si="371"/>
        <v>0.45000000000000284</v>
      </c>
      <c r="F2657" s="2">
        <f t="shared" si="375"/>
        <v>0.52460975633647033</v>
      </c>
      <c r="G2657" s="2">
        <f t="shared" si="375"/>
        <v>0.33527457311455494</v>
      </c>
      <c r="H2657" s="2">
        <f t="shared" si="373"/>
        <v>1.5647167975282883</v>
      </c>
      <c r="I2657" s="2">
        <f t="shared" si="374"/>
        <v>61.009340252938003</v>
      </c>
    </row>
    <row r="2658" spans="1:9" ht="13.5" x14ac:dyDescent="0.25">
      <c r="A2658" s="3">
        <v>45877</v>
      </c>
      <c r="B2658" s="2">
        <v>114</v>
      </c>
      <c r="C2658" s="2">
        <f t="shared" si="369"/>
        <v>0.45000000000000284</v>
      </c>
      <c r="D2658" s="2">
        <f t="shared" si="370"/>
        <v>0.45000000000000284</v>
      </c>
      <c r="E2658" s="2">
        <f t="shared" si="371"/>
        <v>0</v>
      </c>
      <c r="F2658" s="2">
        <f t="shared" si="375"/>
        <v>0.51928048802672266</v>
      </c>
      <c r="G2658" s="2">
        <f t="shared" si="375"/>
        <v>0.31132638932065815</v>
      </c>
      <c r="H2658" s="2">
        <f t="shared" si="373"/>
        <v>1.667961682142779</v>
      </c>
      <c r="I2658" s="2">
        <f t="shared" si="374"/>
        <v>62.518202315527709</v>
      </c>
    </row>
    <row r="2659" spans="1:9" ht="13.5" x14ac:dyDescent="0.25">
      <c r="A2659" s="3">
        <v>45880</v>
      </c>
      <c r="B2659" s="2">
        <v>115.27</v>
      </c>
      <c r="C2659" s="2">
        <f t="shared" si="369"/>
        <v>1.269999999999996</v>
      </c>
      <c r="D2659" s="2">
        <f t="shared" si="370"/>
        <v>1.269999999999996</v>
      </c>
      <c r="E2659" s="2">
        <f t="shared" si="371"/>
        <v>0</v>
      </c>
      <c r="F2659" s="2">
        <f t="shared" si="375"/>
        <v>0.57290331031052788</v>
      </c>
      <c r="G2659" s="2">
        <f t="shared" si="375"/>
        <v>0.28908879008346833</v>
      </c>
      <c r="H2659" s="2">
        <f t="shared" si="373"/>
        <v>1.9817555365779285</v>
      </c>
      <c r="I2659" s="2">
        <f t="shared" si="374"/>
        <v>66.462710046724027</v>
      </c>
    </row>
    <row r="2660" spans="1:9" ht="13.5" x14ac:dyDescent="0.25">
      <c r="A2660" s="3">
        <v>45881</v>
      </c>
      <c r="B2660" s="2">
        <v>114</v>
      </c>
      <c r="C2660" s="2">
        <f t="shared" si="369"/>
        <v>-1.269999999999996</v>
      </c>
      <c r="D2660" s="2">
        <f t="shared" si="370"/>
        <v>0</v>
      </c>
      <c r="E2660" s="2">
        <f t="shared" si="371"/>
        <v>1.269999999999996</v>
      </c>
      <c r="F2660" s="2">
        <f t="shared" si="375"/>
        <v>0.53198164528834735</v>
      </c>
      <c r="G2660" s="2">
        <f t="shared" si="375"/>
        <v>0.35915387650607744</v>
      </c>
      <c r="H2660" s="2">
        <f t="shared" si="373"/>
        <v>1.4812081397076202</v>
      </c>
      <c r="I2660" s="2">
        <f t="shared" si="374"/>
        <v>59.697053060698181</v>
      </c>
    </row>
    <row r="2661" spans="1:9" ht="13.5" x14ac:dyDescent="0.25">
      <c r="A2661" s="3">
        <v>45883</v>
      </c>
      <c r="B2661" s="2">
        <v>114.89</v>
      </c>
      <c r="C2661" s="2">
        <f t="shared" si="369"/>
        <v>0.89000000000000057</v>
      </c>
      <c r="D2661" s="2">
        <f t="shared" si="370"/>
        <v>0.89000000000000057</v>
      </c>
      <c r="E2661" s="2">
        <f t="shared" si="371"/>
        <v>0</v>
      </c>
      <c r="F2661" s="2">
        <f t="shared" si="375"/>
        <v>0.55755438491060827</v>
      </c>
      <c r="G2661" s="2">
        <f t="shared" si="375"/>
        <v>0.33350002818421476</v>
      </c>
      <c r="H2661" s="2">
        <f t="shared" si="373"/>
        <v>1.6718270998245104</v>
      </c>
      <c r="I2661" s="2">
        <f t="shared" si="374"/>
        <v>62.572428430504296</v>
      </c>
    </row>
    <row r="2662" spans="1:9" ht="13.5" x14ac:dyDescent="0.25">
      <c r="A2662" s="3">
        <v>45884</v>
      </c>
      <c r="B2662" s="2">
        <v>114.48</v>
      </c>
      <c r="C2662" s="2">
        <f t="shared" si="369"/>
        <v>-0.40999999999999659</v>
      </c>
      <c r="D2662" s="2">
        <f t="shared" si="370"/>
        <v>0</v>
      </c>
      <c r="E2662" s="2">
        <f t="shared" si="371"/>
        <v>0.40999999999999659</v>
      </c>
      <c r="F2662" s="2">
        <f t="shared" si="375"/>
        <v>0.51772907170270765</v>
      </c>
      <c r="G2662" s="2">
        <f t="shared" si="375"/>
        <v>0.33896431188534198</v>
      </c>
      <c r="H2662" s="2">
        <f t="shared" si="373"/>
        <v>1.5273851952822532</v>
      </c>
      <c r="I2662" s="2">
        <f t="shared" si="374"/>
        <v>60.433415457736665</v>
      </c>
    </row>
    <row r="2663" spans="1:9" ht="13.5" x14ac:dyDescent="0.25">
      <c r="A2663" s="3">
        <v>45887</v>
      </c>
      <c r="B2663" s="2">
        <v>115</v>
      </c>
      <c r="C2663" s="2">
        <f t="shared" si="369"/>
        <v>0.51999999999999602</v>
      </c>
      <c r="D2663" s="2">
        <f t="shared" si="370"/>
        <v>0.51999999999999602</v>
      </c>
      <c r="E2663" s="2">
        <f t="shared" si="371"/>
        <v>0</v>
      </c>
      <c r="F2663" s="2">
        <f t="shared" si="375"/>
        <v>0.5178912808667997</v>
      </c>
      <c r="G2663" s="2">
        <f t="shared" si="375"/>
        <v>0.31475257532210327</v>
      </c>
      <c r="H2663" s="2">
        <f t="shared" si="373"/>
        <v>1.6453917186755775</v>
      </c>
      <c r="I2663" s="2">
        <f t="shared" si="374"/>
        <v>62.198414966663137</v>
      </c>
    </row>
    <row r="2664" spans="1:9" ht="13.5" x14ac:dyDescent="0.25">
      <c r="A2664" s="3">
        <v>45888</v>
      </c>
      <c r="B2664" s="2">
        <v>114.99</v>
      </c>
      <c r="C2664" s="2">
        <f t="shared" si="369"/>
        <v>-1.0000000000005116E-2</v>
      </c>
      <c r="D2664" s="2">
        <f t="shared" si="370"/>
        <v>0</v>
      </c>
      <c r="E2664" s="2">
        <f t="shared" si="371"/>
        <v>1.0000000000005116E-2</v>
      </c>
      <c r="F2664" s="2">
        <f t="shared" si="375"/>
        <v>0.48089904651917115</v>
      </c>
      <c r="G2664" s="2">
        <f t="shared" si="375"/>
        <v>0.29298453422766768</v>
      </c>
      <c r="H2664" s="2">
        <f t="shared" si="373"/>
        <v>1.6413803130832902</v>
      </c>
      <c r="I2664" s="2">
        <f t="shared" si="374"/>
        <v>62.141006539391618</v>
      </c>
    </row>
    <row r="2665" spans="1:9" ht="13.5" x14ac:dyDescent="0.25">
      <c r="A2665" s="3">
        <v>45889</v>
      </c>
      <c r="B2665" s="2">
        <v>114.89</v>
      </c>
      <c r="C2665" s="2">
        <f t="shared" si="369"/>
        <v>-9.9999999999994316E-2</v>
      </c>
      <c r="D2665" s="2">
        <f t="shared" si="370"/>
        <v>0</v>
      </c>
      <c r="E2665" s="2">
        <f t="shared" si="371"/>
        <v>9.9999999999994316E-2</v>
      </c>
      <c r="F2665" s="2">
        <f t="shared" si="375"/>
        <v>0.44654911462494468</v>
      </c>
      <c r="G2665" s="2">
        <f t="shared" si="375"/>
        <v>0.27919992463997673</v>
      </c>
      <c r="H2665" s="2">
        <f t="shared" si="373"/>
        <v>1.5993883780619271</v>
      </c>
      <c r="I2665" s="2">
        <f t="shared" si="374"/>
        <v>61.529411747790142</v>
      </c>
    </row>
    <row r="2666" spans="1:9" ht="13.5" x14ac:dyDescent="0.25">
      <c r="A2666" s="3">
        <v>45890</v>
      </c>
      <c r="B2666" s="2">
        <v>114.7</v>
      </c>
      <c r="C2666" s="2">
        <f t="shared" si="369"/>
        <v>-0.18999999999999773</v>
      </c>
      <c r="D2666" s="2">
        <f t="shared" si="370"/>
        <v>0</v>
      </c>
      <c r="E2666" s="2">
        <f t="shared" si="371"/>
        <v>0.18999999999999773</v>
      </c>
      <c r="F2666" s="2">
        <f t="shared" si="375"/>
        <v>0.4146527492945915</v>
      </c>
      <c r="G2666" s="2">
        <f t="shared" si="375"/>
        <v>0.2728285014514068</v>
      </c>
      <c r="H2666" s="2">
        <f t="shared" si="373"/>
        <v>1.5198292960181981</v>
      </c>
      <c r="I2666" s="2">
        <f t="shared" si="374"/>
        <v>60.314772053004255</v>
      </c>
    </row>
    <row r="2667" spans="1:9" ht="13.5" x14ac:dyDescent="0.25">
      <c r="A2667" s="3">
        <v>45891</v>
      </c>
      <c r="B2667" s="2">
        <v>114.7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0.38503469577354921</v>
      </c>
      <c r="G2667" s="2">
        <f t="shared" si="375"/>
        <v>0.25334075134773487</v>
      </c>
      <c r="H2667" s="2">
        <f t="shared" si="373"/>
        <v>1.5198292960181978</v>
      </c>
      <c r="I2667" s="2">
        <f t="shared" si="374"/>
        <v>60.314772053004255</v>
      </c>
    </row>
    <row r="2668" spans="1:9" ht="13.5" x14ac:dyDescent="0.25">
      <c r="A2668" s="3">
        <v>45894</v>
      </c>
      <c r="B2668" s="2">
        <v>114.7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0.35753221750400999</v>
      </c>
      <c r="G2668" s="2">
        <f t="shared" si="375"/>
        <v>0.23524498339432526</v>
      </c>
      <c r="H2668" s="2">
        <f t="shared" si="373"/>
        <v>1.5198292960181978</v>
      </c>
      <c r="I2668" s="2">
        <f t="shared" si="374"/>
        <v>60.314772053004255</v>
      </c>
    </row>
    <row r="2669" spans="1:9" ht="13.5" x14ac:dyDescent="0.25">
      <c r="A2669" s="3">
        <v>45895</v>
      </c>
      <c r="B2669" s="2">
        <v>113.5</v>
      </c>
      <c r="C2669" s="2">
        <f t="shared" si="369"/>
        <v>-1.2000000000000028</v>
      </c>
      <c r="D2669" s="2">
        <f t="shared" si="370"/>
        <v>0</v>
      </c>
      <c r="E2669" s="2">
        <f t="shared" si="371"/>
        <v>1.2000000000000028</v>
      </c>
      <c r="F2669" s="2">
        <f t="shared" ref="F2669:G2684" si="376">((F2668*13)+D2669)/14</f>
        <v>0.33199420196800927</v>
      </c>
      <c r="G2669" s="2">
        <f t="shared" si="376"/>
        <v>0.30415605600901646</v>
      </c>
      <c r="H2669" s="2">
        <f t="shared" si="373"/>
        <v>1.0915258644666526</v>
      </c>
      <c r="I2669" s="2">
        <f t="shared" si="374"/>
        <v>52.188016558188544</v>
      </c>
    </row>
    <row r="2670" spans="1:9" ht="13.5" x14ac:dyDescent="0.25">
      <c r="A2670" s="3">
        <v>45896</v>
      </c>
      <c r="B2670" s="2">
        <v>114.44</v>
      </c>
      <c r="C2670" s="2">
        <f t="shared" si="369"/>
        <v>0.93999999999999773</v>
      </c>
      <c r="D2670" s="2">
        <f t="shared" si="370"/>
        <v>0.93999999999999773</v>
      </c>
      <c r="E2670" s="2">
        <f t="shared" si="371"/>
        <v>0</v>
      </c>
      <c r="F2670" s="2">
        <f t="shared" si="376"/>
        <v>0.37542318754172271</v>
      </c>
      <c r="G2670" s="2">
        <f t="shared" si="376"/>
        <v>0.28243062343694386</v>
      </c>
      <c r="H2670" s="2">
        <f t="shared" si="373"/>
        <v>1.3292580775170104</v>
      </c>
      <c r="I2670" s="2">
        <f t="shared" si="374"/>
        <v>57.067874545443232</v>
      </c>
    </row>
    <row r="2671" spans="1:9" ht="13.5" x14ac:dyDescent="0.25">
      <c r="A2671" s="3">
        <v>45897</v>
      </c>
      <c r="B2671" s="2">
        <v>114</v>
      </c>
      <c r="C2671" s="2">
        <f t="shared" si="369"/>
        <v>-0.43999999999999773</v>
      </c>
      <c r="D2671" s="2">
        <f t="shared" si="370"/>
        <v>0</v>
      </c>
      <c r="E2671" s="2">
        <f t="shared" si="371"/>
        <v>0.43999999999999773</v>
      </c>
      <c r="F2671" s="2">
        <f t="shared" si="376"/>
        <v>0.34860724557445677</v>
      </c>
      <c r="G2671" s="2">
        <f t="shared" si="376"/>
        <v>0.29368557890573344</v>
      </c>
      <c r="H2671" s="2">
        <f t="shared" si="373"/>
        <v>1.1870083879275257</v>
      </c>
      <c r="I2671" s="2">
        <f t="shared" si="374"/>
        <v>54.275438287292999</v>
      </c>
    </row>
    <row r="2672" spans="1:9" ht="13.5" x14ac:dyDescent="0.25">
      <c r="A2672" s="3">
        <v>45898</v>
      </c>
      <c r="B2672" s="2">
        <v>108.2</v>
      </c>
      <c r="C2672" s="2">
        <f t="shared" si="369"/>
        <v>-5.7999999999999972</v>
      </c>
      <c r="D2672" s="2">
        <f t="shared" si="370"/>
        <v>0</v>
      </c>
      <c r="E2672" s="2">
        <f t="shared" si="371"/>
        <v>5.7999999999999972</v>
      </c>
      <c r="F2672" s="2">
        <f t="shared" si="376"/>
        <v>0.32370672803342415</v>
      </c>
      <c r="G2672" s="2">
        <f t="shared" si="376"/>
        <v>0.68699375184103795</v>
      </c>
      <c r="H2672" s="2">
        <f t="shared" si="373"/>
        <v>0.47119311808286429</v>
      </c>
      <c r="I2672" s="2">
        <f t="shared" si="374"/>
        <v>32.027958280343498</v>
      </c>
    </row>
    <row r="2673" spans="1:9" ht="13.5" x14ac:dyDescent="0.25">
      <c r="A2673" s="3">
        <v>45901</v>
      </c>
      <c r="B2673" s="2">
        <v>101.71</v>
      </c>
      <c r="C2673" s="2">
        <f t="shared" si="369"/>
        <v>-6.4900000000000091</v>
      </c>
      <c r="D2673" s="2">
        <f t="shared" si="370"/>
        <v>0</v>
      </c>
      <c r="E2673" s="2">
        <f t="shared" si="371"/>
        <v>6.4900000000000091</v>
      </c>
      <c r="F2673" s="2">
        <f t="shared" si="376"/>
        <v>0.30058481888817956</v>
      </c>
      <c r="G2673" s="2">
        <f t="shared" si="376"/>
        <v>1.1014941981381072</v>
      </c>
      <c r="H2673" s="2">
        <f t="shared" si="373"/>
        <v>0.2728882452547351</v>
      </c>
      <c r="I2673" s="2">
        <f t="shared" si="374"/>
        <v>21.438507761545381</v>
      </c>
    </row>
    <row r="2674" spans="1:9" ht="13.5" x14ac:dyDescent="0.25">
      <c r="A2674" s="3">
        <v>45902</v>
      </c>
      <c r="B2674" s="2">
        <v>101</v>
      </c>
      <c r="C2674" s="2">
        <f t="shared" si="369"/>
        <v>-0.70999999999999375</v>
      </c>
      <c r="D2674" s="2">
        <f t="shared" si="370"/>
        <v>0</v>
      </c>
      <c r="E2674" s="2">
        <f t="shared" si="371"/>
        <v>0.70999999999999375</v>
      </c>
      <c r="F2674" s="2">
        <f t="shared" si="376"/>
        <v>0.27911447468188105</v>
      </c>
      <c r="G2674" s="2">
        <f t="shared" si="376"/>
        <v>1.0735303268425276</v>
      </c>
      <c r="H2674" s="2">
        <f t="shared" si="373"/>
        <v>0.2599968232875301</v>
      </c>
      <c r="I2674" s="2">
        <f t="shared" si="374"/>
        <v>20.634720539148461</v>
      </c>
    </row>
    <row r="2675" spans="1:9" ht="13.5" x14ac:dyDescent="0.25">
      <c r="A2675" s="3">
        <v>45903</v>
      </c>
      <c r="B2675" s="2">
        <v>99.4</v>
      </c>
      <c r="C2675" s="2">
        <f t="shared" si="369"/>
        <v>-1.5999999999999943</v>
      </c>
      <c r="D2675" s="2">
        <f t="shared" si="370"/>
        <v>0</v>
      </c>
      <c r="E2675" s="2">
        <f t="shared" si="371"/>
        <v>1.5999999999999943</v>
      </c>
      <c r="F2675" s="2">
        <f t="shared" si="376"/>
        <v>0.25917772649031812</v>
      </c>
      <c r="G2675" s="2">
        <f t="shared" si="376"/>
        <v>1.1111353034966325</v>
      </c>
      <c r="H2675" s="2">
        <f t="shared" si="373"/>
        <v>0.2332548751486084</v>
      </c>
      <c r="I2675" s="2">
        <f t="shared" si="374"/>
        <v>18.91376063852988</v>
      </c>
    </row>
    <row r="2676" spans="1:9" ht="13.5" x14ac:dyDescent="0.25">
      <c r="A2676" s="3">
        <v>45905</v>
      </c>
      <c r="B2676" s="2">
        <v>97</v>
      </c>
      <c r="C2676" s="2">
        <f t="shared" si="369"/>
        <v>-2.4000000000000057</v>
      </c>
      <c r="D2676" s="2">
        <f t="shared" si="370"/>
        <v>0</v>
      </c>
      <c r="E2676" s="2">
        <f t="shared" si="371"/>
        <v>2.4000000000000057</v>
      </c>
      <c r="F2676" s="2">
        <f t="shared" si="376"/>
        <v>0.24066503174100967</v>
      </c>
      <c r="G2676" s="2">
        <f t="shared" si="376"/>
        <v>1.2031970675325876</v>
      </c>
      <c r="H2676" s="2">
        <f t="shared" si="373"/>
        <v>0.20002129180263437</v>
      </c>
      <c r="I2676" s="2">
        <f t="shared" si="374"/>
        <v>16.668145237837294</v>
      </c>
    </row>
    <row r="2677" spans="1:9" ht="13.5" x14ac:dyDescent="0.25">
      <c r="A2677" s="3">
        <v>45908</v>
      </c>
      <c r="B2677" s="2">
        <v>97.8</v>
      </c>
      <c r="C2677" s="2">
        <f t="shared" si="369"/>
        <v>0.79999999999999716</v>
      </c>
      <c r="D2677" s="2">
        <f t="shared" si="370"/>
        <v>0.79999999999999716</v>
      </c>
      <c r="E2677" s="2">
        <f t="shared" si="371"/>
        <v>0</v>
      </c>
      <c r="F2677" s="2">
        <f t="shared" si="376"/>
        <v>0.28061752947379448</v>
      </c>
      <c r="G2677" s="2">
        <f t="shared" si="376"/>
        <v>1.1172544198516885</v>
      </c>
      <c r="H2677" s="2">
        <f t="shared" si="373"/>
        <v>0.25116707930414406</v>
      </c>
      <c r="I2677" s="2">
        <f t="shared" si="374"/>
        <v>20.074623402322459</v>
      </c>
    </row>
    <row r="2678" spans="1:9" ht="13.5" x14ac:dyDescent="0.25">
      <c r="A2678" s="3">
        <v>45909</v>
      </c>
      <c r="B2678" s="2">
        <v>101.9</v>
      </c>
      <c r="C2678" s="2">
        <f t="shared" si="369"/>
        <v>4.1000000000000085</v>
      </c>
      <c r="D2678" s="2">
        <f t="shared" si="370"/>
        <v>4.1000000000000085</v>
      </c>
      <c r="E2678" s="2">
        <f t="shared" si="371"/>
        <v>0</v>
      </c>
      <c r="F2678" s="2">
        <f t="shared" si="376"/>
        <v>0.55343056308280969</v>
      </c>
      <c r="G2678" s="2">
        <f t="shared" si="376"/>
        <v>1.037450532719425</v>
      </c>
      <c r="H2678" s="2">
        <f t="shared" si="373"/>
        <v>0.5334524833990163</v>
      </c>
      <c r="I2678" s="2">
        <f t="shared" si="374"/>
        <v>34.787676121308806</v>
      </c>
    </row>
    <row r="2679" spans="1:9" ht="13.5" x14ac:dyDescent="0.25">
      <c r="A2679" s="3">
        <v>45910</v>
      </c>
      <c r="B2679" s="2">
        <v>101.69</v>
      </c>
      <c r="C2679" s="2">
        <f t="shared" si="369"/>
        <v>-0.21000000000000796</v>
      </c>
      <c r="D2679" s="2">
        <f t="shared" si="370"/>
        <v>0</v>
      </c>
      <c r="E2679" s="2">
        <f t="shared" si="371"/>
        <v>0.21000000000000796</v>
      </c>
      <c r="F2679" s="2">
        <f t="shared" si="376"/>
        <v>0.51389980857689477</v>
      </c>
      <c r="G2679" s="2">
        <f t="shared" si="376"/>
        <v>0.97834692323946659</v>
      </c>
      <c r="H2679" s="2">
        <f t="shared" si="373"/>
        <v>0.52527359811720831</v>
      </c>
      <c r="I2679" s="2">
        <f t="shared" si="374"/>
        <v>34.437991896378719</v>
      </c>
    </row>
    <row r="2680" spans="1:9" ht="13.5" x14ac:dyDescent="0.25">
      <c r="A2680" s="3">
        <v>45911</v>
      </c>
      <c r="B2680" s="2">
        <v>99.96</v>
      </c>
      <c r="C2680" s="2">
        <f t="shared" si="369"/>
        <v>-1.730000000000004</v>
      </c>
      <c r="D2680" s="2">
        <f t="shared" si="370"/>
        <v>0</v>
      </c>
      <c r="E2680" s="2">
        <f t="shared" si="371"/>
        <v>1.730000000000004</v>
      </c>
      <c r="F2680" s="2">
        <f t="shared" si="376"/>
        <v>0.47719267939283089</v>
      </c>
      <c r="G2680" s="2">
        <f t="shared" si="376"/>
        <v>1.032036428722362</v>
      </c>
      <c r="H2680" s="2">
        <f t="shared" si="373"/>
        <v>0.46237968555391473</v>
      </c>
      <c r="I2680" s="2">
        <f t="shared" si="374"/>
        <v>31.618306115813994</v>
      </c>
    </row>
    <row r="2681" spans="1:9" ht="13.5" x14ac:dyDescent="0.25">
      <c r="A2681" s="3">
        <v>45912</v>
      </c>
      <c r="B2681" s="2">
        <v>99.75</v>
      </c>
      <c r="C2681" s="2">
        <f t="shared" si="369"/>
        <v>-0.20999999999999375</v>
      </c>
      <c r="D2681" s="2">
        <f t="shared" si="370"/>
        <v>0</v>
      </c>
      <c r="E2681" s="2">
        <f t="shared" si="371"/>
        <v>0.20999999999999375</v>
      </c>
      <c r="F2681" s="2">
        <f t="shared" si="376"/>
        <v>0.44310748800762872</v>
      </c>
      <c r="G2681" s="2">
        <f t="shared" si="376"/>
        <v>0.97331954095647855</v>
      </c>
      <c r="H2681" s="2">
        <f t="shared" si="373"/>
        <v>0.4552538702471628</v>
      </c>
      <c r="I2681" s="2">
        <f t="shared" si="374"/>
        <v>31.283467411073886</v>
      </c>
    </row>
    <row r="2682" spans="1:9" ht="13.5" x14ac:dyDescent="0.25">
      <c r="A2682" s="3">
        <v>45915</v>
      </c>
      <c r="B2682" s="2">
        <v>99.5</v>
      </c>
      <c r="C2682" s="2">
        <f t="shared" si="369"/>
        <v>-0.25</v>
      </c>
      <c r="D2682" s="2">
        <f t="shared" si="370"/>
        <v>0</v>
      </c>
      <c r="E2682" s="2">
        <f t="shared" si="371"/>
        <v>0.25</v>
      </c>
      <c r="F2682" s="2">
        <f t="shared" si="376"/>
        <v>0.41145695314994096</v>
      </c>
      <c r="G2682" s="2">
        <f t="shared" si="376"/>
        <v>0.92165385945958722</v>
      </c>
      <c r="H2682" s="2">
        <f t="shared" si="373"/>
        <v>0.44643327744669697</v>
      </c>
      <c r="I2682" s="2">
        <f t="shared" si="374"/>
        <v>30.864422466465868</v>
      </c>
    </row>
    <row r="2683" spans="1:9" ht="13.5" x14ac:dyDescent="0.25">
      <c r="A2683" s="3">
        <v>45916</v>
      </c>
      <c r="B2683" s="2">
        <v>99.29</v>
      </c>
      <c r="C2683" s="2">
        <f t="shared" si="369"/>
        <v>-0.20999999999999375</v>
      </c>
      <c r="D2683" s="2">
        <f t="shared" si="370"/>
        <v>0</v>
      </c>
      <c r="E2683" s="2">
        <f t="shared" si="371"/>
        <v>0.20999999999999375</v>
      </c>
      <c r="F2683" s="2">
        <f t="shared" si="376"/>
        <v>0.38206717078208807</v>
      </c>
      <c r="G2683" s="2">
        <f t="shared" si="376"/>
        <v>0.87082144092675917</v>
      </c>
      <c r="H2683" s="2">
        <f t="shared" si="373"/>
        <v>0.43874341262828642</v>
      </c>
      <c r="I2683" s="2">
        <f t="shared" si="374"/>
        <v>30.494903314746921</v>
      </c>
    </row>
    <row r="2684" spans="1:9" ht="13.5" x14ac:dyDescent="0.25">
      <c r="A2684" s="3">
        <v>45917</v>
      </c>
      <c r="B2684" s="2">
        <v>97.9</v>
      </c>
      <c r="C2684" s="2">
        <f t="shared" si="369"/>
        <v>-1.3900000000000006</v>
      </c>
      <c r="D2684" s="2">
        <f t="shared" si="370"/>
        <v>0</v>
      </c>
      <c r="E2684" s="2">
        <f t="shared" si="371"/>
        <v>1.3900000000000006</v>
      </c>
      <c r="F2684" s="2">
        <f t="shared" si="376"/>
        <v>0.35477665858336749</v>
      </c>
      <c r="G2684" s="2">
        <f t="shared" si="376"/>
        <v>0.90790562371770489</v>
      </c>
      <c r="H2684" s="2">
        <f t="shared" si="373"/>
        <v>0.39076380772995212</v>
      </c>
      <c r="I2684" s="2">
        <f t="shared" si="374"/>
        <v>28.097064760965338</v>
      </c>
    </row>
    <row r="2685" spans="1:9" ht="13.5" x14ac:dyDescent="0.35">
      <c r="A2685" s="3">
        <v>45918</v>
      </c>
      <c r="B2685" s="7">
        <v>97.9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0.32943546868455548</v>
      </c>
      <c r="G2685" s="2">
        <f t="shared" si="377"/>
        <v>0.84305522202358307</v>
      </c>
      <c r="H2685" s="2">
        <f t="shared" si="373"/>
        <v>0.39076380772995206</v>
      </c>
      <c r="I2685" s="2">
        <f t="shared" si="374"/>
        <v>28.097064760965338</v>
      </c>
    </row>
    <row r="2686" spans="1:9" ht="13.5" x14ac:dyDescent="0.35">
      <c r="A2686" s="3">
        <v>45919</v>
      </c>
      <c r="B2686" s="7">
        <v>97.9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0.30590436377851576</v>
      </c>
      <c r="G2686" s="2">
        <f t="shared" si="377"/>
        <v>0.78283699187904143</v>
      </c>
      <c r="H2686" s="2">
        <f t="shared" si="373"/>
        <v>0.39076380772995201</v>
      </c>
      <c r="I2686" s="2">
        <f t="shared" si="374"/>
        <v>28.097064760965338</v>
      </c>
    </row>
    <row r="2687" spans="1:9" ht="13.5" x14ac:dyDescent="0.35">
      <c r="A2687" s="3">
        <v>45922</v>
      </c>
      <c r="B2687" s="7">
        <v>93.05</v>
      </c>
      <c r="C2687" s="2">
        <f t="shared" si="369"/>
        <v>-4.8500000000000085</v>
      </c>
      <c r="D2687" s="2">
        <f t="shared" si="370"/>
        <v>0</v>
      </c>
      <c r="E2687" s="2">
        <f t="shared" si="371"/>
        <v>4.8500000000000085</v>
      </c>
      <c r="F2687" s="2">
        <f t="shared" si="377"/>
        <v>0.28405405208005036</v>
      </c>
      <c r="G2687" s="2">
        <f t="shared" si="377"/>
        <v>1.0733486353162534</v>
      </c>
      <c r="H2687" s="2">
        <f t="shared" si="373"/>
        <v>0.26464285949024957</v>
      </c>
      <c r="I2687" s="2">
        <f t="shared" si="374"/>
        <v>20.926292154681633</v>
      </c>
    </row>
    <row r="2688" spans="1:9" ht="13.5" x14ac:dyDescent="0.35">
      <c r="A2688" s="3">
        <v>45923</v>
      </c>
      <c r="B2688" s="7">
        <v>88.01</v>
      </c>
      <c r="C2688" s="2">
        <f t="shared" si="369"/>
        <v>-5.039999999999992</v>
      </c>
      <c r="D2688" s="2">
        <f t="shared" si="370"/>
        <v>0</v>
      </c>
      <c r="E2688" s="2">
        <f t="shared" si="371"/>
        <v>5.039999999999992</v>
      </c>
      <c r="F2688" s="2">
        <f t="shared" si="377"/>
        <v>0.26376447693147537</v>
      </c>
      <c r="G2688" s="2">
        <f t="shared" si="377"/>
        <v>1.356680875650806</v>
      </c>
      <c r="H2688" s="2">
        <f t="shared" si="373"/>
        <v>0.19441895412946419</v>
      </c>
      <c r="I2688" s="2">
        <f t="shared" si="374"/>
        <v>16.27728306364358</v>
      </c>
    </row>
    <row r="2689" spans="1:9" ht="13.5" x14ac:dyDescent="0.35">
      <c r="A2689" s="3">
        <v>45924</v>
      </c>
      <c r="B2689" s="7">
        <v>90.5</v>
      </c>
      <c r="C2689" s="2">
        <f t="shared" si="369"/>
        <v>2.4899999999999949</v>
      </c>
      <c r="D2689" s="2">
        <f t="shared" si="370"/>
        <v>2.4899999999999949</v>
      </c>
      <c r="E2689" s="2">
        <f t="shared" si="371"/>
        <v>0</v>
      </c>
      <c r="F2689" s="2">
        <f t="shared" si="377"/>
        <v>0.42278130000779818</v>
      </c>
      <c r="G2689" s="2">
        <f t="shared" si="377"/>
        <v>1.2597750988186056</v>
      </c>
      <c r="H2689" s="2">
        <f t="shared" si="373"/>
        <v>0.335600616653143</v>
      </c>
      <c r="I2689" s="2">
        <f t="shared" si="374"/>
        <v>25.12731818693814</v>
      </c>
    </row>
    <row r="2690" spans="1:9" ht="13.5" x14ac:dyDescent="0.35">
      <c r="A2690" s="3">
        <v>45925</v>
      </c>
      <c r="B2690" s="7">
        <v>90.48</v>
      </c>
      <c r="C2690" s="2">
        <f t="shared" si="369"/>
        <v>-1.9999999999996021E-2</v>
      </c>
      <c r="D2690" s="2">
        <f t="shared" si="370"/>
        <v>0</v>
      </c>
      <c r="E2690" s="2">
        <f t="shared" si="371"/>
        <v>1.9999999999996021E-2</v>
      </c>
      <c r="F2690" s="2">
        <f t="shared" si="377"/>
        <v>0.39258263572152691</v>
      </c>
      <c r="G2690" s="2">
        <f t="shared" si="377"/>
        <v>1.1712197346172764</v>
      </c>
      <c r="H2690" s="2">
        <f t="shared" si="373"/>
        <v>0.33519127463286175</v>
      </c>
      <c r="I2690" s="2">
        <f t="shared" si="374"/>
        <v>25.104363771777159</v>
      </c>
    </row>
    <row r="2691" spans="1:9" ht="13.5" x14ac:dyDescent="0.35">
      <c r="A2691" s="3">
        <v>45926</v>
      </c>
      <c r="B2691" s="7">
        <v>91.75</v>
      </c>
      <c r="C2691" s="2">
        <f>B2691-B2690</f>
        <v>1.269999999999996</v>
      </c>
      <c r="D2691" s="2">
        <f>IF(C2691&gt;0,C2691,0)</f>
        <v>1.269999999999996</v>
      </c>
      <c r="E2691" s="2">
        <f>IF(C2691&lt;0,-C2691,0)</f>
        <v>0</v>
      </c>
      <c r="F2691" s="2">
        <f t="shared" si="377"/>
        <v>0.4552553045985604</v>
      </c>
      <c r="G2691" s="2">
        <f t="shared" si="377"/>
        <v>1.0875611821446138</v>
      </c>
      <c r="H2691" s="2">
        <f t="shared" si="373"/>
        <v>0.41860201713049439</v>
      </c>
      <c r="I2691" s="2">
        <f t="shared" si="374"/>
        <v>29.50806583351897</v>
      </c>
    </row>
    <row r="2692" spans="1:9" ht="13.5" x14ac:dyDescent="0.35">
      <c r="A2692" s="3">
        <v>45929</v>
      </c>
      <c r="B2692" s="7">
        <v>91.5</v>
      </c>
      <c r="C2692" s="2">
        <f>B2692-B2691</f>
        <v>-0.25</v>
      </c>
      <c r="D2692" s="2">
        <f>IF(C2692&gt;0,C2692,0)</f>
        <v>0</v>
      </c>
      <c r="E2692" s="2">
        <f>IF(C2692&lt;0,-C2692,0)</f>
        <v>0.25</v>
      </c>
      <c r="F2692" s="2">
        <f t="shared" si="377"/>
        <v>0.42273706855580606</v>
      </c>
      <c r="G2692" s="2">
        <f t="shared" si="377"/>
        <v>1.0277353834199985</v>
      </c>
      <c r="H2692" s="2">
        <f t="shared" si="373"/>
        <v>0.41132870909733837</v>
      </c>
      <c r="I2692" s="2">
        <f t="shared" si="374"/>
        <v>29.14478437559859</v>
      </c>
    </row>
    <row r="2693" spans="1:9" ht="13.5" x14ac:dyDescent="0.35">
      <c r="A2693" s="3">
        <v>45930</v>
      </c>
      <c r="B2693" s="7">
        <v>92.5</v>
      </c>
      <c r="C2693" s="2">
        <f>B2693-B2692</f>
        <v>1</v>
      </c>
      <c r="D2693" s="2">
        <f>IF(C2693&gt;0,C2693,0)</f>
        <v>1</v>
      </c>
      <c r="E2693" s="2">
        <f>IF(C2693&lt;0,-C2693,0)</f>
        <v>0</v>
      </c>
      <c r="F2693" s="2">
        <f t="shared" si="377"/>
        <v>0.46397013508753421</v>
      </c>
      <c r="G2693" s="2">
        <f t="shared" si="377"/>
        <v>0.95432571317571291</v>
      </c>
      <c r="H2693" s="2">
        <f t="shared" si="373"/>
        <v>0.48617587127939704</v>
      </c>
      <c r="I2693" s="2">
        <f t="shared" si="374"/>
        <v>32.713212525840916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BDA9-E640-4F5E-BD7A-F0E8BC788F27}">
  <dimension ref="A1:H2693"/>
  <sheetViews>
    <sheetView tabSelected="1" topLeftCell="A2667" workbookViewId="0">
      <selection activeCell="M2678" sqref="M2678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5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20.403099999999998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20.220500000000001</v>
      </c>
      <c r="C3" s="18" t="s">
        <v>41</v>
      </c>
      <c r="D3" s="18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20.220500000000001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20.344000000000001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20.139900000000001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20.4085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20.4085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20.4085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20.1936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20.4085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19.860700000000001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19.860700000000001</v>
      </c>
      <c r="C13" s="2">
        <f>AVERAGE(B2:B13)</f>
        <v>20.239750000000001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19.860700000000001</v>
      </c>
      <c r="C14" s="2">
        <f>$C$4*B4+C13*(1-$C$4)</f>
        <v>20.236788461538463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19.860700000000001</v>
      </c>
      <c r="C15" s="2">
        <f t="shared" ref="C15:C78" si="0">$C$4*B5+C14*(1-$C$4)</f>
        <v>20.253282544378699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19.860700000000001</v>
      </c>
      <c r="C16" s="2">
        <f t="shared" si="0"/>
        <v>20.235839076012745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19.860700000000001</v>
      </c>
      <c r="C17" s="2">
        <f t="shared" si="0"/>
        <v>20.262402295087707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19.817699999999999</v>
      </c>
      <c r="C18" s="2">
        <f t="shared" si="0"/>
        <v>20.284878865074216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19.801600000000001</v>
      </c>
      <c r="C19" s="2">
        <f t="shared" si="0"/>
        <v>20.303897501216646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19.334299999999999</v>
      </c>
      <c r="C20" s="2">
        <f t="shared" si="0"/>
        <v>20.286928654875624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19.334299999999999</v>
      </c>
      <c r="C21" s="2">
        <f t="shared" si="0"/>
        <v>20.305631938740913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19.334299999999999</v>
      </c>
      <c r="C22" s="2">
        <f t="shared" si="0"/>
        <v>20.237180871242312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19.334299999999999</v>
      </c>
      <c r="C23" s="2">
        <f t="shared" si="0"/>
        <v>20.179260737205034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19.334299999999999</v>
      </c>
      <c r="C24" s="2">
        <f t="shared" si="0"/>
        <v>20.130251393019645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19.334299999999999</v>
      </c>
      <c r="C25" s="2">
        <f t="shared" si="0"/>
        <v>20.088781947939701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19.334299999999999</v>
      </c>
      <c r="C26" s="2">
        <f t="shared" si="0"/>
        <v>20.05369241748744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18.7973</v>
      </c>
      <c r="C27" s="2">
        <f t="shared" si="0"/>
        <v>20.024001276335525</v>
      </c>
      <c r="D27" s="2">
        <f>AVERAGE(B2:B27)</f>
        <v>19.849096153846151</v>
      </c>
      <c r="E27" s="2">
        <f>C27-D27</f>
        <v>0.17490512248937407</v>
      </c>
      <c r="F27" s="2"/>
      <c r="G27" s="2"/>
      <c r="H27" s="2"/>
    </row>
    <row r="28" spans="1:8" ht="13.5" x14ac:dyDescent="0.25">
      <c r="A28" s="3">
        <v>42045</v>
      </c>
      <c r="B28" s="2">
        <v>18.7973</v>
      </c>
      <c r="C28" s="2">
        <f t="shared" si="0"/>
        <v>19.992262618437749</v>
      </c>
      <c r="D28" s="2">
        <f>$D$4*B28+(1-$D$4)*D27</f>
        <v>19.771185327635326</v>
      </c>
      <c r="E28" s="2">
        <f t="shared" ref="E28:E91" si="1">C28-D28</f>
        <v>0.22107729080242322</v>
      </c>
      <c r="F28" s="2"/>
      <c r="G28" s="2"/>
      <c r="H28" s="2"/>
    </row>
    <row r="29" spans="1:8" ht="13.5" x14ac:dyDescent="0.25">
      <c r="A29" s="3">
        <v>42046</v>
      </c>
      <c r="B29" s="2">
        <v>18.7973</v>
      </c>
      <c r="C29" s="2">
        <f t="shared" si="0"/>
        <v>19.962929907908865</v>
      </c>
      <c r="D29" s="2">
        <f t="shared" ref="D29:D92" si="2">$D$4*B29+(1-$D$4)*D28</f>
        <v>19.699045673736414</v>
      </c>
      <c r="E29" s="2">
        <f t="shared" si="1"/>
        <v>0.26388423417245122</v>
      </c>
      <c r="F29" s="2"/>
      <c r="G29" s="2"/>
      <c r="H29" s="2"/>
    </row>
    <row r="30" spans="1:8" ht="13.5" x14ac:dyDescent="0.25">
      <c r="A30" s="3">
        <v>42047</v>
      </c>
      <c r="B30" s="2">
        <v>18.7973</v>
      </c>
      <c r="C30" s="2">
        <f t="shared" si="0"/>
        <v>19.866217614384425</v>
      </c>
      <c r="D30" s="2">
        <f t="shared" si="2"/>
        <v>19.632249697904086</v>
      </c>
      <c r="E30" s="2">
        <f t="shared" si="1"/>
        <v>0.23396791648033854</v>
      </c>
      <c r="F30" s="2"/>
      <c r="G30" s="2"/>
      <c r="H30" s="2"/>
    </row>
    <row r="31" spans="1:8" ht="13.5" x14ac:dyDescent="0.25">
      <c r="A31" s="3">
        <v>42048</v>
      </c>
      <c r="B31" s="2">
        <v>18.7973</v>
      </c>
      <c r="C31" s="2">
        <f t="shared" si="0"/>
        <v>19.784384135248359</v>
      </c>
      <c r="D31" s="2">
        <f t="shared" si="2"/>
        <v>19.570401572133413</v>
      </c>
      <c r="E31" s="2">
        <f t="shared" si="1"/>
        <v>0.21398256311494634</v>
      </c>
      <c r="F31" s="2"/>
      <c r="G31" s="2"/>
      <c r="H31" s="2"/>
    </row>
    <row r="32" spans="1:8" ht="13.5" x14ac:dyDescent="0.25">
      <c r="A32" s="3">
        <v>42051</v>
      </c>
      <c r="B32" s="2">
        <v>18.7973</v>
      </c>
      <c r="C32" s="2">
        <f t="shared" si="0"/>
        <v>19.715140422133228</v>
      </c>
      <c r="D32" s="2">
        <f t="shared" si="2"/>
        <v>19.513134789012419</v>
      </c>
      <c r="E32" s="2">
        <f t="shared" si="1"/>
        <v>0.20200563312080888</v>
      </c>
      <c r="F32" s="2"/>
      <c r="G32" s="2"/>
      <c r="H32" s="2"/>
    </row>
    <row r="33" spans="1:8" ht="13.5" x14ac:dyDescent="0.25">
      <c r="A33" s="3">
        <v>42052</v>
      </c>
      <c r="B33" s="2">
        <v>18.7973</v>
      </c>
      <c r="C33" s="2">
        <f t="shared" si="0"/>
        <v>19.656549587958885</v>
      </c>
      <c r="D33" s="2">
        <f t="shared" si="2"/>
        <v>19.460109989826314</v>
      </c>
      <c r="E33" s="2">
        <f t="shared" si="1"/>
        <v>0.19643959813257084</v>
      </c>
      <c r="F33" s="2"/>
      <c r="G33" s="2"/>
      <c r="H33" s="2"/>
    </row>
    <row r="34" spans="1:8" ht="13.5" x14ac:dyDescent="0.25">
      <c r="A34" s="3">
        <v>42053</v>
      </c>
      <c r="B34" s="2">
        <v>18.7973</v>
      </c>
      <c r="C34" s="2">
        <f t="shared" si="0"/>
        <v>19.606972728272904</v>
      </c>
      <c r="D34" s="2">
        <f t="shared" si="2"/>
        <v>19.411012953542883</v>
      </c>
      <c r="E34" s="2">
        <f t="shared" si="1"/>
        <v>0.1959597747300208</v>
      </c>
      <c r="F34" s="2"/>
      <c r="G34" s="2"/>
      <c r="H34" s="2"/>
    </row>
    <row r="35" spans="1:8" ht="13.5" x14ac:dyDescent="0.25">
      <c r="A35" s="3">
        <v>42054</v>
      </c>
      <c r="B35" s="2">
        <v>18.7973</v>
      </c>
      <c r="C35" s="2">
        <f t="shared" si="0"/>
        <v>19.565023077769382</v>
      </c>
      <c r="D35" s="2">
        <f t="shared" si="2"/>
        <v>19.365552734761931</v>
      </c>
      <c r="E35" s="2">
        <f t="shared" si="1"/>
        <v>0.19947034300745159</v>
      </c>
      <c r="F35" s="2">
        <f>AVERAGE(E27:E35)</f>
        <v>0.21129916400559839</v>
      </c>
      <c r="G35" s="2">
        <f>E35-F35</f>
        <v>-1.1828820998146805E-2</v>
      </c>
      <c r="H35" s="2" t="str">
        <f>IF(G35&lt;0,"Hold","Sell")</f>
        <v>Hold</v>
      </c>
    </row>
    <row r="36" spans="1:8" ht="13.5" x14ac:dyDescent="0.25">
      <c r="A36" s="3">
        <v>42055</v>
      </c>
      <c r="B36" s="2">
        <v>18.238700000000001</v>
      </c>
      <c r="C36" s="2">
        <f t="shared" si="0"/>
        <v>19.529527219651015</v>
      </c>
      <c r="D36" s="2">
        <f t="shared" si="2"/>
        <v>19.2820821618166</v>
      </c>
      <c r="E36" s="2">
        <f t="shared" si="1"/>
        <v>0.24744505783441539</v>
      </c>
      <c r="F36" s="2">
        <f>(E36*(2/(10)))+((1-(2/10))*F35)</f>
        <v>0.21852834277136179</v>
      </c>
      <c r="G36" s="2">
        <f t="shared" ref="G36:G99" si="3">E36-F36</f>
        <v>2.89167150630536E-2</v>
      </c>
      <c r="H36" s="2" t="str">
        <f t="shared" ref="H36:H99" si="4">IF(G36&lt;0,"Hold","Sell")</f>
        <v>Sell</v>
      </c>
    </row>
    <row r="37" spans="1:8" ht="13.5" x14ac:dyDescent="0.25">
      <c r="A37" s="3">
        <v>42058</v>
      </c>
      <c r="B37" s="2">
        <v>18.238700000000001</v>
      </c>
      <c r="C37" s="2">
        <f t="shared" si="0"/>
        <v>19.416876878166246</v>
      </c>
      <c r="D37" s="2">
        <f t="shared" si="2"/>
        <v>19.204794594274627</v>
      </c>
      <c r="E37" s="2">
        <f t="shared" si="1"/>
        <v>0.21208228389161832</v>
      </c>
      <c r="F37" s="2">
        <f t="shared" ref="F37:F100" si="5">(E37*(2/(10)))+((1-(2/10))*F36)</f>
        <v>0.21723913099541312</v>
      </c>
      <c r="G37" s="2">
        <f t="shared" si="3"/>
        <v>-5.1568471037947983E-3</v>
      </c>
      <c r="H37" s="2" t="str">
        <f t="shared" si="4"/>
        <v>Hold</v>
      </c>
    </row>
    <row r="38" spans="1:8" ht="13.5" x14ac:dyDescent="0.25">
      <c r="A38" s="3">
        <v>42059</v>
      </c>
      <c r="B38" s="2">
        <v>18.238700000000001</v>
      </c>
      <c r="C38" s="2">
        <f t="shared" si="0"/>
        <v>19.321557358448363</v>
      </c>
      <c r="D38" s="2">
        <f t="shared" si="2"/>
        <v>19.133232031735766</v>
      </c>
      <c r="E38" s="2">
        <f t="shared" si="1"/>
        <v>0.18832532671259727</v>
      </c>
      <c r="F38" s="2">
        <f t="shared" si="5"/>
        <v>0.21145637013884996</v>
      </c>
      <c r="G38" s="2">
        <f t="shared" si="3"/>
        <v>-2.313104342625269E-2</v>
      </c>
      <c r="H38" s="2" t="str">
        <f t="shared" si="4"/>
        <v>Hold</v>
      </c>
    </row>
    <row r="39" spans="1:8" ht="13.5" x14ac:dyDescent="0.25">
      <c r="A39" s="3">
        <v>42060</v>
      </c>
      <c r="B39" s="2">
        <v>18.238700000000001</v>
      </c>
      <c r="C39" s="2">
        <f t="shared" si="0"/>
        <v>19.240902380225538</v>
      </c>
      <c r="D39" s="2">
        <f t="shared" si="2"/>
        <v>19.066970399755338</v>
      </c>
      <c r="E39" s="2">
        <f t="shared" si="1"/>
        <v>0.17393198047020064</v>
      </c>
      <c r="F39" s="2">
        <f t="shared" si="5"/>
        <v>0.20395149220512013</v>
      </c>
      <c r="G39" s="2">
        <f t="shared" si="3"/>
        <v>-3.0019511734919485E-2</v>
      </c>
      <c r="H39" s="2" t="str">
        <f t="shared" si="4"/>
        <v>Hold</v>
      </c>
    </row>
    <row r="40" spans="1:8" ht="13.5" x14ac:dyDescent="0.25">
      <c r="A40" s="3">
        <v>42061</v>
      </c>
      <c r="B40" s="2">
        <v>18.791899999999998</v>
      </c>
      <c r="C40" s="2">
        <f t="shared" si="0"/>
        <v>19.17265586019084</v>
      </c>
      <c r="D40" s="2">
        <f t="shared" si="2"/>
        <v>19.046594814588278</v>
      </c>
      <c r="E40" s="2">
        <f t="shared" si="1"/>
        <v>0.12606104560256171</v>
      </c>
      <c r="F40" s="2">
        <f t="shared" si="5"/>
        <v>0.18837340288460844</v>
      </c>
      <c r="G40" s="2">
        <f t="shared" si="3"/>
        <v>-6.2312357282046732E-2</v>
      </c>
      <c r="H40" s="2" t="str">
        <f t="shared" si="4"/>
        <v>Hold</v>
      </c>
    </row>
    <row r="41" spans="1:8" ht="13.5" x14ac:dyDescent="0.25">
      <c r="A41" s="3">
        <v>42062</v>
      </c>
      <c r="B41" s="2">
        <v>18.791899999999998</v>
      </c>
      <c r="C41" s="2">
        <f t="shared" si="0"/>
        <v>19.114908804776867</v>
      </c>
      <c r="D41" s="2">
        <f t="shared" si="2"/>
        <v>19.027728532026185</v>
      </c>
      <c r="E41" s="2">
        <f t="shared" si="1"/>
        <v>8.7180272750682519E-2</v>
      </c>
      <c r="F41" s="2">
        <f t="shared" si="5"/>
        <v>0.16813477685782327</v>
      </c>
      <c r="G41" s="2">
        <f t="shared" si="3"/>
        <v>-8.0954504107140751E-2</v>
      </c>
      <c r="H41" s="2" t="str">
        <f t="shared" si="4"/>
        <v>Hold</v>
      </c>
    </row>
    <row r="42" spans="1:8" ht="13.5" x14ac:dyDescent="0.25">
      <c r="A42" s="3">
        <v>42065</v>
      </c>
      <c r="B42" s="2">
        <v>18.791899999999998</v>
      </c>
      <c r="C42" s="2">
        <f t="shared" si="0"/>
        <v>19.066045911734275</v>
      </c>
      <c r="D42" s="2">
        <f t="shared" si="2"/>
        <v>19.010259751876099</v>
      </c>
      <c r="E42" s="2">
        <f t="shared" si="1"/>
        <v>5.5786159858175921E-2</v>
      </c>
      <c r="F42" s="2">
        <f t="shared" si="5"/>
        <v>0.14566505345789379</v>
      </c>
      <c r="G42" s="2">
        <f t="shared" si="3"/>
        <v>-8.9878893599717874E-2</v>
      </c>
      <c r="H42" s="2" t="str">
        <f t="shared" si="4"/>
        <v>Hold</v>
      </c>
    </row>
    <row r="43" spans="1:8" ht="13.5" x14ac:dyDescent="0.25">
      <c r="A43" s="3">
        <v>42066</v>
      </c>
      <c r="B43" s="2">
        <v>18.2333</v>
      </c>
      <c r="C43" s="2">
        <f t="shared" si="0"/>
        <v>19.024700386852079</v>
      </c>
      <c r="D43" s="2">
        <f t="shared" si="2"/>
        <v>18.952707177663054</v>
      </c>
      <c r="E43" s="2">
        <f t="shared" si="1"/>
        <v>7.1993209189024299E-2</v>
      </c>
      <c r="F43" s="2">
        <f t="shared" si="5"/>
        <v>0.13093068460411991</v>
      </c>
      <c r="G43" s="2">
        <f t="shared" si="3"/>
        <v>-5.8937475415095614E-2</v>
      </c>
      <c r="H43" s="2" t="str">
        <f t="shared" si="4"/>
        <v>Hold</v>
      </c>
    </row>
    <row r="44" spans="1:8" ht="13.5" x14ac:dyDescent="0.25">
      <c r="A44" s="3">
        <v>42067</v>
      </c>
      <c r="B44" s="2">
        <v>18.2333</v>
      </c>
      <c r="C44" s="2">
        <f t="shared" si="0"/>
        <v>18.98971571195176</v>
      </c>
      <c r="D44" s="2">
        <f t="shared" si="2"/>
        <v>18.899417757095421</v>
      </c>
      <c r="E44" s="2">
        <f t="shared" si="1"/>
        <v>9.0297954856339402E-2</v>
      </c>
      <c r="F44" s="2">
        <f t="shared" si="5"/>
        <v>0.12280413865456383</v>
      </c>
      <c r="G44" s="2">
        <f t="shared" si="3"/>
        <v>-3.2506183798224425E-2</v>
      </c>
      <c r="H44" s="2" t="str">
        <f t="shared" si="4"/>
        <v>Hold</v>
      </c>
    </row>
    <row r="45" spans="1:8" ht="13.5" x14ac:dyDescent="0.25">
      <c r="A45" s="3">
        <v>42068</v>
      </c>
      <c r="B45" s="2">
        <v>18.2333</v>
      </c>
      <c r="C45" s="2">
        <f t="shared" si="0"/>
        <v>18.960113294728412</v>
      </c>
      <c r="D45" s="2">
        <f t="shared" si="2"/>
        <v>18.85007570101428</v>
      </c>
      <c r="E45" s="2">
        <f t="shared" si="1"/>
        <v>0.11003759371413224</v>
      </c>
      <c r="F45" s="2">
        <f t="shared" si="5"/>
        <v>0.12025082966647752</v>
      </c>
      <c r="G45" s="2">
        <f t="shared" si="3"/>
        <v>-1.0213235952345273E-2</v>
      </c>
      <c r="H45" s="2" t="str">
        <f t="shared" si="4"/>
        <v>Hold</v>
      </c>
    </row>
    <row r="46" spans="1:8" ht="13.5" x14ac:dyDescent="0.25">
      <c r="A46" s="3">
        <v>42069</v>
      </c>
      <c r="B46" s="2">
        <v>18.2333</v>
      </c>
      <c r="C46" s="2">
        <f t="shared" si="0"/>
        <v>18.849126634000967</v>
      </c>
      <c r="D46" s="2">
        <f t="shared" si="2"/>
        <v>18.804388612050261</v>
      </c>
      <c r="E46" s="2">
        <f t="shared" si="1"/>
        <v>4.4738021950706752E-2</v>
      </c>
      <c r="F46" s="2">
        <f t="shared" si="5"/>
        <v>0.10514826812332337</v>
      </c>
      <c r="G46" s="2">
        <f t="shared" si="3"/>
        <v>-6.0410246172616616E-2</v>
      </c>
      <c r="H46" s="2" t="str">
        <f t="shared" si="4"/>
        <v>Hold</v>
      </c>
    </row>
    <row r="47" spans="1:8" ht="13.5" x14ac:dyDescent="0.25">
      <c r="A47" s="3">
        <v>42072</v>
      </c>
      <c r="B47" s="2">
        <v>18.2333</v>
      </c>
      <c r="C47" s="2">
        <f t="shared" si="0"/>
        <v>18.755214844154665</v>
      </c>
      <c r="D47" s="2">
        <f t="shared" si="2"/>
        <v>18.76208575189839</v>
      </c>
      <c r="E47" s="2">
        <f t="shared" si="1"/>
        <v>-6.8709077437247856E-3</v>
      </c>
      <c r="F47" s="2">
        <f t="shared" si="5"/>
        <v>8.2744432949913752E-2</v>
      </c>
      <c r="G47" s="2">
        <f t="shared" si="3"/>
        <v>-8.9615340693638537E-2</v>
      </c>
      <c r="H47" s="2" t="str">
        <f t="shared" si="4"/>
        <v>Hold</v>
      </c>
    </row>
    <row r="48" spans="1:8" ht="13.5" x14ac:dyDescent="0.25">
      <c r="A48" s="3">
        <v>42073</v>
      </c>
      <c r="B48" s="2">
        <v>18.2333</v>
      </c>
      <c r="C48" s="2">
        <f t="shared" si="0"/>
        <v>18.675751021977025</v>
      </c>
      <c r="D48" s="2">
        <f t="shared" si="2"/>
        <v>18.722916436942953</v>
      </c>
      <c r="E48" s="2">
        <f t="shared" si="1"/>
        <v>-4.7165414965927965E-2</v>
      </c>
      <c r="F48" s="2">
        <f t="shared" si="5"/>
        <v>5.6762463366745418E-2</v>
      </c>
      <c r="G48" s="2">
        <f t="shared" si="3"/>
        <v>-0.10392787833267339</v>
      </c>
      <c r="H48" s="2" t="str">
        <f t="shared" si="4"/>
        <v>Hold</v>
      </c>
    </row>
    <row r="49" spans="1:8" ht="13.5" x14ac:dyDescent="0.25">
      <c r="A49" s="3">
        <v>42074</v>
      </c>
      <c r="B49" s="2">
        <v>18.2333</v>
      </c>
      <c r="C49" s="2">
        <f t="shared" si="0"/>
        <v>18.608512403211328</v>
      </c>
      <c r="D49" s="2">
        <f t="shared" si="2"/>
        <v>18.686648552724957</v>
      </c>
      <c r="E49" s="2">
        <f t="shared" si="1"/>
        <v>-7.8136149513628794E-2</v>
      </c>
      <c r="F49" s="2">
        <f t="shared" si="5"/>
        <v>2.9782740790670576E-2</v>
      </c>
      <c r="G49" s="2">
        <f t="shared" si="3"/>
        <v>-0.10791889030429937</v>
      </c>
      <c r="H49" s="2" t="str">
        <f t="shared" si="4"/>
        <v>Hold</v>
      </c>
    </row>
    <row r="50" spans="1:8" ht="13.5" x14ac:dyDescent="0.25">
      <c r="A50" s="3">
        <v>42075</v>
      </c>
      <c r="B50" s="2">
        <v>18.2333</v>
      </c>
      <c r="C50" s="2">
        <f t="shared" si="0"/>
        <v>18.636725879640355</v>
      </c>
      <c r="D50" s="2">
        <f t="shared" si="2"/>
        <v>18.653067178449035</v>
      </c>
      <c r="E50" s="2">
        <f t="shared" si="1"/>
        <v>-1.6341298808679738E-2</v>
      </c>
      <c r="F50" s="2">
        <f t="shared" si="5"/>
        <v>2.0557932870800516E-2</v>
      </c>
      <c r="G50" s="2">
        <f t="shared" si="3"/>
        <v>-3.6899231679480254E-2</v>
      </c>
      <c r="H50" s="2" t="str">
        <f t="shared" si="4"/>
        <v>Hold</v>
      </c>
    </row>
    <row r="51" spans="1:8" ht="13.5" x14ac:dyDescent="0.25">
      <c r="A51" s="3">
        <v>42076</v>
      </c>
      <c r="B51" s="2">
        <v>18.2333</v>
      </c>
      <c r="C51" s="2">
        <f t="shared" si="0"/>
        <v>18.660598821234146</v>
      </c>
      <c r="D51" s="2">
        <f t="shared" si="2"/>
        <v>18.621973313378735</v>
      </c>
      <c r="E51" s="2">
        <f t="shared" si="1"/>
        <v>3.8625507855410746E-2</v>
      </c>
      <c r="F51" s="2">
        <f t="shared" si="5"/>
        <v>2.4171447867722563E-2</v>
      </c>
      <c r="G51" s="2">
        <f t="shared" si="3"/>
        <v>1.4454059987688183E-2</v>
      </c>
      <c r="H51" s="2" t="str">
        <f t="shared" si="4"/>
        <v>Sell</v>
      </c>
    </row>
    <row r="52" spans="1:8" ht="13.5" x14ac:dyDescent="0.25">
      <c r="A52" s="3">
        <v>42079</v>
      </c>
      <c r="B52" s="2">
        <v>18.2333</v>
      </c>
      <c r="C52" s="2">
        <f t="shared" si="0"/>
        <v>18.680799002582738</v>
      </c>
      <c r="D52" s="2">
        <f t="shared" si="2"/>
        <v>18.593182697572903</v>
      </c>
      <c r="E52" s="2">
        <f t="shared" si="1"/>
        <v>8.7616305009834861E-2</v>
      </c>
      <c r="F52" s="2">
        <f t="shared" si="5"/>
        <v>3.6860419296145024E-2</v>
      </c>
      <c r="G52" s="2">
        <f t="shared" si="3"/>
        <v>5.0755885713689837E-2</v>
      </c>
      <c r="H52" s="2" t="str">
        <f t="shared" si="4"/>
        <v>Sell</v>
      </c>
    </row>
    <row r="53" spans="1:8" ht="13.5" x14ac:dyDescent="0.25">
      <c r="A53" s="3">
        <v>42080</v>
      </c>
      <c r="B53" s="2">
        <v>17.723099999999999</v>
      </c>
      <c r="C53" s="2">
        <f t="shared" si="0"/>
        <v>18.611953002185395</v>
      </c>
      <c r="D53" s="2">
        <f t="shared" si="2"/>
        <v>18.52873212738232</v>
      </c>
      <c r="E53" s="2">
        <f t="shared" si="1"/>
        <v>8.3220874803075162E-2</v>
      </c>
      <c r="F53" s="2">
        <f t="shared" si="5"/>
        <v>4.6132510397531051E-2</v>
      </c>
      <c r="G53" s="2">
        <f t="shared" si="3"/>
        <v>3.7088364405544111E-2</v>
      </c>
      <c r="H53" s="2" t="str">
        <f t="shared" si="4"/>
        <v>Sell</v>
      </c>
    </row>
    <row r="54" spans="1:8" ht="13.5" x14ac:dyDescent="0.25">
      <c r="A54" s="3">
        <v>42081</v>
      </c>
      <c r="B54" s="2">
        <v>17.723099999999999</v>
      </c>
      <c r="C54" s="2">
        <f t="shared" si="0"/>
        <v>18.553698694156871</v>
      </c>
      <c r="D54" s="2">
        <f t="shared" si="2"/>
        <v>18.469055673502147</v>
      </c>
      <c r="E54" s="2">
        <f t="shared" si="1"/>
        <v>8.4643020654723955E-2</v>
      </c>
      <c r="F54" s="2">
        <f t="shared" si="5"/>
        <v>5.3834612448969629E-2</v>
      </c>
      <c r="G54" s="2">
        <f t="shared" si="3"/>
        <v>3.0808408205754326E-2</v>
      </c>
      <c r="H54" s="2" t="str">
        <f t="shared" si="4"/>
        <v>Sell</v>
      </c>
    </row>
    <row r="55" spans="1:8" ht="13.5" x14ac:dyDescent="0.25">
      <c r="A55" s="3">
        <v>42082</v>
      </c>
      <c r="B55" s="2">
        <v>17.723099999999999</v>
      </c>
      <c r="C55" s="2">
        <f t="shared" si="0"/>
        <v>18.504406587363505</v>
      </c>
      <c r="D55" s="2">
        <f t="shared" si="2"/>
        <v>18.413799697687175</v>
      </c>
      <c r="E55" s="2">
        <f t="shared" si="1"/>
        <v>9.0606889676330127E-2</v>
      </c>
      <c r="F55" s="2">
        <f t="shared" si="5"/>
        <v>6.1189067894441729E-2</v>
      </c>
      <c r="G55" s="2">
        <f t="shared" si="3"/>
        <v>2.9417821781888398E-2</v>
      </c>
      <c r="H55" s="2" t="str">
        <f t="shared" si="4"/>
        <v>Sell</v>
      </c>
    </row>
    <row r="56" spans="1:8" ht="13.5" x14ac:dyDescent="0.25">
      <c r="A56" s="3">
        <v>42086</v>
      </c>
      <c r="B56" s="2">
        <v>17.723099999999999</v>
      </c>
      <c r="C56" s="2">
        <f t="shared" si="0"/>
        <v>18.462697881615274</v>
      </c>
      <c r="D56" s="2">
        <f t="shared" si="2"/>
        <v>18.362636757117755</v>
      </c>
      <c r="E56" s="2">
        <f t="shared" si="1"/>
        <v>0.10006112449751825</v>
      </c>
      <c r="F56" s="2">
        <f t="shared" si="5"/>
        <v>6.8963479215057036E-2</v>
      </c>
      <c r="G56" s="2">
        <f t="shared" si="3"/>
        <v>3.1097645282461214E-2</v>
      </c>
      <c r="H56" s="2" t="str">
        <f t="shared" si="4"/>
        <v>Sell</v>
      </c>
    </row>
    <row r="57" spans="1:8" ht="13.5" x14ac:dyDescent="0.25">
      <c r="A57" s="3">
        <v>42087</v>
      </c>
      <c r="B57" s="2">
        <v>18.254799999999999</v>
      </c>
      <c r="C57" s="2">
        <f t="shared" si="0"/>
        <v>18.427405899828308</v>
      </c>
      <c r="D57" s="2">
        <f t="shared" si="2"/>
        <v>18.354648849183107</v>
      </c>
      <c r="E57" s="2">
        <f t="shared" si="1"/>
        <v>7.2757050645201105E-2</v>
      </c>
      <c r="F57" s="2">
        <f t="shared" si="5"/>
        <v>6.9722193501085855E-2</v>
      </c>
      <c r="G57" s="2">
        <f t="shared" si="3"/>
        <v>3.0348571441152494E-3</v>
      </c>
      <c r="H57" s="2" t="str">
        <f t="shared" si="4"/>
        <v>Sell</v>
      </c>
    </row>
    <row r="58" spans="1:8" ht="13.5" x14ac:dyDescent="0.25">
      <c r="A58" s="3">
        <v>42088</v>
      </c>
      <c r="B58" s="2">
        <v>17.776800000000001</v>
      </c>
      <c r="C58" s="2">
        <f t="shared" si="0"/>
        <v>18.397543453700877</v>
      </c>
      <c r="D58" s="2">
        <f t="shared" si="2"/>
        <v>18.311845230725101</v>
      </c>
      <c r="E58" s="2">
        <f t="shared" si="1"/>
        <v>8.5698222975775451E-2</v>
      </c>
      <c r="F58" s="2">
        <f t="shared" si="5"/>
        <v>7.2917399396023777E-2</v>
      </c>
      <c r="G58" s="2">
        <f t="shared" si="3"/>
        <v>1.2780823579751674E-2</v>
      </c>
      <c r="H58" s="2" t="str">
        <f t="shared" si="4"/>
        <v>Sell</v>
      </c>
    </row>
    <row r="59" spans="1:8" ht="13.5" x14ac:dyDescent="0.25">
      <c r="A59" s="3">
        <v>42089</v>
      </c>
      <c r="B59" s="2">
        <v>17.776800000000001</v>
      </c>
      <c r="C59" s="2">
        <f t="shared" si="0"/>
        <v>18.372275230054587</v>
      </c>
      <c r="D59" s="2">
        <f t="shared" si="2"/>
        <v>18.272212250671391</v>
      </c>
      <c r="E59" s="2">
        <f t="shared" si="1"/>
        <v>0.10006297938319619</v>
      </c>
      <c r="F59" s="2">
        <f t="shared" si="5"/>
        <v>7.8346515393458271E-2</v>
      </c>
      <c r="G59" s="2">
        <f t="shared" si="3"/>
        <v>2.1716463989737922E-2</v>
      </c>
      <c r="H59" s="2" t="str">
        <f t="shared" si="4"/>
        <v>Sell</v>
      </c>
    </row>
    <row r="60" spans="1:8" ht="13.5" x14ac:dyDescent="0.25">
      <c r="A60" s="3">
        <v>42090</v>
      </c>
      <c r="B60" s="2">
        <v>17.776800000000001</v>
      </c>
      <c r="C60" s="2">
        <f t="shared" si="0"/>
        <v>18.350894425430806</v>
      </c>
      <c r="D60" s="2">
        <f t="shared" si="2"/>
        <v>18.235515046917957</v>
      </c>
      <c r="E60" s="2">
        <f t="shared" si="1"/>
        <v>0.11537937851284852</v>
      </c>
      <c r="F60" s="2">
        <f t="shared" si="5"/>
        <v>8.5753088017336332E-2</v>
      </c>
      <c r="G60" s="2">
        <f t="shared" si="3"/>
        <v>2.9626290495512186E-2</v>
      </c>
      <c r="H60" s="2" t="str">
        <f t="shared" si="4"/>
        <v>Sell</v>
      </c>
    </row>
    <row r="61" spans="1:8" ht="13.5" x14ac:dyDescent="0.25">
      <c r="A61" s="3">
        <v>42093</v>
      </c>
      <c r="B61" s="2">
        <v>17.776800000000001</v>
      </c>
      <c r="C61" s="2">
        <f t="shared" si="0"/>
        <v>18.332802975364526</v>
      </c>
      <c r="D61" s="2">
        <f t="shared" si="2"/>
        <v>18.201536154553665</v>
      </c>
      <c r="E61" s="2">
        <f t="shared" si="1"/>
        <v>0.13126682081086116</v>
      </c>
      <c r="F61" s="2">
        <f t="shared" si="5"/>
        <v>9.4855834576041298E-2</v>
      </c>
      <c r="G61" s="2">
        <f t="shared" si="3"/>
        <v>3.6410986234819864E-2</v>
      </c>
      <c r="H61" s="2" t="str">
        <f t="shared" si="4"/>
        <v>Sell</v>
      </c>
    </row>
    <row r="62" spans="1:8" ht="13.5" x14ac:dyDescent="0.25">
      <c r="A62" s="3">
        <v>42094</v>
      </c>
      <c r="B62" s="2">
        <v>18.5717</v>
      </c>
      <c r="C62" s="2">
        <f t="shared" si="0"/>
        <v>18.317494825308444</v>
      </c>
      <c r="D62" s="2">
        <f t="shared" si="2"/>
        <v>18.228955698660801</v>
      </c>
      <c r="E62" s="2">
        <f t="shared" si="1"/>
        <v>8.8539126647642519E-2</v>
      </c>
      <c r="F62" s="2">
        <f t="shared" si="5"/>
        <v>9.3592492990361542E-2</v>
      </c>
      <c r="G62" s="2">
        <f t="shared" si="3"/>
        <v>-5.0533663427190234E-3</v>
      </c>
      <c r="H62" s="2" t="str">
        <f t="shared" si="4"/>
        <v>Hold</v>
      </c>
    </row>
    <row r="63" spans="1:8" ht="13.5" x14ac:dyDescent="0.25">
      <c r="A63" s="3">
        <v>42095</v>
      </c>
      <c r="B63" s="2">
        <v>18.5717</v>
      </c>
      <c r="C63" s="2">
        <f t="shared" si="0"/>
        <v>18.226049467568682</v>
      </c>
      <c r="D63" s="2">
        <f t="shared" si="2"/>
        <v>18.254344165426669</v>
      </c>
      <c r="E63" s="2">
        <f t="shared" si="1"/>
        <v>-2.8294697857987217E-2</v>
      </c>
      <c r="F63" s="2">
        <f t="shared" si="5"/>
        <v>6.9215054820691804E-2</v>
      </c>
      <c r="G63" s="2">
        <f t="shared" si="3"/>
        <v>-9.7509752678679021E-2</v>
      </c>
      <c r="H63" s="2" t="str">
        <f t="shared" si="4"/>
        <v>Hold</v>
      </c>
    </row>
    <row r="64" spans="1:8" ht="13.5" x14ac:dyDescent="0.25">
      <c r="A64" s="3">
        <v>42096</v>
      </c>
      <c r="B64" s="2">
        <v>18.5717</v>
      </c>
      <c r="C64" s="2">
        <f t="shared" si="0"/>
        <v>18.14867262640427</v>
      </c>
      <c r="D64" s="2">
        <f t="shared" si="2"/>
        <v>18.277852005024695</v>
      </c>
      <c r="E64" s="2">
        <f t="shared" si="1"/>
        <v>-0.1291793786204245</v>
      </c>
      <c r="F64" s="2">
        <f t="shared" si="5"/>
        <v>2.9536168132468548E-2</v>
      </c>
      <c r="G64" s="2">
        <f t="shared" si="3"/>
        <v>-0.15871554675289304</v>
      </c>
      <c r="H64" s="2" t="str">
        <f t="shared" si="4"/>
        <v>Hold</v>
      </c>
    </row>
    <row r="65" spans="1:8" ht="13.5" x14ac:dyDescent="0.25">
      <c r="A65" s="3">
        <v>42097</v>
      </c>
      <c r="B65" s="2">
        <v>18.5717</v>
      </c>
      <c r="C65" s="2">
        <f t="shared" si="0"/>
        <v>18.083199914649768</v>
      </c>
      <c r="D65" s="2">
        <f t="shared" si="2"/>
        <v>18.299618523171013</v>
      </c>
      <c r="E65" s="2">
        <f t="shared" si="1"/>
        <v>-0.21641860852124495</v>
      </c>
      <c r="F65" s="2">
        <f t="shared" si="5"/>
        <v>-1.9654787198274151E-2</v>
      </c>
      <c r="G65" s="2">
        <f t="shared" si="3"/>
        <v>-0.19676382132297079</v>
      </c>
      <c r="H65" s="2" t="str">
        <f t="shared" si="4"/>
        <v>Hold</v>
      </c>
    </row>
    <row r="66" spans="1:8" ht="13.5" x14ac:dyDescent="0.25">
      <c r="A66" s="3">
        <v>42100</v>
      </c>
      <c r="B66" s="2">
        <v>18.5717</v>
      </c>
      <c r="C66" s="2">
        <f t="shared" si="0"/>
        <v>18.027799927780574</v>
      </c>
      <c r="D66" s="2">
        <f t="shared" si="2"/>
        <v>18.319772706639828</v>
      </c>
      <c r="E66" s="2">
        <f t="shared" si="1"/>
        <v>-0.29197277885925388</v>
      </c>
      <c r="F66" s="2">
        <f t="shared" si="5"/>
        <v>-7.4118385530470093E-2</v>
      </c>
      <c r="G66" s="2">
        <f t="shared" si="3"/>
        <v>-0.21785439332878379</v>
      </c>
      <c r="H66" s="2" t="str">
        <f t="shared" si="4"/>
        <v>Hold</v>
      </c>
    </row>
    <row r="67" spans="1:8" ht="13.5" x14ac:dyDescent="0.25">
      <c r="A67" s="3">
        <v>42101</v>
      </c>
      <c r="B67" s="2">
        <v>18.5717</v>
      </c>
      <c r="C67" s="2">
        <f t="shared" si="0"/>
        <v>18.062723015814331</v>
      </c>
      <c r="D67" s="2">
        <f t="shared" si="2"/>
        <v>18.338433987629472</v>
      </c>
      <c r="E67" s="2">
        <f t="shared" si="1"/>
        <v>-0.27571097181514048</v>
      </c>
      <c r="F67" s="2">
        <f t="shared" si="5"/>
        <v>-0.11443690278740418</v>
      </c>
      <c r="G67" s="2">
        <f t="shared" si="3"/>
        <v>-0.16127406902773631</v>
      </c>
      <c r="H67" s="2" t="str">
        <f t="shared" si="4"/>
        <v>Hold</v>
      </c>
    </row>
    <row r="68" spans="1:8" ht="13.5" x14ac:dyDescent="0.25">
      <c r="A68" s="3">
        <v>42102</v>
      </c>
      <c r="B68" s="2">
        <v>18.5717</v>
      </c>
      <c r="C68" s="2">
        <f t="shared" si="0"/>
        <v>18.018734859535204</v>
      </c>
      <c r="D68" s="2">
        <f t="shared" si="2"/>
        <v>18.355712951508771</v>
      </c>
      <c r="E68" s="2">
        <f t="shared" si="1"/>
        <v>-0.33697809197356676</v>
      </c>
      <c r="F68" s="2">
        <f t="shared" si="5"/>
        <v>-0.15894514062463672</v>
      </c>
      <c r="G68" s="2">
        <f t="shared" si="3"/>
        <v>-0.17803295134893005</v>
      </c>
      <c r="H68" s="2" t="str">
        <f t="shared" si="4"/>
        <v>Hold</v>
      </c>
    </row>
    <row r="69" spans="1:8" ht="13.5" x14ac:dyDescent="0.25">
      <c r="A69" s="3">
        <v>42104</v>
      </c>
      <c r="B69" s="2">
        <v>18.7973</v>
      </c>
      <c r="C69" s="2">
        <f t="shared" si="0"/>
        <v>17.981514111914404</v>
      </c>
      <c r="D69" s="2">
        <f t="shared" si="2"/>
        <v>18.388423103248861</v>
      </c>
      <c r="E69" s="2">
        <f t="shared" si="1"/>
        <v>-0.40690899133445768</v>
      </c>
      <c r="F69" s="2">
        <f t="shared" si="5"/>
        <v>-0.20853791076660091</v>
      </c>
      <c r="G69" s="2">
        <f t="shared" si="3"/>
        <v>-0.19837108056785677</v>
      </c>
      <c r="H69" s="2" t="str">
        <f t="shared" si="4"/>
        <v>Hold</v>
      </c>
    </row>
    <row r="70" spans="1:8" ht="13.5" x14ac:dyDescent="0.25">
      <c r="A70" s="3">
        <v>42107</v>
      </c>
      <c r="B70" s="2">
        <v>18.7973</v>
      </c>
      <c r="C70" s="2">
        <f t="shared" si="0"/>
        <v>17.950019633158341</v>
      </c>
      <c r="D70" s="2">
        <f t="shared" si="2"/>
        <v>18.418710280785984</v>
      </c>
      <c r="E70" s="2">
        <f t="shared" si="1"/>
        <v>-0.46869064762764268</v>
      </c>
      <c r="F70" s="2">
        <f t="shared" si="5"/>
        <v>-0.26056845813880924</v>
      </c>
      <c r="G70" s="2">
        <f t="shared" si="3"/>
        <v>-0.20812218948883343</v>
      </c>
      <c r="H70" s="2" t="str">
        <f t="shared" si="4"/>
        <v>Hold</v>
      </c>
    </row>
    <row r="71" spans="1:8" ht="13.5" x14ac:dyDescent="0.25">
      <c r="A71" s="3">
        <v>42108</v>
      </c>
      <c r="B71" s="2">
        <v>18.7973</v>
      </c>
      <c r="C71" s="2">
        <f t="shared" si="0"/>
        <v>17.923370458826287</v>
      </c>
      <c r="D71" s="2">
        <f t="shared" si="2"/>
        <v>18.446753963690725</v>
      </c>
      <c r="E71" s="2">
        <f t="shared" si="1"/>
        <v>-0.5233835048644373</v>
      </c>
      <c r="F71" s="2">
        <f t="shared" si="5"/>
        <v>-0.31313146748393489</v>
      </c>
      <c r="G71" s="2">
        <f t="shared" si="3"/>
        <v>-0.21025203738050241</v>
      </c>
      <c r="H71" s="2" t="str">
        <f t="shared" si="4"/>
        <v>Hold</v>
      </c>
    </row>
    <row r="72" spans="1:8" ht="13.5" x14ac:dyDescent="0.25">
      <c r="A72" s="3">
        <v>42109</v>
      </c>
      <c r="B72" s="2">
        <v>18.7973</v>
      </c>
      <c r="C72" s="2">
        <f t="shared" si="0"/>
        <v>18.023113465160705</v>
      </c>
      <c r="D72" s="2">
        <f t="shared" si="2"/>
        <v>18.472720336750672</v>
      </c>
      <c r="E72" s="2">
        <f t="shared" si="1"/>
        <v>-0.44960687158996748</v>
      </c>
      <c r="F72" s="2">
        <f t="shared" si="5"/>
        <v>-0.34042654830514146</v>
      </c>
      <c r="G72" s="2">
        <f t="shared" si="3"/>
        <v>-0.10918032328482602</v>
      </c>
      <c r="H72" s="2" t="str">
        <f t="shared" si="4"/>
        <v>Hold</v>
      </c>
    </row>
    <row r="73" spans="1:8" ht="13.5" x14ac:dyDescent="0.25">
      <c r="A73" s="3">
        <v>42110</v>
      </c>
      <c r="B73" s="2">
        <v>19.3612</v>
      </c>
      <c r="C73" s="2">
        <f t="shared" si="0"/>
        <v>18.10751139359752</v>
      </c>
      <c r="D73" s="2">
        <f t="shared" si="2"/>
        <v>18.538533645139509</v>
      </c>
      <c r="E73" s="2">
        <f t="shared" si="1"/>
        <v>-0.43102225154198948</v>
      </c>
      <c r="F73" s="2">
        <f t="shared" si="5"/>
        <v>-0.3585456889525111</v>
      </c>
      <c r="G73" s="2">
        <f t="shared" si="3"/>
        <v>-7.2476562589478377E-2</v>
      </c>
      <c r="H73" s="2" t="str">
        <f t="shared" si="4"/>
        <v>Hold</v>
      </c>
    </row>
    <row r="74" spans="1:8" ht="13.5" x14ac:dyDescent="0.25">
      <c r="A74" s="3">
        <v>42111</v>
      </c>
      <c r="B74" s="2">
        <v>19.3612</v>
      </c>
      <c r="C74" s="2">
        <f t="shared" si="0"/>
        <v>18.178925025351749</v>
      </c>
      <c r="D74" s="2">
        <f t="shared" si="2"/>
        <v>18.599471893647692</v>
      </c>
      <c r="E74" s="2">
        <f t="shared" si="1"/>
        <v>-0.42054686829594345</v>
      </c>
      <c r="F74" s="2">
        <f t="shared" si="5"/>
        <v>-0.37094592482119759</v>
      </c>
      <c r="G74" s="2">
        <f t="shared" si="3"/>
        <v>-4.9600943474745862E-2</v>
      </c>
      <c r="H74" s="2" t="str">
        <f t="shared" si="4"/>
        <v>Hold</v>
      </c>
    </row>
    <row r="75" spans="1:8" ht="13.5" x14ac:dyDescent="0.25">
      <c r="A75" s="3">
        <v>42114</v>
      </c>
      <c r="B75" s="2">
        <v>19.3612</v>
      </c>
      <c r="C75" s="2">
        <f t="shared" si="0"/>
        <v>18.239351944528401</v>
      </c>
      <c r="D75" s="2">
        <f t="shared" si="2"/>
        <v>18.655896197821935</v>
      </c>
      <c r="E75" s="2">
        <f t="shared" si="1"/>
        <v>-0.41654425329353373</v>
      </c>
      <c r="F75" s="2">
        <f t="shared" si="5"/>
        <v>-0.38006559051566485</v>
      </c>
      <c r="G75" s="2">
        <f t="shared" si="3"/>
        <v>-3.6478662777868875E-2</v>
      </c>
      <c r="H75" s="2" t="str">
        <f t="shared" si="4"/>
        <v>Hold</v>
      </c>
    </row>
    <row r="76" spans="1:8" ht="13.5" x14ac:dyDescent="0.25">
      <c r="A76" s="3">
        <v>42115</v>
      </c>
      <c r="B76" s="2">
        <v>19.3612</v>
      </c>
      <c r="C76" s="2">
        <f t="shared" si="0"/>
        <v>18.290482414600955</v>
      </c>
      <c r="D76" s="2">
        <f t="shared" si="2"/>
        <v>18.708140923909198</v>
      </c>
      <c r="E76" s="2">
        <f t="shared" si="1"/>
        <v>-0.417658509308243</v>
      </c>
      <c r="F76" s="2">
        <f t="shared" si="5"/>
        <v>-0.38758417427418052</v>
      </c>
      <c r="G76" s="2">
        <f t="shared" si="3"/>
        <v>-3.0074335034062483E-2</v>
      </c>
      <c r="H76" s="2" t="str">
        <f t="shared" si="4"/>
        <v>Hold</v>
      </c>
    </row>
    <row r="77" spans="1:8" ht="13.5" x14ac:dyDescent="0.25">
      <c r="A77" s="3">
        <v>42116</v>
      </c>
      <c r="B77" s="2">
        <v>19.3612</v>
      </c>
      <c r="C77" s="2">
        <f t="shared" si="0"/>
        <v>18.333746658508499</v>
      </c>
      <c r="D77" s="2">
        <f t="shared" si="2"/>
        <v>18.756515670286294</v>
      </c>
      <c r="E77" s="2">
        <f t="shared" si="1"/>
        <v>-0.42276901177779536</v>
      </c>
      <c r="F77" s="2">
        <f t="shared" si="5"/>
        <v>-0.39462114177490354</v>
      </c>
      <c r="G77" s="2">
        <f t="shared" si="3"/>
        <v>-2.8147870002891817E-2</v>
      </c>
      <c r="H77" s="2" t="str">
        <f t="shared" si="4"/>
        <v>Hold</v>
      </c>
    </row>
    <row r="78" spans="1:8" ht="13.5" x14ac:dyDescent="0.25">
      <c r="A78" s="3">
        <v>42117</v>
      </c>
      <c r="B78" s="2">
        <v>19.3612</v>
      </c>
      <c r="C78" s="2">
        <f t="shared" si="0"/>
        <v>18.370354864891805</v>
      </c>
      <c r="D78" s="2">
        <f t="shared" si="2"/>
        <v>18.801307102116937</v>
      </c>
      <c r="E78" s="2">
        <f t="shared" si="1"/>
        <v>-0.43095223722513154</v>
      </c>
      <c r="F78" s="2">
        <f t="shared" si="5"/>
        <v>-0.40188736086494914</v>
      </c>
      <c r="G78" s="2">
        <f t="shared" si="3"/>
        <v>-2.9064876360182401E-2</v>
      </c>
      <c r="H78" s="2" t="str">
        <f t="shared" si="4"/>
        <v>Hold</v>
      </c>
    </row>
    <row r="79" spans="1:8" ht="13.5" x14ac:dyDescent="0.25">
      <c r="A79" s="3">
        <v>42118</v>
      </c>
      <c r="B79" s="2">
        <v>19.3612</v>
      </c>
      <c r="C79" s="2">
        <f t="shared" ref="C79:C142" si="6">$C$4*B69+C78*(1-$C$4)</f>
        <v>18.436038731831527</v>
      </c>
      <c r="D79" s="2">
        <f t="shared" si="2"/>
        <v>18.842780650108274</v>
      </c>
      <c r="E79" s="2">
        <f t="shared" si="1"/>
        <v>-0.40674191827674733</v>
      </c>
      <c r="F79" s="2">
        <f t="shared" si="5"/>
        <v>-0.40285827234730881</v>
      </c>
      <c r="G79" s="2">
        <f t="shared" si="3"/>
        <v>-3.8836459294385173E-3</v>
      </c>
      <c r="H79" s="2" t="str">
        <f t="shared" si="4"/>
        <v>Hold</v>
      </c>
    </row>
    <row r="80" spans="1:8" ht="13.5" x14ac:dyDescent="0.25">
      <c r="A80" s="3">
        <v>42121</v>
      </c>
      <c r="B80" s="2">
        <v>19.3612</v>
      </c>
      <c r="C80" s="2">
        <f t="shared" si="6"/>
        <v>18.491617388472832</v>
      </c>
      <c r="D80" s="2">
        <f t="shared" si="2"/>
        <v>18.881182083433586</v>
      </c>
      <c r="E80" s="2">
        <f t="shared" si="1"/>
        <v>-0.38956469496075385</v>
      </c>
      <c r="F80" s="2">
        <f t="shared" si="5"/>
        <v>-0.40019955686999786</v>
      </c>
      <c r="G80" s="2">
        <f t="shared" si="3"/>
        <v>1.0634861909244009E-2</v>
      </c>
      <c r="H80" s="2" t="str">
        <f t="shared" si="4"/>
        <v>Sell</v>
      </c>
    </row>
    <row r="81" spans="1:8" ht="13.5" x14ac:dyDescent="0.25">
      <c r="A81" s="3">
        <v>42122</v>
      </c>
      <c r="B81" s="2">
        <v>19.3612</v>
      </c>
      <c r="C81" s="2">
        <f t="shared" si="6"/>
        <v>18.538645482553935</v>
      </c>
      <c r="D81" s="2">
        <f t="shared" si="2"/>
        <v>18.916738966142209</v>
      </c>
      <c r="E81" s="2">
        <f t="shared" si="1"/>
        <v>-0.37809348358827322</v>
      </c>
      <c r="F81" s="2">
        <f t="shared" si="5"/>
        <v>-0.39577834221365293</v>
      </c>
      <c r="G81" s="2">
        <f t="shared" si="3"/>
        <v>1.7684858625379718E-2</v>
      </c>
      <c r="H81" s="2" t="str">
        <f t="shared" si="4"/>
        <v>Sell</v>
      </c>
    </row>
    <row r="82" spans="1:8" ht="13.5" x14ac:dyDescent="0.25">
      <c r="A82" s="3">
        <v>42123</v>
      </c>
      <c r="B82" s="2">
        <v>19.3612</v>
      </c>
      <c r="C82" s="2">
        <f t="shared" si="6"/>
        <v>18.578438485237946</v>
      </c>
      <c r="D82" s="2">
        <f t="shared" si="2"/>
        <v>18.94966200568723</v>
      </c>
      <c r="E82" s="2">
        <f t="shared" si="1"/>
        <v>-0.37122352044928419</v>
      </c>
      <c r="F82" s="2">
        <f t="shared" si="5"/>
        <v>-0.39086737786077919</v>
      </c>
      <c r="G82" s="2">
        <f t="shared" si="3"/>
        <v>1.9643857411494992E-2</v>
      </c>
      <c r="H82" s="2" t="str">
        <f t="shared" si="4"/>
        <v>Sell</v>
      </c>
    </row>
    <row r="83" spans="1:8" ht="13.5" x14ac:dyDescent="0.25">
      <c r="A83" s="3">
        <v>42124</v>
      </c>
      <c r="B83" s="2">
        <v>19.3612</v>
      </c>
      <c r="C83" s="2">
        <f t="shared" si="6"/>
        <v>18.698863333662878</v>
      </c>
      <c r="D83" s="2">
        <f t="shared" si="2"/>
        <v>18.98014630156225</v>
      </c>
      <c r="E83" s="2">
        <f t="shared" si="1"/>
        <v>-0.28128296789937224</v>
      </c>
      <c r="F83" s="2">
        <f t="shared" si="5"/>
        <v>-0.36895049586849782</v>
      </c>
      <c r="G83" s="2">
        <f t="shared" si="3"/>
        <v>8.766752796912558E-2</v>
      </c>
      <c r="H83" s="2" t="str">
        <f t="shared" si="4"/>
        <v>Sell</v>
      </c>
    </row>
    <row r="84" spans="1:8" ht="13.5" x14ac:dyDescent="0.25">
      <c r="A84" s="3">
        <v>42128</v>
      </c>
      <c r="B84" s="2">
        <v>19.866</v>
      </c>
      <c r="C84" s="2">
        <f t="shared" si="6"/>
        <v>18.800761282330129</v>
      </c>
      <c r="D84" s="2">
        <f t="shared" si="2"/>
        <v>19.045765094039119</v>
      </c>
      <c r="E84" s="2">
        <f t="shared" si="1"/>
        <v>-0.24500381170899033</v>
      </c>
      <c r="F84" s="2">
        <f t="shared" si="5"/>
        <v>-0.34416115903659633</v>
      </c>
      <c r="G84" s="2">
        <f t="shared" si="3"/>
        <v>9.9157347327606005E-2</v>
      </c>
      <c r="H84" s="2" t="str">
        <f t="shared" si="4"/>
        <v>Sell</v>
      </c>
    </row>
    <row r="85" spans="1:8" ht="13.5" x14ac:dyDescent="0.25">
      <c r="A85" s="3">
        <v>42129</v>
      </c>
      <c r="B85" s="2">
        <v>19.3612</v>
      </c>
      <c r="C85" s="2">
        <f t="shared" si="6"/>
        <v>18.886982623510107</v>
      </c>
      <c r="D85" s="2">
        <f t="shared" si="2"/>
        <v>19.069130642628814</v>
      </c>
      <c r="E85" s="2">
        <f t="shared" si="1"/>
        <v>-0.18214801911870637</v>
      </c>
      <c r="F85" s="2">
        <f t="shared" si="5"/>
        <v>-0.31175853105301837</v>
      </c>
      <c r="G85" s="2">
        <f t="shared" si="3"/>
        <v>0.129610511934312</v>
      </c>
      <c r="H85" s="2" t="str">
        <f t="shared" si="4"/>
        <v>Sell</v>
      </c>
    </row>
    <row r="86" spans="1:8" ht="13.5" x14ac:dyDescent="0.25">
      <c r="A86" s="3">
        <v>42130</v>
      </c>
      <c r="B86" s="2">
        <v>19.3612</v>
      </c>
      <c r="C86" s="2">
        <f t="shared" si="6"/>
        <v>18.959939142970089</v>
      </c>
      <c r="D86" s="2">
        <f t="shared" si="2"/>
        <v>19.090765409841492</v>
      </c>
      <c r="E86" s="2">
        <f t="shared" si="1"/>
        <v>-0.1308262668714022</v>
      </c>
      <c r="F86" s="2">
        <f t="shared" si="5"/>
        <v>-0.27557207821669516</v>
      </c>
      <c r="G86" s="2">
        <f t="shared" si="3"/>
        <v>0.14474581134529296</v>
      </c>
      <c r="H86" s="2" t="str">
        <f t="shared" si="4"/>
        <v>Sell</v>
      </c>
    </row>
    <row r="87" spans="1:8" ht="13.5" x14ac:dyDescent="0.25">
      <c r="A87" s="3">
        <v>42131</v>
      </c>
      <c r="B87" s="2">
        <v>19.3612</v>
      </c>
      <c r="C87" s="2">
        <f t="shared" si="6"/>
        <v>19.02167158251315</v>
      </c>
      <c r="D87" s="2">
        <f t="shared" si="2"/>
        <v>19.110797601705084</v>
      </c>
      <c r="E87" s="2">
        <f t="shared" si="1"/>
        <v>-8.9126019191933636E-2</v>
      </c>
      <c r="F87" s="2">
        <f t="shared" si="5"/>
        <v>-0.23828286641174287</v>
      </c>
      <c r="G87" s="2">
        <f t="shared" si="3"/>
        <v>0.14915684721980924</v>
      </c>
      <c r="H87" s="2" t="str">
        <f t="shared" si="4"/>
        <v>Sell</v>
      </c>
    </row>
    <row r="88" spans="1:8" ht="13.5" x14ac:dyDescent="0.25">
      <c r="A88" s="3">
        <v>42132</v>
      </c>
      <c r="B88" s="2">
        <v>19.3612</v>
      </c>
      <c r="C88" s="2">
        <f t="shared" si="6"/>
        <v>19.073906723664972</v>
      </c>
      <c r="D88" s="2">
        <f t="shared" si="2"/>
        <v>19.129345927504705</v>
      </c>
      <c r="E88" s="2">
        <f t="shared" si="1"/>
        <v>-5.5439203839732443E-2</v>
      </c>
      <c r="F88" s="2">
        <f t="shared" si="5"/>
        <v>-0.2017141338973408</v>
      </c>
      <c r="G88" s="2">
        <f t="shared" si="3"/>
        <v>0.14627493005760836</v>
      </c>
      <c r="H88" s="2" t="str">
        <f t="shared" si="4"/>
        <v>Sell</v>
      </c>
    </row>
    <row r="89" spans="1:8" ht="13.5" x14ac:dyDescent="0.25">
      <c r="A89" s="3">
        <v>42135</v>
      </c>
      <c r="B89" s="2">
        <v>18.260200000000001</v>
      </c>
      <c r="C89" s="2">
        <f t="shared" si="6"/>
        <v>19.118105689254975</v>
      </c>
      <c r="D89" s="2">
        <f t="shared" si="2"/>
        <v>19.064964747689544</v>
      </c>
      <c r="E89" s="2">
        <f t="shared" si="1"/>
        <v>5.3140941565430921E-2</v>
      </c>
      <c r="F89" s="2">
        <f t="shared" si="5"/>
        <v>-0.15074311880478647</v>
      </c>
      <c r="G89" s="2">
        <f t="shared" si="3"/>
        <v>0.20388406037021739</v>
      </c>
      <c r="H89" s="2" t="str">
        <f t="shared" si="4"/>
        <v>Sell</v>
      </c>
    </row>
    <row r="90" spans="1:8" ht="13.5" x14ac:dyDescent="0.25">
      <c r="A90" s="3">
        <v>42136</v>
      </c>
      <c r="B90" s="2">
        <v>18.260200000000001</v>
      </c>
      <c r="C90" s="2">
        <f t="shared" si="6"/>
        <v>19.155504813984976</v>
      </c>
      <c r="D90" s="2">
        <f t="shared" si="2"/>
        <v>19.005352544156985</v>
      </c>
      <c r="E90" s="2">
        <f t="shared" si="1"/>
        <v>0.15015226982799135</v>
      </c>
      <c r="F90" s="2">
        <f t="shared" si="5"/>
        <v>-9.056404107823092E-2</v>
      </c>
      <c r="G90" s="2">
        <f t="shared" si="3"/>
        <v>0.24071631090622225</v>
      </c>
      <c r="H90" s="2" t="str">
        <f t="shared" si="4"/>
        <v>Sell</v>
      </c>
    </row>
    <row r="91" spans="1:8" ht="13.5" x14ac:dyDescent="0.25">
      <c r="A91" s="3">
        <v>42137</v>
      </c>
      <c r="B91" s="2">
        <v>18.260200000000001</v>
      </c>
      <c r="C91" s="2">
        <f t="shared" si="6"/>
        <v>19.187150227218055</v>
      </c>
      <c r="D91" s="2">
        <f t="shared" si="2"/>
        <v>18.950156059404616</v>
      </c>
      <c r="E91" s="2">
        <f t="shared" si="1"/>
        <v>0.23699416781343885</v>
      </c>
      <c r="F91" s="2">
        <f t="shared" si="5"/>
        <v>-2.5052399299896971E-2</v>
      </c>
      <c r="G91" s="2">
        <f t="shared" si="3"/>
        <v>0.26204656711333585</v>
      </c>
      <c r="H91" s="2" t="str">
        <f t="shared" si="4"/>
        <v>Sell</v>
      </c>
    </row>
    <row r="92" spans="1:8" ht="13.5" x14ac:dyDescent="0.25">
      <c r="A92" s="3">
        <v>42138</v>
      </c>
      <c r="B92" s="2">
        <v>18.260200000000001</v>
      </c>
      <c r="C92" s="2">
        <f t="shared" si="6"/>
        <v>19.213927115338354</v>
      </c>
      <c r="D92" s="2">
        <f t="shared" si="2"/>
        <v>18.899048203152422</v>
      </c>
      <c r="E92" s="2">
        <f t="shared" ref="E92:E155" si="7">C92-D92</f>
        <v>0.31487891218593234</v>
      </c>
      <c r="F92" s="2">
        <f t="shared" si="5"/>
        <v>4.2933862997268896E-2</v>
      </c>
      <c r="G92" s="2">
        <f t="shared" si="3"/>
        <v>0.27194504918866347</v>
      </c>
      <c r="H92" s="2" t="str">
        <f t="shared" si="4"/>
        <v>Sell</v>
      </c>
    </row>
    <row r="93" spans="1:8" ht="13.5" x14ac:dyDescent="0.25">
      <c r="A93" s="3">
        <v>42139</v>
      </c>
      <c r="B93" s="2">
        <v>18.260200000000001</v>
      </c>
      <c r="C93" s="2">
        <f t="shared" si="6"/>
        <v>19.236584482209377</v>
      </c>
      <c r="D93" s="2">
        <f t="shared" ref="D93:D156" si="8">$D$4*B93+(1-$D$4)*D92</f>
        <v>18.851726114030022</v>
      </c>
      <c r="E93" s="2">
        <f t="shared" si="7"/>
        <v>0.38485836817935493</v>
      </c>
      <c r="F93" s="2">
        <f t="shared" si="5"/>
        <v>0.1113187640336861</v>
      </c>
      <c r="G93" s="2">
        <f t="shared" si="3"/>
        <v>0.2735396041456688</v>
      </c>
      <c r="H93" s="2" t="str">
        <f t="shared" si="4"/>
        <v>Sell</v>
      </c>
    </row>
    <row r="94" spans="1:8" ht="13.5" x14ac:dyDescent="0.25">
      <c r="A94" s="3">
        <v>42142</v>
      </c>
      <c r="B94" s="2">
        <v>18.7973</v>
      </c>
      <c r="C94" s="2">
        <f t="shared" si="6"/>
        <v>19.333417638792547</v>
      </c>
      <c r="D94" s="2">
        <f t="shared" si="8"/>
        <v>18.8476945500278</v>
      </c>
      <c r="E94" s="2">
        <f t="shared" si="7"/>
        <v>0.48572308876474679</v>
      </c>
      <c r="F94" s="2">
        <f t="shared" si="5"/>
        <v>0.18619962897989822</v>
      </c>
      <c r="G94" s="2">
        <f t="shared" si="3"/>
        <v>0.29952345978484857</v>
      </c>
      <c r="H94" s="2" t="str">
        <f t="shared" si="4"/>
        <v>Sell</v>
      </c>
    </row>
    <row r="95" spans="1:8" ht="13.5" x14ac:dyDescent="0.25">
      <c r="A95" s="3">
        <v>42143</v>
      </c>
      <c r="B95" s="2">
        <v>18.7973</v>
      </c>
      <c r="C95" s="2">
        <f t="shared" si="6"/>
        <v>19.337691848209076</v>
      </c>
      <c r="D95" s="2">
        <f t="shared" si="8"/>
        <v>18.843961620396112</v>
      </c>
      <c r="E95" s="2">
        <f t="shared" si="7"/>
        <v>0.49373022781296427</v>
      </c>
      <c r="F95" s="2">
        <f t="shared" si="5"/>
        <v>0.24770574874651144</v>
      </c>
      <c r="G95" s="2">
        <f t="shared" si="3"/>
        <v>0.24602447906645283</v>
      </c>
      <c r="H95" s="2" t="str">
        <f t="shared" si="4"/>
        <v>Sell</v>
      </c>
    </row>
    <row r="96" spans="1:8" ht="13.5" x14ac:dyDescent="0.25">
      <c r="A96" s="3">
        <v>42144</v>
      </c>
      <c r="B96" s="2">
        <v>18.260200000000001</v>
      </c>
      <c r="C96" s="2">
        <f t="shared" si="6"/>
        <v>19.34130848694614</v>
      </c>
      <c r="D96" s="2">
        <f t="shared" si="8"/>
        <v>18.80072001888529</v>
      </c>
      <c r="E96" s="2">
        <f t="shared" si="7"/>
        <v>0.54058846806085015</v>
      </c>
      <c r="F96" s="2">
        <f t="shared" si="5"/>
        <v>0.30628229260937923</v>
      </c>
      <c r="G96" s="2">
        <f t="shared" si="3"/>
        <v>0.23430617545147092</v>
      </c>
      <c r="H96" s="2" t="str">
        <f t="shared" si="4"/>
        <v>Sell</v>
      </c>
    </row>
    <row r="97" spans="1:8" ht="13.5" x14ac:dyDescent="0.25">
      <c r="A97" s="3">
        <v>42145</v>
      </c>
      <c r="B97" s="2">
        <v>18.260200000000001</v>
      </c>
      <c r="C97" s="2">
        <f t="shared" si="6"/>
        <v>19.344368719723654</v>
      </c>
      <c r="D97" s="2">
        <f t="shared" si="8"/>
        <v>18.760681498967863</v>
      </c>
      <c r="E97" s="2">
        <f t="shared" si="7"/>
        <v>0.58368722075579171</v>
      </c>
      <c r="F97" s="2">
        <f t="shared" si="5"/>
        <v>0.36176327823866172</v>
      </c>
      <c r="G97" s="2">
        <f t="shared" si="3"/>
        <v>0.22192394251712999</v>
      </c>
      <c r="H97" s="2" t="str">
        <f t="shared" si="4"/>
        <v>Sell</v>
      </c>
    </row>
    <row r="98" spans="1:8" ht="13.5" x14ac:dyDescent="0.25">
      <c r="A98" s="3">
        <v>42146</v>
      </c>
      <c r="B98" s="2">
        <v>18.260200000000001</v>
      </c>
      <c r="C98" s="2">
        <f t="shared" si="6"/>
        <v>19.346958147458476</v>
      </c>
      <c r="D98" s="2">
        <f t="shared" si="8"/>
        <v>18.723608795340613</v>
      </c>
      <c r="E98" s="2">
        <f t="shared" si="7"/>
        <v>0.62334935211786302</v>
      </c>
      <c r="F98" s="2">
        <f t="shared" si="5"/>
        <v>0.414080493014502</v>
      </c>
      <c r="G98" s="2">
        <f t="shared" si="3"/>
        <v>0.20926885910336102</v>
      </c>
      <c r="H98" s="2" t="str">
        <f t="shared" si="4"/>
        <v>Sell</v>
      </c>
    </row>
    <row r="99" spans="1:8" ht="13.5" x14ac:dyDescent="0.25">
      <c r="A99" s="3">
        <v>42149</v>
      </c>
      <c r="B99" s="2">
        <v>18.206499999999998</v>
      </c>
      <c r="C99" s="2">
        <f t="shared" si="6"/>
        <v>19.179764586311016</v>
      </c>
      <c r="D99" s="2">
        <f t="shared" si="8"/>
        <v>18.685304440130199</v>
      </c>
      <c r="E99" s="2">
        <f t="shared" si="7"/>
        <v>0.49446014618081691</v>
      </c>
      <c r="F99" s="2">
        <f t="shared" si="5"/>
        <v>0.43015642364776496</v>
      </c>
      <c r="G99" s="2">
        <f t="shared" si="3"/>
        <v>6.4303722533051944E-2</v>
      </c>
      <c r="H99" s="2" t="str">
        <f t="shared" si="4"/>
        <v>Sell</v>
      </c>
    </row>
    <row r="100" spans="1:8" ht="13.5" x14ac:dyDescent="0.25">
      <c r="A100" s="3">
        <v>42150</v>
      </c>
      <c r="B100" s="2">
        <v>18.206499999999998</v>
      </c>
      <c r="C100" s="2">
        <f t="shared" si="6"/>
        <v>19.038293111493935</v>
      </c>
      <c r="D100" s="2">
        <f t="shared" si="8"/>
        <v>18.649837444565001</v>
      </c>
      <c r="E100" s="2">
        <f t="shared" si="7"/>
        <v>0.38845566692893385</v>
      </c>
      <c r="F100" s="2">
        <f t="shared" si="5"/>
        <v>0.42181627230399876</v>
      </c>
      <c r="G100" s="2">
        <f t="shared" ref="G100:G163" si="9">E100-F100</f>
        <v>-3.3360605375064911E-2</v>
      </c>
      <c r="H100" s="2" t="str">
        <f t="shared" ref="H100:H163" si="10">IF(G100&lt;0,"Hold","Sell")</f>
        <v>Hold</v>
      </c>
    </row>
    <row r="101" spans="1:8" ht="13.5" x14ac:dyDescent="0.25">
      <c r="A101" s="3">
        <v>42151</v>
      </c>
      <c r="B101" s="2">
        <v>18.206499999999998</v>
      </c>
      <c r="C101" s="2">
        <f t="shared" si="6"/>
        <v>18.918586478956406</v>
      </c>
      <c r="D101" s="2">
        <f t="shared" si="8"/>
        <v>18.616997633856485</v>
      </c>
      <c r="E101" s="2">
        <f t="shared" si="7"/>
        <v>0.30158884509992134</v>
      </c>
      <c r="F101" s="2">
        <f t="shared" ref="F101:F164" si="11">(E101*(2/(10)))+((1-(2/10))*F100)</f>
        <v>0.39777078686318329</v>
      </c>
      <c r="G101" s="2">
        <f t="shared" si="9"/>
        <v>-9.6181941763261947E-2</v>
      </c>
      <c r="H101" s="2" t="str">
        <f t="shared" si="10"/>
        <v>Hold</v>
      </c>
    </row>
    <row r="102" spans="1:8" ht="13.5" x14ac:dyDescent="0.25">
      <c r="A102" s="3">
        <v>42152</v>
      </c>
      <c r="B102" s="2">
        <v>18.206499999999998</v>
      </c>
      <c r="C102" s="2">
        <f t="shared" si="6"/>
        <v>18.817296251424651</v>
      </c>
      <c r="D102" s="2">
        <f t="shared" si="8"/>
        <v>18.586590401718968</v>
      </c>
      <c r="E102" s="2">
        <f t="shared" si="7"/>
        <v>0.2307058497056822</v>
      </c>
      <c r="F102" s="2">
        <f t="shared" si="11"/>
        <v>0.36435779943168306</v>
      </c>
      <c r="G102" s="2">
        <f t="shared" si="9"/>
        <v>-0.13365194972600086</v>
      </c>
      <c r="H102" s="2" t="str">
        <f t="shared" si="10"/>
        <v>Hold</v>
      </c>
    </row>
    <row r="103" spans="1:8" ht="13.5" x14ac:dyDescent="0.25">
      <c r="A103" s="3">
        <v>42153</v>
      </c>
      <c r="B103" s="2">
        <v>17.723099999999999</v>
      </c>
      <c r="C103" s="2">
        <f t="shared" si="6"/>
        <v>18.731589135820858</v>
      </c>
      <c r="D103" s="2">
        <f t="shared" si="8"/>
        <v>18.522628149739788</v>
      </c>
      <c r="E103" s="2">
        <f t="shared" si="7"/>
        <v>0.20896098608107039</v>
      </c>
      <c r="F103" s="2">
        <f t="shared" si="11"/>
        <v>0.33327843676156055</v>
      </c>
      <c r="G103" s="2">
        <f t="shared" si="9"/>
        <v>-0.12431745068049016</v>
      </c>
      <c r="H103" s="2" t="str">
        <f t="shared" si="10"/>
        <v>Hold</v>
      </c>
    </row>
    <row r="104" spans="1:8" ht="13.5" x14ac:dyDescent="0.25">
      <c r="A104" s="3">
        <v>42156</v>
      </c>
      <c r="B104" s="2">
        <v>17.723099999999999</v>
      </c>
      <c r="C104" s="2">
        <f t="shared" si="6"/>
        <v>18.741698499540728</v>
      </c>
      <c r="D104" s="2">
        <f t="shared" si="8"/>
        <v>18.463403842351656</v>
      </c>
      <c r="E104" s="2">
        <f t="shared" si="7"/>
        <v>0.27829465718907187</v>
      </c>
      <c r="F104" s="2">
        <f t="shared" si="11"/>
        <v>0.32228168084706282</v>
      </c>
      <c r="G104" s="2">
        <f t="shared" si="9"/>
        <v>-4.3987023657990953E-2</v>
      </c>
      <c r="H104" s="2" t="str">
        <f t="shared" si="10"/>
        <v>Hold</v>
      </c>
    </row>
    <row r="105" spans="1:8" ht="13.5" x14ac:dyDescent="0.25">
      <c r="A105" s="3">
        <v>42157</v>
      </c>
      <c r="B105" s="2">
        <v>17.723099999999999</v>
      </c>
      <c r="C105" s="2">
        <f t="shared" si="6"/>
        <v>18.750252576534464</v>
      </c>
      <c r="D105" s="2">
        <f t="shared" si="8"/>
        <v>18.408566520695981</v>
      </c>
      <c r="E105" s="2">
        <f t="shared" si="7"/>
        <v>0.34168605583848333</v>
      </c>
      <c r="F105" s="2">
        <f t="shared" si="11"/>
        <v>0.32616255584534692</v>
      </c>
      <c r="G105" s="2">
        <f t="shared" si="9"/>
        <v>1.5523499993136403E-2</v>
      </c>
      <c r="H105" s="2" t="str">
        <f t="shared" si="10"/>
        <v>Sell</v>
      </c>
    </row>
    <row r="106" spans="1:8" ht="13.5" x14ac:dyDescent="0.25">
      <c r="A106" s="3">
        <v>42158</v>
      </c>
      <c r="B106" s="2">
        <v>18.254799999999999</v>
      </c>
      <c r="C106" s="2">
        <f t="shared" si="6"/>
        <v>18.674859872452238</v>
      </c>
      <c r="D106" s="2">
        <f t="shared" si="8"/>
        <v>18.397176408051834</v>
      </c>
      <c r="E106" s="2">
        <f t="shared" si="7"/>
        <v>0.27768346440040403</v>
      </c>
      <c r="F106" s="2">
        <f t="shared" si="11"/>
        <v>0.31646673755635835</v>
      </c>
      <c r="G106" s="2">
        <f t="shared" si="9"/>
        <v>-3.8783273155954312E-2</v>
      </c>
      <c r="H106" s="2" t="str">
        <f t="shared" si="10"/>
        <v>Hold</v>
      </c>
    </row>
    <row r="107" spans="1:8" ht="13.5" x14ac:dyDescent="0.25">
      <c r="A107" s="3">
        <v>42159</v>
      </c>
      <c r="B107" s="2">
        <v>18.254799999999999</v>
      </c>
      <c r="C107" s="2">
        <f t="shared" si="6"/>
        <v>18.611066045921124</v>
      </c>
      <c r="D107" s="2">
        <f t="shared" si="8"/>
        <v>18.386630007455402</v>
      </c>
      <c r="E107" s="2">
        <f t="shared" si="7"/>
        <v>0.22443603846572202</v>
      </c>
      <c r="F107" s="2">
        <f t="shared" si="11"/>
        <v>0.29806059773823113</v>
      </c>
      <c r="G107" s="2">
        <f t="shared" si="9"/>
        <v>-7.3624559272509105E-2</v>
      </c>
      <c r="H107" s="2" t="str">
        <f t="shared" si="10"/>
        <v>Hold</v>
      </c>
    </row>
    <row r="108" spans="1:8" ht="13.5" x14ac:dyDescent="0.25">
      <c r="A108" s="3">
        <v>42160</v>
      </c>
      <c r="B108" s="2">
        <v>17.438500000000001</v>
      </c>
      <c r="C108" s="2">
        <f t="shared" si="6"/>
        <v>18.557086654240951</v>
      </c>
      <c r="D108" s="2">
        <f t="shared" si="8"/>
        <v>18.316398155051299</v>
      </c>
      <c r="E108" s="2">
        <f t="shared" si="7"/>
        <v>0.24068849918965185</v>
      </c>
      <c r="F108" s="2">
        <f t="shared" si="11"/>
        <v>0.28658617802851527</v>
      </c>
      <c r="G108" s="2">
        <f t="shared" si="9"/>
        <v>-4.589767883886342E-2</v>
      </c>
      <c r="H108" s="2" t="str">
        <f t="shared" si="10"/>
        <v>Hold</v>
      </c>
    </row>
    <row r="109" spans="1:8" ht="13.5" x14ac:dyDescent="0.25">
      <c r="A109" s="3">
        <v>42163</v>
      </c>
      <c r="B109" s="2">
        <v>16.9175</v>
      </c>
      <c r="C109" s="2">
        <f t="shared" si="6"/>
        <v>18.50315024589619</v>
      </c>
      <c r="D109" s="2">
        <f t="shared" si="8"/>
        <v>18.212776069491944</v>
      </c>
      <c r="E109" s="2">
        <f t="shared" si="7"/>
        <v>0.29037417640424579</v>
      </c>
      <c r="F109" s="2">
        <f t="shared" si="11"/>
        <v>0.28734377770366137</v>
      </c>
      <c r="G109" s="2">
        <f t="shared" si="9"/>
        <v>3.0303987005844135E-3</v>
      </c>
      <c r="H109" s="2" t="str">
        <f t="shared" si="10"/>
        <v>Sell</v>
      </c>
    </row>
    <row r="110" spans="1:8" ht="13.5" x14ac:dyDescent="0.25">
      <c r="A110" s="3">
        <v>42164</v>
      </c>
      <c r="B110" s="2">
        <v>16.160299999999999</v>
      </c>
      <c r="C110" s="2">
        <f t="shared" si="6"/>
        <v>18.457511746527544</v>
      </c>
      <c r="D110" s="2">
        <f t="shared" si="8"/>
        <v>18.060740805085132</v>
      </c>
      <c r="E110" s="2">
        <f t="shared" si="7"/>
        <v>0.3967709414424121</v>
      </c>
      <c r="F110" s="2">
        <f t="shared" si="11"/>
        <v>0.3092292104514115</v>
      </c>
      <c r="G110" s="2">
        <f t="shared" si="9"/>
        <v>8.7541730991000599E-2</v>
      </c>
      <c r="H110" s="2" t="str">
        <f t="shared" si="10"/>
        <v>Sell</v>
      </c>
    </row>
    <row r="111" spans="1:8" ht="13.5" x14ac:dyDescent="0.25">
      <c r="A111" s="3">
        <v>42165</v>
      </c>
      <c r="B111" s="2">
        <v>16.111899999999999</v>
      </c>
      <c r="C111" s="2">
        <f t="shared" si="6"/>
        <v>18.418894554754075</v>
      </c>
      <c r="D111" s="2">
        <f t="shared" si="8"/>
        <v>17.916382226930679</v>
      </c>
      <c r="E111" s="2">
        <f t="shared" si="7"/>
        <v>0.50251232782339628</v>
      </c>
      <c r="F111" s="2">
        <f t="shared" si="11"/>
        <v>0.34788583392580846</v>
      </c>
      <c r="G111" s="2">
        <f t="shared" si="9"/>
        <v>0.15462649389758781</v>
      </c>
      <c r="H111" s="2" t="str">
        <f t="shared" si="10"/>
        <v>Sell</v>
      </c>
    </row>
    <row r="112" spans="1:8" ht="13.5" x14ac:dyDescent="0.25">
      <c r="A112" s="3">
        <v>42166</v>
      </c>
      <c r="B112" s="2">
        <v>15.6393</v>
      </c>
      <c r="C112" s="2">
        <f t="shared" si="6"/>
        <v>18.386218469407293</v>
      </c>
      <c r="D112" s="2">
        <f t="shared" si="8"/>
        <v>17.747709469380258</v>
      </c>
      <c r="E112" s="2">
        <f t="shared" si="7"/>
        <v>0.63850900002703526</v>
      </c>
      <c r="F112" s="2">
        <f t="shared" si="11"/>
        <v>0.40601046714605382</v>
      </c>
      <c r="G112" s="2">
        <f t="shared" si="9"/>
        <v>0.23249853288098143</v>
      </c>
      <c r="H112" s="2" t="str">
        <f t="shared" si="10"/>
        <v>Sell</v>
      </c>
    </row>
    <row r="113" spans="1:8" ht="13.5" x14ac:dyDescent="0.25">
      <c r="A113" s="3">
        <v>42167</v>
      </c>
      <c r="B113" s="2">
        <v>15.6393</v>
      </c>
      <c r="C113" s="2">
        <f t="shared" si="6"/>
        <v>18.284200243344632</v>
      </c>
      <c r="D113" s="2">
        <f t="shared" si="8"/>
        <v>17.591530990166905</v>
      </c>
      <c r="E113" s="2">
        <f t="shared" si="7"/>
        <v>0.69266925317772632</v>
      </c>
      <c r="F113" s="2">
        <f t="shared" si="11"/>
        <v>0.46334222435238837</v>
      </c>
      <c r="G113" s="2">
        <f t="shared" si="9"/>
        <v>0.22932702882533795</v>
      </c>
      <c r="H113" s="2" t="str">
        <f t="shared" si="10"/>
        <v>Sell</v>
      </c>
    </row>
    <row r="114" spans="1:8" ht="13.5" x14ac:dyDescent="0.25">
      <c r="A114" s="3">
        <v>42170</v>
      </c>
      <c r="B114" s="2">
        <v>15.6393</v>
      </c>
      <c r="C114" s="2">
        <f t="shared" si="6"/>
        <v>18.197877128983919</v>
      </c>
      <c r="D114" s="2">
        <f t="shared" si="8"/>
        <v>17.446921287191579</v>
      </c>
      <c r="E114" s="2">
        <f t="shared" si="7"/>
        <v>0.7509558417923401</v>
      </c>
      <c r="F114" s="2">
        <f t="shared" si="11"/>
        <v>0.52086494784037873</v>
      </c>
      <c r="G114" s="2">
        <f t="shared" si="9"/>
        <v>0.23009089395196136</v>
      </c>
      <c r="H114" s="2" t="str">
        <f t="shared" si="10"/>
        <v>Sell</v>
      </c>
    </row>
    <row r="115" spans="1:8" ht="13.5" x14ac:dyDescent="0.25">
      <c r="A115" s="3">
        <v>42171</v>
      </c>
      <c r="B115" s="2">
        <v>15.1936</v>
      </c>
      <c r="C115" s="2">
        <f t="shared" si="6"/>
        <v>18.124834493755625</v>
      </c>
      <c r="D115" s="2">
        <f t="shared" si="8"/>
        <v>17.280008599251463</v>
      </c>
      <c r="E115" s="2">
        <f t="shared" si="7"/>
        <v>0.84482589450416157</v>
      </c>
      <c r="F115" s="2">
        <f t="shared" si="11"/>
        <v>0.58565713717313528</v>
      </c>
      <c r="G115" s="2">
        <f t="shared" si="9"/>
        <v>0.25916875733102629</v>
      </c>
      <c r="H115" s="2" t="str">
        <f t="shared" si="10"/>
        <v>Sell</v>
      </c>
    </row>
    <row r="116" spans="1:8" ht="13.5" x14ac:dyDescent="0.25">
      <c r="A116" s="3">
        <v>42172</v>
      </c>
      <c r="B116" s="2">
        <v>15.1882</v>
      </c>
      <c r="C116" s="2">
        <f t="shared" si="6"/>
        <v>18.144829187023991</v>
      </c>
      <c r="D116" s="2">
        <f t="shared" si="8"/>
        <v>17.125059814121723</v>
      </c>
      <c r="E116" s="2">
        <f t="shared" si="7"/>
        <v>1.0197693729022674</v>
      </c>
      <c r="F116" s="2">
        <f t="shared" si="11"/>
        <v>0.67247958431896171</v>
      </c>
      <c r="G116" s="2">
        <f t="shared" si="9"/>
        <v>0.34728978858330573</v>
      </c>
      <c r="H116" s="2" t="str">
        <f t="shared" si="10"/>
        <v>Sell</v>
      </c>
    </row>
    <row r="117" spans="1:8" ht="13.5" x14ac:dyDescent="0.25">
      <c r="A117" s="3">
        <v>42173</v>
      </c>
      <c r="B117" s="2">
        <v>15.1882</v>
      </c>
      <c r="C117" s="2">
        <f t="shared" si="6"/>
        <v>18.161747773635682</v>
      </c>
      <c r="D117" s="2">
        <f t="shared" si="8"/>
        <v>16.981588716779374</v>
      </c>
      <c r="E117" s="2">
        <f t="shared" si="7"/>
        <v>1.1801590568563078</v>
      </c>
      <c r="F117" s="2">
        <f t="shared" si="11"/>
        <v>0.77401547882643096</v>
      </c>
      <c r="G117" s="2">
        <f t="shared" si="9"/>
        <v>0.40614357802987688</v>
      </c>
      <c r="H117" s="2" t="str">
        <f t="shared" si="10"/>
        <v>Sell</v>
      </c>
    </row>
    <row r="118" spans="1:8" ht="13.5" x14ac:dyDescent="0.25">
      <c r="A118" s="3">
        <v>42174</v>
      </c>
      <c r="B118" s="2">
        <v>14.7585</v>
      </c>
      <c r="C118" s="2">
        <f t="shared" si="6"/>
        <v>18.050478885384038</v>
      </c>
      <c r="D118" s="2">
        <f t="shared" si="8"/>
        <v>16.816915478499421</v>
      </c>
      <c r="E118" s="2">
        <f t="shared" si="7"/>
        <v>1.2335634068846169</v>
      </c>
      <c r="F118" s="2">
        <f t="shared" si="11"/>
        <v>0.86592506443806816</v>
      </c>
      <c r="G118" s="2">
        <f t="shared" si="9"/>
        <v>0.36763834244654869</v>
      </c>
      <c r="H118" s="2" t="str">
        <f t="shared" si="10"/>
        <v>Sell</v>
      </c>
    </row>
    <row r="119" spans="1:8" ht="13.5" x14ac:dyDescent="0.25">
      <c r="A119" s="3">
        <v>42177</v>
      </c>
      <c r="B119" s="2">
        <v>15.1989</v>
      </c>
      <c r="C119" s="2">
        <f t="shared" si="6"/>
        <v>17.876174441478803</v>
      </c>
      <c r="D119" s="2">
        <f t="shared" si="8"/>
        <v>16.697062480092058</v>
      </c>
      <c r="E119" s="2">
        <f t="shared" si="7"/>
        <v>1.1791119613867451</v>
      </c>
      <c r="F119" s="2">
        <f t="shared" si="11"/>
        <v>0.92856244382780362</v>
      </c>
      <c r="G119" s="2">
        <f t="shared" si="9"/>
        <v>0.2505495175589415</v>
      </c>
      <c r="H119" s="2" t="str">
        <f t="shared" si="10"/>
        <v>Sell</v>
      </c>
    </row>
    <row r="120" spans="1:8" ht="13.5" x14ac:dyDescent="0.25">
      <c r="A120" s="3">
        <v>42178</v>
      </c>
      <c r="B120" s="2">
        <v>15.6393</v>
      </c>
      <c r="C120" s="2">
        <f t="shared" si="6"/>
        <v>17.612193758174371</v>
      </c>
      <c r="D120" s="2">
        <f t="shared" si="8"/>
        <v>16.618709703788941</v>
      </c>
      <c r="E120" s="2">
        <f t="shared" si="7"/>
        <v>0.99348405438542997</v>
      </c>
      <c r="F120" s="2">
        <f t="shared" si="11"/>
        <v>0.94154676593932896</v>
      </c>
      <c r="G120" s="2">
        <f t="shared" si="9"/>
        <v>5.1937288446101015E-2</v>
      </c>
      <c r="H120" s="2" t="str">
        <f t="shared" si="10"/>
        <v>Sell</v>
      </c>
    </row>
    <row r="121" spans="1:8" ht="13.5" x14ac:dyDescent="0.25">
      <c r="A121" s="3">
        <v>42179</v>
      </c>
      <c r="B121" s="2">
        <v>14.9358</v>
      </c>
      <c r="C121" s="2">
        <f t="shared" si="6"/>
        <v>17.381379333839853</v>
      </c>
      <c r="D121" s="2">
        <f t="shared" si="8"/>
        <v>16.494049725730502</v>
      </c>
      <c r="E121" s="2">
        <f t="shared" si="7"/>
        <v>0.88732960810935069</v>
      </c>
      <c r="F121" s="2">
        <f t="shared" si="11"/>
        <v>0.9307033343733333</v>
      </c>
      <c r="G121" s="2">
        <f t="shared" si="9"/>
        <v>-4.3373726263982615E-2</v>
      </c>
      <c r="H121" s="2" t="str">
        <f t="shared" si="10"/>
        <v>Hold</v>
      </c>
    </row>
    <row r="122" spans="1:8" ht="13.5" x14ac:dyDescent="0.25">
      <c r="A122" s="3">
        <v>42180</v>
      </c>
      <c r="B122" s="2">
        <v>15.381500000000001</v>
      </c>
      <c r="C122" s="2">
        <f t="shared" si="6"/>
        <v>17.113367128633723</v>
      </c>
      <c r="D122" s="2">
        <f t="shared" si="8"/>
        <v>16.411638634935649</v>
      </c>
      <c r="E122" s="2">
        <f t="shared" si="7"/>
        <v>0.70172849369807366</v>
      </c>
      <c r="F122" s="2">
        <f t="shared" si="11"/>
        <v>0.88490836623828151</v>
      </c>
      <c r="G122" s="2">
        <f t="shared" si="9"/>
        <v>-0.18317987254020784</v>
      </c>
      <c r="H122" s="2" t="str">
        <f t="shared" si="10"/>
        <v>Hold</v>
      </c>
    </row>
    <row r="123" spans="1:8" ht="13.5" x14ac:dyDescent="0.25">
      <c r="A123" s="3">
        <v>42181</v>
      </c>
      <c r="B123" s="2">
        <v>15.037800000000001</v>
      </c>
      <c r="C123" s="2">
        <f t="shared" si="6"/>
        <v>16.886587570382382</v>
      </c>
      <c r="D123" s="2">
        <f t="shared" si="8"/>
        <v>16.309872810125601</v>
      </c>
      <c r="E123" s="2">
        <f t="shared" si="7"/>
        <v>0.57671476025678103</v>
      </c>
      <c r="F123" s="2">
        <f t="shared" si="11"/>
        <v>0.82326964504198152</v>
      </c>
      <c r="G123" s="2">
        <f t="shared" si="9"/>
        <v>-0.24655488478520049</v>
      </c>
      <c r="H123" s="2" t="str">
        <f t="shared" si="10"/>
        <v>Hold</v>
      </c>
    </row>
    <row r="124" spans="1:8" ht="13.5" x14ac:dyDescent="0.25">
      <c r="A124" s="3">
        <v>42184</v>
      </c>
      <c r="B124" s="2">
        <v>15.488899999999999</v>
      </c>
      <c r="C124" s="2">
        <f t="shared" si="6"/>
        <v>16.694697174938938</v>
      </c>
      <c r="D124" s="2">
        <f t="shared" si="8"/>
        <v>16.249060009375555</v>
      </c>
      <c r="E124" s="2">
        <f t="shared" si="7"/>
        <v>0.44563716556338306</v>
      </c>
      <c r="F124" s="2">
        <f t="shared" si="11"/>
        <v>0.74774314914626183</v>
      </c>
      <c r="G124" s="2">
        <f t="shared" si="9"/>
        <v>-0.30210598358287877</v>
      </c>
      <c r="H124" s="2" t="str">
        <f t="shared" si="10"/>
        <v>Hold</v>
      </c>
    </row>
    <row r="125" spans="1:8" ht="13.5" x14ac:dyDescent="0.25">
      <c r="A125" s="3">
        <v>42185</v>
      </c>
      <c r="B125" s="2">
        <v>15.6393</v>
      </c>
      <c r="C125" s="2">
        <f t="shared" si="6"/>
        <v>16.463759148025254</v>
      </c>
      <c r="D125" s="2">
        <f t="shared" si="8"/>
        <v>16.203892601273662</v>
      </c>
      <c r="E125" s="2">
        <f t="shared" si="7"/>
        <v>0.25986654675159215</v>
      </c>
      <c r="F125" s="2">
        <f t="shared" si="11"/>
        <v>0.65016782866732792</v>
      </c>
      <c r="G125" s="2">
        <f t="shared" si="9"/>
        <v>-0.39030128191573576</v>
      </c>
      <c r="H125" s="2" t="str">
        <f t="shared" si="10"/>
        <v>Hold</v>
      </c>
    </row>
    <row r="126" spans="1:8" ht="13.5" x14ac:dyDescent="0.25">
      <c r="A126" s="3">
        <v>42186</v>
      </c>
      <c r="B126" s="2">
        <v>16.058199999999999</v>
      </c>
      <c r="C126" s="2">
        <f t="shared" si="6"/>
        <v>16.267519279098291</v>
      </c>
      <c r="D126" s="2">
        <f t="shared" si="8"/>
        <v>16.193100556734873</v>
      </c>
      <c r="E126" s="2">
        <f t="shared" si="7"/>
        <v>7.441872236341851E-2</v>
      </c>
      <c r="F126" s="2">
        <f t="shared" si="11"/>
        <v>0.53501800740654604</v>
      </c>
      <c r="G126" s="2">
        <f t="shared" si="9"/>
        <v>-0.46059928504312753</v>
      </c>
      <c r="H126" s="2" t="str">
        <f t="shared" si="10"/>
        <v>Hold</v>
      </c>
    </row>
    <row r="127" spans="1:8" ht="13.5" x14ac:dyDescent="0.25">
      <c r="A127" s="3">
        <v>42187</v>
      </c>
      <c r="B127" s="2">
        <v>16.058199999999999</v>
      </c>
      <c r="C127" s="2">
        <f t="shared" si="6"/>
        <v>16.101470159237017</v>
      </c>
      <c r="D127" s="2">
        <f t="shared" si="8"/>
        <v>16.183107922902661</v>
      </c>
      <c r="E127" s="2">
        <f t="shared" si="7"/>
        <v>-8.1637763665643348E-2</v>
      </c>
      <c r="F127" s="2">
        <f t="shared" si="11"/>
        <v>0.41168685319210818</v>
      </c>
      <c r="G127" s="2">
        <f t="shared" si="9"/>
        <v>-0.49332461685775153</v>
      </c>
      <c r="H127" s="2" t="str">
        <f t="shared" si="10"/>
        <v>Hold</v>
      </c>
    </row>
    <row r="128" spans="1:8" ht="13.5" x14ac:dyDescent="0.25">
      <c r="A128" s="3">
        <v>42188</v>
      </c>
      <c r="B128" s="2">
        <v>15.392300000000001</v>
      </c>
      <c r="C128" s="2">
        <f t="shared" si="6"/>
        <v>15.894859365508246</v>
      </c>
      <c r="D128" s="2">
        <f t="shared" si="8"/>
        <v>16.124529558243204</v>
      </c>
      <c r="E128" s="2">
        <f t="shared" si="7"/>
        <v>-0.22967019273495737</v>
      </c>
      <c r="F128" s="2">
        <f t="shared" si="11"/>
        <v>0.28341544400669511</v>
      </c>
      <c r="G128" s="2">
        <f t="shared" si="9"/>
        <v>-0.51308563674165253</v>
      </c>
      <c r="H128" s="2" t="str">
        <f t="shared" si="10"/>
        <v>Hold</v>
      </c>
    </row>
    <row r="129" spans="1:8" ht="13.5" x14ac:dyDescent="0.25">
      <c r="A129" s="3">
        <v>42191</v>
      </c>
      <c r="B129" s="2">
        <v>15.392300000000001</v>
      </c>
      <c r="C129" s="2">
        <f t="shared" si="6"/>
        <v>15.787788693891594</v>
      </c>
      <c r="D129" s="2">
        <f t="shared" si="8"/>
        <v>16.070290331706669</v>
      </c>
      <c r="E129" s="2">
        <f t="shared" si="7"/>
        <v>-0.28250163781507531</v>
      </c>
      <c r="F129" s="2">
        <f t="shared" si="11"/>
        <v>0.17023202764234102</v>
      </c>
      <c r="G129" s="2">
        <f t="shared" si="9"/>
        <v>-0.45273366545741633</v>
      </c>
      <c r="H129" s="2" t="str">
        <f t="shared" si="10"/>
        <v>Hold</v>
      </c>
    </row>
    <row r="130" spans="1:8" ht="13.5" x14ac:dyDescent="0.25">
      <c r="A130" s="3">
        <v>42192</v>
      </c>
      <c r="B130" s="2">
        <v>15.3386</v>
      </c>
      <c r="C130" s="2">
        <f t="shared" si="6"/>
        <v>15.764944279446732</v>
      </c>
      <c r="D130" s="2">
        <f t="shared" si="8"/>
        <v>16.016091047876547</v>
      </c>
      <c r="E130" s="2">
        <f t="shared" si="7"/>
        <v>-0.25114676842981432</v>
      </c>
      <c r="F130" s="2">
        <f t="shared" si="11"/>
        <v>8.595626842790996E-2</v>
      </c>
      <c r="G130" s="2">
        <f t="shared" si="9"/>
        <v>-0.33710303685772425</v>
      </c>
      <c r="H130" s="2" t="str">
        <f t="shared" si="10"/>
        <v>Hold</v>
      </c>
    </row>
    <row r="131" spans="1:8" ht="13.5" x14ac:dyDescent="0.25">
      <c r="A131" s="3">
        <v>42193</v>
      </c>
      <c r="B131" s="2">
        <v>15.3386</v>
      </c>
      <c r="C131" s="2">
        <f t="shared" si="6"/>
        <v>15.637383621070311</v>
      </c>
      <c r="D131" s="2">
        <f t="shared" si="8"/>
        <v>15.965906525811619</v>
      </c>
      <c r="E131" s="2">
        <f t="shared" si="7"/>
        <v>-0.32852290474130719</v>
      </c>
      <c r="F131" s="2">
        <f t="shared" si="11"/>
        <v>3.060433794066536E-3</v>
      </c>
      <c r="G131" s="2">
        <f t="shared" si="9"/>
        <v>-0.3315833385353737</v>
      </c>
      <c r="H131" s="2" t="str">
        <f t="shared" si="10"/>
        <v>Hold</v>
      </c>
    </row>
    <row r="132" spans="1:8" ht="13.5" x14ac:dyDescent="0.25">
      <c r="A132" s="3">
        <v>42194</v>
      </c>
      <c r="B132" s="2">
        <v>15.3386</v>
      </c>
      <c r="C132" s="2">
        <f t="shared" si="6"/>
        <v>15.598016910136417</v>
      </c>
      <c r="D132" s="2">
        <f t="shared" si="8"/>
        <v>15.9194393757515</v>
      </c>
      <c r="E132" s="2">
        <f t="shared" si="7"/>
        <v>-0.32142246561508259</v>
      </c>
      <c r="F132" s="2">
        <f t="shared" si="11"/>
        <v>-6.1836146087763298E-2</v>
      </c>
      <c r="G132" s="2">
        <f t="shared" si="9"/>
        <v>-0.25958631952731931</v>
      </c>
      <c r="H132" s="2" t="str">
        <f t="shared" si="10"/>
        <v>Hold</v>
      </c>
    </row>
    <row r="133" spans="1:8" ht="13.5" x14ac:dyDescent="0.25">
      <c r="A133" s="3">
        <v>42195</v>
      </c>
      <c r="B133" s="2">
        <v>15.3386</v>
      </c>
      <c r="C133" s="2">
        <f t="shared" si="6"/>
        <v>15.511829693192354</v>
      </c>
      <c r="D133" s="2">
        <f t="shared" si="8"/>
        <v>15.876414236806944</v>
      </c>
      <c r="E133" s="2">
        <f t="shared" si="7"/>
        <v>-0.36458454361459047</v>
      </c>
      <c r="F133" s="2">
        <f t="shared" si="11"/>
        <v>-0.12238582559312874</v>
      </c>
      <c r="G133" s="2">
        <f t="shared" si="9"/>
        <v>-0.24219871802146173</v>
      </c>
      <c r="H133" s="2" t="str">
        <f t="shared" si="10"/>
        <v>Hold</v>
      </c>
    </row>
    <row r="134" spans="1:8" ht="13.5" x14ac:dyDescent="0.25">
      <c r="A134" s="3">
        <v>42198</v>
      </c>
      <c r="B134" s="2">
        <v>15.3063</v>
      </c>
      <c r="C134" s="2">
        <f t="shared" si="6"/>
        <v>15.508302048085838</v>
      </c>
      <c r="D134" s="2">
        <f t="shared" si="8"/>
        <v>15.834183552599022</v>
      </c>
      <c r="E134" s="2">
        <f t="shared" si="7"/>
        <v>-0.32588150451318398</v>
      </c>
      <c r="F134" s="2">
        <f t="shared" si="11"/>
        <v>-0.16308496137713979</v>
      </c>
      <c r="G134" s="2">
        <f t="shared" si="9"/>
        <v>-0.16279654313604419</v>
      </c>
      <c r="H134" s="2" t="str">
        <f t="shared" si="10"/>
        <v>Hold</v>
      </c>
    </row>
    <row r="135" spans="1:8" ht="13.5" x14ac:dyDescent="0.25">
      <c r="A135" s="3">
        <v>42199</v>
      </c>
      <c r="B135" s="2">
        <v>15.3063</v>
      </c>
      <c r="C135" s="2">
        <f t="shared" si="6"/>
        <v>15.528455579149554</v>
      </c>
      <c r="D135" s="2">
        <f t="shared" si="8"/>
        <v>15.795081067221318</v>
      </c>
      <c r="E135" s="2">
        <f t="shared" si="7"/>
        <v>-0.26662548807176378</v>
      </c>
      <c r="F135" s="2">
        <f t="shared" si="11"/>
        <v>-0.1837930667160646</v>
      </c>
      <c r="G135" s="2">
        <f t="shared" si="9"/>
        <v>-8.2832421355699182E-2</v>
      </c>
      <c r="H135" s="2" t="str">
        <f t="shared" si="10"/>
        <v>Hold</v>
      </c>
    </row>
    <row r="136" spans="1:8" ht="13.5" x14ac:dyDescent="0.25">
      <c r="A136" s="3">
        <v>42200</v>
      </c>
      <c r="B136" s="2">
        <v>15.3063</v>
      </c>
      <c r="C136" s="2">
        <f t="shared" si="6"/>
        <v>15.609954720818854</v>
      </c>
      <c r="D136" s="2">
        <f t="shared" si="8"/>
        <v>15.758875062241962</v>
      </c>
      <c r="E136" s="2">
        <f t="shared" si="7"/>
        <v>-0.14892034142310884</v>
      </c>
      <c r="F136" s="2">
        <f t="shared" si="11"/>
        <v>-0.17681852165747344</v>
      </c>
      <c r="G136" s="2">
        <f t="shared" si="9"/>
        <v>2.7898180234364606E-2</v>
      </c>
      <c r="H136" s="2" t="str">
        <f t="shared" si="10"/>
        <v>Sell</v>
      </c>
    </row>
    <row r="137" spans="1:8" ht="13.5" x14ac:dyDescent="0.25">
      <c r="A137" s="3">
        <v>42201</v>
      </c>
      <c r="B137" s="2">
        <v>15.7629</v>
      </c>
      <c r="C137" s="2">
        <f t="shared" si="6"/>
        <v>15.678915533000568</v>
      </c>
      <c r="D137" s="2">
        <f t="shared" si="8"/>
        <v>15.759173205779595</v>
      </c>
      <c r="E137" s="2">
        <f t="shared" si="7"/>
        <v>-8.0257672779026734E-2</v>
      </c>
      <c r="F137" s="2">
        <f t="shared" si="11"/>
        <v>-0.15750635188178411</v>
      </c>
      <c r="G137" s="2">
        <f t="shared" si="9"/>
        <v>7.7248679102757373E-2</v>
      </c>
      <c r="H137" s="2" t="str">
        <f t="shared" si="10"/>
        <v>Sell</v>
      </c>
    </row>
    <row r="138" spans="1:8" ht="13.5" x14ac:dyDescent="0.25">
      <c r="A138" s="3">
        <v>42205</v>
      </c>
      <c r="B138" s="2">
        <v>16.058199999999999</v>
      </c>
      <c r="C138" s="2">
        <f t="shared" si="6"/>
        <v>15.634820835615866</v>
      </c>
      <c r="D138" s="2">
        <f t="shared" si="8"/>
        <v>15.78132333868481</v>
      </c>
      <c r="E138" s="2">
        <f t="shared" si="7"/>
        <v>-0.14650250306894463</v>
      </c>
      <c r="F138" s="2">
        <f t="shared" si="11"/>
        <v>-0.15530558211921625</v>
      </c>
      <c r="G138" s="2">
        <f t="shared" si="9"/>
        <v>8.8030790502716116E-3</v>
      </c>
      <c r="H138" s="2" t="str">
        <f t="shared" si="10"/>
        <v>Sell</v>
      </c>
    </row>
    <row r="139" spans="1:8" ht="13.5" x14ac:dyDescent="0.25">
      <c r="A139" s="3">
        <v>42206</v>
      </c>
      <c r="B139" s="2">
        <v>16.058199999999999</v>
      </c>
      <c r="C139" s="2">
        <f t="shared" si="6"/>
        <v>15.597509937828811</v>
      </c>
      <c r="D139" s="2">
        <f t="shared" si="8"/>
        <v>15.801832721004454</v>
      </c>
      <c r="E139" s="2">
        <f t="shared" si="7"/>
        <v>-0.2043227831756429</v>
      </c>
      <c r="F139" s="2">
        <f t="shared" si="11"/>
        <v>-0.16510902233050159</v>
      </c>
      <c r="G139" s="2">
        <f t="shared" si="9"/>
        <v>-3.9213760845141304E-2</v>
      </c>
      <c r="H139" s="2" t="str">
        <f t="shared" si="10"/>
        <v>Hold</v>
      </c>
    </row>
    <row r="140" spans="1:8" ht="13.5" x14ac:dyDescent="0.25">
      <c r="A140" s="3">
        <v>42207</v>
      </c>
      <c r="B140" s="2">
        <v>15.5802</v>
      </c>
      <c r="C140" s="2">
        <f t="shared" si="6"/>
        <v>15.557677639701302</v>
      </c>
      <c r="D140" s="2">
        <f t="shared" si="8"/>
        <v>15.785415482411532</v>
      </c>
      <c r="E140" s="2">
        <f t="shared" si="7"/>
        <v>-0.2277378427102299</v>
      </c>
      <c r="F140" s="2">
        <f t="shared" si="11"/>
        <v>-0.17763478640644725</v>
      </c>
      <c r="G140" s="2">
        <f t="shared" si="9"/>
        <v>-5.0103056303782645E-2</v>
      </c>
      <c r="H140" s="2" t="str">
        <f t="shared" si="10"/>
        <v>Hold</v>
      </c>
    </row>
    <row r="141" spans="1:8" ht="13.5" x14ac:dyDescent="0.25">
      <c r="A141" s="3">
        <v>42208</v>
      </c>
      <c r="B141" s="2">
        <v>15.118399999999999</v>
      </c>
      <c r="C141" s="2">
        <f t="shared" si="6"/>
        <v>15.523973387439563</v>
      </c>
      <c r="D141" s="2">
        <f t="shared" si="8"/>
        <v>15.736006928158826</v>
      </c>
      <c r="E141" s="2">
        <f t="shared" si="7"/>
        <v>-0.21203354071926306</v>
      </c>
      <c r="F141" s="2">
        <f t="shared" si="11"/>
        <v>-0.18451453726901043</v>
      </c>
      <c r="G141" s="2">
        <f t="shared" si="9"/>
        <v>-2.7519003450252627E-2</v>
      </c>
      <c r="H141" s="2" t="str">
        <f t="shared" si="10"/>
        <v>Hold</v>
      </c>
    </row>
    <row r="142" spans="1:8" ht="13.5" x14ac:dyDescent="0.25">
      <c r="A142" s="3">
        <v>42209</v>
      </c>
      <c r="B142" s="2">
        <v>15.118399999999999</v>
      </c>
      <c r="C142" s="2">
        <f t="shared" si="6"/>
        <v>15.495454404756554</v>
      </c>
      <c r="D142" s="2">
        <f t="shared" si="8"/>
        <v>15.690258266813728</v>
      </c>
      <c r="E142" s="2">
        <f t="shared" si="7"/>
        <v>-0.19480386205717437</v>
      </c>
      <c r="F142" s="2">
        <f t="shared" si="11"/>
        <v>-0.18657240222664323</v>
      </c>
      <c r="G142" s="2">
        <f t="shared" si="9"/>
        <v>-8.2314598305311404E-3</v>
      </c>
      <c r="H142" s="2" t="str">
        <f t="shared" si="10"/>
        <v>Hold</v>
      </c>
    </row>
    <row r="143" spans="1:8" ht="13.5" x14ac:dyDescent="0.25">
      <c r="A143" s="3">
        <v>42212</v>
      </c>
      <c r="B143" s="2">
        <v>15.118399999999999</v>
      </c>
      <c r="C143" s="2">
        <f t="shared" ref="C143:C206" si="12">$C$4*B133+C142*(1-$C$4)</f>
        <v>15.47132295787093</v>
      </c>
      <c r="D143" s="2">
        <f t="shared" si="8"/>
        <v>15.647898395197897</v>
      </c>
      <c r="E143" s="2">
        <f t="shared" si="7"/>
        <v>-0.17657543732696723</v>
      </c>
      <c r="F143" s="2">
        <f t="shared" si="11"/>
        <v>-0.18457300924670803</v>
      </c>
      <c r="G143" s="2">
        <f t="shared" si="9"/>
        <v>7.9975719197407924E-3</v>
      </c>
      <c r="H143" s="2" t="str">
        <f t="shared" si="10"/>
        <v>Sell</v>
      </c>
    </row>
    <row r="144" spans="1:8" ht="13.5" x14ac:dyDescent="0.25">
      <c r="A144" s="3">
        <v>42213</v>
      </c>
      <c r="B144" s="2">
        <v>15.118399999999999</v>
      </c>
      <c r="C144" s="2">
        <f t="shared" si="12"/>
        <v>15.445934810506172</v>
      </c>
      <c r="D144" s="2">
        <f t="shared" si="8"/>
        <v>15.608676291849905</v>
      </c>
      <c r="E144" s="2">
        <f t="shared" si="7"/>
        <v>-0.16274148134373334</v>
      </c>
      <c r="F144" s="2">
        <f t="shared" si="11"/>
        <v>-0.1802067036661131</v>
      </c>
      <c r="G144" s="2">
        <f t="shared" si="9"/>
        <v>1.7465222322379764E-2</v>
      </c>
      <c r="H144" s="2" t="str">
        <f t="shared" si="10"/>
        <v>Sell</v>
      </c>
    </row>
    <row r="145" spans="1:8" ht="13.5" x14ac:dyDescent="0.25">
      <c r="A145" s="3">
        <v>42214</v>
      </c>
      <c r="B145" s="2">
        <v>15.037800000000001</v>
      </c>
      <c r="C145" s="2">
        <f t="shared" si="12"/>
        <v>15.424452531966761</v>
      </c>
      <c r="D145" s="2">
        <f t="shared" si="8"/>
        <v>15.566389159120282</v>
      </c>
      <c r="E145" s="2">
        <f t="shared" si="7"/>
        <v>-0.1419366271535214</v>
      </c>
      <c r="F145" s="2">
        <f t="shared" si="11"/>
        <v>-0.17255268836359478</v>
      </c>
      <c r="G145" s="2">
        <f t="shared" si="9"/>
        <v>3.0616061210073375E-2</v>
      </c>
      <c r="H145" s="2" t="str">
        <f t="shared" si="10"/>
        <v>Sell</v>
      </c>
    </row>
    <row r="146" spans="1:8" ht="13.5" x14ac:dyDescent="0.25">
      <c r="A146" s="3">
        <v>42215</v>
      </c>
      <c r="B146" s="2">
        <v>15.037800000000001</v>
      </c>
      <c r="C146" s="2">
        <f t="shared" si="12"/>
        <v>15.406275219356491</v>
      </c>
      <c r="D146" s="2">
        <f t="shared" si="8"/>
        <v>15.527234406592854</v>
      </c>
      <c r="E146" s="2">
        <f t="shared" si="7"/>
        <v>-0.12095918723636245</v>
      </c>
      <c r="F146" s="2">
        <f t="shared" si="11"/>
        <v>-0.16223398813814832</v>
      </c>
      <c r="G146" s="2">
        <f t="shared" si="9"/>
        <v>4.1274800901785869E-2</v>
      </c>
      <c r="H146" s="2" t="str">
        <f t="shared" si="10"/>
        <v>Sell</v>
      </c>
    </row>
    <row r="147" spans="1:8" ht="13.5" x14ac:dyDescent="0.25">
      <c r="A147" s="3">
        <v>42216</v>
      </c>
      <c r="B147" s="2">
        <v>15.037800000000001</v>
      </c>
      <c r="C147" s="2">
        <f t="shared" si="12"/>
        <v>15.461140570224725</v>
      </c>
      <c r="D147" s="2">
        <f t="shared" si="8"/>
        <v>15.490980006104495</v>
      </c>
      <c r="E147" s="2">
        <f t="shared" si="7"/>
        <v>-2.9839435879770448E-2</v>
      </c>
      <c r="F147" s="2">
        <f t="shared" si="11"/>
        <v>-0.13575507768647274</v>
      </c>
      <c r="G147" s="2">
        <f t="shared" si="9"/>
        <v>0.10591564180670229</v>
      </c>
      <c r="H147" s="2" t="str">
        <f t="shared" si="10"/>
        <v>Sell</v>
      </c>
    </row>
    <row r="148" spans="1:8" ht="13.5" x14ac:dyDescent="0.25">
      <c r="A148" s="3">
        <v>42219</v>
      </c>
      <c r="B148" s="2">
        <v>15.037800000000001</v>
      </c>
      <c r="C148" s="2">
        <f t="shared" si="12"/>
        <v>15.552995867113228</v>
      </c>
      <c r="D148" s="2">
        <f t="shared" si="8"/>
        <v>15.457411116763422</v>
      </c>
      <c r="E148" s="2">
        <f t="shared" si="7"/>
        <v>9.5584750349805958E-2</v>
      </c>
      <c r="F148" s="2">
        <f t="shared" si="11"/>
        <v>-8.9487112079217002E-2</v>
      </c>
      <c r="G148" s="2">
        <f t="shared" si="9"/>
        <v>0.18507186242902296</v>
      </c>
      <c r="H148" s="2" t="str">
        <f t="shared" si="10"/>
        <v>Sell</v>
      </c>
    </row>
    <row r="149" spans="1:8" ht="13.5" x14ac:dyDescent="0.25">
      <c r="A149" s="3">
        <v>42220</v>
      </c>
      <c r="B149" s="2">
        <v>15.037800000000001</v>
      </c>
      <c r="C149" s="2">
        <f t="shared" si="12"/>
        <v>15.630719579865039</v>
      </c>
      <c r="D149" s="2">
        <f t="shared" si="8"/>
        <v>15.426328811817983</v>
      </c>
      <c r="E149" s="2">
        <f t="shared" si="7"/>
        <v>0.20439076804705536</v>
      </c>
      <c r="F149" s="2">
        <f t="shared" si="11"/>
        <v>-3.0711536053962527E-2</v>
      </c>
      <c r="G149" s="2">
        <f t="shared" si="9"/>
        <v>0.2351023041010179</v>
      </c>
      <c r="H149" s="2" t="str">
        <f t="shared" si="10"/>
        <v>Sell</v>
      </c>
    </row>
    <row r="150" spans="1:8" ht="13.5" x14ac:dyDescent="0.25">
      <c r="A150" s="3">
        <v>42221</v>
      </c>
      <c r="B150" s="2">
        <v>14.9841</v>
      </c>
      <c r="C150" s="2">
        <f t="shared" si="12"/>
        <v>15.622947336808878</v>
      </c>
      <c r="D150" s="2">
        <f t="shared" si="8"/>
        <v>15.393571122053689</v>
      </c>
      <c r="E150" s="2">
        <f t="shared" si="7"/>
        <v>0.2293762147551881</v>
      </c>
      <c r="F150" s="2">
        <f t="shared" si="11"/>
        <v>2.1306014107867598E-2</v>
      </c>
      <c r="G150" s="2">
        <f t="shared" si="9"/>
        <v>0.20807020064732051</v>
      </c>
      <c r="H150" s="2" t="str">
        <f t="shared" si="10"/>
        <v>Sell</v>
      </c>
    </row>
    <row r="151" spans="1:8" ht="13.5" x14ac:dyDescent="0.25">
      <c r="A151" s="3">
        <v>42222</v>
      </c>
      <c r="B151" s="2">
        <v>14.9573</v>
      </c>
      <c r="C151" s="2">
        <f t="shared" si="12"/>
        <v>15.545324669607512</v>
      </c>
      <c r="D151" s="2">
        <f t="shared" si="8"/>
        <v>15.361254742642306</v>
      </c>
      <c r="E151" s="2">
        <f t="shared" si="7"/>
        <v>0.18406992696520597</v>
      </c>
      <c r="F151" s="2">
        <f t="shared" si="11"/>
        <v>5.3858796679335276E-2</v>
      </c>
      <c r="G151" s="2">
        <f t="shared" si="9"/>
        <v>0.1302111302858707</v>
      </c>
      <c r="H151" s="2" t="str">
        <f t="shared" si="10"/>
        <v>Sell</v>
      </c>
    </row>
    <row r="152" spans="1:8" ht="13.5" x14ac:dyDescent="0.25">
      <c r="A152" s="3">
        <v>42223</v>
      </c>
      <c r="B152" s="2">
        <v>14.9573</v>
      </c>
      <c r="C152" s="2">
        <f t="shared" si="12"/>
        <v>15.479643951206356</v>
      </c>
      <c r="D152" s="2">
        <f t="shared" si="8"/>
        <v>15.331332169113246</v>
      </c>
      <c r="E152" s="2">
        <f t="shared" si="7"/>
        <v>0.14831178209310991</v>
      </c>
      <c r="F152" s="2">
        <f t="shared" si="11"/>
        <v>7.2749393762090206E-2</v>
      </c>
      <c r="G152" s="2">
        <f t="shared" si="9"/>
        <v>7.5562388331019706E-2</v>
      </c>
      <c r="H152" s="2" t="str">
        <f t="shared" si="10"/>
        <v>Sell</v>
      </c>
    </row>
    <row r="153" spans="1:8" ht="13.5" x14ac:dyDescent="0.25">
      <c r="A153" s="3">
        <v>42226</v>
      </c>
      <c r="B153" s="2">
        <v>15.252599999999999</v>
      </c>
      <c r="C153" s="2">
        <f t="shared" si="12"/>
        <v>15.424067958713071</v>
      </c>
      <c r="D153" s="2">
        <f t="shared" si="8"/>
        <v>15.325500156586338</v>
      </c>
      <c r="E153" s="2">
        <f t="shared" si="7"/>
        <v>9.8567802126732218E-2</v>
      </c>
      <c r="F153" s="2">
        <f t="shared" si="11"/>
        <v>7.7913075435018603E-2</v>
      </c>
      <c r="G153" s="2">
        <f t="shared" si="9"/>
        <v>2.0654726691713615E-2</v>
      </c>
      <c r="H153" s="2" t="str">
        <f t="shared" si="10"/>
        <v>Sell</v>
      </c>
    </row>
    <row r="154" spans="1:8" ht="13.5" x14ac:dyDescent="0.25">
      <c r="A154" s="3">
        <v>42227</v>
      </c>
      <c r="B154" s="2">
        <v>15.301</v>
      </c>
      <c r="C154" s="2">
        <f t="shared" si="12"/>
        <v>15.37704211891106</v>
      </c>
      <c r="D154" s="2">
        <f t="shared" si="8"/>
        <v>15.323685330172536</v>
      </c>
      <c r="E154" s="2">
        <f t="shared" si="7"/>
        <v>5.335678873852423E-2</v>
      </c>
      <c r="F154" s="2">
        <f t="shared" si="11"/>
        <v>7.3001818095719734E-2</v>
      </c>
      <c r="G154" s="2">
        <f t="shared" si="9"/>
        <v>-1.9645029357195504E-2</v>
      </c>
      <c r="H154" s="2" t="str">
        <f t="shared" si="10"/>
        <v>Hold</v>
      </c>
    </row>
    <row r="155" spans="1:8" ht="13.5" x14ac:dyDescent="0.25">
      <c r="A155" s="3">
        <v>42228</v>
      </c>
      <c r="B155" s="2">
        <v>15.301</v>
      </c>
      <c r="C155" s="2">
        <f t="shared" si="12"/>
        <v>15.324851023693974</v>
      </c>
      <c r="D155" s="2">
        <f t="shared" si="8"/>
        <v>15.322004935344941</v>
      </c>
      <c r="E155" s="2">
        <f t="shared" si="7"/>
        <v>2.8460883490328825E-3</v>
      </c>
      <c r="F155" s="2">
        <f t="shared" si="11"/>
        <v>5.8970672146382366E-2</v>
      </c>
      <c r="G155" s="2">
        <f t="shared" si="9"/>
        <v>-5.6124583797349484E-2</v>
      </c>
      <c r="H155" s="2" t="str">
        <f t="shared" si="10"/>
        <v>Hold</v>
      </c>
    </row>
    <row r="156" spans="1:8" ht="13.5" x14ac:dyDescent="0.25">
      <c r="A156" s="3">
        <v>42230</v>
      </c>
      <c r="B156" s="2">
        <v>14.744899999999999</v>
      </c>
      <c r="C156" s="2">
        <f t="shared" si="12"/>
        <v>15.280689327741054</v>
      </c>
      <c r="D156" s="2">
        <f t="shared" si="8"/>
        <v>15.279256421615687</v>
      </c>
      <c r="E156" s="2">
        <f t="shared" ref="E156:E219" si="13">C156-D156</f>
        <v>1.4329061253679498E-3</v>
      </c>
      <c r="F156" s="2">
        <f t="shared" si="11"/>
        <v>4.7463118942179486E-2</v>
      </c>
      <c r="G156" s="2">
        <f t="shared" si="9"/>
        <v>-4.6030212816811536E-2</v>
      </c>
      <c r="H156" s="2" t="str">
        <f t="shared" si="10"/>
        <v>Hold</v>
      </c>
    </row>
    <row r="157" spans="1:8" ht="13.5" x14ac:dyDescent="0.25">
      <c r="A157" s="3">
        <v>42233</v>
      </c>
      <c r="B157" s="2">
        <v>14.7843</v>
      </c>
      <c r="C157" s="2">
        <f t="shared" si="12"/>
        <v>15.243321738857816</v>
      </c>
      <c r="D157" s="2">
        <f t="shared" ref="D157:D220" si="14">$D$4*B157+(1-$D$4)*D156</f>
        <v>15.242592982977488</v>
      </c>
      <c r="E157" s="2">
        <f t="shared" si="13"/>
        <v>7.2875588032772498E-4</v>
      </c>
      <c r="F157" s="2">
        <f t="shared" si="11"/>
        <v>3.8116246329809138E-2</v>
      </c>
      <c r="G157" s="2">
        <f t="shared" si="9"/>
        <v>-3.7387490449481413E-2</v>
      </c>
      <c r="H157" s="2" t="str">
        <f t="shared" si="10"/>
        <v>Hold</v>
      </c>
    </row>
    <row r="158" spans="1:8" ht="13.5" x14ac:dyDescent="0.25">
      <c r="A158" s="3">
        <v>42234</v>
      </c>
      <c r="B158" s="2">
        <v>14.7843</v>
      </c>
      <c r="C158" s="2">
        <f t="shared" si="12"/>
        <v>15.211703009802768</v>
      </c>
      <c r="D158" s="2">
        <f t="shared" si="14"/>
        <v>15.208645354608786</v>
      </c>
      <c r="E158" s="2">
        <f t="shared" si="13"/>
        <v>3.0576551939827112E-3</v>
      </c>
      <c r="F158" s="2">
        <f t="shared" si="11"/>
        <v>3.1104528102643851E-2</v>
      </c>
      <c r="G158" s="2">
        <f t="shared" si="9"/>
        <v>-2.804687290866114E-2</v>
      </c>
      <c r="H158" s="2" t="str">
        <f t="shared" si="10"/>
        <v>Hold</v>
      </c>
    </row>
    <row r="159" spans="1:8" ht="13.5" x14ac:dyDescent="0.25">
      <c r="A159" s="3">
        <v>42235</v>
      </c>
      <c r="B159" s="2">
        <v>14.7843</v>
      </c>
      <c r="C159" s="2">
        <f t="shared" si="12"/>
        <v>15.184948700602341</v>
      </c>
      <c r="D159" s="2">
        <f t="shared" si="14"/>
        <v>15.177212365378505</v>
      </c>
      <c r="E159" s="2">
        <f t="shared" si="13"/>
        <v>7.7363352238357663E-3</v>
      </c>
      <c r="F159" s="2">
        <f t="shared" si="11"/>
        <v>2.6430889526882235E-2</v>
      </c>
      <c r="G159" s="2">
        <f t="shared" si="9"/>
        <v>-1.8694554303046469E-2</v>
      </c>
      <c r="H159" s="2" t="str">
        <f t="shared" si="10"/>
        <v>Hold</v>
      </c>
    </row>
    <row r="160" spans="1:8" ht="13.5" x14ac:dyDescent="0.25">
      <c r="A160" s="3">
        <v>42236</v>
      </c>
      <c r="B160" s="2">
        <v>14.7843</v>
      </c>
      <c r="C160" s="2">
        <f t="shared" si="12"/>
        <v>15.154048900509673</v>
      </c>
      <c r="D160" s="2">
        <f t="shared" si="14"/>
        <v>15.148107745720838</v>
      </c>
      <c r="E160" s="2">
        <f t="shared" si="13"/>
        <v>5.9411547888359451E-3</v>
      </c>
      <c r="F160" s="2">
        <f t="shared" si="11"/>
        <v>2.2332942579272978E-2</v>
      </c>
      <c r="G160" s="2">
        <f t="shared" si="9"/>
        <v>-1.6391787790437033E-2</v>
      </c>
      <c r="H160" s="2" t="str">
        <f t="shared" si="10"/>
        <v>Hold</v>
      </c>
    </row>
    <row r="161" spans="1:8" ht="13.5" x14ac:dyDescent="0.25">
      <c r="A161" s="3">
        <v>42237</v>
      </c>
      <c r="B161" s="2">
        <v>14.7843</v>
      </c>
      <c r="C161" s="2">
        <f t="shared" si="12"/>
        <v>15.123779838892801</v>
      </c>
      <c r="D161" s="2">
        <f t="shared" si="14"/>
        <v>15.12115902381559</v>
      </c>
      <c r="E161" s="2">
        <f t="shared" si="13"/>
        <v>2.620815077211347E-3</v>
      </c>
      <c r="F161" s="2">
        <f t="shared" si="11"/>
        <v>1.8390517078860653E-2</v>
      </c>
      <c r="G161" s="2">
        <f t="shared" si="9"/>
        <v>-1.5769702001649306E-2</v>
      </c>
      <c r="H161" s="2" t="str">
        <f t="shared" si="10"/>
        <v>Hold</v>
      </c>
    </row>
    <row r="162" spans="1:8" ht="13.5" x14ac:dyDescent="0.25">
      <c r="A162" s="3">
        <v>42240</v>
      </c>
      <c r="B162" s="2">
        <v>14.7506</v>
      </c>
      <c r="C162" s="2">
        <f t="shared" si="12"/>
        <v>15.098167555986215</v>
      </c>
      <c r="D162" s="2">
        <f t="shared" si="14"/>
        <v>15.093710207236656</v>
      </c>
      <c r="E162" s="2">
        <f t="shared" si="13"/>
        <v>4.4573487495593866E-3</v>
      </c>
      <c r="F162" s="2">
        <f t="shared" si="11"/>
        <v>1.56038834130004E-2</v>
      </c>
      <c r="G162" s="2">
        <f t="shared" si="9"/>
        <v>-1.1146534663441014E-2</v>
      </c>
      <c r="H162" s="2" t="str">
        <f t="shared" si="10"/>
        <v>Hold</v>
      </c>
    </row>
    <row r="163" spans="1:8" ht="13.5" x14ac:dyDescent="0.25">
      <c r="A163" s="3">
        <v>42241</v>
      </c>
      <c r="B163" s="2">
        <v>14.7506</v>
      </c>
      <c r="C163" s="2">
        <f t="shared" si="12"/>
        <v>15.121926393526797</v>
      </c>
      <c r="D163" s="2">
        <f t="shared" si="14"/>
        <v>15.068294636330236</v>
      </c>
      <c r="E163" s="2">
        <f t="shared" si="13"/>
        <v>5.363175719656077E-2</v>
      </c>
      <c r="F163" s="2">
        <f t="shared" si="11"/>
        <v>2.3209458169712475E-2</v>
      </c>
      <c r="G163" s="2">
        <f t="shared" si="9"/>
        <v>3.0422299026848294E-2</v>
      </c>
      <c r="H163" s="2" t="str">
        <f t="shared" si="10"/>
        <v>Sell</v>
      </c>
    </row>
    <row r="164" spans="1:8" ht="13.5" x14ac:dyDescent="0.25">
      <c r="A164" s="3">
        <v>42242</v>
      </c>
      <c r="B164" s="2">
        <v>14.7506</v>
      </c>
      <c r="C164" s="2">
        <f t="shared" si="12"/>
        <v>15.149476179138059</v>
      </c>
      <c r="D164" s="2">
        <f t="shared" si="14"/>
        <v>15.044761700305774</v>
      </c>
      <c r="E164" s="2">
        <f t="shared" si="13"/>
        <v>0.10471447883228535</v>
      </c>
      <c r="F164" s="2">
        <f t="shared" si="11"/>
        <v>3.9510462302227052E-2</v>
      </c>
      <c r="G164" s="2">
        <f t="shared" ref="G164:G227" si="15">E164-F164</f>
        <v>6.5204016530058306E-2</v>
      </c>
      <c r="H164" s="2" t="str">
        <f t="shared" ref="H164:H227" si="16">IF(G164&lt;0,"Hold","Sell")</f>
        <v>Sell</v>
      </c>
    </row>
    <row r="165" spans="1:8" ht="13.5" x14ac:dyDescent="0.25">
      <c r="A165" s="3">
        <v>42243</v>
      </c>
      <c r="B165" s="2">
        <v>14.7506</v>
      </c>
      <c r="C165" s="2">
        <f t="shared" si="12"/>
        <v>15.172787536193741</v>
      </c>
      <c r="D165" s="2">
        <f t="shared" si="14"/>
        <v>15.022971944727567</v>
      </c>
      <c r="E165" s="2">
        <f t="shared" si="13"/>
        <v>0.14981559146617407</v>
      </c>
      <c r="F165" s="2">
        <f t="shared" ref="F165:F228" si="17">(E165*(2/(10)))+((1-(2/10))*F164)</f>
        <v>6.1571488135016457E-2</v>
      </c>
      <c r="G165" s="2">
        <f t="shared" si="15"/>
        <v>8.824410333115762E-2</v>
      </c>
      <c r="H165" s="2" t="str">
        <f t="shared" si="16"/>
        <v>Sell</v>
      </c>
    </row>
    <row r="166" spans="1:8" ht="13.5" x14ac:dyDescent="0.25">
      <c r="A166" s="3">
        <v>42244</v>
      </c>
      <c r="B166" s="2">
        <v>14.7506</v>
      </c>
      <c r="C166" s="2">
        <f t="shared" si="12"/>
        <v>15.106958684471628</v>
      </c>
      <c r="D166" s="2">
        <f t="shared" si="14"/>
        <v>15.002796245118118</v>
      </c>
      <c r="E166" s="2">
        <f t="shared" si="13"/>
        <v>0.10416243935351055</v>
      </c>
      <c r="F166" s="2">
        <f t="shared" si="17"/>
        <v>7.008967837871527E-2</v>
      </c>
      <c r="G166" s="2">
        <f t="shared" si="15"/>
        <v>3.407276097479528E-2</v>
      </c>
      <c r="H166" s="2" t="str">
        <f t="shared" si="16"/>
        <v>Sell</v>
      </c>
    </row>
    <row r="167" spans="1:8" ht="13.5" x14ac:dyDescent="0.25">
      <c r="A167" s="3">
        <v>42247</v>
      </c>
      <c r="B167" s="2">
        <v>14.7506</v>
      </c>
      <c r="C167" s="2">
        <f t="shared" si="12"/>
        <v>15.057318886860608</v>
      </c>
      <c r="D167" s="2">
        <f t="shared" si="14"/>
        <v>14.984115041776034</v>
      </c>
      <c r="E167" s="2">
        <f t="shared" si="13"/>
        <v>7.3203845084574226E-2</v>
      </c>
      <c r="F167" s="2">
        <f t="shared" si="17"/>
        <v>7.0712511719887058E-2</v>
      </c>
      <c r="G167" s="2">
        <f t="shared" si="15"/>
        <v>2.4913333646871677E-3</v>
      </c>
      <c r="H167" s="2" t="str">
        <f t="shared" si="16"/>
        <v>Sell</v>
      </c>
    </row>
    <row r="168" spans="1:8" ht="13.5" x14ac:dyDescent="0.25">
      <c r="A168" s="3">
        <v>42248</v>
      </c>
      <c r="B168" s="2">
        <v>14.908099999999999</v>
      </c>
      <c r="C168" s="2">
        <f t="shared" si="12"/>
        <v>15.015315981189746</v>
      </c>
      <c r="D168" s="2">
        <f t="shared" si="14"/>
        <v>14.978484297940772</v>
      </c>
      <c r="E168" s="2">
        <f t="shared" si="13"/>
        <v>3.6831683248973235E-2</v>
      </c>
      <c r="F168" s="2">
        <f t="shared" si="17"/>
        <v>6.3936346025704291E-2</v>
      </c>
      <c r="G168" s="2">
        <f t="shared" si="15"/>
        <v>-2.7104662776731056E-2</v>
      </c>
      <c r="H168" s="2" t="str">
        <f t="shared" si="16"/>
        <v>Hold</v>
      </c>
    </row>
    <row r="169" spans="1:8" ht="13.5" x14ac:dyDescent="0.25">
      <c r="A169" s="3">
        <v>42249</v>
      </c>
      <c r="B169" s="2">
        <v>14.908099999999999</v>
      </c>
      <c r="C169" s="2">
        <f t="shared" si="12"/>
        <v>14.979775061006707</v>
      </c>
      <c r="D169" s="2">
        <f t="shared" si="14"/>
        <v>14.973270646241456</v>
      </c>
      <c r="E169" s="2">
        <f t="shared" si="13"/>
        <v>6.5044147652510986E-3</v>
      </c>
      <c r="F169" s="2">
        <f t="shared" si="17"/>
        <v>5.2449959773613657E-2</v>
      </c>
      <c r="G169" s="2">
        <f t="shared" si="15"/>
        <v>-4.5945545008362558E-2</v>
      </c>
      <c r="H169" s="2" t="str">
        <f t="shared" si="16"/>
        <v>Hold</v>
      </c>
    </row>
    <row r="170" spans="1:8" ht="13.5" x14ac:dyDescent="0.25">
      <c r="A170" s="3">
        <v>42250</v>
      </c>
      <c r="B170" s="2">
        <v>14.9138</v>
      </c>
      <c r="C170" s="2">
        <f t="shared" si="12"/>
        <v>14.949701974697982</v>
      </c>
      <c r="D170" s="2">
        <f t="shared" si="14"/>
        <v>14.968865413186535</v>
      </c>
      <c r="E170" s="2">
        <f t="shared" si="13"/>
        <v>-1.9163438488552842E-2</v>
      </c>
      <c r="F170" s="2">
        <f t="shared" si="17"/>
        <v>3.8127280121180357E-2</v>
      </c>
      <c r="G170" s="2">
        <f t="shared" si="15"/>
        <v>-5.7290718609733199E-2</v>
      </c>
      <c r="H170" s="2" t="str">
        <f t="shared" si="16"/>
        <v>Hold</v>
      </c>
    </row>
    <row r="171" spans="1:8" ht="13.5" x14ac:dyDescent="0.25">
      <c r="A171" s="3">
        <v>42251</v>
      </c>
      <c r="B171" s="2">
        <v>14.744899999999999</v>
      </c>
      <c r="C171" s="2">
        <f t="shared" si="12"/>
        <v>14.924255517052138</v>
      </c>
      <c r="D171" s="2">
        <f t="shared" si="14"/>
        <v>14.952275382580124</v>
      </c>
      <c r="E171" s="2">
        <f t="shared" si="13"/>
        <v>-2.8019865527985743E-2</v>
      </c>
      <c r="F171" s="2">
        <f t="shared" si="17"/>
        <v>2.4897850991347135E-2</v>
      </c>
      <c r="G171" s="2">
        <f t="shared" si="15"/>
        <v>-5.2917716519332879E-2</v>
      </c>
      <c r="H171" s="2" t="str">
        <f t="shared" si="16"/>
        <v>Hold</v>
      </c>
    </row>
    <row r="172" spans="1:8" ht="13.5" x14ac:dyDescent="0.25">
      <c r="A172" s="3">
        <v>42254</v>
      </c>
      <c r="B172" s="2">
        <v>14.744899999999999</v>
      </c>
      <c r="C172" s="2">
        <f t="shared" si="12"/>
        <v>14.897539283659503</v>
      </c>
      <c r="D172" s="2">
        <f t="shared" si="14"/>
        <v>14.936914243129745</v>
      </c>
      <c r="E172" s="2">
        <f t="shared" si="13"/>
        <v>-3.9374959470242388E-2</v>
      </c>
      <c r="F172" s="2">
        <f t="shared" si="17"/>
        <v>1.2043288899029234E-2</v>
      </c>
      <c r="G172" s="2">
        <f t="shared" si="15"/>
        <v>-5.141824836927162E-2</v>
      </c>
      <c r="H172" s="2" t="str">
        <f t="shared" si="16"/>
        <v>Hold</v>
      </c>
    </row>
    <row r="173" spans="1:8" ht="13.5" x14ac:dyDescent="0.25">
      <c r="A173" s="3">
        <v>42255</v>
      </c>
      <c r="B173" s="2">
        <v>14.4635</v>
      </c>
      <c r="C173" s="2">
        <f t="shared" si="12"/>
        <v>14.87493324001958</v>
      </c>
      <c r="D173" s="2">
        <f t="shared" si="14"/>
        <v>14.901846521416431</v>
      </c>
      <c r="E173" s="2">
        <f t="shared" si="13"/>
        <v>-2.6913281396851119E-2</v>
      </c>
      <c r="F173" s="2">
        <f t="shared" si="17"/>
        <v>4.2519748398531631E-3</v>
      </c>
      <c r="G173" s="2">
        <f t="shared" si="15"/>
        <v>-3.1165256236704283E-2</v>
      </c>
      <c r="H173" s="2" t="str">
        <f t="shared" si="16"/>
        <v>Hold</v>
      </c>
    </row>
    <row r="174" spans="1:8" ht="13.5" x14ac:dyDescent="0.25">
      <c r="A174" s="3">
        <v>42256</v>
      </c>
      <c r="B174" s="2">
        <v>15.110799999999999</v>
      </c>
      <c r="C174" s="2">
        <f t="shared" si="12"/>
        <v>14.855805049247337</v>
      </c>
      <c r="D174" s="2">
        <f t="shared" si="14"/>
        <v>14.917324556867065</v>
      </c>
      <c r="E174" s="2">
        <f t="shared" si="13"/>
        <v>-6.1519507619728131E-2</v>
      </c>
      <c r="F174" s="2">
        <f t="shared" si="17"/>
        <v>-8.9023216520630957E-3</v>
      </c>
      <c r="G174" s="2">
        <f t="shared" si="15"/>
        <v>-5.2617185967665035E-2</v>
      </c>
      <c r="H174" s="2" t="str">
        <f t="shared" si="16"/>
        <v>Hold</v>
      </c>
    </row>
    <row r="175" spans="1:8" ht="13.5" x14ac:dyDescent="0.25">
      <c r="A175" s="3">
        <v>42257</v>
      </c>
      <c r="B175" s="2">
        <v>15.701700000000001</v>
      </c>
      <c r="C175" s="2">
        <f t="shared" si="12"/>
        <v>14.83961965705544</v>
      </c>
      <c r="D175" s="2">
        <f t="shared" si="14"/>
        <v>14.975426441543579</v>
      </c>
      <c r="E175" s="2">
        <f t="shared" si="13"/>
        <v>-0.13580678448813899</v>
      </c>
      <c r="F175" s="2">
        <f t="shared" si="17"/>
        <v>-3.4283214219278275E-2</v>
      </c>
      <c r="G175" s="2">
        <f t="shared" si="15"/>
        <v>-0.10152357026886072</v>
      </c>
      <c r="H175" s="2" t="str">
        <f t="shared" si="16"/>
        <v>Hold</v>
      </c>
    </row>
    <row r="176" spans="1:8" ht="13.5" x14ac:dyDescent="0.25">
      <c r="A176" s="3">
        <v>42258</v>
      </c>
      <c r="B176" s="2">
        <v>15.757999999999999</v>
      </c>
      <c r="C176" s="2">
        <f t="shared" si="12"/>
        <v>14.825924325200758</v>
      </c>
      <c r="D176" s="2">
        <f t="shared" si="14"/>
        <v>15.033394853281091</v>
      </c>
      <c r="E176" s="2">
        <f t="shared" si="13"/>
        <v>-0.20747052808033395</v>
      </c>
      <c r="F176" s="2">
        <f t="shared" si="17"/>
        <v>-6.8920676991489405E-2</v>
      </c>
      <c r="G176" s="2">
        <f t="shared" si="15"/>
        <v>-0.13854985108884454</v>
      </c>
      <c r="H176" s="2" t="str">
        <f t="shared" si="16"/>
        <v>Hold</v>
      </c>
    </row>
    <row r="177" spans="1:8" ht="13.5" x14ac:dyDescent="0.25">
      <c r="A177" s="3">
        <v>42261</v>
      </c>
      <c r="B177" s="2">
        <v>15.757999999999999</v>
      </c>
      <c r="C177" s="2">
        <f t="shared" si="12"/>
        <v>14.814335967477565</v>
      </c>
      <c r="D177" s="2">
        <f t="shared" si="14"/>
        <v>15.087069308593604</v>
      </c>
      <c r="E177" s="2">
        <f t="shared" si="13"/>
        <v>-0.27273334111603909</v>
      </c>
      <c r="F177" s="2">
        <f t="shared" si="17"/>
        <v>-0.10968320981639934</v>
      </c>
      <c r="G177" s="2">
        <f t="shared" si="15"/>
        <v>-0.16305013129963974</v>
      </c>
      <c r="H177" s="2" t="str">
        <f t="shared" si="16"/>
        <v>Hold</v>
      </c>
    </row>
    <row r="178" spans="1:8" ht="13.5" x14ac:dyDescent="0.25">
      <c r="A178" s="3">
        <v>42262</v>
      </c>
      <c r="B178" s="2">
        <v>15.757999999999999</v>
      </c>
      <c r="C178" s="2">
        <f t="shared" si="12"/>
        <v>14.828761203250247</v>
      </c>
      <c r="D178" s="2">
        <f t="shared" si="14"/>
        <v>15.13676787832741</v>
      </c>
      <c r="E178" s="2">
        <f t="shared" si="13"/>
        <v>-0.30800667507716284</v>
      </c>
      <c r="F178" s="2">
        <f t="shared" si="17"/>
        <v>-0.14934790286855204</v>
      </c>
      <c r="G178" s="2">
        <f t="shared" si="15"/>
        <v>-0.1586587722086108</v>
      </c>
      <c r="H178" s="2" t="str">
        <f t="shared" si="16"/>
        <v>Hold</v>
      </c>
    </row>
    <row r="179" spans="1:8" ht="13.5" x14ac:dyDescent="0.25">
      <c r="A179" s="3">
        <v>42263</v>
      </c>
      <c r="B179" s="2">
        <v>15.757999999999999</v>
      </c>
      <c r="C179" s="2">
        <f t="shared" si="12"/>
        <v>14.840967171980978</v>
      </c>
      <c r="D179" s="2">
        <f t="shared" si="14"/>
        <v>15.182785072525379</v>
      </c>
      <c r="E179" s="2">
        <f t="shared" si="13"/>
        <v>-0.34181790054440064</v>
      </c>
      <c r="F179" s="2">
        <f t="shared" si="17"/>
        <v>-0.18784190240372178</v>
      </c>
      <c r="G179" s="2">
        <f t="shared" si="15"/>
        <v>-0.15397599814067886</v>
      </c>
      <c r="H179" s="2" t="str">
        <f t="shared" si="16"/>
        <v>Hold</v>
      </c>
    </row>
    <row r="180" spans="1:8" ht="13.5" x14ac:dyDescent="0.25">
      <c r="A180" s="3">
        <v>42264</v>
      </c>
      <c r="B180" s="2">
        <v>15.757999999999999</v>
      </c>
      <c r="C180" s="2">
        <f t="shared" si="12"/>
        <v>14.852172222445443</v>
      </c>
      <c r="D180" s="2">
        <f t="shared" si="14"/>
        <v>15.225393585671647</v>
      </c>
      <c r="E180" s="2">
        <f t="shared" si="13"/>
        <v>-0.37322136322620381</v>
      </c>
      <c r="F180" s="2">
        <f t="shared" si="17"/>
        <v>-0.2249177945682182</v>
      </c>
      <c r="G180" s="2">
        <f t="shared" si="15"/>
        <v>-0.14830356865798561</v>
      </c>
      <c r="H180" s="2" t="str">
        <f t="shared" si="16"/>
        <v>Hold</v>
      </c>
    </row>
    <row r="181" spans="1:8" ht="13.5" x14ac:dyDescent="0.25">
      <c r="A181" s="3">
        <v>42265</v>
      </c>
      <c r="B181" s="2">
        <v>15.757999999999999</v>
      </c>
      <c r="C181" s="2">
        <f t="shared" si="12"/>
        <v>14.835668803607684</v>
      </c>
      <c r="D181" s="2">
        <f t="shared" si="14"/>
        <v>15.264845912658933</v>
      </c>
      <c r="E181" s="2">
        <f t="shared" si="13"/>
        <v>-0.42917710905124906</v>
      </c>
      <c r="F181" s="2">
        <f t="shared" si="17"/>
        <v>-0.26576965746482439</v>
      </c>
      <c r="G181" s="2">
        <f t="shared" si="15"/>
        <v>-0.16340745158642467</v>
      </c>
      <c r="H181" s="2" t="str">
        <f t="shared" si="16"/>
        <v>Hold</v>
      </c>
    </row>
    <row r="182" spans="1:8" ht="13.5" x14ac:dyDescent="0.25">
      <c r="A182" s="3">
        <v>42268</v>
      </c>
      <c r="B182" s="2">
        <v>15.757999999999999</v>
      </c>
      <c r="C182" s="2">
        <f t="shared" si="12"/>
        <v>14.821704372283426</v>
      </c>
      <c r="D182" s="2">
        <f t="shared" si="14"/>
        <v>15.301375845054567</v>
      </c>
      <c r="E182" s="2">
        <f t="shared" si="13"/>
        <v>-0.47967147277114108</v>
      </c>
      <c r="F182" s="2">
        <f t="shared" si="17"/>
        <v>-0.30855002052608771</v>
      </c>
      <c r="G182" s="2">
        <f t="shared" si="15"/>
        <v>-0.17112145224505337</v>
      </c>
      <c r="H182" s="2" t="str">
        <f t="shared" si="16"/>
        <v>Hold</v>
      </c>
    </row>
    <row r="183" spans="1:8" ht="13.5" x14ac:dyDescent="0.25">
      <c r="A183" s="3">
        <v>42269</v>
      </c>
      <c r="B183" s="2">
        <v>15.757999999999999</v>
      </c>
      <c r="C183" s="2">
        <f t="shared" si="12"/>
        <v>14.766596007316744</v>
      </c>
      <c r="D183" s="2">
        <f t="shared" si="14"/>
        <v>15.335199856532006</v>
      </c>
      <c r="E183" s="2">
        <f t="shared" si="13"/>
        <v>-0.56860384921526119</v>
      </c>
      <c r="F183" s="2">
        <f t="shared" si="17"/>
        <v>-0.36056078626392241</v>
      </c>
      <c r="G183" s="2">
        <f t="shared" si="15"/>
        <v>-0.20804306295133879</v>
      </c>
      <c r="H183" s="2" t="str">
        <f t="shared" si="16"/>
        <v>Hold</v>
      </c>
    </row>
    <row r="184" spans="1:8" ht="13.5" x14ac:dyDescent="0.25">
      <c r="A184" s="3">
        <v>42270</v>
      </c>
      <c r="B184" s="2">
        <v>15.2852</v>
      </c>
      <c r="C184" s="2">
        <f t="shared" si="12"/>
        <v>14.819550467729552</v>
      </c>
      <c r="D184" s="2">
        <f t="shared" si="14"/>
        <v>15.33149616345556</v>
      </c>
      <c r="E184" s="2">
        <f t="shared" si="13"/>
        <v>-0.51194569572600734</v>
      </c>
      <c r="F184" s="2">
        <f t="shared" si="17"/>
        <v>-0.39083776815633942</v>
      </c>
      <c r="G184" s="2">
        <f t="shared" si="15"/>
        <v>-0.12110792756966793</v>
      </c>
      <c r="H184" s="2" t="str">
        <f t="shared" si="16"/>
        <v>Hold</v>
      </c>
    </row>
    <row r="185" spans="1:8" ht="13.5" x14ac:dyDescent="0.25">
      <c r="A185" s="3">
        <v>42275</v>
      </c>
      <c r="B185" s="2">
        <v>15.290800000000001</v>
      </c>
      <c r="C185" s="2">
        <f t="shared" si="12"/>
        <v>14.955265780386545</v>
      </c>
      <c r="D185" s="2">
        <f t="shared" si="14"/>
        <v>15.328481632829222</v>
      </c>
      <c r="E185" s="2">
        <f t="shared" si="13"/>
        <v>-0.37321585244267652</v>
      </c>
      <c r="F185" s="2">
        <f t="shared" si="17"/>
        <v>-0.38731338501360685</v>
      </c>
      <c r="G185" s="2">
        <f t="shared" si="15"/>
        <v>1.4097532570930327E-2</v>
      </c>
      <c r="H185" s="2" t="str">
        <f t="shared" si="16"/>
        <v>Sell</v>
      </c>
    </row>
    <row r="186" spans="1:8" ht="13.5" x14ac:dyDescent="0.25">
      <c r="A186" s="3">
        <v>42276</v>
      </c>
      <c r="B186" s="2">
        <v>14.835000000000001</v>
      </c>
      <c r="C186" s="2">
        <f t="shared" si="12"/>
        <v>15.07876335263477</v>
      </c>
      <c r="D186" s="2">
        <f t="shared" si="14"/>
        <v>15.291927437804835</v>
      </c>
      <c r="E186" s="2">
        <f t="shared" si="13"/>
        <v>-0.21316408517006558</v>
      </c>
      <c r="F186" s="2">
        <f t="shared" si="17"/>
        <v>-0.3524835250448986</v>
      </c>
      <c r="G186" s="2">
        <f t="shared" si="15"/>
        <v>0.13931943987483303</v>
      </c>
      <c r="H186" s="2" t="str">
        <f t="shared" si="16"/>
        <v>Sell</v>
      </c>
    </row>
    <row r="187" spans="1:8" ht="13.5" x14ac:dyDescent="0.25">
      <c r="A187" s="3">
        <v>42277</v>
      </c>
      <c r="B187" s="2">
        <v>14.835000000000001</v>
      </c>
      <c r="C187" s="2">
        <f t="shared" si="12"/>
        <v>15.183261298383266</v>
      </c>
      <c r="D187" s="2">
        <f t="shared" si="14"/>
        <v>15.258080960930403</v>
      </c>
      <c r="E187" s="2">
        <f t="shared" si="13"/>
        <v>-7.48196625471369E-2</v>
      </c>
      <c r="F187" s="2">
        <f t="shared" si="17"/>
        <v>-0.29695075254534631</v>
      </c>
      <c r="G187" s="2">
        <f t="shared" si="15"/>
        <v>0.22213108999820941</v>
      </c>
      <c r="H187" s="2" t="str">
        <f t="shared" si="16"/>
        <v>Sell</v>
      </c>
    </row>
    <row r="188" spans="1:8" ht="13.5" x14ac:dyDescent="0.25">
      <c r="A188" s="3">
        <v>42278</v>
      </c>
      <c r="B188" s="2">
        <v>14.835000000000001</v>
      </c>
      <c r="C188" s="2">
        <f t="shared" si="12"/>
        <v>15.271682637093534</v>
      </c>
      <c r="D188" s="2">
        <f t="shared" si="14"/>
        <v>15.226741630491114</v>
      </c>
      <c r="E188" s="2">
        <f t="shared" si="13"/>
        <v>4.494100660241962E-2</v>
      </c>
      <c r="F188" s="2">
        <f t="shared" si="17"/>
        <v>-0.22857240071579313</v>
      </c>
      <c r="G188" s="2">
        <f t="shared" si="15"/>
        <v>0.27351340731821272</v>
      </c>
      <c r="H188" s="2" t="str">
        <f t="shared" si="16"/>
        <v>Sell</v>
      </c>
    </row>
    <row r="189" spans="1:8" ht="13.5" x14ac:dyDescent="0.25">
      <c r="A189" s="3">
        <v>42279</v>
      </c>
      <c r="B189" s="2">
        <v>15.1952</v>
      </c>
      <c r="C189" s="2">
        <f t="shared" si="12"/>
        <v>15.346500692925298</v>
      </c>
      <c r="D189" s="2">
        <f t="shared" si="14"/>
        <v>15.224405213417699</v>
      </c>
      <c r="E189" s="2">
        <f t="shared" si="13"/>
        <v>0.12209547950759969</v>
      </c>
      <c r="F189" s="2">
        <f t="shared" si="17"/>
        <v>-0.15843882467111456</v>
      </c>
      <c r="G189" s="2">
        <f t="shared" si="15"/>
        <v>0.28053430417871428</v>
      </c>
      <c r="H189" s="2" t="str">
        <f t="shared" si="16"/>
        <v>Sell</v>
      </c>
    </row>
    <row r="190" spans="1:8" ht="13.5" x14ac:dyDescent="0.25">
      <c r="A190" s="3">
        <v>42282</v>
      </c>
      <c r="B190" s="2">
        <v>15.1952</v>
      </c>
      <c r="C190" s="2">
        <f t="shared" si="12"/>
        <v>15.409808278629098</v>
      </c>
      <c r="D190" s="2">
        <f t="shared" si="14"/>
        <v>15.222241864275647</v>
      </c>
      <c r="E190" s="2">
        <f t="shared" si="13"/>
        <v>0.18756641435345145</v>
      </c>
      <c r="F190" s="2">
        <f t="shared" si="17"/>
        <v>-8.9237776866201365E-2</v>
      </c>
      <c r="G190" s="2">
        <f t="shared" si="15"/>
        <v>0.27680419121965283</v>
      </c>
      <c r="H190" s="2" t="str">
        <f t="shared" si="16"/>
        <v>Sell</v>
      </c>
    </row>
    <row r="191" spans="1:8" ht="13.5" x14ac:dyDescent="0.25">
      <c r="A191" s="3">
        <v>42283</v>
      </c>
      <c r="B191" s="2">
        <v>15.1952</v>
      </c>
      <c r="C191" s="2">
        <f t="shared" si="12"/>
        <v>15.463376235763084</v>
      </c>
      <c r="D191" s="2">
        <f t="shared" si="14"/>
        <v>15.220238763218191</v>
      </c>
      <c r="E191" s="2">
        <f t="shared" si="13"/>
        <v>0.24313747254489293</v>
      </c>
      <c r="F191" s="2">
        <f t="shared" si="17"/>
        <v>-2.2762726983982504E-2</v>
      </c>
      <c r="G191" s="2">
        <f t="shared" si="15"/>
        <v>0.26590019952887545</v>
      </c>
      <c r="H191" s="2" t="str">
        <f t="shared" si="16"/>
        <v>Sell</v>
      </c>
    </row>
    <row r="192" spans="1:8" ht="13.5" x14ac:dyDescent="0.25">
      <c r="A192" s="3">
        <v>42284</v>
      </c>
      <c r="B192" s="2">
        <v>15.1952</v>
      </c>
      <c r="C192" s="2">
        <f t="shared" si="12"/>
        <v>15.508702968722609</v>
      </c>
      <c r="D192" s="2">
        <f t="shared" si="14"/>
        <v>15.218384040016844</v>
      </c>
      <c r="E192" s="2">
        <f t="shared" si="13"/>
        <v>0.2903189287057657</v>
      </c>
      <c r="F192" s="2">
        <f t="shared" si="17"/>
        <v>3.9853604153967145E-2</v>
      </c>
      <c r="G192" s="2">
        <f t="shared" si="15"/>
        <v>0.25046532455179854</v>
      </c>
      <c r="H192" s="2" t="str">
        <f t="shared" si="16"/>
        <v>Sell</v>
      </c>
    </row>
    <row r="193" spans="1:8" ht="13.5" x14ac:dyDescent="0.25">
      <c r="A193" s="3">
        <v>42285</v>
      </c>
      <c r="B193" s="2">
        <v>14.514200000000001</v>
      </c>
      <c r="C193" s="2">
        <f t="shared" si="12"/>
        <v>15.5470563581499</v>
      </c>
      <c r="D193" s="2">
        <f t="shared" si="14"/>
        <v>15.166222259274855</v>
      </c>
      <c r="E193" s="2">
        <f t="shared" si="13"/>
        <v>0.38083409887504516</v>
      </c>
      <c r="F193" s="2">
        <f t="shared" si="17"/>
        <v>0.10804970309818276</v>
      </c>
      <c r="G193" s="2">
        <f t="shared" si="15"/>
        <v>0.27278439577686242</v>
      </c>
      <c r="H193" s="2" t="str">
        <f t="shared" si="16"/>
        <v>Sell</v>
      </c>
    </row>
    <row r="194" spans="1:8" ht="13.5" x14ac:dyDescent="0.25">
      <c r="A194" s="3">
        <v>42286</v>
      </c>
      <c r="B194" s="2">
        <v>14.075200000000001</v>
      </c>
      <c r="C194" s="2">
        <f t="shared" si="12"/>
        <v>15.506770764588378</v>
      </c>
      <c r="D194" s="2">
        <f t="shared" si="14"/>
        <v>15.085405795624867</v>
      </c>
      <c r="E194" s="2">
        <f t="shared" si="13"/>
        <v>0.42136496896351083</v>
      </c>
      <c r="F194" s="2">
        <f t="shared" si="17"/>
        <v>0.17071275627124838</v>
      </c>
      <c r="G194" s="2">
        <f t="shared" si="15"/>
        <v>0.25065221269226245</v>
      </c>
      <c r="H194" s="2" t="str">
        <f t="shared" si="16"/>
        <v>Sell</v>
      </c>
    </row>
    <row r="195" spans="1:8" ht="13.5" x14ac:dyDescent="0.25">
      <c r="A195" s="3">
        <v>42289</v>
      </c>
      <c r="B195" s="2">
        <v>14.075200000000001</v>
      </c>
      <c r="C195" s="2">
        <f t="shared" si="12"/>
        <v>15.473544493113243</v>
      </c>
      <c r="D195" s="2">
        <f t="shared" si="14"/>
        <v>15.010575736689692</v>
      </c>
      <c r="E195" s="2">
        <f t="shared" si="13"/>
        <v>0.4629687564235514</v>
      </c>
      <c r="F195" s="2">
        <f t="shared" si="17"/>
        <v>0.22916395630170899</v>
      </c>
      <c r="G195" s="2">
        <f t="shared" si="15"/>
        <v>0.2338048001218424</v>
      </c>
      <c r="H195" s="2" t="str">
        <f t="shared" si="16"/>
        <v>Sell</v>
      </c>
    </row>
    <row r="196" spans="1:8" ht="13.5" x14ac:dyDescent="0.25">
      <c r="A196" s="3">
        <v>42290</v>
      </c>
      <c r="B196" s="2">
        <v>14.075200000000001</v>
      </c>
      <c r="C196" s="2">
        <f t="shared" si="12"/>
        <v>15.37530687878813</v>
      </c>
      <c r="D196" s="2">
        <f t="shared" si="14"/>
        <v>14.941288645083048</v>
      </c>
      <c r="E196" s="2">
        <f t="shared" si="13"/>
        <v>0.43401823370508197</v>
      </c>
      <c r="F196" s="2">
        <f t="shared" si="17"/>
        <v>0.27013481178238363</v>
      </c>
      <c r="G196" s="2">
        <f t="shared" si="15"/>
        <v>0.16388342192269834</v>
      </c>
      <c r="H196" s="2" t="str">
        <f t="shared" si="16"/>
        <v>Sell</v>
      </c>
    </row>
    <row r="197" spans="1:8" ht="13.5" x14ac:dyDescent="0.25">
      <c r="A197" s="3">
        <v>42293</v>
      </c>
      <c r="B197" s="2">
        <v>14.103400000000001</v>
      </c>
      <c r="C197" s="2">
        <f t="shared" si="12"/>
        <v>15.292182743589958</v>
      </c>
      <c r="D197" s="2">
        <f t="shared" si="14"/>
        <v>14.87922281952134</v>
      </c>
      <c r="E197" s="2">
        <f t="shared" si="13"/>
        <v>0.41295992406861792</v>
      </c>
      <c r="F197" s="2">
        <f t="shared" si="17"/>
        <v>0.29869983423963054</v>
      </c>
      <c r="G197" s="2">
        <f t="shared" si="15"/>
        <v>0.11426008982898739</v>
      </c>
      <c r="H197" s="2" t="str">
        <f t="shared" si="16"/>
        <v>Sell</v>
      </c>
    </row>
    <row r="198" spans="1:8" ht="13.5" x14ac:dyDescent="0.25">
      <c r="A198" s="3">
        <v>42296</v>
      </c>
      <c r="B198" s="2">
        <v>14.548</v>
      </c>
      <c r="C198" s="2">
        <f t="shared" si="12"/>
        <v>15.221846936883811</v>
      </c>
      <c r="D198" s="2">
        <f t="shared" si="14"/>
        <v>14.854687795853094</v>
      </c>
      <c r="E198" s="2">
        <f t="shared" si="13"/>
        <v>0.3671591410307169</v>
      </c>
      <c r="F198" s="2">
        <f t="shared" si="17"/>
        <v>0.31239169559784785</v>
      </c>
      <c r="G198" s="2">
        <f t="shared" si="15"/>
        <v>5.4767445432869044E-2</v>
      </c>
      <c r="H198" s="2" t="str">
        <f t="shared" si="16"/>
        <v>Sell</v>
      </c>
    </row>
    <row r="199" spans="1:8" ht="13.5" x14ac:dyDescent="0.25">
      <c r="A199" s="3">
        <v>42297</v>
      </c>
      <c r="B199" s="2">
        <v>14.548</v>
      </c>
      <c r="C199" s="2">
        <f t="shared" si="12"/>
        <v>15.217747408132457</v>
      </c>
      <c r="D199" s="2">
        <f t="shared" si="14"/>
        <v>14.831970181345458</v>
      </c>
      <c r="E199" s="2">
        <f t="shared" si="13"/>
        <v>0.38577722678699899</v>
      </c>
      <c r="F199" s="2">
        <f t="shared" si="17"/>
        <v>0.3270688018356781</v>
      </c>
      <c r="G199" s="2">
        <f t="shared" si="15"/>
        <v>5.8708424951320892E-2</v>
      </c>
      <c r="H199" s="2" t="str">
        <f t="shared" si="16"/>
        <v>Sell</v>
      </c>
    </row>
    <row r="200" spans="1:8" ht="13.5" x14ac:dyDescent="0.25">
      <c r="A200" s="3">
        <v>42298</v>
      </c>
      <c r="B200" s="2">
        <v>14.548</v>
      </c>
      <c r="C200" s="2">
        <f t="shared" si="12"/>
        <v>15.214278576112079</v>
      </c>
      <c r="D200" s="2">
        <f t="shared" si="14"/>
        <v>14.810935353097646</v>
      </c>
      <c r="E200" s="2">
        <f t="shared" si="13"/>
        <v>0.40334322301443315</v>
      </c>
      <c r="F200" s="2">
        <f t="shared" si="17"/>
        <v>0.34232368607142916</v>
      </c>
      <c r="G200" s="2">
        <f t="shared" si="15"/>
        <v>6.1019536943003994E-2</v>
      </c>
      <c r="H200" s="2" t="str">
        <f t="shared" si="16"/>
        <v>Sell</v>
      </c>
    </row>
    <row r="201" spans="1:8" ht="13.5" x14ac:dyDescent="0.25">
      <c r="A201" s="3">
        <v>42299</v>
      </c>
      <c r="B201" s="2">
        <v>14.497299999999999</v>
      </c>
      <c r="C201" s="2">
        <f t="shared" si="12"/>
        <v>15.211343410556374</v>
      </c>
      <c r="D201" s="2">
        <f t="shared" si="14"/>
        <v>14.787703104720041</v>
      </c>
      <c r="E201" s="2">
        <f t="shared" si="13"/>
        <v>0.42364030583633294</v>
      </c>
      <c r="F201" s="2">
        <f t="shared" si="17"/>
        <v>0.35858701002440996</v>
      </c>
      <c r="G201" s="2">
        <f t="shared" si="15"/>
        <v>6.5053295811922984E-2</v>
      </c>
      <c r="H201" s="2" t="str">
        <f t="shared" si="16"/>
        <v>Sell</v>
      </c>
    </row>
    <row r="202" spans="1:8" ht="13.5" x14ac:dyDescent="0.25">
      <c r="A202" s="3">
        <v>42300</v>
      </c>
      <c r="B202" s="2">
        <v>14.548</v>
      </c>
      <c r="C202" s="2">
        <f t="shared" si="12"/>
        <v>15.208859808932317</v>
      </c>
      <c r="D202" s="2">
        <f t="shared" si="14"/>
        <v>14.769947319185224</v>
      </c>
      <c r="E202" s="2">
        <f t="shared" si="13"/>
        <v>0.43891248974709285</v>
      </c>
      <c r="F202" s="2">
        <f t="shared" si="17"/>
        <v>0.37465210596894655</v>
      </c>
      <c r="G202" s="2">
        <f t="shared" si="15"/>
        <v>6.4260383778146302E-2</v>
      </c>
      <c r="H202" s="2" t="str">
        <f t="shared" si="16"/>
        <v>Sell</v>
      </c>
    </row>
    <row r="203" spans="1:8" ht="13.5" x14ac:dyDescent="0.25">
      <c r="A203" s="3">
        <v>42303</v>
      </c>
      <c r="B203" s="2">
        <v>14.548</v>
      </c>
      <c r="C203" s="2">
        <f t="shared" si="12"/>
        <v>15.101989069096575</v>
      </c>
      <c r="D203" s="2">
        <f t="shared" si="14"/>
        <v>14.753506777023356</v>
      </c>
      <c r="E203" s="2">
        <f t="shared" si="13"/>
        <v>0.34848229207321957</v>
      </c>
      <c r="F203" s="2">
        <f t="shared" si="17"/>
        <v>0.36941814318980115</v>
      </c>
      <c r="G203" s="2">
        <f t="shared" si="15"/>
        <v>-2.0935851116581583E-2</v>
      </c>
      <c r="H203" s="2" t="str">
        <f t="shared" si="16"/>
        <v>Hold</v>
      </c>
    </row>
    <row r="204" spans="1:8" ht="13.5" x14ac:dyDescent="0.25">
      <c r="A204" s="3">
        <v>42304</v>
      </c>
      <c r="B204" s="2">
        <v>14.407299999999999</v>
      </c>
      <c r="C204" s="2">
        <f t="shared" si="12"/>
        <v>14.944021520004794</v>
      </c>
      <c r="D204" s="2">
        <f t="shared" si="14"/>
        <v>14.727861830577181</v>
      </c>
      <c r="E204" s="2">
        <f t="shared" si="13"/>
        <v>0.21615968942761299</v>
      </c>
      <c r="F204" s="2">
        <f t="shared" si="17"/>
        <v>0.33876645243736353</v>
      </c>
      <c r="G204" s="2">
        <f t="shared" si="15"/>
        <v>-0.12260676300975054</v>
      </c>
      <c r="H204" s="2" t="str">
        <f t="shared" si="16"/>
        <v>Hold</v>
      </c>
    </row>
    <row r="205" spans="1:8" ht="13.5" x14ac:dyDescent="0.25">
      <c r="A205" s="3">
        <v>42305</v>
      </c>
      <c r="B205" s="2">
        <v>14.131500000000001</v>
      </c>
      <c r="C205" s="2">
        <f t="shared" si="12"/>
        <v>14.810356670773286</v>
      </c>
      <c r="D205" s="2">
        <f t="shared" si="14"/>
        <v>14.683686880164057</v>
      </c>
      <c r="E205" s="2">
        <f t="shared" si="13"/>
        <v>0.12666979060922934</v>
      </c>
      <c r="F205" s="2">
        <f t="shared" si="17"/>
        <v>0.29634712007173669</v>
      </c>
      <c r="G205" s="2">
        <f t="shared" si="15"/>
        <v>-0.16967732946250735</v>
      </c>
      <c r="H205" s="2" t="str">
        <f t="shared" si="16"/>
        <v>Hold</v>
      </c>
    </row>
    <row r="206" spans="1:8" ht="13.5" x14ac:dyDescent="0.25">
      <c r="A206" s="3">
        <v>42306</v>
      </c>
      <c r="B206" s="2">
        <v>14.761799999999999</v>
      </c>
      <c r="C206" s="2">
        <f t="shared" si="12"/>
        <v>14.697255644500473</v>
      </c>
      <c r="D206" s="2">
        <f t="shared" si="14"/>
        <v>14.689473037188941</v>
      </c>
      <c r="E206" s="2">
        <f t="shared" si="13"/>
        <v>7.7826073115314642E-3</v>
      </c>
      <c r="F206" s="2">
        <f t="shared" si="17"/>
        <v>0.23863421751969566</v>
      </c>
      <c r="G206" s="2">
        <f t="shared" si="15"/>
        <v>-0.23085161020816419</v>
      </c>
      <c r="H206" s="2" t="str">
        <f t="shared" si="16"/>
        <v>Hold</v>
      </c>
    </row>
    <row r="207" spans="1:8" ht="13.5" x14ac:dyDescent="0.25">
      <c r="A207" s="3">
        <v>42307</v>
      </c>
      <c r="B207" s="2">
        <v>14.761799999999999</v>
      </c>
      <c r="C207" s="2">
        <f t="shared" ref="C207:C270" si="18">$C$4*B197+C206*(1-$C$4)</f>
        <v>14.605893237654247</v>
      </c>
      <c r="D207" s="2">
        <f t="shared" si="14"/>
        <v>14.69483058998976</v>
      </c>
      <c r="E207" s="2">
        <f t="shared" si="13"/>
        <v>-8.8937352335513253E-2</v>
      </c>
      <c r="F207" s="2">
        <f t="shared" si="17"/>
        <v>0.17311990354865386</v>
      </c>
      <c r="G207" s="2">
        <f t="shared" si="15"/>
        <v>-0.26205725588416712</v>
      </c>
      <c r="H207" s="2" t="str">
        <f t="shared" si="16"/>
        <v>Hold</v>
      </c>
    </row>
    <row r="208" spans="1:8" ht="13.5" x14ac:dyDescent="0.25">
      <c r="A208" s="3">
        <v>42310</v>
      </c>
      <c r="B208" s="2">
        <v>14.761799999999999</v>
      </c>
      <c r="C208" s="2">
        <f t="shared" si="18"/>
        <v>14.596986585707439</v>
      </c>
      <c r="D208" s="2">
        <f t="shared" si="14"/>
        <v>14.699791287027555</v>
      </c>
      <c r="E208" s="2">
        <f t="shared" si="13"/>
        <v>-0.10280470132011565</v>
      </c>
      <c r="F208" s="2">
        <f t="shared" si="17"/>
        <v>0.11793498257489995</v>
      </c>
      <c r="G208" s="2">
        <f t="shared" si="15"/>
        <v>-0.22073968389501561</v>
      </c>
      <c r="H208" s="2" t="str">
        <f t="shared" si="16"/>
        <v>Hold</v>
      </c>
    </row>
    <row r="209" spans="1:8" ht="13.5" x14ac:dyDescent="0.25">
      <c r="A209" s="3">
        <v>42311</v>
      </c>
      <c r="B209" s="2">
        <v>14.761799999999999</v>
      </c>
      <c r="C209" s="2">
        <f t="shared" si="18"/>
        <v>14.589450187906294</v>
      </c>
      <c r="D209" s="2">
        <f t="shared" si="14"/>
        <v>14.704384525025514</v>
      </c>
      <c r="E209" s="2">
        <f t="shared" si="13"/>
        <v>-0.11493433711921952</v>
      </c>
      <c r="F209" s="2">
        <f t="shared" si="17"/>
        <v>7.1361118636076054E-2</v>
      </c>
      <c r="G209" s="2">
        <f t="shared" si="15"/>
        <v>-0.18629545575529557</v>
      </c>
      <c r="H209" s="2" t="str">
        <f t="shared" si="16"/>
        <v>Hold</v>
      </c>
    </row>
    <row r="210" spans="1:8" ht="13.5" x14ac:dyDescent="0.25">
      <c r="A210" s="3">
        <v>42312</v>
      </c>
      <c r="B210" s="2">
        <v>15.1839</v>
      </c>
      <c r="C210" s="2">
        <f t="shared" si="18"/>
        <v>14.583073235920711</v>
      </c>
      <c r="D210" s="2">
        <f t="shared" si="14"/>
        <v>14.739904189838439</v>
      </c>
      <c r="E210" s="2">
        <f t="shared" si="13"/>
        <v>-0.15683095391772817</v>
      </c>
      <c r="F210" s="2">
        <f t="shared" si="17"/>
        <v>2.5722704125315216E-2</v>
      </c>
      <c r="G210" s="2">
        <f t="shared" si="15"/>
        <v>-0.18255365804304338</v>
      </c>
      <c r="H210" s="2" t="str">
        <f t="shared" si="16"/>
        <v>Hold</v>
      </c>
    </row>
    <row r="211" spans="1:8" ht="13.5" x14ac:dyDescent="0.25">
      <c r="A211" s="3">
        <v>42313</v>
      </c>
      <c r="B211" s="2">
        <v>15.1839</v>
      </c>
      <c r="C211" s="2">
        <f t="shared" si="18"/>
        <v>14.569877353471371</v>
      </c>
      <c r="D211" s="2">
        <f t="shared" si="14"/>
        <v>14.772792768368925</v>
      </c>
      <c r="E211" s="2">
        <f t="shared" si="13"/>
        <v>-0.2029154148975536</v>
      </c>
      <c r="F211" s="2">
        <f t="shared" si="17"/>
        <v>-2.0004919679258548E-2</v>
      </c>
      <c r="G211" s="2">
        <f t="shared" si="15"/>
        <v>-0.18291049521829505</v>
      </c>
      <c r="H211" s="2" t="str">
        <f t="shared" si="16"/>
        <v>Hold</v>
      </c>
    </row>
    <row r="212" spans="1:8" ht="13.5" x14ac:dyDescent="0.25">
      <c r="A212" s="3">
        <v>42314</v>
      </c>
      <c r="B212" s="2">
        <v>15.1839</v>
      </c>
      <c r="C212" s="2">
        <f t="shared" si="18"/>
        <v>14.566511606783468</v>
      </c>
      <c r="D212" s="2">
        <f t="shared" si="14"/>
        <v>14.803245155897153</v>
      </c>
      <c r="E212" s="2">
        <f t="shared" si="13"/>
        <v>-0.23673354911368527</v>
      </c>
      <c r="F212" s="2">
        <f t="shared" si="17"/>
        <v>-6.3350645566143893E-2</v>
      </c>
      <c r="G212" s="2">
        <f t="shared" si="15"/>
        <v>-0.17338290354754138</v>
      </c>
      <c r="H212" s="2" t="str">
        <f t="shared" si="16"/>
        <v>Hold</v>
      </c>
    </row>
    <row r="213" spans="1:8" ht="13.5" x14ac:dyDescent="0.25">
      <c r="A213" s="3">
        <v>42317</v>
      </c>
      <c r="B213" s="2">
        <v>15.1839</v>
      </c>
      <c r="C213" s="2">
        <f t="shared" si="18"/>
        <v>14.56366366727832</v>
      </c>
      <c r="D213" s="2">
        <f t="shared" si="14"/>
        <v>14.831441811015884</v>
      </c>
      <c r="E213" s="2">
        <f t="shared" si="13"/>
        <v>-0.26777814373756392</v>
      </c>
      <c r="F213" s="2">
        <f t="shared" si="17"/>
        <v>-0.1042361452004279</v>
      </c>
      <c r="G213" s="2">
        <f t="shared" si="15"/>
        <v>-0.16354199853713602</v>
      </c>
      <c r="H213" s="2" t="str">
        <f t="shared" si="16"/>
        <v>Hold</v>
      </c>
    </row>
    <row r="214" spans="1:8" ht="13.5" x14ac:dyDescent="0.25">
      <c r="A214" s="3">
        <v>42318</v>
      </c>
      <c r="B214" s="2">
        <v>15.1839</v>
      </c>
      <c r="C214" s="2">
        <f t="shared" si="18"/>
        <v>14.53960771846627</v>
      </c>
      <c r="D214" s="2">
        <f t="shared" si="14"/>
        <v>14.857549825014708</v>
      </c>
      <c r="E214" s="2">
        <f t="shared" si="13"/>
        <v>-0.31794210654843802</v>
      </c>
      <c r="F214" s="2">
        <f t="shared" si="17"/>
        <v>-0.14697733747002995</v>
      </c>
      <c r="G214" s="2">
        <f t="shared" si="15"/>
        <v>-0.17096476907840807</v>
      </c>
      <c r="H214" s="2" t="str">
        <f t="shared" si="16"/>
        <v>Hold</v>
      </c>
    </row>
    <row r="215" spans="1:8" ht="13.5" x14ac:dyDescent="0.25">
      <c r="A215" s="3">
        <v>42319</v>
      </c>
      <c r="B215" s="2">
        <v>15.521599999999999</v>
      </c>
      <c r="C215" s="2">
        <f t="shared" si="18"/>
        <v>14.476821915625305</v>
      </c>
      <c r="D215" s="2">
        <f t="shared" si="14"/>
        <v>14.90673872686547</v>
      </c>
      <c r="E215" s="2">
        <f t="shared" si="13"/>
        <v>-0.42991681124016523</v>
      </c>
      <c r="F215" s="2">
        <f t="shared" si="17"/>
        <v>-0.20356523222405701</v>
      </c>
      <c r="G215" s="2">
        <f t="shared" si="15"/>
        <v>-0.22635157901610822</v>
      </c>
      <c r="H215" s="2" t="str">
        <f t="shared" si="16"/>
        <v>Hold</v>
      </c>
    </row>
    <row r="216" spans="1:8" ht="13.5" x14ac:dyDescent="0.25">
      <c r="A216" s="3">
        <v>42320</v>
      </c>
      <c r="B216" s="2">
        <v>15.2402</v>
      </c>
      <c r="C216" s="2">
        <f t="shared" si="18"/>
        <v>14.520664697836796</v>
      </c>
      <c r="D216" s="2">
        <f t="shared" si="14"/>
        <v>14.931439561912473</v>
      </c>
      <c r="E216" s="2">
        <f t="shared" si="13"/>
        <v>-0.41077486407567676</v>
      </c>
      <c r="F216" s="2">
        <f t="shared" si="17"/>
        <v>-0.24500715859438099</v>
      </c>
      <c r="G216" s="2">
        <f t="shared" si="15"/>
        <v>-0.16576770548129577</v>
      </c>
      <c r="H216" s="2" t="str">
        <f t="shared" si="16"/>
        <v>Hold</v>
      </c>
    </row>
    <row r="217" spans="1:8" ht="13.5" x14ac:dyDescent="0.25">
      <c r="A217" s="3">
        <v>42321</v>
      </c>
      <c r="B217" s="2">
        <v>15.2402</v>
      </c>
      <c r="C217" s="2">
        <f t="shared" si="18"/>
        <v>14.557762436631135</v>
      </c>
      <c r="D217" s="2">
        <f t="shared" si="14"/>
        <v>14.954310705474512</v>
      </c>
      <c r="E217" s="2">
        <f t="shared" si="13"/>
        <v>-0.39654826884337702</v>
      </c>
      <c r="F217" s="2">
        <f t="shared" si="17"/>
        <v>-0.27531538064418021</v>
      </c>
      <c r="G217" s="2">
        <f t="shared" si="15"/>
        <v>-0.12123288819919681</v>
      </c>
      <c r="H217" s="2" t="str">
        <f t="shared" si="16"/>
        <v>Hold</v>
      </c>
    </row>
    <row r="218" spans="1:8" ht="13.5" x14ac:dyDescent="0.25">
      <c r="A218" s="3">
        <v>42324</v>
      </c>
      <c r="B218" s="2">
        <v>15.347099999999999</v>
      </c>
      <c r="C218" s="2">
        <f t="shared" si="18"/>
        <v>14.589152830995575</v>
      </c>
      <c r="D218" s="2">
        <f t="shared" si="14"/>
        <v>14.983406208772696</v>
      </c>
      <c r="E218" s="2">
        <f t="shared" si="13"/>
        <v>-0.39425337777712066</v>
      </c>
      <c r="F218" s="2">
        <f t="shared" si="17"/>
        <v>-0.2991029800707683</v>
      </c>
      <c r="G218" s="2">
        <f t="shared" si="15"/>
        <v>-9.5150397706352363E-2</v>
      </c>
      <c r="H218" s="2" t="str">
        <f t="shared" si="16"/>
        <v>Hold</v>
      </c>
    </row>
    <row r="219" spans="1:8" ht="13.5" x14ac:dyDescent="0.25">
      <c r="A219" s="3">
        <v>42325</v>
      </c>
      <c r="B219" s="2">
        <v>15.290800000000001</v>
      </c>
      <c r="C219" s="2">
        <f t="shared" si="18"/>
        <v>14.615713933919332</v>
      </c>
      <c r="D219" s="2">
        <f t="shared" si="14"/>
        <v>15.006176119233977</v>
      </c>
      <c r="E219" s="2">
        <f t="shared" si="13"/>
        <v>-0.39046218531464483</v>
      </c>
      <c r="F219" s="2">
        <f t="shared" si="17"/>
        <v>-0.31737482111954363</v>
      </c>
      <c r="G219" s="2">
        <f t="shared" si="15"/>
        <v>-7.3087364195101201E-2</v>
      </c>
      <c r="H219" s="2" t="str">
        <f t="shared" si="16"/>
        <v>Hold</v>
      </c>
    </row>
    <row r="220" spans="1:8" ht="13.5" x14ac:dyDescent="0.25">
      <c r="A220" s="3">
        <v>42326</v>
      </c>
      <c r="B220" s="2">
        <v>15.2514</v>
      </c>
      <c r="C220" s="2">
        <f t="shared" si="18"/>
        <v>14.703127174854821</v>
      </c>
      <c r="D220" s="2">
        <f t="shared" si="14"/>
        <v>15.024340851142572</v>
      </c>
      <c r="E220" s="2">
        <f t="shared" ref="E220:E283" si="19">C220-D220</f>
        <v>-0.32121367628775133</v>
      </c>
      <c r="F220" s="2">
        <f t="shared" si="17"/>
        <v>-0.31814259215318519</v>
      </c>
      <c r="G220" s="2">
        <f t="shared" si="15"/>
        <v>-3.0710841345661377E-3</v>
      </c>
      <c r="H220" s="2" t="str">
        <f t="shared" si="16"/>
        <v>Hold</v>
      </c>
    </row>
    <row r="221" spans="1:8" ht="13.5" x14ac:dyDescent="0.25">
      <c r="A221" s="3">
        <v>42327</v>
      </c>
      <c r="B221" s="2">
        <v>15.2064</v>
      </c>
      <c r="C221" s="2">
        <f t="shared" si="18"/>
        <v>14.777092224877157</v>
      </c>
      <c r="D221" s="2">
        <f t="shared" ref="D221:D284" si="20">$D$4*B221+(1-$D$4)*D220</f>
        <v>15.0378267140209</v>
      </c>
      <c r="E221" s="2">
        <f t="shared" si="19"/>
        <v>-0.26073448914374353</v>
      </c>
      <c r="F221" s="2">
        <f t="shared" si="17"/>
        <v>-0.30666097155129685</v>
      </c>
      <c r="G221" s="2">
        <f t="shared" si="15"/>
        <v>4.5926482407553315E-2</v>
      </c>
      <c r="H221" s="2" t="str">
        <f t="shared" si="16"/>
        <v>Sell</v>
      </c>
    </row>
    <row r="222" spans="1:8" ht="13.5" x14ac:dyDescent="0.25">
      <c r="A222" s="3">
        <v>42328</v>
      </c>
      <c r="B222" s="2">
        <v>15.2064</v>
      </c>
      <c r="C222" s="2">
        <f t="shared" si="18"/>
        <v>14.839678036434517</v>
      </c>
      <c r="D222" s="2">
        <f t="shared" si="20"/>
        <v>15.050313624093427</v>
      </c>
      <c r="E222" s="2">
        <f t="shared" si="19"/>
        <v>-0.21063558765890988</v>
      </c>
      <c r="F222" s="2">
        <f t="shared" si="17"/>
        <v>-0.28745589477281946</v>
      </c>
      <c r="G222" s="2">
        <f t="shared" si="15"/>
        <v>7.6820307113909581E-2</v>
      </c>
      <c r="H222" s="2" t="str">
        <f t="shared" si="16"/>
        <v>Sell</v>
      </c>
    </row>
    <row r="223" spans="1:8" ht="13.5" x14ac:dyDescent="0.25">
      <c r="A223" s="3">
        <v>42331</v>
      </c>
      <c r="B223" s="2">
        <v>15.2514</v>
      </c>
      <c r="C223" s="2">
        <f t="shared" si="18"/>
        <v>14.892635261598437</v>
      </c>
      <c r="D223" s="2">
        <f t="shared" si="20"/>
        <v>15.065208911197619</v>
      </c>
      <c r="E223" s="2">
        <f t="shared" si="19"/>
        <v>-0.17257364959918142</v>
      </c>
      <c r="F223" s="2">
        <f t="shared" si="17"/>
        <v>-0.2644794457380919</v>
      </c>
      <c r="G223" s="2">
        <f t="shared" si="15"/>
        <v>9.1905796138910478E-2</v>
      </c>
      <c r="H223" s="2" t="str">
        <f t="shared" si="16"/>
        <v>Sell</v>
      </c>
    </row>
    <row r="224" spans="1:8" ht="13.5" x14ac:dyDescent="0.25">
      <c r="A224" s="3">
        <v>42332</v>
      </c>
      <c r="B224" s="2">
        <v>15.2514</v>
      </c>
      <c r="C224" s="2">
        <f t="shared" si="18"/>
        <v>14.937445221352524</v>
      </c>
      <c r="D224" s="2">
        <f t="shared" si="20"/>
        <v>15.0790008437015</v>
      </c>
      <c r="E224" s="2">
        <f t="shared" si="19"/>
        <v>-0.14155562234897623</v>
      </c>
      <c r="F224" s="2">
        <f t="shared" si="17"/>
        <v>-0.23989468106026879</v>
      </c>
      <c r="G224" s="2">
        <f t="shared" si="15"/>
        <v>9.833905871129256E-2</v>
      </c>
      <c r="H224" s="2" t="str">
        <f t="shared" si="16"/>
        <v>Sell</v>
      </c>
    </row>
    <row r="225" spans="1:8" ht="13.5" x14ac:dyDescent="0.25">
      <c r="A225" s="3">
        <v>42333</v>
      </c>
      <c r="B225" s="2">
        <v>15.476599999999999</v>
      </c>
      <c r="C225" s="2">
        <f t="shared" si="18"/>
        <v>15.027315187298289</v>
      </c>
      <c r="D225" s="2">
        <f t="shared" si="20"/>
        <v>15.108452633056945</v>
      </c>
      <c r="E225" s="2">
        <f t="shared" si="19"/>
        <v>-8.1137445758656668E-2</v>
      </c>
      <c r="F225" s="2">
        <f t="shared" si="17"/>
        <v>-0.20814323399994639</v>
      </c>
      <c r="G225" s="2">
        <f t="shared" si="15"/>
        <v>0.12700578824128972</v>
      </c>
      <c r="H225" s="2" t="str">
        <f t="shared" si="16"/>
        <v>Sell</v>
      </c>
    </row>
    <row r="226" spans="1:8" ht="13.5" x14ac:dyDescent="0.25">
      <c r="A226" s="3">
        <v>42334</v>
      </c>
      <c r="B226" s="2">
        <v>15.476599999999999</v>
      </c>
      <c r="C226" s="2">
        <f t="shared" si="18"/>
        <v>15.060066696944705</v>
      </c>
      <c r="D226" s="2">
        <f t="shared" si="20"/>
        <v>15.13572280838606</v>
      </c>
      <c r="E226" s="2">
        <f t="shared" si="19"/>
        <v>-7.5656111441354312E-2</v>
      </c>
      <c r="F226" s="2">
        <f t="shared" si="17"/>
        <v>-0.18164580948822798</v>
      </c>
      <c r="G226" s="2">
        <f t="shared" si="15"/>
        <v>0.10598969804687366</v>
      </c>
      <c r="H226" s="2" t="str">
        <f t="shared" si="16"/>
        <v>Sell</v>
      </c>
    </row>
    <row r="227" spans="1:8" ht="13.5" x14ac:dyDescent="0.25">
      <c r="A227" s="3">
        <v>42335</v>
      </c>
      <c r="B227" s="2">
        <v>15.696</v>
      </c>
      <c r="C227" s="2">
        <f t="shared" si="18"/>
        <v>15.087779512799367</v>
      </c>
      <c r="D227" s="2">
        <f t="shared" si="20"/>
        <v>15.177224822579685</v>
      </c>
      <c r="E227" s="2">
        <f t="shared" si="19"/>
        <v>-8.9445309780318283E-2</v>
      </c>
      <c r="F227" s="2">
        <f t="shared" si="17"/>
        <v>-0.16320570954664604</v>
      </c>
      <c r="G227" s="2">
        <f t="shared" si="15"/>
        <v>7.3760399766327756E-2</v>
      </c>
      <c r="H227" s="2" t="str">
        <f t="shared" si="16"/>
        <v>Sell</v>
      </c>
    </row>
    <row r="228" spans="1:8" ht="13.5" x14ac:dyDescent="0.25">
      <c r="A228" s="3">
        <v>42338</v>
      </c>
      <c r="B228" s="2">
        <v>15.3584</v>
      </c>
      <c r="C228" s="2">
        <f t="shared" si="18"/>
        <v>15.127674972368695</v>
      </c>
      <c r="D228" s="2">
        <f t="shared" si="20"/>
        <v>15.190645206092301</v>
      </c>
      <c r="E228" s="2">
        <f t="shared" si="19"/>
        <v>-6.2970233723605773E-2</v>
      </c>
      <c r="F228" s="2">
        <f t="shared" si="17"/>
        <v>-0.14315861438203797</v>
      </c>
      <c r="G228" s="2">
        <f t="shared" ref="G228:G291" si="21">E228-F228</f>
        <v>8.0188380658432201E-2</v>
      </c>
      <c r="H228" s="2" t="str">
        <f t="shared" ref="H228:H291" si="22">IF(G228&lt;0,"Hold","Sell")</f>
        <v>Sell</v>
      </c>
    </row>
    <row r="229" spans="1:8" ht="13.5" x14ac:dyDescent="0.25">
      <c r="A229" s="3">
        <v>42339</v>
      </c>
      <c r="B229" s="2">
        <v>15.3584</v>
      </c>
      <c r="C229" s="2">
        <f t="shared" si="18"/>
        <v>15.152771130465819</v>
      </c>
      <c r="D229" s="2">
        <f t="shared" si="20"/>
        <v>15.2030714871225</v>
      </c>
      <c r="E229" s="2">
        <f t="shared" si="19"/>
        <v>-5.0300356656681089E-2</v>
      </c>
      <c r="F229" s="2">
        <f t="shared" ref="F229:F292" si="23">(E229*(2/(10)))+((1-(2/10))*F228)</f>
        <v>-0.1245869628369666</v>
      </c>
      <c r="G229" s="2">
        <f t="shared" si="21"/>
        <v>7.4286606180285514E-2</v>
      </c>
      <c r="H229" s="2" t="str">
        <f t="shared" si="22"/>
        <v>Sell</v>
      </c>
    </row>
    <row r="230" spans="1:8" ht="13.5" x14ac:dyDescent="0.25">
      <c r="A230" s="3">
        <v>42340</v>
      </c>
      <c r="B230" s="2">
        <v>15.3584</v>
      </c>
      <c r="C230" s="2">
        <f t="shared" si="18"/>
        <v>15.167944802701847</v>
      </c>
      <c r="D230" s="2">
        <f t="shared" si="20"/>
        <v>15.214577302891204</v>
      </c>
      <c r="E230" s="2">
        <f t="shared" si="19"/>
        <v>-4.6632500189357273E-2</v>
      </c>
      <c r="F230" s="2">
        <f t="shared" si="23"/>
        <v>-0.10899607030744475</v>
      </c>
      <c r="G230" s="2">
        <f t="shared" si="21"/>
        <v>6.2363570118087477E-2</v>
      </c>
      <c r="H230" s="2" t="str">
        <f t="shared" si="22"/>
        <v>Sell</v>
      </c>
    </row>
    <row r="231" spans="1:8" ht="13.5" x14ac:dyDescent="0.25">
      <c r="A231" s="3">
        <v>42341</v>
      </c>
      <c r="B231" s="2">
        <v>15.3584</v>
      </c>
      <c r="C231" s="2">
        <f t="shared" si="18"/>
        <v>15.173860986901563</v>
      </c>
      <c r="D231" s="2">
        <f t="shared" si="20"/>
        <v>15.225230836010374</v>
      </c>
      <c r="E231" s="2">
        <f t="shared" si="19"/>
        <v>-5.1369849108811039E-2</v>
      </c>
      <c r="F231" s="2">
        <f t="shared" si="23"/>
        <v>-9.7470826067718008E-2</v>
      </c>
      <c r="G231" s="2">
        <f t="shared" si="21"/>
        <v>4.610097695890697E-2</v>
      </c>
      <c r="H231" s="2" t="str">
        <f t="shared" si="22"/>
        <v>Sell</v>
      </c>
    </row>
    <row r="232" spans="1:8" ht="13.5" x14ac:dyDescent="0.25">
      <c r="A232" s="3">
        <v>42342</v>
      </c>
      <c r="B232" s="2">
        <v>15.1952</v>
      </c>
      <c r="C232" s="2">
        <f t="shared" si="18"/>
        <v>15.178866988916708</v>
      </c>
      <c r="D232" s="2">
        <f t="shared" si="20"/>
        <v>15.223006329639235</v>
      </c>
      <c r="E232" s="2">
        <f t="shared" si="19"/>
        <v>-4.413934072252701E-2</v>
      </c>
      <c r="F232" s="2">
        <f t="shared" si="23"/>
        <v>-8.6804528998679811E-2</v>
      </c>
      <c r="G232" s="2">
        <f t="shared" si="21"/>
        <v>4.2665188276152802E-2</v>
      </c>
      <c r="H232" s="2" t="str">
        <f t="shared" si="22"/>
        <v>Sell</v>
      </c>
    </row>
    <row r="233" spans="1:8" ht="13.5" x14ac:dyDescent="0.25">
      <c r="A233" s="3">
        <v>42345</v>
      </c>
      <c r="B233" s="2">
        <v>15.1952</v>
      </c>
      <c r="C233" s="2">
        <f t="shared" si="18"/>
        <v>15.190025913698753</v>
      </c>
      <c r="D233" s="2">
        <f t="shared" si="20"/>
        <v>15.220946601517809</v>
      </c>
      <c r="E233" s="2">
        <f t="shared" si="19"/>
        <v>-3.092068781905688E-2</v>
      </c>
      <c r="F233" s="2">
        <f t="shared" si="23"/>
        <v>-7.5627760762755236E-2</v>
      </c>
      <c r="G233" s="2">
        <f t="shared" si="21"/>
        <v>4.4707072943698356E-2</v>
      </c>
      <c r="H233" s="2" t="str">
        <f t="shared" si="22"/>
        <v>Sell</v>
      </c>
    </row>
    <row r="234" spans="1:8" ht="13.5" x14ac:dyDescent="0.25">
      <c r="A234" s="3">
        <v>42346</v>
      </c>
      <c r="B234" s="2">
        <v>15.200799999999999</v>
      </c>
      <c r="C234" s="2">
        <f t="shared" si="18"/>
        <v>15.199468080822021</v>
      </c>
      <c r="D234" s="2">
        <f t="shared" si="20"/>
        <v>15.219454260664637</v>
      </c>
      <c r="E234" s="2">
        <f t="shared" si="19"/>
        <v>-1.9986179842616636E-2</v>
      </c>
      <c r="F234" s="2">
        <f t="shared" si="23"/>
        <v>-6.4499444578727527E-2</v>
      </c>
      <c r="G234" s="2">
        <f t="shared" si="21"/>
        <v>4.4513264736110891E-2</v>
      </c>
      <c r="H234" s="2" t="str">
        <f t="shared" si="22"/>
        <v>Sell</v>
      </c>
    </row>
    <row r="235" spans="1:8" ht="13.5" x14ac:dyDescent="0.25">
      <c r="A235" s="3">
        <v>42347</v>
      </c>
      <c r="B235" s="2">
        <v>15.200799999999999</v>
      </c>
      <c r="C235" s="2">
        <f t="shared" si="18"/>
        <v>15.242103760695557</v>
      </c>
      <c r="D235" s="2">
        <f t="shared" si="20"/>
        <v>15.218072463578368</v>
      </c>
      <c r="E235" s="2">
        <f t="shared" si="19"/>
        <v>2.4031297117188544E-2</v>
      </c>
      <c r="F235" s="2">
        <f t="shared" si="23"/>
        <v>-4.6793296239544313E-2</v>
      </c>
      <c r="G235" s="2">
        <f t="shared" si="21"/>
        <v>7.0824593356732857E-2</v>
      </c>
      <c r="H235" s="2" t="str">
        <f t="shared" si="22"/>
        <v>Sell</v>
      </c>
    </row>
    <row r="236" spans="1:8" ht="13.5" x14ac:dyDescent="0.25">
      <c r="A236" s="3">
        <v>42348</v>
      </c>
      <c r="B236" s="2">
        <v>15.026300000000001</v>
      </c>
      <c r="C236" s="2">
        <f t="shared" si="18"/>
        <v>15.278180105203932</v>
      </c>
      <c r="D236" s="2">
        <f t="shared" si="20"/>
        <v>15.203867095905895</v>
      </c>
      <c r="E236" s="2">
        <f t="shared" si="19"/>
        <v>7.4313009298036192E-2</v>
      </c>
      <c r="F236" s="2">
        <f t="shared" si="23"/>
        <v>-2.2572035132028215E-2</v>
      </c>
      <c r="G236" s="2">
        <f t="shared" si="21"/>
        <v>9.6885044430064404E-2</v>
      </c>
      <c r="H236" s="2" t="str">
        <f t="shared" si="22"/>
        <v>Sell</v>
      </c>
    </row>
    <row r="237" spans="1:8" ht="13.5" x14ac:dyDescent="0.25">
      <c r="A237" s="3">
        <v>42349</v>
      </c>
      <c r="B237" s="2">
        <v>15.026300000000001</v>
      </c>
      <c r="C237" s="2">
        <f t="shared" si="18"/>
        <v>15.342460089018711</v>
      </c>
      <c r="D237" s="2">
        <f t="shared" si="20"/>
        <v>15.190713977690644</v>
      </c>
      <c r="E237" s="2">
        <f t="shared" si="19"/>
        <v>0.15174611132806781</v>
      </c>
      <c r="F237" s="2">
        <f t="shared" si="23"/>
        <v>1.2291594159990992E-2</v>
      </c>
      <c r="G237" s="2">
        <f t="shared" si="21"/>
        <v>0.13945451716807683</v>
      </c>
      <c r="H237" s="2" t="str">
        <f t="shared" si="22"/>
        <v>Sell</v>
      </c>
    </row>
    <row r="238" spans="1:8" ht="13.5" x14ac:dyDescent="0.25">
      <c r="A238" s="3">
        <v>42352</v>
      </c>
      <c r="B238" s="2">
        <v>14.9138</v>
      </c>
      <c r="C238" s="2">
        <f t="shared" si="18"/>
        <v>15.344912383015831</v>
      </c>
      <c r="D238" s="2">
        <f t="shared" si="20"/>
        <v>15.17020183119504</v>
      </c>
      <c r="E238" s="2">
        <f t="shared" si="19"/>
        <v>0.17471055182079098</v>
      </c>
      <c r="F238" s="2">
        <f t="shared" si="23"/>
        <v>4.477538569215099E-2</v>
      </c>
      <c r="G238" s="2">
        <f t="shared" si="21"/>
        <v>0.12993516612863998</v>
      </c>
      <c r="H238" s="2" t="str">
        <f t="shared" si="22"/>
        <v>Sell</v>
      </c>
    </row>
    <row r="239" spans="1:8" ht="13.5" x14ac:dyDescent="0.25">
      <c r="A239" s="3">
        <v>42353</v>
      </c>
      <c r="B239" s="2">
        <v>14.8012</v>
      </c>
      <c r="C239" s="2">
        <f t="shared" si="18"/>
        <v>15.346987401013397</v>
      </c>
      <c r="D239" s="2">
        <f t="shared" si="20"/>
        <v>15.14286836221763</v>
      </c>
      <c r="E239" s="2">
        <f t="shared" si="19"/>
        <v>0.20411903879576698</v>
      </c>
      <c r="F239" s="2">
        <f t="shared" si="23"/>
        <v>7.6644116312874183E-2</v>
      </c>
      <c r="G239" s="2">
        <f t="shared" si="21"/>
        <v>0.1274749224828928</v>
      </c>
      <c r="H239" s="2" t="str">
        <f t="shared" si="22"/>
        <v>Sell</v>
      </c>
    </row>
    <row r="240" spans="1:8" ht="13.5" x14ac:dyDescent="0.25">
      <c r="A240" s="3">
        <v>42354</v>
      </c>
      <c r="B240" s="2">
        <v>14.8012</v>
      </c>
      <c r="C240" s="2">
        <f t="shared" si="18"/>
        <v>15.348743185472873</v>
      </c>
      <c r="D240" s="2">
        <f t="shared" si="20"/>
        <v>15.117559594645954</v>
      </c>
      <c r="E240" s="2">
        <f t="shared" si="19"/>
        <v>0.23118359082691953</v>
      </c>
      <c r="F240" s="2">
        <f t="shared" si="23"/>
        <v>0.10755201121568325</v>
      </c>
      <c r="G240" s="2">
        <f t="shared" si="21"/>
        <v>0.12363157961123628</v>
      </c>
      <c r="H240" s="2" t="str">
        <f t="shared" si="22"/>
        <v>Sell</v>
      </c>
    </row>
    <row r="241" spans="1:8" ht="13.5" x14ac:dyDescent="0.25">
      <c r="A241" s="3">
        <v>42355</v>
      </c>
      <c r="B241" s="2">
        <v>14.8012</v>
      </c>
      <c r="C241" s="2">
        <f t="shared" si="18"/>
        <v>15.350228849246278</v>
      </c>
      <c r="D241" s="2">
        <f t="shared" si="20"/>
        <v>15.094125550598104</v>
      </c>
      <c r="E241" s="2">
        <f t="shared" si="19"/>
        <v>0.25610329864817416</v>
      </c>
      <c r="F241" s="2">
        <f t="shared" si="23"/>
        <v>0.13726226870218144</v>
      </c>
      <c r="G241" s="2">
        <f t="shared" si="21"/>
        <v>0.11884102994599272</v>
      </c>
      <c r="H241" s="2" t="str">
        <f t="shared" si="22"/>
        <v>Sell</v>
      </c>
    </row>
    <row r="242" spans="1:8" ht="13.5" x14ac:dyDescent="0.25">
      <c r="A242" s="3">
        <v>42356</v>
      </c>
      <c r="B242" s="2">
        <v>14.1371</v>
      </c>
      <c r="C242" s="2">
        <f t="shared" si="18"/>
        <v>15.326378257054543</v>
      </c>
      <c r="D242" s="2">
        <f t="shared" si="20"/>
        <v>15.023234769072319</v>
      </c>
      <c r="E242" s="2">
        <f t="shared" si="19"/>
        <v>0.3031434879822239</v>
      </c>
      <c r="F242" s="2">
        <f t="shared" si="23"/>
        <v>0.17043851255818995</v>
      </c>
      <c r="G242" s="2">
        <f t="shared" si="21"/>
        <v>0.13270497542403395</v>
      </c>
      <c r="H242" s="2" t="str">
        <f t="shared" si="22"/>
        <v>Sell</v>
      </c>
    </row>
    <row r="243" spans="1:8" ht="13.5" x14ac:dyDescent="0.25">
      <c r="A243" s="3">
        <v>42359</v>
      </c>
      <c r="B243" s="2">
        <v>14.1371</v>
      </c>
      <c r="C243" s="2">
        <f t="shared" si="18"/>
        <v>15.30619698673846</v>
      </c>
      <c r="D243" s="2">
        <f t="shared" si="20"/>
        <v>14.957595156548443</v>
      </c>
      <c r="E243" s="2">
        <f t="shared" si="19"/>
        <v>0.34860183019001667</v>
      </c>
      <c r="F243" s="2">
        <f t="shared" si="23"/>
        <v>0.20607117608455533</v>
      </c>
      <c r="G243" s="2">
        <f t="shared" si="21"/>
        <v>0.14253065410546134</v>
      </c>
      <c r="H243" s="2" t="str">
        <f t="shared" si="22"/>
        <v>Sell</v>
      </c>
    </row>
    <row r="244" spans="1:8" ht="13.5" x14ac:dyDescent="0.25">
      <c r="A244" s="3">
        <v>42360</v>
      </c>
      <c r="B244" s="2">
        <v>14.1371</v>
      </c>
      <c r="C244" s="2">
        <f t="shared" si="18"/>
        <v>15.289982065701773</v>
      </c>
      <c r="D244" s="2">
        <f t="shared" si="20"/>
        <v>14.896817737544854</v>
      </c>
      <c r="E244" s="2">
        <f t="shared" si="19"/>
        <v>0.39316432815691904</v>
      </c>
      <c r="F244" s="2">
        <f t="shared" si="23"/>
        <v>0.24348980649902807</v>
      </c>
      <c r="G244" s="2">
        <f t="shared" si="21"/>
        <v>0.14967452165789097</v>
      </c>
      <c r="H244" s="2" t="str">
        <f t="shared" si="22"/>
        <v>Sell</v>
      </c>
    </row>
    <row r="245" spans="1:8" ht="13.5" x14ac:dyDescent="0.25">
      <c r="A245" s="3">
        <v>42361</v>
      </c>
      <c r="B245" s="2">
        <v>14.559200000000001</v>
      </c>
      <c r="C245" s="2">
        <f t="shared" si="18"/>
        <v>15.276261747901501</v>
      </c>
      <c r="D245" s="2">
        <f t="shared" si="20"/>
        <v>14.871809016245235</v>
      </c>
      <c r="E245" s="2">
        <f t="shared" si="19"/>
        <v>0.40445273165626539</v>
      </c>
      <c r="F245" s="2">
        <f t="shared" si="23"/>
        <v>0.27568239153047558</v>
      </c>
      <c r="G245" s="2">
        <f t="shared" si="21"/>
        <v>0.12877034012578981</v>
      </c>
      <c r="H245" s="2" t="str">
        <f t="shared" si="22"/>
        <v>Sell</v>
      </c>
    </row>
    <row r="246" spans="1:8" ht="13.5" x14ac:dyDescent="0.25">
      <c r="A246" s="3">
        <v>42363</v>
      </c>
      <c r="B246" s="2">
        <v>14.559200000000001</v>
      </c>
      <c r="C246" s="2">
        <f t="shared" si="18"/>
        <v>15.237806094378193</v>
      </c>
      <c r="D246" s="2">
        <f t="shared" si="20"/>
        <v>14.848652792819664</v>
      </c>
      <c r="E246" s="2">
        <f t="shared" si="19"/>
        <v>0.38915330155852956</v>
      </c>
      <c r="F246" s="2">
        <f t="shared" si="23"/>
        <v>0.29837657353608638</v>
      </c>
      <c r="G246" s="2">
        <f t="shared" si="21"/>
        <v>9.0776728022443187E-2</v>
      </c>
      <c r="H246" s="2" t="str">
        <f t="shared" si="22"/>
        <v>Sell</v>
      </c>
    </row>
    <row r="247" spans="1:8" ht="13.5" x14ac:dyDescent="0.25">
      <c r="A247" s="3">
        <v>42366</v>
      </c>
      <c r="B247" s="2">
        <v>14.559200000000001</v>
      </c>
      <c r="C247" s="2">
        <f t="shared" si="18"/>
        <v>15.205266695243086</v>
      </c>
      <c r="D247" s="2">
        <f t="shared" si="20"/>
        <v>14.827211845203394</v>
      </c>
      <c r="E247" s="2">
        <f t="shared" si="19"/>
        <v>0.37805485003969252</v>
      </c>
      <c r="F247" s="2">
        <f t="shared" si="23"/>
        <v>0.31431222883680765</v>
      </c>
      <c r="G247" s="2">
        <f t="shared" si="21"/>
        <v>6.3742621202884875E-2</v>
      </c>
      <c r="H247" s="2" t="str">
        <f t="shared" si="22"/>
        <v>Sell</v>
      </c>
    </row>
    <row r="248" spans="1:8" ht="13.5" x14ac:dyDescent="0.25">
      <c r="A248" s="3">
        <v>42367</v>
      </c>
      <c r="B248" s="2">
        <v>14.9138</v>
      </c>
      <c r="C248" s="2">
        <f t="shared" si="18"/>
        <v>15.16042566520569</v>
      </c>
      <c r="D248" s="2">
        <f t="shared" si="20"/>
        <v>14.833625782595735</v>
      </c>
      <c r="E248" s="2">
        <f t="shared" si="19"/>
        <v>0.3267998826099543</v>
      </c>
      <c r="F248" s="2">
        <f t="shared" si="23"/>
        <v>0.31680975959143703</v>
      </c>
      <c r="G248" s="2">
        <f t="shared" si="21"/>
        <v>9.9901230185172607E-3</v>
      </c>
      <c r="H248" s="2" t="str">
        <f t="shared" si="22"/>
        <v>Sell</v>
      </c>
    </row>
    <row r="249" spans="1:8" ht="13.5" x14ac:dyDescent="0.25">
      <c r="A249" s="3">
        <v>42368</v>
      </c>
      <c r="B249" s="2">
        <v>14.9138</v>
      </c>
      <c r="C249" s="2">
        <f t="shared" si="18"/>
        <v>15.105160178250969</v>
      </c>
      <c r="D249" s="2">
        <f t="shared" si="20"/>
        <v>14.83956461351457</v>
      </c>
      <c r="E249" s="2">
        <f t="shared" si="19"/>
        <v>0.26559556473639923</v>
      </c>
      <c r="F249" s="2">
        <f t="shared" si="23"/>
        <v>0.30656692062042945</v>
      </c>
      <c r="G249" s="2">
        <f t="shared" si="21"/>
        <v>-4.0971355884030225E-2</v>
      </c>
      <c r="H249" s="2" t="str">
        <f t="shared" si="22"/>
        <v>Hold</v>
      </c>
    </row>
    <row r="250" spans="1:8" ht="13.5" x14ac:dyDescent="0.25">
      <c r="A250" s="3">
        <v>42369</v>
      </c>
      <c r="B250" s="2">
        <v>14.9138</v>
      </c>
      <c r="C250" s="2">
        <f t="shared" si="18"/>
        <v>15.058397073904667</v>
      </c>
      <c r="D250" s="2">
        <f t="shared" si="20"/>
        <v>14.845063531032009</v>
      </c>
      <c r="E250" s="2">
        <f t="shared" si="19"/>
        <v>0.21333354287265749</v>
      </c>
      <c r="F250" s="2">
        <f t="shared" si="23"/>
        <v>0.2879202450708751</v>
      </c>
      <c r="G250" s="2">
        <f t="shared" si="21"/>
        <v>-7.4586702198217614E-2</v>
      </c>
      <c r="H250" s="2" t="str">
        <f t="shared" si="22"/>
        <v>Hold</v>
      </c>
    </row>
    <row r="251" spans="1:8" ht="13.5" x14ac:dyDescent="0.25">
      <c r="A251" s="3">
        <v>42373</v>
      </c>
      <c r="B251" s="2">
        <v>14.9138</v>
      </c>
      <c r="C251" s="2">
        <f t="shared" si="18"/>
        <v>15.018828293303949</v>
      </c>
      <c r="D251" s="2">
        <f t="shared" si="20"/>
        <v>14.850155121325935</v>
      </c>
      <c r="E251" s="2">
        <f t="shared" si="19"/>
        <v>0.16867317197801412</v>
      </c>
      <c r="F251" s="2">
        <f t="shared" si="23"/>
        <v>0.2640708304523029</v>
      </c>
      <c r="G251" s="2">
        <f t="shared" si="21"/>
        <v>-9.5397658474288771E-2</v>
      </c>
      <c r="H251" s="2" t="str">
        <f t="shared" si="22"/>
        <v>Hold</v>
      </c>
    </row>
    <row r="252" spans="1:8" ht="13.5" x14ac:dyDescent="0.25">
      <c r="A252" s="3">
        <v>42374</v>
      </c>
      <c r="B252" s="2">
        <v>14.9138</v>
      </c>
      <c r="C252" s="2">
        <f t="shared" si="18"/>
        <v>14.883177786641804</v>
      </c>
      <c r="D252" s="2">
        <f t="shared" si="20"/>
        <v>14.854869556783274</v>
      </c>
      <c r="E252" s="2">
        <f t="shared" si="19"/>
        <v>2.8308229858529543E-2</v>
      </c>
      <c r="F252" s="2">
        <f t="shared" si="23"/>
        <v>0.21691831033354822</v>
      </c>
      <c r="G252" s="2">
        <f t="shared" si="21"/>
        <v>-0.18861008047501868</v>
      </c>
      <c r="H252" s="2" t="str">
        <f t="shared" si="22"/>
        <v>Hold</v>
      </c>
    </row>
    <row r="253" spans="1:8" ht="13.5" x14ac:dyDescent="0.25">
      <c r="A253" s="3">
        <v>42375</v>
      </c>
      <c r="B253" s="2">
        <v>14.9138</v>
      </c>
      <c r="C253" s="2">
        <f t="shared" si="18"/>
        <v>14.768396588696911</v>
      </c>
      <c r="D253" s="2">
        <f t="shared" si="20"/>
        <v>14.859234774799329</v>
      </c>
      <c r="E253" s="2">
        <f t="shared" si="19"/>
        <v>-9.0838186102418561E-2</v>
      </c>
      <c r="F253" s="2">
        <f t="shared" si="23"/>
        <v>0.15536701104635489</v>
      </c>
      <c r="G253" s="2">
        <f t="shared" si="21"/>
        <v>-0.24620519714877345</v>
      </c>
      <c r="H253" s="2" t="str">
        <f t="shared" si="22"/>
        <v>Hold</v>
      </c>
    </row>
    <row r="254" spans="1:8" ht="13.5" x14ac:dyDescent="0.25">
      <c r="A254" s="3">
        <v>42376</v>
      </c>
      <c r="B254" s="2">
        <v>14.9138</v>
      </c>
      <c r="C254" s="2">
        <f t="shared" si="18"/>
        <v>14.671274036589693</v>
      </c>
      <c r="D254" s="2">
        <f t="shared" si="20"/>
        <v>14.863276643332712</v>
      </c>
      <c r="E254" s="2">
        <f t="shared" si="19"/>
        <v>-0.19200260674301894</v>
      </c>
      <c r="F254" s="2">
        <f t="shared" si="23"/>
        <v>8.5893087488480124E-2</v>
      </c>
      <c r="G254" s="2">
        <f t="shared" si="21"/>
        <v>-0.27789569423149907</v>
      </c>
      <c r="H254" s="2" t="str">
        <f t="shared" si="22"/>
        <v>Hold</v>
      </c>
    </row>
    <row r="255" spans="1:8" ht="13.5" x14ac:dyDescent="0.25">
      <c r="A255" s="3">
        <v>42377</v>
      </c>
      <c r="B255" s="2">
        <v>14.9138</v>
      </c>
      <c r="C255" s="2">
        <f t="shared" si="18"/>
        <v>14.654031877114356</v>
      </c>
      <c r="D255" s="2">
        <f t="shared" si="20"/>
        <v>14.867019114196957</v>
      </c>
      <c r="E255" s="2">
        <f t="shared" si="19"/>
        <v>-0.2129872370826007</v>
      </c>
      <c r="F255" s="2">
        <f t="shared" si="23"/>
        <v>2.6117022574263966E-2</v>
      </c>
      <c r="G255" s="2">
        <f t="shared" si="21"/>
        <v>-0.23910425965686466</v>
      </c>
      <c r="H255" s="2" t="str">
        <f t="shared" si="22"/>
        <v>Hold</v>
      </c>
    </row>
    <row r="256" spans="1:8" ht="13.5" x14ac:dyDescent="0.25">
      <c r="A256" s="3">
        <v>42380</v>
      </c>
      <c r="B256" s="2">
        <v>14.9138</v>
      </c>
      <c r="C256" s="2">
        <f t="shared" si="18"/>
        <v>14.639442357558302</v>
      </c>
      <c r="D256" s="2">
        <f t="shared" si="20"/>
        <v>14.870484364997182</v>
      </c>
      <c r="E256" s="2">
        <f t="shared" si="19"/>
        <v>-0.23104200743888015</v>
      </c>
      <c r="F256" s="2">
        <f t="shared" si="23"/>
        <v>-2.5314783428364858E-2</v>
      </c>
      <c r="G256" s="2">
        <f t="shared" si="21"/>
        <v>-0.2057272240105153</v>
      </c>
      <c r="H256" s="2" t="str">
        <f t="shared" si="22"/>
        <v>Hold</v>
      </c>
    </row>
    <row r="257" spans="1:8" ht="13.5" x14ac:dyDescent="0.25">
      <c r="A257" s="3">
        <v>42381</v>
      </c>
      <c r="B257" s="2">
        <v>15.302099999999999</v>
      </c>
      <c r="C257" s="2">
        <f t="shared" si="18"/>
        <v>14.62709737947241</v>
      </c>
      <c r="D257" s="2">
        <f t="shared" si="20"/>
        <v>14.90245589351591</v>
      </c>
      <c r="E257" s="2">
        <f t="shared" si="19"/>
        <v>-0.27535851404349998</v>
      </c>
      <c r="F257" s="2">
        <f t="shared" si="23"/>
        <v>-7.5323529551391877E-2</v>
      </c>
      <c r="G257" s="2">
        <f t="shared" si="21"/>
        <v>-0.2000349844921081</v>
      </c>
      <c r="H257" s="2" t="str">
        <f t="shared" si="22"/>
        <v>Hold</v>
      </c>
    </row>
    <row r="258" spans="1:8" ht="13.5" x14ac:dyDescent="0.25">
      <c r="A258" s="3">
        <v>42382</v>
      </c>
      <c r="B258" s="2">
        <v>15.302099999999999</v>
      </c>
      <c r="C258" s="2">
        <f t="shared" si="18"/>
        <v>14.671205474938194</v>
      </c>
      <c r="D258" s="2">
        <f t="shared" si="20"/>
        <v>14.932059160662881</v>
      </c>
      <c r="E258" s="2">
        <f t="shared" si="19"/>
        <v>-0.26085368572468681</v>
      </c>
      <c r="F258" s="2">
        <f t="shared" si="23"/>
        <v>-0.11242956078605087</v>
      </c>
      <c r="G258" s="2">
        <f t="shared" si="21"/>
        <v>-0.14842412493863594</v>
      </c>
      <c r="H258" s="2" t="str">
        <f t="shared" si="22"/>
        <v>Hold</v>
      </c>
    </row>
    <row r="259" spans="1:8" ht="13.5" x14ac:dyDescent="0.25">
      <c r="A259" s="3">
        <v>42384</v>
      </c>
      <c r="B259" s="2">
        <v>15.307700000000001</v>
      </c>
      <c r="C259" s="2">
        <f t="shared" si="18"/>
        <v>14.708527709563088</v>
      </c>
      <c r="D259" s="2">
        <f t="shared" si="20"/>
        <v>14.959884408021185</v>
      </c>
      <c r="E259" s="2">
        <f t="shared" si="19"/>
        <v>-0.25135669845809794</v>
      </c>
      <c r="F259" s="2">
        <f t="shared" si="23"/>
        <v>-0.14021498832046031</v>
      </c>
      <c r="G259" s="2">
        <f t="shared" si="21"/>
        <v>-0.11114171013763763</v>
      </c>
      <c r="H259" s="2" t="str">
        <f t="shared" si="22"/>
        <v>Hold</v>
      </c>
    </row>
    <row r="260" spans="1:8" ht="13.5" x14ac:dyDescent="0.25">
      <c r="A260" s="3">
        <v>42387</v>
      </c>
      <c r="B260" s="2">
        <v>15.307700000000001</v>
      </c>
      <c r="C260" s="2">
        <f t="shared" si="18"/>
        <v>14.740108061937997</v>
      </c>
      <c r="D260" s="2">
        <f t="shared" si="20"/>
        <v>14.985648525945543</v>
      </c>
      <c r="E260" s="2">
        <f t="shared" si="19"/>
        <v>-0.24554046400754537</v>
      </c>
      <c r="F260" s="2">
        <f t="shared" si="23"/>
        <v>-0.16128008345787731</v>
      </c>
      <c r="G260" s="2">
        <f t="shared" si="21"/>
        <v>-8.4260380549668057E-2</v>
      </c>
      <c r="H260" s="2" t="str">
        <f t="shared" si="22"/>
        <v>Hold</v>
      </c>
    </row>
    <row r="261" spans="1:8" ht="13.5" x14ac:dyDescent="0.25">
      <c r="A261" s="3">
        <v>42388</v>
      </c>
      <c r="B261" s="2">
        <v>15.307700000000001</v>
      </c>
      <c r="C261" s="2">
        <f t="shared" si="18"/>
        <v>14.766829898562921</v>
      </c>
      <c r="D261" s="2">
        <f t="shared" si="20"/>
        <v>15.009504190690317</v>
      </c>
      <c r="E261" s="2">
        <f t="shared" si="19"/>
        <v>-0.24267429212739522</v>
      </c>
      <c r="F261" s="2">
        <f t="shared" si="23"/>
        <v>-0.1775589251917809</v>
      </c>
      <c r="G261" s="2">
        <f t="shared" si="21"/>
        <v>-6.5115366935614316E-2</v>
      </c>
      <c r="H261" s="2" t="str">
        <f t="shared" si="22"/>
        <v>Hold</v>
      </c>
    </row>
    <row r="262" spans="1:8" ht="13.5" x14ac:dyDescent="0.25">
      <c r="A262" s="3">
        <v>42389</v>
      </c>
      <c r="B262" s="2">
        <v>15.307700000000001</v>
      </c>
      <c r="C262" s="2">
        <f t="shared" si="18"/>
        <v>14.789440683399395</v>
      </c>
      <c r="D262" s="2">
        <f t="shared" si="20"/>
        <v>15.031592769157701</v>
      </c>
      <c r="E262" s="2">
        <f t="shared" si="19"/>
        <v>-0.24215208575830616</v>
      </c>
      <c r="F262" s="2">
        <f t="shared" si="23"/>
        <v>-0.19047755730508598</v>
      </c>
      <c r="G262" s="2">
        <f t="shared" si="21"/>
        <v>-5.1674528453220181E-2</v>
      </c>
      <c r="H262" s="2" t="str">
        <f t="shared" si="22"/>
        <v>Hold</v>
      </c>
    </row>
    <row r="263" spans="1:8" ht="13.5" x14ac:dyDescent="0.25">
      <c r="A263" s="3">
        <v>42390</v>
      </c>
      <c r="B263" s="2">
        <v>15.026300000000001</v>
      </c>
      <c r="C263" s="2">
        <f t="shared" si="18"/>
        <v>14.808572885953335</v>
      </c>
      <c r="D263" s="2">
        <f t="shared" si="20"/>
        <v>15.031200712183056</v>
      </c>
      <c r="E263" s="2">
        <f t="shared" si="19"/>
        <v>-0.22262782622972033</v>
      </c>
      <c r="F263" s="2">
        <f t="shared" si="23"/>
        <v>-0.19690761109001284</v>
      </c>
      <c r="G263" s="2">
        <f t="shared" si="21"/>
        <v>-2.5720215139707486E-2</v>
      </c>
      <c r="H263" s="2" t="str">
        <f t="shared" si="22"/>
        <v>Hold</v>
      </c>
    </row>
    <row r="264" spans="1:8" ht="13.5" x14ac:dyDescent="0.25">
      <c r="A264" s="3">
        <v>42391</v>
      </c>
      <c r="B264" s="2">
        <v>15.0207</v>
      </c>
      <c r="C264" s="2">
        <f t="shared" si="18"/>
        <v>14.824761672729746</v>
      </c>
      <c r="D264" s="2">
        <f t="shared" si="20"/>
        <v>15.030422881650978</v>
      </c>
      <c r="E264" s="2">
        <f t="shared" si="19"/>
        <v>-0.20566120892123152</v>
      </c>
      <c r="F264" s="2">
        <f t="shared" si="23"/>
        <v>-0.1986583306562566</v>
      </c>
      <c r="G264" s="2">
        <f t="shared" si="21"/>
        <v>-7.0028782649749211E-3</v>
      </c>
      <c r="H264" s="2" t="str">
        <f t="shared" si="22"/>
        <v>Hold</v>
      </c>
    </row>
    <row r="265" spans="1:8" ht="13.5" x14ac:dyDescent="0.25">
      <c r="A265" s="3">
        <v>42394</v>
      </c>
      <c r="B265" s="2">
        <v>15.0207</v>
      </c>
      <c r="C265" s="2">
        <f t="shared" si="18"/>
        <v>14.838459876925171</v>
      </c>
      <c r="D265" s="2">
        <f t="shared" si="20"/>
        <v>15.029702668195348</v>
      </c>
      <c r="E265" s="2">
        <f t="shared" si="19"/>
        <v>-0.19124279127017729</v>
      </c>
      <c r="F265" s="2">
        <f t="shared" si="23"/>
        <v>-0.19717522277904076</v>
      </c>
      <c r="G265" s="2">
        <f t="shared" si="21"/>
        <v>5.9324315088634672E-3</v>
      </c>
      <c r="H265" s="2" t="str">
        <f t="shared" si="22"/>
        <v>Sell</v>
      </c>
    </row>
    <row r="266" spans="1:8" ht="13.5" x14ac:dyDescent="0.25">
      <c r="A266" s="3">
        <v>42395</v>
      </c>
      <c r="B266" s="2">
        <v>15.0207</v>
      </c>
      <c r="C266" s="2">
        <f t="shared" si="18"/>
        <v>14.85005066509053</v>
      </c>
      <c r="D266" s="2">
        <f t="shared" si="20"/>
        <v>15.029035803884582</v>
      </c>
      <c r="E266" s="2">
        <f t="shared" si="19"/>
        <v>-0.17898513879405265</v>
      </c>
      <c r="F266" s="2">
        <f t="shared" si="23"/>
        <v>-0.19353720598204313</v>
      </c>
      <c r="G266" s="2">
        <f t="shared" si="21"/>
        <v>1.4552067187990486E-2</v>
      </c>
      <c r="H266" s="2" t="str">
        <f t="shared" si="22"/>
        <v>Sell</v>
      </c>
    </row>
    <row r="267" spans="1:8" ht="13.5" x14ac:dyDescent="0.25">
      <c r="A267" s="3">
        <v>42396</v>
      </c>
      <c r="B267" s="2">
        <v>14.570499999999999</v>
      </c>
      <c r="C267" s="2">
        <f t="shared" si="18"/>
        <v>14.919596716615064</v>
      </c>
      <c r="D267" s="2">
        <f t="shared" si="20"/>
        <v>14.995070188782019</v>
      </c>
      <c r="E267" s="2">
        <f t="shared" si="19"/>
        <v>-7.5473472166954991E-2</v>
      </c>
      <c r="F267" s="2">
        <f t="shared" si="23"/>
        <v>-0.16992445921902552</v>
      </c>
      <c r="G267" s="2">
        <f t="shared" si="21"/>
        <v>9.4450987052070529E-2</v>
      </c>
      <c r="H267" s="2" t="str">
        <f t="shared" si="22"/>
        <v>Sell</v>
      </c>
    </row>
    <row r="268" spans="1:8" ht="13.5" x14ac:dyDescent="0.25">
      <c r="A268" s="3">
        <v>42397</v>
      </c>
      <c r="B268" s="2">
        <v>14.570499999999999</v>
      </c>
      <c r="C268" s="2">
        <f t="shared" si="18"/>
        <v>14.978443375597362</v>
      </c>
      <c r="D268" s="2">
        <f t="shared" si="20"/>
        <v>14.963620545168535</v>
      </c>
      <c r="E268" s="2">
        <f t="shared" si="19"/>
        <v>1.4822830428826705E-2</v>
      </c>
      <c r="F268" s="2">
        <f t="shared" si="23"/>
        <v>-0.13297500128945508</v>
      </c>
      <c r="G268" s="2">
        <f t="shared" si="21"/>
        <v>0.14779783171828179</v>
      </c>
      <c r="H268" s="2" t="str">
        <f t="shared" si="22"/>
        <v>Sell</v>
      </c>
    </row>
    <row r="269" spans="1:8" ht="13.5" x14ac:dyDescent="0.25">
      <c r="A269" s="3">
        <v>42398</v>
      </c>
      <c r="B269" s="2">
        <v>14.5649</v>
      </c>
      <c r="C269" s="2">
        <f t="shared" si="18"/>
        <v>15.029098240890075</v>
      </c>
      <c r="D269" s="2">
        <f t="shared" si="20"/>
        <v>14.934085689970866</v>
      </c>
      <c r="E269" s="2">
        <f t="shared" si="19"/>
        <v>9.501255091920946E-2</v>
      </c>
      <c r="F269" s="2">
        <f t="shared" si="23"/>
        <v>-8.7377490847722172E-2</v>
      </c>
      <c r="G269" s="2">
        <f t="shared" si="21"/>
        <v>0.18239004176693163</v>
      </c>
      <c r="H269" s="2" t="str">
        <f t="shared" si="22"/>
        <v>Sell</v>
      </c>
    </row>
    <row r="270" spans="1:8" ht="13.5" x14ac:dyDescent="0.25">
      <c r="A270" s="3">
        <v>42401</v>
      </c>
      <c r="B270" s="2">
        <v>14.615500000000001</v>
      </c>
      <c r="C270" s="2">
        <f t="shared" si="18"/>
        <v>15.071960049983909</v>
      </c>
      <c r="D270" s="2">
        <f t="shared" si="20"/>
        <v>14.910486749973023</v>
      </c>
      <c r="E270" s="2">
        <f t="shared" si="19"/>
        <v>0.16147330001088633</v>
      </c>
      <c r="F270" s="2">
        <f t="shared" si="23"/>
        <v>-3.7607332676000478E-2</v>
      </c>
      <c r="G270" s="2">
        <f t="shared" si="21"/>
        <v>0.1990806326868868</v>
      </c>
      <c r="H270" s="2" t="str">
        <f t="shared" si="22"/>
        <v>Sell</v>
      </c>
    </row>
    <row r="271" spans="1:8" ht="13.5" x14ac:dyDescent="0.25">
      <c r="A271" s="3">
        <v>42402</v>
      </c>
      <c r="B271" s="2">
        <v>14.615500000000001</v>
      </c>
      <c r="C271" s="2">
        <f t="shared" ref="C271:C334" si="24">$C$4*B261+C270*(1-$C$4)</f>
        <v>15.108227734601769</v>
      </c>
      <c r="D271" s="2">
        <f t="shared" si="20"/>
        <v>14.888635879604651</v>
      </c>
      <c r="E271" s="2">
        <f t="shared" si="19"/>
        <v>0.21959185499711786</v>
      </c>
      <c r="F271" s="2">
        <f t="shared" si="23"/>
        <v>1.3832504858623192E-2</v>
      </c>
      <c r="G271" s="2">
        <f t="shared" si="21"/>
        <v>0.20575935013849467</v>
      </c>
      <c r="H271" s="2" t="str">
        <f t="shared" si="22"/>
        <v>Sell</v>
      </c>
    </row>
    <row r="272" spans="1:8" ht="13.5" x14ac:dyDescent="0.25">
      <c r="A272" s="3">
        <v>42403</v>
      </c>
      <c r="B272" s="2">
        <v>14.294700000000001</v>
      </c>
      <c r="C272" s="2">
        <f t="shared" si="24"/>
        <v>15.138915775432265</v>
      </c>
      <c r="D272" s="2">
        <f t="shared" si="20"/>
        <v>14.844640629263566</v>
      </c>
      <c r="E272" s="2">
        <f t="shared" si="19"/>
        <v>0.29427514616869921</v>
      </c>
      <c r="F272" s="2">
        <f t="shared" si="23"/>
        <v>6.9921033120638396E-2</v>
      </c>
      <c r="G272" s="2">
        <f t="shared" si="21"/>
        <v>0.2243541130480608</v>
      </c>
      <c r="H272" s="2" t="str">
        <f t="shared" si="22"/>
        <v>Sell</v>
      </c>
    </row>
    <row r="273" spans="1:8" ht="13.5" x14ac:dyDescent="0.25">
      <c r="A273" s="3">
        <v>42404</v>
      </c>
      <c r="B273" s="2">
        <v>14.294700000000001</v>
      </c>
      <c r="C273" s="2">
        <f t="shared" si="24"/>
        <v>15.121590271519608</v>
      </c>
      <c r="D273" s="2">
        <f t="shared" si="20"/>
        <v>14.803904286355154</v>
      </c>
      <c r="E273" s="2">
        <f t="shared" si="19"/>
        <v>0.31768598516445401</v>
      </c>
      <c r="F273" s="2">
        <f t="shared" si="23"/>
        <v>0.11947402352940152</v>
      </c>
      <c r="G273" s="2">
        <f t="shared" si="21"/>
        <v>0.1982119616350525</v>
      </c>
      <c r="H273" s="2" t="str">
        <f t="shared" si="22"/>
        <v>Sell</v>
      </c>
    </row>
    <row r="274" spans="1:8" ht="13.5" x14ac:dyDescent="0.25">
      <c r="A274" s="3">
        <v>42405</v>
      </c>
      <c r="B274" s="2">
        <v>14.5198</v>
      </c>
      <c r="C274" s="2">
        <f t="shared" si="24"/>
        <v>15.106068691285822</v>
      </c>
      <c r="D274" s="2">
        <f t="shared" si="20"/>
        <v>14.78285952440292</v>
      </c>
      <c r="E274" s="2">
        <f t="shared" si="19"/>
        <v>0.32320916688290247</v>
      </c>
      <c r="F274" s="2">
        <f t="shared" si="23"/>
        <v>0.16022105220010172</v>
      </c>
      <c r="G274" s="2">
        <f t="shared" si="21"/>
        <v>0.16298811468280075</v>
      </c>
      <c r="H274" s="2" t="str">
        <f t="shared" si="22"/>
        <v>Sell</v>
      </c>
    </row>
    <row r="275" spans="1:8" ht="13.5" x14ac:dyDescent="0.25">
      <c r="A275" s="3">
        <v>42408</v>
      </c>
      <c r="B275" s="2">
        <v>14.1822</v>
      </c>
      <c r="C275" s="2">
        <f t="shared" si="24"/>
        <v>15.092935046472618</v>
      </c>
      <c r="D275" s="2">
        <f t="shared" si="20"/>
        <v>14.738366226299</v>
      </c>
      <c r="E275" s="2">
        <f t="shared" si="19"/>
        <v>0.35456882017361835</v>
      </c>
      <c r="F275" s="2">
        <f t="shared" si="23"/>
        <v>0.19909060579480503</v>
      </c>
      <c r="G275" s="2">
        <f t="shared" si="21"/>
        <v>0.15547821437881332</v>
      </c>
      <c r="H275" s="2" t="str">
        <f t="shared" si="22"/>
        <v>Sell</v>
      </c>
    </row>
    <row r="276" spans="1:8" ht="13.5" x14ac:dyDescent="0.25">
      <c r="A276" s="3">
        <v>42409</v>
      </c>
      <c r="B276" s="2">
        <v>14.1822</v>
      </c>
      <c r="C276" s="2">
        <f t="shared" si="24"/>
        <v>15.081821962399909</v>
      </c>
      <c r="D276" s="2">
        <f t="shared" si="20"/>
        <v>14.697168728054631</v>
      </c>
      <c r="E276" s="2">
        <f t="shared" si="19"/>
        <v>0.38465323434527754</v>
      </c>
      <c r="F276" s="2">
        <f t="shared" si="23"/>
        <v>0.23620313150489955</v>
      </c>
      <c r="G276" s="2">
        <f t="shared" si="21"/>
        <v>0.14845010284037799</v>
      </c>
      <c r="H276" s="2" t="str">
        <f t="shared" si="22"/>
        <v>Sell</v>
      </c>
    </row>
    <row r="277" spans="1:8" ht="13.5" x14ac:dyDescent="0.25">
      <c r="A277" s="3">
        <v>42410</v>
      </c>
      <c r="B277" s="2">
        <v>14.069599999999999</v>
      </c>
      <c r="C277" s="2">
        <f t="shared" si="24"/>
        <v>15.003157045107615</v>
      </c>
      <c r="D277" s="2">
        <f t="shared" si="20"/>
        <v>14.650682155606139</v>
      </c>
      <c r="E277" s="2">
        <f t="shared" si="19"/>
        <v>0.35247488950147599</v>
      </c>
      <c r="F277" s="2">
        <f t="shared" si="23"/>
        <v>0.25945748310421485</v>
      </c>
      <c r="G277" s="2">
        <f t="shared" si="21"/>
        <v>9.3017406397261138E-2</v>
      </c>
      <c r="H277" s="2" t="str">
        <f t="shared" si="22"/>
        <v>Sell</v>
      </c>
    </row>
    <row r="278" spans="1:8" ht="13.5" x14ac:dyDescent="0.25">
      <c r="A278" s="3">
        <v>42411</v>
      </c>
      <c r="B278" s="2">
        <v>14.069599999999999</v>
      </c>
      <c r="C278" s="2">
        <f t="shared" si="24"/>
        <v>14.936594422783367</v>
      </c>
      <c r="D278" s="2">
        <f t="shared" si="20"/>
        <v>14.607639032968647</v>
      </c>
      <c r="E278" s="2">
        <f t="shared" si="19"/>
        <v>0.32895538981471972</v>
      </c>
      <c r="F278" s="2">
        <f t="shared" si="23"/>
        <v>0.2733570644463158</v>
      </c>
      <c r="G278" s="2">
        <f t="shared" si="21"/>
        <v>5.5598325368403922E-2</v>
      </c>
      <c r="H278" s="2" t="str">
        <f t="shared" si="22"/>
        <v>Sell</v>
      </c>
    </row>
    <row r="279" spans="1:8" ht="13.5" x14ac:dyDescent="0.25">
      <c r="A279" s="3">
        <v>42412</v>
      </c>
      <c r="B279" s="2">
        <v>14.069599999999999</v>
      </c>
      <c r="C279" s="2">
        <f t="shared" si="24"/>
        <v>14.879410665432079</v>
      </c>
      <c r="D279" s="2">
        <f t="shared" si="20"/>
        <v>14.567784289785784</v>
      </c>
      <c r="E279" s="2">
        <f t="shared" si="19"/>
        <v>0.31162637564629492</v>
      </c>
      <c r="F279" s="2">
        <f t="shared" si="23"/>
        <v>0.28101092668631167</v>
      </c>
      <c r="G279" s="2">
        <f t="shared" si="21"/>
        <v>3.0615448959983249E-2</v>
      </c>
      <c r="H279" s="2" t="str">
        <f t="shared" si="22"/>
        <v>Sell</v>
      </c>
    </row>
    <row r="280" spans="1:8" ht="13.5" x14ac:dyDescent="0.25">
      <c r="A280" s="3">
        <v>42415</v>
      </c>
      <c r="B280" s="2">
        <v>14.069599999999999</v>
      </c>
      <c r="C280" s="2">
        <f t="shared" si="24"/>
        <v>14.838809024596376</v>
      </c>
      <c r="D280" s="2">
        <f t="shared" si="20"/>
        <v>14.530881749801651</v>
      </c>
      <c r="E280" s="2">
        <f t="shared" si="19"/>
        <v>0.30792727479472504</v>
      </c>
      <c r="F280" s="2">
        <f t="shared" si="23"/>
        <v>0.28639419630799434</v>
      </c>
      <c r="G280" s="2">
        <f t="shared" si="21"/>
        <v>2.1533078486730695E-2</v>
      </c>
      <c r="H280" s="2" t="str">
        <f t="shared" si="22"/>
        <v>Sell</v>
      </c>
    </row>
    <row r="281" spans="1:8" ht="13.5" x14ac:dyDescent="0.25">
      <c r="A281" s="3">
        <v>42416</v>
      </c>
      <c r="B281" s="2">
        <v>14.069599999999999</v>
      </c>
      <c r="C281" s="2">
        <f t="shared" si="24"/>
        <v>14.804453790043087</v>
      </c>
      <c r="D281" s="2">
        <f t="shared" si="20"/>
        <v>14.496712731297825</v>
      </c>
      <c r="E281" s="2">
        <f t="shared" si="19"/>
        <v>0.30774105874526292</v>
      </c>
      <c r="F281" s="2">
        <f t="shared" si="23"/>
        <v>0.29066356879544808</v>
      </c>
      <c r="G281" s="2">
        <f t="shared" si="21"/>
        <v>1.7077489949814839E-2</v>
      </c>
      <c r="H281" s="2" t="str">
        <f t="shared" si="22"/>
        <v>Sell</v>
      </c>
    </row>
    <row r="282" spans="1:8" ht="13.5" x14ac:dyDescent="0.25">
      <c r="A282" s="3">
        <v>42417</v>
      </c>
      <c r="B282" s="2">
        <v>14.069599999999999</v>
      </c>
      <c r="C282" s="2">
        <f t="shared" si="24"/>
        <v>14.726030130036458</v>
      </c>
      <c r="D282" s="2">
        <f t="shared" si="20"/>
        <v>14.465074751201689</v>
      </c>
      <c r="E282" s="2">
        <f t="shared" si="19"/>
        <v>0.26095537883476894</v>
      </c>
      <c r="F282" s="2">
        <f t="shared" si="23"/>
        <v>0.28472193080331226</v>
      </c>
      <c r="G282" s="2">
        <f t="shared" si="21"/>
        <v>-2.3766551968543326E-2</v>
      </c>
      <c r="H282" s="2" t="str">
        <f t="shared" si="22"/>
        <v>Hold</v>
      </c>
    </row>
    <row r="283" spans="1:8" ht="13.5" x14ac:dyDescent="0.25">
      <c r="A283" s="3">
        <v>42418</v>
      </c>
      <c r="B283" s="2">
        <v>14.069599999999999</v>
      </c>
      <c r="C283" s="2">
        <f t="shared" si="24"/>
        <v>14.659671648492386</v>
      </c>
      <c r="D283" s="2">
        <f t="shared" si="20"/>
        <v>14.435780325186748</v>
      </c>
      <c r="E283" s="2">
        <f t="shared" si="19"/>
        <v>0.22389132330563832</v>
      </c>
      <c r="F283" s="2">
        <f t="shared" si="23"/>
        <v>0.27255580930377749</v>
      </c>
      <c r="G283" s="2">
        <f t="shared" si="21"/>
        <v>-4.8664485998139162E-2</v>
      </c>
      <c r="H283" s="2" t="str">
        <f t="shared" si="22"/>
        <v>Hold</v>
      </c>
    </row>
    <row r="284" spans="1:8" ht="13.5" x14ac:dyDescent="0.25">
      <c r="A284" s="3">
        <v>42419</v>
      </c>
      <c r="B284" s="2">
        <v>14.1822</v>
      </c>
      <c r="C284" s="2">
        <f t="shared" si="24"/>
        <v>14.638152933339711</v>
      </c>
      <c r="D284" s="2">
        <f t="shared" si="20"/>
        <v>14.416996597395137</v>
      </c>
      <c r="E284" s="2">
        <f t="shared" ref="E284:E347" si="25">C284-D284</f>
        <v>0.22115633594457407</v>
      </c>
      <c r="F284" s="2">
        <f t="shared" si="23"/>
        <v>0.26227591463193678</v>
      </c>
      <c r="G284" s="2">
        <f t="shared" si="21"/>
        <v>-4.1119578687362712E-2</v>
      </c>
      <c r="H284" s="2" t="str">
        <f t="shared" si="22"/>
        <v>Hold</v>
      </c>
    </row>
    <row r="285" spans="1:8" ht="13.5" x14ac:dyDescent="0.25">
      <c r="A285" s="3">
        <v>42422</v>
      </c>
      <c r="B285" s="2">
        <v>14.1822</v>
      </c>
      <c r="C285" s="2">
        <f t="shared" si="24"/>
        <v>14.568006328210526</v>
      </c>
      <c r="D285" s="2">
        <f t="shared" ref="D285:D348" si="26">$D$4*B285+(1-$D$4)*D284</f>
        <v>14.399604256847351</v>
      </c>
      <c r="E285" s="2">
        <f t="shared" si="25"/>
        <v>0.16840207136317531</v>
      </c>
      <c r="F285" s="2">
        <f t="shared" si="23"/>
        <v>0.24350114597818451</v>
      </c>
      <c r="G285" s="2">
        <f t="shared" si="21"/>
        <v>-7.5099074615009198E-2</v>
      </c>
      <c r="H285" s="2" t="str">
        <f t="shared" si="22"/>
        <v>Hold</v>
      </c>
    </row>
    <row r="286" spans="1:8" ht="13.5" x14ac:dyDescent="0.25">
      <c r="A286" s="3">
        <v>42423</v>
      </c>
      <c r="B286" s="2">
        <v>14.1822</v>
      </c>
      <c r="C286" s="2">
        <f t="shared" si="24"/>
        <v>14.50865150848583</v>
      </c>
      <c r="D286" s="2">
        <f t="shared" si="26"/>
        <v>14.383500237821622</v>
      </c>
      <c r="E286" s="2">
        <f t="shared" si="25"/>
        <v>0.12515127066420817</v>
      </c>
      <c r="F286" s="2">
        <f t="shared" si="23"/>
        <v>0.21983117091538926</v>
      </c>
      <c r="G286" s="2">
        <f t="shared" si="21"/>
        <v>-9.4679900251181087E-2</v>
      </c>
      <c r="H286" s="2" t="str">
        <f t="shared" si="22"/>
        <v>Hold</v>
      </c>
    </row>
    <row r="287" spans="1:8" ht="13.5" x14ac:dyDescent="0.25">
      <c r="A287" s="3">
        <v>42424</v>
      </c>
      <c r="B287" s="2">
        <v>14.069599999999999</v>
      </c>
      <c r="C287" s="2">
        <f t="shared" si="24"/>
        <v>14.441105122564935</v>
      </c>
      <c r="D287" s="2">
        <f t="shared" si="26"/>
        <v>14.360248368353353</v>
      </c>
      <c r="E287" s="2">
        <f t="shared" si="25"/>
        <v>8.0856754211581006E-2</v>
      </c>
      <c r="F287" s="2">
        <f t="shared" si="23"/>
        <v>0.1920362875746276</v>
      </c>
      <c r="G287" s="2">
        <f t="shared" si="21"/>
        <v>-0.11117953336304659</v>
      </c>
      <c r="H287" s="2" t="str">
        <f t="shared" si="22"/>
        <v>Hold</v>
      </c>
    </row>
    <row r="288" spans="1:8" ht="13.5" x14ac:dyDescent="0.25">
      <c r="A288" s="3">
        <v>42425</v>
      </c>
      <c r="B288" s="2">
        <v>14.069599999999999</v>
      </c>
      <c r="C288" s="2">
        <f t="shared" si="24"/>
        <v>14.383950488324174</v>
      </c>
      <c r="D288" s="2">
        <f t="shared" si="26"/>
        <v>14.338718859586438</v>
      </c>
      <c r="E288" s="2">
        <f t="shared" si="25"/>
        <v>4.5231628737736784E-2</v>
      </c>
      <c r="F288" s="2">
        <f t="shared" si="23"/>
        <v>0.16267535580724943</v>
      </c>
      <c r="G288" s="2">
        <f t="shared" si="21"/>
        <v>-0.11744372706951264</v>
      </c>
      <c r="H288" s="2" t="str">
        <f t="shared" si="22"/>
        <v>Hold</v>
      </c>
    </row>
    <row r="289" spans="1:8" ht="13.5" x14ac:dyDescent="0.25">
      <c r="A289" s="3">
        <v>42426</v>
      </c>
      <c r="B289" s="2">
        <v>14.069599999999999</v>
      </c>
      <c r="C289" s="2">
        <f t="shared" si="24"/>
        <v>14.335588874735841</v>
      </c>
      <c r="D289" s="2">
        <f t="shared" si="26"/>
        <v>14.318784129246701</v>
      </c>
      <c r="E289" s="2">
        <f t="shared" si="25"/>
        <v>1.680474548913935E-2</v>
      </c>
      <c r="F289" s="2">
        <f t="shared" si="23"/>
        <v>0.13350123374362741</v>
      </c>
      <c r="G289" s="2">
        <f t="shared" si="21"/>
        <v>-0.11669648825448806</v>
      </c>
      <c r="H289" s="2" t="str">
        <f t="shared" si="22"/>
        <v>Hold</v>
      </c>
    </row>
    <row r="290" spans="1:8" ht="13.5" x14ac:dyDescent="0.25">
      <c r="A290" s="3">
        <v>42429</v>
      </c>
      <c r="B290" s="2">
        <v>14.069599999999999</v>
      </c>
      <c r="C290" s="2">
        <f t="shared" si="24"/>
        <v>14.294667509391864</v>
      </c>
      <c r="D290" s="2">
        <f t="shared" si="26"/>
        <v>14.300326045598798</v>
      </c>
      <c r="E290" s="2">
        <f t="shared" si="25"/>
        <v>-5.6585362069334622E-3</v>
      </c>
      <c r="F290" s="2">
        <f t="shared" si="23"/>
        <v>0.10566927975351523</v>
      </c>
      <c r="G290" s="2">
        <f t="shared" si="21"/>
        <v>-0.11132781596044869</v>
      </c>
      <c r="H290" s="2" t="str">
        <f t="shared" si="22"/>
        <v>Hold</v>
      </c>
    </row>
    <row r="291" spans="1:8" ht="13.5" x14ac:dyDescent="0.25">
      <c r="A291" s="3">
        <v>42430</v>
      </c>
      <c r="B291" s="2">
        <v>14.069599999999999</v>
      </c>
      <c r="C291" s="2">
        <f t="shared" si="24"/>
        <v>14.260041738716193</v>
      </c>
      <c r="D291" s="2">
        <f t="shared" si="26"/>
        <v>14.283235227406294</v>
      </c>
      <c r="E291" s="2">
        <f t="shared" si="25"/>
        <v>-2.319348869010085E-2</v>
      </c>
      <c r="F291" s="2">
        <f t="shared" si="23"/>
        <v>7.989672606479202E-2</v>
      </c>
      <c r="G291" s="2">
        <f t="shared" si="21"/>
        <v>-0.10309021475489287</v>
      </c>
      <c r="H291" s="2" t="str">
        <f t="shared" si="22"/>
        <v>Hold</v>
      </c>
    </row>
    <row r="292" spans="1:8" ht="13.5" x14ac:dyDescent="0.25">
      <c r="A292" s="3">
        <v>42431</v>
      </c>
      <c r="B292" s="2">
        <v>14.069599999999999</v>
      </c>
      <c r="C292" s="2">
        <f t="shared" si="24"/>
        <v>14.230743009682932</v>
      </c>
      <c r="D292" s="2">
        <f t="shared" si="26"/>
        <v>14.267410395746568</v>
      </c>
      <c r="E292" s="2">
        <f t="shared" si="25"/>
        <v>-3.6667386063635732E-2</v>
      </c>
      <c r="F292" s="2">
        <f t="shared" si="23"/>
        <v>5.6583903639106467E-2</v>
      </c>
      <c r="G292" s="2">
        <f t="shared" ref="G292:G355" si="27">E292-F292</f>
        <v>-9.3251289702742199E-2</v>
      </c>
      <c r="H292" s="2" t="str">
        <f t="shared" ref="H292:H355" si="28">IF(G292&lt;0,"Hold","Sell")</f>
        <v>Hold</v>
      </c>
    </row>
    <row r="293" spans="1:8" ht="13.5" x14ac:dyDescent="0.25">
      <c r="A293" s="3">
        <v>42432</v>
      </c>
      <c r="B293" s="2">
        <v>14.069599999999999</v>
      </c>
      <c r="C293" s="2">
        <f t="shared" si="24"/>
        <v>14.205951777424019</v>
      </c>
      <c r="D293" s="2">
        <f t="shared" si="26"/>
        <v>14.252757773839415</v>
      </c>
      <c r="E293" s="2">
        <f t="shared" si="25"/>
        <v>-4.6805996415395512E-2</v>
      </c>
      <c r="F293" s="2">
        <f t="shared" ref="F293:F356" si="29">(E293*(2/(10)))+((1-(2/10))*F292)</f>
        <v>3.5905923628206077E-2</v>
      </c>
      <c r="G293" s="2">
        <f t="shared" si="27"/>
        <v>-8.2711920043601589E-2</v>
      </c>
      <c r="H293" s="2" t="str">
        <f t="shared" si="28"/>
        <v>Hold</v>
      </c>
    </row>
    <row r="294" spans="1:8" ht="13.5" x14ac:dyDescent="0.25">
      <c r="A294" s="3">
        <v>42433</v>
      </c>
      <c r="B294" s="2">
        <v>14.069599999999999</v>
      </c>
      <c r="C294" s="2">
        <f t="shared" si="24"/>
        <v>14.202297657820324</v>
      </c>
      <c r="D294" s="2">
        <f t="shared" si="26"/>
        <v>14.23919053133279</v>
      </c>
      <c r="E294" s="2">
        <f t="shared" si="25"/>
        <v>-3.689287351246584E-2</v>
      </c>
      <c r="F294" s="2">
        <f t="shared" si="29"/>
        <v>2.1346164200071696E-2</v>
      </c>
      <c r="G294" s="2">
        <f t="shared" si="27"/>
        <v>-5.8239037712537536E-2</v>
      </c>
      <c r="H294" s="2" t="str">
        <f t="shared" si="28"/>
        <v>Hold</v>
      </c>
    </row>
    <row r="295" spans="1:8" ht="13.5" x14ac:dyDescent="0.25">
      <c r="A295" s="3">
        <v>42436</v>
      </c>
      <c r="B295" s="2">
        <v>14.069599999999999</v>
      </c>
      <c r="C295" s="2">
        <f t="shared" si="24"/>
        <v>14.19920571046335</v>
      </c>
      <c r="D295" s="2">
        <f t="shared" si="26"/>
        <v>14.226628269752583</v>
      </c>
      <c r="E295" s="2">
        <f t="shared" si="25"/>
        <v>-2.7422559289233206E-2</v>
      </c>
      <c r="F295" s="2">
        <f t="shared" si="29"/>
        <v>1.1592419502210717E-2</v>
      </c>
      <c r="G295" s="2">
        <f t="shared" si="27"/>
        <v>-3.9014978791443923E-2</v>
      </c>
      <c r="H295" s="2" t="str">
        <f t="shared" si="28"/>
        <v>Hold</v>
      </c>
    </row>
    <row r="296" spans="1:8" ht="13.5" x14ac:dyDescent="0.25">
      <c r="A296" s="3">
        <v>42437</v>
      </c>
      <c r="B296" s="2">
        <v>14.4917</v>
      </c>
      <c r="C296" s="2">
        <f t="shared" si="24"/>
        <v>14.196589447315141</v>
      </c>
      <c r="D296" s="2">
        <f t="shared" si="26"/>
        <v>14.246263212733872</v>
      </c>
      <c r="E296" s="2">
        <f t="shared" si="25"/>
        <v>-4.9673765418731364E-2</v>
      </c>
      <c r="F296" s="2">
        <f t="shared" si="29"/>
        <v>-6.6081748197769838E-4</v>
      </c>
      <c r="G296" s="2">
        <f t="shared" si="27"/>
        <v>-4.9012947936753662E-2</v>
      </c>
      <c r="H296" s="2" t="str">
        <f t="shared" si="28"/>
        <v>Hold</v>
      </c>
    </row>
    <row r="297" spans="1:8" ht="13.5" x14ac:dyDescent="0.25">
      <c r="A297" s="3">
        <v>42438</v>
      </c>
      <c r="B297" s="2">
        <v>14.4917</v>
      </c>
      <c r="C297" s="2">
        <f t="shared" si="24"/>
        <v>14.177052609266656</v>
      </c>
      <c r="D297" s="2">
        <f t="shared" si="26"/>
        <v>14.264443715494327</v>
      </c>
      <c r="E297" s="2">
        <f t="shared" si="25"/>
        <v>-8.7391106227670434E-2</v>
      </c>
      <c r="F297" s="2">
        <f t="shared" si="29"/>
        <v>-1.8006875231116246E-2</v>
      </c>
      <c r="G297" s="2">
        <f t="shared" si="27"/>
        <v>-6.9384230996554191E-2</v>
      </c>
      <c r="H297" s="2" t="str">
        <f t="shared" si="28"/>
        <v>Hold</v>
      </c>
    </row>
    <row r="298" spans="1:8" ht="13.5" x14ac:dyDescent="0.25">
      <c r="A298" s="3">
        <v>42439</v>
      </c>
      <c r="B298" s="2">
        <v>14.4917</v>
      </c>
      <c r="C298" s="2">
        <f t="shared" si="24"/>
        <v>14.160521438610246</v>
      </c>
      <c r="D298" s="2">
        <f t="shared" si="26"/>
        <v>14.281277514346598</v>
      </c>
      <c r="E298" s="2">
        <f t="shared" si="25"/>
        <v>-0.12075607573635239</v>
      </c>
      <c r="F298" s="2">
        <f t="shared" si="29"/>
        <v>-3.8556715332163476E-2</v>
      </c>
      <c r="G298" s="2">
        <f t="shared" si="27"/>
        <v>-8.2199360404188904E-2</v>
      </c>
      <c r="H298" s="2" t="str">
        <f t="shared" si="28"/>
        <v>Hold</v>
      </c>
    </row>
    <row r="299" spans="1:8" ht="13.5" x14ac:dyDescent="0.25">
      <c r="A299" s="3">
        <v>42440</v>
      </c>
      <c r="B299" s="2">
        <v>14.069599999999999</v>
      </c>
      <c r="C299" s="2">
        <f t="shared" si="24"/>
        <v>14.146533524977901</v>
      </c>
      <c r="D299" s="2">
        <f t="shared" si="26"/>
        <v>14.265597698469072</v>
      </c>
      <c r="E299" s="2">
        <f t="shared" si="25"/>
        <v>-0.11906417349117149</v>
      </c>
      <c r="F299" s="2">
        <f t="shared" si="29"/>
        <v>-5.4658206963965075E-2</v>
      </c>
      <c r="G299" s="2">
        <f t="shared" si="27"/>
        <v>-6.4405966527206412E-2</v>
      </c>
      <c r="H299" s="2" t="str">
        <f t="shared" si="28"/>
        <v>Hold</v>
      </c>
    </row>
    <row r="300" spans="1:8" ht="13.5" x14ac:dyDescent="0.25">
      <c r="A300" s="3">
        <v>42443</v>
      </c>
      <c r="B300" s="2">
        <v>14.4917</v>
      </c>
      <c r="C300" s="2">
        <f t="shared" si="24"/>
        <v>14.134697598058224</v>
      </c>
      <c r="D300" s="2">
        <f t="shared" si="26"/>
        <v>14.282346017100993</v>
      </c>
      <c r="E300" s="2">
        <f t="shared" si="25"/>
        <v>-0.14764841904276871</v>
      </c>
      <c r="F300" s="2">
        <f t="shared" si="29"/>
        <v>-7.3256249379725802E-2</v>
      </c>
      <c r="G300" s="2">
        <f t="shared" si="27"/>
        <v>-7.4392169663042906E-2</v>
      </c>
      <c r="H300" s="2" t="str">
        <f t="shared" si="28"/>
        <v>Hold</v>
      </c>
    </row>
    <row r="301" spans="1:8" ht="13.5" x14ac:dyDescent="0.25">
      <c r="A301" s="3">
        <v>42444</v>
      </c>
      <c r="B301" s="2">
        <v>14.925000000000001</v>
      </c>
      <c r="C301" s="2">
        <f t="shared" si="24"/>
        <v>14.124682582972344</v>
      </c>
      <c r="D301" s="2">
        <f t="shared" si="26"/>
        <v>14.329950015834253</v>
      </c>
      <c r="E301" s="2">
        <f t="shared" si="25"/>
        <v>-0.20526743286190907</v>
      </c>
      <c r="F301" s="2">
        <f t="shared" si="29"/>
        <v>-9.9658486076162456E-2</v>
      </c>
      <c r="G301" s="2">
        <f t="shared" si="27"/>
        <v>-0.10560894678574662</v>
      </c>
      <c r="H301" s="2" t="str">
        <f t="shared" si="28"/>
        <v>Hold</v>
      </c>
    </row>
    <row r="302" spans="1:8" ht="13.5" x14ac:dyDescent="0.25">
      <c r="A302" s="3">
        <v>42445</v>
      </c>
      <c r="B302" s="2">
        <v>15.5947</v>
      </c>
      <c r="C302" s="2">
        <f t="shared" si="24"/>
        <v>14.116208339438138</v>
      </c>
      <c r="D302" s="2">
        <f t="shared" si="26"/>
        <v>14.423635199846531</v>
      </c>
      <c r="E302" s="2">
        <f t="shared" si="25"/>
        <v>-0.30742686040839295</v>
      </c>
      <c r="F302" s="2">
        <f t="shared" si="29"/>
        <v>-0.14121216094260858</v>
      </c>
      <c r="G302" s="2">
        <f t="shared" si="27"/>
        <v>-0.16621469946578438</v>
      </c>
      <c r="H302" s="2" t="str">
        <f t="shared" si="28"/>
        <v>Hold</v>
      </c>
    </row>
    <row r="303" spans="1:8" ht="13.5" x14ac:dyDescent="0.25">
      <c r="A303" s="3">
        <v>42446</v>
      </c>
      <c r="B303" s="2">
        <v>15.1389</v>
      </c>
      <c r="C303" s="2">
        <f t="shared" si="24"/>
        <v>14.109037825678424</v>
      </c>
      <c r="D303" s="2">
        <f t="shared" si="26"/>
        <v>14.476617777635676</v>
      </c>
      <c r="E303" s="2">
        <f t="shared" si="25"/>
        <v>-0.36757995195725179</v>
      </c>
      <c r="F303" s="2">
        <f t="shared" si="29"/>
        <v>-0.18648571914553724</v>
      </c>
      <c r="G303" s="2">
        <f t="shared" si="27"/>
        <v>-0.18109423281171455</v>
      </c>
      <c r="H303" s="2" t="str">
        <f t="shared" si="28"/>
        <v>Hold</v>
      </c>
    </row>
    <row r="304" spans="1:8" ht="13.5" x14ac:dyDescent="0.25">
      <c r="A304" s="3">
        <v>42447</v>
      </c>
      <c r="B304" s="2">
        <v>15.1389</v>
      </c>
      <c r="C304" s="2">
        <f t="shared" si="24"/>
        <v>14.102970467881743</v>
      </c>
      <c r="D304" s="2">
        <f t="shared" si="26"/>
        <v>14.525675720033032</v>
      </c>
      <c r="E304" s="2">
        <f t="shared" si="25"/>
        <v>-0.42270525215128885</v>
      </c>
      <c r="F304" s="2">
        <f t="shared" si="29"/>
        <v>-0.23372962574668757</v>
      </c>
      <c r="G304" s="2">
        <f t="shared" si="27"/>
        <v>-0.18897562640460128</v>
      </c>
      <c r="H304" s="2" t="str">
        <f t="shared" si="28"/>
        <v>Hold</v>
      </c>
    </row>
    <row r="305" spans="1:8" ht="13.5" x14ac:dyDescent="0.25">
      <c r="A305" s="3">
        <v>42450</v>
      </c>
      <c r="B305" s="2">
        <v>15.5891</v>
      </c>
      <c r="C305" s="2">
        <f t="shared" si="24"/>
        <v>14.097836549746091</v>
      </c>
      <c r="D305" s="2">
        <f t="shared" si="26"/>
        <v>14.604447888919474</v>
      </c>
      <c r="E305" s="2">
        <f t="shared" si="25"/>
        <v>-0.50661133917338219</v>
      </c>
      <c r="F305" s="2">
        <f t="shared" si="29"/>
        <v>-0.28830596843202649</v>
      </c>
      <c r="G305" s="2">
        <f t="shared" si="27"/>
        <v>-0.2183053707413557</v>
      </c>
      <c r="H305" s="2" t="str">
        <f t="shared" si="28"/>
        <v>Hold</v>
      </c>
    </row>
    <row r="306" spans="1:8" ht="13.5" x14ac:dyDescent="0.25">
      <c r="A306" s="3">
        <v>42451</v>
      </c>
      <c r="B306" s="2">
        <v>15.5891</v>
      </c>
      <c r="C306" s="2">
        <f t="shared" si="24"/>
        <v>14.158430926708231</v>
      </c>
      <c r="D306" s="2">
        <f t="shared" si="26"/>
        <v>14.677385082332846</v>
      </c>
      <c r="E306" s="2">
        <f t="shared" si="25"/>
        <v>-0.51895415562461444</v>
      </c>
      <c r="F306" s="2">
        <f t="shared" si="29"/>
        <v>-0.33443560587054411</v>
      </c>
      <c r="G306" s="2">
        <f t="shared" si="27"/>
        <v>-0.18451854975407034</v>
      </c>
      <c r="H306" s="2" t="str">
        <f t="shared" si="28"/>
        <v>Hold</v>
      </c>
    </row>
    <row r="307" spans="1:8" ht="13.5" x14ac:dyDescent="0.25">
      <c r="A307" s="3">
        <v>42452</v>
      </c>
      <c r="B307" s="2">
        <v>16.0562</v>
      </c>
      <c r="C307" s="2">
        <f t="shared" si="24"/>
        <v>14.209703091830042</v>
      </c>
      <c r="D307" s="2">
        <f t="shared" si="26"/>
        <v>14.779519520678562</v>
      </c>
      <c r="E307" s="2">
        <f t="shared" si="25"/>
        <v>-0.56981642884852057</v>
      </c>
      <c r="F307" s="2">
        <f t="shared" si="29"/>
        <v>-0.38151177046613938</v>
      </c>
      <c r="G307" s="2">
        <f t="shared" si="27"/>
        <v>-0.1883046583823812</v>
      </c>
      <c r="H307" s="2" t="str">
        <f t="shared" si="28"/>
        <v>Hold</v>
      </c>
    </row>
    <row r="308" spans="1:8" ht="13.5" x14ac:dyDescent="0.25">
      <c r="A308" s="3">
        <v>42453</v>
      </c>
      <c r="B308" s="2">
        <v>16.0562</v>
      </c>
      <c r="C308" s="2">
        <f t="shared" si="24"/>
        <v>14.253087231548497</v>
      </c>
      <c r="D308" s="2">
        <f t="shared" si="26"/>
        <v>14.874088445072744</v>
      </c>
      <c r="E308" s="2">
        <f t="shared" si="25"/>
        <v>-0.62100121352424686</v>
      </c>
      <c r="F308" s="2">
        <f t="shared" si="29"/>
        <v>-0.42940965907776091</v>
      </c>
      <c r="G308" s="2">
        <f t="shared" si="27"/>
        <v>-0.19159155444648596</v>
      </c>
      <c r="H308" s="2" t="str">
        <f t="shared" si="28"/>
        <v>Hold</v>
      </c>
    </row>
    <row r="309" spans="1:8" ht="13.5" x14ac:dyDescent="0.25">
      <c r="A309" s="3">
        <v>42454</v>
      </c>
      <c r="B309" s="2">
        <v>16.0562</v>
      </c>
      <c r="C309" s="2">
        <f t="shared" si="24"/>
        <v>14.224858426694883</v>
      </c>
      <c r="D309" s="2">
        <f t="shared" si="26"/>
        <v>14.961652263956244</v>
      </c>
      <c r="E309" s="2">
        <f t="shared" si="25"/>
        <v>-0.73679383726136116</v>
      </c>
      <c r="F309" s="2">
        <f t="shared" si="29"/>
        <v>-0.49088649471448098</v>
      </c>
      <c r="G309" s="2">
        <f t="shared" si="27"/>
        <v>-0.24590734254688018</v>
      </c>
      <c r="H309" s="2" t="str">
        <f t="shared" si="28"/>
        <v>Hold</v>
      </c>
    </row>
    <row r="310" spans="1:8" ht="13.5" x14ac:dyDescent="0.25">
      <c r="A310" s="3">
        <v>42457</v>
      </c>
      <c r="B310" s="2">
        <v>16.0562</v>
      </c>
      <c r="C310" s="2">
        <f t="shared" si="24"/>
        <v>14.265910976434132</v>
      </c>
      <c r="D310" s="2">
        <f t="shared" si="26"/>
        <v>15.04272987403356</v>
      </c>
      <c r="E310" s="2">
        <f t="shared" si="25"/>
        <v>-0.77681889759942813</v>
      </c>
      <c r="F310" s="2">
        <f t="shared" si="29"/>
        <v>-0.54807297529147048</v>
      </c>
      <c r="G310" s="2">
        <f t="shared" si="27"/>
        <v>-0.22874592230795765</v>
      </c>
      <c r="H310" s="2" t="str">
        <f t="shared" si="28"/>
        <v>Hold</v>
      </c>
    </row>
    <row r="311" spans="1:8" ht="13.5" x14ac:dyDescent="0.25">
      <c r="A311" s="3">
        <v>42458</v>
      </c>
      <c r="B311" s="2">
        <v>16.0562</v>
      </c>
      <c r="C311" s="2">
        <f t="shared" si="24"/>
        <v>14.367309287751958</v>
      </c>
      <c r="D311" s="2">
        <f t="shared" si="26"/>
        <v>15.117801735216259</v>
      </c>
      <c r="E311" s="2">
        <f t="shared" si="25"/>
        <v>-0.75049244746430155</v>
      </c>
      <c r="F311" s="2">
        <f t="shared" si="29"/>
        <v>-0.58855686972603671</v>
      </c>
      <c r="G311" s="2">
        <f t="shared" si="27"/>
        <v>-0.16193557773826484</v>
      </c>
      <c r="H311" s="2" t="str">
        <f t="shared" si="28"/>
        <v>Hold</v>
      </c>
    </row>
    <row r="312" spans="1:8" ht="13.5" x14ac:dyDescent="0.25">
      <c r="A312" s="3">
        <v>42459</v>
      </c>
      <c r="B312" s="2">
        <v>15.5779</v>
      </c>
      <c r="C312" s="2">
        <f t="shared" si="24"/>
        <v>14.556138628097809</v>
      </c>
      <c r="D312" s="2">
        <f t="shared" si="26"/>
        <v>15.151883088163203</v>
      </c>
      <c r="E312" s="2">
        <f t="shared" si="25"/>
        <v>-0.59574446006539361</v>
      </c>
      <c r="F312" s="2">
        <f t="shared" si="29"/>
        <v>-0.58999438779390811</v>
      </c>
      <c r="G312" s="2">
        <f t="shared" si="27"/>
        <v>-5.7500722714854957E-3</v>
      </c>
      <c r="H312" s="2" t="str">
        <f t="shared" si="28"/>
        <v>Hold</v>
      </c>
    </row>
    <row r="313" spans="1:8" ht="13.5" x14ac:dyDescent="0.25">
      <c r="A313" s="3">
        <v>42460</v>
      </c>
      <c r="B313" s="2">
        <v>16.045000000000002</v>
      </c>
      <c r="C313" s="2">
        <f t="shared" si="24"/>
        <v>14.64579422377507</v>
      </c>
      <c r="D313" s="2">
        <f t="shared" si="26"/>
        <v>15.21803989644741</v>
      </c>
      <c r="E313" s="2">
        <f t="shared" si="25"/>
        <v>-0.57224567267233972</v>
      </c>
      <c r="F313" s="2">
        <f t="shared" si="29"/>
        <v>-0.58644464476959446</v>
      </c>
      <c r="G313" s="2">
        <f t="shared" si="27"/>
        <v>1.4198972097254736E-2</v>
      </c>
      <c r="H313" s="2" t="str">
        <f t="shared" si="28"/>
        <v>Sell</v>
      </c>
    </row>
    <row r="314" spans="1:8" ht="13.5" x14ac:dyDescent="0.25">
      <c r="A314" s="3">
        <v>42461</v>
      </c>
      <c r="B314" s="2">
        <v>16.045000000000002</v>
      </c>
      <c r="C314" s="2">
        <f t="shared" si="24"/>
        <v>14.721656650886597</v>
      </c>
      <c r="D314" s="2">
        <f t="shared" si="26"/>
        <v>15.279296200414269</v>
      </c>
      <c r="E314" s="2">
        <f t="shared" si="25"/>
        <v>-0.55763954952767136</v>
      </c>
      <c r="F314" s="2">
        <f t="shared" si="29"/>
        <v>-0.58068362572120991</v>
      </c>
      <c r="G314" s="2">
        <f t="shared" si="27"/>
        <v>2.3044076193538543E-2</v>
      </c>
      <c r="H314" s="2" t="str">
        <f t="shared" si="28"/>
        <v>Sell</v>
      </c>
    </row>
    <row r="315" spans="1:8" ht="13.5" x14ac:dyDescent="0.25">
      <c r="A315" s="3">
        <v>42464</v>
      </c>
      <c r="B315" s="2">
        <v>16.045000000000002</v>
      </c>
      <c r="C315" s="2">
        <f t="shared" si="24"/>
        <v>14.85510947382712</v>
      </c>
      <c r="D315" s="2">
        <f t="shared" si="26"/>
        <v>15.336015000383583</v>
      </c>
      <c r="E315" s="2">
        <f t="shared" si="25"/>
        <v>-0.48090552655646235</v>
      </c>
      <c r="F315" s="2">
        <f t="shared" si="29"/>
        <v>-0.56072800588826044</v>
      </c>
      <c r="G315" s="2">
        <f t="shared" si="27"/>
        <v>7.9822479331798091E-2</v>
      </c>
      <c r="H315" s="2" t="str">
        <f t="shared" si="28"/>
        <v>Sell</v>
      </c>
    </row>
    <row r="316" spans="1:8" ht="13.5" x14ac:dyDescent="0.25">
      <c r="A316" s="3">
        <v>42465</v>
      </c>
      <c r="B316" s="2">
        <v>15.757999999999999</v>
      </c>
      <c r="C316" s="2">
        <f t="shared" si="24"/>
        <v>14.968031093238332</v>
      </c>
      <c r="D316" s="2">
        <f t="shared" si="26"/>
        <v>15.367273148503317</v>
      </c>
      <c r="E316" s="2">
        <f t="shared" si="25"/>
        <v>-0.39924205526498469</v>
      </c>
      <c r="F316" s="2">
        <f t="shared" si="29"/>
        <v>-0.52843081576360529</v>
      </c>
      <c r="G316" s="2">
        <f t="shared" si="27"/>
        <v>0.1291887604986206</v>
      </c>
      <c r="H316" s="2" t="str">
        <f t="shared" si="28"/>
        <v>Sell</v>
      </c>
    </row>
    <row r="317" spans="1:8" ht="13.5" x14ac:dyDescent="0.25">
      <c r="A317" s="3">
        <v>42466</v>
      </c>
      <c r="B317" s="2">
        <v>15.757999999999999</v>
      </c>
      <c r="C317" s="2">
        <f t="shared" si="24"/>
        <v>15.135441694278589</v>
      </c>
      <c r="D317" s="2">
        <f t="shared" si="26"/>
        <v>15.396215878243812</v>
      </c>
      <c r="E317" s="2">
        <f t="shared" si="25"/>
        <v>-0.26077418396522312</v>
      </c>
      <c r="F317" s="2">
        <f t="shared" si="29"/>
        <v>-0.47489948940392884</v>
      </c>
      <c r="G317" s="2">
        <f t="shared" si="27"/>
        <v>0.21412530543870573</v>
      </c>
      <c r="H317" s="2" t="str">
        <f t="shared" si="28"/>
        <v>Sell</v>
      </c>
    </row>
    <row r="318" spans="1:8" ht="13.5" x14ac:dyDescent="0.25">
      <c r="A318" s="3">
        <v>42467</v>
      </c>
      <c r="B318" s="2">
        <v>15.0488</v>
      </c>
      <c r="C318" s="2">
        <f t="shared" si="24"/>
        <v>15.277096818235728</v>
      </c>
      <c r="D318" s="2">
        <f t="shared" si="26"/>
        <v>15.370481368744271</v>
      </c>
      <c r="E318" s="2">
        <f t="shared" si="25"/>
        <v>-9.3384550508542219E-2</v>
      </c>
      <c r="F318" s="2">
        <f t="shared" si="29"/>
        <v>-0.39859650162485155</v>
      </c>
      <c r="G318" s="2">
        <f t="shared" si="27"/>
        <v>0.30521195111630933</v>
      </c>
      <c r="H318" s="2" t="str">
        <f t="shared" si="28"/>
        <v>Sell</v>
      </c>
    </row>
    <row r="319" spans="1:8" ht="13.5" x14ac:dyDescent="0.25">
      <c r="A319" s="3">
        <v>42468</v>
      </c>
      <c r="B319" s="2">
        <v>15.0488</v>
      </c>
      <c r="C319" s="2">
        <f t="shared" si="24"/>
        <v>15.396958846199462</v>
      </c>
      <c r="D319" s="2">
        <f t="shared" si="26"/>
        <v>15.346653119207659</v>
      </c>
      <c r="E319" s="2">
        <f t="shared" si="25"/>
        <v>5.0305726991803468E-2</v>
      </c>
      <c r="F319" s="2">
        <f t="shared" si="29"/>
        <v>-0.30881605590152061</v>
      </c>
      <c r="G319" s="2">
        <f t="shared" si="27"/>
        <v>0.35912178289332408</v>
      </c>
      <c r="H319" s="2" t="str">
        <f t="shared" si="28"/>
        <v>Sell</v>
      </c>
    </row>
    <row r="320" spans="1:8" ht="13.5" x14ac:dyDescent="0.25">
      <c r="A320" s="3">
        <v>42471</v>
      </c>
      <c r="B320" s="2">
        <v>14.3735</v>
      </c>
      <c r="C320" s="2">
        <f t="shared" si="24"/>
        <v>15.498380562168776</v>
      </c>
      <c r="D320" s="2">
        <f t="shared" si="26"/>
        <v>15.274567702970053</v>
      </c>
      <c r="E320" s="2">
        <f t="shared" si="25"/>
        <v>0.2238128591987234</v>
      </c>
      <c r="F320" s="2">
        <f t="shared" si="29"/>
        <v>-0.20229027288147181</v>
      </c>
      <c r="G320" s="2">
        <f t="shared" si="27"/>
        <v>0.42610313208019523</v>
      </c>
      <c r="H320" s="2" t="str">
        <f t="shared" si="28"/>
        <v>Sell</v>
      </c>
    </row>
    <row r="321" spans="1:8" ht="13.5" x14ac:dyDescent="0.25">
      <c r="A321" s="3">
        <v>42472</v>
      </c>
      <c r="B321" s="2">
        <v>14.3735</v>
      </c>
      <c r="C321" s="2">
        <f t="shared" si="24"/>
        <v>15.584198937219734</v>
      </c>
      <c r="D321" s="2">
        <f t="shared" si="26"/>
        <v>15.207821947194493</v>
      </c>
      <c r="E321" s="2">
        <f t="shared" si="25"/>
        <v>0.37637699002524094</v>
      </c>
      <c r="F321" s="2">
        <f t="shared" si="29"/>
        <v>-8.6556820300129275E-2</v>
      </c>
      <c r="G321" s="2">
        <f t="shared" si="27"/>
        <v>0.46293381032537023</v>
      </c>
      <c r="H321" s="2" t="str">
        <f t="shared" si="28"/>
        <v>Sell</v>
      </c>
    </row>
    <row r="322" spans="1:8" ht="13.5" x14ac:dyDescent="0.25">
      <c r="A322" s="3">
        <v>42473</v>
      </c>
      <c r="B322" s="2">
        <v>14.3735</v>
      </c>
      <c r="C322" s="2">
        <f t="shared" si="24"/>
        <v>15.583229869955158</v>
      </c>
      <c r="D322" s="2">
        <f t="shared" si="26"/>
        <v>15.146020321476382</v>
      </c>
      <c r="E322" s="2">
        <f t="shared" si="25"/>
        <v>0.43720954847877636</v>
      </c>
      <c r="F322" s="2">
        <f t="shared" si="29"/>
        <v>1.8196453455651851E-2</v>
      </c>
      <c r="G322" s="2">
        <f t="shared" si="27"/>
        <v>0.4190130950231245</v>
      </c>
      <c r="H322" s="2" t="str">
        <f t="shared" si="28"/>
        <v>Sell</v>
      </c>
    </row>
    <row r="323" spans="1:8" ht="13.5" x14ac:dyDescent="0.25">
      <c r="A323" s="3">
        <v>42474</v>
      </c>
      <c r="B323" s="2">
        <v>14.3735</v>
      </c>
      <c r="C323" s="2">
        <f t="shared" si="24"/>
        <v>15.654271428423595</v>
      </c>
      <c r="D323" s="2">
        <f t="shared" si="26"/>
        <v>15.088796593959612</v>
      </c>
      <c r="E323" s="2">
        <f t="shared" si="25"/>
        <v>0.56547483446398239</v>
      </c>
      <c r="F323" s="2">
        <f t="shared" si="29"/>
        <v>0.12765212965731795</v>
      </c>
      <c r="G323" s="2">
        <f t="shared" si="27"/>
        <v>0.43782270480666441</v>
      </c>
      <c r="H323" s="2" t="str">
        <f t="shared" si="28"/>
        <v>Sell</v>
      </c>
    </row>
    <row r="324" spans="1:8" ht="13.5" x14ac:dyDescent="0.25">
      <c r="A324" s="3">
        <v>42475</v>
      </c>
      <c r="B324" s="2">
        <v>14.632400000000001</v>
      </c>
      <c r="C324" s="2">
        <f t="shared" si="24"/>
        <v>15.714383516358428</v>
      </c>
      <c r="D324" s="2">
        <f t="shared" si="26"/>
        <v>15.054989438851493</v>
      </c>
      <c r="E324" s="2">
        <f t="shared" si="25"/>
        <v>0.65939407750693491</v>
      </c>
      <c r="F324" s="2">
        <f t="shared" si="29"/>
        <v>0.23400051922724135</v>
      </c>
      <c r="G324" s="2">
        <f t="shared" si="27"/>
        <v>0.42539355827969355</v>
      </c>
      <c r="H324" s="2" t="str">
        <f t="shared" si="28"/>
        <v>Sell</v>
      </c>
    </row>
    <row r="325" spans="1:8" ht="13.5" x14ac:dyDescent="0.25">
      <c r="A325" s="3">
        <v>42478</v>
      </c>
      <c r="B325" s="2">
        <v>14.632400000000001</v>
      </c>
      <c r="C325" s="2">
        <f t="shared" si="24"/>
        <v>15.765247590764822</v>
      </c>
      <c r="D325" s="2">
        <f t="shared" si="26"/>
        <v>15.023686517455086</v>
      </c>
      <c r="E325" s="2">
        <f t="shared" si="25"/>
        <v>0.74156107330973597</v>
      </c>
      <c r="F325" s="2">
        <f t="shared" si="29"/>
        <v>0.33551263004374032</v>
      </c>
      <c r="G325" s="2">
        <f t="shared" si="27"/>
        <v>0.40604844326599565</v>
      </c>
      <c r="H325" s="2" t="str">
        <f t="shared" si="28"/>
        <v>Sell</v>
      </c>
    </row>
    <row r="326" spans="1:8" ht="13.5" x14ac:dyDescent="0.25">
      <c r="A326" s="3">
        <v>42479</v>
      </c>
      <c r="B326" s="2">
        <v>15.071400000000001</v>
      </c>
      <c r="C326" s="2">
        <f t="shared" si="24"/>
        <v>15.764132576801003</v>
      </c>
      <c r="D326" s="2">
        <f t="shared" si="26"/>
        <v>15.027220849495452</v>
      </c>
      <c r="E326" s="2">
        <f t="shared" si="25"/>
        <v>0.73691172730555188</v>
      </c>
      <c r="F326" s="2">
        <f t="shared" si="29"/>
        <v>0.41579244949610261</v>
      </c>
      <c r="G326" s="2">
        <f t="shared" si="27"/>
        <v>0.32111927780944927</v>
      </c>
      <c r="H326" s="2" t="str">
        <f t="shared" si="28"/>
        <v>Sell</v>
      </c>
    </row>
    <row r="327" spans="1:8" ht="13.5" x14ac:dyDescent="0.25">
      <c r="A327" s="3">
        <v>42480</v>
      </c>
      <c r="B327" s="2">
        <v>14.632400000000001</v>
      </c>
      <c r="C327" s="2">
        <f t="shared" si="24"/>
        <v>15.763189103447003</v>
      </c>
      <c r="D327" s="2">
        <f t="shared" si="26"/>
        <v>14.997974860643938</v>
      </c>
      <c r="E327" s="2">
        <f t="shared" si="25"/>
        <v>0.76521424280306505</v>
      </c>
      <c r="F327" s="2">
        <f t="shared" si="29"/>
        <v>0.48567680815749514</v>
      </c>
      <c r="G327" s="2">
        <f t="shared" si="27"/>
        <v>0.2795374346455699</v>
      </c>
      <c r="H327" s="2" t="str">
        <f t="shared" si="28"/>
        <v>Sell</v>
      </c>
    </row>
    <row r="328" spans="1:8" ht="13.5" x14ac:dyDescent="0.25">
      <c r="A328" s="3">
        <v>42481</v>
      </c>
      <c r="B328" s="2">
        <v>14.632400000000001</v>
      </c>
      <c r="C328" s="2">
        <f t="shared" si="24"/>
        <v>15.653283087532078</v>
      </c>
      <c r="D328" s="2">
        <f t="shared" si="26"/>
        <v>14.970895241336979</v>
      </c>
      <c r="E328" s="2">
        <f t="shared" si="25"/>
        <v>0.68238784619509829</v>
      </c>
      <c r="F328" s="2">
        <f t="shared" si="29"/>
        <v>0.52501901576501586</v>
      </c>
      <c r="G328" s="2">
        <f t="shared" si="27"/>
        <v>0.15736883043008243</v>
      </c>
      <c r="H328" s="2" t="str">
        <f t="shared" si="28"/>
        <v>Sell</v>
      </c>
    </row>
    <row r="329" spans="1:8" ht="13.5" x14ac:dyDescent="0.25">
      <c r="A329" s="3">
        <v>42482</v>
      </c>
      <c r="B329" s="2">
        <v>14.3735</v>
      </c>
      <c r="C329" s="2">
        <f t="shared" si="24"/>
        <v>15.560285689450218</v>
      </c>
      <c r="D329" s="2">
        <f t="shared" si="26"/>
        <v>14.926643741978683</v>
      </c>
      <c r="E329" s="2">
        <f t="shared" si="25"/>
        <v>0.63364194747153491</v>
      </c>
      <c r="F329" s="2">
        <f t="shared" si="29"/>
        <v>0.54674360210631967</v>
      </c>
      <c r="G329" s="2">
        <f t="shared" si="27"/>
        <v>8.6898345365215235E-2</v>
      </c>
      <c r="H329" s="2" t="str">
        <f t="shared" si="28"/>
        <v>Sell</v>
      </c>
    </row>
    <row r="330" spans="1:8" ht="13.5" x14ac:dyDescent="0.25">
      <c r="A330" s="3">
        <v>42485</v>
      </c>
      <c r="B330" s="2">
        <v>14.3735</v>
      </c>
      <c r="C330" s="2">
        <f t="shared" si="24"/>
        <v>15.377703275688646</v>
      </c>
      <c r="D330" s="2">
        <f t="shared" si="26"/>
        <v>14.885670131461744</v>
      </c>
      <c r="E330" s="2">
        <f t="shared" si="25"/>
        <v>0.4920331442269017</v>
      </c>
      <c r="F330" s="2">
        <f t="shared" si="29"/>
        <v>0.53580151053043612</v>
      </c>
      <c r="G330" s="2">
        <f t="shared" si="27"/>
        <v>-4.3768366303534423E-2</v>
      </c>
      <c r="H330" s="2" t="str">
        <f t="shared" si="28"/>
        <v>Hold</v>
      </c>
    </row>
    <row r="331" spans="1:8" ht="13.5" x14ac:dyDescent="0.25">
      <c r="A331" s="3">
        <v>42486</v>
      </c>
      <c r="B331" s="2">
        <v>14.3735</v>
      </c>
      <c r="C331" s="2">
        <f t="shared" si="24"/>
        <v>15.223210464044239</v>
      </c>
      <c r="D331" s="2">
        <f t="shared" si="26"/>
        <v>14.847731603205318</v>
      </c>
      <c r="E331" s="2">
        <f t="shared" si="25"/>
        <v>0.37547886083892124</v>
      </c>
      <c r="F331" s="2">
        <f t="shared" si="29"/>
        <v>0.50373698059213323</v>
      </c>
      <c r="G331" s="2">
        <f t="shared" si="27"/>
        <v>-0.128258119753212</v>
      </c>
      <c r="H331" s="2" t="str">
        <f t="shared" si="28"/>
        <v>Hold</v>
      </c>
    </row>
    <row r="332" spans="1:8" ht="13.5" x14ac:dyDescent="0.25">
      <c r="A332" s="3">
        <v>42487</v>
      </c>
      <c r="B332" s="2">
        <v>14.3735</v>
      </c>
      <c r="C332" s="2">
        <f t="shared" si="24"/>
        <v>15.092485777268202</v>
      </c>
      <c r="D332" s="2">
        <f t="shared" si="26"/>
        <v>14.812603336301219</v>
      </c>
      <c r="E332" s="2">
        <f t="shared" si="25"/>
        <v>0.27988244096698267</v>
      </c>
      <c r="F332" s="2">
        <f t="shared" si="29"/>
        <v>0.4589660726671031</v>
      </c>
      <c r="G332" s="2">
        <f t="shared" si="27"/>
        <v>-0.17908363170012043</v>
      </c>
      <c r="H332" s="2" t="str">
        <f t="shared" si="28"/>
        <v>Hold</v>
      </c>
    </row>
    <row r="333" spans="1:8" ht="13.5" x14ac:dyDescent="0.25">
      <c r="A333" s="3">
        <v>42488</v>
      </c>
      <c r="B333" s="2">
        <v>13.9458</v>
      </c>
      <c r="C333" s="2">
        <f t="shared" si="24"/>
        <v>14.981872580765401</v>
      </c>
      <c r="D333" s="2">
        <f t="shared" si="26"/>
        <v>14.748395681760387</v>
      </c>
      <c r="E333" s="2">
        <f t="shared" si="25"/>
        <v>0.233476899005014</v>
      </c>
      <c r="F333" s="2">
        <f t="shared" si="29"/>
        <v>0.4138682379346853</v>
      </c>
      <c r="G333" s="2">
        <f t="shared" si="27"/>
        <v>-0.1803913389296713</v>
      </c>
      <c r="H333" s="2" t="str">
        <f t="shared" si="28"/>
        <v>Hold</v>
      </c>
    </row>
    <row r="334" spans="1:8" ht="13.5" x14ac:dyDescent="0.25">
      <c r="A334" s="3">
        <v>42489</v>
      </c>
      <c r="B334" s="2">
        <v>13.529299999999999</v>
      </c>
      <c r="C334" s="2">
        <f t="shared" si="24"/>
        <v>14.928107568339955</v>
      </c>
      <c r="D334" s="2">
        <f t="shared" si="26"/>
        <v>14.658092297926284</v>
      </c>
      <c r="E334" s="2">
        <f t="shared" si="25"/>
        <v>0.2700152704136709</v>
      </c>
      <c r="F334" s="2">
        <f t="shared" si="29"/>
        <v>0.38509764443048244</v>
      </c>
      <c r="G334" s="2">
        <f t="shared" si="27"/>
        <v>-0.11508237401681154</v>
      </c>
      <c r="H334" s="2" t="str">
        <f t="shared" si="28"/>
        <v>Hold</v>
      </c>
    </row>
    <row r="335" spans="1:8" ht="13.5" x14ac:dyDescent="0.25">
      <c r="A335" s="3">
        <v>42492</v>
      </c>
      <c r="B335" s="2">
        <v>13.529299999999999</v>
      </c>
      <c r="C335" s="2">
        <f t="shared" ref="C335:C398" si="30">$C$4*B325+C334*(1-$C$4)</f>
        <v>14.882614096287655</v>
      </c>
      <c r="D335" s="2">
        <f t="shared" si="26"/>
        <v>14.574478053635449</v>
      </c>
      <c r="E335" s="2">
        <f t="shared" si="25"/>
        <v>0.3081360426522064</v>
      </c>
      <c r="F335" s="2">
        <f t="shared" si="29"/>
        <v>0.36970532407482726</v>
      </c>
      <c r="G335" s="2">
        <f t="shared" si="27"/>
        <v>-6.1569281422620858E-2</v>
      </c>
      <c r="H335" s="2" t="str">
        <f t="shared" si="28"/>
        <v>Hold</v>
      </c>
    </row>
    <row r="336" spans="1:8" ht="13.5" x14ac:dyDescent="0.25">
      <c r="A336" s="3">
        <v>42493</v>
      </c>
      <c r="B336" s="2">
        <v>13.529299999999999</v>
      </c>
      <c r="C336" s="2">
        <f t="shared" si="30"/>
        <v>14.911658081474171</v>
      </c>
      <c r="D336" s="2">
        <f t="shared" si="26"/>
        <v>14.497057457069861</v>
      </c>
      <c r="E336" s="2">
        <f t="shared" si="25"/>
        <v>0.41460062440430967</v>
      </c>
      <c r="F336" s="2">
        <f t="shared" si="29"/>
        <v>0.37868438414072375</v>
      </c>
      <c r="G336" s="2">
        <f t="shared" si="27"/>
        <v>3.5916240263585919E-2</v>
      </c>
      <c r="H336" s="2" t="str">
        <f t="shared" si="28"/>
        <v>Sell</v>
      </c>
    </row>
    <row r="337" spans="1:8" ht="13.5" x14ac:dyDescent="0.25">
      <c r="A337" s="3">
        <v>42494</v>
      </c>
      <c r="B337" s="2">
        <v>12.9215</v>
      </c>
      <c r="C337" s="2">
        <f t="shared" si="30"/>
        <v>14.868695299708914</v>
      </c>
      <c r="D337" s="2">
        <f t="shared" si="26"/>
        <v>14.380349497286907</v>
      </c>
      <c r="E337" s="2">
        <f t="shared" si="25"/>
        <v>0.48834580242200687</v>
      </c>
      <c r="F337" s="2">
        <f t="shared" si="29"/>
        <v>0.40061666779698041</v>
      </c>
      <c r="G337" s="2">
        <f t="shared" si="27"/>
        <v>8.7729134625026461E-2</v>
      </c>
      <c r="H337" s="2" t="str">
        <f t="shared" si="28"/>
        <v>Sell</v>
      </c>
    </row>
    <row r="338" spans="1:8" ht="13.5" x14ac:dyDescent="0.25">
      <c r="A338" s="3">
        <v>42495</v>
      </c>
      <c r="B338" s="2">
        <v>12.533200000000001</v>
      </c>
      <c r="C338" s="2">
        <f t="shared" si="30"/>
        <v>14.832342176676773</v>
      </c>
      <c r="D338" s="2">
        <f t="shared" si="26"/>
        <v>14.243523608598988</v>
      </c>
      <c r="E338" s="2">
        <f t="shared" si="25"/>
        <v>0.58881856807778554</v>
      </c>
      <c r="F338" s="2">
        <f t="shared" si="29"/>
        <v>0.43825704785314146</v>
      </c>
      <c r="G338" s="2">
        <f t="shared" si="27"/>
        <v>0.15056152022464409</v>
      </c>
      <c r="H338" s="2" t="str">
        <f t="shared" si="28"/>
        <v>Sell</v>
      </c>
    </row>
    <row r="339" spans="1:8" ht="13.5" x14ac:dyDescent="0.25">
      <c r="A339" s="3">
        <v>42496</v>
      </c>
      <c r="B339" s="2">
        <v>12.161799999999999</v>
      </c>
      <c r="C339" s="2">
        <f t="shared" si="30"/>
        <v>14.761751072572654</v>
      </c>
      <c r="D339" s="2">
        <f t="shared" si="26"/>
        <v>14.089321859813879</v>
      </c>
      <c r="E339" s="2">
        <f t="shared" si="25"/>
        <v>0.67242921275877521</v>
      </c>
      <c r="F339" s="2">
        <f t="shared" si="29"/>
        <v>0.48509148083426823</v>
      </c>
      <c r="G339" s="2">
        <f t="shared" si="27"/>
        <v>0.18733773192450698</v>
      </c>
      <c r="H339" s="2" t="str">
        <f t="shared" si="28"/>
        <v>Sell</v>
      </c>
    </row>
    <row r="340" spans="1:8" ht="13.5" x14ac:dyDescent="0.25">
      <c r="A340" s="3">
        <v>42499</v>
      </c>
      <c r="B340" s="2">
        <v>12.150499999999999</v>
      </c>
      <c r="C340" s="2">
        <f t="shared" si="30"/>
        <v>14.702020138330706</v>
      </c>
      <c r="D340" s="2">
        <f t="shared" si="26"/>
        <v>13.945705425753593</v>
      </c>
      <c r="E340" s="2">
        <f t="shared" si="25"/>
        <v>0.75631471257711347</v>
      </c>
      <c r="F340" s="2">
        <f t="shared" si="29"/>
        <v>0.5393361271828373</v>
      </c>
      <c r="G340" s="2">
        <f t="shared" si="27"/>
        <v>0.21697858539427617</v>
      </c>
      <c r="H340" s="2" t="str">
        <f t="shared" si="28"/>
        <v>Sell</v>
      </c>
    </row>
    <row r="341" spans="1:8" ht="13.5" x14ac:dyDescent="0.25">
      <c r="A341" s="3">
        <v>42500</v>
      </c>
      <c r="B341" s="2">
        <v>12.150499999999999</v>
      </c>
      <c r="C341" s="2">
        <f t="shared" si="30"/>
        <v>14.651478578587522</v>
      </c>
      <c r="D341" s="2">
        <f t="shared" si="26"/>
        <v>13.812727246068143</v>
      </c>
      <c r="E341" s="2">
        <f t="shared" si="25"/>
        <v>0.83875133251937939</v>
      </c>
      <c r="F341" s="2">
        <f t="shared" si="29"/>
        <v>0.59921916825014576</v>
      </c>
      <c r="G341" s="2">
        <f t="shared" si="27"/>
        <v>0.23953216426923363</v>
      </c>
      <c r="H341" s="2" t="str">
        <f t="shared" si="28"/>
        <v>Sell</v>
      </c>
    </row>
    <row r="342" spans="1:8" ht="13.5" x14ac:dyDescent="0.25">
      <c r="A342" s="3">
        <v>42501</v>
      </c>
      <c r="B342" s="2">
        <v>12.150499999999999</v>
      </c>
      <c r="C342" s="2">
        <f t="shared" si="30"/>
        <v>14.608712643420212</v>
      </c>
      <c r="D342" s="2">
        <f t="shared" si="26"/>
        <v>13.689599301914948</v>
      </c>
      <c r="E342" s="2">
        <f t="shared" si="25"/>
        <v>0.91911334150526436</v>
      </c>
      <c r="F342" s="2">
        <f t="shared" si="29"/>
        <v>0.66319800290116948</v>
      </c>
      <c r="G342" s="2">
        <f t="shared" si="27"/>
        <v>0.25591533860409488</v>
      </c>
      <c r="H342" s="2" t="str">
        <f t="shared" si="28"/>
        <v>Sell</v>
      </c>
    </row>
    <row r="343" spans="1:8" ht="13.5" x14ac:dyDescent="0.25">
      <c r="A343" s="3">
        <v>42502</v>
      </c>
      <c r="B343" s="2">
        <v>11.8185</v>
      </c>
      <c r="C343" s="2">
        <f t="shared" si="30"/>
        <v>14.506726082894025</v>
      </c>
      <c r="D343" s="2">
        <f t="shared" si="26"/>
        <v>13.550999353624951</v>
      </c>
      <c r="E343" s="2">
        <f t="shared" si="25"/>
        <v>0.95572672926907387</v>
      </c>
      <c r="F343" s="2">
        <f t="shared" si="29"/>
        <v>0.72170374817475047</v>
      </c>
      <c r="G343" s="2">
        <f t="shared" si="27"/>
        <v>0.2340229810943234</v>
      </c>
      <c r="H343" s="2" t="str">
        <f t="shared" si="28"/>
        <v>Sell</v>
      </c>
    </row>
    <row r="344" spans="1:8" ht="13.5" x14ac:dyDescent="0.25">
      <c r="A344" s="3">
        <v>42503</v>
      </c>
      <c r="B344" s="2">
        <v>11.8185</v>
      </c>
      <c r="C344" s="2">
        <f t="shared" si="30"/>
        <v>14.356352839371867</v>
      </c>
      <c r="D344" s="2">
        <f t="shared" si="26"/>
        <v>13.42266606817125</v>
      </c>
      <c r="E344" s="2">
        <f t="shared" si="25"/>
        <v>0.93368677120061783</v>
      </c>
      <c r="F344" s="2">
        <f t="shared" si="29"/>
        <v>0.76410035277992405</v>
      </c>
      <c r="G344" s="2">
        <f t="shared" si="27"/>
        <v>0.16958641842069377</v>
      </c>
      <c r="H344" s="2" t="str">
        <f t="shared" si="28"/>
        <v>Sell</v>
      </c>
    </row>
    <row r="345" spans="1:8" ht="13.5" x14ac:dyDescent="0.25">
      <c r="A345" s="3">
        <v>42506</v>
      </c>
      <c r="B345" s="2">
        <v>12.0999</v>
      </c>
      <c r="C345" s="2">
        <f t="shared" si="30"/>
        <v>14.229113941006965</v>
      </c>
      <c r="D345" s="2">
        <f t="shared" si="26"/>
        <v>13.32468339645486</v>
      </c>
      <c r="E345" s="2">
        <f t="shared" si="25"/>
        <v>0.90443054455210437</v>
      </c>
      <c r="F345" s="2">
        <f t="shared" si="29"/>
        <v>0.79216639113436016</v>
      </c>
      <c r="G345" s="2">
        <f t="shared" si="27"/>
        <v>0.11226415341774421</v>
      </c>
      <c r="H345" s="2" t="str">
        <f t="shared" si="28"/>
        <v>Sell</v>
      </c>
    </row>
    <row r="346" spans="1:8" ht="13.5" x14ac:dyDescent="0.25">
      <c r="A346" s="3">
        <v>42507</v>
      </c>
      <c r="B346" s="2">
        <v>12.0999</v>
      </c>
      <c r="C346" s="2">
        <f t="shared" si="30"/>
        <v>14.121450257775123</v>
      </c>
      <c r="D346" s="2">
        <f t="shared" si="26"/>
        <v>13.233958700421166</v>
      </c>
      <c r="E346" s="2">
        <f t="shared" si="25"/>
        <v>0.88749155735395746</v>
      </c>
      <c r="F346" s="2">
        <f t="shared" si="29"/>
        <v>0.81123142437827966</v>
      </c>
      <c r="G346" s="2">
        <f t="shared" si="27"/>
        <v>7.6260132975677797E-2</v>
      </c>
      <c r="H346" s="2" t="str">
        <f t="shared" si="28"/>
        <v>Sell</v>
      </c>
    </row>
    <row r="347" spans="1:8" ht="13.5" x14ac:dyDescent="0.25">
      <c r="A347" s="3">
        <v>42508</v>
      </c>
      <c r="B347" s="2">
        <v>11.7622</v>
      </c>
      <c r="C347" s="2">
        <f t="shared" si="30"/>
        <v>13.93684252580972</v>
      </c>
      <c r="D347" s="2">
        <f t="shared" si="26"/>
        <v>13.124939537427005</v>
      </c>
      <c r="E347" s="2">
        <f t="shared" si="25"/>
        <v>0.81190298838271424</v>
      </c>
      <c r="F347" s="2">
        <f t="shared" si="29"/>
        <v>0.81136573717916671</v>
      </c>
      <c r="G347" s="2">
        <f t="shared" si="27"/>
        <v>5.3725120354752853E-4</v>
      </c>
      <c r="H347" s="2" t="str">
        <f t="shared" si="28"/>
        <v>Sell</v>
      </c>
    </row>
    <row r="348" spans="1:8" ht="13.5" x14ac:dyDescent="0.25">
      <c r="A348" s="3">
        <v>42509</v>
      </c>
      <c r="B348" s="2">
        <v>12.0436</v>
      </c>
      <c r="C348" s="2">
        <f t="shared" si="30"/>
        <v>13.720897521838994</v>
      </c>
      <c r="D348" s="2">
        <f t="shared" si="26"/>
        <v>13.044840312432413</v>
      </c>
      <c r="E348" s="2">
        <f t="shared" ref="E348:E411" si="31">C348-D348</f>
        <v>0.67605720940658109</v>
      </c>
      <c r="F348" s="2">
        <f t="shared" si="29"/>
        <v>0.78430403162464968</v>
      </c>
      <c r="G348" s="2">
        <f t="shared" si="27"/>
        <v>-0.10824682221806858</v>
      </c>
      <c r="H348" s="2" t="str">
        <f t="shared" si="28"/>
        <v>Hold</v>
      </c>
    </row>
    <row r="349" spans="1:8" ht="13.5" x14ac:dyDescent="0.25">
      <c r="A349" s="3">
        <v>42510</v>
      </c>
      <c r="B349" s="2">
        <v>12.0999</v>
      </c>
      <c r="C349" s="2">
        <f t="shared" si="30"/>
        <v>13.481036364632994</v>
      </c>
      <c r="D349" s="2">
        <f t="shared" ref="D349:D412" si="32">$D$4*B349+(1-$D$4)*D348</f>
        <v>12.974844733733715</v>
      </c>
      <c r="E349" s="2">
        <f t="shared" si="31"/>
        <v>0.50619163089927888</v>
      </c>
      <c r="F349" s="2">
        <f t="shared" si="29"/>
        <v>0.72868155147957547</v>
      </c>
      <c r="G349" s="2">
        <f t="shared" si="27"/>
        <v>-0.2224899205802966</v>
      </c>
      <c r="H349" s="2" t="str">
        <f t="shared" si="28"/>
        <v>Hold</v>
      </c>
    </row>
    <row r="350" spans="1:8" ht="13.5" x14ac:dyDescent="0.25">
      <c r="A350" s="3">
        <v>42513</v>
      </c>
      <c r="B350" s="2">
        <v>12.0999</v>
      </c>
      <c r="C350" s="2">
        <f t="shared" si="30"/>
        <v>13.276338462381764</v>
      </c>
      <c r="D350" s="2">
        <f t="shared" si="32"/>
        <v>12.910034012716402</v>
      </c>
      <c r="E350" s="2">
        <f t="shared" si="31"/>
        <v>0.36630444966536224</v>
      </c>
      <c r="F350" s="2">
        <f t="shared" si="29"/>
        <v>0.65620613111673287</v>
      </c>
      <c r="G350" s="2">
        <f t="shared" si="27"/>
        <v>-0.28990168145137063</v>
      </c>
      <c r="H350" s="2" t="str">
        <f t="shared" si="28"/>
        <v>Hold</v>
      </c>
    </row>
    <row r="351" spans="1:8" ht="13.5" x14ac:dyDescent="0.25">
      <c r="A351" s="3">
        <v>42514</v>
      </c>
      <c r="B351" s="2">
        <v>11.8185</v>
      </c>
      <c r="C351" s="2">
        <f t="shared" si="30"/>
        <v>13.103132545092262</v>
      </c>
      <c r="D351" s="2">
        <f t="shared" si="32"/>
        <v>12.829179641404075</v>
      </c>
      <c r="E351" s="2">
        <f t="shared" si="31"/>
        <v>0.27395290368818692</v>
      </c>
      <c r="F351" s="2">
        <f t="shared" si="29"/>
        <v>0.57975548563102375</v>
      </c>
      <c r="G351" s="2">
        <f t="shared" si="27"/>
        <v>-0.30580258194283683</v>
      </c>
      <c r="H351" s="2" t="str">
        <f t="shared" si="28"/>
        <v>Hold</v>
      </c>
    </row>
    <row r="352" spans="1:8" ht="13.5" x14ac:dyDescent="0.25">
      <c r="A352" s="3">
        <v>42515</v>
      </c>
      <c r="B352" s="2">
        <v>12.0999</v>
      </c>
      <c r="C352" s="2">
        <f t="shared" si="30"/>
        <v>12.956573692001145</v>
      </c>
      <c r="D352" s="2">
        <f t="shared" si="32"/>
        <v>12.775158927225995</v>
      </c>
      <c r="E352" s="2">
        <f t="shared" si="31"/>
        <v>0.18141476477515006</v>
      </c>
      <c r="F352" s="2">
        <f t="shared" si="29"/>
        <v>0.50008734145984901</v>
      </c>
      <c r="G352" s="2">
        <f t="shared" si="27"/>
        <v>-0.31867257668469895</v>
      </c>
      <c r="H352" s="2" t="str">
        <f t="shared" si="28"/>
        <v>Hold</v>
      </c>
    </row>
    <row r="353" spans="1:8" ht="13.5" x14ac:dyDescent="0.25">
      <c r="A353" s="3">
        <v>42516</v>
      </c>
      <c r="B353" s="2">
        <v>12.0999</v>
      </c>
      <c r="C353" s="2">
        <f t="shared" si="30"/>
        <v>12.781485431693277</v>
      </c>
      <c r="D353" s="2">
        <f t="shared" si="32"/>
        <v>12.725139747431475</v>
      </c>
      <c r="E353" s="2">
        <f t="shared" si="31"/>
        <v>5.634568426180131E-2</v>
      </c>
      <c r="F353" s="2">
        <f t="shared" si="29"/>
        <v>0.41133901002023948</v>
      </c>
      <c r="G353" s="2">
        <f t="shared" si="27"/>
        <v>-0.35499332575843817</v>
      </c>
      <c r="H353" s="2" t="str">
        <f t="shared" si="28"/>
        <v>Hold</v>
      </c>
    </row>
    <row r="354" spans="1:8" ht="13.5" x14ac:dyDescent="0.25">
      <c r="A354" s="3">
        <v>42517</v>
      </c>
      <c r="B354" s="2">
        <v>12.8315</v>
      </c>
      <c r="C354" s="2">
        <f t="shared" si="30"/>
        <v>12.633333826817388</v>
      </c>
      <c r="D354" s="2">
        <f t="shared" si="32"/>
        <v>12.733018284658774</v>
      </c>
      <c r="E354" s="2">
        <f t="shared" si="31"/>
        <v>-9.9684457841386021E-2</v>
      </c>
      <c r="F354" s="2">
        <f t="shared" si="29"/>
        <v>0.30913431644791439</v>
      </c>
      <c r="G354" s="2">
        <f t="shared" si="27"/>
        <v>-0.40881877428930041</v>
      </c>
      <c r="H354" s="2" t="str">
        <f t="shared" si="28"/>
        <v>Hold</v>
      </c>
    </row>
    <row r="355" spans="1:8" ht="13.5" x14ac:dyDescent="0.25">
      <c r="A355" s="3">
        <v>42520</v>
      </c>
      <c r="B355" s="2">
        <v>13.394299999999999</v>
      </c>
      <c r="C355" s="2">
        <f t="shared" si="30"/>
        <v>12.551267084230098</v>
      </c>
      <c r="D355" s="2">
        <f t="shared" si="32"/>
        <v>12.782002115424792</v>
      </c>
      <c r="E355" s="2">
        <f t="shared" si="31"/>
        <v>-0.23073503119469407</v>
      </c>
      <c r="F355" s="2">
        <f t="shared" si="29"/>
        <v>0.20116044691939272</v>
      </c>
      <c r="G355" s="2">
        <f t="shared" si="27"/>
        <v>-0.43189547811408679</v>
      </c>
      <c r="H355" s="2" t="str">
        <f t="shared" si="28"/>
        <v>Hold</v>
      </c>
    </row>
    <row r="356" spans="1:8" ht="13.5" x14ac:dyDescent="0.25">
      <c r="A356" s="3">
        <v>42521</v>
      </c>
      <c r="B356" s="2">
        <v>13.602499999999999</v>
      </c>
      <c r="C356" s="2">
        <f t="shared" si="30"/>
        <v>12.481825994348545</v>
      </c>
      <c r="D356" s="2">
        <f t="shared" si="32"/>
        <v>12.842779736504436</v>
      </c>
      <c r="E356" s="2">
        <f t="shared" si="31"/>
        <v>-0.36095374215589082</v>
      </c>
      <c r="F356" s="2">
        <f t="shared" si="29"/>
        <v>8.8737609104336021E-2</v>
      </c>
      <c r="G356" s="2">
        <f t="shared" ref="G356:G419" si="33">E356-F356</f>
        <v>-0.44969135126022686</v>
      </c>
      <c r="H356" s="2" t="str">
        <f t="shared" ref="H356:H419" si="34">IF(G356&lt;0,"Hold","Sell")</f>
        <v>Hold</v>
      </c>
    </row>
    <row r="357" spans="1:8" ht="13.5" x14ac:dyDescent="0.25">
      <c r="A357" s="3">
        <v>42522</v>
      </c>
      <c r="B357" s="2">
        <v>14.0077</v>
      </c>
      <c r="C357" s="2">
        <f t="shared" si="30"/>
        <v>12.371114302910307</v>
      </c>
      <c r="D357" s="2">
        <f t="shared" si="32"/>
        <v>12.929070126392997</v>
      </c>
      <c r="E357" s="2">
        <f t="shared" si="31"/>
        <v>-0.55795582348268979</v>
      </c>
      <c r="F357" s="2">
        <f t="shared" ref="F357:F420" si="35">(E357*(2/(10)))+((1-(2/10))*F356)</f>
        <v>-4.0601077413069134E-2</v>
      </c>
      <c r="G357" s="2">
        <f t="shared" si="33"/>
        <v>-0.51735474606962062</v>
      </c>
      <c r="H357" s="2" t="str">
        <f t="shared" si="34"/>
        <v>Hold</v>
      </c>
    </row>
    <row r="358" spans="1:8" ht="13.5" x14ac:dyDescent="0.25">
      <c r="A358" s="3">
        <v>42523</v>
      </c>
      <c r="B358" s="2">
        <v>14.0077</v>
      </c>
      <c r="C358" s="2">
        <f t="shared" si="30"/>
        <v>12.320727487077953</v>
      </c>
      <c r="D358" s="2">
        <f t="shared" si="32"/>
        <v>13.008968635549071</v>
      </c>
      <c r="E358" s="2">
        <f t="shared" si="31"/>
        <v>-0.68824114847111773</v>
      </c>
      <c r="F358" s="2">
        <f t="shared" si="35"/>
        <v>-0.17012909162467887</v>
      </c>
      <c r="G358" s="2">
        <f t="shared" si="33"/>
        <v>-0.5181120568464388</v>
      </c>
      <c r="H358" s="2" t="str">
        <f t="shared" si="34"/>
        <v>Hold</v>
      </c>
    </row>
    <row r="359" spans="1:8" ht="13.5" x14ac:dyDescent="0.25">
      <c r="A359" s="3">
        <v>42524</v>
      </c>
      <c r="B359" s="2">
        <v>14.0077</v>
      </c>
      <c r="C359" s="2">
        <f t="shared" si="30"/>
        <v>12.286754027527499</v>
      </c>
      <c r="D359" s="2">
        <f t="shared" si="32"/>
        <v>13.082948736619509</v>
      </c>
      <c r="E359" s="2">
        <f t="shared" si="31"/>
        <v>-0.79619470909200984</v>
      </c>
      <c r="F359" s="2">
        <f t="shared" si="35"/>
        <v>-0.29534221511814507</v>
      </c>
      <c r="G359" s="2">
        <f t="shared" si="33"/>
        <v>-0.50085249397386478</v>
      </c>
      <c r="H359" s="2" t="str">
        <f t="shared" si="34"/>
        <v>Hold</v>
      </c>
    </row>
    <row r="360" spans="1:8" ht="13.5" x14ac:dyDescent="0.25">
      <c r="A360" s="3">
        <v>42527</v>
      </c>
      <c r="B360" s="2">
        <v>14.0077</v>
      </c>
      <c r="C360" s="2">
        <f t="shared" si="30"/>
        <v>12.258007254061731</v>
      </c>
      <c r="D360" s="2">
        <f t="shared" si="32"/>
        <v>13.151448830203249</v>
      </c>
      <c r="E360" s="2">
        <f t="shared" si="31"/>
        <v>-0.89344157614151776</v>
      </c>
      <c r="F360" s="2">
        <f t="shared" si="35"/>
        <v>-0.41496208732281958</v>
      </c>
      <c r="G360" s="2">
        <f t="shared" si="33"/>
        <v>-0.47847948881869817</v>
      </c>
      <c r="H360" s="2" t="str">
        <f t="shared" si="34"/>
        <v>Hold</v>
      </c>
    </row>
    <row r="361" spans="1:8" ht="13.5" x14ac:dyDescent="0.25">
      <c r="A361" s="3">
        <v>42528</v>
      </c>
      <c r="B361" s="2">
        <v>14.0077</v>
      </c>
      <c r="C361" s="2">
        <f t="shared" si="30"/>
        <v>12.19039075343685</v>
      </c>
      <c r="D361" s="2">
        <f t="shared" si="32"/>
        <v>13.214874842780786</v>
      </c>
      <c r="E361" s="2">
        <f t="shared" si="31"/>
        <v>-1.024484089343936</v>
      </c>
      <c r="F361" s="2">
        <f t="shared" si="35"/>
        <v>-0.53686648772704293</v>
      </c>
      <c r="G361" s="2">
        <f t="shared" si="33"/>
        <v>-0.48761760161689305</v>
      </c>
      <c r="H361" s="2" t="str">
        <f t="shared" si="34"/>
        <v>Hold</v>
      </c>
    </row>
    <row r="362" spans="1:8" ht="13.5" x14ac:dyDescent="0.25">
      <c r="A362" s="3">
        <v>42529</v>
      </c>
      <c r="B362" s="2">
        <v>14.0077</v>
      </c>
      <c r="C362" s="2">
        <f t="shared" si="30"/>
        <v>12.176469099061951</v>
      </c>
      <c r="D362" s="2">
        <f t="shared" si="32"/>
        <v>13.273602632204431</v>
      </c>
      <c r="E362" s="2">
        <f t="shared" si="31"/>
        <v>-1.0971335331424807</v>
      </c>
      <c r="F362" s="2">
        <f t="shared" si="35"/>
        <v>-0.64891989681013051</v>
      </c>
      <c r="G362" s="2">
        <f t="shared" si="33"/>
        <v>-0.44821363633235023</v>
      </c>
      <c r="H362" s="2" t="str">
        <f t="shared" si="34"/>
        <v>Hold</v>
      </c>
    </row>
    <row r="363" spans="1:8" ht="13.5" x14ac:dyDescent="0.25">
      <c r="A363" s="3">
        <v>42530</v>
      </c>
      <c r="B363" s="2">
        <v>14.0077</v>
      </c>
      <c r="C363" s="2">
        <f t="shared" si="30"/>
        <v>12.164689237667805</v>
      </c>
      <c r="D363" s="2">
        <f t="shared" si="32"/>
        <v>13.327980215004102</v>
      </c>
      <c r="E363" s="2">
        <f t="shared" si="31"/>
        <v>-1.1632909773362972</v>
      </c>
      <c r="F363" s="2">
        <f t="shared" si="35"/>
        <v>-0.7517941129153638</v>
      </c>
      <c r="G363" s="2">
        <f t="shared" si="33"/>
        <v>-0.41149686442093336</v>
      </c>
      <c r="H363" s="2" t="str">
        <f t="shared" si="34"/>
        <v>Hold</v>
      </c>
    </row>
    <row r="364" spans="1:8" ht="13.5" x14ac:dyDescent="0.25">
      <c r="A364" s="3">
        <v>42531</v>
      </c>
      <c r="B364" s="2">
        <v>14.0077</v>
      </c>
      <c r="C364" s="2">
        <f t="shared" si="30"/>
        <v>12.267275508795835</v>
      </c>
      <c r="D364" s="2">
        <f t="shared" si="32"/>
        <v>13.378329828707502</v>
      </c>
      <c r="E364" s="2">
        <f t="shared" si="31"/>
        <v>-1.1110543199116663</v>
      </c>
      <c r="F364" s="2">
        <f t="shared" si="35"/>
        <v>-0.82364615431462429</v>
      </c>
      <c r="G364" s="2">
        <f t="shared" si="33"/>
        <v>-0.28740816559704196</v>
      </c>
      <c r="H364" s="2" t="str">
        <f t="shared" si="34"/>
        <v>Hold</v>
      </c>
    </row>
    <row r="365" spans="1:8" ht="13.5" x14ac:dyDescent="0.25">
      <c r="A365" s="3">
        <v>42534</v>
      </c>
      <c r="B365" s="2">
        <v>14.0077</v>
      </c>
      <c r="C365" s="2">
        <f t="shared" si="30"/>
        <v>12.440663892058014</v>
      </c>
      <c r="D365" s="2">
        <f t="shared" si="32"/>
        <v>13.424949841395835</v>
      </c>
      <c r="E365" s="2">
        <f t="shared" si="31"/>
        <v>-0.98428594933782065</v>
      </c>
      <c r="F365" s="2">
        <f t="shared" si="35"/>
        <v>-0.85577411331926367</v>
      </c>
      <c r="G365" s="2">
        <f t="shared" si="33"/>
        <v>-0.12851183601855698</v>
      </c>
      <c r="H365" s="2" t="str">
        <f t="shared" si="34"/>
        <v>Hold</v>
      </c>
    </row>
    <row r="366" spans="1:8" ht="13.5" x14ac:dyDescent="0.25">
      <c r="A366" s="3">
        <v>42535</v>
      </c>
      <c r="B366" s="2">
        <v>14.0077</v>
      </c>
      <c r="C366" s="2">
        <f t="shared" si="30"/>
        <v>12.619407908664474</v>
      </c>
      <c r="D366" s="2">
        <f t="shared" si="32"/>
        <v>13.468116519810957</v>
      </c>
      <c r="E366" s="2">
        <f t="shared" si="31"/>
        <v>-0.84870861114648299</v>
      </c>
      <c r="F366" s="2">
        <f t="shared" si="35"/>
        <v>-0.85436101288470756</v>
      </c>
      <c r="G366" s="2">
        <f t="shared" si="33"/>
        <v>5.6524017382245662E-3</v>
      </c>
      <c r="H366" s="2" t="str">
        <f t="shared" si="34"/>
        <v>Sell</v>
      </c>
    </row>
    <row r="367" spans="1:8" ht="13.5" x14ac:dyDescent="0.25">
      <c r="A367" s="3">
        <v>42536</v>
      </c>
      <c r="B367" s="2">
        <v>14.0077</v>
      </c>
      <c r="C367" s="2">
        <f t="shared" si="30"/>
        <v>12.832991307331479</v>
      </c>
      <c r="D367" s="2">
        <f t="shared" si="32"/>
        <v>13.508085666491626</v>
      </c>
      <c r="E367" s="2">
        <f t="shared" si="31"/>
        <v>-0.6750943591601466</v>
      </c>
      <c r="F367" s="2">
        <f t="shared" si="35"/>
        <v>-0.81850768213979541</v>
      </c>
      <c r="G367" s="2">
        <f t="shared" si="33"/>
        <v>0.14341332297964882</v>
      </c>
      <c r="H367" s="2" t="str">
        <f t="shared" si="34"/>
        <v>Sell</v>
      </c>
    </row>
    <row r="368" spans="1:8" ht="13.5" x14ac:dyDescent="0.25">
      <c r="A368" s="3">
        <v>42537</v>
      </c>
      <c r="B368" s="2">
        <v>14.0077</v>
      </c>
      <c r="C368" s="2">
        <f t="shared" si="30"/>
        <v>13.013715721588175</v>
      </c>
      <c r="D368" s="2">
        <f t="shared" si="32"/>
        <v>13.545094135640394</v>
      </c>
      <c r="E368" s="2">
        <f t="shared" si="31"/>
        <v>-0.53137841405221842</v>
      </c>
      <c r="F368" s="2">
        <f t="shared" si="35"/>
        <v>-0.76108182852228001</v>
      </c>
      <c r="G368" s="2">
        <f t="shared" si="33"/>
        <v>0.2297034144700616</v>
      </c>
      <c r="H368" s="2" t="str">
        <f t="shared" si="34"/>
        <v>Sell</v>
      </c>
    </row>
    <row r="369" spans="1:8" ht="13.5" x14ac:dyDescent="0.25">
      <c r="A369" s="3">
        <v>42538</v>
      </c>
      <c r="B369" s="2">
        <v>13.591200000000001</v>
      </c>
      <c r="C369" s="2">
        <f t="shared" si="30"/>
        <v>13.166636379805379</v>
      </c>
      <c r="D369" s="2">
        <f t="shared" si="32"/>
        <v>13.548509384852217</v>
      </c>
      <c r="E369" s="2">
        <f t="shared" si="31"/>
        <v>-0.38187300504683819</v>
      </c>
      <c r="F369" s="2">
        <f t="shared" si="35"/>
        <v>-0.68524006382719171</v>
      </c>
      <c r="G369" s="2">
        <f t="shared" si="33"/>
        <v>0.30336705878035353</v>
      </c>
      <c r="H369" s="2" t="str">
        <f t="shared" si="34"/>
        <v>Sell</v>
      </c>
    </row>
    <row r="370" spans="1:8" ht="13.5" x14ac:dyDescent="0.25">
      <c r="A370" s="3">
        <v>42541</v>
      </c>
      <c r="B370" s="2">
        <v>13.591200000000001</v>
      </c>
      <c r="C370" s="2">
        <f t="shared" si="30"/>
        <v>13.296030782912243</v>
      </c>
      <c r="D370" s="2">
        <f t="shared" si="32"/>
        <v>13.551671652640941</v>
      </c>
      <c r="E370" s="2">
        <f t="shared" si="31"/>
        <v>-0.2556408697286976</v>
      </c>
      <c r="F370" s="2">
        <f t="shared" si="35"/>
        <v>-0.59932022500749293</v>
      </c>
      <c r="G370" s="2">
        <f t="shared" si="33"/>
        <v>0.34367935527879534</v>
      </c>
      <c r="H370" s="2" t="str">
        <f t="shared" si="34"/>
        <v>Sell</v>
      </c>
    </row>
    <row r="371" spans="1:8" ht="13.5" x14ac:dyDescent="0.25">
      <c r="A371" s="3">
        <v>42542</v>
      </c>
      <c r="B371" s="2">
        <v>13.591200000000001</v>
      </c>
      <c r="C371" s="2">
        <f t="shared" si="30"/>
        <v>13.405518354771898</v>
      </c>
      <c r="D371" s="2">
        <f t="shared" si="32"/>
        <v>13.554599678371241</v>
      </c>
      <c r="E371" s="2">
        <f t="shared" si="31"/>
        <v>-0.14908132359934356</v>
      </c>
      <c r="F371" s="2">
        <f t="shared" si="35"/>
        <v>-0.50927244472586308</v>
      </c>
      <c r="G371" s="2">
        <f t="shared" si="33"/>
        <v>0.36019112112651952</v>
      </c>
      <c r="H371" s="2" t="str">
        <f t="shared" si="34"/>
        <v>Sell</v>
      </c>
    </row>
    <row r="372" spans="1:8" ht="13.5" x14ac:dyDescent="0.25">
      <c r="A372" s="3">
        <v>42543</v>
      </c>
      <c r="B372" s="2">
        <v>13.191700000000001</v>
      </c>
      <c r="C372" s="2">
        <f t="shared" si="30"/>
        <v>13.498161684806991</v>
      </c>
      <c r="D372" s="2">
        <f t="shared" si="32"/>
        <v>13.527718220714112</v>
      </c>
      <c r="E372" s="2">
        <f t="shared" si="31"/>
        <v>-2.9556535907120818E-2</v>
      </c>
      <c r="F372" s="2">
        <f t="shared" si="35"/>
        <v>-0.4133292629621147</v>
      </c>
      <c r="G372" s="2">
        <f t="shared" si="33"/>
        <v>0.38377272705499388</v>
      </c>
      <c r="H372" s="2" t="str">
        <f t="shared" si="34"/>
        <v>Sell</v>
      </c>
    </row>
    <row r="373" spans="1:8" ht="13.5" x14ac:dyDescent="0.25">
      <c r="A373" s="3">
        <v>42544</v>
      </c>
      <c r="B373" s="2">
        <v>12.8315</v>
      </c>
      <c r="C373" s="2">
        <f t="shared" si="30"/>
        <v>13.576552194836685</v>
      </c>
      <c r="D373" s="2">
        <f t="shared" si="32"/>
        <v>13.476146500661216</v>
      </c>
      <c r="E373" s="2">
        <f t="shared" si="31"/>
        <v>0.10040569417546941</v>
      </c>
      <c r="F373" s="2">
        <f t="shared" si="35"/>
        <v>-0.31058227153459789</v>
      </c>
      <c r="G373" s="2">
        <f t="shared" si="33"/>
        <v>0.41098796571006729</v>
      </c>
      <c r="H373" s="2" t="str">
        <f t="shared" si="34"/>
        <v>Sell</v>
      </c>
    </row>
    <row r="374" spans="1:8" ht="13.5" x14ac:dyDescent="0.25">
      <c r="A374" s="3">
        <v>42545</v>
      </c>
      <c r="B374" s="2">
        <v>12.8315</v>
      </c>
      <c r="C374" s="2">
        <f t="shared" si="30"/>
        <v>13.642882626400272</v>
      </c>
      <c r="D374" s="2">
        <f t="shared" si="32"/>
        <v>13.428394908019644</v>
      </c>
      <c r="E374" s="2">
        <f t="shared" si="31"/>
        <v>0.21448771838062797</v>
      </c>
      <c r="F374" s="2">
        <f t="shared" si="35"/>
        <v>-0.20556827355155272</v>
      </c>
      <c r="G374" s="2">
        <f t="shared" si="33"/>
        <v>0.42005599193218068</v>
      </c>
      <c r="H374" s="2" t="str">
        <f t="shared" si="34"/>
        <v>Sell</v>
      </c>
    </row>
    <row r="375" spans="1:8" ht="13.5" x14ac:dyDescent="0.25">
      <c r="A375" s="3">
        <v>42548</v>
      </c>
      <c r="B375" s="2">
        <v>12.8315</v>
      </c>
      <c r="C375" s="2">
        <f t="shared" si="30"/>
        <v>13.699008376184846</v>
      </c>
      <c r="D375" s="2">
        <f t="shared" si="32"/>
        <v>13.384180470388561</v>
      </c>
      <c r="E375" s="2">
        <f t="shared" si="31"/>
        <v>0.31482790579628528</v>
      </c>
      <c r="F375" s="2">
        <f t="shared" si="35"/>
        <v>-0.10148903768198513</v>
      </c>
      <c r="G375" s="2">
        <f t="shared" si="33"/>
        <v>0.41631694347827042</v>
      </c>
      <c r="H375" s="2" t="str">
        <f t="shared" si="34"/>
        <v>Sell</v>
      </c>
    </row>
    <row r="376" spans="1:8" ht="13.5" x14ac:dyDescent="0.25">
      <c r="A376" s="3">
        <v>42549</v>
      </c>
      <c r="B376" s="2">
        <v>12.4488</v>
      </c>
      <c r="C376" s="2">
        <f t="shared" si="30"/>
        <v>13.746499395233332</v>
      </c>
      <c r="D376" s="2">
        <f t="shared" si="32"/>
        <v>13.314893028137556</v>
      </c>
      <c r="E376" s="2">
        <f t="shared" si="31"/>
        <v>0.43160636709577638</v>
      </c>
      <c r="F376" s="2">
        <f t="shared" si="35"/>
        <v>5.1300432735671836E-3</v>
      </c>
      <c r="G376" s="2">
        <f t="shared" si="33"/>
        <v>0.42647632382220918</v>
      </c>
      <c r="H376" s="2" t="str">
        <f t="shared" si="34"/>
        <v>Sell</v>
      </c>
    </row>
    <row r="377" spans="1:8" ht="13.5" x14ac:dyDescent="0.25">
      <c r="A377" s="3">
        <v>42550</v>
      </c>
      <c r="B377" s="2">
        <v>12.4488</v>
      </c>
      <c r="C377" s="2">
        <f t="shared" si="30"/>
        <v>13.786684103658974</v>
      </c>
      <c r="D377" s="2">
        <f t="shared" si="32"/>
        <v>13.250737989016255</v>
      </c>
      <c r="E377" s="2">
        <f t="shared" si="31"/>
        <v>0.53594611464271935</v>
      </c>
      <c r="F377" s="2">
        <f t="shared" si="35"/>
        <v>0.11129325754739763</v>
      </c>
      <c r="G377" s="2">
        <f t="shared" si="33"/>
        <v>0.42465285709532175</v>
      </c>
      <c r="H377" s="2" t="str">
        <f t="shared" si="34"/>
        <v>Sell</v>
      </c>
    </row>
    <row r="378" spans="1:8" ht="13.5" x14ac:dyDescent="0.25">
      <c r="A378" s="3">
        <v>42551</v>
      </c>
      <c r="B378" s="2">
        <v>12.4488</v>
      </c>
      <c r="C378" s="2">
        <f t="shared" si="30"/>
        <v>13.820686549249901</v>
      </c>
      <c r="D378" s="2">
        <f t="shared" si="32"/>
        <v>13.19133517501505</v>
      </c>
      <c r="E378" s="2">
        <f t="shared" si="31"/>
        <v>0.62935137423485088</v>
      </c>
      <c r="F378" s="2">
        <f t="shared" si="35"/>
        <v>0.21490488088488829</v>
      </c>
      <c r="G378" s="2">
        <f t="shared" si="33"/>
        <v>0.41444649334996259</v>
      </c>
      <c r="H378" s="2" t="str">
        <f t="shared" si="34"/>
        <v>Sell</v>
      </c>
    </row>
    <row r="379" spans="1:8" ht="13.5" x14ac:dyDescent="0.25">
      <c r="A379" s="3">
        <v>42552</v>
      </c>
      <c r="B379" s="2">
        <v>12.4488</v>
      </c>
      <c r="C379" s="2">
        <f t="shared" si="30"/>
        <v>13.785380926288378</v>
      </c>
      <c r="D379" s="2">
        <f t="shared" si="32"/>
        <v>13.136332569458379</v>
      </c>
      <c r="E379" s="2">
        <f t="shared" si="31"/>
        <v>0.64904835682999895</v>
      </c>
      <c r="F379" s="2">
        <f t="shared" si="35"/>
        <v>0.30173357607391044</v>
      </c>
      <c r="G379" s="2">
        <f t="shared" si="33"/>
        <v>0.34731478075608851</v>
      </c>
      <c r="H379" s="2" t="str">
        <f t="shared" si="34"/>
        <v>Sell</v>
      </c>
    </row>
    <row r="380" spans="1:8" ht="13.5" x14ac:dyDescent="0.25">
      <c r="A380" s="3">
        <v>42555</v>
      </c>
      <c r="B380" s="2">
        <v>12.4488</v>
      </c>
      <c r="C380" s="2">
        <f t="shared" si="30"/>
        <v>13.755506937628628</v>
      </c>
      <c r="D380" s="2">
        <f t="shared" si="32"/>
        <v>13.085404230979981</v>
      </c>
      <c r="E380" s="2">
        <f t="shared" si="31"/>
        <v>0.67010270664864713</v>
      </c>
      <c r="F380" s="2">
        <f t="shared" si="35"/>
        <v>0.37540740218885782</v>
      </c>
      <c r="G380" s="2">
        <f t="shared" si="33"/>
        <v>0.29469530445978931</v>
      </c>
      <c r="H380" s="2" t="str">
        <f t="shared" si="34"/>
        <v>Sell</v>
      </c>
    </row>
    <row r="381" spans="1:8" ht="13.5" x14ac:dyDescent="0.25">
      <c r="A381" s="3">
        <v>42559</v>
      </c>
      <c r="B381" s="2">
        <v>12.4488</v>
      </c>
      <c r="C381" s="2">
        <f t="shared" si="30"/>
        <v>13.730228947224223</v>
      </c>
      <c r="D381" s="2">
        <f t="shared" si="32"/>
        <v>13.0382483620185</v>
      </c>
      <c r="E381" s="2">
        <f t="shared" si="31"/>
        <v>0.69198058520572303</v>
      </c>
      <c r="F381" s="2">
        <f t="shared" si="35"/>
        <v>0.43872203879223093</v>
      </c>
      <c r="G381" s="2">
        <f t="shared" si="33"/>
        <v>0.2532585464134921</v>
      </c>
      <c r="H381" s="2" t="str">
        <f t="shared" si="34"/>
        <v>Sell</v>
      </c>
    </row>
    <row r="382" spans="1:8" ht="13.5" x14ac:dyDescent="0.25">
      <c r="A382" s="3">
        <v>42562</v>
      </c>
      <c r="B382" s="2">
        <v>12.4488</v>
      </c>
      <c r="C382" s="2">
        <f t="shared" si="30"/>
        <v>13.647378339958959</v>
      </c>
      <c r="D382" s="2">
        <f t="shared" si="32"/>
        <v>12.994585520387499</v>
      </c>
      <c r="E382" s="2">
        <f t="shared" si="31"/>
        <v>0.6527928195714594</v>
      </c>
      <c r="F382" s="2">
        <f t="shared" si="35"/>
        <v>0.48153619494807665</v>
      </c>
      <c r="G382" s="2">
        <f t="shared" si="33"/>
        <v>0.17125662462338276</v>
      </c>
      <c r="H382" s="2" t="str">
        <f t="shared" si="34"/>
        <v>Sell</v>
      </c>
    </row>
    <row r="383" spans="1:8" ht="13.5" x14ac:dyDescent="0.25">
      <c r="A383" s="3">
        <v>42563</v>
      </c>
      <c r="B383" s="2">
        <v>12.4488</v>
      </c>
      <c r="C383" s="2">
        <f t="shared" si="30"/>
        <v>13.521858595349888</v>
      </c>
      <c r="D383" s="2">
        <f t="shared" si="32"/>
        <v>12.954156963321758</v>
      </c>
      <c r="E383" s="2">
        <f t="shared" si="31"/>
        <v>0.56770163202813073</v>
      </c>
      <c r="F383" s="2">
        <f t="shared" si="35"/>
        <v>0.49876928236408752</v>
      </c>
      <c r="G383" s="2">
        <f t="shared" si="33"/>
        <v>6.8932349664043213E-2</v>
      </c>
      <c r="H383" s="2" t="str">
        <f t="shared" si="34"/>
        <v>Sell</v>
      </c>
    </row>
    <row r="384" spans="1:8" ht="13.5" x14ac:dyDescent="0.25">
      <c r="A384" s="3">
        <v>42564</v>
      </c>
      <c r="B384" s="2">
        <v>12.4488</v>
      </c>
      <c r="C384" s="2">
        <f t="shared" si="30"/>
        <v>13.415649580680675</v>
      </c>
      <c r="D384" s="2">
        <f t="shared" si="32"/>
        <v>12.916723114186812</v>
      </c>
      <c r="E384" s="2">
        <f t="shared" si="31"/>
        <v>0.49892646649386307</v>
      </c>
      <c r="F384" s="2">
        <f t="shared" si="35"/>
        <v>0.49880071919004265</v>
      </c>
      <c r="G384" s="2">
        <f t="shared" si="33"/>
        <v>1.2574730382042265E-4</v>
      </c>
      <c r="H384" s="2" t="str">
        <f t="shared" si="34"/>
        <v>Sell</v>
      </c>
    </row>
    <row r="385" spans="1:8" ht="13.5" x14ac:dyDescent="0.25">
      <c r="A385" s="3">
        <v>42565</v>
      </c>
      <c r="B385" s="2">
        <v>12.4488</v>
      </c>
      <c r="C385" s="2">
        <f t="shared" si="30"/>
        <v>13.325780414422111</v>
      </c>
      <c r="D385" s="2">
        <f t="shared" si="32"/>
        <v>12.882062142765566</v>
      </c>
      <c r="E385" s="2">
        <f t="shared" si="31"/>
        <v>0.44371827165654487</v>
      </c>
      <c r="F385" s="2">
        <f t="shared" si="35"/>
        <v>0.48778422968334312</v>
      </c>
      <c r="G385" s="2">
        <f t="shared" si="33"/>
        <v>-4.4065958026798246E-2</v>
      </c>
      <c r="H385" s="2" t="str">
        <f t="shared" si="34"/>
        <v>Hold</v>
      </c>
    </row>
    <row r="386" spans="1:8" ht="13.5" x14ac:dyDescent="0.25">
      <c r="A386" s="3">
        <v>42566</v>
      </c>
      <c r="B386" s="2">
        <v>12.077299999999999</v>
      </c>
      <c r="C386" s="2">
        <f t="shared" si="30"/>
        <v>13.190860350664863</v>
      </c>
      <c r="D386" s="2">
        <f t="shared" si="32"/>
        <v>12.82245013219034</v>
      </c>
      <c r="E386" s="2">
        <f t="shared" si="31"/>
        <v>0.36841021847452282</v>
      </c>
      <c r="F386" s="2">
        <f t="shared" si="35"/>
        <v>0.46390942744157909</v>
      </c>
      <c r="G386" s="2">
        <f t="shared" si="33"/>
        <v>-9.549920896705627E-2</v>
      </c>
      <c r="H386" s="2" t="str">
        <f t="shared" si="34"/>
        <v>Hold</v>
      </c>
    </row>
    <row r="387" spans="1:8" ht="13.5" x14ac:dyDescent="0.25">
      <c r="A387" s="3">
        <v>42569</v>
      </c>
      <c r="B387" s="2">
        <v>12.077299999999999</v>
      </c>
      <c r="C387" s="2">
        <f t="shared" si="30"/>
        <v>13.076697219793346</v>
      </c>
      <c r="D387" s="2">
        <f t="shared" si="32"/>
        <v>12.767253826102168</v>
      </c>
      <c r="E387" s="2">
        <f t="shared" si="31"/>
        <v>0.30944339369117735</v>
      </c>
      <c r="F387" s="2">
        <f t="shared" si="35"/>
        <v>0.43301622069149881</v>
      </c>
      <c r="G387" s="2">
        <f t="shared" si="33"/>
        <v>-0.12357282700032146</v>
      </c>
      <c r="H387" s="2" t="str">
        <f t="shared" si="34"/>
        <v>Hold</v>
      </c>
    </row>
    <row r="388" spans="1:8" ht="13.5" x14ac:dyDescent="0.25">
      <c r="A388" s="3">
        <v>42570</v>
      </c>
      <c r="B388" s="2">
        <v>12.077299999999999</v>
      </c>
      <c r="C388" s="2">
        <f t="shared" si="30"/>
        <v>12.980097647517447</v>
      </c>
      <c r="D388" s="2">
        <f t="shared" si="32"/>
        <v>12.716146135279786</v>
      </c>
      <c r="E388" s="2">
        <f t="shared" si="31"/>
        <v>0.26395151223766078</v>
      </c>
      <c r="F388" s="2">
        <f t="shared" si="35"/>
        <v>0.39920327900073127</v>
      </c>
      <c r="G388" s="2">
        <f t="shared" si="33"/>
        <v>-0.13525176676307049</v>
      </c>
      <c r="H388" s="2" t="str">
        <f t="shared" si="34"/>
        <v>Hold</v>
      </c>
    </row>
    <row r="389" spans="1:8" ht="13.5" x14ac:dyDescent="0.25">
      <c r="A389" s="3">
        <v>42571</v>
      </c>
      <c r="B389" s="2">
        <v>12.077299999999999</v>
      </c>
      <c r="C389" s="2">
        <f t="shared" si="30"/>
        <v>12.898359547899378</v>
      </c>
      <c r="D389" s="2">
        <f t="shared" si="32"/>
        <v>12.668824199333136</v>
      </c>
      <c r="E389" s="2">
        <f t="shared" si="31"/>
        <v>0.2295353485662428</v>
      </c>
      <c r="F389" s="2">
        <f t="shared" si="35"/>
        <v>0.3652696929138336</v>
      </c>
      <c r="G389" s="2">
        <f t="shared" si="33"/>
        <v>-0.1357343443475908</v>
      </c>
      <c r="H389" s="2" t="str">
        <f t="shared" si="34"/>
        <v>Hold</v>
      </c>
    </row>
    <row r="390" spans="1:8" ht="13.5" x14ac:dyDescent="0.25">
      <c r="A390" s="3">
        <v>42572</v>
      </c>
      <c r="B390" s="2">
        <v>12.077299999999999</v>
      </c>
      <c r="C390" s="2">
        <f t="shared" si="30"/>
        <v>12.829196540530244</v>
      </c>
      <c r="D390" s="2">
        <f t="shared" si="32"/>
        <v>12.625007591975127</v>
      </c>
      <c r="E390" s="2">
        <f t="shared" si="31"/>
        <v>0.20418894855511738</v>
      </c>
      <c r="F390" s="2">
        <f t="shared" si="35"/>
        <v>0.33305354404209037</v>
      </c>
      <c r="G390" s="2">
        <f t="shared" si="33"/>
        <v>-0.12886459548697299</v>
      </c>
      <c r="H390" s="2" t="str">
        <f t="shared" si="34"/>
        <v>Hold</v>
      </c>
    </row>
    <row r="391" spans="1:8" ht="13.5" x14ac:dyDescent="0.25">
      <c r="A391" s="3">
        <v>42573</v>
      </c>
      <c r="B391" s="2">
        <v>12.077299999999999</v>
      </c>
      <c r="C391" s="2">
        <f t="shared" si="30"/>
        <v>12.770673995833285</v>
      </c>
      <c r="D391" s="2">
        <f t="shared" si="32"/>
        <v>12.584436659236228</v>
      </c>
      <c r="E391" s="2">
        <f t="shared" si="31"/>
        <v>0.18623733659705621</v>
      </c>
      <c r="F391" s="2">
        <f t="shared" si="35"/>
        <v>0.30369030255308355</v>
      </c>
      <c r="G391" s="2">
        <f t="shared" si="33"/>
        <v>-0.11745296595602733</v>
      </c>
      <c r="H391" s="2" t="str">
        <f t="shared" si="34"/>
        <v>Hold</v>
      </c>
    </row>
    <row r="392" spans="1:8" ht="13.5" x14ac:dyDescent="0.25">
      <c r="A392" s="3">
        <v>42577</v>
      </c>
      <c r="B392" s="2">
        <v>12.077299999999999</v>
      </c>
      <c r="C392" s="2">
        <f t="shared" si="30"/>
        <v>12.721154919551241</v>
      </c>
      <c r="D392" s="2">
        <f t="shared" si="32"/>
        <v>12.546870980774287</v>
      </c>
      <c r="E392" s="2">
        <f t="shared" si="31"/>
        <v>0.17428393877695392</v>
      </c>
      <c r="F392" s="2">
        <f t="shared" si="35"/>
        <v>0.27780902979785765</v>
      </c>
      <c r="G392" s="2">
        <f t="shared" si="33"/>
        <v>-0.10352509102090374</v>
      </c>
      <c r="H392" s="2" t="str">
        <f t="shared" si="34"/>
        <v>Hold</v>
      </c>
    </row>
    <row r="393" spans="1:8" ht="13.5" x14ac:dyDescent="0.25">
      <c r="A393" s="3">
        <v>42578</v>
      </c>
      <c r="B393" s="2">
        <v>12.077299999999999</v>
      </c>
      <c r="C393" s="2">
        <f t="shared" si="30"/>
        <v>12.679254162697204</v>
      </c>
      <c r="D393" s="2">
        <f t="shared" si="32"/>
        <v>12.512087945161378</v>
      </c>
      <c r="E393" s="2">
        <f t="shared" si="31"/>
        <v>0.16716621753582572</v>
      </c>
      <c r="F393" s="2">
        <f t="shared" si="35"/>
        <v>0.25568046734545125</v>
      </c>
      <c r="G393" s="2">
        <f t="shared" si="33"/>
        <v>-8.8514249809625523E-2</v>
      </c>
      <c r="H393" s="2" t="str">
        <f t="shared" si="34"/>
        <v>Hold</v>
      </c>
    </row>
    <row r="394" spans="1:8" ht="13.5" x14ac:dyDescent="0.25">
      <c r="A394" s="3">
        <v>42579</v>
      </c>
      <c r="B394" s="2">
        <v>12.077299999999999</v>
      </c>
      <c r="C394" s="2">
        <f t="shared" si="30"/>
        <v>12.643799676128403</v>
      </c>
      <c r="D394" s="2">
        <f t="shared" si="32"/>
        <v>12.47988143070498</v>
      </c>
      <c r="E394" s="2">
        <f t="shared" si="31"/>
        <v>0.1639182454234227</v>
      </c>
      <c r="F394" s="2">
        <f t="shared" si="35"/>
        <v>0.23732802296104555</v>
      </c>
      <c r="G394" s="2">
        <f t="shared" si="33"/>
        <v>-7.3409777537622845E-2</v>
      </c>
      <c r="H394" s="2" t="str">
        <f t="shared" si="34"/>
        <v>Hold</v>
      </c>
    </row>
    <row r="395" spans="1:8" ht="13.5" x14ac:dyDescent="0.25">
      <c r="A395" s="3">
        <v>42580</v>
      </c>
      <c r="B395" s="2">
        <v>12.077299999999999</v>
      </c>
      <c r="C395" s="2">
        <f t="shared" si="30"/>
        <v>12.613799725954802</v>
      </c>
      <c r="D395" s="2">
        <f t="shared" si="32"/>
        <v>12.450060583986094</v>
      </c>
      <c r="E395" s="2">
        <f t="shared" si="31"/>
        <v>0.16373914196870842</v>
      </c>
      <c r="F395" s="2">
        <f t="shared" si="35"/>
        <v>0.22261024676257812</v>
      </c>
      <c r="G395" s="2">
        <f t="shared" si="33"/>
        <v>-5.88711047938697E-2</v>
      </c>
      <c r="H395" s="2" t="str">
        <f t="shared" si="34"/>
        <v>Hold</v>
      </c>
    </row>
    <row r="396" spans="1:8" ht="13.5" x14ac:dyDescent="0.25">
      <c r="A396" s="3">
        <v>42583</v>
      </c>
      <c r="B396" s="2">
        <v>12.083</v>
      </c>
      <c r="C396" s="2">
        <f t="shared" si="30"/>
        <v>12.531261306577139</v>
      </c>
      <c r="D396" s="2">
        <f t="shared" si="32"/>
        <v>12.422870911098235</v>
      </c>
      <c r="E396" s="2">
        <f t="shared" si="31"/>
        <v>0.10839039547890472</v>
      </c>
      <c r="F396" s="2">
        <f t="shared" si="35"/>
        <v>0.19976627650584347</v>
      </c>
      <c r="G396" s="2">
        <f t="shared" si="33"/>
        <v>-9.1375881026938749E-2</v>
      </c>
      <c r="H396" s="2" t="str">
        <f t="shared" si="34"/>
        <v>Hold</v>
      </c>
    </row>
    <row r="397" spans="1:8" ht="13.5" x14ac:dyDescent="0.25">
      <c r="A397" s="3">
        <v>42584</v>
      </c>
      <c r="B397" s="2">
        <v>12.083</v>
      </c>
      <c r="C397" s="2">
        <f t="shared" si="30"/>
        <v>12.461421105565272</v>
      </c>
      <c r="D397" s="2">
        <f t="shared" si="32"/>
        <v>12.397695288053921</v>
      </c>
      <c r="E397" s="2">
        <f t="shared" si="31"/>
        <v>6.3725817511350868E-2</v>
      </c>
      <c r="F397" s="2">
        <f t="shared" si="35"/>
        <v>0.17255818470694495</v>
      </c>
      <c r="G397" s="2">
        <f t="shared" si="33"/>
        <v>-0.10883236719559408</v>
      </c>
      <c r="H397" s="2" t="str">
        <f t="shared" si="34"/>
        <v>Hold</v>
      </c>
    </row>
    <row r="398" spans="1:8" ht="13.5" x14ac:dyDescent="0.25">
      <c r="A398" s="3">
        <v>42585</v>
      </c>
      <c r="B398" s="2">
        <v>12.083</v>
      </c>
      <c r="C398" s="2">
        <f t="shared" si="30"/>
        <v>12.402325550862921</v>
      </c>
      <c r="D398" s="2">
        <f t="shared" si="32"/>
        <v>12.374384525975852</v>
      </c>
      <c r="E398" s="2">
        <f t="shared" si="31"/>
        <v>2.7941024887068622E-2</v>
      </c>
      <c r="F398" s="2">
        <f t="shared" si="35"/>
        <v>0.14363475274296969</v>
      </c>
      <c r="G398" s="2">
        <f t="shared" si="33"/>
        <v>-0.11569372785590107</v>
      </c>
      <c r="H398" s="2" t="str">
        <f t="shared" si="34"/>
        <v>Hold</v>
      </c>
    </row>
    <row r="399" spans="1:8" ht="13.5" x14ac:dyDescent="0.25">
      <c r="A399" s="3">
        <v>42586</v>
      </c>
      <c r="B399" s="2">
        <v>12.083</v>
      </c>
      <c r="C399" s="2">
        <f t="shared" ref="C399:C462" si="36">$C$4*B389+C398*(1-$C$4)</f>
        <v>12.352321619960932</v>
      </c>
      <c r="D399" s="2">
        <f t="shared" si="32"/>
        <v>12.352800487014678</v>
      </c>
      <c r="E399" s="2">
        <f t="shared" si="31"/>
        <v>-4.7886705374544647E-4</v>
      </c>
      <c r="F399" s="2">
        <f t="shared" si="35"/>
        <v>0.11481202878362666</v>
      </c>
      <c r="G399" s="2">
        <f t="shared" si="33"/>
        <v>-0.11529089583737211</v>
      </c>
      <c r="H399" s="2" t="str">
        <f t="shared" si="34"/>
        <v>Hold</v>
      </c>
    </row>
    <row r="400" spans="1:8" ht="13.5" x14ac:dyDescent="0.25">
      <c r="A400" s="3">
        <v>42587</v>
      </c>
      <c r="B400" s="2">
        <v>12.083</v>
      </c>
      <c r="C400" s="2">
        <f t="shared" si="36"/>
        <v>12.310010601505404</v>
      </c>
      <c r="D400" s="2">
        <f t="shared" si="32"/>
        <v>12.332815265754331</v>
      </c>
      <c r="E400" s="2">
        <f t="shared" si="31"/>
        <v>-2.2804664248926798E-2</v>
      </c>
      <c r="F400" s="2">
        <f t="shared" si="35"/>
        <v>8.7288690177115977E-2</v>
      </c>
      <c r="G400" s="2">
        <f t="shared" si="33"/>
        <v>-0.11009335442604277</v>
      </c>
      <c r="H400" s="2" t="str">
        <f t="shared" si="34"/>
        <v>Hold</v>
      </c>
    </row>
    <row r="401" spans="1:8" ht="13.5" x14ac:dyDescent="0.25">
      <c r="A401" s="3">
        <v>42590</v>
      </c>
      <c r="B401" s="2">
        <v>12.083</v>
      </c>
      <c r="C401" s="2">
        <f t="shared" si="36"/>
        <v>12.274208970504572</v>
      </c>
      <c r="D401" s="2">
        <f t="shared" si="32"/>
        <v>12.314310431254009</v>
      </c>
      <c r="E401" s="2">
        <f t="shared" si="31"/>
        <v>-4.0101460749436768E-2</v>
      </c>
      <c r="F401" s="2">
        <f t="shared" si="35"/>
        <v>6.1810659991805433E-2</v>
      </c>
      <c r="G401" s="2">
        <f t="shared" si="33"/>
        <v>-0.1019121207412422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12.083</v>
      </c>
      <c r="C402" s="2">
        <f t="shared" si="36"/>
        <v>12.243915282734637</v>
      </c>
      <c r="D402" s="2">
        <f t="shared" si="32"/>
        <v>12.297176325235194</v>
      </c>
      <c r="E402" s="2">
        <f t="shared" si="31"/>
        <v>-5.3261042500556854E-2</v>
      </c>
      <c r="F402" s="2">
        <f t="shared" si="35"/>
        <v>3.8796319493332974E-2</v>
      </c>
      <c r="G402" s="2">
        <f t="shared" si="33"/>
        <v>-9.2057361993889836E-2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12.083</v>
      </c>
      <c r="C403" s="2">
        <f t="shared" si="36"/>
        <v>12.218282162313923</v>
      </c>
      <c r="D403" s="2">
        <f t="shared" si="32"/>
        <v>12.281311412254809</v>
      </c>
      <c r="E403" s="2">
        <f t="shared" si="31"/>
        <v>-6.302924994088599E-2</v>
      </c>
      <c r="F403" s="2">
        <f t="shared" si="35"/>
        <v>1.8431205606489181E-2</v>
      </c>
      <c r="G403" s="2">
        <f t="shared" si="33"/>
        <v>-8.1460455547375174E-2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12.083</v>
      </c>
      <c r="C404" s="2">
        <f t="shared" si="36"/>
        <v>12.196592598881011</v>
      </c>
      <c r="D404" s="2">
        <f t="shared" si="32"/>
        <v>12.266621678013712</v>
      </c>
      <c r="E404" s="2">
        <f t="shared" si="31"/>
        <v>-7.0029079132700289E-2</v>
      </c>
      <c r="F404" s="2">
        <f t="shared" si="35"/>
        <v>7.3914865865128652E-4</v>
      </c>
      <c r="G404" s="2">
        <f t="shared" si="33"/>
        <v>-7.0768227791351571E-2</v>
      </c>
      <c r="H404" s="2" t="str">
        <f t="shared" si="34"/>
        <v>Hold</v>
      </c>
    </row>
    <row r="405" spans="1:8" ht="13.5" x14ac:dyDescent="0.25">
      <c r="A405" s="3">
        <v>42594</v>
      </c>
      <c r="B405" s="2">
        <v>12.083</v>
      </c>
      <c r="C405" s="2">
        <f t="shared" si="36"/>
        <v>12.178239891360855</v>
      </c>
      <c r="D405" s="2">
        <f t="shared" si="32"/>
        <v>12.253020072234918</v>
      </c>
      <c r="E405" s="2">
        <f t="shared" si="31"/>
        <v>-7.4780180874062907E-2</v>
      </c>
      <c r="F405" s="2">
        <f t="shared" si="35"/>
        <v>-1.4364717247891552E-2</v>
      </c>
      <c r="G405" s="2">
        <f t="shared" si="33"/>
        <v>-6.0415463626171353E-2</v>
      </c>
      <c r="H405" s="2" t="str">
        <f t="shared" si="34"/>
        <v>Hold</v>
      </c>
    </row>
    <row r="406" spans="1:8" ht="13.5" x14ac:dyDescent="0.25">
      <c r="A406" s="3">
        <v>42597</v>
      </c>
      <c r="B406" s="2">
        <v>12.617599999999999</v>
      </c>
      <c r="C406" s="2">
        <f t="shared" si="36"/>
        <v>12.163587600382261</v>
      </c>
      <c r="D406" s="2">
        <f t="shared" si="32"/>
        <v>12.28002599281011</v>
      </c>
      <c r="E406" s="2">
        <f t="shared" si="31"/>
        <v>-0.11643839242784892</v>
      </c>
      <c r="F406" s="2">
        <f t="shared" si="35"/>
        <v>-3.4779452283883031E-2</v>
      </c>
      <c r="G406" s="2">
        <f t="shared" si="33"/>
        <v>-8.1658940143965894E-2</v>
      </c>
      <c r="H406" s="2" t="str">
        <f t="shared" si="34"/>
        <v>Hold</v>
      </c>
    </row>
    <row r="407" spans="1:8" ht="13.5" x14ac:dyDescent="0.25">
      <c r="A407" s="3">
        <v>42598</v>
      </c>
      <c r="B407" s="2">
        <v>12.6289</v>
      </c>
      <c r="C407" s="2">
        <f t="shared" si="36"/>
        <v>12.15118950801576</v>
      </c>
      <c r="D407" s="2">
        <f t="shared" si="32"/>
        <v>12.305868511861213</v>
      </c>
      <c r="E407" s="2">
        <f t="shared" si="31"/>
        <v>-0.15467900384545352</v>
      </c>
      <c r="F407" s="2">
        <f t="shared" si="35"/>
        <v>-5.8759362596197129E-2</v>
      </c>
      <c r="G407" s="2">
        <f t="shared" si="33"/>
        <v>-9.5919641249256393E-2</v>
      </c>
      <c r="H407" s="2" t="str">
        <f t="shared" si="34"/>
        <v>Hold</v>
      </c>
    </row>
    <row r="408" spans="1:8" ht="13.5" x14ac:dyDescent="0.25">
      <c r="A408" s="3">
        <v>42599</v>
      </c>
      <c r="B408" s="2">
        <v>12.6289</v>
      </c>
      <c r="C408" s="2">
        <f t="shared" si="36"/>
        <v>12.140698814474874</v>
      </c>
      <c r="D408" s="2">
        <f t="shared" si="32"/>
        <v>12.329796770241865</v>
      </c>
      <c r="E408" s="2">
        <f t="shared" si="31"/>
        <v>-0.18909795576699118</v>
      </c>
      <c r="F408" s="2">
        <f t="shared" si="35"/>
        <v>-8.4827081230355941E-2</v>
      </c>
      <c r="G408" s="2">
        <f t="shared" si="33"/>
        <v>-0.10427087453663524</v>
      </c>
      <c r="H408" s="2" t="str">
        <f t="shared" si="34"/>
        <v>Hold</v>
      </c>
    </row>
    <row r="409" spans="1:8" ht="13.5" x14ac:dyDescent="0.25">
      <c r="A409" s="3">
        <v>42600</v>
      </c>
      <c r="B409" s="2">
        <v>12.6295</v>
      </c>
      <c r="C409" s="2">
        <f t="shared" si="36"/>
        <v>12.131822073786431</v>
      </c>
      <c r="D409" s="2">
        <f t="shared" si="32"/>
        <v>12.351997009483208</v>
      </c>
      <c r="E409" s="2">
        <f t="shared" si="31"/>
        <v>-0.22017493569677704</v>
      </c>
      <c r="F409" s="2">
        <f t="shared" si="35"/>
        <v>-0.11189665212364017</v>
      </c>
      <c r="G409" s="2">
        <f t="shared" si="33"/>
        <v>-0.10827828357313687</v>
      </c>
      <c r="H409" s="2" t="str">
        <f t="shared" si="34"/>
        <v>Hold</v>
      </c>
    </row>
    <row r="410" spans="1:8" ht="13.5" x14ac:dyDescent="0.25">
      <c r="A410" s="3">
        <v>42601</v>
      </c>
      <c r="B410" s="2">
        <v>13.003</v>
      </c>
      <c r="C410" s="2">
        <f t="shared" si="36"/>
        <v>12.124310985511595</v>
      </c>
      <c r="D410" s="2">
        <f t="shared" si="32"/>
        <v>12.400219453225192</v>
      </c>
      <c r="E410" s="2">
        <f t="shared" si="31"/>
        <v>-0.27590846771359701</v>
      </c>
      <c r="F410" s="2">
        <f t="shared" si="35"/>
        <v>-0.14469901524163153</v>
      </c>
      <c r="G410" s="2">
        <f t="shared" si="33"/>
        <v>-0.13120945247196547</v>
      </c>
      <c r="H410" s="2" t="str">
        <f t="shared" si="34"/>
        <v>Hold</v>
      </c>
    </row>
    <row r="411" spans="1:8" ht="13.5" x14ac:dyDescent="0.25">
      <c r="A411" s="3">
        <v>42604</v>
      </c>
      <c r="B411" s="2">
        <v>13.003</v>
      </c>
      <c r="C411" s="2">
        <f t="shared" si="36"/>
        <v>12.117955449279043</v>
      </c>
      <c r="D411" s="2">
        <f t="shared" si="32"/>
        <v>12.4448698640974</v>
      </c>
      <c r="E411" s="2">
        <f t="shared" si="31"/>
        <v>-0.32691441481835781</v>
      </c>
      <c r="F411" s="2">
        <f t="shared" si="35"/>
        <v>-0.1811420951569768</v>
      </c>
      <c r="G411" s="2">
        <f t="shared" si="33"/>
        <v>-0.14577231966138102</v>
      </c>
      <c r="H411" s="2" t="str">
        <f t="shared" si="34"/>
        <v>Hold</v>
      </c>
    </row>
    <row r="412" spans="1:8" ht="13.5" x14ac:dyDescent="0.25">
      <c r="A412" s="3">
        <v>42605</v>
      </c>
      <c r="B412" s="2">
        <v>13.003</v>
      </c>
      <c r="C412" s="2">
        <f t="shared" si="36"/>
        <v>12.112577687851497</v>
      </c>
      <c r="D412" s="2">
        <f t="shared" si="32"/>
        <v>12.486212837127223</v>
      </c>
      <c r="E412" s="2">
        <f t="shared" ref="E412:E475" si="37">C412-D412</f>
        <v>-0.37363514927572616</v>
      </c>
      <c r="F412" s="2">
        <f t="shared" si="35"/>
        <v>-0.21964070598072669</v>
      </c>
      <c r="G412" s="2">
        <f t="shared" si="33"/>
        <v>-0.15399444329499948</v>
      </c>
      <c r="H412" s="2" t="str">
        <f t="shared" si="34"/>
        <v>Hold</v>
      </c>
    </row>
    <row r="413" spans="1:8" ht="13.5" x14ac:dyDescent="0.25">
      <c r="A413" s="3">
        <v>42606</v>
      </c>
      <c r="B413" s="2">
        <v>13.003</v>
      </c>
      <c r="C413" s="2">
        <f t="shared" si="36"/>
        <v>12.108027274335882</v>
      </c>
      <c r="D413" s="2">
        <f t="shared" ref="D413:D476" si="38">$D$4*B413+(1-$D$4)*D412</f>
        <v>12.524493367710392</v>
      </c>
      <c r="E413" s="2">
        <f t="shared" si="37"/>
        <v>-0.41646609337450968</v>
      </c>
      <c r="F413" s="2">
        <f t="shared" si="35"/>
        <v>-0.25900578345948333</v>
      </c>
      <c r="G413" s="2">
        <f t="shared" si="33"/>
        <v>-0.15746030991502635</v>
      </c>
      <c r="H413" s="2" t="str">
        <f t="shared" si="34"/>
        <v>Hold</v>
      </c>
    </row>
    <row r="414" spans="1:8" ht="13.5" x14ac:dyDescent="0.25">
      <c r="A414" s="3">
        <v>42607</v>
      </c>
      <c r="B414" s="2">
        <v>13.003</v>
      </c>
      <c r="C414" s="2">
        <f t="shared" si="36"/>
        <v>12.104176924438054</v>
      </c>
      <c r="D414" s="2">
        <f t="shared" si="38"/>
        <v>12.559938303435548</v>
      </c>
      <c r="E414" s="2">
        <f t="shared" si="37"/>
        <v>-0.45576137899749369</v>
      </c>
      <c r="F414" s="2">
        <f t="shared" si="35"/>
        <v>-0.29835690256708541</v>
      </c>
      <c r="G414" s="2">
        <f t="shared" si="33"/>
        <v>-0.15740447643040828</v>
      </c>
      <c r="H414" s="2" t="str">
        <f t="shared" si="34"/>
        <v>Hold</v>
      </c>
    </row>
    <row r="415" spans="1:8" ht="13.5" x14ac:dyDescent="0.25">
      <c r="A415" s="3">
        <v>42608</v>
      </c>
      <c r="B415" s="2">
        <v>13.003</v>
      </c>
      <c r="C415" s="2">
        <f t="shared" si="36"/>
        <v>12.100918936062968</v>
      </c>
      <c r="D415" s="2">
        <f t="shared" si="38"/>
        <v>12.592757688366248</v>
      </c>
      <c r="E415" s="2">
        <f t="shared" si="37"/>
        <v>-0.49183875230328056</v>
      </c>
      <c r="F415" s="2">
        <f t="shared" si="35"/>
        <v>-0.33705327251432443</v>
      </c>
      <c r="G415" s="2">
        <f t="shared" si="33"/>
        <v>-0.15478547978895613</v>
      </c>
      <c r="H415" s="2" t="str">
        <f t="shared" si="34"/>
        <v>Hold</v>
      </c>
    </row>
    <row r="416" spans="1:8" ht="13.5" x14ac:dyDescent="0.25">
      <c r="A416" s="3">
        <v>42611</v>
      </c>
      <c r="B416" s="2">
        <v>13.003</v>
      </c>
      <c r="C416" s="2">
        <f t="shared" si="36"/>
        <v>12.180408330514819</v>
      </c>
      <c r="D416" s="2">
        <f t="shared" si="38"/>
        <v>12.623146007746527</v>
      </c>
      <c r="E416" s="2">
        <f t="shared" si="37"/>
        <v>-0.4427376772317082</v>
      </c>
      <c r="F416" s="2">
        <f t="shared" si="35"/>
        <v>-0.3581901534578012</v>
      </c>
      <c r="G416" s="2">
        <f t="shared" si="33"/>
        <v>-8.4547523773907007E-2</v>
      </c>
      <c r="H416" s="2" t="str">
        <f t="shared" si="34"/>
        <v>Hold</v>
      </c>
    </row>
    <row r="417" spans="1:8" ht="13.5" x14ac:dyDescent="0.25">
      <c r="A417" s="3">
        <v>42612</v>
      </c>
      <c r="B417" s="2">
        <v>13.003</v>
      </c>
      <c r="C417" s="2">
        <f t="shared" si="36"/>
        <v>12.249407048897154</v>
      </c>
      <c r="D417" s="2">
        <f t="shared" si="38"/>
        <v>12.651283340506044</v>
      </c>
      <c r="E417" s="2">
        <f t="shared" si="37"/>
        <v>-0.4018762916088896</v>
      </c>
      <c r="F417" s="2">
        <f t="shared" si="35"/>
        <v>-0.36692738108801892</v>
      </c>
      <c r="G417" s="2">
        <f t="shared" si="33"/>
        <v>-3.494891052087068E-2</v>
      </c>
      <c r="H417" s="2" t="str">
        <f t="shared" si="34"/>
        <v>Hold</v>
      </c>
    </row>
    <row r="418" spans="1:8" ht="13.5" x14ac:dyDescent="0.25">
      <c r="A418" s="3">
        <v>42613</v>
      </c>
      <c r="B418" s="2">
        <v>13.388199999999999</v>
      </c>
      <c r="C418" s="2">
        <f t="shared" si="36"/>
        <v>12.307790579836054</v>
      </c>
      <c r="D418" s="2">
        <f t="shared" si="38"/>
        <v>12.705869759727818</v>
      </c>
      <c r="E418" s="2">
        <f t="shared" si="37"/>
        <v>-0.39807917989176467</v>
      </c>
      <c r="F418" s="2">
        <f t="shared" si="35"/>
        <v>-0.37315774084876807</v>
      </c>
      <c r="G418" s="2">
        <f t="shared" si="33"/>
        <v>-2.4921439042996596E-2</v>
      </c>
      <c r="H418" s="2" t="str">
        <f t="shared" si="34"/>
        <v>Hold</v>
      </c>
    </row>
    <row r="419" spans="1:8" ht="13.5" x14ac:dyDescent="0.25">
      <c r="A419" s="3">
        <v>42614</v>
      </c>
      <c r="B419" s="2">
        <v>13.388199999999999</v>
      </c>
      <c r="C419" s="2">
        <f t="shared" si="36"/>
        <v>12.357284336784353</v>
      </c>
      <c r="D419" s="2">
        <f t="shared" si="38"/>
        <v>12.75641274048872</v>
      </c>
      <c r="E419" s="2">
        <f t="shared" si="37"/>
        <v>-0.39912840370436697</v>
      </c>
      <c r="F419" s="2">
        <f t="shared" si="35"/>
        <v>-0.37835187341988785</v>
      </c>
      <c r="G419" s="2">
        <f t="shared" si="33"/>
        <v>-2.0776530284479122E-2</v>
      </c>
      <c r="H419" s="2" t="str">
        <f t="shared" si="34"/>
        <v>Hold</v>
      </c>
    </row>
    <row r="420" spans="1:8" ht="13.5" x14ac:dyDescent="0.25">
      <c r="A420" s="3">
        <v>42615</v>
      </c>
      <c r="B420" s="2">
        <v>13.4232</v>
      </c>
      <c r="C420" s="2">
        <f t="shared" si="36"/>
        <v>12.456625208048298</v>
      </c>
      <c r="D420" s="2">
        <f t="shared" si="38"/>
        <v>12.805804389341407</v>
      </c>
      <c r="E420" s="2">
        <f t="shared" si="37"/>
        <v>-0.34917918129310976</v>
      </c>
      <c r="F420" s="2">
        <f t="shared" si="35"/>
        <v>-0.37251733499453227</v>
      </c>
      <c r="G420" s="2">
        <f t="shared" ref="G420:G483" si="39">E420-F420</f>
        <v>2.3338153701422504E-2</v>
      </c>
      <c r="H420" s="2" t="str">
        <f t="shared" ref="H420:H483" si="40">IF(G420&lt;0,"Hold","Sell")</f>
        <v>Sell</v>
      </c>
    </row>
    <row r="421" spans="1:8" ht="13.5" x14ac:dyDescent="0.25">
      <c r="A421" s="3">
        <v>42618</v>
      </c>
      <c r="B421" s="2">
        <v>13.4232</v>
      </c>
      <c r="C421" s="2">
        <f t="shared" si="36"/>
        <v>12.54068286834856</v>
      </c>
      <c r="D421" s="2">
        <f t="shared" si="38"/>
        <v>12.85153739753834</v>
      </c>
      <c r="E421" s="2">
        <f t="shared" si="37"/>
        <v>-0.31085452918978085</v>
      </c>
      <c r="F421" s="2">
        <f t="shared" ref="F421:F484" si="41">(E421*(2/(10)))+((1-(2/10))*F420)</f>
        <v>-0.36018477383358205</v>
      </c>
      <c r="G421" s="2">
        <f t="shared" si="39"/>
        <v>4.9330244643801202E-2</v>
      </c>
      <c r="H421" s="2" t="str">
        <f t="shared" si="40"/>
        <v>Sell</v>
      </c>
    </row>
    <row r="422" spans="1:8" ht="13.5" x14ac:dyDescent="0.25">
      <c r="A422" s="3">
        <v>42619</v>
      </c>
      <c r="B422" s="2">
        <v>13.4232</v>
      </c>
      <c r="C422" s="2">
        <f t="shared" si="36"/>
        <v>12.611808580910319</v>
      </c>
      <c r="D422" s="2">
        <f t="shared" si="38"/>
        <v>12.893882775498463</v>
      </c>
      <c r="E422" s="2">
        <f t="shared" si="37"/>
        <v>-0.28207419458814442</v>
      </c>
      <c r="F422" s="2">
        <f t="shared" si="41"/>
        <v>-0.34456265798449454</v>
      </c>
      <c r="G422" s="2">
        <f t="shared" si="39"/>
        <v>6.2488463396350113E-2</v>
      </c>
      <c r="H422" s="2" t="str">
        <f t="shared" si="40"/>
        <v>Sell</v>
      </c>
    </row>
    <row r="423" spans="1:8" ht="13.5" x14ac:dyDescent="0.25">
      <c r="A423" s="3">
        <v>42620</v>
      </c>
      <c r="B423" s="2">
        <v>13.4232</v>
      </c>
      <c r="C423" s="2">
        <f t="shared" si="36"/>
        <v>12.671991876154884</v>
      </c>
      <c r="D423" s="2">
        <f t="shared" si="38"/>
        <v>12.933091458794873</v>
      </c>
      <c r="E423" s="2">
        <f t="shared" si="37"/>
        <v>-0.26109958263998934</v>
      </c>
      <c r="F423" s="2">
        <f t="shared" si="41"/>
        <v>-0.32787004291559352</v>
      </c>
      <c r="G423" s="2">
        <f t="shared" si="39"/>
        <v>6.6770460275604182E-2</v>
      </c>
      <c r="H423" s="2" t="str">
        <f t="shared" si="40"/>
        <v>Sell</v>
      </c>
    </row>
    <row r="424" spans="1:8" ht="13.5" x14ac:dyDescent="0.25">
      <c r="A424" s="3">
        <v>42621</v>
      </c>
      <c r="B424" s="2">
        <v>13.4232</v>
      </c>
      <c r="C424" s="2">
        <f t="shared" si="36"/>
        <v>12.722916202900286</v>
      </c>
      <c r="D424" s="2">
        <f t="shared" si="38"/>
        <v>12.969395795180438</v>
      </c>
      <c r="E424" s="2">
        <f t="shared" si="37"/>
        <v>-0.24647959228015104</v>
      </c>
      <c r="F424" s="2">
        <f t="shared" si="41"/>
        <v>-0.31159195278850504</v>
      </c>
      <c r="G424" s="2">
        <f t="shared" si="39"/>
        <v>6.5112360508354006E-2</v>
      </c>
      <c r="H424" s="2" t="str">
        <f t="shared" si="40"/>
        <v>Sell</v>
      </c>
    </row>
    <row r="425" spans="1:8" ht="13.5" x14ac:dyDescent="0.25">
      <c r="A425" s="3">
        <v>42622</v>
      </c>
      <c r="B425" s="2">
        <v>13.4232</v>
      </c>
      <c r="C425" s="2">
        <f t="shared" si="36"/>
        <v>12.766006017838704</v>
      </c>
      <c r="D425" s="2">
        <f t="shared" si="38"/>
        <v>13.003010921463368</v>
      </c>
      <c r="E425" s="2">
        <f t="shared" si="37"/>
        <v>-0.23700490362466375</v>
      </c>
      <c r="F425" s="2">
        <f t="shared" si="41"/>
        <v>-0.29667454295573681</v>
      </c>
      <c r="G425" s="2">
        <f t="shared" si="39"/>
        <v>5.9669639331073054E-2</v>
      </c>
      <c r="H425" s="2" t="str">
        <f t="shared" si="40"/>
        <v>Sell</v>
      </c>
    </row>
    <row r="426" spans="1:8" ht="13.5" x14ac:dyDescent="0.25">
      <c r="A426" s="3">
        <v>42627</v>
      </c>
      <c r="B426" s="2">
        <v>13.4232</v>
      </c>
      <c r="C426" s="2">
        <f t="shared" si="36"/>
        <v>12.802466630478902</v>
      </c>
      <c r="D426" s="2">
        <f t="shared" si="38"/>
        <v>13.034136038392008</v>
      </c>
      <c r="E426" s="2">
        <f t="shared" si="37"/>
        <v>-0.23166940791310608</v>
      </c>
      <c r="F426" s="2">
        <f t="shared" si="41"/>
        <v>-0.28367351594721069</v>
      </c>
      <c r="G426" s="2">
        <f t="shared" si="39"/>
        <v>5.2004108034104601E-2</v>
      </c>
      <c r="H426" s="2" t="str">
        <f t="shared" si="40"/>
        <v>Sell</v>
      </c>
    </row>
    <row r="427" spans="1:8" ht="13.5" x14ac:dyDescent="0.25">
      <c r="A427" s="3">
        <v>42628</v>
      </c>
      <c r="B427" s="2">
        <v>13.4232</v>
      </c>
      <c r="C427" s="2">
        <f t="shared" si="36"/>
        <v>12.833317918097531</v>
      </c>
      <c r="D427" s="2">
        <f t="shared" si="38"/>
        <v>13.062955591103711</v>
      </c>
      <c r="E427" s="2">
        <f t="shared" si="37"/>
        <v>-0.2296376730061791</v>
      </c>
      <c r="F427" s="2">
        <f t="shared" si="41"/>
        <v>-0.27286634735900439</v>
      </c>
      <c r="G427" s="2">
        <f t="shared" si="39"/>
        <v>4.3228674352825291E-2</v>
      </c>
      <c r="H427" s="2" t="str">
        <f t="shared" si="40"/>
        <v>Sell</v>
      </c>
    </row>
    <row r="428" spans="1:8" ht="13.5" x14ac:dyDescent="0.25">
      <c r="A428" s="3">
        <v>42629</v>
      </c>
      <c r="B428" s="2">
        <v>13.4232</v>
      </c>
      <c r="C428" s="2">
        <f t="shared" si="36"/>
        <v>12.918684392236372</v>
      </c>
      <c r="D428" s="2">
        <f t="shared" si="38"/>
        <v>13.089640362133066</v>
      </c>
      <c r="E428" s="2">
        <f t="shared" si="37"/>
        <v>-0.17095596989669382</v>
      </c>
      <c r="F428" s="2">
        <f t="shared" si="41"/>
        <v>-0.25248427186654232</v>
      </c>
      <c r="G428" s="2">
        <f t="shared" si="39"/>
        <v>8.1528301969848505E-2</v>
      </c>
      <c r="H428" s="2" t="str">
        <f t="shared" si="40"/>
        <v>Sell</v>
      </c>
    </row>
    <row r="429" spans="1:8" ht="13.5" x14ac:dyDescent="0.25">
      <c r="A429" s="3">
        <v>42632</v>
      </c>
      <c r="B429" s="2">
        <v>13.4232</v>
      </c>
      <c r="C429" s="2">
        <f t="shared" si="36"/>
        <v>12.990917562661544</v>
      </c>
      <c r="D429" s="2">
        <f t="shared" si="38"/>
        <v>13.114348483456542</v>
      </c>
      <c r="E429" s="2">
        <f t="shared" si="37"/>
        <v>-0.1234309207949984</v>
      </c>
      <c r="F429" s="2">
        <f t="shared" si="41"/>
        <v>-0.22667360165223355</v>
      </c>
      <c r="G429" s="2">
        <f t="shared" si="39"/>
        <v>0.10324268085723515</v>
      </c>
      <c r="H429" s="2" t="str">
        <f t="shared" si="40"/>
        <v>Sell</v>
      </c>
    </row>
    <row r="430" spans="1:8" ht="13.5" x14ac:dyDescent="0.25">
      <c r="A430" s="3">
        <v>42633</v>
      </c>
      <c r="B430" s="2">
        <v>12.822100000000001</v>
      </c>
      <c r="C430" s="2">
        <f t="shared" si="36"/>
        <v>13.057422553021308</v>
      </c>
      <c r="D430" s="2">
        <f t="shared" si="38"/>
        <v>13.092700447644946</v>
      </c>
      <c r="E430" s="2">
        <f t="shared" si="37"/>
        <v>-3.5277894623638062E-2</v>
      </c>
      <c r="F430" s="2">
        <f t="shared" si="41"/>
        <v>-0.18839446024651446</v>
      </c>
      <c r="G430" s="2">
        <f t="shared" si="39"/>
        <v>0.1531165656228764</v>
      </c>
      <c r="H430" s="2" t="str">
        <f t="shared" si="40"/>
        <v>Sell</v>
      </c>
    </row>
    <row r="431" spans="1:8" ht="13.5" x14ac:dyDescent="0.25">
      <c r="A431" s="3">
        <v>42634</v>
      </c>
      <c r="B431" s="2">
        <v>12.822100000000001</v>
      </c>
      <c r="C431" s="2">
        <f t="shared" si="36"/>
        <v>13.113696006402645</v>
      </c>
      <c r="D431" s="2">
        <f t="shared" si="38"/>
        <v>13.072655970041616</v>
      </c>
      <c r="E431" s="2">
        <f t="shared" si="37"/>
        <v>4.1040036361028598E-2</v>
      </c>
      <c r="F431" s="2">
        <f t="shared" si="41"/>
        <v>-0.14250756092500586</v>
      </c>
      <c r="G431" s="2">
        <f t="shared" si="39"/>
        <v>0.18354759728603445</v>
      </c>
      <c r="H431" s="2" t="str">
        <f t="shared" si="40"/>
        <v>Sell</v>
      </c>
    </row>
    <row r="432" spans="1:8" ht="13.5" x14ac:dyDescent="0.25">
      <c r="A432" s="3">
        <v>42635</v>
      </c>
      <c r="B432" s="2">
        <v>13.131399999999999</v>
      </c>
      <c r="C432" s="2">
        <f t="shared" si="36"/>
        <v>13.161312005417621</v>
      </c>
      <c r="D432" s="2">
        <f t="shared" si="38"/>
        <v>13.077007379668164</v>
      </c>
      <c r="E432" s="2">
        <f t="shared" si="37"/>
        <v>8.4304625749457074E-2</v>
      </c>
      <c r="F432" s="2">
        <f t="shared" si="41"/>
        <v>-9.7145123590113278E-2</v>
      </c>
      <c r="G432" s="2">
        <f t="shared" si="39"/>
        <v>0.18144974933957037</v>
      </c>
      <c r="H432" s="2" t="str">
        <f t="shared" si="40"/>
        <v>Sell</v>
      </c>
    </row>
    <row r="433" spans="1:8" ht="13.5" x14ac:dyDescent="0.25">
      <c r="A433" s="3">
        <v>42636</v>
      </c>
      <c r="B433" s="2">
        <v>13.131399999999999</v>
      </c>
      <c r="C433" s="2">
        <f t="shared" si="36"/>
        <v>13.201602466122601</v>
      </c>
      <c r="D433" s="2">
        <f t="shared" si="38"/>
        <v>13.081036462655709</v>
      </c>
      <c r="E433" s="2">
        <f t="shared" si="37"/>
        <v>0.12056600346689272</v>
      </c>
      <c r="F433" s="2">
        <f t="shared" si="41"/>
        <v>-5.3602898178712083E-2</v>
      </c>
      <c r="G433" s="2">
        <f t="shared" si="39"/>
        <v>0.17416890164560481</v>
      </c>
      <c r="H433" s="2" t="str">
        <f t="shared" si="40"/>
        <v>Sell</v>
      </c>
    </row>
    <row r="434" spans="1:8" ht="13.5" x14ac:dyDescent="0.25">
      <c r="A434" s="3">
        <v>42639</v>
      </c>
      <c r="B434" s="2">
        <v>13.131399999999999</v>
      </c>
      <c r="C434" s="2">
        <f t="shared" si="36"/>
        <v>13.235694394411432</v>
      </c>
      <c r="D434" s="2">
        <f t="shared" si="38"/>
        <v>13.084767095051582</v>
      </c>
      <c r="E434" s="2">
        <f t="shared" si="37"/>
        <v>0.15092729935985005</v>
      </c>
      <c r="F434" s="2">
        <f t="shared" si="41"/>
        <v>-1.269685867099966E-2</v>
      </c>
      <c r="G434" s="2">
        <f t="shared" si="39"/>
        <v>0.1636241580308497</v>
      </c>
      <c r="H434" s="2" t="str">
        <f t="shared" si="40"/>
        <v>Sell</v>
      </c>
    </row>
    <row r="435" spans="1:8" ht="13.5" x14ac:dyDescent="0.25">
      <c r="A435" s="3">
        <v>42640</v>
      </c>
      <c r="B435" s="2">
        <v>13.131399999999999</v>
      </c>
      <c r="C435" s="2">
        <f t="shared" si="36"/>
        <v>13.264541410655827</v>
      </c>
      <c r="D435" s="2">
        <f t="shared" si="38"/>
        <v>13.088221384307021</v>
      </c>
      <c r="E435" s="2">
        <f t="shared" si="37"/>
        <v>0.17632002634880628</v>
      </c>
      <c r="F435" s="2">
        <f t="shared" si="41"/>
        <v>2.5106518332961528E-2</v>
      </c>
      <c r="G435" s="2">
        <f t="shared" si="39"/>
        <v>0.15121350801584477</v>
      </c>
      <c r="H435" s="2" t="str">
        <f t="shared" si="40"/>
        <v>Sell</v>
      </c>
    </row>
    <row r="436" spans="1:8" ht="13.5" x14ac:dyDescent="0.25">
      <c r="A436" s="3">
        <v>42641</v>
      </c>
      <c r="B436" s="2">
        <v>13.131399999999999</v>
      </c>
      <c r="C436" s="2">
        <f t="shared" si="36"/>
        <v>13.288950424401083</v>
      </c>
      <c r="D436" s="2">
        <f t="shared" si="38"/>
        <v>13.09141980028428</v>
      </c>
      <c r="E436" s="2">
        <f t="shared" si="37"/>
        <v>0.19753062411680311</v>
      </c>
      <c r="F436" s="2">
        <f t="shared" si="41"/>
        <v>5.9591339489729847E-2</v>
      </c>
      <c r="G436" s="2">
        <f t="shared" si="39"/>
        <v>0.13793928462707328</v>
      </c>
      <c r="H436" s="2" t="str">
        <f t="shared" si="40"/>
        <v>Sell</v>
      </c>
    </row>
    <row r="437" spans="1:8" ht="13.5" x14ac:dyDescent="0.25">
      <c r="A437" s="3">
        <v>42642</v>
      </c>
      <c r="B437" s="2">
        <v>13.131399999999999</v>
      </c>
      <c r="C437" s="2">
        <f t="shared" si="36"/>
        <v>13.309604205262456</v>
      </c>
      <c r="D437" s="2">
        <f t="shared" si="38"/>
        <v>13.094381296559519</v>
      </c>
      <c r="E437" s="2">
        <f t="shared" si="37"/>
        <v>0.21522290870293759</v>
      </c>
      <c r="F437" s="2">
        <f t="shared" si="41"/>
        <v>9.0717653332371403E-2</v>
      </c>
      <c r="G437" s="2">
        <f t="shared" si="39"/>
        <v>0.12450525537056618</v>
      </c>
      <c r="H437" s="2" t="str">
        <f t="shared" si="40"/>
        <v>Sell</v>
      </c>
    </row>
    <row r="438" spans="1:8" ht="13.5" x14ac:dyDescent="0.25">
      <c r="A438" s="3">
        <v>42643</v>
      </c>
      <c r="B438" s="2">
        <v>12.839600000000001</v>
      </c>
      <c r="C438" s="2">
        <f t="shared" si="36"/>
        <v>13.327080481375923</v>
      </c>
      <c r="D438" s="2">
        <f t="shared" si="38"/>
        <v>13.07550860792548</v>
      </c>
      <c r="E438" s="2">
        <f t="shared" si="37"/>
        <v>0.25157187345044285</v>
      </c>
      <c r="F438" s="2">
        <f t="shared" si="41"/>
        <v>0.1228884973559857</v>
      </c>
      <c r="G438" s="2">
        <f t="shared" si="39"/>
        <v>0.12868337609445715</v>
      </c>
      <c r="H438" s="2" t="str">
        <f t="shared" si="40"/>
        <v>Sell</v>
      </c>
    </row>
    <row r="439" spans="1:8" ht="13.5" x14ac:dyDescent="0.25">
      <c r="A439" s="3">
        <v>42647</v>
      </c>
      <c r="B439" s="2">
        <v>12.839600000000001</v>
      </c>
      <c r="C439" s="2">
        <f t="shared" si="36"/>
        <v>13.341868099625781</v>
      </c>
      <c r="D439" s="2">
        <f t="shared" si="38"/>
        <v>13.058033896227295</v>
      </c>
      <c r="E439" s="2">
        <f t="shared" si="37"/>
        <v>0.2838342033984862</v>
      </c>
      <c r="F439" s="2">
        <f t="shared" si="41"/>
        <v>0.15507763856448581</v>
      </c>
      <c r="G439" s="2">
        <f t="shared" si="39"/>
        <v>0.12875656483400039</v>
      </c>
      <c r="H439" s="2" t="str">
        <f t="shared" si="40"/>
        <v>Sell</v>
      </c>
    </row>
    <row r="440" spans="1:8" ht="13.5" x14ac:dyDescent="0.25">
      <c r="A440" s="3">
        <v>42648</v>
      </c>
      <c r="B440" s="2">
        <v>12.839600000000001</v>
      </c>
      <c r="C440" s="2">
        <f t="shared" si="36"/>
        <v>13.261903776606431</v>
      </c>
      <c r="D440" s="2">
        <f t="shared" si="38"/>
        <v>13.041853607617865</v>
      </c>
      <c r="E440" s="2">
        <f t="shared" si="37"/>
        <v>0.22005016898856589</v>
      </c>
      <c r="F440" s="2">
        <f t="shared" si="41"/>
        <v>0.16807214464930181</v>
      </c>
      <c r="G440" s="2">
        <f t="shared" si="39"/>
        <v>5.1978024339264073E-2</v>
      </c>
      <c r="H440" s="2" t="str">
        <f t="shared" si="40"/>
        <v>Sell</v>
      </c>
    </row>
    <row r="441" spans="1:8" ht="13.5" x14ac:dyDescent="0.25">
      <c r="A441" s="3">
        <v>42649</v>
      </c>
      <c r="B441" s="2">
        <v>12.839600000000001</v>
      </c>
      <c r="C441" s="2">
        <f t="shared" si="36"/>
        <v>13.194241657128519</v>
      </c>
      <c r="D441" s="2">
        <f t="shared" si="38"/>
        <v>13.02687185890543</v>
      </c>
      <c r="E441" s="2">
        <f t="shared" si="37"/>
        <v>0.1673697982230884</v>
      </c>
      <c r="F441" s="2">
        <f t="shared" si="41"/>
        <v>0.16793167536405915</v>
      </c>
      <c r="G441" s="2">
        <f t="shared" si="39"/>
        <v>-5.6187714097075125E-4</v>
      </c>
      <c r="H441" s="2" t="str">
        <f t="shared" si="40"/>
        <v>Hold</v>
      </c>
    </row>
    <row r="442" spans="1:8" ht="13.5" x14ac:dyDescent="0.25">
      <c r="A442" s="3">
        <v>42650</v>
      </c>
      <c r="B442" s="2">
        <v>12.839600000000001</v>
      </c>
      <c r="C442" s="2">
        <f t="shared" si="36"/>
        <v>13.184573709877977</v>
      </c>
      <c r="D442" s="2">
        <f t="shared" si="38"/>
        <v>13.012999869356879</v>
      </c>
      <c r="E442" s="2">
        <f t="shared" si="37"/>
        <v>0.17157384052109848</v>
      </c>
      <c r="F442" s="2">
        <f t="shared" si="41"/>
        <v>0.16866010839546702</v>
      </c>
      <c r="G442" s="2">
        <f t="shared" si="39"/>
        <v>2.9137321256314519E-3</v>
      </c>
      <c r="H442" s="2" t="str">
        <f t="shared" si="40"/>
        <v>Sell</v>
      </c>
    </row>
    <row r="443" spans="1:8" ht="13.5" x14ac:dyDescent="0.25">
      <c r="A443" s="3">
        <v>42653</v>
      </c>
      <c r="B443" s="2">
        <v>12.839600000000001</v>
      </c>
      <c r="C443" s="2">
        <f t="shared" si="36"/>
        <v>13.176393139127519</v>
      </c>
      <c r="D443" s="2">
        <f t="shared" si="38"/>
        <v>13.000155434589702</v>
      </c>
      <c r="E443" s="2">
        <f t="shared" si="37"/>
        <v>0.17623770453781695</v>
      </c>
      <c r="F443" s="2">
        <f t="shared" si="41"/>
        <v>0.17017562762393701</v>
      </c>
      <c r="G443" s="2">
        <f t="shared" si="39"/>
        <v>6.0620769138799435E-3</v>
      </c>
      <c r="H443" s="2" t="str">
        <f t="shared" si="40"/>
        <v>Sell</v>
      </c>
    </row>
    <row r="444" spans="1:8" ht="13.5" x14ac:dyDescent="0.25">
      <c r="A444" s="3">
        <v>42654</v>
      </c>
      <c r="B444" s="2">
        <v>12.769600000000001</v>
      </c>
      <c r="C444" s="2">
        <f t="shared" si="36"/>
        <v>13.169471117723287</v>
      </c>
      <c r="D444" s="2">
        <f t="shared" si="38"/>
        <v>12.983077254249725</v>
      </c>
      <c r="E444" s="2">
        <f t="shared" si="37"/>
        <v>0.18639386347356179</v>
      </c>
      <c r="F444" s="2">
        <f t="shared" si="41"/>
        <v>0.17341927479386196</v>
      </c>
      <c r="G444" s="2">
        <f t="shared" si="39"/>
        <v>1.2974588679699833E-2</v>
      </c>
      <c r="H444" s="2" t="str">
        <f t="shared" si="40"/>
        <v>Sell</v>
      </c>
    </row>
    <row r="445" spans="1:8" ht="13.5" x14ac:dyDescent="0.25">
      <c r="A445" s="3">
        <v>42655</v>
      </c>
      <c r="B445" s="2">
        <v>12.769600000000001</v>
      </c>
      <c r="C445" s="2">
        <f t="shared" si="36"/>
        <v>13.163614022688936</v>
      </c>
      <c r="D445" s="2">
        <f t="shared" si="38"/>
        <v>12.967264124305302</v>
      </c>
      <c r="E445" s="2">
        <f t="shared" si="37"/>
        <v>0.19634989838363381</v>
      </c>
      <c r="F445" s="2">
        <f t="shared" si="41"/>
        <v>0.17800539951181635</v>
      </c>
      <c r="G445" s="2">
        <f t="shared" si="39"/>
        <v>1.8344498871817466E-2</v>
      </c>
      <c r="H445" s="2" t="str">
        <f t="shared" si="40"/>
        <v>Sell</v>
      </c>
    </row>
    <row r="446" spans="1:8" ht="13.5" x14ac:dyDescent="0.25">
      <c r="A446" s="3">
        <v>42656</v>
      </c>
      <c r="B446" s="2">
        <v>12.769600000000001</v>
      </c>
      <c r="C446" s="2">
        <f t="shared" si="36"/>
        <v>13.158658019198331</v>
      </c>
      <c r="D446" s="2">
        <f t="shared" si="38"/>
        <v>12.952622337319724</v>
      </c>
      <c r="E446" s="2">
        <f t="shared" si="37"/>
        <v>0.20603568187860688</v>
      </c>
      <c r="F446" s="2">
        <f t="shared" si="41"/>
        <v>0.18361145598517445</v>
      </c>
      <c r="G446" s="2">
        <f t="shared" si="39"/>
        <v>2.2424225893432431E-2</v>
      </c>
      <c r="H446" s="2" t="str">
        <f t="shared" si="40"/>
        <v>Sell</v>
      </c>
    </row>
    <row r="447" spans="1:8" ht="13.5" x14ac:dyDescent="0.25">
      <c r="A447" s="3">
        <v>42657</v>
      </c>
      <c r="B447" s="2">
        <v>12.769600000000001</v>
      </c>
      <c r="C447" s="2">
        <f t="shared" si="36"/>
        <v>13.154464477783204</v>
      </c>
      <c r="D447" s="2">
        <f t="shared" si="38"/>
        <v>12.939065127147892</v>
      </c>
      <c r="E447" s="2">
        <f t="shared" si="37"/>
        <v>0.21539935063531246</v>
      </c>
      <c r="F447" s="2">
        <f t="shared" si="41"/>
        <v>0.18996903491520206</v>
      </c>
      <c r="G447" s="2">
        <f t="shared" si="39"/>
        <v>2.5430315720110397E-2</v>
      </c>
      <c r="H447" s="2" t="str">
        <f t="shared" si="40"/>
        <v>Sell</v>
      </c>
    </row>
    <row r="448" spans="1:8" ht="13.5" x14ac:dyDescent="0.25">
      <c r="A448" s="3">
        <v>42660</v>
      </c>
      <c r="B448" s="2">
        <v>12.769600000000001</v>
      </c>
      <c r="C448" s="2">
        <f t="shared" si="36"/>
        <v>13.106023788893481</v>
      </c>
      <c r="D448" s="2">
        <f t="shared" si="38"/>
        <v>12.926512154766566</v>
      </c>
      <c r="E448" s="2">
        <f t="shared" si="37"/>
        <v>0.17951163412691429</v>
      </c>
      <c r="F448" s="2">
        <f t="shared" si="41"/>
        <v>0.18787755475754453</v>
      </c>
      <c r="G448" s="2">
        <f t="shared" si="39"/>
        <v>-8.3659206306302414E-3</v>
      </c>
      <c r="H448" s="2" t="str">
        <f t="shared" si="40"/>
        <v>Hold</v>
      </c>
    </row>
    <row r="449" spans="1:8" ht="13.5" x14ac:dyDescent="0.25">
      <c r="A449" s="3">
        <v>42661</v>
      </c>
      <c r="B449" s="2">
        <v>12.3902</v>
      </c>
      <c r="C449" s="2">
        <f t="shared" si="36"/>
        <v>13.065035513679099</v>
      </c>
      <c r="D449" s="2">
        <f t="shared" si="38"/>
        <v>12.88678532848756</v>
      </c>
      <c r="E449" s="2">
        <f t="shared" si="37"/>
        <v>0.17825018519153879</v>
      </c>
      <c r="F449" s="2">
        <f t="shared" si="41"/>
        <v>0.18595208084434339</v>
      </c>
      <c r="G449" s="2">
        <f t="shared" si="39"/>
        <v>-7.7018956528046023E-3</v>
      </c>
      <c r="H449" s="2" t="str">
        <f t="shared" si="40"/>
        <v>Hold</v>
      </c>
    </row>
    <row r="450" spans="1:8" ht="13.5" x14ac:dyDescent="0.25">
      <c r="A450" s="3">
        <v>42662</v>
      </c>
      <c r="B450" s="2">
        <v>12.3902</v>
      </c>
      <c r="C450" s="2">
        <f t="shared" si="36"/>
        <v>13.030353126959238</v>
      </c>
      <c r="D450" s="2">
        <f t="shared" si="38"/>
        <v>12.850001230081075</v>
      </c>
      <c r="E450" s="2">
        <f t="shared" si="37"/>
        <v>0.18035189687816278</v>
      </c>
      <c r="F450" s="2">
        <f t="shared" si="41"/>
        <v>0.18483204405110729</v>
      </c>
      <c r="G450" s="2">
        <f t="shared" si="39"/>
        <v>-4.4801471729445097E-3</v>
      </c>
      <c r="H450" s="2" t="str">
        <f t="shared" si="40"/>
        <v>Hold</v>
      </c>
    </row>
    <row r="451" spans="1:8" ht="13.5" x14ac:dyDescent="0.25">
      <c r="A451" s="3">
        <v>42663</v>
      </c>
      <c r="B451" s="2">
        <v>12.3902</v>
      </c>
      <c r="C451" s="2">
        <f t="shared" si="36"/>
        <v>13.001006492042432</v>
      </c>
      <c r="D451" s="2">
        <f t="shared" si="38"/>
        <v>12.815941879704699</v>
      </c>
      <c r="E451" s="2">
        <f t="shared" si="37"/>
        <v>0.18506461233773308</v>
      </c>
      <c r="F451" s="2">
        <f t="shared" si="41"/>
        <v>0.18487855770843245</v>
      </c>
      <c r="G451" s="2">
        <f t="shared" si="39"/>
        <v>1.8605462930063044E-4</v>
      </c>
      <c r="H451" s="2" t="str">
        <f t="shared" si="40"/>
        <v>Sell</v>
      </c>
    </row>
    <row r="452" spans="1:8" ht="13.5" x14ac:dyDescent="0.25">
      <c r="A452" s="3">
        <v>42664</v>
      </c>
      <c r="B452" s="2">
        <v>12.3902</v>
      </c>
      <c r="C452" s="2">
        <f t="shared" si="36"/>
        <v>12.976174724035904</v>
      </c>
      <c r="D452" s="2">
        <f t="shared" si="38"/>
        <v>12.784405444171018</v>
      </c>
      <c r="E452" s="2">
        <f t="shared" si="37"/>
        <v>0.19176927986488579</v>
      </c>
      <c r="F452" s="2">
        <f t="shared" si="41"/>
        <v>0.18625670213972312</v>
      </c>
      <c r="G452" s="2">
        <f t="shared" si="39"/>
        <v>5.5125777251626706E-3</v>
      </c>
      <c r="H452" s="2" t="str">
        <f t="shared" si="40"/>
        <v>Sell</v>
      </c>
    </row>
    <row r="453" spans="1:8" ht="13.5" x14ac:dyDescent="0.25">
      <c r="A453" s="3">
        <v>42667</v>
      </c>
      <c r="B453" s="2">
        <v>12.3902</v>
      </c>
      <c r="C453" s="2">
        <f t="shared" si="36"/>
        <v>12.955163228030379</v>
      </c>
      <c r="D453" s="2">
        <f t="shared" si="38"/>
        <v>12.75520504089909</v>
      </c>
      <c r="E453" s="2">
        <f t="shared" si="37"/>
        <v>0.19995818713128877</v>
      </c>
      <c r="F453" s="2">
        <f t="shared" si="41"/>
        <v>0.18899699913803625</v>
      </c>
      <c r="G453" s="2">
        <f t="shared" si="39"/>
        <v>1.0961187993252519E-2</v>
      </c>
      <c r="H453" s="2" t="str">
        <f t="shared" si="40"/>
        <v>Sell</v>
      </c>
    </row>
    <row r="454" spans="1:8" ht="13.5" x14ac:dyDescent="0.25">
      <c r="A454" s="3">
        <v>42668</v>
      </c>
      <c r="B454" s="2">
        <v>12.3902</v>
      </c>
      <c r="C454" s="2">
        <f t="shared" si="36"/>
        <v>12.926615039102629</v>
      </c>
      <c r="D454" s="2">
        <f t="shared" si="38"/>
        <v>12.728167630462121</v>
      </c>
      <c r="E454" s="2">
        <f t="shared" si="37"/>
        <v>0.19844740864050792</v>
      </c>
      <c r="F454" s="2">
        <f t="shared" si="41"/>
        <v>0.19088708103853058</v>
      </c>
      <c r="G454" s="2">
        <f t="shared" si="39"/>
        <v>7.5603276019773347E-3</v>
      </c>
      <c r="H454" s="2" t="str">
        <f t="shared" si="40"/>
        <v>Sell</v>
      </c>
    </row>
    <row r="455" spans="1:8" ht="13.5" x14ac:dyDescent="0.25">
      <c r="A455" s="3">
        <v>42669</v>
      </c>
      <c r="B455" s="2">
        <v>12.3902</v>
      </c>
      <c r="C455" s="2">
        <f t="shared" si="36"/>
        <v>12.902458879240685</v>
      </c>
      <c r="D455" s="2">
        <f t="shared" si="38"/>
        <v>12.70313299116863</v>
      </c>
      <c r="E455" s="2">
        <f t="shared" si="37"/>
        <v>0.19932588807205498</v>
      </c>
      <c r="F455" s="2">
        <f t="shared" si="41"/>
        <v>0.19257484244523548</v>
      </c>
      <c r="G455" s="2">
        <f t="shared" si="39"/>
        <v>6.7510456268194963E-3</v>
      </c>
      <c r="H455" s="2" t="str">
        <f t="shared" si="40"/>
        <v>Sell</v>
      </c>
    </row>
    <row r="456" spans="1:8" ht="13.5" x14ac:dyDescent="0.25">
      <c r="A456" s="3">
        <v>42670</v>
      </c>
      <c r="B456" s="2">
        <v>12.256</v>
      </c>
      <c r="C456" s="2">
        <f t="shared" si="36"/>
        <v>12.882019051665194</v>
      </c>
      <c r="D456" s="2">
        <f t="shared" si="38"/>
        <v>12.670012028859842</v>
      </c>
      <c r="E456" s="2">
        <f t="shared" si="37"/>
        <v>0.21200702280535211</v>
      </c>
      <c r="F456" s="2">
        <f t="shared" si="41"/>
        <v>0.19646127851725881</v>
      </c>
      <c r="G456" s="2">
        <f t="shared" si="39"/>
        <v>1.5545744288093299E-2</v>
      </c>
      <c r="H456" s="2" t="str">
        <f t="shared" si="40"/>
        <v>Sell</v>
      </c>
    </row>
    <row r="457" spans="1:8" ht="13.5" x14ac:dyDescent="0.25">
      <c r="A457" s="3">
        <v>42671</v>
      </c>
      <c r="B457" s="2">
        <v>12.256</v>
      </c>
      <c r="C457" s="2">
        <f t="shared" si="36"/>
        <v>12.864723812947473</v>
      </c>
      <c r="D457" s="2">
        <f t="shared" si="38"/>
        <v>12.63934447116652</v>
      </c>
      <c r="E457" s="2">
        <f t="shared" si="37"/>
        <v>0.2253793417809522</v>
      </c>
      <c r="F457" s="2">
        <f t="shared" si="41"/>
        <v>0.2022448911699975</v>
      </c>
      <c r="G457" s="2">
        <f t="shared" si="39"/>
        <v>2.3134450610954704E-2</v>
      </c>
      <c r="H457" s="2" t="str">
        <f t="shared" si="40"/>
        <v>Sell</v>
      </c>
    </row>
    <row r="458" spans="1:8" ht="13.5" x14ac:dyDescent="0.25">
      <c r="A458" s="3">
        <v>42674</v>
      </c>
      <c r="B458" s="2">
        <v>12.256</v>
      </c>
      <c r="C458" s="2">
        <f t="shared" si="36"/>
        <v>12.850089380186322</v>
      </c>
      <c r="D458" s="2">
        <f t="shared" si="38"/>
        <v>12.610948584413444</v>
      </c>
      <c r="E458" s="2">
        <f t="shared" si="37"/>
        <v>0.23914079577287772</v>
      </c>
      <c r="F458" s="2">
        <f t="shared" si="41"/>
        <v>0.20962407209057357</v>
      </c>
      <c r="G458" s="2">
        <f t="shared" si="39"/>
        <v>2.9516723682304152E-2</v>
      </c>
      <c r="H458" s="2" t="str">
        <f t="shared" si="40"/>
        <v>Sell</v>
      </c>
    </row>
    <row r="459" spans="1:8" ht="13.5" x14ac:dyDescent="0.25">
      <c r="A459" s="3">
        <v>42675</v>
      </c>
      <c r="B459" s="2">
        <v>12.256</v>
      </c>
      <c r="C459" s="2">
        <f t="shared" si="36"/>
        <v>12.779337167849965</v>
      </c>
      <c r="D459" s="2">
        <f t="shared" si="38"/>
        <v>12.584656096679115</v>
      </c>
      <c r="E459" s="2">
        <f t="shared" si="37"/>
        <v>0.19468107117084976</v>
      </c>
      <c r="F459" s="2">
        <f t="shared" si="41"/>
        <v>0.20663547190662881</v>
      </c>
      <c r="G459" s="2">
        <f t="shared" si="39"/>
        <v>-1.1954400735779053E-2</v>
      </c>
      <c r="H459" s="2" t="str">
        <f t="shared" si="40"/>
        <v>Hold</v>
      </c>
    </row>
    <row r="460" spans="1:8" ht="13.5" x14ac:dyDescent="0.25">
      <c r="A460" s="3">
        <v>42676</v>
      </c>
      <c r="B460" s="2">
        <v>12.256</v>
      </c>
      <c r="C460" s="2">
        <f t="shared" si="36"/>
        <v>12.719469911257663</v>
      </c>
      <c r="D460" s="2">
        <f t="shared" si="38"/>
        <v>12.56031120062881</v>
      </c>
      <c r="E460" s="2">
        <f t="shared" si="37"/>
        <v>0.15915871062885323</v>
      </c>
      <c r="F460" s="2">
        <f t="shared" si="41"/>
        <v>0.1971401196510737</v>
      </c>
      <c r="G460" s="2">
        <f t="shared" si="39"/>
        <v>-3.7981409022220469E-2</v>
      </c>
      <c r="H460" s="2" t="str">
        <f t="shared" si="40"/>
        <v>Hold</v>
      </c>
    </row>
    <row r="461" spans="1:8" ht="13.5" x14ac:dyDescent="0.25">
      <c r="A461" s="3">
        <v>42677</v>
      </c>
      <c r="B461" s="2">
        <v>12.256</v>
      </c>
      <c r="C461" s="2">
        <f t="shared" si="36"/>
        <v>12.668813001833408</v>
      </c>
      <c r="D461" s="2">
        <f t="shared" si="38"/>
        <v>12.537769630211862</v>
      </c>
      <c r="E461" s="2">
        <f t="shared" si="37"/>
        <v>0.131043371621546</v>
      </c>
      <c r="F461" s="2">
        <f t="shared" si="41"/>
        <v>0.18392077004516819</v>
      </c>
      <c r="G461" s="2">
        <f t="shared" si="39"/>
        <v>-5.2877398423622185E-2</v>
      </c>
      <c r="H461" s="2" t="str">
        <f t="shared" si="40"/>
        <v>Hold</v>
      </c>
    </row>
    <row r="462" spans="1:8" ht="13.5" x14ac:dyDescent="0.25">
      <c r="A462" s="3">
        <v>42678</v>
      </c>
      <c r="B462" s="2">
        <v>12.256</v>
      </c>
      <c r="C462" s="2">
        <f t="shared" si="36"/>
        <v>12.625949463089807</v>
      </c>
      <c r="D462" s="2">
        <f t="shared" si="38"/>
        <v>12.516897805751725</v>
      </c>
      <c r="E462" s="2">
        <f t="shared" si="37"/>
        <v>0.10905165733808175</v>
      </c>
      <c r="F462" s="2">
        <f t="shared" si="41"/>
        <v>0.16894694750375092</v>
      </c>
      <c r="G462" s="2">
        <f t="shared" si="39"/>
        <v>-5.9895290165669163E-2</v>
      </c>
      <c r="H462" s="2" t="str">
        <f t="shared" si="40"/>
        <v>Hold</v>
      </c>
    </row>
    <row r="463" spans="1:8" ht="13.5" x14ac:dyDescent="0.25">
      <c r="A463" s="3">
        <v>42681</v>
      </c>
      <c r="B463" s="2">
        <v>11.888299999999999</v>
      </c>
      <c r="C463" s="2">
        <f t="shared" ref="C463:C526" si="42">$C$4*B453+C462*(1-$C$4)</f>
        <v>12.589680314922145</v>
      </c>
      <c r="D463" s="2">
        <f t="shared" si="38"/>
        <v>12.470335005325671</v>
      </c>
      <c r="E463" s="2">
        <f t="shared" si="37"/>
        <v>0.11934530959647383</v>
      </c>
      <c r="F463" s="2">
        <f t="shared" si="41"/>
        <v>0.15902661992229553</v>
      </c>
      <c r="G463" s="2">
        <f t="shared" si="39"/>
        <v>-3.96813103258217E-2</v>
      </c>
      <c r="H463" s="2" t="str">
        <f t="shared" si="40"/>
        <v>Hold</v>
      </c>
    </row>
    <row r="464" spans="1:8" ht="13.5" x14ac:dyDescent="0.25">
      <c r="A464" s="3">
        <v>42682</v>
      </c>
      <c r="B464" s="2">
        <v>11.9</v>
      </c>
      <c r="C464" s="2">
        <f t="shared" si="42"/>
        <v>12.558991035703354</v>
      </c>
      <c r="D464" s="2">
        <f t="shared" si="38"/>
        <v>12.42808796789414</v>
      </c>
      <c r="E464" s="2">
        <f t="shared" si="37"/>
        <v>0.13090306780921424</v>
      </c>
      <c r="F464" s="2">
        <f t="shared" si="41"/>
        <v>0.15340190949967927</v>
      </c>
      <c r="G464" s="2">
        <f t="shared" si="39"/>
        <v>-2.2498841690465038E-2</v>
      </c>
      <c r="H464" s="2" t="str">
        <f t="shared" si="40"/>
        <v>Hold</v>
      </c>
    </row>
    <row r="465" spans="1:8" ht="13.5" x14ac:dyDescent="0.25">
      <c r="A465" s="3">
        <v>42683</v>
      </c>
      <c r="B465" s="2">
        <v>11.9</v>
      </c>
      <c r="C465" s="2">
        <f t="shared" si="42"/>
        <v>12.533023184056685</v>
      </c>
      <c r="D465" s="2">
        <f t="shared" si="38"/>
        <v>12.388970340642722</v>
      </c>
      <c r="E465" s="2">
        <f t="shared" si="37"/>
        <v>0.14405284341396296</v>
      </c>
      <c r="F465" s="2">
        <f t="shared" si="41"/>
        <v>0.151532096282536</v>
      </c>
      <c r="G465" s="2">
        <f t="shared" si="39"/>
        <v>-7.4792528685730386E-3</v>
      </c>
      <c r="H465" s="2" t="str">
        <f t="shared" si="40"/>
        <v>Hold</v>
      </c>
    </row>
    <row r="466" spans="1:8" ht="13.5" x14ac:dyDescent="0.25">
      <c r="A466" s="3">
        <v>42684</v>
      </c>
      <c r="B466" s="2">
        <v>11.9</v>
      </c>
      <c r="C466" s="2">
        <f t="shared" si="42"/>
        <v>12.490404232663348</v>
      </c>
      <c r="D466" s="2">
        <f t="shared" si="38"/>
        <v>12.352750315409928</v>
      </c>
      <c r="E466" s="2">
        <f t="shared" si="37"/>
        <v>0.13765391725342013</v>
      </c>
      <c r="F466" s="2">
        <f t="shared" si="41"/>
        <v>0.14875646047671284</v>
      </c>
      <c r="G466" s="2">
        <f t="shared" si="39"/>
        <v>-1.110254322329271E-2</v>
      </c>
      <c r="H466" s="2" t="str">
        <f t="shared" si="40"/>
        <v>Hold</v>
      </c>
    </row>
    <row r="467" spans="1:8" ht="13.5" x14ac:dyDescent="0.25">
      <c r="A467" s="3">
        <v>42685</v>
      </c>
      <c r="B467" s="2">
        <v>11.9</v>
      </c>
      <c r="C467" s="2">
        <f t="shared" si="42"/>
        <v>12.454342043022832</v>
      </c>
      <c r="D467" s="2">
        <f t="shared" si="38"/>
        <v>12.319213255009192</v>
      </c>
      <c r="E467" s="2">
        <f t="shared" si="37"/>
        <v>0.13512878801364003</v>
      </c>
      <c r="F467" s="2">
        <f t="shared" si="41"/>
        <v>0.14603092598409828</v>
      </c>
      <c r="G467" s="2">
        <f t="shared" si="39"/>
        <v>-1.0902137970458248E-2</v>
      </c>
      <c r="H467" s="2" t="str">
        <f t="shared" si="40"/>
        <v>Hold</v>
      </c>
    </row>
    <row r="468" spans="1:8" ht="13.5" x14ac:dyDescent="0.25">
      <c r="A468" s="3">
        <v>42688</v>
      </c>
      <c r="B468" s="2">
        <v>11.9</v>
      </c>
      <c r="C468" s="2">
        <f t="shared" si="42"/>
        <v>12.423827882557781</v>
      </c>
      <c r="D468" s="2">
        <f t="shared" si="38"/>
        <v>12.288160421304807</v>
      </c>
      <c r="E468" s="2">
        <f t="shared" si="37"/>
        <v>0.13566746125297335</v>
      </c>
      <c r="F468" s="2">
        <f t="shared" si="41"/>
        <v>0.14395823303787331</v>
      </c>
      <c r="G468" s="2">
        <f t="shared" si="39"/>
        <v>-8.2907717848999529E-3</v>
      </c>
      <c r="H468" s="2" t="str">
        <f t="shared" si="40"/>
        <v>Hold</v>
      </c>
    </row>
    <row r="469" spans="1:8" ht="13.5" x14ac:dyDescent="0.25">
      <c r="A469" s="3">
        <v>42689</v>
      </c>
      <c r="B469" s="2">
        <v>11.9</v>
      </c>
      <c r="C469" s="2">
        <f t="shared" si="42"/>
        <v>12.398008208318121</v>
      </c>
      <c r="D469" s="2">
        <f t="shared" si="38"/>
        <v>12.259407797504451</v>
      </c>
      <c r="E469" s="2">
        <f t="shared" si="37"/>
        <v>0.13860041081366958</v>
      </c>
      <c r="F469" s="2">
        <f t="shared" si="41"/>
        <v>0.14288666859303256</v>
      </c>
      <c r="G469" s="2">
        <f t="shared" si="39"/>
        <v>-4.2862577793629786E-3</v>
      </c>
      <c r="H469" s="2" t="str">
        <f t="shared" si="40"/>
        <v>Hold</v>
      </c>
    </row>
    <row r="470" spans="1:8" ht="13.5" x14ac:dyDescent="0.25">
      <c r="A470" s="3">
        <v>42690</v>
      </c>
      <c r="B470" s="2">
        <v>12.431100000000001</v>
      </c>
      <c r="C470" s="2">
        <f t="shared" si="42"/>
        <v>12.376160791653794</v>
      </c>
      <c r="D470" s="2">
        <f t="shared" si="38"/>
        <v>12.272125738430047</v>
      </c>
      <c r="E470" s="2">
        <f t="shared" si="37"/>
        <v>0.10403505322374684</v>
      </c>
      <c r="F470" s="2">
        <f t="shared" si="41"/>
        <v>0.13511634551917542</v>
      </c>
      <c r="G470" s="2">
        <f t="shared" si="39"/>
        <v>-3.1081292295428581E-2</v>
      </c>
      <c r="H470" s="2" t="str">
        <f t="shared" si="40"/>
        <v>Hold</v>
      </c>
    </row>
    <row r="471" spans="1:8" ht="13.5" x14ac:dyDescent="0.25">
      <c r="A471" s="3">
        <v>42691</v>
      </c>
      <c r="B471" s="2">
        <v>12.600300000000001</v>
      </c>
      <c r="C471" s="2">
        <f t="shared" si="42"/>
        <v>12.357674516014749</v>
      </c>
      <c r="D471" s="2">
        <f t="shared" si="38"/>
        <v>12.296434942990784</v>
      </c>
      <c r="E471" s="2">
        <f t="shared" si="37"/>
        <v>6.1239573023964766E-2</v>
      </c>
      <c r="F471" s="2">
        <f t="shared" si="41"/>
        <v>0.12034099102013329</v>
      </c>
      <c r="G471" s="2">
        <f t="shared" si="39"/>
        <v>-5.9101417996168526E-2</v>
      </c>
      <c r="H471" s="2" t="str">
        <f t="shared" si="40"/>
        <v>Hold</v>
      </c>
    </row>
    <row r="472" spans="1:8" ht="13.5" x14ac:dyDescent="0.25">
      <c r="A472" s="3">
        <v>42692</v>
      </c>
      <c r="B472" s="2">
        <v>12.600300000000001</v>
      </c>
      <c r="C472" s="2">
        <f t="shared" si="42"/>
        <v>12.342032282781711</v>
      </c>
      <c r="D472" s="2">
        <f t="shared" si="38"/>
        <v>12.318943465732207</v>
      </c>
      <c r="E472" s="2">
        <f t="shared" si="37"/>
        <v>2.3088817049503163E-2</v>
      </c>
      <c r="F472" s="2">
        <f t="shared" si="41"/>
        <v>0.10089055622600727</v>
      </c>
      <c r="G472" s="2">
        <f t="shared" si="39"/>
        <v>-7.7801739176504112E-2</v>
      </c>
      <c r="H472" s="2" t="str">
        <f t="shared" si="40"/>
        <v>Hold</v>
      </c>
    </row>
    <row r="473" spans="1:8" ht="13.5" x14ac:dyDescent="0.25">
      <c r="A473" s="3">
        <v>42695</v>
      </c>
      <c r="B473" s="2">
        <v>12.612</v>
      </c>
      <c r="C473" s="2">
        <f t="shared" si="42"/>
        <v>12.272227316199908</v>
      </c>
      <c r="D473" s="2">
        <f t="shared" si="38"/>
        <v>12.340651357159452</v>
      </c>
      <c r="E473" s="2">
        <f t="shared" si="37"/>
        <v>-6.8424040959543575E-2</v>
      </c>
      <c r="F473" s="2">
        <f t="shared" si="41"/>
        <v>6.7027636788897102E-2</v>
      </c>
      <c r="G473" s="2">
        <f t="shared" si="39"/>
        <v>-0.13545167774844069</v>
      </c>
      <c r="H473" s="2" t="str">
        <f t="shared" si="40"/>
        <v>Hold</v>
      </c>
    </row>
    <row r="474" spans="1:8" ht="13.5" x14ac:dyDescent="0.25">
      <c r="A474" s="3">
        <v>42696</v>
      </c>
      <c r="B474" s="2">
        <v>12.722899999999999</v>
      </c>
      <c r="C474" s="2">
        <f t="shared" si="42"/>
        <v>12.214961575246077</v>
      </c>
      <c r="D474" s="2">
        <f t="shared" si="38"/>
        <v>12.368966071443936</v>
      </c>
      <c r="E474" s="2">
        <f t="shared" si="37"/>
        <v>-0.15400449619785839</v>
      </c>
      <c r="F474" s="2">
        <f t="shared" si="41"/>
        <v>2.2821210191546006E-2</v>
      </c>
      <c r="G474" s="2">
        <f t="shared" si="39"/>
        <v>-0.1768257063894044</v>
      </c>
      <c r="H474" s="2" t="str">
        <f t="shared" si="40"/>
        <v>Hold</v>
      </c>
    </row>
    <row r="475" spans="1:8" ht="13.5" x14ac:dyDescent="0.25">
      <c r="A475" s="3">
        <v>42697</v>
      </c>
      <c r="B475" s="2">
        <v>13.2948</v>
      </c>
      <c r="C475" s="2">
        <f t="shared" si="42"/>
        <v>12.166505948285142</v>
      </c>
      <c r="D475" s="2">
        <f t="shared" si="38"/>
        <v>12.437546362448089</v>
      </c>
      <c r="E475" s="2">
        <f t="shared" si="37"/>
        <v>-0.27104041416294677</v>
      </c>
      <c r="F475" s="2">
        <f t="shared" si="41"/>
        <v>-3.5951114679352553E-2</v>
      </c>
      <c r="G475" s="2">
        <f t="shared" si="39"/>
        <v>-0.23508929948359422</v>
      </c>
      <c r="H475" s="2" t="str">
        <f t="shared" si="40"/>
        <v>Hold</v>
      </c>
    </row>
    <row r="476" spans="1:8" ht="13.5" x14ac:dyDescent="0.25">
      <c r="A476" s="3">
        <v>42698</v>
      </c>
      <c r="B476" s="2">
        <v>13.4057</v>
      </c>
      <c r="C476" s="2">
        <f t="shared" si="42"/>
        <v>12.125505033164352</v>
      </c>
      <c r="D476" s="2">
        <f t="shared" si="38"/>
        <v>12.509261446711193</v>
      </c>
      <c r="E476" s="2">
        <f t="shared" ref="E476:E539" si="43">C476-D476</f>
        <v>-0.3837564135468412</v>
      </c>
      <c r="F476" s="2">
        <f t="shared" si="41"/>
        <v>-0.1055121744528503</v>
      </c>
      <c r="G476" s="2">
        <f t="shared" si="39"/>
        <v>-0.27824423909399087</v>
      </c>
      <c r="H476" s="2" t="str">
        <f t="shared" si="40"/>
        <v>Hold</v>
      </c>
    </row>
    <row r="477" spans="1:8" ht="13.5" x14ac:dyDescent="0.25">
      <c r="A477" s="3">
        <v>42699</v>
      </c>
      <c r="B477" s="2">
        <v>13.8026</v>
      </c>
      <c r="C477" s="2">
        <f t="shared" si="42"/>
        <v>12.090811951139067</v>
      </c>
      <c r="D477" s="2">
        <f t="shared" ref="D477:D540" si="44">$D$4*B477+(1-$D$4)*D476</f>
        <v>12.605064302510364</v>
      </c>
      <c r="E477" s="2">
        <f t="shared" si="43"/>
        <v>-0.51425235137129732</v>
      </c>
      <c r="F477" s="2">
        <f t="shared" si="41"/>
        <v>-0.18726020983653974</v>
      </c>
      <c r="G477" s="2">
        <f t="shared" si="39"/>
        <v>-0.32699214153475759</v>
      </c>
      <c r="H477" s="2" t="str">
        <f t="shared" si="40"/>
        <v>Hold</v>
      </c>
    </row>
    <row r="478" spans="1:8" ht="13.5" x14ac:dyDescent="0.25">
      <c r="A478" s="3">
        <v>42702</v>
      </c>
      <c r="B478" s="2">
        <v>14.0069</v>
      </c>
      <c r="C478" s="2">
        <f t="shared" si="42"/>
        <v>12.061456266348442</v>
      </c>
      <c r="D478" s="2">
        <f t="shared" si="44"/>
        <v>12.708903983805893</v>
      </c>
      <c r="E478" s="2">
        <f t="shared" si="43"/>
        <v>-0.64744771745745133</v>
      </c>
      <c r="F478" s="2">
        <f t="shared" si="41"/>
        <v>-0.27929771136072207</v>
      </c>
      <c r="G478" s="2">
        <f t="shared" si="39"/>
        <v>-0.36815000609672927</v>
      </c>
      <c r="H478" s="2" t="str">
        <f t="shared" si="40"/>
        <v>Hold</v>
      </c>
    </row>
    <row r="479" spans="1:8" ht="13.5" x14ac:dyDescent="0.25">
      <c r="A479" s="3">
        <v>42703</v>
      </c>
      <c r="B479" s="2">
        <v>14.0069</v>
      </c>
      <c r="C479" s="2">
        <f t="shared" si="42"/>
        <v>12.036616840756373</v>
      </c>
      <c r="D479" s="2">
        <f t="shared" si="44"/>
        <v>12.805051836857309</v>
      </c>
      <c r="E479" s="2">
        <f t="shared" si="43"/>
        <v>-0.76843499610093602</v>
      </c>
      <c r="F479" s="2">
        <f t="shared" si="41"/>
        <v>-0.37712516830876486</v>
      </c>
      <c r="G479" s="2">
        <f t="shared" si="39"/>
        <v>-0.39130982779217116</v>
      </c>
      <c r="H479" s="2" t="str">
        <f t="shared" si="40"/>
        <v>Hold</v>
      </c>
    </row>
    <row r="480" spans="1:8" ht="13.5" x14ac:dyDescent="0.25">
      <c r="A480" s="3">
        <v>42704</v>
      </c>
      <c r="B480" s="2">
        <v>13.709199999999999</v>
      </c>
      <c r="C480" s="2">
        <f t="shared" si="42"/>
        <v>12.097306557563085</v>
      </c>
      <c r="D480" s="2">
        <f t="shared" si="44"/>
        <v>12.872025774867879</v>
      </c>
      <c r="E480" s="2">
        <f t="shared" si="43"/>
        <v>-0.77471921730479387</v>
      </c>
      <c r="F480" s="2">
        <f t="shared" si="41"/>
        <v>-0.45664397810797069</v>
      </c>
      <c r="G480" s="2">
        <f t="shared" si="39"/>
        <v>-0.31807523919682318</v>
      </c>
      <c r="H480" s="2" t="str">
        <f t="shared" si="40"/>
        <v>Hold</v>
      </c>
    </row>
    <row r="481" spans="1:8" ht="13.5" x14ac:dyDescent="0.25">
      <c r="A481" s="3">
        <v>42705</v>
      </c>
      <c r="B481" s="2">
        <v>13.709199999999999</v>
      </c>
      <c r="C481" s="2">
        <f t="shared" si="42"/>
        <v>12.174690164091842</v>
      </c>
      <c r="D481" s="2">
        <f t="shared" si="44"/>
        <v>12.934038680433222</v>
      </c>
      <c r="E481" s="2">
        <f t="shared" si="43"/>
        <v>-0.75934851634137956</v>
      </c>
      <c r="F481" s="2">
        <f t="shared" si="41"/>
        <v>-0.51718488575465249</v>
      </c>
      <c r="G481" s="2">
        <f t="shared" si="39"/>
        <v>-0.24216363058672707</v>
      </c>
      <c r="H481" s="2" t="str">
        <f t="shared" si="40"/>
        <v>Hold</v>
      </c>
    </row>
    <row r="482" spans="1:8" ht="13.5" x14ac:dyDescent="0.25">
      <c r="A482" s="3">
        <v>42706</v>
      </c>
      <c r="B482" s="2">
        <v>13.300700000000001</v>
      </c>
      <c r="C482" s="2">
        <f t="shared" si="42"/>
        <v>12.240168600385406</v>
      </c>
      <c r="D482" s="2">
        <f t="shared" si="44"/>
        <v>12.961198778178909</v>
      </c>
      <c r="E482" s="2">
        <f t="shared" si="43"/>
        <v>-0.72103017779350331</v>
      </c>
      <c r="F482" s="2">
        <f t="shared" si="41"/>
        <v>-0.55795394416242272</v>
      </c>
      <c r="G482" s="2">
        <f t="shared" si="39"/>
        <v>-0.16307623363108059</v>
      </c>
      <c r="H482" s="2" t="str">
        <f t="shared" si="40"/>
        <v>Hold</v>
      </c>
    </row>
    <row r="483" spans="1:8" ht="13.5" x14ac:dyDescent="0.25">
      <c r="A483" s="3">
        <v>42709</v>
      </c>
      <c r="B483" s="2">
        <v>13.300700000000001</v>
      </c>
      <c r="C483" s="2">
        <f t="shared" si="42"/>
        <v>12.297373431095345</v>
      </c>
      <c r="D483" s="2">
        <f t="shared" si="44"/>
        <v>12.986347016832323</v>
      </c>
      <c r="E483" s="2">
        <f t="shared" si="43"/>
        <v>-0.68897358573697787</v>
      </c>
      <c r="F483" s="2">
        <f t="shared" si="41"/>
        <v>-0.58415787247733375</v>
      </c>
      <c r="G483" s="2">
        <f t="shared" si="39"/>
        <v>-0.10481571325964412</v>
      </c>
      <c r="H483" s="2" t="str">
        <f t="shared" si="40"/>
        <v>Hold</v>
      </c>
    </row>
    <row r="484" spans="1:8" ht="13.5" x14ac:dyDescent="0.25">
      <c r="A484" s="3">
        <v>42710</v>
      </c>
      <c r="B484" s="2">
        <v>13.6975</v>
      </c>
      <c r="C484" s="2">
        <f t="shared" si="42"/>
        <v>12.362839057080677</v>
      </c>
      <c r="D484" s="2">
        <f t="shared" si="44"/>
        <v>13.039025015585484</v>
      </c>
      <c r="E484" s="2">
        <f t="shared" si="43"/>
        <v>-0.67618595850480645</v>
      </c>
      <c r="F484" s="2">
        <f t="shared" si="41"/>
        <v>-0.60256348968282836</v>
      </c>
      <c r="G484" s="2">
        <f t="shared" ref="G484:G547" si="45">E484-F484</f>
        <v>-7.3622468821978093E-2</v>
      </c>
      <c r="H484" s="2" t="str">
        <f t="shared" ref="H484:H547" si="46">IF(G484&lt;0,"Hold","Sell")</f>
        <v>Hold</v>
      </c>
    </row>
    <row r="485" spans="1:8" ht="13.5" x14ac:dyDescent="0.25">
      <c r="A485" s="3">
        <v>42711</v>
      </c>
      <c r="B485" s="2">
        <v>13.6975</v>
      </c>
      <c r="C485" s="2">
        <f t="shared" si="42"/>
        <v>12.50621766368365</v>
      </c>
      <c r="D485" s="2">
        <f t="shared" si="44"/>
        <v>13.08780094035693</v>
      </c>
      <c r="E485" s="2">
        <f t="shared" si="43"/>
        <v>-0.58158327667328003</v>
      </c>
      <c r="F485" s="2">
        <f t="shared" ref="F485:F548" si="47">(E485*(2/(10)))+((1-(2/10))*F484)</f>
        <v>-0.59836744708091871</v>
      </c>
      <c r="G485" s="2">
        <f t="shared" si="45"/>
        <v>1.6784170407638688E-2</v>
      </c>
      <c r="H485" s="2" t="str">
        <f t="shared" si="46"/>
        <v>Sell</v>
      </c>
    </row>
    <row r="486" spans="1:8" ht="13.5" x14ac:dyDescent="0.25">
      <c r="A486" s="3">
        <v>42712</v>
      </c>
      <c r="B486" s="2">
        <v>13.6975</v>
      </c>
      <c r="C486" s="2">
        <f t="shared" si="42"/>
        <v>12.644599561578472</v>
      </c>
      <c r="D486" s="2">
        <f t="shared" si="44"/>
        <v>13.132963833663824</v>
      </c>
      <c r="E486" s="2">
        <f t="shared" si="43"/>
        <v>-0.48836427208535227</v>
      </c>
      <c r="F486" s="2">
        <f t="shared" si="47"/>
        <v>-0.57636681208180551</v>
      </c>
      <c r="G486" s="2">
        <f t="shared" si="45"/>
        <v>8.8002539996453244E-2</v>
      </c>
      <c r="H486" s="2" t="str">
        <f t="shared" si="46"/>
        <v>Sell</v>
      </c>
    </row>
    <row r="487" spans="1:8" ht="13.5" x14ac:dyDescent="0.25">
      <c r="A487" s="3">
        <v>42713</v>
      </c>
      <c r="B487" s="2">
        <v>13.6975</v>
      </c>
      <c r="C487" s="2">
        <f t="shared" si="42"/>
        <v>12.822753475181784</v>
      </c>
      <c r="D487" s="2">
        <f t="shared" si="44"/>
        <v>13.174781327466505</v>
      </c>
      <c r="E487" s="2">
        <f t="shared" si="43"/>
        <v>-0.35202785228472067</v>
      </c>
      <c r="F487" s="2">
        <f t="shared" si="47"/>
        <v>-0.53149902012238859</v>
      </c>
      <c r="G487" s="2">
        <f t="shared" si="45"/>
        <v>0.17947116783766792</v>
      </c>
      <c r="H487" s="2" t="str">
        <f t="shared" si="46"/>
        <v>Sell</v>
      </c>
    </row>
    <row r="488" spans="1:8" ht="13.5" x14ac:dyDescent="0.25">
      <c r="A488" s="3">
        <v>42717</v>
      </c>
      <c r="B488" s="2">
        <v>13.6975</v>
      </c>
      <c r="C488" s="2">
        <f t="shared" si="42"/>
        <v>13.004929863615356</v>
      </c>
      <c r="D488" s="2">
        <f t="shared" si="44"/>
        <v>13.213501229135654</v>
      </c>
      <c r="E488" s="2">
        <f t="shared" si="43"/>
        <v>-0.20857136552029765</v>
      </c>
      <c r="F488" s="2">
        <f t="shared" si="47"/>
        <v>-0.4669134892019704</v>
      </c>
      <c r="G488" s="2">
        <f t="shared" si="45"/>
        <v>0.25834212368167275</v>
      </c>
      <c r="H488" s="2" t="str">
        <f t="shared" si="46"/>
        <v>Sell</v>
      </c>
    </row>
    <row r="489" spans="1:8" ht="13.5" x14ac:dyDescent="0.25">
      <c r="A489" s="3">
        <v>42718</v>
      </c>
      <c r="B489" s="2">
        <v>13.6975</v>
      </c>
      <c r="C489" s="2">
        <f t="shared" si="42"/>
        <v>13.15907911536684</v>
      </c>
      <c r="D489" s="2">
        <f t="shared" si="44"/>
        <v>13.249352989940419</v>
      </c>
      <c r="E489" s="2">
        <f t="shared" si="43"/>
        <v>-9.0273874573579604E-2</v>
      </c>
      <c r="F489" s="2">
        <f t="shared" si="47"/>
        <v>-0.39158556627629226</v>
      </c>
      <c r="G489" s="2">
        <f t="shared" si="45"/>
        <v>0.30131169170271266</v>
      </c>
      <c r="H489" s="2" t="str">
        <f t="shared" si="46"/>
        <v>Sell</v>
      </c>
    </row>
    <row r="490" spans="1:8" ht="13.5" x14ac:dyDescent="0.25">
      <c r="A490" s="3">
        <v>42719</v>
      </c>
      <c r="B490" s="2">
        <v>13.6975</v>
      </c>
      <c r="C490" s="2">
        <f t="shared" si="42"/>
        <v>13.243713097618095</v>
      </c>
      <c r="D490" s="2">
        <f t="shared" si="44"/>
        <v>13.282549064759648</v>
      </c>
      <c r="E490" s="2">
        <f t="shared" si="43"/>
        <v>-3.883596714155324E-2</v>
      </c>
      <c r="F490" s="2">
        <f t="shared" si="47"/>
        <v>-0.32103564644934451</v>
      </c>
      <c r="G490" s="2">
        <f t="shared" si="45"/>
        <v>0.28219967930779127</v>
      </c>
      <c r="H490" s="2" t="str">
        <f t="shared" si="46"/>
        <v>Sell</v>
      </c>
    </row>
    <row r="491" spans="1:8" ht="13.5" x14ac:dyDescent="0.25">
      <c r="A491" s="3">
        <v>42720</v>
      </c>
      <c r="B491" s="2">
        <v>13.289</v>
      </c>
      <c r="C491" s="2">
        <f t="shared" si="42"/>
        <v>13.315326467215311</v>
      </c>
      <c r="D491" s="2">
        <f t="shared" si="44"/>
        <v>13.28302691181449</v>
      </c>
      <c r="E491" s="2">
        <f t="shared" si="43"/>
        <v>3.2299555400820523E-2</v>
      </c>
      <c r="F491" s="2">
        <f t="shared" si="47"/>
        <v>-0.25036860607931155</v>
      </c>
      <c r="G491" s="2">
        <f t="shared" si="45"/>
        <v>0.28266816148013207</v>
      </c>
      <c r="H491" s="2" t="str">
        <f t="shared" si="46"/>
        <v>Sell</v>
      </c>
    </row>
    <row r="492" spans="1:8" ht="13.5" x14ac:dyDescent="0.25">
      <c r="A492" s="3">
        <v>42723</v>
      </c>
      <c r="B492" s="2">
        <v>13.289</v>
      </c>
      <c r="C492" s="2">
        <f t="shared" si="42"/>
        <v>13.313076241489878</v>
      </c>
      <c r="D492" s="2">
        <f t="shared" si="44"/>
        <v>13.283469362791195</v>
      </c>
      <c r="E492" s="2">
        <f t="shared" si="43"/>
        <v>2.9606878698682948E-2</v>
      </c>
      <c r="F492" s="2">
        <f t="shared" si="47"/>
        <v>-0.19437350912371268</v>
      </c>
      <c r="G492" s="2">
        <f t="shared" si="45"/>
        <v>0.22398038782239563</v>
      </c>
      <c r="H492" s="2" t="str">
        <f t="shared" si="46"/>
        <v>Sell</v>
      </c>
    </row>
    <row r="493" spans="1:8" ht="13.5" x14ac:dyDescent="0.25">
      <c r="A493" s="3">
        <v>42724</v>
      </c>
      <c r="B493" s="2">
        <v>13.289</v>
      </c>
      <c r="C493" s="2">
        <f t="shared" si="42"/>
        <v>13.311172204337588</v>
      </c>
      <c r="D493" s="2">
        <f t="shared" si="44"/>
        <v>13.283879039621477</v>
      </c>
      <c r="E493" s="2">
        <f t="shared" si="43"/>
        <v>2.7293164716111207E-2</v>
      </c>
      <c r="F493" s="2">
        <f t="shared" si="47"/>
        <v>-0.1500401743557479</v>
      </c>
      <c r="G493" s="2">
        <f t="shared" si="45"/>
        <v>0.17733333907185911</v>
      </c>
      <c r="H493" s="2" t="str">
        <f t="shared" si="46"/>
        <v>Sell</v>
      </c>
    </row>
    <row r="494" spans="1:8" ht="13.5" x14ac:dyDescent="0.25">
      <c r="A494" s="3">
        <v>42725</v>
      </c>
      <c r="B494" s="2">
        <v>13.289</v>
      </c>
      <c r="C494" s="2">
        <f t="shared" si="42"/>
        <v>13.370607249824113</v>
      </c>
      <c r="D494" s="2">
        <f t="shared" si="44"/>
        <v>13.284258370019886</v>
      </c>
      <c r="E494" s="2">
        <f t="shared" si="43"/>
        <v>8.6348879804226897E-2</v>
      </c>
      <c r="F494" s="2">
        <f t="shared" si="47"/>
        <v>-0.10276236352375295</v>
      </c>
      <c r="G494" s="2">
        <f t="shared" si="45"/>
        <v>0.18911124332797985</v>
      </c>
      <c r="H494" s="2" t="str">
        <f t="shared" si="46"/>
        <v>Sell</v>
      </c>
    </row>
    <row r="495" spans="1:8" ht="13.5" x14ac:dyDescent="0.25">
      <c r="A495" s="3">
        <v>42726</v>
      </c>
      <c r="B495" s="2">
        <v>13.289</v>
      </c>
      <c r="C495" s="2">
        <f t="shared" si="42"/>
        <v>13.420898442158865</v>
      </c>
      <c r="D495" s="2">
        <f t="shared" si="44"/>
        <v>13.284609601870265</v>
      </c>
      <c r="E495" s="2">
        <f t="shared" si="43"/>
        <v>0.1362888402886</v>
      </c>
      <c r="F495" s="2">
        <f t="shared" si="47"/>
        <v>-5.4952122761282376E-2</v>
      </c>
      <c r="G495" s="2">
        <f t="shared" si="45"/>
        <v>0.19124096304988236</v>
      </c>
      <c r="H495" s="2" t="str">
        <f t="shared" si="46"/>
        <v>Sell</v>
      </c>
    </row>
    <row r="496" spans="1:8" ht="13.5" x14ac:dyDescent="0.25">
      <c r="A496" s="3">
        <v>42727</v>
      </c>
      <c r="B496" s="2">
        <v>13.289</v>
      </c>
      <c r="C496" s="2">
        <f t="shared" si="42"/>
        <v>13.463452527980579</v>
      </c>
      <c r="D496" s="2">
        <f t="shared" si="44"/>
        <v>13.284934816546542</v>
      </c>
      <c r="E496" s="2">
        <f t="shared" si="43"/>
        <v>0.17851771143403639</v>
      </c>
      <c r="F496" s="2">
        <f t="shared" si="47"/>
        <v>-8.258155922218624E-3</v>
      </c>
      <c r="G496" s="2">
        <f t="shared" si="45"/>
        <v>0.18677586735625501</v>
      </c>
      <c r="H496" s="2" t="str">
        <f t="shared" si="46"/>
        <v>Sell</v>
      </c>
    </row>
    <row r="497" spans="1:8" ht="13.5" x14ac:dyDescent="0.25">
      <c r="A497" s="3">
        <v>42730</v>
      </c>
      <c r="B497" s="2">
        <v>13.289</v>
      </c>
      <c r="C497" s="2">
        <f t="shared" si="42"/>
        <v>13.499459831368181</v>
      </c>
      <c r="D497" s="2">
        <f t="shared" si="44"/>
        <v>13.2852359412468</v>
      </c>
      <c r="E497" s="2">
        <f t="shared" si="43"/>
        <v>0.21422389012138154</v>
      </c>
      <c r="F497" s="2">
        <f t="shared" si="47"/>
        <v>3.6238253286501411E-2</v>
      </c>
      <c r="G497" s="2">
        <f t="shared" si="45"/>
        <v>0.17798563683488014</v>
      </c>
      <c r="H497" s="2" t="str">
        <f t="shared" si="46"/>
        <v>Sell</v>
      </c>
    </row>
    <row r="498" spans="1:8" ht="13.5" x14ac:dyDescent="0.25">
      <c r="A498" s="3">
        <v>42731</v>
      </c>
      <c r="B498" s="2">
        <v>13.3065</v>
      </c>
      <c r="C498" s="2">
        <f t="shared" si="42"/>
        <v>13.529927549619231</v>
      </c>
      <c r="D498" s="2">
        <f t="shared" si="44"/>
        <v>13.28681105671</v>
      </c>
      <c r="E498" s="2">
        <f t="shared" si="43"/>
        <v>0.24311649290923043</v>
      </c>
      <c r="F498" s="2">
        <f t="shared" si="47"/>
        <v>7.761390121104722E-2</v>
      </c>
      <c r="G498" s="2">
        <f t="shared" si="45"/>
        <v>0.16550259169818321</v>
      </c>
      <c r="H498" s="2" t="str">
        <f t="shared" si="46"/>
        <v>Sell</v>
      </c>
    </row>
    <row r="499" spans="1:8" ht="13.5" x14ac:dyDescent="0.25">
      <c r="A499" s="3">
        <v>42732</v>
      </c>
      <c r="B499" s="2">
        <v>13.3065</v>
      </c>
      <c r="C499" s="2">
        <f t="shared" si="42"/>
        <v>13.555707926600888</v>
      </c>
      <c r="D499" s="2">
        <f t="shared" si="44"/>
        <v>13.288269496953705</v>
      </c>
      <c r="E499" s="2">
        <f t="shared" si="43"/>
        <v>0.2674384296471839</v>
      </c>
      <c r="F499" s="2">
        <f t="shared" si="47"/>
        <v>0.11557880689827457</v>
      </c>
      <c r="G499" s="2">
        <f t="shared" si="45"/>
        <v>0.15185962274890932</v>
      </c>
      <c r="H499" s="2" t="str">
        <f t="shared" si="46"/>
        <v>Sell</v>
      </c>
    </row>
    <row r="500" spans="1:8" ht="13.5" x14ac:dyDescent="0.25">
      <c r="A500" s="3">
        <v>42733</v>
      </c>
      <c r="B500" s="2">
        <v>13.3065</v>
      </c>
      <c r="C500" s="2">
        <f t="shared" si="42"/>
        <v>13.577522091739214</v>
      </c>
      <c r="D500" s="2">
        <f t="shared" si="44"/>
        <v>13.289619904586763</v>
      </c>
      <c r="E500" s="2">
        <f t="shared" si="43"/>
        <v>0.28790218715245075</v>
      </c>
      <c r="F500" s="2">
        <f t="shared" si="47"/>
        <v>0.15004348294910982</v>
      </c>
      <c r="G500" s="2">
        <f t="shared" si="45"/>
        <v>0.13785870420334093</v>
      </c>
      <c r="H500" s="2" t="str">
        <f t="shared" si="46"/>
        <v>Sell</v>
      </c>
    </row>
    <row r="501" spans="1:8" ht="13.5" x14ac:dyDescent="0.25">
      <c r="A501" s="3">
        <v>42734</v>
      </c>
      <c r="B501" s="2">
        <v>13.014699999999999</v>
      </c>
      <c r="C501" s="2">
        <f t="shared" si="42"/>
        <v>13.533134077625489</v>
      </c>
      <c r="D501" s="2">
        <f t="shared" si="44"/>
        <v>13.269255467209966</v>
      </c>
      <c r="E501" s="2">
        <f t="shared" si="43"/>
        <v>0.26387861041552263</v>
      </c>
      <c r="F501" s="2">
        <f t="shared" si="47"/>
        <v>0.1728105084423924</v>
      </c>
      <c r="G501" s="2">
        <f t="shared" si="45"/>
        <v>9.1068101973130228E-2</v>
      </c>
      <c r="H501" s="2" t="str">
        <f t="shared" si="46"/>
        <v>Sell</v>
      </c>
    </row>
    <row r="502" spans="1:8" ht="13.5" x14ac:dyDescent="0.25">
      <c r="A502" s="3">
        <v>42737</v>
      </c>
      <c r="B502" s="2">
        <v>13.014699999999999</v>
      </c>
      <c r="C502" s="2">
        <f t="shared" si="42"/>
        <v>13.495574988760028</v>
      </c>
      <c r="D502" s="2">
        <f t="shared" si="44"/>
        <v>13.250399506675894</v>
      </c>
      <c r="E502" s="2">
        <f t="shared" si="43"/>
        <v>0.24517548208413409</v>
      </c>
      <c r="F502" s="2">
        <f t="shared" si="47"/>
        <v>0.18728350317074074</v>
      </c>
      <c r="G502" s="2">
        <f t="shared" si="45"/>
        <v>5.7891978913393344E-2</v>
      </c>
      <c r="H502" s="2" t="str">
        <f t="shared" si="46"/>
        <v>Sell</v>
      </c>
    </row>
    <row r="503" spans="1:8" ht="13.5" x14ac:dyDescent="0.25">
      <c r="A503" s="3">
        <v>42738</v>
      </c>
      <c r="B503" s="2">
        <v>13.014699999999999</v>
      </c>
      <c r="C503" s="2">
        <f t="shared" si="42"/>
        <v>13.463794221258485</v>
      </c>
      <c r="D503" s="2">
        <f t="shared" si="44"/>
        <v>13.232940283959159</v>
      </c>
      <c r="E503" s="2">
        <f t="shared" si="43"/>
        <v>0.23085393729932591</v>
      </c>
      <c r="F503" s="2">
        <f t="shared" si="47"/>
        <v>0.1959975899964578</v>
      </c>
      <c r="G503" s="2">
        <f t="shared" si="45"/>
        <v>3.4856347302868101E-2</v>
      </c>
      <c r="H503" s="2" t="str">
        <f t="shared" si="46"/>
        <v>Sell</v>
      </c>
    </row>
    <row r="504" spans="1:8" ht="13.5" x14ac:dyDescent="0.25">
      <c r="A504" s="3">
        <v>42739</v>
      </c>
      <c r="B504" s="2">
        <v>13.131399999999999</v>
      </c>
      <c r="C504" s="2">
        <f t="shared" si="42"/>
        <v>13.436902802603333</v>
      </c>
      <c r="D504" s="2">
        <f t="shared" si="44"/>
        <v>13.225418781443667</v>
      </c>
      <c r="E504" s="2">
        <f t="shared" si="43"/>
        <v>0.21148402115966647</v>
      </c>
      <c r="F504" s="2">
        <f t="shared" si="47"/>
        <v>0.19909487622909955</v>
      </c>
      <c r="G504" s="2">
        <f t="shared" si="45"/>
        <v>1.238914493056692E-2</v>
      </c>
      <c r="H504" s="2" t="str">
        <f t="shared" si="46"/>
        <v>Sell</v>
      </c>
    </row>
    <row r="505" spans="1:8" ht="13.5" x14ac:dyDescent="0.25">
      <c r="A505" s="3">
        <v>42740</v>
      </c>
      <c r="B505" s="2">
        <v>13.131399999999999</v>
      </c>
      <c r="C505" s="2">
        <f t="shared" si="42"/>
        <v>13.414148525279744</v>
      </c>
      <c r="D505" s="2">
        <f t="shared" si="44"/>
        <v>13.218454427262655</v>
      </c>
      <c r="E505" s="2">
        <f t="shared" si="43"/>
        <v>0.19569409801708915</v>
      </c>
      <c r="F505" s="2">
        <f t="shared" si="47"/>
        <v>0.19841472058669749</v>
      </c>
      <c r="G505" s="2">
        <f t="shared" si="45"/>
        <v>-2.7206225696083386E-3</v>
      </c>
      <c r="H505" s="2" t="str">
        <f t="shared" si="46"/>
        <v>Hold</v>
      </c>
    </row>
    <row r="506" spans="1:8" ht="13.5" x14ac:dyDescent="0.25">
      <c r="A506" s="3">
        <v>42741</v>
      </c>
      <c r="B506" s="2">
        <v>13.131399999999999</v>
      </c>
      <c r="C506" s="2">
        <f t="shared" si="42"/>
        <v>13.394894906005938</v>
      </c>
      <c r="D506" s="2">
        <f t="shared" si="44"/>
        <v>13.212005951169125</v>
      </c>
      <c r="E506" s="2">
        <f t="shared" si="43"/>
        <v>0.18288895483681245</v>
      </c>
      <c r="F506" s="2">
        <f t="shared" si="47"/>
        <v>0.19530956743672048</v>
      </c>
      <c r="G506" s="2">
        <f t="shared" si="45"/>
        <v>-1.2420612599908037E-2</v>
      </c>
      <c r="H506" s="2" t="str">
        <f t="shared" si="46"/>
        <v>Hold</v>
      </c>
    </row>
    <row r="507" spans="1:8" ht="13.5" x14ac:dyDescent="0.25">
      <c r="A507" s="3">
        <v>42744</v>
      </c>
      <c r="B507" s="2">
        <v>13.3065</v>
      </c>
      <c r="C507" s="2">
        <f t="shared" si="42"/>
        <v>13.378603382005025</v>
      </c>
      <c r="D507" s="2">
        <f t="shared" si="44"/>
        <v>13.219005510341782</v>
      </c>
      <c r="E507" s="2">
        <f t="shared" si="43"/>
        <v>0.15959787166324269</v>
      </c>
      <c r="F507" s="2">
        <f t="shared" si="47"/>
        <v>0.18816722828202492</v>
      </c>
      <c r="G507" s="2">
        <f t="shared" si="45"/>
        <v>-2.8569356618782238E-2</v>
      </c>
      <c r="H507" s="2" t="str">
        <f t="shared" si="46"/>
        <v>Hold</v>
      </c>
    </row>
    <row r="508" spans="1:8" ht="13.5" x14ac:dyDescent="0.25">
      <c r="A508" s="3">
        <v>42745</v>
      </c>
      <c r="B508" s="2">
        <v>13.3065</v>
      </c>
      <c r="C508" s="2">
        <f t="shared" si="42"/>
        <v>13.367510554004252</v>
      </c>
      <c r="D508" s="2">
        <f t="shared" si="44"/>
        <v>13.225486583649799</v>
      </c>
      <c r="E508" s="2">
        <f t="shared" si="43"/>
        <v>0.1420239703544528</v>
      </c>
      <c r="F508" s="2">
        <f t="shared" si="47"/>
        <v>0.1789385766965105</v>
      </c>
      <c r="G508" s="2">
        <f t="shared" si="45"/>
        <v>-3.6914606342057704E-2</v>
      </c>
      <c r="H508" s="2" t="str">
        <f t="shared" si="46"/>
        <v>Hold</v>
      </c>
    </row>
    <row r="509" spans="1:8" ht="13.5" x14ac:dyDescent="0.25">
      <c r="A509" s="3">
        <v>42746</v>
      </c>
      <c r="B509" s="2">
        <v>13.3065</v>
      </c>
      <c r="C509" s="2">
        <f t="shared" si="42"/>
        <v>13.358124314926673</v>
      </c>
      <c r="D509" s="2">
        <f t="shared" si="44"/>
        <v>13.231487577453517</v>
      </c>
      <c r="E509" s="2">
        <f t="shared" si="43"/>
        <v>0.12663673747315585</v>
      </c>
      <c r="F509" s="2">
        <f t="shared" si="47"/>
        <v>0.16847820885183959</v>
      </c>
      <c r="G509" s="2">
        <f t="shared" si="45"/>
        <v>-4.1841471378683742E-2</v>
      </c>
      <c r="H509" s="2" t="str">
        <f t="shared" si="46"/>
        <v>Hold</v>
      </c>
    </row>
    <row r="510" spans="1:8" ht="13.5" x14ac:dyDescent="0.25">
      <c r="A510" s="3">
        <v>42747</v>
      </c>
      <c r="B510" s="2">
        <v>13.3065</v>
      </c>
      <c r="C510" s="2">
        <f t="shared" si="42"/>
        <v>13.350182112630261</v>
      </c>
      <c r="D510" s="2">
        <f t="shared" si="44"/>
        <v>13.237044053197701</v>
      </c>
      <c r="E510" s="2">
        <f t="shared" si="43"/>
        <v>0.1131380594325595</v>
      </c>
      <c r="F510" s="2">
        <f t="shared" si="47"/>
        <v>0.15741017896798359</v>
      </c>
      <c r="G510" s="2">
        <f t="shared" si="45"/>
        <v>-4.4272119535424093E-2</v>
      </c>
      <c r="H510" s="2" t="str">
        <f t="shared" si="46"/>
        <v>Hold</v>
      </c>
    </row>
    <row r="511" spans="1:8" ht="13.5" x14ac:dyDescent="0.25">
      <c r="A511" s="3">
        <v>42748</v>
      </c>
      <c r="B511" s="2">
        <v>13.3065</v>
      </c>
      <c r="C511" s="2">
        <f t="shared" si="42"/>
        <v>13.298569479917912</v>
      </c>
      <c r="D511" s="2">
        <f t="shared" si="44"/>
        <v>13.24218893814602</v>
      </c>
      <c r="E511" s="2">
        <f t="shared" si="43"/>
        <v>5.6380541771892112E-2</v>
      </c>
      <c r="F511" s="2">
        <f t="shared" si="47"/>
        <v>0.13720425152876531</v>
      </c>
      <c r="G511" s="2">
        <f t="shared" si="45"/>
        <v>-8.0823709756873197E-2</v>
      </c>
      <c r="H511" s="2" t="str">
        <f t="shared" si="46"/>
        <v>Hold</v>
      </c>
    </row>
    <row r="512" spans="1:8" ht="13.5" x14ac:dyDescent="0.25">
      <c r="A512" s="3">
        <v>42751</v>
      </c>
      <c r="B512" s="2">
        <v>13.3065</v>
      </c>
      <c r="C512" s="2">
        <f t="shared" si="42"/>
        <v>13.254897252238234</v>
      </c>
      <c r="D512" s="2">
        <f t="shared" si="44"/>
        <v>13.246952720505574</v>
      </c>
      <c r="E512" s="2">
        <f t="shared" si="43"/>
        <v>7.9445317326598541E-3</v>
      </c>
      <c r="F512" s="2">
        <f t="shared" si="47"/>
        <v>0.11135230756954423</v>
      </c>
      <c r="G512" s="2">
        <f t="shared" si="45"/>
        <v>-0.10340777583688437</v>
      </c>
      <c r="H512" s="2" t="str">
        <f t="shared" si="46"/>
        <v>Hold</v>
      </c>
    </row>
    <row r="513" spans="1:8" ht="13.5" x14ac:dyDescent="0.25">
      <c r="A513" s="3">
        <v>42752</v>
      </c>
      <c r="B513" s="2">
        <v>13.300700000000001</v>
      </c>
      <c r="C513" s="2">
        <f t="shared" si="42"/>
        <v>13.217943828816967</v>
      </c>
      <c r="D513" s="2">
        <f t="shared" si="44"/>
        <v>13.250934000468122</v>
      </c>
      <c r="E513" s="2">
        <f t="shared" si="43"/>
        <v>-3.2990171651155364E-2</v>
      </c>
      <c r="F513" s="2">
        <f t="shared" si="47"/>
        <v>8.2483811725404324E-2</v>
      </c>
      <c r="G513" s="2">
        <f t="shared" si="45"/>
        <v>-0.11547398337655969</v>
      </c>
      <c r="H513" s="2" t="str">
        <f t="shared" si="46"/>
        <v>Hold</v>
      </c>
    </row>
    <row r="514" spans="1:8" ht="13.5" x14ac:dyDescent="0.25">
      <c r="A514" s="3">
        <v>42753</v>
      </c>
      <c r="B514" s="2">
        <v>13.300700000000001</v>
      </c>
      <c r="C514" s="2">
        <f t="shared" si="42"/>
        <v>13.204629393614358</v>
      </c>
      <c r="D514" s="2">
        <f t="shared" si="44"/>
        <v>13.254620370803817</v>
      </c>
      <c r="E514" s="2">
        <f t="shared" si="43"/>
        <v>-4.9990977189459329E-2</v>
      </c>
      <c r="F514" s="2">
        <f t="shared" si="47"/>
        <v>5.5988853942431596E-2</v>
      </c>
      <c r="G514" s="2">
        <f t="shared" si="45"/>
        <v>-0.10597983113189093</v>
      </c>
      <c r="H514" s="2" t="str">
        <f t="shared" si="46"/>
        <v>Hold</v>
      </c>
    </row>
    <row r="515" spans="1:8" ht="13.5" x14ac:dyDescent="0.25">
      <c r="A515" s="3">
        <v>42754</v>
      </c>
      <c r="B515" s="2">
        <v>13.300700000000001</v>
      </c>
      <c r="C515" s="2">
        <f t="shared" si="42"/>
        <v>13.193363333058302</v>
      </c>
      <c r="D515" s="2">
        <f t="shared" si="44"/>
        <v>13.2580336766702</v>
      </c>
      <c r="E515" s="2">
        <f t="shared" si="43"/>
        <v>-6.4670343611897607E-2</v>
      </c>
      <c r="F515" s="2">
        <f t="shared" si="47"/>
        <v>3.1857014431565758E-2</v>
      </c>
      <c r="G515" s="2">
        <f t="shared" si="45"/>
        <v>-9.6527358043463365E-2</v>
      </c>
      <c r="H515" s="2" t="str">
        <f t="shared" si="46"/>
        <v>Hold</v>
      </c>
    </row>
    <row r="516" spans="1:8" ht="13.5" x14ac:dyDescent="0.25">
      <c r="A516" s="3">
        <v>42755</v>
      </c>
      <c r="B516" s="2">
        <v>13.300700000000001</v>
      </c>
      <c r="C516" s="2">
        <f t="shared" si="42"/>
        <v>13.183830512587795</v>
      </c>
      <c r="D516" s="2">
        <f t="shared" si="44"/>
        <v>13.261194145065</v>
      </c>
      <c r="E516" s="2">
        <f t="shared" si="43"/>
        <v>-7.7363632477204902E-2</v>
      </c>
      <c r="F516" s="2">
        <f t="shared" si="47"/>
        <v>1.0012885049811628E-2</v>
      </c>
      <c r="G516" s="2">
        <f t="shared" si="45"/>
        <v>-8.7376517527016528E-2</v>
      </c>
      <c r="H516" s="2" t="str">
        <f t="shared" si="46"/>
        <v>Hold</v>
      </c>
    </row>
    <row r="517" spans="1:8" ht="13.5" x14ac:dyDescent="0.25">
      <c r="A517" s="3">
        <v>42758</v>
      </c>
      <c r="B517" s="2">
        <v>13.300700000000001</v>
      </c>
      <c r="C517" s="2">
        <f t="shared" si="42"/>
        <v>13.202702741420442</v>
      </c>
      <c r="D517" s="2">
        <f t="shared" si="44"/>
        <v>13.264120504689814</v>
      </c>
      <c r="E517" s="2">
        <f t="shared" si="43"/>
        <v>-6.1417763269371761E-2</v>
      </c>
      <c r="F517" s="2">
        <f t="shared" si="47"/>
        <v>-4.2732446140250503E-3</v>
      </c>
      <c r="G517" s="2">
        <f t="shared" si="45"/>
        <v>-5.7144518655346713E-2</v>
      </c>
      <c r="H517" s="2" t="str">
        <f t="shared" si="46"/>
        <v>Hold</v>
      </c>
    </row>
    <row r="518" spans="1:8" ht="13.5" x14ac:dyDescent="0.25">
      <c r="A518" s="3">
        <v>42759</v>
      </c>
      <c r="B518" s="2">
        <v>13.300700000000001</v>
      </c>
      <c r="C518" s="2">
        <f t="shared" si="42"/>
        <v>13.218671550432681</v>
      </c>
      <c r="D518" s="2">
        <f t="shared" si="44"/>
        <v>13.266830096935012</v>
      </c>
      <c r="E518" s="2">
        <f t="shared" si="43"/>
        <v>-4.8158546502330424E-2</v>
      </c>
      <c r="F518" s="2">
        <f t="shared" si="47"/>
        <v>-1.3050304991686124E-2</v>
      </c>
      <c r="G518" s="2">
        <f t="shared" si="45"/>
        <v>-3.5108241510644303E-2</v>
      </c>
      <c r="H518" s="2" t="str">
        <f t="shared" si="46"/>
        <v>Hold</v>
      </c>
    </row>
    <row r="519" spans="1:8" ht="13.5" x14ac:dyDescent="0.25">
      <c r="A519" s="3">
        <v>42760</v>
      </c>
      <c r="B519" s="2">
        <v>13.300700000000001</v>
      </c>
      <c r="C519" s="2">
        <f t="shared" si="42"/>
        <v>13.232183619596885</v>
      </c>
      <c r="D519" s="2">
        <f t="shared" si="44"/>
        <v>13.269338978643528</v>
      </c>
      <c r="E519" s="2">
        <f t="shared" si="43"/>
        <v>-3.7155359046643355E-2</v>
      </c>
      <c r="F519" s="2">
        <f t="shared" si="47"/>
        <v>-1.7871315802677569E-2</v>
      </c>
      <c r="G519" s="2">
        <f t="shared" si="45"/>
        <v>-1.9284043243965786E-2</v>
      </c>
      <c r="H519" s="2" t="str">
        <f t="shared" si="46"/>
        <v>Hold</v>
      </c>
    </row>
    <row r="520" spans="1:8" ht="13.5" x14ac:dyDescent="0.25">
      <c r="A520" s="3">
        <v>42761</v>
      </c>
      <c r="B520" s="2">
        <v>13.300700000000001</v>
      </c>
      <c r="C520" s="2">
        <f t="shared" si="42"/>
        <v>13.24361690888967</v>
      </c>
      <c r="D520" s="2">
        <f t="shared" si="44"/>
        <v>13.271662017262525</v>
      </c>
      <c r="E520" s="2">
        <f t="shared" si="43"/>
        <v>-2.8045108372854344E-2</v>
      </c>
      <c r="F520" s="2">
        <f t="shared" si="47"/>
        <v>-1.9906074316712926E-2</v>
      </c>
      <c r="G520" s="2">
        <f t="shared" si="45"/>
        <v>-8.1390340561414178E-3</v>
      </c>
      <c r="H520" s="2" t="str">
        <f t="shared" si="46"/>
        <v>Hold</v>
      </c>
    </row>
    <row r="521" spans="1:8" ht="13.5" x14ac:dyDescent="0.25">
      <c r="A521" s="3">
        <v>42762</v>
      </c>
      <c r="B521" s="2">
        <v>13.300700000000001</v>
      </c>
      <c r="C521" s="2">
        <f t="shared" si="42"/>
        <v>13.253291230598951</v>
      </c>
      <c r="D521" s="2">
        <f t="shared" si="44"/>
        <v>13.273812978946781</v>
      </c>
      <c r="E521" s="2">
        <f t="shared" si="43"/>
        <v>-2.0521748347830382E-2</v>
      </c>
      <c r="F521" s="2">
        <f t="shared" si="47"/>
        <v>-2.0029209122936417E-2</v>
      </c>
      <c r="G521" s="2">
        <f t="shared" si="45"/>
        <v>-4.9253922489396473E-4</v>
      </c>
      <c r="H521" s="2" t="str">
        <f t="shared" si="46"/>
        <v>Hold</v>
      </c>
    </row>
    <row r="522" spans="1:8" ht="13.5" x14ac:dyDescent="0.25">
      <c r="A522" s="3">
        <v>42765</v>
      </c>
      <c r="B522" s="2">
        <v>13.300700000000001</v>
      </c>
      <c r="C522" s="2">
        <f t="shared" si="42"/>
        <v>13.26147719512219</v>
      </c>
      <c r="D522" s="2">
        <f t="shared" si="44"/>
        <v>13.275804610135907</v>
      </c>
      <c r="E522" s="2">
        <f t="shared" si="43"/>
        <v>-1.4327415013717371E-2</v>
      </c>
      <c r="F522" s="2">
        <f t="shared" si="47"/>
        <v>-1.8888850301092608E-2</v>
      </c>
      <c r="G522" s="2">
        <f t="shared" si="45"/>
        <v>4.5614352873752373E-3</v>
      </c>
      <c r="H522" s="2" t="str">
        <f t="shared" si="46"/>
        <v>Sell</v>
      </c>
    </row>
    <row r="523" spans="1:8" ht="13.5" x14ac:dyDescent="0.25">
      <c r="A523" s="3">
        <v>42766</v>
      </c>
      <c r="B523" s="2">
        <v>13.300700000000001</v>
      </c>
      <c r="C523" s="2">
        <f t="shared" si="42"/>
        <v>13.2675114727957</v>
      </c>
      <c r="D523" s="2">
        <f t="shared" si="44"/>
        <v>13.277648713088801</v>
      </c>
      <c r="E523" s="2">
        <f t="shared" si="43"/>
        <v>-1.0137240293101257E-2</v>
      </c>
      <c r="F523" s="2">
        <f t="shared" si="47"/>
        <v>-1.7138528299494339E-2</v>
      </c>
      <c r="G523" s="2">
        <f t="shared" si="45"/>
        <v>7.0012880063930819E-3</v>
      </c>
      <c r="H523" s="2" t="str">
        <f t="shared" si="46"/>
        <v>Sell</v>
      </c>
    </row>
    <row r="524" spans="1:8" ht="13.5" x14ac:dyDescent="0.25">
      <c r="A524" s="3">
        <v>42767</v>
      </c>
      <c r="B524" s="2">
        <v>12.9038</v>
      </c>
      <c r="C524" s="2">
        <f t="shared" si="42"/>
        <v>13.2726174000579</v>
      </c>
      <c r="D524" s="2">
        <f t="shared" si="44"/>
        <v>13.249956215822964</v>
      </c>
      <c r="E524" s="2">
        <f t="shared" si="43"/>
        <v>2.2661184234936016E-2</v>
      </c>
      <c r="F524" s="2">
        <f t="shared" si="47"/>
        <v>-9.1785857926082667E-3</v>
      </c>
      <c r="G524" s="2">
        <f t="shared" si="45"/>
        <v>3.1839770027544283E-2</v>
      </c>
      <c r="H524" s="2" t="str">
        <f t="shared" si="46"/>
        <v>Sell</v>
      </c>
    </row>
    <row r="525" spans="1:8" ht="13.5" x14ac:dyDescent="0.25">
      <c r="A525" s="3">
        <v>42768</v>
      </c>
      <c r="B525" s="2">
        <v>12.9038</v>
      </c>
      <c r="C525" s="2">
        <f t="shared" si="42"/>
        <v>13.276937800048991</v>
      </c>
      <c r="D525" s="2">
        <f t="shared" si="44"/>
        <v>13.224315014650893</v>
      </c>
      <c r="E525" s="2">
        <f t="shared" si="43"/>
        <v>5.262278539809806E-2</v>
      </c>
      <c r="F525" s="2">
        <f t="shared" si="47"/>
        <v>3.1816884455329996E-3</v>
      </c>
      <c r="G525" s="2">
        <f t="shared" si="45"/>
        <v>4.9441096952565058E-2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12.9038</v>
      </c>
      <c r="C526" s="2">
        <f t="shared" si="42"/>
        <v>13.280593523118377</v>
      </c>
      <c r="D526" s="2">
        <f t="shared" si="44"/>
        <v>13.200573161713789</v>
      </c>
      <c r="E526" s="2">
        <f t="shared" si="43"/>
        <v>8.0020361404587348E-2</v>
      </c>
      <c r="F526" s="2">
        <f t="shared" si="47"/>
        <v>1.854942303734387E-2</v>
      </c>
      <c r="G526" s="2">
        <f t="shared" si="45"/>
        <v>6.1470938367243474E-2</v>
      </c>
      <c r="H526" s="2" t="str">
        <f t="shared" si="46"/>
        <v>Sell</v>
      </c>
    </row>
    <row r="527" spans="1:8" ht="13.5" x14ac:dyDescent="0.25">
      <c r="A527" s="3">
        <v>42772</v>
      </c>
      <c r="B527" s="2">
        <v>12.9038</v>
      </c>
      <c r="C527" s="2">
        <f t="shared" ref="C527:C590" si="48">$C$4*B517+C526*(1-$C$4)</f>
        <v>13.283686827254012</v>
      </c>
      <c r="D527" s="2">
        <f t="shared" si="44"/>
        <v>13.178589964549806</v>
      </c>
      <c r="E527" s="2">
        <f t="shared" si="43"/>
        <v>0.10509686270420637</v>
      </c>
      <c r="F527" s="2">
        <f t="shared" si="47"/>
        <v>3.5858910970716376E-2</v>
      </c>
      <c r="G527" s="2">
        <f t="shared" si="45"/>
        <v>6.9237951733489997E-2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12.518599999999999</v>
      </c>
      <c r="C528" s="2">
        <f t="shared" si="48"/>
        <v>13.286304238445702</v>
      </c>
      <c r="D528" s="2">
        <f t="shared" si="44"/>
        <v>13.129701819027598</v>
      </c>
      <c r="E528" s="2">
        <f t="shared" si="43"/>
        <v>0.15660241941810327</v>
      </c>
      <c r="F528" s="2">
        <f t="shared" si="47"/>
        <v>6.0007612660193756E-2</v>
      </c>
      <c r="G528" s="2">
        <f t="shared" si="45"/>
        <v>9.6594806757909518E-2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12.256</v>
      </c>
      <c r="C529" s="2">
        <f t="shared" si="48"/>
        <v>13.288518970992516</v>
      </c>
      <c r="D529" s="2">
        <f t="shared" si="44"/>
        <v>13.064983165766295</v>
      </c>
      <c r="E529" s="2">
        <f t="shared" si="43"/>
        <v>0.22353580522622174</v>
      </c>
      <c r="F529" s="2">
        <f t="shared" si="47"/>
        <v>9.2713251173399361E-2</v>
      </c>
      <c r="G529" s="2">
        <f t="shared" si="45"/>
        <v>0.13082255405282239</v>
      </c>
      <c r="H529" s="2" t="str">
        <f t="shared" si="46"/>
        <v>Sell</v>
      </c>
    </row>
    <row r="530" spans="1:8" ht="13.5" x14ac:dyDescent="0.25">
      <c r="A530" s="3">
        <v>42775</v>
      </c>
      <c r="B530" s="2">
        <v>12.256</v>
      </c>
      <c r="C530" s="2">
        <f t="shared" si="48"/>
        <v>13.290392975455205</v>
      </c>
      <c r="D530" s="2">
        <f t="shared" si="44"/>
        <v>13.005058486820644</v>
      </c>
      <c r="E530" s="2">
        <f t="shared" si="43"/>
        <v>0.28533448863456101</v>
      </c>
      <c r="F530" s="2">
        <f t="shared" si="47"/>
        <v>0.1312374986656317</v>
      </c>
      <c r="G530" s="2">
        <f t="shared" si="45"/>
        <v>0.15409698996892932</v>
      </c>
      <c r="H530" s="2" t="str">
        <f t="shared" si="46"/>
        <v>Sell</v>
      </c>
    </row>
    <row r="531" spans="1:8" ht="13.5" x14ac:dyDescent="0.25">
      <c r="A531" s="3">
        <v>42776</v>
      </c>
      <c r="B531" s="2">
        <v>11.7074</v>
      </c>
      <c r="C531" s="2">
        <f t="shared" si="48"/>
        <v>13.29197867153902</v>
      </c>
      <c r="D531" s="2">
        <f t="shared" si="44"/>
        <v>12.908935635945042</v>
      </c>
      <c r="E531" s="2">
        <f t="shared" si="43"/>
        <v>0.38304303559397823</v>
      </c>
      <c r="F531" s="2">
        <f t="shared" si="47"/>
        <v>0.18159860605130101</v>
      </c>
      <c r="G531" s="2">
        <f t="shared" si="45"/>
        <v>0.20144442954267722</v>
      </c>
      <c r="H531" s="2" t="str">
        <f t="shared" si="46"/>
        <v>Sell</v>
      </c>
    </row>
    <row r="532" spans="1:8" ht="13.5" x14ac:dyDescent="0.25">
      <c r="A532" s="3">
        <v>42779</v>
      </c>
      <c r="B532" s="2">
        <v>11.0304</v>
      </c>
      <c r="C532" s="2">
        <f t="shared" si="48"/>
        <v>13.293320414379171</v>
      </c>
      <c r="D532" s="2">
        <f t="shared" si="44"/>
        <v>12.769784848097261</v>
      </c>
      <c r="E532" s="2">
        <f t="shared" si="43"/>
        <v>0.52353556628190923</v>
      </c>
      <c r="F532" s="2">
        <f t="shared" si="47"/>
        <v>0.24998599809742267</v>
      </c>
      <c r="G532" s="2">
        <f t="shared" si="45"/>
        <v>0.27354956818448656</v>
      </c>
      <c r="H532" s="2" t="str">
        <f t="shared" si="46"/>
        <v>Sell</v>
      </c>
    </row>
    <row r="533" spans="1:8" ht="13.5" x14ac:dyDescent="0.25">
      <c r="A533" s="3">
        <v>42780</v>
      </c>
      <c r="B533" s="2">
        <v>11.5265</v>
      </c>
      <c r="C533" s="2">
        <f t="shared" si="48"/>
        <v>13.294455735243915</v>
      </c>
      <c r="D533" s="2">
        <f t="shared" si="44"/>
        <v>12.67768967416413</v>
      </c>
      <c r="E533" s="2">
        <f t="shared" si="43"/>
        <v>0.61676606107978493</v>
      </c>
      <c r="F533" s="2">
        <f t="shared" si="47"/>
        <v>0.32334201069389512</v>
      </c>
      <c r="G533" s="2">
        <f t="shared" si="45"/>
        <v>0.29342405038588981</v>
      </c>
      <c r="H533" s="2" t="str">
        <f t="shared" si="46"/>
        <v>Sell</v>
      </c>
    </row>
    <row r="534" spans="1:8" ht="13.5" x14ac:dyDescent="0.25">
      <c r="A534" s="3">
        <v>42781</v>
      </c>
      <c r="B534" s="2">
        <v>11.5031</v>
      </c>
      <c r="C534" s="2">
        <f t="shared" si="48"/>
        <v>13.234354852898697</v>
      </c>
      <c r="D534" s="2">
        <f t="shared" si="44"/>
        <v>12.590683031633453</v>
      </c>
      <c r="E534" s="2">
        <f t="shared" si="43"/>
        <v>0.64367182126524369</v>
      </c>
      <c r="F534" s="2">
        <f t="shared" si="47"/>
        <v>0.38740797280816486</v>
      </c>
      <c r="G534" s="2">
        <f t="shared" si="45"/>
        <v>0.25626384845707884</v>
      </c>
      <c r="H534" s="2" t="str">
        <f t="shared" si="46"/>
        <v>Sell</v>
      </c>
    </row>
    <row r="535" spans="1:8" ht="13.5" x14ac:dyDescent="0.25">
      <c r="A535" s="3">
        <v>42782</v>
      </c>
      <c r="B535" s="2">
        <v>11.5031</v>
      </c>
      <c r="C535" s="2">
        <f t="shared" si="48"/>
        <v>13.183500260145053</v>
      </c>
      <c r="D535" s="2">
        <f t="shared" si="44"/>
        <v>12.510121325586532</v>
      </c>
      <c r="E535" s="2">
        <f t="shared" si="43"/>
        <v>0.67337893455852083</v>
      </c>
      <c r="F535" s="2">
        <f t="shared" si="47"/>
        <v>0.44460216515823608</v>
      </c>
      <c r="G535" s="2">
        <f t="shared" si="45"/>
        <v>0.22877676940028474</v>
      </c>
      <c r="H535" s="2" t="str">
        <f t="shared" si="46"/>
        <v>Sell</v>
      </c>
    </row>
    <row r="536" spans="1:8" ht="13.5" x14ac:dyDescent="0.25">
      <c r="A536" s="3">
        <v>42783</v>
      </c>
      <c r="B536" s="2">
        <v>11.5031</v>
      </c>
      <c r="C536" s="2">
        <f t="shared" si="48"/>
        <v>13.140469450891969</v>
      </c>
      <c r="D536" s="2">
        <f t="shared" si="44"/>
        <v>12.435527153320862</v>
      </c>
      <c r="E536" s="2">
        <f t="shared" si="43"/>
        <v>0.70494229757110638</v>
      </c>
      <c r="F536" s="2">
        <f t="shared" si="47"/>
        <v>0.49667019164081017</v>
      </c>
      <c r="G536" s="2">
        <f t="shared" si="45"/>
        <v>0.20827210593029621</v>
      </c>
      <c r="H536" s="2" t="str">
        <f t="shared" si="46"/>
        <v>Sell</v>
      </c>
    </row>
    <row r="537" spans="1:8" ht="13.5" x14ac:dyDescent="0.25">
      <c r="A537" s="3">
        <v>42786</v>
      </c>
      <c r="B537" s="2">
        <v>11.5031</v>
      </c>
      <c r="C537" s="2">
        <f t="shared" si="48"/>
        <v>13.104058766139358</v>
      </c>
      <c r="D537" s="2">
        <f t="shared" si="44"/>
        <v>12.366458475297094</v>
      </c>
      <c r="E537" s="2">
        <f t="shared" si="43"/>
        <v>0.73760029084226453</v>
      </c>
      <c r="F537" s="2">
        <f t="shared" si="47"/>
        <v>0.54485621148110108</v>
      </c>
      <c r="G537" s="2">
        <f t="shared" si="45"/>
        <v>0.19274407936116345</v>
      </c>
      <c r="H537" s="2" t="str">
        <f t="shared" si="46"/>
        <v>Sell</v>
      </c>
    </row>
    <row r="538" spans="1:8" ht="13.5" x14ac:dyDescent="0.25">
      <c r="A538" s="3">
        <v>42787</v>
      </c>
      <c r="B538" s="2">
        <v>11.6724</v>
      </c>
      <c r="C538" s="2">
        <f t="shared" si="48"/>
        <v>13.013988186733302</v>
      </c>
      <c r="D538" s="2">
        <f t="shared" si="44"/>
        <v>12.315046736386197</v>
      </c>
      <c r="E538" s="2">
        <f t="shared" si="43"/>
        <v>0.69894145034710498</v>
      </c>
      <c r="F538" s="2">
        <f t="shared" si="47"/>
        <v>0.57567325925430191</v>
      </c>
      <c r="G538" s="2">
        <f t="shared" si="45"/>
        <v>0.12326819109280307</v>
      </c>
      <c r="H538" s="2" t="str">
        <f t="shared" si="46"/>
        <v>Sell</v>
      </c>
    </row>
    <row r="539" spans="1:8" ht="13.5" x14ac:dyDescent="0.25">
      <c r="A539" s="3">
        <v>42788</v>
      </c>
      <c r="B539" s="2">
        <v>11.6724</v>
      </c>
      <c r="C539" s="2">
        <f t="shared" si="48"/>
        <v>12.897374619543562</v>
      </c>
      <c r="D539" s="2">
        <f t="shared" si="44"/>
        <v>12.267443274431663</v>
      </c>
      <c r="E539" s="2">
        <f t="shared" si="43"/>
        <v>0.62993134511189908</v>
      </c>
      <c r="F539" s="2">
        <f t="shared" si="47"/>
        <v>0.58652487642582141</v>
      </c>
      <c r="G539" s="2">
        <f t="shared" si="45"/>
        <v>4.3406468686077671E-2</v>
      </c>
      <c r="H539" s="2" t="str">
        <f t="shared" si="46"/>
        <v>Sell</v>
      </c>
    </row>
    <row r="540" spans="1:8" ht="13.5" x14ac:dyDescent="0.25">
      <c r="A540" s="3">
        <v>42789</v>
      </c>
      <c r="B540" s="2">
        <v>11.6724</v>
      </c>
      <c r="C540" s="2">
        <f t="shared" si="48"/>
        <v>12.798701601152244</v>
      </c>
      <c r="D540" s="2">
        <f t="shared" si="44"/>
        <v>12.223365994844132</v>
      </c>
      <c r="E540" s="2">
        <f t="shared" ref="E540:E603" si="49">C540-D540</f>
        <v>0.57533560630811209</v>
      </c>
      <c r="F540" s="2">
        <f t="shared" si="47"/>
        <v>0.58428702240227959</v>
      </c>
      <c r="G540" s="2">
        <f t="shared" si="45"/>
        <v>-8.951416094167497E-3</v>
      </c>
      <c r="H540" s="2" t="str">
        <f t="shared" si="46"/>
        <v>Hold</v>
      </c>
    </row>
    <row r="541" spans="1:8" ht="13.5" x14ac:dyDescent="0.25">
      <c r="A541" s="3">
        <v>42790</v>
      </c>
      <c r="B541" s="2">
        <v>11.6724</v>
      </c>
      <c r="C541" s="2">
        <f t="shared" si="48"/>
        <v>12.630809047128821</v>
      </c>
      <c r="D541" s="2">
        <f t="shared" ref="D541:D604" si="50">$D$4*B541+(1-$D$4)*D540</f>
        <v>12.182553698929752</v>
      </c>
      <c r="E541" s="2">
        <f t="shared" si="49"/>
        <v>0.4482553481990692</v>
      </c>
      <c r="F541" s="2">
        <f t="shared" si="47"/>
        <v>0.55708068756163753</v>
      </c>
      <c r="G541" s="2">
        <f t="shared" si="45"/>
        <v>-0.10882533936256833</v>
      </c>
      <c r="H541" s="2" t="str">
        <f t="shared" si="46"/>
        <v>Hold</v>
      </c>
    </row>
    <row r="542" spans="1:8" ht="13.5" x14ac:dyDescent="0.25">
      <c r="A542" s="3">
        <v>42793</v>
      </c>
      <c r="B542" s="2">
        <v>11.6724</v>
      </c>
      <c r="C542" s="2">
        <f t="shared" si="48"/>
        <v>12.384592270647463</v>
      </c>
      <c r="D542" s="2">
        <f t="shared" si="50"/>
        <v>12.144764536046067</v>
      </c>
      <c r="E542" s="2">
        <f t="shared" si="49"/>
        <v>0.23982773460139661</v>
      </c>
      <c r="F542" s="2">
        <f t="shared" si="47"/>
        <v>0.49363009696958937</v>
      </c>
      <c r="G542" s="2">
        <f t="shared" si="45"/>
        <v>-0.25380236236819276</v>
      </c>
      <c r="H542" s="2" t="str">
        <f t="shared" si="46"/>
        <v>Hold</v>
      </c>
    </row>
    <row r="543" spans="1:8" ht="13.5" x14ac:dyDescent="0.25">
      <c r="A543" s="3">
        <v>42794</v>
      </c>
      <c r="B543" s="2">
        <v>11.6724</v>
      </c>
      <c r="C543" s="2">
        <f t="shared" si="48"/>
        <v>12.252578075163239</v>
      </c>
      <c r="D543" s="2">
        <f t="shared" si="50"/>
        <v>12.109774570413023</v>
      </c>
      <c r="E543" s="2">
        <f t="shared" si="49"/>
        <v>0.14280350475021564</v>
      </c>
      <c r="F543" s="2">
        <f t="shared" si="47"/>
        <v>0.42346477852571468</v>
      </c>
      <c r="G543" s="2">
        <f t="shared" si="45"/>
        <v>-0.28066127377549904</v>
      </c>
      <c r="H543" s="2" t="str">
        <f t="shared" si="46"/>
        <v>Hold</v>
      </c>
    </row>
    <row r="544" spans="1:8" ht="13.5" x14ac:dyDescent="0.25">
      <c r="A544" s="3">
        <v>42795</v>
      </c>
      <c r="B544" s="2">
        <v>11.6724</v>
      </c>
      <c r="C544" s="2">
        <f t="shared" si="48"/>
        <v>12.137273755907357</v>
      </c>
      <c r="D544" s="2">
        <f t="shared" si="50"/>
        <v>12.077376454086131</v>
      </c>
      <c r="E544" s="2">
        <f t="shared" si="49"/>
        <v>5.9897301821225213E-2</v>
      </c>
      <c r="F544" s="2">
        <f t="shared" si="47"/>
        <v>0.3507512831848168</v>
      </c>
      <c r="G544" s="2">
        <f t="shared" si="45"/>
        <v>-0.29085398136359158</v>
      </c>
      <c r="H544" s="2" t="str">
        <f t="shared" si="46"/>
        <v>Hold</v>
      </c>
    </row>
    <row r="545" spans="1:8" ht="13.5" x14ac:dyDescent="0.25">
      <c r="A545" s="3">
        <v>42796</v>
      </c>
      <c r="B545" s="2">
        <v>11.6724</v>
      </c>
      <c r="C545" s="2">
        <f t="shared" si="48"/>
        <v>12.039708562690841</v>
      </c>
      <c r="D545" s="2">
        <f t="shared" si="50"/>
        <v>12.047378198227898</v>
      </c>
      <c r="E545" s="2">
        <f t="shared" si="49"/>
        <v>-7.6696355370575731E-3</v>
      </c>
      <c r="F545" s="2">
        <f t="shared" si="47"/>
        <v>0.27906709944044195</v>
      </c>
      <c r="G545" s="2">
        <f t="shared" si="45"/>
        <v>-0.28673673497749952</v>
      </c>
      <c r="H545" s="2" t="str">
        <f t="shared" si="46"/>
        <v>Hold</v>
      </c>
    </row>
    <row r="546" spans="1:8" ht="13.5" x14ac:dyDescent="0.25">
      <c r="A546" s="3">
        <v>42797</v>
      </c>
      <c r="B546" s="2">
        <v>12.022600000000001</v>
      </c>
      <c r="C546" s="2">
        <f t="shared" si="48"/>
        <v>11.957153399199942</v>
      </c>
      <c r="D546" s="2">
        <f t="shared" si="50"/>
        <v>12.045542776136944</v>
      </c>
      <c r="E546" s="2">
        <f t="shared" si="49"/>
        <v>-8.8389376937001884E-2</v>
      </c>
      <c r="F546" s="2">
        <f t="shared" si="47"/>
        <v>0.20557580416495319</v>
      </c>
      <c r="G546" s="2">
        <f t="shared" si="45"/>
        <v>-0.29396518110195508</v>
      </c>
      <c r="H546" s="2" t="str">
        <f t="shared" si="46"/>
        <v>Hold</v>
      </c>
    </row>
    <row r="547" spans="1:8" ht="13.5" x14ac:dyDescent="0.25">
      <c r="A547" s="3">
        <v>42800</v>
      </c>
      <c r="B547" s="2">
        <v>12.3786</v>
      </c>
      <c r="C547" s="2">
        <f t="shared" si="48"/>
        <v>11.887299030092258</v>
      </c>
      <c r="D547" s="2">
        <f t="shared" si="50"/>
        <v>12.070213681608282</v>
      </c>
      <c r="E547" s="2">
        <f t="shared" si="49"/>
        <v>-0.1829146515160236</v>
      </c>
      <c r="F547" s="2">
        <f t="shared" si="47"/>
        <v>0.12787771302875783</v>
      </c>
      <c r="G547" s="2">
        <f t="shared" si="45"/>
        <v>-0.31079236454478143</v>
      </c>
      <c r="H547" s="2" t="str">
        <f t="shared" si="46"/>
        <v>Hold</v>
      </c>
    </row>
    <row r="548" spans="1:8" ht="13.5" x14ac:dyDescent="0.25">
      <c r="A548" s="3">
        <v>42801</v>
      </c>
      <c r="B548" s="2">
        <v>12.3786</v>
      </c>
      <c r="C548" s="2">
        <f t="shared" si="48"/>
        <v>11.854237640847296</v>
      </c>
      <c r="D548" s="2">
        <f t="shared" si="50"/>
        <v>12.09305711260026</v>
      </c>
      <c r="E548" s="2">
        <f t="shared" si="49"/>
        <v>-0.23881947175296325</v>
      </c>
      <c r="F548" s="2">
        <f t="shared" si="47"/>
        <v>5.4538276072413613E-2</v>
      </c>
      <c r="G548" s="2">
        <f t="shared" ref="G548:G611" si="51">E548-F548</f>
        <v>-0.29335774782537688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12.3786</v>
      </c>
      <c r="C549" s="2">
        <f t="shared" si="48"/>
        <v>11.826262619178483</v>
      </c>
      <c r="D549" s="2">
        <f t="shared" si="50"/>
        <v>12.114208437592833</v>
      </c>
      <c r="E549" s="2">
        <f t="shared" si="49"/>
        <v>-0.28794581841435019</v>
      </c>
      <c r="F549" s="2">
        <f t="shared" ref="F549:F612" si="53">(E549*(2/(10)))+((1-(2/10))*F548)</f>
        <v>-1.3958542824939142E-2</v>
      </c>
      <c r="G549" s="2">
        <f t="shared" si="51"/>
        <v>-0.27398727558941105</v>
      </c>
      <c r="H549" s="2" t="str">
        <f t="shared" si="52"/>
        <v>Hold</v>
      </c>
    </row>
    <row r="550" spans="1:8" ht="13.5" x14ac:dyDescent="0.25">
      <c r="A550" s="3">
        <v>42803</v>
      </c>
      <c r="B550" s="2">
        <v>12.3786</v>
      </c>
      <c r="C550" s="2">
        <f t="shared" si="48"/>
        <v>11.802591446997178</v>
      </c>
      <c r="D550" s="2">
        <f t="shared" si="50"/>
        <v>12.13379299777114</v>
      </c>
      <c r="E550" s="2">
        <f t="shared" si="49"/>
        <v>-0.33120155077396163</v>
      </c>
      <c r="F550" s="2">
        <f t="shared" si="53"/>
        <v>-7.7407144414743639E-2</v>
      </c>
      <c r="G550" s="2">
        <f t="shared" si="51"/>
        <v>-0.25379440635921802</v>
      </c>
      <c r="H550" s="2" t="str">
        <f t="shared" si="52"/>
        <v>Hold</v>
      </c>
    </row>
    <row r="551" spans="1:8" ht="13.5" x14ac:dyDescent="0.25">
      <c r="A551" s="3">
        <v>42804</v>
      </c>
      <c r="B551" s="2">
        <v>12.3786</v>
      </c>
      <c r="C551" s="2">
        <f t="shared" si="48"/>
        <v>11.782561993612997</v>
      </c>
      <c r="D551" s="2">
        <f t="shared" si="50"/>
        <v>12.151926849788092</v>
      </c>
      <c r="E551" s="2">
        <f t="shared" si="49"/>
        <v>-0.3693648561750944</v>
      </c>
      <c r="F551" s="2">
        <f t="shared" si="53"/>
        <v>-0.13579868676681381</v>
      </c>
      <c r="G551" s="2">
        <f t="shared" si="51"/>
        <v>-0.23356616940828059</v>
      </c>
      <c r="H551" s="2" t="str">
        <f t="shared" si="52"/>
        <v>Hold</v>
      </c>
    </row>
    <row r="552" spans="1:8" ht="13.5" x14ac:dyDescent="0.25">
      <c r="A552" s="3">
        <v>42807</v>
      </c>
      <c r="B552" s="2">
        <v>12.3786</v>
      </c>
      <c r="C552" s="2">
        <f t="shared" si="48"/>
        <v>11.765613994595613</v>
      </c>
      <c r="D552" s="2">
        <f t="shared" si="50"/>
        <v>12.168717453507492</v>
      </c>
      <c r="E552" s="2">
        <f t="shared" si="49"/>
        <v>-0.40310345891187893</v>
      </c>
      <c r="F552" s="2">
        <f t="shared" si="53"/>
        <v>-0.18925964119582683</v>
      </c>
      <c r="G552" s="2">
        <f t="shared" si="51"/>
        <v>-0.2138438177160521</v>
      </c>
      <c r="H552" s="2" t="str">
        <f t="shared" si="52"/>
        <v>Hold</v>
      </c>
    </row>
    <row r="553" spans="1:8" ht="13.5" x14ac:dyDescent="0.25">
      <c r="A553" s="3">
        <v>42808</v>
      </c>
      <c r="B553" s="2">
        <v>12.722899999999999</v>
      </c>
      <c r="C553" s="2">
        <f t="shared" si="48"/>
        <v>11.751273380042443</v>
      </c>
      <c r="D553" s="2">
        <f t="shared" si="50"/>
        <v>12.209768012506936</v>
      </c>
      <c r="E553" s="2">
        <f t="shared" si="49"/>
        <v>-0.45849463246449318</v>
      </c>
      <c r="F553" s="2">
        <f t="shared" si="53"/>
        <v>-0.24310663944956012</v>
      </c>
      <c r="G553" s="2">
        <f t="shared" si="51"/>
        <v>-0.21538799301493305</v>
      </c>
      <c r="H553" s="2" t="str">
        <f t="shared" si="52"/>
        <v>Hold</v>
      </c>
    </row>
    <row r="554" spans="1:8" ht="13.5" x14ac:dyDescent="0.25">
      <c r="A554" s="3">
        <v>42809</v>
      </c>
      <c r="B554" s="2">
        <v>12.722899999999999</v>
      </c>
      <c r="C554" s="2">
        <f t="shared" si="48"/>
        <v>11.739139013882069</v>
      </c>
      <c r="D554" s="2">
        <f t="shared" si="50"/>
        <v>12.247777789358274</v>
      </c>
      <c r="E554" s="2">
        <f t="shared" si="49"/>
        <v>-0.5086387754762054</v>
      </c>
      <c r="F554" s="2">
        <f t="shared" si="53"/>
        <v>-0.29621306665488917</v>
      </c>
      <c r="G554" s="2">
        <f t="shared" si="51"/>
        <v>-0.21242570882131623</v>
      </c>
      <c r="H554" s="2" t="str">
        <f t="shared" si="52"/>
        <v>Hold</v>
      </c>
    </row>
    <row r="555" spans="1:8" ht="13.5" x14ac:dyDescent="0.25">
      <c r="A555" s="3">
        <v>42810</v>
      </c>
      <c r="B555" s="2">
        <v>12.722899999999999</v>
      </c>
      <c r="C555" s="2">
        <f t="shared" si="48"/>
        <v>11.728871473284828</v>
      </c>
      <c r="D555" s="2">
        <f t="shared" si="50"/>
        <v>12.282972027183586</v>
      </c>
      <c r="E555" s="2">
        <f t="shared" si="49"/>
        <v>-0.55410055389875801</v>
      </c>
      <c r="F555" s="2">
        <f t="shared" si="53"/>
        <v>-0.34779056410366294</v>
      </c>
      <c r="G555" s="2">
        <f t="shared" si="51"/>
        <v>-0.20630998979509507</v>
      </c>
      <c r="H555" s="2" t="str">
        <f t="shared" si="52"/>
        <v>Hold</v>
      </c>
    </row>
    <row r="556" spans="1:8" ht="13.5" x14ac:dyDescent="0.25">
      <c r="A556" s="3">
        <v>42811</v>
      </c>
      <c r="B556" s="2">
        <v>12.722899999999999</v>
      </c>
      <c r="C556" s="2">
        <f t="shared" si="48"/>
        <v>11.774060477394855</v>
      </c>
      <c r="D556" s="2">
        <f t="shared" si="50"/>
        <v>12.315559284429247</v>
      </c>
      <c r="E556" s="2">
        <f t="shared" si="49"/>
        <v>-0.54149880703439202</v>
      </c>
      <c r="F556" s="2">
        <f t="shared" si="53"/>
        <v>-0.38653221268980875</v>
      </c>
      <c r="G556" s="2">
        <f t="shared" si="51"/>
        <v>-0.15496659434458326</v>
      </c>
      <c r="H556" s="2" t="str">
        <f t="shared" si="52"/>
        <v>Hold</v>
      </c>
    </row>
    <row r="557" spans="1:8" ht="13.5" x14ac:dyDescent="0.25">
      <c r="A557" s="3">
        <v>42815</v>
      </c>
      <c r="B557" s="2">
        <v>12.722899999999999</v>
      </c>
      <c r="C557" s="2">
        <f t="shared" si="48"/>
        <v>11.867066557795647</v>
      </c>
      <c r="D557" s="2">
        <f t="shared" si="50"/>
        <v>12.34573267076782</v>
      </c>
      <c r="E557" s="2">
        <f t="shared" si="49"/>
        <v>-0.47866611297217254</v>
      </c>
      <c r="F557" s="2">
        <f t="shared" si="53"/>
        <v>-0.40495899274628155</v>
      </c>
      <c r="G557" s="2">
        <f t="shared" si="51"/>
        <v>-7.3707120225890987E-2</v>
      </c>
      <c r="H557" s="2" t="str">
        <f t="shared" si="52"/>
        <v>Hold</v>
      </c>
    </row>
    <row r="558" spans="1:8" ht="13.5" x14ac:dyDescent="0.25">
      <c r="A558" s="3">
        <v>42816</v>
      </c>
      <c r="B558" s="2">
        <v>12.722899999999999</v>
      </c>
      <c r="C558" s="2">
        <f t="shared" si="48"/>
        <v>11.945764010442472</v>
      </c>
      <c r="D558" s="2">
        <f t="shared" si="50"/>
        <v>12.373670991451684</v>
      </c>
      <c r="E558" s="2">
        <f t="shared" si="49"/>
        <v>-0.42790698100921176</v>
      </c>
      <c r="F558" s="2">
        <f t="shared" si="53"/>
        <v>-0.4095485903988676</v>
      </c>
      <c r="G558" s="2">
        <f t="shared" si="51"/>
        <v>-1.8358390610344166E-2</v>
      </c>
      <c r="H558" s="2" t="str">
        <f t="shared" si="52"/>
        <v>Hold</v>
      </c>
    </row>
    <row r="559" spans="1:8" ht="13.5" x14ac:dyDescent="0.25">
      <c r="A559" s="3">
        <v>42817</v>
      </c>
      <c r="B559" s="2">
        <v>12.366899999999999</v>
      </c>
      <c r="C559" s="2">
        <f t="shared" si="48"/>
        <v>12.012354162682092</v>
      </c>
      <c r="D559" s="2">
        <f t="shared" si="50"/>
        <v>12.373169436529338</v>
      </c>
      <c r="E559" s="2">
        <f t="shared" si="49"/>
        <v>-0.36081527384724588</v>
      </c>
      <c r="F559" s="2">
        <f t="shared" si="53"/>
        <v>-0.39980192708854329</v>
      </c>
      <c r="G559" s="2">
        <f t="shared" si="51"/>
        <v>3.8986653241297409E-2</v>
      </c>
      <c r="H559" s="2" t="str">
        <f t="shared" si="52"/>
        <v>Sell</v>
      </c>
    </row>
    <row r="560" spans="1:8" ht="13.5" x14ac:dyDescent="0.25">
      <c r="A560" s="3">
        <v>42818</v>
      </c>
      <c r="B560" s="2">
        <v>12.366899999999999</v>
      </c>
      <c r="C560" s="2">
        <f t="shared" si="48"/>
        <v>12.068699676115617</v>
      </c>
      <c r="D560" s="2">
        <f t="shared" si="50"/>
        <v>12.372705033823461</v>
      </c>
      <c r="E560" s="2">
        <f t="shared" si="49"/>
        <v>-0.30400535770784387</v>
      </c>
      <c r="F560" s="2">
        <f t="shared" si="53"/>
        <v>-0.38064261321240345</v>
      </c>
      <c r="G560" s="2">
        <f t="shared" si="51"/>
        <v>7.6637255504559576E-2</v>
      </c>
      <c r="H560" s="2" t="str">
        <f t="shared" si="52"/>
        <v>Sell</v>
      </c>
    </row>
    <row r="561" spans="1:8" ht="13.5" x14ac:dyDescent="0.25">
      <c r="A561" s="3">
        <v>42821</v>
      </c>
      <c r="B561" s="2">
        <v>12.366899999999999</v>
      </c>
      <c r="C561" s="2">
        <f t="shared" si="48"/>
        <v>12.116376649020907</v>
      </c>
      <c r="D561" s="2">
        <f t="shared" si="50"/>
        <v>12.372275031318019</v>
      </c>
      <c r="E561" s="2">
        <f t="shared" si="49"/>
        <v>-0.25589838229711148</v>
      </c>
      <c r="F561" s="2">
        <f t="shared" si="53"/>
        <v>-0.35569376702934508</v>
      </c>
      <c r="G561" s="2">
        <f t="shared" si="51"/>
        <v>9.9795384732233594E-2</v>
      </c>
      <c r="H561" s="2" t="str">
        <f t="shared" si="52"/>
        <v>Sell</v>
      </c>
    </row>
    <row r="562" spans="1:8" ht="13.5" x14ac:dyDescent="0.25">
      <c r="A562" s="3">
        <v>42822</v>
      </c>
      <c r="B562" s="2">
        <v>12.3611</v>
      </c>
      <c r="C562" s="2">
        <f t="shared" si="48"/>
        <v>12.156718703017692</v>
      </c>
      <c r="D562" s="2">
        <f t="shared" si="50"/>
        <v>12.371447251220387</v>
      </c>
      <c r="E562" s="2">
        <f t="shared" si="49"/>
        <v>-0.21472854820269482</v>
      </c>
      <c r="F562" s="2">
        <f t="shared" si="53"/>
        <v>-0.32750072326401503</v>
      </c>
      <c r="G562" s="2">
        <f t="shared" si="51"/>
        <v>0.1127721750613202</v>
      </c>
      <c r="H562" s="2" t="str">
        <f t="shared" si="52"/>
        <v>Sell</v>
      </c>
    </row>
    <row r="563" spans="1:8" ht="13.5" x14ac:dyDescent="0.25">
      <c r="A563" s="3">
        <v>42823</v>
      </c>
      <c r="B563" s="2">
        <v>12.3611</v>
      </c>
      <c r="C563" s="2">
        <f t="shared" si="48"/>
        <v>12.243823517938047</v>
      </c>
      <c r="D563" s="2">
        <f t="shared" si="50"/>
        <v>12.370680788167025</v>
      </c>
      <c r="E563" s="2">
        <f t="shared" si="49"/>
        <v>-0.12685727022897808</v>
      </c>
      <c r="F563" s="2">
        <f t="shared" si="53"/>
        <v>-0.28737203265700761</v>
      </c>
      <c r="G563" s="2">
        <f t="shared" si="51"/>
        <v>0.16051476242802953</v>
      </c>
      <c r="H563" s="2" t="str">
        <f t="shared" si="52"/>
        <v>Sell</v>
      </c>
    </row>
    <row r="564" spans="1:8" ht="13.5" x14ac:dyDescent="0.25">
      <c r="A564" s="3">
        <v>42824</v>
      </c>
      <c r="B564" s="2">
        <v>12.3611</v>
      </c>
      <c r="C564" s="2">
        <f t="shared" si="48"/>
        <v>12.317527592101424</v>
      </c>
      <c r="D564" s="2">
        <f t="shared" si="50"/>
        <v>12.369971100154652</v>
      </c>
      <c r="E564" s="2">
        <f t="shared" si="49"/>
        <v>-5.2443508053228172E-2</v>
      </c>
      <c r="F564" s="2">
        <f t="shared" si="53"/>
        <v>-0.24038632773625174</v>
      </c>
      <c r="G564" s="2">
        <f t="shared" si="51"/>
        <v>0.18794281968302357</v>
      </c>
      <c r="H564" s="2" t="str">
        <f t="shared" si="52"/>
        <v>Sell</v>
      </c>
    </row>
    <row r="565" spans="1:8" ht="13.5" x14ac:dyDescent="0.25">
      <c r="A565" s="3">
        <v>42825</v>
      </c>
      <c r="B565" s="2">
        <v>12.3611</v>
      </c>
      <c r="C565" s="2">
        <f t="shared" si="48"/>
        <v>12.379892577931974</v>
      </c>
      <c r="D565" s="2">
        <f t="shared" si="50"/>
        <v>12.369313981624678</v>
      </c>
      <c r="E565" s="2">
        <f t="shared" si="49"/>
        <v>1.057859630729574E-2</v>
      </c>
      <c r="F565" s="2">
        <f t="shared" si="53"/>
        <v>-0.19019334292754225</v>
      </c>
      <c r="G565" s="2">
        <f t="shared" si="51"/>
        <v>0.20077193923483799</v>
      </c>
      <c r="H565" s="2" t="str">
        <f t="shared" si="52"/>
        <v>Sell</v>
      </c>
    </row>
    <row r="566" spans="1:8" ht="13.5" x14ac:dyDescent="0.25">
      <c r="A566" s="3">
        <v>42828</v>
      </c>
      <c r="B566" s="2">
        <v>12.3611</v>
      </c>
      <c r="C566" s="2">
        <f t="shared" si="48"/>
        <v>12.432662950557825</v>
      </c>
      <c r="D566" s="2">
        <f t="shared" si="50"/>
        <v>12.368705538541368</v>
      </c>
      <c r="E566" s="2">
        <f t="shared" si="49"/>
        <v>6.3957412016456772E-2</v>
      </c>
      <c r="F566" s="2">
        <f t="shared" si="53"/>
        <v>-0.13936319193874244</v>
      </c>
      <c r="G566" s="2">
        <f t="shared" si="51"/>
        <v>0.20332060395519921</v>
      </c>
      <c r="H566" s="2" t="str">
        <f t="shared" si="52"/>
        <v>Sell</v>
      </c>
    </row>
    <row r="567" spans="1:8" ht="13.5" x14ac:dyDescent="0.25">
      <c r="A567" s="3">
        <v>42829</v>
      </c>
      <c r="B567" s="2">
        <v>12.3611</v>
      </c>
      <c r="C567" s="2">
        <f t="shared" si="48"/>
        <v>12.47731480431816</v>
      </c>
      <c r="D567" s="2">
        <f t="shared" si="50"/>
        <v>12.368142165316081</v>
      </c>
      <c r="E567" s="2">
        <f t="shared" si="49"/>
        <v>0.10917263900207885</v>
      </c>
      <c r="F567" s="2">
        <f t="shared" si="53"/>
        <v>-8.9656025750578197E-2</v>
      </c>
      <c r="G567" s="2">
        <f t="shared" si="51"/>
        <v>0.19882866475265704</v>
      </c>
      <c r="H567" s="2" t="str">
        <f t="shared" si="52"/>
        <v>Sell</v>
      </c>
    </row>
    <row r="568" spans="1:8" ht="13.5" x14ac:dyDescent="0.25">
      <c r="A568" s="3">
        <v>42830</v>
      </c>
      <c r="B568" s="2">
        <v>12.3611</v>
      </c>
      <c r="C568" s="2">
        <f t="shared" si="48"/>
        <v>12.515097142115367</v>
      </c>
      <c r="D568" s="2">
        <f t="shared" si="50"/>
        <v>12.367620523440817</v>
      </c>
      <c r="E568" s="2">
        <f t="shared" si="49"/>
        <v>0.14747661867455086</v>
      </c>
      <c r="F568" s="2">
        <f t="shared" si="53"/>
        <v>-4.2229496865552385E-2</v>
      </c>
      <c r="G568" s="2">
        <f t="shared" si="51"/>
        <v>0.18970611554010325</v>
      </c>
      <c r="H568" s="2" t="str">
        <f t="shared" si="52"/>
        <v>Sell</v>
      </c>
    </row>
    <row r="569" spans="1:8" ht="13.5" x14ac:dyDescent="0.25">
      <c r="A569" s="3">
        <v>42831</v>
      </c>
      <c r="B569" s="2">
        <v>12.3611</v>
      </c>
      <c r="C569" s="2">
        <f t="shared" si="48"/>
        <v>12.492297581789925</v>
      </c>
      <c r="D569" s="2">
        <f t="shared" si="50"/>
        <v>12.367137521704459</v>
      </c>
      <c r="E569" s="2">
        <f t="shared" si="49"/>
        <v>0.12516006008546654</v>
      </c>
      <c r="F569" s="2">
        <f t="shared" si="53"/>
        <v>-8.7515854753486035E-3</v>
      </c>
      <c r="G569" s="2">
        <f t="shared" si="51"/>
        <v>0.13391164556081514</v>
      </c>
      <c r="H569" s="2" t="str">
        <f t="shared" si="52"/>
        <v>Sell</v>
      </c>
    </row>
    <row r="570" spans="1:8" ht="13.5" x14ac:dyDescent="0.25">
      <c r="A570" s="3">
        <v>42832</v>
      </c>
      <c r="B570" s="2">
        <v>12.3611</v>
      </c>
      <c r="C570" s="2">
        <f t="shared" si="48"/>
        <v>12.473005646129936</v>
      </c>
      <c r="D570" s="2">
        <f t="shared" si="50"/>
        <v>12.366690297874499</v>
      </c>
      <c r="E570" s="2">
        <f t="shared" si="49"/>
        <v>0.10631534825543731</v>
      </c>
      <c r="F570" s="2">
        <f t="shared" si="53"/>
        <v>1.4261801270808581E-2</v>
      </c>
      <c r="G570" s="2">
        <f t="shared" si="51"/>
        <v>9.2053546984628726E-2</v>
      </c>
      <c r="H570" s="2" t="str">
        <f t="shared" si="52"/>
        <v>Sell</v>
      </c>
    </row>
    <row r="571" spans="1:8" ht="13.5" x14ac:dyDescent="0.25">
      <c r="A571" s="3">
        <v>42835</v>
      </c>
      <c r="B571" s="2">
        <v>12.787100000000001</v>
      </c>
      <c r="C571" s="2">
        <f t="shared" si="48"/>
        <v>12.456681700571483</v>
      </c>
      <c r="D571" s="2">
        <f t="shared" si="50"/>
        <v>12.397831757291202</v>
      </c>
      <c r="E571" s="2">
        <f t="shared" si="49"/>
        <v>5.8849943280280925E-2</v>
      </c>
      <c r="F571" s="2">
        <f t="shared" si="53"/>
        <v>2.3179429672703051E-2</v>
      </c>
      <c r="G571" s="2">
        <f t="shared" si="51"/>
        <v>3.5670513607577878E-2</v>
      </c>
      <c r="H571" s="2" t="str">
        <f t="shared" si="52"/>
        <v>Sell</v>
      </c>
    </row>
    <row r="572" spans="1:8" ht="13.5" x14ac:dyDescent="0.25">
      <c r="A572" s="3">
        <v>42836</v>
      </c>
      <c r="B572" s="2">
        <v>12.787100000000001</v>
      </c>
      <c r="C572" s="2">
        <f t="shared" si="48"/>
        <v>12.441976823560486</v>
      </c>
      <c r="D572" s="2">
        <f t="shared" si="50"/>
        <v>12.426666441936298</v>
      </c>
      <c r="E572" s="2">
        <f t="shared" si="49"/>
        <v>1.5310381624187741E-2</v>
      </c>
      <c r="F572" s="2">
        <f t="shared" si="53"/>
        <v>2.160562006299999E-2</v>
      </c>
      <c r="G572" s="2">
        <f t="shared" si="51"/>
        <v>-6.2952384388122486E-3</v>
      </c>
      <c r="H572" s="2" t="str">
        <f t="shared" si="52"/>
        <v>Hold</v>
      </c>
    </row>
    <row r="573" spans="1:8" ht="13.5" x14ac:dyDescent="0.25">
      <c r="A573" s="3">
        <v>42837</v>
      </c>
      <c r="B573" s="2">
        <v>12.787100000000001</v>
      </c>
      <c r="C573" s="2">
        <f t="shared" si="48"/>
        <v>12.429534235320411</v>
      </c>
      <c r="D573" s="2">
        <f t="shared" si="50"/>
        <v>12.453365224015091</v>
      </c>
      <c r="E573" s="2">
        <f t="shared" si="49"/>
        <v>-2.3830988694680144E-2</v>
      </c>
      <c r="F573" s="2">
        <f t="shared" si="53"/>
        <v>1.2518298311463963E-2</v>
      </c>
      <c r="G573" s="2">
        <f t="shared" si="51"/>
        <v>-3.6349287006144107E-2</v>
      </c>
      <c r="H573" s="2" t="str">
        <f t="shared" si="52"/>
        <v>Hold</v>
      </c>
    </row>
    <row r="574" spans="1:8" ht="13.5" x14ac:dyDescent="0.25">
      <c r="A574" s="3">
        <v>42838</v>
      </c>
      <c r="B574" s="2">
        <v>12.787100000000001</v>
      </c>
      <c r="C574" s="2">
        <f t="shared" si="48"/>
        <v>12.419005891424963</v>
      </c>
      <c r="D574" s="2">
        <f t="shared" si="50"/>
        <v>12.478086318532492</v>
      </c>
      <c r="E574" s="2">
        <f t="shared" si="49"/>
        <v>-5.9080427107529587E-2</v>
      </c>
      <c r="F574" s="2">
        <f t="shared" si="53"/>
        <v>-1.8014467723347465E-3</v>
      </c>
      <c r="G574" s="2">
        <f t="shared" si="51"/>
        <v>-5.7278980335194837E-2</v>
      </c>
      <c r="H574" s="2" t="str">
        <f t="shared" si="52"/>
        <v>Hold</v>
      </c>
    </row>
    <row r="575" spans="1:8" ht="13.5" x14ac:dyDescent="0.25">
      <c r="A575" s="3">
        <v>42839</v>
      </c>
      <c r="B575" s="2">
        <v>12.787100000000001</v>
      </c>
      <c r="C575" s="2">
        <f t="shared" si="48"/>
        <v>12.410097292744199</v>
      </c>
      <c r="D575" s="2">
        <f t="shared" si="50"/>
        <v>12.50097622086342</v>
      </c>
      <c r="E575" s="2">
        <f t="shared" si="49"/>
        <v>-9.0878928119220603E-2</v>
      </c>
      <c r="F575" s="2">
        <f t="shared" si="53"/>
        <v>-1.961694304171192E-2</v>
      </c>
      <c r="G575" s="2">
        <f t="shared" si="51"/>
        <v>-7.126198507750868E-2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12.787100000000001</v>
      </c>
      <c r="C576" s="2">
        <f t="shared" si="48"/>
        <v>12.40255924770663</v>
      </c>
      <c r="D576" s="2">
        <f t="shared" si="50"/>
        <v>12.522170574873536</v>
      </c>
      <c r="E576" s="2">
        <f t="shared" si="49"/>
        <v>-0.11961132716690592</v>
      </c>
      <c r="F576" s="2">
        <f t="shared" si="53"/>
        <v>-3.9615819866750723E-2</v>
      </c>
      <c r="G576" s="2">
        <f t="shared" si="51"/>
        <v>-7.99955073001552E-2</v>
      </c>
      <c r="H576" s="2" t="str">
        <f t="shared" si="52"/>
        <v>Hold</v>
      </c>
    </row>
    <row r="577" spans="1:8" ht="13.5" x14ac:dyDescent="0.25">
      <c r="A577" s="3">
        <v>42843</v>
      </c>
      <c r="B577" s="2">
        <v>12.787100000000001</v>
      </c>
      <c r="C577" s="2">
        <f t="shared" si="48"/>
        <v>12.396180901905611</v>
      </c>
      <c r="D577" s="2">
        <f t="shared" si="50"/>
        <v>12.541794976734757</v>
      </c>
      <c r="E577" s="2">
        <f t="shared" si="49"/>
        <v>-0.14561407482914568</v>
      </c>
      <c r="F577" s="2">
        <f t="shared" si="53"/>
        <v>-6.0815470859229719E-2</v>
      </c>
      <c r="G577" s="2">
        <f t="shared" si="51"/>
        <v>-8.4798603969915953E-2</v>
      </c>
      <c r="H577" s="2" t="str">
        <f t="shared" si="52"/>
        <v>Hold</v>
      </c>
    </row>
    <row r="578" spans="1:8" ht="13.5" x14ac:dyDescent="0.25">
      <c r="A578" s="3">
        <v>42844</v>
      </c>
      <c r="B578" s="2">
        <v>12.5245</v>
      </c>
      <c r="C578" s="2">
        <f t="shared" si="48"/>
        <v>12.390783840073977</v>
      </c>
      <c r="D578" s="2">
        <f t="shared" si="50"/>
        <v>12.540513867346997</v>
      </c>
      <c r="E578" s="2">
        <f t="shared" si="49"/>
        <v>-0.14973002727301932</v>
      </c>
      <c r="F578" s="2">
        <f t="shared" si="53"/>
        <v>-7.8598382141987638E-2</v>
      </c>
      <c r="G578" s="2">
        <f t="shared" si="51"/>
        <v>-7.1131645131031679E-2</v>
      </c>
      <c r="H578" s="2" t="str">
        <f t="shared" si="52"/>
        <v>Hold</v>
      </c>
    </row>
    <row r="579" spans="1:8" ht="13.5" x14ac:dyDescent="0.25">
      <c r="A579" s="3">
        <v>42845</v>
      </c>
      <c r="B579" s="2">
        <v>12.5245</v>
      </c>
      <c r="C579" s="2">
        <f t="shared" si="48"/>
        <v>12.386217095447211</v>
      </c>
      <c r="D579" s="2">
        <f t="shared" si="50"/>
        <v>12.539327654950922</v>
      </c>
      <c r="E579" s="2">
        <f t="shared" si="49"/>
        <v>-0.15311055950371077</v>
      </c>
      <c r="F579" s="2">
        <f t="shared" si="53"/>
        <v>-9.3500817614332266E-2</v>
      </c>
      <c r="G579" s="2">
        <f t="shared" si="51"/>
        <v>-5.9609741889378509E-2</v>
      </c>
      <c r="H579" s="2" t="str">
        <f t="shared" si="52"/>
        <v>Hold</v>
      </c>
    </row>
    <row r="580" spans="1:8" ht="13.5" x14ac:dyDescent="0.25">
      <c r="A580" s="3">
        <v>42846</v>
      </c>
      <c r="B580" s="2">
        <v>12.5245</v>
      </c>
      <c r="C580" s="2">
        <f t="shared" si="48"/>
        <v>12.382352926916871</v>
      </c>
      <c r="D580" s="2">
        <f t="shared" si="50"/>
        <v>12.538229310139743</v>
      </c>
      <c r="E580" s="2">
        <f t="shared" si="49"/>
        <v>-0.15587638322287134</v>
      </c>
      <c r="F580" s="2">
        <f t="shared" si="53"/>
        <v>-0.10597593073604009</v>
      </c>
      <c r="G580" s="2">
        <f t="shared" si="51"/>
        <v>-4.9900452486831254E-2</v>
      </c>
      <c r="H580" s="2" t="str">
        <f t="shared" si="52"/>
        <v>Hold</v>
      </c>
    </row>
    <row r="581" spans="1:8" ht="13.5" x14ac:dyDescent="0.25">
      <c r="A581" s="3">
        <v>42849</v>
      </c>
      <c r="B581" s="2">
        <v>12.151</v>
      </c>
      <c r="C581" s="2">
        <f t="shared" si="48"/>
        <v>12.4446217073912</v>
      </c>
      <c r="D581" s="2">
        <f t="shared" si="50"/>
        <v>12.509545657536798</v>
      </c>
      <c r="E581" s="2">
        <f t="shared" si="49"/>
        <v>-6.4923950145598042E-2</v>
      </c>
      <c r="F581" s="2">
        <f t="shared" si="53"/>
        <v>-9.7765534617951677E-2</v>
      </c>
      <c r="G581" s="2">
        <f t="shared" si="51"/>
        <v>3.2841584472353635E-2</v>
      </c>
      <c r="H581" s="2" t="str">
        <f t="shared" si="52"/>
        <v>Sell</v>
      </c>
    </row>
    <row r="582" spans="1:8" ht="13.5" x14ac:dyDescent="0.25">
      <c r="A582" s="3">
        <v>42850</v>
      </c>
      <c r="B582" s="2">
        <v>12.256</v>
      </c>
      <c r="C582" s="2">
        <f t="shared" si="48"/>
        <v>12.497310675484862</v>
      </c>
      <c r="D582" s="2">
        <f t="shared" si="50"/>
        <v>12.490764497719258</v>
      </c>
      <c r="E582" s="2">
        <f t="shared" si="49"/>
        <v>6.5461777656032893E-3</v>
      </c>
      <c r="F582" s="2">
        <f t="shared" si="53"/>
        <v>-7.6903192141240695E-2</v>
      </c>
      <c r="G582" s="2">
        <f t="shared" si="51"/>
        <v>8.3449369906843984E-2</v>
      </c>
      <c r="H582" s="2" t="str">
        <f t="shared" si="52"/>
        <v>Sell</v>
      </c>
    </row>
    <row r="583" spans="1:8" ht="13.5" x14ac:dyDescent="0.25">
      <c r="A583" s="3">
        <v>42851</v>
      </c>
      <c r="B583" s="2">
        <v>12.256</v>
      </c>
      <c r="C583" s="2">
        <f t="shared" si="48"/>
        <v>12.541893648487191</v>
      </c>
      <c r="D583" s="2">
        <f t="shared" si="50"/>
        <v>12.47337453492524</v>
      </c>
      <c r="E583" s="2">
        <f t="shared" si="49"/>
        <v>6.8519113561951173E-2</v>
      </c>
      <c r="F583" s="2">
        <f t="shared" si="53"/>
        <v>-4.7818731000602327E-2</v>
      </c>
      <c r="G583" s="2">
        <f t="shared" si="51"/>
        <v>0.1163378445625535</v>
      </c>
      <c r="H583" s="2" t="str">
        <f t="shared" si="52"/>
        <v>Sell</v>
      </c>
    </row>
    <row r="584" spans="1:8" ht="13.5" x14ac:dyDescent="0.25">
      <c r="A584" s="3">
        <v>42852</v>
      </c>
      <c r="B584" s="2">
        <v>12.256</v>
      </c>
      <c r="C584" s="2">
        <f t="shared" si="48"/>
        <v>12.579617702566086</v>
      </c>
      <c r="D584" s="2">
        <f t="shared" si="50"/>
        <v>12.45727271752337</v>
      </c>
      <c r="E584" s="2">
        <f t="shared" si="49"/>
        <v>0.12234498504271585</v>
      </c>
      <c r="F584" s="2">
        <f t="shared" si="53"/>
        <v>-1.3785987791938695E-2</v>
      </c>
      <c r="G584" s="2">
        <f t="shared" si="51"/>
        <v>0.13613097283465453</v>
      </c>
      <c r="H584" s="2" t="str">
        <f t="shared" si="52"/>
        <v>Sell</v>
      </c>
    </row>
    <row r="585" spans="1:8" ht="13.5" x14ac:dyDescent="0.25">
      <c r="A585" s="3">
        <v>42853</v>
      </c>
      <c r="B585" s="2">
        <v>12.256</v>
      </c>
      <c r="C585" s="2">
        <f t="shared" si="48"/>
        <v>12.611538056017459</v>
      </c>
      <c r="D585" s="2">
        <f t="shared" si="50"/>
        <v>12.442363627336455</v>
      </c>
      <c r="E585" s="2">
        <f t="shared" si="49"/>
        <v>0.16917442868100352</v>
      </c>
      <c r="F585" s="2">
        <f t="shared" si="53"/>
        <v>2.280609550264975E-2</v>
      </c>
      <c r="G585" s="2">
        <f t="shared" si="51"/>
        <v>0.14636833317835377</v>
      </c>
      <c r="H585" s="2" t="str">
        <f t="shared" si="52"/>
        <v>Sell</v>
      </c>
    </row>
    <row r="586" spans="1:8" ht="13.5" x14ac:dyDescent="0.25">
      <c r="A586" s="3">
        <v>42857</v>
      </c>
      <c r="B586" s="2">
        <v>12.256</v>
      </c>
      <c r="C586" s="2">
        <f t="shared" si="48"/>
        <v>12.638547585860927</v>
      </c>
      <c r="D586" s="2">
        <f t="shared" si="50"/>
        <v>12.428558914200421</v>
      </c>
      <c r="E586" s="2">
        <f t="shared" si="49"/>
        <v>0.20998867166050594</v>
      </c>
      <c r="F586" s="2">
        <f t="shared" si="53"/>
        <v>6.0242610734220992E-2</v>
      </c>
      <c r="G586" s="2">
        <f t="shared" si="51"/>
        <v>0.14974606092628495</v>
      </c>
      <c r="H586" s="2" t="str">
        <f t="shared" si="52"/>
        <v>Sell</v>
      </c>
    </row>
    <row r="587" spans="1:8" ht="13.5" x14ac:dyDescent="0.25">
      <c r="A587" s="3">
        <v>42858</v>
      </c>
      <c r="B587" s="2">
        <v>12.804600000000001</v>
      </c>
      <c r="C587" s="2">
        <f t="shared" si="48"/>
        <v>12.661401803420786</v>
      </c>
      <c r="D587" s="2">
        <f t="shared" si="50"/>
        <v>12.456413809444834</v>
      </c>
      <c r="E587" s="2">
        <f t="shared" si="49"/>
        <v>0.20498799397595135</v>
      </c>
      <c r="F587" s="2">
        <f t="shared" si="53"/>
        <v>8.9191687382567067E-2</v>
      </c>
      <c r="G587" s="2">
        <f t="shared" si="51"/>
        <v>0.11579630659338429</v>
      </c>
      <c r="H587" s="2" t="str">
        <f t="shared" si="52"/>
        <v>Sell</v>
      </c>
    </row>
    <row r="588" spans="1:8" ht="13.5" x14ac:dyDescent="0.25">
      <c r="A588" s="3">
        <v>42859</v>
      </c>
      <c r="B588" s="2">
        <v>12.792899999999999</v>
      </c>
      <c r="C588" s="2">
        <f t="shared" si="48"/>
        <v>12.640339987509897</v>
      </c>
      <c r="D588" s="2">
        <f t="shared" si="50"/>
        <v>12.48133871244892</v>
      </c>
      <c r="E588" s="2">
        <f t="shared" si="49"/>
        <v>0.15900127506097661</v>
      </c>
      <c r="F588" s="2">
        <f t="shared" si="53"/>
        <v>0.10315360491824899</v>
      </c>
      <c r="G588" s="2">
        <f t="shared" si="51"/>
        <v>5.5847670142727623E-2</v>
      </c>
      <c r="H588" s="2" t="str">
        <f t="shared" si="52"/>
        <v>Sell</v>
      </c>
    </row>
    <row r="589" spans="1:8" ht="13.5" x14ac:dyDescent="0.25">
      <c r="A589" s="3">
        <v>42860</v>
      </c>
      <c r="B589" s="2">
        <v>12.547800000000001</v>
      </c>
      <c r="C589" s="2">
        <f t="shared" si="48"/>
        <v>12.622518450969913</v>
      </c>
      <c r="D589" s="2">
        <f t="shared" si="50"/>
        <v>12.486261770786037</v>
      </c>
      <c r="E589" s="2">
        <f t="shared" si="49"/>
        <v>0.13625668018387671</v>
      </c>
      <c r="F589" s="2">
        <f t="shared" si="53"/>
        <v>0.10977421997137454</v>
      </c>
      <c r="G589" s="2">
        <f t="shared" si="51"/>
        <v>2.6482460212502168E-2</v>
      </c>
      <c r="H589" s="2" t="str">
        <f t="shared" si="52"/>
        <v>Sell</v>
      </c>
    </row>
    <row r="590" spans="1:8" ht="13.5" x14ac:dyDescent="0.25">
      <c r="A590" s="3">
        <v>42863</v>
      </c>
      <c r="B590" s="2">
        <v>13.1081</v>
      </c>
      <c r="C590" s="2">
        <f t="shared" si="48"/>
        <v>12.607438689282233</v>
      </c>
      <c r="D590" s="2">
        <f t="shared" si="50"/>
        <v>12.532323861838922</v>
      </c>
      <c r="E590" s="2">
        <f t="shared" si="49"/>
        <v>7.5114827443311327E-2</v>
      </c>
      <c r="F590" s="2">
        <f t="shared" si="53"/>
        <v>0.10284234146576191</v>
      </c>
      <c r="G590" s="2">
        <f t="shared" si="51"/>
        <v>-2.7727514022450578E-2</v>
      </c>
      <c r="H590" s="2" t="str">
        <f t="shared" si="52"/>
        <v>Hold</v>
      </c>
    </row>
    <row r="591" spans="1:8" ht="13.5" x14ac:dyDescent="0.25">
      <c r="A591" s="3">
        <v>42864</v>
      </c>
      <c r="B591" s="2">
        <v>12.839600000000001</v>
      </c>
      <c r="C591" s="2">
        <f t="shared" ref="C591:C654" si="54">$C$4*B581+C590*(1-$C$4)</f>
        <v>12.537217352469582</v>
      </c>
      <c r="D591" s="2">
        <f t="shared" si="50"/>
        <v>12.55508505725826</v>
      </c>
      <c r="E591" s="2">
        <f t="shared" si="49"/>
        <v>-1.7867704788677941E-2</v>
      </c>
      <c r="F591" s="2">
        <f t="shared" si="53"/>
        <v>7.870033221487395E-2</v>
      </c>
      <c r="G591" s="2">
        <f t="shared" si="51"/>
        <v>-9.656803700355189E-2</v>
      </c>
      <c r="H591" s="2" t="str">
        <f t="shared" si="52"/>
        <v>Hold</v>
      </c>
    </row>
    <row r="592" spans="1:8" ht="13.5" x14ac:dyDescent="0.25">
      <c r="A592" s="3">
        <v>42865</v>
      </c>
      <c r="B592" s="2">
        <v>12.839600000000001</v>
      </c>
      <c r="C592" s="2">
        <f t="shared" si="54"/>
        <v>12.493953144397338</v>
      </c>
      <c r="D592" s="2">
        <f t="shared" si="50"/>
        <v>12.576160238202093</v>
      </c>
      <c r="E592" s="2">
        <f t="shared" si="49"/>
        <v>-8.220709380475455E-2</v>
      </c>
      <c r="F592" s="2">
        <f t="shared" si="53"/>
        <v>4.6518847010948244E-2</v>
      </c>
      <c r="G592" s="2">
        <f t="shared" si="51"/>
        <v>-0.12872594081570279</v>
      </c>
      <c r="H592" s="2" t="str">
        <f t="shared" si="52"/>
        <v>Hold</v>
      </c>
    </row>
    <row r="593" spans="1:8" ht="13.5" x14ac:dyDescent="0.25">
      <c r="A593" s="3">
        <v>42866</v>
      </c>
      <c r="B593" s="2">
        <v>12.898</v>
      </c>
      <c r="C593" s="2">
        <f t="shared" si="54"/>
        <v>12.457344968336209</v>
      </c>
      <c r="D593" s="2">
        <f t="shared" si="50"/>
        <v>12.600000220557492</v>
      </c>
      <c r="E593" s="2">
        <f t="shared" si="49"/>
        <v>-0.14265525222128339</v>
      </c>
      <c r="F593" s="2">
        <f t="shared" si="53"/>
        <v>8.6840271645019194E-3</v>
      </c>
      <c r="G593" s="2">
        <f t="shared" si="51"/>
        <v>-0.15133927938578531</v>
      </c>
      <c r="H593" s="2" t="str">
        <f t="shared" si="52"/>
        <v>Hold</v>
      </c>
    </row>
    <row r="594" spans="1:8" ht="13.5" x14ac:dyDescent="0.25">
      <c r="A594" s="3">
        <v>42867</v>
      </c>
      <c r="B594" s="2">
        <v>12.9038</v>
      </c>
      <c r="C594" s="2">
        <f t="shared" si="54"/>
        <v>12.426368819361407</v>
      </c>
      <c r="D594" s="2">
        <f t="shared" si="50"/>
        <v>12.622503907923605</v>
      </c>
      <c r="E594" s="2">
        <f t="shared" si="49"/>
        <v>-0.19613508856219752</v>
      </c>
      <c r="F594" s="2">
        <f t="shared" si="53"/>
        <v>-3.2279795980837966E-2</v>
      </c>
      <c r="G594" s="2">
        <f t="shared" si="51"/>
        <v>-0.16385529258135956</v>
      </c>
      <c r="H594" s="2" t="str">
        <f t="shared" si="52"/>
        <v>Hold</v>
      </c>
    </row>
    <row r="595" spans="1:8" ht="13.5" x14ac:dyDescent="0.25">
      <c r="A595" s="3">
        <v>42870</v>
      </c>
      <c r="B595" s="2">
        <v>12.9038</v>
      </c>
      <c r="C595" s="2">
        <f t="shared" si="54"/>
        <v>12.400158231767344</v>
      </c>
      <c r="D595" s="2">
        <f t="shared" si="50"/>
        <v>12.643340655484819</v>
      </c>
      <c r="E595" s="2">
        <f t="shared" si="49"/>
        <v>-0.24318242371747445</v>
      </c>
      <c r="F595" s="2">
        <f t="shared" si="53"/>
        <v>-7.4460321528165258E-2</v>
      </c>
      <c r="G595" s="2">
        <f t="shared" si="51"/>
        <v>-0.16872210218930919</v>
      </c>
      <c r="H595" s="2" t="str">
        <f t="shared" si="52"/>
        <v>Hold</v>
      </c>
    </row>
    <row r="596" spans="1:8" ht="13.5" x14ac:dyDescent="0.25">
      <c r="A596" s="3">
        <v>42871</v>
      </c>
      <c r="B596" s="2">
        <v>13.131399999999999</v>
      </c>
      <c r="C596" s="2">
        <f t="shared" si="54"/>
        <v>12.377980042264676</v>
      </c>
      <c r="D596" s="2">
        <f t="shared" si="50"/>
        <v>12.67949319952298</v>
      </c>
      <c r="E596" s="2">
        <f t="shared" si="49"/>
        <v>-0.30151315725830408</v>
      </c>
      <c r="F596" s="2">
        <f t="shared" si="53"/>
        <v>-0.11987088867419302</v>
      </c>
      <c r="G596" s="2">
        <f t="shared" si="51"/>
        <v>-0.18164226858411106</v>
      </c>
      <c r="H596" s="2" t="str">
        <f t="shared" si="52"/>
        <v>Hold</v>
      </c>
    </row>
    <row r="597" spans="1:8" ht="13.5" x14ac:dyDescent="0.25">
      <c r="A597" s="3">
        <v>42872</v>
      </c>
      <c r="B597" s="2">
        <v>13.131399999999999</v>
      </c>
      <c r="C597" s="2">
        <f t="shared" si="54"/>
        <v>12.443613881916264</v>
      </c>
      <c r="D597" s="2">
        <f t="shared" si="50"/>
        <v>12.712967777336093</v>
      </c>
      <c r="E597" s="2">
        <f t="shared" si="49"/>
        <v>-0.26935389541982957</v>
      </c>
      <c r="F597" s="2">
        <f t="shared" si="53"/>
        <v>-0.14976749002332035</v>
      </c>
      <c r="G597" s="2">
        <f t="shared" si="51"/>
        <v>-0.11958640539650922</v>
      </c>
      <c r="H597" s="2" t="str">
        <f t="shared" si="52"/>
        <v>Hold</v>
      </c>
    </row>
    <row r="598" spans="1:8" ht="13.5" x14ac:dyDescent="0.25">
      <c r="A598" s="3">
        <v>42873</v>
      </c>
      <c r="B598" s="2">
        <v>13.1256</v>
      </c>
      <c r="C598" s="2">
        <f t="shared" si="54"/>
        <v>12.4973502077753</v>
      </c>
      <c r="D598" s="2">
        <f t="shared" si="50"/>
        <v>12.743533127163049</v>
      </c>
      <c r="E598" s="2">
        <f t="shared" si="49"/>
        <v>-0.24618291938774917</v>
      </c>
      <c r="F598" s="2">
        <f t="shared" si="53"/>
        <v>-0.16905057589620612</v>
      </c>
      <c r="G598" s="2">
        <f t="shared" si="51"/>
        <v>-7.7132343491543048E-2</v>
      </c>
      <c r="H598" s="2" t="str">
        <f t="shared" si="52"/>
        <v>Hold</v>
      </c>
    </row>
    <row r="599" spans="1:8" ht="13.5" x14ac:dyDescent="0.25">
      <c r="A599" s="3">
        <v>42874</v>
      </c>
      <c r="B599" s="2">
        <v>12.839600000000001</v>
      </c>
      <c r="C599" s="2">
        <f t="shared" si="54"/>
        <v>12.505111714271408</v>
      </c>
      <c r="D599" s="2">
        <f t="shared" si="50"/>
        <v>12.750649191817638</v>
      </c>
      <c r="E599" s="2">
        <f t="shared" si="49"/>
        <v>-0.24553747754623068</v>
      </c>
      <c r="F599" s="2">
        <f t="shared" si="53"/>
        <v>-0.18434795622621106</v>
      </c>
      <c r="G599" s="2">
        <f t="shared" si="51"/>
        <v>-6.1189521320019619E-2</v>
      </c>
      <c r="H599" s="2" t="str">
        <f t="shared" si="52"/>
        <v>Hold</v>
      </c>
    </row>
    <row r="600" spans="1:8" ht="13.5" x14ac:dyDescent="0.25">
      <c r="A600" s="3">
        <v>42877</v>
      </c>
      <c r="B600" s="2">
        <v>12.839600000000001</v>
      </c>
      <c r="C600" s="2">
        <f t="shared" si="54"/>
        <v>12.597879142845036</v>
      </c>
      <c r="D600" s="2">
        <f t="shared" si="50"/>
        <v>12.757238140571888</v>
      </c>
      <c r="E600" s="2">
        <f t="shared" si="49"/>
        <v>-0.15935899772685147</v>
      </c>
      <c r="F600" s="2">
        <f t="shared" si="53"/>
        <v>-0.17935016452633917</v>
      </c>
      <c r="G600" s="2">
        <f t="shared" si="51"/>
        <v>1.9991166799487703E-2</v>
      </c>
      <c r="H600" s="2" t="str">
        <f t="shared" si="52"/>
        <v>Sell</v>
      </c>
    </row>
    <row r="601" spans="1:8" ht="13.5" x14ac:dyDescent="0.25">
      <c r="A601" s="3">
        <v>42878</v>
      </c>
      <c r="B601" s="2">
        <v>13.061400000000001</v>
      </c>
      <c r="C601" s="2">
        <f t="shared" si="54"/>
        <v>12.635066967022723</v>
      </c>
      <c r="D601" s="2">
        <f t="shared" si="50"/>
        <v>12.779768648677674</v>
      </c>
      <c r="E601" s="2">
        <f t="shared" si="49"/>
        <v>-0.14470168165495068</v>
      </c>
      <c r="F601" s="2">
        <f t="shared" si="53"/>
        <v>-0.17242046795206148</v>
      </c>
      <c r="G601" s="2">
        <f t="shared" si="51"/>
        <v>2.7718786297110803E-2</v>
      </c>
      <c r="H601" s="2" t="str">
        <f t="shared" si="52"/>
        <v>Sell</v>
      </c>
    </row>
    <row r="602" spans="1:8" ht="13.5" x14ac:dyDescent="0.25">
      <c r="A602" s="3">
        <v>42879</v>
      </c>
      <c r="B602" s="2">
        <v>13.0731</v>
      </c>
      <c r="C602" s="2">
        <f t="shared" si="54"/>
        <v>12.666533587480766</v>
      </c>
      <c r="D602" s="2">
        <f t="shared" si="50"/>
        <v>12.801496896923773</v>
      </c>
      <c r="E602" s="2">
        <f t="shared" si="49"/>
        <v>-0.13496330944300716</v>
      </c>
      <c r="F602" s="2">
        <f t="shared" si="53"/>
        <v>-0.16492903625025063</v>
      </c>
      <c r="G602" s="2">
        <f t="shared" si="51"/>
        <v>2.9965726807243465E-2</v>
      </c>
      <c r="H602" s="2" t="str">
        <f t="shared" si="52"/>
        <v>Sell</v>
      </c>
    </row>
    <row r="603" spans="1:8" ht="13.5" x14ac:dyDescent="0.25">
      <c r="A603" s="3">
        <v>42880</v>
      </c>
      <c r="B603" s="2">
        <v>13.0731</v>
      </c>
      <c r="C603" s="2">
        <f t="shared" si="54"/>
        <v>12.702143804791415</v>
      </c>
      <c r="D603" s="2">
        <f t="shared" si="50"/>
        <v>12.82161564529979</v>
      </c>
      <c r="E603" s="2">
        <f t="shared" si="49"/>
        <v>-0.11947184050837478</v>
      </c>
      <c r="F603" s="2">
        <f t="shared" si="53"/>
        <v>-0.15583759710187545</v>
      </c>
      <c r="G603" s="2">
        <f t="shared" si="51"/>
        <v>3.6365756593500664E-2</v>
      </c>
      <c r="H603" s="2" t="str">
        <f t="shared" si="52"/>
        <v>Sell</v>
      </c>
    </row>
    <row r="604" spans="1:8" ht="13.5" x14ac:dyDescent="0.25">
      <c r="A604" s="3">
        <v>42881</v>
      </c>
      <c r="B604" s="2">
        <v>13.0731</v>
      </c>
      <c r="C604" s="2">
        <f t="shared" si="54"/>
        <v>12.733167834823506</v>
      </c>
      <c r="D604" s="2">
        <f t="shared" si="50"/>
        <v>12.840244116018324</v>
      </c>
      <c r="E604" s="2">
        <f t="shared" ref="E604:E667" si="55">C604-D604</f>
        <v>-0.10707628119481782</v>
      </c>
      <c r="F604" s="2">
        <f t="shared" si="53"/>
        <v>-0.14608533392046391</v>
      </c>
      <c r="G604" s="2">
        <f t="shared" si="51"/>
        <v>3.9009052725646087E-2</v>
      </c>
      <c r="H604" s="2" t="str">
        <f t="shared" si="52"/>
        <v>Sell</v>
      </c>
    </row>
    <row r="605" spans="1:8" ht="13.5" x14ac:dyDescent="0.25">
      <c r="A605" s="3">
        <v>42884</v>
      </c>
      <c r="B605" s="2">
        <v>13.0731</v>
      </c>
      <c r="C605" s="2">
        <f t="shared" si="54"/>
        <v>12.759418937158353</v>
      </c>
      <c r="D605" s="2">
        <f t="shared" ref="D605:D668" si="56">$D$4*B605+(1-$D$4)*D604</f>
        <v>12.857492700016968</v>
      </c>
      <c r="E605" s="2">
        <f t="shared" si="55"/>
        <v>-9.8073762858614799E-2</v>
      </c>
      <c r="F605" s="2">
        <f t="shared" si="53"/>
        <v>-0.13648301970809409</v>
      </c>
      <c r="G605" s="2">
        <f t="shared" si="51"/>
        <v>3.8409256849479295E-2</v>
      </c>
      <c r="H605" s="2" t="str">
        <f t="shared" si="52"/>
        <v>Sell</v>
      </c>
    </row>
    <row r="606" spans="1:8" ht="13.5" x14ac:dyDescent="0.25">
      <c r="A606" s="3">
        <v>42885</v>
      </c>
      <c r="B606" s="2">
        <v>13.0731</v>
      </c>
      <c r="C606" s="2">
        <f t="shared" si="54"/>
        <v>12.816646792980146</v>
      </c>
      <c r="D606" s="2">
        <f t="shared" si="56"/>
        <v>12.873463611126823</v>
      </c>
      <c r="E606" s="2">
        <f t="shared" si="55"/>
        <v>-5.6816818146677051E-2</v>
      </c>
      <c r="F606" s="2">
        <f t="shared" si="53"/>
        <v>-0.12054977939581069</v>
      </c>
      <c r="G606" s="2">
        <f t="shared" si="51"/>
        <v>6.3732961249133635E-2</v>
      </c>
      <c r="H606" s="2" t="str">
        <f t="shared" si="52"/>
        <v>Sell</v>
      </c>
    </row>
    <row r="607" spans="1:8" ht="13.5" x14ac:dyDescent="0.25">
      <c r="A607" s="3">
        <v>42886</v>
      </c>
      <c r="B607" s="2">
        <v>13.0731</v>
      </c>
      <c r="C607" s="2">
        <f t="shared" si="54"/>
        <v>12.865070363290894</v>
      </c>
      <c r="D607" s="2">
        <f t="shared" si="56"/>
        <v>12.888251491784096</v>
      </c>
      <c r="E607" s="2">
        <f t="shared" si="55"/>
        <v>-2.3181128493202863E-2</v>
      </c>
      <c r="F607" s="2">
        <f t="shared" si="53"/>
        <v>-0.10107604921528912</v>
      </c>
      <c r="G607" s="2">
        <f t="shared" si="51"/>
        <v>7.7894920722086258E-2</v>
      </c>
      <c r="H607" s="2" t="str">
        <f t="shared" si="52"/>
        <v>Sell</v>
      </c>
    </row>
    <row r="608" spans="1:8" ht="13.5" x14ac:dyDescent="0.25">
      <c r="A608" s="3">
        <v>42887</v>
      </c>
      <c r="B608" s="2">
        <v>12.682</v>
      </c>
      <c r="C608" s="2">
        <f t="shared" si="54"/>
        <v>12.905151845861527</v>
      </c>
      <c r="D608" s="2">
        <f t="shared" si="56"/>
        <v>12.872973603503793</v>
      </c>
      <c r="E608" s="2">
        <f t="shared" si="55"/>
        <v>3.2178242357733922E-2</v>
      </c>
      <c r="F608" s="2">
        <f t="shared" si="53"/>
        <v>-7.4425190900684515E-2</v>
      </c>
      <c r="G608" s="2">
        <f t="shared" si="51"/>
        <v>0.10660343325841844</v>
      </c>
      <c r="H608" s="2" t="str">
        <f t="shared" si="52"/>
        <v>Sell</v>
      </c>
    </row>
    <row r="609" spans="1:8" ht="13.5" x14ac:dyDescent="0.25">
      <c r="A609" s="3">
        <v>42888</v>
      </c>
      <c r="B609" s="2">
        <v>12.682</v>
      </c>
      <c r="C609" s="2">
        <f t="shared" si="54"/>
        <v>12.895066946498215</v>
      </c>
      <c r="D609" s="2">
        <f t="shared" si="56"/>
        <v>12.85882741065166</v>
      </c>
      <c r="E609" s="2">
        <f t="shared" si="55"/>
        <v>3.6239535846554816E-2</v>
      </c>
      <c r="F609" s="2">
        <f t="shared" si="53"/>
        <v>-5.2292245551236648E-2</v>
      </c>
      <c r="G609" s="2">
        <f t="shared" si="51"/>
        <v>8.853178139779147E-2</v>
      </c>
      <c r="H609" s="2" t="str">
        <f t="shared" si="52"/>
        <v>Sell</v>
      </c>
    </row>
    <row r="610" spans="1:8" ht="13.5" x14ac:dyDescent="0.25">
      <c r="A610" s="3">
        <v>42891</v>
      </c>
      <c r="B610" s="2">
        <v>12.682</v>
      </c>
      <c r="C610" s="2">
        <f t="shared" si="54"/>
        <v>12.886533570113874</v>
      </c>
      <c r="D610" s="2">
        <f t="shared" si="56"/>
        <v>12.845729083936721</v>
      </c>
      <c r="E610" s="2">
        <f t="shared" si="55"/>
        <v>4.0804486177153265E-2</v>
      </c>
      <c r="F610" s="2">
        <f t="shared" si="53"/>
        <v>-3.3672899205558667E-2</v>
      </c>
      <c r="G610" s="2">
        <f t="shared" si="51"/>
        <v>7.4477385382711925E-2</v>
      </c>
      <c r="H610" s="2" t="str">
        <f t="shared" si="52"/>
        <v>Sell</v>
      </c>
    </row>
    <row r="611" spans="1:8" ht="13.5" x14ac:dyDescent="0.25">
      <c r="A611" s="3">
        <v>42892</v>
      </c>
      <c r="B611" s="2">
        <v>12.6645</v>
      </c>
      <c r="C611" s="2">
        <f t="shared" si="54"/>
        <v>12.913436097788663</v>
      </c>
      <c r="D611" s="2">
        <f t="shared" si="56"/>
        <v>12.832304707348815</v>
      </c>
      <c r="E611" s="2">
        <f t="shared" si="55"/>
        <v>8.1131390439848516E-2</v>
      </c>
      <c r="F611" s="2">
        <f t="shared" si="53"/>
        <v>-1.0712041276477229E-2</v>
      </c>
      <c r="G611" s="2">
        <f t="shared" si="51"/>
        <v>9.1843431716325752E-2</v>
      </c>
      <c r="H611" s="2" t="str">
        <f t="shared" si="52"/>
        <v>Sell</v>
      </c>
    </row>
    <row r="612" spans="1:8" ht="13.5" x14ac:dyDescent="0.25">
      <c r="A612" s="3">
        <v>42893</v>
      </c>
      <c r="B612" s="2">
        <v>12.6645</v>
      </c>
      <c r="C612" s="2">
        <f t="shared" si="54"/>
        <v>12.937999775051946</v>
      </c>
      <c r="D612" s="2">
        <f t="shared" si="56"/>
        <v>12.819874729026679</v>
      </c>
      <c r="E612" s="2">
        <f t="shared" si="55"/>
        <v>0.1181250460252663</v>
      </c>
      <c r="F612" s="2">
        <f t="shared" si="53"/>
        <v>1.5055376183871478E-2</v>
      </c>
      <c r="G612" s="2">
        <f t="shared" ref="G612:G675" si="57">E612-F612</f>
        <v>0.10306966984139482</v>
      </c>
      <c r="H612" s="2" t="str">
        <f t="shared" ref="H612:H675" si="58">IF(G612&lt;0,"Hold","Sell")</f>
        <v>Sell</v>
      </c>
    </row>
    <row r="613" spans="1:8" ht="13.5" x14ac:dyDescent="0.25">
      <c r="A613" s="3">
        <v>42894</v>
      </c>
      <c r="B613" s="2">
        <v>12.6645</v>
      </c>
      <c r="C613" s="2">
        <f t="shared" si="54"/>
        <v>12.958784425043953</v>
      </c>
      <c r="D613" s="2">
        <f t="shared" si="56"/>
        <v>12.808365489839519</v>
      </c>
      <c r="E613" s="2">
        <f t="shared" si="55"/>
        <v>0.15041893520443494</v>
      </c>
      <c r="F613" s="2">
        <f t="shared" ref="F613:F676" si="59">(E613*(2/(10)))+((1-(2/10))*F612)</f>
        <v>4.2128087987984175E-2</v>
      </c>
      <c r="G613" s="2">
        <f t="shared" si="57"/>
        <v>0.10829084721645077</v>
      </c>
      <c r="H613" s="2" t="str">
        <f t="shared" si="58"/>
        <v>Sell</v>
      </c>
    </row>
    <row r="614" spans="1:8" ht="13.5" x14ac:dyDescent="0.25">
      <c r="A614" s="3">
        <v>42895</v>
      </c>
      <c r="B614" s="2">
        <v>12.670400000000001</v>
      </c>
      <c r="C614" s="2">
        <f t="shared" si="54"/>
        <v>12.976371436575652</v>
      </c>
      <c r="D614" s="2">
        <f t="shared" si="56"/>
        <v>12.798145823925481</v>
      </c>
      <c r="E614" s="2">
        <f t="shared" si="55"/>
        <v>0.17822561265017178</v>
      </c>
      <c r="F614" s="2">
        <f t="shared" si="59"/>
        <v>6.9347592920421697E-2</v>
      </c>
      <c r="G614" s="2">
        <f t="shared" si="57"/>
        <v>0.10887801972975009</v>
      </c>
      <c r="H614" s="2" t="str">
        <f t="shared" si="58"/>
        <v>Sell</v>
      </c>
    </row>
    <row r="615" spans="1:8" ht="13.5" x14ac:dyDescent="0.25">
      <c r="A615" s="3">
        <v>42898</v>
      </c>
      <c r="B615" s="2">
        <v>12.670400000000001</v>
      </c>
      <c r="C615" s="2">
        <f t="shared" si="54"/>
        <v>12.991252754025551</v>
      </c>
      <c r="D615" s="2">
        <f t="shared" si="56"/>
        <v>12.788683170301372</v>
      </c>
      <c r="E615" s="2">
        <f t="shared" si="55"/>
        <v>0.20256958372417877</v>
      </c>
      <c r="F615" s="2">
        <f t="shared" si="59"/>
        <v>9.5991991081173123E-2</v>
      </c>
      <c r="G615" s="2">
        <f t="shared" si="57"/>
        <v>0.10657759264300565</v>
      </c>
      <c r="H615" s="2" t="str">
        <f t="shared" si="58"/>
        <v>Sell</v>
      </c>
    </row>
    <row r="616" spans="1:8" ht="13.5" x14ac:dyDescent="0.25">
      <c r="A616" s="3">
        <v>42899</v>
      </c>
      <c r="B616" s="2">
        <v>12.670400000000001</v>
      </c>
      <c r="C616" s="2">
        <f t="shared" si="54"/>
        <v>13.003844638021619</v>
      </c>
      <c r="D616" s="2">
        <f t="shared" si="56"/>
        <v>12.779921453982752</v>
      </c>
      <c r="E616" s="2">
        <f t="shared" si="55"/>
        <v>0.22392318403886691</v>
      </c>
      <c r="F616" s="2">
        <f t="shared" si="59"/>
        <v>0.1215782296727119</v>
      </c>
      <c r="G616" s="2">
        <f t="shared" si="57"/>
        <v>0.10234495436615501</v>
      </c>
      <c r="H616" s="2" t="str">
        <f t="shared" si="58"/>
        <v>Sell</v>
      </c>
    </row>
    <row r="617" spans="1:8" ht="13.5" x14ac:dyDescent="0.25">
      <c r="A617" s="3">
        <v>42900</v>
      </c>
      <c r="B617" s="2">
        <v>12.670400000000001</v>
      </c>
      <c r="C617" s="2">
        <f t="shared" si="54"/>
        <v>13.014499309095216</v>
      </c>
      <c r="D617" s="2">
        <f t="shared" si="56"/>
        <v>12.771808753687734</v>
      </c>
      <c r="E617" s="2">
        <f t="shared" si="55"/>
        <v>0.24269055540748141</v>
      </c>
      <c r="F617" s="2">
        <f t="shared" si="59"/>
        <v>0.14580069481966582</v>
      </c>
      <c r="G617" s="2">
        <f t="shared" si="57"/>
        <v>9.6889860587815596E-2</v>
      </c>
      <c r="H617" s="2" t="str">
        <f t="shared" si="58"/>
        <v>Sell</v>
      </c>
    </row>
    <row r="618" spans="1:8" ht="13.5" x14ac:dyDescent="0.25">
      <c r="A618" s="3">
        <v>42901</v>
      </c>
      <c r="B618" s="2">
        <v>12.956300000000001</v>
      </c>
      <c r="C618" s="2">
        <f t="shared" si="54"/>
        <v>12.963345569234415</v>
      </c>
      <c r="D618" s="2">
        <f t="shared" si="56"/>
        <v>12.785474771933089</v>
      </c>
      <c r="E618" s="2">
        <f t="shared" si="55"/>
        <v>0.17787079730132582</v>
      </c>
      <c r="F618" s="2">
        <f t="shared" si="59"/>
        <v>0.15221471531599784</v>
      </c>
      <c r="G618" s="2">
        <f t="shared" si="57"/>
        <v>2.5656081985327983E-2</v>
      </c>
      <c r="H618" s="2" t="str">
        <f t="shared" si="58"/>
        <v>Sell</v>
      </c>
    </row>
    <row r="619" spans="1:8" ht="13.5" x14ac:dyDescent="0.25">
      <c r="A619" s="3">
        <v>42902</v>
      </c>
      <c r="B619" s="2">
        <v>13.014699999999999</v>
      </c>
      <c r="C619" s="2">
        <f t="shared" si="54"/>
        <v>12.920061635506043</v>
      </c>
      <c r="D619" s="2">
        <f t="shared" si="56"/>
        <v>12.802454418456563</v>
      </c>
      <c r="E619" s="2">
        <f t="shared" si="55"/>
        <v>0.11760721704948018</v>
      </c>
      <c r="F619" s="2">
        <f t="shared" si="59"/>
        <v>0.14529321566269432</v>
      </c>
      <c r="G619" s="2">
        <f t="shared" si="57"/>
        <v>-2.7685998613214136E-2</v>
      </c>
      <c r="H619" s="2" t="str">
        <f t="shared" si="58"/>
        <v>Hold</v>
      </c>
    </row>
    <row r="620" spans="1:8" ht="13.5" x14ac:dyDescent="0.25">
      <c r="A620" s="3">
        <v>42905</v>
      </c>
      <c r="B620" s="2">
        <v>13.014699999999999</v>
      </c>
      <c r="C620" s="2">
        <f t="shared" si="54"/>
        <v>12.883436768505113</v>
      </c>
      <c r="D620" s="2">
        <f t="shared" si="56"/>
        <v>12.818176313385706</v>
      </c>
      <c r="E620" s="2">
        <f t="shared" si="55"/>
        <v>6.5260455119407368E-2</v>
      </c>
      <c r="F620" s="2">
        <f t="shared" si="59"/>
        <v>0.12928666355403692</v>
      </c>
      <c r="G620" s="2">
        <f t="shared" si="57"/>
        <v>-6.4026208434629556E-2</v>
      </c>
      <c r="H620" s="2" t="str">
        <f t="shared" si="58"/>
        <v>Hold</v>
      </c>
    </row>
    <row r="621" spans="1:8" ht="13.5" x14ac:dyDescent="0.25">
      <c r="A621" s="3">
        <v>42906</v>
      </c>
      <c r="B621" s="2">
        <v>12.6645</v>
      </c>
      <c r="C621" s="2">
        <f t="shared" si="54"/>
        <v>12.849754188735096</v>
      </c>
      <c r="D621" s="2">
        <f t="shared" si="56"/>
        <v>12.806792882764542</v>
      </c>
      <c r="E621" s="2">
        <f t="shared" si="55"/>
        <v>4.2961305970553809E-2</v>
      </c>
      <c r="F621" s="2">
        <f t="shared" si="59"/>
        <v>0.1120215920373403</v>
      </c>
      <c r="G621" s="2">
        <f t="shared" si="57"/>
        <v>-6.9060286066786492E-2</v>
      </c>
      <c r="H621" s="2" t="str">
        <f t="shared" si="58"/>
        <v>Hold</v>
      </c>
    </row>
    <row r="622" spans="1:8" ht="13.5" x14ac:dyDescent="0.25">
      <c r="A622" s="3">
        <v>42907</v>
      </c>
      <c r="B622" s="2">
        <v>12.6645</v>
      </c>
      <c r="C622" s="2">
        <f t="shared" si="54"/>
        <v>12.821253544314311</v>
      </c>
      <c r="D622" s="2">
        <f t="shared" si="56"/>
        <v>12.796252669226428</v>
      </c>
      <c r="E622" s="2">
        <f t="shared" si="55"/>
        <v>2.5000875087883401E-2</v>
      </c>
      <c r="F622" s="2">
        <f t="shared" si="59"/>
        <v>9.4617448647448935E-2</v>
      </c>
      <c r="G622" s="2">
        <f t="shared" si="57"/>
        <v>-6.9616573559565534E-2</v>
      </c>
      <c r="H622" s="2" t="str">
        <f t="shared" si="58"/>
        <v>Hold</v>
      </c>
    </row>
    <row r="623" spans="1:8" ht="13.5" x14ac:dyDescent="0.25">
      <c r="A623" s="3">
        <v>42908</v>
      </c>
      <c r="B623" s="2">
        <v>12.6645</v>
      </c>
      <c r="C623" s="2">
        <f t="shared" si="54"/>
        <v>12.797137614419801</v>
      </c>
      <c r="D623" s="2">
        <f t="shared" si="56"/>
        <v>12.786493212246691</v>
      </c>
      <c r="E623" s="2">
        <f t="shared" si="55"/>
        <v>1.0644402173110024E-2</v>
      </c>
      <c r="F623" s="2">
        <f t="shared" si="59"/>
        <v>7.7822839352581163E-2</v>
      </c>
      <c r="G623" s="2">
        <f t="shared" si="57"/>
        <v>-6.717843717947114E-2</v>
      </c>
      <c r="H623" s="2" t="str">
        <f t="shared" si="58"/>
        <v>Hold</v>
      </c>
    </row>
    <row r="624" spans="1:8" ht="13.5" x14ac:dyDescent="0.25">
      <c r="A624" s="3">
        <v>42909</v>
      </c>
      <c r="B624" s="2">
        <v>12.6645</v>
      </c>
      <c r="C624" s="2">
        <f t="shared" si="54"/>
        <v>12.777639519893679</v>
      </c>
      <c r="D624" s="2">
        <f t="shared" si="56"/>
        <v>12.777456678006196</v>
      </c>
      <c r="E624" s="2">
        <f t="shared" si="55"/>
        <v>1.8284188748296515E-4</v>
      </c>
      <c r="F624" s="2">
        <f t="shared" si="59"/>
        <v>6.2294839859561524E-2</v>
      </c>
      <c r="G624" s="2">
        <f t="shared" si="57"/>
        <v>-6.2111997972078559E-2</v>
      </c>
      <c r="H624" s="2" t="str">
        <f t="shared" si="58"/>
        <v>Hold</v>
      </c>
    </row>
    <row r="625" spans="1:8" ht="13.5" x14ac:dyDescent="0.25">
      <c r="A625" s="3">
        <v>42914</v>
      </c>
      <c r="B625" s="2">
        <v>12.6645</v>
      </c>
      <c r="C625" s="2">
        <f t="shared" si="54"/>
        <v>12.761141132217727</v>
      </c>
      <c r="D625" s="2">
        <f t="shared" si="56"/>
        <v>12.769089516672404</v>
      </c>
      <c r="E625" s="2">
        <f t="shared" si="55"/>
        <v>-7.9483844546768267E-3</v>
      </c>
      <c r="F625" s="2">
        <f t="shared" si="59"/>
        <v>4.8246194996713856E-2</v>
      </c>
      <c r="G625" s="2">
        <f t="shared" si="57"/>
        <v>-5.6194579451390683E-2</v>
      </c>
      <c r="H625" s="2" t="str">
        <f t="shared" si="58"/>
        <v>Hold</v>
      </c>
    </row>
    <row r="626" spans="1:8" ht="13.5" x14ac:dyDescent="0.25">
      <c r="A626" s="3">
        <v>42915</v>
      </c>
      <c r="B626" s="2">
        <v>12.6645</v>
      </c>
      <c r="C626" s="2">
        <f t="shared" si="54"/>
        <v>12.747180958030384</v>
      </c>
      <c r="D626" s="2">
        <f t="shared" si="56"/>
        <v>12.76134214506704</v>
      </c>
      <c r="E626" s="2">
        <f t="shared" si="55"/>
        <v>-1.4161187036656031E-2</v>
      </c>
      <c r="F626" s="2">
        <f t="shared" si="59"/>
        <v>3.5764718590039886E-2</v>
      </c>
      <c r="G626" s="2">
        <f t="shared" si="57"/>
        <v>-4.9925905626695917E-2</v>
      </c>
      <c r="H626" s="2" t="str">
        <f t="shared" si="58"/>
        <v>Hold</v>
      </c>
    </row>
    <row r="627" spans="1:8" ht="13.5" x14ac:dyDescent="0.25">
      <c r="A627" s="3">
        <v>42916</v>
      </c>
      <c r="B627" s="2">
        <v>12.6645</v>
      </c>
      <c r="C627" s="2">
        <f t="shared" si="54"/>
        <v>12.735368502948788</v>
      </c>
      <c r="D627" s="2">
        <f t="shared" si="56"/>
        <v>12.754168652839851</v>
      </c>
      <c r="E627" s="2">
        <f t="shared" si="55"/>
        <v>-1.8800149891063711E-2</v>
      </c>
      <c r="F627" s="2">
        <f t="shared" si="59"/>
        <v>2.485174489381917E-2</v>
      </c>
      <c r="G627" s="2">
        <f t="shared" si="57"/>
        <v>-4.3651894784882878E-2</v>
      </c>
      <c r="H627" s="2" t="str">
        <f t="shared" si="58"/>
        <v>Hold</v>
      </c>
    </row>
    <row r="628" spans="1:8" ht="13.5" x14ac:dyDescent="0.25">
      <c r="A628" s="3">
        <v>42919</v>
      </c>
      <c r="B628" s="2">
        <v>12.6645</v>
      </c>
      <c r="C628" s="2">
        <f t="shared" si="54"/>
        <v>12.76935796403359</v>
      </c>
      <c r="D628" s="2">
        <f t="shared" si="56"/>
        <v>12.747526530407269</v>
      </c>
      <c r="E628" s="2">
        <f t="shared" si="55"/>
        <v>2.1831433626321228E-2</v>
      </c>
      <c r="F628" s="2">
        <f t="shared" si="59"/>
        <v>2.4247682640319582E-2</v>
      </c>
      <c r="G628" s="2">
        <f t="shared" si="57"/>
        <v>-2.4162490139983533E-3</v>
      </c>
      <c r="H628" s="2" t="str">
        <f t="shared" si="58"/>
        <v>Hold</v>
      </c>
    </row>
    <row r="629" spans="1:8" ht="13.5" x14ac:dyDescent="0.25">
      <c r="A629" s="3">
        <v>42920</v>
      </c>
      <c r="B629" s="2">
        <v>12.6645</v>
      </c>
      <c r="C629" s="2">
        <f t="shared" si="54"/>
        <v>12.807102892643808</v>
      </c>
      <c r="D629" s="2">
        <f t="shared" si="56"/>
        <v>12.741376417043767</v>
      </c>
      <c r="E629" s="2">
        <f t="shared" si="55"/>
        <v>6.5726475600040857E-2</v>
      </c>
      <c r="F629" s="2">
        <f t="shared" si="59"/>
        <v>3.2543441232263839E-2</v>
      </c>
      <c r="G629" s="2">
        <f t="shared" si="57"/>
        <v>3.3183034367777017E-2</v>
      </c>
      <c r="H629" s="2" t="str">
        <f t="shared" si="58"/>
        <v>Sell</v>
      </c>
    </row>
    <row r="630" spans="1:8" ht="13.5" x14ac:dyDescent="0.25">
      <c r="A630" s="3">
        <v>42921</v>
      </c>
      <c r="B630" s="2">
        <v>12.6645</v>
      </c>
      <c r="C630" s="2">
        <f t="shared" si="54"/>
        <v>12.839040909160143</v>
      </c>
      <c r="D630" s="2">
        <f t="shared" si="56"/>
        <v>12.735681867633117</v>
      </c>
      <c r="E630" s="2">
        <f t="shared" si="55"/>
        <v>0.10335904152702646</v>
      </c>
      <c r="F630" s="2">
        <f t="shared" si="59"/>
        <v>4.6706561291216364E-2</v>
      </c>
      <c r="G630" s="2">
        <f t="shared" si="57"/>
        <v>5.6652480235810099E-2</v>
      </c>
      <c r="H630" s="2" t="str">
        <f t="shared" si="58"/>
        <v>Sell</v>
      </c>
    </row>
    <row r="631" spans="1:8" ht="13.5" x14ac:dyDescent="0.25">
      <c r="A631" s="3">
        <v>42922</v>
      </c>
      <c r="B631" s="2">
        <v>12.2852</v>
      </c>
      <c r="C631" s="2">
        <f t="shared" si="54"/>
        <v>12.812188461597044</v>
      </c>
      <c r="D631" s="2">
        <f t="shared" si="56"/>
        <v>12.702312840401035</v>
      </c>
      <c r="E631" s="2">
        <f t="shared" si="55"/>
        <v>0.10987562119600902</v>
      </c>
      <c r="F631" s="2">
        <f t="shared" si="59"/>
        <v>5.9340373272174896E-2</v>
      </c>
      <c r="G631" s="2">
        <f t="shared" si="57"/>
        <v>5.0535247923834126E-2</v>
      </c>
      <c r="H631" s="2" t="str">
        <f t="shared" si="58"/>
        <v>Sell</v>
      </c>
    </row>
    <row r="632" spans="1:8" ht="13.5" x14ac:dyDescent="0.25">
      <c r="A632" s="3">
        <v>42923</v>
      </c>
      <c r="B632" s="2">
        <v>12.2852</v>
      </c>
      <c r="C632" s="2">
        <f t="shared" si="54"/>
        <v>12.789467159812883</v>
      </c>
      <c r="D632" s="2">
        <f t="shared" si="56"/>
        <v>12.671415592963921</v>
      </c>
      <c r="E632" s="2">
        <f t="shared" si="55"/>
        <v>0.1180515668489619</v>
      </c>
      <c r="F632" s="2">
        <f t="shared" si="59"/>
        <v>7.1082611987532296E-2</v>
      </c>
      <c r="G632" s="2">
        <f t="shared" si="57"/>
        <v>4.6968954861429602E-2</v>
      </c>
      <c r="H632" s="2" t="str">
        <f t="shared" si="58"/>
        <v>Sell</v>
      </c>
    </row>
    <row r="633" spans="1:8" ht="13.5" x14ac:dyDescent="0.25">
      <c r="A633" s="3">
        <v>42926</v>
      </c>
      <c r="B633" s="2">
        <v>12.2852</v>
      </c>
      <c r="C633" s="2">
        <f t="shared" si="54"/>
        <v>12.770241442918593</v>
      </c>
      <c r="D633" s="2">
        <f t="shared" si="56"/>
        <v>12.64280703052215</v>
      </c>
      <c r="E633" s="2">
        <f t="shared" si="55"/>
        <v>0.12743441239644326</v>
      </c>
      <c r="F633" s="2">
        <f t="shared" si="59"/>
        <v>8.2352972069314495E-2</v>
      </c>
      <c r="G633" s="2">
        <f t="shared" si="57"/>
        <v>4.5081440327128769E-2</v>
      </c>
      <c r="H633" s="2" t="str">
        <f t="shared" si="58"/>
        <v>Sell</v>
      </c>
    </row>
    <row r="634" spans="1:8" ht="13.5" x14ac:dyDescent="0.25">
      <c r="A634" s="3">
        <v>42927</v>
      </c>
      <c r="B634" s="2">
        <v>12.2852</v>
      </c>
      <c r="C634" s="2">
        <f t="shared" si="54"/>
        <v>12.753973528623424</v>
      </c>
      <c r="D634" s="2">
        <f t="shared" si="56"/>
        <v>12.616317620853842</v>
      </c>
      <c r="E634" s="2">
        <f t="shared" si="55"/>
        <v>0.1376559077695827</v>
      </c>
      <c r="F634" s="2">
        <f t="shared" si="59"/>
        <v>9.3413559209368141E-2</v>
      </c>
      <c r="G634" s="2">
        <f t="shared" si="57"/>
        <v>4.4242348560214556E-2</v>
      </c>
      <c r="H634" s="2" t="str">
        <f t="shared" si="58"/>
        <v>Sell</v>
      </c>
    </row>
    <row r="635" spans="1:8" ht="13.5" x14ac:dyDescent="0.25">
      <c r="A635" s="3">
        <v>42928</v>
      </c>
      <c r="B635" s="2">
        <v>12.2852</v>
      </c>
      <c r="C635" s="2">
        <f t="shared" si="54"/>
        <v>12.740208370373667</v>
      </c>
      <c r="D635" s="2">
        <f t="shared" si="56"/>
        <v>12.591790389679483</v>
      </c>
      <c r="E635" s="2">
        <f t="shared" si="55"/>
        <v>0.14841798069418388</v>
      </c>
      <c r="F635" s="2">
        <f t="shared" si="59"/>
        <v>0.10441444350633129</v>
      </c>
      <c r="G635" s="2">
        <f t="shared" si="57"/>
        <v>4.400353718785259E-2</v>
      </c>
      <c r="H635" s="2" t="str">
        <f t="shared" si="58"/>
        <v>Sell</v>
      </c>
    </row>
    <row r="636" spans="1:8" ht="13.5" x14ac:dyDescent="0.25">
      <c r="A636" s="3">
        <v>42929</v>
      </c>
      <c r="B636" s="2">
        <v>12.2852</v>
      </c>
      <c r="C636" s="2">
        <f t="shared" si="54"/>
        <v>12.728560928777718</v>
      </c>
      <c r="D636" s="2">
        <f t="shared" si="56"/>
        <v>12.569079990443965</v>
      </c>
      <c r="E636" s="2">
        <f t="shared" si="55"/>
        <v>0.15948093833375232</v>
      </c>
      <c r="F636" s="2">
        <f t="shared" si="59"/>
        <v>0.1154277424718155</v>
      </c>
      <c r="G636" s="2">
        <f t="shared" si="57"/>
        <v>4.4053195861936817E-2</v>
      </c>
      <c r="H636" s="2" t="str">
        <f t="shared" si="58"/>
        <v>Sell</v>
      </c>
    </row>
    <row r="637" spans="1:8" ht="13.5" x14ac:dyDescent="0.25">
      <c r="A637" s="3">
        <v>42930</v>
      </c>
      <c r="B637" s="2">
        <v>12.2852</v>
      </c>
      <c r="C637" s="2">
        <f t="shared" si="54"/>
        <v>12.718705401273454</v>
      </c>
      <c r="D637" s="2">
        <f t="shared" si="56"/>
        <v>12.548051843003671</v>
      </c>
      <c r="E637" s="2">
        <f t="shared" si="55"/>
        <v>0.17065355826978212</v>
      </c>
      <c r="F637" s="2">
        <f t="shared" si="59"/>
        <v>0.12647290563140884</v>
      </c>
      <c r="G637" s="2">
        <f t="shared" si="57"/>
        <v>4.4180652638373286E-2</v>
      </c>
      <c r="H637" s="2" t="str">
        <f t="shared" si="58"/>
        <v>Sell</v>
      </c>
    </row>
    <row r="638" spans="1:8" ht="13.5" x14ac:dyDescent="0.25">
      <c r="A638" s="3">
        <v>42933</v>
      </c>
      <c r="B638" s="2">
        <v>12.256</v>
      </c>
      <c r="C638" s="2">
        <f t="shared" si="54"/>
        <v>12.710366108769845</v>
      </c>
      <c r="D638" s="2">
        <f t="shared" si="56"/>
        <v>12.526418373151548</v>
      </c>
      <c r="E638" s="2">
        <f t="shared" si="55"/>
        <v>0.1839477356182968</v>
      </c>
      <c r="F638" s="2">
        <f t="shared" si="59"/>
        <v>0.13796787162878643</v>
      </c>
      <c r="G638" s="2">
        <f t="shared" si="57"/>
        <v>4.5979863989510372E-2</v>
      </c>
      <c r="H638" s="2" t="str">
        <f t="shared" si="58"/>
        <v>Sell</v>
      </c>
    </row>
    <row r="639" spans="1:8" ht="13.5" x14ac:dyDescent="0.25">
      <c r="A639" s="3">
        <v>42934</v>
      </c>
      <c r="B639" s="2">
        <v>12.256</v>
      </c>
      <c r="C639" s="2">
        <f t="shared" si="54"/>
        <v>12.703309784343714</v>
      </c>
      <c r="D639" s="2">
        <f t="shared" si="56"/>
        <v>12.506387382547731</v>
      </c>
      <c r="E639" s="2">
        <f t="shared" si="55"/>
        <v>0.19692240179598386</v>
      </c>
      <c r="F639" s="2">
        <f t="shared" si="59"/>
        <v>0.14975877766222592</v>
      </c>
      <c r="G639" s="2">
        <f t="shared" si="57"/>
        <v>4.7163624133757936E-2</v>
      </c>
      <c r="H639" s="2" t="str">
        <f t="shared" si="58"/>
        <v>Sell</v>
      </c>
    </row>
    <row r="640" spans="1:8" ht="13.5" x14ac:dyDescent="0.25">
      <c r="A640" s="3">
        <v>42935</v>
      </c>
      <c r="B640" s="2">
        <v>12.256</v>
      </c>
      <c r="C640" s="2">
        <f t="shared" si="54"/>
        <v>12.697339048290836</v>
      </c>
      <c r="D640" s="2">
        <f t="shared" si="56"/>
        <v>12.487840169025677</v>
      </c>
      <c r="E640" s="2">
        <f t="shared" si="55"/>
        <v>0.20949887926515842</v>
      </c>
      <c r="F640" s="2">
        <f t="shared" si="59"/>
        <v>0.16170679798281243</v>
      </c>
      <c r="G640" s="2">
        <f t="shared" si="57"/>
        <v>4.7792081282345994E-2</v>
      </c>
      <c r="H640" s="2" t="str">
        <f t="shared" si="58"/>
        <v>Sell</v>
      </c>
    </row>
    <row r="641" spans="1:8" ht="13.5" x14ac:dyDescent="0.25">
      <c r="A641" s="3">
        <v>42936</v>
      </c>
      <c r="B641" s="2">
        <v>12.2852</v>
      </c>
      <c r="C641" s="2">
        <f t="shared" si="54"/>
        <v>12.633933040861477</v>
      </c>
      <c r="D641" s="2">
        <f t="shared" si="56"/>
        <v>12.472829786134886</v>
      </c>
      <c r="E641" s="2">
        <f t="shared" si="55"/>
        <v>0.16110325472659071</v>
      </c>
      <c r="F641" s="2">
        <f t="shared" si="59"/>
        <v>0.16158608933156809</v>
      </c>
      <c r="G641" s="2">
        <f t="shared" si="57"/>
        <v>-4.8283460497738906E-4</v>
      </c>
      <c r="H641" s="2" t="str">
        <f t="shared" si="58"/>
        <v>Hold</v>
      </c>
    </row>
    <row r="642" spans="1:8" ht="13.5" x14ac:dyDescent="0.25">
      <c r="A642" s="3">
        <v>42937</v>
      </c>
      <c r="B642" s="2">
        <v>12.652900000000001</v>
      </c>
      <c r="C642" s="2">
        <f t="shared" si="54"/>
        <v>12.580281803805864</v>
      </c>
      <c r="D642" s="2">
        <f t="shared" si="56"/>
        <v>12.486168320495263</v>
      </c>
      <c r="E642" s="2">
        <f t="shared" si="55"/>
        <v>9.4113483310600543E-2</v>
      </c>
      <c r="F642" s="2">
        <f t="shared" si="59"/>
        <v>0.14809156812737459</v>
      </c>
      <c r="G642" s="2">
        <f t="shared" si="57"/>
        <v>-5.3978084816774047E-2</v>
      </c>
      <c r="H642" s="2" t="str">
        <f t="shared" si="58"/>
        <v>Hold</v>
      </c>
    </row>
    <row r="643" spans="1:8" ht="13.5" x14ac:dyDescent="0.25">
      <c r="A643" s="3">
        <v>42940</v>
      </c>
      <c r="B643" s="2">
        <v>12.6645</v>
      </c>
      <c r="C643" s="2">
        <f t="shared" si="54"/>
        <v>12.534884603220346</v>
      </c>
      <c r="D643" s="2">
        <f t="shared" si="56"/>
        <v>12.49937807453265</v>
      </c>
      <c r="E643" s="2">
        <f t="shared" si="55"/>
        <v>3.5506528687696104E-2</v>
      </c>
      <c r="F643" s="2">
        <f t="shared" si="59"/>
        <v>0.12557456023943889</v>
      </c>
      <c r="G643" s="2">
        <f t="shared" si="57"/>
        <v>-9.0068031551742783E-2</v>
      </c>
      <c r="H643" s="2" t="str">
        <f t="shared" si="58"/>
        <v>Hold</v>
      </c>
    </row>
    <row r="644" spans="1:8" ht="13.5" x14ac:dyDescent="0.25">
      <c r="A644" s="3">
        <v>42942</v>
      </c>
      <c r="B644" s="2">
        <v>12.6587</v>
      </c>
      <c r="C644" s="2">
        <f t="shared" si="54"/>
        <v>12.496471587340293</v>
      </c>
      <c r="D644" s="2">
        <f t="shared" si="56"/>
        <v>12.511179698641344</v>
      </c>
      <c r="E644" s="2">
        <f t="shared" si="55"/>
        <v>-1.4708111301050764E-2</v>
      </c>
      <c r="F644" s="2">
        <f t="shared" si="59"/>
        <v>9.7518025931340971E-2</v>
      </c>
      <c r="G644" s="2">
        <f t="shared" si="57"/>
        <v>-0.11222613723239173</v>
      </c>
      <c r="H644" s="2" t="str">
        <f t="shared" si="58"/>
        <v>Hold</v>
      </c>
    </row>
    <row r="645" spans="1:8" ht="13.5" x14ac:dyDescent="0.25">
      <c r="A645" s="3">
        <v>42943</v>
      </c>
      <c r="B645" s="2">
        <v>12.6645</v>
      </c>
      <c r="C645" s="2">
        <f t="shared" si="54"/>
        <v>12.463968266211017</v>
      </c>
      <c r="D645" s="2">
        <f t="shared" si="56"/>
        <v>12.522536758001245</v>
      </c>
      <c r="E645" s="2">
        <f t="shared" si="55"/>
        <v>-5.8568491790227384E-2</v>
      </c>
      <c r="F645" s="2">
        <f t="shared" si="59"/>
        <v>6.6300722387027305E-2</v>
      </c>
      <c r="G645" s="2">
        <f t="shared" si="57"/>
        <v>-0.12486921417725469</v>
      </c>
      <c r="H645" s="2" t="str">
        <f t="shared" si="58"/>
        <v>Hold</v>
      </c>
    </row>
    <row r="646" spans="1:8" ht="13.5" x14ac:dyDescent="0.25">
      <c r="A646" s="3">
        <v>42944</v>
      </c>
      <c r="B646" s="2">
        <v>12.6645</v>
      </c>
      <c r="C646" s="2">
        <f t="shared" si="54"/>
        <v>12.436465456024706</v>
      </c>
      <c r="D646" s="2">
        <f t="shared" si="56"/>
        <v>12.533052553704856</v>
      </c>
      <c r="E646" s="2">
        <f t="shared" si="55"/>
        <v>-9.6587097680149725E-2</v>
      </c>
      <c r="F646" s="2">
        <f t="shared" si="59"/>
        <v>3.3723158373591904E-2</v>
      </c>
      <c r="G646" s="2">
        <f t="shared" si="57"/>
        <v>-0.13031025605374164</v>
      </c>
      <c r="H646" s="2" t="str">
        <f t="shared" si="58"/>
        <v>Hold</v>
      </c>
    </row>
    <row r="647" spans="1:8" ht="13.5" x14ac:dyDescent="0.25">
      <c r="A647" s="3">
        <v>42947</v>
      </c>
      <c r="B647" s="2">
        <v>12.6645</v>
      </c>
      <c r="C647" s="2">
        <f t="shared" si="54"/>
        <v>12.41319384740552</v>
      </c>
      <c r="D647" s="2">
        <f t="shared" si="56"/>
        <v>12.54278940157857</v>
      </c>
      <c r="E647" s="2">
        <f t="shared" si="55"/>
        <v>-0.12959555417305069</v>
      </c>
      <c r="F647" s="2">
        <f t="shared" si="59"/>
        <v>1.0594158642633841E-3</v>
      </c>
      <c r="G647" s="2">
        <f t="shared" si="57"/>
        <v>-0.13065497003731408</v>
      </c>
      <c r="H647" s="2" t="str">
        <f t="shared" si="58"/>
        <v>Hold</v>
      </c>
    </row>
    <row r="648" spans="1:8" ht="13.5" x14ac:dyDescent="0.25">
      <c r="A648" s="3">
        <v>42948</v>
      </c>
      <c r="B648" s="2">
        <v>12.6648</v>
      </c>
      <c r="C648" s="2">
        <f t="shared" si="54"/>
        <v>12.389010178573901</v>
      </c>
      <c r="D648" s="2">
        <f t="shared" si="56"/>
        <v>12.551827223683862</v>
      </c>
      <c r="E648" s="2">
        <f t="shared" si="55"/>
        <v>-0.16281704510996065</v>
      </c>
      <c r="F648" s="2">
        <f t="shared" si="59"/>
        <v>-3.1715876330581427E-2</v>
      </c>
      <c r="G648" s="2">
        <f t="shared" si="57"/>
        <v>-0.13110116877937922</v>
      </c>
      <c r="H648" s="2" t="str">
        <f t="shared" si="58"/>
        <v>Hold</v>
      </c>
    </row>
    <row r="649" spans="1:8" ht="13.5" x14ac:dyDescent="0.25">
      <c r="A649" s="3">
        <v>42949</v>
      </c>
      <c r="B649" s="2">
        <v>12.6648</v>
      </c>
      <c r="C649" s="2">
        <f t="shared" si="54"/>
        <v>12.368547074177917</v>
      </c>
      <c r="D649" s="2">
        <f t="shared" si="56"/>
        <v>12.560195577485057</v>
      </c>
      <c r="E649" s="2">
        <f t="shared" si="55"/>
        <v>-0.19164850330714067</v>
      </c>
      <c r="F649" s="2">
        <f t="shared" si="59"/>
        <v>-6.3702401725893282E-2</v>
      </c>
      <c r="G649" s="2">
        <f t="shared" si="57"/>
        <v>-0.12794610158124739</v>
      </c>
      <c r="H649" s="2" t="str">
        <f t="shared" si="58"/>
        <v>Hold</v>
      </c>
    </row>
    <row r="650" spans="1:8" ht="13.5" x14ac:dyDescent="0.25">
      <c r="A650" s="3">
        <v>42950</v>
      </c>
      <c r="B650" s="2">
        <v>13.0441</v>
      </c>
      <c r="C650" s="2">
        <f t="shared" si="54"/>
        <v>12.351232139689007</v>
      </c>
      <c r="D650" s="2">
        <f t="shared" si="56"/>
        <v>12.5960403495232</v>
      </c>
      <c r="E650" s="2">
        <f t="shared" si="55"/>
        <v>-0.24480820983419349</v>
      </c>
      <c r="F650" s="2">
        <f t="shared" si="59"/>
        <v>-9.9923563347553326E-2</v>
      </c>
      <c r="G650" s="2">
        <f t="shared" si="57"/>
        <v>-0.14488464648664018</v>
      </c>
      <c r="H650" s="2" t="str">
        <f t="shared" si="58"/>
        <v>Hold</v>
      </c>
    </row>
    <row r="651" spans="1:8" ht="13.5" x14ac:dyDescent="0.25">
      <c r="A651" s="3">
        <v>42951</v>
      </c>
      <c r="B651" s="2">
        <v>13.429500000000001</v>
      </c>
      <c r="C651" s="2">
        <f t="shared" si="54"/>
        <v>12.341073348967621</v>
      </c>
      <c r="D651" s="2">
        <f t="shared" si="56"/>
        <v>12.65777810141037</v>
      </c>
      <c r="E651" s="2">
        <f t="shared" si="55"/>
        <v>-0.31670475244274954</v>
      </c>
      <c r="F651" s="2">
        <f t="shared" si="59"/>
        <v>-0.14327980116659259</v>
      </c>
      <c r="G651" s="2">
        <f t="shared" si="57"/>
        <v>-0.17342495127615695</v>
      </c>
      <c r="H651" s="2" t="str">
        <f t="shared" si="58"/>
        <v>Hold</v>
      </c>
    </row>
    <row r="652" spans="1:8" ht="13.5" x14ac:dyDescent="0.25">
      <c r="A652" s="3">
        <v>42954</v>
      </c>
      <c r="B652" s="2">
        <v>13.398999999999999</v>
      </c>
      <c r="C652" s="2">
        <f t="shared" si="54"/>
        <v>12.38904667989568</v>
      </c>
      <c r="D652" s="2">
        <f t="shared" si="56"/>
        <v>12.712683427231823</v>
      </c>
      <c r="E652" s="2">
        <f t="shared" si="55"/>
        <v>-0.32363674733614367</v>
      </c>
      <c r="F652" s="2">
        <f t="shared" si="59"/>
        <v>-0.17935119040050279</v>
      </c>
      <c r="G652" s="2">
        <f t="shared" si="57"/>
        <v>-0.14428555693564088</v>
      </c>
      <c r="H652" s="2" t="str">
        <f t="shared" si="58"/>
        <v>Hold</v>
      </c>
    </row>
    <row r="653" spans="1:8" ht="13.5" x14ac:dyDescent="0.25">
      <c r="A653" s="3">
        <v>42955</v>
      </c>
      <c r="B653" s="2">
        <v>12.8483</v>
      </c>
      <c r="C653" s="2">
        <f t="shared" si="54"/>
        <v>12.431424113757883</v>
      </c>
      <c r="D653" s="2">
        <f t="shared" si="56"/>
        <v>12.722729099288726</v>
      </c>
      <c r="E653" s="2">
        <f t="shared" si="55"/>
        <v>-0.29130498553084294</v>
      </c>
      <c r="F653" s="2">
        <f t="shared" si="59"/>
        <v>-0.20174194942657081</v>
      </c>
      <c r="G653" s="2">
        <f t="shared" si="57"/>
        <v>-8.9563036104272131E-2</v>
      </c>
      <c r="H653" s="2" t="str">
        <f t="shared" si="58"/>
        <v>Hold</v>
      </c>
    </row>
    <row r="654" spans="1:8" ht="13.5" x14ac:dyDescent="0.25">
      <c r="A654" s="3">
        <v>42956</v>
      </c>
      <c r="B654" s="2">
        <v>12.8667</v>
      </c>
      <c r="C654" s="2">
        <f t="shared" si="54"/>
        <v>12.466389634718208</v>
      </c>
      <c r="D654" s="2">
        <f t="shared" si="56"/>
        <v>12.733393610452524</v>
      </c>
      <c r="E654" s="2">
        <f t="shared" si="55"/>
        <v>-0.26700397573431545</v>
      </c>
      <c r="F654" s="2">
        <f t="shared" si="59"/>
        <v>-0.21479435468811975</v>
      </c>
      <c r="G654" s="2">
        <f t="shared" si="57"/>
        <v>-5.2209621046195698E-2</v>
      </c>
      <c r="H654" s="2" t="str">
        <f t="shared" si="58"/>
        <v>Hold</v>
      </c>
    </row>
    <row r="655" spans="1:8" ht="13.5" x14ac:dyDescent="0.25">
      <c r="A655" s="3">
        <v>42957</v>
      </c>
      <c r="B655" s="2">
        <v>13.221500000000001</v>
      </c>
      <c r="C655" s="2">
        <f t="shared" ref="C655:C718" si="60">$C$4*B645+C654*(1-$C$4)</f>
        <v>12.496868152453867</v>
      </c>
      <c r="D655" s="2">
        <f t="shared" si="56"/>
        <v>12.769549639307892</v>
      </c>
      <c r="E655" s="2">
        <f t="shared" si="55"/>
        <v>-0.27268148685402416</v>
      </c>
      <c r="F655" s="2">
        <f t="shared" si="59"/>
        <v>-0.22637178112130066</v>
      </c>
      <c r="G655" s="2">
        <f t="shared" si="57"/>
        <v>-4.63097057327235E-2</v>
      </c>
      <c r="H655" s="2" t="str">
        <f t="shared" si="58"/>
        <v>Hold</v>
      </c>
    </row>
    <row r="656" spans="1:8" ht="13.5" x14ac:dyDescent="0.25">
      <c r="A656" s="3">
        <v>42958</v>
      </c>
      <c r="B656" s="2">
        <v>13.460100000000001</v>
      </c>
      <c r="C656" s="2">
        <f t="shared" si="60"/>
        <v>12.522657667460964</v>
      </c>
      <c r="D656" s="2">
        <f t="shared" si="56"/>
        <v>12.820701517877678</v>
      </c>
      <c r="E656" s="2">
        <f t="shared" si="55"/>
        <v>-0.29804385041671466</v>
      </c>
      <c r="F656" s="2">
        <f t="shared" si="59"/>
        <v>-0.24070619498038348</v>
      </c>
      <c r="G656" s="2">
        <f t="shared" si="57"/>
        <v>-5.7337655436331181E-2</v>
      </c>
      <c r="H656" s="2" t="str">
        <f t="shared" si="58"/>
        <v>Hold</v>
      </c>
    </row>
    <row r="657" spans="1:8" ht="13.5" x14ac:dyDescent="0.25">
      <c r="A657" s="3">
        <v>42961</v>
      </c>
      <c r="B657" s="2">
        <v>13.460100000000001</v>
      </c>
      <c r="C657" s="2">
        <f t="shared" si="60"/>
        <v>12.544479564774662</v>
      </c>
      <c r="D657" s="2">
        <f t="shared" si="56"/>
        <v>12.868064368405259</v>
      </c>
      <c r="E657" s="2">
        <f t="shared" si="55"/>
        <v>-0.32358480363059705</v>
      </c>
      <c r="F657" s="2">
        <f t="shared" si="59"/>
        <v>-0.25728191671042622</v>
      </c>
      <c r="G657" s="2">
        <f t="shared" si="57"/>
        <v>-6.6302886920170834E-2</v>
      </c>
      <c r="H657" s="2" t="str">
        <f t="shared" si="58"/>
        <v>Hold</v>
      </c>
    </row>
    <row r="658" spans="1:8" ht="13.5" x14ac:dyDescent="0.25">
      <c r="A658" s="3">
        <v>42962</v>
      </c>
      <c r="B658" s="2">
        <v>13.460100000000001</v>
      </c>
      <c r="C658" s="2">
        <f t="shared" si="60"/>
        <v>12.562990400963177</v>
      </c>
      <c r="D658" s="2">
        <f t="shared" si="56"/>
        <v>12.911918859634499</v>
      </c>
      <c r="E658" s="2">
        <f t="shared" si="55"/>
        <v>-0.34892845867132216</v>
      </c>
      <c r="F658" s="2">
        <f t="shared" si="59"/>
        <v>-0.27561122510260538</v>
      </c>
      <c r="G658" s="2">
        <f t="shared" si="57"/>
        <v>-7.3317233568716778E-2</v>
      </c>
      <c r="H658" s="2" t="str">
        <f t="shared" si="58"/>
        <v>Hold</v>
      </c>
    </row>
    <row r="659" spans="1:8" ht="13.5" x14ac:dyDescent="0.25">
      <c r="A659" s="3">
        <v>42963</v>
      </c>
      <c r="B659" s="2">
        <v>13.398999999999999</v>
      </c>
      <c r="C659" s="2">
        <f t="shared" si="60"/>
        <v>12.578653416199611</v>
      </c>
      <c r="D659" s="2">
        <f t="shared" si="56"/>
        <v>12.947998944106018</v>
      </c>
      <c r="E659" s="2">
        <f t="shared" si="55"/>
        <v>-0.36934552790640751</v>
      </c>
      <c r="F659" s="2">
        <f t="shared" si="59"/>
        <v>-0.2943580856633658</v>
      </c>
      <c r="G659" s="2">
        <f t="shared" si="57"/>
        <v>-7.4987442243041713E-2</v>
      </c>
      <c r="H659" s="2" t="str">
        <f t="shared" si="58"/>
        <v>Hold</v>
      </c>
    </row>
    <row r="660" spans="1:8" ht="13.5" x14ac:dyDescent="0.25">
      <c r="A660" s="3">
        <v>42964</v>
      </c>
      <c r="B660" s="2">
        <v>13.441800000000001</v>
      </c>
      <c r="C660" s="2">
        <f t="shared" si="60"/>
        <v>12.650260582938133</v>
      </c>
      <c r="D660" s="2">
        <f t="shared" si="56"/>
        <v>12.984576800098166</v>
      </c>
      <c r="E660" s="2">
        <f t="shared" si="55"/>
        <v>-0.33431621716003335</v>
      </c>
      <c r="F660" s="2">
        <f t="shared" si="59"/>
        <v>-0.30234971196269933</v>
      </c>
      <c r="G660" s="2">
        <f t="shared" si="57"/>
        <v>-3.1966505197334016E-2</v>
      </c>
      <c r="H660" s="2" t="str">
        <f t="shared" si="58"/>
        <v>Hold</v>
      </c>
    </row>
    <row r="661" spans="1:8" ht="13.5" x14ac:dyDescent="0.25">
      <c r="A661" s="3">
        <v>42965</v>
      </c>
      <c r="B661" s="2">
        <v>13.447900000000001</v>
      </c>
      <c r="C661" s="2">
        <f t="shared" si="60"/>
        <v>12.770143570178419</v>
      </c>
      <c r="D661" s="2">
        <f t="shared" si="56"/>
        <v>13.018897037127932</v>
      </c>
      <c r="E661" s="2">
        <f t="shared" si="55"/>
        <v>-0.24875346694951261</v>
      </c>
      <c r="F661" s="2">
        <f t="shared" si="59"/>
        <v>-0.29163046296006201</v>
      </c>
      <c r="G661" s="2">
        <f t="shared" si="57"/>
        <v>4.2876996010549395E-2</v>
      </c>
      <c r="H661" s="2" t="str">
        <f t="shared" si="58"/>
        <v>Sell</v>
      </c>
    </row>
    <row r="662" spans="1:8" ht="13.5" x14ac:dyDescent="0.25">
      <c r="A662" s="3">
        <v>42968</v>
      </c>
      <c r="B662" s="2">
        <v>13.447900000000001</v>
      </c>
      <c r="C662" s="2">
        <f t="shared" si="60"/>
        <v>12.866890713227892</v>
      </c>
      <c r="D662" s="2">
        <f t="shared" si="56"/>
        <v>13.050675034377715</v>
      </c>
      <c r="E662" s="2">
        <f t="shared" si="55"/>
        <v>-0.18378432114982246</v>
      </c>
      <c r="F662" s="2">
        <f t="shared" si="59"/>
        <v>-0.27006123459801412</v>
      </c>
      <c r="G662" s="2">
        <f t="shared" si="57"/>
        <v>8.6276913448191661E-2</v>
      </c>
      <c r="H662" s="2" t="str">
        <f t="shared" si="58"/>
        <v>Sell</v>
      </c>
    </row>
    <row r="663" spans="1:8" ht="13.5" x14ac:dyDescent="0.25">
      <c r="A663" s="3">
        <v>42969</v>
      </c>
      <c r="B663" s="2">
        <v>13.447900000000001</v>
      </c>
      <c r="C663" s="2">
        <f t="shared" si="60"/>
        <v>12.864030603500524</v>
      </c>
      <c r="D663" s="2">
        <f t="shared" si="56"/>
        <v>13.08009910590529</v>
      </c>
      <c r="E663" s="2">
        <f t="shared" si="55"/>
        <v>-0.2160685024047666</v>
      </c>
      <c r="F663" s="2">
        <f t="shared" si="59"/>
        <v>-0.2592626881593646</v>
      </c>
      <c r="G663" s="2">
        <f t="shared" si="57"/>
        <v>4.3194185754597991E-2</v>
      </c>
      <c r="H663" s="2" t="str">
        <f t="shared" si="58"/>
        <v>Sell</v>
      </c>
    </row>
    <row r="664" spans="1:8" ht="13.5" x14ac:dyDescent="0.25">
      <c r="A664" s="3">
        <v>42970</v>
      </c>
      <c r="B664" s="2">
        <v>13.447900000000001</v>
      </c>
      <c r="C664" s="2">
        <f t="shared" si="60"/>
        <v>12.864441279885058</v>
      </c>
      <c r="D664" s="2">
        <f t="shared" si="56"/>
        <v>13.107343616578973</v>
      </c>
      <c r="E664" s="2">
        <f t="shared" si="55"/>
        <v>-0.24290233669391448</v>
      </c>
      <c r="F664" s="2">
        <f t="shared" si="59"/>
        <v>-0.25599061786627458</v>
      </c>
      <c r="G664" s="2">
        <f t="shared" si="57"/>
        <v>1.3088281172360106E-2</v>
      </c>
      <c r="H664" s="2" t="str">
        <f t="shared" si="58"/>
        <v>Sell</v>
      </c>
    </row>
    <row r="665" spans="1:8" ht="13.5" x14ac:dyDescent="0.25">
      <c r="A665" s="3">
        <v>42971</v>
      </c>
      <c r="B665" s="2">
        <v>13.0502</v>
      </c>
      <c r="C665" s="2">
        <f t="shared" si="60"/>
        <v>12.919373390671971</v>
      </c>
      <c r="D665" s="2">
        <f t="shared" si="56"/>
        <v>13.103110756091642</v>
      </c>
      <c r="E665" s="2">
        <f t="shared" si="55"/>
        <v>-0.18373736541967034</v>
      </c>
      <c r="F665" s="2">
        <f t="shared" si="59"/>
        <v>-0.24153996737695377</v>
      </c>
      <c r="G665" s="2">
        <f t="shared" si="57"/>
        <v>5.7802601957283428E-2</v>
      </c>
      <c r="H665" s="2" t="str">
        <f t="shared" si="58"/>
        <v>Sell</v>
      </c>
    </row>
    <row r="666" spans="1:8" ht="13.5" x14ac:dyDescent="0.25">
      <c r="A666" s="3">
        <v>42972</v>
      </c>
      <c r="B666" s="2">
        <v>13.038</v>
      </c>
      <c r="C666" s="2">
        <f t="shared" si="60"/>
        <v>13.002562099799361</v>
      </c>
      <c r="D666" s="2">
        <f t="shared" si="56"/>
        <v>13.09828773712189</v>
      </c>
      <c r="E666" s="2">
        <f t="shared" si="55"/>
        <v>-9.5725637322528812E-2</v>
      </c>
      <c r="F666" s="2">
        <f t="shared" si="59"/>
        <v>-0.2123771013660688</v>
      </c>
      <c r="G666" s="2">
        <f t="shared" si="57"/>
        <v>0.11665146404353999</v>
      </c>
      <c r="H666" s="2" t="str">
        <f t="shared" si="58"/>
        <v>Sell</v>
      </c>
    </row>
    <row r="667" spans="1:8" ht="13.5" x14ac:dyDescent="0.25">
      <c r="A667" s="3">
        <v>42975</v>
      </c>
      <c r="B667" s="2">
        <v>13.460100000000001</v>
      </c>
      <c r="C667" s="2">
        <f t="shared" si="60"/>
        <v>13.072952545984075</v>
      </c>
      <c r="D667" s="2">
        <f t="shared" si="56"/>
        <v>13.125088645483231</v>
      </c>
      <c r="E667" s="2">
        <f t="shared" si="55"/>
        <v>-5.213609949915643E-2</v>
      </c>
      <c r="F667" s="2">
        <f t="shared" si="59"/>
        <v>-0.18032890099268634</v>
      </c>
      <c r="G667" s="2">
        <f t="shared" si="57"/>
        <v>0.12819280149352991</v>
      </c>
      <c r="H667" s="2" t="str">
        <f t="shared" si="58"/>
        <v>Sell</v>
      </c>
    </row>
    <row r="668" spans="1:8" ht="13.5" x14ac:dyDescent="0.25">
      <c r="A668" s="3">
        <v>42976</v>
      </c>
      <c r="B668" s="2">
        <v>13.643700000000001</v>
      </c>
      <c r="C668" s="2">
        <f t="shared" si="60"/>
        <v>13.132513692755756</v>
      </c>
      <c r="D668" s="2">
        <f t="shared" si="56"/>
        <v>13.163504301373363</v>
      </c>
      <c r="E668" s="2">
        <f t="shared" ref="E668:E731" si="61">C668-D668</f>
        <v>-3.0990608617607052E-2</v>
      </c>
      <c r="F668" s="2">
        <f t="shared" si="59"/>
        <v>-0.15046124251767048</v>
      </c>
      <c r="G668" s="2">
        <f t="shared" si="57"/>
        <v>0.11947063390006343</v>
      </c>
      <c r="H668" s="2" t="str">
        <f t="shared" si="58"/>
        <v>Sell</v>
      </c>
    </row>
    <row r="669" spans="1:8" ht="13.5" x14ac:dyDescent="0.25">
      <c r="A669" s="3">
        <v>42977</v>
      </c>
      <c r="B669" s="2">
        <v>14.047499999999999</v>
      </c>
      <c r="C669" s="2">
        <f t="shared" si="60"/>
        <v>13.173511586177947</v>
      </c>
      <c r="D669" s="2">
        <f t="shared" ref="D669:D732" si="62">$D$4*B669+(1-$D$4)*D668</f>
        <v>13.228985464234595</v>
      </c>
      <c r="E669" s="2">
        <f t="shared" si="61"/>
        <v>-5.5473878056648829E-2</v>
      </c>
      <c r="F669" s="2">
        <f t="shared" si="59"/>
        <v>-0.13146376962546616</v>
      </c>
      <c r="G669" s="2">
        <f t="shared" si="57"/>
        <v>7.598989156881733E-2</v>
      </c>
      <c r="H669" s="2" t="str">
        <f t="shared" si="58"/>
        <v>Sell</v>
      </c>
    </row>
    <row r="670" spans="1:8" ht="13.5" x14ac:dyDescent="0.25">
      <c r="A670" s="3">
        <v>42978</v>
      </c>
      <c r="B670" s="2">
        <v>14.6777</v>
      </c>
      <c r="C670" s="2">
        <f t="shared" si="60"/>
        <v>13.214786726765954</v>
      </c>
      <c r="D670" s="2">
        <f t="shared" si="62"/>
        <v>13.336297652069069</v>
      </c>
      <c r="E670" s="2">
        <f t="shared" si="61"/>
        <v>-0.1215109253031148</v>
      </c>
      <c r="F670" s="2">
        <f t="shared" si="59"/>
        <v>-0.12947320076099589</v>
      </c>
      <c r="G670" s="2">
        <f t="shared" si="57"/>
        <v>7.962275457881085E-3</v>
      </c>
      <c r="H670" s="2" t="str">
        <f t="shared" si="58"/>
        <v>Sell</v>
      </c>
    </row>
    <row r="671" spans="1:8" ht="13.5" x14ac:dyDescent="0.25">
      <c r="A671" s="3">
        <v>42982</v>
      </c>
      <c r="B671" s="2">
        <v>15.5342</v>
      </c>
      <c r="C671" s="2">
        <f t="shared" si="60"/>
        <v>13.250650307263498</v>
      </c>
      <c r="D671" s="2">
        <f t="shared" si="62"/>
        <v>13.499105233397286</v>
      </c>
      <c r="E671" s="2">
        <f t="shared" si="61"/>
        <v>-0.24845492613378717</v>
      </c>
      <c r="F671" s="2">
        <f t="shared" si="59"/>
        <v>-0.15326954583555416</v>
      </c>
      <c r="G671" s="2">
        <f t="shared" si="57"/>
        <v>-9.5185380298233008E-2</v>
      </c>
      <c r="H671" s="2" t="str">
        <f t="shared" si="58"/>
        <v>Hold</v>
      </c>
    </row>
    <row r="672" spans="1:8" ht="13.5" x14ac:dyDescent="0.25">
      <c r="A672" s="3">
        <v>42983</v>
      </c>
      <c r="B672" s="2">
        <v>16.476400000000002</v>
      </c>
      <c r="C672" s="2">
        <f t="shared" si="60"/>
        <v>13.280996413838345</v>
      </c>
      <c r="D672" s="2">
        <f t="shared" si="62"/>
        <v>13.719645586478968</v>
      </c>
      <c r="E672" s="2">
        <f t="shared" si="61"/>
        <v>-0.43864917264062342</v>
      </c>
      <c r="F672" s="2">
        <f t="shared" si="59"/>
        <v>-0.21034547119656802</v>
      </c>
      <c r="G672" s="2">
        <f t="shared" si="57"/>
        <v>-0.2283037014440554</v>
      </c>
      <c r="H672" s="2" t="str">
        <f t="shared" si="58"/>
        <v>Hold</v>
      </c>
    </row>
    <row r="673" spans="1:8" ht="13.5" x14ac:dyDescent="0.25">
      <c r="A673" s="3">
        <v>42984</v>
      </c>
      <c r="B673" s="2">
        <v>16.433599999999998</v>
      </c>
      <c r="C673" s="2">
        <f t="shared" si="60"/>
        <v>13.306673888632446</v>
      </c>
      <c r="D673" s="2">
        <f t="shared" si="62"/>
        <v>13.920679246739784</v>
      </c>
      <c r="E673" s="2">
        <f t="shared" si="61"/>
        <v>-0.61400535810733814</v>
      </c>
      <c r="F673" s="2">
        <f t="shared" si="59"/>
        <v>-0.29107744857872209</v>
      </c>
      <c r="G673" s="2">
        <f t="shared" si="57"/>
        <v>-0.32292790952861605</v>
      </c>
      <c r="H673" s="2" t="str">
        <f t="shared" si="58"/>
        <v>Hold</v>
      </c>
    </row>
    <row r="674" spans="1:8" ht="13.5" x14ac:dyDescent="0.25">
      <c r="A674" s="3">
        <v>42985</v>
      </c>
      <c r="B674" s="2">
        <v>15.699400000000001</v>
      </c>
      <c r="C674" s="2">
        <f t="shared" si="60"/>
        <v>13.328400982688994</v>
      </c>
      <c r="D674" s="2">
        <f t="shared" si="62"/>
        <v>14.052436339573873</v>
      </c>
      <c r="E674" s="2">
        <f t="shared" si="61"/>
        <v>-0.72403535688487963</v>
      </c>
      <c r="F674" s="2">
        <f t="shared" si="59"/>
        <v>-0.37766903023995357</v>
      </c>
      <c r="G674" s="2">
        <f t="shared" si="57"/>
        <v>-0.34636632664492606</v>
      </c>
      <c r="H674" s="2" t="str">
        <f t="shared" si="58"/>
        <v>Hold</v>
      </c>
    </row>
    <row r="675" spans="1:8" ht="13.5" x14ac:dyDescent="0.25">
      <c r="A675" s="3">
        <v>42986</v>
      </c>
      <c r="B675" s="2">
        <v>15.699400000000001</v>
      </c>
      <c r="C675" s="2">
        <f t="shared" si="60"/>
        <v>13.28560083150607</v>
      </c>
      <c r="D675" s="2">
        <f t="shared" si="62"/>
        <v>14.174433647753586</v>
      </c>
      <c r="E675" s="2">
        <f t="shared" si="61"/>
        <v>-0.88883281624751653</v>
      </c>
      <c r="F675" s="2">
        <f t="shared" si="59"/>
        <v>-0.47990178744146617</v>
      </c>
      <c r="G675" s="2">
        <f t="shared" si="57"/>
        <v>-0.40893102880605037</v>
      </c>
      <c r="H675" s="2" t="str">
        <f t="shared" si="58"/>
        <v>Hold</v>
      </c>
    </row>
    <row r="676" spans="1:8" ht="13.5" x14ac:dyDescent="0.25">
      <c r="A676" s="3">
        <v>42989</v>
      </c>
      <c r="B676" s="2">
        <v>15.0448</v>
      </c>
      <c r="C676" s="2">
        <f t="shared" si="60"/>
        <v>13.247508395889751</v>
      </c>
      <c r="D676" s="2">
        <f t="shared" si="62"/>
        <v>14.238905229401469</v>
      </c>
      <c r="E676" s="2">
        <f t="shared" si="61"/>
        <v>-0.99139683351171826</v>
      </c>
      <c r="F676" s="2">
        <f t="shared" si="59"/>
        <v>-0.58220079665551661</v>
      </c>
      <c r="G676" s="2">
        <f t="shared" ref="G676:G739" si="63">E676-F676</f>
        <v>-0.40919603685620165</v>
      </c>
      <c r="H676" s="2" t="str">
        <f t="shared" ref="H676:H739" si="64">IF(G676&lt;0,"Hold","Sell")</f>
        <v>Hold</v>
      </c>
    </row>
    <row r="677" spans="1:8" ht="13.5" x14ac:dyDescent="0.25">
      <c r="A677" s="3">
        <v>42990</v>
      </c>
      <c r="B677" s="2">
        <v>14.598100000000001</v>
      </c>
      <c r="C677" s="2">
        <f t="shared" si="60"/>
        <v>13.280214796522097</v>
      </c>
      <c r="D677" s="2">
        <f t="shared" si="62"/>
        <v>14.265512249445806</v>
      </c>
      <c r="E677" s="2">
        <f t="shared" si="61"/>
        <v>-0.98529745292370841</v>
      </c>
      <c r="F677" s="2">
        <f t="shared" ref="F677:F740" si="65">(E677*(2/(10)))+((1-(2/10))*F676)</f>
        <v>-0.66282012790915501</v>
      </c>
      <c r="G677" s="2">
        <f t="shared" si="63"/>
        <v>-0.3224773250145534</v>
      </c>
      <c r="H677" s="2" t="str">
        <f t="shared" si="64"/>
        <v>Hold</v>
      </c>
    </row>
    <row r="678" spans="1:8" ht="13.5" x14ac:dyDescent="0.25">
      <c r="A678" s="3">
        <v>42991</v>
      </c>
      <c r="B678" s="2">
        <v>14.585900000000001</v>
      </c>
      <c r="C678" s="2">
        <f t="shared" si="60"/>
        <v>13.336135597057158</v>
      </c>
      <c r="D678" s="2">
        <f t="shared" si="62"/>
        <v>14.289244675412782</v>
      </c>
      <c r="E678" s="2">
        <f t="shared" si="61"/>
        <v>-0.95310907835562375</v>
      </c>
      <c r="F678" s="2">
        <f t="shared" si="65"/>
        <v>-0.7208779179984488</v>
      </c>
      <c r="G678" s="2">
        <f t="shared" si="63"/>
        <v>-0.23223116035717495</v>
      </c>
      <c r="H678" s="2" t="str">
        <f t="shared" si="64"/>
        <v>Hold</v>
      </c>
    </row>
    <row r="679" spans="1:8" ht="13.5" x14ac:dyDescent="0.25">
      <c r="A679" s="3">
        <v>42992</v>
      </c>
      <c r="B679" s="2">
        <v>15.0448</v>
      </c>
      <c r="C679" s="2">
        <f t="shared" si="60"/>
        <v>13.44557627443298</v>
      </c>
      <c r="D679" s="2">
        <f t="shared" si="62"/>
        <v>14.345211736493317</v>
      </c>
      <c r="E679" s="2">
        <f t="shared" si="61"/>
        <v>-0.89963546206033662</v>
      </c>
      <c r="F679" s="2">
        <f t="shared" si="65"/>
        <v>-0.75662942681082646</v>
      </c>
      <c r="G679" s="2">
        <f t="shared" si="63"/>
        <v>-0.14300603524951017</v>
      </c>
      <c r="H679" s="2" t="str">
        <f t="shared" si="64"/>
        <v>Hold</v>
      </c>
    </row>
    <row r="680" spans="1:8" ht="13.5" x14ac:dyDescent="0.25">
      <c r="A680" s="3">
        <v>42993</v>
      </c>
      <c r="B680" s="2">
        <v>14.4391</v>
      </c>
      <c r="C680" s="2">
        <f t="shared" si="60"/>
        <v>13.635133770674061</v>
      </c>
      <c r="D680" s="2">
        <f t="shared" si="62"/>
        <v>14.352166422678996</v>
      </c>
      <c r="E680" s="2">
        <f t="shared" si="61"/>
        <v>-0.71703265200493504</v>
      </c>
      <c r="F680" s="2">
        <f t="shared" si="65"/>
        <v>-0.74871007184964822</v>
      </c>
      <c r="G680" s="2">
        <f t="shared" si="63"/>
        <v>3.1677419844713173E-2</v>
      </c>
      <c r="H680" s="2" t="str">
        <f t="shared" si="64"/>
        <v>Sell</v>
      </c>
    </row>
    <row r="681" spans="1:8" ht="13.5" x14ac:dyDescent="0.25">
      <c r="A681" s="3">
        <v>42996</v>
      </c>
      <c r="B681" s="2">
        <v>14.4391</v>
      </c>
      <c r="C681" s="2">
        <f t="shared" si="60"/>
        <v>13.927297805954975</v>
      </c>
      <c r="D681" s="2">
        <f t="shared" si="62"/>
        <v>14.358605946924996</v>
      </c>
      <c r="E681" s="2">
        <f t="shared" si="61"/>
        <v>-0.43130814097002101</v>
      </c>
      <c r="F681" s="2">
        <f t="shared" si="65"/>
        <v>-0.68522968567372278</v>
      </c>
      <c r="G681" s="2">
        <f t="shared" si="63"/>
        <v>0.25392154470370176</v>
      </c>
      <c r="H681" s="2" t="str">
        <f t="shared" si="64"/>
        <v>Sell</v>
      </c>
    </row>
    <row r="682" spans="1:8" ht="13.5" x14ac:dyDescent="0.25">
      <c r="A682" s="3">
        <v>42997</v>
      </c>
      <c r="B682" s="2">
        <v>14.3779</v>
      </c>
      <c r="C682" s="2">
        <f t="shared" si="60"/>
        <v>14.319467374269594</v>
      </c>
      <c r="D682" s="2">
        <f t="shared" si="62"/>
        <v>14.360035136041663</v>
      </c>
      <c r="E682" s="2">
        <f t="shared" si="61"/>
        <v>-4.0567761772068778E-2</v>
      </c>
      <c r="F682" s="2">
        <f t="shared" si="65"/>
        <v>-0.55629730089339202</v>
      </c>
      <c r="G682" s="2">
        <f t="shared" si="63"/>
        <v>0.51572953912132324</v>
      </c>
      <c r="H682" s="2" t="str">
        <f t="shared" si="64"/>
        <v>Sell</v>
      </c>
    </row>
    <row r="683" spans="1:8" ht="13.5" x14ac:dyDescent="0.25">
      <c r="A683" s="3">
        <v>42998</v>
      </c>
      <c r="B683" s="2">
        <v>14.3779</v>
      </c>
      <c r="C683" s="2">
        <f t="shared" si="60"/>
        <v>14.644718547458886</v>
      </c>
      <c r="D683" s="2">
        <f t="shared" si="62"/>
        <v>14.361358459297836</v>
      </c>
      <c r="E683" s="2">
        <f t="shared" si="61"/>
        <v>0.28336008816105007</v>
      </c>
      <c r="F683" s="2">
        <f t="shared" si="65"/>
        <v>-0.38836582308250361</v>
      </c>
      <c r="G683" s="2">
        <f t="shared" si="63"/>
        <v>0.67172591124355363</v>
      </c>
      <c r="H683" s="2" t="str">
        <f t="shared" si="64"/>
        <v>Sell</v>
      </c>
    </row>
    <row r="684" spans="1:8" ht="13.5" x14ac:dyDescent="0.25">
      <c r="A684" s="3">
        <v>43000</v>
      </c>
      <c r="B684" s="2">
        <v>14.3779</v>
      </c>
      <c r="C684" s="2">
        <f t="shared" si="60"/>
        <v>14.806977232465211</v>
      </c>
      <c r="D684" s="2">
        <f t="shared" si="62"/>
        <v>14.362583758609107</v>
      </c>
      <c r="E684" s="2">
        <f t="shared" si="61"/>
        <v>0.44439347385610439</v>
      </c>
      <c r="F684" s="2">
        <f t="shared" si="65"/>
        <v>-0.22181396369478201</v>
      </c>
      <c r="G684" s="2">
        <f t="shared" si="63"/>
        <v>0.66620743755088641</v>
      </c>
      <c r="H684" s="2" t="str">
        <f t="shared" si="64"/>
        <v>Sell</v>
      </c>
    </row>
    <row r="685" spans="1:8" ht="13.5" x14ac:dyDescent="0.25">
      <c r="A685" s="3">
        <v>43003</v>
      </c>
      <c r="B685" s="2">
        <v>14.071999999999999</v>
      </c>
      <c r="C685" s="2">
        <f t="shared" si="60"/>
        <v>14.94427304285518</v>
      </c>
      <c r="D685" s="2">
        <f t="shared" si="62"/>
        <v>14.341059035749174</v>
      </c>
      <c r="E685" s="2">
        <f t="shared" si="61"/>
        <v>0.60321400710600592</v>
      </c>
      <c r="F685" s="2">
        <f t="shared" si="65"/>
        <v>-5.6808369534624439E-2</v>
      </c>
      <c r="G685" s="2">
        <f t="shared" si="63"/>
        <v>0.66002237664063035</v>
      </c>
      <c r="H685" s="2" t="str">
        <f t="shared" si="64"/>
        <v>Sell</v>
      </c>
    </row>
    <row r="686" spans="1:8" ht="13.5" x14ac:dyDescent="0.25">
      <c r="A686" s="3">
        <v>43004</v>
      </c>
      <c r="B686" s="2">
        <v>14.065799999999999</v>
      </c>
      <c r="C686" s="2">
        <f t="shared" si="60"/>
        <v>14.959738728569768</v>
      </c>
      <c r="D686" s="2">
        <f t="shared" si="62"/>
        <v>14.320669477545531</v>
      </c>
      <c r="E686" s="2">
        <f t="shared" si="61"/>
        <v>0.63906925102423706</v>
      </c>
      <c r="F686" s="2">
        <f t="shared" si="65"/>
        <v>8.2367154577147869E-2</v>
      </c>
      <c r="G686" s="2">
        <f t="shared" si="63"/>
        <v>0.55670209644708923</v>
      </c>
      <c r="H686" s="2" t="str">
        <f t="shared" si="64"/>
        <v>Sell</v>
      </c>
    </row>
    <row r="687" spans="1:8" ht="13.5" x14ac:dyDescent="0.25">
      <c r="A687" s="3">
        <v>43005</v>
      </c>
      <c r="B687" s="2">
        <v>13.766</v>
      </c>
      <c r="C687" s="2">
        <f t="shared" si="60"/>
        <v>14.904102001097495</v>
      </c>
      <c r="D687" s="2">
        <f t="shared" si="62"/>
        <v>14.279582849579194</v>
      </c>
      <c r="E687" s="2">
        <f t="shared" si="61"/>
        <v>0.62451915151830129</v>
      </c>
      <c r="F687" s="2">
        <f t="shared" si="65"/>
        <v>0.19079755396537856</v>
      </c>
      <c r="G687" s="2">
        <f t="shared" si="63"/>
        <v>0.43372159755292272</v>
      </c>
      <c r="H687" s="2" t="str">
        <f t="shared" si="64"/>
        <v>Sell</v>
      </c>
    </row>
    <row r="688" spans="1:8" ht="13.5" x14ac:dyDescent="0.25">
      <c r="A688" s="3">
        <v>43006</v>
      </c>
      <c r="B688" s="2">
        <v>14.065799999999999</v>
      </c>
      <c r="C688" s="2">
        <f t="shared" si="60"/>
        <v>14.855147847082495</v>
      </c>
      <c r="D688" s="2">
        <f t="shared" si="62"/>
        <v>14.263747082943697</v>
      </c>
      <c r="E688" s="2">
        <f t="shared" si="61"/>
        <v>0.59140076413879861</v>
      </c>
      <c r="F688" s="2">
        <f t="shared" si="65"/>
        <v>0.27091819600006262</v>
      </c>
      <c r="G688" s="2">
        <f t="shared" si="63"/>
        <v>0.32048256813873599</v>
      </c>
      <c r="H688" s="2" t="str">
        <f t="shared" si="64"/>
        <v>Sell</v>
      </c>
    </row>
    <row r="689" spans="1:8" ht="13.5" x14ac:dyDescent="0.25">
      <c r="A689" s="3">
        <v>43007</v>
      </c>
      <c r="B689" s="2">
        <v>14.065799999999999</v>
      </c>
      <c r="C689" s="2">
        <f t="shared" si="60"/>
        <v>14.884325101377497</v>
      </c>
      <c r="D689" s="2">
        <f t="shared" si="62"/>
        <v>14.249084336058978</v>
      </c>
      <c r="E689" s="2">
        <f t="shared" si="61"/>
        <v>0.63524076531851925</v>
      </c>
      <c r="F689" s="2">
        <f t="shared" si="65"/>
        <v>0.34378270986375392</v>
      </c>
      <c r="G689" s="2">
        <f t="shared" si="63"/>
        <v>0.29145805545476533</v>
      </c>
      <c r="H689" s="2" t="str">
        <f t="shared" si="64"/>
        <v>Sell</v>
      </c>
    </row>
    <row r="690" spans="1:8" ht="13.5" x14ac:dyDescent="0.25">
      <c r="A690" s="3">
        <v>43010</v>
      </c>
      <c r="B690" s="2">
        <v>14.4696</v>
      </c>
      <c r="C690" s="2">
        <f t="shared" si="60"/>
        <v>14.815828931934806</v>
      </c>
      <c r="D690" s="2">
        <f t="shared" si="62"/>
        <v>14.265418829684238</v>
      </c>
      <c r="E690" s="2">
        <f t="shared" si="61"/>
        <v>0.5504101022505683</v>
      </c>
      <c r="F690" s="2">
        <f t="shared" si="65"/>
        <v>0.38510818834111682</v>
      </c>
      <c r="G690" s="2">
        <f t="shared" si="63"/>
        <v>0.16530191390945148</v>
      </c>
      <c r="H690" s="2" t="str">
        <f t="shared" si="64"/>
        <v>Sell</v>
      </c>
    </row>
    <row r="691" spans="1:8" ht="13.5" x14ac:dyDescent="0.25">
      <c r="A691" s="3">
        <v>43011</v>
      </c>
      <c r="B691" s="2">
        <v>13.821099999999999</v>
      </c>
      <c r="C691" s="2">
        <f t="shared" si="60"/>
        <v>14.757870634714067</v>
      </c>
      <c r="D691" s="2">
        <f t="shared" si="62"/>
        <v>14.232506323781701</v>
      </c>
      <c r="E691" s="2">
        <f t="shared" si="61"/>
        <v>0.5253643109323658</v>
      </c>
      <c r="F691" s="2">
        <f t="shared" si="65"/>
        <v>0.41315941285936664</v>
      </c>
      <c r="G691" s="2">
        <f t="shared" si="63"/>
        <v>0.11220489807299916</v>
      </c>
      <c r="H691" s="2" t="str">
        <f t="shared" si="64"/>
        <v>Sell</v>
      </c>
    </row>
    <row r="692" spans="1:8" ht="13.5" x14ac:dyDescent="0.25">
      <c r="A692" s="3">
        <v>43012</v>
      </c>
      <c r="B692" s="2">
        <v>13.460100000000001</v>
      </c>
      <c r="C692" s="2">
        <f t="shared" si="60"/>
        <v>14.699413613988826</v>
      </c>
      <c r="D692" s="2">
        <f t="shared" si="62"/>
        <v>14.175291040538612</v>
      </c>
      <c r="E692" s="2">
        <f t="shared" si="61"/>
        <v>0.52412257345021374</v>
      </c>
      <c r="F692" s="2">
        <f t="shared" si="65"/>
        <v>0.4353520449775361</v>
      </c>
      <c r="G692" s="2">
        <f t="shared" si="63"/>
        <v>8.8770528472677634E-2</v>
      </c>
      <c r="H692" s="2" t="str">
        <f t="shared" si="64"/>
        <v>Sell</v>
      </c>
    </row>
    <row r="693" spans="1:8" ht="13.5" x14ac:dyDescent="0.25">
      <c r="A693" s="3">
        <v>43013</v>
      </c>
      <c r="B693" s="2">
        <v>13.460100000000001</v>
      </c>
      <c r="C693" s="2">
        <f t="shared" si="60"/>
        <v>14.649949981067468</v>
      </c>
      <c r="D693" s="2">
        <f t="shared" si="62"/>
        <v>14.12231392642464</v>
      </c>
      <c r="E693" s="2">
        <f t="shared" si="61"/>
        <v>0.52763605464282826</v>
      </c>
      <c r="F693" s="2">
        <f t="shared" si="65"/>
        <v>0.45380884691059453</v>
      </c>
      <c r="G693" s="2">
        <f t="shared" si="63"/>
        <v>7.3827207732233724E-2</v>
      </c>
      <c r="H693" s="2" t="str">
        <f t="shared" si="64"/>
        <v>Sell</v>
      </c>
    </row>
    <row r="694" spans="1:8" ht="13.5" x14ac:dyDescent="0.25">
      <c r="A694" s="3">
        <v>43014</v>
      </c>
      <c r="B694" s="2">
        <v>13.460100000000001</v>
      </c>
      <c r="C694" s="2">
        <f t="shared" si="60"/>
        <v>14.608096137826319</v>
      </c>
      <c r="D694" s="2">
        <f t="shared" si="62"/>
        <v>14.073261042985779</v>
      </c>
      <c r="E694" s="2">
        <f t="shared" si="61"/>
        <v>0.53483509484054004</v>
      </c>
      <c r="F694" s="2">
        <f t="shared" si="65"/>
        <v>0.47001409649658366</v>
      </c>
      <c r="G694" s="2">
        <f t="shared" si="63"/>
        <v>6.4820998343956382E-2</v>
      </c>
      <c r="H694" s="2" t="str">
        <f t="shared" si="64"/>
        <v>Sell</v>
      </c>
    </row>
    <row r="695" spans="1:8" ht="13.5" x14ac:dyDescent="0.25">
      <c r="A695" s="3">
        <v>43017</v>
      </c>
      <c r="B695" s="2">
        <v>13.863899999999999</v>
      </c>
      <c r="C695" s="2">
        <f t="shared" si="60"/>
        <v>14.52561980892996</v>
      </c>
      <c r="D695" s="2">
        <f t="shared" si="62"/>
        <v>14.057752817579424</v>
      </c>
      <c r="E695" s="2">
        <f t="shared" si="61"/>
        <v>0.46786699135053667</v>
      </c>
      <c r="F695" s="2">
        <f t="shared" si="65"/>
        <v>0.46958467546737431</v>
      </c>
      <c r="G695" s="2">
        <f t="shared" si="63"/>
        <v>-1.7176841168376478E-3</v>
      </c>
      <c r="H695" s="2" t="str">
        <f t="shared" si="64"/>
        <v>Hold</v>
      </c>
    </row>
    <row r="696" spans="1:8" ht="13.5" x14ac:dyDescent="0.25">
      <c r="A696" s="3">
        <v>43018</v>
      </c>
      <c r="B696" s="2">
        <v>13.863899999999999</v>
      </c>
      <c r="C696" s="2">
        <f t="shared" si="60"/>
        <v>14.454878299863813</v>
      </c>
      <c r="D696" s="2">
        <f t="shared" si="62"/>
        <v>14.043393349610579</v>
      </c>
      <c r="E696" s="2">
        <f t="shared" si="61"/>
        <v>0.41148495025323406</v>
      </c>
      <c r="F696" s="2">
        <f t="shared" si="65"/>
        <v>0.45796473042454633</v>
      </c>
      <c r="G696" s="2">
        <f t="shared" si="63"/>
        <v>-4.6479780171312268E-2</v>
      </c>
      <c r="H696" s="2" t="str">
        <f t="shared" si="64"/>
        <v>Hold</v>
      </c>
    </row>
    <row r="697" spans="1:8" ht="13.5" x14ac:dyDescent="0.25">
      <c r="A697" s="3">
        <v>43019</v>
      </c>
      <c r="B697" s="2">
        <v>13.655900000000001</v>
      </c>
      <c r="C697" s="2">
        <f t="shared" si="60"/>
        <v>14.348897022961687</v>
      </c>
      <c r="D697" s="2">
        <f t="shared" si="62"/>
        <v>14.014690138528312</v>
      </c>
      <c r="E697" s="2">
        <f t="shared" si="61"/>
        <v>0.33420688443337454</v>
      </c>
      <c r="F697" s="2">
        <f t="shared" si="65"/>
        <v>0.43321316122631198</v>
      </c>
      <c r="G697" s="2">
        <f t="shared" si="63"/>
        <v>-9.9006276792937442E-2</v>
      </c>
      <c r="H697" s="2" t="str">
        <f t="shared" si="64"/>
        <v>Hold</v>
      </c>
    </row>
    <row r="698" spans="1:8" ht="13.5" x14ac:dyDescent="0.25">
      <c r="A698" s="3">
        <v>43020</v>
      </c>
      <c r="B698" s="2">
        <v>13.655900000000001</v>
      </c>
      <c r="C698" s="2">
        <f t="shared" si="60"/>
        <v>14.305343634813735</v>
      </c>
      <c r="D698" s="2">
        <f t="shared" si="62"/>
        <v>13.988113091229918</v>
      </c>
      <c r="E698" s="2">
        <f t="shared" si="61"/>
        <v>0.31723054358381653</v>
      </c>
      <c r="F698" s="2">
        <f t="shared" si="65"/>
        <v>0.41001663769781294</v>
      </c>
      <c r="G698" s="2">
        <f t="shared" si="63"/>
        <v>-9.2786094113996409E-2</v>
      </c>
      <c r="H698" s="2" t="str">
        <f t="shared" si="64"/>
        <v>Hold</v>
      </c>
    </row>
    <row r="699" spans="1:8" ht="13.5" x14ac:dyDescent="0.25">
      <c r="A699" s="3">
        <v>43021</v>
      </c>
      <c r="B699" s="2">
        <v>13.454000000000001</v>
      </c>
      <c r="C699" s="2">
        <f t="shared" si="60"/>
        <v>14.268490767919314</v>
      </c>
      <c r="D699" s="2">
        <f t="shared" si="62"/>
        <v>13.948549158546221</v>
      </c>
      <c r="E699" s="2">
        <f t="shared" si="61"/>
        <v>0.31994160937309246</v>
      </c>
      <c r="F699" s="2">
        <f t="shared" si="65"/>
        <v>0.39200163203286886</v>
      </c>
      <c r="G699" s="2">
        <f t="shared" si="63"/>
        <v>-7.2060022659776402E-2</v>
      </c>
      <c r="H699" s="2" t="str">
        <f t="shared" si="64"/>
        <v>Hold</v>
      </c>
    </row>
    <row r="700" spans="1:8" ht="13.5" x14ac:dyDescent="0.25">
      <c r="A700" s="3">
        <v>43024</v>
      </c>
      <c r="B700" s="2">
        <v>13.454000000000001</v>
      </c>
      <c r="C700" s="2">
        <f t="shared" si="60"/>
        <v>14.299430649777882</v>
      </c>
      <c r="D700" s="2">
        <f t="shared" si="62"/>
        <v>13.911915887542799</v>
      </c>
      <c r="E700" s="2">
        <f t="shared" si="61"/>
        <v>0.38751476223508341</v>
      </c>
      <c r="F700" s="2">
        <f t="shared" si="65"/>
        <v>0.39110425807331184</v>
      </c>
      <c r="G700" s="2">
        <f t="shared" si="63"/>
        <v>-3.5894958382284292E-3</v>
      </c>
      <c r="H700" s="2" t="str">
        <f t="shared" si="64"/>
        <v>Hold</v>
      </c>
    </row>
    <row r="701" spans="1:8" ht="13.5" x14ac:dyDescent="0.25">
      <c r="A701" s="3">
        <v>43025</v>
      </c>
      <c r="B701" s="2">
        <v>13.454000000000001</v>
      </c>
      <c r="C701" s="2">
        <f t="shared" si="60"/>
        <v>14.225841319042823</v>
      </c>
      <c r="D701" s="2">
        <f t="shared" si="62"/>
        <v>13.87799619216926</v>
      </c>
      <c r="E701" s="2">
        <f t="shared" si="61"/>
        <v>0.34784512687356361</v>
      </c>
      <c r="F701" s="2">
        <f t="shared" si="65"/>
        <v>0.38245243183336219</v>
      </c>
      <c r="G701" s="2">
        <f t="shared" si="63"/>
        <v>-3.4607304959798579E-2</v>
      </c>
      <c r="H701" s="2" t="str">
        <f t="shared" si="64"/>
        <v>Hold</v>
      </c>
    </row>
    <row r="702" spans="1:8" ht="13.5" x14ac:dyDescent="0.25">
      <c r="A702" s="3">
        <v>43026</v>
      </c>
      <c r="B702" s="2">
        <v>13.160299999999999</v>
      </c>
      <c r="C702" s="2">
        <f t="shared" si="60"/>
        <v>14.108034962267004</v>
      </c>
      <c r="D702" s="2">
        <f t="shared" si="62"/>
        <v>13.824833511267833</v>
      </c>
      <c r="E702" s="2">
        <f t="shared" si="61"/>
        <v>0.28320145099917049</v>
      </c>
      <c r="F702" s="2">
        <f t="shared" si="65"/>
        <v>0.36260223566652383</v>
      </c>
      <c r="G702" s="2">
        <f t="shared" si="63"/>
        <v>-7.9400784667353341E-2</v>
      </c>
      <c r="H702" s="2" t="str">
        <f t="shared" si="64"/>
        <v>Hold</v>
      </c>
    </row>
    <row r="703" spans="1:8" ht="13.5" x14ac:dyDescent="0.25">
      <c r="A703" s="3">
        <v>43027</v>
      </c>
      <c r="B703" s="2">
        <v>13.454000000000001</v>
      </c>
      <c r="C703" s="2">
        <f t="shared" si="60"/>
        <v>14.008352660379773</v>
      </c>
      <c r="D703" s="2">
        <f t="shared" si="62"/>
        <v>13.797364362285032</v>
      </c>
      <c r="E703" s="2">
        <f t="shared" si="61"/>
        <v>0.2109882980947404</v>
      </c>
      <c r="F703" s="2">
        <f t="shared" si="65"/>
        <v>0.33227944815216715</v>
      </c>
      <c r="G703" s="2">
        <f t="shared" si="63"/>
        <v>-0.12129115005742674</v>
      </c>
      <c r="H703" s="2" t="str">
        <f t="shared" si="64"/>
        <v>Hold</v>
      </c>
    </row>
    <row r="704" spans="1:8" ht="13.5" x14ac:dyDescent="0.25">
      <c r="A704" s="3">
        <v>43028</v>
      </c>
      <c r="B704" s="2">
        <v>13.454000000000001</v>
      </c>
      <c r="C704" s="2">
        <f t="shared" si="60"/>
        <v>13.924006097244423</v>
      </c>
      <c r="D704" s="2">
        <f t="shared" si="62"/>
        <v>13.771929965078733</v>
      </c>
      <c r="E704" s="2">
        <f t="shared" si="61"/>
        <v>0.15207613216568916</v>
      </c>
      <c r="F704" s="2">
        <f t="shared" si="65"/>
        <v>0.29623878495487155</v>
      </c>
      <c r="G704" s="2">
        <f t="shared" si="63"/>
        <v>-0.14416265278918239</v>
      </c>
      <c r="H704" s="2" t="str">
        <f t="shared" si="64"/>
        <v>Hold</v>
      </c>
    </row>
    <row r="705" spans="1:8" ht="13.5" x14ac:dyDescent="0.25">
      <c r="A705" s="3">
        <v>43031</v>
      </c>
      <c r="B705" s="2">
        <v>13.870100000000001</v>
      </c>
      <c r="C705" s="2">
        <f t="shared" si="60"/>
        <v>13.914759005360665</v>
      </c>
      <c r="D705" s="2">
        <f t="shared" si="62"/>
        <v>13.779201819517347</v>
      </c>
      <c r="E705" s="2">
        <f t="shared" si="61"/>
        <v>0.135557185843318</v>
      </c>
      <c r="F705" s="2">
        <f t="shared" si="65"/>
        <v>0.26410246513256086</v>
      </c>
      <c r="G705" s="2">
        <f t="shared" si="63"/>
        <v>-0.12854527928924286</v>
      </c>
      <c r="H705" s="2" t="str">
        <f t="shared" si="64"/>
        <v>Hold</v>
      </c>
    </row>
    <row r="706" spans="1:8" ht="13.5" x14ac:dyDescent="0.25">
      <c r="A706" s="3">
        <v>43032</v>
      </c>
      <c r="B706" s="2">
        <v>14.286099999999999</v>
      </c>
      <c r="C706" s="2">
        <f t="shared" si="60"/>
        <v>13.906934542997487</v>
      </c>
      <c r="D706" s="2">
        <f t="shared" si="62"/>
        <v>13.816749832886432</v>
      </c>
      <c r="E706" s="2">
        <f t="shared" si="61"/>
        <v>9.0184710111055111E-2</v>
      </c>
      <c r="F706" s="2">
        <f t="shared" si="65"/>
        <v>0.22931891412825972</v>
      </c>
      <c r="G706" s="2">
        <f t="shared" si="63"/>
        <v>-0.13913420401720461</v>
      </c>
      <c r="H706" s="2" t="str">
        <f t="shared" si="64"/>
        <v>Hold</v>
      </c>
    </row>
    <row r="707" spans="1:8" ht="13.5" x14ac:dyDescent="0.25">
      <c r="A707" s="3">
        <v>43033</v>
      </c>
      <c r="B707" s="2">
        <v>14.286099999999999</v>
      </c>
      <c r="C707" s="2">
        <f t="shared" si="60"/>
        <v>13.868313844074795</v>
      </c>
      <c r="D707" s="2">
        <f t="shared" si="62"/>
        <v>13.85151651193188</v>
      </c>
      <c r="E707" s="2">
        <f t="shared" si="61"/>
        <v>1.6797332142914456E-2</v>
      </c>
      <c r="F707" s="2">
        <f t="shared" si="65"/>
        <v>0.18681459773119069</v>
      </c>
      <c r="G707" s="2">
        <f t="shared" si="63"/>
        <v>-0.17001726558827623</v>
      </c>
      <c r="H707" s="2" t="str">
        <f t="shared" si="64"/>
        <v>Hold</v>
      </c>
    </row>
    <row r="708" spans="1:8" ht="13.5" x14ac:dyDescent="0.25">
      <c r="A708" s="3">
        <v>43034</v>
      </c>
      <c r="B708" s="2">
        <v>14.084199999999999</v>
      </c>
      <c r="C708" s="2">
        <f t="shared" si="60"/>
        <v>13.835634791140212</v>
      </c>
      <c r="D708" s="2">
        <f t="shared" si="62"/>
        <v>13.868752325862852</v>
      </c>
      <c r="E708" s="2">
        <f t="shared" si="61"/>
        <v>-3.3117534722640229E-2</v>
      </c>
      <c r="F708" s="2">
        <f t="shared" si="65"/>
        <v>0.14282817124042452</v>
      </c>
      <c r="G708" s="2">
        <f t="shared" si="63"/>
        <v>-0.17594570596306475</v>
      </c>
      <c r="H708" s="2" t="str">
        <f t="shared" si="64"/>
        <v>Hold</v>
      </c>
    </row>
    <row r="709" spans="1:8" ht="13.5" x14ac:dyDescent="0.25">
      <c r="A709" s="3">
        <v>43035</v>
      </c>
      <c r="B709" s="2">
        <v>14.1943</v>
      </c>
      <c r="C709" s="2">
        <f t="shared" si="60"/>
        <v>13.77692174634941</v>
      </c>
      <c r="D709" s="2">
        <f t="shared" si="62"/>
        <v>13.892866968391528</v>
      </c>
      <c r="E709" s="2">
        <f t="shared" si="61"/>
        <v>-0.11594522204211799</v>
      </c>
      <c r="F709" s="2">
        <f t="shared" si="65"/>
        <v>9.1073492583916033E-2</v>
      </c>
      <c r="G709" s="2">
        <f t="shared" si="63"/>
        <v>-0.20701871462603402</v>
      </c>
      <c r="H709" s="2" t="str">
        <f t="shared" si="64"/>
        <v>Hold</v>
      </c>
    </row>
    <row r="710" spans="1:8" ht="13.5" x14ac:dyDescent="0.25">
      <c r="A710" s="3">
        <v>43038</v>
      </c>
      <c r="B710" s="2">
        <v>14.1943</v>
      </c>
      <c r="C710" s="2">
        <f t="shared" si="60"/>
        <v>13.72724147768027</v>
      </c>
      <c r="D710" s="2">
        <f t="shared" si="62"/>
        <v>13.915195341103267</v>
      </c>
      <c r="E710" s="2">
        <f t="shared" si="61"/>
        <v>-0.18795386342299736</v>
      </c>
      <c r="F710" s="2">
        <f t="shared" si="65"/>
        <v>3.5268021382533356E-2</v>
      </c>
      <c r="G710" s="2">
        <f t="shared" si="63"/>
        <v>-0.22322188480553071</v>
      </c>
      <c r="H710" s="2" t="str">
        <f t="shared" si="64"/>
        <v>Hold</v>
      </c>
    </row>
    <row r="711" spans="1:8" ht="13.5" x14ac:dyDescent="0.25">
      <c r="A711" s="3">
        <v>43039</v>
      </c>
      <c r="B711" s="2">
        <v>14.3901</v>
      </c>
      <c r="C711" s="2">
        <f t="shared" si="60"/>
        <v>13.68520432726792</v>
      </c>
      <c r="D711" s="2">
        <f t="shared" si="62"/>
        <v>13.950373463984507</v>
      </c>
      <c r="E711" s="2">
        <f t="shared" si="61"/>
        <v>-0.26516913671658671</v>
      </c>
      <c r="F711" s="2">
        <f t="shared" si="65"/>
        <v>-2.4819410237290659E-2</v>
      </c>
      <c r="G711" s="2">
        <f t="shared" si="63"/>
        <v>-0.24034972647929603</v>
      </c>
      <c r="H711" s="2" t="str">
        <f t="shared" si="64"/>
        <v>Hold</v>
      </c>
    </row>
    <row r="712" spans="1:8" ht="13.5" x14ac:dyDescent="0.25">
      <c r="A712" s="3">
        <v>43040</v>
      </c>
      <c r="B712" s="2">
        <v>14.3901</v>
      </c>
      <c r="C712" s="2">
        <f t="shared" si="60"/>
        <v>13.604449815380548</v>
      </c>
      <c r="D712" s="2">
        <f t="shared" si="62"/>
        <v>13.982945799985655</v>
      </c>
      <c r="E712" s="2">
        <f t="shared" si="61"/>
        <v>-0.37849598460510769</v>
      </c>
      <c r="F712" s="2">
        <f t="shared" si="65"/>
        <v>-9.5554725110854083E-2</v>
      </c>
      <c r="G712" s="2">
        <f t="shared" si="63"/>
        <v>-0.28294125949425364</v>
      </c>
      <c r="H712" s="2" t="str">
        <f t="shared" si="64"/>
        <v>Hold</v>
      </c>
    </row>
    <row r="713" spans="1:8" ht="13.5" x14ac:dyDescent="0.25">
      <c r="A713" s="3">
        <v>43041</v>
      </c>
      <c r="B713" s="2">
        <v>14.3901</v>
      </c>
      <c r="C713" s="2">
        <f t="shared" si="60"/>
        <v>13.581303689937386</v>
      </c>
      <c r="D713" s="2">
        <f t="shared" si="62"/>
        <v>14.013105370357088</v>
      </c>
      <c r="E713" s="2">
        <f t="shared" si="61"/>
        <v>-0.4318016804197029</v>
      </c>
      <c r="F713" s="2">
        <f t="shared" si="65"/>
        <v>-0.16280411617262386</v>
      </c>
      <c r="G713" s="2">
        <f t="shared" si="63"/>
        <v>-0.26899756424707905</v>
      </c>
      <c r="H713" s="2" t="str">
        <f t="shared" si="64"/>
        <v>Hold</v>
      </c>
    </row>
    <row r="714" spans="1:8" ht="13.5" x14ac:dyDescent="0.25">
      <c r="A714" s="3">
        <v>43042</v>
      </c>
      <c r="B714" s="2">
        <v>14.2555</v>
      </c>
      <c r="C714" s="2">
        <f t="shared" si="60"/>
        <v>13.561718506870095</v>
      </c>
      <c r="D714" s="2">
        <f t="shared" si="62"/>
        <v>14.031060528108416</v>
      </c>
      <c r="E714" s="2">
        <f t="shared" si="61"/>
        <v>-0.46934202123832058</v>
      </c>
      <c r="F714" s="2">
        <f t="shared" si="65"/>
        <v>-0.22411169718576321</v>
      </c>
      <c r="G714" s="2">
        <f t="shared" si="63"/>
        <v>-0.24523032405255737</v>
      </c>
      <c r="H714" s="2" t="str">
        <f t="shared" si="64"/>
        <v>Hold</v>
      </c>
    </row>
    <row r="715" spans="1:8" ht="13.5" x14ac:dyDescent="0.25">
      <c r="A715" s="3">
        <v>43045</v>
      </c>
      <c r="B715" s="2">
        <v>15.1121</v>
      </c>
      <c r="C715" s="2">
        <f t="shared" si="60"/>
        <v>13.609161813505464</v>
      </c>
      <c r="D715" s="2">
        <f t="shared" si="62"/>
        <v>14.111137526026312</v>
      </c>
      <c r="E715" s="2">
        <f t="shared" si="61"/>
        <v>-0.50197571252084749</v>
      </c>
      <c r="F715" s="2">
        <f t="shared" si="65"/>
        <v>-0.27968450025278008</v>
      </c>
      <c r="G715" s="2">
        <f t="shared" si="63"/>
        <v>-0.22229121226806742</v>
      </c>
      <c r="H715" s="2" t="str">
        <f t="shared" si="64"/>
        <v>Hold</v>
      </c>
    </row>
    <row r="716" spans="1:8" ht="13.5" x14ac:dyDescent="0.25">
      <c r="A716" s="3">
        <v>43046</v>
      </c>
      <c r="B716" s="2">
        <v>15.5648</v>
      </c>
      <c r="C716" s="2">
        <f t="shared" si="60"/>
        <v>13.713306149889238</v>
      </c>
      <c r="D716" s="2">
        <f t="shared" si="62"/>
        <v>14.21881622780214</v>
      </c>
      <c r="E716" s="2">
        <f t="shared" si="61"/>
        <v>-0.50551007791290203</v>
      </c>
      <c r="F716" s="2">
        <f t="shared" si="65"/>
        <v>-0.32484961578480448</v>
      </c>
      <c r="G716" s="2">
        <f t="shared" si="63"/>
        <v>-0.18066046212809755</v>
      </c>
      <c r="H716" s="2" t="str">
        <f t="shared" si="64"/>
        <v>Hold</v>
      </c>
    </row>
    <row r="717" spans="1:8" ht="13.5" x14ac:dyDescent="0.25">
      <c r="A717" s="3">
        <v>43047</v>
      </c>
      <c r="B717" s="2">
        <v>15.681100000000001</v>
      </c>
      <c r="C717" s="2">
        <f t="shared" si="60"/>
        <v>13.801428280675509</v>
      </c>
      <c r="D717" s="2">
        <f t="shared" si="62"/>
        <v>14.32713354426124</v>
      </c>
      <c r="E717" s="2">
        <f t="shared" si="61"/>
        <v>-0.52570526358573133</v>
      </c>
      <c r="F717" s="2">
        <f t="shared" si="65"/>
        <v>-0.36502074534498985</v>
      </c>
      <c r="G717" s="2">
        <f t="shared" si="63"/>
        <v>-0.16068451824074148</v>
      </c>
      <c r="H717" s="2" t="str">
        <f t="shared" si="64"/>
        <v>Hold</v>
      </c>
    </row>
    <row r="718" spans="1:8" ht="13.5" x14ac:dyDescent="0.25">
      <c r="A718" s="3">
        <v>43048</v>
      </c>
      <c r="B718" s="2">
        <v>15.907400000000001</v>
      </c>
      <c r="C718" s="2">
        <f t="shared" si="60"/>
        <v>13.844931622110046</v>
      </c>
      <c r="D718" s="2">
        <f t="shared" si="62"/>
        <v>14.444190318760407</v>
      </c>
      <c r="E718" s="2">
        <f t="shared" si="61"/>
        <v>-0.59925869665036124</v>
      </c>
      <c r="F718" s="2">
        <f t="shared" si="65"/>
        <v>-0.41186833560606417</v>
      </c>
      <c r="G718" s="2">
        <f t="shared" si="63"/>
        <v>-0.18739036104429707</v>
      </c>
      <c r="H718" s="2" t="str">
        <f t="shared" si="64"/>
        <v>Hold</v>
      </c>
    </row>
    <row r="719" spans="1:8" ht="13.5" x14ac:dyDescent="0.25">
      <c r="A719" s="3">
        <v>43049</v>
      </c>
      <c r="B719" s="2">
        <v>16.6233</v>
      </c>
      <c r="C719" s="2">
        <f t="shared" ref="C719:C782" si="66">$C$4*B709+C718*(1-$C$4)</f>
        <v>13.898680603323886</v>
      </c>
      <c r="D719" s="2">
        <f t="shared" si="62"/>
        <v>14.605605850704082</v>
      </c>
      <c r="E719" s="2">
        <f t="shared" si="61"/>
        <v>-0.70692524738019635</v>
      </c>
      <c r="F719" s="2">
        <f t="shared" si="65"/>
        <v>-0.47087971796089068</v>
      </c>
      <c r="G719" s="2">
        <f t="shared" si="63"/>
        <v>-0.23604552941930568</v>
      </c>
      <c r="H719" s="2" t="str">
        <f t="shared" si="64"/>
        <v>Hold</v>
      </c>
    </row>
    <row r="720" spans="1:8" ht="13.5" x14ac:dyDescent="0.25">
      <c r="A720" s="3">
        <v>43052</v>
      </c>
      <c r="B720" s="2">
        <v>16.604900000000001</v>
      </c>
      <c r="C720" s="2">
        <f t="shared" si="66"/>
        <v>13.944160510504826</v>
      </c>
      <c r="D720" s="2">
        <f t="shared" si="62"/>
        <v>14.753701713614891</v>
      </c>
      <c r="E720" s="2">
        <f t="shared" si="61"/>
        <v>-0.80954120311006506</v>
      </c>
      <c r="F720" s="2">
        <f t="shared" si="65"/>
        <v>-0.53861201499072564</v>
      </c>
      <c r="G720" s="2">
        <f t="shared" si="63"/>
        <v>-0.27092918811933941</v>
      </c>
      <c r="H720" s="2" t="str">
        <f t="shared" si="64"/>
        <v>Hold</v>
      </c>
    </row>
    <row r="721" spans="1:8" ht="13.5" x14ac:dyDescent="0.25">
      <c r="A721" s="3">
        <v>43053</v>
      </c>
      <c r="B721" s="2">
        <v>17.5961</v>
      </c>
      <c r="C721" s="2">
        <f t="shared" si="66"/>
        <v>14.012766585811775</v>
      </c>
      <c r="D721" s="2">
        <f t="shared" si="62"/>
        <v>14.964249734828602</v>
      </c>
      <c r="E721" s="2">
        <f t="shared" si="61"/>
        <v>-0.95148314901682696</v>
      </c>
      <c r="F721" s="2">
        <f t="shared" si="65"/>
        <v>-0.62118624179594595</v>
      </c>
      <c r="G721" s="2">
        <f t="shared" si="63"/>
        <v>-0.33029690722088101</v>
      </c>
      <c r="H721" s="2" t="str">
        <f t="shared" si="64"/>
        <v>Hold</v>
      </c>
    </row>
    <row r="722" spans="1:8" ht="13.5" x14ac:dyDescent="0.25">
      <c r="A722" s="3">
        <v>43054</v>
      </c>
      <c r="B722" s="2">
        <v>17.926500000000001</v>
      </c>
      <c r="C722" s="2">
        <f t="shared" si="66"/>
        <v>14.07081788030227</v>
      </c>
      <c r="D722" s="2">
        <f t="shared" si="62"/>
        <v>15.183675680396854</v>
      </c>
      <c r="E722" s="2">
        <f t="shared" si="61"/>
        <v>-1.1128578000945843</v>
      </c>
      <c r="F722" s="2">
        <f t="shared" si="65"/>
        <v>-0.71952055345567367</v>
      </c>
      <c r="G722" s="2">
        <f t="shared" si="63"/>
        <v>-0.39333724663891068</v>
      </c>
      <c r="H722" s="2" t="str">
        <f t="shared" si="64"/>
        <v>Hold</v>
      </c>
    </row>
    <row r="723" spans="1:8" ht="13.5" x14ac:dyDescent="0.25">
      <c r="A723" s="3">
        <v>43055</v>
      </c>
      <c r="B723" s="2">
        <v>17.681699999999999</v>
      </c>
      <c r="C723" s="2">
        <f t="shared" si="66"/>
        <v>14.119938206409612</v>
      </c>
      <c r="D723" s="2">
        <f t="shared" si="62"/>
        <v>15.368714518885977</v>
      </c>
      <c r="E723" s="2">
        <f t="shared" si="61"/>
        <v>-1.2487763124763642</v>
      </c>
      <c r="F723" s="2">
        <f t="shared" si="65"/>
        <v>-0.82537170525981174</v>
      </c>
      <c r="G723" s="2">
        <f t="shared" si="63"/>
        <v>-0.42340460721655249</v>
      </c>
      <c r="H723" s="2" t="str">
        <f t="shared" si="64"/>
        <v>Hold</v>
      </c>
    </row>
    <row r="724" spans="1:8" ht="13.5" x14ac:dyDescent="0.25">
      <c r="A724" s="3">
        <v>43056</v>
      </c>
      <c r="B724" s="2">
        <v>17.326899999999998</v>
      </c>
      <c r="C724" s="2">
        <f t="shared" si="66"/>
        <v>14.14079386696198</v>
      </c>
      <c r="D724" s="2">
        <f t="shared" si="62"/>
        <v>15.513765295264793</v>
      </c>
      <c r="E724" s="2">
        <f t="shared" si="61"/>
        <v>-1.3729714283028134</v>
      </c>
      <c r="F724" s="2">
        <f t="shared" si="65"/>
        <v>-0.93489164986841211</v>
      </c>
      <c r="G724" s="2">
        <f t="shared" si="63"/>
        <v>-0.43807977843440127</v>
      </c>
      <c r="H724" s="2" t="str">
        <f t="shared" si="64"/>
        <v>Hold</v>
      </c>
    </row>
    <row r="725" spans="1:8" ht="13.5" x14ac:dyDescent="0.25">
      <c r="A725" s="3">
        <v>43059</v>
      </c>
      <c r="B725" s="2">
        <v>17.645</v>
      </c>
      <c r="C725" s="2">
        <f t="shared" si="66"/>
        <v>14.29022557973706</v>
      </c>
      <c r="D725" s="2">
        <f t="shared" si="62"/>
        <v>15.671634532652588</v>
      </c>
      <c r="E725" s="2">
        <f t="shared" si="61"/>
        <v>-1.3814089529155282</v>
      </c>
      <c r="F725" s="2">
        <f t="shared" si="65"/>
        <v>-1.0241951104778355</v>
      </c>
      <c r="G725" s="2">
        <f t="shared" si="63"/>
        <v>-0.35721384243769272</v>
      </c>
      <c r="H725" s="2" t="str">
        <f t="shared" si="64"/>
        <v>Hold</v>
      </c>
    </row>
    <row r="726" spans="1:8" ht="13.5" x14ac:dyDescent="0.25">
      <c r="A726" s="3">
        <v>43060</v>
      </c>
      <c r="B726" s="2">
        <v>17.645</v>
      </c>
      <c r="C726" s="2">
        <f t="shared" si="66"/>
        <v>14.486313952085204</v>
      </c>
      <c r="D726" s="2">
        <f t="shared" si="62"/>
        <v>15.817809752456101</v>
      </c>
      <c r="E726" s="2">
        <f t="shared" si="61"/>
        <v>-1.331495800370897</v>
      </c>
      <c r="F726" s="2">
        <f t="shared" si="65"/>
        <v>-1.0856552484564479</v>
      </c>
      <c r="G726" s="2">
        <f t="shared" si="63"/>
        <v>-0.24584055191444909</v>
      </c>
      <c r="H726" s="2" t="str">
        <f t="shared" si="64"/>
        <v>Hold</v>
      </c>
    </row>
    <row r="727" spans="1:8" ht="13.5" x14ac:dyDescent="0.25">
      <c r="A727" s="3">
        <v>43061</v>
      </c>
      <c r="B727" s="2">
        <v>17.645</v>
      </c>
      <c r="C727" s="2">
        <f t="shared" si="66"/>
        <v>14.670127190225942</v>
      </c>
      <c r="D727" s="2">
        <f t="shared" si="62"/>
        <v>15.953157178200094</v>
      </c>
      <c r="E727" s="2">
        <f t="shared" si="61"/>
        <v>-1.2830299879741514</v>
      </c>
      <c r="F727" s="2">
        <f t="shared" si="65"/>
        <v>-1.1251301963599887</v>
      </c>
      <c r="G727" s="2">
        <f t="shared" si="63"/>
        <v>-0.15789979161416268</v>
      </c>
      <c r="H727" s="2" t="str">
        <f t="shared" si="64"/>
        <v>Hold</v>
      </c>
    </row>
    <row r="728" spans="1:8" ht="13.5" x14ac:dyDescent="0.25">
      <c r="A728" s="3">
        <v>43062</v>
      </c>
      <c r="B728" s="2">
        <v>17.742899999999999</v>
      </c>
      <c r="C728" s="2">
        <f t="shared" si="66"/>
        <v>14.860476853268105</v>
      </c>
      <c r="D728" s="2">
        <f t="shared" si="62"/>
        <v>16.085730720555642</v>
      </c>
      <c r="E728" s="2">
        <f t="shared" si="61"/>
        <v>-1.2252538672875364</v>
      </c>
      <c r="F728" s="2">
        <f t="shared" si="65"/>
        <v>-1.1451549305454982</v>
      </c>
      <c r="G728" s="2">
        <f t="shared" si="63"/>
        <v>-8.0098936742038163E-2</v>
      </c>
      <c r="H728" s="2" t="str">
        <f t="shared" si="64"/>
        <v>Hold</v>
      </c>
    </row>
    <row r="729" spans="1:8" ht="13.5" x14ac:dyDescent="0.25">
      <c r="A729" s="3">
        <v>43063</v>
      </c>
      <c r="B729" s="2">
        <v>18.165099999999999</v>
      </c>
      <c r="C729" s="2">
        <f t="shared" si="66"/>
        <v>15.131680414303782</v>
      </c>
      <c r="D729" s="2">
        <f t="shared" si="62"/>
        <v>16.239758074588558</v>
      </c>
      <c r="E729" s="2">
        <f t="shared" si="61"/>
        <v>-1.1080776602847759</v>
      </c>
      <c r="F729" s="2">
        <f t="shared" si="65"/>
        <v>-1.1377394764933539</v>
      </c>
      <c r="G729" s="2">
        <f t="shared" si="63"/>
        <v>2.9661816208577996E-2</v>
      </c>
      <c r="H729" s="2" t="str">
        <f t="shared" si="64"/>
        <v>Sell</v>
      </c>
    </row>
    <row r="730" spans="1:8" ht="13.5" x14ac:dyDescent="0.25">
      <c r="A730" s="3">
        <v>43066</v>
      </c>
      <c r="B730" s="2">
        <v>18.354700000000001</v>
      </c>
      <c r="C730" s="2">
        <f t="shared" si="66"/>
        <v>15.358329581333969</v>
      </c>
      <c r="D730" s="2">
        <f t="shared" si="62"/>
        <v>16.39642043943385</v>
      </c>
      <c r="E730" s="2">
        <f t="shared" si="61"/>
        <v>-1.0380908580998813</v>
      </c>
      <c r="F730" s="2">
        <f t="shared" si="65"/>
        <v>-1.1178097528146596</v>
      </c>
      <c r="G730" s="2">
        <f t="shared" si="63"/>
        <v>7.9718894714778221E-2</v>
      </c>
      <c r="H730" s="2" t="str">
        <f t="shared" si="64"/>
        <v>Sell</v>
      </c>
    </row>
    <row r="731" spans="1:8" ht="13.5" x14ac:dyDescent="0.25">
      <c r="A731" s="3">
        <v>43067</v>
      </c>
      <c r="B731" s="2">
        <v>18.5322</v>
      </c>
      <c r="C731" s="2">
        <f t="shared" si="66"/>
        <v>15.702601953436435</v>
      </c>
      <c r="D731" s="2">
        <f t="shared" si="62"/>
        <v>16.554626332809121</v>
      </c>
      <c r="E731" s="2">
        <f t="shared" si="61"/>
        <v>-0.85202437937268627</v>
      </c>
      <c r="F731" s="2">
        <f t="shared" si="65"/>
        <v>-1.0646526781262651</v>
      </c>
      <c r="G731" s="2">
        <f t="shared" si="63"/>
        <v>0.2126282987535788</v>
      </c>
      <c r="H731" s="2" t="str">
        <f t="shared" si="64"/>
        <v>Sell</v>
      </c>
    </row>
    <row r="732" spans="1:8" ht="13.5" x14ac:dyDescent="0.25">
      <c r="A732" s="3">
        <v>43068</v>
      </c>
      <c r="B732" s="2">
        <v>18.354700000000001</v>
      </c>
      <c r="C732" s="2">
        <f t="shared" si="66"/>
        <v>16.044740114446213</v>
      </c>
      <c r="D732" s="2">
        <f t="shared" si="62"/>
        <v>16.687965122971409</v>
      </c>
      <c r="E732" s="2">
        <f t="shared" ref="E732:E795" si="67">C732-D732</f>
        <v>-0.64322500852519582</v>
      </c>
      <c r="F732" s="2">
        <f t="shared" si="65"/>
        <v>-0.98036714420605131</v>
      </c>
      <c r="G732" s="2">
        <f t="shared" si="63"/>
        <v>0.33714213568085549</v>
      </c>
      <c r="H732" s="2" t="str">
        <f t="shared" si="64"/>
        <v>Sell</v>
      </c>
    </row>
    <row r="733" spans="1:8" ht="13.5" x14ac:dyDescent="0.25">
      <c r="A733" s="3">
        <v>43069</v>
      </c>
      <c r="B733" s="2">
        <v>18.354700000000001</v>
      </c>
      <c r="C733" s="2">
        <f t="shared" si="66"/>
        <v>16.296580096839104</v>
      </c>
      <c r="D733" s="2">
        <f t="shared" ref="D733:D796" si="68">$D$4*B733+(1-$D$4)*D732</f>
        <v>16.811426965714269</v>
      </c>
      <c r="E733" s="2">
        <f t="shared" si="67"/>
        <v>-0.51484686887516418</v>
      </c>
      <c r="F733" s="2">
        <f t="shared" si="65"/>
        <v>-0.88726308913987384</v>
      </c>
      <c r="G733" s="2">
        <f t="shared" si="63"/>
        <v>0.37241622026470966</v>
      </c>
      <c r="H733" s="2" t="str">
        <f t="shared" si="64"/>
        <v>Sell</v>
      </c>
    </row>
    <row r="734" spans="1:8" ht="13.5" x14ac:dyDescent="0.25">
      <c r="A734" s="3">
        <v>43073</v>
      </c>
      <c r="B734" s="2">
        <v>17.804099999999998</v>
      </c>
      <c r="C734" s="2">
        <f t="shared" si="66"/>
        <v>16.455090851171548</v>
      </c>
      <c r="D734" s="2">
        <f t="shared" si="68"/>
        <v>16.884958301587286</v>
      </c>
      <c r="E734" s="2">
        <f t="shared" si="67"/>
        <v>-0.42986745041573826</v>
      </c>
      <c r="F734" s="2">
        <f t="shared" si="65"/>
        <v>-0.79578396139504681</v>
      </c>
      <c r="G734" s="2">
        <f t="shared" si="63"/>
        <v>0.36591651097930855</v>
      </c>
      <c r="H734" s="2" t="str">
        <f t="shared" si="64"/>
        <v>Sell</v>
      </c>
    </row>
    <row r="735" spans="1:8" ht="13.5" x14ac:dyDescent="0.25">
      <c r="A735" s="3">
        <v>43074</v>
      </c>
      <c r="B735" s="2">
        <v>18.0488</v>
      </c>
      <c r="C735" s="2">
        <f t="shared" si="66"/>
        <v>16.638153797145154</v>
      </c>
      <c r="D735" s="2">
        <f t="shared" si="68"/>
        <v>16.971168797766005</v>
      </c>
      <c r="E735" s="2">
        <f t="shared" si="67"/>
        <v>-0.33301500062085054</v>
      </c>
      <c r="F735" s="2">
        <f t="shared" si="65"/>
        <v>-0.70323016924020754</v>
      </c>
      <c r="G735" s="2">
        <f t="shared" si="63"/>
        <v>0.37021516861935699</v>
      </c>
      <c r="H735" s="2" t="str">
        <f t="shared" si="64"/>
        <v>Sell</v>
      </c>
    </row>
    <row r="736" spans="1:8" ht="13.5" x14ac:dyDescent="0.25">
      <c r="A736" s="3">
        <v>43075</v>
      </c>
      <c r="B736" s="2">
        <v>18.0488</v>
      </c>
      <c r="C736" s="2">
        <f t="shared" si="66"/>
        <v>16.793053212968974</v>
      </c>
      <c r="D736" s="2">
        <f t="shared" si="68"/>
        <v>17.05099333126482</v>
      </c>
      <c r="E736" s="2">
        <f t="shared" si="67"/>
        <v>-0.25794011829584562</v>
      </c>
      <c r="F736" s="2">
        <f t="shared" si="65"/>
        <v>-0.61417215905133515</v>
      </c>
      <c r="G736" s="2">
        <f t="shared" si="63"/>
        <v>0.35623204075548953</v>
      </c>
      <c r="H736" s="2" t="str">
        <f t="shared" si="64"/>
        <v>Sell</v>
      </c>
    </row>
    <row r="737" spans="1:8" ht="13.5" x14ac:dyDescent="0.25">
      <c r="A737" s="3">
        <v>43076</v>
      </c>
      <c r="B737" s="2">
        <v>18.0305</v>
      </c>
      <c r="C737" s="2">
        <f t="shared" si="66"/>
        <v>16.924121949435285</v>
      </c>
      <c r="D737" s="2">
        <f t="shared" si="68"/>
        <v>17.12354938080076</v>
      </c>
      <c r="E737" s="2">
        <f t="shared" si="67"/>
        <v>-0.19942743136547492</v>
      </c>
      <c r="F737" s="2">
        <f t="shared" si="65"/>
        <v>-0.53122321351416313</v>
      </c>
      <c r="G737" s="2">
        <f t="shared" si="63"/>
        <v>0.33179578214868821</v>
      </c>
      <c r="H737" s="2" t="str">
        <f t="shared" si="64"/>
        <v>Sell</v>
      </c>
    </row>
    <row r="738" spans="1:8" ht="13.5" x14ac:dyDescent="0.25">
      <c r="A738" s="3">
        <v>43077</v>
      </c>
      <c r="B738" s="2">
        <v>18.0305</v>
      </c>
      <c r="C738" s="2">
        <f t="shared" si="66"/>
        <v>17.050087803368321</v>
      </c>
      <c r="D738" s="2">
        <f t="shared" si="68"/>
        <v>17.190730908148854</v>
      </c>
      <c r="E738" s="2">
        <f t="shared" si="67"/>
        <v>-0.14064310478053343</v>
      </c>
      <c r="F738" s="2">
        <f t="shared" si="65"/>
        <v>-0.45310719176743719</v>
      </c>
      <c r="G738" s="2">
        <f t="shared" si="63"/>
        <v>0.31246408698690376</v>
      </c>
      <c r="H738" s="2" t="str">
        <f t="shared" si="64"/>
        <v>Sell</v>
      </c>
    </row>
    <row r="739" spans="1:8" ht="13.5" x14ac:dyDescent="0.25">
      <c r="A739" s="3">
        <v>43080</v>
      </c>
      <c r="B739" s="2">
        <v>17.804099999999998</v>
      </c>
      <c r="C739" s="2">
        <f t="shared" si="66"/>
        <v>17.221628141311655</v>
      </c>
      <c r="D739" s="2">
        <f t="shared" si="68"/>
        <v>17.236165655693384</v>
      </c>
      <c r="E739" s="2">
        <f t="shared" si="67"/>
        <v>-1.4537514381729011E-2</v>
      </c>
      <c r="F739" s="2">
        <f t="shared" si="65"/>
        <v>-0.36539325629029556</v>
      </c>
      <c r="G739" s="2">
        <f t="shared" si="63"/>
        <v>0.35085574190856655</v>
      </c>
      <c r="H739" s="2" t="str">
        <f t="shared" si="64"/>
        <v>Sell</v>
      </c>
    </row>
    <row r="740" spans="1:8" ht="13.5" x14ac:dyDescent="0.25">
      <c r="A740" s="3">
        <v>43081</v>
      </c>
      <c r="B740" s="2">
        <v>17.5838</v>
      </c>
      <c r="C740" s="2">
        <f t="shared" si="66"/>
        <v>17.395946888802172</v>
      </c>
      <c r="D740" s="2">
        <f t="shared" si="68"/>
        <v>17.261916347864243</v>
      </c>
      <c r="E740" s="2">
        <f t="shared" si="67"/>
        <v>0.13403054093792832</v>
      </c>
      <c r="F740" s="2">
        <f t="shared" si="65"/>
        <v>-0.26550849684465078</v>
      </c>
      <c r="G740" s="2">
        <f t="shared" ref="G740:G803" si="69">E740-F740</f>
        <v>0.3995390377825791</v>
      </c>
      <c r="H740" s="2" t="str">
        <f t="shared" ref="H740:H803" si="70">IF(G740&lt;0,"Hold","Sell")</f>
        <v>Sell</v>
      </c>
    </row>
    <row r="741" spans="1:8" ht="13.5" x14ac:dyDescent="0.25">
      <c r="A741" s="3">
        <v>43082</v>
      </c>
      <c r="B741" s="2">
        <v>17.235099999999999</v>
      </c>
      <c r="C741" s="2">
        <f t="shared" si="66"/>
        <v>17.570755059755683</v>
      </c>
      <c r="D741" s="2">
        <f t="shared" si="68"/>
        <v>17.25992995172615</v>
      </c>
      <c r="E741" s="2">
        <f t="shared" si="67"/>
        <v>0.31082510802953323</v>
      </c>
      <c r="F741" s="2">
        <f t="shared" ref="F741:F804" si="71">(E741*(2/(10)))+((1-(2/10))*F740)</f>
        <v>-0.15024177586981399</v>
      </c>
      <c r="G741" s="2">
        <f t="shared" si="69"/>
        <v>0.46106688389934725</v>
      </c>
      <c r="H741" s="2" t="str">
        <f t="shared" si="70"/>
        <v>Sell</v>
      </c>
    </row>
    <row r="742" spans="1:8" ht="13.5" x14ac:dyDescent="0.25">
      <c r="A742" s="3">
        <v>43083</v>
      </c>
      <c r="B742" s="2">
        <v>17.222899999999999</v>
      </c>
      <c r="C742" s="2">
        <f t="shared" si="66"/>
        <v>17.691361973639424</v>
      </c>
      <c r="D742" s="2">
        <f t="shared" si="68"/>
        <v>17.257186992339026</v>
      </c>
      <c r="E742" s="2">
        <f t="shared" si="67"/>
        <v>0.43417498130039789</v>
      </c>
      <c r="F742" s="2">
        <f t="shared" si="71"/>
        <v>-3.3358424435771625E-2</v>
      </c>
      <c r="G742" s="2">
        <f t="shared" si="69"/>
        <v>0.46753340573616953</v>
      </c>
      <c r="H742" s="2" t="str">
        <f t="shared" si="70"/>
        <v>Sell</v>
      </c>
    </row>
    <row r="743" spans="1:8" ht="13.5" x14ac:dyDescent="0.25">
      <c r="A743" s="3">
        <v>43084</v>
      </c>
      <c r="B743" s="2">
        <v>17.216699999999999</v>
      </c>
      <c r="C743" s="2">
        <f t="shared" si="66"/>
        <v>17.793413977694897</v>
      </c>
      <c r="D743" s="2">
        <f t="shared" si="68"/>
        <v>17.254187955869469</v>
      </c>
      <c r="E743" s="2">
        <f t="shared" si="67"/>
        <v>0.53922602182542789</v>
      </c>
      <c r="F743" s="2">
        <f t="shared" si="71"/>
        <v>8.1158464816468281E-2</v>
      </c>
      <c r="G743" s="2">
        <f t="shared" si="69"/>
        <v>0.45806755700895962</v>
      </c>
      <c r="H743" s="2" t="str">
        <f t="shared" si="70"/>
        <v>Sell</v>
      </c>
    </row>
    <row r="744" spans="1:8" ht="13.5" x14ac:dyDescent="0.25">
      <c r="A744" s="3">
        <v>43087</v>
      </c>
      <c r="B744" s="2">
        <v>17.216699999999999</v>
      </c>
      <c r="C744" s="2">
        <f t="shared" si="66"/>
        <v>17.795057981126451</v>
      </c>
      <c r="D744" s="2">
        <f t="shared" si="68"/>
        <v>17.251411070249507</v>
      </c>
      <c r="E744" s="2">
        <f t="shared" si="67"/>
        <v>0.54364691087694439</v>
      </c>
      <c r="F744" s="2">
        <f t="shared" si="71"/>
        <v>0.17365615402856349</v>
      </c>
      <c r="G744" s="2">
        <f t="shared" si="69"/>
        <v>0.3699907568483809</v>
      </c>
      <c r="H744" s="2" t="str">
        <f t="shared" si="70"/>
        <v>Sell</v>
      </c>
    </row>
    <row r="745" spans="1:8" ht="13.5" x14ac:dyDescent="0.25">
      <c r="A745" s="3">
        <v>43088</v>
      </c>
      <c r="B745" s="2">
        <v>17.216699999999999</v>
      </c>
      <c r="C745" s="2">
        <f t="shared" si="66"/>
        <v>17.834095214799305</v>
      </c>
      <c r="D745" s="2">
        <f t="shared" si="68"/>
        <v>17.248839879860654</v>
      </c>
      <c r="E745" s="2">
        <f t="shared" si="67"/>
        <v>0.58525533493865112</v>
      </c>
      <c r="F745" s="2">
        <f t="shared" si="71"/>
        <v>0.25597599021058104</v>
      </c>
      <c r="G745" s="2">
        <f t="shared" si="69"/>
        <v>0.32927934472807008</v>
      </c>
      <c r="H745" s="2" t="str">
        <f t="shared" si="70"/>
        <v>Sell</v>
      </c>
    </row>
    <row r="746" spans="1:8" ht="13.5" x14ac:dyDescent="0.25">
      <c r="A746" s="3">
        <v>43089</v>
      </c>
      <c r="B746" s="2">
        <v>17.216699999999999</v>
      </c>
      <c r="C746" s="2">
        <f t="shared" si="66"/>
        <v>17.867126720214795</v>
      </c>
      <c r="D746" s="2">
        <f t="shared" si="68"/>
        <v>17.246459148019124</v>
      </c>
      <c r="E746" s="2">
        <f t="shared" si="67"/>
        <v>0.62066757219567137</v>
      </c>
      <c r="F746" s="2">
        <f t="shared" si="71"/>
        <v>0.32891430660759913</v>
      </c>
      <c r="G746" s="2">
        <f t="shared" si="69"/>
        <v>0.29175326558807224</v>
      </c>
      <c r="H746" s="2" t="str">
        <f t="shared" si="70"/>
        <v>Sell</v>
      </c>
    </row>
    <row r="747" spans="1:8" ht="13.5" x14ac:dyDescent="0.25">
      <c r="A747" s="3">
        <v>43090</v>
      </c>
      <c r="B747" s="2">
        <v>17.216699999999999</v>
      </c>
      <c r="C747" s="2">
        <f t="shared" si="66"/>
        <v>17.89226107095098</v>
      </c>
      <c r="D747" s="2">
        <f t="shared" si="68"/>
        <v>17.244254766684374</v>
      </c>
      <c r="E747" s="2">
        <f t="shared" si="67"/>
        <v>0.64800630426660533</v>
      </c>
      <c r="F747" s="2">
        <f t="shared" si="71"/>
        <v>0.39273270613940037</v>
      </c>
      <c r="G747" s="2">
        <f t="shared" si="69"/>
        <v>0.25527359812720496</v>
      </c>
      <c r="H747" s="2" t="str">
        <f t="shared" si="70"/>
        <v>Sell</v>
      </c>
    </row>
    <row r="748" spans="1:8" ht="13.5" x14ac:dyDescent="0.25">
      <c r="A748" s="3">
        <v>43091</v>
      </c>
      <c r="B748" s="2">
        <v>17.210599999999999</v>
      </c>
      <c r="C748" s="2">
        <f t="shared" si="66"/>
        <v>17.913528598496981</v>
      </c>
      <c r="D748" s="2">
        <f t="shared" si="68"/>
        <v>17.241761821004051</v>
      </c>
      <c r="E748" s="2">
        <f t="shared" si="67"/>
        <v>0.67176677749293034</v>
      </c>
      <c r="F748" s="2">
        <f t="shared" si="71"/>
        <v>0.44853952041010636</v>
      </c>
      <c r="G748" s="2">
        <f t="shared" si="69"/>
        <v>0.22322725708282398</v>
      </c>
      <c r="H748" s="2" t="str">
        <f t="shared" si="70"/>
        <v>Sell</v>
      </c>
    </row>
    <row r="749" spans="1:8" ht="13.5" x14ac:dyDescent="0.25">
      <c r="A749" s="3">
        <v>43094</v>
      </c>
      <c r="B749" s="2">
        <v>17.1311</v>
      </c>
      <c r="C749" s="2">
        <f t="shared" si="66"/>
        <v>17.896693429497446</v>
      </c>
      <c r="D749" s="2">
        <f t="shared" si="68"/>
        <v>17.233564649077827</v>
      </c>
      <c r="E749" s="2">
        <f t="shared" si="67"/>
        <v>0.66312878041961909</v>
      </c>
      <c r="F749" s="2">
        <f t="shared" si="71"/>
        <v>0.49145737241200893</v>
      </c>
      <c r="G749" s="2">
        <f t="shared" si="69"/>
        <v>0.17167140800761016</v>
      </c>
      <c r="H749" s="2" t="str">
        <f t="shared" si="70"/>
        <v>Sell</v>
      </c>
    </row>
    <row r="750" spans="1:8" ht="13.5" x14ac:dyDescent="0.25">
      <c r="A750" s="3">
        <v>43095</v>
      </c>
      <c r="B750" s="2">
        <v>17.1311</v>
      </c>
      <c r="C750" s="2">
        <f t="shared" si="66"/>
        <v>17.848555978805532</v>
      </c>
      <c r="D750" s="2">
        <f t="shared" si="68"/>
        <v>17.225974675072063</v>
      </c>
      <c r="E750" s="2">
        <f t="shared" si="67"/>
        <v>0.62258130373346887</v>
      </c>
      <c r="F750" s="2">
        <f t="shared" si="71"/>
        <v>0.51768215867630096</v>
      </c>
      <c r="G750" s="2">
        <f t="shared" si="69"/>
        <v>0.10489914505716791</v>
      </c>
      <c r="H750" s="2" t="str">
        <f t="shared" si="70"/>
        <v>Sell</v>
      </c>
    </row>
    <row r="751" spans="1:8" ht="13.5" x14ac:dyDescent="0.25">
      <c r="A751" s="3">
        <v>43096</v>
      </c>
      <c r="B751" s="2">
        <v>17.1311</v>
      </c>
      <c r="C751" s="2">
        <f t="shared" si="66"/>
        <v>17.754178135912372</v>
      </c>
      <c r="D751" s="2">
        <f t="shared" si="68"/>
        <v>17.21894692136302</v>
      </c>
      <c r="E751" s="2">
        <f t="shared" si="67"/>
        <v>0.53523121454935207</v>
      </c>
      <c r="F751" s="2">
        <f t="shared" si="71"/>
        <v>0.52119196985091121</v>
      </c>
      <c r="G751" s="2">
        <f t="shared" si="69"/>
        <v>1.4039244698440867E-2</v>
      </c>
      <c r="H751" s="2" t="str">
        <f t="shared" si="70"/>
        <v>Sell</v>
      </c>
    </row>
    <row r="752" spans="1:8" ht="13.5" x14ac:dyDescent="0.25">
      <c r="A752" s="3">
        <v>43097</v>
      </c>
      <c r="B752" s="2">
        <v>17.069900000000001</v>
      </c>
      <c r="C752" s="2">
        <f t="shared" si="66"/>
        <v>17.672443038079699</v>
      </c>
      <c r="D752" s="2">
        <f t="shared" si="68"/>
        <v>17.207906408669462</v>
      </c>
      <c r="E752" s="2">
        <f t="shared" si="67"/>
        <v>0.46453662941023666</v>
      </c>
      <c r="F752" s="2">
        <f t="shared" si="71"/>
        <v>0.50986090176277632</v>
      </c>
      <c r="G752" s="2">
        <f t="shared" si="69"/>
        <v>-4.5324272352539663E-2</v>
      </c>
      <c r="H752" s="2" t="str">
        <f t="shared" si="70"/>
        <v>Hold</v>
      </c>
    </row>
    <row r="753" spans="1:8" ht="13.5" x14ac:dyDescent="0.25">
      <c r="A753" s="3">
        <v>43098</v>
      </c>
      <c r="B753" s="2">
        <v>17.210599999999999</v>
      </c>
      <c r="C753" s="2">
        <f t="shared" si="66"/>
        <v>17.602328724528977</v>
      </c>
      <c r="D753" s="2">
        <f t="shared" si="68"/>
        <v>17.208105933953206</v>
      </c>
      <c r="E753" s="2">
        <f t="shared" si="67"/>
        <v>0.39422279057577114</v>
      </c>
      <c r="F753" s="2">
        <f t="shared" si="71"/>
        <v>0.48673327952537532</v>
      </c>
      <c r="G753" s="2">
        <f t="shared" si="69"/>
        <v>-9.2510488949604175E-2</v>
      </c>
      <c r="H753" s="2" t="str">
        <f t="shared" si="70"/>
        <v>Hold</v>
      </c>
    </row>
    <row r="754" spans="1:8" ht="13.5" x14ac:dyDescent="0.25">
      <c r="A754" s="3">
        <v>43102</v>
      </c>
      <c r="B754" s="2">
        <v>17.210599999999999</v>
      </c>
      <c r="C754" s="2">
        <f t="shared" si="66"/>
        <v>17.543001228447597</v>
      </c>
      <c r="D754" s="2">
        <f t="shared" si="68"/>
        <v>17.208290679586302</v>
      </c>
      <c r="E754" s="2">
        <f t="shared" si="67"/>
        <v>0.33471054886129536</v>
      </c>
      <c r="F754" s="2">
        <f t="shared" si="71"/>
        <v>0.45632873339255936</v>
      </c>
      <c r="G754" s="2">
        <f t="shared" si="69"/>
        <v>-0.121618184531264</v>
      </c>
      <c r="H754" s="2" t="str">
        <f t="shared" si="70"/>
        <v>Hold</v>
      </c>
    </row>
    <row r="755" spans="1:8" ht="13.5" x14ac:dyDescent="0.25">
      <c r="A755" s="3">
        <v>43103</v>
      </c>
      <c r="B755" s="2">
        <v>17.259599999999999</v>
      </c>
      <c r="C755" s="2">
        <f t="shared" si="66"/>
        <v>17.49280103945566</v>
      </c>
      <c r="D755" s="2">
        <f t="shared" si="68"/>
        <v>17.212091369987316</v>
      </c>
      <c r="E755" s="2">
        <f t="shared" si="67"/>
        <v>0.28070966946834375</v>
      </c>
      <c r="F755" s="2">
        <f t="shared" si="71"/>
        <v>0.4212049206077163</v>
      </c>
      <c r="G755" s="2">
        <f t="shared" si="69"/>
        <v>-0.14049525113937256</v>
      </c>
      <c r="H755" s="2" t="str">
        <f t="shared" si="70"/>
        <v>Hold</v>
      </c>
    </row>
    <row r="756" spans="1:8" ht="13.5" x14ac:dyDescent="0.25">
      <c r="A756" s="3">
        <v>43104</v>
      </c>
      <c r="B756" s="2">
        <v>17.742899999999999</v>
      </c>
      <c r="C756" s="2">
        <f t="shared" si="66"/>
        <v>17.450323956462483</v>
      </c>
      <c r="D756" s="2">
        <f t="shared" si="68"/>
        <v>17.251410527766033</v>
      </c>
      <c r="E756" s="2">
        <f t="shared" si="67"/>
        <v>0.19891342869645001</v>
      </c>
      <c r="F756" s="2">
        <f t="shared" si="71"/>
        <v>0.37674662222546307</v>
      </c>
      <c r="G756" s="2">
        <f t="shared" si="69"/>
        <v>-0.17783319352901306</v>
      </c>
      <c r="H756" s="2" t="str">
        <f t="shared" si="70"/>
        <v>Hold</v>
      </c>
    </row>
    <row r="757" spans="1:8" ht="13.5" x14ac:dyDescent="0.25">
      <c r="A757" s="3">
        <v>43105</v>
      </c>
      <c r="B757" s="2">
        <v>17.742899999999999</v>
      </c>
      <c r="C757" s="2">
        <f t="shared" si="66"/>
        <v>17.41438180931441</v>
      </c>
      <c r="D757" s="2">
        <f t="shared" si="68"/>
        <v>17.287817155338921</v>
      </c>
      <c r="E757" s="2">
        <f t="shared" si="67"/>
        <v>0.12656465397548899</v>
      </c>
      <c r="F757" s="2">
        <f t="shared" si="71"/>
        <v>0.32671022857546828</v>
      </c>
      <c r="G757" s="2">
        <f t="shared" si="69"/>
        <v>-0.20014557459997928</v>
      </c>
      <c r="H757" s="2" t="str">
        <f t="shared" si="70"/>
        <v>Hold</v>
      </c>
    </row>
    <row r="758" spans="1:8" ht="13.5" x14ac:dyDescent="0.25">
      <c r="A758" s="3">
        <v>43108</v>
      </c>
      <c r="B758" s="2">
        <v>17.742899999999999</v>
      </c>
      <c r="C758" s="2">
        <f t="shared" si="66"/>
        <v>17.383030761727579</v>
      </c>
      <c r="D758" s="2">
        <f t="shared" si="68"/>
        <v>17.321526995684188</v>
      </c>
      <c r="E758" s="2">
        <f t="shared" si="67"/>
        <v>6.1503766043390584E-2</v>
      </c>
      <c r="F758" s="2">
        <f t="shared" si="71"/>
        <v>0.27366893606905274</v>
      </c>
      <c r="G758" s="2">
        <f t="shared" si="69"/>
        <v>-0.21216517002566215</v>
      </c>
      <c r="H758" s="2" t="str">
        <f t="shared" si="70"/>
        <v>Hold</v>
      </c>
    </row>
    <row r="759" spans="1:8" ht="13.5" x14ac:dyDescent="0.25">
      <c r="A759" s="3">
        <v>43109</v>
      </c>
      <c r="B759" s="2">
        <v>17.742899999999999</v>
      </c>
      <c r="C759" s="2">
        <f t="shared" si="66"/>
        <v>17.34427218300026</v>
      </c>
      <c r="D759" s="2">
        <f t="shared" si="68"/>
        <v>17.352739810818694</v>
      </c>
      <c r="E759" s="2">
        <f t="shared" si="67"/>
        <v>-8.4676278184332432E-3</v>
      </c>
      <c r="F759" s="2">
        <f t="shared" si="71"/>
        <v>0.21724162329155555</v>
      </c>
      <c r="G759" s="2">
        <f t="shared" si="69"/>
        <v>-0.2257092511099888</v>
      </c>
      <c r="H759" s="2" t="str">
        <f t="shared" si="70"/>
        <v>Hold</v>
      </c>
    </row>
    <row r="760" spans="1:8" ht="13.5" x14ac:dyDescent="0.25">
      <c r="A760" s="3">
        <v>43110</v>
      </c>
      <c r="B760" s="2">
        <v>18.0488</v>
      </c>
      <c r="C760" s="2">
        <f t="shared" si="66"/>
        <v>17.311476462538682</v>
      </c>
      <c r="D760" s="2">
        <f t="shared" si="68"/>
        <v>17.404299824832126</v>
      </c>
      <c r="E760" s="2">
        <f t="shared" si="67"/>
        <v>-9.2823362293444234E-2</v>
      </c>
      <c r="F760" s="2">
        <f t="shared" si="71"/>
        <v>0.1552286261745556</v>
      </c>
      <c r="G760" s="2">
        <f t="shared" si="69"/>
        <v>-0.24805198846799983</v>
      </c>
      <c r="H760" s="2" t="str">
        <f t="shared" si="70"/>
        <v>Hold</v>
      </c>
    </row>
    <row r="761" spans="1:8" ht="13.5" x14ac:dyDescent="0.25">
      <c r="A761" s="3">
        <v>43111</v>
      </c>
      <c r="B761" s="2">
        <v>18.0488</v>
      </c>
      <c r="C761" s="2">
        <f t="shared" si="66"/>
        <v>17.283726237532729</v>
      </c>
      <c r="D761" s="2">
        <f t="shared" si="68"/>
        <v>17.452040578548267</v>
      </c>
      <c r="E761" s="2">
        <f t="shared" si="67"/>
        <v>-0.1683143410155381</v>
      </c>
      <c r="F761" s="2">
        <f t="shared" si="71"/>
        <v>9.052003273653686E-2</v>
      </c>
      <c r="G761" s="2">
        <f t="shared" si="69"/>
        <v>-0.25883437375207496</v>
      </c>
      <c r="H761" s="2" t="str">
        <f t="shared" si="70"/>
        <v>Hold</v>
      </c>
    </row>
    <row r="762" spans="1:8" ht="13.5" x14ac:dyDescent="0.25">
      <c r="A762" s="3">
        <v>43112</v>
      </c>
      <c r="B762" s="2">
        <v>18.0427</v>
      </c>
      <c r="C762" s="2">
        <f t="shared" si="66"/>
        <v>17.250829893296924</v>
      </c>
      <c r="D762" s="2">
        <f t="shared" si="68"/>
        <v>17.495793128285431</v>
      </c>
      <c r="E762" s="2">
        <f t="shared" si="67"/>
        <v>-0.24496323498850714</v>
      </c>
      <c r="F762" s="2">
        <f t="shared" si="71"/>
        <v>2.3423379191528058E-2</v>
      </c>
      <c r="G762" s="2">
        <f t="shared" si="69"/>
        <v>-0.26838661418003518</v>
      </c>
      <c r="H762" s="2" t="str">
        <f t="shared" si="70"/>
        <v>Hold</v>
      </c>
    </row>
    <row r="763" spans="1:8" ht="13.5" x14ac:dyDescent="0.25">
      <c r="A763" s="3">
        <v>43115</v>
      </c>
      <c r="B763" s="2">
        <v>17.742899999999999</v>
      </c>
      <c r="C763" s="2">
        <f t="shared" si="66"/>
        <v>17.244640678943551</v>
      </c>
      <c r="D763" s="2">
        <f t="shared" si="68"/>
        <v>17.51409734100503</v>
      </c>
      <c r="E763" s="2">
        <f t="shared" si="67"/>
        <v>-0.26945666206147934</v>
      </c>
      <c r="F763" s="2">
        <f t="shared" si="71"/>
        <v>-3.5152629059073424E-2</v>
      </c>
      <c r="G763" s="2">
        <f t="shared" si="69"/>
        <v>-0.2343040330024059</v>
      </c>
      <c r="H763" s="2" t="str">
        <f t="shared" si="70"/>
        <v>Hold</v>
      </c>
    </row>
    <row r="764" spans="1:8" ht="13.5" x14ac:dyDescent="0.25">
      <c r="A764" s="3">
        <v>43116</v>
      </c>
      <c r="B764" s="2">
        <v>17.742899999999999</v>
      </c>
      <c r="C764" s="2">
        <f t="shared" si="66"/>
        <v>17.239403651413774</v>
      </c>
      <c r="D764" s="2">
        <f t="shared" si="68"/>
        <v>17.531045686115768</v>
      </c>
      <c r="E764" s="2">
        <f t="shared" si="67"/>
        <v>-0.29164203470199368</v>
      </c>
      <c r="F764" s="2">
        <f t="shared" si="71"/>
        <v>-8.6450510187657481E-2</v>
      </c>
      <c r="G764" s="2">
        <f t="shared" si="69"/>
        <v>-0.2051915245143362</v>
      </c>
      <c r="H764" s="2" t="str">
        <f t="shared" si="70"/>
        <v>Hold</v>
      </c>
    </row>
    <row r="765" spans="1:8" ht="13.5" x14ac:dyDescent="0.25">
      <c r="A765" s="3">
        <v>43117</v>
      </c>
      <c r="B765" s="2">
        <v>18.0427</v>
      </c>
      <c r="C765" s="2">
        <f t="shared" si="66"/>
        <v>17.2425107819655</v>
      </c>
      <c r="D765" s="2">
        <f t="shared" si="68"/>
        <v>17.568946005662749</v>
      </c>
      <c r="E765" s="2">
        <f t="shared" si="67"/>
        <v>-0.3264352236972492</v>
      </c>
      <c r="F765" s="2">
        <f t="shared" si="71"/>
        <v>-0.13444745288957582</v>
      </c>
      <c r="G765" s="2">
        <f t="shared" si="69"/>
        <v>-0.19198777080767337</v>
      </c>
      <c r="H765" s="2" t="str">
        <f t="shared" si="70"/>
        <v>Hold</v>
      </c>
    </row>
    <row r="766" spans="1:8" ht="13.5" x14ac:dyDescent="0.25">
      <c r="A766" s="3">
        <v>43118</v>
      </c>
      <c r="B766" s="2">
        <v>18.0427</v>
      </c>
      <c r="C766" s="2">
        <f t="shared" si="66"/>
        <v>17.319493738586189</v>
      </c>
      <c r="D766" s="2">
        <f t="shared" si="68"/>
        <v>17.604038894132174</v>
      </c>
      <c r="E766" s="2">
        <f t="shared" si="67"/>
        <v>-0.28454515554598458</v>
      </c>
      <c r="F766" s="2">
        <f t="shared" si="71"/>
        <v>-0.16446699342085758</v>
      </c>
      <c r="G766" s="2">
        <f t="shared" si="69"/>
        <v>-0.12007816212512701</v>
      </c>
      <c r="H766" s="2" t="str">
        <f t="shared" si="70"/>
        <v>Hold</v>
      </c>
    </row>
    <row r="767" spans="1:8" ht="13.5" x14ac:dyDescent="0.25">
      <c r="A767" s="3">
        <v>43119</v>
      </c>
      <c r="B767" s="2">
        <v>18.0427</v>
      </c>
      <c r="C767" s="2">
        <f t="shared" si="66"/>
        <v>17.384633163419082</v>
      </c>
      <c r="D767" s="2">
        <f t="shared" si="68"/>
        <v>17.636532309381643</v>
      </c>
      <c r="E767" s="2">
        <f t="shared" si="67"/>
        <v>-0.25189914596256102</v>
      </c>
      <c r="F767" s="2">
        <f t="shared" si="71"/>
        <v>-0.18195342392919828</v>
      </c>
      <c r="G767" s="2">
        <f t="shared" si="69"/>
        <v>-6.9945722033362745E-2</v>
      </c>
      <c r="H767" s="2" t="str">
        <f t="shared" si="70"/>
        <v>Hold</v>
      </c>
    </row>
    <row r="768" spans="1:8" ht="13.5" x14ac:dyDescent="0.25">
      <c r="A768" s="3">
        <v>43122</v>
      </c>
      <c r="B768" s="2">
        <v>18.201799999999999</v>
      </c>
      <c r="C768" s="2">
        <f t="shared" si="66"/>
        <v>17.439751138277686</v>
      </c>
      <c r="D768" s="2">
        <f t="shared" si="68"/>
        <v>17.678403990168189</v>
      </c>
      <c r="E768" s="2">
        <f t="shared" si="67"/>
        <v>-0.23865285189050311</v>
      </c>
      <c r="F768" s="2">
        <f t="shared" si="71"/>
        <v>-0.19329330952145926</v>
      </c>
      <c r="G768" s="2">
        <f t="shared" si="69"/>
        <v>-4.5359542369043854E-2</v>
      </c>
      <c r="H768" s="2" t="str">
        <f t="shared" si="70"/>
        <v>Hold</v>
      </c>
    </row>
    <row r="769" spans="1:8" ht="13.5" x14ac:dyDescent="0.25">
      <c r="A769" s="3">
        <v>43123</v>
      </c>
      <c r="B769" s="2">
        <v>19.088899999999999</v>
      </c>
      <c r="C769" s="2">
        <f t="shared" si="66"/>
        <v>17.486389424696505</v>
      </c>
      <c r="D769" s="2">
        <f t="shared" si="68"/>
        <v>17.782885176081656</v>
      </c>
      <c r="E769" s="2">
        <f t="shared" si="67"/>
        <v>-0.29649575138515161</v>
      </c>
      <c r="F769" s="2">
        <f t="shared" si="71"/>
        <v>-0.21393379789419775</v>
      </c>
      <c r="G769" s="2">
        <f t="shared" si="69"/>
        <v>-8.2561953490953854E-2</v>
      </c>
      <c r="H769" s="2" t="str">
        <f t="shared" si="70"/>
        <v>Hold</v>
      </c>
    </row>
    <row r="770" spans="1:8" ht="13.5" x14ac:dyDescent="0.25">
      <c r="A770" s="3">
        <v>43124</v>
      </c>
      <c r="B770" s="2">
        <v>19.945499999999999</v>
      </c>
      <c r="C770" s="2">
        <f t="shared" si="66"/>
        <v>17.57291412858935</v>
      </c>
      <c r="D770" s="2">
        <f t="shared" si="68"/>
        <v>17.943078866742272</v>
      </c>
      <c r="E770" s="2">
        <f t="shared" si="67"/>
        <v>-0.37016473815292272</v>
      </c>
      <c r="F770" s="2">
        <f t="shared" si="71"/>
        <v>-0.24517998594594276</v>
      </c>
      <c r="G770" s="2">
        <f t="shared" si="69"/>
        <v>-0.12498475220697997</v>
      </c>
      <c r="H770" s="2" t="str">
        <f t="shared" si="70"/>
        <v>Hold</v>
      </c>
    </row>
    <row r="771" spans="1:8" ht="13.5" x14ac:dyDescent="0.25">
      <c r="A771" s="3">
        <v>43125</v>
      </c>
      <c r="B771" s="2">
        <v>20.557300000000001</v>
      </c>
      <c r="C771" s="2">
        <f t="shared" si="66"/>
        <v>17.646127339575603</v>
      </c>
      <c r="D771" s="2">
        <f t="shared" si="68"/>
        <v>18.136724876613219</v>
      </c>
      <c r="E771" s="2">
        <f t="shared" si="67"/>
        <v>-0.49059753703761544</v>
      </c>
      <c r="F771" s="2">
        <f t="shared" si="71"/>
        <v>-0.29426349616427727</v>
      </c>
      <c r="G771" s="2">
        <f t="shared" si="69"/>
        <v>-0.19633404087333817</v>
      </c>
      <c r="H771" s="2" t="str">
        <f t="shared" si="70"/>
        <v>Hold</v>
      </c>
    </row>
    <row r="772" spans="1:8" ht="13.5" x14ac:dyDescent="0.25">
      <c r="A772" s="3">
        <v>43126</v>
      </c>
      <c r="B772" s="2">
        <v>21.413900000000002</v>
      </c>
      <c r="C772" s="2">
        <f t="shared" si="66"/>
        <v>17.707138518102433</v>
      </c>
      <c r="D772" s="2">
        <f t="shared" si="68"/>
        <v>18.379478589456681</v>
      </c>
      <c r="E772" s="2">
        <f t="shared" si="67"/>
        <v>-0.67234007135424889</v>
      </c>
      <c r="F772" s="2">
        <f t="shared" si="71"/>
        <v>-0.36987881120227162</v>
      </c>
      <c r="G772" s="2">
        <f t="shared" si="69"/>
        <v>-0.30246126015197727</v>
      </c>
      <c r="H772" s="2" t="str">
        <f t="shared" si="70"/>
        <v>Hold</v>
      </c>
    </row>
    <row r="773" spans="1:8" ht="13.5" x14ac:dyDescent="0.25">
      <c r="A773" s="3">
        <v>43129</v>
      </c>
      <c r="B773" s="2">
        <v>22.093</v>
      </c>
      <c r="C773" s="2">
        <f t="shared" si="66"/>
        <v>17.712640284548211</v>
      </c>
      <c r="D773" s="2">
        <f t="shared" si="68"/>
        <v>18.654554249496925</v>
      </c>
      <c r="E773" s="2">
        <f t="shared" si="67"/>
        <v>-0.94191396494871427</v>
      </c>
      <c r="F773" s="2">
        <f t="shared" si="71"/>
        <v>-0.48428584195156016</v>
      </c>
      <c r="G773" s="2">
        <f t="shared" si="69"/>
        <v>-0.45762812299715411</v>
      </c>
      <c r="H773" s="2" t="str">
        <f t="shared" si="70"/>
        <v>Hold</v>
      </c>
    </row>
    <row r="774" spans="1:8" ht="13.5" x14ac:dyDescent="0.25">
      <c r="A774" s="3">
        <v>43130</v>
      </c>
      <c r="B774" s="2">
        <v>22.814900000000002</v>
      </c>
      <c r="C774" s="2">
        <f t="shared" si="66"/>
        <v>17.717295625386946</v>
      </c>
      <c r="D774" s="2">
        <f t="shared" si="68"/>
        <v>18.962728008793448</v>
      </c>
      <c r="E774" s="2">
        <f t="shared" si="67"/>
        <v>-1.2454323834065022</v>
      </c>
      <c r="F774" s="2">
        <f t="shared" si="71"/>
        <v>-0.63651515024254857</v>
      </c>
      <c r="G774" s="2">
        <f t="shared" si="69"/>
        <v>-0.60891723316395363</v>
      </c>
      <c r="H774" s="2" t="str">
        <f t="shared" si="70"/>
        <v>Hold</v>
      </c>
    </row>
    <row r="775" spans="1:8" ht="13.5" x14ac:dyDescent="0.25">
      <c r="A775" s="3">
        <v>43131</v>
      </c>
      <c r="B775" s="2">
        <v>22.808800000000002</v>
      </c>
      <c r="C775" s="2">
        <f t="shared" si="66"/>
        <v>17.767357836865877</v>
      </c>
      <c r="D775" s="2">
        <f t="shared" si="68"/>
        <v>19.247622230364307</v>
      </c>
      <c r="E775" s="2">
        <f t="shared" si="67"/>
        <v>-1.4802643934984303</v>
      </c>
      <c r="F775" s="2">
        <f t="shared" si="71"/>
        <v>-0.80526499889372483</v>
      </c>
      <c r="G775" s="2">
        <f t="shared" si="69"/>
        <v>-0.67499939460470548</v>
      </c>
      <c r="H775" s="2" t="str">
        <f t="shared" si="70"/>
        <v>Hold</v>
      </c>
    </row>
    <row r="776" spans="1:8" ht="13.5" x14ac:dyDescent="0.25">
      <c r="A776" s="3">
        <v>43132</v>
      </c>
      <c r="B776" s="2">
        <v>22.808800000000002</v>
      </c>
      <c r="C776" s="2">
        <f t="shared" si="66"/>
        <v>17.809718169655742</v>
      </c>
      <c r="D776" s="2">
        <f t="shared" si="68"/>
        <v>19.511413176263247</v>
      </c>
      <c r="E776" s="2">
        <f t="shared" si="67"/>
        <v>-1.7016950066075047</v>
      </c>
      <c r="F776" s="2">
        <f t="shared" si="71"/>
        <v>-0.98455100043648092</v>
      </c>
      <c r="G776" s="2">
        <f t="shared" si="69"/>
        <v>-0.71714400617102381</v>
      </c>
      <c r="H776" s="2" t="str">
        <f t="shared" si="70"/>
        <v>Hold</v>
      </c>
    </row>
    <row r="777" spans="1:8" ht="13.5" x14ac:dyDescent="0.25">
      <c r="A777" s="3">
        <v>43133</v>
      </c>
      <c r="B777" s="2">
        <v>22.808800000000002</v>
      </c>
      <c r="C777" s="2">
        <f t="shared" si="66"/>
        <v>17.845561528170244</v>
      </c>
      <c r="D777" s="2">
        <f t="shared" si="68"/>
        <v>19.755664052095597</v>
      </c>
      <c r="E777" s="2">
        <f t="shared" si="67"/>
        <v>-1.9101025239253531</v>
      </c>
      <c r="F777" s="2">
        <f t="shared" si="71"/>
        <v>-1.1696613051342555</v>
      </c>
      <c r="G777" s="2">
        <f t="shared" si="69"/>
        <v>-0.74044121879109759</v>
      </c>
      <c r="H777" s="2" t="str">
        <f t="shared" si="70"/>
        <v>Hold</v>
      </c>
    </row>
    <row r="778" spans="1:8" ht="13.5" x14ac:dyDescent="0.25">
      <c r="A778" s="3">
        <v>43136</v>
      </c>
      <c r="B778" s="2">
        <v>22.1297</v>
      </c>
      <c r="C778" s="2">
        <f t="shared" si="66"/>
        <v>17.900367446913283</v>
      </c>
      <c r="D778" s="2">
        <f t="shared" si="68"/>
        <v>19.931518566755184</v>
      </c>
      <c r="E778" s="2">
        <f t="shared" si="67"/>
        <v>-2.0311511198419012</v>
      </c>
      <c r="F778" s="2">
        <f t="shared" si="71"/>
        <v>-1.3419592680757848</v>
      </c>
      <c r="G778" s="2">
        <f t="shared" si="69"/>
        <v>-0.68919185176611641</v>
      </c>
      <c r="H778" s="2" t="str">
        <f t="shared" si="70"/>
        <v>Hold</v>
      </c>
    </row>
    <row r="779" spans="1:8" ht="13.5" x14ac:dyDescent="0.25">
      <c r="A779" s="3">
        <v>43137</v>
      </c>
      <c r="B779" s="2">
        <v>21.413900000000002</v>
      </c>
      <c r="C779" s="2">
        <f t="shared" si="66"/>
        <v>18.083218608926625</v>
      </c>
      <c r="D779" s="2">
        <f t="shared" si="68"/>
        <v>20.041324598847389</v>
      </c>
      <c r="E779" s="2">
        <f t="shared" si="67"/>
        <v>-1.9581059899207638</v>
      </c>
      <c r="F779" s="2">
        <f t="shared" si="71"/>
        <v>-1.4651886124447808</v>
      </c>
      <c r="G779" s="2">
        <f t="shared" si="69"/>
        <v>-0.49291737747598297</v>
      </c>
      <c r="H779" s="2" t="str">
        <f t="shared" si="70"/>
        <v>Hold</v>
      </c>
    </row>
    <row r="780" spans="1:8" ht="13.5" x14ac:dyDescent="0.25">
      <c r="A780" s="3">
        <v>43138</v>
      </c>
      <c r="B780" s="2">
        <v>20.2514</v>
      </c>
      <c r="C780" s="2">
        <f t="shared" si="66"/>
        <v>18.369723438322531</v>
      </c>
      <c r="D780" s="2">
        <f t="shared" si="68"/>
        <v>20.056885739673508</v>
      </c>
      <c r="E780" s="2">
        <f t="shared" si="67"/>
        <v>-1.6871623013509769</v>
      </c>
      <c r="F780" s="2">
        <f t="shared" si="71"/>
        <v>-1.5095833502260201</v>
      </c>
      <c r="G780" s="2">
        <f t="shared" si="69"/>
        <v>-0.17757895112495681</v>
      </c>
      <c r="H780" s="2" t="str">
        <f t="shared" si="70"/>
        <v>Hold</v>
      </c>
    </row>
    <row r="781" spans="1:8" ht="13.5" x14ac:dyDescent="0.25">
      <c r="A781" s="3">
        <v>43139</v>
      </c>
      <c r="B781" s="2">
        <v>20.802</v>
      </c>
      <c r="C781" s="2">
        <f t="shared" si="66"/>
        <v>18.706273678580605</v>
      </c>
      <c r="D781" s="2">
        <f t="shared" si="68"/>
        <v>20.112079388586583</v>
      </c>
      <c r="E781" s="2">
        <f t="shared" si="67"/>
        <v>-1.4058057100059784</v>
      </c>
      <c r="F781" s="2">
        <f t="shared" si="71"/>
        <v>-1.4888278221820119</v>
      </c>
      <c r="G781" s="2">
        <f t="shared" si="69"/>
        <v>8.3022112176033502E-2</v>
      </c>
      <c r="H781" s="2" t="str">
        <f t="shared" si="70"/>
        <v>Sell</v>
      </c>
    </row>
    <row r="782" spans="1:8" ht="13.5" x14ac:dyDescent="0.25">
      <c r="A782" s="3">
        <v>43140</v>
      </c>
      <c r="B782" s="2">
        <v>20.802</v>
      </c>
      <c r="C782" s="2">
        <f t="shared" si="66"/>
        <v>19.122831574183589</v>
      </c>
      <c r="D782" s="2">
        <f t="shared" si="68"/>
        <v>20.163184619061653</v>
      </c>
      <c r="E782" s="2">
        <f t="shared" si="67"/>
        <v>-1.0403530448780636</v>
      </c>
      <c r="F782" s="2">
        <f t="shared" si="71"/>
        <v>-1.3991328667212224</v>
      </c>
      <c r="G782" s="2">
        <f t="shared" si="69"/>
        <v>0.35877982184315882</v>
      </c>
      <c r="H782" s="2" t="str">
        <f t="shared" si="70"/>
        <v>Sell</v>
      </c>
    </row>
    <row r="783" spans="1:8" ht="13.5" x14ac:dyDescent="0.25">
      <c r="A783" s="3">
        <v>43143</v>
      </c>
      <c r="B783" s="2">
        <v>20.2514</v>
      </c>
      <c r="C783" s="2">
        <f t="shared" ref="C783:C846" si="72">$C$4*B773+C782*(1-$C$4)</f>
        <v>19.579780562770729</v>
      </c>
      <c r="D783" s="2">
        <f t="shared" si="68"/>
        <v>20.169719091723753</v>
      </c>
      <c r="E783" s="2">
        <f t="shared" si="67"/>
        <v>-0.58993852895302368</v>
      </c>
      <c r="F783" s="2">
        <f t="shared" si="71"/>
        <v>-1.2372939991675826</v>
      </c>
      <c r="G783" s="2">
        <f t="shared" si="69"/>
        <v>0.64735547021455897</v>
      </c>
      <c r="H783" s="2" t="str">
        <f t="shared" si="70"/>
        <v>Sell</v>
      </c>
    </row>
    <row r="784" spans="1:8" ht="13.5" x14ac:dyDescent="0.25">
      <c r="A784" s="3">
        <v>43144</v>
      </c>
      <c r="B784" s="2">
        <v>20.178000000000001</v>
      </c>
      <c r="C784" s="2">
        <f t="shared" si="72"/>
        <v>20.077491245421388</v>
      </c>
      <c r="D784" s="2">
        <f t="shared" si="68"/>
        <v>20.170332492336808</v>
      </c>
      <c r="E784" s="2">
        <f t="shared" si="67"/>
        <v>-9.2841246915419617E-2</v>
      </c>
      <c r="F784" s="2">
        <f t="shared" si="71"/>
        <v>-1.00840344871715</v>
      </c>
      <c r="G784" s="2">
        <f t="shared" si="69"/>
        <v>0.91556220180173042</v>
      </c>
      <c r="H784" s="2" t="str">
        <f t="shared" si="70"/>
        <v>Sell</v>
      </c>
    </row>
    <row r="785" spans="1:8" ht="13.5" x14ac:dyDescent="0.25">
      <c r="A785" s="3">
        <v>43145</v>
      </c>
      <c r="B785" s="2">
        <v>20.178000000000001</v>
      </c>
      <c r="C785" s="2">
        <f t="shared" si="72"/>
        <v>20.497692592279634</v>
      </c>
      <c r="D785" s="2">
        <f t="shared" si="68"/>
        <v>20.170900455867415</v>
      </c>
      <c r="E785" s="2">
        <f t="shared" si="67"/>
        <v>0.32679213641221949</v>
      </c>
      <c r="F785" s="2">
        <f t="shared" si="71"/>
        <v>-0.74136433169127613</v>
      </c>
      <c r="G785" s="2">
        <f t="shared" si="69"/>
        <v>1.0681564681034956</v>
      </c>
      <c r="H785" s="2" t="str">
        <f t="shared" si="70"/>
        <v>Sell</v>
      </c>
    </row>
    <row r="786" spans="1:8" ht="13.5" x14ac:dyDescent="0.25">
      <c r="A786" s="3">
        <v>43146</v>
      </c>
      <c r="B786" s="2">
        <v>19.578399999999998</v>
      </c>
      <c r="C786" s="2">
        <f t="shared" si="72"/>
        <v>20.853247578082765</v>
      </c>
      <c r="D786" s="2">
        <f t="shared" si="68"/>
        <v>20.12701153321057</v>
      </c>
      <c r="E786" s="2">
        <f t="shared" si="67"/>
        <v>0.72623604487219495</v>
      </c>
      <c r="F786" s="2">
        <f t="shared" si="71"/>
        <v>-0.44784425637858194</v>
      </c>
      <c r="G786" s="2">
        <f t="shared" si="69"/>
        <v>1.1740803012507768</v>
      </c>
      <c r="H786" s="2" t="str">
        <f t="shared" si="70"/>
        <v>Sell</v>
      </c>
    </row>
    <row r="787" spans="1:8" ht="13.5" x14ac:dyDescent="0.25">
      <c r="A787" s="3">
        <v>43147</v>
      </c>
      <c r="B787" s="2">
        <v>19.578399999999998</v>
      </c>
      <c r="C787" s="2">
        <f t="shared" si="72"/>
        <v>21.154101796839264</v>
      </c>
      <c r="D787" s="2">
        <f t="shared" si="68"/>
        <v>20.086373641861641</v>
      </c>
      <c r="E787" s="2">
        <f t="shared" si="67"/>
        <v>1.0677281549776225</v>
      </c>
      <c r="F787" s="2">
        <f t="shared" si="71"/>
        <v>-0.14472977410734109</v>
      </c>
      <c r="G787" s="2">
        <f t="shared" si="69"/>
        <v>1.2124579290849635</v>
      </c>
      <c r="H787" s="2" t="str">
        <f t="shared" si="70"/>
        <v>Sell</v>
      </c>
    </row>
    <row r="788" spans="1:8" ht="13.5" x14ac:dyDescent="0.25">
      <c r="A788" s="3">
        <v>43150</v>
      </c>
      <c r="B788" s="2">
        <v>19.578399999999998</v>
      </c>
      <c r="C788" s="2">
        <f t="shared" si="72"/>
        <v>21.30419382809476</v>
      </c>
      <c r="D788" s="2">
        <f t="shared" si="68"/>
        <v>20.048745964686706</v>
      </c>
      <c r="E788" s="2">
        <f t="shared" si="67"/>
        <v>1.2554478634080546</v>
      </c>
      <c r="F788" s="2">
        <f t="shared" si="71"/>
        <v>0.13530575339573803</v>
      </c>
      <c r="G788" s="2">
        <f t="shared" si="69"/>
        <v>1.1201421100123166</v>
      </c>
      <c r="H788" s="2" t="str">
        <f t="shared" si="70"/>
        <v>Sell</v>
      </c>
    </row>
    <row r="789" spans="1:8" ht="13.5" x14ac:dyDescent="0.25">
      <c r="A789" s="3">
        <v>43151</v>
      </c>
      <c r="B789" s="2">
        <v>20.459399999999999</v>
      </c>
      <c r="C789" s="2">
        <f t="shared" si="72"/>
        <v>21.321071700695569</v>
      </c>
      <c r="D789" s="2">
        <f t="shared" si="68"/>
        <v>20.079164782117321</v>
      </c>
      <c r="E789" s="2">
        <f t="shared" si="67"/>
        <v>1.2419069185782483</v>
      </c>
      <c r="F789" s="2">
        <f t="shared" si="71"/>
        <v>0.35662598643224008</v>
      </c>
      <c r="G789" s="2">
        <f t="shared" si="69"/>
        <v>0.88528093214600823</v>
      </c>
      <c r="H789" s="2" t="str">
        <f t="shared" si="70"/>
        <v>Sell</v>
      </c>
    </row>
    <row r="790" spans="1:8" ht="13.5" x14ac:dyDescent="0.25">
      <c r="A790" s="3">
        <v>43152</v>
      </c>
      <c r="B790" s="2">
        <v>20.7408</v>
      </c>
      <c r="C790" s="2">
        <f t="shared" si="72"/>
        <v>21.156506823665481</v>
      </c>
      <c r="D790" s="2">
        <f t="shared" si="68"/>
        <v>20.128174798256779</v>
      </c>
      <c r="E790" s="2">
        <f t="shared" si="67"/>
        <v>1.0283320254087016</v>
      </c>
      <c r="F790" s="2">
        <f t="shared" si="71"/>
        <v>0.49096719422753243</v>
      </c>
      <c r="G790" s="2">
        <f t="shared" si="69"/>
        <v>0.53736483118116918</v>
      </c>
      <c r="H790" s="2" t="str">
        <f t="shared" si="70"/>
        <v>Sell</v>
      </c>
    </row>
    <row r="791" spans="1:8" ht="13.5" x14ac:dyDescent="0.25">
      <c r="A791" s="3">
        <v>43153</v>
      </c>
      <c r="B791" s="2">
        <v>20.802</v>
      </c>
      <c r="C791" s="2">
        <f t="shared" si="72"/>
        <v>21.101967312332331</v>
      </c>
      <c r="D791" s="2">
        <f t="shared" si="68"/>
        <v>20.178087776163686</v>
      </c>
      <c r="E791" s="2">
        <f t="shared" si="67"/>
        <v>0.92387953616864493</v>
      </c>
      <c r="F791" s="2">
        <f t="shared" si="71"/>
        <v>0.57754966261575502</v>
      </c>
      <c r="G791" s="2">
        <f t="shared" si="69"/>
        <v>0.34632987355288991</v>
      </c>
      <c r="H791" s="2" t="str">
        <f t="shared" si="70"/>
        <v>Sell</v>
      </c>
    </row>
    <row r="792" spans="1:8" ht="13.5" x14ac:dyDescent="0.25">
      <c r="A792" s="3">
        <v>43154</v>
      </c>
      <c r="B792" s="2">
        <v>20.7959</v>
      </c>
      <c r="C792" s="2">
        <f t="shared" si="72"/>
        <v>21.055818495050435</v>
      </c>
      <c r="D792" s="2">
        <f t="shared" si="68"/>
        <v>20.223851644596007</v>
      </c>
      <c r="E792" s="2">
        <f t="shared" si="67"/>
        <v>0.8319668504544282</v>
      </c>
      <c r="F792" s="2">
        <f t="shared" si="71"/>
        <v>0.62843310018348963</v>
      </c>
      <c r="G792" s="2">
        <f t="shared" si="69"/>
        <v>0.20353375027093856</v>
      </c>
      <c r="H792" s="2" t="str">
        <f t="shared" si="70"/>
        <v>Sell</v>
      </c>
    </row>
    <row r="793" spans="1:8" ht="13.5" x14ac:dyDescent="0.25">
      <c r="A793" s="3">
        <v>43157</v>
      </c>
      <c r="B793" s="2">
        <v>20.7959</v>
      </c>
      <c r="C793" s="2">
        <f t="shared" si="72"/>
        <v>20.932061803504215</v>
      </c>
      <c r="D793" s="2">
        <f t="shared" si="68"/>
        <v>20.266225596848155</v>
      </c>
      <c r="E793" s="2">
        <f t="shared" si="67"/>
        <v>0.66583620665605991</v>
      </c>
      <c r="F793" s="2">
        <f t="shared" si="71"/>
        <v>0.63591372147800374</v>
      </c>
      <c r="G793" s="2">
        <f t="shared" si="69"/>
        <v>2.992248517805618E-2</v>
      </c>
      <c r="H793" s="2" t="str">
        <f t="shared" si="70"/>
        <v>Sell</v>
      </c>
    </row>
    <row r="794" spans="1:8" ht="13.5" x14ac:dyDescent="0.25">
      <c r="A794" s="3">
        <v>43158</v>
      </c>
      <c r="B794" s="2">
        <v>20.7408</v>
      </c>
      <c r="C794" s="2">
        <f t="shared" si="72"/>
        <v>20.816052295272797</v>
      </c>
      <c r="D794" s="2">
        <f t="shared" si="68"/>
        <v>20.301379256340883</v>
      </c>
      <c r="E794" s="2">
        <f t="shared" si="67"/>
        <v>0.51467303893191385</v>
      </c>
      <c r="F794" s="2">
        <f t="shared" si="71"/>
        <v>0.61166558496878576</v>
      </c>
      <c r="G794" s="2">
        <f t="shared" si="69"/>
        <v>-9.6992546036871907E-2</v>
      </c>
      <c r="H794" s="2" t="str">
        <f t="shared" si="70"/>
        <v>Hold</v>
      </c>
    </row>
    <row r="795" spans="1:8" ht="13.5" x14ac:dyDescent="0.25">
      <c r="A795" s="3">
        <v>43159</v>
      </c>
      <c r="B795" s="2">
        <v>20.7959</v>
      </c>
      <c r="C795" s="2">
        <f t="shared" si="72"/>
        <v>20.717890403692365</v>
      </c>
      <c r="D795" s="2">
        <f t="shared" si="68"/>
        <v>20.338010422537856</v>
      </c>
      <c r="E795" s="2">
        <f t="shared" si="67"/>
        <v>0.37987998115450949</v>
      </c>
      <c r="F795" s="2">
        <f t="shared" si="71"/>
        <v>0.56530846420593051</v>
      </c>
      <c r="G795" s="2">
        <f t="shared" si="69"/>
        <v>-0.18542848305142101</v>
      </c>
      <c r="H795" s="2" t="str">
        <f t="shared" si="70"/>
        <v>Hold</v>
      </c>
    </row>
    <row r="796" spans="1:8" ht="13.5" x14ac:dyDescent="0.25">
      <c r="A796" s="3">
        <v>43160</v>
      </c>
      <c r="B796" s="2">
        <v>20.496099999999998</v>
      </c>
      <c r="C796" s="2">
        <f t="shared" si="72"/>
        <v>20.542584187739692</v>
      </c>
      <c r="D796" s="2">
        <f t="shared" si="68"/>
        <v>20.349720761609127</v>
      </c>
      <c r="E796" s="2">
        <f t="shared" ref="E796:E859" si="73">C796-D796</f>
        <v>0.19286342613056462</v>
      </c>
      <c r="F796" s="2">
        <f t="shared" si="71"/>
        <v>0.49081945659085735</v>
      </c>
      <c r="G796" s="2">
        <f t="shared" si="69"/>
        <v>-0.29795603046029273</v>
      </c>
      <c r="H796" s="2" t="str">
        <f t="shared" si="70"/>
        <v>Hold</v>
      </c>
    </row>
    <row r="797" spans="1:8" ht="13.5" x14ac:dyDescent="0.25">
      <c r="A797" s="3">
        <v>43161</v>
      </c>
      <c r="B797" s="2">
        <v>20.557300000000001</v>
      </c>
      <c r="C797" s="2">
        <f t="shared" si="72"/>
        <v>20.394248158856662</v>
      </c>
      <c r="D797" s="2">
        <f t="shared" ref="D797:D860" si="74">$D$4*B797+(1-$D$4)*D796</f>
        <v>20.365097001489936</v>
      </c>
      <c r="E797" s="2">
        <f t="shared" si="73"/>
        <v>2.9151157366726466E-2</v>
      </c>
      <c r="F797" s="2">
        <f t="shared" si="71"/>
        <v>0.39848579674603118</v>
      </c>
      <c r="G797" s="2">
        <f t="shared" si="69"/>
        <v>-0.36933463937930472</v>
      </c>
      <c r="H797" s="2" t="str">
        <f t="shared" si="70"/>
        <v>Hold</v>
      </c>
    </row>
    <row r="798" spans="1:8" ht="13.5" x14ac:dyDescent="0.25">
      <c r="A798" s="3">
        <v>43164</v>
      </c>
      <c r="B798" s="2">
        <v>20.557300000000001</v>
      </c>
      <c r="C798" s="2">
        <f t="shared" si="72"/>
        <v>20.268733057494099</v>
      </c>
      <c r="D798" s="2">
        <f t="shared" si="74"/>
        <v>20.379334260638831</v>
      </c>
      <c r="E798" s="2">
        <f t="shared" si="73"/>
        <v>-0.1106012031447321</v>
      </c>
      <c r="F798" s="2">
        <f t="shared" si="71"/>
        <v>0.29666839676787854</v>
      </c>
      <c r="G798" s="2">
        <f t="shared" si="69"/>
        <v>-0.40726959991261064</v>
      </c>
      <c r="H798" s="2" t="str">
        <f t="shared" si="70"/>
        <v>Hold</v>
      </c>
    </row>
    <row r="799" spans="1:8" ht="13.5" x14ac:dyDescent="0.25">
      <c r="A799" s="3">
        <v>43165</v>
      </c>
      <c r="B799" s="2">
        <v>20.557300000000001</v>
      </c>
      <c r="C799" s="2">
        <f t="shared" si="72"/>
        <v>20.298066433264239</v>
      </c>
      <c r="D799" s="2">
        <f t="shared" si="74"/>
        <v>20.392516907998921</v>
      </c>
      <c r="E799" s="2">
        <f t="shared" si="73"/>
        <v>-9.4450474734681933E-2</v>
      </c>
      <c r="F799" s="2">
        <f t="shared" si="71"/>
        <v>0.21844462246736646</v>
      </c>
      <c r="G799" s="2">
        <f t="shared" si="69"/>
        <v>-0.31289509720204839</v>
      </c>
      <c r="H799" s="2" t="str">
        <f t="shared" si="70"/>
        <v>Hold</v>
      </c>
    </row>
    <row r="800" spans="1:8" ht="13.5" x14ac:dyDescent="0.25">
      <c r="A800" s="3">
        <v>43166</v>
      </c>
      <c r="B800" s="2">
        <v>20.618500000000001</v>
      </c>
      <c r="C800" s="2">
        <f t="shared" si="72"/>
        <v>20.366179289685125</v>
      </c>
      <c r="D800" s="2">
        <f t="shared" si="74"/>
        <v>20.409256396295298</v>
      </c>
      <c r="E800" s="2">
        <f t="shared" si="73"/>
        <v>-4.3077106610173388E-2</v>
      </c>
      <c r="F800" s="2">
        <f t="shared" si="71"/>
        <v>0.16614027665185849</v>
      </c>
      <c r="G800" s="2">
        <f t="shared" si="69"/>
        <v>-0.20921738326203188</v>
      </c>
      <c r="H800" s="2" t="str">
        <f t="shared" si="70"/>
        <v>Hold</v>
      </c>
    </row>
    <row r="801" spans="1:8" ht="13.5" x14ac:dyDescent="0.25">
      <c r="A801" s="3">
        <v>43167</v>
      </c>
      <c r="B801" s="2">
        <v>20.802</v>
      </c>
      <c r="C801" s="2">
        <f t="shared" si="72"/>
        <v>20.433228629733566</v>
      </c>
      <c r="D801" s="2">
        <f t="shared" si="74"/>
        <v>20.43834851508824</v>
      </c>
      <c r="E801" s="2">
        <f t="shared" si="73"/>
        <v>-5.11988535467367E-3</v>
      </c>
      <c r="F801" s="2">
        <f t="shared" si="71"/>
        <v>0.13188824425055207</v>
      </c>
      <c r="G801" s="2">
        <f t="shared" si="69"/>
        <v>-0.13700812960522574</v>
      </c>
      <c r="H801" s="2" t="str">
        <f t="shared" si="70"/>
        <v>Hold</v>
      </c>
    </row>
    <row r="802" spans="1:8" ht="13.5" x14ac:dyDescent="0.25">
      <c r="A802" s="3">
        <v>43168</v>
      </c>
      <c r="B802" s="2">
        <v>20.7959</v>
      </c>
      <c r="C802" s="2">
        <f t="shared" si="72"/>
        <v>20.489024225159174</v>
      </c>
      <c r="D802" s="2">
        <f t="shared" si="74"/>
        <v>20.464833810266889</v>
      </c>
      <c r="E802" s="2">
        <f t="shared" si="73"/>
        <v>2.4190414892284906E-2</v>
      </c>
      <c r="F802" s="2">
        <f t="shared" si="71"/>
        <v>0.11034867837889864</v>
      </c>
      <c r="G802" s="2">
        <f t="shared" si="69"/>
        <v>-8.6158263486613734E-2</v>
      </c>
      <c r="H802" s="2" t="str">
        <f t="shared" si="70"/>
        <v>Hold</v>
      </c>
    </row>
    <row r="803" spans="1:8" ht="13.5" x14ac:dyDescent="0.25">
      <c r="A803" s="3">
        <v>43171</v>
      </c>
      <c r="B803" s="2">
        <v>20.7959</v>
      </c>
      <c r="C803" s="2">
        <f t="shared" si="72"/>
        <v>20.536235882826993</v>
      </c>
      <c r="D803" s="2">
        <f t="shared" si="74"/>
        <v>20.489357231728601</v>
      </c>
      <c r="E803" s="2">
        <f t="shared" si="73"/>
        <v>4.687865109839251E-2</v>
      </c>
      <c r="F803" s="2">
        <f t="shared" si="71"/>
        <v>9.765467292279742E-2</v>
      </c>
      <c r="G803" s="2">
        <f t="shared" si="69"/>
        <v>-5.077602182440491E-2</v>
      </c>
      <c r="H803" s="2" t="str">
        <f t="shared" si="70"/>
        <v>Hold</v>
      </c>
    </row>
    <row r="804" spans="1:8" ht="13.5" x14ac:dyDescent="0.25">
      <c r="A804" s="3">
        <v>43172</v>
      </c>
      <c r="B804" s="2">
        <v>20.802</v>
      </c>
      <c r="C804" s="2">
        <f t="shared" si="72"/>
        <v>20.567707285468995</v>
      </c>
      <c r="D804" s="2">
        <f t="shared" si="74"/>
        <v>20.512515955304263</v>
      </c>
      <c r="E804" s="2">
        <f t="shared" si="73"/>
        <v>5.5191330164731767E-2</v>
      </c>
      <c r="F804" s="2">
        <f t="shared" si="71"/>
        <v>8.9162004371184295E-2</v>
      </c>
      <c r="G804" s="2">
        <f t="shared" ref="G804:G867" si="75">E804-F804</f>
        <v>-3.3970674206452528E-2</v>
      </c>
      <c r="H804" s="2" t="str">
        <f t="shared" ref="H804:H867" si="76">IF(G804&lt;0,"Hold","Sell")</f>
        <v>Hold</v>
      </c>
    </row>
    <row r="805" spans="1:8" ht="13.5" x14ac:dyDescent="0.25">
      <c r="A805" s="3">
        <v>43173</v>
      </c>
      <c r="B805" s="2">
        <v>20.802</v>
      </c>
      <c r="C805" s="2">
        <f t="shared" si="72"/>
        <v>20.602813856935303</v>
      </c>
      <c r="D805" s="2">
        <f t="shared" si="74"/>
        <v>20.533959217874319</v>
      </c>
      <c r="E805" s="2">
        <f t="shared" si="73"/>
        <v>6.8854639060983658E-2</v>
      </c>
      <c r="F805" s="2">
        <f t="shared" ref="F805:F868" si="77">(E805*(2/(10)))+((1-(2/10))*F804)</f>
        <v>8.5100531309144162E-2</v>
      </c>
      <c r="G805" s="2">
        <f t="shared" si="75"/>
        <v>-1.6245892248160504E-2</v>
      </c>
      <c r="H805" s="2" t="str">
        <f t="shared" si="76"/>
        <v>Hold</v>
      </c>
    </row>
    <row r="806" spans="1:8" ht="13.5" x14ac:dyDescent="0.25">
      <c r="A806" s="3">
        <v>43174</v>
      </c>
      <c r="B806" s="2">
        <v>20.802</v>
      </c>
      <c r="C806" s="2">
        <f t="shared" si="72"/>
        <v>20.586396340483716</v>
      </c>
      <c r="D806" s="2">
        <f t="shared" si="74"/>
        <v>20.553814090624371</v>
      </c>
      <c r="E806" s="2">
        <f t="shared" si="73"/>
        <v>3.2582249859345325E-2</v>
      </c>
      <c r="F806" s="2">
        <f t="shared" si="77"/>
        <v>7.4596875019184397E-2</v>
      </c>
      <c r="G806" s="2">
        <f t="shared" si="75"/>
        <v>-4.2014625159839072E-2</v>
      </c>
      <c r="H806" s="2" t="str">
        <f t="shared" si="76"/>
        <v>Hold</v>
      </c>
    </row>
    <row r="807" spans="1:8" ht="13.5" x14ac:dyDescent="0.25">
      <c r="A807" s="3">
        <v>43175</v>
      </c>
      <c r="B807" s="2">
        <v>20.802</v>
      </c>
      <c r="C807" s="2">
        <f t="shared" si="72"/>
        <v>20.5819199804093</v>
      </c>
      <c r="D807" s="2">
        <f t="shared" si="74"/>
        <v>20.572198232059606</v>
      </c>
      <c r="E807" s="2">
        <f t="shared" si="73"/>
        <v>9.7217483496940815E-3</v>
      </c>
      <c r="F807" s="2">
        <f t="shared" si="77"/>
        <v>6.1621849685286341E-2</v>
      </c>
      <c r="G807" s="2">
        <f t="shared" si="75"/>
        <v>-5.1900101335592259E-2</v>
      </c>
      <c r="H807" s="2" t="str">
        <f t="shared" si="76"/>
        <v>Hold</v>
      </c>
    </row>
    <row r="808" spans="1:8" ht="13.5" x14ac:dyDescent="0.25">
      <c r="A808" s="3">
        <v>43178</v>
      </c>
      <c r="B808" s="2">
        <v>20.802</v>
      </c>
      <c r="C808" s="2">
        <f t="shared" si="72"/>
        <v>20.578132291115562</v>
      </c>
      <c r="D808" s="2">
        <f t="shared" si="74"/>
        <v>20.589220585240376</v>
      </c>
      <c r="E808" s="2">
        <f t="shared" si="73"/>
        <v>-1.1088294124814269E-2</v>
      </c>
      <c r="F808" s="2">
        <f t="shared" si="77"/>
        <v>4.7079820923266222E-2</v>
      </c>
      <c r="G808" s="2">
        <f t="shared" si="75"/>
        <v>-5.816811504808049E-2</v>
      </c>
      <c r="H808" s="2" t="str">
        <f t="shared" si="76"/>
        <v>Hold</v>
      </c>
    </row>
    <row r="809" spans="1:8" ht="13.5" x14ac:dyDescent="0.25">
      <c r="A809" s="3">
        <v>43180</v>
      </c>
      <c r="B809" s="2">
        <v>20.7959</v>
      </c>
      <c r="C809" s="2">
        <f t="shared" si="72"/>
        <v>20.574927323251629</v>
      </c>
      <c r="D809" s="2">
        <f t="shared" si="74"/>
        <v>20.604530171518867</v>
      </c>
      <c r="E809" s="2">
        <f t="shared" si="73"/>
        <v>-2.9602848267238357E-2</v>
      </c>
      <c r="F809" s="2">
        <f t="shared" si="77"/>
        <v>3.1743287085165307E-2</v>
      </c>
      <c r="G809" s="2">
        <f t="shared" si="75"/>
        <v>-6.1346135352403665E-2</v>
      </c>
      <c r="H809" s="2" t="str">
        <f t="shared" si="76"/>
        <v>Hold</v>
      </c>
    </row>
    <row r="810" spans="1:8" ht="13.5" x14ac:dyDescent="0.25">
      <c r="A810" s="3">
        <v>43181</v>
      </c>
      <c r="B810" s="2">
        <v>20.7959</v>
      </c>
      <c r="C810" s="2">
        <f t="shared" si="72"/>
        <v>20.581630811982148</v>
      </c>
      <c r="D810" s="2">
        <f t="shared" si="74"/>
        <v>20.618705714369323</v>
      </c>
      <c r="E810" s="2">
        <f t="shared" si="73"/>
        <v>-3.7074902387175257E-2</v>
      </c>
      <c r="F810" s="2">
        <f t="shared" si="77"/>
        <v>1.7979649190697194E-2</v>
      </c>
      <c r="G810" s="2">
        <f t="shared" si="75"/>
        <v>-5.5054551577872451E-2</v>
      </c>
      <c r="H810" s="2" t="str">
        <f t="shared" si="76"/>
        <v>Hold</v>
      </c>
    </row>
    <row r="811" spans="1:8" ht="13.5" x14ac:dyDescent="0.25">
      <c r="A811" s="3">
        <v>43182</v>
      </c>
      <c r="B811" s="2">
        <v>20.802</v>
      </c>
      <c r="C811" s="2">
        <f t="shared" si="72"/>
        <v>20.615533763984896</v>
      </c>
      <c r="D811" s="2">
        <f t="shared" si="74"/>
        <v>20.632283068860485</v>
      </c>
      <c r="E811" s="2">
        <f t="shared" si="73"/>
        <v>-1.6749304875588678E-2</v>
      </c>
      <c r="F811" s="2">
        <f t="shared" si="77"/>
        <v>1.1033858377440021E-2</v>
      </c>
      <c r="G811" s="2">
        <f t="shared" si="75"/>
        <v>-2.7783163253028698E-2</v>
      </c>
      <c r="H811" s="2" t="str">
        <f t="shared" si="76"/>
        <v>Hold</v>
      </c>
    </row>
    <row r="812" spans="1:8" ht="13.5" x14ac:dyDescent="0.25">
      <c r="A812" s="3">
        <v>43185</v>
      </c>
      <c r="B812" s="2">
        <v>20.802</v>
      </c>
      <c r="C812" s="2">
        <f t="shared" si="72"/>
        <v>20.643282415679529</v>
      </c>
      <c r="D812" s="2">
        <f t="shared" si="74"/>
        <v>20.644854693389338</v>
      </c>
      <c r="E812" s="2">
        <f t="shared" si="73"/>
        <v>-1.5722777098083895E-3</v>
      </c>
      <c r="F812" s="2">
        <f t="shared" si="77"/>
        <v>8.5126311599903384E-3</v>
      </c>
      <c r="G812" s="2">
        <f t="shared" si="75"/>
        <v>-1.0084908869798728E-2</v>
      </c>
      <c r="H812" s="2" t="str">
        <f t="shared" si="76"/>
        <v>Hold</v>
      </c>
    </row>
    <row r="813" spans="1:8" ht="13.5" x14ac:dyDescent="0.25">
      <c r="A813" s="3">
        <v>43186</v>
      </c>
      <c r="B813" s="2">
        <v>20.802</v>
      </c>
      <c r="C813" s="2">
        <f t="shared" si="72"/>
        <v>20.666762044036524</v>
      </c>
      <c r="D813" s="2">
        <f t="shared" si="74"/>
        <v>20.656495086471612</v>
      </c>
      <c r="E813" s="2">
        <f t="shared" si="73"/>
        <v>1.026695756491236E-2</v>
      </c>
      <c r="F813" s="2">
        <f t="shared" si="77"/>
        <v>8.8634964409747431E-3</v>
      </c>
      <c r="G813" s="2">
        <f t="shared" si="75"/>
        <v>1.4034611239376171E-3</v>
      </c>
      <c r="H813" s="2" t="str">
        <f t="shared" si="76"/>
        <v>Sell</v>
      </c>
    </row>
    <row r="814" spans="1:8" ht="13.5" x14ac:dyDescent="0.25">
      <c r="A814" s="3">
        <v>43187</v>
      </c>
      <c r="B814" s="2">
        <v>20.802</v>
      </c>
      <c r="C814" s="2">
        <f t="shared" si="72"/>
        <v>20.687567883415522</v>
      </c>
      <c r="D814" s="2">
        <f t="shared" si="74"/>
        <v>20.667273228214455</v>
      </c>
      <c r="E814" s="2">
        <f t="shared" si="73"/>
        <v>2.0294655201066547E-2</v>
      </c>
      <c r="F814" s="2">
        <f t="shared" si="77"/>
        <v>1.1149728192993105E-2</v>
      </c>
      <c r="G814" s="2">
        <f t="shared" si="75"/>
        <v>9.1449270080734418E-3</v>
      </c>
      <c r="H814" s="2" t="str">
        <f t="shared" si="76"/>
        <v>Sell</v>
      </c>
    </row>
    <row r="815" spans="1:8" ht="13.5" x14ac:dyDescent="0.25">
      <c r="A815" s="3">
        <v>43188</v>
      </c>
      <c r="B815" s="2">
        <v>20.802</v>
      </c>
      <c r="C815" s="2">
        <f t="shared" si="72"/>
        <v>20.705172824428519</v>
      </c>
      <c r="D815" s="2">
        <f t="shared" si="74"/>
        <v>20.67725298908746</v>
      </c>
      <c r="E815" s="2">
        <f t="shared" si="73"/>
        <v>2.791983534105924E-2</v>
      </c>
      <c r="F815" s="2">
        <f t="shared" si="77"/>
        <v>1.4503749622606333E-2</v>
      </c>
      <c r="G815" s="2">
        <f t="shared" si="75"/>
        <v>1.3416085718452908E-2</v>
      </c>
      <c r="H815" s="2" t="str">
        <f t="shared" si="76"/>
        <v>Sell</v>
      </c>
    </row>
    <row r="816" spans="1:8" ht="13.5" x14ac:dyDescent="0.25">
      <c r="A816" s="3">
        <v>43189</v>
      </c>
      <c r="B816" s="2">
        <v>20.802</v>
      </c>
      <c r="C816" s="2">
        <f t="shared" si="72"/>
        <v>20.720069312977976</v>
      </c>
      <c r="D816" s="2">
        <f t="shared" si="74"/>
        <v>20.686493508414316</v>
      </c>
      <c r="E816" s="2">
        <f t="shared" si="73"/>
        <v>3.3575804563660938E-2</v>
      </c>
      <c r="F816" s="2">
        <f t="shared" si="77"/>
        <v>1.8318160610817254E-2</v>
      </c>
      <c r="G816" s="2">
        <f t="shared" si="75"/>
        <v>1.5257643952843684E-2</v>
      </c>
      <c r="H816" s="2" t="str">
        <f t="shared" si="76"/>
        <v>Sell</v>
      </c>
    </row>
    <row r="817" spans="1:8" ht="13.5" x14ac:dyDescent="0.25">
      <c r="A817" s="3">
        <v>43192</v>
      </c>
      <c r="B817" s="2">
        <v>20.802</v>
      </c>
      <c r="C817" s="2">
        <f t="shared" si="72"/>
        <v>20.732674034058288</v>
      </c>
      <c r="D817" s="2">
        <f t="shared" si="74"/>
        <v>20.69504954482807</v>
      </c>
      <c r="E817" s="2">
        <f t="shared" si="73"/>
        <v>3.7624489230218217E-2</v>
      </c>
      <c r="F817" s="2">
        <f t="shared" si="77"/>
        <v>2.2179426334697449E-2</v>
      </c>
      <c r="G817" s="2">
        <f t="shared" si="75"/>
        <v>1.5445062895520768E-2</v>
      </c>
      <c r="H817" s="2" t="str">
        <f t="shared" si="76"/>
        <v>Sell</v>
      </c>
    </row>
    <row r="818" spans="1:8" ht="13.5" x14ac:dyDescent="0.25">
      <c r="A818" s="3">
        <v>43193</v>
      </c>
      <c r="B818" s="2">
        <v>20.802</v>
      </c>
      <c r="C818" s="2">
        <f t="shared" si="72"/>
        <v>20.743339567280088</v>
      </c>
      <c r="D818" s="2">
        <f t="shared" si="74"/>
        <v>20.702971800766733</v>
      </c>
      <c r="E818" s="2">
        <f t="shared" si="73"/>
        <v>4.0367766513355718E-2</v>
      </c>
      <c r="F818" s="2">
        <f t="shared" si="77"/>
        <v>2.5817094370429103E-2</v>
      </c>
      <c r="G818" s="2">
        <f t="shared" si="75"/>
        <v>1.4550672142926616E-2</v>
      </c>
      <c r="H818" s="2" t="str">
        <f t="shared" si="76"/>
        <v>Sell</v>
      </c>
    </row>
    <row r="819" spans="1:8" ht="13.5" x14ac:dyDescent="0.25">
      <c r="A819" s="3">
        <v>43194</v>
      </c>
      <c r="B819" s="2">
        <v>20.190200000000001</v>
      </c>
      <c r="C819" s="2">
        <f t="shared" si="72"/>
        <v>20.751425787698537</v>
      </c>
      <c r="D819" s="2">
        <f t="shared" si="74"/>
        <v>20.664988704413641</v>
      </c>
      <c r="E819" s="2">
        <f t="shared" si="73"/>
        <v>8.6437083284895522E-2</v>
      </c>
      <c r="F819" s="2">
        <f t="shared" si="77"/>
        <v>3.7941092153322392E-2</v>
      </c>
      <c r="G819" s="2">
        <f t="shared" si="75"/>
        <v>4.849599113157313E-2</v>
      </c>
      <c r="H819" s="2" t="str">
        <f t="shared" si="76"/>
        <v>Sell</v>
      </c>
    </row>
    <row r="820" spans="1:8" ht="13.5" x14ac:dyDescent="0.25">
      <c r="A820" s="3">
        <v>43195</v>
      </c>
      <c r="B820" s="2">
        <v>20.190200000000001</v>
      </c>
      <c r="C820" s="2">
        <f t="shared" si="72"/>
        <v>20.758267974206454</v>
      </c>
      <c r="D820" s="2">
        <f t="shared" si="74"/>
        <v>20.629819170753372</v>
      </c>
      <c r="E820" s="2">
        <f t="shared" si="73"/>
        <v>0.12844880345308241</v>
      </c>
      <c r="F820" s="2">
        <f t="shared" si="77"/>
        <v>5.6042634413274395E-2</v>
      </c>
      <c r="G820" s="2">
        <f t="shared" si="75"/>
        <v>7.240616903980801E-2</v>
      </c>
      <c r="H820" s="2" t="str">
        <f t="shared" si="76"/>
        <v>Sell</v>
      </c>
    </row>
    <row r="821" spans="1:8" ht="13.5" x14ac:dyDescent="0.25">
      <c r="A821" s="3">
        <v>43196</v>
      </c>
      <c r="B821" s="2">
        <v>20.190200000000001</v>
      </c>
      <c r="C821" s="2">
        <f t="shared" si="72"/>
        <v>20.764995978174692</v>
      </c>
      <c r="D821" s="2">
        <f t="shared" si="74"/>
        <v>20.597254787734602</v>
      </c>
      <c r="E821" s="2">
        <f t="shared" si="73"/>
        <v>0.16774119044008984</v>
      </c>
      <c r="F821" s="2">
        <f t="shared" si="77"/>
        <v>7.8382345618637494E-2</v>
      </c>
      <c r="G821" s="2">
        <f t="shared" si="75"/>
        <v>8.9358844821452343E-2</v>
      </c>
      <c r="H821" s="2" t="str">
        <f t="shared" si="76"/>
        <v>Sell</v>
      </c>
    </row>
    <row r="822" spans="1:8" ht="13.5" x14ac:dyDescent="0.25">
      <c r="A822" s="3">
        <v>43200</v>
      </c>
      <c r="B822" s="2">
        <v>20.7959</v>
      </c>
      <c r="C822" s="2">
        <f t="shared" si="72"/>
        <v>20.770688904609354</v>
      </c>
      <c r="D822" s="2">
        <f t="shared" si="74"/>
        <v>20.611969247902412</v>
      </c>
      <c r="E822" s="2">
        <f t="shared" si="73"/>
        <v>0.15871965670694266</v>
      </c>
      <c r="F822" s="2">
        <f t="shared" si="77"/>
        <v>9.4449807836298527E-2</v>
      </c>
      <c r="G822" s="2">
        <f t="shared" si="75"/>
        <v>6.4269848870644131E-2</v>
      </c>
      <c r="H822" s="2" t="str">
        <f t="shared" si="76"/>
        <v>Sell</v>
      </c>
    </row>
    <row r="823" spans="1:8" ht="13.5" x14ac:dyDescent="0.25">
      <c r="A823" s="3">
        <v>43201</v>
      </c>
      <c r="B823" s="2">
        <v>20.802</v>
      </c>
      <c r="C823" s="2">
        <f t="shared" si="72"/>
        <v>20.775505996207915</v>
      </c>
      <c r="D823" s="2">
        <f t="shared" si="74"/>
        <v>20.626045599909641</v>
      </c>
      <c r="E823" s="2">
        <f t="shared" si="73"/>
        <v>0.14946039629827368</v>
      </c>
      <c r="F823" s="2">
        <f t="shared" si="77"/>
        <v>0.10545192552869356</v>
      </c>
      <c r="G823" s="2">
        <f t="shared" si="75"/>
        <v>4.4008470769580116E-2</v>
      </c>
      <c r="H823" s="2" t="str">
        <f t="shared" si="76"/>
        <v>Sell</v>
      </c>
    </row>
    <row r="824" spans="1:8" ht="13.5" x14ac:dyDescent="0.25">
      <c r="A824" s="3">
        <v>43202</v>
      </c>
      <c r="B824" s="2">
        <v>20.802</v>
      </c>
      <c r="C824" s="2">
        <f t="shared" si="72"/>
        <v>20.779581996791311</v>
      </c>
      <c r="D824" s="2">
        <f t="shared" si="74"/>
        <v>20.639079259175595</v>
      </c>
      <c r="E824" s="2">
        <f t="shared" si="73"/>
        <v>0.14050273761571574</v>
      </c>
      <c r="F824" s="2">
        <f t="shared" si="77"/>
        <v>0.11246208794609799</v>
      </c>
      <c r="G824" s="2">
        <f t="shared" si="75"/>
        <v>2.8040649669617751E-2</v>
      </c>
      <c r="H824" s="2" t="str">
        <f t="shared" si="76"/>
        <v>Sell</v>
      </c>
    </row>
    <row r="825" spans="1:8" ht="13.5" x14ac:dyDescent="0.25">
      <c r="A825" s="3">
        <v>43203</v>
      </c>
      <c r="B825" s="2">
        <v>20.802</v>
      </c>
      <c r="C825" s="2">
        <f t="shared" si="72"/>
        <v>20.783030920361877</v>
      </c>
      <c r="D825" s="2">
        <f t="shared" si="74"/>
        <v>20.651147462199628</v>
      </c>
      <c r="E825" s="2">
        <f t="shared" si="73"/>
        <v>0.13188345816224967</v>
      </c>
      <c r="F825" s="2">
        <f t="shared" si="77"/>
        <v>0.11634636198932834</v>
      </c>
      <c r="G825" s="2">
        <f t="shared" si="75"/>
        <v>1.553709617292133E-2</v>
      </c>
      <c r="H825" s="2" t="str">
        <f t="shared" si="76"/>
        <v>Sell</v>
      </c>
    </row>
    <row r="826" spans="1:8" ht="13.5" x14ac:dyDescent="0.25">
      <c r="A826" s="3">
        <v>43206</v>
      </c>
      <c r="B826" s="2">
        <v>20.802</v>
      </c>
      <c r="C826" s="2">
        <f t="shared" si="72"/>
        <v>20.785949240306206</v>
      </c>
      <c r="D826" s="2">
        <f t="shared" si="74"/>
        <v>20.662321724258916</v>
      </c>
      <c r="E826" s="2">
        <f t="shared" si="73"/>
        <v>0.12362751604728928</v>
      </c>
      <c r="F826" s="2">
        <f t="shared" si="77"/>
        <v>0.11780259280092054</v>
      </c>
      <c r="G826" s="2">
        <f t="shared" si="75"/>
        <v>5.8249232463687406E-3</v>
      </c>
      <c r="H826" s="2" t="str">
        <f t="shared" si="76"/>
        <v>Sell</v>
      </c>
    </row>
    <row r="827" spans="1:8" ht="13.5" x14ac:dyDescent="0.25">
      <c r="A827" s="3">
        <v>43207</v>
      </c>
      <c r="B827" s="2">
        <v>20.802</v>
      </c>
      <c r="C827" s="2">
        <f t="shared" si="72"/>
        <v>20.788418587951405</v>
      </c>
      <c r="D827" s="2">
        <f t="shared" si="74"/>
        <v>20.672668263202702</v>
      </c>
      <c r="E827" s="2">
        <f t="shared" si="73"/>
        <v>0.11575032474870284</v>
      </c>
      <c r="F827" s="2">
        <f t="shared" si="77"/>
        <v>0.117392139190477</v>
      </c>
      <c r="G827" s="2">
        <f t="shared" si="75"/>
        <v>-1.6418144417741642E-3</v>
      </c>
      <c r="H827" s="2" t="str">
        <f t="shared" si="76"/>
        <v>Hold</v>
      </c>
    </row>
    <row r="828" spans="1:8" ht="13.5" x14ac:dyDescent="0.25">
      <c r="A828" s="3">
        <v>43208</v>
      </c>
      <c r="B828" s="2">
        <v>21.426100000000002</v>
      </c>
      <c r="C828" s="2">
        <f t="shared" si="72"/>
        <v>20.790508035958879</v>
      </c>
      <c r="D828" s="2">
        <f t="shared" si="74"/>
        <v>20.728478021483983</v>
      </c>
      <c r="E828" s="2">
        <f t="shared" si="73"/>
        <v>6.2030014474895978E-2</v>
      </c>
      <c r="F828" s="2">
        <f t="shared" si="77"/>
        <v>0.10631971424736081</v>
      </c>
      <c r="G828" s="2">
        <f t="shared" si="75"/>
        <v>-4.428969977246483E-2</v>
      </c>
      <c r="H828" s="2" t="str">
        <f t="shared" si="76"/>
        <v>Hold</v>
      </c>
    </row>
    <row r="829" spans="1:8" ht="13.5" x14ac:dyDescent="0.25">
      <c r="A829" s="3">
        <v>43209</v>
      </c>
      <c r="B829" s="2">
        <v>22.319400000000002</v>
      </c>
      <c r="C829" s="2">
        <f t="shared" si="72"/>
        <v>20.698152953503669</v>
      </c>
      <c r="D829" s="2">
        <f t="shared" si="74"/>
        <v>20.846324093966651</v>
      </c>
      <c r="E829" s="2">
        <f t="shared" si="73"/>
        <v>-0.1481711404629813</v>
      </c>
      <c r="F829" s="2">
        <f t="shared" si="77"/>
        <v>5.5421543305292392E-2</v>
      </c>
      <c r="G829" s="2">
        <f t="shared" si="75"/>
        <v>-0.20359268376827369</v>
      </c>
      <c r="H829" s="2" t="str">
        <f t="shared" si="76"/>
        <v>Hold</v>
      </c>
    </row>
    <row r="830" spans="1:8" ht="13.5" x14ac:dyDescent="0.25">
      <c r="A830" s="3">
        <v>43210</v>
      </c>
      <c r="B830" s="2">
        <v>21.315999999999999</v>
      </c>
      <c r="C830" s="2">
        <f t="shared" si="72"/>
        <v>20.620006345272337</v>
      </c>
      <c r="D830" s="2">
        <f t="shared" si="74"/>
        <v>20.881114901820972</v>
      </c>
      <c r="E830" s="2">
        <f t="shared" si="73"/>
        <v>-0.26110855654863485</v>
      </c>
      <c r="F830" s="2">
        <f t="shared" si="77"/>
        <v>-7.8844766654930509E-3</v>
      </c>
      <c r="G830" s="2">
        <f t="shared" si="75"/>
        <v>-0.25322407988314177</v>
      </c>
      <c r="H830" s="2" t="str">
        <f t="shared" si="76"/>
        <v>Hold</v>
      </c>
    </row>
    <row r="831" spans="1:8" ht="13.5" x14ac:dyDescent="0.25">
      <c r="A831" s="3">
        <v>43213</v>
      </c>
      <c r="B831" s="2">
        <v>21.866599999999998</v>
      </c>
      <c r="C831" s="2">
        <f t="shared" si="72"/>
        <v>20.553882292153517</v>
      </c>
      <c r="D831" s="2">
        <f t="shared" si="74"/>
        <v>20.95411379798238</v>
      </c>
      <c r="E831" s="2">
        <f t="shared" si="73"/>
        <v>-0.40023150582886302</v>
      </c>
      <c r="F831" s="2">
        <f t="shared" si="77"/>
        <v>-8.6353882498167042E-2</v>
      </c>
      <c r="G831" s="2">
        <f t="shared" si="75"/>
        <v>-0.31387762333069597</v>
      </c>
      <c r="H831" s="2" t="str">
        <f t="shared" si="76"/>
        <v>Hold</v>
      </c>
    </row>
    <row r="832" spans="1:8" ht="13.5" x14ac:dyDescent="0.25">
      <c r="A832" s="3">
        <v>43214</v>
      </c>
      <c r="B832" s="2">
        <v>22.9251</v>
      </c>
      <c r="C832" s="2">
        <f t="shared" si="72"/>
        <v>20.591115785668361</v>
      </c>
      <c r="D832" s="2">
        <f t="shared" si="74"/>
        <v>21.100112775909611</v>
      </c>
      <c r="E832" s="2">
        <f t="shared" si="73"/>
        <v>-0.50899699024125056</v>
      </c>
      <c r="F832" s="2">
        <f t="shared" si="77"/>
        <v>-0.17088250404678373</v>
      </c>
      <c r="G832" s="2">
        <f t="shared" si="75"/>
        <v>-0.33811448619446682</v>
      </c>
      <c r="H832" s="2" t="str">
        <f t="shared" si="76"/>
        <v>Hold</v>
      </c>
    </row>
    <row r="833" spans="1:8" ht="13.5" x14ac:dyDescent="0.25">
      <c r="A833" s="3">
        <v>43215</v>
      </c>
      <c r="B833" s="2">
        <v>23.341100000000001</v>
      </c>
      <c r="C833" s="2">
        <f t="shared" si="72"/>
        <v>20.623559510950152</v>
      </c>
      <c r="D833" s="2">
        <f t="shared" si="74"/>
        <v>21.266111829545935</v>
      </c>
      <c r="E833" s="2">
        <f t="shared" si="73"/>
        <v>-0.64255231859578288</v>
      </c>
      <c r="F833" s="2">
        <f t="shared" si="77"/>
        <v>-0.26521646695658357</v>
      </c>
      <c r="G833" s="2">
        <f t="shared" si="75"/>
        <v>-0.3773358516391993</v>
      </c>
      <c r="H833" s="2" t="str">
        <f t="shared" si="76"/>
        <v>Hold</v>
      </c>
    </row>
    <row r="834" spans="1:8" ht="13.5" x14ac:dyDescent="0.25">
      <c r="A834" s="3">
        <v>43216</v>
      </c>
      <c r="B834" s="2">
        <v>23.855</v>
      </c>
      <c r="C834" s="2">
        <f t="shared" si="72"/>
        <v>20.651011893880899</v>
      </c>
      <c r="D834" s="2">
        <f t="shared" si="74"/>
        <v>21.457881323653645</v>
      </c>
      <c r="E834" s="2">
        <f t="shared" si="73"/>
        <v>-0.80686942977274612</v>
      </c>
      <c r="F834" s="2">
        <f t="shared" si="77"/>
        <v>-0.37354705951981615</v>
      </c>
      <c r="G834" s="2">
        <f t="shared" si="75"/>
        <v>-0.43332237025292997</v>
      </c>
      <c r="H834" s="2" t="str">
        <f t="shared" si="76"/>
        <v>Hold</v>
      </c>
    </row>
    <row r="835" spans="1:8" ht="13.5" x14ac:dyDescent="0.25">
      <c r="A835" s="3">
        <v>43217</v>
      </c>
      <c r="B835" s="2">
        <v>23.855</v>
      </c>
      <c r="C835" s="2">
        <f t="shared" si="72"/>
        <v>20.674240833283836</v>
      </c>
      <c r="D835" s="2">
        <f t="shared" si="74"/>
        <v>21.635445670049673</v>
      </c>
      <c r="E835" s="2">
        <f t="shared" si="73"/>
        <v>-0.96120483676583746</v>
      </c>
      <c r="F835" s="2">
        <f t="shared" si="77"/>
        <v>-0.49107861496902039</v>
      </c>
      <c r="G835" s="2">
        <f t="shared" si="75"/>
        <v>-0.47012622179681707</v>
      </c>
      <c r="H835" s="2" t="str">
        <f t="shared" si="76"/>
        <v>Hold</v>
      </c>
    </row>
    <row r="836" spans="1:8" ht="13.5" x14ac:dyDescent="0.25">
      <c r="A836" s="3">
        <v>43220</v>
      </c>
      <c r="B836" s="2">
        <v>23.8917</v>
      </c>
      <c r="C836" s="2">
        <f t="shared" si="72"/>
        <v>20.693896089701706</v>
      </c>
      <c r="D836" s="2">
        <f t="shared" si="74"/>
        <v>21.802575620416363</v>
      </c>
      <c r="E836" s="2">
        <f t="shared" si="73"/>
        <v>-1.1086795307146566</v>
      </c>
      <c r="F836" s="2">
        <f t="shared" si="77"/>
        <v>-0.61459879811814766</v>
      </c>
      <c r="G836" s="2">
        <f t="shared" si="75"/>
        <v>-0.49408073259650898</v>
      </c>
      <c r="H836" s="2" t="str">
        <f t="shared" si="76"/>
        <v>Hold</v>
      </c>
    </row>
    <row r="837" spans="1:8" ht="13.5" x14ac:dyDescent="0.25">
      <c r="A837" s="3">
        <v>43222</v>
      </c>
      <c r="B837" s="2">
        <v>25.109300000000001</v>
      </c>
      <c r="C837" s="2">
        <f t="shared" si="72"/>
        <v>20.710527460516829</v>
      </c>
      <c r="D837" s="2">
        <f t="shared" si="74"/>
        <v>22.047518167052189</v>
      </c>
      <c r="E837" s="2">
        <f t="shared" si="73"/>
        <v>-1.3369907065353601</v>
      </c>
      <c r="F837" s="2">
        <f t="shared" si="77"/>
        <v>-0.75907717980159017</v>
      </c>
      <c r="G837" s="2">
        <f t="shared" si="75"/>
        <v>-0.57791352673376994</v>
      </c>
      <c r="H837" s="2" t="str">
        <f t="shared" si="76"/>
        <v>Hold</v>
      </c>
    </row>
    <row r="838" spans="1:8" ht="13.5" x14ac:dyDescent="0.25">
      <c r="A838" s="3">
        <v>43223</v>
      </c>
      <c r="B838" s="2">
        <v>25.109300000000001</v>
      </c>
      <c r="C838" s="2">
        <f t="shared" si="72"/>
        <v>20.82061554351424</v>
      </c>
      <c r="D838" s="2">
        <f t="shared" si="74"/>
        <v>22.27431682134462</v>
      </c>
      <c r="E838" s="2">
        <f t="shared" si="73"/>
        <v>-1.4537012778303797</v>
      </c>
      <c r="F838" s="2">
        <f t="shared" si="77"/>
        <v>-0.89800199940734815</v>
      </c>
      <c r="G838" s="2">
        <f t="shared" si="75"/>
        <v>-0.55569927842303157</v>
      </c>
      <c r="H838" s="2" t="str">
        <f t="shared" si="76"/>
        <v>Hold</v>
      </c>
    </row>
    <row r="839" spans="1:8" ht="13.5" x14ac:dyDescent="0.25">
      <c r="A839" s="3">
        <v>43224</v>
      </c>
      <c r="B839" s="2">
        <v>26.234999999999999</v>
      </c>
      <c r="C839" s="2">
        <f t="shared" si="72"/>
        <v>21.051197767588974</v>
      </c>
      <c r="D839" s="2">
        <f t="shared" si="74"/>
        <v>22.567700760504277</v>
      </c>
      <c r="E839" s="2">
        <f t="shared" si="73"/>
        <v>-1.5165029929153029</v>
      </c>
      <c r="F839" s="2">
        <f t="shared" si="77"/>
        <v>-1.0217021981089391</v>
      </c>
      <c r="G839" s="2">
        <f t="shared" si="75"/>
        <v>-0.49480079480636374</v>
      </c>
      <c r="H839" s="2" t="str">
        <f t="shared" si="76"/>
        <v>Hold</v>
      </c>
    </row>
    <row r="840" spans="1:8" ht="13.5" x14ac:dyDescent="0.25">
      <c r="A840" s="3">
        <v>43227</v>
      </c>
      <c r="B840" s="2">
        <v>27.409700000000001</v>
      </c>
      <c r="C840" s="2">
        <f t="shared" si="72"/>
        <v>21.091936572575285</v>
      </c>
      <c r="D840" s="2">
        <f t="shared" si="74"/>
        <v>22.926367370837291</v>
      </c>
      <c r="E840" s="2">
        <f t="shared" si="73"/>
        <v>-1.8344307982620052</v>
      </c>
      <c r="F840" s="2">
        <f t="shared" si="77"/>
        <v>-1.1842479181395524</v>
      </c>
      <c r="G840" s="2">
        <f t="shared" si="75"/>
        <v>-0.65018288012245273</v>
      </c>
      <c r="H840" s="2" t="str">
        <f t="shared" si="76"/>
        <v>Hold</v>
      </c>
    </row>
    <row r="841" spans="1:8" ht="13.5" x14ac:dyDescent="0.25">
      <c r="A841" s="3">
        <v>43228</v>
      </c>
      <c r="B841" s="2">
        <v>27.409700000000001</v>
      </c>
      <c r="C841" s="2">
        <f t="shared" si="72"/>
        <v>21.211115561409855</v>
      </c>
      <c r="D841" s="2">
        <f t="shared" si="74"/>
        <v>23.258466084108605</v>
      </c>
      <c r="E841" s="2">
        <f t="shared" si="73"/>
        <v>-2.0473505226987498</v>
      </c>
      <c r="F841" s="2">
        <f t="shared" si="77"/>
        <v>-1.3568684390513921</v>
      </c>
      <c r="G841" s="2">
        <f t="shared" si="75"/>
        <v>-0.69048208364735775</v>
      </c>
      <c r="H841" s="2" t="str">
        <f t="shared" si="76"/>
        <v>Hold</v>
      </c>
    </row>
    <row r="842" spans="1:8" ht="13.5" x14ac:dyDescent="0.25">
      <c r="A842" s="3">
        <v>43229</v>
      </c>
      <c r="B842" s="2">
        <v>26.6144</v>
      </c>
      <c r="C842" s="2">
        <f t="shared" si="72"/>
        <v>21.474805475039105</v>
      </c>
      <c r="D842" s="2">
        <f t="shared" si="74"/>
        <v>23.507053781582044</v>
      </c>
      <c r="E842" s="2">
        <f t="shared" si="73"/>
        <v>-2.0322483065429395</v>
      </c>
      <c r="F842" s="2">
        <f t="shared" si="77"/>
        <v>-1.4919444125497017</v>
      </c>
      <c r="G842" s="2">
        <f t="shared" si="75"/>
        <v>-0.54030389399323786</v>
      </c>
      <c r="H842" s="2" t="str">
        <f t="shared" si="76"/>
        <v>Hold</v>
      </c>
    </row>
    <row r="843" spans="1:8" ht="13.5" x14ac:dyDescent="0.25">
      <c r="A843" s="3">
        <v>43230</v>
      </c>
      <c r="B843" s="2">
        <v>26.6755</v>
      </c>
      <c r="C843" s="2">
        <f t="shared" si="72"/>
        <v>21.761927709648475</v>
      </c>
      <c r="D843" s="2">
        <f t="shared" si="74"/>
        <v>23.741753501464856</v>
      </c>
      <c r="E843" s="2">
        <f t="shared" si="73"/>
        <v>-1.9798257918163813</v>
      </c>
      <c r="F843" s="2">
        <f t="shared" si="77"/>
        <v>-1.5895206884030375</v>
      </c>
      <c r="G843" s="2">
        <f t="shared" si="75"/>
        <v>-0.39030510341334379</v>
      </c>
      <c r="H843" s="2" t="str">
        <f t="shared" si="76"/>
        <v>Hold</v>
      </c>
    </row>
    <row r="844" spans="1:8" ht="13.5" x14ac:dyDescent="0.25">
      <c r="A844" s="3">
        <v>43231</v>
      </c>
      <c r="B844" s="2">
        <v>26.1861</v>
      </c>
      <c r="C844" s="2">
        <f t="shared" si="72"/>
        <v>22.083938831241017</v>
      </c>
      <c r="D844" s="2">
        <f t="shared" si="74"/>
        <v>23.922816205060055</v>
      </c>
      <c r="E844" s="2">
        <f t="shared" si="73"/>
        <v>-1.838877373819038</v>
      </c>
      <c r="F844" s="2">
        <f t="shared" si="77"/>
        <v>-1.6393920254862377</v>
      </c>
      <c r="G844" s="2">
        <f t="shared" si="75"/>
        <v>-0.19948534833280029</v>
      </c>
      <c r="H844" s="2" t="str">
        <f t="shared" si="76"/>
        <v>Hold</v>
      </c>
    </row>
    <row r="845" spans="1:8" ht="13.5" x14ac:dyDescent="0.25">
      <c r="A845" s="3">
        <v>43234</v>
      </c>
      <c r="B845" s="2">
        <v>26.210599999999999</v>
      </c>
      <c r="C845" s="2">
        <f t="shared" si="72"/>
        <v>22.356409780280863</v>
      </c>
      <c r="D845" s="2">
        <f t="shared" si="74"/>
        <v>24.092281671351905</v>
      </c>
      <c r="E845" s="2">
        <f t="shared" si="73"/>
        <v>-1.7358718910710422</v>
      </c>
      <c r="F845" s="2">
        <f t="shared" si="77"/>
        <v>-1.6586879986031988</v>
      </c>
      <c r="G845" s="2">
        <f t="shared" si="75"/>
        <v>-7.7183892467843407E-2</v>
      </c>
      <c r="H845" s="2" t="str">
        <f t="shared" si="76"/>
        <v>Hold</v>
      </c>
    </row>
    <row r="846" spans="1:8" ht="13.5" x14ac:dyDescent="0.25">
      <c r="A846" s="3">
        <v>43235</v>
      </c>
      <c r="B846" s="2">
        <v>27.0059</v>
      </c>
      <c r="C846" s="2">
        <f t="shared" si="72"/>
        <v>22.592608275622268</v>
      </c>
      <c r="D846" s="2">
        <f t="shared" si="74"/>
        <v>24.308105251251767</v>
      </c>
      <c r="E846" s="2">
        <f t="shared" si="73"/>
        <v>-1.7154969756294989</v>
      </c>
      <c r="F846" s="2">
        <f t="shared" si="77"/>
        <v>-1.6700497940084589</v>
      </c>
      <c r="G846" s="2">
        <f t="shared" si="75"/>
        <v>-4.544718162104E-2</v>
      </c>
      <c r="H846" s="2" t="str">
        <f t="shared" si="76"/>
        <v>Hold</v>
      </c>
    </row>
    <row r="847" spans="1:8" ht="13.5" x14ac:dyDescent="0.25">
      <c r="A847" s="3">
        <v>43236</v>
      </c>
      <c r="B847" s="2">
        <v>27.409700000000001</v>
      </c>
      <c r="C847" s="2">
        <f t="shared" ref="C847:C910" si="78">$C$4*B837+C846*(1-$C$4)</f>
        <v>22.979791617834227</v>
      </c>
      <c r="D847" s="2">
        <f t="shared" si="74"/>
        <v>24.537853010418303</v>
      </c>
      <c r="E847" s="2">
        <f t="shared" si="73"/>
        <v>-1.5580613925840758</v>
      </c>
      <c r="F847" s="2">
        <f t="shared" si="77"/>
        <v>-1.6476521137235824</v>
      </c>
      <c r="G847" s="2">
        <f t="shared" si="75"/>
        <v>8.9590721139506613E-2</v>
      </c>
      <c r="H847" s="2" t="str">
        <f t="shared" si="76"/>
        <v>Sell</v>
      </c>
    </row>
    <row r="848" spans="1:8" ht="13.5" x14ac:dyDescent="0.25">
      <c r="A848" s="3">
        <v>43237</v>
      </c>
      <c r="B848" s="2">
        <v>27.403600000000001</v>
      </c>
      <c r="C848" s="2">
        <f t="shared" si="78"/>
        <v>23.307408292013577</v>
      </c>
      <c r="D848" s="2">
        <f t="shared" si="74"/>
        <v>24.750130565202134</v>
      </c>
      <c r="E848" s="2">
        <f t="shared" si="73"/>
        <v>-1.4427222731885578</v>
      </c>
      <c r="F848" s="2">
        <f t="shared" si="77"/>
        <v>-1.6066661456165776</v>
      </c>
      <c r="G848" s="2">
        <f t="shared" si="75"/>
        <v>0.16394387242801978</v>
      </c>
      <c r="H848" s="2" t="str">
        <f t="shared" si="76"/>
        <v>Sell</v>
      </c>
    </row>
    <row r="849" spans="1:8" ht="13.5" x14ac:dyDescent="0.25">
      <c r="A849" s="3">
        <v>43238</v>
      </c>
      <c r="B849" s="2">
        <v>27.391400000000001</v>
      </c>
      <c r="C849" s="2">
        <f t="shared" si="78"/>
        <v>23.757807016319177</v>
      </c>
      <c r="D849" s="2">
        <f t="shared" si="74"/>
        <v>24.945780152964936</v>
      </c>
      <c r="E849" s="2">
        <f t="shared" si="73"/>
        <v>-1.1879731366457591</v>
      </c>
      <c r="F849" s="2">
        <f t="shared" si="77"/>
        <v>-1.5229275438224139</v>
      </c>
      <c r="G849" s="2">
        <f t="shared" si="75"/>
        <v>0.33495440717665481</v>
      </c>
      <c r="H849" s="2" t="str">
        <f t="shared" si="76"/>
        <v>Sell</v>
      </c>
    </row>
    <row r="850" spans="1:8" ht="13.5" x14ac:dyDescent="0.25">
      <c r="A850" s="3">
        <v>43241</v>
      </c>
      <c r="B850" s="2">
        <v>26.920300000000001</v>
      </c>
      <c r="C850" s="2">
        <f t="shared" si="78"/>
        <v>24.319636706116228</v>
      </c>
      <c r="D850" s="2">
        <f t="shared" si="74"/>
        <v>25.092040882374938</v>
      </c>
      <c r="E850" s="2">
        <f t="shared" si="73"/>
        <v>-0.77240417625871061</v>
      </c>
      <c r="F850" s="2">
        <f t="shared" si="77"/>
        <v>-1.3728228703096734</v>
      </c>
      <c r="G850" s="2">
        <f t="shared" si="75"/>
        <v>0.60041869405096282</v>
      </c>
      <c r="H850" s="2" t="str">
        <f t="shared" si="76"/>
        <v>Sell</v>
      </c>
    </row>
    <row r="851" spans="1:8" ht="13.5" x14ac:dyDescent="0.25">
      <c r="A851" s="3">
        <v>43242</v>
      </c>
      <c r="B851" s="2">
        <v>26.914200000000001</v>
      </c>
      <c r="C851" s="2">
        <f t="shared" si="78"/>
        <v>24.795031059021426</v>
      </c>
      <c r="D851" s="2">
        <f t="shared" si="74"/>
        <v>25.227015631828646</v>
      </c>
      <c r="E851" s="2">
        <f t="shared" si="73"/>
        <v>-0.43198457280722025</v>
      </c>
      <c r="F851" s="2">
        <f t="shared" si="77"/>
        <v>-1.1846552108091828</v>
      </c>
      <c r="G851" s="2">
        <f t="shared" si="75"/>
        <v>0.75267063800196254</v>
      </c>
      <c r="H851" s="2" t="str">
        <f t="shared" si="76"/>
        <v>Sell</v>
      </c>
    </row>
    <row r="852" spans="1:8" ht="13.5" x14ac:dyDescent="0.25">
      <c r="A852" s="3">
        <v>43243</v>
      </c>
      <c r="B852" s="2">
        <v>26.6144</v>
      </c>
      <c r="C852" s="2">
        <f t="shared" si="78"/>
        <v>25.07493397301813</v>
      </c>
      <c r="D852" s="2">
        <f t="shared" si="74"/>
        <v>25.329784844285786</v>
      </c>
      <c r="E852" s="2">
        <f t="shared" si="73"/>
        <v>-0.25485087126765649</v>
      </c>
      <c r="F852" s="2">
        <f t="shared" si="77"/>
        <v>-0.99869434290087766</v>
      </c>
      <c r="G852" s="2">
        <f t="shared" si="75"/>
        <v>0.74384347163322118</v>
      </c>
      <c r="H852" s="2" t="str">
        <f t="shared" si="76"/>
        <v>Sell</v>
      </c>
    </row>
    <row r="853" spans="1:8" ht="13.5" x14ac:dyDescent="0.25">
      <c r="A853" s="3">
        <v>43244</v>
      </c>
      <c r="B853" s="2">
        <v>26.5532</v>
      </c>
      <c r="C853" s="2">
        <f t="shared" si="78"/>
        <v>25.32117490024611</v>
      </c>
      <c r="D853" s="2">
        <f t="shared" si="74"/>
        <v>25.420408189153505</v>
      </c>
      <c r="E853" s="2">
        <f t="shared" si="73"/>
        <v>-9.9233288907395689E-2</v>
      </c>
      <c r="F853" s="2">
        <f t="shared" si="77"/>
        <v>-0.81880213210218122</v>
      </c>
      <c r="G853" s="2">
        <f t="shared" si="75"/>
        <v>0.71956884319478553</v>
      </c>
      <c r="H853" s="2" t="str">
        <f t="shared" si="76"/>
        <v>Sell</v>
      </c>
    </row>
    <row r="854" spans="1:8" ht="13.5" x14ac:dyDescent="0.25">
      <c r="A854" s="3">
        <v>43245</v>
      </c>
      <c r="B854" s="2">
        <v>26.210599999999999</v>
      </c>
      <c r="C854" s="2">
        <f t="shared" si="78"/>
        <v>25.454240300208248</v>
      </c>
      <c r="D854" s="2">
        <f t="shared" si="74"/>
        <v>25.478940915882877</v>
      </c>
      <c r="E854" s="2">
        <f t="shared" si="73"/>
        <v>-2.4700615674628779E-2</v>
      </c>
      <c r="F854" s="2">
        <f t="shared" si="77"/>
        <v>-0.65998182881667078</v>
      </c>
      <c r="G854" s="2">
        <f t="shared" si="75"/>
        <v>0.635281213142042</v>
      </c>
      <c r="H854" s="2" t="str">
        <f t="shared" si="76"/>
        <v>Sell</v>
      </c>
    </row>
    <row r="855" spans="1:8" ht="13.5" x14ac:dyDescent="0.25">
      <c r="A855" s="3">
        <v>43248</v>
      </c>
      <c r="B855" s="2">
        <v>25.519200000000001</v>
      </c>
      <c r="C855" s="2">
        <f t="shared" si="78"/>
        <v>25.570603330945438</v>
      </c>
      <c r="D855" s="2">
        <f t="shared" si="74"/>
        <v>25.481923070261921</v>
      </c>
      <c r="E855" s="2">
        <f t="shared" si="73"/>
        <v>8.8680260683517531E-2</v>
      </c>
      <c r="F855" s="2">
        <f t="shared" si="77"/>
        <v>-0.51024941091663312</v>
      </c>
      <c r="G855" s="2">
        <f t="shared" si="75"/>
        <v>0.59892967160015065</v>
      </c>
      <c r="H855" s="2" t="str">
        <f t="shared" si="76"/>
        <v>Sell</v>
      </c>
    </row>
    <row r="856" spans="1:8" ht="13.5" x14ac:dyDescent="0.25">
      <c r="A856" s="3">
        <v>43249</v>
      </c>
      <c r="B856" s="2">
        <v>24.7789</v>
      </c>
      <c r="C856" s="2">
        <f t="shared" si="78"/>
        <v>25.791418203107678</v>
      </c>
      <c r="D856" s="2">
        <f t="shared" si="74"/>
        <v>25.429847287279557</v>
      </c>
      <c r="E856" s="2">
        <f t="shared" si="73"/>
        <v>0.36157091582812129</v>
      </c>
      <c r="F856" s="2">
        <f t="shared" si="77"/>
        <v>-0.33588534556768224</v>
      </c>
      <c r="G856" s="2">
        <f t="shared" si="75"/>
        <v>0.69745626139580352</v>
      </c>
      <c r="H856" s="2" t="str">
        <f t="shared" si="76"/>
        <v>Sell</v>
      </c>
    </row>
    <row r="857" spans="1:8" ht="13.5" x14ac:dyDescent="0.25">
      <c r="A857" s="3">
        <v>43250</v>
      </c>
      <c r="B857" s="2">
        <v>24.7789</v>
      </c>
      <c r="C857" s="2">
        <f t="shared" si="78"/>
        <v>26.040384633398805</v>
      </c>
      <c r="D857" s="2">
        <f t="shared" si="74"/>
        <v>25.381628969703293</v>
      </c>
      <c r="E857" s="2">
        <f t="shared" si="73"/>
        <v>0.65875566369551208</v>
      </c>
      <c r="F857" s="2">
        <f t="shared" si="77"/>
        <v>-0.13695714371504339</v>
      </c>
      <c r="G857" s="2">
        <f t="shared" si="75"/>
        <v>0.7957128074105555</v>
      </c>
      <c r="H857" s="2" t="str">
        <f t="shared" si="76"/>
        <v>Sell</v>
      </c>
    </row>
    <row r="858" spans="1:8" ht="13.5" x14ac:dyDescent="0.25">
      <c r="A858" s="3">
        <v>43251</v>
      </c>
      <c r="B858" s="2">
        <v>25.519200000000001</v>
      </c>
      <c r="C858" s="2">
        <f t="shared" si="78"/>
        <v>26.250110074414373</v>
      </c>
      <c r="D858" s="2">
        <f t="shared" si="74"/>
        <v>25.391819416391936</v>
      </c>
      <c r="E858" s="2">
        <f t="shared" si="73"/>
        <v>0.85829065802243676</v>
      </c>
      <c r="F858" s="2">
        <f t="shared" si="77"/>
        <v>6.2092416632452657E-2</v>
      </c>
      <c r="G858" s="2">
        <f t="shared" si="75"/>
        <v>0.79619824138998407</v>
      </c>
      <c r="H858" s="2" t="str">
        <f t="shared" si="76"/>
        <v>Sell</v>
      </c>
    </row>
    <row r="859" spans="1:8" ht="13.5" x14ac:dyDescent="0.25">
      <c r="A859" s="3">
        <v>43252</v>
      </c>
      <c r="B859" s="2">
        <v>25.635400000000001</v>
      </c>
      <c r="C859" s="2">
        <f t="shared" si="78"/>
        <v>26.425693139889084</v>
      </c>
      <c r="D859" s="2">
        <f t="shared" si="74"/>
        <v>25.409862422585125</v>
      </c>
      <c r="E859" s="2">
        <f t="shared" si="73"/>
        <v>1.0158307173039596</v>
      </c>
      <c r="F859" s="2">
        <f t="shared" si="77"/>
        <v>0.25284007676675407</v>
      </c>
      <c r="G859" s="2">
        <f t="shared" si="75"/>
        <v>0.76299064053720556</v>
      </c>
      <c r="H859" s="2" t="str">
        <f t="shared" si="76"/>
        <v>Sell</v>
      </c>
    </row>
    <row r="860" spans="1:8" ht="13.5" x14ac:dyDescent="0.25">
      <c r="A860" s="3">
        <v>43255</v>
      </c>
      <c r="B860" s="2">
        <v>25.788399999999999</v>
      </c>
      <c r="C860" s="2">
        <f t="shared" si="78"/>
        <v>26.501786502983073</v>
      </c>
      <c r="D860" s="2">
        <f t="shared" si="74"/>
        <v>25.437902243134374</v>
      </c>
      <c r="E860" s="2">
        <f t="shared" ref="E860:E923" si="79">C860-D860</f>
        <v>1.0638842598486988</v>
      </c>
      <c r="F860" s="2">
        <f t="shared" si="77"/>
        <v>0.41504891338314304</v>
      </c>
      <c r="G860" s="2">
        <f t="shared" si="75"/>
        <v>0.64883534646555585</v>
      </c>
      <c r="H860" s="2" t="str">
        <f t="shared" si="76"/>
        <v>Sell</v>
      </c>
    </row>
    <row r="861" spans="1:8" ht="13.5" x14ac:dyDescent="0.25">
      <c r="A861" s="3">
        <v>43256</v>
      </c>
      <c r="B861" s="2">
        <v>26.914200000000001</v>
      </c>
      <c r="C861" s="2">
        <f t="shared" si="78"/>
        <v>26.565234733293366</v>
      </c>
      <c r="D861" s="2">
        <f t="shared" ref="D861:D924" si="80">$D$4*B861+(1-$D$4)*D860</f>
        <v>25.547257632531828</v>
      </c>
      <c r="E861" s="2">
        <f t="shared" si="79"/>
        <v>1.0179771007615379</v>
      </c>
      <c r="F861" s="2">
        <f t="shared" si="77"/>
        <v>0.53563455085882206</v>
      </c>
      <c r="G861" s="2">
        <f t="shared" si="75"/>
        <v>0.48234254990271586</v>
      </c>
      <c r="H861" s="2" t="str">
        <f t="shared" si="76"/>
        <v>Sell</v>
      </c>
    </row>
    <row r="862" spans="1:8" ht="13.5" x14ac:dyDescent="0.25">
      <c r="A862" s="3">
        <v>43257</v>
      </c>
      <c r="B862" s="2">
        <v>27.844100000000001</v>
      </c>
      <c r="C862" s="2">
        <f t="shared" si="78"/>
        <v>26.572798620479002</v>
      </c>
      <c r="D862" s="2">
        <f t="shared" si="80"/>
        <v>25.717394104196135</v>
      </c>
      <c r="E862" s="2">
        <f t="shared" si="79"/>
        <v>0.85540451628286718</v>
      </c>
      <c r="F862" s="2">
        <f t="shared" si="77"/>
        <v>0.59958854394363104</v>
      </c>
      <c r="G862" s="2">
        <f t="shared" si="75"/>
        <v>0.25581597233923614</v>
      </c>
      <c r="H862" s="2" t="str">
        <f t="shared" si="76"/>
        <v>Sell</v>
      </c>
    </row>
    <row r="863" spans="1:8" ht="13.5" x14ac:dyDescent="0.25">
      <c r="A863" s="3">
        <v>43258</v>
      </c>
      <c r="B863" s="2">
        <v>29.092199999999998</v>
      </c>
      <c r="C863" s="2">
        <f t="shared" si="78"/>
        <v>26.569783448097617</v>
      </c>
      <c r="D863" s="2">
        <f t="shared" si="80"/>
        <v>25.967379726107531</v>
      </c>
      <c r="E863" s="2">
        <f t="shared" si="79"/>
        <v>0.60240372199008618</v>
      </c>
      <c r="F863" s="2">
        <f t="shared" si="77"/>
        <v>0.60015157955292209</v>
      </c>
      <c r="G863" s="2">
        <f t="shared" si="75"/>
        <v>2.2521424371640952E-3</v>
      </c>
      <c r="H863" s="2" t="str">
        <f t="shared" si="76"/>
        <v>Sell</v>
      </c>
    </row>
    <row r="864" spans="1:8" ht="13.5" x14ac:dyDescent="0.25">
      <c r="A864" s="3">
        <v>43259</v>
      </c>
      <c r="B864" s="2">
        <v>30.395399999999999</v>
      </c>
      <c r="C864" s="2">
        <f t="shared" si="78"/>
        <v>26.514524456082597</v>
      </c>
      <c r="D864" s="2">
        <f t="shared" si="80"/>
        <v>26.295381227877343</v>
      </c>
      <c r="E864" s="2">
        <f t="shared" si="79"/>
        <v>0.21914322820525456</v>
      </c>
      <c r="F864" s="2">
        <f t="shared" si="77"/>
        <v>0.52394990928338858</v>
      </c>
      <c r="G864" s="2">
        <f t="shared" si="75"/>
        <v>-0.30480668107813402</v>
      </c>
      <c r="H864" s="2" t="str">
        <f t="shared" si="76"/>
        <v>Hold</v>
      </c>
    </row>
    <row r="865" spans="1:8" ht="13.5" x14ac:dyDescent="0.25">
      <c r="A865" s="3">
        <v>43262</v>
      </c>
      <c r="B865" s="2">
        <v>31.759799999999998</v>
      </c>
      <c r="C865" s="2">
        <f t="shared" si="78"/>
        <v>26.361397616685277</v>
      </c>
      <c r="D865" s="2">
        <f t="shared" si="80"/>
        <v>26.700152988775319</v>
      </c>
      <c r="E865" s="2">
        <f t="shared" si="79"/>
        <v>-0.33875537209004136</v>
      </c>
      <c r="F865" s="2">
        <f t="shared" si="77"/>
        <v>0.35140885300870262</v>
      </c>
      <c r="G865" s="2">
        <f t="shared" si="75"/>
        <v>-0.69016422509874398</v>
      </c>
      <c r="H865" s="2" t="str">
        <f t="shared" si="76"/>
        <v>Hold</v>
      </c>
    </row>
    <row r="866" spans="1:8" ht="13.5" x14ac:dyDescent="0.25">
      <c r="A866" s="3">
        <v>43263</v>
      </c>
      <c r="B866" s="2">
        <v>31.753699999999998</v>
      </c>
      <c r="C866" s="2">
        <f t="shared" si="78"/>
        <v>26.11793644488754</v>
      </c>
      <c r="D866" s="2">
        <f t="shared" si="80"/>
        <v>27.074489804421592</v>
      </c>
      <c r="E866" s="2">
        <f t="shared" si="79"/>
        <v>-0.95655335953405185</v>
      </c>
      <c r="F866" s="2">
        <f t="shared" si="77"/>
        <v>8.9816410500151711E-2</v>
      </c>
      <c r="G866" s="2">
        <f t="shared" si="75"/>
        <v>-1.0463697700342036</v>
      </c>
      <c r="H866" s="2" t="str">
        <f t="shared" si="76"/>
        <v>Hold</v>
      </c>
    </row>
    <row r="867" spans="1:8" ht="13.5" x14ac:dyDescent="0.25">
      <c r="A867" s="3">
        <v>43264</v>
      </c>
      <c r="B867" s="2">
        <v>31.753699999999998</v>
      </c>
      <c r="C867" s="2">
        <f t="shared" si="78"/>
        <v>25.911930837981764</v>
      </c>
      <c r="D867" s="2">
        <f t="shared" si="80"/>
        <v>27.42109796705703</v>
      </c>
      <c r="E867" s="2">
        <f t="shared" si="79"/>
        <v>-1.5091671290752657</v>
      </c>
      <c r="F867" s="2">
        <f t="shared" si="77"/>
        <v>-0.22998029741493181</v>
      </c>
      <c r="G867" s="2">
        <f t="shared" si="75"/>
        <v>-1.2791868316603339</v>
      </c>
      <c r="H867" s="2" t="str">
        <f t="shared" si="76"/>
        <v>Hold</v>
      </c>
    </row>
    <row r="868" spans="1:8" ht="13.5" x14ac:dyDescent="0.25">
      <c r="A868" s="3">
        <v>43265</v>
      </c>
      <c r="B868" s="2">
        <v>32.365499999999997</v>
      </c>
      <c r="C868" s="2">
        <f t="shared" si="78"/>
        <v>25.851510709061493</v>
      </c>
      <c r="D868" s="2">
        <f t="shared" si="80"/>
        <v>27.787349969497249</v>
      </c>
      <c r="E868" s="2">
        <f t="shared" si="79"/>
        <v>-1.9358392604357562</v>
      </c>
      <c r="F868" s="2">
        <f t="shared" si="77"/>
        <v>-0.57115209001909673</v>
      </c>
      <c r="G868" s="2">
        <f t="shared" ref="G868:G931" si="81">E868-F868</f>
        <v>-1.3646871704166594</v>
      </c>
      <c r="H868" s="2" t="str">
        <f t="shared" ref="H868:H931" si="82">IF(G868&lt;0,"Hold","Sell")</f>
        <v>Hold</v>
      </c>
    </row>
    <row r="869" spans="1:8" ht="13.5" x14ac:dyDescent="0.25">
      <c r="A869" s="3">
        <v>43269</v>
      </c>
      <c r="B869" s="2">
        <v>33.950099999999999</v>
      </c>
      <c r="C869" s="2">
        <f t="shared" si="78"/>
        <v>25.818262907667417</v>
      </c>
      <c r="D869" s="2">
        <f t="shared" si="80"/>
        <v>28.243849971756713</v>
      </c>
      <c r="E869" s="2">
        <f t="shared" si="79"/>
        <v>-2.4255870640892958</v>
      </c>
      <c r="F869" s="2">
        <f t="shared" ref="F869:F932" si="83">(E869*(2/(10)))+((1-(2/10))*F868)</f>
        <v>-0.94203908483313659</v>
      </c>
      <c r="G869" s="2">
        <f t="shared" si="81"/>
        <v>-1.4835479792561592</v>
      </c>
      <c r="H869" s="2" t="str">
        <f t="shared" si="82"/>
        <v>Hold</v>
      </c>
    </row>
    <row r="870" spans="1:8" ht="13.5" x14ac:dyDescent="0.25">
      <c r="A870" s="3">
        <v>43270</v>
      </c>
      <c r="B870" s="2">
        <v>34.561999999999998</v>
      </c>
      <c r="C870" s="2">
        <f t="shared" si="78"/>
        <v>25.813668614180123</v>
      </c>
      <c r="D870" s="2">
        <f t="shared" si="80"/>
        <v>28.711861084959921</v>
      </c>
      <c r="E870" s="2">
        <f t="shared" si="79"/>
        <v>-2.8981924707797972</v>
      </c>
      <c r="F870" s="2">
        <f t="shared" si="83"/>
        <v>-1.3332697620224687</v>
      </c>
      <c r="G870" s="2">
        <f t="shared" si="81"/>
        <v>-1.5649227087573285</v>
      </c>
      <c r="H870" s="2" t="str">
        <f t="shared" si="82"/>
        <v>Hold</v>
      </c>
    </row>
    <row r="871" spans="1:8" ht="13.5" x14ac:dyDescent="0.25">
      <c r="A871" s="3">
        <v>43271</v>
      </c>
      <c r="B871" s="2">
        <v>33.895099999999999</v>
      </c>
      <c r="C871" s="2">
        <f t="shared" si="78"/>
        <v>25.982981135075491</v>
      </c>
      <c r="D871" s="2">
        <f t="shared" si="80"/>
        <v>29.095804708296225</v>
      </c>
      <c r="E871" s="2">
        <f t="shared" si="79"/>
        <v>-3.1128235732207337</v>
      </c>
      <c r="F871" s="2">
        <f t="shared" si="83"/>
        <v>-1.6891805242621216</v>
      </c>
      <c r="G871" s="2">
        <f t="shared" si="81"/>
        <v>-1.423643048958612</v>
      </c>
      <c r="H871" s="2" t="str">
        <f t="shared" si="82"/>
        <v>Hold</v>
      </c>
    </row>
    <row r="872" spans="1:8" ht="13.5" x14ac:dyDescent="0.25">
      <c r="A872" s="3">
        <v>43272</v>
      </c>
      <c r="B872" s="2">
        <v>33.650300000000001</v>
      </c>
      <c r="C872" s="2">
        <f t="shared" si="78"/>
        <v>26.269307114294648</v>
      </c>
      <c r="D872" s="2">
        <f t="shared" si="80"/>
        <v>29.433174729903911</v>
      </c>
      <c r="E872" s="2">
        <f t="shared" si="79"/>
        <v>-3.1638676156092629</v>
      </c>
      <c r="F872" s="2">
        <f t="shared" si="83"/>
        <v>-1.98411794253155</v>
      </c>
      <c r="G872" s="2">
        <f t="shared" si="81"/>
        <v>-1.1797496730777128</v>
      </c>
      <c r="H872" s="2" t="str">
        <f t="shared" si="82"/>
        <v>Hold</v>
      </c>
    </row>
    <row r="873" spans="1:8" ht="13.5" x14ac:dyDescent="0.25">
      <c r="A873" s="3">
        <v>43273</v>
      </c>
      <c r="B873" s="2">
        <v>34.2622</v>
      </c>
      <c r="C873" s="2">
        <f t="shared" si="78"/>
        <v>26.703598327480087</v>
      </c>
      <c r="D873" s="2">
        <f t="shared" si="80"/>
        <v>29.790880305466583</v>
      </c>
      <c r="E873" s="2">
        <f t="shared" si="79"/>
        <v>-3.0872819779864962</v>
      </c>
      <c r="F873" s="2">
        <f t="shared" si="83"/>
        <v>-2.2047507496225394</v>
      </c>
      <c r="G873" s="2">
        <f t="shared" si="81"/>
        <v>-0.88253122836395681</v>
      </c>
      <c r="H873" s="2" t="str">
        <f t="shared" si="82"/>
        <v>Hold</v>
      </c>
    </row>
    <row r="874" spans="1:8" ht="13.5" x14ac:dyDescent="0.25">
      <c r="A874" s="3">
        <v>43276</v>
      </c>
      <c r="B874" s="2">
        <v>34.207099999999997</v>
      </c>
      <c r="C874" s="2">
        <f t="shared" si="78"/>
        <v>27.271567815560076</v>
      </c>
      <c r="D874" s="2">
        <f t="shared" si="80"/>
        <v>30.118007690246838</v>
      </c>
      <c r="E874" s="2">
        <f t="shared" si="79"/>
        <v>-2.8464398746867623</v>
      </c>
      <c r="F874" s="2">
        <f t="shared" si="83"/>
        <v>-2.3330885746353838</v>
      </c>
      <c r="G874" s="2">
        <f t="shared" si="81"/>
        <v>-0.51335130005137852</v>
      </c>
      <c r="H874" s="2" t="str">
        <f t="shared" si="82"/>
        <v>Hold</v>
      </c>
    </row>
    <row r="875" spans="1:8" ht="13.5" x14ac:dyDescent="0.25">
      <c r="A875" s="3">
        <v>43277</v>
      </c>
      <c r="B875" s="2">
        <v>33.179200000000002</v>
      </c>
      <c r="C875" s="2">
        <f t="shared" si="78"/>
        <v>27.962065074704679</v>
      </c>
      <c r="D875" s="2">
        <f t="shared" si="80"/>
        <v>30.344762676154481</v>
      </c>
      <c r="E875" s="2">
        <f t="shared" si="79"/>
        <v>-2.3826976014498022</v>
      </c>
      <c r="F875" s="2">
        <f t="shared" si="83"/>
        <v>-2.3430103799982676</v>
      </c>
      <c r="G875" s="2">
        <f t="shared" si="81"/>
        <v>-3.9687221451534693E-2</v>
      </c>
      <c r="H875" s="2" t="str">
        <f t="shared" si="82"/>
        <v>Hold</v>
      </c>
    </row>
    <row r="876" spans="1:8" ht="13.5" x14ac:dyDescent="0.25">
      <c r="A876" s="3">
        <v>43278</v>
      </c>
      <c r="B876" s="2">
        <v>33.644199999999998</v>
      </c>
      <c r="C876" s="2">
        <f t="shared" si="78"/>
        <v>28.545393524750111</v>
      </c>
      <c r="D876" s="2">
        <f t="shared" si="80"/>
        <v>30.589165440883779</v>
      </c>
      <c r="E876" s="2">
        <f t="shared" si="79"/>
        <v>-2.043771916133668</v>
      </c>
      <c r="F876" s="2">
        <f t="shared" si="83"/>
        <v>-2.2831626872253477</v>
      </c>
      <c r="G876" s="2">
        <f t="shared" si="81"/>
        <v>0.23939077109167961</v>
      </c>
      <c r="H876" s="2" t="str">
        <f t="shared" si="82"/>
        <v>Sell</v>
      </c>
    </row>
    <row r="877" spans="1:8" ht="13.5" x14ac:dyDescent="0.25">
      <c r="A877" s="3">
        <v>43279</v>
      </c>
      <c r="B877" s="2">
        <v>33.650300000000001</v>
      </c>
      <c r="C877" s="2">
        <f t="shared" si="78"/>
        <v>29.038979136327015</v>
      </c>
      <c r="D877" s="2">
        <f t="shared" si="80"/>
        <v>30.815916148966462</v>
      </c>
      <c r="E877" s="2">
        <f t="shared" si="79"/>
        <v>-1.776937012639447</v>
      </c>
      <c r="F877" s="2">
        <f t="shared" si="83"/>
        <v>-2.1819175523081675</v>
      </c>
      <c r="G877" s="2">
        <f t="shared" si="81"/>
        <v>0.4049805396687205</v>
      </c>
      <c r="H877" s="2" t="str">
        <f t="shared" si="82"/>
        <v>Sell</v>
      </c>
    </row>
    <row r="878" spans="1:8" ht="13.5" x14ac:dyDescent="0.25">
      <c r="A878" s="3">
        <v>43280</v>
      </c>
      <c r="B878" s="2">
        <v>33.650300000000001</v>
      </c>
      <c r="C878" s="2">
        <f t="shared" si="78"/>
        <v>29.55075157689209</v>
      </c>
      <c r="D878" s="2">
        <f t="shared" si="80"/>
        <v>31.02587050830228</v>
      </c>
      <c r="E878" s="2">
        <f t="shared" si="79"/>
        <v>-1.47511893141019</v>
      </c>
      <c r="F878" s="2">
        <f t="shared" si="83"/>
        <v>-2.0405578281285721</v>
      </c>
      <c r="G878" s="2">
        <f t="shared" si="81"/>
        <v>0.5654388967183821</v>
      </c>
      <c r="H878" s="2" t="str">
        <f t="shared" si="82"/>
        <v>Sell</v>
      </c>
    </row>
    <row r="879" spans="1:8" ht="13.5" x14ac:dyDescent="0.25">
      <c r="A879" s="3">
        <v>43283</v>
      </c>
      <c r="B879" s="2">
        <v>34.256</v>
      </c>
      <c r="C879" s="2">
        <f t="shared" si="78"/>
        <v>30.227574411216384</v>
      </c>
      <c r="D879" s="2">
        <f t="shared" si="80"/>
        <v>31.265139359539148</v>
      </c>
      <c r="E879" s="2">
        <f t="shared" si="79"/>
        <v>-1.037564948322764</v>
      </c>
      <c r="F879" s="2">
        <f t="shared" si="83"/>
        <v>-1.8399592521674106</v>
      </c>
      <c r="G879" s="2">
        <f t="shared" si="81"/>
        <v>0.80239430384464661</v>
      </c>
      <c r="H879" s="2" t="str">
        <f t="shared" si="82"/>
        <v>Sell</v>
      </c>
    </row>
    <row r="880" spans="1:8" ht="13.5" x14ac:dyDescent="0.25">
      <c r="A880" s="3">
        <v>43284</v>
      </c>
      <c r="B880" s="2">
        <v>34.2622</v>
      </c>
      <c r="C880" s="2">
        <f t="shared" si="78"/>
        <v>30.894409117183095</v>
      </c>
      <c r="D880" s="2">
        <f t="shared" si="80"/>
        <v>31.487143851425138</v>
      </c>
      <c r="E880" s="2">
        <f t="shared" si="79"/>
        <v>-0.59273473424204326</v>
      </c>
      <c r="F880" s="2">
        <f t="shared" si="83"/>
        <v>-1.5905143485823372</v>
      </c>
      <c r="G880" s="2">
        <f t="shared" si="81"/>
        <v>0.99777961434029394</v>
      </c>
      <c r="H880" s="2" t="str">
        <f t="shared" si="82"/>
        <v>Sell</v>
      </c>
    </row>
    <row r="881" spans="1:8" ht="13.5" x14ac:dyDescent="0.25">
      <c r="A881" s="3">
        <v>43285</v>
      </c>
      <c r="B881" s="2">
        <v>34.874000000000002</v>
      </c>
      <c r="C881" s="2">
        <f t="shared" si="78"/>
        <v>31.356053868385697</v>
      </c>
      <c r="D881" s="2">
        <f t="shared" si="80"/>
        <v>31.738022084652904</v>
      </c>
      <c r="E881" s="2">
        <f t="shared" si="79"/>
        <v>-0.38196821626720734</v>
      </c>
      <c r="F881" s="2">
        <f t="shared" si="83"/>
        <v>-1.3488051221193114</v>
      </c>
      <c r="G881" s="2">
        <f t="shared" si="81"/>
        <v>0.96683690585210402</v>
      </c>
      <c r="H881" s="2" t="str">
        <f t="shared" si="82"/>
        <v>Sell</v>
      </c>
    </row>
    <row r="882" spans="1:8" ht="13.5" x14ac:dyDescent="0.25">
      <c r="A882" s="3">
        <v>43286</v>
      </c>
      <c r="B882" s="2">
        <v>34.256</v>
      </c>
      <c r="C882" s="2">
        <f t="shared" si="78"/>
        <v>31.709014811710976</v>
      </c>
      <c r="D882" s="2">
        <f t="shared" si="80"/>
        <v>31.924538967271207</v>
      </c>
      <c r="E882" s="2">
        <f t="shared" si="79"/>
        <v>-0.21552415556023163</v>
      </c>
      <c r="F882" s="2">
        <f t="shared" si="83"/>
        <v>-1.1221489288074955</v>
      </c>
      <c r="G882" s="2">
        <f t="shared" si="81"/>
        <v>0.90662477324726387</v>
      </c>
      <c r="H882" s="2" t="str">
        <f t="shared" si="82"/>
        <v>Sell</v>
      </c>
    </row>
    <row r="883" spans="1:8" ht="13.5" x14ac:dyDescent="0.25">
      <c r="A883" s="3">
        <v>43287</v>
      </c>
      <c r="B883" s="2">
        <v>34.194899999999997</v>
      </c>
      <c r="C883" s="2">
        <f t="shared" si="78"/>
        <v>32.101812532986209</v>
      </c>
      <c r="D883" s="2">
        <f t="shared" si="80"/>
        <v>32.092713858584453</v>
      </c>
      <c r="E883" s="2">
        <f t="shared" si="79"/>
        <v>9.098674401755602E-3</v>
      </c>
      <c r="F883" s="2">
        <f t="shared" si="83"/>
        <v>-0.89589940816564528</v>
      </c>
      <c r="G883" s="2">
        <f t="shared" si="81"/>
        <v>0.90499808256740089</v>
      </c>
      <c r="H883" s="2" t="str">
        <f t="shared" si="82"/>
        <v>Sell</v>
      </c>
    </row>
    <row r="884" spans="1:8" ht="13.5" x14ac:dyDescent="0.25">
      <c r="A884" s="3">
        <v>43290</v>
      </c>
      <c r="B884" s="2">
        <v>36.175699999999999</v>
      </c>
      <c r="C884" s="2">
        <f t="shared" si="78"/>
        <v>32.425702912526795</v>
      </c>
      <c r="D884" s="2">
        <f t="shared" si="80"/>
        <v>32.395157276467089</v>
      </c>
      <c r="E884" s="2">
        <f t="shared" si="79"/>
        <v>3.0545636059706283E-2</v>
      </c>
      <c r="F884" s="2">
        <f t="shared" si="83"/>
        <v>-0.71061039932057501</v>
      </c>
      <c r="G884" s="2">
        <f t="shared" si="81"/>
        <v>0.7411560353802813</v>
      </c>
      <c r="H884" s="2" t="str">
        <f t="shared" si="82"/>
        <v>Sell</v>
      </c>
    </row>
    <row r="885" spans="1:8" ht="13.5" x14ac:dyDescent="0.25">
      <c r="A885" s="3">
        <v>43291</v>
      </c>
      <c r="B885" s="2">
        <v>37.229999999999997</v>
      </c>
      <c r="C885" s="2">
        <f t="shared" si="78"/>
        <v>32.54162554136883</v>
      </c>
      <c r="D885" s="2">
        <f t="shared" si="80"/>
        <v>32.75329377450656</v>
      </c>
      <c r="E885" s="2">
        <f t="shared" si="79"/>
        <v>-0.21166823313772909</v>
      </c>
      <c r="F885" s="2">
        <f t="shared" si="83"/>
        <v>-0.61082196608400585</v>
      </c>
      <c r="G885" s="2">
        <f t="shared" si="81"/>
        <v>0.39915373294627676</v>
      </c>
      <c r="H885" s="2" t="str">
        <f t="shared" si="82"/>
        <v>Sell</v>
      </c>
    </row>
    <row r="886" spans="1:8" ht="13.5" x14ac:dyDescent="0.25">
      <c r="A886" s="3">
        <v>43292</v>
      </c>
      <c r="B886" s="2">
        <v>36.893999999999998</v>
      </c>
      <c r="C886" s="2">
        <f t="shared" si="78"/>
        <v>32.711252381158239</v>
      </c>
      <c r="D886" s="2">
        <f t="shared" si="80"/>
        <v>33.060012754172739</v>
      </c>
      <c r="E886" s="2">
        <f t="shared" si="79"/>
        <v>-0.34876037301449969</v>
      </c>
      <c r="F886" s="2">
        <f t="shared" si="83"/>
        <v>-0.55840964747010458</v>
      </c>
      <c r="G886" s="2">
        <f t="shared" si="81"/>
        <v>0.20964927445560488</v>
      </c>
      <c r="H886" s="2" t="str">
        <f t="shared" si="82"/>
        <v>Sell</v>
      </c>
    </row>
    <row r="887" spans="1:8" ht="13.5" x14ac:dyDescent="0.25">
      <c r="A887" s="3">
        <v>43293</v>
      </c>
      <c r="B887" s="2">
        <v>36.241599999999998</v>
      </c>
      <c r="C887" s="2">
        <f t="shared" si="78"/>
        <v>32.855721245595433</v>
      </c>
      <c r="D887" s="2">
        <f t="shared" si="80"/>
        <v>33.295685883493277</v>
      </c>
      <c r="E887" s="2">
        <f t="shared" si="79"/>
        <v>-0.43996463789784457</v>
      </c>
      <c r="F887" s="2">
        <f t="shared" si="83"/>
        <v>-0.53472064555565257</v>
      </c>
      <c r="G887" s="2">
        <f t="shared" si="81"/>
        <v>9.4756007657808006E-2</v>
      </c>
      <c r="H887" s="2" t="str">
        <f t="shared" si="82"/>
        <v>Sell</v>
      </c>
    </row>
    <row r="888" spans="1:8" ht="13.5" x14ac:dyDescent="0.25">
      <c r="A888" s="3">
        <v>43294</v>
      </c>
      <c r="B888" s="2">
        <v>36.241599999999998</v>
      </c>
      <c r="C888" s="2">
        <f t="shared" si="78"/>
        <v>32.977964130888438</v>
      </c>
      <c r="D888" s="2">
        <f t="shared" si="80"/>
        <v>33.513901743975254</v>
      </c>
      <c r="E888" s="2">
        <f t="shared" si="79"/>
        <v>-0.53593761308681565</v>
      </c>
      <c r="F888" s="2">
        <f t="shared" si="83"/>
        <v>-0.53496403906188528</v>
      </c>
      <c r="G888" s="2">
        <f t="shared" si="81"/>
        <v>-9.7357402493036815E-4</v>
      </c>
      <c r="H888" s="2" t="str">
        <f t="shared" si="82"/>
        <v>Hold</v>
      </c>
    </row>
    <row r="889" spans="1:8" ht="13.5" x14ac:dyDescent="0.25">
      <c r="A889" s="3">
        <v>43297</v>
      </c>
      <c r="B889" s="2">
        <v>36.241599999999998</v>
      </c>
      <c r="C889" s="2">
        <f t="shared" si="78"/>
        <v>33.174585033828677</v>
      </c>
      <c r="D889" s="2">
        <f t="shared" si="80"/>
        <v>33.715953466643754</v>
      </c>
      <c r="E889" s="2">
        <f t="shared" si="79"/>
        <v>-0.54136843281507652</v>
      </c>
      <c r="F889" s="2">
        <f t="shared" si="83"/>
        <v>-0.53624491781252359</v>
      </c>
      <c r="G889" s="2">
        <f t="shared" si="81"/>
        <v>-5.1235150025529252E-3</v>
      </c>
      <c r="H889" s="2" t="str">
        <f t="shared" si="82"/>
        <v>Hold</v>
      </c>
    </row>
    <row r="890" spans="1:8" ht="13.5" x14ac:dyDescent="0.25">
      <c r="A890" s="3">
        <v>43298</v>
      </c>
      <c r="B890" s="2">
        <v>36.571100000000001</v>
      </c>
      <c r="C890" s="2">
        <f t="shared" si="78"/>
        <v>33.341910413239653</v>
      </c>
      <c r="D890" s="2">
        <f t="shared" si="80"/>
        <v>33.92744580244792</v>
      </c>
      <c r="E890" s="2">
        <f t="shared" si="79"/>
        <v>-0.58553538920826753</v>
      </c>
      <c r="F890" s="2">
        <f t="shared" si="83"/>
        <v>-0.54610301209167245</v>
      </c>
      <c r="G890" s="2">
        <f t="shared" si="81"/>
        <v>-3.9432377116595085E-2</v>
      </c>
      <c r="H890" s="2" t="str">
        <f t="shared" si="82"/>
        <v>Hold</v>
      </c>
    </row>
    <row r="891" spans="1:8" ht="13.5" x14ac:dyDescent="0.25">
      <c r="A891" s="3">
        <v>43299</v>
      </c>
      <c r="B891" s="2">
        <v>37.889000000000003</v>
      </c>
      <c r="C891" s="2">
        <f t="shared" si="78"/>
        <v>33.577616503510477</v>
      </c>
      <c r="D891" s="2">
        <f t="shared" si="80"/>
        <v>34.220894261525849</v>
      </c>
      <c r="E891" s="2">
        <f t="shared" si="79"/>
        <v>-0.64327775801537257</v>
      </c>
      <c r="F891" s="2">
        <f t="shared" si="83"/>
        <v>-0.56553796127641243</v>
      </c>
      <c r="G891" s="2">
        <f t="shared" si="81"/>
        <v>-7.7739796738960143E-2</v>
      </c>
      <c r="H891" s="2" t="str">
        <f t="shared" si="82"/>
        <v>Hold</v>
      </c>
    </row>
    <row r="892" spans="1:8" ht="13.5" x14ac:dyDescent="0.25">
      <c r="A892" s="3">
        <v>43300</v>
      </c>
      <c r="B892" s="2">
        <v>39.588999999999999</v>
      </c>
      <c r="C892" s="2">
        <f t="shared" si="78"/>
        <v>33.681983195278093</v>
      </c>
      <c r="D892" s="2">
        <f t="shared" si="80"/>
        <v>34.618531723635044</v>
      </c>
      <c r="E892" s="2">
        <f t="shared" si="79"/>
        <v>-0.93654852835695124</v>
      </c>
      <c r="F892" s="2">
        <f t="shared" si="83"/>
        <v>-0.63974007469252026</v>
      </c>
      <c r="G892" s="2">
        <f t="shared" si="81"/>
        <v>-0.29680845366443098</v>
      </c>
      <c r="H892" s="2" t="str">
        <f t="shared" si="82"/>
        <v>Hold</v>
      </c>
    </row>
    <row r="893" spans="1:8" ht="13.5" x14ac:dyDescent="0.25">
      <c r="A893" s="3">
        <v>43301</v>
      </c>
      <c r="B893" s="2">
        <v>41.368200000000002</v>
      </c>
      <c r="C893" s="2">
        <f t="shared" si="78"/>
        <v>33.760893472927613</v>
      </c>
      <c r="D893" s="2">
        <f t="shared" si="80"/>
        <v>35.118507151513931</v>
      </c>
      <c r="E893" s="2">
        <f t="shared" si="79"/>
        <v>-1.3576136785863184</v>
      </c>
      <c r="F893" s="2">
        <f t="shared" si="83"/>
        <v>-0.78331479547127991</v>
      </c>
      <c r="G893" s="2">
        <f t="shared" si="81"/>
        <v>-0.57429888311503852</v>
      </c>
      <c r="H893" s="2" t="str">
        <f t="shared" si="82"/>
        <v>Hold</v>
      </c>
    </row>
    <row r="894" spans="1:8" ht="13.5" x14ac:dyDescent="0.25">
      <c r="A894" s="3">
        <v>43304</v>
      </c>
      <c r="B894" s="2">
        <v>43.226399999999998</v>
      </c>
      <c r="C894" s="2">
        <f t="shared" si="78"/>
        <v>34.132402169400287</v>
      </c>
      <c r="D894" s="2">
        <f t="shared" si="80"/>
        <v>35.719091806957344</v>
      </c>
      <c r="E894" s="2">
        <f t="shared" si="79"/>
        <v>-1.5866896375570576</v>
      </c>
      <c r="F894" s="2">
        <f t="shared" si="83"/>
        <v>-0.94398976388843547</v>
      </c>
      <c r="G894" s="2">
        <f t="shared" si="81"/>
        <v>-0.64269987366862213</v>
      </c>
      <c r="H894" s="2" t="str">
        <f t="shared" si="82"/>
        <v>Hold</v>
      </c>
    </row>
    <row r="895" spans="1:8" ht="13.5" x14ac:dyDescent="0.25">
      <c r="A895" s="3">
        <v>43305</v>
      </c>
      <c r="B895" s="2">
        <v>45.170200000000001</v>
      </c>
      <c r="C895" s="2">
        <f t="shared" si="78"/>
        <v>34.608955681800239</v>
      </c>
      <c r="D895" s="2">
        <f t="shared" si="80"/>
        <v>36.419173895330871</v>
      </c>
      <c r="E895" s="2">
        <f t="shared" si="79"/>
        <v>-1.8102182135306322</v>
      </c>
      <c r="F895" s="2">
        <f t="shared" si="83"/>
        <v>-1.1172354538168747</v>
      </c>
      <c r="G895" s="2">
        <f t="shared" si="81"/>
        <v>-0.69298275971375745</v>
      </c>
      <c r="H895" s="2" t="str">
        <f t="shared" si="82"/>
        <v>Hold</v>
      </c>
    </row>
    <row r="896" spans="1:8" ht="13.5" x14ac:dyDescent="0.25">
      <c r="A896" s="3">
        <v>43307</v>
      </c>
      <c r="B896" s="2">
        <v>46.125700000000002</v>
      </c>
      <c r="C896" s="2">
        <f t="shared" si="78"/>
        <v>34.96050096152328</v>
      </c>
      <c r="D896" s="2">
        <f t="shared" si="80"/>
        <v>37.138175829010066</v>
      </c>
      <c r="E896" s="2">
        <f t="shared" si="79"/>
        <v>-2.1776748674867861</v>
      </c>
      <c r="F896" s="2">
        <f t="shared" si="83"/>
        <v>-1.329323336550857</v>
      </c>
      <c r="G896" s="2">
        <f t="shared" si="81"/>
        <v>-0.84835153093592908</v>
      </c>
      <c r="H896" s="2" t="str">
        <f t="shared" si="82"/>
        <v>Hold</v>
      </c>
    </row>
    <row r="897" spans="1:8" ht="13.5" x14ac:dyDescent="0.25">
      <c r="A897" s="3">
        <v>43308</v>
      </c>
      <c r="B897" s="2">
        <v>46.119100000000003</v>
      </c>
      <c r="C897" s="2">
        <f t="shared" si="78"/>
        <v>35.157593121288926</v>
      </c>
      <c r="D897" s="2">
        <f t="shared" si="80"/>
        <v>37.80342947130562</v>
      </c>
      <c r="E897" s="2">
        <f t="shared" si="79"/>
        <v>-2.6458363500166939</v>
      </c>
      <c r="F897" s="2">
        <f t="shared" si="83"/>
        <v>-1.5926259392440243</v>
      </c>
      <c r="G897" s="2">
        <f t="shared" si="81"/>
        <v>-1.0532104107726696</v>
      </c>
      <c r="H897" s="2" t="str">
        <f t="shared" si="82"/>
        <v>Hold</v>
      </c>
    </row>
    <row r="898" spans="1:8" ht="13.5" x14ac:dyDescent="0.25">
      <c r="A898" s="3">
        <v>43311</v>
      </c>
      <c r="B898" s="2">
        <v>46.784599999999998</v>
      </c>
      <c r="C898" s="2">
        <f t="shared" si="78"/>
        <v>35.324363410321396</v>
      </c>
      <c r="D898" s="2">
        <f t="shared" si="80"/>
        <v>38.468701362320019</v>
      </c>
      <c r="E898" s="2">
        <f t="shared" si="79"/>
        <v>-3.1443379519986223</v>
      </c>
      <c r="F898" s="2">
        <f t="shared" si="83"/>
        <v>-1.9029683417949441</v>
      </c>
      <c r="G898" s="2">
        <f t="shared" si="81"/>
        <v>-1.2413696102036782</v>
      </c>
      <c r="H898" s="2" t="str">
        <f t="shared" si="82"/>
        <v>Hold</v>
      </c>
    </row>
    <row r="899" spans="1:8" ht="13.5" x14ac:dyDescent="0.25">
      <c r="A899" s="3">
        <v>43312</v>
      </c>
      <c r="B899" s="2">
        <v>47.443600000000004</v>
      </c>
      <c r="C899" s="2">
        <f t="shared" si="78"/>
        <v>35.465476731810412</v>
      </c>
      <c r="D899" s="2">
        <f t="shared" si="80"/>
        <v>39.133508668814834</v>
      </c>
      <c r="E899" s="2">
        <f t="shared" si="79"/>
        <v>-3.6680319370044216</v>
      </c>
      <c r="F899" s="2">
        <f t="shared" si="83"/>
        <v>-2.2559810608368398</v>
      </c>
      <c r="G899" s="2">
        <f t="shared" si="81"/>
        <v>-1.4120508761675818</v>
      </c>
      <c r="H899" s="2" t="str">
        <f t="shared" si="82"/>
        <v>Hold</v>
      </c>
    </row>
    <row r="900" spans="1:8" ht="13.5" x14ac:dyDescent="0.25">
      <c r="A900" s="3">
        <v>43313</v>
      </c>
      <c r="B900" s="2">
        <v>47.970700000000001</v>
      </c>
      <c r="C900" s="2">
        <f t="shared" si="78"/>
        <v>35.635572619224192</v>
      </c>
      <c r="D900" s="2">
        <f t="shared" si="80"/>
        <v>39.788115434087807</v>
      </c>
      <c r="E900" s="2">
        <f t="shared" si="79"/>
        <v>-4.1525428148636152</v>
      </c>
      <c r="F900" s="2">
        <f t="shared" si="83"/>
        <v>-2.6352934116421949</v>
      </c>
      <c r="G900" s="2">
        <f t="shared" si="81"/>
        <v>-1.5172494032214203</v>
      </c>
      <c r="H900" s="2" t="str">
        <f t="shared" si="82"/>
        <v>Hold</v>
      </c>
    </row>
    <row r="901" spans="1:8" ht="13.5" x14ac:dyDescent="0.25">
      <c r="A901" s="3">
        <v>43314</v>
      </c>
      <c r="B901" s="2">
        <v>47.641199999999998</v>
      </c>
      <c r="C901" s="2">
        <f t="shared" si="78"/>
        <v>35.982253754728163</v>
      </c>
      <c r="D901" s="2">
        <f t="shared" si="80"/>
        <v>40.369825401933156</v>
      </c>
      <c r="E901" s="2">
        <f t="shared" si="79"/>
        <v>-4.387571647204993</v>
      </c>
      <c r="F901" s="2">
        <f t="shared" si="83"/>
        <v>-2.9857490587547546</v>
      </c>
      <c r="G901" s="2">
        <f t="shared" si="81"/>
        <v>-1.4018225884502384</v>
      </c>
      <c r="H901" s="2" t="str">
        <f t="shared" si="82"/>
        <v>Hold</v>
      </c>
    </row>
    <row r="902" spans="1:8" ht="13.5" x14ac:dyDescent="0.25">
      <c r="A902" s="3">
        <v>43315</v>
      </c>
      <c r="B902" s="2">
        <v>45.381100000000004</v>
      </c>
      <c r="C902" s="2">
        <f t="shared" si="78"/>
        <v>36.537137792462289</v>
      </c>
      <c r="D902" s="2">
        <f t="shared" si="80"/>
        <v>40.741030927715883</v>
      </c>
      <c r="E902" s="2">
        <f t="shared" si="79"/>
        <v>-4.203893135253594</v>
      </c>
      <c r="F902" s="2">
        <f t="shared" si="83"/>
        <v>-3.2293778740545225</v>
      </c>
      <c r="G902" s="2">
        <f t="shared" si="81"/>
        <v>-0.9745152611990715</v>
      </c>
      <c r="H902" s="2" t="str">
        <f t="shared" si="82"/>
        <v>Hold</v>
      </c>
    </row>
    <row r="903" spans="1:8" ht="13.5" x14ac:dyDescent="0.25">
      <c r="A903" s="3">
        <v>43318</v>
      </c>
      <c r="B903" s="2">
        <v>46.784599999999998</v>
      </c>
      <c r="C903" s="2">
        <f t="shared" si="78"/>
        <v>37.280378132083477</v>
      </c>
      <c r="D903" s="2">
        <f t="shared" si="80"/>
        <v>41.188702710848041</v>
      </c>
      <c r="E903" s="2">
        <f t="shared" si="79"/>
        <v>-3.9083245787645637</v>
      </c>
      <c r="F903" s="2">
        <f t="shared" si="83"/>
        <v>-3.3651672149965308</v>
      </c>
      <c r="G903" s="2">
        <f t="shared" si="81"/>
        <v>-0.54315736376803292</v>
      </c>
      <c r="H903" s="2" t="str">
        <f t="shared" si="82"/>
        <v>Hold</v>
      </c>
    </row>
    <row r="904" spans="1:8" ht="13.5" x14ac:dyDescent="0.25">
      <c r="A904" s="3">
        <v>43319</v>
      </c>
      <c r="B904" s="2">
        <v>48.102499999999999</v>
      </c>
      <c r="C904" s="2">
        <f t="shared" si="78"/>
        <v>38.195150727147556</v>
      </c>
      <c r="D904" s="2">
        <f t="shared" si="80"/>
        <v>41.700835843377817</v>
      </c>
      <c r="E904" s="2">
        <f t="shared" si="79"/>
        <v>-3.5056851162302607</v>
      </c>
      <c r="F904" s="2">
        <f t="shared" si="83"/>
        <v>-3.3932707952432772</v>
      </c>
      <c r="G904" s="2">
        <f t="shared" si="81"/>
        <v>-0.11241432098698345</v>
      </c>
      <c r="H904" s="2" t="str">
        <f t="shared" si="82"/>
        <v>Hold</v>
      </c>
    </row>
    <row r="905" spans="1:8" ht="13.5" x14ac:dyDescent="0.25">
      <c r="A905" s="3">
        <v>43320</v>
      </c>
      <c r="B905" s="2">
        <v>50.072699999999998</v>
      </c>
      <c r="C905" s="2">
        <f t="shared" si="78"/>
        <v>39.268235230663322</v>
      </c>
      <c r="D905" s="2">
        <f t="shared" si="80"/>
        <v>42.32097392905353</v>
      </c>
      <c r="E905" s="2">
        <f t="shared" si="79"/>
        <v>-3.0527386983902076</v>
      </c>
      <c r="F905" s="2">
        <f t="shared" si="83"/>
        <v>-3.3251643758726632</v>
      </c>
      <c r="G905" s="2">
        <f t="shared" si="81"/>
        <v>0.27242567748245561</v>
      </c>
      <c r="H905" s="2" t="str">
        <f t="shared" si="82"/>
        <v>Sell</v>
      </c>
    </row>
    <row r="906" spans="1:8" ht="13.5" x14ac:dyDescent="0.25">
      <c r="A906" s="3">
        <v>43321</v>
      </c>
      <c r="B906" s="2">
        <v>51.561900000000001</v>
      </c>
      <c r="C906" s="2">
        <f t="shared" si="78"/>
        <v>40.323229810561273</v>
      </c>
      <c r="D906" s="2">
        <f t="shared" si="80"/>
        <v>43.00548697134586</v>
      </c>
      <c r="E906" s="2">
        <f t="shared" si="79"/>
        <v>-2.6822571607845873</v>
      </c>
      <c r="F906" s="2">
        <f t="shared" si="83"/>
        <v>-3.1965829328550481</v>
      </c>
      <c r="G906" s="2">
        <f t="shared" si="81"/>
        <v>0.51432577207046082</v>
      </c>
      <c r="H906" s="2" t="str">
        <f t="shared" si="82"/>
        <v>Sell</v>
      </c>
    </row>
    <row r="907" spans="1:8" ht="13.5" x14ac:dyDescent="0.25">
      <c r="A907" s="3">
        <v>43322</v>
      </c>
      <c r="B907" s="2">
        <v>52.056100000000001</v>
      </c>
      <c r="C907" s="2">
        <f t="shared" si="78"/>
        <v>41.214902147398</v>
      </c>
      <c r="D907" s="2">
        <f t="shared" si="80"/>
        <v>43.67590275124617</v>
      </c>
      <c r="E907" s="2">
        <f t="shared" si="79"/>
        <v>-2.46100060384817</v>
      </c>
      <c r="F907" s="2">
        <f t="shared" si="83"/>
        <v>-3.0494664670536729</v>
      </c>
      <c r="G907" s="2">
        <f t="shared" si="81"/>
        <v>0.58846586320550287</v>
      </c>
      <c r="H907" s="2" t="str">
        <f t="shared" si="82"/>
        <v>Sell</v>
      </c>
    </row>
    <row r="908" spans="1:8" ht="13.5" x14ac:dyDescent="0.25">
      <c r="A908" s="3">
        <v>43326</v>
      </c>
      <c r="B908" s="2">
        <v>55.2256</v>
      </c>
      <c r="C908" s="2">
        <f t="shared" si="78"/>
        <v>42.071778740105998</v>
      </c>
      <c r="D908" s="2">
        <f t="shared" si="80"/>
        <v>44.531435880783491</v>
      </c>
      <c r="E908" s="2">
        <f t="shared" si="79"/>
        <v>-2.4596571406774927</v>
      </c>
      <c r="F908" s="2">
        <f t="shared" si="83"/>
        <v>-2.9315046017784372</v>
      </c>
      <c r="G908" s="2">
        <f t="shared" si="81"/>
        <v>0.47184746110094444</v>
      </c>
      <c r="H908" s="2" t="str">
        <f t="shared" si="82"/>
        <v>Sell</v>
      </c>
    </row>
    <row r="909" spans="1:8" ht="13.5" x14ac:dyDescent="0.25">
      <c r="A909" s="3">
        <v>43327</v>
      </c>
      <c r="B909" s="2">
        <v>55.943899999999999</v>
      </c>
      <c r="C909" s="2">
        <f t="shared" si="78"/>
        <v>42.898212780089693</v>
      </c>
      <c r="D909" s="2">
        <f t="shared" si="80"/>
        <v>45.376803593318044</v>
      </c>
      <c r="E909" s="2">
        <f t="shared" si="79"/>
        <v>-2.478590813228351</v>
      </c>
      <c r="F909" s="2">
        <f t="shared" si="83"/>
        <v>-2.8409218440684203</v>
      </c>
      <c r="G909" s="2">
        <f t="shared" si="81"/>
        <v>0.36233103084006935</v>
      </c>
      <c r="H909" s="2" t="str">
        <f t="shared" si="82"/>
        <v>Sell</v>
      </c>
    </row>
    <row r="910" spans="1:8" ht="13.5" x14ac:dyDescent="0.25">
      <c r="A910" s="3">
        <v>43328</v>
      </c>
      <c r="B910" s="2">
        <v>58.975000000000001</v>
      </c>
      <c r="C910" s="2">
        <f t="shared" si="78"/>
        <v>43.678595429306668</v>
      </c>
      <c r="D910" s="2">
        <f t="shared" si="80"/>
        <v>46.384077401220416</v>
      </c>
      <c r="E910" s="2">
        <f t="shared" si="79"/>
        <v>-2.7054819719137484</v>
      </c>
      <c r="F910" s="2">
        <f t="shared" si="83"/>
        <v>-2.8138338696374858</v>
      </c>
      <c r="G910" s="2">
        <f t="shared" si="81"/>
        <v>0.10835189772373743</v>
      </c>
      <c r="H910" s="2" t="str">
        <f t="shared" si="82"/>
        <v>Sell</v>
      </c>
    </row>
    <row r="911" spans="1:8" ht="13.5" x14ac:dyDescent="0.25">
      <c r="A911" s="3">
        <v>43329</v>
      </c>
      <c r="B911" s="2">
        <v>58.9816</v>
      </c>
      <c r="C911" s="2">
        <f t="shared" ref="C911:C974" si="84">$C$4*B901+C910*(1-$C$4)</f>
        <v>44.288226901721032</v>
      </c>
      <c r="D911" s="2">
        <f t="shared" si="80"/>
        <v>47.317227223352241</v>
      </c>
      <c r="E911" s="2">
        <f t="shared" si="79"/>
        <v>-3.0290003216312087</v>
      </c>
      <c r="F911" s="2">
        <f t="shared" si="83"/>
        <v>-2.8568671600362308</v>
      </c>
      <c r="G911" s="2">
        <f t="shared" si="81"/>
        <v>-0.17213316159497793</v>
      </c>
      <c r="H911" s="2" t="str">
        <f t="shared" si="82"/>
        <v>Hold</v>
      </c>
    </row>
    <row r="912" spans="1:8" ht="13.5" x14ac:dyDescent="0.25">
      <c r="A912" s="3">
        <v>43332</v>
      </c>
      <c r="B912" s="2">
        <v>58.164499999999997</v>
      </c>
      <c r="C912" s="2">
        <f t="shared" si="84"/>
        <v>44.456361224533183</v>
      </c>
      <c r="D912" s="2">
        <f t="shared" si="80"/>
        <v>48.120728910511332</v>
      </c>
      <c r="E912" s="2">
        <f t="shared" si="79"/>
        <v>-3.6643676859781493</v>
      </c>
      <c r="F912" s="2">
        <f t="shared" si="83"/>
        <v>-3.0183672652246147</v>
      </c>
      <c r="G912" s="2">
        <f t="shared" si="81"/>
        <v>-0.64600042075353459</v>
      </c>
      <c r="H912" s="2" t="str">
        <f t="shared" si="82"/>
        <v>Hold</v>
      </c>
    </row>
    <row r="913" spans="1:8" ht="13.5" x14ac:dyDescent="0.25">
      <c r="A913" s="3">
        <v>43335</v>
      </c>
      <c r="B913" s="2">
        <v>59.304499999999997</v>
      </c>
      <c r="C913" s="2">
        <f t="shared" si="84"/>
        <v>44.814551805374229</v>
      </c>
      <c r="D913" s="2">
        <f t="shared" si="80"/>
        <v>48.949156398621604</v>
      </c>
      <c r="E913" s="2">
        <f t="shared" si="79"/>
        <v>-4.1346045932473743</v>
      </c>
      <c r="F913" s="2">
        <f t="shared" si="83"/>
        <v>-3.2416147308291672</v>
      </c>
      <c r="G913" s="2">
        <f t="shared" si="81"/>
        <v>-0.8929898624182071</v>
      </c>
      <c r="H913" s="2" t="str">
        <f t="shared" si="82"/>
        <v>Hold</v>
      </c>
    </row>
    <row r="914" spans="1:8" ht="13.5" x14ac:dyDescent="0.25">
      <c r="A914" s="3">
        <v>43336</v>
      </c>
      <c r="B914" s="2">
        <v>59.304499999999997</v>
      </c>
      <c r="C914" s="2">
        <f t="shared" si="84"/>
        <v>45.320389989162813</v>
      </c>
      <c r="D914" s="2">
        <f t="shared" si="80"/>
        <v>49.716218887612591</v>
      </c>
      <c r="E914" s="2">
        <f t="shared" si="79"/>
        <v>-4.3958288984497784</v>
      </c>
      <c r="F914" s="2">
        <f t="shared" si="83"/>
        <v>-3.4724575643532898</v>
      </c>
      <c r="G914" s="2">
        <f t="shared" si="81"/>
        <v>-0.92337133409648864</v>
      </c>
      <c r="H914" s="2" t="str">
        <f t="shared" si="82"/>
        <v>Hold</v>
      </c>
    </row>
    <row r="915" spans="1:8" ht="13.5" x14ac:dyDescent="0.25">
      <c r="A915" s="3">
        <v>43339</v>
      </c>
      <c r="B915" s="2">
        <v>59.304499999999997</v>
      </c>
      <c r="C915" s="2">
        <f t="shared" si="84"/>
        <v>46.051514606214688</v>
      </c>
      <c r="D915" s="2">
        <f t="shared" si="80"/>
        <v>50.426461932974618</v>
      </c>
      <c r="E915" s="2">
        <f t="shared" si="79"/>
        <v>-4.3749473267599299</v>
      </c>
      <c r="F915" s="2">
        <f t="shared" si="83"/>
        <v>-3.6529555168346182</v>
      </c>
      <c r="G915" s="2">
        <f t="shared" si="81"/>
        <v>-0.72199180992531176</v>
      </c>
      <c r="H915" s="2" t="str">
        <f t="shared" si="82"/>
        <v>Hold</v>
      </c>
    </row>
    <row r="916" spans="1:8" ht="13.5" x14ac:dyDescent="0.25">
      <c r="A916" s="3">
        <v>43340</v>
      </c>
      <c r="B916" s="2">
        <v>59.258299999999998</v>
      </c>
      <c r="C916" s="2">
        <f t="shared" si="84"/>
        <v>46.899266205258584</v>
      </c>
      <c r="D916" s="2">
        <f t="shared" si="80"/>
        <v>51.080672160161683</v>
      </c>
      <c r="E916" s="2">
        <f t="shared" si="79"/>
        <v>-4.1814059549030986</v>
      </c>
      <c r="F916" s="2">
        <f t="shared" si="83"/>
        <v>-3.7586456044483145</v>
      </c>
      <c r="G916" s="2">
        <f t="shared" si="81"/>
        <v>-0.42276035045478411</v>
      </c>
      <c r="H916" s="2" t="str">
        <f t="shared" si="82"/>
        <v>Hold</v>
      </c>
    </row>
    <row r="917" spans="1:8" ht="13.5" x14ac:dyDescent="0.25">
      <c r="A917" s="3">
        <v>43341</v>
      </c>
      <c r="B917" s="2">
        <v>61.920400000000001</v>
      </c>
      <c r="C917" s="2">
        <f t="shared" si="84"/>
        <v>47.69262525060342</v>
      </c>
      <c r="D917" s="2">
        <f t="shared" si="80"/>
        <v>51.88361496311267</v>
      </c>
      <c r="E917" s="2">
        <f t="shared" si="79"/>
        <v>-4.1909897125092499</v>
      </c>
      <c r="F917" s="2">
        <f t="shared" si="83"/>
        <v>-3.8451144260605017</v>
      </c>
      <c r="G917" s="2">
        <f t="shared" si="81"/>
        <v>-0.34587528644874821</v>
      </c>
      <c r="H917" s="2" t="str">
        <f t="shared" si="82"/>
        <v>Hold</v>
      </c>
    </row>
    <row r="918" spans="1:8" ht="13.5" x14ac:dyDescent="0.25">
      <c r="A918" s="3">
        <v>43342</v>
      </c>
      <c r="B918" s="2">
        <v>64.7012</v>
      </c>
      <c r="C918" s="2">
        <f t="shared" si="84"/>
        <v>48.85154444281828</v>
      </c>
      <c r="D918" s="2">
        <f t="shared" si="80"/>
        <v>52.833065706585806</v>
      </c>
      <c r="E918" s="2">
        <f t="shared" si="79"/>
        <v>-3.9815212637675259</v>
      </c>
      <c r="F918" s="2">
        <f t="shared" si="83"/>
        <v>-3.8723957936019069</v>
      </c>
      <c r="G918" s="2">
        <f t="shared" si="81"/>
        <v>-0.10912547016561902</v>
      </c>
      <c r="H918" s="2" t="str">
        <f t="shared" si="82"/>
        <v>Hold</v>
      </c>
    </row>
    <row r="919" spans="1:8" ht="13.5" x14ac:dyDescent="0.25">
      <c r="A919" s="3">
        <v>43343</v>
      </c>
      <c r="B919" s="2">
        <v>64.575999999999993</v>
      </c>
      <c r="C919" s="2">
        <f t="shared" si="84"/>
        <v>49.942676067000079</v>
      </c>
      <c r="D919" s="2">
        <f t="shared" si="80"/>
        <v>53.702912691283153</v>
      </c>
      <c r="E919" s="2">
        <f t="shared" si="79"/>
        <v>-3.760236624283074</v>
      </c>
      <c r="F919" s="2">
        <f t="shared" si="83"/>
        <v>-3.8499639597381403</v>
      </c>
      <c r="G919" s="2">
        <f t="shared" si="81"/>
        <v>8.9727335455066282E-2</v>
      </c>
      <c r="H919" s="2" t="str">
        <f t="shared" si="82"/>
        <v>Sell</v>
      </c>
    </row>
    <row r="920" spans="1:8" ht="13.5" x14ac:dyDescent="0.25">
      <c r="A920" s="3">
        <v>43346</v>
      </c>
      <c r="B920" s="2">
        <v>67.481899999999996</v>
      </c>
      <c r="C920" s="2">
        <f t="shared" si="84"/>
        <v>51.332264364384685</v>
      </c>
      <c r="D920" s="2">
        <f t="shared" si="80"/>
        <v>54.723578417854768</v>
      </c>
      <c r="E920" s="2">
        <f t="shared" si="79"/>
        <v>-3.391314053470083</v>
      </c>
      <c r="F920" s="2">
        <f t="shared" si="83"/>
        <v>-3.7582339784845291</v>
      </c>
      <c r="G920" s="2">
        <f t="shared" si="81"/>
        <v>0.36691992501444615</v>
      </c>
      <c r="H920" s="2" t="str">
        <f t="shared" si="82"/>
        <v>Sell</v>
      </c>
    </row>
    <row r="921" spans="1:8" ht="13.5" x14ac:dyDescent="0.25">
      <c r="A921" s="3">
        <v>43347</v>
      </c>
      <c r="B921" s="2">
        <v>70.513000000000005</v>
      </c>
      <c r="C921" s="2">
        <f t="shared" si="84"/>
        <v>52.509085231402423</v>
      </c>
      <c r="D921" s="2">
        <f t="shared" si="80"/>
        <v>55.89316520171738</v>
      </c>
      <c r="E921" s="2">
        <f t="shared" si="79"/>
        <v>-3.3840799703149571</v>
      </c>
      <c r="F921" s="2">
        <f t="shared" si="83"/>
        <v>-3.6834031768506148</v>
      </c>
      <c r="G921" s="2">
        <f t="shared" si="81"/>
        <v>0.29932320653565769</v>
      </c>
      <c r="H921" s="2" t="str">
        <f t="shared" si="82"/>
        <v>Sell</v>
      </c>
    </row>
    <row r="922" spans="1:8" ht="13.5" x14ac:dyDescent="0.25">
      <c r="A922" s="3">
        <v>43348</v>
      </c>
      <c r="B922" s="2">
        <v>72.483199999999997</v>
      </c>
      <c r="C922" s="2">
        <f t="shared" si="84"/>
        <v>53.379149041955898</v>
      </c>
      <c r="D922" s="2">
        <f t="shared" si="80"/>
        <v>57.122056668256839</v>
      </c>
      <c r="E922" s="2">
        <f t="shared" si="79"/>
        <v>-3.7429076263009406</v>
      </c>
      <c r="F922" s="2">
        <f t="shared" si="83"/>
        <v>-3.6953040667406798</v>
      </c>
      <c r="G922" s="2">
        <f t="shared" si="81"/>
        <v>-4.7603559560260855E-2</v>
      </c>
      <c r="H922" s="2" t="str">
        <f t="shared" si="82"/>
        <v>Hold</v>
      </c>
    </row>
    <row r="923" spans="1:8" ht="13.5" x14ac:dyDescent="0.25">
      <c r="A923" s="3">
        <v>43349</v>
      </c>
      <c r="B923" s="2">
        <v>68.397800000000004</v>
      </c>
      <c r="C923" s="2">
        <f t="shared" si="84"/>
        <v>54.290741497039605</v>
      </c>
      <c r="D923" s="2">
        <f t="shared" si="80"/>
        <v>57.95729691505263</v>
      </c>
      <c r="E923" s="2">
        <f t="shared" si="79"/>
        <v>-3.6665554180130258</v>
      </c>
      <c r="F923" s="2">
        <f t="shared" si="83"/>
        <v>-3.6895543369951493</v>
      </c>
      <c r="G923" s="2">
        <f t="shared" si="81"/>
        <v>2.2998918982123584E-2</v>
      </c>
      <c r="H923" s="2" t="str">
        <f t="shared" si="82"/>
        <v>Sell</v>
      </c>
    </row>
    <row r="924" spans="1:8" ht="13.5" x14ac:dyDescent="0.25">
      <c r="A924" s="3">
        <v>43350</v>
      </c>
      <c r="B924" s="2">
        <v>71.474999999999994</v>
      </c>
      <c r="C924" s="2">
        <f t="shared" si="84"/>
        <v>55.062088959033517</v>
      </c>
      <c r="D924" s="2">
        <f t="shared" si="80"/>
        <v>58.95860825467836</v>
      </c>
      <c r="E924" s="2">
        <f t="shared" ref="E924:E987" si="85">C924-D924</f>
        <v>-3.8965192956448433</v>
      </c>
      <c r="F924" s="2">
        <f t="shared" si="83"/>
        <v>-3.7309473287250885</v>
      </c>
      <c r="G924" s="2">
        <f t="shared" si="81"/>
        <v>-0.16557196691975484</v>
      </c>
      <c r="H924" s="2" t="str">
        <f t="shared" si="82"/>
        <v>Hold</v>
      </c>
    </row>
    <row r="925" spans="1:8" ht="13.5" x14ac:dyDescent="0.25">
      <c r="A925" s="3">
        <v>43353</v>
      </c>
      <c r="B925" s="2">
        <v>74.690700000000007</v>
      </c>
      <c r="C925" s="2">
        <f t="shared" si="84"/>
        <v>55.714767580720661</v>
      </c>
      <c r="D925" s="2">
        <f t="shared" ref="D925:D988" si="86">$D$4*B925+(1-$D$4)*D924</f>
        <v>60.123948383961441</v>
      </c>
      <c r="E925" s="2">
        <f t="shared" si="85"/>
        <v>-4.4091808032407798</v>
      </c>
      <c r="F925" s="2">
        <f t="shared" si="83"/>
        <v>-3.866594023628227</v>
      </c>
      <c r="G925" s="2">
        <f t="shared" si="81"/>
        <v>-0.54258677961255275</v>
      </c>
      <c r="H925" s="2" t="str">
        <f t="shared" si="82"/>
        <v>Hold</v>
      </c>
    </row>
    <row r="926" spans="1:8" ht="13.5" x14ac:dyDescent="0.25">
      <c r="A926" s="3">
        <v>43355</v>
      </c>
      <c r="B926" s="2">
        <v>76.436899999999994</v>
      </c>
      <c r="C926" s="2">
        <f t="shared" si="84"/>
        <v>56.259926414455947</v>
      </c>
      <c r="D926" s="2">
        <f t="shared" si="86"/>
        <v>61.332315170334667</v>
      </c>
      <c r="E926" s="2">
        <f t="shared" si="85"/>
        <v>-5.0723887558787197</v>
      </c>
      <c r="F926" s="2">
        <f t="shared" si="83"/>
        <v>-4.1077529700783257</v>
      </c>
      <c r="G926" s="2">
        <f t="shared" si="81"/>
        <v>-0.964635785800394</v>
      </c>
      <c r="H926" s="2" t="str">
        <f t="shared" si="82"/>
        <v>Hold</v>
      </c>
    </row>
    <row r="927" spans="1:8" ht="13.5" x14ac:dyDescent="0.25">
      <c r="A927" s="3">
        <v>43356</v>
      </c>
      <c r="B927" s="2">
        <v>78.73</v>
      </c>
      <c r="C927" s="2">
        <f t="shared" si="84"/>
        <v>57.130768504539645</v>
      </c>
      <c r="D927" s="2">
        <f t="shared" si="86"/>
        <v>62.621032565124693</v>
      </c>
      <c r="E927" s="2">
        <f t="shared" si="85"/>
        <v>-5.4902640605850479</v>
      </c>
      <c r="F927" s="2">
        <f t="shared" si="83"/>
        <v>-4.3842551881796705</v>
      </c>
      <c r="G927" s="2">
        <f t="shared" si="81"/>
        <v>-1.1060088724053774</v>
      </c>
      <c r="H927" s="2" t="str">
        <f t="shared" si="82"/>
        <v>Hold</v>
      </c>
    </row>
    <row r="928" spans="1:8" ht="13.5" x14ac:dyDescent="0.25">
      <c r="A928" s="3">
        <v>43357</v>
      </c>
      <c r="B928" s="2">
        <v>76.766300000000001</v>
      </c>
      <c r="C928" s="2">
        <f t="shared" si="84"/>
        <v>58.295450273072007</v>
      </c>
      <c r="D928" s="2">
        <f t="shared" si="86"/>
        <v>63.668830152893229</v>
      </c>
      <c r="E928" s="2">
        <f t="shared" si="85"/>
        <v>-5.373379879821222</v>
      </c>
      <c r="F928" s="2">
        <f t="shared" si="83"/>
        <v>-4.5820801265079814</v>
      </c>
      <c r="G928" s="2">
        <f t="shared" si="81"/>
        <v>-0.79129975331324065</v>
      </c>
      <c r="H928" s="2" t="str">
        <f t="shared" si="82"/>
        <v>Hold</v>
      </c>
    </row>
    <row r="929" spans="1:8" ht="13.5" x14ac:dyDescent="0.25">
      <c r="A929" s="3">
        <v>43360</v>
      </c>
      <c r="B929" s="2">
        <v>73.504599999999996</v>
      </c>
      <c r="C929" s="2">
        <f t="shared" si="84"/>
        <v>59.261688692599392</v>
      </c>
      <c r="D929" s="2">
        <f t="shared" si="86"/>
        <v>64.397405697123361</v>
      </c>
      <c r="E929" s="2">
        <f t="shared" si="85"/>
        <v>-5.1357170045239684</v>
      </c>
      <c r="F929" s="2">
        <f t="shared" si="83"/>
        <v>-4.6928075021111786</v>
      </c>
      <c r="G929" s="2">
        <f t="shared" si="81"/>
        <v>-0.44290950241278981</v>
      </c>
      <c r="H929" s="2" t="str">
        <f t="shared" si="82"/>
        <v>Hold</v>
      </c>
    </row>
    <row r="930" spans="1:8" ht="13.5" x14ac:dyDescent="0.25">
      <c r="A930" s="3">
        <v>43361</v>
      </c>
      <c r="B930" s="2">
        <v>70.308700000000002</v>
      </c>
      <c r="C930" s="2">
        <f t="shared" si="84"/>
        <v>60.526336586045637</v>
      </c>
      <c r="D930" s="2">
        <f t="shared" si="86"/>
        <v>64.835279349188298</v>
      </c>
      <c r="E930" s="2">
        <f t="shared" si="85"/>
        <v>-4.3089427631426602</v>
      </c>
      <c r="F930" s="2">
        <f t="shared" si="83"/>
        <v>-4.6160345543174746</v>
      </c>
      <c r="G930" s="2">
        <f t="shared" si="81"/>
        <v>0.30709179117481433</v>
      </c>
      <c r="H930" s="2" t="str">
        <f t="shared" si="82"/>
        <v>Sell</v>
      </c>
    </row>
    <row r="931" spans="1:8" ht="13.5" x14ac:dyDescent="0.25">
      <c r="A931" s="3">
        <v>43362</v>
      </c>
      <c r="B931" s="2">
        <v>68.529600000000002</v>
      </c>
      <c r="C931" s="2">
        <f t="shared" si="84"/>
        <v>62.062746342038622</v>
      </c>
      <c r="D931" s="2">
        <f t="shared" si="86"/>
        <v>65.108932730729904</v>
      </c>
      <c r="E931" s="2">
        <f t="shared" si="85"/>
        <v>-3.0461863886912823</v>
      </c>
      <c r="F931" s="2">
        <f t="shared" si="83"/>
        <v>-4.3020649211922359</v>
      </c>
      <c r="G931" s="2">
        <f t="shared" si="81"/>
        <v>1.2558785325009536</v>
      </c>
      <c r="H931" s="2" t="str">
        <f t="shared" si="82"/>
        <v>Sell</v>
      </c>
    </row>
    <row r="932" spans="1:8" ht="13.5" x14ac:dyDescent="0.25">
      <c r="A932" s="3">
        <v>43363</v>
      </c>
      <c r="B932" s="2">
        <v>68.529600000000002</v>
      </c>
      <c r="C932" s="2">
        <f t="shared" si="84"/>
        <v>63.665893058648066</v>
      </c>
      <c r="D932" s="2">
        <f t="shared" si="86"/>
        <v>65.362315491416581</v>
      </c>
      <c r="E932" s="2">
        <f t="shared" si="85"/>
        <v>-1.6964224327685145</v>
      </c>
      <c r="F932" s="2">
        <f t="shared" si="83"/>
        <v>-3.7809364235074918</v>
      </c>
      <c r="G932" s="2">
        <f t="shared" ref="G932:G995" si="87">E932-F932</f>
        <v>2.0845139907389774</v>
      </c>
      <c r="H932" s="2" t="str">
        <f t="shared" ref="H932:H995" si="88">IF(G932&lt;0,"Hold","Sell")</f>
        <v>Sell</v>
      </c>
    </row>
    <row r="933" spans="1:8" ht="13.5" x14ac:dyDescent="0.25">
      <c r="A933" s="3">
        <v>43364</v>
      </c>
      <c r="B933" s="2">
        <v>69.544399999999996</v>
      </c>
      <c r="C933" s="2">
        <f t="shared" si="84"/>
        <v>64.39387874193298</v>
      </c>
      <c r="D933" s="2">
        <f t="shared" si="86"/>
        <v>65.672099529089422</v>
      </c>
      <c r="E933" s="2">
        <f t="shared" si="85"/>
        <v>-1.2782207871564424</v>
      </c>
      <c r="F933" s="2">
        <f t="shared" ref="F933:F996" si="89">(E933*(2/(10)))+((1-(2/10))*F932)</f>
        <v>-3.2803932962372824</v>
      </c>
      <c r="G933" s="2">
        <f t="shared" si="87"/>
        <v>2.00217250908084</v>
      </c>
      <c r="H933" s="2" t="str">
        <f t="shared" si="88"/>
        <v>Sell</v>
      </c>
    </row>
    <row r="934" spans="1:8" ht="13.5" x14ac:dyDescent="0.25">
      <c r="A934" s="3">
        <v>43367</v>
      </c>
      <c r="B934" s="2">
        <v>72.667699999999996</v>
      </c>
      <c r="C934" s="2">
        <f t="shared" si="84"/>
        <v>65.483282012404828</v>
      </c>
      <c r="D934" s="2">
        <f t="shared" si="86"/>
        <v>66.190292156564283</v>
      </c>
      <c r="E934" s="2">
        <f t="shared" si="85"/>
        <v>-0.70701014415945451</v>
      </c>
      <c r="F934" s="2">
        <f t="shared" si="89"/>
        <v>-2.7657166658217172</v>
      </c>
      <c r="G934" s="2">
        <f t="shared" si="87"/>
        <v>2.0587065216622626</v>
      </c>
      <c r="H934" s="2" t="str">
        <f t="shared" si="88"/>
        <v>Sell</v>
      </c>
    </row>
    <row r="935" spans="1:8" ht="13.5" x14ac:dyDescent="0.25">
      <c r="A935" s="3">
        <v>43368</v>
      </c>
      <c r="B935" s="2">
        <v>75.936099999999996</v>
      </c>
      <c r="C935" s="2">
        <f t="shared" si="84"/>
        <v>66.899807856650241</v>
      </c>
      <c r="D935" s="2">
        <f t="shared" si="86"/>
        <v>66.912203848670629</v>
      </c>
      <c r="E935" s="2">
        <f t="shared" si="85"/>
        <v>-1.2395992020387325E-2</v>
      </c>
      <c r="F935" s="2">
        <f t="shared" si="89"/>
        <v>-2.2150525310614513</v>
      </c>
      <c r="G935" s="2">
        <f t="shared" si="87"/>
        <v>2.202656539041064</v>
      </c>
      <c r="H935" s="2" t="str">
        <f t="shared" si="88"/>
        <v>Sell</v>
      </c>
    </row>
    <row r="936" spans="1:8" ht="13.5" x14ac:dyDescent="0.25">
      <c r="A936" s="3">
        <v>43369</v>
      </c>
      <c r="B936" s="2">
        <v>76.423699999999997</v>
      </c>
      <c r="C936" s="2">
        <f t="shared" si="84"/>
        <v>68.367052801780972</v>
      </c>
      <c r="D936" s="2">
        <f t="shared" si="86"/>
        <v>67.616759119139473</v>
      </c>
      <c r="E936" s="2">
        <f t="shared" si="85"/>
        <v>0.75029368264149809</v>
      </c>
      <c r="F936" s="2">
        <f t="shared" si="89"/>
        <v>-1.6219832883208614</v>
      </c>
      <c r="G936" s="2">
        <f t="shared" si="87"/>
        <v>2.3722769709623597</v>
      </c>
      <c r="H936" s="2" t="str">
        <f t="shared" si="88"/>
        <v>Sell</v>
      </c>
    </row>
    <row r="937" spans="1:8" ht="13.5" x14ac:dyDescent="0.25">
      <c r="A937" s="3">
        <v>43370</v>
      </c>
      <c r="B937" s="2">
        <v>72.990600000000001</v>
      </c>
      <c r="C937" s="2">
        <f t="shared" si="84"/>
        <v>69.961352370737742</v>
      </c>
      <c r="D937" s="2">
        <f t="shared" si="86"/>
        <v>68.014821406610622</v>
      </c>
      <c r="E937" s="2">
        <f t="shared" si="85"/>
        <v>1.9465309641271205</v>
      </c>
      <c r="F937" s="2">
        <f t="shared" si="89"/>
        <v>-0.90828043783126511</v>
      </c>
      <c r="G937" s="2">
        <f t="shared" si="87"/>
        <v>2.8548114019583855</v>
      </c>
      <c r="H937" s="2" t="str">
        <f t="shared" si="88"/>
        <v>Sell</v>
      </c>
    </row>
    <row r="938" spans="1:8" ht="13.5" x14ac:dyDescent="0.25">
      <c r="A938" s="3">
        <v>43371</v>
      </c>
      <c r="B938" s="2">
        <v>71.198300000000003</v>
      </c>
      <c r="C938" s="2">
        <f t="shared" si="84"/>
        <v>71.008267390624241</v>
      </c>
      <c r="D938" s="2">
        <f t="shared" si="86"/>
        <v>68.250634635750572</v>
      </c>
      <c r="E938" s="2">
        <f t="shared" si="85"/>
        <v>2.7576327548736685</v>
      </c>
      <c r="F938" s="2">
        <f t="shared" si="89"/>
        <v>-0.17509779929027847</v>
      </c>
      <c r="G938" s="2">
        <f t="shared" si="87"/>
        <v>2.932730554163947</v>
      </c>
      <c r="H938" s="2" t="str">
        <f t="shared" si="88"/>
        <v>Sell</v>
      </c>
    </row>
    <row r="939" spans="1:8" ht="13.5" x14ac:dyDescent="0.25">
      <c r="A939" s="3">
        <v>43374</v>
      </c>
      <c r="B939" s="2">
        <v>75.382599999999996</v>
      </c>
      <c r="C939" s="2">
        <f t="shared" si="84"/>
        <v>71.392318561297429</v>
      </c>
      <c r="D939" s="2">
        <f t="shared" si="86"/>
        <v>68.778928366435721</v>
      </c>
      <c r="E939" s="2">
        <f t="shared" si="85"/>
        <v>2.613390194861708</v>
      </c>
      <c r="F939" s="2">
        <f t="shared" si="89"/>
        <v>0.38259979954011891</v>
      </c>
      <c r="G939" s="2">
        <f t="shared" si="87"/>
        <v>2.2307903953215891</v>
      </c>
      <c r="H939" s="2" t="str">
        <f t="shared" si="88"/>
        <v>Sell</v>
      </c>
    </row>
    <row r="940" spans="1:8" ht="13.5" x14ac:dyDescent="0.25">
      <c r="A940" s="3">
        <v>43375</v>
      </c>
      <c r="B940" s="2">
        <v>76.410499999999999</v>
      </c>
      <c r="C940" s="2">
        <f t="shared" si="84"/>
        <v>71.22560801340552</v>
      </c>
      <c r="D940" s="2">
        <f t="shared" si="86"/>
        <v>69.344229968921965</v>
      </c>
      <c r="E940" s="2">
        <f t="shared" si="85"/>
        <v>1.8813780444835544</v>
      </c>
      <c r="F940" s="2">
        <f t="shared" si="89"/>
        <v>0.68235544852880614</v>
      </c>
      <c r="G940" s="2">
        <f t="shared" si="87"/>
        <v>1.1990225959547482</v>
      </c>
      <c r="H940" s="2" t="str">
        <f t="shared" si="88"/>
        <v>Sell</v>
      </c>
    </row>
    <row r="941" spans="1:8" ht="13.5" x14ac:dyDescent="0.25">
      <c r="A941" s="3">
        <v>43376</v>
      </c>
      <c r="B941" s="2">
        <v>77.7547</v>
      </c>
      <c r="C941" s="2">
        <f t="shared" si="84"/>
        <v>70.810837549804674</v>
      </c>
      <c r="D941" s="2">
        <f t="shared" si="86"/>
        <v>69.967227749001808</v>
      </c>
      <c r="E941" s="2">
        <f t="shared" si="85"/>
        <v>0.84360980080286652</v>
      </c>
      <c r="F941" s="2">
        <f t="shared" si="89"/>
        <v>0.71460631898361826</v>
      </c>
      <c r="G941" s="2">
        <f t="shared" si="87"/>
        <v>0.12900348181924826</v>
      </c>
      <c r="H941" s="2" t="str">
        <f t="shared" si="88"/>
        <v>Sell</v>
      </c>
    </row>
    <row r="942" spans="1:8" ht="13.5" x14ac:dyDescent="0.25">
      <c r="A942" s="3">
        <v>43377</v>
      </c>
      <c r="B942" s="2">
        <v>81.444800000000001</v>
      </c>
      <c r="C942" s="2">
        <f t="shared" si="84"/>
        <v>70.459877926757798</v>
      </c>
      <c r="D942" s="2">
        <f t="shared" si="86"/>
        <v>70.817418286112783</v>
      </c>
      <c r="E942" s="2">
        <f t="shared" si="85"/>
        <v>-0.35754035935498507</v>
      </c>
      <c r="F942" s="2">
        <f t="shared" si="89"/>
        <v>0.50017698331589755</v>
      </c>
      <c r="G942" s="2">
        <f t="shared" si="87"/>
        <v>-0.85771734267088262</v>
      </c>
      <c r="H942" s="2" t="str">
        <f t="shared" si="88"/>
        <v>Hold</v>
      </c>
    </row>
    <row r="943" spans="1:8" ht="13.5" x14ac:dyDescent="0.25">
      <c r="A943" s="3">
        <v>43378</v>
      </c>
      <c r="B943" s="2">
        <v>85.108500000000006</v>
      </c>
      <c r="C943" s="2">
        <f t="shared" si="84"/>
        <v>70.319035168795068</v>
      </c>
      <c r="D943" s="2">
        <f t="shared" si="86"/>
        <v>71.876016931585909</v>
      </c>
      <c r="E943" s="2">
        <f t="shared" si="85"/>
        <v>-1.5569817627908407</v>
      </c>
      <c r="F943" s="2">
        <f t="shared" si="89"/>
        <v>8.8745234094549874E-2</v>
      </c>
      <c r="G943" s="2">
        <f t="shared" si="87"/>
        <v>-1.6457269968853905</v>
      </c>
      <c r="H943" s="2" t="str">
        <f t="shared" si="88"/>
        <v>Hold</v>
      </c>
    </row>
    <row r="944" spans="1:8" ht="13.5" x14ac:dyDescent="0.25">
      <c r="A944" s="3">
        <v>43381</v>
      </c>
      <c r="B944" s="2">
        <v>88.936899999999994</v>
      </c>
      <c r="C944" s="2">
        <f t="shared" si="84"/>
        <v>70.680368219749667</v>
      </c>
      <c r="D944" s="2">
        <f t="shared" si="86"/>
        <v>73.13978604776473</v>
      </c>
      <c r="E944" s="2">
        <f t="shared" si="85"/>
        <v>-2.4594178280150629</v>
      </c>
      <c r="F944" s="2">
        <f t="shared" si="89"/>
        <v>-0.42088737832737272</v>
      </c>
      <c r="G944" s="2">
        <f t="shared" si="87"/>
        <v>-2.0385304496876904</v>
      </c>
      <c r="H944" s="2" t="str">
        <f t="shared" si="88"/>
        <v>Hold</v>
      </c>
    </row>
    <row r="945" spans="1:8" ht="13.5" x14ac:dyDescent="0.25">
      <c r="A945" s="3">
        <v>43382</v>
      </c>
      <c r="B945" s="2">
        <v>92.936700000000002</v>
      </c>
      <c r="C945" s="2">
        <f t="shared" si="84"/>
        <v>71.488942339788181</v>
      </c>
      <c r="D945" s="2">
        <f t="shared" si="86"/>
        <v>74.606224118300673</v>
      </c>
      <c r="E945" s="2">
        <f t="shared" si="85"/>
        <v>-3.117281778512492</v>
      </c>
      <c r="F945" s="2">
        <f t="shared" si="89"/>
        <v>-0.96016625836439662</v>
      </c>
      <c r="G945" s="2">
        <f t="shared" si="87"/>
        <v>-2.1571155201480954</v>
      </c>
      <c r="H945" s="2" t="str">
        <f t="shared" si="88"/>
        <v>Hold</v>
      </c>
    </row>
    <row r="946" spans="1:8" ht="13.5" x14ac:dyDescent="0.25">
      <c r="A946" s="3">
        <v>43383</v>
      </c>
      <c r="B946" s="2">
        <v>97.1143</v>
      </c>
      <c r="C946" s="2">
        <f t="shared" si="84"/>
        <v>72.248135825974614</v>
      </c>
      <c r="D946" s="2">
        <f t="shared" si="86"/>
        <v>76.273488998426558</v>
      </c>
      <c r="E946" s="2">
        <f t="shared" si="85"/>
        <v>-4.0253531724519434</v>
      </c>
      <c r="F946" s="2">
        <f t="shared" si="89"/>
        <v>-1.5732036411819061</v>
      </c>
      <c r="G946" s="2">
        <f t="shared" si="87"/>
        <v>-2.4521495312700372</v>
      </c>
      <c r="H946" s="2" t="str">
        <f t="shared" si="88"/>
        <v>Hold</v>
      </c>
    </row>
    <row r="947" spans="1:8" ht="13.5" x14ac:dyDescent="0.25">
      <c r="A947" s="3">
        <v>43384</v>
      </c>
      <c r="B947" s="2">
        <v>95.546099999999996</v>
      </c>
      <c r="C947" s="2">
        <f t="shared" si="84"/>
        <v>72.362361083516987</v>
      </c>
      <c r="D947" s="2">
        <f t="shared" si="86"/>
        <v>77.701089813357925</v>
      </c>
      <c r="E947" s="2">
        <f t="shared" si="85"/>
        <v>-5.3387287298409376</v>
      </c>
      <c r="F947" s="2">
        <f t="shared" si="89"/>
        <v>-2.3263086589137125</v>
      </c>
      <c r="G947" s="2">
        <f t="shared" si="87"/>
        <v>-3.0124200709272251</v>
      </c>
      <c r="H947" s="2" t="str">
        <f t="shared" si="88"/>
        <v>Hold</v>
      </c>
    </row>
    <row r="948" spans="1:8" ht="13.5" x14ac:dyDescent="0.25">
      <c r="A948" s="3">
        <v>43385</v>
      </c>
      <c r="B948" s="2">
        <v>99.908199999999994</v>
      </c>
      <c r="C948" s="2">
        <f t="shared" si="84"/>
        <v>72.183274762975913</v>
      </c>
      <c r="D948" s="2">
        <f t="shared" si="86"/>
        <v>79.346060938294372</v>
      </c>
      <c r="E948" s="2">
        <f t="shared" si="85"/>
        <v>-7.162786175318459</v>
      </c>
      <c r="F948" s="2">
        <f t="shared" si="89"/>
        <v>-3.2936041621946623</v>
      </c>
      <c r="G948" s="2">
        <f t="shared" si="87"/>
        <v>-3.8691820131237966</v>
      </c>
      <c r="H948" s="2" t="str">
        <f t="shared" si="88"/>
        <v>Hold</v>
      </c>
    </row>
    <row r="949" spans="1:8" ht="13.5" x14ac:dyDescent="0.25">
      <c r="A949" s="3">
        <v>43389</v>
      </c>
      <c r="B949" s="2">
        <v>99.071399999999997</v>
      </c>
      <c r="C949" s="2">
        <f t="shared" si="84"/>
        <v>72.675478645595007</v>
      </c>
      <c r="D949" s="2">
        <f t="shared" si="86"/>
        <v>80.807197165087388</v>
      </c>
      <c r="E949" s="2">
        <f t="shared" si="85"/>
        <v>-8.1317185194923809</v>
      </c>
      <c r="F949" s="2">
        <f t="shared" si="89"/>
        <v>-4.2612270336542064</v>
      </c>
      <c r="G949" s="2">
        <f t="shared" si="87"/>
        <v>-3.8704914858381745</v>
      </c>
      <c r="H949" s="2" t="str">
        <f t="shared" si="88"/>
        <v>Hold</v>
      </c>
    </row>
    <row r="950" spans="1:8" ht="13.5" x14ac:dyDescent="0.25">
      <c r="A950" s="3">
        <v>43390</v>
      </c>
      <c r="B950" s="2">
        <v>100.4881</v>
      </c>
      <c r="C950" s="2">
        <f t="shared" si="84"/>
        <v>73.250097315503467</v>
      </c>
      <c r="D950" s="2">
        <f t="shared" si="86"/>
        <v>82.265041819525351</v>
      </c>
      <c r="E950" s="2">
        <f t="shared" si="85"/>
        <v>-9.0149445040218836</v>
      </c>
      <c r="F950" s="2">
        <f t="shared" si="89"/>
        <v>-5.2119705277277424</v>
      </c>
      <c r="G950" s="2">
        <f t="shared" si="87"/>
        <v>-3.8029739762941412</v>
      </c>
      <c r="H950" s="2" t="str">
        <f t="shared" si="88"/>
        <v>Hold</v>
      </c>
    </row>
    <row r="951" spans="1:8" ht="13.5" x14ac:dyDescent="0.25">
      <c r="A951" s="3">
        <v>43391</v>
      </c>
      <c r="B951" s="2">
        <v>100.15860000000001</v>
      </c>
      <c r="C951" s="2">
        <f t="shared" si="84"/>
        <v>73.943113113118315</v>
      </c>
      <c r="D951" s="2">
        <f t="shared" si="86"/>
        <v>83.590490573634582</v>
      </c>
      <c r="E951" s="2">
        <f t="shared" si="85"/>
        <v>-9.6473774605162674</v>
      </c>
      <c r="F951" s="2">
        <f t="shared" si="89"/>
        <v>-6.0990519142854476</v>
      </c>
      <c r="G951" s="2">
        <f t="shared" si="87"/>
        <v>-3.5483255462308199</v>
      </c>
      <c r="H951" s="2" t="str">
        <f t="shared" si="88"/>
        <v>Hold</v>
      </c>
    </row>
    <row r="952" spans="1:8" ht="13.5" x14ac:dyDescent="0.25">
      <c r="A952" s="3">
        <v>43392</v>
      </c>
      <c r="B952" s="2">
        <v>97.252700000000004</v>
      </c>
      <c r="C952" s="2">
        <f t="shared" si="84"/>
        <v>75.097218788023184</v>
      </c>
      <c r="D952" s="2">
        <f t="shared" si="86"/>
        <v>84.602506086698682</v>
      </c>
      <c r="E952" s="2">
        <f t="shared" si="85"/>
        <v>-9.5052872986754977</v>
      </c>
      <c r="F952" s="2">
        <f t="shared" si="89"/>
        <v>-6.7802989911634581</v>
      </c>
      <c r="G952" s="2">
        <f t="shared" si="87"/>
        <v>-2.7249883075120396</v>
      </c>
      <c r="H952" s="2" t="str">
        <f t="shared" si="88"/>
        <v>Hold</v>
      </c>
    </row>
    <row r="953" spans="1:8" ht="13.5" x14ac:dyDescent="0.25">
      <c r="A953" s="3">
        <v>43395</v>
      </c>
      <c r="B953" s="2">
        <v>92.877399999999994</v>
      </c>
      <c r="C953" s="2">
        <f t="shared" si="84"/>
        <v>76.637415897558085</v>
      </c>
      <c r="D953" s="2">
        <f t="shared" si="86"/>
        <v>85.215461191387675</v>
      </c>
      <c r="E953" s="2">
        <f t="shared" si="85"/>
        <v>-8.5780452938295895</v>
      </c>
      <c r="F953" s="2">
        <f t="shared" si="89"/>
        <v>-7.1398482516966846</v>
      </c>
      <c r="G953" s="2">
        <f t="shared" si="87"/>
        <v>-1.4381970421329049</v>
      </c>
      <c r="H953" s="2" t="str">
        <f t="shared" si="88"/>
        <v>Hold</v>
      </c>
    </row>
    <row r="954" spans="1:8" ht="13.5" x14ac:dyDescent="0.25">
      <c r="A954" s="3">
        <v>43396</v>
      </c>
      <c r="B954" s="2">
        <v>88.699700000000007</v>
      </c>
      <c r="C954" s="2">
        <f t="shared" si="84"/>
        <v>78.529644221010699</v>
      </c>
      <c r="D954" s="2">
        <f t="shared" si="86"/>
        <v>85.473552954988577</v>
      </c>
      <c r="E954" s="2">
        <f t="shared" si="85"/>
        <v>-6.943908733977878</v>
      </c>
      <c r="F954" s="2">
        <f t="shared" si="89"/>
        <v>-7.1006603481529238</v>
      </c>
      <c r="G954" s="2">
        <f t="shared" si="87"/>
        <v>0.15675161417504579</v>
      </c>
      <c r="H954" s="2" t="str">
        <f t="shared" si="88"/>
        <v>Sell</v>
      </c>
    </row>
    <row r="955" spans="1:8" ht="13.5" x14ac:dyDescent="0.25">
      <c r="A955" s="3">
        <v>43397</v>
      </c>
      <c r="B955" s="2">
        <v>88.620599999999996</v>
      </c>
      <c r="C955" s="2">
        <f t="shared" si="84"/>
        <v>80.7461143408552</v>
      </c>
      <c r="D955" s="2">
        <f t="shared" si="86"/>
        <v>85.706667550915355</v>
      </c>
      <c r="E955" s="2">
        <f t="shared" si="85"/>
        <v>-4.960553210060155</v>
      </c>
      <c r="F955" s="2">
        <f t="shared" si="89"/>
        <v>-6.6726389205343706</v>
      </c>
      <c r="G955" s="2">
        <f t="shared" si="87"/>
        <v>1.7120857104742155</v>
      </c>
      <c r="H955" s="2" t="str">
        <f t="shared" si="88"/>
        <v>Sell</v>
      </c>
    </row>
    <row r="956" spans="1:8" ht="13.5" x14ac:dyDescent="0.25">
      <c r="A956" s="3">
        <v>43398</v>
      </c>
      <c r="B956" s="2">
        <v>90.933499999999995</v>
      </c>
      <c r="C956" s="2">
        <f t="shared" si="84"/>
        <v>83.264296749954397</v>
      </c>
      <c r="D956" s="2">
        <f t="shared" si="86"/>
        <v>86.093840324921629</v>
      </c>
      <c r="E956" s="2">
        <f t="shared" si="85"/>
        <v>-2.8295435749672322</v>
      </c>
      <c r="F956" s="2">
        <f t="shared" si="89"/>
        <v>-5.9040198514209425</v>
      </c>
      <c r="G956" s="2">
        <f t="shared" si="87"/>
        <v>3.0744762764537104</v>
      </c>
      <c r="H956" s="2" t="str">
        <f t="shared" si="88"/>
        <v>Sell</v>
      </c>
    </row>
    <row r="957" spans="1:8" ht="13.5" x14ac:dyDescent="0.25">
      <c r="A957" s="3">
        <v>43399</v>
      </c>
      <c r="B957" s="2">
        <v>95.025499999999994</v>
      </c>
      <c r="C957" s="2">
        <f t="shared" si="84"/>
        <v>85.153804942269105</v>
      </c>
      <c r="D957" s="2">
        <f t="shared" si="86"/>
        <v>86.755444745297808</v>
      </c>
      <c r="E957" s="2">
        <f t="shared" si="85"/>
        <v>-1.6016398030287036</v>
      </c>
      <c r="F957" s="2">
        <f t="shared" si="89"/>
        <v>-5.0435438417424949</v>
      </c>
      <c r="G957" s="2">
        <f t="shared" si="87"/>
        <v>3.4419040387137914</v>
      </c>
      <c r="H957" s="2" t="str">
        <f t="shared" si="88"/>
        <v>Sell</v>
      </c>
    </row>
    <row r="958" spans="1:8" ht="13.5" x14ac:dyDescent="0.25">
      <c r="A958" s="3">
        <v>43402</v>
      </c>
      <c r="B958" s="2">
        <v>99.295400000000001</v>
      </c>
      <c r="C958" s="2">
        <f t="shared" si="84"/>
        <v>87.423711874227692</v>
      </c>
      <c r="D958" s="2">
        <f t="shared" si="86"/>
        <v>87.684330319720189</v>
      </c>
      <c r="E958" s="2">
        <f t="shared" si="85"/>
        <v>-0.26061844549249713</v>
      </c>
      <c r="F958" s="2">
        <f t="shared" si="89"/>
        <v>-4.086958762492495</v>
      </c>
      <c r="G958" s="2">
        <f t="shared" si="87"/>
        <v>3.8263403169999979</v>
      </c>
      <c r="H958" s="2" t="str">
        <f t="shared" si="88"/>
        <v>Sell</v>
      </c>
    </row>
    <row r="959" spans="1:8" ht="13.5" x14ac:dyDescent="0.25">
      <c r="A959" s="3">
        <v>43403</v>
      </c>
      <c r="B959" s="2">
        <v>96.316999999999993</v>
      </c>
      <c r="C959" s="2">
        <f t="shared" si="84"/>
        <v>89.215663893577272</v>
      </c>
      <c r="D959" s="2">
        <f t="shared" si="86"/>
        <v>88.32378733307425</v>
      </c>
      <c r="E959" s="2">
        <f t="shared" si="85"/>
        <v>0.89187656050302166</v>
      </c>
      <c r="F959" s="2">
        <f t="shared" si="89"/>
        <v>-3.0911916978933918</v>
      </c>
      <c r="G959" s="2">
        <f t="shared" si="87"/>
        <v>3.9830682583964134</v>
      </c>
      <c r="H959" s="2" t="str">
        <f t="shared" si="88"/>
        <v>Sell</v>
      </c>
    </row>
    <row r="960" spans="1:8" ht="13.5" x14ac:dyDescent="0.25">
      <c r="A960" s="3">
        <v>43404</v>
      </c>
      <c r="B960" s="2">
        <v>95.546099999999996</v>
      </c>
      <c r="C960" s="2">
        <f t="shared" si="84"/>
        <v>90.949884833026914</v>
      </c>
      <c r="D960" s="2">
        <f t="shared" si="86"/>
        <v>88.858773456550239</v>
      </c>
      <c r="E960" s="2">
        <f t="shared" si="85"/>
        <v>2.0911113764766753</v>
      </c>
      <c r="F960" s="2">
        <f t="shared" si="89"/>
        <v>-2.0547310830193783</v>
      </c>
      <c r="G960" s="2">
        <f t="shared" si="87"/>
        <v>4.1458424594960537</v>
      </c>
      <c r="H960" s="2" t="str">
        <f t="shared" si="88"/>
        <v>Sell</v>
      </c>
    </row>
    <row r="961" spans="1:8" ht="13.5" x14ac:dyDescent="0.25">
      <c r="A961" s="3">
        <v>43405</v>
      </c>
      <c r="B961" s="2">
        <v>96.270899999999997</v>
      </c>
      <c r="C961" s="2">
        <f t="shared" si="84"/>
        <v>92.36661024333047</v>
      </c>
      <c r="D961" s="2">
        <f t="shared" si="86"/>
        <v>89.407819867176144</v>
      </c>
      <c r="E961" s="2">
        <f t="shared" si="85"/>
        <v>2.9587903761543259</v>
      </c>
      <c r="F961" s="2">
        <f t="shared" si="89"/>
        <v>-1.0520267911846375</v>
      </c>
      <c r="G961" s="2">
        <f t="shared" si="87"/>
        <v>4.0108171673389634</v>
      </c>
      <c r="H961" s="2" t="str">
        <f t="shared" si="88"/>
        <v>Sell</v>
      </c>
    </row>
    <row r="962" spans="1:8" ht="13.5" x14ac:dyDescent="0.25">
      <c r="A962" s="3">
        <v>43406</v>
      </c>
      <c r="B962" s="2">
        <v>93.318899999999999</v>
      </c>
      <c r="C962" s="2">
        <f t="shared" si="84"/>
        <v>93.118316359741172</v>
      </c>
      <c r="D962" s="2">
        <f t="shared" si="86"/>
        <v>89.697529506644585</v>
      </c>
      <c r="E962" s="2">
        <f t="shared" si="85"/>
        <v>3.4207868530965868</v>
      </c>
      <c r="F962" s="2">
        <f t="shared" si="89"/>
        <v>-0.15746406232839272</v>
      </c>
      <c r="G962" s="2">
        <f t="shared" si="87"/>
        <v>3.5782509154249795</v>
      </c>
      <c r="H962" s="2" t="str">
        <f t="shared" si="88"/>
        <v>Sell</v>
      </c>
    </row>
    <row r="963" spans="1:8" ht="13.5" x14ac:dyDescent="0.25">
      <c r="A963" s="3">
        <v>43409</v>
      </c>
      <c r="B963" s="2">
        <v>90.643600000000006</v>
      </c>
      <c r="C963" s="2">
        <f t="shared" si="84"/>
        <v>93.081252304396372</v>
      </c>
      <c r="D963" s="2">
        <f t="shared" si="86"/>
        <v>89.767608802448692</v>
      </c>
      <c r="E963" s="2">
        <f t="shared" si="85"/>
        <v>3.3136435019476806</v>
      </c>
      <c r="F963" s="2">
        <f t="shared" si="89"/>
        <v>0.536757450526822</v>
      </c>
      <c r="G963" s="2">
        <f t="shared" si="87"/>
        <v>2.7768860514208589</v>
      </c>
      <c r="H963" s="2" t="str">
        <f t="shared" si="88"/>
        <v>Sell</v>
      </c>
    </row>
    <row r="964" spans="1:8" ht="13.5" x14ac:dyDescent="0.25">
      <c r="A964" s="3">
        <v>43410</v>
      </c>
      <c r="B964" s="2">
        <v>88.956699999999998</v>
      </c>
      <c r="C964" s="2">
        <f t="shared" si="84"/>
        <v>92.407167334489245</v>
      </c>
      <c r="D964" s="2">
        <f t="shared" si="86"/>
        <v>89.707541483748784</v>
      </c>
      <c r="E964" s="2">
        <f t="shared" si="85"/>
        <v>2.6996258507404605</v>
      </c>
      <c r="F964" s="2">
        <f t="shared" si="89"/>
        <v>0.96933113056954978</v>
      </c>
      <c r="G964" s="2">
        <f t="shared" si="87"/>
        <v>1.7302947201709107</v>
      </c>
      <c r="H964" s="2" t="str">
        <f t="shared" si="88"/>
        <v>Sell</v>
      </c>
    </row>
    <row r="965" spans="1:8" ht="13.5" x14ac:dyDescent="0.25">
      <c r="A965" s="3">
        <v>43411</v>
      </c>
      <c r="B965" s="2">
        <v>90.603999999999999</v>
      </c>
      <c r="C965" s="2">
        <f t="shared" si="84"/>
        <v>91.824618513798598</v>
      </c>
      <c r="D965" s="2">
        <f t="shared" si="86"/>
        <v>89.77394581828591</v>
      </c>
      <c r="E965" s="2">
        <f t="shared" si="85"/>
        <v>2.0506726955126879</v>
      </c>
      <c r="F965" s="2">
        <f t="shared" si="89"/>
        <v>1.1855994435581776</v>
      </c>
      <c r="G965" s="2">
        <f t="shared" si="87"/>
        <v>0.86507325195451035</v>
      </c>
      <c r="H965" s="2" t="str">
        <f t="shared" si="88"/>
        <v>Sell</v>
      </c>
    </row>
    <row r="966" spans="1:8" ht="13.5" x14ac:dyDescent="0.25">
      <c r="A966" s="3">
        <v>43412</v>
      </c>
      <c r="B966" s="2">
        <v>90.603999999999999</v>
      </c>
      <c r="C966" s="2">
        <f t="shared" si="84"/>
        <v>91.687523357829576</v>
      </c>
      <c r="D966" s="2">
        <f t="shared" si="86"/>
        <v>89.835431313227687</v>
      </c>
      <c r="E966" s="2">
        <f t="shared" si="85"/>
        <v>1.8520920446018891</v>
      </c>
      <c r="F966" s="2">
        <f t="shared" si="89"/>
        <v>1.31889796376692</v>
      </c>
      <c r="G966" s="2">
        <f t="shared" si="87"/>
        <v>0.53319408083496911</v>
      </c>
      <c r="H966" s="2" t="str">
        <f t="shared" si="88"/>
        <v>Sell</v>
      </c>
    </row>
    <row r="967" spans="1:8" ht="13.5" x14ac:dyDescent="0.25">
      <c r="A967" s="3">
        <v>43413</v>
      </c>
      <c r="B967" s="2">
        <v>90.274600000000007</v>
      </c>
      <c r="C967" s="2">
        <f t="shared" si="84"/>
        <v>92.201058225855803</v>
      </c>
      <c r="D967" s="2">
        <f t="shared" si="86"/>
        <v>89.867962327062671</v>
      </c>
      <c r="E967" s="2">
        <f t="shared" si="85"/>
        <v>2.3330958987931325</v>
      </c>
      <c r="F967" s="2">
        <f t="shared" si="89"/>
        <v>1.5217375507721627</v>
      </c>
      <c r="G967" s="2">
        <f t="shared" si="87"/>
        <v>0.81135834802096984</v>
      </c>
      <c r="H967" s="2" t="str">
        <f t="shared" si="88"/>
        <v>Sell</v>
      </c>
    </row>
    <row r="968" spans="1:8" ht="13.5" x14ac:dyDescent="0.25">
      <c r="A968" s="3">
        <v>43416</v>
      </c>
      <c r="B968" s="2">
        <v>90.933499999999995</v>
      </c>
      <c r="C968" s="2">
        <f t="shared" si="84"/>
        <v>93.292495421877987</v>
      </c>
      <c r="D968" s="2">
        <f t="shared" si="86"/>
        <v>89.946891043576542</v>
      </c>
      <c r="E968" s="2">
        <f t="shared" si="85"/>
        <v>3.3456043783014451</v>
      </c>
      <c r="F968" s="2">
        <f t="shared" si="89"/>
        <v>1.8865109162780194</v>
      </c>
      <c r="G968" s="2">
        <f t="shared" si="87"/>
        <v>1.4590934620234257</v>
      </c>
      <c r="H968" s="2" t="str">
        <f t="shared" si="88"/>
        <v>Sell</v>
      </c>
    </row>
    <row r="969" spans="1:8" ht="13.5" x14ac:dyDescent="0.25">
      <c r="A969" s="3">
        <v>43417</v>
      </c>
      <c r="B969" s="2">
        <v>90.940100000000001</v>
      </c>
      <c r="C969" s="2">
        <f t="shared" si="84"/>
        <v>93.757803818512144</v>
      </c>
      <c r="D969" s="2">
        <f t="shared" si="86"/>
        <v>90.020462077385687</v>
      </c>
      <c r="E969" s="2">
        <f t="shared" si="85"/>
        <v>3.7373417411264569</v>
      </c>
      <c r="F969" s="2">
        <f t="shared" si="89"/>
        <v>2.2566770812477071</v>
      </c>
      <c r="G969" s="2">
        <f t="shared" si="87"/>
        <v>1.4806646598787498</v>
      </c>
      <c r="H969" s="2" t="str">
        <f t="shared" si="88"/>
        <v>Sell</v>
      </c>
    </row>
    <row r="970" spans="1:8" ht="13.5" x14ac:dyDescent="0.25">
      <c r="A970" s="3">
        <v>43418</v>
      </c>
      <c r="B970" s="2">
        <v>92.884</v>
      </c>
      <c r="C970" s="2">
        <f t="shared" si="84"/>
        <v>94.032926307971806</v>
      </c>
      <c r="D970" s="2">
        <f t="shared" si="86"/>
        <v>90.232575997579332</v>
      </c>
      <c r="E970" s="2">
        <f t="shared" si="85"/>
        <v>3.8003503103924743</v>
      </c>
      <c r="F970" s="2">
        <f t="shared" si="89"/>
        <v>2.5654117270766608</v>
      </c>
      <c r="G970" s="2">
        <f t="shared" si="87"/>
        <v>1.2349385833158135</v>
      </c>
      <c r="H970" s="2" t="str">
        <f t="shared" si="88"/>
        <v>Sell</v>
      </c>
    </row>
    <row r="971" spans="1:8" ht="13.5" x14ac:dyDescent="0.25">
      <c r="A971" s="3">
        <v>43419</v>
      </c>
      <c r="B971" s="2">
        <v>95.480199999999996</v>
      </c>
      <c r="C971" s="2">
        <f t="shared" si="84"/>
        <v>94.377229952899228</v>
      </c>
      <c r="D971" s="2">
        <f t="shared" si="86"/>
        <v>90.62128888664752</v>
      </c>
      <c r="E971" s="2">
        <f t="shared" si="85"/>
        <v>3.7559410662517081</v>
      </c>
      <c r="F971" s="2">
        <f t="shared" si="89"/>
        <v>2.8035175949116704</v>
      </c>
      <c r="G971" s="2">
        <f t="shared" si="87"/>
        <v>0.95242347134003769</v>
      </c>
      <c r="H971" s="2" t="str">
        <f t="shared" si="88"/>
        <v>Sell</v>
      </c>
    </row>
    <row r="972" spans="1:8" ht="13.5" x14ac:dyDescent="0.25">
      <c r="A972" s="3">
        <v>43420</v>
      </c>
      <c r="B972" s="2">
        <v>101.2854</v>
      </c>
      <c r="C972" s="2">
        <f t="shared" si="84"/>
        <v>94.214409960145503</v>
      </c>
      <c r="D972" s="2">
        <f t="shared" si="86"/>
        <v>91.411223043192138</v>
      </c>
      <c r="E972" s="2">
        <f t="shared" si="85"/>
        <v>2.803186916953365</v>
      </c>
      <c r="F972" s="2">
        <f t="shared" si="89"/>
        <v>2.8034514593200095</v>
      </c>
      <c r="G972" s="2">
        <f t="shared" si="87"/>
        <v>-2.6454236664452679E-4</v>
      </c>
      <c r="H972" s="2" t="str">
        <f t="shared" si="88"/>
        <v>Hold</v>
      </c>
    </row>
    <row r="973" spans="1:8" ht="13.5" x14ac:dyDescent="0.25">
      <c r="A973" s="3">
        <v>43423</v>
      </c>
      <c r="B973" s="2">
        <v>105.4301</v>
      </c>
      <c r="C973" s="2">
        <f t="shared" si="84"/>
        <v>93.665054581661579</v>
      </c>
      <c r="D973" s="2">
        <f t="shared" si="86"/>
        <v>92.449658373326045</v>
      </c>
      <c r="E973" s="2">
        <f t="shared" si="85"/>
        <v>1.2153962083355339</v>
      </c>
      <c r="F973" s="2">
        <f t="shared" si="89"/>
        <v>2.4858404091231141</v>
      </c>
      <c r="G973" s="2">
        <f t="shared" si="87"/>
        <v>-1.2704442007875802</v>
      </c>
      <c r="H973" s="2" t="str">
        <f t="shared" si="88"/>
        <v>Hold</v>
      </c>
    </row>
    <row r="974" spans="1:8" ht="13.5" x14ac:dyDescent="0.25">
      <c r="A974" s="3">
        <v>43425</v>
      </c>
      <c r="B974" s="2">
        <v>108.0659</v>
      </c>
      <c r="C974" s="2">
        <f t="shared" si="84"/>
        <v>92.940692338329029</v>
      </c>
      <c r="D974" s="2">
        <f t="shared" si="86"/>
        <v>93.606417012338923</v>
      </c>
      <c r="E974" s="2">
        <f t="shared" si="85"/>
        <v>-0.6657246740098941</v>
      </c>
      <c r="F974" s="2">
        <f t="shared" si="89"/>
        <v>1.8555273924965126</v>
      </c>
      <c r="G974" s="2">
        <f t="shared" si="87"/>
        <v>-2.5212520665064067</v>
      </c>
      <c r="H974" s="2" t="str">
        <f t="shared" si="88"/>
        <v>Hold</v>
      </c>
    </row>
    <row r="975" spans="1:8" ht="13.5" x14ac:dyDescent="0.25">
      <c r="A975" s="3">
        <v>43426</v>
      </c>
      <c r="B975" s="2">
        <v>113.3374</v>
      </c>
      <c r="C975" s="2">
        <f t="shared" ref="C975:C1038" si="90">$C$4*B965+C974*(1-$C$4)</f>
        <v>92.581201209355328</v>
      </c>
      <c r="D975" s="2">
        <f t="shared" si="86"/>
        <v>95.067971307721223</v>
      </c>
      <c r="E975" s="2">
        <f t="shared" si="85"/>
        <v>-2.4867700983658949</v>
      </c>
      <c r="F975" s="2">
        <f t="shared" si="89"/>
        <v>0.98706789432403119</v>
      </c>
      <c r="G975" s="2">
        <f t="shared" si="87"/>
        <v>-3.4738379926899263</v>
      </c>
      <c r="H975" s="2" t="str">
        <f t="shared" si="88"/>
        <v>Hold</v>
      </c>
    </row>
    <row r="976" spans="1:8" ht="13.5" x14ac:dyDescent="0.25">
      <c r="A976" s="3">
        <v>43427</v>
      </c>
      <c r="B976" s="2">
        <v>113.3374</v>
      </c>
      <c r="C976" s="2">
        <f t="shared" si="90"/>
        <v>92.277016407916051</v>
      </c>
      <c r="D976" s="2">
        <f t="shared" si="86"/>
        <v>96.421262321964093</v>
      </c>
      <c r="E976" s="2">
        <f t="shared" si="85"/>
        <v>-4.1442459140480423</v>
      </c>
      <c r="F976" s="2">
        <f t="shared" si="89"/>
        <v>-3.9194867350383467E-2</v>
      </c>
      <c r="G976" s="2">
        <f t="shared" si="87"/>
        <v>-4.1050510466976586</v>
      </c>
      <c r="H976" s="2" t="str">
        <f t="shared" si="88"/>
        <v>Hold</v>
      </c>
    </row>
    <row r="977" spans="1:8" ht="13.5" x14ac:dyDescent="0.25">
      <c r="A977" s="3">
        <v>43430</v>
      </c>
      <c r="B977" s="2">
        <v>113.3374</v>
      </c>
      <c r="C977" s="2">
        <f t="shared" si="90"/>
        <v>91.968952345159735</v>
      </c>
      <c r="D977" s="2">
        <f t="shared" si="86"/>
        <v>97.674309557374158</v>
      </c>
      <c r="E977" s="2">
        <f t="shared" si="85"/>
        <v>-5.7053572122144232</v>
      </c>
      <c r="F977" s="2">
        <f t="shared" si="89"/>
        <v>-1.1724273363231914</v>
      </c>
      <c r="G977" s="2">
        <f t="shared" si="87"/>
        <v>-4.5329298758912318</v>
      </c>
      <c r="H977" s="2" t="str">
        <f t="shared" si="88"/>
        <v>Hold</v>
      </c>
    </row>
    <row r="978" spans="1:8" ht="13.5" x14ac:dyDescent="0.25">
      <c r="A978" s="3">
        <v>43431</v>
      </c>
      <c r="B978" s="2">
        <v>112.01949999999999</v>
      </c>
      <c r="C978" s="2">
        <f t="shared" si="90"/>
        <v>91.809651984365928</v>
      </c>
      <c r="D978" s="2">
        <f t="shared" si="86"/>
        <v>98.736916256827925</v>
      </c>
      <c r="E978" s="2">
        <f t="shared" si="85"/>
        <v>-6.9272642724619971</v>
      </c>
      <c r="F978" s="2">
        <f t="shared" si="89"/>
        <v>-2.3233947235509524</v>
      </c>
      <c r="G978" s="2">
        <f t="shared" si="87"/>
        <v>-4.6038695489110442</v>
      </c>
      <c r="H978" s="2" t="str">
        <f t="shared" si="88"/>
        <v>Hold</v>
      </c>
    </row>
    <row r="979" spans="1:8" ht="13.5" x14ac:dyDescent="0.25">
      <c r="A979" s="3">
        <v>43432</v>
      </c>
      <c r="B979" s="2">
        <v>114.6553</v>
      </c>
      <c r="C979" s="2">
        <f t="shared" si="90"/>
        <v>91.675874756001932</v>
      </c>
      <c r="D979" s="2">
        <f t="shared" si="86"/>
        <v>99.916055793359192</v>
      </c>
      <c r="E979" s="2">
        <f t="shared" si="85"/>
        <v>-8.2401810373572602</v>
      </c>
      <c r="F979" s="2">
        <f t="shared" si="89"/>
        <v>-3.5067519863122141</v>
      </c>
      <c r="G979" s="2">
        <f t="shared" si="87"/>
        <v>-4.7334290510450465</v>
      </c>
      <c r="H979" s="2" t="str">
        <f t="shared" si="88"/>
        <v>Hold</v>
      </c>
    </row>
    <row r="980" spans="1:8" ht="13.5" x14ac:dyDescent="0.25">
      <c r="A980" s="3">
        <v>43433</v>
      </c>
      <c r="B980" s="2">
        <v>115.3142</v>
      </c>
      <c r="C980" s="2">
        <f t="shared" si="90"/>
        <v>91.861740178155486</v>
      </c>
      <c r="D980" s="2">
        <f t="shared" si="86"/>
        <v>101.05665906792518</v>
      </c>
      <c r="E980" s="2">
        <f t="shared" si="85"/>
        <v>-9.1949188897696956</v>
      </c>
      <c r="F980" s="2">
        <f t="shared" si="89"/>
        <v>-4.6443853670037107</v>
      </c>
      <c r="G980" s="2">
        <f t="shared" si="87"/>
        <v>-4.5505335227659849</v>
      </c>
      <c r="H980" s="2" t="str">
        <f t="shared" si="88"/>
        <v>Hold</v>
      </c>
    </row>
    <row r="981" spans="1:8" ht="13.5" x14ac:dyDescent="0.25">
      <c r="A981" s="3">
        <v>43434</v>
      </c>
      <c r="B981" s="2">
        <v>115.97320000000001</v>
      </c>
      <c r="C981" s="2">
        <f t="shared" si="90"/>
        <v>92.418426304593098</v>
      </c>
      <c r="D981" s="2">
        <f t="shared" si="86"/>
        <v>102.16158802585664</v>
      </c>
      <c r="E981" s="2">
        <f t="shared" si="85"/>
        <v>-9.7431617212635473</v>
      </c>
      <c r="F981" s="2">
        <f t="shared" si="89"/>
        <v>-5.6641406378556782</v>
      </c>
      <c r="G981" s="2">
        <f t="shared" si="87"/>
        <v>-4.0790210834078691</v>
      </c>
      <c r="H981" s="2" t="str">
        <f t="shared" si="88"/>
        <v>Hold</v>
      </c>
    </row>
    <row r="982" spans="1:8" ht="13.5" x14ac:dyDescent="0.25">
      <c r="A982" s="3">
        <v>43437</v>
      </c>
      <c r="B982" s="2">
        <v>112.494</v>
      </c>
      <c r="C982" s="2">
        <f t="shared" si="90"/>
        <v>93.78257610388647</v>
      </c>
      <c r="D982" s="2">
        <f t="shared" si="86"/>
        <v>102.92695187579319</v>
      </c>
      <c r="E982" s="2">
        <f t="shared" si="85"/>
        <v>-9.1443757719067236</v>
      </c>
      <c r="F982" s="2">
        <f t="shared" si="89"/>
        <v>-6.3601876646658875</v>
      </c>
      <c r="G982" s="2">
        <f t="shared" si="87"/>
        <v>-2.7841881072408361</v>
      </c>
      <c r="H982" s="2" t="str">
        <f t="shared" si="88"/>
        <v>Hold</v>
      </c>
    </row>
    <row r="983" spans="1:8" ht="13.5" x14ac:dyDescent="0.25">
      <c r="A983" s="3">
        <v>43438</v>
      </c>
      <c r="B983" s="2">
        <v>111.36060000000001</v>
      </c>
      <c r="C983" s="2">
        <f t="shared" si="90"/>
        <v>95.574502857134704</v>
      </c>
      <c r="D983" s="2">
        <f t="shared" si="86"/>
        <v>103.55166655166036</v>
      </c>
      <c r="E983" s="2">
        <f t="shared" si="85"/>
        <v>-7.9771636945256574</v>
      </c>
      <c r="F983" s="2">
        <f t="shared" si="89"/>
        <v>-6.6835828706378422</v>
      </c>
      <c r="G983" s="2">
        <f t="shared" si="87"/>
        <v>-1.2935808238878153</v>
      </c>
      <c r="H983" s="2" t="str">
        <f t="shared" si="88"/>
        <v>Hold</v>
      </c>
    </row>
    <row r="984" spans="1:8" ht="13.5" x14ac:dyDescent="0.25">
      <c r="A984" s="3">
        <v>43439</v>
      </c>
      <c r="B984" s="2">
        <v>105.4697</v>
      </c>
      <c r="C984" s="2">
        <f t="shared" si="90"/>
        <v>97.496256263729364</v>
      </c>
      <c r="D984" s="2">
        <f t="shared" si="86"/>
        <v>103.69374310338922</v>
      </c>
      <c r="E984" s="2">
        <f t="shared" si="85"/>
        <v>-6.1974868396598595</v>
      </c>
      <c r="F984" s="2">
        <f t="shared" si="89"/>
        <v>-6.5863636644422465</v>
      </c>
      <c r="G984" s="2">
        <f t="shared" si="87"/>
        <v>0.38887682478238705</v>
      </c>
      <c r="H984" s="2" t="str">
        <f t="shared" si="88"/>
        <v>Sell</v>
      </c>
    </row>
    <row r="985" spans="1:8" ht="13.5" x14ac:dyDescent="0.25">
      <c r="A985" s="3">
        <v>43440</v>
      </c>
      <c r="B985" s="2">
        <v>110.0427</v>
      </c>
      <c r="C985" s="2">
        <f t="shared" si="90"/>
        <v>99.933355300078702</v>
      </c>
      <c r="D985" s="2">
        <f t="shared" si="86"/>
        <v>104.16403620684187</v>
      </c>
      <c r="E985" s="2">
        <f t="shared" si="85"/>
        <v>-4.230680906763169</v>
      </c>
      <c r="F985" s="2">
        <f t="shared" si="89"/>
        <v>-6.1152271129064317</v>
      </c>
      <c r="G985" s="2">
        <f t="shared" si="87"/>
        <v>1.8845462061432627</v>
      </c>
      <c r="H985" s="2" t="str">
        <f t="shared" si="88"/>
        <v>Sell</v>
      </c>
    </row>
    <row r="986" spans="1:8" ht="13.5" x14ac:dyDescent="0.25">
      <c r="A986" s="3">
        <v>43441</v>
      </c>
      <c r="B986" s="2">
        <v>113.3374</v>
      </c>
      <c r="C986" s="2">
        <f t="shared" si="90"/>
        <v>101.99551602314352</v>
      </c>
      <c r="D986" s="2">
        <f t="shared" si="86"/>
        <v>104.84354463596469</v>
      </c>
      <c r="E986" s="2">
        <f t="shared" si="85"/>
        <v>-2.8480286128211674</v>
      </c>
      <c r="F986" s="2">
        <f t="shared" si="89"/>
        <v>-5.4617874128893789</v>
      </c>
      <c r="G986" s="2">
        <f t="shared" si="87"/>
        <v>2.6137588000682115</v>
      </c>
      <c r="H986" s="2" t="str">
        <f t="shared" si="88"/>
        <v>Sell</v>
      </c>
    </row>
    <row r="987" spans="1:8" ht="13.5" x14ac:dyDescent="0.25">
      <c r="A987" s="3">
        <v>43444</v>
      </c>
      <c r="B987" s="2">
        <v>115.9666</v>
      </c>
      <c r="C987" s="2">
        <f t="shared" si="90"/>
        <v>103.74042125035221</v>
      </c>
      <c r="D987" s="2">
        <f t="shared" si="86"/>
        <v>105.66747466293027</v>
      </c>
      <c r="E987" s="2">
        <f t="shared" si="85"/>
        <v>-1.9270534125780614</v>
      </c>
      <c r="F987" s="2">
        <f t="shared" si="89"/>
        <v>-4.7548406128271159</v>
      </c>
      <c r="G987" s="2">
        <f t="shared" si="87"/>
        <v>2.8277872002490545</v>
      </c>
      <c r="H987" s="2" t="str">
        <f t="shared" si="88"/>
        <v>Sell</v>
      </c>
    </row>
    <row r="988" spans="1:8" ht="13.5" x14ac:dyDescent="0.25">
      <c r="A988" s="3">
        <v>43445</v>
      </c>
      <c r="B988" s="2">
        <v>117.291</v>
      </c>
      <c r="C988" s="2">
        <f t="shared" si="90"/>
        <v>105.01412567337495</v>
      </c>
      <c r="D988" s="2">
        <f t="shared" si="86"/>
        <v>106.52847653975026</v>
      </c>
      <c r="E988" s="2">
        <f t="shared" ref="E988:E1051" si="91">C988-D988</f>
        <v>-1.5143508663753096</v>
      </c>
      <c r="F988" s="2">
        <f t="shared" si="89"/>
        <v>-4.106742663536755</v>
      </c>
      <c r="G988" s="2">
        <f t="shared" si="87"/>
        <v>2.5923917971614454</v>
      </c>
      <c r="H988" s="2" t="str">
        <f t="shared" si="88"/>
        <v>Sell</v>
      </c>
    </row>
    <row r="989" spans="1:8" ht="13.5" x14ac:dyDescent="0.25">
      <c r="A989" s="3">
        <v>43446</v>
      </c>
      <c r="B989" s="2">
        <v>118.60890000000001</v>
      </c>
      <c r="C989" s="2">
        <f t="shared" si="90"/>
        <v>106.49738326208649</v>
      </c>
      <c r="D989" s="2">
        <f t="shared" ref="D989:D1052" si="92">$D$4*B989+(1-$D$4)*D988</f>
        <v>107.42332272199098</v>
      </c>
      <c r="E989" s="2">
        <f t="shared" si="91"/>
        <v>-0.92593945990449811</v>
      </c>
      <c r="F989" s="2">
        <f t="shared" si="89"/>
        <v>-3.4705820228103041</v>
      </c>
      <c r="G989" s="2">
        <f t="shared" si="87"/>
        <v>2.544642562905806</v>
      </c>
      <c r="H989" s="2" t="str">
        <f t="shared" si="88"/>
        <v>Sell</v>
      </c>
    </row>
    <row r="990" spans="1:8" ht="13.5" x14ac:dyDescent="0.25">
      <c r="A990" s="3">
        <v>43447</v>
      </c>
      <c r="B990" s="2">
        <v>117.291</v>
      </c>
      <c r="C990" s="2">
        <f t="shared" si="90"/>
        <v>107.85381660638087</v>
      </c>
      <c r="D990" s="2">
        <f t="shared" si="92"/>
        <v>108.15426177962128</v>
      </c>
      <c r="E990" s="2">
        <f t="shared" si="91"/>
        <v>-0.30044517324040498</v>
      </c>
      <c r="F990" s="2">
        <f t="shared" si="89"/>
        <v>-2.8365546528963246</v>
      </c>
      <c r="G990" s="2">
        <f t="shared" si="87"/>
        <v>2.5361094796559196</v>
      </c>
      <c r="H990" s="2" t="str">
        <f t="shared" si="88"/>
        <v>Sell</v>
      </c>
    </row>
    <row r="991" spans="1:8" ht="13.5" x14ac:dyDescent="0.25">
      <c r="A991" s="3">
        <v>43448</v>
      </c>
      <c r="B991" s="2">
        <v>116.63209999999999</v>
      </c>
      <c r="C991" s="2">
        <f t="shared" si="90"/>
        <v>109.10295251309151</v>
      </c>
      <c r="D991" s="2">
        <f t="shared" si="92"/>
        <v>108.78224979594563</v>
      </c>
      <c r="E991" s="2">
        <f t="shared" si="91"/>
        <v>0.32070271714587761</v>
      </c>
      <c r="F991" s="2">
        <f t="shared" si="89"/>
        <v>-2.2051031788878843</v>
      </c>
      <c r="G991" s="2">
        <f t="shared" si="87"/>
        <v>2.5258058960337619</v>
      </c>
      <c r="H991" s="2" t="str">
        <f t="shared" si="88"/>
        <v>Sell</v>
      </c>
    </row>
    <row r="992" spans="1:8" ht="13.5" x14ac:dyDescent="0.25">
      <c r="A992" s="3">
        <v>43451</v>
      </c>
      <c r="B992" s="2">
        <v>114.6553</v>
      </c>
      <c r="C992" s="2">
        <f t="shared" si="90"/>
        <v>109.62465212646205</v>
      </c>
      <c r="D992" s="2">
        <f t="shared" si="92"/>
        <v>109.21729055180151</v>
      </c>
      <c r="E992" s="2">
        <f t="shared" si="91"/>
        <v>0.40736157466054124</v>
      </c>
      <c r="F992" s="2">
        <f t="shared" si="89"/>
        <v>-1.6826102281781994</v>
      </c>
      <c r="G992" s="2">
        <f t="shared" si="87"/>
        <v>2.0899718028387406</v>
      </c>
      <c r="H992" s="2" t="str">
        <f t="shared" si="88"/>
        <v>Sell</v>
      </c>
    </row>
    <row r="993" spans="1:8" ht="13.5" x14ac:dyDescent="0.25">
      <c r="A993" s="3">
        <v>43452</v>
      </c>
      <c r="B993" s="2">
        <v>112.01949999999999</v>
      </c>
      <c r="C993" s="2">
        <f t="shared" si="90"/>
        <v>109.89172103008327</v>
      </c>
      <c r="D993" s="2">
        <f t="shared" si="92"/>
        <v>109.42486162203843</v>
      </c>
      <c r="E993" s="2">
        <f t="shared" si="91"/>
        <v>0.46685940804484005</v>
      </c>
      <c r="F993" s="2">
        <f t="shared" si="89"/>
        <v>-1.2527163009335918</v>
      </c>
      <c r="G993" s="2">
        <f t="shared" si="87"/>
        <v>1.7195757089784318</v>
      </c>
      <c r="H993" s="2" t="str">
        <f t="shared" si="88"/>
        <v>Sell</v>
      </c>
    </row>
    <row r="994" spans="1:8" ht="13.5" x14ac:dyDescent="0.25">
      <c r="A994" s="3">
        <v>43453</v>
      </c>
      <c r="B994" s="2">
        <v>110.7017</v>
      </c>
      <c r="C994" s="2">
        <f t="shared" si="90"/>
        <v>109.21141010237815</v>
      </c>
      <c r="D994" s="2">
        <f t="shared" si="92"/>
        <v>109.51944224262819</v>
      </c>
      <c r="E994" s="2">
        <f t="shared" si="91"/>
        <v>-0.30803214025003456</v>
      </c>
      <c r="F994" s="2">
        <f t="shared" si="89"/>
        <v>-1.0637794687968802</v>
      </c>
      <c r="G994" s="2">
        <f t="shared" si="87"/>
        <v>0.75574732854684568</v>
      </c>
      <c r="H994" s="2" t="str">
        <f t="shared" si="88"/>
        <v>Sell</v>
      </c>
    </row>
    <row r="995" spans="1:8" ht="13.5" x14ac:dyDescent="0.25">
      <c r="A995" s="3">
        <v>43454</v>
      </c>
      <c r="B995" s="2">
        <v>113.3374</v>
      </c>
      <c r="C995" s="2">
        <f t="shared" si="90"/>
        <v>109.33930085585843</v>
      </c>
      <c r="D995" s="2">
        <f t="shared" si="92"/>
        <v>109.80225392835943</v>
      </c>
      <c r="E995" s="2">
        <f t="shared" si="91"/>
        <v>-0.46295307250100848</v>
      </c>
      <c r="F995" s="2">
        <f t="shared" si="89"/>
        <v>-0.94361418953770593</v>
      </c>
      <c r="G995" s="2">
        <f t="shared" si="87"/>
        <v>0.48066111703669745</v>
      </c>
      <c r="H995" s="2" t="str">
        <f t="shared" si="88"/>
        <v>Sell</v>
      </c>
    </row>
    <row r="996" spans="1:8" ht="13.5" x14ac:dyDescent="0.25">
      <c r="A996" s="3">
        <v>43455</v>
      </c>
      <c r="B996" s="2">
        <v>112.01949999999999</v>
      </c>
      <c r="C996" s="2">
        <f t="shared" si="90"/>
        <v>109.95439303188022</v>
      </c>
      <c r="D996" s="2">
        <f t="shared" si="92"/>
        <v>109.96649437811058</v>
      </c>
      <c r="E996" s="2">
        <f t="shared" si="91"/>
        <v>-1.2101346230366516E-2</v>
      </c>
      <c r="F996" s="2">
        <f t="shared" si="89"/>
        <v>-0.75731162087623805</v>
      </c>
      <c r="G996" s="2">
        <f t="shared" ref="G996:G1059" si="93">E996-F996</f>
        <v>0.74521027464587153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111.09699999999999</v>
      </c>
      <c r="C997" s="2">
        <f t="shared" si="90"/>
        <v>110.87934795005249</v>
      </c>
      <c r="D997" s="2">
        <f t="shared" si="92"/>
        <v>110.05023553528757</v>
      </c>
      <c r="E997" s="2">
        <f t="shared" si="91"/>
        <v>0.82911241476492137</v>
      </c>
      <c r="F997" s="2">
        <f t="shared" ref="F997:F1060" si="95">(E997*(2/(10)))+((1-(2/10))*F996)</f>
        <v>-0.44002681374800623</v>
      </c>
      <c r="G997" s="2">
        <f t="shared" si="93"/>
        <v>1.2691392285129277</v>
      </c>
      <c r="H997" s="2" t="str">
        <f t="shared" si="94"/>
        <v>Sell</v>
      </c>
    </row>
    <row r="998" spans="1:8" ht="13.5" x14ac:dyDescent="0.25">
      <c r="A998" s="3">
        <v>43459</v>
      </c>
      <c r="B998" s="2">
        <v>110.7017</v>
      </c>
      <c r="C998" s="2">
        <f t="shared" si="90"/>
        <v>111.86575595773672</v>
      </c>
      <c r="D998" s="2">
        <f t="shared" si="92"/>
        <v>110.09849216230332</v>
      </c>
      <c r="E998" s="2">
        <f t="shared" si="91"/>
        <v>1.7672637954334078</v>
      </c>
      <c r="F998" s="2">
        <f t="shared" si="95"/>
        <v>1.4313080882766283E-3</v>
      </c>
      <c r="G998" s="2">
        <f t="shared" si="93"/>
        <v>1.7658324873451312</v>
      </c>
      <c r="H998" s="2" t="str">
        <f t="shared" si="94"/>
        <v>Sell</v>
      </c>
    </row>
    <row r="999" spans="1:8" ht="13.5" x14ac:dyDescent="0.25">
      <c r="A999" s="3">
        <v>43460</v>
      </c>
      <c r="B999" s="2">
        <v>108.7248</v>
      </c>
      <c r="C999" s="2">
        <f t="shared" si="90"/>
        <v>112.90316273346954</v>
      </c>
      <c r="D999" s="2">
        <f t="shared" si="92"/>
        <v>109.99673718731788</v>
      </c>
      <c r="E999" s="2">
        <f t="shared" si="91"/>
        <v>2.9064255461516666</v>
      </c>
      <c r="F999" s="2">
        <f t="shared" si="95"/>
        <v>0.58243015570095469</v>
      </c>
      <c r="G999" s="2">
        <f t="shared" si="93"/>
        <v>2.3239953904507118</v>
      </c>
      <c r="H999" s="2" t="str">
        <f t="shared" si="94"/>
        <v>Sell</v>
      </c>
    </row>
    <row r="1000" spans="1:8" ht="13.5" x14ac:dyDescent="0.25">
      <c r="A1000" s="3">
        <v>43461</v>
      </c>
      <c r="B1000" s="2">
        <v>110.0427</v>
      </c>
      <c r="C1000" s="2">
        <f t="shared" si="90"/>
        <v>113.57821462062807</v>
      </c>
      <c r="D1000" s="2">
        <f t="shared" si="92"/>
        <v>110.00014184010915</v>
      </c>
      <c r="E1000" s="2">
        <f t="shared" si="91"/>
        <v>3.578072780518923</v>
      </c>
      <c r="F1000" s="2">
        <f t="shared" si="95"/>
        <v>1.1815586806645484</v>
      </c>
      <c r="G1000" s="2">
        <f t="shared" si="93"/>
        <v>2.3965140998543744</v>
      </c>
      <c r="H1000" s="2" t="str">
        <f t="shared" si="94"/>
        <v>Sell</v>
      </c>
    </row>
    <row r="1001" spans="1:8" ht="13.5" x14ac:dyDescent="0.25">
      <c r="A1001" s="3">
        <v>43462</v>
      </c>
      <c r="B1001" s="2">
        <v>112.01949999999999</v>
      </c>
      <c r="C1001" s="2">
        <f t="shared" si="90"/>
        <v>114.04804314053145</v>
      </c>
      <c r="D1001" s="2">
        <f t="shared" si="92"/>
        <v>110.14972392602699</v>
      </c>
      <c r="E1001" s="2">
        <f t="shared" si="91"/>
        <v>3.8983192145044541</v>
      </c>
      <c r="F1001" s="2">
        <f t="shared" si="95"/>
        <v>1.7249107874325296</v>
      </c>
      <c r="G1001" s="2">
        <f t="shared" si="93"/>
        <v>2.1734084270719247</v>
      </c>
      <c r="H1001" s="2" t="str">
        <f t="shared" si="94"/>
        <v>Sell</v>
      </c>
    </row>
    <row r="1002" spans="1:8" ht="13.5" x14ac:dyDescent="0.25">
      <c r="A1002" s="3">
        <v>43465</v>
      </c>
      <c r="B1002" s="2">
        <v>117.95</v>
      </c>
      <c r="C1002" s="2">
        <f t="shared" si="90"/>
        <v>114.14146727275738</v>
      </c>
      <c r="D1002" s="2">
        <f t="shared" si="92"/>
        <v>110.7275221537287</v>
      </c>
      <c r="E1002" s="2">
        <f t="shared" si="91"/>
        <v>3.413945119028682</v>
      </c>
      <c r="F1002" s="2">
        <f t="shared" si="95"/>
        <v>2.0627176537517604</v>
      </c>
      <c r="G1002" s="2">
        <f t="shared" si="93"/>
        <v>1.3512274652769216</v>
      </c>
      <c r="H1002" s="2" t="str">
        <f t="shared" si="94"/>
        <v>Sell</v>
      </c>
    </row>
    <row r="1003" spans="1:8" ht="13.5" x14ac:dyDescent="0.25">
      <c r="A1003" s="3">
        <v>43467</v>
      </c>
      <c r="B1003" s="2">
        <v>119.2679</v>
      </c>
      <c r="C1003" s="2">
        <f t="shared" si="90"/>
        <v>113.81501076925625</v>
      </c>
      <c r="D1003" s="2">
        <f t="shared" si="92"/>
        <v>111.36014273493397</v>
      </c>
      <c r="E1003" s="2">
        <f t="shared" si="91"/>
        <v>2.4548680343222742</v>
      </c>
      <c r="F1003" s="2">
        <f t="shared" si="95"/>
        <v>2.1411477298658634</v>
      </c>
      <c r="G1003" s="2">
        <f t="shared" si="93"/>
        <v>0.31372030445641075</v>
      </c>
      <c r="H1003" s="2" t="str">
        <f t="shared" si="94"/>
        <v>Sell</v>
      </c>
    </row>
    <row r="1004" spans="1:8" ht="13.5" x14ac:dyDescent="0.25">
      <c r="A1004" s="3">
        <v>43468</v>
      </c>
      <c r="B1004" s="2">
        <v>118.60890000000001</v>
      </c>
      <c r="C1004" s="2">
        <f t="shared" si="90"/>
        <v>113.33603988167836</v>
      </c>
      <c r="D1004" s="2">
        <f t="shared" si="92"/>
        <v>111.89708771753146</v>
      </c>
      <c r="E1004" s="2">
        <f t="shared" si="91"/>
        <v>1.4389521641468974</v>
      </c>
      <c r="F1004" s="2">
        <f t="shared" si="95"/>
        <v>2.0007086167220702</v>
      </c>
      <c r="G1004" s="2">
        <f t="shared" si="93"/>
        <v>-0.56175645257517282</v>
      </c>
      <c r="H1004" s="2" t="str">
        <f t="shared" si="94"/>
        <v>Hold</v>
      </c>
    </row>
    <row r="1005" spans="1:8" ht="13.5" x14ac:dyDescent="0.25">
      <c r="A1005" s="3">
        <v>43469</v>
      </c>
      <c r="B1005" s="2">
        <v>118.41119999999999</v>
      </c>
      <c r="C1005" s="2">
        <f t="shared" si="90"/>
        <v>113.33624913065093</v>
      </c>
      <c r="D1005" s="2">
        <f t="shared" si="92"/>
        <v>112.37961455326986</v>
      </c>
      <c r="E1005" s="2">
        <f t="shared" si="91"/>
        <v>0.95663457738106672</v>
      </c>
      <c r="F1005" s="2">
        <f t="shared" si="95"/>
        <v>1.7918938088538696</v>
      </c>
      <c r="G1005" s="2">
        <f t="shared" si="93"/>
        <v>-0.8352592314728029</v>
      </c>
      <c r="H1005" s="2" t="str">
        <f t="shared" si="94"/>
        <v>Hold</v>
      </c>
    </row>
    <row r="1006" spans="1:8" ht="13.5" x14ac:dyDescent="0.25">
      <c r="A1006" s="3">
        <v>43472</v>
      </c>
      <c r="B1006" s="2">
        <v>118.34529999999999</v>
      </c>
      <c r="C1006" s="2">
        <f t="shared" si="90"/>
        <v>113.13367234132001</v>
      </c>
      <c r="D1006" s="2">
        <f t="shared" si="92"/>
        <v>112.82151717895357</v>
      </c>
      <c r="E1006" s="2">
        <f t="shared" si="91"/>
        <v>0.31215516236643737</v>
      </c>
      <c r="F1006" s="2">
        <f t="shared" si="95"/>
        <v>1.4959460795563833</v>
      </c>
      <c r="G1006" s="2">
        <f t="shared" si="93"/>
        <v>-1.1837909171899459</v>
      </c>
      <c r="H1006" s="2" t="str">
        <f t="shared" si="94"/>
        <v>Hold</v>
      </c>
    </row>
    <row r="1007" spans="1:8" ht="13.5" x14ac:dyDescent="0.25">
      <c r="A1007" s="3">
        <v>43473</v>
      </c>
      <c r="B1007" s="2">
        <v>115.3142</v>
      </c>
      <c r="C1007" s="2">
        <f t="shared" si="90"/>
        <v>112.82033813496308</v>
      </c>
      <c r="D1007" s="2">
        <f t="shared" si="92"/>
        <v>113.00616035088294</v>
      </c>
      <c r="E1007" s="2">
        <f t="shared" si="91"/>
        <v>-0.18582221591985615</v>
      </c>
      <c r="F1007" s="2">
        <f t="shared" si="95"/>
        <v>1.1595924204611354</v>
      </c>
      <c r="G1007" s="2">
        <f t="shared" si="93"/>
        <v>-1.3454146363809916</v>
      </c>
      <c r="H1007" s="2" t="str">
        <f t="shared" si="94"/>
        <v>Hold</v>
      </c>
    </row>
    <row r="1008" spans="1:8" ht="13.5" x14ac:dyDescent="0.25">
      <c r="A1008" s="3">
        <v>43474</v>
      </c>
      <c r="B1008" s="2">
        <v>113.99630000000001</v>
      </c>
      <c r="C1008" s="2">
        <f t="shared" si="90"/>
        <v>112.49439380650722</v>
      </c>
      <c r="D1008" s="2">
        <f t="shared" si="92"/>
        <v>113.07950402859531</v>
      </c>
      <c r="E1008" s="2">
        <f t="shared" si="91"/>
        <v>-0.58511022208809038</v>
      </c>
      <c r="F1008" s="2">
        <f t="shared" si="95"/>
        <v>0.81065189195129028</v>
      </c>
      <c r="G1008" s="2">
        <f t="shared" si="93"/>
        <v>-1.3957621140393806</v>
      </c>
      <c r="H1008" s="2" t="str">
        <f t="shared" si="94"/>
        <v>Hold</v>
      </c>
    </row>
    <row r="1009" spans="1:8" ht="13.5" x14ac:dyDescent="0.25">
      <c r="A1009" s="3">
        <v>43475</v>
      </c>
      <c r="B1009" s="2">
        <v>114.5235</v>
      </c>
      <c r="C1009" s="2">
        <f t="shared" si="90"/>
        <v>111.9144562978138</v>
      </c>
      <c r="D1009" s="2">
        <f t="shared" si="92"/>
        <v>113.18646669314381</v>
      </c>
      <c r="E1009" s="2">
        <f t="shared" si="91"/>
        <v>-1.2720103953300139</v>
      </c>
      <c r="F1009" s="2">
        <f t="shared" si="95"/>
        <v>0.39411943449502945</v>
      </c>
      <c r="G1009" s="2">
        <f t="shared" si="93"/>
        <v>-1.6661298298250433</v>
      </c>
      <c r="H1009" s="2" t="str">
        <f t="shared" si="94"/>
        <v>Hold</v>
      </c>
    </row>
    <row r="1010" spans="1:8" ht="13.5" x14ac:dyDescent="0.25">
      <c r="A1010" s="3">
        <v>43476</v>
      </c>
      <c r="B1010" s="2">
        <v>115.3142</v>
      </c>
      <c r="C1010" s="2">
        <f t="shared" si="90"/>
        <v>111.62649379045783</v>
      </c>
      <c r="D1010" s="2">
        <f t="shared" si="92"/>
        <v>113.34407656772575</v>
      </c>
      <c r="E1010" s="2">
        <f t="shared" si="91"/>
        <v>-1.7175827772679213</v>
      </c>
      <c r="F1010" s="2">
        <f t="shared" si="95"/>
        <v>-2.8221007857560709E-2</v>
      </c>
      <c r="G1010" s="2">
        <f t="shared" si="93"/>
        <v>-1.6893617694103606</v>
      </c>
      <c r="H1010" s="2" t="str">
        <f t="shared" si="94"/>
        <v>Hold</v>
      </c>
    </row>
    <row r="1011" spans="1:8" ht="13.5" x14ac:dyDescent="0.25">
      <c r="A1011" s="3">
        <v>43480</v>
      </c>
      <c r="B1011" s="2">
        <v>119.795</v>
      </c>
      <c r="C1011" s="2">
        <f t="shared" si="90"/>
        <v>111.68695628423355</v>
      </c>
      <c r="D1011" s="2">
        <f t="shared" si="92"/>
        <v>113.82192274789421</v>
      </c>
      <c r="E1011" s="2">
        <f t="shared" si="91"/>
        <v>-2.1349664636606605</v>
      </c>
      <c r="F1011" s="2">
        <f t="shared" si="95"/>
        <v>-0.44957009901818068</v>
      </c>
      <c r="G1011" s="2">
        <f t="shared" si="93"/>
        <v>-1.6853963646424797</v>
      </c>
      <c r="H1011" s="2" t="str">
        <f t="shared" si="94"/>
        <v>Hold</v>
      </c>
    </row>
    <row r="1012" spans="1:8" ht="13.5" x14ac:dyDescent="0.25">
      <c r="A1012" s="3">
        <v>43481</v>
      </c>
      <c r="B1012" s="2">
        <v>126.8456</v>
      </c>
      <c r="C1012" s="2">
        <f t="shared" si="90"/>
        <v>112.65050147127454</v>
      </c>
      <c r="D1012" s="2">
        <f t="shared" si="92"/>
        <v>114.78663958138353</v>
      </c>
      <c r="E1012" s="2">
        <f t="shared" si="91"/>
        <v>-2.1361381101089876</v>
      </c>
      <c r="F1012" s="2">
        <f t="shared" si="95"/>
        <v>-0.7868837012363421</v>
      </c>
      <c r="G1012" s="2">
        <f t="shared" si="93"/>
        <v>-1.3492544088726455</v>
      </c>
      <c r="H1012" s="2" t="str">
        <f t="shared" si="94"/>
        <v>Hold</v>
      </c>
    </row>
    <row r="1013" spans="1:8" ht="13.5" x14ac:dyDescent="0.25">
      <c r="A1013" s="3">
        <v>43482</v>
      </c>
      <c r="B1013" s="2">
        <v>131.7877</v>
      </c>
      <c r="C1013" s="2">
        <f t="shared" si="90"/>
        <v>113.66856278338615</v>
      </c>
      <c r="D1013" s="2">
        <f t="shared" si="92"/>
        <v>116.04597739016992</v>
      </c>
      <c r="E1013" s="2">
        <f t="shared" si="91"/>
        <v>-2.3774146067837734</v>
      </c>
      <c r="F1013" s="2">
        <f t="shared" si="95"/>
        <v>-1.1049898823458284</v>
      </c>
      <c r="G1013" s="2">
        <f t="shared" si="93"/>
        <v>-1.272424724437945</v>
      </c>
      <c r="H1013" s="2" t="str">
        <f t="shared" si="94"/>
        <v>Hold</v>
      </c>
    </row>
    <row r="1014" spans="1:8" ht="13.5" x14ac:dyDescent="0.25">
      <c r="A1014" s="3">
        <v>43483</v>
      </c>
      <c r="B1014" s="2">
        <v>130.4632</v>
      </c>
      <c r="C1014" s="2">
        <f t="shared" si="90"/>
        <v>114.42861466286521</v>
      </c>
      <c r="D1014" s="2">
        <f t="shared" si="92"/>
        <v>117.1139198057129</v>
      </c>
      <c r="E1014" s="2">
        <f t="shared" si="91"/>
        <v>-2.6853051428476817</v>
      </c>
      <c r="F1014" s="2">
        <f t="shared" si="95"/>
        <v>-1.4210529344461991</v>
      </c>
      <c r="G1014" s="2">
        <f t="shared" si="93"/>
        <v>-1.2642522084014827</v>
      </c>
      <c r="H1014" s="2" t="str">
        <f t="shared" si="94"/>
        <v>Hold</v>
      </c>
    </row>
    <row r="1015" spans="1:8" ht="13.5" x14ac:dyDescent="0.25">
      <c r="A1015" s="3">
        <v>43486</v>
      </c>
      <c r="B1015" s="2">
        <v>130.4632</v>
      </c>
      <c r="C1015" s="2">
        <f t="shared" si="90"/>
        <v>115.04132009934749</v>
      </c>
      <c r="D1015" s="2">
        <f t="shared" si="92"/>
        <v>118.1027553756601</v>
      </c>
      <c r="E1015" s="2">
        <f t="shared" si="91"/>
        <v>-3.0614352763126078</v>
      </c>
      <c r="F1015" s="2">
        <f t="shared" si="95"/>
        <v>-1.7491294028194808</v>
      </c>
      <c r="G1015" s="2">
        <f t="shared" si="93"/>
        <v>-1.312305873493127</v>
      </c>
      <c r="H1015" s="2" t="str">
        <f t="shared" si="94"/>
        <v>Hold</v>
      </c>
    </row>
    <row r="1016" spans="1:8" ht="13.5" x14ac:dyDescent="0.25">
      <c r="A1016" s="3">
        <v>43487</v>
      </c>
      <c r="B1016" s="2">
        <v>124.59869999999999</v>
      </c>
      <c r="C1016" s="2">
        <f t="shared" si="90"/>
        <v>115.54962469944788</v>
      </c>
      <c r="D1016" s="2">
        <f t="shared" si="92"/>
        <v>118.58393645894454</v>
      </c>
      <c r="E1016" s="2">
        <f t="shared" si="91"/>
        <v>-3.03431175949666</v>
      </c>
      <c r="F1016" s="2">
        <f t="shared" si="95"/>
        <v>-2.0061658741549167</v>
      </c>
      <c r="G1016" s="2">
        <f t="shared" si="93"/>
        <v>-1.0281458853417433</v>
      </c>
      <c r="H1016" s="2" t="str">
        <f t="shared" si="94"/>
        <v>Hold</v>
      </c>
    </row>
    <row r="1017" spans="1:8" ht="13.5" x14ac:dyDescent="0.25">
      <c r="A1017" s="3">
        <v>43488</v>
      </c>
      <c r="B1017" s="2">
        <v>118.8</v>
      </c>
      <c r="C1017" s="2">
        <f t="shared" si="90"/>
        <v>115.51340551491744</v>
      </c>
      <c r="D1017" s="2">
        <f t="shared" si="92"/>
        <v>118.59994116568939</v>
      </c>
      <c r="E1017" s="2">
        <f t="shared" si="91"/>
        <v>-3.0865356507719497</v>
      </c>
      <c r="F1017" s="2">
        <f t="shared" si="95"/>
        <v>-2.2222398294783234</v>
      </c>
      <c r="G1017" s="2">
        <f t="shared" si="93"/>
        <v>-0.86429582129362625</v>
      </c>
      <c r="H1017" s="2" t="str">
        <f t="shared" si="94"/>
        <v>Hold</v>
      </c>
    </row>
    <row r="1018" spans="1:8" ht="13.5" x14ac:dyDescent="0.25">
      <c r="A1018" s="3">
        <v>43489</v>
      </c>
      <c r="B1018" s="2">
        <v>123.88039999999999</v>
      </c>
      <c r="C1018" s="2">
        <f t="shared" si="90"/>
        <v>115.28000466646861</v>
      </c>
      <c r="D1018" s="2">
        <f t="shared" si="92"/>
        <v>118.99108626452721</v>
      </c>
      <c r="E1018" s="2">
        <f t="shared" si="91"/>
        <v>-3.7110815980585983</v>
      </c>
      <c r="F1018" s="2">
        <f t="shared" si="95"/>
        <v>-2.5200081831943786</v>
      </c>
      <c r="G1018" s="2">
        <f t="shared" si="93"/>
        <v>-1.1910734148642197</v>
      </c>
      <c r="H1018" s="2" t="str">
        <f t="shared" si="94"/>
        <v>Hold</v>
      </c>
    </row>
    <row r="1019" spans="1:8" ht="13.5" x14ac:dyDescent="0.25">
      <c r="A1019" s="3">
        <v>43490</v>
      </c>
      <c r="B1019" s="2">
        <v>123.22150000000001</v>
      </c>
      <c r="C1019" s="2">
        <f t="shared" si="90"/>
        <v>115.16361933316576</v>
      </c>
      <c r="D1019" s="2">
        <f t="shared" si="92"/>
        <v>119.3044502449326</v>
      </c>
      <c r="E1019" s="2">
        <f t="shared" si="91"/>
        <v>-4.1408309117668409</v>
      </c>
      <c r="F1019" s="2">
        <f t="shared" si="95"/>
        <v>-2.8441727289088714</v>
      </c>
      <c r="G1019" s="2">
        <f t="shared" si="93"/>
        <v>-1.2966581828579695</v>
      </c>
      <c r="H1019" s="2" t="str">
        <f t="shared" si="94"/>
        <v>Hold</v>
      </c>
    </row>
    <row r="1020" spans="1:8" ht="13.5" x14ac:dyDescent="0.25">
      <c r="A1020" s="3">
        <v>43493</v>
      </c>
      <c r="B1020" s="2">
        <v>120.6121</v>
      </c>
      <c r="C1020" s="2">
        <f t="shared" si="90"/>
        <v>115.1867855896018</v>
      </c>
      <c r="D1020" s="2">
        <f t="shared" si="92"/>
        <v>119.4013131897524</v>
      </c>
      <c r="E1020" s="2">
        <f t="shared" si="91"/>
        <v>-4.2145276001506033</v>
      </c>
      <c r="F1020" s="2">
        <f t="shared" si="95"/>
        <v>-3.1182437031572179</v>
      </c>
      <c r="G1020" s="2">
        <f t="shared" si="93"/>
        <v>-1.0962838969933855</v>
      </c>
      <c r="H1020" s="2" t="str">
        <f t="shared" si="94"/>
        <v>Hold</v>
      </c>
    </row>
    <row r="1021" spans="1:8" ht="13.5" x14ac:dyDescent="0.25">
      <c r="A1021" s="3">
        <v>43494</v>
      </c>
      <c r="B1021" s="2">
        <v>119.92019999999999</v>
      </c>
      <c r="C1021" s="2">
        <f t="shared" si="90"/>
        <v>115.89574165273999</v>
      </c>
      <c r="D1021" s="2">
        <f t="shared" si="92"/>
        <v>119.43974924977074</v>
      </c>
      <c r="E1021" s="2">
        <f t="shared" si="91"/>
        <v>-3.5440075970307561</v>
      </c>
      <c r="F1021" s="2">
        <f t="shared" si="95"/>
        <v>-3.2033964819319256</v>
      </c>
      <c r="G1021" s="2">
        <f t="shared" si="93"/>
        <v>-0.34061111509883046</v>
      </c>
      <c r="H1021" s="2" t="str">
        <f t="shared" si="94"/>
        <v>Hold</v>
      </c>
    </row>
    <row r="1022" spans="1:8" ht="13.5" x14ac:dyDescent="0.25">
      <c r="A1022" s="3">
        <v>43495</v>
      </c>
      <c r="B1022" s="2">
        <v>117.9434</v>
      </c>
      <c r="C1022" s="2">
        <f t="shared" si="90"/>
        <v>117.58033524462614</v>
      </c>
      <c r="D1022" s="2">
        <f t="shared" si="92"/>
        <v>119.32890856460254</v>
      </c>
      <c r="E1022" s="2">
        <f t="shared" si="91"/>
        <v>-1.7485733199764013</v>
      </c>
      <c r="F1022" s="2">
        <f t="shared" si="95"/>
        <v>-2.912431849540821</v>
      </c>
      <c r="G1022" s="2">
        <f t="shared" si="93"/>
        <v>1.1638585295644197</v>
      </c>
      <c r="H1022" s="2" t="str">
        <f t="shared" si="94"/>
        <v>Sell</v>
      </c>
    </row>
    <row r="1023" spans="1:8" ht="13.5" x14ac:dyDescent="0.25">
      <c r="A1023" s="3">
        <v>43496</v>
      </c>
      <c r="B1023" s="2">
        <v>119.9268</v>
      </c>
      <c r="C1023" s="2">
        <f t="shared" si="90"/>
        <v>119.7660836685298</v>
      </c>
      <c r="D1023" s="2">
        <f t="shared" si="92"/>
        <v>119.37319681907643</v>
      </c>
      <c r="E1023" s="2">
        <f t="shared" si="91"/>
        <v>0.39288684945337593</v>
      </c>
      <c r="F1023" s="2">
        <f t="shared" si="95"/>
        <v>-2.251368109741982</v>
      </c>
      <c r="G1023" s="2">
        <f t="shared" si="93"/>
        <v>2.6442549591953579</v>
      </c>
      <c r="H1023" s="2" t="str">
        <f t="shared" si="94"/>
        <v>Sell</v>
      </c>
    </row>
    <row r="1024" spans="1:8" ht="13.5" x14ac:dyDescent="0.25">
      <c r="A1024" s="3">
        <v>43497</v>
      </c>
      <c r="B1024" s="2">
        <v>118.60890000000001</v>
      </c>
      <c r="C1024" s="2">
        <f t="shared" si="90"/>
        <v>121.41179387337138</v>
      </c>
      <c r="D1024" s="2">
        <f t="shared" si="92"/>
        <v>119.31658223988559</v>
      </c>
      <c r="E1024" s="2">
        <f t="shared" si="91"/>
        <v>2.0952116334857891</v>
      </c>
      <c r="F1024" s="2">
        <f t="shared" si="95"/>
        <v>-1.3820521610964278</v>
      </c>
      <c r="G1024" s="2">
        <f t="shared" si="93"/>
        <v>3.4772637945822167</v>
      </c>
      <c r="H1024" s="2" t="str">
        <f t="shared" si="94"/>
        <v>Sell</v>
      </c>
    </row>
    <row r="1025" spans="1:8" ht="13.5" x14ac:dyDescent="0.25">
      <c r="A1025" s="3">
        <v>43500</v>
      </c>
      <c r="B1025" s="2">
        <v>115.77549999999999</v>
      </c>
      <c r="C1025" s="2">
        <f t="shared" si="90"/>
        <v>122.80431789285271</v>
      </c>
      <c r="D1025" s="2">
        <f t="shared" si="92"/>
        <v>119.05427985174592</v>
      </c>
      <c r="E1025" s="2">
        <f t="shared" si="91"/>
        <v>3.7500380411067908</v>
      </c>
      <c r="F1025" s="2">
        <f t="shared" si="95"/>
        <v>-0.35563412065578404</v>
      </c>
      <c r="G1025" s="2">
        <f t="shared" si="93"/>
        <v>4.1056721617625751</v>
      </c>
      <c r="H1025" s="2" t="str">
        <f t="shared" si="94"/>
        <v>Sell</v>
      </c>
    </row>
    <row r="1026" spans="1:8" ht="13.5" x14ac:dyDescent="0.25">
      <c r="A1026" s="3">
        <v>43501</v>
      </c>
      <c r="B1026" s="2">
        <v>111.3408</v>
      </c>
      <c r="C1026" s="2">
        <f t="shared" si="90"/>
        <v>123.08037667856767</v>
      </c>
      <c r="D1026" s="2">
        <f t="shared" si="92"/>
        <v>118.48291097383881</v>
      </c>
      <c r="E1026" s="2">
        <f t="shared" si="91"/>
        <v>4.5974657047288616</v>
      </c>
      <c r="F1026" s="2">
        <f t="shared" si="95"/>
        <v>0.63498584442114514</v>
      </c>
      <c r="G1026" s="2">
        <f t="shared" si="93"/>
        <v>3.9624798603077167</v>
      </c>
      <c r="H1026" s="2" t="str">
        <f t="shared" si="94"/>
        <v>Sell</v>
      </c>
    </row>
    <row r="1027" spans="1:8" ht="13.5" x14ac:dyDescent="0.25">
      <c r="A1027" s="3">
        <v>43502</v>
      </c>
      <c r="B1027" s="2">
        <v>115.3142</v>
      </c>
      <c r="C1027" s="2">
        <f t="shared" si="90"/>
        <v>122.42185718955727</v>
      </c>
      <c r="D1027" s="2">
        <f t="shared" si="92"/>
        <v>118.24819164244335</v>
      </c>
      <c r="E1027" s="2">
        <f t="shared" si="91"/>
        <v>4.1736655471139272</v>
      </c>
      <c r="F1027" s="2">
        <f t="shared" si="95"/>
        <v>1.3427217849597017</v>
      </c>
      <c r="G1027" s="2">
        <f t="shared" si="93"/>
        <v>2.8309437621542255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115.3142</v>
      </c>
      <c r="C1028" s="2">
        <f t="shared" si="90"/>
        <v>122.64624839116385</v>
      </c>
      <c r="D1028" s="2">
        <f t="shared" si="92"/>
        <v>118.03085892818828</v>
      </c>
      <c r="E1028" s="2">
        <f t="shared" si="91"/>
        <v>4.6153894629755712</v>
      </c>
      <c r="F1028" s="2">
        <f t="shared" si="95"/>
        <v>1.9972553205628758</v>
      </c>
      <c r="G1028" s="2">
        <f t="shared" si="93"/>
        <v>2.6181341424126954</v>
      </c>
      <c r="H1028" s="2" t="str">
        <f t="shared" si="94"/>
        <v>Sell</v>
      </c>
    </row>
    <row r="1029" spans="1:8" ht="13.5" x14ac:dyDescent="0.25">
      <c r="A1029" s="3">
        <v>43504</v>
      </c>
      <c r="B1029" s="2">
        <v>119.9136</v>
      </c>
      <c r="C1029" s="2">
        <f t="shared" si="90"/>
        <v>122.7347486386771</v>
      </c>
      <c r="D1029" s="2">
        <f t="shared" si="92"/>
        <v>118.17032122980396</v>
      </c>
      <c r="E1029" s="2">
        <f t="shared" si="91"/>
        <v>4.5644274088731436</v>
      </c>
      <c r="F1029" s="2">
        <f t="shared" si="95"/>
        <v>2.5106897382249294</v>
      </c>
      <c r="G1029" s="2">
        <f t="shared" si="93"/>
        <v>2.0537376706482142</v>
      </c>
      <c r="H1029" s="2" t="str">
        <f t="shared" si="94"/>
        <v>Sell</v>
      </c>
    </row>
    <row r="1030" spans="1:8" ht="13.5" x14ac:dyDescent="0.25">
      <c r="A1030" s="3">
        <v>43507</v>
      </c>
      <c r="B1030" s="2">
        <v>127.2146</v>
      </c>
      <c r="C1030" s="2">
        <f t="shared" si="90"/>
        <v>122.40818730964986</v>
      </c>
      <c r="D1030" s="2">
        <f t="shared" si="92"/>
        <v>118.84026780537404</v>
      </c>
      <c r="E1030" s="2">
        <f t="shared" si="91"/>
        <v>3.5679195042758209</v>
      </c>
      <c r="F1030" s="2">
        <f t="shared" si="95"/>
        <v>2.7221356914351076</v>
      </c>
      <c r="G1030" s="2">
        <f t="shared" si="93"/>
        <v>0.84578381284071336</v>
      </c>
      <c r="H1030" s="2" t="str">
        <f t="shared" si="94"/>
        <v>Sell</v>
      </c>
    </row>
    <row r="1031" spans="1:8" ht="13.5" x14ac:dyDescent="0.25">
      <c r="A1031" s="3">
        <v>43508</v>
      </c>
      <c r="B1031" s="2">
        <v>130.25239999999999</v>
      </c>
      <c r="C1031" s="2">
        <f t="shared" si="90"/>
        <v>122.02542003124219</v>
      </c>
      <c r="D1031" s="2">
        <f t="shared" si="92"/>
        <v>119.6856109309019</v>
      </c>
      <c r="E1031" s="2">
        <f t="shared" si="91"/>
        <v>2.3398091003402897</v>
      </c>
      <c r="F1031" s="2">
        <f t="shared" si="95"/>
        <v>2.6456703732161442</v>
      </c>
      <c r="G1031" s="2">
        <f t="shared" si="93"/>
        <v>-0.30586127287585452</v>
      </c>
      <c r="H1031" s="2" t="str">
        <f t="shared" si="94"/>
        <v>Hold</v>
      </c>
    </row>
    <row r="1032" spans="1:8" ht="13.5" x14ac:dyDescent="0.25">
      <c r="A1032" s="3">
        <v>43509</v>
      </c>
      <c r="B1032" s="2">
        <v>129.14529999999999</v>
      </c>
      <c r="C1032" s="2">
        <f t="shared" si="90"/>
        <v>121.39741694951263</v>
      </c>
      <c r="D1032" s="2">
        <f t="shared" si="92"/>
        <v>120.38632863972398</v>
      </c>
      <c r="E1032" s="2">
        <f t="shared" si="91"/>
        <v>1.0110883097886472</v>
      </c>
      <c r="F1032" s="2">
        <f t="shared" si="95"/>
        <v>2.3187539605306449</v>
      </c>
      <c r="G1032" s="2">
        <f t="shared" si="93"/>
        <v>-1.3076656507419977</v>
      </c>
      <c r="H1032" s="2" t="str">
        <f t="shared" si="94"/>
        <v>Hold</v>
      </c>
    </row>
    <row r="1033" spans="1:8" ht="13.5" x14ac:dyDescent="0.25">
      <c r="A1033" s="3">
        <v>43510</v>
      </c>
      <c r="B1033" s="2">
        <v>129.8109</v>
      </c>
      <c r="C1033" s="2">
        <f t="shared" si="90"/>
        <v>121.17116818804915</v>
      </c>
      <c r="D1033" s="2">
        <f t="shared" si="92"/>
        <v>121.08444503678146</v>
      </c>
      <c r="E1033" s="2">
        <f t="shared" si="91"/>
        <v>8.6723151267690923E-2</v>
      </c>
      <c r="F1033" s="2">
        <f t="shared" si="95"/>
        <v>1.8723477986780543</v>
      </c>
      <c r="G1033" s="2">
        <f t="shared" si="93"/>
        <v>-1.7856246474103634</v>
      </c>
      <c r="H1033" s="2" t="str">
        <f t="shared" si="94"/>
        <v>Hold</v>
      </c>
    </row>
    <row r="1034" spans="1:8" ht="13.5" x14ac:dyDescent="0.25">
      <c r="A1034" s="3">
        <v>43511</v>
      </c>
      <c r="B1034" s="2">
        <v>132.1172</v>
      </c>
      <c r="C1034" s="2">
        <f t="shared" si="90"/>
        <v>120.77697308219544</v>
      </c>
      <c r="D1034" s="2">
        <f t="shared" si="92"/>
        <v>121.90168614516801</v>
      </c>
      <c r="E1034" s="2">
        <f t="shared" si="91"/>
        <v>-1.1247130629725746</v>
      </c>
      <c r="F1034" s="2">
        <f t="shared" si="95"/>
        <v>1.2729356263479288</v>
      </c>
      <c r="G1034" s="2">
        <f t="shared" si="93"/>
        <v>-2.3976486893205031</v>
      </c>
      <c r="H1034" s="2" t="str">
        <f t="shared" si="94"/>
        <v>Hold</v>
      </c>
    </row>
    <row r="1035" spans="1:8" ht="13.5" x14ac:dyDescent="0.25">
      <c r="A1035" s="3">
        <v>43514</v>
      </c>
      <c r="B1035" s="2">
        <v>134.4366</v>
      </c>
      <c r="C1035" s="2">
        <f t="shared" si="90"/>
        <v>120.00751568493462</v>
      </c>
      <c r="D1035" s="2">
        <f t="shared" si="92"/>
        <v>122.83019828256298</v>
      </c>
      <c r="E1035" s="2">
        <f t="shared" si="91"/>
        <v>-2.8226825976283578</v>
      </c>
      <c r="F1035" s="2">
        <f t="shared" si="95"/>
        <v>0.45381198155267144</v>
      </c>
      <c r="G1035" s="2">
        <f t="shared" si="93"/>
        <v>-3.2764945791810294</v>
      </c>
      <c r="H1035" s="2" t="str">
        <f t="shared" si="94"/>
        <v>Hold</v>
      </c>
    </row>
    <row r="1036" spans="1:8" ht="13.5" x14ac:dyDescent="0.25">
      <c r="A1036" s="3">
        <v>43515</v>
      </c>
      <c r="B1036" s="2">
        <v>141.17099999999999</v>
      </c>
      <c r="C1036" s="2">
        <f t="shared" si="90"/>
        <v>118.67417481032929</v>
      </c>
      <c r="D1036" s="2">
        <f t="shared" si="92"/>
        <v>124.18877618755832</v>
      </c>
      <c r="E1036" s="2">
        <f t="shared" si="91"/>
        <v>-5.5146013772290274</v>
      </c>
      <c r="F1036" s="2">
        <f t="shared" si="95"/>
        <v>-0.73987069020366847</v>
      </c>
      <c r="G1036" s="2">
        <f t="shared" si="93"/>
        <v>-4.7747306870253592</v>
      </c>
      <c r="H1036" s="2" t="str">
        <f t="shared" si="94"/>
        <v>Hold</v>
      </c>
    </row>
    <row r="1037" spans="1:8" ht="13.5" x14ac:dyDescent="0.25">
      <c r="A1037" s="3">
        <v>43516</v>
      </c>
      <c r="B1037" s="2">
        <v>142.9896</v>
      </c>
      <c r="C1037" s="2">
        <f t="shared" si="90"/>
        <v>118.15725560874017</v>
      </c>
      <c r="D1037" s="2">
        <f t="shared" si="92"/>
        <v>125.58142980329474</v>
      </c>
      <c r="E1037" s="2">
        <f t="shared" si="91"/>
        <v>-7.424174194554567</v>
      </c>
      <c r="F1037" s="2">
        <f t="shared" si="95"/>
        <v>-2.0767313910738481</v>
      </c>
      <c r="G1037" s="2">
        <f t="shared" si="93"/>
        <v>-5.3474428034807193</v>
      </c>
      <c r="H1037" s="2" t="str">
        <f t="shared" si="94"/>
        <v>Hold</v>
      </c>
    </row>
    <row r="1038" spans="1:8" ht="13.5" x14ac:dyDescent="0.25">
      <c r="A1038" s="3">
        <v>43517</v>
      </c>
      <c r="B1038" s="2">
        <v>142.9896</v>
      </c>
      <c r="C1038" s="2">
        <f t="shared" si="90"/>
        <v>117.71986243816477</v>
      </c>
      <c r="D1038" s="2">
        <f t="shared" si="92"/>
        <v>126.87092389193957</v>
      </c>
      <c r="E1038" s="2">
        <f t="shared" si="91"/>
        <v>-9.1510614537748012</v>
      </c>
      <c r="F1038" s="2">
        <f t="shared" si="95"/>
        <v>-3.4915974036140387</v>
      </c>
      <c r="G1038" s="2">
        <f t="shared" si="93"/>
        <v>-5.6594640501607625</v>
      </c>
      <c r="H1038" s="2" t="str">
        <f t="shared" si="94"/>
        <v>Hold</v>
      </c>
    </row>
    <row r="1039" spans="1:8" ht="13.5" x14ac:dyDescent="0.25">
      <c r="A1039" s="3">
        <v>43518</v>
      </c>
      <c r="B1039" s="2">
        <v>143.05549999999999</v>
      </c>
      <c r="C1039" s="2">
        <f t="shared" ref="C1039:C1102" si="96">$C$4*B1029+C1038*(1-$C$4)</f>
        <v>118.05736052460095</v>
      </c>
      <c r="D1039" s="2">
        <f t="shared" si="92"/>
        <v>128.06978138142551</v>
      </c>
      <c r="E1039" s="2">
        <f t="shared" si="91"/>
        <v>-10.012420856824562</v>
      </c>
      <c r="F1039" s="2">
        <f t="shared" si="95"/>
        <v>-4.7957620942561441</v>
      </c>
      <c r="G1039" s="2">
        <f t="shared" si="93"/>
        <v>-5.216658762568418</v>
      </c>
      <c r="H1039" s="2" t="str">
        <f t="shared" si="94"/>
        <v>Hold</v>
      </c>
    </row>
    <row r="1040" spans="1:8" ht="13.5" x14ac:dyDescent="0.25">
      <c r="A1040" s="3">
        <v>43521</v>
      </c>
      <c r="B1040" s="2">
        <v>142.9237</v>
      </c>
      <c r="C1040" s="2">
        <f t="shared" si="96"/>
        <v>119.46616659773927</v>
      </c>
      <c r="D1040" s="2">
        <f t="shared" si="92"/>
        <v>129.17007164946807</v>
      </c>
      <c r="E1040" s="2">
        <f t="shared" si="91"/>
        <v>-9.7039050517287961</v>
      </c>
      <c r="F1040" s="2">
        <f t="shared" si="95"/>
        <v>-5.7773906857506745</v>
      </c>
      <c r="G1040" s="2">
        <f t="shared" si="93"/>
        <v>-3.9265143659781216</v>
      </c>
      <c r="H1040" s="2" t="str">
        <f t="shared" si="94"/>
        <v>Hold</v>
      </c>
    </row>
    <row r="1041" spans="1:8" ht="13.5" x14ac:dyDescent="0.25">
      <c r="A1041" s="3">
        <v>43522</v>
      </c>
      <c r="B1041" s="2">
        <v>145.6122</v>
      </c>
      <c r="C1041" s="2">
        <f t="shared" si="96"/>
        <v>121.125587121164</v>
      </c>
      <c r="D1041" s="2">
        <f t="shared" si="92"/>
        <v>130.3880070828408</v>
      </c>
      <c r="E1041" s="2">
        <f t="shared" si="91"/>
        <v>-9.2624199616767982</v>
      </c>
      <c r="F1041" s="2">
        <f t="shared" si="95"/>
        <v>-6.4743965409359001</v>
      </c>
      <c r="G1041" s="2">
        <f t="shared" si="93"/>
        <v>-2.788023420740898</v>
      </c>
      <c r="H1041" s="2" t="str">
        <f t="shared" si="94"/>
        <v>Hold</v>
      </c>
    </row>
    <row r="1042" spans="1:8" ht="13.5" x14ac:dyDescent="0.25">
      <c r="A1042" s="3">
        <v>43523</v>
      </c>
      <c r="B1042" s="2">
        <v>146.87739999999999</v>
      </c>
      <c r="C1042" s="2">
        <f t="shared" si="96"/>
        <v>122.35938910252338</v>
      </c>
      <c r="D1042" s="2">
        <f t="shared" si="92"/>
        <v>131.60944359522296</v>
      </c>
      <c r="E1042" s="2">
        <f t="shared" si="91"/>
        <v>-9.2500544926995758</v>
      </c>
      <c r="F1042" s="2">
        <f t="shared" si="95"/>
        <v>-7.029528131288636</v>
      </c>
      <c r="G1042" s="2">
        <f t="shared" si="93"/>
        <v>-2.2205263614109398</v>
      </c>
      <c r="H1042" s="2" t="str">
        <f t="shared" si="94"/>
        <v>Hold</v>
      </c>
    </row>
    <row r="1043" spans="1:8" ht="13.5" x14ac:dyDescent="0.25">
      <c r="A1043" s="3">
        <v>43524</v>
      </c>
      <c r="B1043" s="2">
        <v>141.67179999999999</v>
      </c>
      <c r="C1043" s="2">
        <f t="shared" si="96"/>
        <v>123.50577539444286</v>
      </c>
      <c r="D1043" s="2">
        <f t="shared" si="92"/>
        <v>132.35480332891015</v>
      </c>
      <c r="E1043" s="2">
        <f t="shared" si="91"/>
        <v>-8.8490279344672871</v>
      </c>
      <c r="F1043" s="2">
        <f t="shared" si="95"/>
        <v>-7.393428091924366</v>
      </c>
      <c r="G1043" s="2">
        <f t="shared" si="93"/>
        <v>-1.4555998425429211</v>
      </c>
      <c r="H1043" s="2" t="str">
        <f t="shared" si="94"/>
        <v>Hold</v>
      </c>
    </row>
    <row r="1044" spans="1:8" ht="13.5" x14ac:dyDescent="0.25">
      <c r="A1044" s="3">
        <v>43525</v>
      </c>
      <c r="B1044" s="2">
        <v>139.036</v>
      </c>
      <c r="C1044" s="2">
        <f t="shared" si="96"/>
        <v>124.83060994914396</v>
      </c>
      <c r="D1044" s="2">
        <f t="shared" si="92"/>
        <v>132.84970678602792</v>
      </c>
      <c r="E1044" s="2">
        <f t="shared" si="91"/>
        <v>-8.0190968368839606</v>
      </c>
      <c r="F1044" s="2">
        <f t="shared" si="95"/>
        <v>-7.518561840916286</v>
      </c>
      <c r="G1044" s="2">
        <f t="shared" si="93"/>
        <v>-0.50053499596767459</v>
      </c>
      <c r="H1044" s="2" t="str">
        <f t="shared" si="94"/>
        <v>Hold</v>
      </c>
    </row>
    <row r="1045" spans="1:8" ht="13.5" x14ac:dyDescent="0.25">
      <c r="A1045" s="3">
        <v>43528</v>
      </c>
      <c r="B1045" s="2">
        <v>136.13669999999999</v>
      </c>
      <c r="C1045" s="2">
        <f t="shared" si="96"/>
        <v>126.30845457235259</v>
      </c>
      <c r="D1045" s="2">
        <f t="shared" si="92"/>
        <v>133.09318776484068</v>
      </c>
      <c r="E1045" s="2">
        <f t="shared" si="91"/>
        <v>-6.7847331924880905</v>
      </c>
      <c r="F1045" s="2">
        <f t="shared" si="95"/>
        <v>-7.3717961112306476</v>
      </c>
      <c r="G1045" s="2">
        <f t="shared" si="93"/>
        <v>0.58706291874255712</v>
      </c>
      <c r="H1045" s="2" t="str">
        <f t="shared" si="94"/>
        <v>Sell</v>
      </c>
    </row>
    <row r="1046" spans="1:8" ht="13.5" x14ac:dyDescent="0.25">
      <c r="A1046" s="3">
        <v>43529</v>
      </c>
      <c r="B1046" s="2">
        <v>136.13669999999999</v>
      </c>
      <c r="C1046" s="2">
        <f t="shared" si="96"/>
        <v>128.59500002275988</v>
      </c>
      <c r="D1046" s="2">
        <f t="shared" si="92"/>
        <v>133.31863311559323</v>
      </c>
      <c r="E1046" s="2">
        <f t="shared" si="91"/>
        <v>-4.723633092833353</v>
      </c>
      <c r="F1046" s="2">
        <f t="shared" si="95"/>
        <v>-6.8421635075511897</v>
      </c>
      <c r="G1046" s="2">
        <f t="shared" si="93"/>
        <v>2.1185304147178368</v>
      </c>
      <c r="H1046" s="2" t="str">
        <f t="shared" si="94"/>
        <v>Sell</v>
      </c>
    </row>
    <row r="1047" spans="1:8" ht="13.5" x14ac:dyDescent="0.25">
      <c r="A1047" s="3">
        <v>43530</v>
      </c>
      <c r="B1047" s="2">
        <v>142.19890000000001</v>
      </c>
      <c r="C1047" s="2">
        <f t="shared" si="96"/>
        <v>130.8095538654122</v>
      </c>
      <c r="D1047" s="2">
        <f t="shared" si="92"/>
        <v>133.97643066258632</v>
      </c>
      <c r="E1047" s="2">
        <f t="shared" si="91"/>
        <v>-3.1668767971741261</v>
      </c>
      <c r="F1047" s="2">
        <f t="shared" si="95"/>
        <v>-6.107106165475777</v>
      </c>
      <c r="G1047" s="2">
        <f t="shared" si="93"/>
        <v>2.9402293683016509</v>
      </c>
      <c r="H1047" s="2" t="str">
        <f t="shared" si="94"/>
        <v>Sell</v>
      </c>
    </row>
    <row r="1048" spans="1:8" ht="13.5" x14ac:dyDescent="0.25">
      <c r="A1048" s="3">
        <v>43531</v>
      </c>
      <c r="B1048" s="2">
        <v>144.04390000000001</v>
      </c>
      <c r="C1048" s="2">
        <f t="shared" si="96"/>
        <v>132.68340711688725</v>
      </c>
      <c r="D1048" s="2">
        <f t="shared" si="92"/>
        <v>134.72216913202439</v>
      </c>
      <c r="E1048" s="2">
        <f t="shared" si="91"/>
        <v>-2.038762015137138</v>
      </c>
      <c r="F1048" s="2">
        <f t="shared" si="95"/>
        <v>-5.2934373354080497</v>
      </c>
      <c r="G1048" s="2">
        <f t="shared" si="93"/>
        <v>3.2546753202709118</v>
      </c>
      <c r="H1048" s="2" t="str">
        <f t="shared" si="94"/>
        <v>Sell</v>
      </c>
    </row>
    <row r="1049" spans="1:8" ht="13.5" x14ac:dyDescent="0.25">
      <c r="A1049" s="3">
        <v>43532</v>
      </c>
      <c r="B1049" s="2">
        <v>144.05709999999999</v>
      </c>
      <c r="C1049" s="2">
        <f t="shared" si="96"/>
        <v>134.2791137142892</v>
      </c>
      <c r="D1049" s="2">
        <f t="shared" si="92"/>
        <v>135.41364549261519</v>
      </c>
      <c r="E1049" s="2">
        <f t="shared" si="91"/>
        <v>-1.1345317783259929</v>
      </c>
      <c r="F1049" s="2">
        <f t="shared" si="95"/>
        <v>-4.4616562239916382</v>
      </c>
      <c r="G1049" s="2">
        <f t="shared" si="93"/>
        <v>3.3271244456656452</v>
      </c>
      <c r="H1049" s="2" t="str">
        <f t="shared" si="94"/>
        <v>Sell</v>
      </c>
    </row>
    <row r="1050" spans="1:8" ht="13.5" x14ac:dyDescent="0.25">
      <c r="A1050" s="3">
        <v>43535</v>
      </c>
      <c r="B1050" s="2">
        <v>142.33070000000001</v>
      </c>
      <c r="C1050" s="2">
        <f t="shared" si="96"/>
        <v>135.609050065937</v>
      </c>
      <c r="D1050" s="2">
        <f t="shared" si="92"/>
        <v>135.92601990056963</v>
      </c>
      <c r="E1050" s="2">
        <f t="shared" si="91"/>
        <v>-0.31696983463262995</v>
      </c>
      <c r="F1050" s="2">
        <f t="shared" si="95"/>
        <v>-3.6327189461198368</v>
      </c>
      <c r="G1050" s="2">
        <f t="shared" si="93"/>
        <v>3.3157491114872069</v>
      </c>
      <c r="H1050" s="2" t="str">
        <f t="shared" si="94"/>
        <v>Sell</v>
      </c>
    </row>
    <row r="1051" spans="1:8" ht="13.5" x14ac:dyDescent="0.25">
      <c r="A1051" s="3">
        <v>43536</v>
      </c>
      <c r="B1051" s="2">
        <v>142.33070000000001</v>
      </c>
      <c r="C1051" s="2">
        <f t="shared" si="96"/>
        <v>137.14799620963899</v>
      </c>
      <c r="D1051" s="2">
        <f t="shared" si="92"/>
        <v>136.40044064867558</v>
      </c>
      <c r="E1051" s="2">
        <f t="shared" si="91"/>
        <v>0.7475555609634057</v>
      </c>
      <c r="F1051" s="2">
        <f t="shared" si="95"/>
        <v>-2.7566640447031885</v>
      </c>
      <c r="G1051" s="2">
        <f t="shared" si="93"/>
        <v>3.5042196056665942</v>
      </c>
      <c r="H1051" s="2" t="str">
        <f t="shared" si="94"/>
        <v>Sell</v>
      </c>
    </row>
    <row r="1052" spans="1:8" ht="13.5" x14ac:dyDescent="0.25">
      <c r="A1052" s="3">
        <v>43537</v>
      </c>
      <c r="B1052" s="2">
        <v>144.96639999999999</v>
      </c>
      <c r="C1052" s="2">
        <f t="shared" si="96"/>
        <v>138.64482756200221</v>
      </c>
      <c r="D1052" s="2">
        <f t="shared" si="92"/>
        <v>137.0349561561811</v>
      </c>
      <c r="E1052" s="2">
        <f t="shared" ref="E1052:E1115" si="97">C1052-D1052</f>
        <v>1.6098714058211101</v>
      </c>
      <c r="F1052" s="2">
        <f t="shared" si="95"/>
        <v>-1.8833569545983289</v>
      </c>
      <c r="G1052" s="2">
        <f t="shared" si="93"/>
        <v>3.493228360419439</v>
      </c>
      <c r="H1052" s="2" t="str">
        <f t="shared" si="94"/>
        <v>Sell</v>
      </c>
    </row>
    <row r="1053" spans="1:8" ht="13.5" x14ac:dyDescent="0.25">
      <c r="A1053" s="3">
        <v>43538</v>
      </c>
      <c r="B1053" s="2">
        <v>142.97649999999999</v>
      </c>
      <c r="C1053" s="2">
        <f t="shared" si="96"/>
        <v>139.11051562938647</v>
      </c>
      <c r="D1053" s="2">
        <f t="shared" ref="D1053:D1116" si="98">$D$4*B1053+(1-$D$4)*D1052</f>
        <v>137.47507051498249</v>
      </c>
      <c r="E1053" s="2">
        <f t="shared" si="97"/>
        <v>1.6354451144039786</v>
      </c>
      <c r="F1053" s="2">
        <f t="shared" si="95"/>
        <v>-1.1795965407978675</v>
      </c>
      <c r="G1053" s="2">
        <f t="shared" si="93"/>
        <v>2.815041655201846</v>
      </c>
      <c r="H1053" s="2" t="str">
        <f t="shared" si="94"/>
        <v>Sell</v>
      </c>
    </row>
    <row r="1054" spans="1:8" ht="13.5" x14ac:dyDescent="0.25">
      <c r="A1054" s="3">
        <v>43539</v>
      </c>
      <c r="B1054" s="2">
        <v>141.67179999999999</v>
      </c>
      <c r="C1054" s="2">
        <f t="shared" si="96"/>
        <v>139.09905168640393</v>
      </c>
      <c r="D1054" s="2">
        <f t="shared" si="98"/>
        <v>137.78593936572452</v>
      </c>
      <c r="E1054" s="2">
        <f t="shared" si="97"/>
        <v>1.3131123206794086</v>
      </c>
      <c r="F1054" s="2">
        <f t="shared" si="95"/>
        <v>-0.68105476850241231</v>
      </c>
      <c r="G1054" s="2">
        <f t="shared" si="93"/>
        <v>1.9941670891818211</v>
      </c>
      <c r="H1054" s="2" t="str">
        <f t="shared" si="94"/>
        <v>Sell</v>
      </c>
    </row>
    <row r="1055" spans="1:8" ht="13.5" x14ac:dyDescent="0.25">
      <c r="A1055" s="3">
        <v>43542</v>
      </c>
      <c r="B1055" s="2">
        <v>141.60589999999999</v>
      </c>
      <c r="C1055" s="2">
        <f t="shared" si="96"/>
        <v>138.643305273111</v>
      </c>
      <c r="D1055" s="2">
        <f t="shared" si="98"/>
        <v>138.06889941270788</v>
      </c>
      <c r="E1055" s="2">
        <f t="shared" si="97"/>
        <v>0.57440586040311814</v>
      </c>
      <c r="F1055" s="2">
        <f t="shared" si="95"/>
        <v>-0.42996264272130624</v>
      </c>
      <c r="G1055" s="2">
        <f t="shared" si="93"/>
        <v>1.0043685031244243</v>
      </c>
      <c r="H1055" s="2" t="str">
        <f t="shared" si="94"/>
        <v>Sell</v>
      </c>
    </row>
    <row r="1056" spans="1:8" ht="13.5" x14ac:dyDescent="0.25">
      <c r="A1056" s="3">
        <v>43543</v>
      </c>
      <c r="B1056" s="2">
        <v>141.5993</v>
      </c>
      <c r="C1056" s="2">
        <f t="shared" si="96"/>
        <v>138.25767369263238</v>
      </c>
      <c r="D1056" s="2">
        <f t="shared" si="98"/>
        <v>138.3304105673221</v>
      </c>
      <c r="E1056" s="2">
        <f t="shared" si="97"/>
        <v>-7.2736874689724118E-2</v>
      </c>
      <c r="F1056" s="2">
        <f t="shared" si="95"/>
        <v>-0.35851748911498987</v>
      </c>
      <c r="G1056" s="2">
        <f t="shared" si="93"/>
        <v>0.28578061442526576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141.67179999999999</v>
      </c>
      <c r="C1057" s="2">
        <f t="shared" si="96"/>
        <v>138.86401620145818</v>
      </c>
      <c r="D1057" s="2">
        <f t="shared" si="98"/>
        <v>138.5779208956686</v>
      </c>
      <c r="E1057" s="2">
        <f t="shared" si="97"/>
        <v>0.28609530578958697</v>
      </c>
      <c r="F1057" s="2">
        <f t="shared" si="95"/>
        <v>-0.22959493013407453</v>
      </c>
      <c r="G1057" s="2">
        <f t="shared" si="93"/>
        <v>0.51569023592366148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141.80350000000001</v>
      </c>
      <c r="C1058" s="2">
        <f t="shared" si="96"/>
        <v>139.66092140123385</v>
      </c>
      <c r="D1058" s="2">
        <f t="shared" si="98"/>
        <v>138.81685268117462</v>
      </c>
      <c r="E1058" s="2">
        <f t="shared" si="97"/>
        <v>0.84406872005922651</v>
      </c>
      <c r="F1058" s="2">
        <f t="shared" si="95"/>
        <v>-1.4862200095414307E-2</v>
      </c>
      <c r="G1058" s="2">
        <f t="shared" si="93"/>
        <v>0.85893092015464079</v>
      </c>
      <c r="H1058" s="2" t="str">
        <f t="shared" si="94"/>
        <v>Sell</v>
      </c>
    </row>
    <row r="1059" spans="1:8" ht="13.5" x14ac:dyDescent="0.25">
      <c r="A1059" s="3">
        <v>43549</v>
      </c>
      <c r="B1059" s="2">
        <v>139.69489999999999</v>
      </c>
      <c r="C1059" s="2">
        <f t="shared" si="96"/>
        <v>140.3372565702748</v>
      </c>
      <c r="D1059" s="2">
        <f t="shared" si="98"/>
        <v>138.88189322330985</v>
      </c>
      <c r="E1059" s="2">
        <f t="shared" si="97"/>
        <v>1.4553633469649583</v>
      </c>
      <c r="F1059" s="2">
        <f t="shared" si="95"/>
        <v>0.27918290931666018</v>
      </c>
      <c r="G1059" s="2">
        <f t="shared" si="93"/>
        <v>1.176180437648298</v>
      </c>
      <c r="H1059" s="2" t="str">
        <f t="shared" si="94"/>
        <v>Sell</v>
      </c>
    </row>
    <row r="1060" spans="1:8" ht="13.5" x14ac:dyDescent="0.25">
      <c r="A1060" s="3">
        <v>43550</v>
      </c>
      <c r="B1060" s="2">
        <v>140.6833</v>
      </c>
      <c r="C1060" s="2">
        <f t="shared" si="96"/>
        <v>140.64394017484793</v>
      </c>
      <c r="D1060" s="2">
        <f t="shared" si="98"/>
        <v>139.01533076232391</v>
      </c>
      <c r="E1060" s="2">
        <f t="shared" si="97"/>
        <v>1.628609412524014</v>
      </c>
      <c r="F1060" s="2">
        <f t="shared" si="95"/>
        <v>0.54906820995813099</v>
      </c>
      <c r="G1060" s="2">
        <f t="shared" ref="G1060:G1123" si="99">E1060-F1060</f>
        <v>1.079541202565883</v>
      </c>
      <c r="H1060" s="2" t="str">
        <f t="shared" ref="H1060:H1123" si="100">IF(G1060&lt;0,"Hold","Sell")</f>
        <v>Sell</v>
      </c>
    </row>
    <row r="1061" spans="1:8" ht="13.5" x14ac:dyDescent="0.25">
      <c r="A1061" s="3">
        <v>43551</v>
      </c>
      <c r="B1061" s="2">
        <v>144.3075</v>
      </c>
      <c r="C1061" s="2">
        <f t="shared" si="96"/>
        <v>140.90344168640979</v>
      </c>
      <c r="D1061" s="2">
        <f t="shared" si="98"/>
        <v>139.40734329844807</v>
      </c>
      <c r="E1061" s="2">
        <f t="shared" si="97"/>
        <v>1.4960983879617231</v>
      </c>
      <c r="F1061" s="2">
        <f t="shared" ref="F1061:F1124" si="101">(E1061*(2/(10)))+((1-(2/10))*F1060)</f>
        <v>0.73847424555884944</v>
      </c>
      <c r="G1061" s="2">
        <f t="shared" si="99"/>
        <v>0.75762414240287368</v>
      </c>
      <c r="H1061" s="2" t="str">
        <f t="shared" si="100"/>
        <v>Sell</v>
      </c>
    </row>
    <row r="1062" spans="1:8" ht="13.5" x14ac:dyDescent="0.25">
      <c r="A1062" s="3">
        <v>43552</v>
      </c>
      <c r="B1062" s="2">
        <v>142.33070000000001</v>
      </c>
      <c r="C1062" s="2">
        <f t="shared" si="96"/>
        <v>141.52851219619291</v>
      </c>
      <c r="D1062" s="2">
        <f t="shared" si="98"/>
        <v>139.62388823930377</v>
      </c>
      <c r="E1062" s="2">
        <f t="shared" si="97"/>
        <v>1.9046239568891394</v>
      </c>
      <c r="F1062" s="2">
        <f t="shared" si="101"/>
        <v>0.97170418782490753</v>
      </c>
      <c r="G1062" s="2">
        <f t="shared" si="99"/>
        <v>0.93291976906423191</v>
      </c>
      <c r="H1062" s="2" t="str">
        <f t="shared" si="100"/>
        <v>Sell</v>
      </c>
    </row>
    <row r="1063" spans="1:8" ht="13.5" x14ac:dyDescent="0.25">
      <c r="A1063" s="3">
        <v>43553</v>
      </c>
      <c r="B1063" s="2">
        <v>142.33070000000001</v>
      </c>
      <c r="C1063" s="2">
        <f t="shared" si="96"/>
        <v>141.75127955062476</v>
      </c>
      <c r="D1063" s="2">
        <f t="shared" si="98"/>
        <v>139.82439281417015</v>
      </c>
      <c r="E1063" s="2">
        <f t="shared" si="97"/>
        <v>1.9268867364546054</v>
      </c>
      <c r="F1063" s="2">
        <f t="shared" si="101"/>
        <v>1.1627406975508472</v>
      </c>
      <c r="G1063" s="2">
        <f t="shared" si="99"/>
        <v>0.76414603890375821</v>
      </c>
      <c r="H1063" s="2" t="str">
        <f t="shared" si="100"/>
        <v>Sell</v>
      </c>
    </row>
    <row r="1064" spans="1:8" ht="13.5" x14ac:dyDescent="0.25">
      <c r="A1064" s="3">
        <v>43556</v>
      </c>
      <c r="B1064" s="2">
        <v>141.67179999999999</v>
      </c>
      <c r="C1064" s="2">
        <f t="shared" si="96"/>
        <v>141.73905192745173</v>
      </c>
      <c r="D1064" s="2">
        <f t="shared" si="98"/>
        <v>139.96123779089828</v>
      </c>
      <c r="E1064" s="2">
        <f t="shared" si="97"/>
        <v>1.7778141365534452</v>
      </c>
      <c r="F1064" s="2">
        <f t="shared" si="101"/>
        <v>1.2857553853513668</v>
      </c>
      <c r="G1064" s="2">
        <f t="shared" si="99"/>
        <v>0.49205875120207843</v>
      </c>
      <c r="H1064" s="2" t="str">
        <f t="shared" si="100"/>
        <v>Sell</v>
      </c>
    </row>
    <row r="1065" spans="1:8" ht="13.5" x14ac:dyDescent="0.25">
      <c r="A1065" s="3">
        <v>43557</v>
      </c>
      <c r="B1065" s="2">
        <v>142.00120000000001</v>
      </c>
      <c r="C1065" s="2">
        <f t="shared" si="96"/>
        <v>141.71856701553608</v>
      </c>
      <c r="D1065" s="2">
        <f t="shared" si="98"/>
        <v>140.1123461026836</v>
      </c>
      <c r="E1065" s="2">
        <f t="shared" si="97"/>
        <v>1.6062209128524785</v>
      </c>
      <c r="F1065" s="2">
        <f t="shared" si="101"/>
        <v>1.3498484908515891</v>
      </c>
      <c r="G1065" s="2">
        <f t="shared" si="99"/>
        <v>0.25637242200088939</v>
      </c>
      <c r="H1065" s="2" t="str">
        <f t="shared" si="100"/>
        <v>Sell</v>
      </c>
    </row>
    <row r="1066" spans="1:8" ht="13.5" x14ac:dyDescent="0.25">
      <c r="A1066" s="3">
        <v>43558</v>
      </c>
      <c r="B1066" s="2">
        <v>141.0128</v>
      </c>
      <c r="C1066" s="2">
        <f t="shared" si="96"/>
        <v>141.70021824391515</v>
      </c>
      <c r="D1066" s="2">
        <f t="shared" si="98"/>
        <v>140.1790463913737</v>
      </c>
      <c r="E1066" s="2">
        <f t="shared" si="97"/>
        <v>1.5211718525414426</v>
      </c>
      <c r="F1066" s="2">
        <f t="shared" si="101"/>
        <v>1.38411316318956</v>
      </c>
      <c r="G1066" s="2">
        <f t="shared" si="99"/>
        <v>0.13705868935188259</v>
      </c>
      <c r="H1066" s="2" t="str">
        <f t="shared" si="100"/>
        <v>Sell</v>
      </c>
    </row>
    <row r="1067" spans="1:8" ht="13.5" x14ac:dyDescent="0.25">
      <c r="A1067" s="3">
        <v>43559</v>
      </c>
      <c r="B1067" s="2">
        <v>137.71809999999999</v>
      </c>
      <c r="C1067" s="2">
        <f t="shared" si="96"/>
        <v>141.69584620638975</v>
      </c>
      <c r="D1067" s="2">
        <f t="shared" si="98"/>
        <v>139.99675406608677</v>
      </c>
      <c r="E1067" s="2">
        <f t="shared" si="97"/>
        <v>1.6990921403029802</v>
      </c>
      <c r="F1067" s="2">
        <f t="shared" si="101"/>
        <v>1.4471089586122441</v>
      </c>
      <c r="G1067" s="2">
        <f t="shared" si="99"/>
        <v>0.25198318169073608</v>
      </c>
      <c r="H1067" s="2" t="str">
        <f t="shared" si="100"/>
        <v>Sell</v>
      </c>
    </row>
    <row r="1068" spans="1:8" ht="13.5" x14ac:dyDescent="0.25">
      <c r="A1068" s="3">
        <v>43560</v>
      </c>
      <c r="B1068" s="2">
        <v>141.67179999999999</v>
      </c>
      <c r="C1068" s="2">
        <f t="shared" si="96"/>
        <v>141.71240832848363</v>
      </c>
      <c r="D1068" s="2">
        <f t="shared" si="98"/>
        <v>140.12083154267293</v>
      </c>
      <c r="E1068" s="2">
        <f t="shared" si="97"/>
        <v>1.5915767858107017</v>
      </c>
      <c r="F1068" s="2">
        <f t="shared" si="101"/>
        <v>1.4760025240519357</v>
      </c>
      <c r="G1068" s="2">
        <f t="shared" si="99"/>
        <v>0.11557426175876606</v>
      </c>
      <c r="H1068" s="2" t="str">
        <f t="shared" si="100"/>
        <v>Sell</v>
      </c>
    </row>
    <row r="1069" spans="1:8" ht="13.5" x14ac:dyDescent="0.25">
      <c r="A1069" s="3">
        <v>43563</v>
      </c>
      <c r="B1069" s="2">
        <v>140.8151</v>
      </c>
      <c r="C1069" s="2">
        <f t="shared" si="96"/>
        <v>141.40202243179385</v>
      </c>
      <c r="D1069" s="2">
        <f t="shared" si="98"/>
        <v>140.17225883580826</v>
      </c>
      <c r="E1069" s="2">
        <f t="shared" si="97"/>
        <v>1.2297635959855882</v>
      </c>
      <c r="F1069" s="2">
        <f t="shared" si="101"/>
        <v>1.4267547384386661</v>
      </c>
      <c r="G1069" s="2">
        <f t="shared" si="99"/>
        <v>-0.19699114245307792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140.6833</v>
      </c>
      <c r="C1070" s="2">
        <f t="shared" si="96"/>
        <v>141.29144974997942</v>
      </c>
      <c r="D1070" s="2">
        <f t="shared" si="98"/>
        <v>140.21011373685948</v>
      </c>
      <c r="E1070" s="2">
        <f t="shared" si="97"/>
        <v>1.0813360131199374</v>
      </c>
      <c r="F1070" s="2">
        <f t="shared" si="101"/>
        <v>1.3576709933749205</v>
      </c>
      <c r="G1070" s="2">
        <f t="shared" si="99"/>
        <v>-0.27633498025498304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139.69489999999999</v>
      </c>
      <c r="C1071" s="2">
        <f t="shared" si="96"/>
        <v>141.75545748075183</v>
      </c>
      <c r="D1071" s="2">
        <f t="shared" si="98"/>
        <v>140.17194975635138</v>
      </c>
      <c r="E1071" s="2">
        <f t="shared" si="97"/>
        <v>1.5835077244004481</v>
      </c>
      <c r="F1071" s="2">
        <f t="shared" si="101"/>
        <v>1.4028383395800261</v>
      </c>
      <c r="G1071" s="2">
        <f t="shared" si="99"/>
        <v>0.18066938482042194</v>
      </c>
      <c r="H1071" s="2" t="str">
        <f t="shared" si="100"/>
        <v>Sell</v>
      </c>
    </row>
    <row r="1072" spans="1:8" ht="13.5" x14ac:dyDescent="0.25">
      <c r="A1072" s="3">
        <v>43567</v>
      </c>
      <c r="B1072" s="2">
        <v>137.71809999999999</v>
      </c>
      <c r="C1072" s="2">
        <f t="shared" si="96"/>
        <v>141.84395632986693</v>
      </c>
      <c r="D1072" s="2">
        <f t="shared" si="98"/>
        <v>139.99018310773275</v>
      </c>
      <c r="E1072" s="2">
        <f t="shared" si="97"/>
        <v>1.8537732221341798</v>
      </c>
      <c r="F1072" s="2">
        <f t="shared" si="101"/>
        <v>1.4930253160908569</v>
      </c>
      <c r="G1072" s="2">
        <f t="shared" si="99"/>
        <v>0.36074790604332296</v>
      </c>
      <c r="H1072" s="2" t="str">
        <f t="shared" si="100"/>
        <v>Sell</v>
      </c>
    </row>
    <row r="1073" spans="1:8" ht="13.5" x14ac:dyDescent="0.25">
      <c r="A1073" s="3">
        <v>43570</v>
      </c>
      <c r="B1073" s="2">
        <v>135.4118</v>
      </c>
      <c r="C1073" s="2">
        <f t="shared" si="96"/>
        <v>141.91883997142585</v>
      </c>
      <c r="D1073" s="2">
        <f t="shared" si="98"/>
        <v>139.65104361827107</v>
      </c>
      <c r="E1073" s="2">
        <f t="shared" si="97"/>
        <v>2.2677963531547789</v>
      </c>
      <c r="F1073" s="2">
        <f t="shared" si="101"/>
        <v>1.6479795235036412</v>
      </c>
      <c r="G1073" s="2">
        <f t="shared" si="99"/>
        <v>0.61981682965113771</v>
      </c>
      <c r="H1073" s="2" t="str">
        <f t="shared" si="100"/>
        <v>Sell</v>
      </c>
    </row>
    <row r="1074" spans="1:8" ht="13.5" x14ac:dyDescent="0.25">
      <c r="A1074" s="3">
        <v>43571</v>
      </c>
      <c r="B1074" s="2">
        <v>139.4314</v>
      </c>
      <c r="C1074" s="2">
        <f t="shared" si="96"/>
        <v>141.88083382197573</v>
      </c>
      <c r="D1074" s="2">
        <f t="shared" si="98"/>
        <v>139.63477372062138</v>
      </c>
      <c r="E1074" s="2">
        <f t="shared" si="97"/>
        <v>2.2460601013543453</v>
      </c>
      <c r="F1074" s="2">
        <f t="shared" si="101"/>
        <v>1.7675956390737821</v>
      </c>
      <c r="G1074" s="2">
        <f t="shared" si="99"/>
        <v>0.47846446228056316</v>
      </c>
      <c r="H1074" s="2" t="str">
        <f t="shared" si="100"/>
        <v>Sell</v>
      </c>
    </row>
    <row r="1075" spans="1:8" ht="13.5" x14ac:dyDescent="0.25">
      <c r="A1075" s="3">
        <v>43572</v>
      </c>
      <c r="B1075" s="2">
        <v>140.34729999999999</v>
      </c>
      <c r="C1075" s="2">
        <f t="shared" si="96"/>
        <v>141.89935169551791</v>
      </c>
      <c r="D1075" s="2">
        <f t="shared" si="98"/>
        <v>139.6875534450198</v>
      </c>
      <c r="E1075" s="2">
        <f t="shared" si="97"/>
        <v>2.2117982504981057</v>
      </c>
      <c r="F1075" s="2">
        <f t="shared" si="101"/>
        <v>1.8564361613586471</v>
      </c>
      <c r="G1075" s="2">
        <f t="shared" si="99"/>
        <v>0.35536208913945866</v>
      </c>
      <c r="H1075" s="2" t="str">
        <f t="shared" si="100"/>
        <v>Sell</v>
      </c>
    </row>
    <row r="1076" spans="1:8" ht="13.5" x14ac:dyDescent="0.25">
      <c r="A1076" s="3">
        <v>43573</v>
      </c>
      <c r="B1076" s="2">
        <v>139.036</v>
      </c>
      <c r="C1076" s="2">
        <f t="shared" si="96"/>
        <v>141.76295912697668</v>
      </c>
      <c r="D1076" s="2">
        <f t="shared" si="98"/>
        <v>139.6392902268702</v>
      </c>
      <c r="E1076" s="2">
        <f t="shared" si="97"/>
        <v>2.1236689001064804</v>
      </c>
      <c r="F1076" s="2">
        <f t="shared" si="101"/>
        <v>1.9098827091082138</v>
      </c>
      <c r="G1076" s="2">
        <f t="shared" si="99"/>
        <v>0.21378619099826657</v>
      </c>
      <c r="H1076" s="2" t="str">
        <f t="shared" si="100"/>
        <v>Sell</v>
      </c>
    </row>
    <row r="1077" spans="1:8" ht="13.5" x14ac:dyDescent="0.25">
      <c r="A1077" s="3">
        <v>43574</v>
      </c>
      <c r="B1077" s="2">
        <v>135.7347</v>
      </c>
      <c r="C1077" s="2">
        <f t="shared" si="96"/>
        <v>141.14067310744181</v>
      </c>
      <c r="D1077" s="2">
        <f t="shared" si="98"/>
        <v>139.35006132117613</v>
      </c>
      <c r="E1077" s="2">
        <f t="shared" si="97"/>
        <v>1.7906117862656856</v>
      </c>
      <c r="F1077" s="2">
        <f t="shared" si="101"/>
        <v>1.8860285245397082</v>
      </c>
      <c r="G1077" s="2">
        <f t="shared" si="99"/>
        <v>-9.5416738274022528E-2</v>
      </c>
      <c r="H1077" s="2" t="str">
        <f t="shared" si="100"/>
        <v>Hold</v>
      </c>
    </row>
    <row r="1078" spans="1:8" ht="13.5" x14ac:dyDescent="0.25">
      <c r="A1078" s="3">
        <v>43577</v>
      </c>
      <c r="B1078" s="2">
        <v>132.77610000000001</v>
      </c>
      <c r="C1078" s="2">
        <f t="shared" si="96"/>
        <v>141.22238493706615</v>
      </c>
      <c r="D1078" s="2">
        <f t="shared" si="98"/>
        <v>138.86310122331122</v>
      </c>
      <c r="E1078" s="2">
        <f t="shared" si="97"/>
        <v>2.3592837137549338</v>
      </c>
      <c r="F1078" s="2">
        <f t="shared" si="101"/>
        <v>1.9806795623827533</v>
      </c>
      <c r="G1078" s="2">
        <f t="shared" si="99"/>
        <v>0.37860415137218051</v>
      </c>
      <c r="H1078" s="2" t="str">
        <f t="shared" si="100"/>
        <v>Sell</v>
      </c>
    </row>
    <row r="1079" spans="1:8" ht="13.5" x14ac:dyDescent="0.25">
      <c r="A1079" s="3">
        <v>43578</v>
      </c>
      <c r="B1079" s="2">
        <v>132.44659999999999</v>
      </c>
      <c r="C1079" s="2">
        <f t="shared" si="96"/>
        <v>141.15972571597905</v>
      </c>
      <c r="D1079" s="2">
        <f t="shared" si="98"/>
        <v>138.38780483639925</v>
      </c>
      <c r="E1079" s="2">
        <f t="shared" si="97"/>
        <v>2.7719208795797954</v>
      </c>
      <c r="F1079" s="2">
        <f t="shared" si="101"/>
        <v>2.1389278258221616</v>
      </c>
      <c r="G1079" s="2">
        <f t="shared" si="99"/>
        <v>0.63299305375763382</v>
      </c>
      <c r="H1079" s="2" t="str">
        <f t="shared" si="100"/>
        <v>Sell</v>
      </c>
    </row>
    <row r="1080" spans="1:8" ht="13.5" x14ac:dyDescent="0.25">
      <c r="A1080" s="3">
        <v>43579</v>
      </c>
      <c r="B1080" s="2">
        <v>132.77610000000001</v>
      </c>
      <c r="C1080" s="2">
        <f t="shared" si="96"/>
        <v>141.08642945198227</v>
      </c>
      <c r="D1080" s="2">
        <f t="shared" si="98"/>
        <v>137.97212299666597</v>
      </c>
      <c r="E1080" s="2">
        <f t="shared" si="97"/>
        <v>3.1143064553162958</v>
      </c>
      <c r="F1080" s="2">
        <f t="shared" si="101"/>
        <v>2.3340035517209885</v>
      </c>
      <c r="G1080" s="2">
        <f t="shared" si="99"/>
        <v>0.7803029035953073</v>
      </c>
      <c r="H1080" s="2" t="str">
        <f t="shared" si="100"/>
        <v>Sell</v>
      </c>
    </row>
    <row r="1081" spans="1:8" ht="13.5" x14ac:dyDescent="0.25">
      <c r="A1081" s="3">
        <v>43580</v>
      </c>
      <c r="B1081" s="2">
        <v>132.77610000000001</v>
      </c>
      <c r="C1081" s="2">
        <f t="shared" si="96"/>
        <v>140.87234799783116</v>
      </c>
      <c r="D1081" s="2">
        <f t="shared" si="98"/>
        <v>137.58723240432033</v>
      </c>
      <c r="E1081" s="2">
        <f t="shared" si="97"/>
        <v>3.2851155935108238</v>
      </c>
      <c r="F1081" s="2">
        <f t="shared" si="101"/>
        <v>2.5242259600789558</v>
      </c>
      <c r="G1081" s="2">
        <f t="shared" si="99"/>
        <v>0.760889633431868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130.39070000000001</v>
      </c>
      <c r="C1082" s="2">
        <f t="shared" si="96"/>
        <v>140.38707907508791</v>
      </c>
      <c r="D1082" s="2">
        <f t="shared" si="98"/>
        <v>137.05415592992625</v>
      </c>
      <c r="E1082" s="2">
        <f t="shared" si="97"/>
        <v>3.3329231451616579</v>
      </c>
      <c r="F1082" s="2">
        <f t="shared" si="101"/>
        <v>2.6859653970954964</v>
      </c>
      <c r="G1082" s="2">
        <f t="shared" si="99"/>
        <v>0.64695774806616146</v>
      </c>
      <c r="H1082" s="2" t="str">
        <f t="shared" si="100"/>
        <v>Sell</v>
      </c>
    </row>
    <row r="1083" spans="1:8" ht="13.5" x14ac:dyDescent="0.25">
      <c r="A1083" s="3">
        <v>43584</v>
      </c>
      <c r="B1083" s="2">
        <v>128.3612</v>
      </c>
      <c r="C1083" s="2">
        <f t="shared" si="96"/>
        <v>139.62165152507438</v>
      </c>
      <c r="D1083" s="2">
        <f t="shared" si="98"/>
        <v>136.41023326845024</v>
      </c>
      <c r="E1083" s="2">
        <f t="shared" si="97"/>
        <v>3.2114182566241425</v>
      </c>
      <c r="F1083" s="2">
        <f t="shared" si="101"/>
        <v>2.791055969001226</v>
      </c>
      <c r="G1083" s="2">
        <f t="shared" si="99"/>
        <v>0.4203622876229165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128.4666</v>
      </c>
      <c r="C1084" s="2">
        <f t="shared" si="96"/>
        <v>139.59238205967833</v>
      </c>
      <c r="D1084" s="2">
        <f t="shared" si="98"/>
        <v>135.82181598930578</v>
      </c>
      <c r="E1084" s="2">
        <f t="shared" si="97"/>
        <v>3.7705660703725528</v>
      </c>
      <c r="F1084" s="2">
        <f t="shared" si="101"/>
        <v>2.9869579892754912</v>
      </c>
      <c r="G1084" s="2">
        <f t="shared" si="99"/>
        <v>0.78360808109706159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122.0222</v>
      </c>
      <c r="C1085" s="2">
        <f t="shared" si="96"/>
        <v>139.70852328126628</v>
      </c>
      <c r="D1085" s="2">
        <f t="shared" si="98"/>
        <v>134.79962221232017</v>
      </c>
      <c r="E1085" s="2">
        <f t="shared" si="97"/>
        <v>4.9089010689461077</v>
      </c>
      <c r="F1085" s="2">
        <f t="shared" si="101"/>
        <v>3.3713466052096144</v>
      </c>
      <c r="G1085" s="2">
        <f t="shared" si="99"/>
        <v>1.5375544637364933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122.00239999999999</v>
      </c>
      <c r="C1086" s="2">
        <f t="shared" si="96"/>
        <v>139.60505816107147</v>
      </c>
      <c r="D1086" s="2">
        <f t="shared" si="98"/>
        <v>133.85167982622238</v>
      </c>
      <c r="E1086" s="2">
        <f t="shared" si="97"/>
        <v>5.7533783348490886</v>
      </c>
      <c r="F1086" s="2">
        <f t="shared" si="101"/>
        <v>3.8477529511375095</v>
      </c>
      <c r="G1086" s="2">
        <f t="shared" si="99"/>
        <v>1.9056253837115791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119.9268</v>
      </c>
      <c r="C1087" s="2">
        <f t="shared" si="96"/>
        <v>139.00961844398356</v>
      </c>
      <c r="D1087" s="2">
        <f t="shared" si="98"/>
        <v>132.82020724650221</v>
      </c>
      <c r="E1087" s="2">
        <f t="shared" si="97"/>
        <v>6.1894111974813484</v>
      </c>
      <c r="F1087" s="2">
        <f t="shared" si="101"/>
        <v>4.3160846004062776</v>
      </c>
      <c r="G1087" s="2">
        <f t="shared" si="99"/>
        <v>1.8733265970750708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119.9268</v>
      </c>
      <c r="C1088" s="2">
        <f t="shared" si="96"/>
        <v>138.05061560644762</v>
      </c>
      <c r="D1088" s="2">
        <f t="shared" si="98"/>
        <v>131.86514004305761</v>
      </c>
      <c r="E1088" s="2">
        <f t="shared" si="97"/>
        <v>6.185475563390014</v>
      </c>
      <c r="F1088" s="2">
        <f t="shared" si="101"/>
        <v>4.6899627930030254</v>
      </c>
      <c r="G1088" s="2">
        <f t="shared" si="99"/>
        <v>1.4955127703869886</v>
      </c>
      <c r="H1088" s="2" t="str">
        <f t="shared" si="100"/>
        <v>Sell</v>
      </c>
    </row>
    <row r="1089" spans="1:8" ht="13.5" x14ac:dyDescent="0.25">
      <c r="A1089" s="3">
        <v>43593</v>
      </c>
      <c r="B1089" s="2">
        <v>124.4076</v>
      </c>
      <c r="C1089" s="2">
        <f t="shared" si="96"/>
        <v>137.18845935930182</v>
      </c>
      <c r="D1089" s="2">
        <f t="shared" si="98"/>
        <v>131.3127296694978</v>
      </c>
      <c r="E1089" s="2">
        <f t="shared" si="97"/>
        <v>5.8757296898040181</v>
      </c>
      <c r="F1089" s="2">
        <f t="shared" si="101"/>
        <v>4.927116172363224</v>
      </c>
      <c r="G1089" s="2">
        <f t="shared" si="99"/>
        <v>0.94861351744079414</v>
      </c>
      <c r="H1089" s="2" t="str">
        <f t="shared" si="100"/>
        <v>Sell</v>
      </c>
    </row>
    <row r="1090" spans="1:8" ht="13.5" x14ac:dyDescent="0.25">
      <c r="A1090" s="3">
        <v>43594</v>
      </c>
      <c r="B1090" s="2">
        <v>126.5162</v>
      </c>
      <c r="C1090" s="2">
        <f t="shared" si="96"/>
        <v>136.50963484248615</v>
      </c>
      <c r="D1090" s="2">
        <f t="shared" si="98"/>
        <v>130.95743117546093</v>
      </c>
      <c r="E1090" s="2">
        <f t="shared" si="97"/>
        <v>5.5522036670252248</v>
      </c>
      <c r="F1090" s="2">
        <f t="shared" si="101"/>
        <v>5.052133671295624</v>
      </c>
      <c r="G1090" s="2">
        <f t="shared" si="99"/>
        <v>0.50006999572960087</v>
      </c>
      <c r="H1090" s="2" t="str">
        <f t="shared" si="100"/>
        <v>Sell</v>
      </c>
    </row>
    <row r="1091" spans="1:8" ht="13.5" x14ac:dyDescent="0.25">
      <c r="A1091" s="3">
        <v>43595</v>
      </c>
      <c r="B1091" s="2">
        <v>126.44370000000001</v>
      </c>
      <c r="C1091" s="2">
        <f t="shared" si="96"/>
        <v>135.93524486671905</v>
      </c>
      <c r="D1091" s="2">
        <f t="shared" si="98"/>
        <v>130.62308071801937</v>
      </c>
      <c r="E1091" s="2">
        <f t="shared" si="97"/>
        <v>5.3121641486996793</v>
      </c>
      <c r="F1091" s="2">
        <f t="shared" si="101"/>
        <v>5.1041397667764352</v>
      </c>
      <c r="G1091" s="2">
        <f t="shared" si="99"/>
        <v>0.20802438192324413</v>
      </c>
      <c r="H1091" s="2" t="str">
        <f t="shared" si="100"/>
        <v>Sell</v>
      </c>
    </row>
    <row r="1092" spans="1:8" ht="13.5" x14ac:dyDescent="0.25">
      <c r="A1092" s="3">
        <v>43598</v>
      </c>
      <c r="B1092" s="2">
        <v>123.88039999999999</v>
      </c>
      <c r="C1092" s="2">
        <f t="shared" si="96"/>
        <v>135.08223796414688</v>
      </c>
      <c r="D1092" s="2">
        <f t="shared" si="98"/>
        <v>130.12362288705498</v>
      </c>
      <c r="E1092" s="2">
        <f t="shared" si="97"/>
        <v>4.9586150770919062</v>
      </c>
      <c r="F1092" s="2">
        <f t="shared" si="101"/>
        <v>5.0750348288395299</v>
      </c>
      <c r="G1092" s="2">
        <f t="shared" si="99"/>
        <v>-0.11641975174762376</v>
      </c>
      <c r="H1092" s="2" t="str">
        <f t="shared" si="100"/>
        <v>Hold</v>
      </c>
    </row>
    <row r="1093" spans="1:8" ht="13.5" x14ac:dyDescent="0.25">
      <c r="A1093" s="3">
        <v>43599</v>
      </c>
      <c r="B1093" s="2">
        <v>124.6053</v>
      </c>
      <c r="C1093" s="2">
        <f t="shared" si="96"/>
        <v>134.04823212350891</v>
      </c>
      <c r="D1093" s="2">
        <f t="shared" si="98"/>
        <v>129.71485822875462</v>
      </c>
      <c r="E1093" s="2">
        <f t="shared" si="97"/>
        <v>4.3333738947542884</v>
      </c>
      <c r="F1093" s="2">
        <f t="shared" si="101"/>
        <v>4.926702642022482</v>
      </c>
      <c r="G1093" s="2">
        <f t="shared" si="99"/>
        <v>-0.59332874726819362</v>
      </c>
      <c r="H1093" s="2" t="str">
        <f t="shared" si="100"/>
        <v>Hold</v>
      </c>
    </row>
    <row r="1094" spans="1:8" ht="13.5" x14ac:dyDescent="0.25">
      <c r="A1094" s="3">
        <v>43600</v>
      </c>
      <c r="B1094" s="2">
        <v>122.23309999999999</v>
      </c>
      <c r="C1094" s="2">
        <f t="shared" si="96"/>
        <v>133.18951948912292</v>
      </c>
      <c r="D1094" s="2">
        <f t="shared" si="98"/>
        <v>129.16065391551354</v>
      </c>
      <c r="E1094" s="2">
        <f t="shared" si="97"/>
        <v>4.0288655736093801</v>
      </c>
      <c r="F1094" s="2">
        <f t="shared" si="101"/>
        <v>4.7471352283398618</v>
      </c>
      <c r="G1094" s="2">
        <f t="shared" si="99"/>
        <v>-0.71826965473048165</v>
      </c>
      <c r="H1094" s="2" t="str">
        <f t="shared" si="100"/>
        <v>Hold</v>
      </c>
    </row>
    <row r="1095" spans="1:8" ht="13.5" x14ac:dyDescent="0.25">
      <c r="A1095" s="3">
        <v>43601</v>
      </c>
      <c r="B1095" s="2">
        <v>123.88039999999999</v>
      </c>
      <c r="C1095" s="2">
        <f t="shared" si="96"/>
        <v>131.47147033695018</v>
      </c>
      <c r="D1095" s="2">
        <f t="shared" si="98"/>
        <v>128.76952399584587</v>
      </c>
      <c r="E1095" s="2">
        <f t="shared" si="97"/>
        <v>2.7019463411043034</v>
      </c>
      <c r="F1095" s="2">
        <f t="shared" si="101"/>
        <v>4.3380974508927501</v>
      </c>
      <c r="G1095" s="2">
        <f t="shared" si="99"/>
        <v>-1.6361511097884467</v>
      </c>
      <c r="H1095" s="2" t="str">
        <f t="shared" si="100"/>
        <v>Hold</v>
      </c>
    </row>
    <row r="1096" spans="1:8" ht="13.5" x14ac:dyDescent="0.25">
      <c r="A1096" s="3">
        <v>43602</v>
      </c>
      <c r="B1096" s="2">
        <v>121.9102</v>
      </c>
      <c r="C1096" s="2">
        <f t="shared" si="96"/>
        <v>130.0146902851117</v>
      </c>
      <c r="D1096" s="2">
        <f t="shared" si="98"/>
        <v>128.26142592207952</v>
      </c>
      <c r="E1096" s="2">
        <f t="shared" si="97"/>
        <v>1.7532643630321729</v>
      </c>
      <c r="F1096" s="2">
        <f t="shared" si="101"/>
        <v>3.8211308333206349</v>
      </c>
      <c r="G1096" s="2">
        <f t="shared" si="99"/>
        <v>-2.0678664702884619</v>
      </c>
      <c r="H1096" s="2" t="str">
        <f t="shared" si="100"/>
        <v>Hold</v>
      </c>
    </row>
    <row r="1097" spans="1:8" ht="13.5" x14ac:dyDescent="0.25">
      <c r="A1097" s="3">
        <v>43605</v>
      </c>
      <c r="B1097" s="2">
        <v>124.4076</v>
      </c>
      <c r="C1097" s="2">
        <f t="shared" si="96"/>
        <v>128.46270716432528</v>
      </c>
      <c r="D1097" s="2">
        <f t="shared" si="98"/>
        <v>127.97595733525881</v>
      </c>
      <c r="E1097" s="2">
        <f t="shared" si="97"/>
        <v>0.48674982906646846</v>
      </c>
      <c r="F1097" s="2">
        <f t="shared" si="101"/>
        <v>3.1542546324698018</v>
      </c>
      <c r="G1097" s="2">
        <f t="shared" si="99"/>
        <v>-2.6675048034033333</v>
      </c>
      <c r="H1097" s="2" t="str">
        <f t="shared" si="100"/>
        <v>Hold</v>
      </c>
    </row>
    <row r="1098" spans="1:8" ht="13.5" x14ac:dyDescent="0.25">
      <c r="A1098" s="3">
        <v>43606</v>
      </c>
      <c r="B1098" s="2">
        <v>122.5625</v>
      </c>
      <c r="C1098" s="2">
        <f t="shared" si="96"/>
        <v>127.14949067750601</v>
      </c>
      <c r="D1098" s="2">
        <f t="shared" si="98"/>
        <v>127.57496049561001</v>
      </c>
      <c r="E1098" s="2">
        <f t="shared" si="97"/>
        <v>-0.42546981810400553</v>
      </c>
      <c r="F1098" s="2">
        <f t="shared" si="101"/>
        <v>2.4383097423550404</v>
      </c>
      <c r="G1098" s="2">
        <f t="shared" si="99"/>
        <v>-2.8637795604590459</v>
      </c>
      <c r="H1098" s="2" t="str">
        <f t="shared" si="100"/>
        <v>Hold</v>
      </c>
    </row>
    <row r="1099" spans="1:8" ht="13.5" x14ac:dyDescent="0.25">
      <c r="A1099" s="3">
        <v>43607</v>
      </c>
      <c r="B1099" s="2">
        <v>123.88039999999999</v>
      </c>
      <c r="C1099" s="2">
        <f t="shared" si="96"/>
        <v>126.72766134250509</v>
      </c>
      <c r="D1099" s="2">
        <f t="shared" si="98"/>
        <v>127.30128934778705</v>
      </c>
      <c r="E1099" s="2">
        <f t="shared" si="97"/>
        <v>-0.5736280052819609</v>
      </c>
      <c r="F1099" s="2">
        <f t="shared" si="101"/>
        <v>1.8359221928276401</v>
      </c>
      <c r="G1099" s="2">
        <f t="shared" si="99"/>
        <v>-2.409550198109601</v>
      </c>
      <c r="H1099" s="2" t="str">
        <f t="shared" si="100"/>
        <v>Hold</v>
      </c>
    </row>
    <row r="1100" spans="1:8" ht="13.5" x14ac:dyDescent="0.25">
      <c r="A1100" s="3">
        <v>43608</v>
      </c>
      <c r="B1100" s="2">
        <v>125.00060000000001</v>
      </c>
      <c r="C1100" s="2">
        <f t="shared" si="96"/>
        <v>126.69512882827354</v>
      </c>
      <c r="D1100" s="2">
        <f t="shared" si="98"/>
        <v>127.13086791461764</v>
      </c>
      <c r="E1100" s="2">
        <f t="shared" si="97"/>
        <v>-0.43573908634409975</v>
      </c>
      <c r="F1100" s="2">
        <f t="shared" si="101"/>
        <v>1.3815899369932922</v>
      </c>
      <c r="G1100" s="2">
        <f t="shared" si="99"/>
        <v>-1.817329023337392</v>
      </c>
      <c r="H1100" s="2" t="str">
        <f t="shared" si="100"/>
        <v>Hold</v>
      </c>
    </row>
    <row r="1101" spans="1:8" ht="13.5" x14ac:dyDescent="0.25">
      <c r="A1101" s="3">
        <v>43609</v>
      </c>
      <c r="B1101" s="2">
        <v>123.88039999999999</v>
      </c>
      <c r="C1101" s="2">
        <f t="shared" si="96"/>
        <v>126.65644747007761</v>
      </c>
      <c r="D1101" s="2">
        <f t="shared" si="98"/>
        <v>126.89009251353485</v>
      </c>
      <c r="E1101" s="2">
        <f t="shared" si="97"/>
        <v>-0.23364504345724413</v>
      </c>
      <c r="F1101" s="2">
        <f t="shared" si="101"/>
        <v>1.058542940903185</v>
      </c>
      <c r="G1101" s="2">
        <f t="shared" si="99"/>
        <v>-1.2921879843604291</v>
      </c>
      <c r="H1101" s="2" t="str">
        <f t="shared" si="100"/>
        <v>Hold</v>
      </c>
    </row>
    <row r="1102" spans="1:8" ht="13.5" x14ac:dyDescent="0.25">
      <c r="A1102" s="3">
        <v>43612</v>
      </c>
      <c r="B1102" s="2">
        <v>125.4619</v>
      </c>
      <c r="C1102" s="2">
        <f t="shared" si="96"/>
        <v>126.22936324391182</v>
      </c>
      <c r="D1102" s="2">
        <f t="shared" si="98"/>
        <v>126.78430047549523</v>
      </c>
      <c r="E1102" s="2">
        <f t="shared" si="97"/>
        <v>-0.55493723158340913</v>
      </c>
      <c r="F1102" s="2">
        <f t="shared" si="101"/>
        <v>0.73584690640586614</v>
      </c>
      <c r="G1102" s="2">
        <f t="shared" si="99"/>
        <v>-1.2907841379892753</v>
      </c>
      <c r="H1102" s="2" t="str">
        <f t="shared" si="100"/>
        <v>Hold</v>
      </c>
    </row>
    <row r="1103" spans="1:8" ht="13.5" x14ac:dyDescent="0.25">
      <c r="A1103" s="3">
        <v>43613</v>
      </c>
      <c r="B1103" s="2">
        <v>129.41550000000001</v>
      </c>
      <c r="C1103" s="2">
        <f t="shared" ref="C1103:C1166" si="102">$C$4*B1093+C1102*(1-$C$4)</f>
        <v>125.97950736023309</v>
      </c>
      <c r="D1103" s="2">
        <f t="shared" si="98"/>
        <v>126.97920414397706</v>
      </c>
      <c r="E1103" s="2">
        <f t="shared" si="97"/>
        <v>-0.9996967837439712</v>
      </c>
      <c r="F1103" s="2">
        <f t="shared" si="101"/>
        <v>0.3887381683758987</v>
      </c>
      <c r="G1103" s="2">
        <f t="shared" si="99"/>
        <v>-1.3884349521198698</v>
      </c>
      <c r="H1103" s="2" t="str">
        <f t="shared" si="100"/>
        <v>Hold</v>
      </c>
    </row>
    <row r="1104" spans="1:8" ht="13.5" x14ac:dyDescent="0.25">
      <c r="A1104" s="3">
        <v>43614</v>
      </c>
      <c r="B1104" s="2">
        <v>133.7645</v>
      </c>
      <c r="C1104" s="2">
        <f t="shared" si="102"/>
        <v>125.4031369971203</v>
      </c>
      <c r="D1104" s="2">
        <f t="shared" si="98"/>
        <v>127.48181865183062</v>
      </c>
      <c r="E1104" s="2">
        <f t="shared" si="97"/>
        <v>-2.0786816547103228</v>
      </c>
      <c r="F1104" s="2">
        <f t="shared" si="101"/>
        <v>-0.10474579624134561</v>
      </c>
      <c r="G1104" s="2">
        <f t="shared" si="99"/>
        <v>-1.9739358584689772</v>
      </c>
      <c r="H1104" s="2" t="str">
        <f t="shared" si="100"/>
        <v>Hold</v>
      </c>
    </row>
    <row r="1105" spans="1:8" ht="13.5" x14ac:dyDescent="0.25">
      <c r="A1105" s="3">
        <v>43615</v>
      </c>
      <c r="B1105" s="2">
        <v>134.35749999999999</v>
      </c>
      <c r="C1105" s="2">
        <f t="shared" si="102"/>
        <v>125.1688697667941</v>
      </c>
      <c r="D1105" s="2">
        <f t="shared" si="98"/>
        <v>127.99112838132464</v>
      </c>
      <c r="E1105" s="2">
        <f t="shared" si="97"/>
        <v>-2.8222586145305399</v>
      </c>
      <c r="F1105" s="2">
        <f t="shared" si="101"/>
        <v>-0.6482483598991845</v>
      </c>
      <c r="G1105" s="2">
        <f t="shared" si="99"/>
        <v>-2.1740102546313556</v>
      </c>
      <c r="H1105" s="2" t="str">
        <f t="shared" si="100"/>
        <v>Hold</v>
      </c>
    </row>
    <row r="1106" spans="1:8" ht="13.5" x14ac:dyDescent="0.25">
      <c r="A1106" s="3">
        <v>43616</v>
      </c>
      <c r="B1106" s="2">
        <v>133.10560000000001</v>
      </c>
      <c r="C1106" s="2">
        <f t="shared" si="102"/>
        <v>124.66753595651809</v>
      </c>
      <c r="D1106" s="2">
        <f t="shared" si="98"/>
        <v>128.36997813085614</v>
      </c>
      <c r="E1106" s="2">
        <f t="shared" si="97"/>
        <v>-3.7024421743380458</v>
      </c>
      <c r="F1106" s="2">
        <f t="shared" si="101"/>
        <v>-1.2590871227869567</v>
      </c>
      <c r="G1106" s="2">
        <f t="shared" si="99"/>
        <v>-2.4433550515510891</v>
      </c>
      <c r="H1106" s="2" t="str">
        <f t="shared" si="100"/>
        <v>Hold</v>
      </c>
    </row>
    <row r="1107" spans="1:8" ht="13.5" x14ac:dyDescent="0.25">
      <c r="A1107" s="3">
        <v>43619</v>
      </c>
      <c r="B1107" s="2">
        <v>133.10560000000001</v>
      </c>
      <c r="C1107" s="2">
        <f t="shared" si="102"/>
        <v>124.62754580936146</v>
      </c>
      <c r="D1107" s="2">
        <f t="shared" si="98"/>
        <v>128.72076493597791</v>
      </c>
      <c r="E1107" s="2">
        <f t="shared" si="97"/>
        <v>-4.0932191266164466</v>
      </c>
      <c r="F1107" s="2">
        <f t="shared" si="101"/>
        <v>-1.8259135235528547</v>
      </c>
      <c r="G1107" s="2">
        <f t="shared" si="99"/>
        <v>-2.2673056030635919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131.7877</v>
      </c>
      <c r="C1108" s="2">
        <f t="shared" si="102"/>
        <v>124.30984645407509</v>
      </c>
      <c r="D1108" s="2">
        <f t="shared" si="98"/>
        <v>128.94794531109068</v>
      </c>
      <c r="E1108" s="2">
        <f t="shared" si="97"/>
        <v>-4.6380988570155921</v>
      </c>
      <c r="F1108" s="2">
        <f t="shared" si="101"/>
        <v>-2.3883505902454023</v>
      </c>
      <c r="G1108" s="2">
        <f t="shared" si="99"/>
        <v>-2.2497482667701898</v>
      </c>
      <c r="H1108" s="2" t="str">
        <f t="shared" si="100"/>
        <v>Hold</v>
      </c>
    </row>
    <row r="1109" spans="1:8" ht="13.5" x14ac:dyDescent="0.25">
      <c r="A1109" s="3">
        <v>43626</v>
      </c>
      <c r="B1109" s="2">
        <v>133.11189999999999</v>
      </c>
      <c r="C1109" s="2">
        <f t="shared" si="102"/>
        <v>124.24377776883277</v>
      </c>
      <c r="D1109" s="2">
        <f t="shared" si="98"/>
        <v>129.25638639915803</v>
      </c>
      <c r="E1109" s="2">
        <f t="shared" si="97"/>
        <v>-5.0126086303252606</v>
      </c>
      <c r="F1109" s="2">
        <f t="shared" si="101"/>
        <v>-2.9132021982613741</v>
      </c>
      <c r="G1109" s="2">
        <f t="shared" si="99"/>
        <v>-2.0994064320638866</v>
      </c>
      <c r="H1109" s="2" t="str">
        <f t="shared" si="100"/>
        <v>Hold</v>
      </c>
    </row>
    <row r="1110" spans="1:8" ht="13.5" x14ac:dyDescent="0.25">
      <c r="A1110" s="3">
        <v>43627</v>
      </c>
      <c r="B1110" s="2">
        <v>133.11189999999999</v>
      </c>
      <c r="C1110" s="2">
        <f t="shared" si="102"/>
        <v>124.36021195824311</v>
      </c>
      <c r="D1110" s="2">
        <f t="shared" si="98"/>
        <v>129.54197999922039</v>
      </c>
      <c r="E1110" s="2">
        <f t="shared" si="97"/>
        <v>-5.1817680409772748</v>
      </c>
      <c r="F1110" s="2">
        <f t="shared" si="101"/>
        <v>-3.3669153668045544</v>
      </c>
      <c r="G1110" s="2">
        <f t="shared" si="99"/>
        <v>-1.8148526741727204</v>
      </c>
      <c r="H1110" s="2" t="str">
        <f t="shared" si="100"/>
        <v>Hold</v>
      </c>
    </row>
    <row r="1111" spans="1:8" ht="13.5" x14ac:dyDescent="0.25">
      <c r="A1111" s="3">
        <v>43628</v>
      </c>
      <c r="B1111" s="2">
        <v>132.69810000000001</v>
      </c>
      <c r="C1111" s="2">
        <f t="shared" si="102"/>
        <v>124.28639473389802</v>
      </c>
      <c r="D1111" s="2">
        <f t="shared" si="98"/>
        <v>129.77576666594479</v>
      </c>
      <c r="E1111" s="2">
        <f t="shared" si="97"/>
        <v>-5.4893719320467653</v>
      </c>
      <c r="F1111" s="2">
        <f t="shared" si="101"/>
        <v>-3.7914066798529973</v>
      </c>
      <c r="G1111" s="2">
        <f t="shared" si="99"/>
        <v>-1.697965252193768</v>
      </c>
      <c r="H1111" s="2" t="str">
        <f t="shared" si="100"/>
        <v>Hold</v>
      </c>
    </row>
    <row r="1112" spans="1:8" ht="13.5" x14ac:dyDescent="0.25">
      <c r="A1112" s="3">
        <v>43629</v>
      </c>
      <c r="B1112" s="2">
        <v>134.42230000000001</v>
      </c>
      <c r="C1112" s="2">
        <f t="shared" si="102"/>
        <v>124.46724169791372</v>
      </c>
      <c r="D1112" s="2">
        <f t="shared" si="98"/>
        <v>130.11995432031924</v>
      </c>
      <c r="E1112" s="2">
        <f t="shared" si="97"/>
        <v>-5.6527126224055166</v>
      </c>
      <c r="F1112" s="2">
        <f t="shared" si="101"/>
        <v>-4.1636678683635013</v>
      </c>
      <c r="G1112" s="2">
        <f t="shared" si="99"/>
        <v>-1.4890447540420153</v>
      </c>
      <c r="H1112" s="2" t="str">
        <f t="shared" si="100"/>
        <v>Hold</v>
      </c>
    </row>
    <row r="1113" spans="1:8" ht="13.5" x14ac:dyDescent="0.25">
      <c r="A1113" s="3">
        <v>43630</v>
      </c>
      <c r="B1113" s="2">
        <v>139.3192</v>
      </c>
      <c r="C1113" s="2">
        <f t="shared" si="102"/>
        <v>125.228512205927</v>
      </c>
      <c r="D1113" s="2">
        <f t="shared" si="98"/>
        <v>130.80137992622153</v>
      </c>
      <c r="E1113" s="2">
        <f t="shared" si="97"/>
        <v>-5.5728677202945249</v>
      </c>
      <c r="F1113" s="2">
        <f t="shared" si="101"/>
        <v>-4.4455078387497062</v>
      </c>
      <c r="G1113" s="2">
        <f t="shared" si="99"/>
        <v>-1.1273598815448187</v>
      </c>
      <c r="H1113" s="2" t="str">
        <f t="shared" si="100"/>
        <v>Hold</v>
      </c>
    </row>
    <row r="1114" spans="1:8" ht="13.5" x14ac:dyDescent="0.25">
      <c r="A1114" s="3">
        <v>43633</v>
      </c>
      <c r="B1114" s="2">
        <v>140.3468</v>
      </c>
      <c r="C1114" s="2">
        <f t="shared" si="102"/>
        <v>126.54174109732284</v>
      </c>
      <c r="D1114" s="2">
        <f t="shared" si="98"/>
        <v>131.50844807983475</v>
      </c>
      <c r="E1114" s="2">
        <f t="shared" si="97"/>
        <v>-4.9667069825119086</v>
      </c>
      <c r="F1114" s="2">
        <f t="shared" si="101"/>
        <v>-4.5497476675021469</v>
      </c>
      <c r="G1114" s="2">
        <f t="shared" si="99"/>
        <v>-0.41695931500976169</v>
      </c>
      <c r="H1114" s="2" t="str">
        <f t="shared" si="100"/>
        <v>Hold</v>
      </c>
    </row>
    <row r="1115" spans="1:8" ht="13.5" x14ac:dyDescent="0.25">
      <c r="A1115" s="3">
        <v>43634</v>
      </c>
      <c r="B1115" s="2">
        <v>141.90559999999999</v>
      </c>
      <c r="C1115" s="2">
        <f t="shared" si="102"/>
        <v>127.74416554388856</v>
      </c>
      <c r="D1115" s="2">
        <f t="shared" si="98"/>
        <v>132.27860748132846</v>
      </c>
      <c r="E1115" s="2">
        <f t="shared" si="97"/>
        <v>-4.5344419374399081</v>
      </c>
      <c r="F1115" s="2">
        <f t="shared" si="101"/>
        <v>-4.5466865214896988</v>
      </c>
      <c r="G1115" s="2">
        <f t="shared" si="99"/>
        <v>1.2244584049790674E-2</v>
      </c>
      <c r="H1115" s="2" t="str">
        <f t="shared" si="100"/>
        <v>Sell</v>
      </c>
    </row>
    <row r="1116" spans="1:8" ht="13.5" x14ac:dyDescent="0.25">
      <c r="A1116" s="3">
        <v>43635</v>
      </c>
      <c r="B1116" s="2">
        <v>147.03</v>
      </c>
      <c r="C1116" s="2">
        <f t="shared" si="102"/>
        <v>128.56900161405954</v>
      </c>
      <c r="D1116" s="2">
        <f t="shared" si="98"/>
        <v>133.37130322345229</v>
      </c>
      <c r="E1116" s="2">
        <f t="shared" ref="E1116:E1179" si="103">C1116-D1116</f>
        <v>-4.8023016093927424</v>
      </c>
      <c r="F1116" s="2">
        <f t="shared" si="101"/>
        <v>-4.5978095390703082</v>
      </c>
      <c r="G1116" s="2">
        <f t="shared" si="99"/>
        <v>-0.20449207032243422</v>
      </c>
      <c r="H1116" s="2" t="str">
        <f t="shared" si="100"/>
        <v>Hold</v>
      </c>
    </row>
    <row r="1117" spans="1:8" ht="13.5" x14ac:dyDescent="0.25">
      <c r="A1117" s="3">
        <v>43636</v>
      </c>
      <c r="B1117" s="2">
        <v>144.97470000000001</v>
      </c>
      <c r="C1117" s="2">
        <f t="shared" si="102"/>
        <v>129.26693982728116</v>
      </c>
      <c r="D1117" s="2">
        <f t="shared" ref="D1117:D1180" si="104">$D$4*B1117+(1-$D$4)*D1116</f>
        <v>134.23081409578916</v>
      </c>
      <c r="E1117" s="2">
        <f t="shared" si="103"/>
        <v>-4.9638742685079933</v>
      </c>
      <c r="F1117" s="2">
        <f t="shared" si="101"/>
        <v>-4.6710224849578452</v>
      </c>
      <c r="G1117" s="2">
        <f t="shared" si="99"/>
        <v>-0.29285178355014807</v>
      </c>
      <c r="H1117" s="2" t="str">
        <f t="shared" si="100"/>
        <v>Hold</v>
      </c>
    </row>
    <row r="1118" spans="1:8" ht="13.5" x14ac:dyDescent="0.25">
      <c r="A1118" s="3">
        <v>43637</v>
      </c>
      <c r="B1118" s="2">
        <v>147.58179999999999</v>
      </c>
      <c r="C1118" s="2">
        <f t="shared" si="102"/>
        <v>129.65474908462252</v>
      </c>
      <c r="D1118" s="2">
        <f t="shared" si="104"/>
        <v>135.21977601461958</v>
      </c>
      <c r="E1118" s="2">
        <f t="shared" si="103"/>
        <v>-5.5650269299970603</v>
      </c>
      <c r="F1118" s="2">
        <f t="shared" si="101"/>
        <v>-4.8498233739656884</v>
      </c>
      <c r="G1118" s="2">
        <f t="shared" si="99"/>
        <v>-0.71520355603137187</v>
      </c>
      <c r="H1118" s="2" t="str">
        <f t="shared" si="100"/>
        <v>Hold</v>
      </c>
    </row>
    <row r="1119" spans="1:8" ht="13.5" x14ac:dyDescent="0.25">
      <c r="A1119" s="3">
        <v>43640</v>
      </c>
      <c r="B1119" s="2">
        <v>143.45740000000001</v>
      </c>
      <c r="C1119" s="2">
        <f t="shared" si="102"/>
        <v>130.18661845621907</v>
      </c>
      <c r="D1119" s="2">
        <f t="shared" si="104"/>
        <v>135.82997038390701</v>
      </c>
      <c r="E1119" s="2">
        <f t="shared" si="103"/>
        <v>-5.6433519276879451</v>
      </c>
      <c r="F1119" s="2">
        <f t="shared" si="101"/>
        <v>-5.0085290847101405</v>
      </c>
      <c r="G1119" s="2">
        <f t="shared" si="99"/>
        <v>-0.63482284297780467</v>
      </c>
      <c r="H1119" s="2" t="str">
        <f t="shared" si="100"/>
        <v>Hold</v>
      </c>
    </row>
    <row r="1120" spans="1:8" ht="13.5" x14ac:dyDescent="0.25">
      <c r="A1120" s="3">
        <v>43641</v>
      </c>
      <c r="B1120" s="2">
        <v>144.83680000000001</v>
      </c>
      <c r="C1120" s="2">
        <f t="shared" si="102"/>
        <v>130.6366617706469</v>
      </c>
      <c r="D1120" s="2">
        <f t="shared" si="104"/>
        <v>136.49714294806205</v>
      </c>
      <c r="E1120" s="2">
        <f t="shared" si="103"/>
        <v>-5.8604811774151528</v>
      </c>
      <c r="F1120" s="2">
        <f t="shared" si="101"/>
        <v>-5.1789195032511426</v>
      </c>
      <c r="G1120" s="2">
        <f t="shared" si="99"/>
        <v>-0.68156167416401026</v>
      </c>
      <c r="H1120" s="2" t="str">
        <f t="shared" si="100"/>
        <v>Hold</v>
      </c>
    </row>
    <row r="1121" spans="1:8" ht="13.5" x14ac:dyDescent="0.25">
      <c r="A1121" s="3">
        <v>43642</v>
      </c>
      <c r="B1121" s="2">
        <v>142.76769999999999</v>
      </c>
      <c r="C1121" s="2">
        <f t="shared" si="102"/>
        <v>130.9538061136243</v>
      </c>
      <c r="D1121" s="2">
        <f t="shared" si="104"/>
        <v>136.96162865561303</v>
      </c>
      <c r="E1121" s="2">
        <f t="shared" si="103"/>
        <v>-6.0078225419887303</v>
      </c>
      <c r="F1121" s="2">
        <f t="shared" si="101"/>
        <v>-5.3447001109986605</v>
      </c>
      <c r="G1121" s="2">
        <f t="shared" si="99"/>
        <v>-0.66312243099006984</v>
      </c>
      <c r="H1121" s="2" t="str">
        <f t="shared" si="100"/>
        <v>Hold</v>
      </c>
    </row>
    <row r="1122" spans="1:8" ht="13.5" x14ac:dyDescent="0.25">
      <c r="A1122" s="3">
        <v>43643</v>
      </c>
      <c r="B1122" s="2">
        <v>136.3466</v>
      </c>
      <c r="C1122" s="2">
        <f t="shared" si="102"/>
        <v>131.4874205576821</v>
      </c>
      <c r="D1122" s="2">
        <f t="shared" si="104"/>
        <v>136.91607097741945</v>
      </c>
      <c r="E1122" s="2">
        <f t="shared" si="103"/>
        <v>-5.4286504197373517</v>
      </c>
      <c r="F1122" s="2">
        <f t="shared" si="101"/>
        <v>-5.3614901727463984</v>
      </c>
      <c r="G1122" s="2">
        <f t="shared" si="99"/>
        <v>-6.7160246990953354E-2</v>
      </c>
      <c r="H1122" s="2" t="str">
        <f t="shared" si="100"/>
        <v>Hold</v>
      </c>
    </row>
    <row r="1123" spans="1:8" ht="13.5" x14ac:dyDescent="0.25">
      <c r="A1123" s="3">
        <v>43644</v>
      </c>
      <c r="B1123" s="2">
        <v>140.4365</v>
      </c>
      <c r="C1123" s="2">
        <f t="shared" si="102"/>
        <v>132.69230970265409</v>
      </c>
      <c r="D1123" s="2">
        <f t="shared" si="104"/>
        <v>137.17684349761061</v>
      </c>
      <c r="E1123" s="2">
        <f t="shared" si="103"/>
        <v>-4.4845337949565192</v>
      </c>
      <c r="F1123" s="2">
        <f t="shared" si="101"/>
        <v>-5.1860988971884225</v>
      </c>
      <c r="G1123" s="2">
        <f t="shared" si="99"/>
        <v>0.70156510223190338</v>
      </c>
      <c r="H1123" s="2" t="str">
        <f t="shared" si="100"/>
        <v>Sell</v>
      </c>
    </row>
    <row r="1124" spans="1:8" ht="13.5" x14ac:dyDescent="0.25">
      <c r="A1124" s="3">
        <v>43647</v>
      </c>
      <c r="B1124" s="2">
        <v>141.3124</v>
      </c>
      <c r="C1124" s="2">
        <f t="shared" si="102"/>
        <v>133.86992359455346</v>
      </c>
      <c r="D1124" s="2">
        <f t="shared" si="104"/>
        <v>137.4831810163061</v>
      </c>
      <c r="E1124" s="2">
        <f t="shared" si="103"/>
        <v>-3.6132574217526496</v>
      </c>
      <c r="F1124" s="2">
        <f t="shared" si="101"/>
        <v>-4.8715306021012683</v>
      </c>
      <c r="G1124" s="2">
        <f t="shared" ref="G1124:G1187" si="105">E1124-F1124</f>
        <v>1.2582731803486187</v>
      </c>
      <c r="H1124" s="2" t="str">
        <f t="shared" ref="H1124:H1187" si="106">IF(G1124&lt;0,"Hold","Sell")</f>
        <v>Sell</v>
      </c>
    </row>
    <row r="1125" spans="1:8" ht="13.5" x14ac:dyDescent="0.25">
      <c r="A1125" s="3">
        <v>43648</v>
      </c>
      <c r="B1125" s="2">
        <v>141.04339999999999</v>
      </c>
      <c r="C1125" s="2">
        <f t="shared" si="102"/>
        <v>135.10618150308369</v>
      </c>
      <c r="D1125" s="2">
        <f t="shared" si="104"/>
        <v>137.74690094102417</v>
      </c>
      <c r="E1125" s="2">
        <f t="shared" si="103"/>
        <v>-2.6407194379404757</v>
      </c>
      <c r="F1125" s="2">
        <f t="shared" ref="F1125:F1188" si="107">(E1125*(2/(10)))+((1-(2/10))*F1124)</f>
        <v>-4.4253683692691101</v>
      </c>
      <c r="G1125" s="2">
        <f t="shared" si="105"/>
        <v>1.7846489313286344</v>
      </c>
      <c r="H1125" s="2" t="str">
        <f t="shared" si="106"/>
        <v>Sell</v>
      </c>
    </row>
    <row r="1126" spans="1:8" ht="13.5" x14ac:dyDescent="0.25">
      <c r="A1126" s="3">
        <v>43649</v>
      </c>
      <c r="B1126" s="2">
        <v>140.01580000000001</v>
      </c>
      <c r="C1126" s="2">
        <f t="shared" si="102"/>
        <v>136.9406151179939</v>
      </c>
      <c r="D1126" s="2">
        <f t="shared" si="104"/>
        <v>137.91496753798532</v>
      </c>
      <c r="E1126" s="2">
        <f t="shared" si="103"/>
        <v>-0.97435241999141908</v>
      </c>
      <c r="F1126" s="2">
        <f t="shared" si="107"/>
        <v>-3.7351651794135723</v>
      </c>
      <c r="G1126" s="2">
        <f t="shared" si="105"/>
        <v>2.7608127594221532</v>
      </c>
      <c r="H1126" s="2" t="str">
        <f t="shared" si="106"/>
        <v>Sell</v>
      </c>
    </row>
    <row r="1127" spans="1:8" ht="13.5" x14ac:dyDescent="0.25">
      <c r="A1127" s="3">
        <v>43650</v>
      </c>
      <c r="B1127" s="2">
        <v>142.41589999999999</v>
      </c>
      <c r="C1127" s="2">
        <f t="shared" si="102"/>
        <v>138.17662817676407</v>
      </c>
      <c r="D1127" s="2">
        <f t="shared" si="104"/>
        <v>138.24836994257899</v>
      </c>
      <c r="E1127" s="2">
        <f t="shared" si="103"/>
        <v>-7.17417658149202E-2</v>
      </c>
      <c r="F1127" s="2">
        <f t="shared" si="107"/>
        <v>-3.0024804966938423</v>
      </c>
      <c r="G1127" s="2">
        <f t="shared" si="105"/>
        <v>2.9307387308789221</v>
      </c>
      <c r="H1127" s="2" t="str">
        <f t="shared" si="106"/>
        <v>Sell</v>
      </c>
    </row>
    <row r="1128" spans="1:8" ht="13.5" x14ac:dyDescent="0.25">
      <c r="A1128" s="3">
        <v>43651</v>
      </c>
      <c r="B1128" s="2">
        <v>140.3537</v>
      </c>
      <c r="C1128" s="2">
        <f t="shared" si="102"/>
        <v>139.62357768803113</v>
      </c>
      <c r="D1128" s="2">
        <f t="shared" si="104"/>
        <v>138.40432031720277</v>
      </c>
      <c r="E1128" s="2">
        <f t="shared" si="103"/>
        <v>1.2192573708283589</v>
      </c>
      <c r="F1128" s="2">
        <f t="shared" si="107"/>
        <v>-2.158132923189402</v>
      </c>
      <c r="G1128" s="2">
        <f t="shared" si="105"/>
        <v>3.3773902940177609</v>
      </c>
      <c r="H1128" s="2" t="str">
        <f t="shared" si="106"/>
        <v>Sell</v>
      </c>
    </row>
    <row r="1129" spans="1:8" ht="13.5" x14ac:dyDescent="0.25">
      <c r="A1129" s="3">
        <v>43654</v>
      </c>
      <c r="B1129" s="2">
        <v>140.00890000000001</v>
      </c>
      <c r="C1129" s="2">
        <f t="shared" si="102"/>
        <v>140.21339650525712</v>
      </c>
      <c r="D1129" s="2">
        <f t="shared" si="104"/>
        <v>138.52317807148404</v>
      </c>
      <c r="E1129" s="2">
        <f t="shared" si="103"/>
        <v>1.690218433773083</v>
      </c>
      <c r="F1129" s="2">
        <f t="shared" si="107"/>
        <v>-1.388462651796905</v>
      </c>
      <c r="G1129" s="2">
        <f t="shared" si="105"/>
        <v>3.078681085569988</v>
      </c>
      <c r="H1129" s="2" t="str">
        <f t="shared" si="106"/>
        <v>Sell</v>
      </c>
    </row>
    <row r="1130" spans="1:8" ht="13.5" x14ac:dyDescent="0.25">
      <c r="A1130" s="3">
        <v>43655</v>
      </c>
      <c r="B1130" s="2">
        <v>140.00890000000001</v>
      </c>
      <c r="C1130" s="2">
        <f t="shared" si="102"/>
        <v>140.92468935060216</v>
      </c>
      <c r="D1130" s="2">
        <f t="shared" si="104"/>
        <v>138.63323154767039</v>
      </c>
      <c r="E1130" s="2">
        <f t="shared" si="103"/>
        <v>2.2914578029317738</v>
      </c>
      <c r="F1130" s="2">
        <f t="shared" si="107"/>
        <v>-0.65247856085116929</v>
      </c>
      <c r="G1130" s="2">
        <f t="shared" si="105"/>
        <v>2.9439363637829432</v>
      </c>
      <c r="H1130" s="2" t="str">
        <f t="shared" si="106"/>
        <v>Sell</v>
      </c>
    </row>
    <row r="1131" spans="1:8" ht="13.5" x14ac:dyDescent="0.25">
      <c r="A1131" s="3">
        <v>43656</v>
      </c>
      <c r="B1131" s="2">
        <v>139.3192</v>
      </c>
      <c r="C1131" s="2">
        <f t="shared" si="102"/>
        <v>141.20822945050952</v>
      </c>
      <c r="D1131" s="2">
        <f t="shared" si="104"/>
        <v>138.68404402562075</v>
      </c>
      <c r="E1131" s="2">
        <f t="shared" si="103"/>
        <v>2.5241854248887705</v>
      </c>
      <c r="F1131" s="2">
        <f t="shared" si="107"/>
        <v>-1.7145763703181327E-2</v>
      </c>
      <c r="G1131" s="2">
        <f t="shared" si="105"/>
        <v>2.5413311885919518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140.00890000000001</v>
      </c>
      <c r="C1132" s="2">
        <f t="shared" si="102"/>
        <v>140.46028645812345</v>
      </c>
      <c r="D1132" s="2">
        <f t="shared" si="104"/>
        <v>138.78218150520439</v>
      </c>
      <c r="E1132" s="2">
        <f t="shared" si="103"/>
        <v>1.6781049529190568</v>
      </c>
      <c r="F1132" s="2">
        <f t="shared" si="107"/>
        <v>0.32190437962126633</v>
      </c>
      <c r="G1132" s="2">
        <f t="shared" si="105"/>
        <v>1.3562005732977904</v>
      </c>
      <c r="H1132" s="2" t="str">
        <f t="shared" si="106"/>
        <v>Sell</v>
      </c>
    </row>
    <row r="1133" spans="1:8" ht="13.5" x14ac:dyDescent="0.25">
      <c r="A1133" s="3">
        <v>43658</v>
      </c>
      <c r="B1133" s="2">
        <v>141.28479999999999</v>
      </c>
      <c r="C1133" s="2">
        <f t="shared" si="102"/>
        <v>140.45662700302753</v>
      </c>
      <c r="D1133" s="2">
        <f t="shared" si="104"/>
        <v>138.96756065296705</v>
      </c>
      <c r="E1133" s="2">
        <f t="shared" si="103"/>
        <v>1.489066350060483</v>
      </c>
      <c r="F1133" s="2">
        <f t="shared" si="107"/>
        <v>0.55533677370910972</v>
      </c>
      <c r="G1133" s="2">
        <f t="shared" si="105"/>
        <v>0.93372957635137332</v>
      </c>
      <c r="H1133" s="2" t="str">
        <f t="shared" si="106"/>
        <v>Sell</v>
      </c>
    </row>
    <row r="1134" spans="1:8" ht="13.5" x14ac:dyDescent="0.25">
      <c r="A1134" s="3">
        <v>43661</v>
      </c>
      <c r="B1134" s="2">
        <v>144.0436</v>
      </c>
      <c r="C1134" s="2">
        <f t="shared" si="102"/>
        <v>140.58828438717714</v>
      </c>
      <c r="D1134" s="2">
        <f t="shared" si="104"/>
        <v>139.34356356756209</v>
      </c>
      <c r="E1134" s="2">
        <f t="shared" si="103"/>
        <v>1.2447208196150541</v>
      </c>
      <c r="F1134" s="2">
        <f t="shared" si="107"/>
        <v>0.69321358289029855</v>
      </c>
      <c r="G1134" s="2">
        <f t="shared" si="105"/>
        <v>0.55150723672475555</v>
      </c>
      <c r="H1134" s="2" t="str">
        <f t="shared" si="106"/>
        <v>Sell</v>
      </c>
    </row>
    <row r="1135" spans="1:8" ht="13.5" x14ac:dyDescent="0.25">
      <c r="A1135" s="3">
        <v>43662</v>
      </c>
      <c r="B1135" s="2">
        <v>147.5266</v>
      </c>
      <c r="C1135" s="2">
        <f t="shared" si="102"/>
        <v>140.65830217376526</v>
      </c>
      <c r="D1135" s="2">
        <f t="shared" si="104"/>
        <v>139.94971441440933</v>
      </c>
      <c r="E1135" s="2">
        <f t="shared" si="103"/>
        <v>0.70858775935593599</v>
      </c>
      <c r="F1135" s="2">
        <f t="shared" si="107"/>
        <v>0.69628841818342602</v>
      </c>
      <c r="G1135" s="2">
        <f t="shared" si="105"/>
        <v>1.229934117250997E-2</v>
      </c>
      <c r="H1135" s="2" t="str">
        <f t="shared" si="106"/>
        <v>Sell</v>
      </c>
    </row>
    <row r="1136" spans="1:8" ht="13.5" x14ac:dyDescent="0.25">
      <c r="A1136" s="3">
        <v>43663</v>
      </c>
      <c r="B1136" s="2">
        <v>147.5266</v>
      </c>
      <c r="C1136" s="2">
        <f t="shared" si="102"/>
        <v>140.55945568549367</v>
      </c>
      <c r="D1136" s="2">
        <f t="shared" si="104"/>
        <v>140.51096519852715</v>
      </c>
      <c r="E1136" s="2">
        <f t="shared" si="103"/>
        <v>4.8490486966528579E-2</v>
      </c>
      <c r="F1136" s="2">
        <f t="shared" si="107"/>
        <v>0.56672883194004653</v>
      </c>
      <c r="G1136" s="2">
        <f t="shared" si="105"/>
        <v>-0.51823834497351795</v>
      </c>
      <c r="H1136" s="2" t="str">
        <f t="shared" si="106"/>
        <v>Hold</v>
      </c>
    </row>
    <row r="1137" spans="1:8" ht="13.5" x14ac:dyDescent="0.25">
      <c r="A1137" s="3">
        <v>43664</v>
      </c>
      <c r="B1137" s="2">
        <v>144.83680000000001</v>
      </c>
      <c r="C1137" s="2">
        <f t="shared" si="102"/>
        <v>140.84506250311003</v>
      </c>
      <c r="D1137" s="2">
        <f t="shared" si="104"/>
        <v>140.83139740604366</v>
      </c>
      <c r="E1137" s="2">
        <f t="shared" si="103"/>
        <v>1.3665097066365206E-2</v>
      </c>
      <c r="F1137" s="2">
        <f t="shared" si="107"/>
        <v>0.45611608496531025</v>
      </c>
      <c r="G1137" s="2">
        <f t="shared" si="105"/>
        <v>-0.44245098789894505</v>
      </c>
      <c r="H1137" s="2" t="str">
        <f t="shared" si="106"/>
        <v>Hold</v>
      </c>
    </row>
    <row r="1138" spans="1:8" ht="13.5" x14ac:dyDescent="0.25">
      <c r="A1138" s="3">
        <v>43665</v>
      </c>
      <c r="B1138" s="2">
        <v>144.76779999999999</v>
      </c>
      <c r="C1138" s="2">
        <f t="shared" si="102"/>
        <v>140.76946827186234</v>
      </c>
      <c r="D1138" s="2">
        <f t="shared" si="104"/>
        <v>141.12298278337374</v>
      </c>
      <c r="E1138" s="2">
        <f t="shared" si="103"/>
        <v>-0.35351451151140623</v>
      </c>
      <c r="F1138" s="2">
        <f t="shared" si="107"/>
        <v>0.29418996566996697</v>
      </c>
      <c r="G1138" s="2">
        <f t="shared" si="105"/>
        <v>-0.64770447718137314</v>
      </c>
      <c r="H1138" s="2" t="str">
        <f t="shared" si="106"/>
        <v>Hold</v>
      </c>
    </row>
    <row r="1139" spans="1:8" ht="13.5" x14ac:dyDescent="0.25">
      <c r="A1139" s="3">
        <v>43668</v>
      </c>
      <c r="B1139" s="2">
        <v>144.83680000000001</v>
      </c>
      <c r="C1139" s="2">
        <f t="shared" si="102"/>
        <v>140.65245776849889</v>
      </c>
      <c r="D1139" s="2">
        <f t="shared" si="104"/>
        <v>141.39808035497569</v>
      </c>
      <c r="E1139" s="2">
        <f t="shared" si="103"/>
        <v>-0.74562258647679869</v>
      </c>
      <c r="F1139" s="2">
        <f t="shared" si="107"/>
        <v>8.6227455240613843E-2</v>
      </c>
      <c r="G1139" s="2">
        <f t="shared" si="105"/>
        <v>-0.8318500417174125</v>
      </c>
      <c r="H1139" s="2" t="str">
        <f t="shared" si="106"/>
        <v>Hold</v>
      </c>
    </row>
    <row r="1140" spans="1:8" ht="13.5" x14ac:dyDescent="0.25">
      <c r="A1140" s="3">
        <v>43669</v>
      </c>
      <c r="B1140" s="2">
        <v>144.49189999999999</v>
      </c>
      <c r="C1140" s="2">
        <f t="shared" si="102"/>
        <v>140.55344888103753</v>
      </c>
      <c r="D1140" s="2">
        <f t="shared" si="104"/>
        <v>141.62725218053305</v>
      </c>
      <c r="E1140" s="2">
        <f t="shared" si="103"/>
        <v>-1.0738032994955233</v>
      </c>
      <c r="F1140" s="2">
        <f t="shared" si="107"/>
        <v>-0.14577869570661361</v>
      </c>
      <c r="G1140" s="2">
        <f t="shared" si="105"/>
        <v>-0.92802460378890972</v>
      </c>
      <c r="H1140" s="2" t="str">
        <f t="shared" si="106"/>
        <v>Hold</v>
      </c>
    </row>
    <row r="1141" spans="1:8" ht="13.5" x14ac:dyDescent="0.25">
      <c r="A1141" s="3">
        <v>43670</v>
      </c>
      <c r="B1141" s="2">
        <v>140.6986</v>
      </c>
      <c r="C1141" s="2">
        <f t="shared" si="102"/>
        <v>140.36356443780099</v>
      </c>
      <c r="D1141" s="2">
        <f t="shared" si="104"/>
        <v>141.55846313012319</v>
      </c>
      <c r="E1141" s="2">
        <f t="shared" si="103"/>
        <v>-1.194898692322198</v>
      </c>
      <c r="F1141" s="2">
        <f t="shared" si="107"/>
        <v>-0.35560269502973052</v>
      </c>
      <c r="G1141" s="2">
        <f t="shared" si="105"/>
        <v>-0.83929599729246751</v>
      </c>
      <c r="H1141" s="2" t="str">
        <f t="shared" si="106"/>
        <v>Hold</v>
      </c>
    </row>
    <row r="1142" spans="1:8" ht="13.5" x14ac:dyDescent="0.25">
      <c r="A1142" s="3">
        <v>43672</v>
      </c>
      <c r="B1142" s="2">
        <v>140.6986</v>
      </c>
      <c r="C1142" s="2">
        <f t="shared" si="102"/>
        <v>140.30900067813928</v>
      </c>
      <c r="D1142" s="2">
        <f t="shared" si="104"/>
        <v>141.49476956492887</v>
      </c>
      <c r="E1142" s="2">
        <f t="shared" si="103"/>
        <v>-1.1857688867895888</v>
      </c>
      <c r="F1142" s="2">
        <f t="shared" si="107"/>
        <v>-0.52163593338170222</v>
      </c>
      <c r="G1142" s="2">
        <f t="shared" si="105"/>
        <v>-0.66413295340788658</v>
      </c>
      <c r="H1142" s="2" t="str">
        <f t="shared" si="106"/>
        <v>Hold</v>
      </c>
    </row>
    <row r="1143" spans="1:8" ht="13.5" x14ac:dyDescent="0.25">
      <c r="A1143" s="3">
        <v>43675</v>
      </c>
      <c r="B1143" s="2">
        <v>137.93979999999999</v>
      </c>
      <c r="C1143" s="2">
        <f t="shared" si="102"/>
        <v>140.45912365073323</v>
      </c>
      <c r="D1143" s="2">
        <f t="shared" si="104"/>
        <v>141.23143848604525</v>
      </c>
      <c r="E1143" s="2">
        <f t="shared" si="103"/>
        <v>-0.77231483531201661</v>
      </c>
      <c r="F1143" s="2">
        <f t="shared" si="107"/>
        <v>-0.57177171376776514</v>
      </c>
      <c r="G1143" s="2">
        <f t="shared" si="105"/>
        <v>-0.20054312154425147</v>
      </c>
      <c r="H1143" s="2" t="str">
        <f t="shared" si="106"/>
        <v>Hold</v>
      </c>
    </row>
    <row r="1144" spans="1:8" ht="13.5" x14ac:dyDescent="0.25">
      <c r="A1144" s="3">
        <v>43676</v>
      </c>
      <c r="B1144" s="2">
        <v>140.6986</v>
      </c>
      <c r="C1144" s="2">
        <f t="shared" si="102"/>
        <v>141.01058155062043</v>
      </c>
      <c r="D1144" s="2">
        <f t="shared" si="104"/>
        <v>141.19196896856042</v>
      </c>
      <c r="E1144" s="2">
        <f t="shared" si="103"/>
        <v>-0.18138741793998747</v>
      </c>
      <c r="F1144" s="2">
        <f t="shared" si="107"/>
        <v>-0.49369485460220963</v>
      </c>
      <c r="G1144" s="2">
        <f t="shared" si="105"/>
        <v>0.31230743666222216</v>
      </c>
      <c r="H1144" s="2" t="str">
        <f t="shared" si="106"/>
        <v>Sell</v>
      </c>
    </row>
    <row r="1145" spans="1:8" ht="13.5" x14ac:dyDescent="0.25">
      <c r="A1145" s="3">
        <v>43677</v>
      </c>
      <c r="B1145" s="2">
        <v>137.2501</v>
      </c>
      <c r="C1145" s="2">
        <f t="shared" si="102"/>
        <v>142.01304592744805</v>
      </c>
      <c r="D1145" s="2">
        <f t="shared" si="104"/>
        <v>140.89997867459297</v>
      </c>
      <c r="E1145" s="2">
        <f t="shared" si="103"/>
        <v>1.1130672528550747</v>
      </c>
      <c r="F1145" s="2">
        <f t="shared" si="107"/>
        <v>-0.17234243311075276</v>
      </c>
      <c r="G1145" s="2">
        <f t="shared" si="105"/>
        <v>1.2854096859658275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137.93979999999999</v>
      </c>
      <c r="C1146" s="2">
        <f t="shared" si="102"/>
        <v>142.86128501553296</v>
      </c>
      <c r="D1146" s="2">
        <f t="shared" si="104"/>
        <v>140.68070618017867</v>
      </c>
      <c r="E1146" s="2">
        <f t="shared" si="103"/>
        <v>2.1805788353542823</v>
      </c>
      <c r="F1146" s="2">
        <f t="shared" si="107"/>
        <v>0.29824182058225424</v>
      </c>
      <c r="G1146" s="2">
        <f t="shared" si="105"/>
        <v>1.8823370147720282</v>
      </c>
      <c r="H1146" s="2" t="str">
        <f t="shared" si="106"/>
        <v>Sell</v>
      </c>
    </row>
    <row r="1147" spans="1:8" ht="13.5" x14ac:dyDescent="0.25">
      <c r="A1147" s="3">
        <v>43679</v>
      </c>
      <c r="B1147" s="2">
        <v>140.66409999999999</v>
      </c>
      <c r="C1147" s="2">
        <f t="shared" si="102"/>
        <v>143.16521039775864</v>
      </c>
      <c r="D1147" s="2">
        <f t="shared" si="104"/>
        <v>140.67947609275805</v>
      </c>
      <c r="E1147" s="2">
        <f t="shared" si="103"/>
        <v>2.4857343050005909</v>
      </c>
      <c r="F1147" s="2">
        <f t="shared" si="107"/>
        <v>0.73574031746592161</v>
      </c>
      <c r="G1147" s="2">
        <f t="shared" si="105"/>
        <v>1.7499939875346693</v>
      </c>
      <c r="H1147" s="2" t="str">
        <f t="shared" si="106"/>
        <v>Sell</v>
      </c>
    </row>
    <row r="1148" spans="1:8" ht="13.5" x14ac:dyDescent="0.25">
      <c r="A1148" s="3">
        <v>43682</v>
      </c>
      <c r="B1148" s="2">
        <v>138.76740000000001</v>
      </c>
      <c r="C1148" s="2">
        <f t="shared" si="102"/>
        <v>143.41176264425729</v>
      </c>
      <c r="D1148" s="2">
        <f t="shared" si="104"/>
        <v>140.53784082662781</v>
      </c>
      <c r="E1148" s="2">
        <f t="shared" si="103"/>
        <v>2.8739218176294798</v>
      </c>
      <c r="F1148" s="2">
        <f t="shared" si="107"/>
        <v>1.1633766174986333</v>
      </c>
      <c r="G1148" s="2">
        <f t="shared" si="105"/>
        <v>1.7105452001308465</v>
      </c>
      <c r="H1148" s="2" t="str">
        <f t="shared" si="106"/>
        <v>Sell</v>
      </c>
    </row>
    <row r="1149" spans="1:8" ht="13.5" x14ac:dyDescent="0.25">
      <c r="A1149" s="3">
        <v>43683</v>
      </c>
      <c r="B1149" s="2">
        <v>139.3192</v>
      </c>
      <c r="C1149" s="2">
        <f t="shared" si="102"/>
        <v>143.63099916052539</v>
      </c>
      <c r="D1149" s="2">
        <f t="shared" si="104"/>
        <v>140.44757113576651</v>
      </c>
      <c r="E1149" s="2">
        <f t="shared" si="103"/>
        <v>3.1834280247588822</v>
      </c>
      <c r="F1149" s="2">
        <f t="shared" si="107"/>
        <v>1.5673868989506832</v>
      </c>
      <c r="G1149" s="2">
        <f t="shared" si="105"/>
        <v>1.616041125808199</v>
      </c>
      <c r="H1149" s="2" t="str">
        <f t="shared" si="106"/>
        <v>Sell</v>
      </c>
    </row>
    <row r="1150" spans="1:8" ht="13.5" x14ac:dyDescent="0.25">
      <c r="A1150" s="3">
        <v>43684</v>
      </c>
      <c r="B1150" s="2">
        <v>140.00890000000001</v>
      </c>
      <c r="C1150" s="2">
        <f t="shared" si="102"/>
        <v>143.76344544352148</v>
      </c>
      <c r="D1150" s="2">
        <f t="shared" si="104"/>
        <v>140.41507697756157</v>
      </c>
      <c r="E1150" s="2">
        <f t="shared" si="103"/>
        <v>3.3483684659599078</v>
      </c>
      <c r="F1150" s="2">
        <f t="shared" si="107"/>
        <v>1.9235832123525283</v>
      </c>
      <c r="G1150" s="2">
        <f t="shared" si="105"/>
        <v>1.4247852536073795</v>
      </c>
      <c r="H1150" s="2" t="str">
        <f t="shared" si="106"/>
        <v>Sell</v>
      </c>
    </row>
    <row r="1151" spans="1:8" ht="13.5" x14ac:dyDescent="0.25">
      <c r="A1151" s="3">
        <v>43685</v>
      </c>
      <c r="B1151" s="2">
        <v>139.3192</v>
      </c>
      <c r="C1151" s="2">
        <f t="shared" si="102"/>
        <v>143.29193075990278</v>
      </c>
      <c r="D1151" s="2">
        <f t="shared" si="104"/>
        <v>140.33390090514962</v>
      </c>
      <c r="E1151" s="2">
        <f t="shared" si="103"/>
        <v>2.958029854753164</v>
      </c>
      <c r="F1151" s="2">
        <f t="shared" si="107"/>
        <v>2.1304725408326557</v>
      </c>
      <c r="G1151" s="2">
        <f t="shared" si="105"/>
        <v>0.82755731392050835</v>
      </c>
      <c r="H1151" s="2" t="str">
        <f t="shared" si="106"/>
        <v>Sell</v>
      </c>
    </row>
    <row r="1152" spans="1:8" ht="13.5" x14ac:dyDescent="0.25">
      <c r="A1152" s="3">
        <v>43686</v>
      </c>
      <c r="B1152" s="2">
        <v>137.93979999999999</v>
      </c>
      <c r="C1152" s="2">
        <f t="shared" si="102"/>
        <v>142.89295679684082</v>
      </c>
      <c r="D1152" s="2">
        <f t="shared" si="104"/>
        <v>140.15656009736074</v>
      </c>
      <c r="E1152" s="2">
        <f t="shared" si="103"/>
        <v>2.7363966994800819</v>
      </c>
      <c r="F1152" s="2">
        <f t="shared" si="107"/>
        <v>2.2516573725621409</v>
      </c>
      <c r="G1152" s="2">
        <f t="shared" si="105"/>
        <v>0.48473932691794097</v>
      </c>
      <c r="H1152" s="2" t="str">
        <f t="shared" si="106"/>
        <v>Sell</v>
      </c>
    </row>
    <row r="1153" spans="1:8" ht="13.5" x14ac:dyDescent="0.25">
      <c r="A1153" s="3">
        <v>43691</v>
      </c>
      <c r="B1153" s="2">
        <v>137.2501</v>
      </c>
      <c r="C1153" s="2">
        <f t="shared" si="102"/>
        <v>142.13093267424992</v>
      </c>
      <c r="D1153" s="2">
        <f t="shared" si="104"/>
        <v>139.94126675681551</v>
      </c>
      <c r="E1153" s="2">
        <f t="shared" si="103"/>
        <v>2.1896659174344109</v>
      </c>
      <c r="F1153" s="2">
        <f t="shared" si="107"/>
        <v>2.2392590815365949</v>
      </c>
      <c r="G1153" s="2">
        <f t="shared" si="105"/>
        <v>-4.9593164102184062E-2</v>
      </c>
      <c r="H1153" s="2" t="str">
        <f t="shared" si="106"/>
        <v>Hold</v>
      </c>
    </row>
    <row r="1154" spans="1:8" ht="13.5" x14ac:dyDescent="0.25">
      <c r="A1154" s="3">
        <v>43692</v>
      </c>
      <c r="B1154" s="2">
        <v>137.2501</v>
      </c>
      <c r="C1154" s="2">
        <f t="shared" si="102"/>
        <v>141.91057380128839</v>
      </c>
      <c r="D1154" s="2">
        <f t="shared" si="104"/>
        <v>139.74192107112549</v>
      </c>
      <c r="E1154" s="2">
        <f t="shared" si="103"/>
        <v>2.1686527301629042</v>
      </c>
      <c r="F1154" s="2">
        <f t="shared" si="107"/>
        <v>2.2251378112618569</v>
      </c>
      <c r="G1154" s="2">
        <f t="shared" si="105"/>
        <v>-5.6485081098952783E-2</v>
      </c>
      <c r="H1154" s="2" t="str">
        <f t="shared" si="106"/>
        <v>Hold</v>
      </c>
    </row>
    <row r="1155" spans="1:8" ht="13.5" x14ac:dyDescent="0.25">
      <c r="A1155" s="3">
        <v>43693</v>
      </c>
      <c r="B1155" s="2">
        <v>138.62260000000001</v>
      </c>
      <c r="C1155" s="2">
        <f t="shared" si="102"/>
        <v>141.19357783185941</v>
      </c>
      <c r="D1155" s="2">
        <f t="shared" si="104"/>
        <v>139.65900839919027</v>
      </c>
      <c r="E1155" s="2">
        <f t="shared" si="103"/>
        <v>1.5345694326691444</v>
      </c>
      <c r="F1155" s="2">
        <f t="shared" si="107"/>
        <v>2.0870241355433143</v>
      </c>
      <c r="G1155" s="2">
        <f t="shared" si="105"/>
        <v>-0.55245470287416998</v>
      </c>
      <c r="H1155" s="2" t="str">
        <f t="shared" si="106"/>
        <v>Hold</v>
      </c>
    </row>
    <row r="1156" spans="1:8" ht="13.5" x14ac:dyDescent="0.25">
      <c r="A1156" s="3">
        <v>43696</v>
      </c>
      <c r="B1156" s="2">
        <v>137.2501</v>
      </c>
      <c r="C1156" s="2">
        <f t="shared" si="102"/>
        <v>140.69299662695795</v>
      </c>
      <c r="D1156" s="2">
        <f t="shared" si="104"/>
        <v>139.48057073999101</v>
      </c>
      <c r="E1156" s="2">
        <f t="shared" si="103"/>
        <v>1.2124258869669404</v>
      </c>
      <c r="F1156" s="2">
        <f t="shared" si="107"/>
        <v>1.9121044858280396</v>
      </c>
      <c r="G1156" s="2">
        <f t="shared" si="105"/>
        <v>-0.69967859886109918</v>
      </c>
      <c r="H1156" s="2" t="str">
        <f t="shared" si="106"/>
        <v>Hold</v>
      </c>
    </row>
    <row r="1157" spans="1:8" ht="13.5" x14ac:dyDescent="0.25">
      <c r="A1157" s="3">
        <v>43697</v>
      </c>
      <c r="B1157" s="2">
        <v>136.56039999999999</v>
      </c>
      <c r="C1157" s="2">
        <f t="shared" si="102"/>
        <v>140.68855099204134</v>
      </c>
      <c r="D1157" s="2">
        <f t="shared" si="104"/>
        <v>139.26426179628797</v>
      </c>
      <c r="E1157" s="2">
        <f t="shared" si="103"/>
        <v>1.4242891957533743</v>
      </c>
      <c r="F1157" s="2">
        <f t="shared" si="107"/>
        <v>1.8145414278131067</v>
      </c>
      <c r="G1157" s="2">
        <f t="shared" si="105"/>
        <v>-0.39025223205973236</v>
      </c>
      <c r="H1157" s="2" t="str">
        <f t="shared" si="106"/>
        <v>Hold</v>
      </c>
    </row>
    <row r="1158" spans="1:8" ht="13.5" x14ac:dyDescent="0.25">
      <c r="A1158" s="3">
        <v>43698</v>
      </c>
      <c r="B1158" s="2">
        <v>135.18100000000001</v>
      </c>
      <c r="C1158" s="2">
        <f t="shared" si="102"/>
        <v>140.39298930095805</v>
      </c>
      <c r="D1158" s="2">
        <f t="shared" si="104"/>
        <v>138.96179795952591</v>
      </c>
      <c r="E1158" s="2">
        <f t="shared" si="103"/>
        <v>1.4311913414321396</v>
      </c>
      <c r="F1158" s="2">
        <f t="shared" si="107"/>
        <v>1.7378714105369133</v>
      </c>
      <c r="G1158" s="2">
        <f t="shared" si="105"/>
        <v>-0.30668006910477374</v>
      </c>
      <c r="H1158" s="2" t="str">
        <f t="shared" si="106"/>
        <v>Hold</v>
      </c>
    </row>
    <row r="1159" spans="1:8" ht="13.5" x14ac:dyDescent="0.25">
      <c r="A1159" s="3">
        <v>43699</v>
      </c>
      <c r="B1159" s="2">
        <v>134.4913</v>
      </c>
      <c r="C1159" s="2">
        <f t="shared" si="102"/>
        <v>140.22779094696452</v>
      </c>
      <c r="D1159" s="2">
        <f t="shared" si="104"/>
        <v>138.63064996252399</v>
      </c>
      <c r="E1159" s="2">
        <f t="shared" si="103"/>
        <v>1.5971409844405287</v>
      </c>
      <c r="F1159" s="2">
        <f t="shared" si="107"/>
        <v>1.7097253253176365</v>
      </c>
      <c r="G1159" s="2">
        <f t="shared" si="105"/>
        <v>-0.11258434087710789</v>
      </c>
      <c r="H1159" s="2" t="str">
        <f t="shared" si="106"/>
        <v>Hold</v>
      </c>
    </row>
    <row r="1160" spans="1:8" ht="13.5" x14ac:dyDescent="0.25">
      <c r="A1160" s="3">
        <v>43700</v>
      </c>
      <c r="B1160" s="2">
        <v>135.8707</v>
      </c>
      <c r="C1160" s="2">
        <f t="shared" si="102"/>
        <v>140.19411541666227</v>
      </c>
      <c r="D1160" s="2">
        <f t="shared" si="104"/>
        <v>138.42620922455924</v>
      </c>
      <c r="E1160" s="2">
        <f t="shared" si="103"/>
        <v>1.7679061921030268</v>
      </c>
      <c r="F1160" s="2">
        <f t="shared" si="107"/>
        <v>1.7213614986747148</v>
      </c>
      <c r="G1160" s="2">
        <f t="shared" si="105"/>
        <v>4.6544693428312023E-2</v>
      </c>
      <c r="H1160" s="2" t="str">
        <f t="shared" si="106"/>
        <v>Sell</v>
      </c>
    </row>
    <row r="1161" spans="1:8" ht="13.5" x14ac:dyDescent="0.25">
      <c r="A1161" s="3">
        <v>43703</v>
      </c>
      <c r="B1161" s="2">
        <v>134.4913</v>
      </c>
      <c r="C1161" s="2">
        <f t="shared" si="102"/>
        <v>140.05951304486808</v>
      </c>
      <c r="D1161" s="2">
        <f t="shared" si="104"/>
        <v>138.13473446718447</v>
      </c>
      <c r="E1161" s="2">
        <f t="shared" si="103"/>
        <v>1.924778577683611</v>
      </c>
      <c r="F1161" s="2">
        <f t="shared" si="107"/>
        <v>1.7620449144764943</v>
      </c>
      <c r="G1161" s="2">
        <f t="shared" si="105"/>
        <v>0.1627336632071168</v>
      </c>
      <c r="H1161" s="2" t="str">
        <f t="shared" si="106"/>
        <v>Sell</v>
      </c>
    </row>
    <row r="1162" spans="1:8" ht="13.5" x14ac:dyDescent="0.25">
      <c r="A1162" s="3">
        <v>43704</v>
      </c>
      <c r="B1162" s="2">
        <v>136.05690000000001</v>
      </c>
      <c r="C1162" s="2">
        <f t="shared" si="102"/>
        <v>139.73340334565759</v>
      </c>
      <c r="D1162" s="2">
        <f t="shared" si="104"/>
        <v>137.98082080294859</v>
      </c>
      <c r="E1162" s="2">
        <f t="shared" si="103"/>
        <v>1.7525825427090069</v>
      </c>
      <c r="F1162" s="2">
        <f t="shared" si="107"/>
        <v>1.7601524401229969</v>
      </c>
      <c r="G1162" s="2">
        <f t="shared" si="105"/>
        <v>-7.5698974139899455E-3</v>
      </c>
      <c r="H1162" s="2" t="str">
        <f t="shared" si="106"/>
        <v>Hold</v>
      </c>
    </row>
    <row r="1163" spans="1:8" ht="13.5" x14ac:dyDescent="0.25">
      <c r="A1163" s="3">
        <v>43705</v>
      </c>
      <c r="B1163" s="2">
        <v>135.8707</v>
      </c>
      <c r="C1163" s="2">
        <f t="shared" si="102"/>
        <v>139.35135667709488</v>
      </c>
      <c r="D1163" s="2">
        <f t="shared" si="104"/>
        <v>137.82451555828573</v>
      </c>
      <c r="E1163" s="2">
        <f t="shared" si="103"/>
        <v>1.5268411188091591</v>
      </c>
      <c r="F1163" s="2">
        <f t="shared" si="107"/>
        <v>1.7134901758602294</v>
      </c>
      <c r="G1163" s="2">
        <f t="shared" si="105"/>
        <v>-0.18664905705107038</v>
      </c>
      <c r="H1163" s="2" t="str">
        <f t="shared" si="106"/>
        <v>Hold</v>
      </c>
    </row>
    <row r="1164" spans="1:8" ht="13.5" x14ac:dyDescent="0.25">
      <c r="A1164" s="3">
        <v>43706</v>
      </c>
      <c r="B1164" s="2">
        <v>134.4913</v>
      </c>
      <c r="C1164" s="2">
        <f t="shared" si="102"/>
        <v>139.0280864190803</v>
      </c>
      <c r="D1164" s="2">
        <f t="shared" si="104"/>
        <v>137.5776107021164</v>
      </c>
      <c r="E1164" s="2">
        <f t="shared" si="103"/>
        <v>1.4504757169638935</v>
      </c>
      <c r="F1164" s="2">
        <f t="shared" si="107"/>
        <v>1.6608872840809623</v>
      </c>
      <c r="G1164" s="2">
        <f t="shared" si="105"/>
        <v>-0.21041156711706877</v>
      </c>
      <c r="H1164" s="2" t="str">
        <f t="shared" si="106"/>
        <v>Hold</v>
      </c>
    </row>
    <row r="1165" spans="1:8" ht="13.5" x14ac:dyDescent="0.25">
      <c r="A1165" s="3">
        <v>43707</v>
      </c>
      <c r="B1165" s="2">
        <v>135.18100000000001</v>
      </c>
      <c r="C1165" s="2">
        <f t="shared" si="102"/>
        <v>138.96570389306794</v>
      </c>
      <c r="D1165" s="2">
        <f t="shared" si="104"/>
        <v>137.40008398344111</v>
      </c>
      <c r="E1165" s="2">
        <f t="shared" si="103"/>
        <v>1.5656199096268324</v>
      </c>
      <c r="F1165" s="2">
        <f t="shared" si="107"/>
        <v>1.6418338091901363</v>
      </c>
      <c r="G1165" s="2">
        <f t="shared" si="105"/>
        <v>-7.6213899563303933E-2</v>
      </c>
      <c r="H1165" s="2" t="str">
        <f t="shared" si="106"/>
        <v>Hold</v>
      </c>
    </row>
    <row r="1166" spans="1:8" ht="13.5" x14ac:dyDescent="0.25">
      <c r="A1166" s="3">
        <v>43710</v>
      </c>
      <c r="B1166" s="2">
        <v>135.18100000000001</v>
      </c>
      <c r="C1166" s="2">
        <f t="shared" si="102"/>
        <v>138.70176483259596</v>
      </c>
      <c r="D1166" s="2">
        <f t="shared" si="104"/>
        <v>137.23570739207508</v>
      </c>
      <c r="E1166" s="2">
        <f t="shared" si="103"/>
        <v>1.4660574405208706</v>
      </c>
      <c r="F1166" s="2">
        <f t="shared" si="107"/>
        <v>1.6066785354562831</v>
      </c>
      <c r="G1166" s="2">
        <f t="shared" si="105"/>
        <v>-0.14062109493541253</v>
      </c>
      <c r="H1166" s="2" t="str">
        <f t="shared" si="106"/>
        <v>Hold</v>
      </c>
    </row>
    <row r="1167" spans="1:8" ht="13.5" x14ac:dyDescent="0.25">
      <c r="A1167" s="3">
        <v>43711</v>
      </c>
      <c r="B1167" s="2">
        <v>134.97409999999999</v>
      </c>
      <c r="C1167" s="2">
        <f t="shared" ref="C1167:C1230" si="108">$C$4*B1157+C1166*(1-$C$4)</f>
        <v>138.37232408911967</v>
      </c>
      <c r="D1167" s="2">
        <f t="shared" si="104"/>
        <v>137.06818091858804</v>
      </c>
      <c r="E1167" s="2">
        <f t="shared" si="103"/>
        <v>1.3041431705316313</v>
      </c>
      <c r="F1167" s="2">
        <f t="shared" si="107"/>
        <v>1.546171462471353</v>
      </c>
      <c r="G1167" s="2">
        <f t="shared" si="105"/>
        <v>-0.24202829193972164</v>
      </c>
      <c r="H1167" s="2" t="str">
        <f t="shared" si="106"/>
        <v>Hold</v>
      </c>
    </row>
    <row r="1168" spans="1:8" ht="13.5" x14ac:dyDescent="0.25">
      <c r="A1168" s="3">
        <v>43712</v>
      </c>
      <c r="B1168" s="2">
        <v>130.9256</v>
      </c>
      <c r="C1168" s="2">
        <f t="shared" si="108"/>
        <v>137.88135115233203</v>
      </c>
      <c r="D1168" s="2">
        <f t="shared" si="104"/>
        <v>136.61317492461856</v>
      </c>
      <c r="E1168" s="2">
        <f t="shared" si="103"/>
        <v>1.2681762277134681</v>
      </c>
      <c r="F1168" s="2">
        <f t="shared" si="107"/>
        <v>1.4905724155197759</v>
      </c>
      <c r="G1168" s="2">
        <f t="shared" si="105"/>
        <v>-0.22239618780630788</v>
      </c>
      <c r="H1168" s="2" t="str">
        <f t="shared" si="106"/>
        <v>Hold</v>
      </c>
    </row>
    <row r="1169" spans="1:8" ht="13.5" x14ac:dyDescent="0.25">
      <c r="A1169" s="3">
        <v>43713</v>
      </c>
      <c r="B1169" s="2">
        <v>131.73249999999999</v>
      </c>
      <c r="C1169" s="2">
        <f t="shared" si="108"/>
        <v>137.35980482120402</v>
      </c>
      <c r="D1169" s="2">
        <f t="shared" si="104"/>
        <v>136.2516434487209</v>
      </c>
      <c r="E1169" s="2">
        <f t="shared" si="103"/>
        <v>1.1081613724831243</v>
      </c>
      <c r="F1169" s="2">
        <f t="shared" si="107"/>
        <v>1.4140902069124457</v>
      </c>
      <c r="G1169" s="2">
        <f t="shared" si="105"/>
        <v>-0.30592883442932139</v>
      </c>
      <c r="H1169" s="2" t="str">
        <f t="shared" si="106"/>
        <v>Hold</v>
      </c>
    </row>
    <row r="1170" spans="1:8" ht="13.5" x14ac:dyDescent="0.25">
      <c r="A1170" s="3">
        <v>43714</v>
      </c>
      <c r="B1170" s="2">
        <v>131.0428</v>
      </c>
      <c r="C1170" s="2">
        <f t="shared" si="108"/>
        <v>137.13071177178801</v>
      </c>
      <c r="D1170" s="2">
        <f t="shared" si="104"/>
        <v>135.86580319326009</v>
      </c>
      <c r="E1170" s="2">
        <f t="shared" si="103"/>
        <v>1.2649085785279226</v>
      </c>
      <c r="F1170" s="2">
        <f t="shared" si="107"/>
        <v>1.3842538812355412</v>
      </c>
      <c r="G1170" s="2">
        <f t="shared" si="105"/>
        <v>-0.11934530270761856</v>
      </c>
      <c r="H1170" s="2" t="str">
        <f t="shared" si="106"/>
        <v>Hold</v>
      </c>
    </row>
    <row r="1171" spans="1:8" ht="13.5" x14ac:dyDescent="0.25">
      <c r="A1171" s="3">
        <v>43717</v>
      </c>
      <c r="B1171" s="2">
        <v>130.35310000000001</v>
      </c>
      <c r="C1171" s="2">
        <f t="shared" si="108"/>
        <v>136.72464842228217</v>
      </c>
      <c r="D1171" s="2">
        <f t="shared" si="104"/>
        <v>135.45745480857417</v>
      </c>
      <c r="E1171" s="2">
        <f t="shared" si="103"/>
        <v>1.2671936137080024</v>
      </c>
      <c r="F1171" s="2">
        <f t="shared" si="107"/>
        <v>1.3608418277300336</v>
      </c>
      <c r="G1171" s="2">
        <f t="shared" si="105"/>
        <v>-9.3648214022031162E-2</v>
      </c>
      <c r="H1171" s="2" t="str">
        <f t="shared" si="106"/>
        <v>Hold</v>
      </c>
    </row>
    <row r="1172" spans="1:8" ht="13.5" x14ac:dyDescent="0.25">
      <c r="A1172" s="3">
        <v>43718</v>
      </c>
      <c r="B1172" s="2">
        <v>130.35310000000001</v>
      </c>
      <c r="C1172" s="2">
        <f t="shared" si="108"/>
        <v>136.62191789577724</v>
      </c>
      <c r="D1172" s="2">
        <f t="shared" si="104"/>
        <v>135.07935445238348</v>
      </c>
      <c r="E1172" s="2">
        <f t="shared" si="103"/>
        <v>1.5425634433937603</v>
      </c>
      <c r="F1172" s="2">
        <f t="shared" si="107"/>
        <v>1.397186150862779</v>
      </c>
      <c r="G1172" s="2">
        <f t="shared" si="105"/>
        <v>0.14537729253098131</v>
      </c>
      <c r="H1172" s="2" t="str">
        <f t="shared" si="106"/>
        <v>Sell</v>
      </c>
    </row>
    <row r="1173" spans="1:8" ht="13.5" x14ac:dyDescent="0.25">
      <c r="A1173" s="3">
        <v>43719</v>
      </c>
      <c r="B1173" s="2">
        <v>130.35310000000001</v>
      </c>
      <c r="C1173" s="2">
        <f t="shared" si="108"/>
        <v>136.50634591181154</v>
      </c>
      <c r="D1173" s="2">
        <f t="shared" si="104"/>
        <v>134.72926152998471</v>
      </c>
      <c r="E1173" s="2">
        <f t="shared" si="103"/>
        <v>1.7770843818268247</v>
      </c>
      <c r="F1173" s="2">
        <f t="shared" si="107"/>
        <v>1.473165797055588</v>
      </c>
      <c r="G1173" s="2">
        <f t="shared" si="105"/>
        <v>0.30391858477123668</v>
      </c>
      <c r="H1173" s="2" t="str">
        <f t="shared" si="106"/>
        <v>Sell</v>
      </c>
    </row>
    <row r="1174" spans="1:8" ht="13.5" x14ac:dyDescent="0.25">
      <c r="A1174" s="3">
        <v>43720</v>
      </c>
      <c r="B1174" s="2">
        <v>129.6634</v>
      </c>
      <c r="C1174" s="2">
        <f t="shared" si="108"/>
        <v>136.19633884845592</v>
      </c>
      <c r="D1174" s="2">
        <f t="shared" si="104"/>
        <v>134.35401252776362</v>
      </c>
      <c r="E1174" s="2">
        <f t="shared" si="103"/>
        <v>1.8423263206923082</v>
      </c>
      <c r="F1174" s="2">
        <f t="shared" si="107"/>
        <v>1.5469979017829321</v>
      </c>
      <c r="G1174" s="2">
        <f t="shared" si="105"/>
        <v>0.29532841890937611</v>
      </c>
      <c r="H1174" s="2" t="str">
        <f t="shared" si="106"/>
        <v>Sell</v>
      </c>
    </row>
    <row r="1175" spans="1:8" ht="13.5" x14ac:dyDescent="0.25">
      <c r="A1175" s="3">
        <v>43721</v>
      </c>
      <c r="B1175" s="2">
        <v>129.6634</v>
      </c>
      <c r="C1175" s="2">
        <f t="shared" si="108"/>
        <v>136.0401328717704</v>
      </c>
      <c r="D1175" s="2">
        <f t="shared" si="104"/>
        <v>134.00655974792926</v>
      </c>
      <c r="E1175" s="2">
        <f t="shared" si="103"/>
        <v>2.033573123841137</v>
      </c>
      <c r="F1175" s="2">
        <f t="shared" si="107"/>
        <v>1.6443129461945731</v>
      </c>
      <c r="G1175" s="2">
        <f t="shared" si="105"/>
        <v>0.38926017764656384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128.422</v>
      </c>
      <c r="C1176" s="2">
        <f t="shared" si="108"/>
        <v>135.90795858380571</v>
      </c>
      <c r="D1176" s="2">
        <f t="shared" si="104"/>
        <v>133.59288865549007</v>
      </c>
      <c r="E1176" s="2">
        <f t="shared" si="103"/>
        <v>2.3150699283156371</v>
      </c>
      <c r="F1176" s="2">
        <f t="shared" si="107"/>
        <v>1.7784643426187861</v>
      </c>
      <c r="G1176" s="2">
        <f t="shared" si="105"/>
        <v>0.53660558569685102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129.70480000000001</v>
      </c>
      <c r="C1177" s="2">
        <f t="shared" si="108"/>
        <v>135.76428803245099</v>
      </c>
      <c r="D1177" s="2">
        <f t="shared" si="104"/>
        <v>133.30488208841672</v>
      </c>
      <c r="E1177" s="2">
        <f t="shared" si="103"/>
        <v>2.4594059440342733</v>
      </c>
      <c r="F1177" s="2">
        <f t="shared" si="107"/>
        <v>1.9146526629018836</v>
      </c>
      <c r="G1177" s="2">
        <f t="shared" si="105"/>
        <v>0.54475328113238963</v>
      </c>
      <c r="H1177" s="2" t="str">
        <f t="shared" si="106"/>
        <v>Sell</v>
      </c>
    </row>
    <row r="1178" spans="1:8" ht="13.5" x14ac:dyDescent="0.25">
      <c r="A1178" s="3">
        <v>43726</v>
      </c>
      <c r="B1178" s="2">
        <v>130.96</v>
      </c>
      <c r="C1178" s="2">
        <f t="shared" si="108"/>
        <v>135.019874488997</v>
      </c>
      <c r="D1178" s="2">
        <f t="shared" si="104"/>
        <v>133.13118711890436</v>
      </c>
      <c r="E1178" s="2">
        <f t="shared" si="103"/>
        <v>1.8886873700926401</v>
      </c>
      <c r="F1178" s="2">
        <f t="shared" si="107"/>
        <v>1.9094596043400349</v>
      </c>
      <c r="G1178" s="2">
        <f t="shared" si="105"/>
        <v>-2.0772234247394827E-2</v>
      </c>
      <c r="H1178" s="2" t="str">
        <f t="shared" si="106"/>
        <v>Hold</v>
      </c>
    </row>
    <row r="1179" spans="1:8" ht="13.5" x14ac:dyDescent="0.25">
      <c r="A1179" s="3">
        <v>43727</v>
      </c>
      <c r="B1179" s="2">
        <v>130.35310000000001</v>
      </c>
      <c r="C1179" s="2">
        <f t="shared" si="108"/>
        <v>134.51412456761284</v>
      </c>
      <c r="D1179" s="2">
        <f t="shared" si="104"/>
        <v>132.92540288787441</v>
      </c>
      <c r="E1179" s="2">
        <f t="shared" si="103"/>
        <v>1.5887216797384269</v>
      </c>
      <c r="F1179" s="2">
        <f t="shared" si="107"/>
        <v>1.8453120194197135</v>
      </c>
      <c r="G1179" s="2">
        <f t="shared" si="105"/>
        <v>-0.25659033968128653</v>
      </c>
      <c r="H1179" s="2" t="str">
        <f t="shared" si="106"/>
        <v>Hold</v>
      </c>
    </row>
    <row r="1180" spans="1:8" ht="13.5" x14ac:dyDescent="0.25">
      <c r="A1180" s="3">
        <v>43728</v>
      </c>
      <c r="B1180" s="2">
        <v>129.6634</v>
      </c>
      <c r="C1180" s="2">
        <f t="shared" si="108"/>
        <v>133.98007463413393</v>
      </c>
      <c r="D1180" s="2">
        <f t="shared" si="104"/>
        <v>132.68377304432815</v>
      </c>
      <c r="E1180" s="2">
        <f t="shared" ref="E1180:E1243" si="109">C1180-D1180</f>
        <v>1.296301589805779</v>
      </c>
      <c r="F1180" s="2">
        <f t="shared" si="107"/>
        <v>1.7355099334969268</v>
      </c>
      <c r="G1180" s="2">
        <f t="shared" si="105"/>
        <v>-0.43920834369114781</v>
      </c>
      <c r="H1180" s="2" t="str">
        <f t="shared" si="106"/>
        <v>Hold</v>
      </c>
    </row>
    <row r="1181" spans="1:8" ht="13.5" x14ac:dyDescent="0.25">
      <c r="A1181" s="3">
        <v>43731</v>
      </c>
      <c r="B1181" s="2">
        <v>128.97370000000001</v>
      </c>
      <c r="C1181" s="2">
        <f t="shared" si="108"/>
        <v>133.42207853657487</v>
      </c>
      <c r="D1181" s="2">
        <f t="shared" ref="D1181:D1244" si="110">$D$4*B1181+(1-$D$4)*D1180</f>
        <v>132.40895281882237</v>
      </c>
      <c r="E1181" s="2">
        <f t="shared" si="109"/>
        <v>1.0131257177525015</v>
      </c>
      <c r="F1181" s="2">
        <f t="shared" si="107"/>
        <v>1.5910330903480419</v>
      </c>
      <c r="G1181" s="2">
        <f t="shared" si="105"/>
        <v>-0.57790737259554037</v>
      </c>
      <c r="H1181" s="2" t="str">
        <f t="shared" si="106"/>
        <v>Hold</v>
      </c>
    </row>
    <row r="1182" spans="1:8" ht="13.5" x14ac:dyDescent="0.25">
      <c r="A1182" s="3">
        <v>43732</v>
      </c>
      <c r="B1182" s="2">
        <v>126.2149</v>
      </c>
      <c r="C1182" s="2">
        <f t="shared" si="108"/>
        <v>132.94992799248644</v>
      </c>
      <c r="D1182" s="2">
        <f t="shared" si="110"/>
        <v>131.95013409150221</v>
      </c>
      <c r="E1182" s="2">
        <f t="shared" si="109"/>
        <v>0.99979390098422982</v>
      </c>
      <c r="F1182" s="2">
        <f t="shared" si="107"/>
        <v>1.4727852524752794</v>
      </c>
      <c r="G1182" s="2">
        <f t="shared" si="105"/>
        <v>-0.47299135149104954</v>
      </c>
      <c r="H1182" s="2" t="str">
        <f t="shared" si="106"/>
        <v>Hold</v>
      </c>
    </row>
    <row r="1183" spans="1:8" ht="13.5" x14ac:dyDescent="0.25">
      <c r="A1183" s="3">
        <v>43733</v>
      </c>
      <c r="B1183" s="2">
        <v>128.90469999999999</v>
      </c>
      <c r="C1183" s="2">
        <f t="shared" si="108"/>
        <v>132.55041599364236</v>
      </c>
      <c r="D1183" s="2">
        <f t="shared" si="110"/>
        <v>131.72454638102056</v>
      </c>
      <c r="E1183" s="2">
        <f t="shared" si="109"/>
        <v>0.82586961262180125</v>
      </c>
      <c r="F1183" s="2">
        <f t="shared" si="107"/>
        <v>1.3434021245045837</v>
      </c>
      <c r="G1183" s="2">
        <f t="shared" si="105"/>
        <v>-0.51753251188278249</v>
      </c>
      <c r="H1183" s="2" t="str">
        <f t="shared" si="106"/>
        <v>Hold</v>
      </c>
    </row>
    <row r="1184" spans="1:8" ht="13.5" x14ac:dyDescent="0.25">
      <c r="A1184" s="3">
        <v>43734</v>
      </c>
      <c r="B1184" s="2">
        <v>132.69120000000001</v>
      </c>
      <c r="C1184" s="2">
        <f t="shared" si="108"/>
        <v>132.10625968692815</v>
      </c>
      <c r="D1184" s="2">
        <f t="shared" si="110"/>
        <v>131.79615035279681</v>
      </c>
      <c r="E1184" s="2">
        <f t="shared" si="109"/>
        <v>0.31010933413134012</v>
      </c>
      <c r="F1184" s="2">
        <f t="shared" si="107"/>
        <v>1.136743566429935</v>
      </c>
      <c r="G1184" s="2">
        <f t="shared" si="105"/>
        <v>-0.8266342322985949</v>
      </c>
      <c r="H1184" s="2" t="str">
        <f t="shared" si="106"/>
        <v>Hold</v>
      </c>
    </row>
    <row r="1185" spans="1:8" ht="13.5" x14ac:dyDescent="0.25">
      <c r="A1185" s="3">
        <v>43735</v>
      </c>
      <c r="B1185" s="2">
        <v>133.93950000000001</v>
      </c>
      <c r="C1185" s="2">
        <f t="shared" si="108"/>
        <v>131.73043511970843</v>
      </c>
      <c r="D1185" s="2">
        <f t="shared" si="110"/>
        <v>131.95491699333039</v>
      </c>
      <c r="E1185" s="2">
        <f t="shared" si="109"/>
        <v>-0.22448187362195426</v>
      </c>
      <c r="F1185" s="2">
        <f t="shared" si="107"/>
        <v>0.86449847841955718</v>
      </c>
      <c r="G1185" s="2">
        <f t="shared" si="105"/>
        <v>-1.0889803520415113</v>
      </c>
      <c r="H1185" s="2" t="str">
        <f t="shared" si="106"/>
        <v>Hold</v>
      </c>
    </row>
    <row r="1186" spans="1:8" ht="13.5" x14ac:dyDescent="0.25">
      <c r="A1186" s="3">
        <v>43738</v>
      </c>
      <c r="B1186" s="2">
        <v>134.1465</v>
      </c>
      <c r="C1186" s="2">
        <f t="shared" si="108"/>
        <v>131.22144510129175</v>
      </c>
      <c r="D1186" s="2">
        <f t="shared" si="110"/>
        <v>132.11725647530591</v>
      </c>
      <c r="E1186" s="2">
        <f t="shared" si="109"/>
        <v>-0.89581137401415845</v>
      </c>
      <c r="F1186" s="2">
        <f t="shared" si="107"/>
        <v>0.51243650793281414</v>
      </c>
      <c r="G1186" s="2">
        <f t="shared" si="105"/>
        <v>-1.4082478819469726</v>
      </c>
      <c r="H1186" s="2" t="str">
        <f t="shared" si="106"/>
        <v>Hold</v>
      </c>
    </row>
    <row r="1187" spans="1:8" ht="13.5" x14ac:dyDescent="0.25">
      <c r="A1187" s="3">
        <v>43739</v>
      </c>
      <c r="B1187" s="2">
        <v>135.11199999999999</v>
      </c>
      <c r="C1187" s="2">
        <f t="shared" si="108"/>
        <v>130.98811508570839</v>
      </c>
      <c r="D1187" s="2">
        <f t="shared" si="110"/>
        <v>132.33908932898694</v>
      </c>
      <c r="E1187" s="2">
        <f t="shared" si="109"/>
        <v>-1.3509742432785572</v>
      </c>
      <c r="F1187" s="2">
        <f t="shared" si="107"/>
        <v>0.13975435769053984</v>
      </c>
      <c r="G1187" s="2">
        <f t="shared" si="105"/>
        <v>-1.490728600969097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135.5258</v>
      </c>
      <c r="C1188" s="2">
        <f t="shared" si="108"/>
        <v>130.98378968790709</v>
      </c>
      <c r="D1188" s="2">
        <f t="shared" si="110"/>
        <v>132.57514197128421</v>
      </c>
      <c r="E1188" s="2">
        <f t="shared" si="109"/>
        <v>-1.5913522833771196</v>
      </c>
      <c r="F1188" s="2">
        <f t="shared" si="107"/>
        <v>-0.20646697052299209</v>
      </c>
      <c r="G1188" s="2">
        <f t="shared" ref="G1188:G1251" si="111">E1188-F1188</f>
        <v>-1.3848853128541276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135.8707</v>
      </c>
      <c r="C1189" s="2">
        <f t="shared" si="108"/>
        <v>130.88676050515215</v>
      </c>
      <c r="D1189" s="2">
        <f t="shared" si="110"/>
        <v>132.8192573808187</v>
      </c>
      <c r="E1189" s="2">
        <f t="shared" si="109"/>
        <v>-1.9324968756665442</v>
      </c>
      <c r="F1189" s="2">
        <f t="shared" ref="F1189:F1252" si="113">(E1189*(2/(10)))+((1-(2/10))*F1188)</f>
        <v>-0.55167295155170248</v>
      </c>
      <c r="G1189" s="2">
        <f t="shared" si="111"/>
        <v>-1.3808239241148417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136.56039999999999</v>
      </c>
      <c r="C1190" s="2">
        <f t="shared" si="108"/>
        <v>130.69855119666721</v>
      </c>
      <c r="D1190" s="2">
        <f t="shared" si="110"/>
        <v>133.09637905631362</v>
      </c>
      <c r="E1190" s="2">
        <f t="shared" si="109"/>
        <v>-2.3978278596464122</v>
      </c>
      <c r="F1190" s="2">
        <f t="shared" si="113"/>
        <v>-0.92090393317064445</v>
      </c>
      <c r="G1190" s="2">
        <f t="shared" si="111"/>
        <v>-1.4769239264757679</v>
      </c>
      <c r="H1190" s="2" t="str">
        <f t="shared" si="112"/>
        <v>Hold</v>
      </c>
    </row>
    <row r="1191" spans="1:8" ht="13.5" x14ac:dyDescent="0.25">
      <c r="A1191" s="3">
        <v>43745</v>
      </c>
      <c r="B1191" s="2">
        <v>137.93979999999999</v>
      </c>
      <c r="C1191" s="2">
        <f t="shared" si="108"/>
        <v>130.43318947410302</v>
      </c>
      <c r="D1191" s="2">
        <f t="shared" si="110"/>
        <v>133.45515097806816</v>
      </c>
      <c r="E1191" s="2">
        <f t="shared" si="109"/>
        <v>-3.0219615039651444</v>
      </c>
      <c r="F1191" s="2">
        <f t="shared" si="113"/>
        <v>-1.3411154473295446</v>
      </c>
      <c r="G1191" s="2">
        <f t="shared" si="111"/>
        <v>-1.6808460566355998</v>
      </c>
      <c r="H1191" s="2" t="str">
        <f t="shared" si="112"/>
        <v>Hold</v>
      </c>
    </row>
    <row r="1192" spans="1:8" ht="13.5" x14ac:dyDescent="0.25">
      <c r="A1192" s="3">
        <v>43746</v>
      </c>
      <c r="B1192" s="2">
        <v>138.62950000000001</v>
      </c>
      <c r="C1192" s="2">
        <f t="shared" si="108"/>
        <v>129.78422186270257</v>
      </c>
      <c r="D1192" s="2">
        <f t="shared" si="110"/>
        <v>133.83843609080387</v>
      </c>
      <c r="E1192" s="2">
        <f t="shared" si="109"/>
        <v>-4.0542142281013014</v>
      </c>
      <c r="F1192" s="2">
        <f t="shared" si="113"/>
        <v>-1.8837352034838961</v>
      </c>
      <c r="G1192" s="2">
        <f t="shared" si="111"/>
        <v>-2.1704790246174053</v>
      </c>
      <c r="H1192" s="2" t="str">
        <f t="shared" si="112"/>
        <v>Hold</v>
      </c>
    </row>
    <row r="1193" spans="1:8" ht="13.5" x14ac:dyDescent="0.25">
      <c r="A1193" s="3">
        <v>43747</v>
      </c>
      <c r="B1193" s="2">
        <v>138.01570000000001</v>
      </c>
      <c r="C1193" s="2">
        <f t="shared" si="108"/>
        <v>129.64891080690217</v>
      </c>
      <c r="D1193" s="2">
        <f t="shared" si="110"/>
        <v>134.14786304704063</v>
      </c>
      <c r="E1193" s="2">
        <f t="shared" si="109"/>
        <v>-4.4989522401384647</v>
      </c>
      <c r="F1193" s="2">
        <f t="shared" si="113"/>
        <v>-2.4067786108148099</v>
      </c>
      <c r="G1193" s="2">
        <f t="shared" si="111"/>
        <v>-2.0921736293236548</v>
      </c>
      <c r="H1193" s="2" t="str">
        <f t="shared" si="112"/>
        <v>Hold</v>
      </c>
    </row>
    <row r="1194" spans="1:8" ht="13.5" x14ac:dyDescent="0.25">
      <c r="A1194" s="3">
        <v>43748</v>
      </c>
      <c r="B1194" s="2">
        <v>138.7054</v>
      </c>
      <c r="C1194" s="2">
        <f t="shared" si="108"/>
        <v>130.11695529814799</v>
      </c>
      <c r="D1194" s="2">
        <f t="shared" si="110"/>
        <v>134.48545837688948</v>
      </c>
      <c r="E1194" s="2">
        <f t="shared" si="109"/>
        <v>-4.3685030787414973</v>
      </c>
      <c r="F1194" s="2">
        <f t="shared" si="113"/>
        <v>-2.7991235044001477</v>
      </c>
      <c r="G1194" s="2">
        <f t="shared" si="111"/>
        <v>-1.5693795743413497</v>
      </c>
      <c r="H1194" s="2" t="str">
        <f t="shared" si="112"/>
        <v>Hold</v>
      </c>
    </row>
    <row r="1195" spans="1:8" ht="13.5" x14ac:dyDescent="0.25">
      <c r="A1195" s="3">
        <v>43749</v>
      </c>
      <c r="B1195" s="2">
        <v>139.3192</v>
      </c>
      <c r="C1195" s="2">
        <f t="shared" si="108"/>
        <v>130.70503909843291</v>
      </c>
      <c r="D1195" s="2">
        <f t="shared" si="110"/>
        <v>134.84351331193471</v>
      </c>
      <c r="E1195" s="2">
        <f t="shared" si="109"/>
        <v>-4.1384742135018087</v>
      </c>
      <c r="F1195" s="2">
        <f t="shared" si="113"/>
        <v>-3.0669936462204799</v>
      </c>
      <c r="G1195" s="2">
        <f t="shared" si="111"/>
        <v>-1.0714805672813288</v>
      </c>
      <c r="H1195" s="2" t="str">
        <f t="shared" si="112"/>
        <v>Hold</v>
      </c>
    </row>
    <row r="1196" spans="1:8" ht="13.5" x14ac:dyDescent="0.25">
      <c r="A1196" s="3">
        <v>43752</v>
      </c>
      <c r="B1196" s="2">
        <v>140.6986</v>
      </c>
      <c r="C1196" s="2">
        <f t="shared" si="108"/>
        <v>131.23449462175091</v>
      </c>
      <c r="D1196" s="2">
        <f t="shared" si="110"/>
        <v>135.27722343697658</v>
      </c>
      <c r="E1196" s="2">
        <f t="shared" si="109"/>
        <v>-4.0427288152256722</v>
      </c>
      <c r="F1196" s="2">
        <f t="shared" si="113"/>
        <v>-3.2621406800215187</v>
      </c>
      <c r="G1196" s="2">
        <f t="shared" si="111"/>
        <v>-0.78058813520415349</v>
      </c>
      <c r="H1196" s="2" t="str">
        <f t="shared" si="112"/>
        <v>Hold</v>
      </c>
    </row>
    <row r="1197" spans="1:8" ht="13.5" x14ac:dyDescent="0.25">
      <c r="A1197" s="3">
        <v>43754</v>
      </c>
      <c r="B1197" s="2">
        <v>141.38829999999999</v>
      </c>
      <c r="C1197" s="2">
        <f t="shared" si="108"/>
        <v>131.83103391071231</v>
      </c>
      <c r="D1197" s="2">
        <f t="shared" si="110"/>
        <v>135.72989577497833</v>
      </c>
      <c r="E1197" s="2">
        <f t="shared" si="109"/>
        <v>-3.8988618642660242</v>
      </c>
      <c r="F1197" s="2">
        <f t="shared" si="113"/>
        <v>-3.38948491687042</v>
      </c>
      <c r="G1197" s="2">
        <f t="shared" si="111"/>
        <v>-0.50937694739560424</v>
      </c>
      <c r="H1197" s="2" t="str">
        <f t="shared" si="112"/>
        <v>Hold</v>
      </c>
    </row>
    <row r="1198" spans="1:8" ht="13.5" x14ac:dyDescent="0.25">
      <c r="A1198" s="3">
        <v>43755</v>
      </c>
      <c r="B1198" s="2">
        <v>140.6986</v>
      </c>
      <c r="C1198" s="2">
        <f t="shared" si="108"/>
        <v>132.39945946291041</v>
      </c>
      <c r="D1198" s="2">
        <f t="shared" si="110"/>
        <v>136.09794793979475</v>
      </c>
      <c r="E1198" s="2">
        <f t="shared" si="109"/>
        <v>-3.6984884768843358</v>
      </c>
      <c r="F1198" s="2">
        <f t="shared" si="113"/>
        <v>-3.4512856288732032</v>
      </c>
      <c r="G1198" s="2">
        <f t="shared" si="111"/>
        <v>-0.24720284801113257</v>
      </c>
      <c r="H1198" s="2" t="str">
        <f t="shared" si="112"/>
        <v>Hold</v>
      </c>
    </row>
    <row r="1199" spans="1:8" ht="13.5" x14ac:dyDescent="0.25">
      <c r="A1199" s="3">
        <v>43756</v>
      </c>
      <c r="B1199" s="2">
        <v>140.6917</v>
      </c>
      <c r="C1199" s="2">
        <f t="shared" si="108"/>
        <v>132.93349646861651</v>
      </c>
      <c r="D1199" s="2">
        <f t="shared" si="110"/>
        <v>136.4382258701803</v>
      </c>
      <c r="E1199" s="2">
        <f t="shared" si="109"/>
        <v>-3.5047294015637931</v>
      </c>
      <c r="F1199" s="2">
        <f t="shared" si="113"/>
        <v>-3.4619743834113215</v>
      </c>
      <c r="G1199" s="2">
        <f t="shared" si="111"/>
        <v>-4.2755018152471624E-2</v>
      </c>
      <c r="H1199" s="2" t="str">
        <f t="shared" si="112"/>
        <v>Hold</v>
      </c>
    </row>
    <row r="1200" spans="1:8" ht="13.5" x14ac:dyDescent="0.25">
      <c r="A1200" s="3">
        <v>43759</v>
      </c>
      <c r="B1200" s="2">
        <v>140.6986</v>
      </c>
      <c r="C1200" s="2">
        <f t="shared" si="108"/>
        <v>133.49148162729091</v>
      </c>
      <c r="D1200" s="2">
        <f t="shared" si="110"/>
        <v>136.75380913905585</v>
      </c>
      <c r="E1200" s="2">
        <f t="shared" si="109"/>
        <v>-3.2623275117649371</v>
      </c>
      <c r="F1200" s="2">
        <f t="shared" si="113"/>
        <v>-3.4220450090820447</v>
      </c>
      <c r="G1200" s="2">
        <f t="shared" si="111"/>
        <v>0.1597174973171076</v>
      </c>
      <c r="H1200" s="2" t="str">
        <f t="shared" si="112"/>
        <v>Sell</v>
      </c>
    </row>
    <row r="1201" spans="1:8" ht="13.5" x14ac:dyDescent="0.25">
      <c r="A1201" s="3">
        <v>43760</v>
      </c>
      <c r="B1201" s="2">
        <v>136.4914</v>
      </c>
      <c r="C1201" s="2">
        <f t="shared" si="108"/>
        <v>134.17583830001539</v>
      </c>
      <c r="D1201" s="2">
        <f t="shared" si="110"/>
        <v>136.73437142505171</v>
      </c>
      <c r="E1201" s="2">
        <f t="shared" si="109"/>
        <v>-2.5585331250363197</v>
      </c>
      <c r="F1201" s="2">
        <f t="shared" si="113"/>
        <v>-3.2493426322728998</v>
      </c>
      <c r="G1201" s="2">
        <f t="shared" si="111"/>
        <v>0.69080950723658008</v>
      </c>
      <c r="H1201" s="2" t="str">
        <f t="shared" si="112"/>
        <v>Sell</v>
      </c>
    </row>
    <row r="1202" spans="1:8" ht="13.5" x14ac:dyDescent="0.25">
      <c r="A1202" s="3">
        <v>43761</v>
      </c>
      <c r="B1202" s="2">
        <v>131.6635</v>
      </c>
      <c r="C1202" s="2">
        <f t="shared" si="108"/>
        <v>134.86101702308994</v>
      </c>
      <c r="D1202" s="2">
        <f t="shared" si="110"/>
        <v>136.35875131949231</v>
      </c>
      <c r="E1202" s="2">
        <f t="shared" si="109"/>
        <v>-1.4977342964023705</v>
      </c>
      <c r="F1202" s="2">
        <f t="shared" si="113"/>
        <v>-2.8990209650987944</v>
      </c>
      <c r="G1202" s="2">
        <f t="shared" si="111"/>
        <v>1.4012866686964238</v>
      </c>
      <c r="H1202" s="2" t="str">
        <f t="shared" si="112"/>
        <v>Sell</v>
      </c>
    </row>
    <row r="1203" spans="1:8" ht="13.5" x14ac:dyDescent="0.25">
      <c r="A1203" s="3">
        <v>43762</v>
      </c>
      <c r="B1203" s="2">
        <v>130.34620000000001</v>
      </c>
      <c r="C1203" s="2">
        <f t="shared" si="108"/>
        <v>135.3463528656915</v>
      </c>
      <c r="D1203" s="2">
        <f t="shared" si="110"/>
        <v>135.91337714767806</v>
      </c>
      <c r="E1203" s="2">
        <f t="shared" si="109"/>
        <v>-0.56702428198656207</v>
      </c>
      <c r="F1203" s="2">
        <f t="shared" si="113"/>
        <v>-2.432621628476348</v>
      </c>
      <c r="G1203" s="2">
        <f t="shared" si="111"/>
        <v>1.8655973464897859</v>
      </c>
      <c r="H1203" s="2" t="str">
        <f t="shared" si="112"/>
        <v>Sell</v>
      </c>
    </row>
    <row r="1204" spans="1:8" ht="13.5" x14ac:dyDescent="0.25">
      <c r="A1204" s="3">
        <v>43763</v>
      </c>
      <c r="B1204" s="2">
        <v>123.1113</v>
      </c>
      <c r="C1204" s="2">
        <f t="shared" si="108"/>
        <v>135.86312934789282</v>
      </c>
      <c r="D1204" s="2">
        <f t="shared" si="110"/>
        <v>134.96507513673893</v>
      </c>
      <c r="E1204" s="2">
        <f t="shared" si="109"/>
        <v>0.89805421115389095</v>
      </c>
      <c r="F1204" s="2">
        <f t="shared" si="113"/>
        <v>-1.7664864605503001</v>
      </c>
      <c r="G1204" s="2">
        <f t="shared" si="111"/>
        <v>2.6645406717041911</v>
      </c>
      <c r="H1204" s="2" t="str">
        <f t="shared" si="112"/>
        <v>Sell</v>
      </c>
    </row>
    <row r="1205" spans="1:8" ht="13.5" x14ac:dyDescent="0.25">
      <c r="A1205" s="3">
        <v>43766</v>
      </c>
      <c r="B1205" s="2">
        <v>115.7246</v>
      </c>
      <c r="C1205" s="2">
        <f t="shared" si="108"/>
        <v>136.39483252514009</v>
      </c>
      <c r="D1205" s="2">
        <f t="shared" si="110"/>
        <v>133.53985475623975</v>
      </c>
      <c r="E1205" s="2">
        <f t="shared" si="109"/>
        <v>2.8549777689003406</v>
      </c>
      <c r="F1205" s="2">
        <f t="shared" si="113"/>
        <v>-0.84219361466017206</v>
      </c>
      <c r="G1205" s="2">
        <f t="shared" si="111"/>
        <v>3.6971713835605127</v>
      </c>
      <c r="H1205" s="2" t="str">
        <f t="shared" si="112"/>
        <v>Sell</v>
      </c>
    </row>
    <row r="1206" spans="1:8" ht="13.5" x14ac:dyDescent="0.25">
      <c r="A1206" s="3">
        <v>43767</v>
      </c>
      <c r="B1206" s="2">
        <v>108.9862</v>
      </c>
      <c r="C1206" s="2">
        <f t="shared" si="108"/>
        <v>137.05695059819544</v>
      </c>
      <c r="D1206" s="2">
        <f t="shared" si="110"/>
        <v>131.7210655150368</v>
      </c>
      <c r="E1206" s="2">
        <f t="shared" si="109"/>
        <v>5.3358850831586437</v>
      </c>
      <c r="F1206" s="2">
        <f t="shared" si="113"/>
        <v>0.39342212490359096</v>
      </c>
      <c r="G1206" s="2">
        <f t="shared" si="111"/>
        <v>4.942462958255053</v>
      </c>
      <c r="H1206" s="2" t="str">
        <f t="shared" si="112"/>
        <v>Sell</v>
      </c>
    </row>
    <row r="1207" spans="1:8" ht="13.5" x14ac:dyDescent="0.25">
      <c r="A1207" s="3">
        <v>43768</v>
      </c>
      <c r="B1207" s="2">
        <v>102.35129999999999</v>
      </c>
      <c r="C1207" s="2">
        <f t="shared" si="108"/>
        <v>137.72331204462691</v>
      </c>
      <c r="D1207" s="2">
        <f t="shared" si="110"/>
        <v>129.54552732873776</v>
      </c>
      <c r="E1207" s="2">
        <f t="shared" si="109"/>
        <v>8.1777847158891461</v>
      </c>
      <c r="F1207" s="2">
        <f t="shared" si="113"/>
        <v>1.9502946431007022</v>
      </c>
      <c r="G1207" s="2">
        <f t="shared" si="111"/>
        <v>6.2274900727884441</v>
      </c>
      <c r="H1207" s="2" t="str">
        <f t="shared" si="112"/>
        <v>Sell</v>
      </c>
    </row>
    <row r="1208" spans="1:8" ht="13.5" x14ac:dyDescent="0.25">
      <c r="A1208" s="3">
        <v>43769</v>
      </c>
      <c r="B1208" s="2">
        <v>102.35129999999999</v>
      </c>
      <c r="C1208" s="2">
        <f t="shared" si="108"/>
        <v>138.18104865314587</v>
      </c>
      <c r="D1208" s="2">
        <f t="shared" si="110"/>
        <v>127.53114011920164</v>
      </c>
      <c r="E1208" s="2">
        <f t="shared" si="109"/>
        <v>10.649908533944227</v>
      </c>
      <c r="F1208" s="2">
        <f t="shared" si="113"/>
        <v>3.6902174212694074</v>
      </c>
      <c r="G1208" s="2">
        <f t="shared" si="111"/>
        <v>6.95969111267482</v>
      </c>
      <c r="H1208" s="2" t="str">
        <f t="shared" si="112"/>
        <v>Sell</v>
      </c>
    </row>
    <row r="1209" spans="1:8" ht="13.5" x14ac:dyDescent="0.25">
      <c r="A1209" s="3">
        <v>43770</v>
      </c>
      <c r="B1209" s="2">
        <v>96.212999999999994</v>
      </c>
      <c r="C1209" s="2">
        <f t="shared" si="108"/>
        <v>138.56730270650803</v>
      </c>
      <c r="D1209" s="2">
        <f t="shared" si="110"/>
        <v>125.21127788814967</v>
      </c>
      <c r="E1209" s="2">
        <f t="shared" si="109"/>
        <v>13.356024818358364</v>
      </c>
      <c r="F1209" s="2">
        <f t="shared" si="113"/>
        <v>5.6233789006871993</v>
      </c>
      <c r="G1209" s="2">
        <f t="shared" si="111"/>
        <v>7.7326459176711646</v>
      </c>
      <c r="H1209" s="2" t="str">
        <f t="shared" si="112"/>
        <v>Sell</v>
      </c>
    </row>
    <row r="1210" spans="1:8" ht="13.5" x14ac:dyDescent="0.25">
      <c r="A1210" s="3">
        <v>43773</v>
      </c>
      <c r="B1210" s="2">
        <v>90.357500000000002</v>
      </c>
      <c r="C1210" s="2">
        <f t="shared" si="108"/>
        <v>138.89519459781451</v>
      </c>
      <c r="D1210" s="2">
        <f t="shared" si="110"/>
        <v>122.62951656310155</v>
      </c>
      <c r="E1210" s="2">
        <f t="shared" si="109"/>
        <v>16.265678034712963</v>
      </c>
      <c r="F1210" s="2">
        <f t="shared" si="113"/>
        <v>7.7518387274923519</v>
      </c>
      <c r="G1210" s="2">
        <f t="shared" si="111"/>
        <v>8.5138393072206107</v>
      </c>
      <c r="H1210" s="2" t="str">
        <f t="shared" si="112"/>
        <v>Sell</v>
      </c>
    </row>
    <row r="1211" spans="1:8" ht="13.5" x14ac:dyDescent="0.25">
      <c r="A1211" s="3">
        <v>43774</v>
      </c>
      <c r="B1211" s="2">
        <v>90.288499999999999</v>
      </c>
      <c r="C1211" s="2">
        <f t="shared" si="108"/>
        <v>138.52538004430457</v>
      </c>
      <c r="D1211" s="2">
        <f t="shared" si="110"/>
        <v>120.23388570657551</v>
      </c>
      <c r="E1211" s="2">
        <f t="shared" si="109"/>
        <v>18.291494337729063</v>
      </c>
      <c r="F1211" s="2">
        <f t="shared" si="113"/>
        <v>9.8597698495396955</v>
      </c>
      <c r="G1211" s="2">
        <f t="shared" si="111"/>
        <v>8.4317244881893672</v>
      </c>
      <c r="H1211" s="2" t="str">
        <f t="shared" si="112"/>
        <v>Sell</v>
      </c>
    </row>
    <row r="1212" spans="1:8" ht="13.5" x14ac:dyDescent="0.25">
      <c r="A1212" s="3">
        <v>43775</v>
      </c>
      <c r="B1212" s="2">
        <v>95.785399999999996</v>
      </c>
      <c r="C1212" s="2">
        <f t="shared" si="108"/>
        <v>137.46970619133464</v>
      </c>
      <c r="D1212" s="2">
        <f t="shared" si="110"/>
        <v>118.42288676534768</v>
      </c>
      <c r="E1212" s="2">
        <f t="shared" si="109"/>
        <v>19.046819425986953</v>
      </c>
      <c r="F1212" s="2">
        <f t="shared" si="113"/>
        <v>11.697179764829148</v>
      </c>
      <c r="G1212" s="2">
        <f t="shared" si="111"/>
        <v>7.3496396611578056</v>
      </c>
      <c r="H1212" s="2" t="str">
        <f t="shared" si="112"/>
        <v>Sell</v>
      </c>
    </row>
    <row r="1213" spans="1:8" ht="13.5" x14ac:dyDescent="0.25">
      <c r="A1213" s="3">
        <v>43776</v>
      </c>
      <c r="B1213" s="2">
        <v>100.6961</v>
      </c>
      <c r="C1213" s="2">
        <f t="shared" si="108"/>
        <v>136.37378216189853</v>
      </c>
      <c r="D1213" s="2">
        <f t="shared" si="110"/>
        <v>117.109791449396</v>
      </c>
      <c r="E1213" s="2">
        <f t="shared" si="109"/>
        <v>19.263990712502533</v>
      </c>
      <c r="F1213" s="2">
        <f t="shared" si="113"/>
        <v>13.210541954363826</v>
      </c>
      <c r="G1213" s="2">
        <f t="shared" si="111"/>
        <v>6.0534487581387069</v>
      </c>
      <c r="H1213" s="2" t="str">
        <f t="shared" si="112"/>
        <v>Sell</v>
      </c>
    </row>
    <row r="1214" spans="1:8" ht="13.5" x14ac:dyDescent="0.25">
      <c r="A1214" s="3">
        <v>43777</v>
      </c>
      <c r="B1214" s="2">
        <v>94.564599999999999</v>
      </c>
      <c r="C1214" s="2">
        <f t="shared" si="108"/>
        <v>134.3334002908372</v>
      </c>
      <c r="D1214" s="2">
        <f t="shared" si="110"/>
        <v>115.43977726795926</v>
      </c>
      <c r="E1214" s="2">
        <f t="shared" si="109"/>
        <v>18.893623022877946</v>
      </c>
      <c r="F1214" s="2">
        <f t="shared" si="113"/>
        <v>14.347158168066652</v>
      </c>
      <c r="G1214" s="2">
        <f t="shared" si="111"/>
        <v>4.546464854811294</v>
      </c>
      <c r="H1214" s="2" t="str">
        <f t="shared" si="112"/>
        <v>Sell</v>
      </c>
    </row>
    <row r="1215" spans="1:8" ht="13.5" x14ac:dyDescent="0.25">
      <c r="A1215" s="3">
        <v>43780</v>
      </c>
      <c r="B1215" s="2">
        <v>93.730099999999993</v>
      </c>
      <c r="C1215" s="2">
        <f t="shared" si="108"/>
        <v>131.47050793840071</v>
      </c>
      <c r="D1215" s="2">
        <f t="shared" si="110"/>
        <v>113.8316530258882</v>
      </c>
      <c r="E1215" s="2">
        <f t="shared" si="109"/>
        <v>17.638854912512514</v>
      </c>
      <c r="F1215" s="2">
        <f t="shared" si="113"/>
        <v>15.005497516955826</v>
      </c>
      <c r="G1215" s="2">
        <f t="shared" si="111"/>
        <v>2.633357395556688</v>
      </c>
      <c r="H1215" s="2" t="str">
        <f t="shared" si="112"/>
        <v>Sell</v>
      </c>
    </row>
    <row r="1216" spans="1:8" ht="13.5" x14ac:dyDescent="0.25">
      <c r="A1216" s="3">
        <v>43781</v>
      </c>
      <c r="B1216" s="2">
        <v>91.723100000000002</v>
      </c>
      <c r="C1216" s="2">
        <f t="shared" si="108"/>
        <v>128.01138364018522</v>
      </c>
      <c r="D1216" s="2">
        <f t="shared" si="110"/>
        <v>112.19398243137796</v>
      </c>
      <c r="E1216" s="2">
        <f t="shared" si="109"/>
        <v>15.817401208807254</v>
      </c>
      <c r="F1216" s="2">
        <f t="shared" si="113"/>
        <v>15.167878255326112</v>
      </c>
      <c r="G1216" s="2">
        <f t="shared" si="111"/>
        <v>0.6495229534811422</v>
      </c>
      <c r="H1216" s="2" t="str">
        <f t="shared" si="112"/>
        <v>Sell</v>
      </c>
    </row>
    <row r="1217" spans="1:8" ht="13.5" x14ac:dyDescent="0.25">
      <c r="A1217" s="3">
        <v>43782</v>
      </c>
      <c r="B1217" s="2">
        <v>92.419700000000006</v>
      </c>
      <c r="C1217" s="2">
        <f t="shared" si="108"/>
        <v>124.06367846477211</v>
      </c>
      <c r="D1217" s="2">
        <f t="shared" si="110"/>
        <v>110.72922076979441</v>
      </c>
      <c r="E1217" s="2">
        <f t="shared" si="109"/>
        <v>13.334457694977701</v>
      </c>
      <c r="F1217" s="2">
        <f t="shared" si="113"/>
        <v>14.801194143256431</v>
      </c>
      <c r="G1217" s="2">
        <f t="shared" si="111"/>
        <v>-1.4667364482787306</v>
      </c>
      <c r="H1217" s="2" t="str">
        <f t="shared" si="112"/>
        <v>Hold</v>
      </c>
    </row>
    <row r="1218" spans="1:8" ht="13.5" x14ac:dyDescent="0.25">
      <c r="A1218" s="3">
        <v>43783</v>
      </c>
      <c r="B1218" s="2">
        <v>93.730099999999993</v>
      </c>
      <c r="C1218" s="2">
        <f t="shared" si="108"/>
        <v>120.72331254711487</v>
      </c>
      <c r="D1218" s="2">
        <f t="shared" si="110"/>
        <v>109.47002663869853</v>
      </c>
      <c r="E1218" s="2">
        <f t="shared" si="109"/>
        <v>11.253285908416345</v>
      </c>
      <c r="F1218" s="2">
        <f t="shared" si="113"/>
        <v>14.091612496288416</v>
      </c>
      <c r="G1218" s="2">
        <f t="shared" si="111"/>
        <v>-2.8383265878720714</v>
      </c>
      <c r="H1218" s="2" t="str">
        <f t="shared" si="112"/>
        <v>Hold</v>
      </c>
    </row>
    <row r="1219" spans="1:8" ht="13.5" x14ac:dyDescent="0.25">
      <c r="A1219" s="3">
        <v>43784</v>
      </c>
      <c r="B1219" s="2">
        <v>90.923000000000002</v>
      </c>
      <c r="C1219" s="2">
        <f t="shared" si="108"/>
        <v>116.95249523217413</v>
      </c>
      <c r="D1219" s="2">
        <f t="shared" si="110"/>
        <v>108.09617281360974</v>
      </c>
      <c r="E1219" s="2">
        <f t="shared" si="109"/>
        <v>8.856322418564389</v>
      </c>
      <c r="F1219" s="2">
        <f t="shared" si="113"/>
        <v>13.044554480743612</v>
      </c>
      <c r="G1219" s="2">
        <f t="shared" si="111"/>
        <v>-4.1882320621792228</v>
      </c>
      <c r="H1219" s="2" t="str">
        <f t="shared" si="112"/>
        <v>Hold</v>
      </c>
    </row>
    <row r="1220" spans="1:8" ht="13.5" x14ac:dyDescent="0.25">
      <c r="A1220" s="3">
        <v>43787</v>
      </c>
      <c r="B1220" s="2">
        <v>86.895200000000003</v>
      </c>
      <c r="C1220" s="2">
        <f t="shared" si="108"/>
        <v>112.86095750414734</v>
      </c>
      <c r="D1220" s="2">
        <f t="shared" si="110"/>
        <v>106.52573038297199</v>
      </c>
      <c r="E1220" s="2">
        <f t="shared" si="109"/>
        <v>6.3352271211753504</v>
      </c>
      <c r="F1220" s="2">
        <f t="shared" si="113"/>
        <v>11.70268900882996</v>
      </c>
      <c r="G1220" s="2">
        <f t="shared" si="111"/>
        <v>-5.3674618876546099</v>
      </c>
      <c r="H1220" s="2" t="str">
        <f t="shared" si="112"/>
        <v>Hold</v>
      </c>
    </row>
    <row r="1221" spans="1:8" ht="13.5" x14ac:dyDescent="0.25">
      <c r="A1221" s="3">
        <v>43788</v>
      </c>
      <c r="B1221" s="2">
        <v>82.991500000000002</v>
      </c>
      <c r="C1221" s="2">
        <f t="shared" si="108"/>
        <v>109.3882717342785</v>
      </c>
      <c r="D1221" s="2">
        <f t="shared" si="110"/>
        <v>104.78245405830739</v>
      </c>
      <c r="E1221" s="2">
        <f t="shared" si="109"/>
        <v>4.6058176759711102</v>
      </c>
      <c r="F1221" s="2">
        <f t="shared" si="113"/>
        <v>10.28331474225819</v>
      </c>
      <c r="G1221" s="2">
        <f t="shared" si="111"/>
        <v>-5.6774970662870796</v>
      </c>
      <c r="H1221" s="2" t="str">
        <f t="shared" si="112"/>
        <v>Hold</v>
      </c>
    </row>
    <row r="1222" spans="1:8" ht="13.5" x14ac:dyDescent="0.25">
      <c r="A1222" s="3">
        <v>43789</v>
      </c>
      <c r="B1222" s="2">
        <v>87.964200000000005</v>
      </c>
      <c r="C1222" s="2">
        <f t="shared" si="108"/>
        <v>107.2955222366972</v>
      </c>
      <c r="D1222" s="2">
        <f t="shared" si="110"/>
        <v>103.53665746139573</v>
      </c>
      <c r="E1222" s="2">
        <f t="shared" si="109"/>
        <v>3.7588647753014612</v>
      </c>
      <c r="F1222" s="2">
        <f t="shared" si="113"/>
        <v>8.9784247488668445</v>
      </c>
      <c r="G1222" s="2">
        <f t="shared" si="111"/>
        <v>-5.2195599735653833</v>
      </c>
      <c r="H1222" s="2" t="str">
        <f t="shared" si="112"/>
        <v>Hold</v>
      </c>
    </row>
    <row r="1223" spans="1:8" ht="13.5" x14ac:dyDescent="0.25">
      <c r="A1223" s="3">
        <v>43790</v>
      </c>
      <c r="B1223" s="2">
        <v>88.281499999999994</v>
      </c>
      <c r="C1223" s="2">
        <f t="shared" si="108"/>
        <v>106.28022650797456</v>
      </c>
      <c r="D1223" s="2">
        <f t="shared" si="110"/>
        <v>102.40664579758864</v>
      </c>
      <c r="E1223" s="2">
        <f t="shared" si="109"/>
        <v>3.873580710385923</v>
      </c>
      <c r="F1223" s="2">
        <f t="shared" si="113"/>
        <v>7.95745594117066</v>
      </c>
      <c r="G1223" s="2">
        <f t="shared" si="111"/>
        <v>-4.083875230784737</v>
      </c>
      <c r="H1223" s="2" t="str">
        <f t="shared" si="112"/>
        <v>Hold</v>
      </c>
    </row>
    <row r="1224" spans="1:8" ht="13.5" x14ac:dyDescent="0.25">
      <c r="A1224" s="3">
        <v>43791</v>
      </c>
      <c r="B1224" s="2">
        <v>87.591800000000006</v>
      </c>
      <c r="C1224" s="2">
        <f t="shared" si="108"/>
        <v>104.47782242982463</v>
      </c>
      <c r="D1224" s="2">
        <f t="shared" si="110"/>
        <v>101.30924981258207</v>
      </c>
      <c r="E1224" s="2">
        <f t="shared" si="109"/>
        <v>3.1685726172425603</v>
      </c>
      <c r="F1224" s="2">
        <f t="shared" si="113"/>
        <v>6.9996792763850406</v>
      </c>
      <c r="G1224" s="2">
        <f t="shared" si="111"/>
        <v>-3.8311066591424803</v>
      </c>
      <c r="H1224" s="2" t="str">
        <f t="shared" si="112"/>
        <v>Hold</v>
      </c>
    </row>
    <row r="1225" spans="1:8" ht="13.5" x14ac:dyDescent="0.25">
      <c r="A1225" s="3">
        <v>43794</v>
      </c>
      <c r="B1225" s="2">
        <v>84.963999999999999</v>
      </c>
      <c r="C1225" s="2">
        <f t="shared" si="108"/>
        <v>102.82432667139007</v>
      </c>
      <c r="D1225" s="2">
        <f t="shared" si="110"/>
        <v>100.09849056720563</v>
      </c>
      <c r="E1225" s="2">
        <f t="shared" si="109"/>
        <v>2.7258361041844381</v>
      </c>
      <c r="F1225" s="2">
        <f t="shared" si="113"/>
        <v>6.1449106419449206</v>
      </c>
      <c r="G1225" s="2">
        <f t="shared" si="111"/>
        <v>-3.4190745377604825</v>
      </c>
      <c r="H1225" s="2" t="str">
        <f t="shared" si="112"/>
        <v>Hold</v>
      </c>
    </row>
    <row r="1226" spans="1:8" ht="13.5" x14ac:dyDescent="0.25">
      <c r="A1226" s="3">
        <v>43795</v>
      </c>
      <c r="B1226" s="2">
        <v>82.287999999999997</v>
      </c>
      <c r="C1226" s="2">
        <f t="shared" si="108"/>
        <v>101.11644564502237</v>
      </c>
      <c r="D1226" s="2">
        <f t="shared" si="110"/>
        <v>98.779194969634844</v>
      </c>
      <c r="E1226" s="2">
        <f t="shared" si="109"/>
        <v>2.3372506753875228</v>
      </c>
      <c r="F1226" s="2">
        <f t="shared" si="113"/>
        <v>5.3833786486334407</v>
      </c>
      <c r="G1226" s="2">
        <f t="shared" si="111"/>
        <v>-3.0461279732459179</v>
      </c>
      <c r="H1226" s="2" t="str">
        <f t="shared" si="112"/>
        <v>Hold</v>
      </c>
    </row>
    <row r="1227" spans="1:8" ht="13.5" x14ac:dyDescent="0.25">
      <c r="A1227" s="3">
        <v>43796</v>
      </c>
      <c r="B1227" s="2">
        <v>85.177800000000005</v>
      </c>
      <c r="C1227" s="2">
        <f t="shared" si="108"/>
        <v>99.778484776557391</v>
      </c>
      <c r="D1227" s="2">
        <f t="shared" si="110"/>
        <v>97.771684231143368</v>
      </c>
      <c r="E1227" s="2">
        <f t="shared" si="109"/>
        <v>2.0068005454140234</v>
      </c>
      <c r="F1227" s="2">
        <f t="shared" si="113"/>
        <v>4.7080630279895574</v>
      </c>
      <c r="G1227" s="2">
        <f t="shared" si="111"/>
        <v>-2.701262482575534</v>
      </c>
      <c r="H1227" s="2" t="str">
        <f t="shared" si="112"/>
        <v>Hold</v>
      </c>
    </row>
    <row r="1228" spans="1:8" ht="13.5" x14ac:dyDescent="0.25">
      <c r="A1228" s="3">
        <v>43797</v>
      </c>
      <c r="B1228" s="2">
        <v>83.384600000000006</v>
      </c>
      <c r="C1228" s="2">
        <f t="shared" si="108"/>
        <v>98.847964041702411</v>
      </c>
      <c r="D1228" s="2">
        <f t="shared" si="110"/>
        <v>96.705974288095717</v>
      </c>
      <c r="E1228" s="2">
        <f t="shared" si="109"/>
        <v>2.1419897536066941</v>
      </c>
      <c r="F1228" s="2">
        <f t="shared" si="113"/>
        <v>4.1948483731129844</v>
      </c>
      <c r="G1228" s="2">
        <f t="shared" si="111"/>
        <v>-2.0528586195062903</v>
      </c>
      <c r="H1228" s="2" t="str">
        <f t="shared" si="112"/>
        <v>Hold</v>
      </c>
    </row>
    <row r="1229" spans="1:8" ht="13.5" x14ac:dyDescent="0.25">
      <c r="A1229" s="3">
        <v>43798</v>
      </c>
      <c r="B1229" s="2">
        <v>84.143299999999996</v>
      </c>
      <c r="C1229" s="2">
        <f t="shared" si="108"/>
        <v>97.628738804517425</v>
      </c>
      <c r="D1229" s="2">
        <f t="shared" si="110"/>
        <v>95.775405822310859</v>
      </c>
      <c r="E1229" s="2">
        <f t="shared" si="109"/>
        <v>1.8533329822065667</v>
      </c>
      <c r="F1229" s="2">
        <f t="shared" si="113"/>
        <v>3.7265452949317011</v>
      </c>
      <c r="G1229" s="2">
        <f t="shared" si="111"/>
        <v>-1.8732123127251343</v>
      </c>
      <c r="H1229" s="2" t="str">
        <f t="shared" si="112"/>
        <v>Hold</v>
      </c>
    </row>
    <row r="1230" spans="1:8" ht="13.5" x14ac:dyDescent="0.25">
      <c r="A1230" s="3">
        <v>43801</v>
      </c>
      <c r="B1230" s="2">
        <v>82.074200000000005</v>
      </c>
      <c r="C1230" s="2">
        <f t="shared" si="108"/>
        <v>95.977425142283977</v>
      </c>
      <c r="D1230" s="2">
        <f t="shared" si="110"/>
        <v>94.760501687324876</v>
      </c>
      <c r="E1230" s="2">
        <f t="shared" si="109"/>
        <v>1.216923454959101</v>
      </c>
      <c r="F1230" s="2">
        <f t="shared" si="113"/>
        <v>3.2246209269371811</v>
      </c>
      <c r="G1230" s="2">
        <f t="shared" si="111"/>
        <v>-2.00769747197808</v>
      </c>
      <c r="H1230" s="2" t="str">
        <f t="shared" si="112"/>
        <v>Hold</v>
      </c>
    </row>
    <row r="1231" spans="1:8" ht="13.5" x14ac:dyDescent="0.25">
      <c r="A1231" s="3">
        <v>43802</v>
      </c>
      <c r="B1231" s="2">
        <v>80.005099999999999</v>
      </c>
      <c r="C1231" s="2">
        <f t="shared" ref="C1231:C1294" si="114">$C$4*B1221+C1230*(1-$C$4)</f>
        <v>93.979590505009526</v>
      </c>
      <c r="D1231" s="2">
        <f t="shared" si="110"/>
        <v>93.667508969745256</v>
      </c>
      <c r="E1231" s="2">
        <f t="shared" si="109"/>
        <v>0.31208153526426941</v>
      </c>
      <c r="F1231" s="2">
        <f t="shared" si="113"/>
        <v>2.642113048602599</v>
      </c>
      <c r="G1231" s="2">
        <f t="shared" si="111"/>
        <v>-2.3300315133383296</v>
      </c>
      <c r="H1231" s="2" t="str">
        <f t="shared" si="112"/>
        <v>Hold</v>
      </c>
    </row>
    <row r="1232" spans="1:8" ht="13.5" x14ac:dyDescent="0.25">
      <c r="A1232" s="3">
        <v>43803</v>
      </c>
      <c r="B1232" s="2">
        <v>78.384299999999996</v>
      </c>
      <c r="C1232" s="2">
        <f t="shared" si="114"/>
        <v>93.054145811931136</v>
      </c>
      <c r="D1232" s="2">
        <f t="shared" si="110"/>
        <v>92.535419416430798</v>
      </c>
      <c r="E1232" s="2">
        <f t="shared" si="109"/>
        <v>0.51872639550033739</v>
      </c>
      <c r="F1232" s="2">
        <f t="shared" si="113"/>
        <v>2.2174357179821467</v>
      </c>
      <c r="G1232" s="2">
        <f t="shared" si="111"/>
        <v>-1.6987093224818093</v>
      </c>
      <c r="H1232" s="2" t="str">
        <f t="shared" si="112"/>
        <v>Hold</v>
      </c>
    </row>
    <row r="1233" spans="1:8" ht="13.5" x14ac:dyDescent="0.25">
      <c r="A1233" s="3">
        <v>43804</v>
      </c>
      <c r="B1233" s="2">
        <v>76.211699999999993</v>
      </c>
      <c r="C1233" s="2">
        <f t="shared" si="114"/>
        <v>92.319892610095565</v>
      </c>
      <c r="D1233" s="2">
        <f t="shared" si="110"/>
        <v>91.326255015213704</v>
      </c>
      <c r="E1233" s="2">
        <f t="shared" si="109"/>
        <v>0.99363759488186076</v>
      </c>
      <c r="F1233" s="2">
        <f t="shared" si="113"/>
        <v>1.9726760933620897</v>
      </c>
      <c r="G1233" s="2">
        <f t="shared" si="111"/>
        <v>-0.97903849848022895</v>
      </c>
      <c r="H1233" s="2" t="str">
        <f t="shared" si="112"/>
        <v>Hold</v>
      </c>
    </row>
    <row r="1234" spans="1:8" ht="13.5" x14ac:dyDescent="0.25">
      <c r="A1234" s="3">
        <v>43805</v>
      </c>
      <c r="B1234" s="2">
        <v>76.191000000000003</v>
      </c>
      <c r="C1234" s="2">
        <f t="shared" si="114"/>
        <v>91.592493747003942</v>
      </c>
      <c r="D1234" s="2">
        <f t="shared" si="110"/>
        <v>90.205125014086761</v>
      </c>
      <c r="E1234" s="2">
        <f t="shared" si="109"/>
        <v>1.3873687329171815</v>
      </c>
      <c r="F1234" s="2">
        <f t="shared" si="113"/>
        <v>1.8556146212731082</v>
      </c>
      <c r="G1234" s="2">
        <f t="shared" si="111"/>
        <v>-0.46824588835592662</v>
      </c>
      <c r="H1234" s="2" t="str">
        <f t="shared" si="112"/>
        <v>Hold</v>
      </c>
    </row>
    <row r="1235" spans="1:8" ht="13.5" x14ac:dyDescent="0.25">
      <c r="A1235" s="3">
        <v>43808</v>
      </c>
      <c r="B1235" s="2">
        <v>79.618899999999996</v>
      </c>
      <c r="C1235" s="2">
        <f t="shared" si="114"/>
        <v>90.572725478234105</v>
      </c>
      <c r="D1235" s="2">
        <f t="shared" si="110"/>
        <v>89.420960198228471</v>
      </c>
      <c r="E1235" s="2">
        <f t="shared" si="109"/>
        <v>1.1517652800056339</v>
      </c>
      <c r="F1235" s="2">
        <f t="shared" si="113"/>
        <v>1.7148447530196136</v>
      </c>
      <c r="G1235" s="2">
        <f t="shared" si="111"/>
        <v>-0.56307947301397965</v>
      </c>
      <c r="H1235" s="2" t="str">
        <f t="shared" si="112"/>
        <v>Hold</v>
      </c>
    </row>
    <row r="1236" spans="1:8" ht="13.5" x14ac:dyDescent="0.25">
      <c r="A1236" s="3">
        <v>43809</v>
      </c>
      <c r="B1236" s="2">
        <v>81.453400000000002</v>
      </c>
      <c r="C1236" s="2">
        <f t="shared" si="114"/>
        <v>89.298152327736545</v>
      </c>
      <c r="D1236" s="2">
        <f t="shared" si="110"/>
        <v>88.830770553915258</v>
      </c>
      <c r="E1236" s="2">
        <f t="shared" si="109"/>
        <v>0.46738177382128754</v>
      </c>
      <c r="F1236" s="2">
        <f t="shared" si="113"/>
        <v>1.4653521571799484</v>
      </c>
      <c r="G1236" s="2">
        <f t="shared" si="111"/>
        <v>-0.99797038335866084</v>
      </c>
      <c r="H1236" s="2" t="str">
        <f t="shared" si="112"/>
        <v>Hold</v>
      </c>
    </row>
    <row r="1237" spans="1:8" ht="13.5" x14ac:dyDescent="0.25">
      <c r="A1237" s="3">
        <v>43810</v>
      </c>
      <c r="B1237" s="2">
        <v>82.060400000000001</v>
      </c>
      <c r="C1237" s="2">
        <f t="shared" si="114"/>
        <v>88.664251969623237</v>
      </c>
      <c r="D1237" s="2">
        <f t="shared" si="110"/>
        <v>88.329261623995606</v>
      </c>
      <c r="E1237" s="2">
        <f t="shared" si="109"/>
        <v>0.33499034562763086</v>
      </c>
      <c r="F1237" s="2">
        <f t="shared" si="113"/>
        <v>1.2392797948694849</v>
      </c>
      <c r="G1237" s="2">
        <f t="shared" si="111"/>
        <v>-0.90428944924185406</v>
      </c>
      <c r="H1237" s="2" t="str">
        <f t="shared" si="112"/>
        <v>Hold</v>
      </c>
    </row>
    <row r="1238" spans="1:8" ht="13.5" x14ac:dyDescent="0.25">
      <c r="A1238" s="3">
        <v>43811</v>
      </c>
      <c r="B1238" s="2">
        <v>82.060400000000001</v>
      </c>
      <c r="C1238" s="2">
        <f t="shared" si="114"/>
        <v>87.851997820450435</v>
      </c>
      <c r="D1238" s="2">
        <f t="shared" si="110"/>
        <v>87.864901503699627</v>
      </c>
      <c r="E1238" s="2">
        <f t="shared" si="109"/>
        <v>-1.2903683249191999E-2</v>
      </c>
      <c r="F1238" s="2">
        <f t="shared" si="113"/>
        <v>0.98884309924574965</v>
      </c>
      <c r="G1238" s="2">
        <f t="shared" si="111"/>
        <v>-1.0017467824949415</v>
      </c>
      <c r="H1238" s="2" t="str">
        <f t="shared" si="112"/>
        <v>Hold</v>
      </c>
    </row>
    <row r="1239" spans="1:8" ht="13.5" x14ac:dyDescent="0.25">
      <c r="A1239" s="3">
        <v>43812</v>
      </c>
      <c r="B1239" s="2">
        <v>84.143299999999996</v>
      </c>
      <c r="C1239" s="2">
        <f t="shared" si="114"/>
        <v>87.281428924996533</v>
      </c>
      <c r="D1239" s="2">
        <f t="shared" si="110"/>
        <v>87.589227318240404</v>
      </c>
      <c r="E1239" s="2">
        <f t="shared" si="109"/>
        <v>-0.30779839324387126</v>
      </c>
      <c r="F1239" s="2">
        <f t="shared" si="113"/>
        <v>0.7295148007478256</v>
      </c>
      <c r="G1239" s="2">
        <f t="shared" si="111"/>
        <v>-1.0373131939916969</v>
      </c>
      <c r="H1239" s="2" t="str">
        <f t="shared" si="112"/>
        <v>Hold</v>
      </c>
    </row>
    <row r="1240" spans="1:8" ht="13.5" x14ac:dyDescent="0.25">
      <c r="A1240" s="3">
        <v>43815</v>
      </c>
      <c r="B1240" s="2">
        <v>84.074299999999994</v>
      </c>
      <c r="C1240" s="2">
        <f t="shared" si="114"/>
        <v>86.480316782689371</v>
      </c>
      <c r="D1240" s="2">
        <f t="shared" si="110"/>
        <v>87.328862331704073</v>
      </c>
      <c r="E1240" s="2">
        <f t="shared" si="109"/>
        <v>-0.84854554901470181</v>
      </c>
      <c r="F1240" s="2">
        <f t="shared" si="113"/>
        <v>0.41390273079532014</v>
      </c>
      <c r="G1240" s="2">
        <f t="shared" si="111"/>
        <v>-1.2624482798100218</v>
      </c>
      <c r="H1240" s="2" t="str">
        <f t="shared" si="112"/>
        <v>Hold</v>
      </c>
    </row>
    <row r="1241" spans="1:8" ht="13.5" x14ac:dyDescent="0.25">
      <c r="A1241" s="3">
        <v>43816</v>
      </c>
      <c r="B1241" s="2">
        <v>84.074299999999994</v>
      </c>
      <c r="C1241" s="2">
        <f t="shared" si="114"/>
        <v>85.484129585352548</v>
      </c>
      <c r="D1241" s="2">
        <f t="shared" si="110"/>
        <v>87.087783640466739</v>
      </c>
      <c r="E1241" s="2">
        <f t="shared" si="109"/>
        <v>-1.6036540551141911</v>
      </c>
      <c r="F1241" s="2">
        <f t="shared" si="113"/>
        <v>1.0391373613417909E-2</v>
      </c>
      <c r="G1241" s="2">
        <f t="shared" si="111"/>
        <v>-1.6140454287276089</v>
      </c>
      <c r="H1241" s="2" t="str">
        <f t="shared" si="112"/>
        <v>Hold</v>
      </c>
    </row>
    <row r="1242" spans="1:8" ht="13.5" x14ac:dyDescent="0.25">
      <c r="A1242" s="3">
        <v>43817</v>
      </c>
      <c r="B1242" s="2">
        <v>83.798400000000001</v>
      </c>
      <c r="C1242" s="2">
        <f t="shared" si="114"/>
        <v>84.391848110682915</v>
      </c>
      <c r="D1242" s="2">
        <f t="shared" si="110"/>
        <v>86.844125593024756</v>
      </c>
      <c r="E1242" s="2">
        <f t="shared" si="109"/>
        <v>-2.4522774823418416</v>
      </c>
      <c r="F1242" s="2">
        <f t="shared" si="113"/>
        <v>-0.482142397577634</v>
      </c>
      <c r="G1242" s="2">
        <f t="shared" si="111"/>
        <v>-1.9701350847642076</v>
      </c>
      <c r="H1242" s="2" t="str">
        <f t="shared" si="112"/>
        <v>Hold</v>
      </c>
    </row>
    <row r="1243" spans="1:8" ht="13.5" x14ac:dyDescent="0.25">
      <c r="A1243" s="3">
        <v>43818</v>
      </c>
      <c r="B1243" s="2">
        <v>83.7226</v>
      </c>
      <c r="C1243" s="2">
        <f t="shared" si="114"/>
        <v>83.133363785962459</v>
      </c>
      <c r="D1243" s="2">
        <f t="shared" si="110"/>
        <v>86.612901475022923</v>
      </c>
      <c r="E1243" s="2">
        <f t="shared" si="109"/>
        <v>-3.4795376890604643</v>
      </c>
      <c r="F1243" s="2">
        <f t="shared" si="113"/>
        <v>-1.0816214558742001</v>
      </c>
      <c r="G1243" s="2">
        <f t="shared" si="111"/>
        <v>-2.3979162331862645</v>
      </c>
      <c r="H1243" s="2" t="str">
        <f t="shared" si="112"/>
        <v>Hold</v>
      </c>
    </row>
    <row r="1244" spans="1:8" ht="13.5" x14ac:dyDescent="0.25">
      <c r="A1244" s="3">
        <v>43819</v>
      </c>
      <c r="B1244" s="2">
        <v>83.446700000000007</v>
      </c>
      <c r="C1244" s="2">
        <f t="shared" si="114"/>
        <v>82.065307818891313</v>
      </c>
      <c r="D1244" s="2">
        <f t="shared" si="110"/>
        <v>86.378368032428625</v>
      </c>
      <c r="E1244" s="2">
        <f t="shared" ref="E1244:E1307" si="115">C1244-D1244</f>
        <v>-4.3130602135373124</v>
      </c>
      <c r="F1244" s="2">
        <f t="shared" si="113"/>
        <v>-1.7279092074068227</v>
      </c>
      <c r="G1244" s="2">
        <f t="shared" si="111"/>
        <v>-2.5851510061304896</v>
      </c>
      <c r="H1244" s="2" t="str">
        <f t="shared" si="112"/>
        <v>Hold</v>
      </c>
    </row>
    <row r="1245" spans="1:8" ht="13.5" x14ac:dyDescent="0.25">
      <c r="A1245" s="3">
        <v>43822</v>
      </c>
      <c r="B1245" s="2">
        <v>82.074200000000005</v>
      </c>
      <c r="C1245" s="2">
        <f t="shared" si="114"/>
        <v>81.688937385215723</v>
      </c>
      <c r="D1245" s="2">
        <f t="shared" ref="D1245:D1308" si="116">$D$4*B1245+(1-$D$4)*D1244</f>
        <v>86.059540770767256</v>
      </c>
      <c r="E1245" s="2">
        <f t="shared" si="115"/>
        <v>-4.3706033855515329</v>
      </c>
      <c r="F1245" s="2">
        <f t="shared" si="113"/>
        <v>-2.256448043035765</v>
      </c>
      <c r="G1245" s="2">
        <f t="shared" si="111"/>
        <v>-2.114155342515768</v>
      </c>
      <c r="H1245" s="2" t="str">
        <f t="shared" si="112"/>
        <v>Hold</v>
      </c>
    </row>
    <row r="1246" spans="1:8" ht="13.5" x14ac:dyDescent="0.25">
      <c r="A1246" s="3">
        <v>43823</v>
      </c>
      <c r="B1246" s="2">
        <v>82.074200000000005</v>
      </c>
      <c r="C1246" s="2">
        <f t="shared" si="114"/>
        <v>81.652700864413305</v>
      </c>
      <c r="D1246" s="2">
        <f t="shared" si="116"/>
        <v>85.764330343303016</v>
      </c>
      <c r="E1246" s="2">
        <f t="shared" si="115"/>
        <v>-4.1116294788897108</v>
      </c>
      <c r="F1246" s="2">
        <f t="shared" si="113"/>
        <v>-2.6274843302065545</v>
      </c>
      <c r="G1246" s="2">
        <f t="shared" si="111"/>
        <v>-1.4841451486831563</v>
      </c>
      <c r="H1246" s="2" t="str">
        <f t="shared" si="112"/>
        <v>Hold</v>
      </c>
    </row>
    <row r="1247" spans="1:8" ht="13.5" x14ac:dyDescent="0.25">
      <c r="A1247" s="3">
        <v>43824</v>
      </c>
      <c r="B1247" s="2">
        <v>83.660499999999999</v>
      </c>
      <c r="C1247" s="2">
        <f t="shared" si="114"/>
        <v>81.715423808349712</v>
      </c>
      <c r="D1247" s="2">
        <f t="shared" si="116"/>
        <v>85.608491058613907</v>
      </c>
      <c r="E1247" s="2">
        <f t="shared" si="115"/>
        <v>-3.8930672502641954</v>
      </c>
      <c r="F1247" s="2">
        <f t="shared" si="113"/>
        <v>-2.8806009142180828</v>
      </c>
      <c r="G1247" s="2">
        <f t="shared" si="111"/>
        <v>-1.0124663360461126</v>
      </c>
      <c r="H1247" s="2" t="str">
        <f t="shared" si="112"/>
        <v>Hold</v>
      </c>
    </row>
    <row r="1248" spans="1:8" ht="13.5" x14ac:dyDescent="0.25">
      <c r="A1248" s="3">
        <v>43825</v>
      </c>
      <c r="B1248" s="2">
        <v>83.453599999999994</v>
      </c>
      <c r="C1248" s="2">
        <f t="shared" si="114"/>
        <v>81.768497068603594</v>
      </c>
      <c r="D1248" s="2">
        <f t="shared" si="116"/>
        <v>85.448869498716576</v>
      </c>
      <c r="E1248" s="2">
        <f t="shared" si="115"/>
        <v>-3.6803724301129819</v>
      </c>
      <c r="F1248" s="2">
        <f t="shared" si="113"/>
        <v>-3.0405552173970625</v>
      </c>
      <c r="G1248" s="2">
        <f t="shared" si="111"/>
        <v>-0.6398172127159194</v>
      </c>
      <c r="H1248" s="2" t="str">
        <f t="shared" si="112"/>
        <v>Hold</v>
      </c>
    </row>
    <row r="1249" spans="1:8" ht="13.5" x14ac:dyDescent="0.25">
      <c r="A1249" s="3">
        <v>43826</v>
      </c>
      <c r="B1249" s="2">
        <v>83.439800000000005</v>
      </c>
      <c r="C1249" s="2">
        <f t="shared" si="114"/>
        <v>82.133851365741506</v>
      </c>
      <c r="D1249" s="2">
        <f t="shared" si="116"/>
        <v>85.300049535848686</v>
      </c>
      <c r="E1249" s="2">
        <f t="shared" si="115"/>
        <v>-3.1661981701071795</v>
      </c>
      <c r="F1249" s="2">
        <f t="shared" si="113"/>
        <v>-3.0656838079390862</v>
      </c>
      <c r="G1249" s="2">
        <f t="shared" si="111"/>
        <v>-0.10051436216809329</v>
      </c>
      <c r="H1249" s="2" t="str">
        <f t="shared" si="112"/>
        <v>Hold</v>
      </c>
    </row>
    <row r="1250" spans="1:8" ht="13.5" x14ac:dyDescent="0.25">
      <c r="A1250" s="3">
        <v>43829</v>
      </c>
      <c r="B1250" s="2">
        <v>83.4191</v>
      </c>
      <c r="C1250" s="2">
        <f t="shared" si="114"/>
        <v>82.432381924858191</v>
      </c>
      <c r="D1250" s="2">
        <f t="shared" si="116"/>
        <v>85.160719940600643</v>
      </c>
      <c r="E1250" s="2">
        <f t="shared" si="115"/>
        <v>-2.7283380157424517</v>
      </c>
      <c r="F1250" s="2">
        <f t="shared" si="113"/>
        <v>-2.9982146494997597</v>
      </c>
      <c r="G1250" s="2">
        <f t="shared" si="111"/>
        <v>0.26987663375730797</v>
      </c>
      <c r="H1250" s="2" t="str">
        <f t="shared" si="112"/>
        <v>Sell</v>
      </c>
    </row>
    <row r="1251" spans="1:8" ht="13.5" x14ac:dyDescent="0.25">
      <c r="A1251" s="3">
        <v>43830</v>
      </c>
      <c r="B1251" s="2">
        <v>83.384600000000006</v>
      </c>
      <c r="C1251" s="2">
        <f t="shared" si="114"/>
        <v>82.684984705649242</v>
      </c>
      <c r="D1251" s="2">
        <f t="shared" si="116"/>
        <v>85.029155500556158</v>
      </c>
      <c r="E1251" s="2">
        <f t="shared" si="115"/>
        <v>-2.3441707949069155</v>
      </c>
      <c r="F1251" s="2">
        <f t="shared" si="113"/>
        <v>-2.8674058785811907</v>
      </c>
      <c r="G1251" s="2">
        <f t="shared" si="111"/>
        <v>0.52323508367427518</v>
      </c>
      <c r="H1251" s="2" t="str">
        <f t="shared" si="112"/>
        <v>Sell</v>
      </c>
    </row>
    <row r="1252" spans="1:8" ht="13.5" x14ac:dyDescent="0.25">
      <c r="A1252" s="3">
        <v>43832</v>
      </c>
      <c r="B1252" s="2">
        <v>82.074200000000005</v>
      </c>
      <c r="C1252" s="2">
        <f t="shared" si="114"/>
        <v>82.856279366318589</v>
      </c>
      <c r="D1252" s="2">
        <f t="shared" si="116"/>
        <v>84.810269907922375</v>
      </c>
      <c r="E1252" s="2">
        <f t="shared" si="115"/>
        <v>-1.9539905416037868</v>
      </c>
      <c r="F1252" s="2">
        <f t="shared" si="113"/>
        <v>-2.68472281118571</v>
      </c>
      <c r="G1252" s="2">
        <f t="shared" ref="G1252:G1315" si="117">E1252-F1252</f>
        <v>0.73073226958192317</v>
      </c>
      <c r="H1252" s="2" t="str">
        <f t="shared" ref="H1252:H1315" si="118">IF(G1252&lt;0,"Hold","Sell")</f>
        <v>Sell</v>
      </c>
    </row>
    <row r="1253" spans="1:8" ht="13.5" x14ac:dyDescent="0.25">
      <c r="A1253" s="3">
        <v>43833</v>
      </c>
      <c r="B1253" s="2">
        <v>81.384500000000003</v>
      </c>
      <c r="C1253" s="2">
        <f t="shared" si="114"/>
        <v>82.989559463808035</v>
      </c>
      <c r="D1253" s="2">
        <f t="shared" si="116"/>
        <v>84.556509174002201</v>
      </c>
      <c r="E1253" s="2">
        <f t="shared" si="115"/>
        <v>-1.5669497101941658</v>
      </c>
      <c r="F1253" s="2">
        <f t="shared" ref="F1253:F1316" si="119">(E1253*(2/(10)))+((1-(2/10))*F1252)</f>
        <v>-2.4611681909874012</v>
      </c>
      <c r="G1253" s="2">
        <f t="shared" si="117"/>
        <v>0.8942184807932354</v>
      </c>
      <c r="H1253" s="2" t="str">
        <f t="shared" si="118"/>
        <v>Sell</v>
      </c>
    </row>
    <row r="1254" spans="1:8" ht="13.5" x14ac:dyDescent="0.25">
      <c r="A1254" s="3">
        <v>43836</v>
      </c>
      <c r="B1254" s="2">
        <v>81.046499999999995</v>
      </c>
      <c r="C1254" s="2">
        <f t="shared" si="114"/>
        <v>83.059888777068338</v>
      </c>
      <c r="D1254" s="2">
        <f t="shared" si="116"/>
        <v>84.296508494446485</v>
      </c>
      <c r="E1254" s="2">
        <f t="shared" si="115"/>
        <v>-1.2366197173781472</v>
      </c>
      <c r="F1254" s="2">
        <f t="shared" si="119"/>
        <v>-2.2162584962655507</v>
      </c>
      <c r="G1254" s="2">
        <f t="shared" si="117"/>
        <v>0.97963877888740347</v>
      </c>
      <c r="H1254" s="2" t="str">
        <f t="shared" si="118"/>
        <v>Sell</v>
      </c>
    </row>
    <row r="1255" spans="1:8" ht="13.5" x14ac:dyDescent="0.25">
      <c r="A1255" s="3">
        <v>43837</v>
      </c>
      <c r="B1255" s="2">
        <v>80.694800000000001</v>
      </c>
      <c r="C1255" s="2">
        <f t="shared" si="114"/>
        <v>82.908244349827058</v>
      </c>
      <c r="D1255" s="2">
        <f t="shared" si="116"/>
        <v>84.029715272635642</v>
      </c>
      <c r="E1255" s="2">
        <f t="shared" si="115"/>
        <v>-1.1214709228085837</v>
      </c>
      <c r="F1255" s="2">
        <f t="shared" si="119"/>
        <v>-1.9973009815741574</v>
      </c>
      <c r="G1255" s="2">
        <f t="shared" si="117"/>
        <v>0.87583005876557363</v>
      </c>
      <c r="H1255" s="2" t="str">
        <f t="shared" si="118"/>
        <v>Sell</v>
      </c>
    </row>
    <row r="1256" spans="1:8" ht="13.5" x14ac:dyDescent="0.25">
      <c r="A1256" s="3">
        <v>43838</v>
      </c>
      <c r="B1256" s="2">
        <v>78.763599999999997</v>
      </c>
      <c r="C1256" s="2">
        <f t="shared" si="114"/>
        <v>82.779929834469044</v>
      </c>
      <c r="D1256" s="2">
        <f t="shared" si="116"/>
        <v>83.63963265984782</v>
      </c>
      <c r="E1256" s="2">
        <f t="shared" si="115"/>
        <v>-0.85970282537877551</v>
      </c>
      <c r="F1256" s="2">
        <f t="shared" si="119"/>
        <v>-1.769781350335081</v>
      </c>
      <c r="G1256" s="2">
        <f t="shared" si="117"/>
        <v>0.91007852495630548</v>
      </c>
      <c r="H1256" s="2" t="str">
        <f t="shared" si="118"/>
        <v>Sell</v>
      </c>
    </row>
    <row r="1257" spans="1:8" ht="13.5" x14ac:dyDescent="0.25">
      <c r="A1257" s="3">
        <v>43839</v>
      </c>
      <c r="B1257" s="2">
        <v>77.936000000000007</v>
      </c>
      <c r="C1257" s="2">
        <f t="shared" si="114"/>
        <v>82.915402167627661</v>
      </c>
      <c r="D1257" s="2">
        <f t="shared" si="116"/>
        <v>83.21714135171095</v>
      </c>
      <c r="E1257" s="2">
        <f t="shared" si="115"/>
        <v>-0.30173918408328859</v>
      </c>
      <c r="F1257" s="2">
        <f t="shared" si="119"/>
        <v>-1.4761729170847226</v>
      </c>
      <c r="G1257" s="2">
        <f t="shared" si="117"/>
        <v>1.1744337330014341</v>
      </c>
      <c r="H1257" s="2" t="str">
        <f t="shared" si="118"/>
        <v>Sell</v>
      </c>
    </row>
    <row r="1258" spans="1:8" ht="13.5" x14ac:dyDescent="0.25">
      <c r="A1258" s="3">
        <v>43840</v>
      </c>
      <c r="B1258" s="2">
        <v>77.246300000000005</v>
      </c>
      <c r="C1258" s="2">
        <f t="shared" si="114"/>
        <v>82.998201834146471</v>
      </c>
      <c r="D1258" s="2">
        <f t="shared" si="116"/>
        <v>82.77485680713977</v>
      </c>
      <c r="E1258" s="2">
        <f t="shared" si="115"/>
        <v>0.223345027006701</v>
      </c>
      <c r="F1258" s="2">
        <f t="shared" si="119"/>
        <v>-1.136269328266438</v>
      </c>
      <c r="G1258" s="2">
        <f t="shared" si="117"/>
        <v>1.359614355273139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76.694500000000005</v>
      </c>
      <c r="C1259" s="2">
        <f t="shared" si="114"/>
        <v>83.066140013508559</v>
      </c>
      <c r="D1259" s="2">
        <f t="shared" si="116"/>
        <v>82.324460006610906</v>
      </c>
      <c r="E1259" s="2">
        <f t="shared" si="115"/>
        <v>0.74168000689765279</v>
      </c>
      <c r="F1259" s="2">
        <f t="shared" si="119"/>
        <v>-0.76067946123361985</v>
      </c>
      <c r="G1259" s="2">
        <f t="shared" si="117"/>
        <v>1.5023594681312726</v>
      </c>
      <c r="H1259" s="2" t="str">
        <f t="shared" si="118"/>
        <v>Sell</v>
      </c>
    </row>
    <row r="1260" spans="1:8" ht="13.5" x14ac:dyDescent="0.25">
      <c r="A1260" s="3">
        <v>43845</v>
      </c>
      <c r="B1260" s="2">
        <v>75.866900000000001</v>
      </c>
      <c r="C1260" s="2">
        <f t="shared" si="114"/>
        <v>83.120441549891865</v>
      </c>
      <c r="D1260" s="2">
        <f t="shared" si="116"/>
        <v>81.846122228343432</v>
      </c>
      <c r="E1260" s="2">
        <f t="shared" si="115"/>
        <v>1.2743193215484325</v>
      </c>
      <c r="F1260" s="2">
        <f t="shared" si="119"/>
        <v>-0.35367970467720938</v>
      </c>
      <c r="G1260" s="2">
        <f t="shared" si="117"/>
        <v>1.6279990262256419</v>
      </c>
      <c r="H1260" s="2" t="str">
        <f t="shared" si="118"/>
        <v>Sell</v>
      </c>
    </row>
    <row r="1261" spans="1:8" ht="13.5" x14ac:dyDescent="0.25">
      <c r="A1261" s="3">
        <v>43846</v>
      </c>
      <c r="B1261" s="2">
        <v>73.797799999999995</v>
      </c>
      <c r="C1261" s="2">
        <f t="shared" si="114"/>
        <v>83.161081311446964</v>
      </c>
      <c r="D1261" s="2">
        <f t="shared" si="116"/>
        <v>81.249950211429109</v>
      </c>
      <c r="E1261" s="2">
        <f t="shared" si="115"/>
        <v>1.9111311000178546</v>
      </c>
      <c r="F1261" s="2">
        <f t="shared" si="119"/>
        <v>9.9282456261803431E-2</v>
      </c>
      <c r="G1261" s="2">
        <f t="shared" si="117"/>
        <v>1.811848643756051</v>
      </c>
      <c r="H1261" s="2" t="str">
        <f t="shared" si="118"/>
        <v>Sell</v>
      </c>
    </row>
    <row r="1262" spans="1:8" ht="13.5" x14ac:dyDescent="0.25">
      <c r="A1262" s="3">
        <v>43847</v>
      </c>
      <c r="B1262" s="2">
        <v>73.797799999999995</v>
      </c>
      <c r="C1262" s="2">
        <f t="shared" si="114"/>
        <v>82.993868801993585</v>
      </c>
      <c r="D1262" s="2">
        <f t="shared" si="116"/>
        <v>80.697939084656582</v>
      </c>
      <c r="E1262" s="2">
        <f t="shared" si="115"/>
        <v>2.2959297173370032</v>
      </c>
      <c r="F1262" s="2">
        <f t="shared" si="119"/>
        <v>0.53861190847684337</v>
      </c>
      <c r="G1262" s="2">
        <f t="shared" si="117"/>
        <v>1.7573178088601598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74.694400000000002</v>
      </c>
      <c r="C1263" s="2">
        <f t="shared" si="114"/>
        <v>82.74627360168688</v>
      </c>
      <c r="D1263" s="2">
        <f t="shared" si="116"/>
        <v>80.253232485793134</v>
      </c>
      <c r="E1263" s="2">
        <f t="shared" si="115"/>
        <v>2.493041115893746</v>
      </c>
      <c r="F1263" s="2">
        <f t="shared" si="119"/>
        <v>0.92949774996022394</v>
      </c>
      <c r="G1263" s="2">
        <f t="shared" si="117"/>
        <v>1.5635433659335221</v>
      </c>
      <c r="H1263" s="2" t="str">
        <f t="shared" si="118"/>
        <v>Sell</v>
      </c>
    </row>
    <row r="1264" spans="1:8" ht="13.5" x14ac:dyDescent="0.25">
      <c r="A1264" s="3">
        <v>43851</v>
      </c>
      <c r="B1264" s="2">
        <v>74.266800000000003</v>
      </c>
      <c r="C1264" s="2">
        <f t="shared" si="114"/>
        <v>82.484769970658135</v>
      </c>
      <c r="D1264" s="2">
        <f t="shared" si="116"/>
        <v>79.80979304240104</v>
      </c>
      <c r="E1264" s="2">
        <f t="shared" si="115"/>
        <v>2.6749769282570952</v>
      </c>
      <c r="F1264" s="2">
        <f t="shared" si="119"/>
        <v>1.2785935856195982</v>
      </c>
      <c r="G1264" s="2">
        <f t="shared" si="117"/>
        <v>1.396383342637497</v>
      </c>
      <c r="H1264" s="2" t="str">
        <f t="shared" si="118"/>
        <v>Sell</v>
      </c>
    </row>
    <row r="1265" spans="1:8" ht="13.5" x14ac:dyDescent="0.25">
      <c r="A1265" s="3">
        <v>43852</v>
      </c>
      <c r="B1265" s="2">
        <v>72.763199999999998</v>
      </c>
      <c r="C1265" s="2">
        <f t="shared" si="114"/>
        <v>82.209389975172257</v>
      </c>
      <c r="D1265" s="2">
        <f t="shared" si="116"/>
        <v>79.287823187408364</v>
      </c>
      <c r="E1265" s="2">
        <f t="shared" si="115"/>
        <v>2.9215667877638936</v>
      </c>
      <c r="F1265" s="2">
        <f t="shared" si="119"/>
        <v>1.6071882260484571</v>
      </c>
      <c r="G1265" s="2">
        <f t="shared" si="117"/>
        <v>1.3143785617154364</v>
      </c>
      <c r="H1265" s="2" t="str">
        <f t="shared" si="118"/>
        <v>Sell</v>
      </c>
    </row>
    <row r="1266" spans="1:8" ht="13.5" x14ac:dyDescent="0.25">
      <c r="A1266" s="3">
        <v>43853</v>
      </c>
      <c r="B1266" s="2">
        <v>75.170299999999997</v>
      </c>
      <c r="C1266" s="2">
        <f t="shared" si="114"/>
        <v>81.679268440530365</v>
      </c>
      <c r="D1266" s="2">
        <f t="shared" si="116"/>
        <v>78.982821469822554</v>
      </c>
      <c r="E1266" s="2">
        <f t="shared" si="115"/>
        <v>2.6964469707078109</v>
      </c>
      <c r="F1266" s="2">
        <f t="shared" si="119"/>
        <v>1.8250399749803279</v>
      </c>
      <c r="G1266" s="2">
        <f t="shared" si="117"/>
        <v>0.87140699572748304</v>
      </c>
      <c r="H1266" s="2" t="str">
        <f t="shared" si="118"/>
        <v>Sell</v>
      </c>
    </row>
    <row r="1267" spans="1:8" ht="13.5" x14ac:dyDescent="0.25">
      <c r="A1267" s="3">
        <v>43854</v>
      </c>
      <c r="B1267" s="2">
        <v>73.108099999999993</v>
      </c>
      <c r="C1267" s="2">
        <f t="shared" si="114"/>
        <v>81.103380988141069</v>
      </c>
      <c r="D1267" s="2">
        <f t="shared" si="116"/>
        <v>78.547656916502362</v>
      </c>
      <c r="E1267" s="2">
        <f t="shared" si="115"/>
        <v>2.5557240716387071</v>
      </c>
      <c r="F1267" s="2">
        <f t="shared" si="119"/>
        <v>1.971176794312004</v>
      </c>
      <c r="G1267" s="2">
        <f t="shared" si="117"/>
        <v>0.58454727732670309</v>
      </c>
      <c r="H1267" s="2" t="str">
        <f t="shared" si="118"/>
        <v>Sell</v>
      </c>
    </row>
    <row r="1268" spans="1:8" ht="13.5" x14ac:dyDescent="0.25">
      <c r="A1268" s="3">
        <v>43857</v>
      </c>
      <c r="B1268" s="2">
        <v>71.604500000000002</v>
      </c>
      <c r="C1268" s="2">
        <f t="shared" si="114"/>
        <v>80.509983913042447</v>
      </c>
      <c r="D1268" s="2">
        <f t="shared" si="116"/>
        <v>78.033348996761447</v>
      </c>
      <c r="E1268" s="2">
        <f t="shared" si="115"/>
        <v>2.4766349162810002</v>
      </c>
      <c r="F1268" s="2">
        <f t="shared" si="119"/>
        <v>2.0722684187058031</v>
      </c>
      <c r="G1268" s="2">
        <f t="shared" si="117"/>
        <v>0.40436649757519705</v>
      </c>
      <c r="H1268" s="2" t="str">
        <f t="shared" si="118"/>
        <v>Sell</v>
      </c>
    </row>
    <row r="1269" spans="1:8" ht="13.5" x14ac:dyDescent="0.25">
      <c r="A1269" s="3">
        <v>43858</v>
      </c>
      <c r="B1269" s="2">
        <v>70.694100000000006</v>
      </c>
      <c r="C1269" s="2">
        <f t="shared" si="114"/>
        <v>79.922986387958986</v>
      </c>
      <c r="D1269" s="2">
        <f t="shared" si="116"/>
        <v>77.489700922927256</v>
      </c>
      <c r="E1269" s="2">
        <f t="shared" si="115"/>
        <v>2.4332854650317302</v>
      </c>
      <c r="F1269" s="2">
        <f t="shared" si="119"/>
        <v>2.1444718279709889</v>
      </c>
      <c r="G1269" s="2">
        <f t="shared" si="117"/>
        <v>0.28881363706074126</v>
      </c>
      <c r="H1269" s="2" t="str">
        <f t="shared" si="118"/>
        <v>Sell</v>
      </c>
    </row>
    <row r="1270" spans="1:8" ht="13.5" x14ac:dyDescent="0.25">
      <c r="A1270" s="3">
        <v>43859</v>
      </c>
      <c r="B1270" s="2">
        <v>70.694100000000006</v>
      </c>
      <c r="C1270" s="2">
        <f t="shared" si="114"/>
        <v>79.298973097503747</v>
      </c>
      <c r="D1270" s="2">
        <f t="shared" si="116"/>
        <v>76.986323076784487</v>
      </c>
      <c r="E1270" s="2">
        <f t="shared" si="115"/>
        <v>2.3126500207192606</v>
      </c>
      <c r="F1270" s="2">
        <f t="shared" si="119"/>
        <v>2.1781074665206432</v>
      </c>
      <c r="G1270" s="2">
        <f t="shared" si="117"/>
        <v>0.13454255419861738</v>
      </c>
      <c r="H1270" s="2" t="str">
        <f t="shared" si="118"/>
        <v>Sell</v>
      </c>
    </row>
    <row r="1271" spans="1:8" ht="13.5" x14ac:dyDescent="0.25">
      <c r="A1271" s="3">
        <v>43860</v>
      </c>
      <c r="B1271" s="2">
        <v>70.349299999999999</v>
      </c>
      <c r="C1271" s="2">
        <f t="shared" si="114"/>
        <v>78.45263877481085</v>
      </c>
      <c r="D1271" s="2">
        <f t="shared" si="116"/>
        <v>76.494691737763418</v>
      </c>
      <c r="E1271" s="2">
        <f t="shared" si="115"/>
        <v>1.9579470370474326</v>
      </c>
      <c r="F1271" s="2">
        <f t="shared" si="119"/>
        <v>2.1340753806260011</v>
      </c>
      <c r="G1271" s="2">
        <f t="shared" si="117"/>
        <v>-0.17612834357856855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69.935500000000005</v>
      </c>
      <c r="C1272" s="2">
        <f t="shared" si="114"/>
        <v>77.736509732532255</v>
      </c>
      <c r="D1272" s="2">
        <f t="shared" si="116"/>
        <v>76.008825683114267</v>
      </c>
      <c r="E1272" s="2">
        <f t="shared" si="115"/>
        <v>1.7276840494179879</v>
      </c>
      <c r="F1272" s="2">
        <f t="shared" si="119"/>
        <v>2.0527971143843988</v>
      </c>
      <c r="G1272" s="2">
        <f t="shared" si="117"/>
        <v>-0.3251130649664109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69.307900000000004</v>
      </c>
      <c r="C1273" s="2">
        <f t="shared" si="114"/>
        <v>77.268492850604218</v>
      </c>
      <c r="D1273" s="2">
        <f t="shared" si="116"/>
        <v>75.512460817698397</v>
      </c>
      <c r="E1273" s="2">
        <f t="shared" si="115"/>
        <v>1.7560320329058214</v>
      </c>
      <c r="F1273" s="2">
        <f t="shared" si="119"/>
        <v>1.9934440980886836</v>
      </c>
      <c r="G1273" s="2">
        <f t="shared" si="117"/>
        <v>-0.23741206518286218</v>
      </c>
      <c r="H1273" s="2" t="str">
        <f t="shared" si="118"/>
        <v>Hold</v>
      </c>
    </row>
    <row r="1274" spans="1:8" ht="13.5" x14ac:dyDescent="0.25">
      <c r="A1274" s="3">
        <v>43865</v>
      </c>
      <c r="B1274" s="2">
        <v>67.231899999999996</v>
      </c>
      <c r="C1274" s="2">
        <f t="shared" si="114"/>
        <v>76.80669395051126</v>
      </c>
      <c r="D1274" s="2">
        <f t="shared" si="116"/>
        <v>74.89908594231332</v>
      </c>
      <c r="E1274" s="2">
        <f t="shared" si="115"/>
        <v>1.9076080081979399</v>
      </c>
      <c r="F1274" s="2">
        <f t="shared" si="119"/>
        <v>1.9762768801105348</v>
      </c>
      <c r="G1274" s="2">
        <f t="shared" si="117"/>
        <v>-6.8668871912594964E-2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63.204000000000001</v>
      </c>
      <c r="C1275" s="2">
        <f t="shared" si="114"/>
        <v>76.184617958124917</v>
      </c>
      <c r="D1275" s="2">
        <f t="shared" si="116"/>
        <v>74.032783279919741</v>
      </c>
      <c r="E1275" s="2">
        <f t="shared" si="115"/>
        <v>2.1518346782051765</v>
      </c>
      <c r="F1275" s="2">
        <f t="shared" si="119"/>
        <v>2.0113884397294632</v>
      </c>
      <c r="G1275" s="2">
        <f t="shared" si="117"/>
        <v>0.14044623847571325</v>
      </c>
      <c r="H1275" s="2" t="str">
        <f t="shared" si="118"/>
        <v>Sell</v>
      </c>
    </row>
    <row r="1276" spans="1:8" ht="13.5" x14ac:dyDescent="0.25">
      <c r="A1276" s="3">
        <v>43867</v>
      </c>
      <c r="B1276" s="2">
        <v>61.383200000000002</v>
      </c>
      <c r="C1276" s="2">
        <f t="shared" si="114"/>
        <v>76.028569041490314</v>
      </c>
      <c r="D1276" s="2">
        <f t="shared" si="116"/>
        <v>73.095777111036796</v>
      </c>
      <c r="E1276" s="2">
        <f t="shared" si="115"/>
        <v>2.9327919304535186</v>
      </c>
      <c r="F1276" s="2">
        <f t="shared" si="119"/>
        <v>2.1956691378742743</v>
      </c>
      <c r="G1276" s="2">
        <f t="shared" si="117"/>
        <v>0.73712279257924429</v>
      </c>
      <c r="H1276" s="2" t="str">
        <f t="shared" si="118"/>
        <v>Sell</v>
      </c>
    </row>
    <row r="1277" spans="1:8" ht="13.5" x14ac:dyDescent="0.25">
      <c r="A1277" s="3">
        <v>43868</v>
      </c>
      <c r="B1277" s="2">
        <v>63.107500000000002</v>
      </c>
      <c r="C1277" s="2">
        <f t="shared" si="114"/>
        <v>75.579266112030268</v>
      </c>
      <c r="D1277" s="2">
        <f t="shared" si="116"/>
        <v>72.355904732441488</v>
      </c>
      <c r="E1277" s="2">
        <f t="shared" si="115"/>
        <v>3.2233613795887806</v>
      </c>
      <c r="F1277" s="2">
        <f t="shared" si="119"/>
        <v>2.4012075862171756</v>
      </c>
      <c r="G1277" s="2">
        <f t="shared" si="117"/>
        <v>0.82215379337160499</v>
      </c>
      <c r="H1277" s="2" t="str">
        <f t="shared" si="118"/>
        <v>Sell</v>
      </c>
    </row>
    <row r="1278" spans="1:8" ht="13.5" x14ac:dyDescent="0.25">
      <c r="A1278" s="3">
        <v>43871</v>
      </c>
      <c r="B1278" s="2">
        <v>65.942099999999996</v>
      </c>
      <c r="C1278" s="2">
        <f t="shared" si="114"/>
        <v>74.967763633256382</v>
      </c>
      <c r="D1278" s="2">
        <f t="shared" si="116"/>
        <v>71.880808085593983</v>
      </c>
      <c r="E1278" s="2">
        <f t="shared" si="115"/>
        <v>3.0869555476623987</v>
      </c>
      <c r="F1278" s="2">
        <f t="shared" si="119"/>
        <v>2.53835717850622</v>
      </c>
      <c r="G1278" s="2">
        <f t="shared" si="117"/>
        <v>0.54859836915617866</v>
      </c>
      <c r="H1278" s="2" t="str">
        <f t="shared" si="118"/>
        <v>Sell</v>
      </c>
    </row>
    <row r="1279" spans="1:8" ht="13.5" x14ac:dyDescent="0.25">
      <c r="A1279" s="3">
        <v>43872</v>
      </c>
      <c r="B1279" s="2">
        <v>68.418099999999995</v>
      </c>
      <c r="C1279" s="2">
        <f t="shared" si="114"/>
        <v>74.310276920447706</v>
      </c>
      <c r="D1279" s="2">
        <f t="shared" si="116"/>
        <v>71.624311190364793</v>
      </c>
      <c r="E1279" s="2">
        <f t="shared" si="115"/>
        <v>2.6859657300829127</v>
      </c>
      <c r="F1279" s="2">
        <f t="shared" si="119"/>
        <v>2.5678788888215589</v>
      </c>
      <c r="G1279" s="2">
        <f t="shared" si="117"/>
        <v>0.11808684126135383</v>
      </c>
      <c r="H1279" s="2" t="str">
        <f t="shared" si="118"/>
        <v>Sell</v>
      </c>
    </row>
    <row r="1280" spans="1:8" ht="13.5" x14ac:dyDescent="0.25">
      <c r="A1280" s="3">
        <v>43873</v>
      </c>
      <c r="B1280" s="2">
        <v>67.590500000000006</v>
      </c>
      <c r="C1280" s="2">
        <f t="shared" si="114"/>
        <v>73.753942009609602</v>
      </c>
      <c r="D1280" s="2">
        <f t="shared" si="116"/>
        <v>71.325510361448892</v>
      </c>
      <c r="E1280" s="2">
        <f t="shared" si="115"/>
        <v>2.4284316481607107</v>
      </c>
      <c r="F1280" s="2">
        <f t="shared" si="119"/>
        <v>2.5399894406893897</v>
      </c>
      <c r="G1280" s="2">
        <f t="shared" si="117"/>
        <v>-0.11155779252867903</v>
      </c>
      <c r="H1280" s="2" t="str">
        <f t="shared" si="118"/>
        <v>Hold</v>
      </c>
    </row>
    <row r="1281" spans="1:8" ht="13.5" x14ac:dyDescent="0.25">
      <c r="A1281" s="3">
        <v>43874</v>
      </c>
      <c r="B1281" s="2">
        <v>68.280199999999994</v>
      </c>
      <c r="C1281" s="2">
        <f t="shared" si="114"/>
        <v>73.230150931208129</v>
      </c>
      <c r="D1281" s="2">
        <f t="shared" si="116"/>
        <v>71.099931816156385</v>
      </c>
      <c r="E1281" s="2">
        <f t="shared" si="115"/>
        <v>2.1302191150517444</v>
      </c>
      <c r="F1281" s="2">
        <f t="shared" si="119"/>
        <v>2.4580353755618605</v>
      </c>
      <c r="G1281" s="2">
        <f t="shared" si="117"/>
        <v>-0.32781626051011603</v>
      </c>
      <c r="H1281" s="2" t="str">
        <f t="shared" si="118"/>
        <v>Hold</v>
      </c>
    </row>
    <row r="1282" spans="1:8" ht="13.5" x14ac:dyDescent="0.25">
      <c r="A1282" s="3">
        <v>43875</v>
      </c>
      <c r="B1282" s="2">
        <v>68.590599999999995</v>
      </c>
      <c r="C1282" s="2">
        <f t="shared" si="114"/>
        <v>72.723281557176108</v>
      </c>
      <c r="D1282" s="2">
        <f t="shared" si="116"/>
        <v>70.914055385329974</v>
      </c>
      <c r="E1282" s="2">
        <f t="shared" si="115"/>
        <v>1.8092261718461344</v>
      </c>
      <c r="F1282" s="2">
        <f t="shared" si="119"/>
        <v>2.3282735348187154</v>
      </c>
      <c r="G1282" s="2">
        <f t="shared" si="117"/>
        <v>-0.51904736297258092</v>
      </c>
      <c r="H1282" s="2" t="str">
        <f t="shared" si="118"/>
        <v>Hold</v>
      </c>
    </row>
    <row r="1283" spans="1:8" ht="13.5" x14ac:dyDescent="0.25">
      <c r="A1283" s="3">
        <v>43878</v>
      </c>
      <c r="B1283" s="2">
        <v>68.625</v>
      </c>
      <c r="C1283" s="2">
        <f t="shared" si="114"/>
        <v>72.197838240687474</v>
      </c>
      <c r="D1283" s="2">
        <f t="shared" si="116"/>
        <v>70.744495727157386</v>
      </c>
      <c r="E1283" s="2">
        <f t="shared" si="115"/>
        <v>1.4533425135300888</v>
      </c>
      <c r="F1283" s="2">
        <f t="shared" si="119"/>
        <v>2.1532873305609903</v>
      </c>
      <c r="G1283" s="2">
        <f t="shared" si="117"/>
        <v>-0.6999448170309015</v>
      </c>
      <c r="H1283" s="2" t="str">
        <f t="shared" si="118"/>
        <v>Hold</v>
      </c>
    </row>
    <row r="1284" spans="1:8" ht="13.5" x14ac:dyDescent="0.25">
      <c r="A1284" s="3">
        <v>43879</v>
      </c>
      <c r="B1284" s="2">
        <v>66.900800000000004</v>
      </c>
      <c r="C1284" s="2">
        <f t="shared" si="114"/>
        <v>71.433847742120165</v>
      </c>
      <c r="D1284" s="2">
        <f t="shared" si="116"/>
        <v>70.459777525145725</v>
      </c>
      <c r="E1284" s="2">
        <f t="shared" si="115"/>
        <v>0.97407021697443952</v>
      </c>
      <c r="F1284" s="2">
        <f t="shared" si="119"/>
        <v>1.9174439078436802</v>
      </c>
      <c r="G1284" s="2">
        <f t="shared" si="117"/>
        <v>-0.94337369086924072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65.866299999999995</v>
      </c>
      <c r="C1285" s="2">
        <f t="shared" si="114"/>
        <v>70.16771732025552</v>
      </c>
      <c r="D1285" s="2">
        <f t="shared" si="116"/>
        <v>70.119519930690487</v>
      </c>
      <c r="E1285" s="2">
        <f t="shared" si="115"/>
        <v>4.8197389565032722E-2</v>
      </c>
      <c r="F1285" s="2">
        <f t="shared" si="119"/>
        <v>1.5435946041879507</v>
      </c>
      <c r="G1285" s="2">
        <f t="shared" si="117"/>
        <v>-1.495397214622918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65.859399999999994</v>
      </c>
      <c r="C1286" s="2">
        <f t="shared" si="114"/>
        <v>68.816253117139283</v>
      </c>
      <c r="D1286" s="2">
        <f t="shared" si="116"/>
        <v>69.80395549138008</v>
      </c>
      <c r="E1286" s="2">
        <f t="shared" si="115"/>
        <v>-0.9877023742407971</v>
      </c>
      <c r="F1286" s="2">
        <f t="shared" si="119"/>
        <v>1.0373352085022012</v>
      </c>
      <c r="G1286" s="2">
        <f t="shared" si="117"/>
        <v>-2.0250375827429981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64.831699999999998</v>
      </c>
      <c r="C1287" s="2">
        <f t="shared" si="114"/>
        <v>67.937983406810162</v>
      </c>
      <c r="D1287" s="2">
        <f t="shared" si="116"/>
        <v>69.435640269796366</v>
      </c>
      <c r="E1287" s="2">
        <f t="shared" si="115"/>
        <v>-1.4976568629862044</v>
      </c>
      <c r="F1287" s="2">
        <f t="shared" si="119"/>
        <v>0.53033679420452007</v>
      </c>
      <c r="G1287" s="2">
        <f t="shared" si="117"/>
        <v>-2.0279936571907244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64.831699999999998</v>
      </c>
      <c r="C1288" s="2">
        <f t="shared" si="114"/>
        <v>67.630924421147057</v>
      </c>
      <c r="D1288" s="2">
        <f t="shared" si="116"/>
        <v>69.094607657218845</v>
      </c>
      <c r="E1288" s="2">
        <f t="shared" si="115"/>
        <v>-1.4636832360717875</v>
      </c>
      <c r="F1288" s="2">
        <f t="shared" si="119"/>
        <v>0.13153278814925856</v>
      </c>
      <c r="G1288" s="2">
        <f t="shared" si="117"/>
        <v>-1.595216024221046</v>
      </c>
      <c r="H1288" s="2" t="str">
        <f t="shared" si="118"/>
        <v>Hold</v>
      </c>
    </row>
    <row r="1289" spans="1:8" ht="13.5" x14ac:dyDescent="0.25">
      <c r="A1289" s="3">
        <v>43886</v>
      </c>
      <c r="B1289" s="2">
        <v>63.107500000000002</v>
      </c>
      <c r="C1289" s="2">
        <f t="shared" si="114"/>
        <v>67.752028356355197</v>
      </c>
      <c r="D1289" s="2">
        <f t="shared" si="116"/>
        <v>68.651118201128568</v>
      </c>
      <c r="E1289" s="2">
        <f t="shared" si="115"/>
        <v>-0.89908984477337128</v>
      </c>
      <c r="F1289" s="2">
        <f t="shared" si="119"/>
        <v>-7.4591738435267424E-2</v>
      </c>
      <c r="G1289" s="2">
        <f t="shared" si="117"/>
        <v>-0.82449810633810383</v>
      </c>
      <c r="H1289" s="2" t="str">
        <f t="shared" si="118"/>
        <v>Hold</v>
      </c>
    </row>
    <row r="1290" spans="1:8" ht="13.5" x14ac:dyDescent="0.25">
      <c r="A1290" s="3">
        <v>43887</v>
      </c>
      <c r="B1290" s="2">
        <v>62.003900000000002</v>
      </c>
      <c r="C1290" s="2">
        <f t="shared" si="114"/>
        <v>67.727177839992862</v>
      </c>
      <c r="D1290" s="2">
        <f t="shared" si="116"/>
        <v>68.158731667711635</v>
      </c>
      <c r="E1290" s="2">
        <f t="shared" si="115"/>
        <v>-0.43155382771877271</v>
      </c>
      <c r="F1290" s="2">
        <f t="shared" si="119"/>
        <v>-0.14598415629196848</v>
      </c>
      <c r="G1290" s="2">
        <f t="shared" si="117"/>
        <v>-0.28556967142680423</v>
      </c>
      <c r="H1290" s="2" t="str">
        <f t="shared" si="118"/>
        <v>Hold</v>
      </c>
    </row>
    <row r="1291" spans="1:8" ht="13.5" x14ac:dyDescent="0.25">
      <c r="A1291" s="3">
        <v>43888</v>
      </c>
      <c r="B1291" s="2">
        <v>63.797199999999997</v>
      </c>
      <c r="C1291" s="2">
        <f t="shared" si="114"/>
        <v>67.812258172301654</v>
      </c>
      <c r="D1291" s="2">
        <f t="shared" si="116"/>
        <v>67.835655247881135</v>
      </c>
      <c r="E1291" s="2">
        <f t="shared" si="115"/>
        <v>-2.3397075579481452E-2</v>
      </c>
      <c r="F1291" s="2">
        <f t="shared" si="119"/>
        <v>-0.12146674014947108</v>
      </c>
      <c r="G1291" s="2">
        <f t="shared" si="117"/>
        <v>9.8069664569989626E-2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65.176599999999993</v>
      </c>
      <c r="C1292" s="2">
        <f t="shared" si="114"/>
        <v>67.932003068870628</v>
      </c>
      <c r="D1292" s="2">
        <f t="shared" si="116"/>
        <v>67.638688192482533</v>
      </c>
      <c r="E1292" s="2">
        <f t="shared" si="115"/>
        <v>0.29331487638809506</v>
      </c>
      <c r="F1292" s="2">
        <f t="shared" si="119"/>
        <v>-3.8510416841957856E-2</v>
      </c>
      <c r="G1292" s="2">
        <f t="shared" si="117"/>
        <v>0.33182529323005294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65.431700000000006</v>
      </c>
      <c r="C1293" s="2">
        <f t="shared" si="114"/>
        <v>68.038617981352076</v>
      </c>
      <c r="D1293" s="2">
        <f t="shared" si="116"/>
        <v>67.475207585631978</v>
      </c>
      <c r="E1293" s="2">
        <f t="shared" si="115"/>
        <v>0.56341039572009777</v>
      </c>
      <c r="F1293" s="2">
        <f t="shared" si="119"/>
        <v>8.1873745670453274E-2</v>
      </c>
      <c r="G1293" s="2">
        <f t="shared" si="117"/>
        <v>0.48153665004964452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64.48</v>
      </c>
      <c r="C1294" s="2">
        <f t="shared" si="114"/>
        <v>67.863569061144062</v>
      </c>
      <c r="D1294" s="2">
        <f t="shared" si="116"/>
        <v>67.253340357066648</v>
      </c>
      <c r="E1294" s="2">
        <f t="shared" si="115"/>
        <v>0.61022870407741436</v>
      </c>
      <c r="F1294" s="2">
        <f t="shared" si="119"/>
        <v>0.18754473735184551</v>
      </c>
      <c r="G1294" s="2">
        <f t="shared" si="117"/>
        <v>0.42268396672556885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62.5488</v>
      </c>
      <c r="C1295" s="2">
        <f t="shared" ref="C1295:C1358" si="120">$C$4*B1285+C1294*(1-$C$4)</f>
        <v>67.55629689789113</v>
      </c>
      <c r="D1295" s="2">
        <f t="shared" si="116"/>
        <v>66.904855886172825</v>
      </c>
      <c r="E1295" s="2">
        <f t="shared" si="115"/>
        <v>0.65144101171830471</v>
      </c>
      <c r="F1295" s="2">
        <f t="shared" si="119"/>
        <v>0.28032399222513738</v>
      </c>
      <c r="G1295" s="2">
        <f t="shared" si="117"/>
        <v>0.37111701949316733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62.072899999999997</v>
      </c>
      <c r="C1296" s="2">
        <f t="shared" si="120"/>
        <v>67.295235836677108</v>
      </c>
      <c r="D1296" s="2">
        <f t="shared" si="116"/>
        <v>66.546933227937799</v>
      </c>
      <c r="E1296" s="2">
        <f t="shared" si="115"/>
        <v>0.74830260873930854</v>
      </c>
      <c r="F1296" s="2">
        <f t="shared" si="119"/>
        <v>0.37391971552797165</v>
      </c>
      <c r="G1296" s="2">
        <f t="shared" si="117"/>
        <v>0.37438289321133689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62.072899999999997</v>
      </c>
      <c r="C1297" s="2">
        <f t="shared" si="120"/>
        <v>66.916230323342162</v>
      </c>
      <c r="D1297" s="2">
        <f t="shared" si="116"/>
        <v>66.215523359201669</v>
      </c>
      <c r="E1297" s="2">
        <f t="shared" si="115"/>
        <v>0.70070696414049394</v>
      </c>
      <c r="F1297" s="2">
        <f t="shared" si="119"/>
        <v>0.43927716525047611</v>
      </c>
      <c r="G1297" s="2">
        <f t="shared" si="117"/>
        <v>0.26142979889001783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59.279600000000002</v>
      </c>
      <c r="C1298" s="2">
        <f t="shared" si="120"/>
        <v>66.595533350520299</v>
      </c>
      <c r="D1298" s="2">
        <f t="shared" si="116"/>
        <v>65.701751258520062</v>
      </c>
      <c r="E1298" s="2">
        <f t="shared" si="115"/>
        <v>0.89378209200023662</v>
      </c>
      <c r="F1298" s="2">
        <f t="shared" si="119"/>
        <v>0.53017815060042828</v>
      </c>
      <c r="G1298" s="2">
        <f t="shared" si="117"/>
        <v>0.36360394139980834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58.555399999999999</v>
      </c>
      <c r="C1299" s="2">
        <f t="shared" si="120"/>
        <v>66.058912835055636</v>
      </c>
      <c r="D1299" s="2">
        <f t="shared" si="116"/>
        <v>65.172391906037092</v>
      </c>
      <c r="E1299" s="2">
        <f t="shared" si="115"/>
        <v>0.88652092901854473</v>
      </c>
      <c r="F1299" s="2">
        <f t="shared" si="119"/>
        <v>0.60144670628405161</v>
      </c>
      <c r="G1299" s="2">
        <f t="shared" si="117"/>
        <v>0.28507422273449312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60.279699999999998</v>
      </c>
      <c r="C1300" s="2">
        <f t="shared" si="120"/>
        <v>65.435064706585536</v>
      </c>
      <c r="D1300" s="2">
        <f t="shared" si="116"/>
        <v>64.809970283367676</v>
      </c>
      <c r="E1300" s="2">
        <f t="shared" si="115"/>
        <v>0.62509442321785968</v>
      </c>
      <c r="F1300" s="2">
        <f t="shared" si="119"/>
        <v>0.60617624967081329</v>
      </c>
      <c r="G1300" s="2">
        <f t="shared" si="117"/>
        <v>1.8918173547046391E-2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59.176200000000001</v>
      </c>
      <c r="C1301" s="2">
        <f t="shared" si="120"/>
        <v>65.183085520956993</v>
      </c>
      <c r="D1301" s="2">
        <f t="shared" si="116"/>
        <v>64.392653966081184</v>
      </c>
      <c r="E1301" s="2">
        <f t="shared" si="115"/>
        <v>0.79043155487580918</v>
      </c>
      <c r="F1301" s="2">
        <f t="shared" si="119"/>
        <v>0.64302731071181252</v>
      </c>
      <c r="G1301" s="2">
        <f t="shared" si="117"/>
        <v>0.14740424416399667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55.6449</v>
      </c>
      <c r="C1302" s="2">
        <f t="shared" si="120"/>
        <v>65.18208774850207</v>
      </c>
      <c r="D1302" s="2">
        <f t="shared" si="116"/>
        <v>63.744672190815912</v>
      </c>
      <c r="E1302" s="2">
        <f t="shared" si="115"/>
        <v>1.4374155576861583</v>
      </c>
      <c r="F1302" s="2">
        <f t="shared" si="119"/>
        <v>0.80190496010668166</v>
      </c>
      <c r="G1302" s="2">
        <f t="shared" si="117"/>
        <v>0.63551059757947659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53.017200000000003</v>
      </c>
      <c r="C1303" s="2">
        <f t="shared" si="120"/>
        <v>65.22048963334791</v>
      </c>
      <c r="D1303" s="2">
        <f t="shared" si="116"/>
        <v>62.950044621125841</v>
      </c>
      <c r="E1303" s="2">
        <f t="shared" si="115"/>
        <v>2.2704450122220692</v>
      </c>
      <c r="F1303" s="2">
        <f t="shared" si="119"/>
        <v>1.0956129705297593</v>
      </c>
      <c r="G1303" s="2">
        <f t="shared" si="117"/>
        <v>1.1748320416923099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50.637700000000002</v>
      </c>
      <c r="C1304" s="2">
        <f t="shared" si="120"/>
        <v>65.106568151294397</v>
      </c>
      <c r="D1304" s="2">
        <f t="shared" si="116"/>
        <v>62.038019093635036</v>
      </c>
      <c r="E1304" s="2">
        <f t="shared" si="115"/>
        <v>3.0685490576593608</v>
      </c>
      <c r="F1304" s="2">
        <f t="shared" si="119"/>
        <v>1.4902001879556797</v>
      </c>
      <c r="G1304" s="2">
        <f t="shared" si="117"/>
        <v>1.5783488697036812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50.0032</v>
      </c>
      <c r="C1305" s="2">
        <f t="shared" si="120"/>
        <v>64.71306535878756</v>
      </c>
      <c r="D1305" s="2">
        <f t="shared" si="116"/>
        <v>61.146551012625032</v>
      </c>
      <c r="E1305" s="2">
        <f t="shared" si="115"/>
        <v>3.5665143461625277</v>
      </c>
      <c r="F1305" s="2">
        <f t="shared" si="119"/>
        <v>1.9054630195970494</v>
      </c>
      <c r="G1305" s="2">
        <f t="shared" si="117"/>
        <v>1.6610513265654783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50.623899999999999</v>
      </c>
      <c r="C1306" s="2">
        <f t="shared" si="120"/>
        <v>64.306886072820248</v>
      </c>
      <c r="D1306" s="2">
        <f t="shared" si="116"/>
        <v>60.367095382060214</v>
      </c>
      <c r="E1306" s="2">
        <f t="shared" si="115"/>
        <v>3.9397906907600344</v>
      </c>
      <c r="F1306" s="2">
        <f t="shared" si="119"/>
        <v>2.3123285538296465</v>
      </c>
      <c r="G1306" s="2">
        <f t="shared" si="117"/>
        <v>1.6274621369303879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49.1066</v>
      </c>
      <c r="C1307" s="2">
        <f t="shared" si="120"/>
        <v>63.963195907770981</v>
      </c>
      <c r="D1307" s="2">
        <f t="shared" si="116"/>
        <v>59.532984613018719</v>
      </c>
      <c r="E1307" s="2">
        <f t="shared" si="115"/>
        <v>4.4302112947522616</v>
      </c>
      <c r="F1307" s="2">
        <f t="shared" si="119"/>
        <v>2.7359051020141698</v>
      </c>
      <c r="G1307" s="2">
        <f t="shared" si="117"/>
        <v>1.6943061927380918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49.658299999999997</v>
      </c>
      <c r="C1308" s="2">
        <f t="shared" si="120"/>
        <v>63.242642691190831</v>
      </c>
      <c r="D1308" s="2">
        <f t="shared" si="116"/>
        <v>58.801526493535853</v>
      </c>
      <c r="E1308" s="2">
        <f t="shared" ref="E1308:E1371" si="121">C1308-D1308</f>
        <v>4.4411161976549778</v>
      </c>
      <c r="F1308" s="2">
        <f t="shared" si="119"/>
        <v>3.0769473211423315</v>
      </c>
      <c r="G1308" s="2">
        <f t="shared" si="117"/>
        <v>1.3641688765126463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49.651400000000002</v>
      </c>
      <c r="C1309" s="2">
        <f t="shared" si="120"/>
        <v>62.521528431007624</v>
      </c>
      <c r="D1309" s="2">
        <f t="shared" ref="D1309:D1372" si="122">$D$4*B1309+(1-$D$4)*D1308</f>
        <v>58.123739345866525</v>
      </c>
      <c r="E1309" s="2">
        <f t="shared" si="121"/>
        <v>4.397789085141099</v>
      </c>
      <c r="F1309" s="2">
        <f t="shared" si="119"/>
        <v>3.3411156739420851</v>
      </c>
      <c r="G1309" s="2">
        <f t="shared" si="117"/>
        <v>1.0566734111990139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48.968600000000002</v>
      </c>
      <c r="C1310" s="2">
        <f t="shared" si="120"/>
        <v>62.176631749314147</v>
      </c>
      <c r="D1310" s="2">
        <f t="shared" si="122"/>
        <v>57.445580875802335</v>
      </c>
      <c r="E1310" s="2">
        <f t="shared" si="121"/>
        <v>4.731050873511812</v>
      </c>
      <c r="F1310" s="2">
        <f t="shared" si="119"/>
        <v>3.619102713856031</v>
      </c>
      <c r="G1310" s="2">
        <f t="shared" si="117"/>
        <v>1.111948159655781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47.499600000000001</v>
      </c>
      <c r="C1311" s="2">
        <f t="shared" si="120"/>
        <v>61.71502686480428</v>
      </c>
      <c r="D1311" s="2">
        <f t="shared" si="122"/>
        <v>56.708841551668833</v>
      </c>
      <c r="E1311" s="2">
        <f t="shared" si="121"/>
        <v>5.0061853131354468</v>
      </c>
      <c r="F1311" s="2">
        <f t="shared" si="119"/>
        <v>3.8965192337119143</v>
      </c>
      <c r="G1311" s="2">
        <f t="shared" si="117"/>
        <v>1.1096660794235325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47.589199999999998</v>
      </c>
      <c r="C1312" s="2">
        <f t="shared" si="120"/>
        <v>60.781161193295929</v>
      </c>
      <c r="D1312" s="2">
        <f t="shared" si="122"/>
        <v>56.033312547841511</v>
      </c>
      <c r="E1312" s="2">
        <f t="shared" si="121"/>
        <v>4.7478486454544182</v>
      </c>
      <c r="F1312" s="2">
        <f t="shared" si="119"/>
        <v>4.0667851160604158</v>
      </c>
      <c r="G1312" s="2">
        <f t="shared" si="117"/>
        <v>0.68106352939400239</v>
      </c>
      <c r="H1312" s="2" t="str">
        <f t="shared" si="118"/>
        <v>Sell</v>
      </c>
    </row>
    <row r="1313" spans="1:8" ht="13.5" x14ac:dyDescent="0.25">
      <c r="A1313" s="3">
        <v>43921</v>
      </c>
      <c r="B1313" s="2">
        <v>48.2789</v>
      </c>
      <c r="C1313" s="2">
        <f t="shared" si="120"/>
        <v>59.586705625096556</v>
      </c>
      <c r="D1313" s="2">
        <f t="shared" si="122"/>
        <v>55.458911618371765</v>
      </c>
      <c r="E1313" s="2">
        <f t="shared" si="121"/>
        <v>4.1277940067247911</v>
      </c>
      <c r="F1313" s="2">
        <f t="shared" si="119"/>
        <v>4.0789868941932914</v>
      </c>
      <c r="G1313" s="2">
        <f t="shared" si="117"/>
        <v>4.8807112531499719E-2</v>
      </c>
      <c r="H1313" s="2" t="str">
        <f t="shared" si="118"/>
        <v>Sell</v>
      </c>
    </row>
    <row r="1314" spans="1:8" ht="13.5" x14ac:dyDescent="0.25">
      <c r="A1314" s="3">
        <v>43922</v>
      </c>
      <c r="B1314" s="2">
        <v>48.2789</v>
      </c>
      <c r="C1314" s="2">
        <f t="shared" si="120"/>
        <v>58.209935528927858</v>
      </c>
      <c r="D1314" s="2">
        <f t="shared" si="122"/>
        <v>54.927058905899777</v>
      </c>
      <c r="E1314" s="2">
        <f t="shared" si="121"/>
        <v>3.2828766230280806</v>
      </c>
      <c r="F1314" s="2">
        <f t="shared" si="119"/>
        <v>3.9197648399602496</v>
      </c>
      <c r="G1314" s="2">
        <f t="shared" si="117"/>
        <v>-0.63688821693216902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46.899500000000003</v>
      </c>
      <c r="C1315" s="2">
        <f t="shared" si="120"/>
        <v>56.947360832169721</v>
      </c>
      <c r="D1315" s="2">
        <f t="shared" si="122"/>
        <v>54.33242491287016</v>
      </c>
      <c r="E1315" s="2">
        <f t="shared" si="121"/>
        <v>2.6149359192995618</v>
      </c>
      <c r="F1315" s="2">
        <f t="shared" si="119"/>
        <v>3.658799055828112</v>
      </c>
      <c r="G1315" s="2">
        <f t="shared" si="117"/>
        <v>-1.0438631365285502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48.2789</v>
      </c>
      <c r="C1316" s="2">
        <f t="shared" si="120"/>
        <v>55.974520704143615</v>
      </c>
      <c r="D1316" s="2">
        <f t="shared" si="122"/>
        <v>53.884015660064961</v>
      </c>
      <c r="E1316" s="2">
        <f t="shared" si="121"/>
        <v>2.0905050440786539</v>
      </c>
      <c r="F1316" s="2">
        <f t="shared" si="119"/>
        <v>3.3451402534782209</v>
      </c>
      <c r="G1316" s="2">
        <f t="shared" ref="G1316:G1379" si="123">E1316-F1316</f>
        <v>-1.254635209399567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47.589199999999998</v>
      </c>
      <c r="C1317" s="2">
        <f t="shared" si="120"/>
        <v>54.917917518890746</v>
      </c>
      <c r="D1317" s="2">
        <f t="shared" si="122"/>
        <v>53.417733018578666</v>
      </c>
      <c r="E1317" s="2">
        <f t="shared" si="121"/>
        <v>1.5001845003120806</v>
      </c>
      <c r="F1317" s="2">
        <f t="shared" ref="F1317:F1380" si="125">(E1317*(2/(10)))+((1-(2/10))*F1316)</f>
        <v>2.9761491028449929</v>
      </c>
      <c r="G1317" s="2">
        <f t="shared" si="123"/>
        <v>-1.4759646025329123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46.209800000000001</v>
      </c>
      <c r="C1318" s="2">
        <f t="shared" si="120"/>
        <v>54.108745592907553</v>
      </c>
      <c r="D1318" s="2">
        <f t="shared" si="122"/>
        <v>52.883812054239499</v>
      </c>
      <c r="E1318" s="2">
        <f t="shared" si="121"/>
        <v>1.2249335386680542</v>
      </c>
      <c r="F1318" s="2">
        <f t="shared" si="125"/>
        <v>2.6259059900096053</v>
      </c>
      <c r="G1318" s="2">
        <f t="shared" si="123"/>
        <v>-1.4009724513415511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44.823500000000003</v>
      </c>
      <c r="C1319" s="2">
        <f t="shared" si="120"/>
        <v>53.423000117075617</v>
      </c>
      <c r="D1319" s="2">
        <f t="shared" si="122"/>
        <v>52.286751902073611</v>
      </c>
      <c r="E1319" s="2">
        <f t="shared" si="121"/>
        <v>1.1362482150020057</v>
      </c>
      <c r="F1319" s="2">
        <f t="shared" si="125"/>
        <v>2.3279744350080853</v>
      </c>
      <c r="G1319" s="2">
        <f t="shared" si="123"/>
        <v>-1.1917262200060796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43.485500000000002</v>
      </c>
      <c r="C1320" s="2">
        <f t="shared" si="120"/>
        <v>52.737707791371676</v>
      </c>
      <c r="D1320" s="2">
        <f t="shared" si="122"/>
        <v>51.634807316734822</v>
      </c>
      <c r="E1320" s="2">
        <f t="shared" si="121"/>
        <v>1.1029004746368543</v>
      </c>
      <c r="F1320" s="2">
        <f t="shared" si="125"/>
        <v>2.0829596429338393</v>
      </c>
      <c r="G1320" s="2">
        <f t="shared" si="123"/>
        <v>-0.98005916829698503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42.182000000000002</v>
      </c>
      <c r="C1321" s="2">
        <f t="shared" si="120"/>
        <v>51.93184505423757</v>
      </c>
      <c r="D1321" s="2">
        <f t="shared" si="122"/>
        <v>50.934599367347055</v>
      </c>
      <c r="E1321" s="2">
        <f t="shared" si="121"/>
        <v>0.99724568689051551</v>
      </c>
      <c r="F1321" s="2">
        <f t="shared" si="125"/>
        <v>1.8658168517251745</v>
      </c>
      <c r="G1321" s="2">
        <f t="shared" si="123"/>
        <v>-0.86857116483465902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43.444099999999999</v>
      </c>
      <c r="C1322" s="2">
        <f t="shared" si="120"/>
        <v>51.263745815124096</v>
      </c>
      <c r="D1322" s="2">
        <f t="shared" si="122"/>
        <v>50.379747562358389</v>
      </c>
      <c r="E1322" s="2">
        <f t="shared" si="121"/>
        <v>0.88399825276570709</v>
      </c>
      <c r="F1322" s="2">
        <f t="shared" si="125"/>
        <v>1.6694531319332813</v>
      </c>
      <c r="G1322" s="2">
        <f t="shared" si="123"/>
        <v>-0.78545487916757417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44.733899999999998</v>
      </c>
      <c r="C1323" s="2">
        <f t="shared" si="120"/>
        <v>50.804538766643468</v>
      </c>
      <c r="D1323" s="2">
        <f t="shared" si="122"/>
        <v>49.961536631813324</v>
      </c>
      <c r="E1323" s="2">
        <f t="shared" si="121"/>
        <v>0.84300213483014375</v>
      </c>
      <c r="F1323" s="2">
        <f t="shared" si="125"/>
        <v>1.504162932512654</v>
      </c>
      <c r="G1323" s="2">
        <f t="shared" si="123"/>
        <v>-0.66116079768251024</v>
      </c>
      <c r="H1323" s="2" t="str">
        <f t="shared" si="124"/>
        <v>Hold</v>
      </c>
    </row>
    <row r="1324" spans="1:8" ht="13.5" x14ac:dyDescent="0.25">
      <c r="A1324" s="3">
        <v>43938</v>
      </c>
      <c r="B1324" s="2">
        <v>44.140700000000002</v>
      </c>
      <c r="C1324" s="2">
        <f t="shared" si="120"/>
        <v>50.415978956390632</v>
      </c>
      <c r="D1324" s="2">
        <f t="shared" si="122"/>
        <v>49.530363547975305</v>
      </c>
      <c r="E1324" s="2">
        <f t="shared" si="121"/>
        <v>0.88561540841532604</v>
      </c>
      <c r="F1324" s="2">
        <f t="shared" si="125"/>
        <v>1.3804534276931886</v>
      </c>
      <c r="G1324" s="2">
        <f t="shared" si="123"/>
        <v>-0.49483801927786253</v>
      </c>
      <c r="H1324" s="2" t="str">
        <f t="shared" si="124"/>
        <v>Hold</v>
      </c>
    </row>
    <row r="1325" spans="1:8" ht="13.5" x14ac:dyDescent="0.25">
      <c r="A1325" s="3">
        <v>43941</v>
      </c>
      <c r="B1325" s="2">
        <v>45.465000000000003</v>
      </c>
      <c r="C1325" s="2">
        <f t="shared" si="120"/>
        <v>49.874982193869002</v>
      </c>
      <c r="D1325" s="2">
        <f t="shared" si="122"/>
        <v>49.229225507384541</v>
      </c>
      <c r="E1325" s="2">
        <f t="shared" si="121"/>
        <v>0.64575668648446083</v>
      </c>
      <c r="F1325" s="2">
        <f t="shared" si="125"/>
        <v>1.2335140794514432</v>
      </c>
      <c r="G1325" s="2">
        <f t="shared" si="123"/>
        <v>-0.58775739296698237</v>
      </c>
      <c r="H1325" s="2" t="str">
        <f t="shared" si="124"/>
        <v>Hold</v>
      </c>
    </row>
    <row r="1326" spans="1:8" ht="13.5" x14ac:dyDescent="0.25">
      <c r="A1326" s="3">
        <v>43942</v>
      </c>
      <c r="B1326" s="2">
        <v>44.154499999999999</v>
      </c>
      <c r="C1326" s="2">
        <f t="shared" si="120"/>
        <v>49.629431087119926</v>
      </c>
      <c r="D1326" s="2">
        <f t="shared" si="122"/>
        <v>48.853319914244942</v>
      </c>
      <c r="E1326" s="2">
        <f t="shared" si="121"/>
        <v>0.77611117287498388</v>
      </c>
      <c r="F1326" s="2">
        <f t="shared" si="125"/>
        <v>1.1420334981361513</v>
      </c>
      <c r="G1326" s="2">
        <f t="shared" si="123"/>
        <v>-0.36592232526116741</v>
      </c>
      <c r="H1326" s="2" t="str">
        <f t="shared" si="124"/>
        <v>Hold</v>
      </c>
    </row>
    <row r="1327" spans="1:8" ht="13.5" x14ac:dyDescent="0.25">
      <c r="A1327" s="3">
        <v>43943</v>
      </c>
      <c r="B1327" s="2">
        <v>43.451000000000001</v>
      </c>
      <c r="C1327" s="2">
        <f t="shared" si="120"/>
        <v>49.31554938140917</v>
      </c>
      <c r="D1327" s="2">
        <f t="shared" si="122"/>
        <v>48.453148068745314</v>
      </c>
      <c r="E1327" s="2">
        <f t="shared" si="121"/>
        <v>0.86240131266385589</v>
      </c>
      <c r="F1327" s="2">
        <f t="shared" si="125"/>
        <v>1.0861070610416923</v>
      </c>
      <c r="G1327" s="2">
        <f t="shared" si="123"/>
        <v>-0.22370574837783641</v>
      </c>
      <c r="H1327" s="2" t="str">
        <f t="shared" si="124"/>
        <v>Hold</v>
      </c>
    </row>
    <row r="1328" spans="1:8" ht="13.5" x14ac:dyDescent="0.25">
      <c r="A1328" s="3">
        <v>43944</v>
      </c>
      <c r="B1328" s="2">
        <v>42.147500000000001</v>
      </c>
      <c r="C1328" s="2">
        <f t="shared" si="120"/>
        <v>48.837741784269298</v>
      </c>
      <c r="D1328" s="2">
        <f t="shared" si="122"/>
        <v>47.986063026616037</v>
      </c>
      <c r="E1328" s="2">
        <f t="shared" si="121"/>
        <v>0.85167875765326073</v>
      </c>
      <c r="F1328" s="2">
        <f t="shared" si="125"/>
        <v>1.0392214003640059</v>
      </c>
      <c r="G1328" s="2">
        <f t="shared" si="123"/>
        <v>-0.18754264271074517</v>
      </c>
      <c r="H1328" s="2" t="str">
        <f t="shared" si="124"/>
        <v>Hold</v>
      </c>
    </row>
    <row r="1329" spans="1:8" ht="13.5" x14ac:dyDescent="0.25">
      <c r="A1329" s="3">
        <v>43945</v>
      </c>
      <c r="B1329" s="2">
        <v>40.885399999999997</v>
      </c>
      <c r="C1329" s="2">
        <f t="shared" si="120"/>
        <v>48.220166125150939</v>
      </c>
      <c r="D1329" s="2">
        <f t="shared" si="122"/>
        <v>47.460087987607437</v>
      </c>
      <c r="E1329" s="2">
        <f t="shared" si="121"/>
        <v>0.76007813754350195</v>
      </c>
      <c r="F1329" s="2">
        <f t="shared" si="125"/>
        <v>0.98339274779990515</v>
      </c>
      <c r="G1329" s="2">
        <f t="shared" si="123"/>
        <v>-0.2233146102564032</v>
      </c>
      <c r="H1329" s="2" t="str">
        <f t="shared" si="124"/>
        <v>Hold</v>
      </c>
    </row>
    <row r="1330" spans="1:8" ht="13.5" x14ac:dyDescent="0.25">
      <c r="A1330" s="3">
        <v>43948</v>
      </c>
      <c r="B1330" s="2">
        <v>39.6646</v>
      </c>
      <c r="C1330" s="2">
        <f t="shared" si="120"/>
        <v>47.491755952050795</v>
      </c>
      <c r="D1330" s="2">
        <f t="shared" si="122"/>
        <v>46.882644432969855</v>
      </c>
      <c r="E1330" s="2">
        <f t="shared" si="121"/>
        <v>0.60911151908094041</v>
      </c>
      <c r="F1330" s="2">
        <f t="shared" si="125"/>
        <v>0.90853650205611225</v>
      </c>
      <c r="G1330" s="2">
        <f t="shared" si="123"/>
        <v>-0.29942498297517184</v>
      </c>
      <c r="H1330" s="2" t="str">
        <f t="shared" si="124"/>
        <v>Hold</v>
      </c>
    </row>
    <row r="1331" spans="1:8" ht="13.5" x14ac:dyDescent="0.25">
      <c r="A1331" s="3">
        <v>43949</v>
      </c>
      <c r="B1331" s="2">
        <v>38.478299999999997</v>
      </c>
      <c r="C1331" s="2">
        <f t="shared" si="120"/>
        <v>46.674870420966059</v>
      </c>
      <c r="D1331" s="2">
        <f t="shared" si="122"/>
        <v>46.260100400898011</v>
      </c>
      <c r="E1331" s="2">
        <f t="shared" si="121"/>
        <v>0.41477002006804753</v>
      </c>
      <c r="F1331" s="2">
        <f t="shared" si="125"/>
        <v>0.80978320565849937</v>
      </c>
      <c r="G1331" s="2">
        <f t="shared" si="123"/>
        <v>-0.39501318559045184</v>
      </c>
      <c r="H1331" s="2" t="str">
        <f t="shared" si="124"/>
        <v>Hold</v>
      </c>
    </row>
    <row r="1332" spans="1:8" ht="13.5" x14ac:dyDescent="0.25">
      <c r="A1332" s="3">
        <v>43950</v>
      </c>
      <c r="B1332" s="2">
        <v>37.326500000000003</v>
      </c>
      <c r="C1332" s="2">
        <f t="shared" si="120"/>
        <v>46.177828817740512</v>
      </c>
      <c r="D1332" s="2">
        <f t="shared" si="122"/>
        <v>45.598352223053709</v>
      </c>
      <c r="E1332" s="2">
        <f t="shared" si="121"/>
        <v>0.57947659468680257</v>
      </c>
      <c r="F1332" s="2">
        <f t="shared" si="125"/>
        <v>0.76372188346416003</v>
      </c>
      <c r="G1332" s="2">
        <f t="shared" si="123"/>
        <v>-0.18424528877735746</v>
      </c>
      <c r="H1332" s="2" t="str">
        <f t="shared" si="124"/>
        <v>Hold</v>
      </c>
    </row>
    <row r="1333" spans="1:8" ht="13.5" x14ac:dyDescent="0.25">
      <c r="A1333" s="3">
        <v>43951</v>
      </c>
      <c r="B1333" s="2">
        <v>36.209200000000003</v>
      </c>
      <c r="C1333" s="2">
        <f t="shared" si="120"/>
        <v>45.955685922703509</v>
      </c>
      <c r="D1333" s="2">
        <f t="shared" si="122"/>
        <v>44.90285946579047</v>
      </c>
      <c r="E1333" s="2">
        <f t="shared" si="121"/>
        <v>1.0528264569130386</v>
      </c>
      <c r="F1333" s="2">
        <f t="shared" si="125"/>
        <v>0.82154279815393583</v>
      </c>
      <c r="G1333" s="2">
        <f t="shared" si="123"/>
        <v>0.23128365875910273</v>
      </c>
      <c r="H1333" s="2" t="str">
        <f t="shared" si="124"/>
        <v>Sell</v>
      </c>
    </row>
    <row r="1334" spans="1:8" ht="13.5" x14ac:dyDescent="0.25">
      <c r="A1334" s="3">
        <v>43955</v>
      </c>
      <c r="B1334" s="2">
        <v>36.4161</v>
      </c>
      <c r="C1334" s="2">
        <f t="shared" si="120"/>
        <v>45.676457319210662</v>
      </c>
      <c r="D1334" s="2">
        <f t="shared" si="122"/>
        <v>44.274210616472658</v>
      </c>
      <c r="E1334" s="2">
        <f t="shared" si="121"/>
        <v>1.4022467027380046</v>
      </c>
      <c r="F1334" s="2">
        <f t="shared" si="125"/>
        <v>0.93768357907074962</v>
      </c>
      <c r="G1334" s="2">
        <f t="shared" si="123"/>
        <v>0.46456312366725494</v>
      </c>
      <c r="H1334" s="2" t="str">
        <f t="shared" si="124"/>
        <v>Sell</v>
      </c>
    </row>
    <row r="1335" spans="1:8" ht="13.5" x14ac:dyDescent="0.25">
      <c r="A1335" s="3">
        <v>43956</v>
      </c>
      <c r="B1335" s="2">
        <v>37.243699999999997</v>
      </c>
      <c r="C1335" s="2">
        <f t="shared" si="120"/>
        <v>45.643925423947486</v>
      </c>
      <c r="D1335" s="2">
        <f t="shared" si="122"/>
        <v>43.753432052289497</v>
      </c>
      <c r="E1335" s="2">
        <f t="shared" si="121"/>
        <v>1.890493371657989</v>
      </c>
      <c r="F1335" s="2">
        <f t="shared" si="125"/>
        <v>1.1282455375881977</v>
      </c>
      <c r="G1335" s="2">
        <f t="shared" si="123"/>
        <v>0.76224783406979135</v>
      </c>
      <c r="H1335" s="2" t="str">
        <f t="shared" si="124"/>
        <v>Sell</v>
      </c>
    </row>
    <row r="1336" spans="1:8" ht="13.5" x14ac:dyDescent="0.25">
      <c r="A1336" s="3">
        <v>43957</v>
      </c>
      <c r="B1336" s="2">
        <v>37.236800000000002</v>
      </c>
      <c r="C1336" s="2">
        <f t="shared" si="120"/>
        <v>45.414783051032487</v>
      </c>
      <c r="D1336" s="2">
        <f t="shared" si="122"/>
        <v>43.270718566934718</v>
      </c>
      <c r="E1336" s="2">
        <f t="shared" si="121"/>
        <v>2.1440644840977683</v>
      </c>
      <c r="F1336" s="2">
        <f t="shared" si="125"/>
        <v>1.3314093268901119</v>
      </c>
      <c r="G1336" s="2">
        <f t="shared" si="123"/>
        <v>0.81265515720765635</v>
      </c>
      <c r="H1336" s="2" t="str">
        <f t="shared" si="124"/>
        <v>Sell</v>
      </c>
    </row>
    <row r="1337" spans="1:8" ht="13.5" x14ac:dyDescent="0.25">
      <c r="A1337" s="3">
        <v>43958</v>
      </c>
      <c r="B1337" s="2">
        <v>36.554000000000002</v>
      </c>
      <c r="C1337" s="2">
        <f t="shared" si="120"/>
        <v>45.112662581642873</v>
      </c>
      <c r="D1337" s="2">
        <f t="shared" si="122"/>
        <v>42.773183858272887</v>
      </c>
      <c r="E1337" s="2">
        <f t="shared" si="121"/>
        <v>2.3394787233699859</v>
      </c>
      <c r="F1337" s="2">
        <f t="shared" si="125"/>
        <v>1.5330232061860869</v>
      </c>
      <c r="G1337" s="2">
        <f t="shared" si="123"/>
        <v>0.80645551718389896</v>
      </c>
      <c r="H1337" s="2" t="str">
        <f t="shared" si="124"/>
        <v>Sell</v>
      </c>
    </row>
    <row r="1338" spans="1:8" ht="13.5" x14ac:dyDescent="0.25">
      <c r="A1338" s="3">
        <v>43959</v>
      </c>
      <c r="B1338" s="2">
        <v>36.540300000000002</v>
      </c>
      <c r="C1338" s="2">
        <f t="shared" si="120"/>
        <v>44.656483722928584</v>
      </c>
      <c r="D1338" s="2">
        <f t="shared" si="122"/>
        <v>42.311488757660086</v>
      </c>
      <c r="E1338" s="2">
        <f t="shared" si="121"/>
        <v>2.3449949652684978</v>
      </c>
      <c r="F1338" s="2">
        <f t="shared" si="125"/>
        <v>1.6954175580025692</v>
      </c>
      <c r="G1338" s="2">
        <f t="shared" si="123"/>
        <v>0.64957740726592861</v>
      </c>
      <c r="H1338" s="2" t="str">
        <f t="shared" si="124"/>
        <v>Sell</v>
      </c>
    </row>
    <row r="1339" spans="1:8" ht="13.5" x14ac:dyDescent="0.25">
      <c r="A1339" s="3">
        <v>43962</v>
      </c>
      <c r="B1339" s="2">
        <v>37.3127</v>
      </c>
      <c r="C1339" s="2">
        <f t="shared" si="120"/>
        <v>44.076316996324181</v>
      </c>
      <c r="D1339" s="2">
        <f t="shared" si="122"/>
        <v>41.941208108944522</v>
      </c>
      <c r="E1339" s="2">
        <f t="shared" si="121"/>
        <v>2.1351088873796584</v>
      </c>
      <c r="F1339" s="2">
        <f t="shared" si="125"/>
        <v>1.7833558238779872</v>
      </c>
      <c r="G1339" s="2">
        <f t="shared" si="123"/>
        <v>0.35175306350167124</v>
      </c>
      <c r="H1339" s="2" t="str">
        <f t="shared" si="124"/>
        <v>Sell</v>
      </c>
    </row>
    <row r="1340" spans="1:8" ht="13.5" x14ac:dyDescent="0.25">
      <c r="A1340" s="3">
        <v>43963</v>
      </c>
      <c r="B1340" s="2">
        <v>38.278300000000002</v>
      </c>
      <c r="C1340" s="2">
        <f t="shared" si="120"/>
        <v>43.397591304582001</v>
      </c>
      <c r="D1340" s="2">
        <f t="shared" si="122"/>
        <v>41.669881582356041</v>
      </c>
      <c r="E1340" s="2">
        <f t="shared" si="121"/>
        <v>1.7277097222259599</v>
      </c>
      <c r="F1340" s="2">
        <f t="shared" si="125"/>
        <v>1.7722266035475818</v>
      </c>
      <c r="G1340" s="2">
        <f t="shared" si="123"/>
        <v>-4.4516881321621904E-2</v>
      </c>
      <c r="H1340" s="2" t="str">
        <f t="shared" si="124"/>
        <v>Hold</v>
      </c>
    </row>
    <row r="1341" spans="1:8" ht="13.5" x14ac:dyDescent="0.25">
      <c r="A1341" s="3">
        <v>43964</v>
      </c>
      <c r="B1341" s="2">
        <v>38.2714</v>
      </c>
      <c r="C1341" s="2">
        <f t="shared" si="120"/>
        <v>42.640777257723229</v>
      </c>
      <c r="D1341" s="2">
        <f t="shared" si="122"/>
        <v>41.418142205885225</v>
      </c>
      <c r="E1341" s="2">
        <f t="shared" si="121"/>
        <v>1.2226350518380045</v>
      </c>
      <c r="F1341" s="2">
        <f t="shared" si="125"/>
        <v>1.6623082932056665</v>
      </c>
      <c r="G1341" s="2">
        <f t="shared" si="123"/>
        <v>-0.43967324136766206</v>
      </c>
      <c r="H1341" s="2" t="str">
        <f t="shared" si="124"/>
        <v>Hold</v>
      </c>
    </row>
    <row r="1342" spans="1:8" ht="13.5" x14ac:dyDescent="0.25">
      <c r="A1342" s="3">
        <v>43965</v>
      </c>
      <c r="B1342" s="2">
        <v>39.036999999999999</v>
      </c>
      <c r="C1342" s="2">
        <f t="shared" si="120"/>
        <v>41.823196141150419</v>
      </c>
      <c r="D1342" s="2">
        <f t="shared" si="122"/>
        <v>41.241761301745576</v>
      </c>
      <c r="E1342" s="2">
        <f t="shared" si="121"/>
        <v>0.58143483940484231</v>
      </c>
      <c r="F1342" s="2">
        <f t="shared" si="125"/>
        <v>1.4461336024455016</v>
      </c>
      <c r="G1342" s="2">
        <f t="shared" si="123"/>
        <v>-0.86469876304065929</v>
      </c>
      <c r="H1342" s="2" t="str">
        <f t="shared" si="124"/>
        <v>Hold</v>
      </c>
    </row>
    <row r="1343" spans="1:8" ht="13.5" x14ac:dyDescent="0.25">
      <c r="A1343" s="3">
        <v>43966</v>
      </c>
      <c r="B1343" s="2">
        <v>40.202599999999997</v>
      </c>
      <c r="C1343" s="2">
        <f t="shared" si="120"/>
        <v>40.959504427127278</v>
      </c>
      <c r="D1343" s="2">
        <f t="shared" si="122"/>
        <v>41.164786390505164</v>
      </c>
      <c r="E1343" s="2">
        <f t="shared" si="121"/>
        <v>-0.20528196337788529</v>
      </c>
      <c r="F1343" s="2">
        <f t="shared" si="125"/>
        <v>1.1158504892808241</v>
      </c>
      <c r="G1343" s="2">
        <f t="shared" si="123"/>
        <v>-1.3211324526587094</v>
      </c>
      <c r="H1343" s="2" t="str">
        <f t="shared" si="124"/>
        <v>Hold</v>
      </c>
    </row>
    <row r="1344" spans="1:8" ht="13.5" x14ac:dyDescent="0.25">
      <c r="A1344" s="3">
        <v>43969</v>
      </c>
      <c r="B1344" s="2">
        <v>41.4026</v>
      </c>
      <c r="C1344" s="2">
        <f t="shared" si="120"/>
        <v>40.260519130646159</v>
      </c>
      <c r="D1344" s="2">
        <f t="shared" si="122"/>
        <v>41.182402213430706</v>
      </c>
      <c r="E1344" s="2">
        <f t="shared" si="121"/>
        <v>-0.92188308278454656</v>
      </c>
      <c r="F1344" s="2">
        <f t="shared" si="125"/>
        <v>0.70830377486774998</v>
      </c>
      <c r="G1344" s="2">
        <f t="shared" si="123"/>
        <v>-1.6301868576522964</v>
      </c>
      <c r="H1344" s="2" t="str">
        <f t="shared" si="124"/>
        <v>Hold</v>
      </c>
    </row>
    <row r="1345" spans="1:8" ht="13.5" x14ac:dyDescent="0.25">
      <c r="A1345" s="3">
        <v>43970</v>
      </c>
      <c r="B1345" s="2">
        <v>42.644100000000002</v>
      </c>
      <c r="C1345" s="2">
        <f t="shared" si="120"/>
        <v>39.796393110546745</v>
      </c>
      <c r="D1345" s="2">
        <f t="shared" si="122"/>
        <v>41.290676123546945</v>
      </c>
      <c r="E1345" s="2">
        <f t="shared" si="121"/>
        <v>-1.4942830130001994</v>
      </c>
      <c r="F1345" s="2">
        <f t="shared" si="125"/>
        <v>0.26778641729416008</v>
      </c>
      <c r="G1345" s="2">
        <f t="shared" si="123"/>
        <v>-1.7620694302943596</v>
      </c>
      <c r="H1345" s="2" t="str">
        <f t="shared" si="124"/>
        <v>Hold</v>
      </c>
    </row>
    <row r="1346" spans="1:8" ht="13.5" x14ac:dyDescent="0.25">
      <c r="A1346" s="3">
        <v>43971</v>
      </c>
      <c r="B1346" s="2">
        <v>43.726900000000001</v>
      </c>
      <c r="C1346" s="2">
        <f t="shared" si="120"/>
        <v>39.402609555078016</v>
      </c>
      <c r="D1346" s="2">
        <f t="shared" si="122"/>
        <v>41.471137151432352</v>
      </c>
      <c r="E1346" s="2">
        <f t="shared" si="121"/>
        <v>-2.0685275963543361</v>
      </c>
      <c r="F1346" s="2">
        <f t="shared" si="125"/>
        <v>-0.19947638543553917</v>
      </c>
      <c r="G1346" s="2">
        <f t="shared" si="123"/>
        <v>-1.8690512109187969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43.726900000000001</v>
      </c>
      <c r="C1347" s="2">
        <f t="shared" si="120"/>
        <v>38.964361931219862</v>
      </c>
      <c r="D1347" s="2">
        <f t="shared" si="122"/>
        <v>41.638230695770694</v>
      </c>
      <c r="E1347" s="2">
        <f t="shared" si="121"/>
        <v>-2.6738687645508321</v>
      </c>
      <c r="F1347" s="2">
        <f t="shared" si="125"/>
        <v>-0.6943548612585978</v>
      </c>
      <c r="G1347" s="2">
        <f t="shared" si="123"/>
        <v>-1.9795139032922342</v>
      </c>
      <c r="H1347" s="2" t="str">
        <f t="shared" si="124"/>
        <v>Hold</v>
      </c>
    </row>
    <row r="1348" spans="1:8" ht="13.5" x14ac:dyDescent="0.25">
      <c r="A1348" s="3">
        <v>43973</v>
      </c>
      <c r="B1348" s="2">
        <v>43.382100000000001</v>
      </c>
      <c r="C1348" s="2">
        <f t="shared" si="120"/>
        <v>38.591429326416801</v>
      </c>
      <c r="D1348" s="2">
        <f t="shared" si="122"/>
        <v>41.767406199787679</v>
      </c>
      <c r="E1348" s="2">
        <f t="shared" si="121"/>
        <v>-3.1759768733708782</v>
      </c>
      <c r="F1348" s="2">
        <f t="shared" si="125"/>
        <v>-1.1906792636810539</v>
      </c>
      <c r="G1348" s="2">
        <f t="shared" si="123"/>
        <v>-1.9852976096898243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44.3476</v>
      </c>
      <c r="C1349" s="2">
        <f t="shared" si="120"/>
        <v>38.394701737737293</v>
      </c>
      <c r="D1349" s="2">
        <f t="shared" si="122"/>
        <v>41.958531666470073</v>
      </c>
      <c r="E1349" s="2">
        <f t="shared" si="121"/>
        <v>-3.5638299287327797</v>
      </c>
      <c r="F1349" s="2">
        <f t="shared" si="125"/>
        <v>-1.6653093966913992</v>
      </c>
      <c r="G1349" s="2">
        <f t="shared" si="123"/>
        <v>-1.8985205320413805</v>
      </c>
      <c r="H1349" s="2" t="str">
        <f t="shared" si="124"/>
        <v>Hold</v>
      </c>
    </row>
    <row r="1350" spans="1:8" ht="13.5" x14ac:dyDescent="0.25">
      <c r="A1350" s="3">
        <v>43978</v>
      </c>
      <c r="B1350" s="2">
        <v>45.671900000000001</v>
      </c>
      <c r="C1350" s="2">
        <f t="shared" si="120"/>
        <v>38.376793778085407</v>
      </c>
      <c r="D1350" s="2">
        <f t="shared" si="122"/>
        <v>42.233595987472292</v>
      </c>
      <c r="E1350" s="2">
        <f t="shared" si="121"/>
        <v>-3.8568022093868848</v>
      </c>
      <c r="F1350" s="2">
        <f t="shared" si="125"/>
        <v>-2.1036079592304961</v>
      </c>
      <c r="G1350" s="2">
        <f t="shared" si="123"/>
        <v>-1.7531942501563886</v>
      </c>
      <c r="H1350" s="2" t="str">
        <f t="shared" si="124"/>
        <v>Hold</v>
      </c>
    </row>
    <row r="1351" spans="1:8" ht="13.5" x14ac:dyDescent="0.25">
      <c r="A1351" s="3">
        <v>43979</v>
      </c>
      <c r="B1351" s="2">
        <v>47.037500000000001</v>
      </c>
      <c r="C1351" s="2">
        <f t="shared" si="120"/>
        <v>38.360579350687651</v>
      </c>
      <c r="D1351" s="2">
        <f t="shared" si="122"/>
        <v>42.58944072914101</v>
      </c>
      <c r="E1351" s="2">
        <f t="shared" si="121"/>
        <v>-4.2288613784533595</v>
      </c>
      <c r="F1351" s="2">
        <f t="shared" si="125"/>
        <v>-2.5286586430750688</v>
      </c>
      <c r="G1351" s="2">
        <f t="shared" si="123"/>
        <v>-1.7002027353782907</v>
      </c>
      <c r="H1351" s="2" t="str">
        <f t="shared" si="124"/>
        <v>Hold</v>
      </c>
    </row>
    <row r="1352" spans="1:8" ht="13.5" x14ac:dyDescent="0.25">
      <c r="A1352" s="3">
        <v>43980</v>
      </c>
      <c r="B1352" s="2">
        <v>48.444499999999998</v>
      </c>
      <c r="C1352" s="2">
        <f t="shared" si="120"/>
        <v>38.464644065966475</v>
      </c>
      <c r="D1352" s="2">
        <f t="shared" si="122"/>
        <v>43.02314882327871</v>
      </c>
      <c r="E1352" s="2">
        <f t="shared" si="121"/>
        <v>-4.5585047573122353</v>
      </c>
      <c r="F1352" s="2">
        <f t="shared" si="125"/>
        <v>-2.9346278659225025</v>
      </c>
      <c r="G1352" s="2">
        <f t="shared" si="123"/>
        <v>-1.6238768913897328</v>
      </c>
      <c r="H1352" s="2" t="str">
        <f t="shared" si="124"/>
        <v>Hold</v>
      </c>
    </row>
    <row r="1353" spans="1:8" ht="13.5" x14ac:dyDescent="0.25">
      <c r="A1353" s="3">
        <v>43983</v>
      </c>
      <c r="B1353" s="2">
        <v>49.892800000000001</v>
      </c>
      <c r="C1353" s="2">
        <f t="shared" si="120"/>
        <v>38.732021901971628</v>
      </c>
      <c r="D1353" s="2">
        <f t="shared" si="122"/>
        <v>43.532011873406219</v>
      </c>
      <c r="E1353" s="2">
        <f t="shared" si="121"/>
        <v>-4.7999899714345915</v>
      </c>
      <c r="F1353" s="2">
        <f t="shared" si="125"/>
        <v>-3.3077002870249208</v>
      </c>
      <c r="G1353" s="2">
        <f t="shared" si="123"/>
        <v>-1.4922896844096707</v>
      </c>
      <c r="H1353" s="2" t="str">
        <f t="shared" si="124"/>
        <v>Hold</v>
      </c>
    </row>
    <row r="1354" spans="1:8" ht="13.5" x14ac:dyDescent="0.25">
      <c r="A1354" s="3">
        <v>43984</v>
      </c>
      <c r="B1354" s="2">
        <v>51.389499999999998</v>
      </c>
      <c r="C1354" s="2">
        <f t="shared" si="120"/>
        <v>39.142880070899068</v>
      </c>
      <c r="D1354" s="2">
        <f t="shared" si="122"/>
        <v>44.114048030931684</v>
      </c>
      <c r="E1354" s="2">
        <f t="shared" si="121"/>
        <v>-4.9711679600326164</v>
      </c>
      <c r="F1354" s="2">
        <f t="shared" si="125"/>
        <v>-3.6403938216264602</v>
      </c>
      <c r="G1354" s="2">
        <f t="shared" si="123"/>
        <v>-1.3307741384061562</v>
      </c>
      <c r="H1354" s="2" t="str">
        <f t="shared" si="124"/>
        <v>Hold</v>
      </c>
    </row>
    <row r="1355" spans="1:8" ht="13.5" x14ac:dyDescent="0.25">
      <c r="A1355" s="3">
        <v>43985</v>
      </c>
      <c r="B1355" s="2">
        <v>52.927500000000002</v>
      </c>
      <c r="C1355" s="2">
        <f t="shared" si="120"/>
        <v>39.68152929076075</v>
      </c>
      <c r="D1355" s="2">
        <f t="shared" si="122"/>
        <v>44.766896324936738</v>
      </c>
      <c r="E1355" s="2">
        <f t="shared" si="121"/>
        <v>-5.085367034175988</v>
      </c>
      <c r="F1355" s="2">
        <f t="shared" si="125"/>
        <v>-3.9293884641363661</v>
      </c>
      <c r="G1355" s="2">
        <f t="shared" si="123"/>
        <v>-1.1559785700396219</v>
      </c>
      <c r="H1355" s="2" t="str">
        <f t="shared" si="124"/>
        <v>Hold</v>
      </c>
    </row>
    <row r="1356" spans="1:8" ht="13.5" x14ac:dyDescent="0.25">
      <c r="A1356" s="3">
        <v>43986</v>
      </c>
      <c r="B1356" s="2">
        <v>51.341200000000001</v>
      </c>
      <c r="C1356" s="2">
        <f t="shared" si="120"/>
        <v>40.303894015259097</v>
      </c>
      <c r="D1356" s="2">
        <f t="shared" si="122"/>
        <v>45.253881782348834</v>
      </c>
      <c r="E1356" s="2">
        <f t="shared" si="121"/>
        <v>-4.9499877670897376</v>
      </c>
      <c r="F1356" s="2">
        <f t="shared" si="125"/>
        <v>-4.1335083247270408</v>
      </c>
      <c r="G1356" s="2">
        <f t="shared" si="123"/>
        <v>-0.81647944236269687</v>
      </c>
      <c r="H1356" s="2" t="str">
        <f t="shared" si="124"/>
        <v>Hold</v>
      </c>
    </row>
    <row r="1357" spans="1:8" ht="13.5" x14ac:dyDescent="0.25">
      <c r="A1357" s="3">
        <v>43987</v>
      </c>
      <c r="B1357" s="2">
        <v>49.803199999999997</v>
      </c>
      <c r="C1357" s="2">
        <f t="shared" si="120"/>
        <v>40.83051032060385</v>
      </c>
      <c r="D1357" s="2">
        <f t="shared" si="122"/>
        <v>45.590868316989663</v>
      </c>
      <c r="E1357" s="2">
        <f t="shared" si="121"/>
        <v>-4.7603579963858138</v>
      </c>
      <c r="F1357" s="2">
        <f t="shared" si="125"/>
        <v>-4.2588782590587959</v>
      </c>
      <c r="G1357" s="2">
        <f t="shared" si="123"/>
        <v>-0.50147973732701789</v>
      </c>
      <c r="H1357" s="2" t="str">
        <f t="shared" si="124"/>
        <v>Hold</v>
      </c>
    </row>
    <row r="1358" spans="1:8" ht="13.5" x14ac:dyDescent="0.25">
      <c r="A1358" s="3">
        <v>43990</v>
      </c>
      <c r="B1358" s="2">
        <v>46.816800000000001</v>
      </c>
      <c r="C1358" s="2">
        <f t="shared" si="120"/>
        <v>41.223062578972488</v>
      </c>
      <c r="D1358" s="2">
        <f t="shared" si="122"/>
        <v>45.681678071286726</v>
      </c>
      <c r="E1358" s="2">
        <f t="shared" si="121"/>
        <v>-4.4586154923142374</v>
      </c>
      <c r="F1358" s="2">
        <f t="shared" si="125"/>
        <v>-4.2988257057098842</v>
      </c>
      <c r="G1358" s="2">
        <f t="shared" si="123"/>
        <v>-0.15978978660435317</v>
      </c>
      <c r="H1358" s="2" t="str">
        <f t="shared" si="124"/>
        <v>Hold</v>
      </c>
    </row>
    <row r="1359" spans="1:8" ht="13.5" x14ac:dyDescent="0.25">
      <c r="A1359" s="3">
        <v>43991</v>
      </c>
      <c r="B1359" s="2">
        <v>47.106400000000001</v>
      </c>
      <c r="C1359" s="2">
        <f t="shared" ref="C1359:C1422" si="126">$C$4*B1349+C1358*(1-$C$4)</f>
        <v>41.703760643745952</v>
      </c>
      <c r="D1359" s="2">
        <f t="shared" si="122"/>
        <v>45.787213028969191</v>
      </c>
      <c r="E1359" s="2">
        <f t="shared" si="121"/>
        <v>-4.0834523852232394</v>
      </c>
      <c r="F1359" s="2">
        <f t="shared" si="125"/>
        <v>-4.2557510416125552</v>
      </c>
      <c r="G1359" s="2">
        <f t="shared" si="123"/>
        <v>0.17229865638931585</v>
      </c>
      <c r="H1359" s="2" t="str">
        <f t="shared" si="124"/>
        <v>Sell</v>
      </c>
    </row>
    <row r="1360" spans="1:8" ht="13.5" x14ac:dyDescent="0.25">
      <c r="A1360" s="3">
        <v>43992</v>
      </c>
      <c r="B1360" s="2">
        <v>49.223799999999997</v>
      </c>
      <c r="C1360" s="2">
        <f t="shared" si="126"/>
        <v>42.314243621631185</v>
      </c>
      <c r="D1360" s="2">
        <f t="shared" si="122"/>
        <v>46.041775026823331</v>
      </c>
      <c r="E1360" s="2">
        <f t="shared" si="121"/>
        <v>-3.7275314051921455</v>
      </c>
      <c r="F1360" s="2">
        <f t="shared" si="125"/>
        <v>-4.150107114328474</v>
      </c>
      <c r="G1360" s="2">
        <f t="shared" si="123"/>
        <v>0.42257570913632847</v>
      </c>
      <c r="H1360" s="2" t="str">
        <f t="shared" si="124"/>
        <v>Sell</v>
      </c>
    </row>
    <row r="1361" spans="1:8" ht="13.5" x14ac:dyDescent="0.25">
      <c r="A1361" s="3">
        <v>43993</v>
      </c>
      <c r="B1361" s="2">
        <v>50.341099999999997</v>
      </c>
      <c r="C1361" s="2">
        <f t="shared" si="126"/>
        <v>43.040898449072543</v>
      </c>
      <c r="D1361" s="2">
        <f t="shared" si="122"/>
        <v>46.360243543354933</v>
      </c>
      <c r="E1361" s="2">
        <f t="shared" si="121"/>
        <v>-3.3193450942823901</v>
      </c>
      <c r="F1361" s="2">
        <f t="shared" si="125"/>
        <v>-3.9839547103192574</v>
      </c>
      <c r="G1361" s="2">
        <f t="shared" si="123"/>
        <v>0.6646096160368673</v>
      </c>
      <c r="H1361" s="2" t="str">
        <f t="shared" si="124"/>
        <v>Sell</v>
      </c>
    </row>
    <row r="1362" spans="1:8" ht="13.5" x14ac:dyDescent="0.25">
      <c r="A1362" s="3">
        <v>43994</v>
      </c>
      <c r="B1362" s="2">
        <v>49.582500000000003</v>
      </c>
      <c r="C1362" s="2">
        <f t="shared" si="126"/>
        <v>43.87222176459985</v>
      </c>
      <c r="D1362" s="2">
        <f t="shared" si="122"/>
        <v>46.598929206810119</v>
      </c>
      <c r="E1362" s="2">
        <f t="shared" si="121"/>
        <v>-2.7267074422102695</v>
      </c>
      <c r="F1362" s="2">
        <f t="shared" si="125"/>
        <v>-3.7325052566974599</v>
      </c>
      <c r="G1362" s="2">
        <f t="shared" si="123"/>
        <v>1.0057978144871904</v>
      </c>
      <c r="H1362" s="2" t="str">
        <f t="shared" si="124"/>
        <v>Sell</v>
      </c>
    </row>
    <row r="1363" spans="1:8" ht="13.5" x14ac:dyDescent="0.25">
      <c r="A1363" s="3">
        <v>43997</v>
      </c>
      <c r="B1363" s="2">
        <v>49.658299999999997</v>
      </c>
      <c r="C1363" s="2">
        <f t="shared" si="126"/>
        <v>44.798464570046022</v>
      </c>
      <c r="D1363" s="2">
        <f t="shared" si="122"/>
        <v>46.825549265564931</v>
      </c>
      <c r="E1363" s="2">
        <f t="shared" si="121"/>
        <v>-2.0270846955189086</v>
      </c>
      <c r="F1363" s="2">
        <f t="shared" si="125"/>
        <v>-3.3914211444617499</v>
      </c>
      <c r="G1363" s="2">
        <f t="shared" si="123"/>
        <v>1.3643364489428413</v>
      </c>
      <c r="H1363" s="2" t="str">
        <f t="shared" si="124"/>
        <v>Sell</v>
      </c>
    </row>
    <row r="1364" spans="1:8" ht="13.5" x14ac:dyDescent="0.25">
      <c r="A1364" s="3">
        <v>43998</v>
      </c>
      <c r="B1364" s="2">
        <v>50.327300000000001</v>
      </c>
      <c r="C1364" s="2">
        <f t="shared" si="126"/>
        <v>45.812470020808171</v>
      </c>
      <c r="D1364" s="2">
        <f t="shared" si="122"/>
        <v>47.084938208856421</v>
      </c>
      <c r="E1364" s="2">
        <f t="shared" si="121"/>
        <v>-1.2724681880482507</v>
      </c>
      <c r="F1364" s="2">
        <f t="shared" si="125"/>
        <v>-2.9676305531790503</v>
      </c>
      <c r="G1364" s="2">
        <f t="shared" si="123"/>
        <v>1.6951623651307997</v>
      </c>
      <c r="H1364" s="2" t="str">
        <f t="shared" si="124"/>
        <v>Sell</v>
      </c>
    </row>
    <row r="1365" spans="1:8" ht="13.5" x14ac:dyDescent="0.25">
      <c r="A1365" s="3">
        <v>43999</v>
      </c>
      <c r="B1365" s="2">
        <v>51.8309</v>
      </c>
      <c r="C1365" s="2">
        <f t="shared" si="126"/>
        <v>46.907090017606912</v>
      </c>
      <c r="D1365" s="2">
        <f t="shared" si="122"/>
        <v>47.436490934126319</v>
      </c>
      <c r="E1365" s="2">
        <f t="shared" si="121"/>
        <v>-0.52940091651940691</v>
      </c>
      <c r="F1365" s="2">
        <f t="shared" si="125"/>
        <v>-2.4799846258471216</v>
      </c>
      <c r="G1365" s="2">
        <f t="shared" si="123"/>
        <v>1.9505837093277147</v>
      </c>
      <c r="H1365" s="2" t="str">
        <f t="shared" si="124"/>
        <v>Sell</v>
      </c>
    </row>
    <row r="1366" spans="1:8" ht="13.5" x14ac:dyDescent="0.25">
      <c r="A1366" s="3">
        <v>44000</v>
      </c>
      <c r="B1366" s="2">
        <v>50.899799999999999</v>
      </c>
      <c r="C1366" s="2">
        <f t="shared" si="126"/>
        <v>47.589260784128925</v>
      </c>
      <c r="D1366" s="2">
        <f t="shared" si="122"/>
        <v>47.693032346413254</v>
      </c>
      <c r="E1366" s="2">
        <f t="shared" si="121"/>
        <v>-0.10377156228432938</v>
      </c>
      <c r="F1366" s="2">
        <f t="shared" si="125"/>
        <v>-2.004742013134563</v>
      </c>
      <c r="G1366" s="2">
        <f t="shared" si="123"/>
        <v>1.9009704508502336</v>
      </c>
      <c r="H1366" s="2" t="str">
        <f t="shared" si="124"/>
        <v>Sell</v>
      </c>
    </row>
    <row r="1367" spans="1:8" ht="13.5" x14ac:dyDescent="0.25">
      <c r="A1367" s="3">
        <v>44001</v>
      </c>
      <c r="B1367" s="2">
        <v>50.899799999999999</v>
      </c>
      <c r="C1367" s="2">
        <f t="shared" si="126"/>
        <v>47.929866817339857</v>
      </c>
      <c r="D1367" s="2">
        <f t="shared" si="122"/>
        <v>47.930570691123386</v>
      </c>
      <c r="E1367" s="2">
        <f t="shared" si="121"/>
        <v>-7.038737835287634E-4</v>
      </c>
      <c r="F1367" s="2">
        <f t="shared" si="125"/>
        <v>-1.6039343852643562</v>
      </c>
      <c r="G1367" s="2">
        <f t="shared" si="123"/>
        <v>1.6032305114808274</v>
      </c>
      <c r="H1367" s="2" t="str">
        <f t="shared" si="124"/>
        <v>Sell</v>
      </c>
    </row>
    <row r="1368" spans="1:8" ht="13.5" x14ac:dyDescent="0.25">
      <c r="A1368" s="3">
        <v>44004</v>
      </c>
      <c r="B1368" s="2">
        <v>51.589500000000001</v>
      </c>
      <c r="C1368" s="2">
        <f t="shared" si="126"/>
        <v>47.758625768518343</v>
      </c>
      <c r="D1368" s="2">
        <f t="shared" si="122"/>
        <v>48.20160249178091</v>
      </c>
      <c r="E1368" s="2">
        <f t="shared" si="121"/>
        <v>-0.44297672326256787</v>
      </c>
      <c r="F1368" s="2">
        <f t="shared" si="125"/>
        <v>-1.3717428528639986</v>
      </c>
      <c r="G1368" s="2">
        <f t="shared" si="123"/>
        <v>0.92876612960143068</v>
      </c>
      <c r="H1368" s="2" t="str">
        <f t="shared" si="124"/>
        <v>Sell</v>
      </c>
    </row>
    <row r="1369" spans="1:8" ht="13.5" x14ac:dyDescent="0.25">
      <c r="A1369" s="3">
        <v>44005</v>
      </c>
      <c r="B1369" s="2">
        <v>52.334400000000002</v>
      </c>
      <c r="C1369" s="2">
        <f t="shared" si="126"/>
        <v>47.658283342592441</v>
      </c>
      <c r="D1369" s="2">
        <f t="shared" si="122"/>
        <v>48.507735640537881</v>
      </c>
      <c r="E1369" s="2">
        <f t="shared" si="121"/>
        <v>-0.84945229794544019</v>
      </c>
      <c r="F1369" s="2">
        <f t="shared" si="125"/>
        <v>-1.2672847418802868</v>
      </c>
      <c r="G1369" s="2">
        <f t="shared" si="123"/>
        <v>0.41783244393484664</v>
      </c>
      <c r="H1369" s="2" t="str">
        <f t="shared" si="124"/>
        <v>Sell</v>
      </c>
    </row>
    <row r="1370" spans="1:8" ht="13.5" x14ac:dyDescent="0.25">
      <c r="A1370" s="3">
        <v>44006</v>
      </c>
      <c r="B1370" s="2">
        <v>51.727400000000003</v>
      </c>
      <c r="C1370" s="2">
        <f t="shared" si="126"/>
        <v>47.899132059116681</v>
      </c>
      <c r="D1370" s="2">
        <f t="shared" si="122"/>
        <v>48.74622929679434</v>
      </c>
      <c r="E1370" s="2">
        <f t="shared" si="121"/>
        <v>-0.84709723767765865</v>
      </c>
      <c r="F1370" s="2">
        <f t="shared" si="125"/>
        <v>-1.1832472410397612</v>
      </c>
      <c r="G1370" s="2">
        <f t="shared" si="123"/>
        <v>0.33615000336210255</v>
      </c>
      <c r="H1370" s="2" t="str">
        <f t="shared" si="124"/>
        <v>Sell</v>
      </c>
    </row>
    <row r="1371" spans="1:8" ht="13.5" x14ac:dyDescent="0.25">
      <c r="A1371" s="3">
        <v>44007</v>
      </c>
      <c r="B1371" s="2">
        <v>51.037700000000001</v>
      </c>
      <c r="C1371" s="2">
        <f t="shared" si="126"/>
        <v>48.274819434637195</v>
      </c>
      <c r="D1371" s="2">
        <f t="shared" si="122"/>
        <v>48.915967867402166</v>
      </c>
      <c r="E1371" s="2">
        <f t="shared" si="121"/>
        <v>-0.64114843276497169</v>
      </c>
      <c r="F1371" s="2">
        <f t="shared" si="125"/>
        <v>-1.0748274793848034</v>
      </c>
      <c r="G1371" s="2">
        <f t="shared" si="123"/>
        <v>0.4336790466198317</v>
      </c>
      <c r="H1371" s="2" t="str">
        <f t="shared" si="124"/>
        <v>Sell</v>
      </c>
    </row>
    <row r="1372" spans="1:8" ht="13.5" x14ac:dyDescent="0.25">
      <c r="A1372" s="3">
        <v>44008</v>
      </c>
      <c r="B1372" s="2">
        <v>50.347999999999999</v>
      </c>
      <c r="C1372" s="2">
        <f t="shared" si="126"/>
        <v>48.476001060077628</v>
      </c>
      <c r="D1372" s="2">
        <f t="shared" si="122"/>
        <v>49.022044321668673</v>
      </c>
      <c r="E1372" s="2">
        <f t="shared" ref="E1372:E1435" si="127">C1372-D1372</f>
        <v>-0.54604326159104488</v>
      </c>
      <c r="F1372" s="2">
        <f t="shared" si="125"/>
        <v>-0.96907063582605169</v>
      </c>
      <c r="G1372" s="2">
        <f t="shared" si="123"/>
        <v>0.4230273742350068</v>
      </c>
      <c r="H1372" s="2" t="str">
        <f t="shared" si="124"/>
        <v>Sell</v>
      </c>
    </row>
    <row r="1373" spans="1:8" ht="13.5" x14ac:dyDescent="0.25">
      <c r="A1373" s="3">
        <v>44011</v>
      </c>
      <c r="B1373" s="2">
        <v>49.658299999999997</v>
      </c>
      <c r="C1373" s="2">
        <f t="shared" si="126"/>
        <v>48.657893204681073</v>
      </c>
      <c r="D1373" s="2">
        <f t="shared" ref="D1373:D1436" si="128">$D$4*B1373+(1-$D$4)*D1372</f>
        <v>49.069174371915437</v>
      </c>
      <c r="E1373" s="2">
        <f t="shared" si="127"/>
        <v>-0.41128116723436392</v>
      </c>
      <c r="F1373" s="2">
        <f t="shared" si="125"/>
        <v>-0.85751274210771422</v>
      </c>
      <c r="G1373" s="2">
        <f t="shared" si="123"/>
        <v>0.4462315748733503</v>
      </c>
      <c r="H1373" s="2" t="str">
        <f t="shared" si="124"/>
        <v>Sell</v>
      </c>
    </row>
    <row r="1374" spans="1:8" ht="13.5" x14ac:dyDescent="0.25">
      <c r="A1374" s="3">
        <v>44012</v>
      </c>
      <c r="B1374" s="2">
        <v>49.382399999999997</v>
      </c>
      <c r="C1374" s="2">
        <f t="shared" si="126"/>
        <v>48.914725019345525</v>
      </c>
      <c r="D1374" s="2">
        <f t="shared" si="128"/>
        <v>49.092376270292071</v>
      </c>
      <c r="E1374" s="2">
        <f t="shared" si="127"/>
        <v>-0.17765125094654621</v>
      </c>
      <c r="F1374" s="2">
        <f t="shared" si="125"/>
        <v>-0.72154044387548066</v>
      </c>
      <c r="G1374" s="2">
        <f t="shared" si="123"/>
        <v>0.54388919292893445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49.520400000000002</v>
      </c>
      <c r="C1375" s="2">
        <f t="shared" si="126"/>
        <v>49.363367324061599</v>
      </c>
      <c r="D1375" s="2">
        <f t="shared" si="128"/>
        <v>49.124081731751922</v>
      </c>
      <c r="E1375" s="2">
        <f t="shared" si="127"/>
        <v>0.2392855923096775</v>
      </c>
      <c r="F1375" s="2">
        <f t="shared" si="125"/>
        <v>-0.52937523663844899</v>
      </c>
      <c r="G1375" s="2">
        <f t="shared" si="123"/>
        <v>0.76866082894812648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49.520400000000002</v>
      </c>
      <c r="C1376" s="2">
        <f t="shared" si="126"/>
        <v>49.599741581898272</v>
      </c>
      <c r="D1376" s="2">
        <f t="shared" si="128"/>
        <v>49.153438640511041</v>
      </c>
      <c r="E1376" s="2">
        <f t="shared" si="127"/>
        <v>0.44630294138723059</v>
      </c>
      <c r="F1376" s="2">
        <f t="shared" si="125"/>
        <v>-0.33423960103331307</v>
      </c>
      <c r="G1376" s="2">
        <f t="shared" si="123"/>
        <v>0.78054254242054366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48.851399999999998</v>
      </c>
      <c r="C1377" s="2">
        <f t="shared" si="126"/>
        <v>49.799750569298531</v>
      </c>
      <c r="D1377" s="2">
        <f t="shared" si="128"/>
        <v>49.131065407880591</v>
      </c>
      <c r="E1377" s="2">
        <f t="shared" si="127"/>
        <v>0.66868516141794032</v>
      </c>
      <c r="F1377" s="2">
        <f t="shared" si="125"/>
        <v>-0.13365464854306242</v>
      </c>
      <c r="G1377" s="2">
        <f t="shared" si="123"/>
        <v>0.80233980996100274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48.389299999999999</v>
      </c>
      <c r="C1378" s="2">
        <f t="shared" si="126"/>
        <v>50.075096635560293</v>
      </c>
      <c r="D1378" s="2">
        <f t="shared" si="128"/>
        <v>49.076119822111657</v>
      </c>
      <c r="E1378" s="2">
        <f t="shared" si="127"/>
        <v>0.99897681344863543</v>
      </c>
      <c r="F1378" s="2">
        <f t="shared" si="125"/>
        <v>9.2871643855277144E-2</v>
      </c>
      <c r="G1378" s="2">
        <f t="shared" si="123"/>
        <v>0.9061051695933583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47.081499999999998</v>
      </c>
      <c r="C1379" s="2">
        <f t="shared" si="126"/>
        <v>50.422681768551016</v>
      </c>
      <c r="D1379" s="2">
        <f t="shared" si="128"/>
        <v>48.928370205658943</v>
      </c>
      <c r="E1379" s="2">
        <f t="shared" si="127"/>
        <v>1.4943115628920722</v>
      </c>
      <c r="F1379" s="2">
        <f t="shared" si="125"/>
        <v>0.37315962766263616</v>
      </c>
      <c r="G1379" s="2">
        <f t="shared" si="123"/>
        <v>1.1211519352294361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44.258899999999997</v>
      </c>
      <c r="C1380" s="2">
        <f t="shared" si="126"/>
        <v>50.623407650312402</v>
      </c>
      <c r="D1380" s="2">
        <f t="shared" si="128"/>
        <v>48.582483523758277</v>
      </c>
      <c r="E1380" s="2">
        <f t="shared" si="127"/>
        <v>2.040924126554124</v>
      </c>
      <c r="F1380" s="2">
        <f t="shared" si="125"/>
        <v>0.70671252744093382</v>
      </c>
      <c r="G1380" s="2">
        <f t="shared" ref="G1380:G1443" si="129">E1380-F1380</f>
        <v>1.3342115991131902</v>
      </c>
      <c r="H1380" s="2" t="str">
        <f t="shared" ref="H1380:H1443" si="130">IF(G1380&lt;0,"Hold","Sell")</f>
        <v>Sell</v>
      </c>
    </row>
    <row r="1381" spans="1:8" ht="13.5" x14ac:dyDescent="0.25">
      <c r="A1381" s="3">
        <v>44021</v>
      </c>
      <c r="B1381" s="2">
        <v>41.584099999999999</v>
      </c>
      <c r="C1381" s="2">
        <f t="shared" si="126"/>
        <v>50.687144934879726</v>
      </c>
      <c r="D1381" s="2">
        <f t="shared" si="128"/>
        <v>48.064084744220629</v>
      </c>
      <c r="E1381" s="2">
        <f t="shared" si="127"/>
        <v>2.6230601906590962</v>
      </c>
      <c r="F1381" s="2">
        <f t="shared" ref="F1381:F1444" si="131">(E1381*(2/(10)))+((1-(2/10))*F1380)</f>
        <v>1.0899820600845662</v>
      </c>
      <c r="G1381" s="2">
        <f t="shared" si="129"/>
        <v>1.53307813057453</v>
      </c>
      <c r="H1381" s="2" t="str">
        <f t="shared" si="130"/>
        <v>Sell</v>
      </c>
    </row>
    <row r="1382" spans="1:8" ht="13.5" x14ac:dyDescent="0.25">
      <c r="A1382" s="3">
        <v>44022</v>
      </c>
      <c r="B1382" s="2">
        <v>39.057000000000002</v>
      </c>
      <c r="C1382" s="2">
        <f t="shared" si="126"/>
        <v>50.634968791052074</v>
      </c>
      <c r="D1382" s="2">
        <f t="shared" si="128"/>
        <v>47.39689328168577</v>
      </c>
      <c r="E1382" s="2">
        <f t="shared" si="127"/>
        <v>3.2380755093663041</v>
      </c>
      <c r="F1382" s="2">
        <f t="shared" si="131"/>
        <v>1.5196007499409139</v>
      </c>
      <c r="G1382" s="2">
        <f t="shared" si="129"/>
        <v>1.7184747594253902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37.890700000000002</v>
      </c>
      <c r="C1383" s="2">
        <f t="shared" si="126"/>
        <v>50.484712053967144</v>
      </c>
      <c r="D1383" s="2">
        <f t="shared" si="128"/>
        <v>46.692730816375708</v>
      </c>
      <c r="E1383" s="2">
        <f t="shared" si="127"/>
        <v>3.7919812375914361</v>
      </c>
      <c r="F1383" s="2">
        <f t="shared" si="131"/>
        <v>1.9740768474710184</v>
      </c>
      <c r="G1383" s="2">
        <f t="shared" si="129"/>
        <v>1.8179043901204177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39.018099999999997</v>
      </c>
      <c r="C1384" s="2">
        <f t="shared" si="126"/>
        <v>50.315125584126044</v>
      </c>
      <c r="D1384" s="2">
        <f t="shared" si="128"/>
        <v>46.124239644792326</v>
      </c>
      <c r="E1384" s="2">
        <f t="shared" si="127"/>
        <v>4.1908859393337181</v>
      </c>
      <c r="F1384" s="2">
        <f t="shared" si="131"/>
        <v>2.4174386658435587</v>
      </c>
      <c r="G1384" s="2">
        <f t="shared" si="129"/>
        <v>1.7734472734901594</v>
      </c>
      <c r="H1384" s="2" t="str">
        <f t="shared" si="130"/>
        <v>Sell</v>
      </c>
    </row>
    <row r="1385" spans="1:8" ht="13.5" x14ac:dyDescent="0.25">
      <c r="A1385" s="3">
        <v>44027</v>
      </c>
      <c r="B1385" s="2">
        <v>39.8035</v>
      </c>
      <c r="C1385" s="2">
        <f t="shared" si="126"/>
        <v>50.19286010964511</v>
      </c>
      <c r="D1385" s="2">
        <f t="shared" si="128"/>
        <v>45.656036708141045</v>
      </c>
      <c r="E1385" s="2">
        <f t="shared" si="127"/>
        <v>4.5368234015040656</v>
      </c>
      <c r="F1385" s="2">
        <f t="shared" si="131"/>
        <v>2.8413156129756603</v>
      </c>
      <c r="G1385" s="2">
        <f t="shared" si="129"/>
        <v>1.6955077885284053</v>
      </c>
      <c r="H1385" s="2" t="str">
        <f t="shared" si="130"/>
        <v>Sell</v>
      </c>
    </row>
    <row r="1386" spans="1:8" ht="13.5" x14ac:dyDescent="0.25">
      <c r="A1386" s="3">
        <v>44028</v>
      </c>
      <c r="B1386" s="2">
        <v>39.655700000000003</v>
      </c>
      <c r="C1386" s="2">
        <f t="shared" si="126"/>
        <v>50.089404708161247</v>
      </c>
      <c r="D1386" s="2">
        <f t="shared" si="128"/>
        <v>45.211567322352813</v>
      </c>
      <c r="E1386" s="2">
        <f t="shared" si="127"/>
        <v>4.8778373858084336</v>
      </c>
      <c r="F1386" s="2">
        <f t="shared" si="131"/>
        <v>3.2486199675422154</v>
      </c>
      <c r="G1386" s="2">
        <f t="shared" si="129"/>
        <v>1.6292174182662182</v>
      </c>
      <c r="H1386" s="2" t="str">
        <f t="shared" si="130"/>
        <v>Sell</v>
      </c>
    </row>
    <row r="1387" spans="1:8" ht="13.5" x14ac:dyDescent="0.25">
      <c r="A1387" s="3">
        <v>44029</v>
      </c>
      <c r="B1387" s="2">
        <v>39.368000000000002</v>
      </c>
      <c r="C1387" s="2">
        <f t="shared" si="126"/>
        <v>49.898942445367204</v>
      </c>
      <c r="D1387" s="2">
        <f t="shared" si="128"/>
        <v>44.778710483660014</v>
      </c>
      <c r="E1387" s="2">
        <f t="shared" si="127"/>
        <v>5.1202319617071907</v>
      </c>
      <c r="F1387" s="2">
        <f t="shared" si="131"/>
        <v>3.6229423663752107</v>
      </c>
      <c r="G1387" s="2">
        <f t="shared" si="129"/>
        <v>1.49728959533198</v>
      </c>
      <c r="H1387" s="2" t="str">
        <f t="shared" si="130"/>
        <v>Sell</v>
      </c>
    </row>
    <row r="1388" spans="1:8" ht="13.5" x14ac:dyDescent="0.25">
      <c r="A1388" s="3">
        <v>44032</v>
      </c>
      <c r="B1388" s="2">
        <v>39.927900000000001</v>
      </c>
      <c r="C1388" s="2">
        <f t="shared" si="126"/>
        <v>49.666689761464561</v>
      </c>
      <c r="D1388" s="2">
        <f t="shared" si="128"/>
        <v>44.419391188574082</v>
      </c>
      <c r="E1388" s="2">
        <f t="shared" si="127"/>
        <v>5.2472985728904789</v>
      </c>
      <c r="F1388" s="2">
        <f t="shared" si="131"/>
        <v>3.9478136076782642</v>
      </c>
      <c r="G1388" s="2">
        <f t="shared" si="129"/>
        <v>1.2994849652122147</v>
      </c>
      <c r="H1388" s="2" t="str">
        <f t="shared" si="130"/>
        <v>Sell</v>
      </c>
    </row>
    <row r="1389" spans="1:8" ht="13.5" x14ac:dyDescent="0.25">
      <c r="A1389" s="3">
        <v>44033</v>
      </c>
      <c r="B1389" s="2">
        <v>39.889000000000003</v>
      </c>
      <c r="C1389" s="2">
        <f t="shared" si="126"/>
        <v>49.268968259700785</v>
      </c>
      <c r="D1389" s="2">
        <f t="shared" si="128"/>
        <v>44.083806656087113</v>
      </c>
      <c r="E1389" s="2">
        <f t="shared" si="127"/>
        <v>5.1851616036136718</v>
      </c>
      <c r="F1389" s="2">
        <f t="shared" si="131"/>
        <v>4.1952832068653461</v>
      </c>
      <c r="G1389" s="2">
        <f t="shared" si="129"/>
        <v>0.98987839674832578</v>
      </c>
      <c r="H1389" s="2" t="str">
        <f t="shared" si="130"/>
        <v>Sell</v>
      </c>
    </row>
    <row r="1390" spans="1:8" ht="13.5" x14ac:dyDescent="0.25">
      <c r="A1390" s="3">
        <v>44034</v>
      </c>
      <c r="B1390" s="2">
        <v>40.122300000000003</v>
      </c>
      <c r="C1390" s="2">
        <f t="shared" si="126"/>
        <v>48.498188527439126</v>
      </c>
      <c r="D1390" s="2">
        <f t="shared" si="128"/>
        <v>43.790361718599179</v>
      </c>
      <c r="E1390" s="2">
        <f t="shared" si="127"/>
        <v>4.7078268088399469</v>
      </c>
      <c r="F1390" s="2">
        <f t="shared" si="131"/>
        <v>4.297791927260266</v>
      </c>
      <c r="G1390" s="2">
        <f t="shared" si="129"/>
        <v>0.41003488157968082</v>
      </c>
      <c r="H1390" s="2" t="str">
        <f t="shared" si="130"/>
        <v>Sell</v>
      </c>
    </row>
    <row r="1391" spans="1:8" ht="13.5" x14ac:dyDescent="0.25">
      <c r="A1391" s="3">
        <v>44035</v>
      </c>
      <c r="B1391" s="2">
        <v>42.377200000000002</v>
      </c>
      <c r="C1391" s="2">
        <f t="shared" si="126"/>
        <v>47.434482600140797</v>
      </c>
      <c r="D1391" s="2">
        <f t="shared" si="128"/>
        <v>43.685683072777017</v>
      </c>
      <c r="E1391" s="2">
        <f t="shared" si="127"/>
        <v>3.7487995273637793</v>
      </c>
      <c r="F1391" s="2">
        <f t="shared" si="131"/>
        <v>4.1879934472809683</v>
      </c>
      <c r="G1391" s="2">
        <f t="shared" si="129"/>
        <v>-0.43919391991718904</v>
      </c>
      <c r="H1391" s="2" t="str">
        <f t="shared" si="130"/>
        <v>Hold</v>
      </c>
    </row>
    <row r="1392" spans="1:8" ht="13.5" x14ac:dyDescent="0.25">
      <c r="A1392" s="3">
        <v>44036</v>
      </c>
      <c r="B1392" s="2">
        <v>44.951000000000001</v>
      </c>
      <c r="C1392" s="2">
        <f t="shared" si="126"/>
        <v>46.145639123196062</v>
      </c>
      <c r="D1392" s="2">
        <f t="shared" si="128"/>
        <v>43.77941025257131</v>
      </c>
      <c r="E1392" s="2">
        <f t="shared" si="127"/>
        <v>2.3662288706247523</v>
      </c>
      <c r="F1392" s="2">
        <f t="shared" si="131"/>
        <v>3.8236405319497253</v>
      </c>
      <c r="G1392" s="2">
        <f t="shared" si="129"/>
        <v>-1.457411661324973</v>
      </c>
      <c r="H1392" s="2" t="str">
        <f t="shared" si="130"/>
        <v>Hold</v>
      </c>
    </row>
    <row r="1393" spans="1:8" ht="13.5" x14ac:dyDescent="0.25">
      <c r="A1393" s="3">
        <v>44039</v>
      </c>
      <c r="B1393" s="2">
        <v>42.571599999999997</v>
      </c>
      <c r="C1393" s="2">
        <f t="shared" si="126"/>
        <v>44.875648488858204</v>
      </c>
      <c r="D1393" s="2">
        <f t="shared" si="128"/>
        <v>43.68994282645491</v>
      </c>
      <c r="E1393" s="2">
        <f t="shared" si="127"/>
        <v>1.1857056624032936</v>
      </c>
      <c r="F1393" s="2">
        <f t="shared" si="131"/>
        <v>3.2960535580404393</v>
      </c>
      <c r="G1393" s="2">
        <f t="shared" si="129"/>
        <v>-2.1103478956371458</v>
      </c>
      <c r="H1393" s="2" t="str">
        <f t="shared" si="130"/>
        <v>Hold</v>
      </c>
    </row>
    <row r="1394" spans="1:8" ht="13.5" x14ac:dyDescent="0.25">
      <c r="A1394" s="3">
        <v>44040</v>
      </c>
      <c r="B1394" s="2">
        <v>44.321100000000001</v>
      </c>
      <c r="C1394" s="2">
        <f t="shared" si="126"/>
        <v>43.974487182880019</v>
      </c>
      <c r="D1394" s="2">
        <f t="shared" si="128"/>
        <v>43.73669520968047</v>
      </c>
      <c r="E1394" s="2">
        <f t="shared" si="127"/>
        <v>0.23779197319954903</v>
      </c>
      <c r="F1394" s="2">
        <f t="shared" si="131"/>
        <v>2.6844012410722611</v>
      </c>
      <c r="G1394" s="2">
        <f t="shared" si="129"/>
        <v>-2.446609267872712</v>
      </c>
      <c r="H1394" s="2" t="str">
        <f t="shared" si="130"/>
        <v>Hold</v>
      </c>
    </row>
    <row r="1395" spans="1:8" ht="13.5" x14ac:dyDescent="0.25">
      <c r="A1395" s="3">
        <v>44041</v>
      </c>
      <c r="B1395" s="2">
        <v>45.643000000000001</v>
      </c>
      <c r="C1395" s="2">
        <f t="shared" si="126"/>
        <v>43.332796847052322</v>
      </c>
      <c r="D1395" s="2">
        <f t="shared" si="128"/>
        <v>43.87790297192636</v>
      </c>
      <c r="E1395" s="2">
        <f t="shared" si="127"/>
        <v>-0.54510612487403876</v>
      </c>
      <c r="F1395" s="2">
        <f t="shared" si="131"/>
        <v>2.038499767883001</v>
      </c>
      <c r="G1395" s="2">
        <f t="shared" si="129"/>
        <v>-2.5836058927570398</v>
      </c>
      <c r="H1395" s="2" t="str">
        <f t="shared" si="130"/>
        <v>Hold</v>
      </c>
    </row>
    <row r="1396" spans="1:8" ht="13.5" x14ac:dyDescent="0.25">
      <c r="A1396" s="3">
        <v>44042</v>
      </c>
      <c r="B1396" s="2">
        <v>48.053400000000003</v>
      </c>
      <c r="C1396" s="2">
        <f t="shared" si="126"/>
        <v>42.767089639813506</v>
      </c>
      <c r="D1396" s="2">
        <f t="shared" si="128"/>
        <v>44.187199048079968</v>
      </c>
      <c r="E1396" s="2">
        <f t="shared" si="127"/>
        <v>-1.4201094082664625</v>
      </c>
      <c r="F1396" s="2">
        <f t="shared" si="131"/>
        <v>1.3467779326531084</v>
      </c>
      <c r="G1396" s="2">
        <f t="shared" si="129"/>
        <v>-2.7668873409195709</v>
      </c>
      <c r="H1396" s="2" t="str">
        <f t="shared" si="130"/>
        <v>Hold</v>
      </c>
    </row>
    <row r="1397" spans="1:8" ht="13.5" x14ac:dyDescent="0.25">
      <c r="A1397" s="3">
        <v>44046</v>
      </c>
      <c r="B1397" s="2">
        <v>48.908799999999999</v>
      </c>
      <c r="C1397" s="2">
        <f t="shared" si="126"/>
        <v>42.244152772149889</v>
      </c>
      <c r="D1397" s="2">
        <f t="shared" si="128"/>
        <v>44.536947266740711</v>
      </c>
      <c r="E1397" s="2">
        <f t="shared" si="127"/>
        <v>-2.2927944945908223</v>
      </c>
      <c r="F1397" s="2">
        <f t="shared" si="131"/>
        <v>0.61886344720432229</v>
      </c>
      <c r="G1397" s="2">
        <f t="shared" si="129"/>
        <v>-2.9116579417951445</v>
      </c>
      <c r="H1397" s="2" t="str">
        <f t="shared" si="130"/>
        <v>Hold</v>
      </c>
    </row>
    <row r="1398" spans="1:8" ht="13.5" x14ac:dyDescent="0.25">
      <c r="A1398" s="3">
        <v>44047</v>
      </c>
      <c r="B1398" s="2">
        <v>50.922600000000003</v>
      </c>
      <c r="C1398" s="2">
        <f t="shared" si="126"/>
        <v>41.887806191819138</v>
      </c>
      <c r="D1398" s="2">
        <f t="shared" si="128"/>
        <v>45.009958580315477</v>
      </c>
      <c r="E1398" s="2">
        <f t="shared" si="127"/>
        <v>-3.1221523884963389</v>
      </c>
      <c r="F1398" s="2">
        <f t="shared" si="131"/>
        <v>-0.12933971993581</v>
      </c>
      <c r="G1398" s="2">
        <f t="shared" si="129"/>
        <v>-2.992812668560529</v>
      </c>
      <c r="H1398" s="2" t="str">
        <f t="shared" si="130"/>
        <v>Hold</v>
      </c>
    </row>
    <row r="1399" spans="1:8" ht="13.5" x14ac:dyDescent="0.25">
      <c r="A1399" s="3">
        <v>44048</v>
      </c>
      <c r="B1399" s="2">
        <v>49.764099999999999</v>
      </c>
      <c r="C1399" s="2">
        <f t="shared" si="126"/>
        <v>41.580297546923887</v>
      </c>
      <c r="D1399" s="2">
        <f t="shared" si="128"/>
        <v>45.362117203995808</v>
      </c>
      <c r="E1399" s="2">
        <f t="shared" si="127"/>
        <v>-3.7818196570719209</v>
      </c>
      <c r="F1399" s="2">
        <f t="shared" si="131"/>
        <v>-0.85983570736303216</v>
      </c>
      <c r="G1399" s="2">
        <f t="shared" si="129"/>
        <v>-2.9219839497088889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50.448300000000003</v>
      </c>
      <c r="C1400" s="2">
        <f t="shared" si="126"/>
        <v>41.355990232012523</v>
      </c>
      <c r="D1400" s="2">
        <f t="shared" si="128"/>
        <v>45.738871485181306</v>
      </c>
      <c r="E1400" s="2">
        <f t="shared" si="127"/>
        <v>-4.3828812531687831</v>
      </c>
      <c r="F1400" s="2">
        <f t="shared" si="131"/>
        <v>-1.5644448165241824</v>
      </c>
      <c r="G1400" s="2">
        <f t="shared" si="129"/>
        <v>-2.8184364366446006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50.339500000000001</v>
      </c>
      <c r="C1401" s="2">
        <f t="shared" si="126"/>
        <v>41.513099427087518</v>
      </c>
      <c r="D1401" s="2">
        <f t="shared" si="128"/>
        <v>46.079658782575279</v>
      </c>
      <c r="E1401" s="2">
        <f t="shared" si="127"/>
        <v>-4.5665593554877617</v>
      </c>
      <c r="F1401" s="2">
        <f t="shared" si="131"/>
        <v>-2.1648677243168986</v>
      </c>
      <c r="G1401" s="2">
        <f t="shared" si="129"/>
        <v>-2.4016916311708632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47.322499999999998</v>
      </c>
      <c r="C1402" s="2">
        <f t="shared" si="126"/>
        <v>42.04200720753559</v>
      </c>
      <c r="D1402" s="2">
        <f t="shared" si="128"/>
        <v>46.171721094977116</v>
      </c>
      <c r="E1402" s="2">
        <f t="shared" si="127"/>
        <v>-4.1297138874415253</v>
      </c>
      <c r="F1402" s="2">
        <f t="shared" si="131"/>
        <v>-2.557836956941824</v>
      </c>
      <c r="G1402" s="2">
        <f t="shared" si="129"/>
        <v>-1.5718769304997013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45.907400000000003</v>
      </c>
      <c r="C1403" s="2">
        <f t="shared" si="126"/>
        <v>42.123483021760883</v>
      </c>
      <c r="D1403" s="2">
        <f t="shared" si="128"/>
        <v>46.152141754608436</v>
      </c>
      <c r="E1403" s="2">
        <f t="shared" si="127"/>
        <v>-4.0286587328475534</v>
      </c>
      <c r="F1403" s="2">
        <f t="shared" si="131"/>
        <v>-2.8520013121229701</v>
      </c>
      <c r="G1403" s="2">
        <f t="shared" si="129"/>
        <v>-1.1766574207245832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46.451700000000002</v>
      </c>
      <c r="C1404" s="2">
        <f t="shared" si="126"/>
        <v>42.461577941489978</v>
      </c>
      <c r="D1404" s="2">
        <f t="shared" si="128"/>
        <v>46.174331254267067</v>
      </c>
      <c r="E1404" s="2">
        <f t="shared" si="127"/>
        <v>-3.7127533127770889</v>
      </c>
      <c r="F1404" s="2">
        <f t="shared" si="131"/>
        <v>-3.024151712253794</v>
      </c>
      <c r="G1404" s="2">
        <f t="shared" si="129"/>
        <v>-0.68860160052329489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47.0426</v>
      </c>
      <c r="C1405" s="2">
        <f t="shared" si="126"/>
        <v>42.951027488953059</v>
      </c>
      <c r="D1405" s="2">
        <f t="shared" si="128"/>
        <v>46.238647457654693</v>
      </c>
      <c r="E1405" s="2">
        <f t="shared" si="127"/>
        <v>-3.2876199687016339</v>
      </c>
      <c r="F1405" s="2">
        <f t="shared" si="131"/>
        <v>-3.0768453635433621</v>
      </c>
      <c r="G1405" s="2">
        <f t="shared" si="129"/>
        <v>-0.21077460515827173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46.653799999999997</v>
      </c>
      <c r="C1406" s="2">
        <f t="shared" si="126"/>
        <v>43.736007875267973</v>
      </c>
      <c r="D1406" s="2">
        <f t="shared" si="128"/>
        <v>46.269399497828417</v>
      </c>
      <c r="E1406" s="2">
        <f t="shared" si="127"/>
        <v>-2.533391622560444</v>
      </c>
      <c r="F1406" s="2">
        <f t="shared" si="131"/>
        <v>-2.9681546153467786</v>
      </c>
      <c r="G1406" s="2">
        <f t="shared" si="129"/>
        <v>0.43476299278633457</v>
      </c>
      <c r="H1406" s="2" t="str">
        <f t="shared" si="130"/>
        <v>Sell</v>
      </c>
    </row>
    <row r="1407" spans="1:8" ht="13.5" x14ac:dyDescent="0.25">
      <c r="A1407" s="3">
        <v>44061</v>
      </c>
      <c r="B1407" s="2">
        <v>45.254199999999997</v>
      </c>
      <c r="C1407" s="2">
        <f t="shared" si="126"/>
        <v>44.531822048303667</v>
      </c>
      <c r="D1407" s="2">
        <f t="shared" si="128"/>
        <v>46.194199535026314</v>
      </c>
      <c r="E1407" s="2">
        <f t="shared" si="127"/>
        <v>-1.6623774867226473</v>
      </c>
      <c r="F1407" s="2">
        <f t="shared" si="131"/>
        <v>-2.7069991896219525</v>
      </c>
      <c r="G1407" s="2">
        <f t="shared" si="129"/>
        <v>1.0446217028993052</v>
      </c>
      <c r="H1407" s="2" t="str">
        <f t="shared" si="130"/>
        <v>Sell</v>
      </c>
    </row>
    <row r="1408" spans="1:8" ht="13.5" x14ac:dyDescent="0.25">
      <c r="A1408" s="3">
        <v>44062</v>
      </c>
      <c r="B1408" s="2">
        <v>45.098700000000001</v>
      </c>
      <c r="C1408" s="2">
        <f t="shared" si="126"/>
        <v>45.515018656256949</v>
      </c>
      <c r="D1408" s="2">
        <f t="shared" si="128"/>
        <v>46.113051421320662</v>
      </c>
      <c r="E1408" s="2">
        <f t="shared" si="127"/>
        <v>-0.59803276506371361</v>
      </c>
      <c r="F1408" s="2">
        <f t="shared" si="131"/>
        <v>-2.2852059047103048</v>
      </c>
      <c r="G1408" s="2">
        <f t="shared" si="129"/>
        <v>1.6871731396465912</v>
      </c>
      <c r="H1408" s="2" t="str">
        <f t="shared" si="130"/>
        <v>Sell</v>
      </c>
    </row>
    <row r="1409" spans="1:8" ht="13.5" x14ac:dyDescent="0.25">
      <c r="A1409" s="3">
        <v>44064</v>
      </c>
      <c r="B1409" s="2">
        <v>46.171700000000001</v>
      </c>
      <c r="C1409" s="2">
        <f t="shared" si="126"/>
        <v>46.168723478371263</v>
      </c>
      <c r="D1409" s="2">
        <f t="shared" si="128"/>
        <v>46.11739576048209</v>
      </c>
      <c r="E1409" s="2">
        <f t="shared" si="127"/>
        <v>5.1327717889172675E-2</v>
      </c>
      <c r="F1409" s="2">
        <f t="shared" si="131"/>
        <v>-1.8178991801904094</v>
      </c>
      <c r="G1409" s="2">
        <f t="shared" si="129"/>
        <v>1.8692268980795821</v>
      </c>
      <c r="H1409" s="2" t="str">
        <f t="shared" si="130"/>
        <v>Sell</v>
      </c>
    </row>
    <row r="1410" spans="1:8" ht="13.5" x14ac:dyDescent="0.25">
      <c r="A1410" s="3">
        <v>44067</v>
      </c>
      <c r="B1410" s="2">
        <v>46.094000000000001</v>
      </c>
      <c r="C1410" s="2">
        <f t="shared" si="126"/>
        <v>46.827119866314149</v>
      </c>
      <c r="D1410" s="2">
        <f t="shared" si="128"/>
        <v>46.115662741187123</v>
      </c>
      <c r="E1410" s="2">
        <f t="shared" si="127"/>
        <v>0.7114571251270263</v>
      </c>
      <c r="F1410" s="2">
        <f t="shared" si="131"/>
        <v>-1.3120279191269224</v>
      </c>
      <c r="G1410" s="2">
        <f t="shared" si="129"/>
        <v>2.0234850442539489</v>
      </c>
      <c r="H1410" s="2" t="str">
        <f t="shared" si="130"/>
        <v>Sell</v>
      </c>
    </row>
    <row r="1411" spans="1:8" ht="13.5" x14ac:dyDescent="0.25">
      <c r="A1411" s="3">
        <v>44068</v>
      </c>
      <c r="B1411" s="2">
        <v>46.031799999999997</v>
      </c>
      <c r="C1411" s="2">
        <f t="shared" si="126"/>
        <v>47.367486040727357</v>
      </c>
      <c r="D1411" s="2">
        <f t="shared" si="128"/>
        <v>46.109450686284376</v>
      </c>
      <c r="E1411" s="2">
        <f t="shared" si="127"/>
        <v>1.2580353544429812</v>
      </c>
      <c r="F1411" s="2">
        <f t="shared" si="131"/>
        <v>-0.79801526441294168</v>
      </c>
      <c r="G1411" s="2">
        <f t="shared" si="129"/>
        <v>2.0560506188559229</v>
      </c>
      <c r="H1411" s="2" t="str">
        <f t="shared" si="130"/>
        <v>Sell</v>
      </c>
    </row>
    <row r="1412" spans="1:8" ht="13.5" x14ac:dyDescent="0.25">
      <c r="A1412" s="3">
        <v>44069</v>
      </c>
      <c r="B1412" s="2">
        <v>45.254199999999997</v>
      </c>
      <c r="C1412" s="2">
        <f t="shared" si="126"/>
        <v>47.360565111384687</v>
      </c>
      <c r="D1412" s="2">
        <f t="shared" si="128"/>
        <v>46.046098783596648</v>
      </c>
      <c r="E1412" s="2">
        <f t="shared" si="127"/>
        <v>1.3144663277880397</v>
      </c>
      <c r="F1412" s="2">
        <f t="shared" si="131"/>
        <v>-0.37551894597274549</v>
      </c>
      <c r="G1412" s="2">
        <f t="shared" si="129"/>
        <v>1.6899852737607852</v>
      </c>
      <c r="H1412" s="2" t="str">
        <f t="shared" si="130"/>
        <v>Sell</v>
      </c>
    </row>
    <row r="1413" spans="1:8" ht="13.5" x14ac:dyDescent="0.25">
      <c r="A1413" s="3">
        <v>44070</v>
      </c>
      <c r="B1413" s="2">
        <v>45.083100000000002</v>
      </c>
      <c r="C1413" s="2">
        <f t="shared" si="126"/>
        <v>47.137001248094734</v>
      </c>
      <c r="D1413" s="2">
        <f t="shared" si="128"/>
        <v>45.974765540367265</v>
      </c>
      <c r="E1413" s="2">
        <f t="shared" si="127"/>
        <v>1.1622357077274685</v>
      </c>
      <c r="F1413" s="2">
        <f t="shared" si="131"/>
        <v>-6.7968015232702683E-2</v>
      </c>
      <c r="G1413" s="2">
        <f t="shared" si="129"/>
        <v>1.2302037229601712</v>
      </c>
      <c r="H1413" s="2" t="str">
        <f t="shared" si="130"/>
        <v>Sell</v>
      </c>
    </row>
    <row r="1414" spans="1:8" ht="13.5" x14ac:dyDescent="0.25">
      <c r="A1414" s="3">
        <v>44071</v>
      </c>
      <c r="B1414" s="2">
        <v>45.876300000000001</v>
      </c>
      <c r="C1414" s="2">
        <f t="shared" si="126"/>
        <v>47.031570286849394</v>
      </c>
      <c r="D1414" s="2">
        <f t="shared" si="128"/>
        <v>45.967471796636353</v>
      </c>
      <c r="E1414" s="2">
        <f t="shared" si="127"/>
        <v>1.0640984902130413</v>
      </c>
      <c r="F1414" s="2">
        <f t="shared" si="131"/>
        <v>0.1584452858564461</v>
      </c>
      <c r="G1414" s="2">
        <f t="shared" si="129"/>
        <v>0.90565320435659513</v>
      </c>
      <c r="H1414" s="2" t="str">
        <f t="shared" si="130"/>
        <v>Sell</v>
      </c>
    </row>
    <row r="1415" spans="1:8" ht="13.5" x14ac:dyDescent="0.25">
      <c r="A1415" s="3">
        <v>44074</v>
      </c>
      <c r="B1415" s="2">
        <v>45.876300000000001</v>
      </c>
      <c r="C1415" s="2">
        <f t="shared" si="126"/>
        <v>47.033267165795642</v>
      </c>
      <c r="D1415" s="2">
        <f t="shared" si="128"/>
        <v>45.960718330218846</v>
      </c>
      <c r="E1415" s="2">
        <f t="shared" si="127"/>
        <v>1.0725488355767965</v>
      </c>
      <c r="F1415" s="2">
        <f t="shared" si="131"/>
        <v>0.3412659958005162</v>
      </c>
      <c r="G1415" s="2">
        <f t="shared" si="129"/>
        <v>0.73128283977628028</v>
      </c>
      <c r="H1415" s="2" t="str">
        <f t="shared" si="130"/>
        <v>Sell</v>
      </c>
    </row>
    <row r="1416" spans="1:8" ht="13.5" x14ac:dyDescent="0.25">
      <c r="A1416" s="3">
        <v>44075</v>
      </c>
      <c r="B1416" s="2">
        <v>44.5</v>
      </c>
      <c r="C1416" s="2">
        <f t="shared" si="126"/>
        <v>46.974887601827085</v>
      </c>
      <c r="D1416" s="2">
        <f t="shared" si="128"/>
        <v>45.852516972424858</v>
      </c>
      <c r="E1416" s="2">
        <f t="shared" si="127"/>
        <v>1.1223706294022264</v>
      </c>
      <c r="F1416" s="2">
        <f t="shared" si="131"/>
        <v>0.49748692252085824</v>
      </c>
      <c r="G1416" s="2">
        <f t="shared" si="129"/>
        <v>0.62488370688136818</v>
      </c>
      <c r="H1416" s="2" t="str">
        <f t="shared" si="130"/>
        <v>Sell</v>
      </c>
    </row>
    <row r="1417" spans="1:8" ht="13.5" x14ac:dyDescent="0.25">
      <c r="A1417" s="3">
        <v>44076</v>
      </c>
      <c r="B1417" s="2">
        <v>42.501600000000003</v>
      </c>
      <c r="C1417" s="2">
        <f t="shared" si="126"/>
        <v>46.710166432315226</v>
      </c>
      <c r="D1417" s="2">
        <f t="shared" si="128"/>
        <v>45.604300900393383</v>
      </c>
      <c r="E1417" s="2">
        <f t="shared" si="127"/>
        <v>1.1058655319218431</v>
      </c>
      <c r="F1417" s="2">
        <f t="shared" si="131"/>
        <v>0.61916264440105528</v>
      </c>
      <c r="G1417" s="2">
        <f t="shared" si="129"/>
        <v>0.48670288752078783</v>
      </c>
      <c r="H1417" s="2" t="str">
        <f t="shared" si="130"/>
        <v>Sell</v>
      </c>
    </row>
    <row r="1418" spans="1:8" ht="13.5" x14ac:dyDescent="0.25">
      <c r="A1418" s="3">
        <v>44077</v>
      </c>
      <c r="B1418" s="2">
        <v>43.543599999999998</v>
      </c>
      <c r="C1418" s="2">
        <f t="shared" si="126"/>
        <v>46.462248519651347</v>
      </c>
      <c r="D1418" s="2">
        <f t="shared" si="128"/>
        <v>45.451656389253131</v>
      </c>
      <c r="E1418" s="2">
        <f t="shared" si="127"/>
        <v>1.0105921303982157</v>
      </c>
      <c r="F1418" s="2">
        <f t="shared" si="131"/>
        <v>0.69744854160048741</v>
      </c>
      <c r="G1418" s="2">
        <f t="shared" si="129"/>
        <v>0.3131435887977283</v>
      </c>
      <c r="H1418" s="2" t="str">
        <f t="shared" si="130"/>
        <v>Sell</v>
      </c>
    </row>
    <row r="1419" spans="1:8" ht="13.5" x14ac:dyDescent="0.25">
      <c r="A1419" s="3">
        <v>44078</v>
      </c>
      <c r="B1419" s="2">
        <v>44.849899999999998</v>
      </c>
      <c r="C1419" s="2">
        <f t="shared" si="126"/>
        <v>46.417548747397298</v>
      </c>
      <c r="D1419" s="2">
        <f t="shared" si="128"/>
        <v>45.407081841901046</v>
      </c>
      <c r="E1419" s="2">
        <f t="shared" si="127"/>
        <v>1.0104669054962514</v>
      </c>
      <c r="F1419" s="2">
        <f t="shared" si="131"/>
        <v>0.76005221437964021</v>
      </c>
      <c r="G1419" s="2">
        <f t="shared" si="129"/>
        <v>0.25041469111661119</v>
      </c>
      <c r="H1419" s="2" t="str">
        <f t="shared" si="130"/>
        <v>Sell</v>
      </c>
    </row>
    <row r="1420" spans="1:8" ht="13.5" x14ac:dyDescent="0.25">
      <c r="A1420" s="3">
        <v>44081</v>
      </c>
      <c r="B1420" s="2">
        <v>45.876300000000001</v>
      </c>
      <c r="C1420" s="2">
        <f t="shared" si="126"/>
        <v>46.367772017028486</v>
      </c>
      <c r="D1420" s="2">
        <f t="shared" si="128"/>
        <v>45.44183874250097</v>
      </c>
      <c r="E1420" s="2">
        <f t="shared" si="127"/>
        <v>0.92593327452751595</v>
      </c>
      <c r="F1420" s="2">
        <f t="shared" si="131"/>
        <v>0.79322842640921543</v>
      </c>
      <c r="G1420" s="2">
        <f t="shared" si="129"/>
        <v>0.13270484811830052</v>
      </c>
      <c r="H1420" s="2" t="str">
        <f t="shared" si="130"/>
        <v>Sell</v>
      </c>
    </row>
    <row r="1421" spans="1:8" ht="13.5" x14ac:dyDescent="0.25">
      <c r="A1421" s="3">
        <v>44082</v>
      </c>
      <c r="B1421" s="2">
        <v>45.798499999999997</v>
      </c>
      <c r="C1421" s="2">
        <f t="shared" si="126"/>
        <v>46.316084014408716</v>
      </c>
      <c r="D1421" s="2">
        <f t="shared" si="128"/>
        <v>45.468258094908307</v>
      </c>
      <c r="E1421" s="2">
        <f t="shared" si="127"/>
        <v>0.84782591950040853</v>
      </c>
      <c r="F1421" s="2">
        <f t="shared" si="131"/>
        <v>0.80414792502745402</v>
      </c>
      <c r="G1421" s="2">
        <f t="shared" si="129"/>
        <v>4.3677994472954507E-2</v>
      </c>
      <c r="H1421" s="2" t="str">
        <f t="shared" si="130"/>
        <v>Sell</v>
      </c>
    </row>
    <row r="1422" spans="1:8" ht="13.5" x14ac:dyDescent="0.25">
      <c r="A1422" s="3">
        <v>44083</v>
      </c>
      <c r="B1422" s="2">
        <v>46.653799999999997</v>
      </c>
      <c r="C1422" s="2">
        <f t="shared" si="126"/>
        <v>46.152717242961224</v>
      </c>
      <c r="D1422" s="2">
        <f t="shared" si="128"/>
        <v>45.556076013803988</v>
      </c>
      <c r="E1422" s="2">
        <f t="shared" si="127"/>
        <v>0.59664122915723539</v>
      </c>
      <c r="F1422" s="2">
        <f t="shared" si="131"/>
        <v>0.76264658585341039</v>
      </c>
      <c r="G1422" s="2">
        <f t="shared" si="129"/>
        <v>-0.166005356696175</v>
      </c>
      <c r="H1422" s="2" t="str">
        <f t="shared" si="130"/>
        <v>Hold</v>
      </c>
    </row>
    <row r="1423" spans="1:8" ht="13.5" x14ac:dyDescent="0.25">
      <c r="A1423" s="3">
        <v>44084</v>
      </c>
      <c r="B1423" s="2">
        <v>47.431399999999996</v>
      </c>
      <c r="C1423" s="2">
        <f t="shared" ref="C1423:C1486" si="132">$C$4*B1413+C1422*(1-$C$4)</f>
        <v>45.988160744044109</v>
      </c>
      <c r="D1423" s="2">
        <f t="shared" si="128"/>
        <v>45.694988901670357</v>
      </c>
      <c r="E1423" s="2">
        <f t="shared" si="127"/>
        <v>0.29317184237375216</v>
      </c>
      <c r="F1423" s="2">
        <f t="shared" si="131"/>
        <v>0.66875163715747876</v>
      </c>
      <c r="G1423" s="2">
        <f t="shared" si="129"/>
        <v>-0.37557979478372661</v>
      </c>
      <c r="H1423" s="2" t="str">
        <f t="shared" si="130"/>
        <v>Hold</v>
      </c>
    </row>
    <row r="1424" spans="1:8" ht="13.5" x14ac:dyDescent="0.25">
      <c r="A1424" s="3">
        <v>44085</v>
      </c>
      <c r="B1424" s="2">
        <v>47.8979</v>
      </c>
      <c r="C1424" s="2">
        <f t="shared" si="132"/>
        <v>45.970951398806548</v>
      </c>
      <c r="D1424" s="2">
        <f t="shared" si="128"/>
        <v>45.858167501546625</v>
      </c>
      <c r="E1424" s="2">
        <f t="shared" si="127"/>
        <v>0.11278389725992355</v>
      </c>
      <c r="F1424" s="2">
        <f t="shared" si="131"/>
        <v>0.55755808917796779</v>
      </c>
      <c r="G1424" s="2">
        <f t="shared" si="129"/>
        <v>-0.44477419191804424</v>
      </c>
      <c r="H1424" s="2" t="str">
        <f t="shared" si="130"/>
        <v>Hold</v>
      </c>
    </row>
    <row r="1425" spans="1:8" ht="13.5" x14ac:dyDescent="0.25">
      <c r="A1425" s="3">
        <v>44088</v>
      </c>
      <c r="B1425" s="2">
        <v>46.653799999999997</v>
      </c>
      <c r="C1425" s="2">
        <f t="shared" si="132"/>
        <v>45.956389645144</v>
      </c>
      <c r="D1425" s="2">
        <f t="shared" si="128"/>
        <v>45.9171032421728</v>
      </c>
      <c r="E1425" s="2">
        <f t="shared" si="127"/>
        <v>3.9286402971200118E-2</v>
      </c>
      <c r="F1425" s="2">
        <f t="shared" si="131"/>
        <v>0.45390375193661425</v>
      </c>
      <c r="G1425" s="2">
        <f t="shared" si="129"/>
        <v>-0.41461734896541413</v>
      </c>
      <c r="H1425" s="2" t="str">
        <f t="shared" si="130"/>
        <v>Hold</v>
      </c>
    </row>
    <row r="1426" spans="1:8" ht="13.5" x14ac:dyDescent="0.25">
      <c r="A1426" s="3">
        <v>44089</v>
      </c>
      <c r="B1426" s="2">
        <v>45.3553</v>
      </c>
      <c r="C1426" s="2">
        <f t="shared" si="132"/>
        <v>45.732329699737228</v>
      </c>
      <c r="D1426" s="2">
        <f t="shared" si="128"/>
        <v>45.875488187197035</v>
      </c>
      <c r="E1426" s="2">
        <f t="shared" si="127"/>
        <v>-0.1431584874598073</v>
      </c>
      <c r="F1426" s="2">
        <f t="shared" si="131"/>
        <v>0.33449130405732996</v>
      </c>
      <c r="G1426" s="2">
        <f t="shared" si="129"/>
        <v>-0.47764979151713727</v>
      </c>
      <c r="H1426" s="2" t="str">
        <f t="shared" si="130"/>
        <v>Hold</v>
      </c>
    </row>
    <row r="1427" spans="1:8" ht="13.5" x14ac:dyDescent="0.25">
      <c r="A1427" s="3">
        <v>44090</v>
      </c>
      <c r="B1427" s="2">
        <v>44.787700000000001</v>
      </c>
      <c r="C1427" s="2">
        <f t="shared" si="132"/>
        <v>45.235294361316122</v>
      </c>
      <c r="D1427" s="2">
        <f t="shared" si="128"/>
        <v>45.794911284441703</v>
      </c>
      <c r="E1427" s="2">
        <f t="shared" si="127"/>
        <v>-0.55961692312558142</v>
      </c>
      <c r="F1427" s="2">
        <f t="shared" si="131"/>
        <v>0.15566965862074766</v>
      </c>
      <c r="G1427" s="2">
        <f t="shared" si="129"/>
        <v>-0.71528658174632909</v>
      </c>
      <c r="H1427" s="2" t="str">
        <f t="shared" si="130"/>
        <v>Hold</v>
      </c>
    </row>
    <row r="1428" spans="1:8" ht="13.5" x14ac:dyDescent="0.25">
      <c r="A1428" s="3">
        <v>44091</v>
      </c>
      <c r="B1428" s="2">
        <v>45.565199999999997</v>
      </c>
      <c r="C1428" s="2">
        <f t="shared" si="132"/>
        <v>44.975033690344411</v>
      </c>
      <c r="D1428" s="2">
        <f t="shared" si="128"/>
        <v>45.777895633742318</v>
      </c>
      <c r="E1428" s="2">
        <f t="shared" si="127"/>
        <v>-0.8028619433979074</v>
      </c>
      <c r="F1428" s="2">
        <f t="shared" si="131"/>
        <v>-3.6036661782983342E-2</v>
      </c>
      <c r="G1428" s="2">
        <f t="shared" si="129"/>
        <v>-0.76682528161492403</v>
      </c>
      <c r="H1428" s="2" t="str">
        <f t="shared" si="130"/>
        <v>Hold</v>
      </c>
    </row>
    <row r="1429" spans="1:8" ht="13.5" x14ac:dyDescent="0.25">
      <c r="A1429" s="3">
        <v>44092</v>
      </c>
      <c r="B1429" s="2">
        <v>45.409700000000001</v>
      </c>
      <c r="C1429" s="2">
        <f t="shared" si="132"/>
        <v>44.955782353368349</v>
      </c>
      <c r="D1429" s="2">
        <f t="shared" si="128"/>
        <v>45.750621883094738</v>
      </c>
      <c r="E1429" s="2">
        <f t="shared" si="127"/>
        <v>-0.79483952972638861</v>
      </c>
      <c r="F1429" s="2">
        <f t="shared" si="131"/>
        <v>-0.18779723537166443</v>
      </c>
      <c r="G1429" s="2">
        <f t="shared" si="129"/>
        <v>-0.60704229435472423</v>
      </c>
      <c r="H1429" s="2" t="str">
        <f t="shared" si="130"/>
        <v>Hold</v>
      </c>
    </row>
    <row r="1430" spans="1:8" ht="13.5" x14ac:dyDescent="0.25">
      <c r="A1430" s="3">
        <v>44095</v>
      </c>
      <c r="B1430" s="2">
        <v>44.476599999999998</v>
      </c>
      <c r="C1430" s="2">
        <f t="shared" si="132"/>
        <v>45.097400452850138</v>
      </c>
      <c r="D1430" s="2">
        <f t="shared" si="128"/>
        <v>45.656249891754385</v>
      </c>
      <c r="E1430" s="2">
        <f t="shared" si="127"/>
        <v>-0.55884943890424665</v>
      </c>
      <c r="F1430" s="2">
        <f t="shared" si="131"/>
        <v>-0.26200767607818087</v>
      </c>
      <c r="G1430" s="2">
        <f t="shared" si="129"/>
        <v>-0.29684176282606578</v>
      </c>
      <c r="H1430" s="2" t="str">
        <f t="shared" si="130"/>
        <v>Hold</v>
      </c>
    </row>
    <row r="1431" spans="1:8" ht="13.5" x14ac:dyDescent="0.25">
      <c r="A1431" s="3">
        <v>44096</v>
      </c>
      <c r="B1431" s="2">
        <v>45.643000000000001</v>
      </c>
      <c r="C1431" s="2">
        <f t="shared" si="132"/>
        <v>45.205261921642425</v>
      </c>
      <c r="D1431" s="2">
        <f t="shared" si="128"/>
        <v>45.655268418291094</v>
      </c>
      <c r="E1431" s="2">
        <f t="shared" si="127"/>
        <v>-0.45000649664866899</v>
      </c>
      <c r="F1431" s="2">
        <f t="shared" si="131"/>
        <v>-0.29960744019227847</v>
      </c>
      <c r="G1431" s="2">
        <f t="shared" si="129"/>
        <v>-0.15039905645639051</v>
      </c>
      <c r="H1431" s="2" t="str">
        <f t="shared" si="130"/>
        <v>Hold</v>
      </c>
    </row>
    <row r="1432" spans="1:8" ht="13.5" x14ac:dyDescent="0.25">
      <c r="A1432" s="3">
        <v>44097</v>
      </c>
      <c r="B1432" s="2">
        <v>46.653799999999997</v>
      </c>
      <c r="C1432" s="2">
        <f t="shared" si="132"/>
        <v>45.428113933697439</v>
      </c>
      <c r="D1432" s="2">
        <f t="shared" si="128"/>
        <v>45.729233720639897</v>
      </c>
      <c r="E1432" s="2">
        <f t="shared" si="127"/>
        <v>-0.30111978694245778</v>
      </c>
      <c r="F1432" s="2">
        <f t="shared" si="131"/>
        <v>-0.29990990954231433</v>
      </c>
      <c r="G1432" s="2">
        <f t="shared" si="129"/>
        <v>-1.2098774001434442E-3</v>
      </c>
      <c r="H1432" s="2" t="str">
        <f t="shared" si="130"/>
        <v>Hold</v>
      </c>
    </row>
    <row r="1433" spans="1:8" ht="13.5" x14ac:dyDescent="0.25">
      <c r="A1433" s="3">
        <v>44098</v>
      </c>
      <c r="B1433" s="2">
        <v>47.431399999999996</v>
      </c>
      <c r="C1433" s="2">
        <f t="shared" si="132"/>
        <v>45.73631179005168</v>
      </c>
      <c r="D1433" s="2">
        <f t="shared" si="128"/>
        <v>45.855320111703605</v>
      </c>
      <c r="E1433" s="2">
        <f t="shared" si="127"/>
        <v>-0.11900832165192554</v>
      </c>
      <c r="F1433" s="2">
        <f t="shared" si="131"/>
        <v>-0.26372959196423662</v>
      </c>
      <c r="G1433" s="2">
        <f t="shared" si="129"/>
        <v>0.14472127031231108</v>
      </c>
      <c r="H1433" s="2" t="str">
        <f t="shared" si="130"/>
        <v>Sell</v>
      </c>
    </row>
    <row r="1434" spans="1:8" ht="13.5" x14ac:dyDescent="0.25">
      <c r="A1434" s="3">
        <v>44099</v>
      </c>
      <c r="B1434" s="2">
        <v>47.8202</v>
      </c>
      <c r="C1434" s="2">
        <f t="shared" si="132"/>
        <v>46.068863822351425</v>
      </c>
      <c r="D1434" s="2">
        <f t="shared" si="128"/>
        <v>46.000866770095925</v>
      </c>
      <c r="E1434" s="2">
        <f t="shared" si="127"/>
        <v>6.7997052255499568E-2</v>
      </c>
      <c r="F1434" s="2">
        <f t="shared" si="131"/>
        <v>-0.19738426312028939</v>
      </c>
      <c r="G1434" s="2">
        <f t="shared" si="129"/>
        <v>0.26538131537578896</v>
      </c>
      <c r="H1434" s="2" t="str">
        <f t="shared" si="130"/>
        <v>Sell</v>
      </c>
    </row>
    <row r="1435" spans="1:8" ht="13.5" x14ac:dyDescent="0.25">
      <c r="A1435" s="3">
        <v>44102</v>
      </c>
      <c r="B1435" s="2">
        <v>47.8202</v>
      </c>
      <c r="C1435" s="2">
        <f t="shared" si="132"/>
        <v>46.158854003528127</v>
      </c>
      <c r="D1435" s="2">
        <f t="shared" si="128"/>
        <v>46.135632194533258</v>
      </c>
      <c r="E1435" s="2">
        <f t="shared" si="127"/>
        <v>2.3221808994868809E-2</v>
      </c>
      <c r="F1435" s="2">
        <f t="shared" si="131"/>
        <v>-0.15326304869725776</v>
      </c>
      <c r="G1435" s="2">
        <f t="shared" si="129"/>
        <v>0.17648485769212657</v>
      </c>
      <c r="H1435" s="2" t="str">
        <f t="shared" si="130"/>
        <v>Sell</v>
      </c>
    </row>
    <row r="1436" spans="1:8" ht="13.5" x14ac:dyDescent="0.25">
      <c r="A1436" s="3">
        <v>44103</v>
      </c>
      <c r="B1436" s="2">
        <v>47.664700000000003</v>
      </c>
      <c r="C1436" s="2">
        <f t="shared" si="132"/>
        <v>46.035230310677647</v>
      </c>
      <c r="D1436" s="2">
        <f t="shared" si="128"/>
        <v>46.248896476419681</v>
      </c>
      <c r="E1436" s="2">
        <f t="shared" ref="E1436:E1499" si="133">C1436-D1436</f>
        <v>-0.21366616574203334</v>
      </c>
      <c r="F1436" s="2">
        <f t="shared" si="131"/>
        <v>-0.16534367210621287</v>
      </c>
      <c r="G1436" s="2">
        <f t="shared" si="129"/>
        <v>-4.8322493635820474E-2</v>
      </c>
      <c r="H1436" s="2" t="str">
        <f t="shared" si="130"/>
        <v>Hold</v>
      </c>
    </row>
    <row r="1437" spans="1:8" ht="13.5" x14ac:dyDescent="0.25">
      <c r="A1437" s="3">
        <v>44104</v>
      </c>
      <c r="B1437" s="2">
        <v>47.431399999999996</v>
      </c>
      <c r="C1437" s="2">
        <f t="shared" si="132"/>
        <v>45.8433025705734</v>
      </c>
      <c r="D1437" s="2">
        <f t="shared" ref="D1437:D1500" si="134">$D$4*B1437+(1-$D$4)*D1436</f>
        <v>46.336489330018225</v>
      </c>
      <c r="E1437" s="2">
        <f t="shared" si="133"/>
        <v>-0.49318675944482493</v>
      </c>
      <c r="F1437" s="2">
        <f t="shared" si="131"/>
        <v>-0.23091228957393531</v>
      </c>
      <c r="G1437" s="2">
        <f t="shared" si="129"/>
        <v>-0.26227446987088965</v>
      </c>
      <c r="H1437" s="2" t="str">
        <f t="shared" si="130"/>
        <v>Hold</v>
      </c>
    </row>
    <row r="1438" spans="1:8" ht="13.5" x14ac:dyDescent="0.25">
      <c r="A1438" s="3">
        <v>44105</v>
      </c>
      <c r="B1438" s="2">
        <v>46.008400000000002</v>
      </c>
      <c r="C1438" s="2">
        <f t="shared" si="132"/>
        <v>45.800517559715949</v>
      </c>
      <c r="D1438" s="2">
        <f t="shared" si="134"/>
        <v>46.312186416683545</v>
      </c>
      <c r="E1438" s="2">
        <f t="shared" si="133"/>
        <v>-0.51166885696759579</v>
      </c>
      <c r="F1438" s="2">
        <f t="shared" si="131"/>
        <v>-0.28706360305266743</v>
      </c>
      <c r="G1438" s="2">
        <f t="shared" si="129"/>
        <v>-0.22460525391492836</v>
      </c>
      <c r="H1438" s="2" t="str">
        <f t="shared" si="130"/>
        <v>Hold</v>
      </c>
    </row>
    <row r="1439" spans="1:8" ht="13.5" x14ac:dyDescent="0.25">
      <c r="A1439" s="3">
        <v>44106</v>
      </c>
      <c r="B1439" s="2">
        <v>45.852899999999998</v>
      </c>
      <c r="C1439" s="2">
        <f t="shared" si="132"/>
        <v>45.740391781298108</v>
      </c>
      <c r="D1439" s="2">
        <f t="shared" si="134"/>
        <v>46.278165200632913</v>
      </c>
      <c r="E1439" s="2">
        <f t="shared" si="133"/>
        <v>-0.53777341933480471</v>
      </c>
      <c r="F1439" s="2">
        <f t="shared" si="131"/>
        <v>-0.33720556630909487</v>
      </c>
      <c r="G1439" s="2">
        <f t="shared" si="129"/>
        <v>-0.20056785302570984</v>
      </c>
      <c r="H1439" s="2" t="str">
        <f t="shared" si="130"/>
        <v>Hold</v>
      </c>
    </row>
    <row r="1440" spans="1:8" ht="13.5" x14ac:dyDescent="0.25">
      <c r="A1440" s="3">
        <v>44109</v>
      </c>
      <c r="B1440" s="2">
        <v>46.614899999999999</v>
      </c>
      <c r="C1440" s="2">
        <f t="shared" si="132"/>
        <v>45.545962276483017</v>
      </c>
      <c r="D1440" s="2">
        <f t="shared" si="134"/>
        <v>46.303108519104548</v>
      </c>
      <c r="E1440" s="2">
        <f t="shared" si="133"/>
        <v>-0.75714624262153052</v>
      </c>
      <c r="F1440" s="2">
        <f t="shared" si="131"/>
        <v>-0.42119370157158204</v>
      </c>
      <c r="G1440" s="2">
        <f t="shared" si="129"/>
        <v>-0.33595254104994848</v>
      </c>
      <c r="H1440" s="2" t="str">
        <f t="shared" si="130"/>
        <v>Hold</v>
      </c>
    </row>
    <row r="1441" spans="1:8" ht="13.5" x14ac:dyDescent="0.25">
      <c r="A1441" s="3">
        <v>44110</v>
      </c>
      <c r="B1441" s="2">
        <v>46.5916</v>
      </c>
      <c r="C1441" s="2">
        <f t="shared" si="132"/>
        <v>45.560891157024088</v>
      </c>
      <c r="D1441" s="2">
        <f t="shared" si="134"/>
        <v>46.32447825843014</v>
      </c>
      <c r="E1441" s="2">
        <f t="shared" si="133"/>
        <v>-0.76358710140605268</v>
      </c>
      <c r="F1441" s="2">
        <f t="shared" si="131"/>
        <v>-0.4896723815384762</v>
      </c>
      <c r="G1441" s="2">
        <f t="shared" si="129"/>
        <v>-0.27391471986757648</v>
      </c>
      <c r="H1441" s="2" t="str">
        <f t="shared" si="130"/>
        <v>Hold</v>
      </c>
    </row>
    <row r="1442" spans="1:8" ht="13.5" x14ac:dyDescent="0.25">
      <c r="A1442" s="3">
        <v>44111</v>
      </c>
      <c r="B1442" s="2">
        <v>45.199800000000003</v>
      </c>
      <c r="C1442" s="2">
        <f t="shared" si="132"/>
        <v>45.729030979020379</v>
      </c>
      <c r="D1442" s="2">
        <f t="shared" si="134"/>
        <v>46.241168757805681</v>
      </c>
      <c r="E1442" s="2">
        <f t="shared" si="133"/>
        <v>-0.51213777878530209</v>
      </c>
      <c r="F1442" s="2">
        <f t="shared" si="131"/>
        <v>-0.49416546098784142</v>
      </c>
      <c r="G1442" s="2">
        <f t="shared" si="129"/>
        <v>-1.7972317797460668E-2</v>
      </c>
      <c r="H1442" s="2" t="str">
        <f t="shared" si="130"/>
        <v>Hold</v>
      </c>
    </row>
    <row r="1443" spans="1:8" ht="13.5" x14ac:dyDescent="0.25">
      <c r="A1443" s="3">
        <v>44112</v>
      </c>
      <c r="B1443" s="2">
        <v>45.526400000000002</v>
      </c>
      <c r="C1443" s="2">
        <f t="shared" si="132"/>
        <v>45.990933905324937</v>
      </c>
      <c r="D1443" s="2">
        <f t="shared" si="134"/>
        <v>46.188222923894152</v>
      </c>
      <c r="E1443" s="2">
        <f t="shared" si="133"/>
        <v>-0.1972890185692151</v>
      </c>
      <c r="F1443" s="2">
        <f t="shared" si="131"/>
        <v>-0.43479017250411622</v>
      </c>
      <c r="G1443" s="2">
        <f t="shared" si="129"/>
        <v>0.23750115393490112</v>
      </c>
      <c r="H1443" s="2" t="str">
        <f t="shared" si="130"/>
        <v>Sell</v>
      </c>
    </row>
    <row r="1444" spans="1:8" ht="13.5" x14ac:dyDescent="0.25">
      <c r="A1444" s="3">
        <v>44113</v>
      </c>
      <c r="B1444" s="2">
        <v>45.720700000000001</v>
      </c>
      <c r="C1444" s="2">
        <f t="shared" si="132"/>
        <v>46.272359458351872</v>
      </c>
      <c r="D1444" s="2">
        <f t="shared" si="134"/>
        <v>46.153591596198289</v>
      </c>
      <c r="E1444" s="2">
        <f t="shared" si="133"/>
        <v>0.11876786215358237</v>
      </c>
      <c r="F1444" s="2">
        <f t="shared" si="131"/>
        <v>-0.32407856557257653</v>
      </c>
      <c r="G1444" s="2">
        <f t="shared" ref="G1444:G1507" si="135">E1444-F1444</f>
        <v>0.4428464277261589</v>
      </c>
      <c r="H1444" s="2" t="str">
        <f t="shared" ref="H1444:H1507" si="136">IF(G1444&lt;0,"Hold","Sell")</f>
        <v>Sell</v>
      </c>
    </row>
    <row r="1445" spans="1:8" ht="13.5" x14ac:dyDescent="0.25">
      <c r="A1445" s="3">
        <v>44116</v>
      </c>
      <c r="B1445" s="2">
        <v>45.098700000000001</v>
      </c>
      <c r="C1445" s="2">
        <f t="shared" si="132"/>
        <v>46.510488772451581</v>
      </c>
      <c r="D1445" s="2">
        <f t="shared" si="134"/>
        <v>46.07545147796138</v>
      </c>
      <c r="E1445" s="2">
        <f t="shared" si="133"/>
        <v>0.43503729449020057</v>
      </c>
      <c r="F1445" s="2">
        <f t="shared" ref="F1445:F1508" si="137">(E1445*(2/(10)))+((1-(2/10))*F1444)</f>
        <v>-0.17225539356002112</v>
      </c>
      <c r="G1445" s="2">
        <f t="shared" si="135"/>
        <v>0.60729268805022163</v>
      </c>
      <c r="H1445" s="2" t="str">
        <f t="shared" si="136"/>
        <v>Sell</v>
      </c>
    </row>
    <row r="1446" spans="1:8" ht="13.5" x14ac:dyDescent="0.25">
      <c r="A1446" s="3">
        <v>44117</v>
      </c>
      <c r="B1446" s="2">
        <v>45.059800000000003</v>
      </c>
      <c r="C1446" s="2">
        <f t="shared" si="132"/>
        <v>46.688059730535954</v>
      </c>
      <c r="D1446" s="2">
        <f t="shared" si="134"/>
        <v>46.000218035149423</v>
      </c>
      <c r="E1446" s="2">
        <f t="shared" si="133"/>
        <v>0.68784169538653117</v>
      </c>
      <c r="F1446" s="2">
        <f t="shared" si="137"/>
        <v>-2.3597577071066134E-4</v>
      </c>
      <c r="G1446" s="2">
        <f t="shared" si="135"/>
        <v>0.68807767115724183</v>
      </c>
      <c r="H1446" s="2" t="str">
        <f t="shared" si="136"/>
        <v>Sell</v>
      </c>
    </row>
    <row r="1447" spans="1:8" ht="13.5" x14ac:dyDescent="0.25">
      <c r="A1447" s="3">
        <v>44118</v>
      </c>
      <c r="B1447" s="2">
        <v>45.409700000000001</v>
      </c>
      <c r="C1447" s="2">
        <f t="shared" si="132"/>
        <v>46.802419771991957</v>
      </c>
      <c r="D1447" s="2">
        <f t="shared" si="134"/>
        <v>45.956475958471685</v>
      </c>
      <c r="E1447" s="2">
        <f t="shared" si="133"/>
        <v>0.8459438135202717</v>
      </c>
      <c r="F1447" s="2">
        <f t="shared" si="137"/>
        <v>0.16899998208748584</v>
      </c>
      <c r="G1447" s="2">
        <f t="shared" si="135"/>
        <v>0.6769438314327858</v>
      </c>
      <c r="H1447" s="2" t="str">
        <f t="shared" si="136"/>
        <v>Sell</v>
      </c>
    </row>
    <row r="1448" spans="1:8" ht="13.5" x14ac:dyDescent="0.25">
      <c r="A1448" s="3">
        <v>44120</v>
      </c>
      <c r="B1448" s="2">
        <v>45.409700000000001</v>
      </c>
      <c r="C1448" s="2">
        <f t="shared" si="132"/>
        <v>46.680262883993194</v>
      </c>
      <c r="D1448" s="2">
        <f t="shared" si="134"/>
        <v>45.915974035621929</v>
      </c>
      <c r="E1448" s="2">
        <f t="shared" si="133"/>
        <v>0.76428884837126532</v>
      </c>
      <c r="F1448" s="2">
        <f t="shared" si="137"/>
        <v>0.28805775534424172</v>
      </c>
      <c r="G1448" s="2">
        <f t="shared" si="135"/>
        <v>0.4762310930270236</v>
      </c>
      <c r="H1448" s="2" t="str">
        <f t="shared" si="136"/>
        <v>Sell</v>
      </c>
    </row>
    <row r="1449" spans="1:8" ht="13.5" x14ac:dyDescent="0.25">
      <c r="A1449" s="3">
        <v>44123</v>
      </c>
      <c r="B1449" s="2">
        <v>46.1873</v>
      </c>
      <c r="C1449" s="2">
        <f t="shared" si="132"/>
        <v>46.552976286455781</v>
      </c>
      <c r="D1449" s="2">
        <f t="shared" si="134"/>
        <v>45.936072255205488</v>
      </c>
      <c r="E1449" s="2">
        <f t="shared" si="133"/>
        <v>0.61690403125029292</v>
      </c>
      <c r="F1449" s="2">
        <f t="shared" si="137"/>
        <v>0.35382701052545196</v>
      </c>
      <c r="G1449" s="2">
        <f t="shared" si="135"/>
        <v>0.26307702072484096</v>
      </c>
      <c r="H1449" s="2" t="str">
        <f t="shared" si="136"/>
        <v>Sell</v>
      </c>
    </row>
    <row r="1450" spans="1:8" ht="13.5" x14ac:dyDescent="0.25">
      <c r="A1450" s="3">
        <v>44124</v>
      </c>
      <c r="B1450" s="2">
        <v>45.409700000000001</v>
      </c>
      <c r="C1450" s="2">
        <f t="shared" si="132"/>
        <v>46.562503011616435</v>
      </c>
      <c r="D1450" s="2">
        <f t="shared" si="134"/>
        <v>45.897081717782854</v>
      </c>
      <c r="E1450" s="2">
        <f t="shared" si="133"/>
        <v>0.66542129383358173</v>
      </c>
      <c r="F1450" s="2">
        <f t="shared" si="137"/>
        <v>0.41614586718707791</v>
      </c>
      <c r="G1450" s="2">
        <f t="shared" si="135"/>
        <v>0.24927542664650382</v>
      </c>
      <c r="H1450" s="2" t="str">
        <f t="shared" si="136"/>
        <v>Sell</v>
      </c>
    </row>
    <row r="1451" spans="1:8" ht="13.5" x14ac:dyDescent="0.25">
      <c r="A1451" s="3">
        <v>44125</v>
      </c>
      <c r="B1451" s="2">
        <v>44.048999999999999</v>
      </c>
      <c r="C1451" s="2">
        <f t="shared" si="132"/>
        <v>46.566979471367752</v>
      </c>
      <c r="D1451" s="2">
        <f t="shared" si="134"/>
        <v>45.760186775724861</v>
      </c>
      <c r="E1451" s="2">
        <f t="shared" si="133"/>
        <v>0.80679269564289058</v>
      </c>
      <c r="F1451" s="2">
        <f t="shared" si="137"/>
        <v>0.49427523287824049</v>
      </c>
      <c r="G1451" s="2">
        <f t="shared" si="135"/>
        <v>0.31251746276465009</v>
      </c>
      <c r="H1451" s="2" t="str">
        <f t="shared" si="136"/>
        <v>Sell</v>
      </c>
    </row>
    <row r="1452" spans="1:8" ht="13.5" x14ac:dyDescent="0.25">
      <c r="A1452" s="3">
        <v>44126</v>
      </c>
      <c r="B1452" s="2">
        <v>45.363100000000003</v>
      </c>
      <c r="C1452" s="2">
        <f t="shared" si="132"/>
        <v>46.356644168080408</v>
      </c>
      <c r="D1452" s="2">
        <f t="shared" si="134"/>
        <v>45.730772940485984</v>
      </c>
      <c r="E1452" s="2">
        <f t="shared" si="133"/>
        <v>0.62587122759442337</v>
      </c>
      <c r="F1452" s="2">
        <f t="shared" si="137"/>
        <v>0.52059443182147702</v>
      </c>
      <c r="G1452" s="2">
        <f t="shared" si="135"/>
        <v>0.10527679577294635</v>
      </c>
      <c r="H1452" s="2" t="str">
        <f t="shared" si="136"/>
        <v>Sell</v>
      </c>
    </row>
    <row r="1453" spans="1:8" ht="13.5" x14ac:dyDescent="0.25">
      <c r="A1453" s="3">
        <v>44127</v>
      </c>
      <c r="B1453" s="2">
        <v>45.098700000000001</v>
      </c>
      <c r="C1453" s="2">
        <f t="shared" si="132"/>
        <v>46.228914296068041</v>
      </c>
      <c r="D1453" s="2">
        <f t="shared" si="134"/>
        <v>45.68395272267221</v>
      </c>
      <c r="E1453" s="2">
        <f t="shared" si="133"/>
        <v>0.54496157339583107</v>
      </c>
      <c r="F1453" s="2">
        <f t="shared" si="137"/>
        <v>0.52546786013634783</v>
      </c>
      <c r="G1453" s="2">
        <f t="shared" si="135"/>
        <v>1.9493713259483236E-2</v>
      </c>
      <c r="H1453" s="2" t="str">
        <f t="shared" si="136"/>
        <v>Sell</v>
      </c>
    </row>
    <row r="1454" spans="1:8" ht="13.5" x14ac:dyDescent="0.25">
      <c r="A1454" s="3">
        <v>44130</v>
      </c>
      <c r="B1454" s="2">
        <v>45.098700000000001</v>
      </c>
      <c r="C1454" s="2">
        <f t="shared" si="132"/>
        <v>46.150727481288342</v>
      </c>
      <c r="D1454" s="2">
        <f t="shared" si="134"/>
        <v>45.640600669140937</v>
      </c>
      <c r="E1454" s="2">
        <f t="shared" si="133"/>
        <v>0.51012681214740496</v>
      </c>
      <c r="F1454" s="2">
        <f t="shared" si="137"/>
        <v>0.5223996505385593</v>
      </c>
      <c r="G1454" s="2">
        <f t="shared" si="135"/>
        <v>-1.2272838391154339E-2</v>
      </c>
      <c r="H1454" s="2" t="str">
        <f t="shared" si="136"/>
        <v>Hold</v>
      </c>
    </row>
    <row r="1455" spans="1:8" ht="13.5" x14ac:dyDescent="0.25">
      <c r="A1455" s="3">
        <v>44131</v>
      </c>
      <c r="B1455" s="2">
        <v>44.787700000000001</v>
      </c>
      <c r="C1455" s="2">
        <f t="shared" si="132"/>
        <v>45.988877099551672</v>
      </c>
      <c r="D1455" s="2">
        <f t="shared" si="134"/>
        <v>45.577422841797166</v>
      </c>
      <c r="E1455" s="2">
        <f t="shared" si="133"/>
        <v>0.41145425775450661</v>
      </c>
      <c r="F1455" s="2">
        <f t="shared" si="137"/>
        <v>0.50021057198174879</v>
      </c>
      <c r="G1455" s="2">
        <f t="shared" si="135"/>
        <v>-8.8756314227242172E-2</v>
      </c>
      <c r="H1455" s="2" t="str">
        <f t="shared" si="136"/>
        <v>Hold</v>
      </c>
    </row>
    <row r="1456" spans="1:8" ht="13.5" x14ac:dyDescent="0.25">
      <c r="A1456" s="3">
        <v>44132</v>
      </c>
      <c r="B1456" s="2">
        <v>44.398899999999998</v>
      </c>
      <c r="C1456" s="2">
        <f t="shared" si="132"/>
        <v>45.845942161159108</v>
      </c>
      <c r="D1456" s="2">
        <f t="shared" si="134"/>
        <v>45.490124853515894</v>
      </c>
      <c r="E1456" s="2">
        <f t="shared" si="133"/>
        <v>0.35581730764321406</v>
      </c>
      <c r="F1456" s="2">
        <f t="shared" si="137"/>
        <v>0.47133191911404188</v>
      </c>
      <c r="G1456" s="2">
        <f t="shared" si="135"/>
        <v>-0.11551461147082781</v>
      </c>
      <c r="H1456" s="2" t="str">
        <f t="shared" si="136"/>
        <v>Hold</v>
      </c>
    </row>
    <row r="1457" spans="1:8" ht="13.5" x14ac:dyDescent="0.25">
      <c r="A1457" s="3">
        <v>44134</v>
      </c>
      <c r="B1457" s="2">
        <v>45.098700000000001</v>
      </c>
      <c r="C1457" s="2">
        <f t="shared" si="132"/>
        <v>45.778827982519246</v>
      </c>
      <c r="D1457" s="2">
        <f t="shared" si="134"/>
        <v>45.461130419922121</v>
      </c>
      <c r="E1457" s="2">
        <f t="shared" si="133"/>
        <v>0.31769756259712523</v>
      </c>
      <c r="F1457" s="2">
        <f t="shared" si="137"/>
        <v>0.44060504781065857</v>
      </c>
      <c r="G1457" s="2">
        <f t="shared" si="135"/>
        <v>-0.12290748521353334</v>
      </c>
      <c r="H1457" s="2" t="str">
        <f t="shared" si="136"/>
        <v>Hold</v>
      </c>
    </row>
    <row r="1458" spans="1:8" ht="13.5" x14ac:dyDescent="0.25">
      <c r="A1458" s="3">
        <v>44137</v>
      </c>
      <c r="B1458" s="2">
        <v>44.709899999999998</v>
      </c>
      <c r="C1458" s="2">
        <f t="shared" si="132"/>
        <v>45.722039062131671</v>
      </c>
      <c r="D1458" s="2">
        <f t="shared" si="134"/>
        <v>45.405483722150116</v>
      </c>
      <c r="E1458" s="2">
        <f t="shared" si="133"/>
        <v>0.31655533998155505</v>
      </c>
      <c r="F1458" s="2">
        <f t="shared" si="137"/>
        <v>0.4157951062448379</v>
      </c>
      <c r="G1458" s="2">
        <f t="shared" si="135"/>
        <v>-9.9239766263282847E-2</v>
      </c>
      <c r="H1458" s="2" t="str">
        <f t="shared" si="136"/>
        <v>Hold</v>
      </c>
    </row>
    <row r="1459" spans="1:8" ht="13.5" x14ac:dyDescent="0.25">
      <c r="A1459" s="3">
        <v>44138</v>
      </c>
      <c r="B1459" s="2">
        <v>45.098700000000001</v>
      </c>
      <c r="C1459" s="2">
        <f t="shared" si="132"/>
        <v>45.793617667957569</v>
      </c>
      <c r="D1459" s="2">
        <f t="shared" si="134"/>
        <v>45.382759001990848</v>
      </c>
      <c r="E1459" s="2">
        <f t="shared" si="133"/>
        <v>0.41085866596672105</v>
      </c>
      <c r="F1459" s="2">
        <f t="shared" si="137"/>
        <v>0.41480781818921453</v>
      </c>
      <c r="G1459" s="2">
        <f t="shared" si="135"/>
        <v>-3.9491522224934794E-3</v>
      </c>
      <c r="H1459" s="2" t="str">
        <f t="shared" si="136"/>
        <v>Hold</v>
      </c>
    </row>
    <row r="1460" spans="1:8" ht="13.5" x14ac:dyDescent="0.25">
      <c r="A1460" s="3">
        <v>44139</v>
      </c>
      <c r="B1460" s="2">
        <v>45.098700000000001</v>
      </c>
      <c r="C1460" s="2">
        <f t="shared" si="132"/>
        <v>45.734553411348713</v>
      </c>
      <c r="D1460" s="2">
        <f t="shared" si="134"/>
        <v>45.361717594435973</v>
      </c>
      <c r="E1460" s="2">
        <f t="shared" si="133"/>
        <v>0.37283581691274037</v>
      </c>
      <c r="F1460" s="2">
        <f t="shared" si="137"/>
        <v>0.40641341793391972</v>
      </c>
      <c r="G1460" s="2">
        <f t="shared" si="135"/>
        <v>-3.3577601021179349E-2</v>
      </c>
      <c r="H1460" s="2" t="str">
        <f t="shared" si="136"/>
        <v>Hold</v>
      </c>
    </row>
    <row r="1461" spans="1:8" ht="13.5" x14ac:dyDescent="0.25">
      <c r="A1461" s="3">
        <v>44140</v>
      </c>
      <c r="B1461" s="2">
        <v>45.409700000000001</v>
      </c>
      <c r="C1461" s="2">
        <f t="shared" si="132"/>
        <v>45.475237501910449</v>
      </c>
      <c r="D1461" s="2">
        <f t="shared" si="134"/>
        <v>45.365271846699969</v>
      </c>
      <c r="E1461" s="2">
        <f t="shared" si="133"/>
        <v>0.10996565521048041</v>
      </c>
      <c r="F1461" s="2">
        <f t="shared" si="137"/>
        <v>0.3471238653892319</v>
      </c>
      <c r="G1461" s="2">
        <f t="shared" si="135"/>
        <v>-0.23715821017875149</v>
      </c>
      <c r="H1461" s="2" t="str">
        <f t="shared" si="136"/>
        <v>Hold</v>
      </c>
    </row>
    <row r="1462" spans="1:8" ht="13.5" x14ac:dyDescent="0.25">
      <c r="A1462" s="3">
        <v>44141</v>
      </c>
      <c r="B1462" s="2">
        <v>45.098700000000001</v>
      </c>
      <c r="C1462" s="2">
        <f t="shared" si="132"/>
        <v>45.457985578539613</v>
      </c>
      <c r="D1462" s="2">
        <f t="shared" si="134"/>
        <v>45.345525783981451</v>
      </c>
      <c r="E1462" s="2">
        <f t="shared" si="133"/>
        <v>0.11245979455816268</v>
      </c>
      <c r="F1462" s="2">
        <f t="shared" si="137"/>
        <v>0.30019105122301804</v>
      </c>
      <c r="G1462" s="2">
        <f t="shared" si="135"/>
        <v>-0.18773125666485535</v>
      </c>
      <c r="H1462" s="2" t="str">
        <f t="shared" si="136"/>
        <v>Hold</v>
      </c>
    </row>
    <row r="1463" spans="1:8" ht="13.5" x14ac:dyDescent="0.25">
      <c r="A1463" s="3">
        <v>44144</v>
      </c>
      <c r="B1463" s="2">
        <v>45.098700000000001</v>
      </c>
      <c r="C1463" s="2">
        <f t="shared" si="132"/>
        <v>45.402710874148902</v>
      </c>
      <c r="D1463" s="2">
        <f t="shared" si="134"/>
        <v>45.327242392575414</v>
      </c>
      <c r="E1463" s="2">
        <f t="shared" si="133"/>
        <v>7.5468481573487622E-2</v>
      </c>
      <c r="F1463" s="2">
        <f t="shared" si="137"/>
        <v>0.25524653729311197</v>
      </c>
      <c r="G1463" s="2">
        <f t="shared" si="135"/>
        <v>-0.17977805571962435</v>
      </c>
      <c r="H1463" s="2" t="str">
        <f t="shared" si="136"/>
        <v>Hold</v>
      </c>
    </row>
    <row r="1464" spans="1:8" ht="13.5" x14ac:dyDescent="0.25">
      <c r="A1464" s="3">
        <v>44145</v>
      </c>
      <c r="B1464" s="2">
        <v>45.254199999999997</v>
      </c>
      <c r="C1464" s="2">
        <f t="shared" si="132"/>
        <v>45.355939970433688</v>
      </c>
      <c r="D1464" s="2">
        <f t="shared" si="134"/>
        <v>45.32183184497724</v>
      </c>
      <c r="E1464" s="2">
        <f t="shared" si="133"/>
        <v>3.410812545644859E-2</v>
      </c>
      <c r="F1464" s="2">
        <f t="shared" si="137"/>
        <v>0.21101885492577932</v>
      </c>
      <c r="G1464" s="2">
        <f t="shared" si="135"/>
        <v>-0.17691072946933073</v>
      </c>
      <c r="H1464" s="2" t="str">
        <f t="shared" si="136"/>
        <v>Hold</v>
      </c>
    </row>
    <row r="1465" spans="1:8" ht="13.5" x14ac:dyDescent="0.25">
      <c r="A1465" s="3">
        <v>44146</v>
      </c>
      <c r="B1465" s="2">
        <v>45.409700000000001</v>
      </c>
      <c r="C1465" s="2">
        <f t="shared" si="132"/>
        <v>45.268518436520814</v>
      </c>
      <c r="D1465" s="2">
        <f t="shared" si="134"/>
        <v>45.328340597201148</v>
      </c>
      <c r="E1465" s="2">
        <f t="shared" si="133"/>
        <v>-5.9822160680333525E-2</v>
      </c>
      <c r="F1465" s="2">
        <f t="shared" si="137"/>
        <v>0.15685065180455676</v>
      </c>
      <c r="G1465" s="2">
        <f t="shared" si="135"/>
        <v>-0.21667281248489029</v>
      </c>
      <c r="H1465" s="2" t="str">
        <f t="shared" si="136"/>
        <v>Hold</v>
      </c>
    </row>
    <row r="1466" spans="1:8" ht="13.5" x14ac:dyDescent="0.25">
      <c r="A1466" s="3">
        <v>44147</v>
      </c>
      <c r="B1466" s="2">
        <v>46.576099999999997</v>
      </c>
      <c r="C1466" s="2">
        <f t="shared" si="132"/>
        <v>45.134730984748387</v>
      </c>
      <c r="D1466" s="2">
        <f t="shared" si="134"/>
        <v>45.420767219630697</v>
      </c>
      <c r="E1466" s="2">
        <f t="shared" si="133"/>
        <v>-0.28603623488231023</v>
      </c>
      <c r="F1466" s="2">
        <f t="shared" si="137"/>
        <v>6.827327446718337E-2</v>
      </c>
      <c r="G1466" s="2">
        <f t="shared" si="135"/>
        <v>-0.35430950934949357</v>
      </c>
      <c r="H1466" s="2" t="str">
        <f t="shared" si="136"/>
        <v>Hold</v>
      </c>
    </row>
    <row r="1467" spans="1:8" ht="13.5" x14ac:dyDescent="0.25">
      <c r="A1467" s="3">
        <v>44148</v>
      </c>
      <c r="B1467" s="2">
        <v>46.257300000000001</v>
      </c>
      <c r="C1467" s="2">
        <f t="shared" si="132"/>
        <v>45.129187756325557</v>
      </c>
      <c r="D1467" s="2">
        <f t="shared" si="134"/>
        <v>45.482732610769162</v>
      </c>
      <c r="E1467" s="2">
        <f t="shared" si="133"/>
        <v>-0.35354485444360506</v>
      </c>
      <c r="F1467" s="2">
        <f t="shared" si="137"/>
        <v>-1.6090351314974313E-2</v>
      </c>
      <c r="G1467" s="2">
        <f t="shared" si="135"/>
        <v>-0.33745450312863073</v>
      </c>
      <c r="H1467" s="2" t="str">
        <f t="shared" si="136"/>
        <v>Hold</v>
      </c>
    </row>
    <row r="1468" spans="1:8" ht="13.5" x14ac:dyDescent="0.25">
      <c r="A1468" s="3">
        <v>44151</v>
      </c>
      <c r="B1468" s="2">
        <v>45.643000000000001</v>
      </c>
      <c r="C1468" s="2">
        <f t="shared" si="132"/>
        <v>45.064681947660091</v>
      </c>
      <c r="D1468" s="2">
        <f t="shared" si="134"/>
        <v>45.494604269230706</v>
      </c>
      <c r="E1468" s="2">
        <f t="shared" si="133"/>
        <v>-0.42992232157061494</v>
      </c>
      <c r="F1468" s="2">
        <f t="shared" si="137"/>
        <v>-9.8856745366102436E-2</v>
      </c>
      <c r="G1468" s="2">
        <f t="shared" si="135"/>
        <v>-0.33106557620451249</v>
      </c>
      <c r="H1468" s="2" t="str">
        <f t="shared" si="136"/>
        <v>Hold</v>
      </c>
    </row>
    <row r="1469" spans="1:8" ht="13.5" x14ac:dyDescent="0.25">
      <c r="A1469" s="3">
        <v>44152</v>
      </c>
      <c r="B1469" s="2">
        <v>45.798499999999997</v>
      </c>
      <c r="C1469" s="2">
        <f t="shared" si="132"/>
        <v>45.069915494173927</v>
      </c>
      <c r="D1469" s="2">
        <f t="shared" si="134"/>
        <v>45.517115064102505</v>
      </c>
      <c r="E1469" s="2">
        <f t="shared" si="133"/>
        <v>-0.44719956992857846</v>
      </c>
      <c r="F1469" s="2">
        <f t="shared" si="137"/>
        <v>-0.16852531027859766</v>
      </c>
      <c r="G1469" s="2">
        <f t="shared" si="135"/>
        <v>-0.27867425964998083</v>
      </c>
      <c r="H1469" s="2" t="str">
        <f t="shared" si="136"/>
        <v>Hold</v>
      </c>
    </row>
    <row r="1470" spans="1:8" ht="13.5" x14ac:dyDescent="0.25">
      <c r="A1470" s="3">
        <v>44153</v>
      </c>
      <c r="B1470" s="2">
        <v>47.167000000000002</v>
      </c>
      <c r="C1470" s="2">
        <f t="shared" si="132"/>
        <v>45.074343879685628</v>
      </c>
      <c r="D1470" s="2">
        <f t="shared" si="134"/>
        <v>45.639328763057875</v>
      </c>
      <c r="E1470" s="2">
        <f t="shared" si="133"/>
        <v>-0.56498488337224728</v>
      </c>
      <c r="F1470" s="2">
        <f t="shared" si="137"/>
        <v>-0.2478172248973276</v>
      </c>
      <c r="G1470" s="2">
        <f t="shared" si="135"/>
        <v>-0.31716765847491968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49.989600000000003</v>
      </c>
      <c r="C1471" s="2">
        <f t="shared" si="132"/>
        <v>45.125937128964758</v>
      </c>
      <c r="D1471" s="2">
        <f t="shared" si="134"/>
        <v>45.961571076905443</v>
      </c>
      <c r="E1471" s="2">
        <f t="shared" si="133"/>
        <v>-0.83563394794068557</v>
      </c>
      <c r="F1471" s="2">
        <f t="shared" si="137"/>
        <v>-0.36538056950599918</v>
      </c>
      <c r="G1471" s="2">
        <f t="shared" si="135"/>
        <v>-0.4702533784346864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53.029800000000002</v>
      </c>
      <c r="C1472" s="2">
        <f t="shared" si="132"/>
        <v>45.121746801431719</v>
      </c>
      <c r="D1472" s="2">
        <f t="shared" si="134"/>
        <v>46.485143589727265</v>
      </c>
      <c r="E1472" s="2">
        <f t="shared" si="133"/>
        <v>-1.363396788295546</v>
      </c>
      <c r="F1472" s="2">
        <f t="shared" si="137"/>
        <v>-0.56498381326390856</v>
      </c>
      <c r="G1472" s="2">
        <f t="shared" si="135"/>
        <v>-0.79841297503163744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52.983199999999997</v>
      </c>
      <c r="C1473" s="2">
        <f t="shared" si="132"/>
        <v>45.118201139672991</v>
      </c>
      <c r="D1473" s="2">
        <f t="shared" si="134"/>
        <v>46.966481101599314</v>
      </c>
      <c r="E1473" s="2">
        <f t="shared" si="133"/>
        <v>-1.8482799619263233</v>
      </c>
      <c r="F1473" s="2">
        <f t="shared" si="137"/>
        <v>-0.82164304299639157</v>
      </c>
      <c r="G1473" s="2">
        <f t="shared" si="135"/>
        <v>-1.0266369189299316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53.029800000000002</v>
      </c>
      <c r="C1474" s="2">
        <f t="shared" si="132"/>
        <v>45.139124041261759</v>
      </c>
      <c r="D1474" s="2">
        <f t="shared" si="134"/>
        <v>47.415615834814183</v>
      </c>
      <c r="E1474" s="2">
        <f t="shared" si="133"/>
        <v>-2.2764917935524238</v>
      </c>
      <c r="F1474" s="2">
        <f t="shared" si="137"/>
        <v>-1.1126127931075982</v>
      </c>
      <c r="G1474" s="2">
        <f t="shared" si="135"/>
        <v>-1.1638790004448256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52.33</v>
      </c>
      <c r="C1475" s="2">
        <f t="shared" si="132"/>
        <v>45.180751111836869</v>
      </c>
      <c r="D1475" s="2">
        <f t="shared" si="134"/>
        <v>47.779644291494613</v>
      </c>
      <c r="E1475" s="2">
        <f t="shared" si="133"/>
        <v>-2.5988931796577432</v>
      </c>
      <c r="F1475" s="2">
        <f t="shared" si="137"/>
        <v>-1.4098688704176272</v>
      </c>
      <c r="G1475" s="2">
        <f t="shared" si="135"/>
        <v>-1.189024309240116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52.018999999999998</v>
      </c>
      <c r="C1476" s="2">
        <f t="shared" si="132"/>
        <v>45.395420171554278</v>
      </c>
      <c r="D1476" s="2">
        <f t="shared" si="134"/>
        <v>48.093670640272791</v>
      </c>
      <c r="E1476" s="2">
        <f t="shared" si="133"/>
        <v>-2.6982504687185127</v>
      </c>
      <c r="F1476" s="2">
        <f t="shared" si="137"/>
        <v>-1.6675451900778044</v>
      </c>
      <c r="G1476" s="2">
        <f t="shared" si="135"/>
        <v>-1.0307052786407083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51.863500000000002</v>
      </c>
      <c r="C1477" s="2">
        <f t="shared" si="132"/>
        <v>45.528017068238235</v>
      </c>
      <c r="D1477" s="2">
        <f t="shared" si="134"/>
        <v>48.372917259511844</v>
      </c>
      <c r="E1477" s="2">
        <f t="shared" si="133"/>
        <v>-2.8449001912736094</v>
      </c>
      <c r="F1477" s="2">
        <f t="shared" si="137"/>
        <v>-1.9030161903169656</v>
      </c>
      <c r="G1477" s="2">
        <f t="shared" si="135"/>
        <v>-0.94188400095664382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52.485500000000002</v>
      </c>
      <c r="C1478" s="2">
        <f t="shared" si="132"/>
        <v>45.545706750047735</v>
      </c>
      <c r="D1478" s="2">
        <f t="shared" si="134"/>
        <v>48.677553018066526</v>
      </c>
      <c r="E1478" s="2">
        <f t="shared" si="133"/>
        <v>-3.1318462680187906</v>
      </c>
      <c r="F1478" s="2">
        <f t="shared" si="137"/>
        <v>-2.1487822058573309</v>
      </c>
      <c r="G1478" s="2">
        <f t="shared" si="135"/>
        <v>-0.9830640621614597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53.659700000000001</v>
      </c>
      <c r="C1479" s="2">
        <f t="shared" si="132"/>
        <v>45.584598019271155</v>
      </c>
      <c r="D1479" s="2">
        <f t="shared" si="134"/>
        <v>49.046600942654187</v>
      </c>
      <c r="E1479" s="2">
        <f t="shared" si="133"/>
        <v>-3.4620029233830323</v>
      </c>
      <c r="F1479" s="2">
        <f t="shared" si="137"/>
        <v>-2.4114263493624715</v>
      </c>
      <c r="G1479" s="2">
        <f t="shared" si="135"/>
        <v>-1.0505765740205608</v>
      </c>
      <c r="H1479" s="2" t="str">
        <f t="shared" si="136"/>
        <v>Hold</v>
      </c>
    </row>
    <row r="1480" spans="1:8" ht="13.5" x14ac:dyDescent="0.25">
      <c r="A1480" s="3">
        <v>44167</v>
      </c>
      <c r="B1480" s="2">
        <v>53.651899999999998</v>
      </c>
      <c r="C1480" s="2">
        <f t="shared" si="132"/>
        <v>45.82804447784482</v>
      </c>
      <c r="D1480" s="2">
        <f t="shared" si="134"/>
        <v>49.387734206161284</v>
      </c>
      <c r="E1480" s="2">
        <f t="shared" si="133"/>
        <v>-3.5596897283164637</v>
      </c>
      <c r="F1480" s="2">
        <f t="shared" si="137"/>
        <v>-2.6410790251532701</v>
      </c>
      <c r="G1480" s="2">
        <f t="shared" si="135"/>
        <v>-0.9186107031631936</v>
      </c>
      <c r="H1480" s="2" t="str">
        <f t="shared" si="136"/>
        <v>Hold</v>
      </c>
    </row>
    <row r="1481" spans="1:8" ht="13.5" x14ac:dyDescent="0.25">
      <c r="A1481" s="3">
        <v>44168</v>
      </c>
      <c r="B1481" s="2">
        <v>53.418599999999998</v>
      </c>
      <c r="C1481" s="2">
        <f t="shared" si="132"/>
        <v>46.468283788945612</v>
      </c>
      <c r="D1481" s="2">
        <f t="shared" si="134"/>
        <v>49.68631685755674</v>
      </c>
      <c r="E1481" s="2">
        <f t="shared" si="133"/>
        <v>-3.2180330686111276</v>
      </c>
      <c r="F1481" s="2">
        <f t="shared" si="137"/>
        <v>-2.7564698338448417</v>
      </c>
      <c r="G1481" s="2">
        <f t="shared" si="135"/>
        <v>-0.46156323476628591</v>
      </c>
      <c r="H1481" s="2" t="str">
        <f t="shared" si="136"/>
        <v>Hold</v>
      </c>
    </row>
    <row r="1482" spans="1:8" ht="13.5" x14ac:dyDescent="0.25">
      <c r="A1482" s="3">
        <v>44169</v>
      </c>
      <c r="B1482" s="2">
        <v>54.429499999999997</v>
      </c>
      <c r="C1482" s="2">
        <f t="shared" si="132"/>
        <v>47.47774782141552</v>
      </c>
      <c r="D1482" s="2">
        <f t="shared" si="134"/>
        <v>50.037663756996984</v>
      </c>
      <c r="E1482" s="2">
        <f t="shared" si="133"/>
        <v>-2.5599159355814649</v>
      </c>
      <c r="F1482" s="2">
        <f t="shared" si="137"/>
        <v>-2.7171590541921664</v>
      </c>
      <c r="G1482" s="2">
        <f t="shared" si="135"/>
        <v>0.1572431186107015</v>
      </c>
      <c r="H1482" s="2" t="str">
        <f t="shared" si="136"/>
        <v>Sell</v>
      </c>
    </row>
    <row r="1483" spans="1:8" ht="13.5" x14ac:dyDescent="0.25">
      <c r="A1483" s="3">
        <v>44172</v>
      </c>
      <c r="B1483" s="2">
        <v>54.429499999999997</v>
      </c>
      <c r="C1483" s="2">
        <f t="shared" si="132"/>
        <v>48.324740464274669</v>
      </c>
      <c r="D1483" s="2">
        <f t="shared" si="134"/>
        <v>50.362984960182395</v>
      </c>
      <c r="E1483" s="2">
        <f t="shared" si="133"/>
        <v>-2.0382444959077262</v>
      </c>
      <c r="F1483" s="2">
        <f t="shared" si="137"/>
        <v>-2.5813761425352784</v>
      </c>
      <c r="G1483" s="2">
        <f t="shared" si="135"/>
        <v>0.5431316466275522</v>
      </c>
      <c r="H1483" s="2" t="str">
        <f t="shared" si="136"/>
        <v>Sell</v>
      </c>
    </row>
    <row r="1484" spans="1:8" ht="13.5" x14ac:dyDescent="0.25">
      <c r="A1484" s="3">
        <v>44173</v>
      </c>
      <c r="B1484" s="2">
        <v>54.118400000000001</v>
      </c>
      <c r="C1484" s="2">
        <f t="shared" si="132"/>
        <v>49.048595777463177</v>
      </c>
      <c r="D1484" s="2">
        <f t="shared" si="134"/>
        <v>50.641163852020739</v>
      </c>
      <c r="E1484" s="2">
        <f t="shared" si="133"/>
        <v>-1.5925680745575619</v>
      </c>
      <c r="F1484" s="2">
        <f t="shared" si="137"/>
        <v>-2.3836145289397352</v>
      </c>
      <c r="G1484" s="2">
        <f t="shared" si="135"/>
        <v>0.79104645438217336</v>
      </c>
      <c r="H1484" s="2" t="str">
        <f t="shared" si="136"/>
        <v>Sell</v>
      </c>
    </row>
    <row r="1485" spans="1:8" ht="13.5" x14ac:dyDescent="0.25">
      <c r="A1485" s="3">
        <v>44174</v>
      </c>
      <c r="B1485" s="2">
        <v>52.874299999999998</v>
      </c>
      <c r="C1485" s="2">
        <f t="shared" si="132"/>
        <v>49.553427196314999</v>
      </c>
      <c r="D1485" s="2">
        <f t="shared" si="134"/>
        <v>50.806581344463645</v>
      </c>
      <c r="E1485" s="2">
        <f t="shared" si="133"/>
        <v>-1.2531541481486457</v>
      </c>
      <c r="F1485" s="2">
        <f t="shared" si="137"/>
        <v>-2.1575224527815173</v>
      </c>
      <c r="G1485" s="2">
        <f t="shared" si="135"/>
        <v>0.90436830463287166</v>
      </c>
      <c r="H1485" s="2" t="str">
        <f t="shared" si="136"/>
        <v>Sell</v>
      </c>
    </row>
    <row r="1486" spans="1:8" ht="13.5" x14ac:dyDescent="0.25">
      <c r="A1486" s="3">
        <v>44175</v>
      </c>
      <c r="B1486" s="2">
        <v>54.118400000000001</v>
      </c>
      <c r="C1486" s="2">
        <f t="shared" si="132"/>
        <v>49.932746089189614</v>
      </c>
      <c r="D1486" s="2">
        <f t="shared" si="134"/>
        <v>51.051901244873747</v>
      </c>
      <c r="E1486" s="2">
        <f t="shared" si="133"/>
        <v>-1.1191551556841333</v>
      </c>
      <c r="F1486" s="2">
        <f t="shared" si="137"/>
        <v>-1.9498489933620404</v>
      </c>
      <c r="G1486" s="2">
        <f t="shared" si="135"/>
        <v>0.83069383767790717</v>
      </c>
      <c r="H1486" s="2" t="str">
        <f t="shared" si="136"/>
        <v>Sell</v>
      </c>
    </row>
    <row r="1487" spans="1:8" ht="13.5" x14ac:dyDescent="0.25">
      <c r="A1487" s="3">
        <v>44176</v>
      </c>
      <c r="B1487" s="2">
        <v>54.343899999999998</v>
      </c>
      <c r="C1487" s="2">
        <f t="shared" ref="C1487:C1550" si="138">$C$4*B1477+C1486*(1-$C$4)</f>
        <v>50.229785152391209</v>
      </c>
      <c r="D1487" s="2">
        <f t="shared" si="134"/>
        <v>51.295753004512733</v>
      </c>
      <c r="E1487" s="2">
        <f t="shared" si="133"/>
        <v>-1.0659678521215241</v>
      </c>
      <c r="F1487" s="2">
        <f t="shared" si="137"/>
        <v>-1.7730727651139373</v>
      </c>
      <c r="G1487" s="2">
        <f t="shared" si="135"/>
        <v>0.70710491299241318</v>
      </c>
      <c r="H1487" s="2" t="str">
        <f t="shared" si="136"/>
        <v>Sell</v>
      </c>
    </row>
    <row r="1488" spans="1:8" ht="13.5" x14ac:dyDescent="0.25">
      <c r="A1488" s="3">
        <v>44179</v>
      </c>
      <c r="B1488" s="2">
        <v>53.418599999999998</v>
      </c>
      <c r="C1488" s="2">
        <f t="shared" si="138"/>
        <v>50.576818205869486</v>
      </c>
      <c r="D1488" s="2">
        <f t="shared" si="134"/>
        <v>51.45300093010438</v>
      </c>
      <c r="E1488" s="2">
        <f t="shared" si="133"/>
        <v>-0.87618272423489429</v>
      </c>
      <c r="F1488" s="2">
        <f t="shared" si="137"/>
        <v>-1.5936947569381288</v>
      </c>
      <c r="G1488" s="2">
        <f t="shared" si="135"/>
        <v>0.71751203270323449</v>
      </c>
      <c r="H1488" s="2" t="str">
        <f t="shared" si="136"/>
        <v>Sell</v>
      </c>
    </row>
    <row r="1489" spans="1:8" ht="13.5" x14ac:dyDescent="0.25">
      <c r="A1489" s="3">
        <v>44180</v>
      </c>
      <c r="B1489" s="2">
        <v>54.343899999999998</v>
      </c>
      <c r="C1489" s="2">
        <f t="shared" si="138"/>
        <v>51.051107712658798</v>
      </c>
      <c r="D1489" s="2">
        <f t="shared" si="134"/>
        <v>51.667141601948501</v>
      </c>
      <c r="E1489" s="2">
        <f t="shared" si="133"/>
        <v>-0.61603388928970304</v>
      </c>
      <c r="F1489" s="2">
        <f t="shared" si="137"/>
        <v>-1.3981625834084437</v>
      </c>
      <c r="G1489" s="2">
        <f t="shared" si="135"/>
        <v>0.78212869411874064</v>
      </c>
      <c r="H1489" s="2" t="str">
        <f t="shared" si="136"/>
        <v>Sell</v>
      </c>
    </row>
    <row r="1490" spans="1:8" ht="13.5" x14ac:dyDescent="0.25">
      <c r="A1490" s="3">
        <v>44181</v>
      </c>
      <c r="B1490" s="2">
        <v>52.874299999999998</v>
      </c>
      <c r="C1490" s="2">
        <f t="shared" si="138"/>
        <v>51.45122960301898</v>
      </c>
      <c r="D1490" s="2">
        <f t="shared" si="134"/>
        <v>51.756560742544906</v>
      </c>
      <c r="E1490" s="2">
        <f t="shared" si="133"/>
        <v>-0.30533113952592572</v>
      </c>
      <c r="F1490" s="2">
        <f t="shared" si="137"/>
        <v>-1.1795962946319403</v>
      </c>
      <c r="G1490" s="2">
        <f t="shared" si="135"/>
        <v>0.87426515510601455</v>
      </c>
      <c r="H1490" s="2" t="str">
        <f t="shared" si="136"/>
        <v>Sell</v>
      </c>
    </row>
    <row r="1491" spans="1:8" ht="13.5" x14ac:dyDescent="0.25">
      <c r="A1491" s="3">
        <v>44182</v>
      </c>
      <c r="B1491" s="2">
        <v>54.196199999999997</v>
      </c>
      <c r="C1491" s="2">
        <f t="shared" si="138"/>
        <v>51.75390197178529</v>
      </c>
      <c r="D1491" s="2">
        <f t="shared" si="134"/>
        <v>51.937274761615654</v>
      </c>
      <c r="E1491" s="2">
        <f t="shared" si="133"/>
        <v>-0.18337278983036498</v>
      </c>
      <c r="F1491" s="2">
        <f t="shared" si="137"/>
        <v>-0.98035159367162528</v>
      </c>
      <c r="G1491" s="2">
        <f t="shared" si="135"/>
        <v>0.7969788038412603</v>
      </c>
      <c r="H1491" s="2" t="str">
        <f t="shared" si="136"/>
        <v>Sell</v>
      </c>
    </row>
    <row r="1492" spans="1:8" ht="13.5" x14ac:dyDescent="0.25">
      <c r="A1492" s="3">
        <v>44183</v>
      </c>
      <c r="B1492" s="2">
        <v>54.001800000000003</v>
      </c>
      <c r="C1492" s="2">
        <f t="shared" si="138"/>
        <v>52.165532437664481</v>
      </c>
      <c r="D1492" s="2">
        <f t="shared" si="134"/>
        <v>52.090202557051526</v>
      </c>
      <c r="E1492" s="2">
        <f t="shared" si="133"/>
        <v>7.532988061295498E-2</v>
      </c>
      <c r="F1492" s="2">
        <f t="shared" si="137"/>
        <v>-0.76921529881470929</v>
      </c>
      <c r="G1492" s="2">
        <f t="shared" si="135"/>
        <v>0.84454517942766427</v>
      </c>
      <c r="H1492" s="2" t="str">
        <f t="shared" si="136"/>
        <v>Sell</v>
      </c>
    </row>
    <row r="1493" spans="1:8" ht="13.5" x14ac:dyDescent="0.25">
      <c r="A1493" s="3">
        <v>44186</v>
      </c>
      <c r="B1493" s="2">
        <v>54.025100000000002</v>
      </c>
      <c r="C1493" s="2">
        <f t="shared" si="138"/>
        <v>52.513835139562246</v>
      </c>
      <c r="D1493" s="2">
        <f t="shared" si="134"/>
        <v>52.233528293566224</v>
      </c>
      <c r="E1493" s="2">
        <f t="shared" si="133"/>
        <v>0.28030684599602296</v>
      </c>
      <c r="F1493" s="2">
        <f t="shared" si="137"/>
        <v>-0.55931086985256295</v>
      </c>
      <c r="G1493" s="2">
        <f t="shared" si="135"/>
        <v>0.83961771584858591</v>
      </c>
      <c r="H1493" s="2" t="str">
        <f t="shared" si="136"/>
        <v>Sell</v>
      </c>
    </row>
    <row r="1494" spans="1:8" ht="13.5" x14ac:dyDescent="0.25">
      <c r="A1494" s="3">
        <v>44187</v>
      </c>
      <c r="B1494" s="2">
        <v>54.040700000000001</v>
      </c>
      <c r="C1494" s="2">
        <f t="shared" si="138"/>
        <v>52.76069127193729</v>
      </c>
      <c r="D1494" s="2">
        <f t="shared" si="134"/>
        <v>52.367392864413176</v>
      </c>
      <c r="E1494" s="2">
        <f t="shared" si="133"/>
        <v>0.39329840752411371</v>
      </c>
      <c r="F1494" s="2">
        <f t="shared" si="137"/>
        <v>-0.36878901437722766</v>
      </c>
      <c r="G1494" s="2">
        <f t="shared" si="135"/>
        <v>0.76208742190134138</v>
      </c>
      <c r="H1494" s="2" t="str">
        <f t="shared" si="136"/>
        <v>Sell</v>
      </c>
    </row>
    <row r="1495" spans="1:8" ht="13.5" x14ac:dyDescent="0.25">
      <c r="A1495" s="3">
        <v>44188</v>
      </c>
      <c r="B1495" s="2">
        <v>54.032899999999998</v>
      </c>
      <c r="C1495" s="2">
        <f t="shared" si="138"/>
        <v>52.77816953779309</v>
      </c>
      <c r="D1495" s="2">
        <f t="shared" si="134"/>
        <v>52.490763763345541</v>
      </c>
      <c r="E1495" s="2">
        <f t="shared" si="133"/>
        <v>0.28740577444754933</v>
      </c>
      <c r="F1495" s="2">
        <f t="shared" si="137"/>
        <v>-0.23755005661227227</v>
      </c>
      <c r="G1495" s="2">
        <f t="shared" si="135"/>
        <v>0.52495583105982158</v>
      </c>
      <c r="H1495" s="2" t="str">
        <f t="shared" si="136"/>
        <v>Sell</v>
      </c>
    </row>
    <row r="1496" spans="1:8" ht="13.5" x14ac:dyDescent="0.25">
      <c r="A1496" s="3">
        <v>44189</v>
      </c>
      <c r="B1496" s="2">
        <v>54.437199999999997</v>
      </c>
      <c r="C1496" s="2">
        <f t="shared" si="138"/>
        <v>52.984358839671081</v>
      </c>
      <c r="D1496" s="2">
        <f t="shared" si="134"/>
        <v>52.634944225319941</v>
      </c>
      <c r="E1496" s="2">
        <f t="shared" si="133"/>
        <v>0.34941461435114007</v>
      </c>
      <c r="F1496" s="2">
        <f t="shared" si="137"/>
        <v>-0.12015712241958981</v>
      </c>
      <c r="G1496" s="2">
        <f t="shared" si="135"/>
        <v>0.46957173677072989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55.207000000000001</v>
      </c>
      <c r="C1497" s="2">
        <f t="shared" si="138"/>
        <v>53.193519018183217</v>
      </c>
      <c r="D1497" s="2">
        <f t="shared" si="134"/>
        <v>52.825466875296243</v>
      </c>
      <c r="E1497" s="2">
        <f t="shared" si="133"/>
        <v>0.36805214288697385</v>
      </c>
      <c r="F1497" s="2">
        <f t="shared" si="137"/>
        <v>-2.2515269358277079E-2</v>
      </c>
      <c r="G1497" s="2">
        <f t="shared" si="135"/>
        <v>0.39056741224525093</v>
      </c>
      <c r="H1497" s="2" t="str">
        <f t="shared" si="136"/>
        <v>Sell</v>
      </c>
    </row>
    <row r="1498" spans="1:8" ht="13.5" x14ac:dyDescent="0.25">
      <c r="A1498" s="3">
        <v>44193</v>
      </c>
      <c r="B1498" s="2">
        <v>55.9846</v>
      </c>
      <c r="C1498" s="2">
        <f t="shared" si="138"/>
        <v>53.228146861539642</v>
      </c>
      <c r="D1498" s="2">
        <f t="shared" si="134"/>
        <v>53.059476736385413</v>
      </c>
      <c r="E1498" s="2">
        <f t="shared" si="133"/>
        <v>0.16867012515422886</v>
      </c>
      <c r="F1498" s="2">
        <f t="shared" si="137"/>
        <v>1.5721809544224107E-2</v>
      </c>
      <c r="G1498" s="2">
        <f t="shared" si="135"/>
        <v>0.15294831561000474</v>
      </c>
      <c r="H1498" s="2" t="str">
        <f t="shared" si="136"/>
        <v>Sell</v>
      </c>
    </row>
    <row r="1499" spans="1:8" ht="13.5" x14ac:dyDescent="0.25">
      <c r="A1499" s="3">
        <v>44194</v>
      </c>
      <c r="B1499" s="2">
        <v>55.9846</v>
      </c>
      <c r="C1499" s="2">
        <f t="shared" si="138"/>
        <v>53.399801190533537</v>
      </c>
      <c r="D1499" s="2">
        <f t="shared" si="134"/>
        <v>53.276152533690201</v>
      </c>
      <c r="E1499" s="2">
        <f t="shared" si="133"/>
        <v>0.12364865684333637</v>
      </c>
      <c r="F1499" s="2">
        <f t="shared" si="137"/>
        <v>3.7307179004046565E-2</v>
      </c>
      <c r="G1499" s="2">
        <f t="shared" si="135"/>
        <v>8.6341477839289804E-2</v>
      </c>
      <c r="H1499" s="2" t="str">
        <f t="shared" si="136"/>
        <v>Sell</v>
      </c>
    </row>
    <row r="1500" spans="1:8" ht="13.5" x14ac:dyDescent="0.25">
      <c r="A1500" s="3">
        <v>44195</v>
      </c>
      <c r="B1500" s="2">
        <v>54.429499999999997</v>
      </c>
      <c r="C1500" s="2">
        <f t="shared" si="138"/>
        <v>53.318954853528375</v>
      </c>
      <c r="D1500" s="2">
        <f t="shared" si="134"/>
        <v>53.361585679342781</v>
      </c>
      <c r="E1500" s="2">
        <f t="shared" ref="E1500:E1563" si="139">C1500-D1500</f>
        <v>-4.2630825814406137E-2</v>
      </c>
      <c r="F1500" s="2">
        <f t="shared" si="137"/>
        <v>2.1319578040356026E-2</v>
      </c>
      <c r="G1500" s="2">
        <f t="shared" si="135"/>
        <v>-6.3950403854762167E-2</v>
      </c>
      <c r="H1500" s="2" t="str">
        <f t="shared" si="136"/>
        <v>Hold</v>
      </c>
    </row>
    <row r="1501" spans="1:8" ht="13.5" x14ac:dyDescent="0.25">
      <c r="A1501" s="3">
        <v>44196</v>
      </c>
      <c r="B1501" s="2">
        <v>54.429499999999997</v>
      </c>
      <c r="C1501" s="2">
        <f t="shared" si="138"/>
        <v>53.453915645293236</v>
      </c>
      <c r="D1501" s="2">
        <f t="shared" ref="D1501:D1564" si="140">$D$4*B1501+(1-$D$4)*D1500</f>
        <v>53.440690443835912</v>
      </c>
      <c r="E1501" s="2">
        <f t="shared" si="139"/>
        <v>1.3225201457323976E-2</v>
      </c>
      <c r="F1501" s="2">
        <f t="shared" si="137"/>
        <v>1.9700702723749616E-2</v>
      </c>
      <c r="G1501" s="2">
        <f t="shared" si="135"/>
        <v>-6.4755012664256401E-3</v>
      </c>
      <c r="H1501" s="2" t="str">
        <f t="shared" si="136"/>
        <v>Hold</v>
      </c>
    </row>
    <row r="1502" spans="1:8" ht="13.5" x14ac:dyDescent="0.25">
      <c r="A1502" s="3">
        <v>44200</v>
      </c>
      <c r="B1502" s="2">
        <v>54.273899999999998</v>
      </c>
      <c r="C1502" s="2">
        <f t="shared" si="138"/>
        <v>53.538205546017352</v>
      </c>
      <c r="D1502" s="2">
        <f t="shared" si="140"/>
        <v>53.502409670218441</v>
      </c>
      <c r="E1502" s="2">
        <f t="shared" si="139"/>
        <v>3.579587579891097E-2</v>
      </c>
      <c r="F1502" s="2">
        <f t="shared" si="137"/>
        <v>2.2919737338781887E-2</v>
      </c>
      <c r="G1502" s="2">
        <f t="shared" si="135"/>
        <v>1.2876138460129083E-2</v>
      </c>
      <c r="H1502" s="2" t="str">
        <f t="shared" si="136"/>
        <v>Sell</v>
      </c>
    </row>
    <row r="1503" spans="1:8" ht="13.5" x14ac:dyDescent="0.25">
      <c r="A1503" s="3">
        <v>44201</v>
      </c>
      <c r="B1503" s="2">
        <v>52.874299999999998</v>
      </c>
      <c r="C1503" s="2">
        <f t="shared" si="138"/>
        <v>53.613112385091611</v>
      </c>
      <c r="D1503" s="2">
        <f t="shared" si="140"/>
        <v>53.455883027980036</v>
      </c>
      <c r="E1503" s="2">
        <f t="shared" si="139"/>
        <v>0.15722935711157504</v>
      </c>
      <c r="F1503" s="2">
        <f t="shared" si="137"/>
        <v>4.9781661293340523E-2</v>
      </c>
      <c r="G1503" s="2">
        <f t="shared" si="135"/>
        <v>0.10744769581823452</v>
      </c>
      <c r="H1503" s="2" t="str">
        <f t="shared" si="136"/>
        <v>Sell</v>
      </c>
    </row>
    <row r="1504" spans="1:8" ht="13.5" x14ac:dyDescent="0.25">
      <c r="A1504" s="3">
        <v>44202</v>
      </c>
      <c r="B1504" s="2">
        <v>51.863500000000002</v>
      </c>
      <c r="C1504" s="2">
        <f t="shared" si="138"/>
        <v>53.678895095077522</v>
      </c>
      <c r="D1504" s="2">
        <f t="shared" si="140"/>
        <v>53.337928729611143</v>
      </c>
      <c r="E1504" s="2">
        <f t="shared" si="139"/>
        <v>0.34096636546637882</v>
      </c>
      <c r="F1504" s="2">
        <f t="shared" si="137"/>
        <v>0.10801860212794819</v>
      </c>
      <c r="G1504" s="2">
        <f t="shared" si="135"/>
        <v>0.23294776333843065</v>
      </c>
      <c r="H1504" s="2" t="str">
        <f t="shared" si="136"/>
        <v>Sell</v>
      </c>
    </row>
    <row r="1505" spans="1:8" ht="13.5" x14ac:dyDescent="0.25">
      <c r="A1505" s="3">
        <v>44203</v>
      </c>
      <c r="B1505" s="2">
        <v>54.204000000000001</v>
      </c>
      <c r="C1505" s="2">
        <f t="shared" si="138"/>
        <v>53.733357388142515</v>
      </c>
      <c r="D1505" s="2">
        <f t="shared" si="140"/>
        <v>53.402082157047353</v>
      </c>
      <c r="E1505" s="2">
        <f t="shared" si="139"/>
        <v>0.33127523109516233</v>
      </c>
      <c r="F1505" s="2">
        <f t="shared" si="137"/>
        <v>0.15266992792139103</v>
      </c>
      <c r="G1505" s="2">
        <f t="shared" si="135"/>
        <v>0.1786053031737713</v>
      </c>
      <c r="H1505" s="2" t="str">
        <f t="shared" si="136"/>
        <v>Sell</v>
      </c>
    </row>
    <row r="1506" spans="1:8" ht="13.5" x14ac:dyDescent="0.25">
      <c r="A1506" s="3">
        <v>44204</v>
      </c>
      <c r="B1506" s="2">
        <v>55.751300000000001</v>
      </c>
      <c r="C1506" s="2">
        <f t="shared" si="138"/>
        <v>53.841640866889819</v>
      </c>
      <c r="D1506" s="2">
        <f t="shared" si="140"/>
        <v>53.57609829356236</v>
      </c>
      <c r="E1506" s="2">
        <f t="shared" si="139"/>
        <v>0.26554257332745834</v>
      </c>
      <c r="F1506" s="2">
        <f t="shared" si="137"/>
        <v>0.17524445700260449</v>
      </c>
      <c r="G1506" s="2">
        <f t="shared" si="135"/>
        <v>9.029811632485385E-2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53.729700000000001</v>
      </c>
      <c r="C1507" s="2">
        <f t="shared" si="138"/>
        <v>54.051696118137535</v>
      </c>
      <c r="D1507" s="2">
        <f t="shared" si="140"/>
        <v>53.587476197742923</v>
      </c>
      <c r="E1507" s="2">
        <f t="shared" si="139"/>
        <v>0.46421992039461202</v>
      </c>
      <c r="F1507" s="2">
        <f t="shared" si="137"/>
        <v>0.23303954968100601</v>
      </c>
      <c r="G1507" s="2">
        <f t="shared" si="135"/>
        <v>0.231180370713606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56.754399999999997</v>
      </c>
      <c r="C1508" s="2">
        <f t="shared" si="138"/>
        <v>54.349065946116376</v>
      </c>
      <c r="D1508" s="2">
        <f t="shared" si="140"/>
        <v>53.822063146058262</v>
      </c>
      <c r="E1508" s="2">
        <f t="shared" si="139"/>
        <v>0.52700280005811351</v>
      </c>
      <c r="F1508" s="2">
        <f t="shared" si="137"/>
        <v>0.29183219975642749</v>
      </c>
      <c r="G1508" s="2">
        <f t="shared" ref="G1508:G1571" si="141">E1508-F1508</f>
        <v>0.23517060030168602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56.9099</v>
      </c>
      <c r="C1509" s="2">
        <f t="shared" si="138"/>
        <v>54.600686569790781</v>
      </c>
      <c r="D1509" s="2">
        <f t="shared" si="140"/>
        <v>54.050791801905802</v>
      </c>
      <c r="E1509" s="2">
        <f t="shared" si="139"/>
        <v>0.54989476788497882</v>
      </c>
      <c r="F1509" s="2">
        <f t="shared" ref="F1509:F1572" si="143">(E1509*(2/(10)))+((1-(2/10))*F1508)</f>
        <v>0.34344471338213778</v>
      </c>
      <c r="G1509" s="2">
        <f t="shared" si="141"/>
        <v>0.20645005450284104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56.762099999999997</v>
      </c>
      <c r="C1510" s="2">
        <f t="shared" si="138"/>
        <v>54.574350174438351</v>
      </c>
      <c r="D1510" s="2">
        <f t="shared" si="140"/>
        <v>54.251629446209073</v>
      </c>
      <c r="E1510" s="2">
        <f t="shared" si="139"/>
        <v>0.32272072822927811</v>
      </c>
      <c r="F1510" s="2">
        <f t="shared" si="143"/>
        <v>0.33929991635156587</v>
      </c>
      <c r="G1510" s="2">
        <f t="shared" si="141"/>
        <v>-1.6579188122287758E-2</v>
      </c>
      <c r="H1510" s="2" t="str">
        <f t="shared" si="142"/>
        <v>Hold</v>
      </c>
    </row>
    <row r="1511" spans="1:8" ht="13.5" x14ac:dyDescent="0.25">
      <c r="A1511" s="3">
        <v>44214</v>
      </c>
      <c r="B1511" s="2">
        <v>55.207000000000001</v>
      </c>
      <c r="C1511" s="2">
        <f t="shared" si="138"/>
        <v>54.552065532217071</v>
      </c>
      <c r="D1511" s="2">
        <f t="shared" si="140"/>
        <v>54.322397635378771</v>
      </c>
      <c r="E1511" s="2">
        <f t="shared" si="139"/>
        <v>0.22966789683830058</v>
      </c>
      <c r="F1511" s="2">
        <f t="shared" si="143"/>
        <v>0.31737351244891282</v>
      </c>
      <c r="G1511" s="2">
        <f t="shared" si="141"/>
        <v>-8.7705615610612242E-2</v>
      </c>
      <c r="H1511" s="2" t="str">
        <f t="shared" si="142"/>
        <v>Hold</v>
      </c>
    </row>
    <row r="1512" spans="1:8" ht="13.5" x14ac:dyDescent="0.25">
      <c r="A1512" s="3">
        <v>44215</v>
      </c>
      <c r="B1512" s="2">
        <v>56.762099999999997</v>
      </c>
      <c r="C1512" s="2">
        <f t="shared" si="138"/>
        <v>54.509270834952908</v>
      </c>
      <c r="D1512" s="2">
        <f t="shared" si="140"/>
        <v>54.503116329054414</v>
      </c>
      <c r="E1512" s="2">
        <f t="shared" si="139"/>
        <v>6.1545058984933121E-3</v>
      </c>
      <c r="F1512" s="2">
        <f t="shared" si="143"/>
        <v>0.25512971113882893</v>
      </c>
      <c r="G1512" s="2">
        <f t="shared" si="141"/>
        <v>-0.24897520524033562</v>
      </c>
      <c r="H1512" s="2" t="str">
        <f t="shared" si="142"/>
        <v>Hold</v>
      </c>
    </row>
    <row r="1513" spans="1:8" ht="13.5" x14ac:dyDescent="0.25">
      <c r="A1513" s="3">
        <v>44216</v>
      </c>
      <c r="B1513" s="2">
        <v>56.676600000000001</v>
      </c>
      <c r="C1513" s="2">
        <f t="shared" si="138"/>
        <v>54.257736860344771</v>
      </c>
      <c r="D1513" s="2">
        <f t="shared" si="140"/>
        <v>54.664115119494831</v>
      </c>
      <c r="E1513" s="2">
        <f t="shared" si="139"/>
        <v>-0.40637825915005976</v>
      </c>
      <c r="F1513" s="2">
        <f t="shared" si="143"/>
        <v>0.12282811708105121</v>
      </c>
      <c r="G1513" s="2">
        <f t="shared" si="141"/>
        <v>-0.529206376231111</v>
      </c>
      <c r="H1513" s="2" t="str">
        <f t="shared" si="142"/>
        <v>Hold</v>
      </c>
    </row>
    <row r="1514" spans="1:8" ht="13.5" x14ac:dyDescent="0.25">
      <c r="A1514" s="3">
        <v>44217</v>
      </c>
      <c r="B1514" s="2">
        <v>54.429499999999997</v>
      </c>
      <c r="C1514" s="2">
        <f t="shared" si="138"/>
        <v>53.889392727984038</v>
      </c>
      <c r="D1514" s="2">
        <f t="shared" si="140"/>
        <v>54.646736221754473</v>
      </c>
      <c r="E1514" s="2">
        <f t="shared" si="139"/>
        <v>-0.75734349377043486</v>
      </c>
      <c r="F1514" s="2">
        <f t="shared" si="143"/>
        <v>-5.3206205089246006E-2</v>
      </c>
      <c r="G1514" s="2">
        <f t="shared" si="141"/>
        <v>-0.70413728868118886</v>
      </c>
      <c r="H1514" s="2" t="str">
        <f t="shared" si="142"/>
        <v>Hold</v>
      </c>
    </row>
    <row r="1515" spans="1:8" ht="13.5" x14ac:dyDescent="0.25">
      <c r="A1515" s="3">
        <v>44218</v>
      </c>
      <c r="B1515" s="2">
        <v>53.309800000000003</v>
      </c>
      <c r="C1515" s="2">
        <f t="shared" si="138"/>
        <v>53.937793846755724</v>
      </c>
      <c r="D1515" s="2">
        <f t="shared" si="140"/>
        <v>54.547703909031924</v>
      </c>
      <c r="E1515" s="2">
        <f t="shared" si="139"/>
        <v>-0.60991006227619948</v>
      </c>
      <c r="F1515" s="2">
        <f t="shared" si="143"/>
        <v>-0.16454697652663672</v>
      </c>
      <c r="G1515" s="2">
        <f t="shared" si="141"/>
        <v>-0.44536308574956274</v>
      </c>
      <c r="H1515" s="2" t="str">
        <f t="shared" si="142"/>
        <v>Hold</v>
      </c>
    </row>
    <row r="1516" spans="1:8" ht="13.5" x14ac:dyDescent="0.25">
      <c r="A1516" s="3">
        <v>44221</v>
      </c>
      <c r="B1516" s="2">
        <v>53.309800000000003</v>
      </c>
      <c r="C1516" s="2">
        <f t="shared" si="138"/>
        <v>54.216794793408695</v>
      </c>
      <c r="D1516" s="2">
        <f t="shared" si="140"/>
        <v>54.456007323177708</v>
      </c>
      <c r="E1516" s="2">
        <f t="shared" si="139"/>
        <v>-0.23921252976901286</v>
      </c>
      <c r="F1516" s="2">
        <f t="shared" si="143"/>
        <v>-0.17948008717511196</v>
      </c>
      <c r="G1516" s="2">
        <f t="shared" si="141"/>
        <v>-5.9732442593900897E-2</v>
      </c>
      <c r="H1516" s="2" t="str">
        <f t="shared" si="142"/>
        <v>Hold</v>
      </c>
    </row>
    <row r="1517" spans="1:8" ht="13.5" x14ac:dyDescent="0.25">
      <c r="A1517" s="3">
        <v>44222</v>
      </c>
      <c r="B1517" s="2">
        <v>52.874299999999998</v>
      </c>
      <c r="C1517" s="2">
        <f t="shared" si="138"/>
        <v>54.141857132884283</v>
      </c>
      <c r="D1517" s="2">
        <f t="shared" si="140"/>
        <v>54.338843817757137</v>
      </c>
      <c r="E1517" s="2">
        <f t="shared" si="139"/>
        <v>-0.19698668487285431</v>
      </c>
      <c r="F1517" s="2">
        <f t="shared" si="143"/>
        <v>-0.18298140671466046</v>
      </c>
      <c r="G1517" s="2">
        <f t="shared" si="141"/>
        <v>-1.4005278158193857E-2</v>
      </c>
      <c r="H1517" s="2" t="str">
        <f t="shared" si="142"/>
        <v>Hold</v>
      </c>
    </row>
    <row r="1518" spans="1:8" ht="13.5" x14ac:dyDescent="0.25">
      <c r="A1518" s="3">
        <v>44223</v>
      </c>
      <c r="B1518" s="2">
        <v>53.550800000000002</v>
      </c>
      <c r="C1518" s="2">
        <f t="shared" si="138"/>
        <v>54.543786804748237</v>
      </c>
      <c r="D1518" s="2">
        <f t="shared" si="140"/>
        <v>54.280470201626983</v>
      </c>
      <c r="E1518" s="2">
        <f t="shared" si="139"/>
        <v>0.26331660312125393</v>
      </c>
      <c r="F1518" s="2">
        <f t="shared" si="143"/>
        <v>-9.3721804747477586E-2</v>
      </c>
      <c r="G1518" s="2">
        <f t="shared" si="141"/>
        <v>0.35703840786873153</v>
      </c>
      <c r="H1518" s="2" t="str">
        <f t="shared" si="142"/>
        <v>Sell</v>
      </c>
    </row>
    <row r="1519" spans="1:8" ht="13.5" x14ac:dyDescent="0.25">
      <c r="A1519" s="3">
        <v>44224</v>
      </c>
      <c r="B1519" s="2">
        <v>52.874299999999998</v>
      </c>
      <c r="C1519" s="2">
        <f t="shared" si="138"/>
        <v>54.907804219402358</v>
      </c>
      <c r="D1519" s="2">
        <f t="shared" si="140"/>
        <v>54.176309445950906</v>
      </c>
      <c r="E1519" s="2">
        <f t="shared" si="139"/>
        <v>0.73149477345145186</v>
      </c>
      <c r="F1519" s="2">
        <f t="shared" si="143"/>
        <v>7.1321510892308315E-2</v>
      </c>
      <c r="G1519" s="2">
        <f t="shared" si="141"/>
        <v>0.66017326255914355</v>
      </c>
      <c r="H1519" s="2" t="str">
        <f t="shared" si="142"/>
        <v>Sell</v>
      </c>
    </row>
    <row r="1520" spans="1:8" ht="13.5" x14ac:dyDescent="0.25">
      <c r="A1520" s="3">
        <v>44225</v>
      </c>
      <c r="B1520" s="2">
        <v>52.874299999999998</v>
      </c>
      <c r="C1520" s="2">
        <f t="shared" si="138"/>
        <v>55.19308049334046</v>
      </c>
      <c r="D1520" s="2">
        <f t="shared" si="140"/>
        <v>54.079864301806396</v>
      </c>
      <c r="E1520" s="2">
        <f t="shared" si="139"/>
        <v>1.1132161915340646</v>
      </c>
      <c r="F1520" s="2">
        <f t="shared" si="143"/>
        <v>0.2797004470206596</v>
      </c>
      <c r="G1520" s="2">
        <f t="shared" si="141"/>
        <v>0.83351574451340493</v>
      </c>
      <c r="H1520" s="2" t="str">
        <f t="shared" si="142"/>
        <v>Sell</v>
      </c>
    </row>
    <row r="1521" spans="1:8" ht="13.5" x14ac:dyDescent="0.25">
      <c r="A1521" s="3">
        <v>44228</v>
      </c>
      <c r="B1521" s="2">
        <v>54.429499999999997</v>
      </c>
      <c r="C1521" s="2">
        <f t="shared" si="138"/>
        <v>55.195221955903463</v>
      </c>
      <c r="D1521" s="2">
        <f t="shared" si="140"/>
        <v>54.105763242413332</v>
      </c>
      <c r="E1521" s="2">
        <f t="shared" si="139"/>
        <v>1.0894587134901315</v>
      </c>
      <c r="F1521" s="2">
        <f t="shared" si="143"/>
        <v>0.44165210031455399</v>
      </c>
      <c r="G1521" s="2">
        <f t="shared" si="141"/>
        <v>0.64780661317557753</v>
      </c>
      <c r="H1521" s="2" t="str">
        <f t="shared" si="142"/>
        <v>Sell</v>
      </c>
    </row>
    <row r="1522" spans="1:8" ht="13.5" x14ac:dyDescent="0.25">
      <c r="A1522" s="3">
        <v>44229</v>
      </c>
      <c r="B1522" s="2">
        <v>53.651899999999998</v>
      </c>
      <c r="C1522" s="2">
        <f t="shared" si="138"/>
        <v>55.436280116533695</v>
      </c>
      <c r="D1522" s="2">
        <f t="shared" si="140"/>
        <v>54.072143742975307</v>
      </c>
      <c r="E1522" s="2">
        <f t="shared" si="139"/>
        <v>1.364136373558388</v>
      </c>
      <c r="F1522" s="2">
        <f t="shared" si="143"/>
        <v>0.62614895496332079</v>
      </c>
      <c r="G1522" s="2">
        <f t="shared" si="141"/>
        <v>0.73798741859506722</v>
      </c>
      <c r="H1522" s="2" t="str">
        <f t="shared" si="142"/>
        <v>Sell</v>
      </c>
    </row>
    <row r="1523" spans="1:8" ht="13.5" x14ac:dyDescent="0.25">
      <c r="A1523" s="3">
        <v>44230</v>
      </c>
      <c r="B1523" s="2">
        <v>54.429499999999997</v>
      </c>
      <c r="C1523" s="2">
        <f t="shared" si="138"/>
        <v>55.627098560143899</v>
      </c>
      <c r="D1523" s="2">
        <f t="shared" si="140"/>
        <v>54.098614576828986</v>
      </c>
      <c r="E1523" s="2">
        <f t="shared" si="139"/>
        <v>1.5284839833149135</v>
      </c>
      <c r="F1523" s="2">
        <f t="shared" si="143"/>
        <v>0.80661596063363938</v>
      </c>
      <c r="G1523" s="2">
        <f t="shared" si="141"/>
        <v>0.72186802268127415</v>
      </c>
      <c r="H1523" s="2" t="str">
        <f t="shared" si="142"/>
        <v>Sell</v>
      </c>
    </row>
    <row r="1524" spans="1:8" ht="13.5" x14ac:dyDescent="0.25">
      <c r="A1524" s="3">
        <v>44231</v>
      </c>
      <c r="B1524" s="2">
        <v>52.796599999999998</v>
      </c>
      <c r="C1524" s="2">
        <f t="shared" si="138"/>
        <v>55.442852627814062</v>
      </c>
      <c r="D1524" s="2">
        <f t="shared" si="140"/>
        <v>54.002169052619436</v>
      </c>
      <c r="E1524" s="2">
        <f t="shared" si="139"/>
        <v>1.4406835751946261</v>
      </c>
      <c r="F1524" s="2">
        <f t="shared" si="143"/>
        <v>0.93342948354583677</v>
      </c>
      <c r="G1524" s="2">
        <f t="shared" si="141"/>
        <v>0.50725409164878932</v>
      </c>
      <c r="H1524" s="2" t="str">
        <f t="shared" si="142"/>
        <v>Sell</v>
      </c>
    </row>
    <row r="1525" spans="1:8" ht="13.5" x14ac:dyDescent="0.25">
      <c r="A1525" s="3">
        <v>44232</v>
      </c>
      <c r="B1525" s="2">
        <v>53.651899999999998</v>
      </c>
      <c r="C1525" s="2">
        <f t="shared" si="138"/>
        <v>55.114690685073441</v>
      </c>
      <c r="D1525" s="2">
        <f t="shared" si="140"/>
        <v>53.976223196869846</v>
      </c>
      <c r="E1525" s="2">
        <f t="shared" si="139"/>
        <v>1.1384674882035952</v>
      </c>
      <c r="F1525" s="2">
        <f t="shared" si="143"/>
        <v>0.97443708447738842</v>
      </c>
      <c r="G1525" s="2">
        <f t="shared" si="141"/>
        <v>0.16403040372620681</v>
      </c>
      <c r="H1525" s="2" t="str">
        <f t="shared" si="142"/>
        <v>Sell</v>
      </c>
    </row>
    <row r="1526" spans="1:8" ht="13.5" x14ac:dyDescent="0.25">
      <c r="A1526" s="3">
        <v>44235</v>
      </c>
      <c r="B1526" s="2">
        <v>52.843200000000003</v>
      </c>
      <c r="C1526" s="2">
        <f t="shared" si="138"/>
        <v>54.837015195062143</v>
      </c>
      <c r="D1526" s="2">
        <f t="shared" si="140"/>
        <v>53.892295552657266</v>
      </c>
      <c r="E1526" s="2">
        <f t="shared" si="139"/>
        <v>0.94471964240487694</v>
      </c>
      <c r="F1526" s="2">
        <f t="shared" si="143"/>
        <v>0.96849359606288621</v>
      </c>
      <c r="G1526" s="2">
        <f t="shared" si="141"/>
        <v>-2.3773953658009273E-2</v>
      </c>
      <c r="H1526" s="2" t="str">
        <f t="shared" si="142"/>
        <v>Hold</v>
      </c>
    </row>
    <row r="1527" spans="1:8" ht="13.5" x14ac:dyDescent="0.25">
      <c r="A1527" s="3">
        <v>44236</v>
      </c>
      <c r="B1527" s="2">
        <v>52.889899999999997</v>
      </c>
      <c r="C1527" s="2">
        <f t="shared" si="138"/>
        <v>54.535059011206428</v>
      </c>
      <c r="D1527" s="2">
        <f t="shared" si="140"/>
        <v>53.818044030238212</v>
      </c>
      <c r="E1527" s="2">
        <f t="shared" si="139"/>
        <v>0.71701498096821581</v>
      </c>
      <c r="F1527" s="2">
        <f t="shared" si="143"/>
        <v>0.91819787304395217</v>
      </c>
      <c r="G1527" s="2">
        <f t="shared" si="141"/>
        <v>-0.20118289207573636</v>
      </c>
      <c r="H1527" s="2" t="str">
        <f t="shared" si="142"/>
        <v>Hold</v>
      </c>
    </row>
    <row r="1528" spans="1:8" ht="13.5" x14ac:dyDescent="0.25">
      <c r="A1528" s="3">
        <v>44237</v>
      </c>
      <c r="B1528" s="2">
        <v>53.418599999999998</v>
      </c>
      <c r="C1528" s="2">
        <f t="shared" si="138"/>
        <v>54.383634547943899</v>
      </c>
      <c r="D1528" s="2">
        <f t="shared" si="140"/>
        <v>53.788455583553898</v>
      </c>
      <c r="E1528" s="2">
        <f t="shared" si="139"/>
        <v>0.5951789643900014</v>
      </c>
      <c r="F1528" s="2">
        <f t="shared" si="143"/>
        <v>0.853594091313162</v>
      </c>
      <c r="G1528" s="2">
        <f t="shared" si="141"/>
        <v>-0.2584151269231606</v>
      </c>
      <c r="H1528" s="2" t="str">
        <f t="shared" si="142"/>
        <v>Hold</v>
      </c>
    </row>
    <row r="1529" spans="1:8" ht="13.5" x14ac:dyDescent="0.25">
      <c r="A1529" s="3">
        <v>44238</v>
      </c>
      <c r="B1529" s="2">
        <v>53.651899999999998</v>
      </c>
      <c r="C1529" s="2">
        <f t="shared" si="138"/>
        <v>54.151429232875607</v>
      </c>
      <c r="D1529" s="2">
        <f t="shared" si="140"/>
        <v>53.778340355142497</v>
      </c>
      <c r="E1529" s="2">
        <f t="shared" si="139"/>
        <v>0.37308887773311028</v>
      </c>
      <c r="F1529" s="2">
        <f t="shared" si="143"/>
        <v>0.75749304859715172</v>
      </c>
      <c r="G1529" s="2">
        <f t="shared" si="141"/>
        <v>-0.38440417086404144</v>
      </c>
      <c r="H1529" s="2" t="str">
        <f t="shared" si="142"/>
        <v>Hold</v>
      </c>
    </row>
    <row r="1530" spans="1:8" ht="13.5" x14ac:dyDescent="0.25">
      <c r="A1530" s="3">
        <v>44239</v>
      </c>
      <c r="B1530" s="2">
        <v>52.959899999999998</v>
      </c>
      <c r="C1530" s="2">
        <f t="shared" si="138"/>
        <v>53.954947812433204</v>
      </c>
      <c r="D1530" s="2">
        <f t="shared" si="140"/>
        <v>53.717715143650459</v>
      </c>
      <c r="E1530" s="2">
        <f t="shared" si="139"/>
        <v>0.23723266878274529</v>
      </c>
      <c r="F1530" s="2">
        <f t="shared" si="143"/>
        <v>0.65344097263427048</v>
      </c>
      <c r="G1530" s="2">
        <f t="shared" si="141"/>
        <v>-0.41620830385152519</v>
      </c>
      <c r="H1530" s="2" t="str">
        <f t="shared" si="142"/>
        <v>Hold</v>
      </c>
    </row>
    <row r="1531" spans="1:8" ht="13.5" x14ac:dyDescent="0.25">
      <c r="A1531" s="3">
        <v>44242</v>
      </c>
      <c r="B1531" s="2">
        <v>53.263100000000001</v>
      </c>
      <c r="C1531" s="2">
        <f t="shared" si="138"/>
        <v>54.027955841289639</v>
      </c>
      <c r="D1531" s="2">
        <f t="shared" si="140"/>
        <v>53.684039947824502</v>
      </c>
      <c r="E1531" s="2">
        <f t="shared" si="139"/>
        <v>0.3439158934651374</v>
      </c>
      <c r="F1531" s="2">
        <f t="shared" si="143"/>
        <v>0.59153595680044391</v>
      </c>
      <c r="G1531" s="2">
        <f t="shared" si="141"/>
        <v>-0.24762006333530651</v>
      </c>
      <c r="H1531" s="2" t="str">
        <f t="shared" si="142"/>
        <v>Hold</v>
      </c>
    </row>
    <row r="1532" spans="1:8" ht="13.5" x14ac:dyDescent="0.25">
      <c r="A1532" s="3">
        <v>44243</v>
      </c>
      <c r="B1532" s="2">
        <v>53.418599999999998</v>
      </c>
      <c r="C1532" s="2">
        <f t="shared" si="138"/>
        <v>53.970101096475844</v>
      </c>
      <c r="D1532" s="2">
        <f t="shared" si="140"/>
        <v>53.664377729467127</v>
      </c>
      <c r="E1532" s="2">
        <f t="shared" si="139"/>
        <v>0.30572336700871716</v>
      </c>
      <c r="F1532" s="2">
        <f t="shared" si="143"/>
        <v>0.53437343884209854</v>
      </c>
      <c r="G1532" s="2">
        <f t="shared" si="141"/>
        <v>-0.22865007183338137</v>
      </c>
      <c r="H1532" s="2" t="str">
        <f t="shared" si="142"/>
        <v>Hold</v>
      </c>
    </row>
    <row r="1533" spans="1:8" ht="13.5" x14ac:dyDescent="0.25">
      <c r="A1533" s="3">
        <v>44244</v>
      </c>
      <c r="B1533" s="2">
        <v>53.574100000000001</v>
      </c>
      <c r="C1533" s="2">
        <f t="shared" si="138"/>
        <v>54.040777850864174</v>
      </c>
      <c r="D1533" s="2">
        <f t="shared" si="140"/>
        <v>53.65769049024734</v>
      </c>
      <c r="E1533" s="2">
        <f t="shared" si="139"/>
        <v>0.38308736061683391</v>
      </c>
      <c r="F1533" s="2">
        <f t="shared" si="143"/>
        <v>0.50411622319704563</v>
      </c>
      <c r="G1533" s="2">
        <f t="shared" si="141"/>
        <v>-0.12102886258021173</v>
      </c>
      <c r="H1533" s="2" t="str">
        <f t="shared" si="142"/>
        <v>Hold</v>
      </c>
    </row>
    <row r="1534" spans="1:8" ht="13.5" x14ac:dyDescent="0.25">
      <c r="A1534" s="3">
        <v>44245</v>
      </c>
      <c r="B1534" s="2">
        <v>53.574100000000001</v>
      </c>
      <c r="C1534" s="2">
        <f t="shared" si="138"/>
        <v>53.849365873808139</v>
      </c>
      <c r="D1534" s="2">
        <f t="shared" si="140"/>
        <v>53.651498602080871</v>
      </c>
      <c r="E1534" s="2">
        <f t="shared" si="139"/>
        <v>0.1978672717272687</v>
      </c>
      <c r="F1534" s="2">
        <f t="shared" si="143"/>
        <v>0.44286643290309025</v>
      </c>
      <c r="G1534" s="2">
        <f t="shared" si="141"/>
        <v>-0.24499916117582154</v>
      </c>
      <c r="H1534" s="2" t="str">
        <f t="shared" si="142"/>
        <v>Hold</v>
      </c>
    </row>
    <row r="1535" spans="1:8" ht="13.5" x14ac:dyDescent="0.25">
      <c r="A1535" s="3">
        <v>44246</v>
      </c>
      <c r="B1535" s="2">
        <v>53.644100000000002</v>
      </c>
      <c r="C1535" s="2">
        <f t="shared" si="138"/>
        <v>53.818986508606883</v>
      </c>
      <c r="D1535" s="2">
        <f t="shared" si="140"/>
        <v>53.65095055748229</v>
      </c>
      <c r="E1535" s="2">
        <f t="shared" si="139"/>
        <v>0.16803595112459391</v>
      </c>
      <c r="F1535" s="2">
        <f t="shared" si="143"/>
        <v>0.38790033654739098</v>
      </c>
      <c r="G1535" s="2">
        <f t="shared" si="141"/>
        <v>-0.21986438542279707</v>
      </c>
      <c r="H1535" s="2" t="str">
        <f t="shared" si="142"/>
        <v>Hold</v>
      </c>
    </row>
    <row r="1536" spans="1:8" ht="13.5" x14ac:dyDescent="0.25">
      <c r="A1536" s="3">
        <v>44249</v>
      </c>
      <c r="B1536" s="2">
        <v>55.051499999999997</v>
      </c>
      <c r="C1536" s="2">
        <f t="shared" si="138"/>
        <v>53.668865507282746</v>
      </c>
      <c r="D1536" s="2">
        <f t="shared" si="140"/>
        <v>53.754694960631745</v>
      </c>
      <c r="E1536" s="2">
        <f t="shared" si="139"/>
        <v>-8.5829453348999607E-2</v>
      </c>
      <c r="F1536" s="2">
        <f t="shared" si="143"/>
        <v>0.29315437856811288</v>
      </c>
      <c r="G1536" s="2">
        <f t="shared" si="141"/>
        <v>-0.37898383191711249</v>
      </c>
      <c r="H1536" s="2" t="str">
        <f t="shared" si="142"/>
        <v>Hold</v>
      </c>
    </row>
    <row r="1537" spans="1:8" ht="13.5" x14ac:dyDescent="0.25">
      <c r="A1537" s="3">
        <v>44250</v>
      </c>
      <c r="B1537" s="2">
        <v>54.966000000000001</v>
      </c>
      <c r="C1537" s="2">
        <f t="shared" si="138"/>
        <v>53.549024660008477</v>
      </c>
      <c r="D1537" s="2">
        <f t="shared" si="140"/>
        <v>53.844421259844211</v>
      </c>
      <c r="E1537" s="2">
        <f t="shared" si="139"/>
        <v>-0.2953965998357333</v>
      </c>
      <c r="F1537" s="2">
        <f t="shared" si="143"/>
        <v>0.17544418288734365</v>
      </c>
      <c r="G1537" s="2">
        <f t="shared" si="141"/>
        <v>-0.47084078272307694</v>
      </c>
      <c r="H1537" s="2" t="str">
        <f t="shared" si="142"/>
        <v>Hold</v>
      </c>
    </row>
    <row r="1538" spans="1:8" ht="13.5" x14ac:dyDescent="0.25">
      <c r="A1538" s="3">
        <v>44251</v>
      </c>
      <c r="B1538" s="2">
        <v>54.966000000000001</v>
      </c>
      <c r="C1538" s="2">
        <f t="shared" si="138"/>
        <v>53.528959327699482</v>
      </c>
      <c r="D1538" s="2">
        <f t="shared" si="140"/>
        <v>53.927501166522418</v>
      </c>
      <c r="E1538" s="2">
        <f t="shared" si="139"/>
        <v>-0.39854183882293626</v>
      </c>
      <c r="F1538" s="2">
        <f t="shared" si="143"/>
        <v>6.0646978545287666E-2</v>
      </c>
      <c r="G1538" s="2">
        <f t="shared" si="141"/>
        <v>-0.45918881736822392</v>
      </c>
      <c r="H1538" s="2" t="str">
        <f t="shared" si="142"/>
        <v>Hold</v>
      </c>
    </row>
    <row r="1539" spans="1:8" ht="13.5" x14ac:dyDescent="0.25">
      <c r="A1539" s="3">
        <v>44252</v>
      </c>
      <c r="B1539" s="2">
        <v>54.872700000000002</v>
      </c>
      <c r="C1539" s="2">
        <f t="shared" si="138"/>
        <v>53.547873277284175</v>
      </c>
      <c r="D1539" s="2">
        <f t="shared" si="140"/>
        <v>53.997515894928171</v>
      </c>
      <c r="E1539" s="2">
        <f t="shared" si="139"/>
        <v>-0.44964261764399538</v>
      </c>
      <c r="F1539" s="2">
        <f t="shared" si="143"/>
        <v>-4.1410940692568947E-2</v>
      </c>
      <c r="G1539" s="2">
        <f t="shared" si="141"/>
        <v>-0.40823167695142643</v>
      </c>
      <c r="H1539" s="2" t="str">
        <f t="shared" si="142"/>
        <v>Hold</v>
      </c>
    </row>
    <row r="1540" spans="1:8" ht="13.5" x14ac:dyDescent="0.25">
      <c r="A1540" s="3">
        <v>44253</v>
      </c>
      <c r="B1540" s="2">
        <v>54.818199999999997</v>
      </c>
      <c r="C1540" s="2">
        <f t="shared" si="138"/>
        <v>53.457415850009689</v>
      </c>
      <c r="D1540" s="2">
        <f t="shared" si="140"/>
        <v>54.058307310118678</v>
      </c>
      <c r="E1540" s="2">
        <f t="shared" si="139"/>
        <v>-0.60089146010898986</v>
      </c>
      <c r="F1540" s="2">
        <f t="shared" si="143"/>
        <v>-0.15330704457585315</v>
      </c>
      <c r="G1540" s="2">
        <f t="shared" si="141"/>
        <v>-0.44758441553313671</v>
      </c>
      <c r="H1540" s="2" t="str">
        <f t="shared" si="142"/>
        <v>Hold</v>
      </c>
    </row>
    <row r="1541" spans="1:8" ht="13.5" x14ac:dyDescent="0.25">
      <c r="A1541" s="3">
        <v>44256</v>
      </c>
      <c r="B1541" s="2">
        <v>55.339199999999998</v>
      </c>
      <c r="C1541" s="2">
        <f t="shared" si="138"/>
        <v>53.427521103854353</v>
      </c>
      <c r="D1541" s="2">
        <f t="shared" si="140"/>
        <v>54.153188250109892</v>
      </c>
      <c r="E1541" s="2">
        <f t="shared" si="139"/>
        <v>-0.72566714625553885</v>
      </c>
      <c r="F1541" s="2">
        <f t="shared" si="143"/>
        <v>-0.26777906491179032</v>
      </c>
      <c r="G1541" s="2">
        <f t="shared" si="141"/>
        <v>-0.45788808134374853</v>
      </c>
      <c r="H1541" s="2" t="str">
        <f t="shared" si="142"/>
        <v>Hold</v>
      </c>
    </row>
    <row r="1542" spans="1:8" ht="13.5" x14ac:dyDescent="0.25">
      <c r="A1542" s="3">
        <v>44257</v>
      </c>
      <c r="B1542" s="2">
        <v>55.9846</v>
      </c>
      <c r="C1542" s="2">
        <f t="shared" si="138"/>
        <v>53.426148626338296</v>
      </c>
      <c r="D1542" s="2">
        <f t="shared" si="140"/>
        <v>54.288848379731384</v>
      </c>
      <c r="E1542" s="2">
        <f t="shared" si="139"/>
        <v>-0.86269975339308758</v>
      </c>
      <c r="F1542" s="2">
        <f t="shared" si="143"/>
        <v>-0.38676320260804975</v>
      </c>
      <c r="G1542" s="2">
        <f t="shared" si="141"/>
        <v>-0.47593655078503783</v>
      </c>
      <c r="H1542" s="2" t="str">
        <f t="shared" si="142"/>
        <v>Hold</v>
      </c>
    </row>
    <row r="1543" spans="1:8" ht="13.5" x14ac:dyDescent="0.25">
      <c r="A1543" s="3">
        <v>44258</v>
      </c>
      <c r="B1543" s="2">
        <v>56.668799999999997</v>
      </c>
      <c r="C1543" s="2">
        <f t="shared" si="138"/>
        <v>53.448910376132403</v>
      </c>
      <c r="D1543" s="2">
        <f t="shared" si="140"/>
        <v>54.465141092343877</v>
      </c>
      <c r="E1543" s="2">
        <f t="shared" si="139"/>
        <v>-1.0162307162114743</v>
      </c>
      <c r="F1543" s="2">
        <f t="shared" si="143"/>
        <v>-0.51265670532873464</v>
      </c>
      <c r="G1543" s="2">
        <f t="shared" si="141"/>
        <v>-0.50357401088273968</v>
      </c>
      <c r="H1543" s="2" t="str">
        <f t="shared" si="142"/>
        <v>Hold</v>
      </c>
    </row>
    <row r="1544" spans="1:8" ht="13.5" x14ac:dyDescent="0.25">
      <c r="A1544" s="3">
        <v>44259</v>
      </c>
      <c r="B1544" s="2">
        <v>57.539700000000003</v>
      </c>
      <c r="C1544" s="2">
        <f t="shared" si="138"/>
        <v>53.468170318265877</v>
      </c>
      <c r="D1544" s="2">
        <f t="shared" si="140"/>
        <v>54.692886196614701</v>
      </c>
      <c r="E1544" s="2">
        <f t="shared" si="139"/>
        <v>-1.2247158783488246</v>
      </c>
      <c r="F1544" s="2">
        <f t="shared" si="143"/>
        <v>-0.65506853993275271</v>
      </c>
      <c r="G1544" s="2">
        <f t="shared" si="141"/>
        <v>-0.56964733841607185</v>
      </c>
      <c r="H1544" s="2" t="str">
        <f t="shared" si="142"/>
        <v>Hold</v>
      </c>
    </row>
    <row r="1545" spans="1:8" ht="13.5" x14ac:dyDescent="0.25">
      <c r="A1545" s="3">
        <v>44260</v>
      </c>
      <c r="B1545" s="2">
        <v>59.265900000000002</v>
      </c>
      <c r="C1545" s="2">
        <f t="shared" si="138"/>
        <v>53.49523642314805</v>
      </c>
      <c r="D1545" s="2">
        <f t="shared" si="140"/>
        <v>55.031627959828427</v>
      </c>
      <c r="E1545" s="2">
        <f t="shared" si="139"/>
        <v>-1.5363915366803766</v>
      </c>
      <c r="F1545" s="2">
        <f t="shared" si="143"/>
        <v>-0.83133313928227759</v>
      </c>
      <c r="G1545" s="2">
        <f t="shared" si="141"/>
        <v>-0.70505839739809906</v>
      </c>
      <c r="H1545" s="2" t="str">
        <f t="shared" si="142"/>
        <v>Hold</v>
      </c>
    </row>
    <row r="1546" spans="1:8" ht="13.5" x14ac:dyDescent="0.25">
      <c r="A1546" s="3">
        <v>44263</v>
      </c>
      <c r="B1546" s="2">
        <v>60.953200000000002</v>
      </c>
      <c r="C1546" s="2">
        <f t="shared" si="138"/>
        <v>53.73466158881758</v>
      </c>
      <c r="D1546" s="2">
        <f t="shared" si="140"/>
        <v>55.470262925767059</v>
      </c>
      <c r="E1546" s="2">
        <f t="shared" si="139"/>
        <v>-1.7356013369494789</v>
      </c>
      <c r="F1546" s="2">
        <f t="shared" si="143"/>
        <v>-1.0121867788157179</v>
      </c>
      <c r="G1546" s="2">
        <f t="shared" si="141"/>
        <v>-0.72341455813376099</v>
      </c>
      <c r="H1546" s="2" t="str">
        <f t="shared" si="142"/>
        <v>Hold</v>
      </c>
    </row>
    <row r="1547" spans="1:8" ht="13.5" x14ac:dyDescent="0.25">
      <c r="A1547" s="3">
        <v>44264</v>
      </c>
      <c r="B1547" s="2">
        <v>61.816299999999998</v>
      </c>
      <c r="C1547" s="2">
        <f t="shared" si="138"/>
        <v>53.924098267461034</v>
      </c>
      <c r="D1547" s="2">
        <f t="shared" si="140"/>
        <v>55.94033974608061</v>
      </c>
      <c r="E1547" s="2">
        <f t="shared" si="139"/>
        <v>-2.0162414786195768</v>
      </c>
      <c r="F1547" s="2">
        <f t="shared" si="143"/>
        <v>-1.2129977187764898</v>
      </c>
      <c r="G1547" s="2">
        <f t="shared" si="141"/>
        <v>-0.80324375984308705</v>
      </c>
      <c r="H1547" s="2" t="str">
        <f t="shared" si="142"/>
        <v>Hold</v>
      </c>
    </row>
    <row r="1548" spans="1:8" ht="13.5" x14ac:dyDescent="0.25">
      <c r="A1548" s="3">
        <v>44265</v>
      </c>
      <c r="B1548" s="2">
        <v>62.205100000000002</v>
      </c>
      <c r="C1548" s="2">
        <f t="shared" si="138"/>
        <v>54.084390841697797</v>
      </c>
      <c r="D1548" s="2">
        <f t="shared" si="140"/>
        <v>56.40439606118575</v>
      </c>
      <c r="E1548" s="2">
        <f t="shared" si="139"/>
        <v>-2.3200052194879532</v>
      </c>
      <c r="F1548" s="2">
        <f t="shared" si="143"/>
        <v>-1.4343992189187826</v>
      </c>
      <c r="G1548" s="2">
        <f t="shared" si="141"/>
        <v>-0.8856060005691706</v>
      </c>
      <c r="H1548" s="2" t="str">
        <f t="shared" si="142"/>
        <v>Hold</v>
      </c>
    </row>
    <row r="1549" spans="1:8" ht="13.5" x14ac:dyDescent="0.25">
      <c r="A1549" s="3">
        <v>44266</v>
      </c>
      <c r="B1549" s="2">
        <v>62.205100000000002</v>
      </c>
      <c r="C1549" s="2">
        <f t="shared" si="138"/>
        <v>54.205669173744283</v>
      </c>
      <c r="D1549" s="2">
        <f t="shared" si="140"/>
        <v>56.834077834431248</v>
      </c>
      <c r="E1549" s="2">
        <f t="shared" si="139"/>
        <v>-2.628408660686965</v>
      </c>
      <c r="F1549" s="2">
        <f t="shared" si="143"/>
        <v>-1.6732011072724191</v>
      </c>
      <c r="G1549" s="2">
        <f t="shared" si="141"/>
        <v>-0.95520755341454588</v>
      </c>
      <c r="H1549" s="2" t="str">
        <f t="shared" si="142"/>
        <v>Hold</v>
      </c>
    </row>
    <row r="1550" spans="1:8" ht="13.5" x14ac:dyDescent="0.25">
      <c r="A1550" s="3">
        <v>44267</v>
      </c>
      <c r="B1550" s="2">
        <v>62.197299999999998</v>
      </c>
      <c r="C1550" s="2">
        <f t="shared" si="138"/>
        <v>54.29990468547593</v>
      </c>
      <c r="D1550" s="2">
        <f t="shared" si="140"/>
        <v>57.231353550399305</v>
      </c>
      <c r="E1550" s="2">
        <f t="shared" si="139"/>
        <v>-2.9314488649233752</v>
      </c>
      <c r="F1550" s="2">
        <f t="shared" si="143"/>
        <v>-1.9248506588026104</v>
      </c>
      <c r="G1550" s="2">
        <f t="shared" si="141"/>
        <v>-1.0065982061207648</v>
      </c>
      <c r="H1550" s="2" t="str">
        <f t="shared" si="142"/>
        <v>Hold</v>
      </c>
    </row>
    <row r="1551" spans="1:8" ht="13.5" x14ac:dyDescent="0.25">
      <c r="A1551" s="3">
        <v>44270</v>
      </c>
      <c r="B1551" s="2">
        <v>60.027900000000002</v>
      </c>
      <c r="C1551" s="2">
        <f t="shared" ref="C1551:C1614" si="144">$C$4*B1541+C1550*(1-$C$4)</f>
        <v>54.459796272325789</v>
      </c>
      <c r="D1551" s="2">
        <f t="shared" si="140"/>
        <v>57.438505139258609</v>
      </c>
      <c r="E1551" s="2">
        <f t="shared" si="139"/>
        <v>-2.9787088669328199</v>
      </c>
      <c r="F1551" s="2">
        <f t="shared" si="143"/>
        <v>-2.1356223004286523</v>
      </c>
      <c r="G1551" s="2">
        <f t="shared" si="141"/>
        <v>-0.84308656650416758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61.030999999999999</v>
      </c>
      <c r="C1552" s="2">
        <f t="shared" si="144"/>
        <v>54.694381461198745</v>
      </c>
      <c r="D1552" s="2">
        <f t="shared" si="140"/>
        <v>57.704615869683899</v>
      </c>
      <c r="E1552" s="2">
        <f t="shared" si="139"/>
        <v>-3.0102344084851538</v>
      </c>
      <c r="F1552" s="2">
        <f t="shared" si="143"/>
        <v>-2.3105447220399524</v>
      </c>
      <c r="G1552" s="2">
        <f t="shared" si="141"/>
        <v>-0.69968968644520135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59.872399999999999</v>
      </c>
      <c r="C1553" s="2">
        <f t="shared" si="144"/>
        <v>54.998138159475857</v>
      </c>
      <c r="D1553" s="2">
        <f t="shared" si="140"/>
        <v>57.865192471929539</v>
      </c>
      <c r="E1553" s="2">
        <f t="shared" si="139"/>
        <v>-2.867054312453682</v>
      </c>
      <c r="F1553" s="2">
        <f t="shared" si="143"/>
        <v>-2.4218466401226983</v>
      </c>
      <c r="G1553" s="2">
        <f t="shared" si="141"/>
        <v>-0.44520767233098368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59.872399999999999</v>
      </c>
      <c r="C1554" s="2">
        <f t="shared" si="144"/>
        <v>55.389147673402647</v>
      </c>
      <c r="D1554" s="2">
        <f t="shared" si="140"/>
        <v>58.01387451104587</v>
      </c>
      <c r="E1554" s="2">
        <f t="shared" si="139"/>
        <v>-2.6247268376432231</v>
      </c>
      <c r="F1554" s="2">
        <f t="shared" si="143"/>
        <v>-2.4624226796268034</v>
      </c>
      <c r="G1554" s="2">
        <f t="shared" si="141"/>
        <v>-0.16230415801641973</v>
      </c>
      <c r="H1554" s="2" t="str">
        <f t="shared" si="142"/>
        <v>Hold</v>
      </c>
    </row>
    <row r="1555" spans="1:8" ht="13.5" x14ac:dyDescent="0.25">
      <c r="A1555" s="3">
        <v>44274</v>
      </c>
      <c r="B1555" s="2">
        <v>60.261200000000002</v>
      </c>
      <c r="C1555" s="2">
        <f t="shared" si="144"/>
        <v>55.985571108263777</v>
      </c>
      <c r="D1555" s="2">
        <f t="shared" si="140"/>
        <v>58.180343065783212</v>
      </c>
      <c r="E1555" s="2">
        <f t="shared" si="139"/>
        <v>-2.1947719575194355</v>
      </c>
      <c r="F1555" s="2">
        <f t="shared" si="143"/>
        <v>-2.4088925352053296</v>
      </c>
      <c r="G1555" s="2">
        <f t="shared" si="141"/>
        <v>0.2141205776858941</v>
      </c>
      <c r="H1555" s="2" t="str">
        <f t="shared" si="142"/>
        <v>Sell</v>
      </c>
    </row>
    <row r="1556" spans="1:8" ht="13.5" x14ac:dyDescent="0.25">
      <c r="A1556" s="3">
        <v>44277</v>
      </c>
      <c r="B1556" s="2">
        <v>59.094799999999999</v>
      </c>
      <c r="C1556" s="2">
        <f t="shared" si="144"/>
        <v>56.749821706992421</v>
      </c>
      <c r="D1556" s="2">
        <f t="shared" si="140"/>
        <v>58.248080616465934</v>
      </c>
      <c r="E1556" s="2">
        <f t="shared" si="139"/>
        <v>-1.4982589094735133</v>
      </c>
      <c r="F1556" s="2">
        <f t="shared" si="143"/>
        <v>-2.2267658100589665</v>
      </c>
      <c r="G1556" s="2">
        <f t="shared" si="141"/>
        <v>0.7285069005854532</v>
      </c>
      <c r="H1556" s="2" t="str">
        <f t="shared" si="142"/>
        <v>Sell</v>
      </c>
    </row>
    <row r="1557" spans="1:8" ht="13.5" x14ac:dyDescent="0.25">
      <c r="A1557" s="3">
        <v>44278</v>
      </c>
      <c r="B1557" s="2">
        <v>59.872399999999999</v>
      </c>
      <c r="C1557" s="2">
        <f t="shared" si="144"/>
        <v>57.529279905916667</v>
      </c>
      <c r="D1557" s="2">
        <f t="shared" si="140"/>
        <v>58.368400570801789</v>
      </c>
      <c r="E1557" s="2">
        <f t="shared" si="139"/>
        <v>-0.83912066488512238</v>
      </c>
      <c r="F1557" s="2">
        <f t="shared" si="143"/>
        <v>-1.9492367810241977</v>
      </c>
      <c r="G1557" s="2">
        <f t="shared" si="141"/>
        <v>1.1101161161390753</v>
      </c>
      <c r="H1557" s="2" t="str">
        <f t="shared" si="142"/>
        <v>Sell</v>
      </c>
    </row>
    <row r="1558" spans="1:8" ht="13.5" x14ac:dyDescent="0.25">
      <c r="A1558" s="3">
        <v>44279</v>
      </c>
      <c r="B1558" s="2">
        <v>58.317300000000003</v>
      </c>
      <c r="C1558" s="2">
        <f t="shared" si="144"/>
        <v>58.248636843467949</v>
      </c>
      <c r="D1558" s="2">
        <f t="shared" si="140"/>
        <v>58.364615343334989</v>
      </c>
      <c r="E1558" s="2">
        <f t="shared" si="139"/>
        <v>-0.11597849986704034</v>
      </c>
      <c r="F1558" s="2">
        <f t="shared" si="143"/>
        <v>-1.5825851247927663</v>
      </c>
      <c r="G1558" s="2">
        <f t="shared" si="141"/>
        <v>1.4666066249257259</v>
      </c>
      <c r="H1558" s="2" t="str">
        <f t="shared" si="142"/>
        <v>Sell</v>
      </c>
    </row>
    <row r="1559" spans="1:8" ht="13.5" x14ac:dyDescent="0.25">
      <c r="A1559" s="3">
        <v>44280</v>
      </c>
      <c r="B1559" s="2">
        <v>59.864600000000003</v>
      </c>
      <c r="C1559" s="2">
        <f t="shared" si="144"/>
        <v>58.857323482934419</v>
      </c>
      <c r="D1559" s="2">
        <f t="shared" si="140"/>
        <v>58.475725317902771</v>
      </c>
      <c r="E1559" s="2">
        <f t="shared" si="139"/>
        <v>0.38159816503164734</v>
      </c>
      <c r="F1559" s="2">
        <f t="shared" si="143"/>
        <v>-1.1897484668278837</v>
      </c>
      <c r="G1559" s="2">
        <f t="shared" si="141"/>
        <v>1.5713466318595311</v>
      </c>
      <c r="H1559" s="2" t="str">
        <f t="shared" si="142"/>
        <v>Sell</v>
      </c>
    </row>
    <row r="1560" spans="1:8" ht="13.5" x14ac:dyDescent="0.25">
      <c r="A1560" s="3">
        <v>44281</v>
      </c>
      <c r="B1560" s="2">
        <v>58.0762</v>
      </c>
      <c r="C1560" s="2">
        <f t="shared" si="144"/>
        <v>59.371166024021427</v>
      </c>
      <c r="D1560" s="2">
        <f t="shared" si="140"/>
        <v>58.44613084990997</v>
      </c>
      <c r="E1560" s="2">
        <f t="shared" si="139"/>
        <v>0.92503517411145708</v>
      </c>
      <c r="F1560" s="2">
        <f t="shared" si="143"/>
        <v>-0.7667917386400156</v>
      </c>
      <c r="G1560" s="2">
        <f t="shared" si="141"/>
        <v>1.6918269127514727</v>
      </c>
      <c r="H1560" s="2" t="str">
        <f t="shared" si="142"/>
        <v>Sell</v>
      </c>
    </row>
    <row r="1561" spans="1:8" ht="13.5" x14ac:dyDescent="0.25">
      <c r="A1561" s="3">
        <v>44284</v>
      </c>
      <c r="B1561" s="2">
        <v>54.950400000000002</v>
      </c>
      <c r="C1561" s="2">
        <f t="shared" si="144"/>
        <v>59.472202020325824</v>
      </c>
      <c r="D1561" s="2">
        <f t="shared" si="140"/>
        <v>58.187187823990712</v>
      </c>
      <c r="E1561" s="2">
        <f t="shared" si="139"/>
        <v>1.285014196335112</v>
      </c>
      <c r="F1561" s="2">
        <f t="shared" si="143"/>
        <v>-0.3564305516449901</v>
      </c>
      <c r="G1561" s="2">
        <f t="shared" si="141"/>
        <v>1.6414447479801022</v>
      </c>
      <c r="H1561" s="2" t="str">
        <f t="shared" si="142"/>
        <v>Sell</v>
      </c>
    </row>
    <row r="1562" spans="1:8" ht="13.5" x14ac:dyDescent="0.25">
      <c r="A1562" s="3">
        <v>44285</v>
      </c>
      <c r="B1562" s="2">
        <v>55.790199999999999</v>
      </c>
      <c r="C1562" s="2">
        <f t="shared" si="144"/>
        <v>59.712017094121848</v>
      </c>
      <c r="D1562" s="2">
        <f t="shared" si="140"/>
        <v>58.009633170361766</v>
      </c>
      <c r="E1562" s="2">
        <f t="shared" si="139"/>
        <v>1.7023839237600811</v>
      </c>
      <c r="F1562" s="2">
        <f t="shared" si="143"/>
        <v>5.5332343436024167E-2</v>
      </c>
      <c r="G1562" s="2">
        <f t="shared" si="141"/>
        <v>1.6470515803240569</v>
      </c>
      <c r="H1562" s="2" t="str">
        <f t="shared" si="142"/>
        <v>Sell</v>
      </c>
    </row>
    <row r="1563" spans="1:8" ht="13.5" x14ac:dyDescent="0.25">
      <c r="A1563" s="3">
        <v>44286</v>
      </c>
      <c r="B1563" s="2">
        <v>55.782400000000003</v>
      </c>
      <c r="C1563" s="2">
        <f t="shared" si="144"/>
        <v>59.73669138733387</v>
      </c>
      <c r="D1563" s="2">
        <f t="shared" si="140"/>
        <v>57.844652935520152</v>
      </c>
      <c r="E1563" s="2">
        <f t="shared" si="139"/>
        <v>1.8920384518137183</v>
      </c>
      <c r="F1563" s="2">
        <f t="shared" si="143"/>
        <v>0.42267356511156301</v>
      </c>
      <c r="G1563" s="2">
        <f t="shared" si="141"/>
        <v>1.4693648867021554</v>
      </c>
      <c r="H1563" s="2" t="str">
        <f t="shared" si="142"/>
        <v>Sell</v>
      </c>
    </row>
    <row r="1564" spans="1:8" ht="13.5" x14ac:dyDescent="0.25">
      <c r="A1564" s="3">
        <v>44287</v>
      </c>
      <c r="B1564" s="2">
        <v>55.207000000000001</v>
      </c>
      <c r="C1564" s="2">
        <f t="shared" si="144"/>
        <v>59.757569635436347</v>
      </c>
      <c r="D1564" s="2">
        <f t="shared" si="140"/>
        <v>57.649271236592732</v>
      </c>
      <c r="E1564" s="2">
        <f t="shared" ref="E1564:E1627" si="145">C1564-D1564</f>
        <v>2.1082983988436155</v>
      </c>
      <c r="F1564" s="2">
        <f t="shared" si="143"/>
        <v>0.75979853185797352</v>
      </c>
      <c r="G1564" s="2">
        <f t="shared" si="141"/>
        <v>1.3484998669856418</v>
      </c>
      <c r="H1564" s="2" t="str">
        <f t="shared" si="142"/>
        <v>Sell</v>
      </c>
    </row>
    <row r="1565" spans="1:8" ht="13.5" x14ac:dyDescent="0.25">
      <c r="A1565" s="3">
        <v>44288</v>
      </c>
      <c r="B1565" s="2">
        <v>56.863199999999999</v>
      </c>
      <c r="C1565" s="2">
        <f t="shared" si="144"/>
        <v>59.8350512299846</v>
      </c>
      <c r="D1565" s="2">
        <f t="shared" ref="D1565:D1628" si="146">$D$4*B1565+(1-$D$4)*D1564</f>
        <v>57.591043737585856</v>
      </c>
      <c r="E1565" s="2">
        <f t="shared" si="145"/>
        <v>2.2440074923987439</v>
      </c>
      <c r="F1565" s="2">
        <f t="shared" si="143"/>
        <v>1.0566403239661277</v>
      </c>
      <c r="G1565" s="2">
        <f t="shared" si="141"/>
        <v>1.1873671684326161</v>
      </c>
      <c r="H1565" s="2" t="str">
        <f t="shared" si="142"/>
        <v>Sell</v>
      </c>
    </row>
    <row r="1566" spans="1:8" ht="13.5" x14ac:dyDescent="0.25">
      <c r="A1566" s="3">
        <v>44291</v>
      </c>
      <c r="B1566" s="2">
        <v>56.863199999999999</v>
      </c>
      <c r="C1566" s="2">
        <f t="shared" si="144"/>
        <v>59.721166425371585</v>
      </c>
      <c r="D1566" s="2">
        <f t="shared" si="146"/>
        <v>57.537129386653568</v>
      </c>
      <c r="E1566" s="2">
        <f t="shared" si="145"/>
        <v>2.1840370387180172</v>
      </c>
      <c r="F1566" s="2">
        <f t="shared" si="143"/>
        <v>1.2821196669165058</v>
      </c>
      <c r="G1566" s="2">
        <f t="shared" si="141"/>
        <v>0.90191737180151144</v>
      </c>
      <c r="H1566" s="2" t="str">
        <f t="shared" si="142"/>
        <v>Sell</v>
      </c>
    </row>
    <row r="1567" spans="1:8" ht="13.5" x14ac:dyDescent="0.25">
      <c r="A1567" s="3">
        <v>44292</v>
      </c>
      <c r="B1567" s="2">
        <v>57.563000000000002</v>
      </c>
      <c r="C1567" s="2">
        <f t="shared" si="144"/>
        <v>59.744433129160569</v>
      </c>
      <c r="D1567" s="2">
        <f t="shared" si="146"/>
        <v>57.539045728382931</v>
      </c>
      <c r="E1567" s="2">
        <f t="shared" si="145"/>
        <v>2.2053874007776386</v>
      </c>
      <c r="F1567" s="2">
        <f t="shared" si="143"/>
        <v>1.4667732136887324</v>
      </c>
      <c r="G1567" s="2">
        <f t="shared" si="141"/>
        <v>0.73861418708890625</v>
      </c>
      <c r="H1567" s="2" t="str">
        <f t="shared" si="142"/>
        <v>Sell</v>
      </c>
    </row>
    <row r="1568" spans="1:8" ht="13.5" x14ac:dyDescent="0.25">
      <c r="A1568" s="3">
        <v>44293</v>
      </c>
      <c r="B1568" s="2">
        <v>57.9285</v>
      </c>
      <c r="C1568" s="2">
        <f t="shared" si="144"/>
        <v>59.524874186212791</v>
      </c>
      <c r="D1568" s="2">
        <f t="shared" si="146"/>
        <v>57.567894192947158</v>
      </c>
      <c r="E1568" s="2">
        <f t="shared" si="145"/>
        <v>1.9569799932656338</v>
      </c>
      <c r="F1568" s="2">
        <f t="shared" si="143"/>
        <v>1.5648145696041127</v>
      </c>
      <c r="G1568" s="2">
        <f t="shared" si="141"/>
        <v>0.39216542366152107</v>
      </c>
      <c r="H1568" s="2" t="str">
        <f t="shared" si="142"/>
        <v>Sell</v>
      </c>
    </row>
    <row r="1569" spans="1:8" ht="13.5" x14ac:dyDescent="0.25">
      <c r="A1569" s="3">
        <v>44294</v>
      </c>
      <c r="B1569" s="2">
        <v>56.194499999999998</v>
      </c>
      <c r="C1569" s="2">
        <f t="shared" si="144"/>
        <v>59.577139696026208</v>
      </c>
      <c r="D1569" s="2">
        <f t="shared" si="146"/>
        <v>57.466161289765886</v>
      </c>
      <c r="E1569" s="2">
        <f t="shared" si="145"/>
        <v>2.1109784062603225</v>
      </c>
      <c r="F1569" s="2">
        <f t="shared" si="143"/>
        <v>1.6740473369353546</v>
      </c>
      <c r="G1569" s="2">
        <f t="shared" si="141"/>
        <v>0.43693106932496795</v>
      </c>
      <c r="H1569" s="2" t="str">
        <f t="shared" si="142"/>
        <v>Sell</v>
      </c>
    </row>
    <row r="1570" spans="1:8" ht="13.5" x14ac:dyDescent="0.25">
      <c r="A1570" s="3">
        <v>44298</v>
      </c>
      <c r="B1570" s="2">
        <v>52.773200000000003</v>
      </c>
      <c r="C1570" s="2">
        <f t="shared" si="144"/>
        <v>59.346225896637563</v>
      </c>
      <c r="D1570" s="2">
        <f t="shared" si="146"/>
        <v>57.11853452756101</v>
      </c>
      <c r="E1570" s="2">
        <f t="shared" si="145"/>
        <v>2.2276913690765525</v>
      </c>
      <c r="F1570" s="2">
        <f t="shared" si="143"/>
        <v>1.7847761433635942</v>
      </c>
      <c r="G1570" s="2">
        <f t="shared" si="141"/>
        <v>0.44291522571295827</v>
      </c>
      <c r="H1570" s="2" t="str">
        <f t="shared" si="142"/>
        <v>Sell</v>
      </c>
    </row>
    <row r="1571" spans="1:8" ht="13.5" x14ac:dyDescent="0.25">
      <c r="A1571" s="3">
        <v>44299</v>
      </c>
      <c r="B1571" s="2">
        <v>52.773200000000003</v>
      </c>
      <c r="C1571" s="2">
        <f t="shared" si="144"/>
        <v>58.669944989462557</v>
      </c>
      <c r="D1571" s="2">
        <f t="shared" si="146"/>
        <v>56.79665789588983</v>
      </c>
      <c r="E1571" s="2">
        <f t="shared" si="145"/>
        <v>1.8732870935727277</v>
      </c>
      <c r="F1571" s="2">
        <f t="shared" si="143"/>
        <v>1.8024783334054211</v>
      </c>
      <c r="G1571" s="2">
        <f t="shared" si="141"/>
        <v>7.0808760167306639E-2</v>
      </c>
      <c r="H1571" s="2" t="str">
        <f t="shared" si="142"/>
        <v>Sell</v>
      </c>
    </row>
    <row r="1572" spans="1:8" ht="13.5" x14ac:dyDescent="0.25">
      <c r="A1572" s="3">
        <v>44300</v>
      </c>
      <c r="B1572" s="2">
        <v>51.194800000000001</v>
      </c>
      <c r="C1572" s="2">
        <f t="shared" si="144"/>
        <v>58.226907298776013</v>
      </c>
      <c r="D1572" s="2">
        <f t="shared" si="146"/>
        <v>56.381705459157253</v>
      </c>
      <c r="E1572" s="2">
        <f t="shared" si="145"/>
        <v>1.8452018396187597</v>
      </c>
      <c r="F1572" s="2">
        <f t="shared" si="143"/>
        <v>1.8110230346480889</v>
      </c>
      <c r="G1572" s="2">
        <f t="shared" ref="G1572:G1635" si="147">E1572-F1572</f>
        <v>3.4178804970670829E-2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51.085900000000002</v>
      </c>
      <c r="C1573" s="2">
        <f t="shared" si="144"/>
        <v>57.850829252810477</v>
      </c>
      <c r="D1573" s="2">
        <f t="shared" si="146"/>
        <v>55.989423573293749</v>
      </c>
      <c r="E1573" s="2">
        <f t="shared" si="145"/>
        <v>1.8614056795167286</v>
      </c>
      <c r="F1573" s="2">
        <f t="shared" ref="F1573:F1636" si="149">(E1573*(2/(10)))+((1-(2/10))*F1572)</f>
        <v>1.821099563621817</v>
      </c>
      <c r="G1573" s="2">
        <f t="shared" si="147"/>
        <v>4.0306115894911621E-2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51.085900000000002</v>
      </c>
      <c r="C1574" s="2">
        <f t="shared" si="144"/>
        <v>57.444086290839635</v>
      </c>
      <c r="D1574" s="2">
        <f t="shared" si="146"/>
        <v>55.626199604901615</v>
      </c>
      <c r="E1574" s="2">
        <f t="shared" si="145"/>
        <v>1.8178866859380207</v>
      </c>
      <c r="F1574" s="2">
        <f t="shared" si="149"/>
        <v>1.8204569880850578</v>
      </c>
      <c r="G1574" s="2">
        <f t="shared" si="147"/>
        <v>-2.570302147037129E-3</v>
      </c>
      <c r="H1574" s="2" t="str">
        <f t="shared" si="148"/>
        <v>Hold</v>
      </c>
    </row>
    <row r="1575" spans="1:8" ht="13.5" x14ac:dyDescent="0.25">
      <c r="A1575" s="3">
        <v>44305</v>
      </c>
      <c r="B1575" s="2">
        <v>51.194800000000001</v>
      </c>
      <c r="C1575" s="2">
        <f t="shared" si="144"/>
        <v>57.354719169172</v>
      </c>
      <c r="D1575" s="2">
        <f t="shared" si="146"/>
        <v>55.297947782316314</v>
      </c>
      <c r="E1575" s="2">
        <f t="shared" si="145"/>
        <v>2.0567713868556865</v>
      </c>
      <c r="F1575" s="2">
        <f t="shared" si="149"/>
        <v>1.8677198678391838</v>
      </c>
      <c r="G1575" s="2">
        <f t="shared" si="147"/>
        <v>0.18905151901650274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52.096800000000002</v>
      </c>
      <c r="C1576" s="2">
        <f t="shared" si="144"/>
        <v>57.279100835453228</v>
      </c>
      <c r="D1576" s="2">
        <f t="shared" si="146"/>
        <v>55.060825724366957</v>
      </c>
      <c r="E1576" s="2">
        <f t="shared" si="145"/>
        <v>2.2182751110862711</v>
      </c>
      <c r="F1576" s="2">
        <f t="shared" si="149"/>
        <v>1.9378309164886012</v>
      </c>
      <c r="G1576" s="2">
        <f t="shared" si="147"/>
        <v>0.28044419459766989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52.718800000000002</v>
      </c>
      <c r="C1577" s="2">
        <f t="shared" si="144"/>
        <v>57.322777629998882</v>
      </c>
      <c r="D1577" s="2">
        <f t="shared" si="146"/>
        <v>54.887342337376808</v>
      </c>
      <c r="E1577" s="2">
        <f t="shared" si="145"/>
        <v>2.4354352926220741</v>
      </c>
      <c r="F1577" s="2">
        <f t="shared" si="149"/>
        <v>2.0373517917152957</v>
      </c>
      <c r="G1577" s="2">
        <f t="shared" si="147"/>
        <v>0.39808350090677846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52.718800000000002</v>
      </c>
      <c r="C1578" s="2">
        <f t="shared" si="144"/>
        <v>57.415965686922128</v>
      </c>
      <c r="D1578" s="2">
        <f t="shared" si="146"/>
        <v>54.726709571645188</v>
      </c>
      <c r="E1578" s="2">
        <f t="shared" si="145"/>
        <v>2.6892561152769403</v>
      </c>
      <c r="F1578" s="2">
        <f t="shared" si="149"/>
        <v>2.1677326564276247</v>
      </c>
      <c r="G1578" s="2">
        <f t="shared" si="147"/>
        <v>0.52152345884931561</v>
      </c>
      <c r="H1578" s="2" t="str">
        <f t="shared" si="148"/>
        <v>Sell</v>
      </c>
    </row>
    <row r="1579" spans="1:8" ht="13.5" x14ac:dyDescent="0.25">
      <c r="A1579" s="3">
        <v>44309</v>
      </c>
      <c r="B1579" s="2">
        <v>51.513599999999997</v>
      </c>
      <c r="C1579" s="2">
        <f t="shared" si="144"/>
        <v>57.228047888934114</v>
      </c>
      <c r="D1579" s="2">
        <f t="shared" si="146"/>
        <v>54.48870145522703</v>
      </c>
      <c r="E1579" s="2">
        <f t="shared" si="145"/>
        <v>2.7393464337070839</v>
      </c>
      <c r="F1579" s="2">
        <f t="shared" si="149"/>
        <v>2.2820554118835163</v>
      </c>
      <c r="G1579" s="2">
        <f t="shared" si="147"/>
        <v>0.45729102182356751</v>
      </c>
      <c r="H1579" s="2" t="str">
        <f t="shared" si="148"/>
        <v>Sell</v>
      </c>
    </row>
    <row r="1580" spans="1:8" ht="13.5" x14ac:dyDescent="0.25">
      <c r="A1580" s="3">
        <v>44312</v>
      </c>
      <c r="B1580" s="2">
        <v>50.541600000000003</v>
      </c>
      <c r="C1580" s="2">
        <f t="shared" si="144"/>
        <v>56.542686675251943</v>
      </c>
      <c r="D1580" s="2">
        <f t="shared" si="146"/>
        <v>54.196323569654659</v>
      </c>
      <c r="E1580" s="2">
        <f t="shared" si="145"/>
        <v>2.346363105597284</v>
      </c>
      <c r="F1580" s="2">
        <f t="shared" si="149"/>
        <v>2.2949169506262699</v>
      </c>
      <c r="G1580" s="2">
        <f t="shared" si="147"/>
        <v>5.1446154971014124E-2</v>
      </c>
      <c r="H1580" s="2" t="str">
        <f t="shared" si="148"/>
        <v>Sell</v>
      </c>
    </row>
    <row r="1581" spans="1:8" ht="13.5" x14ac:dyDescent="0.25">
      <c r="A1581" s="3">
        <v>44313</v>
      </c>
      <c r="B1581" s="2">
        <v>50.541600000000003</v>
      </c>
      <c r="C1581" s="2">
        <f t="shared" si="144"/>
        <v>55.962765648290102</v>
      </c>
      <c r="D1581" s="2">
        <f t="shared" si="146"/>
        <v>53.925603305235796</v>
      </c>
      <c r="E1581" s="2">
        <f t="shared" si="145"/>
        <v>2.0371623430543053</v>
      </c>
      <c r="F1581" s="2">
        <f t="shared" si="149"/>
        <v>2.2433660291118773</v>
      </c>
      <c r="G1581" s="2">
        <f t="shared" si="147"/>
        <v>-0.206203686057572</v>
      </c>
      <c r="H1581" s="2" t="str">
        <f t="shared" si="148"/>
        <v>Hold</v>
      </c>
    </row>
    <row r="1582" spans="1:8" ht="13.5" x14ac:dyDescent="0.25">
      <c r="A1582" s="3">
        <v>44314</v>
      </c>
      <c r="B1582" s="2">
        <v>50.541600000000003</v>
      </c>
      <c r="C1582" s="2">
        <f t="shared" si="144"/>
        <v>55.229232471630091</v>
      </c>
      <c r="D1582" s="2">
        <f t="shared" si="146"/>
        <v>53.67493639373685</v>
      </c>
      <c r="E1582" s="2">
        <f t="shared" si="145"/>
        <v>1.5542960778932411</v>
      </c>
      <c r="F1582" s="2">
        <f t="shared" si="149"/>
        <v>2.1055520388681499</v>
      </c>
      <c r="G1582" s="2">
        <f t="shared" si="147"/>
        <v>-0.55125596097490881</v>
      </c>
      <c r="H1582" s="2" t="str">
        <f t="shared" si="148"/>
        <v>Hold</v>
      </c>
    </row>
    <row r="1583" spans="1:8" ht="13.5" x14ac:dyDescent="0.25">
      <c r="A1583" s="3">
        <v>44315</v>
      </c>
      <c r="B1583" s="2">
        <v>48.3489</v>
      </c>
      <c r="C1583" s="2">
        <f t="shared" si="144"/>
        <v>54.591796706763922</v>
      </c>
      <c r="D1583" s="2">
        <f t="shared" si="146"/>
        <v>53.280415179385976</v>
      </c>
      <c r="E1583" s="2">
        <f t="shared" si="145"/>
        <v>1.3113815273779466</v>
      </c>
      <c r="F1583" s="2">
        <f t="shared" si="149"/>
        <v>1.9467179365701095</v>
      </c>
      <c r="G1583" s="2">
        <f t="shared" si="147"/>
        <v>-0.63533640919216294</v>
      </c>
      <c r="H1583" s="2" t="str">
        <f t="shared" si="148"/>
        <v>Hold</v>
      </c>
    </row>
    <row r="1584" spans="1:8" ht="13.5" x14ac:dyDescent="0.25">
      <c r="A1584" s="3">
        <v>44316</v>
      </c>
      <c r="B1584" s="2">
        <v>49.795200000000001</v>
      </c>
      <c r="C1584" s="2">
        <f t="shared" si="144"/>
        <v>54.0524279826464</v>
      </c>
      <c r="D1584" s="2">
        <f t="shared" si="146"/>
        <v>53.02225109202405</v>
      </c>
      <c r="E1584" s="2">
        <f t="shared" si="145"/>
        <v>1.0301768906223501</v>
      </c>
      <c r="F1584" s="2">
        <f t="shared" si="149"/>
        <v>1.7634097273805578</v>
      </c>
      <c r="G1584" s="2">
        <f t="shared" si="147"/>
        <v>-0.73323283675820772</v>
      </c>
      <c r="H1584" s="2" t="str">
        <f t="shared" si="148"/>
        <v>Hold</v>
      </c>
    </row>
    <row r="1585" spans="1:8" ht="13.5" x14ac:dyDescent="0.25">
      <c r="A1585" s="3">
        <v>44319</v>
      </c>
      <c r="B1585" s="2">
        <v>51.241399999999999</v>
      </c>
      <c r="C1585" s="2">
        <f t="shared" si="144"/>
        <v>53.612792908393111</v>
      </c>
      <c r="D1585" s="2">
        <f t="shared" si="146"/>
        <v>52.890336196318565</v>
      </c>
      <c r="E1585" s="2">
        <f t="shared" si="145"/>
        <v>0.7224567120745462</v>
      </c>
      <c r="F1585" s="2">
        <f t="shared" si="149"/>
        <v>1.5552191243193556</v>
      </c>
      <c r="G1585" s="2">
        <f t="shared" si="147"/>
        <v>-0.8327624122448094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51.319200000000002</v>
      </c>
      <c r="C1586" s="2">
        <f t="shared" si="144"/>
        <v>53.379563230178782</v>
      </c>
      <c r="D1586" s="2">
        <f t="shared" si="146"/>
        <v>52.773955737332003</v>
      </c>
      <c r="E1586" s="2">
        <f t="shared" si="145"/>
        <v>0.60560749284677939</v>
      </c>
      <c r="F1586" s="2">
        <f t="shared" si="149"/>
        <v>1.3652967980248405</v>
      </c>
      <c r="G1586" s="2">
        <f t="shared" si="147"/>
        <v>-0.7596893051780611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51.319200000000002</v>
      </c>
      <c r="C1587" s="2">
        <f t="shared" si="144"/>
        <v>53.277907348612814</v>
      </c>
      <c r="D1587" s="2">
        <f t="shared" si="146"/>
        <v>52.666196053085187</v>
      </c>
      <c r="E1587" s="2">
        <f t="shared" si="145"/>
        <v>0.61171129552762693</v>
      </c>
      <c r="F1587" s="2">
        <f t="shared" si="149"/>
        <v>1.214579697525398</v>
      </c>
      <c r="G1587" s="2">
        <f t="shared" si="147"/>
        <v>-0.60286840199777103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51.319200000000002</v>
      </c>
      <c r="C1588" s="2">
        <f t="shared" si="144"/>
        <v>53.191890833441612</v>
      </c>
      <c r="D1588" s="2">
        <f t="shared" si="146"/>
        <v>52.566418567671469</v>
      </c>
      <c r="E1588" s="2">
        <f t="shared" si="145"/>
        <v>0.62547226577014214</v>
      </c>
      <c r="F1588" s="2">
        <f t="shared" si="149"/>
        <v>1.0967582111743468</v>
      </c>
      <c r="G1588" s="2">
        <f t="shared" si="147"/>
        <v>-0.47128594540420465</v>
      </c>
      <c r="H1588" s="2" t="str">
        <f t="shared" si="148"/>
        <v>Hold</v>
      </c>
    </row>
    <row r="1589" spans="1:8" ht="13.5" x14ac:dyDescent="0.25">
      <c r="A1589" s="3">
        <v>44323</v>
      </c>
      <c r="B1589" s="2">
        <v>51.319200000000002</v>
      </c>
      <c r="C1589" s="2">
        <f t="shared" si="144"/>
        <v>52.933692243681364</v>
      </c>
      <c r="D1589" s="2">
        <f t="shared" si="146"/>
        <v>52.474032007103212</v>
      </c>
      <c r="E1589" s="2">
        <f t="shared" si="145"/>
        <v>0.45966023657815214</v>
      </c>
      <c r="F1589" s="2">
        <f t="shared" si="149"/>
        <v>0.96933861625510787</v>
      </c>
      <c r="G1589" s="2">
        <f t="shared" si="147"/>
        <v>-0.50967837967695573</v>
      </c>
      <c r="H1589" s="2" t="str">
        <f t="shared" si="148"/>
        <v>Hold</v>
      </c>
    </row>
    <row r="1590" spans="1:8" ht="13.5" x14ac:dyDescent="0.25">
      <c r="A1590" s="3">
        <v>44326</v>
      </c>
      <c r="B1590" s="2">
        <v>51.319200000000002</v>
      </c>
      <c r="C1590" s="2">
        <f t="shared" si="144"/>
        <v>52.565678052345774</v>
      </c>
      <c r="D1590" s="2">
        <f t="shared" si="146"/>
        <v>52.388488895465933</v>
      </c>
      <c r="E1590" s="2">
        <f t="shared" si="145"/>
        <v>0.17718915687984094</v>
      </c>
      <c r="F1590" s="2">
        <f t="shared" si="149"/>
        <v>0.81090872438005457</v>
      </c>
      <c r="G1590" s="2">
        <f t="shared" si="147"/>
        <v>-0.63371956750021363</v>
      </c>
      <c r="H1590" s="2" t="str">
        <f t="shared" si="148"/>
        <v>Hold</v>
      </c>
    </row>
    <row r="1591" spans="1:8" ht="13.5" x14ac:dyDescent="0.25">
      <c r="A1591" s="3">
        <v>44327</v>
      </c>
      <c r="B1591" s="2">
        <v>52.858800000000002</v>
      </c>
      <c r="C1591" s="2">
        <f t="shared" si="144"/>
        <v>52.254281428907966</v>
      </c>
      <c r="D1591" s="2">
        <f t="shared" si="146"/>
        <v>52.423326755061048</v>
      </c>
      <c r="E1591" s="2">
        <f t="shared" si="145"/>
        <v>-0.16904532615308199</v>
      </c>
      <c r="F1591" s="2">
        <f t="shared" si="149"/>
        <v>0.61491791427342724</v>
      </c>
      <c r="G1591" s="2">
        <f t="shared" si="147"/>
        <v>-0.78396324042650922</v>
      </c>
      <c r="H1591" s="2" t="str">
        <f t="shared" si="148"/>
        <v>Hold</v>
      </c>
    </row>
    <row r="1592" spans="1:8" ht="13.5" x14ac:dyDescent="0.25">
      <c r="A1592" s="3">
        <v>44333</v>
      </c>
      <c r="B1592" s="2">
        <v>53.644100000000002</v>
      </c>
      <c r="C1592" s="2">
        <f t="shared" si="144"/>
        <v>51.990791978306746</v>
      </c>
      <c r="D1592" s="2">
        <f t="shared" si="146"/>
        <v>52.513754402834302</v>
      </c>
      <c r="E1592" s="2">
        <f t="shared" si="145"/>
        <v>-0.52296242452755592</v>
      </c>
      <c r="F1592" s="2">
        <f t="shared" si="149"/>
        <v>0.38734184651323061</v>
      </c>
      <c r="G1592" s="2">
        <f t="shared" si="147"/>
        <v>-0.91030427104078648</v>
      </c>
      <c r="H1592" s="2" t="str">
        <f t="shared" si="148"/>
        <v>Hold</v>
      </c>
    </row>
    <row r="1593" spans="1:8" ht="13.5" x14ac:dyDescent="0.25">
      <c r="A1593" s="3">
        <v>44334</v>
      </c>
      <c r="B1593" s="2">
        <v>54.421700000000001</v>
      </c>
      <c r="C1593" s="2">
        <f t="shared" si="144"/>
        <v>51.430500904721093</v>
      </c>
      <c r="D1593" s="2">
        <f t="shared" si="146"/>
        <v>52.655083706328057</v>
      </c>
      <c r="E1593" s="2">
        <f t="shared" si="145"/>
        <v>-1.2245828016069638</v>
      </c>
      <c r="F1593" s="2">
        <f t="shared" si="149"/>
        <v>6.4956916889191751E-2</v>
      </c>
      <c r="G1593" s="2">
        <f t="shared" si="147"/>
        <v>-1.2895397184961555</v>
      </c>
      <c r="H1593" s="2" t="str">
        <f t="shared" si="148"/>
        <v>Hold</v>
      </c>
    </row>
    <row r="1594" spans="1:8" ht="13.5" x14ac:dyDescent="0.25">
      <c r="A1594" s="3">
        <v>44335</v>
      </c>
      <c r="B1594" s="2">
        <v>53.263100000000001</v>
      </c>
      <c r="C1594" s="2">
        <f t="shared" si="144"/>
        <v>51.178916150148616</v>
      </c>
      <c r="D1594" s="2">
        <f t="shared" si="146"/>
        <v>52.70012195030376</v>
      </c>
      <c r="E1594" s="2">
        <f t="shared" si="145"/>
        <v>-1.5212058001551441</v>
      </c>
      <c r="F1594" s="2">
        <f t="shared" si="149"/>
        <v>-0.25227562651967544</v>
      </c>
      <c r="G1594" s="2">
        <f t="shared" si="147"/>
        <v>-1.2689301736354686</v>
      </c>
      <c r="H1594" s="2" t="str">
        <f t="shared" si="148"/>
        <v>Hold</v>
      </c>
    </row>
    <row r="1595" spans="1:8" ht="13.5" x14ac:dyDescent="0.25">
      <c r="A1595" s="3">
        <v>44336</v>
      </c>
      <c r="B1595" s="2">
        <v>54.406100000000002</v>
      </c>
      <c r="C1595" s="2">
        <f t="shared" si="144"/>
        <v>51.188529050125751</v>
      </c>
      <c r="D1595" s="2">
        <f t="shared" si="146"/>
        <v>52.826490694725706</v>
      </c>
      <c r="E1595" s="2">
        <f t="shared" si="145"/>
        <v>-1.6379616445999545</v>
      </c>
      <c r="F1595" s="2">
        <f t="shared" si="149"/>
        <v>-0.52941283013573126</v>
      </c>
      <c r="G1595" s="2">
        <f t="shared" si="147"/>
        <v>-1.1085488144642233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55.595799999999997</v>
      </c>
      <c r="C1596" s="2">
        <f t="shared" si="144"/>
        <v>51.208632273183326</v>
      </c>
      <c r="D1596" s="2">
        <f t="shared" si="146"/>
        <v>53.031624717338616</v>
      </c>
      <c r="E1596" s="2">
        <f t="shared" si="145"/>
        <v>-1.8229924441552896</v>
      </c>
      <c r="F1596" s="2">
        <f t="shared" si="149"/>
        <v>-0.78812875293964302</v>
      </c>
      <c r="G1596" s="2">
        <f t="shared" si="147"/>
        <v>-1.0348636912156466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55.9846</v>
      </c>
      <c r="C1597" s="2">
        <f t="shared" si="144"/>
        <v>51.225642692693583</v>
      </c>
      <c r="D1597" s="2">
        <f t="shared" si="146"/>
        <v>53.250363627165385</v>
      </c>
      <c r="E1597" s="2">
        <f t="shared" si="145"/>
        <v>-2.0247209344718016</v>
      </c>
      <c r="F1597" s="2">
        <f t="shared" si="149"/>
        <v>-1.0354471892460748</v>
      </c>
      <c r="G1597" s="2">
        <f t="shared" si="147"/>
        <v>-0.98927374522572675</v>
      </c>
      <c r="H1597" s="2" t="str">
        <f t="shared" si="148"/>
        <v>Hold</v>
      </c>
    </row>
    <row r="1598" spans="1:8" ht="13.5" x14ac:dyDescent="0.25">
      <c r="A1598" s="3">
        <v>44341</v>
      </c>
      <c r="B1598" s="2">
        <v>55.9846</v>
      </c>
      <c r="C1598" s="2">
        <f t="shared" si="144"/>
        <v>51.240036124586879</v>
      </c>
      <c r="D1598" s="2">
        <f t="shared" si="146"/>
        <v>53.452899654782762</v>
      </c>
      <c r="E1598" s="2">
        <f t="shared" si="145"/>
        <v>-2.2128635301958823</v>
      </c>
      <c r="F1598" s="2">
        <f t="shared" si="149"/>
        <v>-1.2709304574360363</v>
      </c>
      <c r="G1598" s="2">
        <f t="shared" si="147"/>
        <v>-0.94193307275984606</v>
      </c>
      <c r="H1598" s="2" t="str">
        <f t="shared" si="148"/>
        <v>Hold</v>
      </c>
    </row>
    <row r="1599" spans="1:8" ht="13.5" x14ac:dyDescent="0.25">
      <c r="A1599" s="3">
        <v>44342</v>
      </c>
      <c r="B1599" s="2">
        <v>56.762099999999997</v>
      </c>
      <c r="C1599" s="2">
        <f t="shared" si="144"/>
        <v>51.252215182342745</v>
      </c>
      <c r="D1599" s="2">
        <f t="shared" si="146"/>
        <v>53.698025606280332</v>
      </c>
      <c r="E1599" s="2">
        <f t="shared" si="145"/>
        <v>-2.4458104239375871</v>
      </c>
      <c r="F1599" s="2">
        <f t="shared" si="149"/>
        <v>-1.5059064507363464</v>
      </c>
      <c r="G1599" s="2">
        <f t="shared" si="147"/>
        <v>-0.93990397320124064</v>
      </c>
      <c r="H1599" s="2" t="str">
        <f t="shared" si="148"/>
        <v>Hold</v>
      </c>
    </row>
    <row r="1600" spans="1:8" ht="13.5" x14ac:dyDescent="0.25">
      <c r="A1600" s="3">
        <v>44343</v>
      </c>
      <c r="B1600" s="2">
        <v>55.9846</v>
      </c>
      <c r="C1600" s="2">
        <f t="shared" si="144"/>
        <v>51.262520538905399</v>
      </c>
      <c r="D1600" s="2">
        <f t="shared" si="146"/>
        <v>53.867401487296604</v>
      </c>
      <c r="E1600" s="2">
        <f t="shared" si="145"/>
        <v>-2.6048809483912052</v>
      </c>
      <c r="F1600" s="2">
        <f t="shared" si="149"/>
        <v>-1.7257013502673182</v>
      </c>
      <c r="G1600" s="2">
        <f t="shared" si="147"/>
        <v>-0.87917959812388702</v>
      </c>
      <c r="H1600" s="2" t="str">
        <f t="shared" si="148"/>
        <v>Hold</v>
      </c>
    </row>
    <row r="1601" spans="1:8" ht="13.5" x14ac:dyDescent="0.25">
      <c r="A1601" s="3">
        <v>44344</v>
      </c>
      <c r="B1601" s="2">
        <v>55.595799999999997</v>
      </c>
      <c r="C1601" s="2">
        <f t="shared" si="144"/>
        <v>51.508101994458414</v>
      </c>
      <c r="D1601" s="2">
        <f t="shared" si="146"/>
        <v>53.995431006756121</v>
      </c>
      <c r="E1601" s="2">
        <f t="shared" si="145"/>
        <v>-2.4873290122977068</v>
      </c>
      <c r="F1601" s="2">
        <f t="shared" si="149"/>
        <v>-1.8780268826733959</v>
      </c>
      <c r="G1601" s="2">
        <f t="shared" si="147"/>
        <v>-0.60930212962431085</v>
      </c>
      <c r="H1601" s="2" t="str">
        <f t="shared" si="148"/>
        <v>Hold</v>
      </c>
    </row>
    <row r="1602" spans="1:8" ht="13.5" x14ac:dyDescent="0.25">
      <c r="A1602" s="3">
        <v>44347</v>
      </c>
      <c r="B1602" s="2">
        <v>55.261499999999998</v>
      </c>
      <c r="C1602" s="2">
        <f t="shared" si="144"/>
        <v>51.836717072234045</v>
      </c>
      <c r="D1602" s="2">
        <f t="shared" si="146"/>
        <v>54.089213895144553</v>
      </c>
      <c r="E1602" s="2">
        <f t="shared" si="145"/>
        <v>-2.2524968229105085</v>
      </c>
      <c r="F1602" s="2">
        <f t="shared" si="149"/>
        <v>-1.9529208707208183</v>
      </c>
      <c r="G1602" s="2">
        <f t="shared" si="147"/>
        <v>-0.29957595218969013</v>
      </c>
      <c r="H1602" s="2" t="str">
        <f t="shared" si="148"/>
        <v>Hold</v>
      </c>
    </row>
    <row r="1603" spans="1:8" ht="13.5" x14ac:dyDescent="0.25">
      <c r="A1603" s="3">
        <v>44348</v>
      </c>
      <c r="B1603" s="2">
        <v>55.595799999999997</v>
      </c>
      <c r="C1603" s="2">
        <f t="shared" si="144"/>
        <v>52.234406753428807</v>
      </c>
      <c r="D1603" s="2">
        <f t="shared" si="146"/>
        <v>54.200812865874582</v>
      </c>
      <c r="E1603" s="2">
        <f t="shared" si="145"/>
        <v>-1.9664061124457746</v>
      </c>
      <c r="F1603" s="2">
        <f t="shared" si="149"/>
        <v>-1.9556179190658096</v>
      </c>
      <c r="G1603" s="2">
        <f t="shared" si="147"/>
        <v>-1.078819337996495E-2</v>
      </c>
      <c r="H1603" s="2" t="str">
        <f t="shared" si="148"/>
        <v>Hold</v>
      </c>
    </row>
    <row r="1604" spans="1:8" ht="13.5" x14ac:dyDescent="0.25">
      <c r="A1604" s="3">
        <v>44349</v>
      </c>
      <c r="B1604" s="2">
        <v>55.595799999999997</v>
      </c>
      <c r="C1604" s="2">
        <f t="shared" si="144"/>
        <v>52.392667252901298</v>
      </c>
      <c r="D1604" s="2">
        <f t="shared" si="146"/>
        <v>54.30414524618017</v>
      </c>
      <c r="E1604" s="2">
        <f t="shared" si="145"/>
        <v>-1.9114779932788721</v>
      </c>
      <c r="F1604" s="2">
        <f t="shared" si="149"/>
        <v>-1.946789933908422</v>
      </c>
      <c r="G1604" s="2">
        <f t="shared" si="147"/>
        <v>3.5311940629549898E-2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55.642499999999998</v>
      </c>
      <c r="C1605" s="2">
        <f t="shared" si="144"/>
        <v>52.702426137070333</v>
      </c>
      <c r="D1605" s="2">
        <f t="shared" si="146"/>
        <v>54.403282635352014</v>
      </c>
      <c r="E1605" s="2">
        <f t="shared" si="145"/>
        <v>-1.7008564982816807</v>
      </c>
      <c r="F1605" s="2">
        <f t="shared" si="149"/>
        <v>-1.8976032467830739</v>
      </c>
      <c r="G1605" s="2">
        <f t="shared" si="147"/>
        <v>0.19674674850139318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55.642499999999998</v>
      </c>
      <c r="C1606" s="2">
        <f t="shared" si="144"/>
        <v>53.147560577521048</v>
      </c>
      <c r="D1606" s="2">
        <f t="shared" si="146"/>
        <v>54.49507651421483</v>
      </c>
      <c r="E1606" s="2">
        <f t="shared" si="145"/>
        <v>-1.3475159366937817</v>
      </c>
      <c r="F1606" s="2">
        <f t="shared" si="149"/>
        <v>-1.7875857847652155</v>
      </c>
      <c r="G1606" s="2">
        <f t="shared" si="147"/>
        <v>0.44006984807143379</v>
      </c>
      <c r="H1606" s="2" t="str">
        <f t="shared" si="148"/>
        <v>Sell</v>
      </c>
    </row>
    <row r="1607" spans="1:8" ht="13.5" x14ac:dyDescent="0.25">
      <c r="A1607" s="3">
        <v>44354</v>
      </c>
      <c r="B1607" s="2">
        <v>56.762099999999997</v>
      </c>
      <c r="C1607" s="2">
        <f t="shared" si="144"/>
        <v>53.584028180979352</v>
      </c>
      <c r="D1607" s="2">
        <f t="shared" si="146"/>
        <v>54.663004179828548</v>
      </c>
      <c r="E1607" s="2">
        <f t="shared" si="145"/>
        <v>-1.0789759988491952</v>
      </c>
      <c r="F1607" s="2">
        <f t="shared" si="149"/>
        <v>-1.6458638275820114</v>
      </c>
      <c r="G1607" s="2">
        <f t="shared" si="147"/>
        <v>0.56688782873281629</v>
      </c>
      <c r="H1607" s="2" t="str">
        <f t="shared" si="148"/>
        <v>Sell</v>
      </c>
    </row>
    <row r="1608" spans="1:8" ht="13.5" x14ac:dyDescent="0.25">
      <c r="A1608" s="3">
        <v>44355</v>
      </c>
      <c r="B1608" s="2">
        <v>56.754399999999997</v>
      </c>
      <c r="C1608" s="2">
        <f t="shared" si="144"/>
        <v>53.953346922367146</v>
      </c>
      <c r="D1608" s="2">
        <f t="shared" si="146"/>
        <v>54.817922388730139</v>
      </c>
      <c r="E1608" s="2">
        <f t="shared" si="145"/>
        <v>-0.86457546636299298</v>
      </c>
      <c r="F1608" s="2">
        <f t="shared" si="149"/>
        <v>-1.4896061553382078</v>
      </c>
      <c r="G1608" s="2">
        <f t="shared" si="147"/>
        <v>0.62503068897521485</v>
      </c>
      <c r="H1608" s="2" t="str">
        <f t="shared" si="148"/>
        <v>Sell</v>
      </c>
    </row>
    <row r="1609" spans="1:8" ht="13.5" x14ac:dyDescent="0.25">
      <c r="A1609" s="3">
        <v>44356</v>
      </c>
      <c r="B1609" s="2">
        <v>56.754399999999997</v>
      </c>
      <c r="C1609" s="2">
        <f t="shared" si="144"/>
        <v>54.385462780464508</v>
      </c>
      <c r="D1609" s="2">
        <f t="shared" si="146"/>
        <v>54.961365174750128</v>
      </c>
      <c r="E1609" s="2">
        <f t="shared" si="145"/>
        <v>-0.57590239428562029</v>
      </c>
      <c r="F1609" s="2">
        <f t="shared" si="149"/>
        <v>-1.3068654031276903</v>
      </c>
      <c r="G1609" s="2">
        <f t="shared" si="147"/>
        <v>0.73096300884206999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56.754399999999997</v>
      </c>
      <c r="C1610" s="2">
        <f t="shared" si="144"/>
        <v>54.631483891162276</v>
      </c>
      <c r="D1610" s="2">
        <f t="shared" si="146"/>
        <v>55.094182569213082</v>
      </c>
      <c r="E1610" s="2">
        <f t="shared" si="145"/>
        <v>-0.46269867805080622</v>
      </c>
      <c r="F1610" s="2">
        <f t="shared" si="149"/>
        <v>-1.1380320581123133</v>
      </c>
      <c r="G1610" s="2">
        <f t="shared" si="147"/>
        <v>0.67533338006150712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56.754399999999997</v>
      </c>
      <c r="C1611" s="2">
        <f t="shared" si="144"/>
        <v>54.779840215598853</v>
      </c>
      <c r="D1611" s="2">
        <f t="shared" si="146"/>
        <v>55.217161638160263</v>
      </c>
      <c r="E1611" s="2">
        <f t="shared" si="145"/>
        <v>-0.4373214225614106</v>
      </c>
      <c r="F1611" s="2">
        <f t="shared" si="149"/>
        <v>-0.99788993100213286</v>
      </c>
      <c r="G1611" s="2">
        <f t="shared" si="147"/>
        <v>0.56056850844072226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55.976799999999997</v>
      </c>
      <c r="C1612" s="2">
        <f t="shared" si="144"/>
        <v>54.853941720891342</v>
      </c>
      <c r="D1612" s="2">
        <f t="shared" si="146"/>
        <v>55.273431146444686</v>
      </c>
      <c r="E1612" s="2">
        <f t="shared" si="145"/>
        <v>-0.41948942555334412</v>
      </c>
      <c r="F1612" s="2">
        <f t="shared" si="149"/>
        <v>-0.88220982991237518</v>
      </c>
      <c r="G1612" s="2">
        <f t="shared" si="147"/>
        <v>0.46272040435903106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56.6066</v>
      </c>
      <c r="C1613" s="2">
        <f t="shared" si="144"/>
        <v>54.968073763831129</v>
      </c>
      <c r="D1613" s="2">
        <f t="shared" si="146"/>
        <v>55.372184394856191</v>
      </c>
      <c r="E1613" s="2">
        <f t="shared" si="145"/>
        <v>-0.40411063102506262</v>
      </c>
      <c r="F1613" s="2">
        <f t="shared" si="149"/>
        <v>-0.78658999013491271</v>
      </c>
      <c r="G1613" s="2">
        <f t="shared" si="147"/>
        <v>0.38247935910985009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56.6066</v>
      </c>
      <c r="C1614" s="2">
        <f t="shared" si="144"/>
        <v>55.064647030934026</v>
      </c>
      <c r="D1614" s="2">
        <f t="shared" si="146"/>
        <v>55.463622587829803</v>
      </c>
      <c r="E1614" s="2">
        <f t="shared" si="145"/>
        <v>-0.39897555689577757</v>
      </c>
      <c r="F1614" s="2">
        <f t="shared" si="149"/>
        <v>-0.70906710348708568</v>
      </c>
      <c r="G1614" s="2">
        <f t="shared" si="147"/>
        <v>0.31009154659130811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56.373399999999997</v>
      </c>
      <c r="C1615" s="2">
        <f t="shared" ref="C1615:C1678" si="150">$C$4*B1605+C1614*(1-$C$4)</f>
        <v>55.153547487713404</v>
      </c>
      <c r="D1615" s="2">
        <f t="shared" si="146"/>
        <v>55.531013507249817</v>
      </c>
      <c r="E1615" s="2">
        <f t="shared" si="145"/>
        <v>-0.37746601953641346</v>
      </c>
      <c r="F1615" s="2">
        <f t="shared" si="149"/>
        <v>-0.64274688669695124</v>
      </c>
      <c r="G1615" s="2">
        <f t="shared" si="147"/>
        <v>0.26528086716053778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54.468299999999999</v>
      </c>
      <c r="C1616" s="2">
        <f t="shared" si="150"/>
        <v>55.22877095114211</v>
      </c>
      <c r="D1616" s="2">
        <f t="shared" si="146"/>
        <v>55.45229398819427</v>
      </c>
      <c r="E1616" s="2">
        <f t="shared" si="145"/>
        <v>-0.22352303705216059</v>
      </c>
      <c r="F1616" s="2">
        <f t="shared" si="149"/>
        <v>-0.55890211676799317</v>
      </c>
      <c r="G1616" s="2">
        <f t="shared" si="147"/>
        <v>0.33537907971583258</v>
      </c>
      <c r="H1616" s="2" t="str">
        <f t="shared" si="148"/>
        <v>Sell</v>
      </c>
    </row>
    <row r="1617" spans="1:8" ht="13.5" x14ac:dyDescent="0.25">
      <c r="A1617" s="3">
        <v>44368</v>
      </c>
      <c r="B1617" s="2">
        <v>55.9846</v>
      </c>
      <c r="C1617" s="2">
        <f t="shared" si="150"/>
        <v>55.464667727889477</v>
      </c>
      <c r="D1617" s="2">
        <f t="shared" si="146"/>
        <v>55.491724063142847</v>
      </c>
      <c r="E1617" s="2">
        <f t="shared" si="145"/>
        <v>-2.7056335253369923E-2</v>
      </c>
      <c r="F1617" s="2">
        <f t="shared" si="149"/>
        <v>-0.45253296046506852</v>
      </c>
      <c r="G1617" s="2">
        <f t="shared" si="147"/>
        <v>0.4254766252116986</v>
      </c>
      <c r="H1617" s="2" t="str">
        <f t="shared" si="148"/>
        <v>Sell</v>
      </c>
    </row>
    <row r="1618" spans="1:8" ht="13.5" x14ac:dyDescent="0.25">
      <c r="A1618" s="3">
        <v>44369</v>
      </c>
      <c r="B1618" s="2">
        <v>55.9846</v>
      </c>
      <c r="C1618" s="2">
        <f t="shared" si="150"/>
        <v>55.663088077444939</v>
      </c>
      <c r="D1618" s="2">
        <f t="shared" si="146"/>
        <v>55.528233391798935</v>
      </c>
      <c r="E1618" s="2">
        <f t="shared" si="145"/>
        <v>0.13485468564600467</v>
      </c>
      <c r="F1618" s="2">
        <f t="shared" si="149"/>
        <v>-0.33505543124285386</v>
      </c>
      <c r="G1618" s="2">
        <f t="shared" si="147"/>
        <v>0.46991011688885853</v>
      </c>
      <c r="H1618" s="2" t="str">
        <f t="shared" si="148"/>
        <v>Sell</v>
      </c>
    </row>
    <row r="1619" spans="1:8" ht="13.5" x14ac:dyDescent="0.25">
      <c r="A1619" s="3">
        <v>44370</v>
      </c>
      <c r="B1619" s="2">
        <v>55.9846</v>
      </c>
      <c r="C1619" s="2">
        <f t="shared" si="150"/>
        <v>55.83098221937648</v>
      </c>
      <c r="D1619" s="2">
        <f t="shared" si="146"/>
        <v>55.562038325739756</v>
      </c>
      <c r="E1619" s="2">
        <f t="shared" si="145"/>
        <v>0.26894389363672389</v>
      </c>
      <c r="F1619" s="2">
        <f t="shared" si="149"/>
        <v>-0.21425556626693831</v>
      </c>
      <c r="G1619" s="2">
        <f t="shared" si="147"/>
        <v>0.4831994599036622</v>
      </c>
      <c r="H1619" s="2" t="str">
        <f t="shared" si="148"/>
        <v>Sell</v>
      </c>
    </row>
    <row r="1620" spans="1:8" ht="13.5" x14ac:dyDescent="0.25">
      <c r="A1620" s="3">
        <v>44371</v>
      </c>
      <c r="B1620" s="2">
        <v>55.9846</v>
      </c>
      <c r="C1620" s="2">
        <f t="shared" si="150"/>
        <v>55.973046493318563</v>
      </c>
      <c r="D1620" s="2">
        <f t="shared" si="146"/>
        <v>55.593339190499776</v>
      </c>
      <c r="E1620" s="2">
        <f t="shared" si="145"/>
        <v>0.37970730281878673</v>
      </c>
      <c r="F1620" s="2">
        <f t="shared" si="149"/>
        <v>-9.5462992449793324E-2</v>
      </c>
      <c r="G1620" s="2">
        <f t="shared" si="147"/>
        <v>0.47517029526858007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56.287799999999997</v>
      </c>
      <c r="C1621" s="2">
        <f t="shared" si="150"/>
        <v>56.093254725115713</v>
      </c>
      <c r="D1621" s="2">
        <f t="shared" si="146"/>
        <v>55.644780731944238</v>
      </c>
      <c r="E1621" s="2">
        <f t="shared" si="145"/>
        <v>0.44847399317147563</v>
      </c>
      <c r="F1621" s="2">
        <f t="shared" si="149"/>
        <v>1.3324404674460472E-2</v>
      </c>
      <c r="G1621" s="2">
        <f t="shared" si="147"/>
        <v>0.43514958849701513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56.124499999999998</v>
      </c>
      <c r="C1622" s="2">
        <f t="shared" si="150"/>
        <v>56.075338613559445</v>
      </c>
      <c r="D1622" s="2">
        <f t="shared" si="146"/>
        <v>55.680315492540963</v>
      </c>
      <c r="E1622" s="2">
        <f t="shared" si="145"/>
        <v>0.39502312101848247</v>
      </c>
      <c r="F1622" s="2">
        <f t="shared" si="149"/>
        <v>8.9664147943264882E-2</v>
      </c>
      <c r="G1622" s="2">
        <f t="shared" si="147"/>
        <v>0.30535897307521759</v>
      </c>
      <c r="H1622" s="2" t="str">
        <f t="shared" si="148"/>
        <v>Sell</v>
      </c>
    </row>
    <row r="1623" spans="1:8" ht="13.5" x14ac:dyDescent="0.25">
      <c r="A1623" s="3">
        <v>44376</v>
      </c>
      <c r="B1623" s="2">
        <v>55.976799999999997</v>
      </c>
      <c r="C1623" s="2">
        <f t="shared" si="150"/>
        <v>56.1570711345503</v>
      </c>
      <c r="D1623" s="2">
        <f t="shared" si="146"/>
        <v>55.702277307908297</v>
      </c>
      <c r="E1623" s="2">
        <f t="shared" si="145"/>
        <v>0.4547938266420033</v>
      </c>
      <c r="F1623" s="2">
        <f t="shared" si="149"/>
        <v>0.16269008368301258</v>
      </c>
      <c r="G1623" s="2">
        <f t="shared" si="147"/>
        <v>0.29210374295899072</v>
      </c>
      <c r="H1623" s="2" t="str">
        <f t="shared" si="148"/>
        <v>Sell</v>
      </c>
    </row>
    <row r="1624" spans="1:8" ht="13.5" x14ac:dyDescent="0.25">
      <c r="A1624" s="3">
        <v>44377</v>
      </c>
      <c r="B1624" s="2">
        <v>56.373399999999997</v>
      </c>
      <c r="C1624" s="2">
        <f t="shared" si="150"/>
        <v>56.226229421542563</v>
      </c>
      <c r="D1624" s="2">
        <f t="shared" si="146"/>
        <v>55.751990099915083</v>
      </c>
      <c r="E1624" s="2">
        <f t="shared" si="145"/>
        <v>0.47423932162747917</v>
      </c>
      <c r="F1624" s="2">
        <f t="shared" si="149"/>
        <v>0.22499993127190593</v>
      </c>
      <c r="G1624" s="2">
        <f t="shared" si="147"/>
        <v>0.24923939035557324</v>
      </c>
      <c r="H1624" s="2" t="str">
        <f t="shared" si="148"/>
        <v>Sell</v>
      </c>
    </row>
    <row r="1625" spans="1:8" ht="13.5" x14ac:dyDescent="0.25">
      <c r="A1625" s="3">
        <v>44378</v>
      </c>
      <c r="B1625" s="2">
        <v>56.373399999999997</v>
      </c>
      <c r="C1625" s="2">
        <f t="shared" si="150"/>
        <v>56.248871048997557</v>
      </c>
      <c r="D1625" s="2">
        <f t="shared" si="146"/>
        <v>55.798020462884331</v>
      </c>
      <c r="E1625" s="2">
        <f t="shared" si="145"/>
        <v>0.45085058611322637</v>
      </c>
      <c r="F1625" s="2">
        <f t="shared" si="149"/>
        <v>0.27017006224017004</v>
      </c>
      <c r="G1625" s="2">
        <f t="shared" si="147"/>
        <v>0.18068052387305633</v>
      </c>
      <c r="H1625" s="2" t="str">
        <f t="shared" si="148"/>
        <v>Sell</v>
      </c>
    </row>
    <row r="1626" spans="1:8" ht="13.5" x14ac:dyDescent="0.25">
      <c r="A1626" s="3">
        <v>44379</v>
      </c>
      <c r="B1626" s="2">
        <v>56.287799999999997</v>
      </c>
      <c r="C1626" s="2">
        <f t="shared" si="150"/>
        <v>55.974937041459469</v>
      </c>
      <c r="D1626" s="2">
        <f t="shared" si="146"/>
        <v>55.834300428596599</v>
      </c>
      <c r="E1626" s="2">
        <f t="shared" si="145"/>
        <v>0.14063661286287044</v>
      </c>
      <c r="F1626" s="2">
        <f t="shared" si="149"/>
        <v>0.24426337236471013</v>
      </c>
      <c r="G1626" s="2">
        <f t="shared" si="147"/>
        <v>-0.10362675950183969</v>
      </c>
      <c r="H1626" s="2" t="str">
        <f t="shared" si="148"/>
        <v>Hold</v>
      </c>
    </row>
    <row r="1627" spans="1:8" ht="13.5" x14ac:dyDescent="0.25">
      <c r="A1627" s="3">
        <v>44382</v>
      </c>
      <c r="B1627" s="2">
        <v>56.287799999999997</v>
      </c>
      <c r="C1627" s="2">
        <f t="shared" si="150"/>
        <v>55.976423650465705</v>
      </c>
      <c r="D1627" s="2">
        <f t="shared" si="146"/>
        <v>55.867892989441295</v>
      </c>
      <c r="E1627" s="2">
        <f t="shared" si="145"/>
        <v>0.10853066102441034</v>
      </c>
      <c r="F1627" s="2">
        <f t="shared" si="149"/>
        <v>0.2171168300966502</v>
      </c>
      <c r="G1627" s="2">
        <f t="shared" si="147"/>
        <v>-0.10858616907223986</v>
      </c>
      <c r="H1627" s="2" t="str">
        <f t="shared" si="148"/>
        <v>Hold</v>
      </c>
    </row>
    <row r="1628" spans="1:8" ht="13.5" x14ac:dyDescent="0.25">
      <c r="A1628" s="3">
        <v>44383</v>
      </c>
      <c r="B1628" s="2">
        <v>57.483499999999999</v>
      </c>
      <c r="C1628" s="2">
        <f t="shared" si="150"/>
        <v>55.97768155039406</v>
      </c>
      <c r="D1628" s="2">
        <f t="shared" si="146"/>
        <v>55.987567582816013</v>
      </c>
      <c r="E1628" s="2">
        <f t="shared" ref="E1628:E1691" si="151">C1628-D1628</f>
        <v>-9.8860324219529616E-3</v>
      </c>
      <c r="F1628" s="2">
        <f t="shared" si="149"/>
        <v>0.17171625759292958</v>
      </c>
      <c r="G1628" s="2">
        <f t="shared" si="147"/>
        <v>-0.18160229001488254</v>
      </c>
      <c r="H1628" s="2" t="str">
        <f t="shared" si="148"/>
        <v>Hold</v>
      </c>
    </row>
    <row r="1629" spans="1:8" ht="13.5" x14ac:dyDescent="0.25">
      <c r="A1629" s="3">
        <v>44384</v>
      </c>
      <c r="B1629" s="2">
        <v>57.1738</v>
      </c>
      <c r="C1629" s="2">
        <f t="shared" si="150"/>
        <v>55.978745927256512</v>
      </c>
      <c r="D1629" s="2">
        <f t="shared" ref="D1629:D1692" si="152">$D$4*B1629+(1-$D$4)*D1628</f>
        <v>56.07543665075557</v>
      </c>
      <c r="E1629" s="2">
        <f t="shared" si="151"/>
        <v>-9.6690723499058606E-2</v>
      </c>
      <c r="F1629" s="2">
        <f t="shared" si="149"/>
        <v>0.11803486137453194</v>
      </c>
      <c r="G1629" s="2">
        <f t="shared" si="147"/>
        <v>-0.21472558487359056</v>
      </c>
      <c r="H1629" s="2" t="str">
        <f t="shared" si="148"/>
        <v>Hold</v>
      </c>
    </row>
    <row r="1630" spans="1:8" ht="13.5" x14ac:dyDescent="0.25">
      <c r="A1630" s="3">
        <v>44385</v>
      </c>
      <c r="B1630" s="2">
        <v>57.1738</v>
      </c>
      <c r="C1630" s="2">
        <f t="shared" si="150"/>
        <v>55.979646553832438</v>
      </c>
      <c r="D1630" s="2">
        <f t="shared" si="152"/>
        <v>56.156796898847752</v>
      </c>
      <c r="E1630" s="2">
        <f t="shared" si="151"/>
        <v>-0.17715034501531335</v>
      </c>
      <c r="F1630" s="2">
        <f t="shared" si="149"/>
        <v>5.8997820096562889E-2</v>
      </c>
      <c r="G1630" s="2">
        <f t="shared" si="147"/>
        <v>-0.23614816511187625</v>
      </c>
      <c r="H1630" s="2" t="str">
        <f t="shared" si="148"/>
        <v>Hold</v>
      </c>
    </row>
    <row r="1631" spans="1:8" ht="13.5" x14ac:dyDescent="0.25">
      <c r="A1631" s="3">
        <v>44386</v>
      </c>
      <c r="B1631" s="2">
        <v>57.1738</v>
      </c>
      <c r="C1631" s="2">
        <f t="shared" si="150"/>
        <v>56.027054776319758</v>
      </c>
      <c r="D1631" s="2">
        <f t="shared" si="152"/>
        <v>56.23213046189607</v>
      </c>
      <c r="E1631" s="2">
        <f t="shared" si="151"/>
        <v>-0.20507568557631117</v>
      </c>
      <c r="F1631" s="2">
        <f t="shared" si="149"/>
        <v>6.1831189619880739E-3</v>
      </c>
      <c r="G1631" s="2">
        <f t="shared" si="147"/>
        <v>-0.21125880453829926</v>
      </c>
      <c r="H1631" s="2" t="str">
        <f t="shared" si="148"/>
        <v>Hold</v>
      </c>
    </row>
    <row r="1632" spans="1:8" ht="13.5" x14ac:dyDescent="0.25">
      <c r="A1632" s="3">
        <v>44389</v>
      </c>
      <c r="B1632" s="2">
        <v>57.1738</v>
      </c>
      <c r="C1632" s="2">
        <f t="shared" si="150"/>
        <v>56.04204634919364</v>
      </c>
      <c r="D1632" s="2">
        <f t="shared" si="152"/>
        <v>56.301883761014878</v>
      </c>
      <c r="E1632" s="2">
        <f t="shared" si="151"/>
        <v>-0.25983741182123765</v>
      </c>
      <c r="F1632" s="2">
        <f t="shared" si="149"/>
        <v>-4.7020987194657068E-2</v>
      </c>
      <c r="G1632" s="2">
        <f t="shared" si="147"/>
        <v>-0.21281642462658057</v>
      </c>
      <c r="H1632" s="2" t="str">
        <f t="shared" si="148"/>
        <v>Hold</v>
      </c>
    </row>
    <row r="1633" spans="1:8" ht="13.5" x14ac:dyDescent="0.25">
      <c r="A1633" s="3">
        <v>44390</v>
      </c>
      <c r="B1633" s="2">
        <v>57.0944</v>
      </c>
      <c r="C1633" s="2">
        <f t="shared" si="150"/>
        <v>56.032008449317694</v>
      </c>
      <c r="D1633" s="2">
        <f t="shared" si="152"/>
        <v>56.360588667606372</v>
      </c>
      <c r="E1633" s="2">
        <f t="shared" si="151"/>
        <v>-0.32858021828867834</v>
      </c>
      <c r="F1633" s="2">
        <f t="shared" si="149"/>
        <v>-0.10333283341346133</v>
      </c>
      <c r="G1633" s="2">
        <f t="shared" si="147"/>
        <v>-0.225247384875217</v>
      </c>
      <c r="H1633" s="2" t="str">
        <f t="shared" si="148"/>
        <v>Hold</v>
      </c>
    </row>
    <row r="1634" spans="1:8" ht="13.5" x14ac:dyDescent="0.25">
      <c r="A1634" s="3">
        <v>44391</v>
      </c>
      <c r="B1634" s="2">
        <v>57.0944</v>
      </c>
      <c r="C1634" s="2">
        <f t="shared" si="150"/>
        <v>56.084530226345741</v>
      </c>
      <c r="D1634" s="2">
        <f t="shared" si="152"/>
        <v>56.414945062598498</v>
      </c>
      <c r="E1634" s="2">
        <f t="shared" si="151"/>
        <v>-0.33041483625275703</v>
      </c>
      <c r="F1634" s="2">
        <f t="shared" si="149"/>
        <v>-0.14874923398132048</v>
      </c>
      <c r="G1634" s="2">
        <f t="shared" si="147"/>
        <v>-0.18166560227143655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55.744500000000002</v>
      </c>
      <c r="C1635" s="2">
        <f t="shared" si="150"/>
        <v>56.128971729984862</v>
      </c>
      <c r="D1635" s="2">
        <f t="shared" si="152"/>
        <v>56.365282465368985</v>
      </c>
      <c r="E1635" s="2">
        <f t="shared" si="151"/>
        <v>-0.23631073538412295</v>
      </c>
      <c r="F1635" s="2">
        <f t="shared" si="149"/>
        <v>-0.16626153426188098</v>
      </c>
      <c r="G1635" s="2">
        <f t="shared" si="147"/>
        <v>-7.0049201122241972E-2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57.0944</v>
      </c>
      <c r="C1636" s="2">
        <f t="shared" si="150"/>
        <v>56.153406848448725</v>
      </c>
      <c r="D1636" s="2">
        <f t="shared" si="152"/>
        <v>56.419291171637951</v>
      </c>
      <c r="E1636" s="2">
        <f t="shared" si="151"/>
        <v>-0.26588432318922628</v>
      </c>
      <c r="F1636" s="2">
        <f t="shared" si="149"/>
        <v>-0.18618609204735007</v>
      </c>
      <c r="G1636" s="2">
        <f t="shared" ref="G1636:G1699" si="153">E1636-F1636</f>
        <v>-7.9698231141876213E-2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57.0944</v>
      </c>
      <c r="C1637" s="2">
        <f t="shared" si="150"/>
        <v>56.174082717918154</v>
      </c>
      <c r="D1637" s="2">
        <f t="shared" si="152"/>
        <v>56.469299232998104</v>
      </c>
      <c r="E1637" s="2">
        <f t="shared" si="151"/>
        <v>-0.29521651507995017</v>
      </c>
      <c r="F1637" s="2">
        <f t="shared" ref="F1637:F1700" si="155">(E1637*(2/(10)))+((1-(2/10))*F1636)</f>
        <v>-0.2079921766538701</v>
      </c>
      <c r="G1637" s="2">
        <f t="shared" si="153"/>
        <v>-8.7224338426080072E-2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57.015000000000001</v>
      </c>
      <c r="C1638" s="2">
        <f t="shared" si="150"/>
        <v>56.375531530546127</v>
      </c>
      <c r="D1638" s="2">
        <f t="shared" si="152"/>
        <v>56.509721512035284</v>
      </c>
      <c r="E1638" s="2">
        <f t="shared" si="151"/>
        <v>-0.13418998148915762</v>
      </c>
      <c r="F1638" s="2">
        <f t="shared" si="155"/>
        <v>-0.1932317376209276</v>
      </c>
      <c r="G1638" s="2">
        <f t="shared" si="153"/>
        <v>5.9041756131769985E-2</v>
      </c>
      <c r="H1638" s="2" t="str">
        <f t="shared" si="154"/>
        <v>Sell</v>
      </c>
    </row>
    <row r="1639" spans="1:8" ht="13.5" x14ac:dyDescent="0.25">
      <c r="A1639" s="3">
        <v>44400</v>
      </c>
      <c r="B1639" s="2">
        <v>57.015000000000001</v>
      </c>
      <c r="C1639" s="2">
        <f t="shared" si="150"/>
        <v>56.498342064308261</v>
      </c>
      <c r="D1639" s="2">
        <f t="shared" si="152"/>
        <v>56.547149548180812</v>
      </c>
      <c r="E1639" s="2">
        <f t="shared" si="151"/>
        <v>-4.8807483872550961E-2</v>
      </c>
      <c r="F1639" s="2">
        <f t="shared" si="155"/>
        <v>-0.16434688687125229</v>
      </c>
      <c r="G1639" s="2">
        <f t="shared" si="153"/>
        <v>0.11553940299870133</v>
      </c>
      <c r="H1639" s="2" t="str">
        <f t="shared" si="154"/>
        <v>Sell</v>
      </c>
    </row>
    <row r="1640" spans="1:8" ht="13.5" x14ac:dyDescent="0.25">
      <c r="A1640" s="3">
        <v>44403</v>
      </c>
      <c r="B1640" s="2">
        <v>55.466500000000003</v>
      </c>
      <c r="C1640" s="2">
        <f t="shared" si="150"/>
        <v>56.602258669799298</v>
      </c>
      <c r="D1640" s="2">
        <f t="shared" si="152"/>
        <v>56.467101433500758</v>
      </c>
      <c r="E1640" s="2">
        <f t="shared" si="151"/>
        <v>0.13515723629853937</v>
      </c>
      <c r="F1640" s="2">
        <f t="shared" si="155"/>
        <v>-0.10444606223729397</v>
      </c>
      <c r="G1640" s="2">
        <f t="shared" si="153"/>
        <v>0.23960329853583334</v>
      </c>
      <c r="H1640" s="2" t="str">
        <f t="shared" si="154"/>
        <v>Sell</v>
      </c>
    </row>
    <row r="1641" spans="1:8" ht="13.5" x14ac:dyDescent="0.25">
      <c r="A1641" s="3">
        <v>44404</v>
      </c>
      <c r="B1641" s="2">
        <v>56.935600000000001</v>
      </c>
      <c r="C1641" s="2">
        <f t="shared" si="150"/>
        <v>56.690188105214787</v>
      </c>
      <c r="D1641" s="2">
        <f t="shared" si="152"/>
        <v>56.501805031019217</v>
      </c>
      <c r="E1641" s="2">
        <f t="shared" si="151"/>
        <v>0.18838307419557054</v>
      </c>
      <c r="F1641" s="2">
        <f t="shared" si="155"/>
        <v>-4.5880234950721077E-2</v>
      </c>
      <c r="G1641" s="2">
        <f t="shared" si="153"/>
        <v>0.23426330914629162</v>
      </c>
      <c r="H1641" s="2" t="str">
        <f t="shared" si="154"/>
        <v>Sell</v>
      </c>
    </row>
    <row r="1642" spans="1:8" ht="13.5" x14ac:dyDescent="0.25">
      <c r="A1642" s="3">
        <v>44405</v>
      </c>
      <c r="B1642" s="2">
        <v>56.935600000000001</v>
      </c>
      <c r="C1642" s="2">
        <f t="shared" si="150"/>
        <v>56.764589935181739</v>
      </c>
      <c r="D1642" s="2">
        <f t="shared" si="152"/>
        <v>56.533937991684454</v>
      </c>
      <c r="E1642" s="2">
        <f t="shared" si="151"/>
        <v>0.23065194349728557</v>
      </c>
      <c r="F1642" s="2">
        <f t="shared" si="155"/>
        <v>9.4262007388802582E-3</v>
      </c>
      <c r="G1642" s="2">
        <f t="shared" si="153"/>
        <v>0.22122574275840531</v>
      </c>
      <c r="H1642" s="2" t="str">
        <f t="shared" si="154"/>
        <v>Sell</v>
      </c>
    </row>
    <row r="1643" spans="1:8" ht="13.5" x14ac:dyDescent="0.25">
      <c r="A1643" s="3">
        <v>44406</v>
      </c>
      <c r="B1643" s="2">
        <v>56.935600000000001</v>
      </c>
      <c r="C1643" s="2">
        <f t="shared" si="150"/>
        <v>56.815329945153778</v>
      </c>
      <c r="D1643" s="2">
        <f t="shared" si="152"/>
        <v>56.563690733041156</v>
      </c>
      <c r="E1643" s="2">
        <f t="shared" si="151"/>
        <v>0.25163921211262164</v>
      </c>
      <c r="F1643" s="2">
        <f t="shared" si="155"/>
        <v>5.7868803013628539E-2</v>
      </c>
      <c r="G1643" s="2">
        <f t="shared" si="153"/>
        <v>0.1937704090989931</v>
      </c>
      <c r="H1643" s="2" t="str">
        <f t="shared" si="154"/>
        <v>Sell</v>
      </c>
    </row>
    <row r="1644" spans="1:8" ht="13.5" x14ac:dyDescent="0.25">
      <c r="A1644" s="3">
        <v>44407</v>
      </c>
      <c r="B1644" s="2">
        <v>56.935600000000001</v>
      </c>
      <c r="C1644" s="2">
        <f t="shared" si="150"/>
        <v>56.858263799745501</v>
      </c>
      <c r="D1644" s="2">
        <f t="shared" si="152"/>
        <v>56.591239567630694</v>
      </c>
      <c r="E1644" s="2">
        <f t="shared" si="151"/>
        <v>0.26702423211480664</v>
      </c>
      <c r="F1644" s="2">
        <f t="shared" si="155"/>
        <v>9.9699888833864159E-2</v>
      </c>
      <c r="G1644" s="2">
        <f t="shared" si="153"/>
        <v>0.16732434328094248</v>
      </c>
      <c r="H1644" s="2" t="str">
        <f t="shared" si="154"/>
        <v>Sell</v>
      </c>
    </row>
    <row r="1645" spans="1:8" ht="13.5" x14ac:dyDescent="0.25">
      <c r="A1645" s="3">
        <v>44410</v>
      </c>
      <c r="B1645" s="2">
        <v>56.935600000000001</v>
      </c>
      <c r="C1645" s="2">
        <f t="shared" si="150"/>
        <v>56.686915522861582</v>
      </c>
      <c r="D1645" s="2">
        <f t="shared" si="152"/>
        <v>56.616747747806201</v>
      </c>
      <c r="E1645" s="2">
        <f t="shared" si="151"/>
        <v>7.0167775055381298E-2</v>
      </c>
      <c r="F1645" s="2">
        <f t="shared" si="155"/>
        <v>9.3793466078167603E-2</v>
      </c>
      <c r="G1645" s="2">
        <f t="shared" si="153"/>
        <v>-2.3625691022786305E-2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56.935600000000001</v>
      </c>
      <c r="C1646" s="2">
        <f t="shared" si="150"/>
        <v>56.749605442421341</v>
      </c>
      <c r="D1646" s="2">
        <f t="shared" si="152"/>
        <v>56.640366433153886</v>
      </c>
      <c r="E1646" s="2">
        <f t="shared" si="151"/>
        <v>0.10923900926745489</v>
      </c>
      <c r="F1646" s="2">
        <f t="shared" si="155"/>
        <v>9.6882574716025072E-2</v>
      </c>
      <c r="G1646" s="2">
        <f t="shared" si="153"/>
        <v>1.2356434551429818E-2</v>
      </c>
      <c r="H1646" s="2" t="str">
        <f t="shared" si="154"/>
        <v>Sell</v>
      </c>
    </row>
    <row r="1647" spans="1:8" ht="13.5" x14ac:dyDescent="0.25">
      <c r="A1647" s="3">
        <v>44412</v>
      </c>
      <c r="B1647" s="2">
        <v>56.856200000000001</v>
      </c>
      <c r="C1647" s="2">
        <f t="shared" si="150"/>
        <v>56.802650758971907</v>
      </c>
      <c r="D1647" s="2">
        <f t="shared" si="152"/>
        <v>56.656354104772113</v>
      </c>
      <c r="E1647" s="2">
        <f t="shared" si="151"/>
        <v>0.14629665419979432</v>
      </c>
      <c r="F1647" s="2">
        <f t="shared" si="155"/>
        <v>0.10676539061277893</v>
      </c>
      <c r="G1647" s="2">
        <f t="shared" si="153"/>
        <v>3.9531263587015392E-2</v>
      </c>
      <c r="H1647" s="2" t="str">
        <f t="shared" si="154"/>
        <v>Sell</v>
      </c>
    </row>
    <row r="1648" spans="1:8" ht="13.5" x14ac:dyDescent="0.25">
      <c r="A1648" s="3">
        <v>44413</v>
      </c>
      <c r="B1648" s="2">
        <v>57.9679</v>
      </c>
      <c r="C1648" s="2">
        <f t="shared" si="150"/>
        <v>56.835319872976228</v>
      </c>
      <c r="D1648" s="2">
        <f t="shared" si="152"/>
        <v>56.753505652566773</v>
      </c>
      <c r="E1648" s="2">
        <f t="shared" si="151"/>
        <v>8.1814220409455629E-2</v>
      </c>
      <c r="F1648" s="2">
        <f t="shared" si="155"/>
        <v>0.10177515657211428</v>
      </c>
      <c r="G1648" s="2">
        <f t="shared" si="153"/>
        <v>-1.9960936162658649E-2</v>
      </c>
      <c r="H1648" s="2" t="str">
        <f t="shared" si="154"/>
        <v>Hold</v>
      </c>
    </row>
    <row r="1649" spans="1:8" ht="13.5" x14ac:dyDescent="0.25">
      <c r="A1649" s="3">
        <v>44414</v>
      </c>
      <c r="B1649" s="2">
        <v>57.9679</v>
      </c>
      <c r="C1649" s="2">
        <f t="shared" si="150"/>
        <v>56.862962969441426</v>
      </c>
      <c r="D1649" s="2">
        <f t="shared" si="152"/>
        <v>56.843460789413676</v>
      </c>
      <c r="E1649" s="2">
        <f t="shared" si="151"/>
        <v>1.9502180027750171E-2</v>
      </c>
      <c r="F1649" s="2">
        <f t="shared" si="155"/>
        <v>8.5320561263241473E-2</v>
      </c>
      <c r="G1649" s="2">
        <f t="shared" si="153"/>
        <v>-6.5818381235491302E-2</v>
      </c>
      <c r="H1649" s="2" t="str">
        <f t="shared" si="154"/>
        <v>Hold</v>
      </c>
    </row>
    <row r="1650" spans="1:8" ht="13.5" x14ac:dyDescent="0.25">
      <c r="A1650" s="3">
        <v>44417</v>
      </c>
      <c r="B1650" s="2">
        <v>57.9679</v>
      </c>
      <c r="C1650" s="2">
        <f t="shared" si="150"/>
        <v>56.648122512604289</v>
      </c>
      <c r="D1650" s="2">
        <f t="shared" si="152"/>
        <v>56.926752582790442</v>
      </c>
      <c r="E1650" s="2">
        <f t="shared" si="151"/>
        <v>-0.27863007018615349</v>
      </c>
      <c r="F1650" s="2">
        <f t="shared" si="155"/>
        <v>1.2530434973362474E-2</v>
      </c>
      <c r="G1650" s="2">
        <f t="shared" si="153"/>
        <v>-0.29116050515951597</v>
      </c>
      <c r="H1650" s="2" t="str">
        <f t="shared" si="154"/>
        <v>Hold</v>
      </c>
    </row>
    <row r="1651" spans="1:8" ht="13.5" x14ac:dyDescent="0.25">
      <c r="A1651" s="3">
        <v>44419</v>
      </c>
      <c r="B1651" s="2">
        <v>57.9679</v>
      </c>
      <c r="C1651" s="2">
        <f t="shared" si="150"/>
        <v>56.692349818357471</v>
      </c>
      <c r="D1651" s="2">
        <f t="shared" si="152"/>
        <v>57.003874613694855</v>
      </c>
      <c r="E1651" s="2">
        <f t="shared" si="151"/>
        <v>-0.31152479533738386</v>
      </c>
      <c r="F1651" s="2">
        <f t="shared" si="155"/>
        <v>-5.2280611088786795E-2</v>
      </c>
      <c r="G1651" s="2">
        <f t="shared" si="153"/>
        <v>-0.25924418424859708</v>
      </c>
      <c r="H1651" s="2" t="str">
        <f t="shared" si="154"/>
        <v>Hold</v>
      </c>
    </row>
    <row r="1652" spans="1:8" ht="13.5" x14ac:dyDescent="0.25">
      <c r="A1652" s="3">
        <v>44420</v>
      </c>
      <c r="B1652" s="2">
        <v>59.516300000000001</v>
      </c>
      <c r="C1652" s="2">
        <f t="shared" si="150"/>
        <v>56.729772923225553</v>
      </c>
      <c r="D1652" s="2">
        <f t="shared" si="152"/>
        <v>57.189980197865609</v>
      </c>
      <c r="E1652" s="2">
        <f t="shared" si="151"/>
        <v>-0.46020727464005518</v>
      </c>
      <c r="F1652" s="2">
        <f t="shared" si="155"/>
        <v>-0.13386594379904049</v>
      </c>
      <c r="G1652" s="2">
        <f t="shared" si="153"/>
        <v>-0.32634133084101469</v>
      </c>
      <c r="H1652" s="2" t="str">
        <f t="shared" si="154"/>
        <v>Hold</v>
      </c>
    </row>
    <row r="1653" spans="1:8" ht="13.5" x14ac:dyDescent="0.25">
      <c r="A1653" s="3">
        <v>44424</v>
      </c>
      <c r="B1653" s="2">
        <v>59.516300000000001</v>
      </c>
      <c r="C1653" s="2">
        <f t="shared" si="150"/>
        <v>56.761438627344702</v>
      </c>
      <c r="D1653" s="2">
        <f t="shared" si="152"/>
        <v>57.362300183208902</v>
      </c>
      <c r="E1653" s="2">
        <f t="shared" si="151"/>
        <v>-0.6008615558641992</v>
      </c>
      <c r="F1653" s="2">
        <f t="shared" si="155"/>
        <v>-0.22726506621207224</v>
      </c>
      <c r="G1653" s="2">
        <f t="shared" si="153"/>
        <v>-0.373596489652127</v>
      </c>
      <c r="H1653" s="2" t="str">
        <f t="shared" si="154"/>
        <v>Hold</v>
      </c>
    </row>
    <row r="1654" spans="1:8" ht="13.5" x14ac:dyDescent="0.25">
      <c r="A1654" s="3">
        <v>44425</v>
      </c>
      <c r="B1654" s="2">
        <v>59.476599999999998</v>
      </c>
      <c r="C1654" s="2">
        <f t="shared" si="150"/>
        <v>56.788232684676288</v>
      </c>
      <c r="D1654" s="2">
        <f t="shared" si="152"/>
        <v>57.518914984452685</v>
      </c>
      <c r="E1654" s="2">
        <f t="shared" si="151"/>
        <v>-0.73068229977639731</v>
      </c>
      <c r="F1654" s="2">
        <f t="shared" si="155"/>
        <v>-0.32794851292493726</v>
      </c>
      <c r="G1654" s="2">
        <f t="shared" si="153"/>
        <v>-0.40273378685146005</v>
      </c>
      <c r="H1654" s="2" t="str">
        <f t="shared" si="154"/>
        <v>Hold</v>
      </c>
    </row>
    <row r="1655" spans="1:8" ht="13.5" x14ac:dyDescent="0.25">
      <c r="A1655" s="3">
        <v>44426</v>
      </c>
      <c r="B1655" s="2">
        <v>59.7149</v>
      </c>
      <c r="C1655" s="2">
        <f t="shared" si="150"/>
        <v>56.810904579341468</v>
      </c>
      <c r="D1655" s="2">
        <f t="shared" si="152"/>
        <v>57.681580541159889</v>
      </c>
      <c r="E1655" s="2">
        <f t="shared" si="151"/>
        <v>-0.87067596181842077</v>
      </c>
      <c r="F1655" s="2">
        <f t="shared" si="155"/>
        <v>-0.43649400270363403</v>
      </c>
      <c r="G1655" s="2">
        <f t="shared" si="153"/>
        <v>-0.43418195911478674</v>
      </c>
      <c r="H1655" s="2" t="str">
        <f t="shared" si="154"/>
        <v>Hold</v>
      </c>
    </row>
    <row r="1656" spans="1:8" ht="13.5" x14ac:dyDescent="0.25">
      <c r="A1656" s="3">
        <v>44427</v>
      </c>
      <c r="B1656" s="2">
        <v>60.223100000000002</v>
      </c>
      <c r="C1656" s="2">
        <f t="shared" si="150"/>
        <v>56.830088490212006</v>
      </c>
      <c r="D1656" s="2">
        <f t="shared" si="152"/>
        <v>57.869841241814711</v>
      </c>
      <c r="E1656" s="2">
        <f t="shared" si="151"/>
        <v>-1.0397527516027054</v>
      </c>
      <c r="F1656" s="2">
        <f t="shared" si="155"/>
        <v>-0.55714575248344833</v>
      </c>
      <c r="G1656" s="2">
        <f t="shared" si="153"/>
        <v>-0.48260699911925709</v>
      </c>
      <c r="H1656" s="2" t="str">
        <f t="shared" si="154"/>
        <v>Hold</v>
      </c>
    </row>
    <row r="1657" spans="1:8" ht="13.5" x14ac:dyDescent="0.25">
      <c r="A1657" s="3">
        <v>44428</v>
      </c>
      <c r="B1657" s="2">
        <v>60.191299999999998</v>
      </c>
      <c r="C1657" s="2">
        <f t="shared" si="150"/>
        <v>56.834105645564009</v>
      </c>
      <c r="D1657" s="2">
        <f t="shared" si="152"/>
        <v>58.041801149828437</v>
      </c>
      <c r="E1657" s="2">
        <f t="shared" si="151"/>
        <v>-1.2076955042644286</v>
      </c>
      <c r="F1657" s="2">
        <f t="shared" si="155"/>
        <v>-0.68725570283964443</v>
      </c>
      <c r="G1657" s="2">
        <f t="shared" si="153"/>
        <v>-0.52043980142478419</v>
      </c>
      <c r="H1657" s="2" t="str">
        <f t="shared" si="154"/>
        <v>Hold</v>
      </c>
    </row>
    <row r="1658" spans="1:8" ht="13.5" x14ac:dyDescent="0.25">
      <c r="A1658" s="3">
        <v>44431</v>
      </c>
      <c r="B1658" s="2">
        <v>60.223100000000002</v>
      </c>
      <c r="C1658" s="2">
        <f t="shared" si="150"/>
        <v>57.00853554624647</v>
      </c>
      <c r="D1658" s="2">
        <f t="shared" si="152"/>
        <v>58.203378842433736</v>
      </c>
      <c r="E1658" s="2">
        <f t="shared" si="151"/>
        <v>-1.1948432961872655</v>
      </c>
      <c r="F1658" s="2">
        <f t="shared" si="155"/>
        <v>-0.78877322150916873</v>
      </c>
      <c r="G1658" s="2">
        <f t="shared" si="153"/>
        <v>-0.40607007467809675</v>
      </c>
      <c r="H1658" s="2" t="str">
        <f t="shared" si="154"/>
        <v>Hold</v>
      </c>
    </row>
    <row r="1659" spans="1:8" ht="13.5" x14ac:dyDescent="0.25">
      <c r="A1659" s="3">
        <v>44432</v>
      </c>
      <c r="B1659" s="2">
        <v>60.191299999999998</v>
      </c>
      <c r="C1659" s="2">
        <f t="shared" si="150"/>
        <v>57.156130077593168</v>
      </c>
      <c r="D1659" s="2">
        <f t="shared" si="152"/>
        <v>58.350632261512722</v>
      </c>
      <c r="E1659" s="2">
        <f t="shared" si="151"/>
        <v>-1.1945021839195533</v>
      </c>
      <c r="F1659" s="2">
        <f t="shared" si="155"/>
        <v>-0.86991901399124572</v>
      </c>
      <c r="G1659" s="2">
        <f t="shared" si="153"/>
        <v>-0.3245831699283076</v>
      </c>
      <c r="H1659" s="2" t="str">
        <f t="shared" si="154"/>
        <v>Hold</v>
      </c>
    </row>
    <row r="1660" spans="1:8" ht="13.5" x14ac:dyDescent="0.25">
      <c r="A1660" s="3">
        <v>44433</v>
      </c>
      <c r="B1660" s="2">
        <v>60.191299999999998</v>
      </c>
      <c r="C1660" s="2">
        <f t="shared" si="150"/>
        <v>57.281017757963447</v>
      </c>
      <c r="D1660" s="2">
        <f t="shared" si="152"/>
        <v>58.486978019919185</v>
      </c>
      <c r="E1660" s="2">
        <f t="shared" si="151"/>
        <v>-1.2059602619557381</v>
      </c>
      <c r="F1660" s="2">
        <f t="shared" si="155"/>
        <v>-0.93712726358414422</v>
      </c>
      <c r="G1660" s="2">
        <f t="shared" si="153"/>
        <v>-0.26883299837159391</v>
      </c>
      <c r="H1660" s="2" t="str">
        <f t="shared" si="154"/>
        <v>Hold</v>
      </c>
    </row>
    <row r="1661" spans="1:8" ht="13.5" x14ac:dyDescent="0.25">
      <c r="A1661" s="3">
        <v>44434</v>
      </c>
      <c r="B1661" s="2">
        <v>59.555999999999997</v>
      </c>
      <c r="C1661" s="2">
        <f t="shared" si="150"/>
        <v>57.386691949045996</v>
      </c>
      <c r="D1661" s="2">
        <f t="shared" si="152"/>
        <v>58.566164833258512</v>
      </c>
      <c r="E1661" s="2">
        <f t="shared" si="151"/>
        <v>-1.1794728842125153</v>
      </c>
      <c r="F1661" s="2">
        <f t="shared" si="155"/>
        <v>-0.9855963877098185</v>
      </c>
      <c r="G1661" s="2">
        <f t="shared" si="153"/>
        <v>-0.19387649650269678</v>
      </c>
      <c r="H1661" s="2" t="str">
        <f t="shared" si="154"/>
        <v>Hold</v>
      </c>
    </row>
    <row r="1662" spans="1:8" ht="13.5" x14ac:dyDescent="0.25">
      <c r="A1662" s="3">
        <v>44435</v>
      </c>
      <c r="B1662" s="2">
        <v>57.9679</v>
      </c>
      <c r="C1662" s="2">
        <f t="shared" si="150"/>
        <v>57.714323956885075</v>
      </c>
      <c r="D1662" s="2">
        <f t="shared" si="152"/>
        <v>58.521848919683805</v>
      </c>
      <c r="E1662" s="2">
        <f t="shared" si="151"/>
        <v>-0.80752496279873043</v>
      </c>
      <c r="F1662" s="2">
        <f t="shared" si="155"/>
        <v>-0.94998210272760097</v>
      </c>
      <c r="G1662" s="2">
        <f t="shared" si="153"/>
        <v>0.14245713992887055</v>
      </c>
      <c r="H1662" s="2" t="str">
        <f t="shared" si="154"/>
        <v>Sell</v>
      </c>
    </row>
    <row r="1663" spans="1:8" ht="13.5" x14ac:dyDescent="0.25">
      <c r="A1663" s="3">
        <v>44438</v>
      </c>
      <c r="B1663" s="2">
        <v>58.762</v>
      </c>
      <c r="C1663" s="2">
        <f t="shared" si="150"/>
        <v>57.991551040441216</v>
      </c>
      <c r="D1663" s="2">
        <f t="shared" si="152"/>
        <v>58.539637888596118</v>
      </c>
      <c r="E1663" s="2">
        <f t="shared" si="151"/>
        <v>-0.54808684815490238</v>
      </c>
      <c r="F1663" s="2">
        <f t="shared" si="155"/>
        <v>-0.8696030518130613</v>
      </c>
      <c r="G1663" s="2">
        <f t="shared" si="153"/>
        <v>0.32151620365815892</v>
      </c>
      <c r="H1663" s="2" t="str">
        <f t="shared" si="154"/>
        <v>Sell</v>
      </c>
    </row>
    <row r="1664" spans="1:8" ht="13.5" x14ac:dyDescent="0.25">
      <c r="A1664" s="3">
        <v>44439</v>
      </c>
      <c r="B1664" s="2">
        <v>58.762</v>
      </c>
      <c r="C1664" s="2">
        <f t="shared" si="150"/>
        <v>58.220020111142567</v>
      </c>
      <c r="D1664" s="2">
        <f t="shared" si="152"/>
        <v>58.556109156107517</v>
      </c>
      <c r="E1664" s="2">
        <f t="shared" si="151"/>
        <v>-0.33608904496495029</v>
      </c>
      <c r="F1664" s="2">
        <f t="shared" si="155"/>
        <v>-0.76290025044343912</v>
      </c>
      <c r="G1664" s="2">
        <f t="shared" si="153"/>
        <v>0.42681120547848883</v>
      </c>
      <c r="H1664" s="2" t="str">
        <f t="shared" si="154"/>
        <v>Sell</v>
      </c>
    </row>
    <row r="1665" spans="1:8" ht="13.5" x14ac:dyDescent="0.25">
      <c r="A1665" s="3">
        <v>44440</v>
      </c>
      <c r="B1665" s="2">
        <v>57.9679</v>
      </c>
      <c r="C1665" s="2">
        <f t="shared" si="150"/>
        <v>58.450001632505248</v>
      </c>
      <c r="D1665" s="2">
        <f t="shared" si="152"/>
        <v>58.512538107506955</v>
      </c>
      <c r="E1665" s="2">
        <f t="shared" si="151"/>
        <v>-6.2536475001707004E-2</v>
      </c>
      <c r="F1665" s="2">
        <f t="shared" si="155"/>
        <v>-0.62282749535509274</v>
      </c>
      <c r="G1665" s="2">
        <f t="shared" si="153"/>
        <v>0.56029102035338574</v>
      </c>
      <c r="H1665" s="2" t="str">
        <f t="shared" si="154"/>
        <v>Sell</v>
      </c>
    </row>
    <row r="1666" spans="1:8" ht="13.5" x14ac:dyDescent="0.25">
      <c r="A1666" s="3">
        <v>44441</v>
      </c>
      <c r="B1666" s="2">
        <v>58.364899999999999</v>
      </c>
      <c r="C1666" s="2">
        <f t="shared" si="150"/>
        <v>58.722785996735212</v>
      </c>
      <c r="D1666" s="2">
        <f t="shared" si="152"/>
        <v>58.50160195139533</v>
      </c>
      <c r="E1666" s="2">
        <f t="shared" si="151"/>
        <v>0.22118404533988212</v>
      </c>
      <c r="F1666" s="2">
        <f t="shared" si="155"/>
        <v>-0.45402518721609775</v>
      </c>
      <c r="G1666" s="2">
        <f t="shared" si="153"/>
        <v>0.67520923255597987</v>
      </c>
      <c r="H1666" s="2" t="str">
        <f t="shared" si="154"/>
        <v>Sell</v>
      </c>
    </row>
    <row r="1667" spans="1:8" ht="13.5" x14ac:dyDescent="0.25">
      <c r="A1667" s="3">
        <v>44442</v>
      </c>
      <c r="B1667" s="2">
        <v>58.364899999999999</v>
      </c>
      <c r="C1667" s="2">
        <f t="shared" si="150"/>
        <v>58.948711228006715</v>
      </c>
      <c r="D1667" s="2">
        <f t="shared" si="152"/>
        <v>58.491475880921605</v>
      </c>
      <c r="E1667" s="2">
        <f t="shared" si="151"/>
        <v>0.45723534708510982</v>
      </c>
      <c r="F1667" s="2">
        <f t="shared" si="155"/>
        <v>-0.27177308035585623</v>
      </c>
      <c r="G1667" s="2">
        <f t="shared" si="153"/>
        <v>0.72900842744096606</v>
      </c>
      <c r="H1667" s="2" t="str">
        <f t="shared" si="154"/>
        <v>Sell</v>
      </c>
    </row>
    <row r="1668" spans="1:8" ht="13.5" x14ac:dyDescent="0.25">
      <c r="A1668" s="3">
        <v>44445</v>
      </c>
      <c r="B1668" s="2">
        <v>58.364899999999999</v>
      </c>
      <c r="C1668" s="2">
        <f t="shared" si="150"/>
        <v>59.144771039082606</v>
      </c>
      <c r="D1668" s="2">
        <f t="shared" si="152"/>
        <v>58.48209988974223</v>
      </c>
      <c r="E1668" s="2">
        <f t="shared" si="151"/>
        <v>0.66267114934037608</v>
      </c>
      <c r="F1668" s="2">
        <f t="shared" si="155"/>
        <v>-8.4884234416609777E-2</v>
      </c>
      <c r="G1668" s="2">
        <f t="shared" si="153"/>
        <v>0.74755538375698583</v>
      </c>
      <c r="H1668" s="2" t="str">
        <f t="shared" si="154"/>
        <v>Sell</v>
      </c>
    </row>
    <row r="1669" spans="1:8" ht="13.5" x14ac:dyDescent="0.25">
      <c r="A1669" s="3">
        <v>44446</v>
      </c>
      <c r="B1669" s="2">
        <v>58.356999999999999</v>
      </c>
      <c r="C1669" s="2">
        <f t="shared" si="150"/>
        <v>59.305775494608355</v>
      </c>
      <c r="D1669" s="2">
        <f t="shared" si="152"/>
        <v>58.472833231242809</v>
      </c>
      <c r="E1669" s="2">
        <f t="shared" si="151"/>
        <v>0.83294226336554544</v>
      </c>
      <c r="F1669" s="2">
        <f t="shared" si="155"/>
        <v>9.8681065139821264E-2</v>
      </c>
      <c r="G1669" s="2">
        <f t="shared" si="153"/>
        <v>0.73426119822572422</v>
      </c>
      <c r="H1669" s="2" t="str">
        <f t="shared" si="154"/>
        <v>Sell</v>
      </c>
    </row>
    <row r="1670" spans="1:8" ht="13.5" x14ac:dyDescent="0.25">
      <c r="A1670" s="3">
        <v>44447</v>
      </c>
      <c r="B1670" s="2">
        <v>58.356999999999999</v>
      </c>
      <c r="C1670" s="2">
        <f t="shared" si="150"/>
        <v>59.442010033899379</v>
      </c>
      <c r="D1670" s="2">
        <f t="shared" si="152"/>
        <v>58.464252991891492</v>
      </c>
      <c r="E1670" s="2">
        <f t="shared" si="151"/>
        <v>0.97775704200788738</v>
      </c>
      <c r="F1670" s="2">
        <f t="shared" si="155"/>
        <v>0.27449626051343451</v>
      </c>
      <c r="G1670" s="2">
        <f t="shared" si="153"/>
        <v>0.70326078149445292</v>
      </c>
      <c r="H1670" s="2" t="str">
        <f t="shared" si="154"/>
        <v>Sell</v>
      </c>
    </row>
    <row r="1671" spans="1:8" ht="13.5" x14ac:dyDescent="0.25">
      <c r="A1671" s="3">
        <v>44448</v>
      </c>
      <c r="B1671" s="2">
        <v>58.738100000000003</v>
      </c>
      <c r="C1671" s="2">
        <f t="shared" si="150"/>
        <v>59.459546951761013</v>
      </c>
      <c r="D1671" s="2">
        <f t="shared" si="152"/>
        <v>58.484537955455082</v>
      </c>
      <c r="E1671" s="2">
        <f t="shared" si="151"/>
        <v>0.97500899630593096</v>
      </c>
      <c r="F1671" s="2">
        <f t="shared" si="155"/>
        <v>0.4145988076719338</v>
      </c>
      <c r="G1671" s="2">
        <f t="shared" si="153"/>
        <v>0.56041018863399716</v>
      </c>
      <c r="H1671" s="2" t="str">
        <f t="shared" si="154"/>
        <v>Sell</v>
      </c>
    </row>
    <row r="1672" spans="1:8" ht="13.5" x14ac:dyDescent="0.25">
      <c r="A1672" s="3">
        <v>44449</v>
      </c>
      <c r="B1672" s="2">
        <v>58.722299999999997</v>
      </c>
      <c r="C1672" s="2">
        <f t="shared" si="150"/>
        <v>59.230062805336239</v>
      </c>
      <c r="D1672" s="2">
        <f t="shared" si="152"/>
        <v>58.502149958754707</v>
      </c>
      <c r="E1672" s="2">
        <f t="shared" si="151"/>
        <v>0.72791284658153188</v>
      </c>
      <c r="F1672" s="2">
        <f t="shared" si="155"/>
        <v>0.47726161545385348</v>
      </c>
      <c r="G1672" s="2">
        <f t="shared" si="153"/>
        <v>0.2506512311276784</v>
      </c>
      <c r="H1672" s="2" t="str">
        <f t="shared" si="154"/>
        <v>Sell</v>
      </c>
    </row>
    <row r="1673" spans="1:8" ht="13.5" x14ac:dyDescent="0.25">
      <c r="A1673" s="3">
        <v>44452</v>
      </c>
      <c r="B1673" s="2">
        <v>61.938299999999998</v>
      </c>
      <c r="C1673" s="2">
        <f t="shared" si="150"/>
        <v>59.158053142976819</v>
      </c>
      <c r="D1673" s="2">
        <f t="shared" si="152"/>
        <v>58.756679591439543</v>
      </c>
      <c r="E1673" s="2">
        <f t="shared" si="151"/>
        <v>0.40137355153727583</v>
      </c>
      <c r="F1673" s="2">
        <f t="shared" si="155"/>
        <v>0.46208400267053795</v>
      </c>
      <c r="G1673" s="2">
        <f t="shared" si="153"/>
        <v>-6.0710451133262122E-2</v>
      </c>
      <c r="H1673" s="2" t="str">
        <f t="shared" si="154"/>
        <v>Hold</v>
      </c>
    </row>
    <row r="1674" spans="1:8" ht="13.5" x14ac:dyDescent="0.25">
      <c r="A1674" s="3">
        <v>44453</v>
      </c>
      <c r="B1674" s="2">
        <v>62.24</v>
      </c>
      <c r="C1674" s="2">
        <f t="shared" si="150"/>
        <v>59.097121890211156</v>
      </c>
      <c r="D1674" s="2">
        <f t="shared" si="152"/>
        <v>59.014703325406984</v>
      </c>
      <c r="E1674" s="2">
        <f t="shared" si="151"/>
        <v>8.2418564804171979E-2</v>
      </c>
      <c r="F1674" s="2">
        <f t="shared" si="155"/>
        <v>0.38615091509726479</v>
      </c>
      <c r="G1674" s="2">
        <f t="shared" si="153"/>
        <v>-0.30373235029309281</v>
      </c>
      <c r="H1674" s="2" t="str">
        <f t="shared" si="154"/>
        <v>Hold</v>
      </c>
    </row>
    <row r="1675" spans="1:8" ht="13.5" x14ac:dyDescent="0.25">
      <c r="A1675" s="3">
        <v>44454</v>
      </c>
      <c r="B1675" s="2">
        <v>64.225200000000001</v>
      </c>
      <c r="C1675" s="2">
        <f t="shared" si="150"/>
        <v>58.923395445563287</v>
      </c>
      <c r="D1675" s="2">
        <f t="shared" si="152"/>
        <v>59.400666042043504</v>
      </c>
      <c r="E1675" s="2">
        <f t="shared" si="151"/>
        <v>-0.47727059648021708</v>
      </c>
      <c r="F1675" s="2">
        <f t="shared" si="155"/>
        <v>0.21346661278176843</v>
      </c>
      <c r="G1675" s="2">
        <f t="shared" si="153"/>
        <v>-0.69073720926198545</v>
      </c>
      <c r="H1675" s="2" t="str">
        <f t="shared" si="154"/>
        <v>Hold</v>
      </c>
    </row>
    <row r="1676" spans="1:8" ht="13.5" x14ac:dyDescent="0.25">
      <c r="A1676" s="3">
        <v>44455</v>
      </c>
      <c r="B1676" s="2">
        <v>69.434399999999997</v>
      </c>
      <c r="C1676" s="2">
        <f t="shared" si="150"/>
        <v>58.837473069322783</v>
      </c>
      <c r="D1676" s="2">
        <f t="shared" si="152"/>
        <v>60.143905594484728</v>
      </c>
      <c r="E1676" s="2">
        <f t="shared" si="151"/>
        <v>-1.3064325251619451</v>
      </c>
      <c r="F1676" s="2">
        <f t="shared" si="155"/>
        <v>-9.0513214806974274E-2</v>
      </c>
      <c r="G1676" s="2">
        <f t="shared" si="153"/>
        <v>-1.2159193103549708</v>
      </c>
      <c r="H1676" s="2" t="str">
        <f t="shared" si="154"/>
        <v>Hold</v>
      </c>
    </row>
    <row r="1677" spans="1:8" ht="13.5" x14ac:dyDescent="0.25">
      <c r="A1677" s="3">
        <v>44456</v>
      </c>
      <c r="B1677" s="2">
        <v>73.595399999999998</v>
      </c>
      <c r="C1677" s="2">
        <f t="shared" si="150"/>
        <v>58.764769520196204</v>
      </c>
      <c r="D1677" s="2">
        <f t="shared" si="152"/>
        <v>61.140312587485859</v>
      </c>
      <c r="E1677" s="2">
        <f t="shared" si="151"/>
        <v>-2.3755430672896551</v>
      </c>
      <c r="F1677" s="2">
        <f t="shared" si="155"/>
        <v>-0.5475191853035104</v>
      </c>
      <c r="G1677" s="2">
        <f t="shared" si="153"/>
        <v>-1.8280238819861447</v>
      </c>
      <c r="H1677" s="2" t="str">
        <f t="shared" si="154"/>
        <v>Hold</v>
      </c>
    </row>
    <row r="1678" spans="1:8" ht="13.5" x14ac:dyDescent="0.25">
      <c r="A1678" s="3">
        <v>44459</v>
      </c>
      <c r="B1678" s="2">
        <v>74.635599999999997</v>
      </c>
      <c r="C1678" s="2">
        <f t="shared" si="150"/>
        <v>58.70325113247371</v>
      </c>
      <c r="D1678" s="2">
        <f t="shared" si="152"/>
        <v>62.139963506931352</v>
      </c>
      <c r="E1678" s="2">
        <f t="shared" si="151"/>
        <v>-3.4367123744576418</v>
      </c>
      <c r="F1678" s="2">
        <f t="shared" si="155"/>
        <v>-1.1253578231343369</v>
      </c>
      <c r="G1678" s="2">
        <f t="shared" si="153"/>
        <v>-2.3113545513233049</v>
      </c>
      <c r="H1678" s="2" t="str">
        <f t="shared" si="154"/>
        <v>Hold</v>
      </c>
    </row>
    <row r="1679" spans="1:8" ht="13.5" x14ac:dyDescent="0.25">
      <c r="A1679" s="3">
        <v>44460</v>
      </c>
      <c r="B1679" s="2">
        <v>73.365099999999998</v>
      </c>
      <c r="C1679" s="2">
        <f t="shared" ref="C1679:C1742" si="156">$C$4*B1669+C1678*(1-$C$4)</f>
        <v>58.649981727477758</v>
      </c>
      <c r="D1679" s="2">
        <f t="shared" si="152"/>
        <v>62.971455099010512</v>
      </c>
      <c r="E1679" s="2">
        <f t="shared" si="151"/>
        <v>-4.321473371532754</v>
      </c>
      <c r="F1679" s="2">
        <f t="shared" si="155"/>
        <v>-1.7645809328140203</v>
      </c>
      <c r="G1679" s="2">
        <f t="shared" si="153"/>
        <v>-2.5568924387187337</v>
      </c>
      <c r="H1679" s="2" t="str">
        <f t="shared" si="154"/>
        <v>Hold</v>
      </c>
    </row>
    <row r="1680" spans="1:8" ht="13.5" x14ac:dyDescent="0.25">
      <c r="A1680" s="3">
        <v>44461</v>
      </c>
      <c r="B1680" s="2">
        <v>70.673199999999994</v>
      </c>
      <c r="C1680" s="2">
        <f t="shared" si="156"/>
        <v>58.604907615558105</v>
      </c>
      <c r="D1680" s="2">
        <f t="shared" si="152"/>
        <v>63.541954721306027</v>
      </c>
      <c r="E1680" s="2">
        <f t="shared" si="151"/>
        <v>-4.9370471057479222</v>
      </c>
      <c r="F1680" s="2">
        <f t="shared" si="155"/>
        <v>-2.3990741674008009</v>
      </c>
      <c r="G1680" s="2">
        <f t="shared" si="153"/>
        <v>-2.5379729383471212</v>
      </c>
      <c r="H1680" s="2" t="str">
        <f t="shared" si="154"/>
        <v>Hold</v>
      </c>
    </row>
    <row r="1681" spans="1:8" ht="13.5" x14ac:dyDescent="0.25">
      <c r="A1681" s="3">
        <v>44462</v>
      </c>
      <c r="B1681" s="2">
        <v>69.720299999999995</v>
      </c>
      <c r="C1681" s="2">
        <f t="shared" si="156"/>
        <v>58.625398751626086</v>
      </c>
      <c r="D1681" s="2">
        <f t="shared" si="152"/>
        <v>63.999609927135211</v>
      </c>
      <c r="E1681" s="2">
        <f t="shared" si="151"/>
        <v>-5.3742111755091244</v>
      </c>
      <c r="F1681" s="2">
        <f t="shared" si="155"/>
        <v>-2.9941015690224657</v>
      </c>
      <c r="G1681" s="2">
        <f t="shared" si="153"/>
        <v>-2.3801096064866587</v>
      </c>
      <c r="H1681" s="2" t="str">
        <f t="shared" si="154"/>
        <v>Hold</v>
      </c>
    </row>
    <row r="1682" spans="1:8" ht="13.5" x14ac:dyDescent="0.25">
      <c r="A1682" s="3">
        <v>44463</v>
      </c>
      <c r="B1682" s="2">
        <v>69.474100000000007</v>
      </c>
      <c r="C1682" s="2">
        <f t="shared" si="156"/>
        <v>58.640306635991301</v>
      </c>
      <c r="D1682" s="2">
        <f t="shared" si="152"/>
        <v>64.405127710310381</v>
      </c>
      <c r="E1682" s="2">
        <f t="shared" si="151"/>
        <v>-5.7648210743190802</v>
      </c>
      <c r="F1682" s="2">
        <f t="shared" si="155"/>
        <v>-3.5482454700817891</v>
      </c>
      <c r="G1682" s="2">
        <f t="shared" si="153"/>
        <v>-2.2165756042372911</v>
      </c>
      <c r="H1682" s="2" t="str">
        <f t="shared" si="154"/>
        <v>Hold</v>
      </c>
    </row>
    <row r="1683" spans="1:8" ht="13.5" x14ac:dyDescent="0.25">
      <c r="A1683" s="3">
        <v>44466</v>
      </c>
      <c r="B1683" s="2">
        <v>69.712299999999999</v>
      </c>
      <c r="C1683" s="2">
        <f t="shared" si="156"/>
        <v>59.147690230454174</v>
      </c>
      <c r="D1683" s="2">
        <f t="shared" si="152"/>
        <v>64.798251583620726</v>
      </c>
      <c r="E1683" s="2">
        <f t="shared" si="151"/>
        <v>-5.6505613531665517</v>
      </c>
      <c r="F1683" s="2">
        <f t="shared" si="155"/>
        <v>-3.968708646698742</v>
      </c>
      <c r="G1683" s="2">
        <f t="shared" si="153"/>
        <v>-1.6818527064678097</v>
      </c>
      <c r="H1683" s="2" t="str">
        <f t="shared" si="154"/>
        <v>Hold</v>
      </c>
    </row>
    <row r="1684" spans="1:8" ht="13.5" x14ac:dyDescent="0.25">
      <c r="A1684" s="3">
        <v>44467</v>
      </c>
      <c r="B1684" s="2">
        <v>72.181899999999999</v>
      </c>
      <c r="C1684" s="2">
        <f t="shared" si="156"/>
        <v>59.623430194999685</v>
      </c>
      <c r="D1684" s="2">
        <f t="shared" si="152"/>
        <v>65.345188503352517</v>
      </c>
      <c r="E1684" s="2">
        <f t="shared" si="151"/>
        <v>-5.7217583083528325</v>
      </c>
      <c r="F1684" s="2">
        <f t="shared" si="155"/>
        <v>-4.3193185790295603</v>
      </c>
      <c r="G1684" s="2">
        <f t="shared" si="153"/>
        <v>-1.4024397293232722</v>
      </c>
      <c r="H1684" s="2" t="str">
        <f t="shared" si="154"/>
        <v>Hold</v>
      </c>
    </row>
    <row r="1685" spans="1:8" ht="13.5" x14ac:dyDescent="0.25">
      <c r="A1685" s="3">
        <v>44468</v>
      </c>
      <c r="B1685" s="2">
        <v>69.887</v>
      </c>
      <c r="C1685" s="2">
        <f t="shared" si="156"/>
        <v>60.33139478038435</v>
      </c>
      <c r="D1685" s="2">
        <f t="shared" si="152"/>
        <v>65.681618984585668</v>
      </c>
      <c r="E1685" s="2">
        <f t="shared" si="151"/>
        <v>-5.3502242042013179</v>
      </c>
      <c r="F1685" s="2">
        <f t="shared" si="155"/>
        <v>-4.525499704063912</v>
      </c>
      <c r="G1685" s="2">
        <f t="shared" si="153"/>
        <v>-0.82472450013740595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71.0702</v>
      </c>
      <c r="C1686" s="2">
        <f t="shared" si="156"/>
        <v>61.731857121863676</v>
      </c>
      <c r="D1686" s="2">
        <f t="shared" si="152"/>
        <v>66.080773133875624</v>
      </c>
      <c r="E1686" s="2">
        <f t="shared" si="151"/>
        <v>-4.3489160120119479</v>
      </c>
      <c r="F1686" s="2">
        <f t="shared" si="155"/>
        <v>-4.4901829656535197</v>
      </c>
      <c r="G1686" s="2">
        <f t="shared" si="153"/>
        <v>0.14126695364157182</v>
      </c>
      <c r="H1686" s="2" t="str">
        <f t="shared" si="154"/>
        <v>Sell</v>
      </c>
    </row>
    <row r="1687" spans="1:8" ht="13.5" x14ac:dyDescent="0.25">
      <c r="A1687" s="3">
        <v>44470</v>
      </c>
      <c r="B1687" s="2">
        <v>68.290899999999993</v>
      </c>
      <c r="C1687" s="2">
        <f t="shared" si="156"/>
        <v>63.557017564653883</v>
      </c>
      <c r="D1687" s="2">
        <f t="shared" si="152"/>
        <v>66.244486235070028</v>
      </c>
      <c r="E1687" s="2">
        <f t="shared" si="151"/>
        <v>-2.6874686704161448</v>
      </c>
      <c r="F1687" s="2">
        <f t="shared" si="155"/>
        <v>-4.1296401066060451</v>
      </c>
      <c r="G1687" s="2">
        <f t="shared" si="153"/>
        <v>1.4421714361899003</v>
      </c>
      <c r="H1687" s="2" t="str">
        <f t="shared" si="154"/>
        <v>Sell</v>
      </c>
    </row>
    <row r="1688" spans="1:8" ht="13.5" x14ac:dyDescent="0.25">
      <c r="A1688" s="3">
        <v>44473</v>
      </c>
      <c r="B1688" s="2">
        <v>68.688000000000002</v>
      </c>
      <c r="C1688" s="2">
        <f t="shared" si="156"/>
        <v>65.261414862399434</v>
      </c>
      <c r="D1688" s="2">
        <f t="shared" si="152"/>
        <v>66.425487254694474</v>
      </c>
      <c r="E1688" s="2">
        <f t="shared" si="151"/>
        <v>-1.16407239229504</v>
      </c>
      <c r="F1688" s="2">
        <f t="shared" si="155"/>
        <v>-3.5365265637438439</v>
      </c>
      <c r="G1688" s="2">
        <f t="shared" si="153"/>
        <v>2.3724541714488039</v>
      </c>
      <c r="H1688" s="2" t="str">
        <f t="shared" si="154"/>
        <v>Sell</v>
      </c>
    </row>
    <row r="1689" spans="1:8" ht="13.5" x14ac:dyDescent="0.25">
      <c r="A1689" s="3">
        <v>44474</v>
      </c>
      <c r="B1689" s="2">
        <v>69.481999999999999</v>
      </c>
      <c r="C1689" s="2">
        <f t="shared" si="156"/>
        <v>66.508135652799524</v>
      </c>
      <c r="D1689" s="2">
        <f t="shared" si="152"/>
        <v>66.651895606198593</v>
      </c>
      <c r="E1689" s="2">
        <f t="shared" si="151"/>
        <v>-0.14375995339906922</v>
      </c>
      <c r="F1689" s="2">
        <f t="shared" si="155"/>
        <v>-2.8579732416748893</v>
      </c>
      <c r="G1689" s="2">
        <f t="shared" si="153"/>
        <v>2.7142132882758201</v>
      </c>
      <c r="H1689" s="2" t="str">
        <f t="shared" si="154"/>
        <v>Sell</v>
      </c>
    </row>
    <row r="1690" spans="1:8" ht="13.5" x14ac:dyDescent="0.25">
      <c r="A1690" s="3">
        <v>44475</v>
      </c>
      <c r="B1690" s="2">
        <v>68.290899999999993</v>
      </c>
      <c r="C1690" s="2">
        <f t="shared" si="156"/>
        <v>67.148914783138054</v>
      </c>
      <c r="D1690" s="2">
        <f t="shared" si="152"/>
        <v>66.773303339072768</v>
      </c>
      <c r="E1690" s="2">
        <f t="shared" si="151"/>
        <v>0.37561144406528513</v>
      </c>
      <c r="F1690" s="2">
        <f t="shared" si="155"/>
        <v>-2.2112563045268545</v>
      </c>
      <c r="G1690" s="2">
        <f t="shared" si="153"/>
        <v>2.5868677485921396</v>
      </c>
      <c r="H1690" s="2" t="str">
        <f t="shared" si="154"/>
        <v>Sell</v>
      </c>
    </row>
    <row r="1691" spans="1:8" ht="13.5" x14ac:dyDescent="0.25">
      <c r="A1691" s="3">
        <v>44476</v>
      </c>
      <c r="B1691" s="2">
        <v>68.688000000000002</v>
      </c>
      <c r="C1691" s="2">
        <f t="shared" si="156"/>
        <v>67.54451250880912</v>
      </c>
      <c r="D1691" s="2">
        <f t="shared" si="152"/>
        <v>66.915132721363676</v>
      </c>
      <c r="E1691" s="2">
        <f t="shared" si="151"/>
        <v>0.62937978744544409</v>
      </c>
      <c r="F1691" s="2">
        <f t="shared" si="155"/>
        <v>-1.6431290861323948</v>
      </c>
      <c r="G1691" s="2">
        <f t="shared" si="153"/>
        <v>2.2725088735778387</v>
      </c>
      <c r="H1691" s="2" t="str">
        <f t="shared" si="154"/>
        <v>Sell</v>
      </c>
    </row>
    <row r="1692" spans="1:8" ht="13.5" x14ac:dyDescent="0.25">
      <c r="A1692" s="3">
        <v>44477</v>
      </c>
      <c r="B1692" s="2">
        <v>69.005600000000001</v>
      </c>
      <c r="C1692" s="2">
        <f t="shared" si="156"/>
        <v>67.841372122838493</v>
      </c>
      <c r="D1692" s="2">
        <f t="shared" si="152"/>
        <v>67.069982149410819</v>
      </c>
      <c r="E1692" s="2">
        <f t="shared" ref="E1692:E1755" si="157">C1692-D1692</f>
        <v>0.77138997342767368</v>
      </c>
      <c r="F1692" s="2">
        <f t="shared" si="155"/>
        <v>-1.1602252742203811</v>
      </c>
      <c r="G1692" s="2">
        <f t="shared" si="153"/>
        <v>1.9316152476480548</v>
      </c>
      <c r="H1692" s="2" t="str">
        <f t="shared" si="154"/>
        <v>Sell</v>
      </c>
    </row>
    <row r="1693" spans="1:8" ht="13.5" x14ac:dyDescent="0.25">
      <c r="A1693" s="3">
        <v>44480</v>
      </c>
      <c r="B1693" s="2">
        <v>68.060599999999994</v>
      </c>
      <c r="C1693" s="2">
        <f t="shared" si="156"/>
        <v>68.129207180863332</v>
      </c>
      <c r="D1693" s="2">
        <f t="shared" ref="D1693:D1756" si="158">$D$4*B1693+(1-$D$4)*D1692</f>
        <v>67.143361249454458</v>
      </c>
      <c r="E1693" s="2">
        <f t="shared" si="157"/>
        <v>0.98584593140887478</v>
      </c>
      <c r="F1693" s="2">
        <f t="shared" si="155"/>
        <v>-0.73101103309452997</v>
      </c>
      <c r="G1693" s="2">
        <f t="shared" si="153"/>
        <v>1.7168569645034046</v>
      </c>
      <c r="H1693" s="2" t="str">
        <f t="shared" si="154"/>
        <v>Sell</v>
      </c>
    </row>
    <row r="1694" spans="1:8" ht="13.5" x14ac:dyDescent="0.25">
      <c r="A1694" s="3">
        <v>44481</v>
      </c>
      <c r="B1694" s="2">
        <v>68.283000000000001</v>
      </c>
      <c r="C1694" s="2">
        <f t="shared" si="156"/>
        <v>68.752698383807441</v>
      </c>
      <c r="D1694" s="2">
        <f t="shared" si="158"/>
        <v>67.22777893468006</v>
      </c>
      <c r="E1694" s="2">
        <f t="shared" si="157"/>
        <v>1.5249194491273812</v>
      </c>
      <c r="F1694" s="2">
        <f t="shared" si="155"/>
        <v>-0.27982493665014779</v>
      </c>
      <c r="G1694" s="2">
        <f t="shared" si="153"/>
        <v>1.8047443857775289</v>
      </c>
      <c r="H1694" s="2" t="str">
        <f t="shared" si="154"/>
        <v>Sell</v>
      </c>
    </row>
    <row r="1695" spans="1:8" ht="13.5" x14ac:dyDescent="0.25">
      <c r="A1695" s="3">
        <v>44482</v>
      </c>
      <c r="B1695" s="2">
        <v>69.481999999999999</v>
      </c>
      <c r="C1695" s="2">
        <f t="shared" si="156"/>
        <v>68.927206324760149</v>
      </c>
      <c r="D1695" s="2">
        <f t="shared" si="158"/>
        <v>67.394758272851902</v>
      </c>
      <c r="E1695" s="2">
        <f t="shared" si="157"/>
        <v>1.5324480519082471</v>
      </c>
      <c r="F1695" s="2">
        <f t="shared" si="155"/>
        <v>8.2629661061531218E-2</v>
      </c>
      <c r="G1695" s="2">
        <f t="shared" si="153"/>
        <v>1.4498183908467159</v>
      </c>
      <c r="H1695" s="2" t="str">
        <f t="shared" si="154"/>
        <v>Sell</v>
      </c>
    </row>
    <row r="1696" spans="1:8" ht="13.5" x14ac:dyDescent="0.25">
      <c r="A1696" s="3">
        <v>44483</v>
      </c>
      <c r="B1696" s="2">
        <v>69.235900000000001</v>
      </c>
      <c r="C1696" s="2">
        <f t="shared" si="156"/>
        <v>69.256897659412431</v>
      </c>
      <c r="D1696" s="2">
        <f t="shared" si="158"/>
        <v>67.531139141529536</v>
      </c>
      <c r="E1696" s="2">
        <f t="shared" si="157"/>
        <v>1.7257585178828947</v>
      </c>
      <c r="F1696" s="2">
        <f t="shared" si="155"/>
        <v>0.41125543242580398</v>
      </c>
      <c r="G1696" s="2">
        <f t="shared" si="153"/>
        <v>1.3145030854570907</v>
      </c>
      <c r="H1696" s="2" t="str">
        <f t="shared" si="154"/>
        <v>Sell</v>
      </c>
    </row>
    <row r="1697" spans="1:8" ht="13.5" x14ac:dyDescent="0.25">
      <c r="A1697" s="3">
        <v>44488</v>
      </c>
      <c r="B1697" s="2">
        <v>69.22</v>
      </c>
      <c r="C1697" s="2">
        <f t="shared" si="156"/>
        <v>69.108282634887445</v>
      </c>
      <c r="D1697" s="2">
        <f t="shared" si="158"/>
        <v>67.656239945860676</v>
      </c>
      <c r="E1697" s="2">
        <f t="shared" si="157"/>
        <v>1.4520426890267686</v>
      </c>
      <c r="F1697" s="2">
        <f t="shared" si="155"/>
        <v>0.6194128837459969</v>
      </c>
      <c r="G1697" s="2">
        <f t="shared" si="153"/>
        <v>0.83262980528077168</v>
      </c>
      <c r="H1697" s="2" t="str">
        <f t="shared" si="154"/>
        <v>Sell</v>
      </c>
    </row>
    <row r="1698" spans="1:8" ht="13.5" x14ac:dyDescent="0.25">
      <c r="A1698" s="3">
        <v>44489</v>
      </c>
      <c r="B1698" s="2">
        <v>69.164400000000001</v>
      </c>
      <c r="C1698" s="2">
        <f t="shared" si="156"/>
        <v>69.043623767981686</v>
      </c>
      <c r="D1698" s="2">
        <f t="shared" si="158"/>
        <v>67.767955505426556</v>
      </c>
      <c r="E1698" s="2">
        <f t="shared" si="157"/>
        <v>1.2756682625551292</v>
      </c>
      <c r="F1698" s="2">
        <f t="shared" si="155"/>
        <v>0.7506639595078235</v>
      </c>
      <c r="G1698" s="2">
        <f t="shared" si="153"/>
        <v>0.52500430304730572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65.019300000000001</v>
      </c>
      <c r="C1699" s="2">
        <f t="shared" si="156"/>
        <v>69.111066265215271</v>
      </c>
      <c r="D1699" s="2">
        <f t="shared" si="158"/>
        <v>67.564351393913483</v>
      </c>
      <c r="E1699" s="2">
        <f t="shared" si="157"/>
        <v>1.5467148713017878</v>
      </c>
      <c r="F1699" s="2">
        <f t="shared" si="155"/>
        <v>0.9098741418666163</v>
      </c>
      <c r="G1699" s="2">
        <f t="shared" si="153"/>
        <v>0.63684072943517145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64.145799999999994</v>
      </c>
      <c r="C1700" s="2">
        <f t="shared" si="156"/>
        <v>68.984886839797539</v>
      </c>
      <c r="D1700" s="2">
        <f t="shared" si="158"/>
        <v>67.311125364734707</v>
      </c>
      <c r="E1700" s="2">
        <f t="shared" si="157"/>
        <v>1.6737614750628325</v>
      </c>
      <c r="F1700" s="2">
        <f t="shared" si="155"/>
        <v>1.0626516085058597</v>
      </c>
      <c r="G1700" s="2">
        <f t="shared" ref="G1700:G1763" si="159">E1700-F1700</f>
        <v>0.61110986655697275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64.701700000000002</v>
      </c>
      <c r="C1701" s="2">
        <f t="shared" si="156"/>
        <v>68.939211941367148</v>
      </c>
      <c r="D1701" s="2">
        <f t="shared" si="158"/>
        <v>67.117834596976579</v>
      </c>
      <c r="E1701" s="2">
        <f t="shared" si="157"/>
        <v>1.8213773443905694</v>
      </c>
      <c r="F1701" s="2">
        <f t="shared" ref="F1701:F1764" si="161">(E1701*(2/(10)))+((1-(2/10))*F1700)</f>
        <v>1.2143967556828017</v>
      </c>
      <c r="G1701" s="2">
        <f t="shared" si="159"/>
        <v>0.60698058870776772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66.583699999999993</v>
      </c>
      <c r="C1702" s="2">
        <f t="shared" si="156"/>
        <v>68.94942548884913</v>
      </c>
      <c r="D1702" s="2">
        <f t="shared" si="158"/>
        <v>67.078269071274605</v>
      </c>
      <c r="E1702" s="2">
        <f t="shared" si="157"/>
        <v>1.8711564175745252</v>
      </c>
      <c r="F1702" s="2">
        <f t="shared" si="161"/>
        <v>1.3457486880611464</v>
      </c>
      <c r="G1702" s="2">
        <f t="shared" si="159"/>
        <v>0.52540772951337877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66.543999999999997</v>
      </c>
      <c r="C1703" s="2">
        <f t="shared" si="156"/>
        <v>68.812683105949262</v>
      </c>
      <c r="D1703" s="2">
        <f t="shared" si="158"/>
        <v>67.038693584513524</v>
      </c>
      <c r="E1703" s="2">
        <f t="shared" si="157"/>
        <v>1.7739895214357375</v>
      </c>
      <c r="F1703" s="2">
        <f t="shared" si="161"/>
        <v>1.4313968547360649</v>
      </c>
      <c r="G1703" s="2">
        <f t="shared" si="159"/>
        <v>0.34259266669967259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65.829300000000003</v>
      </c>
      <c r="C1704" s="2">
        <f t="shared" si="156"/>
        <v>68.731193397341684</v>
      </c>
      <c r="D1704" s="2">
        <f t="shared" si="158"/>
        <v>66.949108874549552</v>
      </c>
      <c r="E1704" s="2">
        <f t="shared" si="157"/>
        <v>1.7820845227921325</v>
      </c>
      <c r="F1704" s="2">
        <f t="shared" si="161"/>
        <v>1.5015343883472785</v>
      </c>
      <c r="G1704" s="2">
        <f t="shared" si="159"/>
        <v>0.28055013444485399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65.281400000000005</v>
      </c>
      <c r="C1705" s="2">
        <f t="shared" si="156"/>
        <v>68.846702105442972</v>
      </c>
      <c r="D1705" s="2">
        <f t="shared" si="158"/>
        <v>66.825574883842179</v>
      </c>
      <c r="E1705" s="2">
        <f t="shared" si="157"/>
        <v>2.0211272216007927</v>
      </c>
      <c r="F1705" s="2">
        <f t="shared" si="161"/>
        <v>1.6054529549979815</v>
      </c>
      <c r="G1705" s="2">
        <f t="shared" si="159"/>
        <v>0.41567426660281126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65.869</v>
      </c>
      <c r="C1706" s="2">
        <f t="shared" si="156"/>
        <v>68.906578704605593</v>
      </c>
      <c r="D1706" s="2">
        <f t="shared" si="158"/>
        <v>66.754717485039052</v>
      </c>
      <c r="E1706" s="2">
        <f t="shared" si="157"/>
        <v>2.1518612195665412</v>
      </c>
      <c r="F1706" s="2">
        <f t="shared" si="161"/>
        <v>1.7147346079116934</v>
      </c>
      <c r="G1706" s="2">
        <f t="shared" si="159"/>
        <v>0.43712661165484779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65.733999999999995</v>
      </c>
      <c r="C1707" s="2">
        <f t="shared" si="156"/>
        <v>68.954797365435496</v>
      </c>
      <c r="D1707" s="2">
        <f t="shared" si="158"/>
        <v>66.679108782443564</v>
      </c>
      <c r="E1707" s="2">
        <f t="shared" si="157"/>
        <v>2.2756885829919327</v>
      </c>
      <c r="F1707" s="2">
        <f t="shared" si="161"/>
        <v>1.8269254029277413</v>
      </c>
      <c r="G1707" s="2">
        <f t="shared" si="159"/>
        <v>0.44876318006419136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65.035200000000003</v>
      </c>
      <c r="C1708" s="2">
        <f t="shared" si="156"/>
        <v>68.987043924599277</v>
      </c>
      <c r="D1708" s="2">
        <f t="shared" si="158"/>
        <v>66.557337761521822</v>
      </c>
      <c r="E1708" s="2">
        <f t="shared" si="157"/>
        <v>2.429706163077455</v>
      </c>
      <c r="F1708" s="2">
        <f t="shared" si="161"/>
        <v>1.9474815549576843</v>
      </c>
      <c r="G1708" s="2">
        <f t="shared" si="159"/>
        <v>0.48222460811977075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64.320499999999996</v>
      </c>
      <c r="C1709" s="2">
        <f t="shared" si="156"/>
        <v>68.376621782353226</v>
      </c>
      <c r="D1709" s="2">
        <f t="shared" si="158"/>
        <v>66.391646075483166</v>
      </c>
      <c r="E1709" s="2">
        <f t="shared" si="157"/>
        <v>1.9849757068700598</v>
      </c>
      <c r="F1709" s="2">
        <f t="shared" si="161"/>
        <v>1.9549803853401595</v>
      </c>
      <c r="G1709" s="2">
        <f t="shared" si="159"/>
        <v>2.9995321529900254E-2</v>
      </c>
      <c r="H1709" s="2" t="str">
        <f t="shared" si="160"/>
        <v>Sell</v>
      </c>
    </row>
    <row r="1710" spans="1:8" ht="13.5" x14ac:dyDescent="0.25">
      <c r="A1710" s="3">
        <v>44505</v>
      </c>
      <c r="B1710" s="2">
        <v>63.526400000000002</v>
      </c>
      <c r="C1710" s="2">
        <f t="shared" si="156"/>
        <v>67.725726123529654</v>
      </c>
      <c r="D1710" s="2">
        <f t="shared" si="158"/>
        <v>66.179405625447373</v>
      </c>
      <c r="E1710" s="2">
        <f t="shared" si="157"/>
        <v>1.5463204980822809</v>
      </c>
      <c r="F1710" s="2">
        <f t="shared" si="161"/>
        <v>1.8732484078885838</v>
      </c>
      <c r="G1710" s="2">
        <f t="shared" si="159"/>
        <v>-0.32692790980630293</v>
      </c>
      <c r="H1710" s="2" t="str">
        <f t="shared" si="160"/>
        <v>Hold</v>
      </c>
    </row>
    <row r="1711" spans="1:8" ht="13.5" x14ac:dyDescent="0.25">
      <c r="A1711" s="3">
        <v>44508</v>
      </c>
      <c r="B1711" s="2">
        <v>61.938299999999998</v>
      </c>
      <c r="C1711" s="2">
        <f t="shared" si="156"/>
        <v>67.260491335294319</v>
      </c>
      <c r="D1711" s="2">
        <f t="shared" si="158"/>
        <v>65.865249653192009</v>
      </c>
      <c r="E1711" s="2">
        <f t="shared" si="157"/>
        <v>1.3952416821023093</v>
      </c>
      <c r="F1711" s="2">
        <f t="shared" si="161"/>
        <v>1.777647062731329</v>
      </c>
      <c r="G1711" s="2">
        <f t="shared" si="159"/>
        <v>-0.38240538062901974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62.772100000000002</v>
      </c>
      <c r="C1712" s="2">
        <f t="shared" si="156"/>
        <v>67.156369591402878</v>
      </c>
      <c r="D1712" s="2">
        <f t="shared" si="158"/>
        <v>65.636127456659267</v>
      </c>
      <c r="E1712" s="2">
        <f t="shared" si="157"/>
        <v>1.5202421347436115</v>
      </c>
      <c r="F1712" s="2">
        <f t="shared" si="161"/>
        <v>1.7261660771337854</v>
      </c>
      <c r="G1712" s="2">
        <f t="shared" si="159"/>
        <v>-0.20592394239017398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61.144199999999998</v>
      </c>
      <c r="C1713" s="2">
        <f t="shared" si="156"/>
        <v>67.062158885033199</v>
      </c>
      <c r="D1713" s="2">
        <f t="shared" si="158"/>
        <v>65.303392089499326</v>
      </c>
      <c r="E1713" s="2">
        <f t="shared" si="157"/>
        <v>1.7587667955338731</v>
      </c>
      <c r="F1713" s="2">
        <f t="shared" si="161"/>
        <v>1.732686220813803</v>
      </c>
      <c r="G1713" s="2">
        <f t="shared" si="159"/>
        <v>2.6080574720070082E-2</v>
      </c>
      <c r="H1713" s="2" t="str">
        <f t="shared" si="160"/>
        <v>Sell</v>
      </c>
    </row>
    <row r="1714" spans="1:8" ht="13.5" x14ac:dyDescent="0.25">
      <c r="A1714" s="3">
        <v>44511</v>
      </c>
      <c r="B1714" s="2">
        <v>61.167999999999999</v>
      </c>
      <c r="C1714" s="2">
        <f t="shared" si="156"/>
        <v>66.872488287335784</v>
      </c>
      <c r="D1714" s="2">
        <f t="shared" si="158"/>
        <v>64.997066749536415</v>
      </c>
      <c r="E1714" s="2">
        <f t="shared" si="157"/>
        <v>1.8754215377993688</v>
      </c>
      <c r="F1714" s="2">
        <f t="shared" si="161"/>
        <v>1.7612332842109162</v>
      </c>
      <c r="G1714" s="2">
        <f t="shared" si="159"/>
        <v>0.11418825358845264</v>
      </c>
      <c r="H1714" s="2" t="str">
        <f t="shared" si="160"/>
        <v>Sell</v>
      </c>
    </row>
    <row r="1715" spans="1:8" ht="13.5" x14ac:dyDescent="0.25">
      <c r="A1715" s="3">
        <v>44512</v>
      </c>
      <c r="B1715" s="2">
        <v>61.938299999999998</v>
      </c>
      <c r="C1715" s="2">
        <f t="shared" si="156"/>
        <v>66.62770547389951</v>
      </c>
      <c r="D1715" s="2">
        <f t="shared" si="158"/>
        <v>64.77049143475594</v>
      </c>
      <c r="E1715" s="2">
        <f t="shared" si="157"/>
        <v>1.857214039143571</v>
      </c>
      <c r="F1715" s="2">
        <f t="shared" si="161"/>
        <v>1.7804294351974472</v>
      </c>
      <c r="G1715" s="2">
        <f t="shared" si="159"/>
        <v>7.6784603946123742E-2</v>
      </c>
      <c r="H1715" s="2" t="str">
        <f t="shared" si="160"/>
        <v>Sell</v>
      </c>
    </row>
    <row r="1716" spans="1:8" ht="13.5" x14ac:dyDescent="0.25">
      <c r="A1716" s="3">
        <v>44515</v>
      </c>
      <c r="B1716" s="2">
        <v>61.938299999999998</v>
      </c>
      <c r="C1716" s="2">
        <f t="shared" si="156"/>
        <v>66.510981554838054</v>
      </c>
      <c r="D1716" s="2">
        <f t="shared" si="158"/>
        <v>64.560699476625871</v>
      </c>
      <c r="E1716" s="2">
        <f t="shared" si="157"/>
        <v>1.950282078212183</v>
      </c>
      <c r="F1716" s="2">
        <f t="shared" si="161"/>
        <v>1.8143999638003945</v>
      </c>
      <c r="G1716" s="2">
        <f t="shared" si="159"/>
        <v>0.13588211441178855</v>
      </c>
      <c r="H1716" s="2" t="str">
        <f t="shared" si="160"/>
        <v>Sell</v>
      </c>
    </row>
    <row r="1717" spans="1:8" ht="13.5" x14ac:dyDescent="0.25">
      <c r="A1717" s="3">
        <v>44516</v>
      </c>
      <c r="B1717" s="2">
        <v>61.938299999999998</v>
      </c>
      <c r="C1717" s="2">
        <f t="shared" si="156"/>
        <v>66.391445931016818</v>
      </c>
      <c r="D1717" s="2">
        <f t="shared" si="158"/>
        <v>64.366447663542473</v>
      </c>
      <c r="E1717" s="2">
        <f t="shared" si="157"/>
        <v>2.024998267474345</v>
      </c>
      <c r="F1717" s="2">
        <f t="shared" si="161"/>
        <v>1.8565196245351847</v>
      </c>
      <c r="G1717" s="2">
        <f t="shared" si="159"/>
        <v>0.16847864293916026</v>
      </c>
      <c r="H1717" s="2" t="str">
        <f t="shared" si="160"/>
        <v>Sell</v>
      </c>
    </row>
    <row r="1718" spans="1:8" ht="13.5" x14ac:dyDescent="0.25">
      <c r="A1718" s="3">
        <v>44517</v>
      </c>
      <c r="B1718" s="2">
        <v>61.461799999999997</v>
      </c>
      <c r="C1718" s="2">
        <f t="shared" si="156"/>
        <v>66.182792710860383</v>
      </c>
      <c r="D1718" s="2">
        <f t="shared" si="158"/>
        <v>64.151288577354137</v>
      </c>
      <c r="E1718" s="2">
        <f t="shared" si="157"/>
        <v>2.031504133506246</v>
      </c>
      <c r="F1718" s="2">
        <f t="shared" si="161"/>
        <v>1.8915165263293972</v>
      </c>
      <c r="G1718" s="2">
        <f t="shared" si="159"/>
        <v>0.13998760717684888</v>
      </c>
      <c r="H1718" s="2" t="str">
        <f t="shared" si="160"/>
        <v>Sell</v>
      </c>
    </row>
    <row r="1719" spans="1:8" ht="13.5" x14ac:dyDescent="0.25">
      <c r="A1719" s="3">
        <v>44518</v>
      </c>
      <c r="B1719" s="2">
        <v>61.938299999999998</v>
      </c>
      <c r="C1719" s="2">
        <f t="shared" si="156"/>
        <v>65.896286139958789</v>
      </c>
      <c r="D1719" s="2">
        <f t="shared" si="158"/>
        <v>63.987363497550128</v>
      </c>
      <c r="E1719" s="2">
        <f t="shared" si="157"/>
        <v>1.9089226424086618</v>
      </c>
      <c r="F1719" s="2">
        <f t="shared" si="161"/>
        <v>1.8949977495452504</v>
      </c>
      <c r="G1719" s="2">
        <f t="shared" si="159"/>
        <v>1.3924892863411475E-2</v>
      </c>
      <c r="H1719" s="2" t="str">
        <f t="shared" si="160"/>
        <v>Sell</v>
      </c>
    </row>
    <row r="1720" spans="1:8" ht="13.5" x14ac:dyDescent="0.25">
      <c r="A1720" s="3">
        <v>44519</v>
      </c>
      <c r="B1720" s="2">
        <v>61.938299999999998</v>
      </c>
      <c r="C1720" s="2">
        <f t="shared" si="156"/>
        <v>65.531688272272817</v>
      </c>
      <c r="D1720" s="2">
        <f t="shared" si="158"/>
        <v>63.835581016250117</v>
      </c>
      <c r="E1720" s="2">
        <f t="shared" si="157"/>
        <v>1.6961072560226995</v>
      </c>
      <c r="F1720" s="2">
        <f t="shared" si="161"/>
        <v>1.8552196508407404</v>
      </c>
      <c r="G1720" s="2">
        <f t="shared" si="159"/>
        <v>-0.15911239481804085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63.510599999999997</v>
      </c>
      <c r="C1721" s="2">
        <f t="shared" si="156"/>
        <v>64.978859307307772</v>
      </c>
      <c r="D1721" s="2">
        <f t="shared" si="158"/>
        <v>63.811508348379739</v>
      </c>
      <c r="E1721" s="2">
        <f t="shared" si="157"/>
        <v>1.1673509589280329</v>
      </c>
      <c r="F1721" s="2">
        <f t="shared" si="161"/>
        <v>1.7176459124581989</v>
      </c>
      <c r="G1721" s="2">
        <f t="shared" si="159"/>
        <v>-0.550294953530166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66.702799999999996</v>
      </c>
      <c r="C1722" s="2">
        <f t="shared" si="156"/>
        <v>64.639357875414277</v>
      </c>
      <c r="D1722" s="2">
        <f t="shared" si="158"/>
        <v>64.025678100351612</v>
      </c>
      <c r="E1722" s="2">
        <f t="shared" si="157"/>
        <v>0.61367977506266413</v>
      </c>
      <c r="F1722" s="2">
        <f t="shared" si="161"/>
        <v>1.496852684979092</v>
      </c>
      <c r="G1722" s="2">
        <f t="shared" si="159"/>
        <v>-0.88317290991642783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65.114599999999996</v>
      </c>
      <c r="C1723" s="2">
        <f t="shared" si="156"/>
        <v>64.101641279196699</v>
      </c>
      <c r="D1723" s="2">
        <f t="shared" si="158"/>
        <v>64.106338981807056</v>
      </c>
      <c r="E1723" s="2">
        <f t="shared" si="157"/>
        <v>-4.6977026103576236E-3</v>
      </c>
      <c r="F1723" s="2">
        <f t="shared" si="161"/>
        <v>1.196542607461202</v>
      </c>
      <c r="G1723" s="2">
        <f t="shared" si="159"/>
        <v>-1.2012403100715596</v>
      </c>
      <c r="H1723" s="2" t="str">
        <f t="shared" si="160"/>
        <v>Hold</v>
      </c>
    </row>
    <row r="1724" spans="1:8" ht="13.5" x14ac:dyDescent="0.25">
      <c r="A1724" s="3">
        <v>44525</v>
      </c>
      <c r="B1724" s="2">
        <v>65.114599999999996</v>
      </c>
      <c r="C1724" s="2">
        <f t="shared" si="156"/>
        <v>63.650311851627976</v>
      </c>
      <c r="D1724" s="2">
        <f t="shared" si="158"/>
        <v>64.181024983154686</v>
      </c>
      <c r="E1724" s="2">
        <f t="shared" si="157"/>
        <v>-0.53071313152670996</v>
      </c>
      <c r="F1724" s="2">
        <f t="shared" si="161"/>
        <v>0.85109145966361965</v>
      </c>
      <c r="G1724" s="2">
        <f t="shared" si="159"/>
        <v>-1.3818045911903296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65.114599999999996</v>
      </c>
      <c r="C1725" s="2">
        <f t="shared" si="156"/>
        <v>63.386925412915986</v>
      </c>
      <c r="D1725" s="2">
        <f t="shared" si="158"/>
        <v>64.250178688106189</v>
      </c>
      <c r="E1725" s="2">
        <f t="shared" si="157"/>
        <v>-0.86325327519020334</v>
      </c>
      <c r="F1725" s="2">
        <f t="shared" si="161"/>
        <v>0.50822251269285512</v>
      </c>
      <c r="G1725" s="2">
        <f t="shared" si="159"/>
        <v>-1.3714757878830586</v>
      </c>
      <c r="H1725" s="2" t="str">
        <f t="shared" si="160"/>
        <v>Hold</v>
      </c>
    </row>
    <row r="1726" spans="1:8" ht="13.5" x14ac:dyDescent="0.25">
      <c r="A1726" s="3">
        <v>44529</v>
      </c>
      <c r="B1726" s="2">
        <v>64.328500000000005</v>
      </c>
      <c r="C1726" s="2">
        <f t="shared" si="156"/>
        <v>63.164059964775063</v>
      </c>
      <c r="D1726" s="2">
        <f t="shared" si="158"/>
        <v>64.255980266764993</v>
      </c>
      <c r="E1726" s="2">
        <f t="shared" si="157"/>
        <v>-1.09192030198993</v>
      </c>
      <c r="F1726" s="2">
        <f t="shared" si="161"/>
        <v>0.18819394975629813</v>
      </c>
      <c r="G1726" s="2">
        <f t="shared" si="159"/>
        <v>-1.2801142517462281</v>
      </c>
      <c r="H1726" s="2" t="str">
        <f t="shared" si="160"/>
        <v>Hold</v>
      </c>
    </row>
    <row r="1727" spans="1:8" ht="13.5" x14ac:dyDescent="0.25">
      <c r="A1727" s="3">
        <v>44530</v>
      </c>
      <c r="B1727" s="2">
        <v>64.320499999999996</v>
      </c>
      <c r="C1727" s="2">
        <f t="shared" si="156"/>
        <v>62.975481508655818</v>
      </c>
      <c r="D1727" s="2">
        <f t="shared" si="158"/>
        <v>64.260759506263881</v>
      </c>
      <c r="E1727" s="2">
        <f t="shared" si="157"/>
        <v>-1.2852779976080626</v>
      </c>
      <c r="F1727" s="2">
        <f t="shared" si="161"/>
        <v>-0.10650043971657402</v>
      </c>
      <c r="G1727" s="2">
        <f t="shared" si="159"/>
        <v>-1.1787775578914885</v>
      </c>
      <c r="H1727" s="2" t="str">
        <f t="shared" si="160"/>
        <v>Hold</v>
      </c>
    </row>
    <row r="1728" spans="1:8" ht="13.5" x14ac:dyDescent="0.25">
      <c r="A1728" s="3">
        <v>44531</v>
      </c>
      <c r="B1728" s="2">
        <v>63.923499999999997</v>
      </c>
      <c r="C1728" s="2">
        <f t="shared" si="156"/>
        <v>62.74260743040108</v>
      </c>
      <c r="D1728" s="2">
        <f t="shared" si="158"/>
        <v>64.235777320614702</v>
      </c>
      <c r="E1728" s="2">
        <f t="shared" si="157"/>
        <v>-1.4931698902136219</v>
      </c>
      <c r="F1728" s="2">
        <f t="shared" si="161"/>
        <v>-0.38383432981598364</v>
      </c>
      <c r="G1728" s="2">
        <f t="shared" si="159"/>
        <v>-1.1093355603976383</v>
      </c>
      <c r="H1728" s="2" t="str">
        <f t="shared" si="160"/>
        <v>Hold</v>
      </c>
    </row>
    <row r="1729" spans="1:8" ht="13.5" x14ac:dyDescent="0.25">
      <c r="A1729" s="3">
        <v>44532</v>
      </c>
      <c r="B1729" s="2">
        <v>64.241100000000003</v>
      </c>
      <c r="C1729" s="2">
        <f t="shared" si="156"/>
        <v>62.618867825723996</v>
      </c>
      <c r="D1729" s="2">
        <f t="shared" si="158"/>
        <v>64.236171593161757</v>
      </c>
      <c r="E1729" s="2">
        <f t="shared" si="157"/>
        <v>-1.6173037674377611</v>
      </c>
      <c r="F1729" s="2">
        <f t="shared" si="161"/>
        <v>-0.63052821734033915</v>
      </c>
      <c r="G1729" s="2">
        <f t="shared" si="159"/>
        <v>-0.98677555009742191</v>
      </c>
      <c r="H1729" s="2" t="str">
        <f t="shared" si="160"/>
        <v>Hold</v>
      </c>
    </row>
    <row r="1730" spans="1:8" ht="13.5" x14ac:dyDescent="0.25">
      <c r="A1730" s="3">
        <v>44533</v>
      </c>
      <c r="B1730" s="2">
        <v>63.526400000000002</v>
      </c>
      <c r="C1730" s="2">
        <f t="shared" si="156"/>
        <v>62.514165083304917</v>
      </c>
      <c r="D1730" s="2">
        <f t="shared" si="158"/>
        <v>64.183595919594225</v>
      </c>
      <c r="E1730" s="2">
        <f t="shared" si="157"/>
        <v>-1.6694308362893082</v>
      </c>
      <c r="F1730" s="2">
        <f t="shared" si="161"/>
        <v>-0.83830874113013298</v>
      </c>
      <c r="G1730" s="2">
        <f t="shared" si="159"/>
        <v>-0.83112209515917523</v>
      </c>
      <c r="H1730" s="2" t="str">
        <f t="shared" si="160"/>
        <v>Hold</v>
      </c>
    </row>
    <row r="1731" spans="1:8" ht="13.5" x14ac:dyDescent="0.25">
      <c r="A1731" s="3">
        <v>44536</v>
      </c>
      <c r="B1731" s="2">
        <v>63.526400000000002</v>
      </c>
      <c r="C1731" s="2">
        <f t="shared" si="156"/>
        <v>62.667462762796468</v>
      </c>
      <c r="D1731" s="2">
        <f t="shared" si="158"/>
        <v>64.134914740365019</v>
      </c>
      <c r="E1731" s="2">
        <f t="shared" si="157"/>
        <v>-1.4674519775685511</v>
      </c>
      <c r="F1731" s="2">
        <f t="shared" si="161"/>
        <v>-0.9641373884178166</v>
      </c>
      <c r="G1731" s="2">
        <f t="shared" si="159"/>
        <v>-0.50331458915073446</v>
      </c>
      <c r="H1731" s="2" t="str">
        <f t="shared" si="160"/>
        <v>Hold</v>
      </c>
    </row>
    <row r="1732" spans="1:8" ht="13.5" x14ac:dyDescent="0.25">
      <c r="A1732" s="3">
        <v>44537</v>
      </c>
      <c r="B1732" s="2">
        <v>62.255899999999997</v>
      </c>
      <c r="C1732" s="2">
        <f t="shared" si="156"/>
        <v>63.288283876212397</v>
      </c>
      <c r="D1732" s="2">
        <f t="shared" si="158"/>
        <v>63.995728463300942</v>
      </c>
      <c r="E1732" s="2">
        <f t="shared" si="157"/>
        <v>-0.70744458708854552</v>
      </c>
      <c r="F1732" s="2">
        <f t="shared" si="161"/>
        <v>-0.91279882815196245</v>
      </c>
      <c r="G1732" s="2">
        <f t="shared" si="159"/>
        <v>0.20535424106341693</v>
      </c>
      <c r="H1732" s="2" t="str">
        <f t="shared" si="160"/>
        <v>Sell</v>
      </c>
    </row>
    <row r="1733" spans="1:8" ht="13.5" x14ac:dyDescent="0.25">
      <c r="A1733" s="3">
        <v>44538</v>
      </c>
      <c r="B1733" s="2">
        <v>61.541200000000003</v>
      </c>
      <c r="C1733" s="2">
        <f t="shared" si="156"/>
        <v>63.569255587564335</v>
      </c>
      <c r="D1733" s="2">
        <f t="shared" si="158"/>
        <v>63.813911540093464</v>
      </c>
      <c r="E1733" s="2">
        <f t="shared" si="157"/>
        <v>-0.24465595252912919</v>
      </c>
      <c r="F1733" s="2">
        <f t="shared" si="161"/>
        <v>-0.77917025302739584</v>
      </c>
      <c r="G1733" s="2">
        <f t="shared" si="159"/>
        <v>0.53451430049826665</v>
      </c>
      <c r="H1733" s="2" t="str">
        <f t="shared" si="160"/>
        <v>Sell</v>
      </c>
    </row>
    <row r="1734" spans="1:8" ht="13.5" x14ac:dyDescent="0.25">
      <c r="A1734" s="3">
        <v>44539</v>
      </c>
      <c r="B1734" s="2">
        <v>61.541200000000003</v>
      </c>
      <c r="C1734" s="2">
        <f t="shared" si="156"/>
        <v>63.807000881785207</v>
      </c>
      <c r="D1734" s="2">
        <f t="shared" si="158"/>
        <v>63.645562537123581</v>
      </c>
      <c r="E1734" s="2">
        <f t="shared" si="157"/>
        <v>0.16143834466162588</v>
      </c>
      <c r="F1734" s="2">
        <f t="shared" si="161"/>
        <v>-0.59104853348959152</v>
      </c>
      <c r="G1734" s="2">
        <f t="shared" si="159"/>
        <v>0.7524868781512174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62.335299999999997</v>
      </c>
      <c r="C1735" s="2">
        <f t="shared" si="156"/>
        <v>64.008169976895175</v>
      </c>
      <c r="D1735" s="2">
        <f t="shared" si="158"/>
        <v>63.548506052892201</v>
      </c>
      <c r="E1735" s="2">
        <f t="shared" si="157"/>
        <v>0.45966392400297451</v>
      </c>
      <c r="F1735" s="2">
        <f t="shared" si="161"/>
        <v>-0.3809060419910783</v>
      </c>
      <c r="G1735" s="2">
        <f t="shared" si="159"/>
        <v>0.84056996599405287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62.335299999999997</v>
      </c>
      <c r="C1736" s="2">
        <f t="shared" si="156"/>
        <v>64.057451518911307</v>
      </c>
      <c r="D1736" s="2">
        <f t="shared" si="158"/>
        <v>63.458638937863142</v>
      </c>
      <c r="E1736" s="2">
        <f t="shared" si="157"/>
        <v>0.59881258104816482</v>
      </c>
      <c r="F1736" s="2">
        <f t="shared" si="161"/>
        <v>-0.18496231738322971</v>
      </c>
      <c r="G1736" s="2">
        <f t="shared" si="159"/>
        <v>0.78377489843139458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63.042099999999998</v>
      </c>
      <c r="C1737" s="2">
        <f t="shared" si="156"/>
        <v>64.097920516001878</v>
      </c>
      <c r="D1737" s="2">
        <f t="shared" si="158"/>
        <v>63.427784201725132</v>
      </c>
      <c r="E1737" s="2">
        <f t="shared" si="157"/>
        <v>0.67013631427674625</v>
      </c>
      <c r="F1737" s="2">
        <f t="shared" si="161"/>
        <v>-1.3942591051234521E-2</v>
      </c>
      <c r="G1737" s="2">
        <f t="shared" si="159"/>
        <v>0.68407890532798077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63.518500000000003</v>
      </c>
      <c r="C1738" s="2">
        <f t="shared" si="156"/>
        <v>64.071086590463125</v>
      </c>
      <c r="D1738" s="2">
        <f t="shared" si="158"/>
        <v>63.434503890486234</v>
      </c>
      <c r="E1738" s="2">
        <f t="shared" si="157"/>
        <v>0.63658269997689132</v>
      </c>
      <c r="F1738" s="2">
        <f t="shared" si="161"/>
        <v>0.11616246715439064</v>
      </c>
      <c r="G1738" s="2">
        <f t="shared" si="159"/>
        <v>0.52042023282250072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63.526400000000002</v>
      </c>
      <c r="C1739" s="2">
        <f t="shared" si="156"/>
        <v>64.097242499622638</v>
      </c>
      <c r="D1739" s="2">
        <f t="shared" si="158"/>
        <v>63.441311009709473</v>
      </c>
      <c r="E1739" s="2">
        <f t="shared" si="157"/>
        <v>0.65593148991316497</v>
      </c>
      <c r="F1739" s="2">
        <f t="shared" si="161"/>
        <v>0.22411627170614554</v>
      </c>
      <c r="G1739" s="2">
        <f t="shared" si="159"/>
        <v>0.4318152182070194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61.938299999999998</v>
      </c>
      <c r="C1740" s="2">
        <f t="shared" si="156"/>
        <v>64.009420576603773</v>
      </c>
      <c r="D1740" s="2">
        <f t="shared" si="158"/>
        <v>63.329976860842102</v>
      </c>
      <c r="E1740" s="2">
        <f t="shared" si="157"/>
        <v>0.67944371576167129</v>
      </c>
      <c r="F1740" s="2">
        <f t="shared" si="161"/>
        <v>0.31518176051725066</v>
      </c>
      <c r="G1740" s="2">
        <f t="shared" si="159"/>
        <v>0.36426195524442062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63.510599999999997</v>
      </c>
      <c r="C1741" s="2">
        <f t="shared" si="156"/>
        <v>63.935109718664734</v>
      </c>
      <c r="D1741" s="2">
        <f t="shared" si="158"/>
        <v>63.343356352631574</v>
      </c>
      <c r="E1741" s="2">
        <f t="shared" si="157"/>
        <v>0.59175336603315998</v>
      </c>
      <c r="F1741" s="2">
        <f t="shared" si="161"/>
        <v>0.37049608162043257</v>
      </c>
      <c r="G1741" s="2">
        <f t="shared" si="159"/>
        <v>0.22125728441272741</v>
      </c>
      <c r="H1741" s="2" t="str">
        <f t="shared" si="160"/>
        <v>Sell</v>
      </c>
    </row>
    <row r="1742" spans="1:8" ht="13.5" x14ac:dyDescent="0.25">
      <c r="A1742" s="3">
        <v>44552</v>
      </c>
      <c r="B1742" s="2">
        <v>61.938299999999998</v>
      </c>
      <c r="C1742" s="2">
        <f t="shared" si="156"/>
        <v>63.676769761947085</v>
      </c>
      <c r="D1742" s="2">
        <f t="shared" si="158"/>
        <v>63.239278104288495</v>
      </c>
      <c r="E1742" s="2">
        <f t="shared" si="157"/>
        <v>0.43749165765859033</v>
      </c>
      <c r="F1742" s="2">
        <f t="shared" si="161"/>
        <v>0.38389519682806417</v>
      </c>
      <c r="G1742" s="2">
        <f t="shared" si="159"/>
        <v>5.359646083052616E-2</v>
      </c>
      <c r="H1742" s="2" t="str">
        <f t="shared" si="160"/>
        <v>Sell</v>
      </c>
    </row>
    <row r="1743" spans="1:8" ht="13.5" x14ac:dyDescent="0.25">
      <c r="A1743" s="3">
        <v>44553</v>
      </c>
      <c r="B1743" s="2">
        <v>61.938299999999998</v>
      </c>
      <c r="C1743" s="2">
        <f t="shared" ref="C1743:C1806" si="162">$C$4*B1733+C1742*(1-$C$4)</f>
        <v>63.348220567801377</v>
      </c>
      <c r="D1743" s="2">
        <f t="shared" si="158"/>
        <v>63.142909355822681</v>
      </c>
      <c r="E1743" s="2">
        <f t="shared" si="157"/>
        <v>0.20531121197869595</v>
      </c>
      <c r="F1743" s="2">
        <f t="shared" si="161"/>
        <v>0.34817839985819055</v>
      </c>
      <c r="G1743" s="2">
        <f t="shared" si="159"/>
        <v>-0.14286718787949459</v>
      </c>
      <c r="H1743" s="2" t="str">
        <f t="shared" si="160"/>
        <v>Hold</v>
      </c>
    </row>
    <row r="1744" spans="1:8" ht="13.5" x14ac:dyDescent="0.25">
      <c r="A1744" s="3">
        <v>44554</v>
      </c>
      <c r="B1744" s="2">
        <v>62.732399999999998</v>
      </c>
      <c r="C1744" s="2">
        <f t="shared" si="162"/>
        <v>63.070217403524239</v>
      </c>
      <c r="D1744" s="2">
        <f t="shared" si="158"/>
        <v>63.112501255391365</v>
      </c>
      <c r="E1744" s="2">
        <f t="shared" si="157"/>
        <v>-4.2283851867125577E-2</v>
      </c>
      <c r="F1744" s="2">
        <f t="shared" si="161"/>
        <v>0.27008594951312731</v>
      </c>
      <c r="G1744" s="2">
        <f t="shared" si="159"/>
        <v>-0.31236980138025289</v>
      </c>
      <c r="H1744" s="2" t="str">
        <f t="shared" si="160"/>
        <v>Hold</v>
      </c>
    </row>
    <row r="1745" spans="1:8" ht="13.5" x14ac:dyDescent="0.25">
      <c r="A1745" s="3">
        <v>44557</v>
      </c>
      <c r="B1745" s="2">
        <v>63.129399999999997</v>
      </c>
      <c r="C1745" s="2">
        <f t="shared" si="162"/>
        <v>62.957153187597434</v>
      </c>
      <c r="D1745" s="2">
        <f t="shared" si="158"/>
        <v>63.113753014251266</v>
      </c>
      <c r="E1745" s="2">
        <f t="shared" si="157"/>
        <v>-0.15659982665383154</v>
      </c>
      <c r="F1745" s="2">
        <f t="shared" si="161"/>
        <v>0.18474879427973556</v>
      </c>
      <c r="G1745" s="2">
        <f t="shared" si="159"/>
        <v>-0.3413486209335671</v>
      </c>
      <c r="H1745" s="2" t="str">
        <f t="shared" si="160"/>
        <v>Hold</v>
      </c>
    </row>
    <row r="1746" spans="1:8" ht="13.5" x14ac:dyDescent="0.25">
      <c r="A1746" s="3">
        <v>44558</v>
      </c>
      <c r="B1746" s="2">
        <v>64.963700000000003</v>
      </c>
      <c r="C1746" s="2">
        <f t="shared" si="162"/>
        <v>62.861483466428595</v>
      </c>
      <c r="D1746" s="2">
        <f t="shared" si="158"/>
        <v>63.250786124306728</v>
      </c>
      <c r="E1746" s="2">
        <f t="shared" si="157"/>
        <v>-0.38930265787813312</v>
      </c>
      <c r="F1746" s="2">
        <f t="shared" si="161"/>
        <v>6.9938503848161818E-2</v>
      </c>
      <c r="G1746" s="2">
        <f t="shared" si="159"/>
        <v>-0.45924116172629492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63.137300000000003</v>
      </c>
      <c r="C1747" s="2">
        <f t="shared" si="162"/>
        <v>62.889270625439579</v>
      </c>
      <c r="D1747" s="2">
        <f t="shared" si="158"/>
        <v>63.242379744728453</v>
      </c>
      <c r="E1747" s="2">
        <f t="shared" si="157"/>
        <v>-0.35310911928887379</v>
      </c>
      <c r="F1747" s="2">
        <f t="shared" si="161"/>
        <v>-1.46710207792453E-2</v>
      </c>
      <c r="G1747" s="2">
        <f t="shared" si="159"/>
        <v>-0.33843809850962847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63.526400000000002</v>
      </c>
      <c r="C1748" s="2">
        <f t="shared" si="162"/>
        <v>62.986075144602722</v>
      </c>
      <c r="D1748" s="2">
        <f t="shared" si="158"/>
        <v>63.263418282155975</v>
      </c>
      <c r="E1748" s="2">
        <f t="shared" si="157"/>
        <v>-0.27734313755325246</v>
      </c>
      <c r="F1748" s="2">
        <f t="shared" si="161"/>
        <v>-6.7205444134046735E-2</v>
      </c>
      <c r="G1748" s="2">
        <f t="shared" si="159"/>
        <v>-0.21013769341920574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64.320499999999996</v>
      </c>
      <c r="C1749" s="2">
        <f t="shared" si="162"/>
        <v>63.069202045433073</v>
      </c>
      <c r="D1749" s="2">
        <f t="shared" si="158"/>
        <v>63.341720631625904</v>
      </c>
      <c r="E1749" s="2">
        <f t="shared" si="157"/>
        <v>-0.27251858619283098</v>
      </c>
      <c r="F1749" s="2">
        <f t="shared" si="161"/>
        <v>-0.10826807254580359</v>
      </c>
      <c r="G1749" s="2">
        <f t="shared" si="159"/>
        <v>-0.16425051364702739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63.526400000000002</v>
      </c>
      <c r="C1750" s="2">
        <f t="shared" si="162"/>
        <v>62.895217115366449</v>
      </c>
      <c r="D1750" s="2">
        <f t="shared" si="158"/>
        <v>63.355400584838797</v>
      </c>
      <c r="E1750" s="2">
        <f t="shared" si="157"/>
        <v>-0.46018346947234789</v>
      </c>
      <c r="F1750" s="2">
        <f t="shared" si="161"/>
        <v>-0.17865115193111247</v>
      </c>
      <c r="G1750" s="2">
        <f t="shared" si="159"/>
        <v>-0.28153231754123542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63.526400000000002</v>
      </c>
      <c r="C1751" s="2">
        <f t="shared" si="162"/>
        <v>62.989891405310075</v>
      </c>
      <c r="D1751" s="2">
        <f t="shared" si="158"/>
        <v>63.368067208184073</v>
      </c>
      <c r="E1751" s="2">
        <f t="shared" si="157"/>
        <v>-0.37817580287399721</v>
      </c>
      <c r="F1751" s="2">
        <f t="shared" si="161"/>
        <v>-0.21855608211968941</v>
      </c>
      <c r="G1751" s="2">
        <f t="shared" si="159"/>
        <v>-0.1596197207543078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63.526400000000002</v>
      </c>
      <c r="C1752" s="2">
        <f t="shared" si="162"/>
        <v>62.828108112185447</v>
      </c>
      <c r="D1752" s="2">
        <f t="shared" si="158"/>
        <v>63.379795563133399</v>
      </c>
      <c r="E1752" s="2">
        <f t="shared" si="157"/>
        <v>-0.55168745094795213</v>
      </c>
      <c r="F1752" s="2">
        <f t="shared" si="161"/>
        <v>-0.28518235588534196</v>
      </c>
      <c r="G1752" s="2">
        <f t="shared" si="159"/>
        <v>-0.26650509506261016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63.510599999999997</v>
      </c>
      <c r="C1753" s="2">
        <f t="shared" si="162"/>
        <v>62.691214556464615</v>
      </c>
      <c r="D1753" s="2">
        <f t="shared" si="158"/>
        <v>63.389484780679076</v>
      </c>
      <c r="E1753" s="2">
        <f t="shared" si="157"/>
        <v>-0.69827022421446117</v>
      </c>
      <c r="F1753" s="2">
        <f t="shared" si="161"/>
        <v>-0.36779992955116581</v>
      </c>
      <c r="G1753" s="2">
        <f t="shared" si="159"/>
        <v>-0.33047029466329536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62.78</v>
      </c>
      <c r="C1754" s="2">
        <f t="shared" si="162"/>
        <v>62.697550778546983</v>
      </c>
      <c r="D1754" s="2">
        <f t="shared" si="158"/>
        <v>63.344337759888035</v>
      </c>
      <c r="E1754" s="2">
        <f t="shared" si="157"/>
        <v>-0.64678698134105161</v>
      </c>
      <c r="F1754" s="2">
        <f t="shared" si="161"/>
        <v>-0.42359733990914294</v>
      </c>
      <c r="G1754" s="2">
        <f t="shared" si="159"/>
        <v>-0.22318964143190867</v>
      </c>
      <c r="H1754" s="2" t="str">
        <f t="shared" si="160"/>
        <v>Hold</v>
      </c>
    </row>
    <row r="1755" spans="1:8" ht="13.5" x14ac:dyDescent="0.25">
      <c r="A1755" s="3">
        <v>44571</v>
      </c>
      <c r="B1755" s="2">
        <v>64.320499999999996</v>
      </c>
      <c r="C1755" s="2">
        <f t="shared" si="162"/>
        <v>62.763989120308985</v>
      </c>
      <c r="D1755" s="2">
        <f t="shared" si="158"/>
        <v>63.416646073970405</v>
      </c>
      <c r="E1755" s="2">
        <f t="shared" si="157"/>
        <v>-0.6526569536614204</v>
      </c>
      <c r="F1755" s="2">
        <f t="shared" si="161"/>
        <v>-0.46940926265959848</v>
      </c>
      <c r="G1755" s="2">
        <f t="shared" si="159"/>
        <v>-0.18324769100182192</v>
      </c>
      <c r="H1755" s="2" t="str">
        <f t="shared" si="160"/>
        <v>Hold</v>
      </c>
    </row>
    <row r="1756" spans="1:8" ht="13.5" x14ac:dyDescent="0.25">
      <c r="A1756" s="3">
        <v>44572</v>
      </c>
      <c r="B1756" s="2">
        <v>64.241100000000003</v>
      </c>
      <c r="C1756" s="2">
        <f t="shared" si="162"/>
        <v>63.102406178722987</v>
      </c>
      <c r="D1756" s="2">
        <f t="shared" si="158"/>
        <v>63.477716735157784</v>
      </c>
      <c r="E1756" s="2">
        <f t="shared" ref="E1756:E1819" si="163">C1756-D1756</f>
        <v>-0.3753105564347976</v>
      </c>
      <c r="F1756" s="2">
        <f t="shared" si="161"/>
        <v>-0.45058952141463837</v>
      </c>
      <c r="G1756" s="2">
        <f t="shared" si="159"/>
        <v>7.5278964979840768E-2</v>
      </c>
      <c r="H1756" s="2" t="str">
        <f t="shared" si="160"/>
        <v>Sell</v>
      </c>
    </row>
    <row r="1757" spans="1:8" ht="13.5" x14ac:dyDescent="0.25">
      <c r="A1757" s="3">
        <v>44573</v>
      </c>
      <c r="B1757" s="2">
        <v>64.709599999999995</v>
      </c>
      <c r="C1757" s="2">
        <f t="shared" si="162"/>
        <v>63.107774458919451</v>
      </c>
      <c r="D1757" s="2">
        <f t="shared" ref="D1757:D1820" si="164">$D$4*B1757+(1-$D$4)*D1756</f>
        <v>63.568967347368314</v>
      </c>
      <c r="E1757" s="2">
        <f t="shared" si="163"/>
        <v>-0.46119288844886341</v>
      </c>
      <c r="F1757" s="2">
        <f t="shared" si="161"/>
        <v>-0.45271019482148339</v>
      </c>
      <c r="G1757" s="2">
        <f t="shared" si="159"/>
        <v>-8.4826936273800224E-3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64.638199999999998</v>
      </c>
      <c r="C1758" s="2">
        <f t="shared" si="162"/>
        <v>63.17217838831646</v>
      </c>
      <c r="D1758" s="2">
        <f t="shared" si="164"/>
        <v>63.648169766081772</v>
      </c>
      <c r="E1758" s="2">
        <f t="shared" si="163"/>
        <v>-0.47599137776531109</v>
      </c>
      <c r="F1758" s="2">
        <f t="shared" si="161"/>
        <v>-0.45736643141024896</v>
      </c>
      <c r="G1758" s="2">
        <f t="shared" si="159"/>
        <v>-1.8624946355062122E-2</v>
      </c>
      <c r="H1758" s="2" t="str">
        <f t="shared" si="160"/>
        <v>Hold</v>
      </c>
    </row>
    <row r="1759" spans="1:8" ht="13.5" x14ac:dyDescent="0.25">
      <c r="A1759" s="3">
        <v>44575</v>
      </c>
      <c r="B1759" s="2">
        <v>64.002899999999997</v>
      </c>
      <c r="C1759" s="2">
        <f t="shared" si="162"/>
        <v>63.34884325165239</v>
      </c>
      <c r="D1759" s="2">
        <f t="shared" si="164"/>
        <v>63.674446079705348</v>
      </c>
      <c r="E1759" s="2">
        <f t="shared" si="163"/>
        <v>-0.3256028280529577</v>
      </c>
      <c r="F1759" s="2">
        <f t="shared" si="161"/>
        <v>-0.43101371073879075</v>
      </c>
      <c r="G1759" s="2">
        <f t="shared" si="159"/>
        <v>0.10541088268583304</v>
      </c>
      <c r="H1759" s="2" t="str">
        <f t="shared" si="160"/>
        <v>Sell</v>
      </c>
    </row>
    <row r="1760" spans="1:8" ht="13.5" x14ac:dyDescent="0.25">
      <c r="A1760" s="3">
        <v>44578</v>
      </c>
      <c r="B1760" s="2">
        <v>64.622299999999996</v>
      </c>
      <c r="C1760" s="2">
        <f t="shared" si="162"/>
        <v>63.376159674475097</v>
      </c>
      <c r="D1760" s="2">
        <f t="shared" si="164"/>
        <v>63.744657481208655</v>
      </c>
      <c r="E1760" s="2">
        <f t="shared" si="163"/>
        <v>-0.36849780673355781</v>
      </c>
      <c r="F1760" s="2">
        <f t="shared" si="161"/>
        <v>-0.41851052993774418</v>
      </c>
      <c r="G1760" s="2">
        <f t="shared" si="159"/>
        <v>5.0012723204186371E-2</v>
      </c>
      <c r="H1760" s="2" t="str">
        <f t="shared" si="160"/>
        <v>Sell</v>
      </c>
    </row>
    <row r="1761" spans="1:8" ht="13.5" x14ac:dyDescent="0.25">
      <c r="A1761" s="3">
        <v>44579</v>
      </c>
      <c r="B1761" s="2">
        <v>64.002899999999997</v>
      </c>
      <c r="C1761" s="2">
        <f t="shared" si="162"/>
        <v>63.399273570709695</v>
      </c>
      <c r="D1761" s="2">
        <f t="shared" si="164"/>
        <v>63.763786556674674</v>
      </c>
      <c r="E1761" s="2">
        <f t="shared" si="163"/>
        <v>-0.3645129859649785</v>
      </c>
      <c r="F1761" s="2">
        <f t="shared" si="161"/>
        <v>-0.40771102114319108</v>
      </c>
      <c r="G1761" s="2">
        <f t="shared" si="159"/>
        <v>4.3198035178212579E-2</v>
      </c>
      <c r="H1761" s="2" t="str">
        <f t="shared" si="160"/>
        <v>Sell</v>
      </c>
    </row>
    <row r="1762" spans="1:8" ht="13.5" x14ac:dyDescent="0.25">
      <c r="A1762" s="3">
        <v>44580</v>
      </c>
      <c r="B1762" s="2">
        <v>66.575699999999998</v>
      </c>
      <c r="C1762" s="2">
        <f t="shared" si="162"/>
        <v>63.418831482908203</v>
      </c>
      <c r="D1762" s="2">
        <f t="shared" si="164"/>
        <v>63.972076441365438</v>
      </c>
      <c r="E1762" s="2">
        <f t="shared" si="163"/>
        <v>-0.55324495845723476</v>
      </c>
      <c r="F1762" s="2">
        <f t="shared" si="161"/>
        <v>-0.43681780860599984</v>
      </c>
      <c r="G1762" s="2">
        <f t="shared" si="159"/>
        <v>-0.11642714985123492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66.6631</v>
      </c>
      <c r="C1763" s="2">
        <f t="shared" si="162"/>
        <v>63.432949716306943</v>
      </c>
      <c r="D1763" s="2">
        <f t="shared" si="164"/>
        <v>64.171411519782808</v>
      </c>
      <c r="E1763" s="2">
        <f t="shared" si="163"/>
        <v>-0.73846180347586454</v>
      </c>
      <c r="F1763" s="2">
        <f t="shared" si="161"/>
        <v>-0.49714660757997275</v>
      </c>
      <c r="G1763" s="2">
        <f t="shared" si="159"/>
        <v>-0.24131519589589179</v>
      </c>
      <c r="H1763" s="2" t="str">
        <f t="shared" si="160"/>
        <v>Hold</v>
      </c>
    </row>
    <row r="1764" spans="1:8" ht="13.5" x14ac:dyDescent="0.25">
      <c r="A1764" s="3">
        <v>44582</v>
      </c>
      <c r="B1764" s="2">
        <v>70.657300000000006</v>
      </c>
      <c r="C1764" s="2">
        <f t="shared" si="162"/>
        <v>63.332495913798184</v>
      </c>
      <c r="D1764" s="2">
        <f t="shared" si="164"/>
        <v>64.651847703502597</v>
      </c>
      <c r="E1764" s="2">
        <f t="shared" si="163"/>
        <v>-1.3193517897044131</v>
      </c>
      <c r="F1764" s="2">
        <f t="shared" si="161"/>
        <v>-0.66158764400486092</v>
      </c>
      <c r="G1764" s="2">
        <f t="shared" ref="G1764:G1827" si="165">E1764-F1764</f>
        <v>-0.65776414569955222</v>
      </c>
      <c r="H1764" s="2" t="str">
        <f t="shared" ref="H1764:H1827" si="166">IF(G1764&lt;0,"Hold","Sell")</f>
        <v>Hold</v>
      </c>
    </row>
    <row r="1765" spans="1:8" ht="13.5" x14ac:dyDescent="0.25">
      <c r="A1765" s="3">
        <v>44585</v>
      </c>
      <c r="B1765" s="2">
        <v>72.6584</v>
      </c>
      <c r="C1765" s="2">
        <f t="shared" si="162"/>
        <v>63.484496542444617</v>
      </c>
      <c r="D1765" s="2">
        <f t="shared" si="164"/>
        <v>65.244925651391299</v>
      </c>
      <c r="E1765" s="2">
        <f t="shared" si="163"/>
        <v>-1.7604291089466813</v>
      </c>
      <c r="F1765" s="2">
        <f t="shared" ref="F1765:F1828" si="167">(E1765*(2/(10)))+((1-(2/10))*F1764)</f>
        <v>-0.88135593699322512</v>
      </c>
      <c r="G1765" s="2">
        <f t="shared" si="165"/>
        <v>-0.87907317195345613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72.578999999999994</v>
      </c>
      <c r="C1766" s="2">
        <f t="shared" si="162"/>
        <v>63.600897074376221</v>
      </c>
      <c r="D1766" s="2">
        <f t="shared" si="164"/>
        <v>65.788190417954908</v>
      </c>
      <c r="E1766" s="2">
        <f t="shared" si="163"/>
        <v>-2.1872933435786877</v>
      </c>
      <c r="F1766" s="2">
        <f t="shared" si="167"/>
        <v>-1.1425434183103178</v>
      </c>
      <c r="G1766" s="2">
        <f t="shared" si="165"/>
        <v>-1.0447499252683699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72.261300000000006</v>
      </c>
      <c r="C1767" s="2">
        <f t="shared" si="162"/>
        <v>63.77146675524142</v>
      </c>
      <c r="D1767" s="2">
        <f t="shared" si="164"/>
        <v>66.267680016624908</v>
      </c>
      <c r="E1767" s="2">
        <f t="shared" si="163"/>
        <v>-2.4962132613834882</v>
      </c>
      <c r="F1767" s="2">
        <f t="shared" si="167"/>
        <v>-1.413277386924952</v>
      </c>
      <c r="G1767" s="2">
        <f t="shared" si="165"/>
        <v>-1.0829358744585362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70.450800000000001</v>
      </c>
      <c r="C1768" s="2">
        <f t="shared" si="162"/>
        <v>63.904810331358121</v>
      </c>
      <c r="D1768" s="2">
        <f t="shared" si="164"/>
        <v>66.577540756134169</v>
      </c>
      <c r="E1768" s="2">
        <f t="shared" si="163"/>
        <v>-2.6727304247760486</v>
      </c>
      <c r="F1768" s="2">
        <f t="shared" si="167"/>
        <v>-1.6651679944951714</v>
      </c>
      <c r="G1768" s="2">
        <f t="shared" si="165"/>
        <v>-1.0075624302808772</v>
      </c>
      <c r="H1768" s="2" t="str">
        <f t="shared" si="166"/>
        <v>Hold</v>
      </c>
    </row>
    <row r="1769" spans="1:8" ht="13.5" x14ac:dyDescent="0.25">
      <c r="A1769" s="3">
        <v>44589</v>
      </c>
      <c r="B1769" s="2">
        <v>70.673199999999994</v>
      </c>
      <c r="C1769" s="2">
        <f t="shared" si="162"/>
        <v>63.919901049610722</v>
      </c>
      <c r="D1769" s="2">
        <f t="shared" si="164"/>
        <v>66.880922922346457</v>
      </c>
      <c r="E1769" s="2">
        <f t="shared" si="163"/>
        <v>-2.9610218727357349</v>
      </c>
      <c r="F1769" s="2">
        <f t="shared" si="167"/>
        <v>-1.9243387701432841</v>
      </c>
      <c r="G1769" s="2">
        <f t="shared" si="165"/>
        <v>-1.0366831025924508</v>
      </c>
      <c r="H1769" s="2" t="str">
        <f t="shared" si="166"/>
        <v>Hold</v>
      </c>
    </row>
    <row r="1770" spans="1:8" ht="13.5" x14ac:dyDescent="0.25">
      <c r="A1770" s="3">
        <v>44592</v>
      </c>
      <c r="B1770" s="2">
        <v>69.481999999999999</v>
      </c>
      <c r="C1770" s="2">
        <f t="shared" si="162"/>
        <v>64.027962426593689</v>
      </c>
      <c r="D1770" s="2">
        <f t="shared" si="164"/>
        <v>67.073595298468945</v>
      </c>
      <c r="E1770" s="2">
        <f t="shared" si="163"/>
        <v>-3.0456328718752559</v>
      </c>
      <c r="F1770" s="2">
        <f t="shared" si="167"/>
        <v>-2.1485975904896786</v>
      </c>
      <c r="G1770" s="2">
        <f t="shared" si="165"/>
        <v>-0.89703528138557731</v>
      </c>
      <c r="H1770" s="2" t="str">
        <f t="shared" si="166"/>
        <v>Hold</v>
      </c>
    </row>
    <row r="1771" spans="1:8" ht="13.5" x14ac:dyDescent="0.25">
      <c r="A1771" s="3">
        <v>44593</v>
      </c>
      <c r="B1771" s="2">
        <v>71.8643</v>
      </c>
      <c r="C1771" s="2">
        <f t="shared" si="162"/>
        <v>64.024106668656202</v>
      </c>
      <c r="D1771" s="2">
        <f t="shared" si="164"/>
        <v>67.428462313397176</v>
      </c>
      <c r="E1771" s="2">
        <f t="shared" si="163"/>
        <v>-3.4043556447409742</v>
      </c>
      <c r="F1771" s="2">
        <f t="shared" si="167"/>
        <v>-2.399749201339938</v>
      </c>
      <c r="G1771" s="2">
        <f t="shared" si="165"/>
        <v>-1.0046064434010362</v>
      </c>
      <c r="H1771" s="2" t="str">
        <f t="shared" si="166"/>
        <v>Hold</v>
      </c>
    </row>
    <row r="1772" spans="1:8" ht="13.5" x14ac:dyDescent="0.25">
      <c r="A1772" s="3">
        <v>44594</v>
      </c>
      <c r="B1772" s="2">
        <v>71.244900000000001</v>
      </c>
      <c r="C1772" s="2">
        <f t="shared" si="162"/>
        <v>64.416659488862933</v>
      </c>
      <c r="D1772" s="2">
        <f t="shared" si="164"/>
        <v>67.71116140129368</v>
      </c>
      <c r="E1772" s="2">
        <f t="shared" si="163"/>
        <v>-3.2945019124307464</v>
      </c>
      <c r="F1772" s="2">
        <f t="shared" si="167"/>
        <v>-2.5786997435580998</v>
      </c>
      <c r="G1772" s="2">
        <f t="shared" si="165"/>
        <v>-0.71580216887264658</v>
      </c>
      <c r="H1772" s="2" t="str">
        <f t="shared" si="166"/>
        <v>Hold</v>
      </c>
    </row>
    <row r="1773" spans="1:8" ht="13.5" x14ac:dyDescent="0.25">
      <c r="A1773" s="3">
        <v>44595</v>
      </c>
      <c r="B1773" s="2">
        <v>71.856300000000005</v>
      </c>
      <c r="C1773" s="2">
        <f t="shared" si="162"/>
        <v>64.762265721345557</v>
      </c>
      <c r="D1773" s="2">
        <f t="shared" si="164"/>
        <v>68.018208704901554</v>
      </c>
      <c r="E1773" s="2">
        <f t="shared" si="163"/>
        <v>-3.2559429835559968</v>
      </c>
      <c r="F1773" s="2">
        <f t="shared" si="167"/>
        <v>-2.7141483915576794</v>
      </c>
      <c r="G1773" s="2">
        <f t="shared" si="165"/>
        <v>-0.54179459199831737</v>
      </c>
      <c r="H1773" s="2" t="str">
        <f t="shared" si="166"/>
        <v>Hold</v>
      </c>
    </row>
    <row r="1774" spans="1:8" ht="13.5" x14ac:dyDescent="0.25">
      <c r="A1774" s="3">
        <v>44596</v>
      </c>
      <c r="B1774" s="2">
        <v>71.348100000000002</v>
      </c>
      <c r="C1774" s="2">
        <f t="shared" si="162"/>
        <v>65.669194071907782</v>
      </c>
      <c r="D1774" s="2">
        <f t="shared" si="164"/>
        <v>68.264867319353286</v>
      </c>
      <c r="E1774" s="2">
        <f t="shared" si="163"/>
        <v>-2.5956732474455038</v>
      </c>
      <c r="F1774" s="2">
        <f t="shared" si="167"/>
        <v>-2.6904533627352447</v>
      </c>
      <c r="G1774" s="2">
        <f t="shared" si="165"/>
        <v>9.4780115289740952E-2</v>
      </c>
      <c r="H1774" s="2" t="str">
        <f t="shared" si="166"/>
        <v>Sell</v>
      </c>
    </row>
    <row r="1775" spans="1:8" ht="13.5" x14ac:dyDescent="0.25">
      <c r="A1775" s="3">
        <v>44599</v>
      </c>
      <c r="B1775" s="2">
        <v>70.673199999999994</v>
      </c>
      <c r="C1775" s="2">
        <f t="shared" si="162"/>
        <v>66.744456522383501</v>
      </c>
      <c r="D1775" s="2">
        <f t="shared" si="164"/>
        <v>68.44326233273452</v>
      </c>
      <c r="E1775" s="2">
        <f t="shared" si="163"/>
        <v>-1.6988058103510184</v>
      </c>
      <c r="F1775" s="2">
        <f t="shared" si="167"/>
        <v>-2.4921238522583997</v>
      </c>
      <c r="G1775" s="2">
        <f t="shared" si="165"/>
        <v>0.79331804190738131</v>
      </c>
      <c r="H1775" s="2" t="str">
        <f t="shared" si="166"/>
        <v>Sell</v>
      </c>
    </row>
    <row r="1776" spans="1:8" ht="13.5" x14ac:dyDescent="0.25">
      <c r="A1776" s="3">
        <v>44600</v>
      </c>
      <c r="B1776" s="2">
        <v>71.062299999999993</v>
      </c>
      <c r="C1776" s="2">
        <f t="shared" si="162"/>
        <v>67.642078595862969</v>
      </c>
      <c r="D1776" s="2">
        <f t="shared" si="164"/>
        <v>68.637265122902335</v>
      </c>
      <c r="E1776" s="2">
        <f t="shared" si="163"/>
        <v>-0.99518652703936539</v>
      </c>
      <c r="F1776" s="2">
        <f t="shared" si="167"/>
        <v>-2.1927363872145929</v>
      </c>
      <c r="G1776" s="2">
        <f t="shared" si="165"/>
        <v>1.1975498601752275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70.665199999999999</v>
      </c>
      <c r="C1777" s="2">
        <f t="shared" si="162"/>
        <v>68.352728042653283</v>
      </c>
      <c r="D1777" s="2">
        <f t="shared" si="164"/>
        <v>68.78748252120586</v>
      </c>
      <c r="E1777" s="2">
        <f t="shared" si="163"/>
        <v>-0.43475447855257698</v>
      </c>
      <c r="F1777" s="2">
        <f t="shared" si="167"/>
        <v>-1.8411400054821898</v>
      </c>
      <c r="G1777" s="2">
        <f t="shared" si="165"/>
        <v>1.4063855269296128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70.943200000000004</v>
      </c>
      <c r="C1778" s="2">
        <f t="shared" si="162"/>
        <v>68.675508343783548</v>
      </c>
      <c r="D1778" s="2">
        <f t="shared" si="164"/>
        <v>68.947165297412838</v>
      </c>
      <c r="E1778" s="2">
        <f t="shared" si="163"/>
        <v>-0.27165695362928943</v>
      </c>
      <c r="F1778" s="2">
        <f t="shared" si="167"/>
        <v>-1.5272433951116098</v>
      </c>
      <c r="G1778" s="2">
        <f t="shared" si="165"/>
        <v>1.2555864414823203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69.958500000000001</v>
      </c>
      <c r="C1779" s="2">
        <f t="shared" si="162"/>
        <v>68.982845521663009</v>
      </c>
      <c r="D1779" s="2">
        <f t="shared" si="164"/>
        <v>69.022078979085961</v>
      </c>
      <c r="E1779" s="2">
        <f t="shared" si="163"/>
        <v>-3.9233457422952256E-2</v>
      </c>
      <c r="F1779" s="2">
        <f t="shared" si="167"/>
        <v>-1.2296414075738784</v>
      </c>
      <c r="G1779" s="2">
        <f t="shared" si="165"/>
        <v>1.1904079501509262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70.156999999999996</v>
      </c>
      <c r="C1780" s="2">
        <f t="shared" si="162"/>
        <v>69.059638518330246</v>
      </c>
      <c r="D1780" s="2">
        <f t="shared" si="164"/>
        <v>69.106147202857372</v>
      </c>
      <c r="E1780" s="2">
        <f t="shared" si="163"/>
        <v>-4.6508684527125865E-2</v>
      </c>
      <c r="F1780" s="2">
        <f t="shared" si="167"/>
        <v>-0.9930148629645279</v>
      </c>
      <c r="G1780" s="2">
        <f t="shared" si="165"/>
        <v>0.94650617843740203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71.387799999999999</v>
      </c>
      <c r="C1781" s="2">
        <f t="shared" si="162"/>
        <v>69.491124900125584</v>
      </c>
      <c r="D1781" s="2">
        <f t="shared" si="164"/>
        <v>69.275158521164229</v>
      </c>
      <c r="E1781" s="2">
        <f t="shared" si="163"/>
        <v>0.21596637896135462</v>
      </c>
      <c r="F1781" s="2">
        <f t="shared" si="167"/>
        <v>-0.75121861457935146</v>
      </c>
      <c r="G1781" s="2">
        <f t="shared" si="165"/>
        <v>0.96718499354070608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71.784899999999993</v>
      </c>
      <c r="C1782" s="2">
        <f t="shared" si="162"/>
        <v>69.760936453952411</v>
      </c>
      <c r="D1782" s="2">
        <f t="shared" si="164"/>
        <v>69.46106529737429</v>
      </c>
      <c r="E1782" s="2">
        <f t="shared" si="163"/>
        <v>0.29987115657812069</v>
      </c>
      <c r="F1782" s="2">
        <f t="shared" si="167"/>
        <v>-0.54100066034785699</v>
      </c>
      <c r="G1782" s="2">
        <f t="shared" si="165"/>
        <v>0.84087181692597768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71.459299999999999</v>
      </c>
      <c r="C1783" s="2">
        <f t="shared" si="162"/>
        <v>70.083300076421267</v>
      </c>
      <c r="D1783" s="2">
        <f t="shared" si="164"/>
        <v>69.609082682753979</v>
      </c>
      <c r="E1783" s="2">
        <f t="shared" si="163"/>
        <v>0.47421739366728843</v>
      </c>
      <c r="F1783" s="2">
        <f t="shared" si="167"/>
        <v>-0.33795704954482797</v>
      </c>
      <c r="G1783" s="2">
        <f t="shared" si="165"/>
        <v>0.8121744432121164</v>
      </c>
      <c r="H1783" s="2" t="str">
        <f t="shared" si="166"/>
        <v>Sell</v>
      </c>
    </row>
    <row r="1784" spans="1:8" ht="13.5" x14ac:dyDescent="0.25">
      <c r="A1784" s="3">
        <v>44610</v>
      </c>
      <c r="B1784" s="2">
        <v>72.563100000000006</v>
      </c>
      <c r="C1784" s="2">
        <f t="shared" si="162"/>
        <v>70.277884680048771</v>
      </c>
      <c r="D1784" s="2">
        <f t="shared" si="164"/>
        <v>69.827898780327757</v>
      </c>
      <c r="E1784" s="2">
        <f t="shared" si="163"/>
        <v>0.44998589972101399</v>
      </c>
      <c r="F1784" s="2">
        <f t="shared" si="167"/>
        <v>-0.1803684596916596</v>
      </c>
      <c r="G1784" s="2">
        <f t="shared" si="165"/>
        <v>0.63035435941267359</v>
      </c>
      <c r="H1784" s="2" t="str">
        <f t="shared" si="166"/>
        <v>Sell</v>
      </c>
    </row>
    <row r="1785" spans="1:8" ht="13.5" x14ac:dyDescent="0.25">
      <c r="A1785" s="3">
        <v>44613</v>
      </c>
      <c r="B1785" s="2">
        <v>73.770099999999999</v>
      </c>
      <c r="C1785" s="2">
        <f t="shared" si="162"/>
        <v>70.338702421579725</v>
      </c>
      <c r="D1785" s="2">
        <f t="shared" si="164"/>
        <v>70.119913685488655</v>
      </c>
      <c r="E1785" s="2">
        <f t="shared" si="163"/>
        <v>0.21878873609107075</v>
      </c>
      <c r="F1785" s="2">
        <f t="shared" si="167"/>
        <v>-0.10053702053511354</v>
      </c>
      <c r="G1785" s="2">
        <f t="shared" si="165"/>
        <v>0.31932575662618429</v>
      </c>
      <c r="H1785" s="2" t="str">
        <f t="shared" si="166"/>
        <v>Sell</v>
      </c>
    </row>
    <row r="1786" spans="1:8" ht="13.5" x14ac:dyDescent="0.25">
      <c r="A1786" s="3">
        <v>44614</v>
      </c>
      <c r="B1786" s="2">
        <v>73.452500000000001</v>
      </c>
      <c r="C1786" s="2">
        <f t="shared" si="162"/>
        <v>70.450025125952067</v>
      </c>
      <c r="D1786" s="2">
        <f t="shared" si="164"/>
        <v>70.366771931008017</v>
      </c>
      <c r="E1786" s="2">
        <f t="shared" si="163"/>
        <v>8.3253194944049369E-2</v>
      </c>
      <c r="F1786" s="2">
        <f t="shared" si="167"/>
        <v>-6.3778977439280959E-2</v>
      </c>
      <c r="G1786" s="2">
        <f t="shared" si="165"/>
        <v>0.14703217238333033</v>
      </c>
      <c r="H1786" s="2" t="str">
        <f t="shared" si="166"/>
        <v>Sell</v>
      </c>
    </row>
    <row r="1787" spans="1:8" ht="13.5" x14ac:dyDescent="0.25">
      <c r="A1787" s="3">
        <v>44615</v>
      </c>
      <c r="B1787" s="2">
        <v>72.6584</v>
      </c>
      <c r="C1787" s="2">
        <f t="shared" si="162"/>
        <v>70.483128952728663</v>
      </c>
      <c r="D1787" s="2">
        <f t="shared" si="164"/>
        <v>70.536522158340759</v>
      </c>
      <c r="E1787" s="2">
        <f t="shared" si="163"/>
        <v>-5.339320561209604E-2</v>
      </c>
      <c r="F1787" s="2">
        <f t="shared" si="167"/>
        <v>-6.1701823073843982E-2</v>
      </c>
      <c r="G1787" s="2">
        <f t="shared" si="165"/>
        <v>8.3086174617479427E-3</v>
      </c>
      <c r="H1787" s="2" t="str">
        <f t="shared" si="166"/>
        <v>Sell</v>
      </c>
    </row>
    <row r="1788" spans="1:8" ht="13.5" x14ac:dyDescent="0.25">
      <c r="A1788" s="3">
        <v>44616</v>
      </c>
      <c r="B1788" s="2">
        <v>70.601699999999994</v>
      </c>
      <c r="C1788" s="2">
        <f t="shared" si="162"/>
        <v>70.55390911384734</v>
      </c>
      <c r="D1788" s="2">
        <f t="shared" si="164"/>
        <v>70.541350146611819</v>
      </c>
      <c r="E1788" s="2">
        <f t="shared" si="163"/>
        <v>1.2558967235520413E-2</v>
      </c>
      <c r="F1788" s="2">
        <f t="shared" si="167"/>
        <v>-4.684966501197111E-2</v>
      </c>
      <c r="G1788" s="2">
        <f t="shared" si="165"/>
        <v>5.9408632247491523E-2</v>
      </c>
      <c r="H1788" s="2" t="str">
        <f t="shared" si="166"/>
        <v>Sell</v>
      </c>
    </row>
    <row r="1789" spans="1:8" ht="13.5" x14ac:dyDescent="0.25">
      <c r="A1789" s="3">
        <v>44617</v>
      </c>
      <c r="B1789" s="2">
        <v>72.261300000000006</v>
      </c>
      <c r="C1789" s="2">
        <f t="shared" si="162"/>
        <v>70.462307711716988</v>
      </c>
      <c r="D1789" s="2">
        <f t="shared" si="164"/>
        <v>70.668753839455391</v>
      </c>
      <c r="E1789" s="2">
        <f t="shared" si="163"/>
        <v>-0.20644612773840265</v>
      </c>
      <c r="F1789" s="2">
        <f t="shared" si="167"/>
        <v>-7.8768957557257421E-2</v>
      </c>
      <c r="G1789" s="2">
        <f t="shared" si="165"/>
        <v>-0.12767717018114522</v>
      </c>
      <c r="H1789" s="2" t="str">
        <f t="shared" si="166"/>
        <v>Hold</v>
      </c>
    </row>
    <row r="1790" spans="1:8" ht="13.5" x14ac:dyDescent="0.25">
      <c r="A1790" s="3">
        <v>44620</v>
      </c>
      <c r="B1790" s="2">
        <v>72.261300000000006</v>
      </c>
      <c r="C1790" s="2">
        <f t="shared" si="162"/>
        <v>70.415337294529763</v>
      </c>
      <c r="D1790" s="2">
        <f t="shared" si="164"/>
        <v>70.786720221717957</v>
      </c>
      <c r="E1790" s="2">
        <f t="shared" si="163"/>
        <v>-0.37138292718819343</v>
      </c>
      <c r="F1790" s="2">
        <f t="shared" si="167"/>
        <v>-0.13729175148344464</v>
      </c>
      <c r="G1790" s="2">
        <f t="shared" si="165"/>
        <v>-0.2340911757047488</v>
      </c>
      <c r="H1790" s="2" t="str">
        <f t="shared" si="166"/>
        <v>Hold</v>
      </c>
    </row>
    <row r="1791" spans="1:8" ht="13.5" x14ac:dyDescent="0.25">
      <c r="A1791" s="3">
        <v>44621</v>
      </c>
      <c r="B1791" s="2">
        <v>72.261300000000006</v>
      </c>
      <c r="C1791" s="2">
        <f t="shared" si="162"/>
        <v>70.564946941525193</v>
      </c>
      <c r="D1791" s="2">
        <f t="shared" si="164"/>
        <v>70.895948353442563</v>
      </c>
      <c r="E1791" s="2">
        <f t="shared" si="163"/>
        <v>-0.33100141191737009</v>
      </c>
      <c r="F1791" s="2">
        <f t="shared" si="167"/>
        <v>-0.17603368357022975</v>
      </c>
      <c r="G1791" s="2">
        <f t="shared" si="165"/>
        <v>-0.15496772834714034</v>
      </c>
      <c r="H1791" s="2" t="str">
        <f t="shared" si="166"/>
        <v>Hold</v>
      </c>
    </row>
    <row r="1792" spans="1:8" ht="13.5" x14ac:dyDescent="0.25">
      <c r="A1792" s="3">
        <v>44622</v>
      </c>
      <c r="B1792" s="2">
        <v>70.673199999999994</v>
      </c>
      <c r="C1792" s="2">
        <f t="shared" si="162"/>
        <v>70.752632027444392</v>
      </c>
      <c r="D1792" s="2">
        <f t="shared" si="164"/>
        <v>70.879448475409774</v>
      </c>
      <c r="E1792" s="2">
        <f t="shared" si="163"/>
        <v>-0.12681644796538194</v>
      </c>
      <c r="F1792" s="2">
        <f t="shared" si="167"/>
        <v>-0.16619023644926018</v>
      </c>
      <c r="G1792" s="2">
        <f t="shared" si="165"/>
        <v>3.9373788483878236E-2</v>
      </c>
      <c r="H1792" s="2" t="str">
        <f t="shared" si="166"/>
        <v>Sell</v>
      </c>
    </row>
    <row r="1793" spans="1:8" ht="13.5" x14ac:dyDescent="0.25">
      <c r="A1793" s="3">
        <v>44623</v>
      </c>
      <c r="B1793" s="2">
        <v>69.879099999999994</v>
      </c>
      <c r="C1793" s="2">
        <f t="shared" si="162"/>
        <v>70.861350177068331</v>
      </c>
      <c r="D1793" s="2">
        <f t="shared" si="164"/>
        <v>70.805348588342383</v>
      </c>
      <c r="E1793" s="2">
        <f t="shared" si="163"/>
        <v>5.6001588725948181E-2</v>
      </c>
      <c r="F1793" s="2">
        <f t="shared" si="167"/>
        <v>-0.12175187141421852</v>
      </c>
      <c r="G1793" s="2">
        <f t="shared" si="165"/>
        <v>0.17775346014016669</v>
      </c>
      <c r="H1793" s="2" t="str">
        <f t="shared" si="166"/>
        <v>Sell</v>
      </c>
    </row>
    <row r="1794" spans="1:8" ht="13.5" x14ac:dyDescent="0.25">
      <c r="A1794" s="3">
        <v>44624</v>
      </c>
      <c r="B1794" s="2">
        <v>70.196700000000007</v>
      </c>
      <c r="C1794" s="2">
        <f t="shared" si="162"/>
        <v>71.123157842134745</v>
      </c>
      <c r="D1794" s="2">
        <f t="shared" si="164"/>
        <v>70.760263507724432</v>
      </c>
      <c r="E1794" s="2">
        <f t="shared" si="163"/>
        <v>0.36289433441031349</v>
      </c>
      <c r="F1794" s="2">
        <f t="shared" si="167"/>
        <v>-2.4822630249312111E-2</v>
      </c>
      <c r="G1794" s="2">
        <f t="shared" si="165"/>
        <v>0.38771696465962557</v>
      </c>
      <c r="H1794" s="2" t="str">
        <f t="shared" si="166"/>
        <v>Sell</v>
      </c>
    </row>
    <row r="1795" spans="1:8" ht="13.5" x14ac:dyDescent="0.25">
      <c r="A1795" s="3">
        <v>44627</v>
      </c>
      <c r="B1795" s="2">
        <v>69.084999999999994</v>
      </c>
      <c r="C1795" s="2">
        <f t="shared" si="162"/>
        <v>71.530379712575552</v>
      </c>
      <c r="D1795" s="2">
        <f t="shared" si="164"/>
        <v>70.636169914559659</v>
      </c>
      <c r="E1795" s="2">
        <f t="shared" si="163"/>
        <v>0.8942097980158934</v>
      </c>
      <c r="F1795" s="2">
        <f t="shared" si="167"/>
        <v>0.158983855403729</v>
      </c>
      <c r="G1795" s="2">
        <f t="shared" si="165"/>
        <v>0.73522594261216434</v>
      </c>
      <c r="H1795" s="2" t="str">
        <f t="shared" si="166"/>
        <v>Sell</v>
      </c>
    </row>
    <row r="1796" spans="1:8" ht="13.5" x14ac:dyDescent="0.25">
      <c r="A1796" s="3">
        <v>44628</v>
      </c>
      <c r="B1796" s="2">
        <v>69.481999999999999</v>
      </c>
      <c r="C1796" s="2">
        <f t="shared" si="162"/>
        <v>71.826090526025467</v>
      </c>
      <c r="D1796" s="2">
        <f t="shared" si="164"/>
        <v>70.550675846814499</v>
      </c>
      <c r="E1796" s="2">
        <f t="shared" si="163"/>
        <v>1.275414679210968</v>
      </c>
      <c r="F1796" s="2">
        <f t="shared" si="167"/>
        <v>0.3822700201651768</v>
      </c>
      <c r="G1796" s="2">
        <f t="shared" si="165"/>
        <v>0.89314465904579121</v>
      </c>
      <c r="H1796" s="2" t="str">
        <f t="shared" si="166"/>
        <v>Sell</v>
      </c>
    </row>
    <row r="1797" spans="1:8" ht="13.5" x14ac:dyDescent="0.25">
      <c r="A1797" s="3">
        <v>44629</v>
      </c>
      <c r="B1797" s="2">
        <v>70.593800000000002</v>
      </c>
      <c r="C1797" s="2">
        <f t="shared" si="162"/>
        <v>71.954138137406161</v>
      </c>
      <c r="D1797" s="2">
        <f t="shared" si="164"/>
        <v>70.553870228531949</v>
      </c>
      <c r="E1797" s="2">
        <f t="shared" si="163"/>
        <v>1.4002679088742127</v>
      </c>
      <c r="F1797" s="2">
        <f t="shared" si="167"/>
        <v>0.58586959790698412</v>
      </c>
      <c r="G1797" s="2">
        <f t="shared" si="165"/>
        <v>0.81439831096722859</v>
      </c>
      <c r="H1797" s="2" t="str">
        <f t="shared" si="166"/>
        <v>Sell</v>
      </c>
    </row>
    <row r="1798" spans="1:8" ht="13.5" x14ac:dyDescent="0.25">
      <c r="A1798" s="3">
        <v>44630</v>
      </c>
      <c r="B1798" s="2">
        <v>70.673199999999994</v>
      </c>
      <c r="C1798" s="2">
        <f t="shared" si="162"/>
        <v>71.746070731651372</v>
      </c>
      <c r="D1798" s="2">
        <f t="shared" si="164"/>
        <v>70.562709470862913</v>
      </c>
      <c r="E1798" s="2">
        <f t="shared" si="163"/>
        <v>1.1833612607884589</v>
      </c>
      <c r="F1798" s="2">
        <f t="shared" si="167"/>
        <v>0.70536793048327917</v>
      </c>
      <c r="G1798" s="2">
        <f t="shared" si="165"/>
        <v>0.47799333030517976</v>
      </c>
      <c r="H1798" s="2" t="str">
        <f t="shared" si="166"/>
        <v>Sell</v>
      </c>
    </row>
    <row r="1799" spans="1:8" ht="13.5" x14ac:dyDescent="0.25">
      <c r="A1799" s="3">
        <v>44631</v>
      </c>
      <c r="B1799" s="2">
        <v>72.499600000000001</v>
      </c>
      <c r="C1799" s="2">
        <f t="shared" si="162"/>
        <v>71.825336772935771</v>
      </c>
      <c r="D1799" s="2">
        <f t="shared" si="164"/>
        <v>70.706182843391588</v>
      </c>
      <c r="E1799" s="2">
        <f t="shared" si="163"/>
        <v>1.1191539295441828</v>
      </c>
      <c r="F1799" s="2">
        <f t="shared" si="167"/>
        <v>0.78812513029545994</v>
      </c>
      <c r="G1799" s="2">
        <f t="shared" si="165"/>
        <v>0.33102879924872286</v>
      </c>
      <c r="H1799" s="2" t="str">
        <f t="shared" si="166"/>
        <v>Sell</v>
      </c>
    </row>
    <row r="1800" spans="1:8" ht="13.5" x14ac:dyDescent="0.25">
      <c r="A1800" s="3">
        <v>44634</v>
      </c>
      <c r="B1800" s="2">
        <v>71.467200000000005</v>
      </c>
      <c r="C1800" s="2">
        <f t="shared" si="162"/>
        <v>71.892408038637967</v>
      </c>
      <c r="D1800" s="2">
        <f t="shared" si="164"/>
        <v>70.762554484621845</v>
      </c>
      <c r="E1800" s="2">
        <f t="shared" si="163"/>
        <v>1.1298535540161225</v>
      </c>
      <c r="F1800" s="2">
        <f t="shared" si="167"/>
        <v>0.85647081503959255</v>
      </c>
      <c r="G1800" s="2">
        <f t="shared" si="165"/>
        <v>0.27338273897652998</v>
      </c>
      <c r="H1800" s="2" t="str">
        <f t="shared" si="166"/>
        <v>Sell</v>
      </c>
    </row>
    <row r="1801" spans="1:8" ht="13.5" x14ac:dyDescent="0.25">
      <c r="A1801" s="3">
        <v>44635</v>
      </c>
      <c r="B1801" s="2">
        <v>70.752600000000001</v>
      </c>
      <c r="C1801" s="2">
        <f t="shared" si="162"/>
        <v>71.949160648078276</v>
      </c>
      <c r="D1801" s="2">
        <f t="shared" si="164"/>
        <v>70.761817115390599</v>
      </c>
      <c r="E1801" s="2">
        <f t="shared" si="163"/>
        <v>1.1873435326876773</v>
      </c>
      <c r="F1801" s="2">
        <f t="shared" si="167"/>
        <v>0.92264535856920959</v>
      </c>
      <c r="G1801" s="2">
        <f t="shared" si="165"/>
        <v>0.26469817411846774</v>
      </c>
      <c r="H1801" s="2" t="str">
        <f t="shared" si="166"/>
        <v>Sell</v>
      </c>
    </row>
    <row r="1802" spans="1:8" ht="13.5" x14ac:dyDescent="0.25">
      <c r="A1802" s="3">
        <v>44636</v>
      </c>
      <c r="B1802" s="2">
        <v>71.189300000000003</v>
      </c>
      <c r="C1802" s="2">
        <f t="shared" si="162"/>
        <v>71.752859009912385</v>
      </c>
      <c r="D1802" s="2">
        <f t="shared" si="164"/>
        <v>70.793482514250556</v>
      </c>
      <c r="E1802" s="2">
        <f t="shared" si="163"/>
        <v>0.9593764956618287</v>
      </c>
      <c r="F1802" s="2">
        <f t="shared" si="167"/>
        <v>0.92999158598773346</v>
      </c>
      <c r="G1802" s="2">
        <f t="shared" si="165"/>
        <v>2.9384909674095239E-2</v>
      </c>
      <c r="H1802" s="2" t="str">
        <f t="shared" si="166"/>
        <v>Sell</v>
      </c>
    </row>
    <row r="1803" spans="1:8" ht="13.5" x14ac:dyDescent="0.25">
      <c r="A1803" s="3">
        <v>44637</v>
      </c>
      <c r="B1803" s="2">
        <v>71.308400000000006</v>
      </c>
      <c r="C1803" s="2">
        <f t="shared" si="162"/>
        <v>71.464588393002785</v>
      </c>
      <c r="D1803" s="2">
        <f t="shared" si="164"/>
        <v>70.831624550231993</v>
      </c>
      <c r="E1803" s="2">
        <f t="shared" si="163"/>
        <v>0.63296384277079198</v>
      </c>
      <c r="F1803" s="2">
        <f t="shared" si="167"/>
        <v>0.87058603734434525</v>
      </c>
      <c r="G1803" s="2">
        <f t="shared" si="165"/>
        <v>-0.23762219457355327</v>
      </c>
      <c r="H1803" s="2" t="str">
        <f t="shared" si="166"/>
        <v>Hold</v>
      </c>
    </row>
    <row r="1804" spans="1:8" ht="13.5" x14ac:dyDescent="0.25">
      <c r="A1804" s="3">
        <v>44638</v>
      </c>
      <c r="B1804" s="2">
        <v>70.673199999999994</v>
      </c>
      <c r="C1804" s="2">
        <f t="shared" si="162"/>
        <v>71.269528640233119</v>
      </c>
      <c r="D1804" s="2">
        <f t="shared" si="164"/>
        <v>70.81988939836296</v>
      </c>
      <c r="E1804" s="2">
        <f t="shared" si="163"/>
        <v>0.44963924187015891</v>
      </c>
      <c r="F1804" s="2">
        <f t="shared" si="167"/>
        <v>0.78639667824950799</v>
      </c>
      <c r="G1804" s="2">
        <f t="shared" si="165"/>
        <v>-0.33675743637934907</v>
      </c>
      <c r="H1804" s="2" t="str">
        <f t="shared" si="166"/>
        <v>Hold</v>
      </c>
    </row>
    <row r="1805" spans="1:8" ht="13.5" x14ac:dyDescent="0.25">
      <c r="A1805" s="3">
        <v>44641</v>
      </c>
      <c r="B1805" s="2">
        <v>71.467200000000005</v>
      </c>
      <c r="C1805" s="2">
        <f t="shared" si="162"/>
        <v>70.933447310966486</v>
      </c>
      <c r="D1805" s="2">
        <f t="shared" si="164"/>
        <v>70.867838331817566</v>
      </c>
      <c r="E1805" s="2">
        <f t="shared" si="163"/>
        <v>6.5608979148919389E-2</v>
      </c>
      <c r="F1805" s="2">
        <f t="shared" si="167"/>
        <v>0.64223913842939029</v>
      </c>
      <c r="G1805" s="2">
        <f t="shared" si="165"/>
        <v>-0.5766301592804709</v>
      </c>
      <c r="H1805" s="2" t="str">
        <f t="shared" si="166"/>
        <v>Hold</v>
      </c>
    </row>
    <row r="1806" spans="1:8" ht="13.5" x14ac:dyDescent="0.25">
      <c r="A1806" s="3">
        <v>44642</v>
      </c>
      <c r="B1806" s="2">
        <v>71.467200000000005</v>
      </c>
      <c r="C1806" s="2">
        <f t="shared" si="162"/>
        <v>70.710147724663955</v>
      </c>
      <c r="D1806" s="2">
        <f t="shared" si="164"/>
        <v>70.912235492423676</v>
      </c>
      <c r="E1806" s="2">
        <f t="shared" si="163"/>
        <v>-0.20208776775972126</v>
      </c>
      <c r="F1806" s="2">
        <f t="shared" si="167"/>
        <v>0.47337375719156799</v>
      </c>
      <c r="G1806" s="2">
        <f t="shared" si="165"/>
        <v>-0.67546152495128919</v>
      </c>
      <c r="H1806" s="2" t="str">
        <f t="shared" si="166"/>
        <v>Hold</v>
      </c>
    </row>
    <row r="1807" spans="1:8" ht="13.5" x14ac:dyDescent="0.25">
      <c r="A1807" s="3">
        <v>44643</v>
      </c>
      <c r="B1807" s="2">
        <v>70.037899999999993</v>
      </c>
      <c r="C1807" s="2">
        <f t="shared" ref="C1807:C1870" si="168">$C$4*B1797+C1806*(1-$C$4)</f>
        <v>70.69224807471565</v>
      </c>
      <c r="D1807" s="2">
        <f t="shared" si="164"/>
        <v>70.847469900392298</v>
      </c>
      <c r="E1807" s="2">
        <f t="shared" si="163"/>
        <v>-0.155221825676648</v>
      </c>
      <c r="F1807" s="2">
        <f t="shared" si="167"/>
        <v>0.34765464061792484</v>
      </c>
      <c r="G1807" s="2">
        <f t="shared" si="165"/>
        <v>-0.50287646629457283</v>
      </c>
      <c r="H1807" s="2" t="str">
        <f t="shared" si="166"/>
        <v>Hold</v>
      </c>
    </row>
    <row r="1808" spans="1:8" ht="13.5" x14ac:dyDescent="0.25">
      <c r="A1808" s="3">
        <v>44644</v>
      </c>
      <c r="B1808" s="2">
        <v>69.879099999999994</v>
      </c>
      <c r="C1808" s="2">
        <f t="shared" si="168"/>
        <v>70.689317601682475</v>
      </c>
      <c r="D1808" s="2">
        <f t="shared" si="164"/>
        <v>70.775738796659539</v>
      </c>
      <c r="E1808" s="2">
        <f t="shared" si="163"/>
        <v>-8.6421194977063465E-2</v>
      </c>
      <c r="F1808" s="2">
        <f t="shared" si="167"/>
        <v>0.26083947349892717</v>
      </c>
      <c r="G1808" s="2">
        <f t="shared" si="165"/>
        <v>-0.34726066847599063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70.363500000000002</v>
      </c>
      <c r="C1809" s="2">
        <f t="shared" si="168"/>
        <v>70.96782258603902</v>
      </c>
      <c r="D1809" s="2">
        <f t="shared" si="164"/>
        <v>70.74520258949957</v>
      </c>
      <c r="E1809" s="2">
        <f t="shared" si="163"/>
        <v>0.22261999653944997</v>
      </c>
      <c r="F1809" s="2">
        <f t="shared" si="167"/>
        <v>0.25319557810703175</v>
      </c>
      <c r="G1809" s="2">
        <f t="shared" si="165"/>
        <v>-3.0575581567581778E-2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69.879099999999994</v>
      </c>
      <c r="C1810" s="2">
        <f t="shared" si="168"/>
        <v>71.044649880494546</v>
      </c>
      <c r="D1810" s="2">
        <f t="shared" si="164"/>
        <v>70.681046842129234</v>
      </c>
      <c r="E1810" s="2">
        <f t="shared" si="163"/>
        <v>0.36360303836531216</v>
      </c>
      <c r="F1810" s="2">
        <f t="shared" si="167"/>
        <v>0.27527707015868785</v>
      </c>
      <c r="G1810" s="2">
        <f t="shared" si="165"/>
        <v>8.8325968206624306E-2</v>
      </c>
      <c r="H1810" s="2" t="str">
        <f t="shared" si="166"/>
        <v>Sell</v>
      </c>
    </row>
    <row r="1811" spans="1:8" ht="13.5" x14ac:dyDescent="0.25">
      <c r="A1811" s="3">
        <v>44649</v>
      </c>
      <c r="B1811" s="2">
        <v>70.077600000000004</v>
      </c>
      <c r="C1811" s="2">
        <f t="shared" si="168"/>
        <v>70.999719129649236</v>
      </c>
      <c r="D1811" s="2">
        <f t="shared" si="164"/>
        <v>70.636347076045581</v>
      </c>
      <c r="E1811" s="2">
        <f t="shared" si="163"/>
        <v>0.36337205360365488</v>
      </c>
      <c r="F1811" s="2">
        <f t="shared" si="167"/>
        <v>0.29289606684768127</v>
      </c>
      <c r="G1811" s="2">
        <f t="shared" si="165"/>
        <v>7.0475986755973608E-2</v>
      </c>
      <c r="H1811" s="2" t="str">
        <f t="shared" si="166"/>
        <v>Sell</v>
      </c>
    </row>
    <row r="1812" spans="1:8" ht="13.5" x14ac:dyDescent="0.25">
      <c r="A1812" s="3">
        <v>44650</v>
      </c>
      <c r="B1812" s="2">
        <v>70.037899999999993</v>
      </c>
      <c r="C1812" s="2">
        <f t="shared" si="168"/>
        <v>71.028885417395514</v>
      </c>
      <c r="D1812" s="2">
        <f t="shared" si="164"/>
        <v>70.592017663005166</v>
      </c>
      <c r="E1812" s="2">
        <f t="shared" si="163"/>
        <v>0.43686775439034875</v>
      </c>
      <c r="F1812" s="2">
        <f t="shared" si="167"/>
        <v>0.32169040435621477</v>
      </c>
      <c r="G1812" s="2">
        <f t="shared" si="165"/>
        <v>0.11517735003413399</v>
      </c>
      <c r="H1812" s="2" t="str">
        <f t="shared" si="166"/>
        <v>Sell</v>
      </c>
    </row>
    <row r="1813" spans="1:8" ht="13.5" x14ac:dyDescent="0.25">
      <c r="A1813" s="3">
        <v>44651</v>
      </c>
      <c r="B1813" s="2">
        <v>69.958500000000001</v>
      </c>
      <c r="C1813" s="2">
        <f t="shared" si="168"/>
        <v>71.071887660873131</v>
      </c>
      <c r="D1813" s="2">
        <f t="shared" si="164"/>
        <v>70.545090428708491</v>
      </c>
      <c r="E1813" s="2">
        <f t="shared" si="163"/>
        <v>0.52679723216463969</v>
      </c>
      <c r="F1813" s="2">
        <f t="shared" si="167"/>
        <v>0.36271176991789977</v>
      </c>
      <c r="G1813" s="2">
        <f t="shared" si="165"/>
        <v>0.16408546224673992</v>
      </c>
      <c r="H1813" s="2" t="str">
        <f t="shared" si="166"/>
        <v>Sell</v>
      </c>
    </row>
    <row r="1814" spans="1:8" ht="13.5" x14ac:dyDescent="0.25">
      <c r="A1814" s="3">
        <v>44652</v>
      </c>
      <c r="B1814" s="2">
        <v>69.958500000000001</v>
      </c>
      <c r="C1814" s="2">
        <f t="shared" si="168"/>
        <v>71.010551097661875</v>
      </c>
      <c r="D1814" s="2">
        <f t="shared" si="164"/>
        <v>70.501639285841193</v>
      </c>
      <c r="E1814" s="2">
        <f t="shared" si="163"/>
        <v>0.50891181182068124</v>
      </c>
      <c r="F1814" s="2">
        <f t="shared" si="167"/>
        <v>0.39195177829845607</v>
      </c>
      <c r="G1814" s="2">
        <f t="shared" si="165"/>
        <v>0.11696003352222517</v>
      </c>
      <c r="H1814" s="2" t="str">
        <f t="shared" si="166"/>
        <v>Sell</v>
      </c>
    </row>
    <row r="1815" spans="1:8" ht="13.5" x14ac:dyDescent="0.25">
      <c r="A1815" s="3">
        <v>44655</v>
      </c>
      <c r="B1815" s="2">
        <v>69.466200000000001</v>
      </c>
      <c r="C1815" s="2">
        <f t="shared" si="168"/>
        <v>71.080804774944667</v>
      </c>
      <c r="D1815" s="2">
        <f t="shared" si="164"/>
        <v>70.424940079482582</v>
      </c>
      <c r="E1815" s="2">
        <f t="shared" si="163"/>
        <v>0.65586469546208548</v>
      </c>
      <c r="F1815" s="2">
        <f t="shared" si="167"/>
        <v>0.44473436173118197</v>
      </c>
      <c r="G1815" s="2">
        <f t="shared" si="165"/>
        <v>0.21113033373090351</v>
      </c>
      <c r="H1815" s="2" t="str">
        <f t="shared" si="166"/>
        <v>Sell</v>
      </c>
    </row>
    <row r="1816" spans="1:8" ht="13.5" x14ac:dyDescent="0.25">
      <c r="A1816" s="3">
        <v>44656</v>
      </c>
      <c r="B1816" s="2">
        <v>67.099800000000002</v>
      </c>
      <c r="C1816" s="2">
        <f t="shared" si="168"/>
        <v>71.140250194183949</v>
      </c>
      <c r="D1816" s="2">
        <f t="shared" si="164"/>
        <v>70.178633406928313</v>
      </c>
      <c r="E1816" s="2">
        <f t="shared" si="163"/>
        <v>0.96161678725563604</v>
      </c>
      <c r="F1816" s="2">
        <f t="shared" si="167"/>
        <v>0.54811084683607281</v>
      </c>
      <c r="G1816" s="2">
        <f t="shared" si="165"/>
        <v>0.41350594041956323</v>
      </c>
      <c r="H1816" s="2" t="str">
        <f t="shared" si="166"/>
        <v>Sell</v>
      </c>
    </row>
    <row r="1817" spans="1:8" ht="13.5" x14ac:dyDescent="0.25">
      <c r="A1817" s="3">
        <v>44657</v>
      </c>
      <c r="B1817" s="2">
        <v>65.114599999999996</v>
      </c>
      <c r="C1817" s="2">
        <f t="shared" si="168"/>
        <v>70.970657856617194</v>
      </c>
      <c r="D1817" s="2">
        <f t="shared" si="164"/>
        <v>69.803519821229912</v>
      </c>
      <c r="E1817" s="2">
        <f t="shared" si="163"/>
        <v>1.167138035387282</v>
      </c>
      <c r="F1817" s="2">
        <f t="shared" si="167"/>
        <v>0.67191628454631469</v>
      </c>
      <c r="G1817" s="2">
        <f t="shared" si="165"/>
        <v>0.49522175084096731</v>
      </c>
      <c r="H1817" s="2" t="str">
        <f t="shared" si="166"/>
        <v>Sell</v>
      </c>
    </row>
    <row r="1818" spans="1:8" ht="13.5" x14ac:dyDescent="0.25">
      <c r="A1818" s="3">
        <v>44658</v>
      </c>
      <c r="B1818" s="2">
        <v>63.526400000000002</v>
      </c>
      <c r="C1818" s="2">
        <f t="shared" si="168"/>
        <v>70.802725878676085</v>
      </c>
      <c r="D1818" s="2">
        <f t="shared" si="164"/>
        <v>69.338547982620298</v>
      </c>
      <c r="E1818" s="2">
        <f t="shared" si="163"/>
        <v>1.4641778960557872</v>
      </c>
      <c r="F1818" s="2">
        <f t="shared" si="167"/>
        <v>0.83036860684820923</v>
      </c>
      <c r="G1818" s="2">
        <f t="shared" si="165"/>
        <v>0.63380928920757795</v>
      </c>
      <c r="H1818" s="2" t="str">
        <f t="shared" si="166"/>
        <v>Sell</v>
      </c>
    </row>
    <row r="1819" spans="1:8" ht="13.5" x14ac:dyDescent="0.25">
      <c r="A1819" s="3">
        <v>44659</v>
      </c>
      <c r="B1819" s="2">
        <v>65.114599999999996</v>
      </c>
      <c r="C1819" s="2">
        <f t="shared" si="168"/>
        <v>70.735152666572077</v>
      </c>
      <c r="D1819" s="2">
        <f t="shared" si="164"/>
        <v>69.025662946870639</v>
      </c>
      <c r="E1819" s="2">
        <f t="shared" si="163"/>
        <v>1.7094897197014376</v>
      </c>
      <c r="F1819" s="2">
        <f t="shared" si="167"/>
        <v>1.0061928294188549</v>
      </c>
      <c r="G1819" s="2">
        <f t="shared" si="165"/>
        <v>0.70329689028258269</v>
      </c>
      <c r="H1819" s="2" t="str">
        <f t="shared" si="166"/>
        <v>Sell</v>
      </c>
    </row>
    <row r="1820" spans="1:8" ht="13.5" x14ac:dyDescent="0.25">
      <c r="A1820" s="3">
        <v>44662</v>
      </c>
      <c r="B1820" s="2">
        <v>65.114599999999996</v>
      </c>
      <c r="C1820" s="2">
        <f t="shared" si="168"/>
        <v>70.603452256330215</v>
      </c>
      <c r="D1820" s="2">
        <f t="shared" si="164"/>
        <v>68.735954580435774</v>
      </c>
      <c r="E1820" s="2">
        <f t="shared" ref="E1820:E1883" si="169">C1820-D1820</f>
        <v>1.867497675894441</v>
      </c>
      <c r="F1820" s="2">
        <f t="shared" si="167"/>
        <v>1.178453798713972</v>
      </c>
      <c r="G1820" s="2">
        <f t="shared" si="165"/>
        <v>0.689043877180469</v>
      </c>
      <c r="H1820" s="2" t="str">
        <f t="shared" si="166"/>
        <v>Sell</v>
      </c>
    </row>
    <row r="1821" spans="1:8" ht="13.5" x14ac:dyDescent="0.25">
      <c r="A1821" s="3">
        <v>44663</v>
      </c>
      <c r="B1821" s="2">
        <v>63.939399999999999</v>
      </c>
      <c r="C1821" s="2">
        <f t="shared" si="168"/>
        <v>70.522551909202491</v>
      </c>
      <c r="D1821" s="2">
        <f t="shared" ref="D1821:D1884" si="170">$D$4*B1821+(1-$D$4)*D1820</f>
        <v>68.380654241144228</v>
      </c>
      <c r="E1821" s="2">
        <f t="shared" si="169"/>
        <v>2.1418976680582631</v>
      </c>
      <c r="F1821" s="2">
        <f t="shared" si="167"/>
        <v>1.3711425725828303</v>
      </c>
      <c r="G1821" s="2">
        <f t="shared" si="165"/>
        <v>0.77075509547543275</v>
      </c>
      <c r="H1821" s="2" t="str">
        <f t="shared" si="166"/>
        <v>Sell</v>
      </c>
    </row>
    <row r="1822" spans="1:8" ht="13.5" x14ac:dyDescent="0.25">
      <c r="A1822" s="3">
        <v>44664</v>
      </c>
      <c r="B1822" s="2">
        <v>63.526400000000002</v>
      </c>
      <c r="C1822" s="2">
        <f t="shared" si="168"/>
        <v>70.447990077017494</v>
      </c>
      <c r="D1822" s="2">
        <f t="shared" si="170"/>
        <v>68.021079852911328</v>
      </c>
      <c r="E1822" s="2">
        <f t="shared" si="169"/>
        <v>2.426910224106166</v>
      </c>
      <c r="F1822" s="2">
        <f t="shared" si="167"/>
        <v>1.5822961028874976</v>
      </c>
      <c r="G1822" s="2">
        <f t="shared" si="165"/>
        <v>0.84461412121866841</v>
      </c>
      <c r="H1822" s="2" t="str">
        <f t="shared" si="166"/>
        <v>Sell</v>
      </c>
    </row>
    <row r="1823" spans="1:8" ht="13.5" x14ac:dyDescent="0.25">
      <c r="A1823" s="3">
        <v>44665</v>
      </c>
      <c r="B1823" s="2">
        <v>63.923499999999997</v>
      </c>
      <c r="C1823" s="2">
        <f t="shared" si="168"/>
        <v>70.372683911322497</v>
      </c>
      <c r="D1823" s="2">
        <f t="shared" si="170"/>
        <v>67.717555419362341</v>
      </c>
      <c r="E1823" s="2">
        <f t="shared" si="169"/>
        <v>2.6551284919601557</v>
      </c>
      <c r="F1823" s="2">
        <f t="shared" si="167"/>
        <v>1.7968625807020293</v>
      </c>
      <c r="G1823" s="2">
        <f t="shared" si="165"/>
        <v>0.85826591125812635</v>
      </c>
      <c r="H1823" s="2" t="str">
        <f t="shared" si="166"/>
        <v>Sell</v>
      </c>
    </row>
    <row r="1824" spans="1:8" ht="13.5" x14ac:dyDescent="0.25">
      <c r="A1824" s="3">
        <v>44666</v>
      </c>
      <c r="B1824" s="2">
        <v>63.844099999999997</v>
      </c>
      <c r="C1824" s="2">
        <f t="shared" si="168"/>
        <v>70.308963309580577</v>
      </c>
      <c r="D1824" s="2">
        <f t="shared" si="170"/>
        <v>67.430632795705876</v>
      </c>
      <c r="E1824" s="2">
        <f t="shared" si="169"/>
        <v>2.8783305138747011</v>
      </c>
      <c r="F1824" s="2">
        <f t="shared" si="167"/>
        <v>2.0131561673365637</v>
      </c>
      <c r="G1824" s="2">
        <f t="shared" si="165"/>
        <v>0.86517434653813741</v>
      </c>
      <c r="H1824" s="2" t="str">
        <f t="shared" si="166"/>
        <v>Sell</v>
      </c>
    </row>
    <row r="1825" spans="1:8" ht="13.5" x14ac:dyDescent="0.25">
      <c r="A1825" s="3">
        <v>44669</v>
      </c>
      <c r="B1825" s="2">
        <v>64.320499999999996</v>
      </c>
      <c r="C1825" s="2">
        <f t="shared" si="168"/>
        <v>70.179307415798945</v>
      </c>
      <c r="D1825" s="2">
        <f t="shared" si="170"/>
        <v>67.20025258861655</v>
      </c>
      <c r="E1825" s="2">
        <f t="shared" si="169"/>
        <v>2.9790548271823951</v>
      </c>
      <c r="F1825" s="2">
        <f t="shared" si="167"/>
        <v>2.20633589930573</v>
      </c>
      <c r="G1825" s="2">
        <f t="shared" si="165"/>
        <v>0.77271892787666507</v>
      </c>
      <c r="H1825" s="2" t="str">
        <f t="shared" si="166"/>
        <v>Sell</v>
      </c>
    </row>
    <row r="1826" spans="1:8" ht="13.5" x14ac:dyDescent="0.25">
      <c r="A1826" s="3">
        <v>44670</v>
      </c>
      <c r="B1826" s="2">
        <v>64.320499999999996</v>
      </c>
      <c r="C1826" s="2">
        <f t="shared" si="168"/>
        <v>69.705537044137571</v>
      </c>
      <c r="D1826" s="2">
        <f t="shared" si="170"/>
        <v>66.986937582052363</v>
      </c>
      <c r="E1826" s="2">
        <f t="shared" si="169"/>
        <v>2.7185994620852085</v>
      </c>
      <c r="F1826" s="2">
        <f t="shared" si="167"/>
        <v>2.3087886118616261</v>
      </c>
      <c r="G1826" s="2">
        <f t="shared" si="165"/>
        <v>0.40981085022358243</v>
      </c>
      <c r="H1826" s="2" t="str">
        <f t="shared" si="166"/>
        <v>Sell</v>
      </c>
    </row>
    <row r="1827" spans="1:8" ht="13.5" x14ac:dyDescent="0.25">
      <c r="A1827" s="3">
        <v>44671</v>
      </c>
      <c r="B1827" s="2">
        <v>65.035200000000003</v>
      </c>
      <c r="C1827" s="2">
        <f t="shared" si="168"/>
        <v>68.999239037347166</v>
      </c>
      <c r="D1827" s="2">
        <f t="shared" si="170"/>
        <v>66.842364427826269</v>
      </c>
      <c r="E1827" s="2">
        <f t="shared" si="169"/>
        <v>2.1568746095208979</v>
      </c>
      <c r="F1827" s="2">
        <f t="shared" si="167"/>
        <v>2.2784058113934806</v>
      </c>
      <c r="G1827" s="2">
        <f t="shared" si="165"/>
        <v>-0.12153120187258271</v>
      </c>
      <c r="H1827" s="2" t="str">
        <f t="shared" si="166"/>
        <v>Hold</v>
      </c>
    </row>
    <row r="1828" spans="1:8" ht="13.5" x14ac:dyDescent="0.25">
      <c r="A1828" s="3">
        <v>44672</v>
      </c>
      <c r="B1828" s="2">
        <v>66.615399999999994</v>
      </c>
      <c r="C1828" s="2">
        <f t="shared" si="168"/>
        <v>68.157263800832226</v>
      </c>
      <c r="D1828" s="2">
        <f t="shared" si="170"/>
        <v>66.825552247987289</v>
      </c>
      <c r="E1828" s="2">
        <f t="shared" si="169"/>
        <v>1.3317115528449364</v>
      </c>
      <c r="F1828" s="2">
        <f t="shared" si="167"/>
        <v>2.0890669596837719</v>
      </c>
      <c r="G1828" s="2">
        <f t="shared" ref="G1828:G1891" si="171">E1828-F1828</f>
        <v>-0.75735540683883551</v>
      </c>
      <c r="H1828" s="2" t="str">
        <f t="shared" ref="H1828:H1891" si="172">IF(G1828&lt;0,"Hold","Sell")</f>
        <v>Hold</v>
      </c>
    </row>
    <row r="1829" spans="1:8" ht="13.5" x14ac:dyDescent="0.25">
      <c r="A1829" s="3">
        <v>44673</v>
      </c>
      <c r="B1829" s="2">
        <v>65.035200000000003</v>
      </c>
      <c r="C1829" s="2">
        <f t="shared" si="168"/>
        <v>67.689161677627268</v>
      </c>
      <c r="D1829" s="2">
        <f t="shared" si="170"/>
        <v>66.692933562951197</v>
      </c>
      <c r="E1829" s="2">
        <f t="shared" si="169"/>
        <v>0.99622811467607164</v>
      </c>
      <c r="F1829" s="2">
        <f t="shared" ref="F1829:F1892" si="173">(E1829*(2/(10)))+((1-(2/10))*F1828)</f>
        <v>1.8704991906822319</v>
      </c>
      <c r="G1829" s="2">
        <f t="shared" si="171"/>
        <v>-0.87427107600616027</v>
      </c>
      <c r="H1829" s="2" t="str">
        <f t="shared" si="172"/>
        <v>Hold</v>
      </c>
    </row>
    <row r="1830" spans="1:8" ht="13.5" x14ac:dyDescent="0.25">
      <c r="A1830" s="3">
        <v>44676</v>
      </c>
      <c r="B1830" s="2">
        <v>64.955799999999996</v>
      </c>
      <c r="C1830" s="2">
        <f t="shared" si="168"/>
        <v>67.293075265684607</v>
      </c>
      <c r="D1830" s="2">
        <f t="shared" si="170"/>
        <v>66.564257002732589</v>
      </c>
      <c r="E1830" s="2">
        <f t="shared" si="169"/>
        <v>0.7288182629520179</v>
      </c>
      <c r="F1830" s="2">
        <f t="shared" si="173"/>
        <v>1.6421630051361893</v>
      </c>
      <c r="G1830" s="2">
        <f t="shared" si="171"/>
        <v>-0.91334474218417139</v>
      </c>
      <c r="H1830" s="2" t="str">
        <f t="shared" si="172"/>
        <v>Hold</v>
      </c>
    </row>
    <row r="1831" spans="1:8" ht="13.5" x14ac:dyDescent="0.25">
      <c r="A1831" s="3">
        <v>44677</v>
      </c>
      <c r="B1831" s="2">
        <v>64.717600000000004</v>
      </c>
      <c r="C1831" s="2">
        <f t="shared" si="168"/>
        <v>66.77712522481005</v>
      </c>
      <c r="D1831" s="2">
        <f t="shared" si="170"/>
        <v>66.427467595122778</v>
      </c>
      <c r="E1831" s="2">
        <f t="shared" si="169"/>
        <v>0.34965762968727176</v>
      </c>
      <c r="F1831" s="2">
        <f t="shared" si="173"/>
        <v>1.3836619300464059</v>
      </c>
      <c r="G1831" s="2">
        <f t="shared" si="171"/>
        <v>-1.0340043003591342</v>
      </c>
      <c r="H1831" s="2" t="str">
        <f t="shared" si="172"/>
        <v>Hold</v>
      </c>
    </row>
    <row r="1832" spans="1:8" ht="13.5" x14ac:dyDescent="0.25">
      <c r="A1832" s="3">
        <v>44678</v>
      </c>
      <c r="B1832" s="2">
        <v>64.717600000000004</v>
      </c>
      <c r="C1832" s="2">
        <f t="shared" si="168"/>
        <v>66.27701365176236</v>
      </c>
      <c r="D1832" s="2">
        <f t="shared" si="170"/>
        <v>66.300810736224804</v>
      </c>
      <c r="E1832" s="2">
        <f t="shared" si="169"/>
        <v>-2.3797084462444218E-2</v>
      </c>
      <c r="F1832" s="2">
        <f t="shared" si="173"/>
        <v>1.1021701271446358</v>
      </c>
      <c r="G1832" s="2">
        <f t="shared" si="171"/>
        <v>-1.12596721160708</v>
      </c>
      <c r="H1832" s="2" t="str">
        <f t="shared" si="172"/>
        <v>Hold</v>
      </c>
    </row>
    <row r="1833" spans="1:8" ht="13.5" x14ac:dyDescent="0.25">
      <c r="A1833" s="3">
        <v>44679</v>
      </c>
      <c r="B1833" s="2">
        <v>64.717600000000004</v>
      </c>
      <c r="C1833" s="2">
        <f t="shared" si="168"/>
        <v>65.914934628414301</v>
      </c>
      <c r="D1833" s="2">
        <f t="shared" si="170"/>
        <v>66.18353586687482</v>
      </c>
      <c r="E1833" s="2">
        <f t="shared" si="169"/>
        <v>-0.2686012384605192</v>
      </c>
      <c r="F1833" s="2">
        <f t="shared" si="173"/>
        <v>0.82801585402360489</v>
      </c>
      <c r="G1833" s="2">
        <f t="shared" si="171"/>
        <v>-1.0966170924841241</v>
      </c>
      <c r="H1833" s="2" t="str">
        <f t="shared" si="172"/>
        <v>Hold</v>
      </c>
    </row>
    <row r="1834" spans="1:8" ht="13.5" x14ac:dyDescent="0.25">
      <c r="A1834" s="3">
        <v>44680</v>
      </c>
      <c r="B1834" s="2">
        <v>65.908699999999996</v>
      </c>
      <c r="C1834" s="2">
        <f t="shared" si="168"/>
        <v>65.596344685581329</v>
      </c>
      <c r="D1834" s="2">
        <f t="shared" si="170"/>
        <v>66.163177654513717</v>
      </c>
      <c r="E1834" s="2">
        <f t="shared" si="169"/>
        <v>-0.56683296893238833</v>
      </c>
      <c r="F1834" s="2">
        <f t="shared" si="173"/>
        <v>0.54904608943240629</v>
      </c>
      <c r="G1834" s="2">
        <f t="shared" si="171"/>
        <v>-1.1158790583647946</v>
      </c>
      <c r="H1834" s="2" t="str">
        <f t="shared" si="172"/>
        <v>Hold</v>
      </c>
    </row>
    <row r="1835" spans="1:8" ht="13.5" x14ac:dyDescent="0.25">
      <c r="A1835" s="3">
        <v>44685</v>
      </c>
      <c r="B1835" s="2">
        <v>65.908699999999996</v>
      </c>
      <c r="C1835" s="2">
        <f t="shared" si="168"/>
        <v>65.400060887799583</v>
      </c>
      <c r="D1835" s="2">
        <f t="shared" si="170"/>
        <v>66.144327457883065</v>
      </c>
      <c r="E1835" s="2">
        <f t="shared" si="169"/>
        <v>-0.74426657008348229</v>
      </c>
      <c r="F1835" s="2">
        <f t="shared" si="173"/>
        <v>0.29038355752922862</v>
      </c>
      <c r="G1835" s="2">
        <f t="shared" si="171"/>
        <v>-1.0346501276127109</v>
      </c>
      <c r="H1835" s="2" t="str">
        <f t="shared" si="172"/>
        <v>Hold</v>
      </c>
    </row>
    <row r="1836" spans="1:8" ht="13.5" x14ac:dyDescent="0.25">
      <c r="A1836" s="3">
        <v>44686</v>
      </c>
      <c r="B1836" s="2">
        <v>65.908699999999996</v>
      </c>
      <c r="C1836" s="2">
        <f t="shared" si="168"/>
        <v>65.233974597368871</v>
      </c>
      <c r="D1836" s="2">
        <f t="shared" si="170"/>
        <v>66.126873572113951</v>
      </c>
      <c r="E1836" s="2">
        <f t="shared" si="169"/>
        <v>-0.89289897474507995</v>
      </c>
      <c r="F1836" s="2">
        <f t="shared" si="173"/>
        <v>5.3727051074366927E-2</v>
      </c>
      <c r="G1836" s="2">
        <f t="shared" si="171"/>
        <v>-0.94662602581944688</v>
      </c>
      <c r="H1836" s="2" t="str">
        <f t="shared" si="172"/>
        <v>Hold</v>
      </c>
    </row>
    <row r="1837" spans="1:8" ht="13.5" x14ac:dyDescent="0.25">
      <c r="A1837" s="3">
        <v>44687</v>
      </c>
      <c r="B1837" s="2">
        <v>65.869</v>
      </c>
      <c r="C1837" s="2">
        <f t="shared" si="168"/>
        <v>65.203393890081358</v>
      </c>
      <c r="D1837" s="2">
        <f t="shared" si="170"/>
        <v>66.107771826031438</v>
      </c>
      <c r="E1837" s="2">
        <f t="shared" si="169"/>
        <v>-0.90437793595008031</v>
      </c>
      <c r="F1837" s="2">
        <f t="shared" si="173"/>
        <v>-0.13789394633052252</v>
      </c>
      <c r="G1837" s="2">
        <f t="shared" si="171"/>
        <v>-0.76648398961955777</v>
      </c>
      <c r="H1837" s="2" t="str">
        <f t="shared" si="172"/>
        <v>Hold</v>
      </c>
    </row>
    <row r="1838" spans="1:8" ht="13.5" x14ac:dyDescent="0.25">
      <c r="A1838" s="3">
        <v>44690</v>
      </c>
      <c r="B1838" s="2">
        <v>65.869</v>
      </c>
      <c r="C1838" s="2">
        <f t="shared" si="168"/>
        <v>65.420625599299612</v>
      </c>
      <c r="D1838" s="2">
        <f t="shared" si="170"/>
        <v>66.090085024103175</v>
      </c>
      <c r="E1838" s="2">
        <f t="shared" si="169"/>
        <v>-0.6694594248035628</v>
      </c>
      <c r="F1838" s="2">
        <f t="shared" si="173"/>
        <v>-0.24420704202513058</v>
      </c>
      <c r="G1838" s="2">
        <f t="shared" si="171"/>
        <v>-0.42525238277843225</v>
      </c>
      <c r="H1838" s="2" t="str">
        <f t="shared" si="172"/>
        <v>Hold</v>
      </c>
    </row>
    <row r="1839" spans="1:8" ht="13.5" x14ac:dyDescent="0.25">
      <c r="A1839" s="3">
        <v>44691</v>
      </c>
      <c r="B1839" s="2">
        <v>65.829300000000003</v>
      </c>
      <c r="C1839" s="2">
        <f t="shared" si="168"/>
        <v>65.361329353253524</v>
      </c>
      <c r="D1839" s="2">
        <f t="shared" si="170"/>
        <v>66.070767614910338</v>
      </c>
      <c r="E1839" s="2">
        <f t="shared" si="169"/>
        <v>-0.70943826165681401</v>
      </c>
      <c r="F1839" s="2">
        <f t="shared" si="173"/>
        <v>-0.33725328595146731</v>
      </c>
      <c r="G1839" s="2">
        <f t="shared" si="171"/>
        <v>-0.3721849757053467</v>
      </c>
      <c r="H1839" s="2" t="str">
        <f t="shared" si="172"/>
        <v>Hold</v>
      </c>
    </row>
    <row r="1840" spans="1:8" ht="13.5" x14ac:dyDescent="0.25">
      <c r="A1840" s="3">
        <v>44692</v>
      </c>
      <c r="B1840" s="2">
        <v>65.749899999999997</v>
      </c>
      <c r="C1840" s="2">
        <f t="shared" si="168"/>
        <v>65.298940221983742</v>
      </c>
      <c r="D1840" s="2">
        <f t="shared" si="170"/>
        <v>66.046999643435498</v>
      </c>
      <c r="E1840" s="2">
        <f t="shared" si="169"/>
        <v>-0.74805942145175663</v>
      </c>
      <c r="F1840" s="2">
        <f t="shared" si="173"/>
        <v>-0.41941451305152516</v>
      </c>
      <c r="G1840" s="2">
        <f t="shared" si="171"/>
        <v>-0.32864490840023147</v>
      </c>
      <c r="H1840" s="2" t="str">
        <f t="shared" si="172"/>
        <v>Hold</v>
      </c>
    </row>
    <row r="1841" spans="1:8" ht="13.5" x14ac:dyDescent="0.25">
      <c r="A1841" s="3">
        <v>44693</v>
      </c>
      <c r="B1841" s="2">
        <v>65.749899999999997</v>
      </c>
      <c r="C1841" s="2">
        <f t="shared" si="168"/>
        <v>65.209503264755469</v>
      </c>
      <c r="D1841" s="2">
        <f t="shared" si="170"/>
        <v>66.024992262440279</v>
      </c>
      <c r="E1841" s="2">
        <f t="shared" si="169"/>
        <v>-0.81548899768480965</v>
      </c>
      <c r="F1841" s="2">
        <f t="shared" si="173"/>
        <v>-0.49862940997818206</v>
      </c>
      <c r="G1841" s="2">
        <f t="shared" si="171"/>
        <v>-0.31685958770662759</v>
      </c>
      <c r="H1841" s="2" t="str">
        <f t="shared" si="172"/>
        <v>Hold</v>
      </c>
    </row>
    <row r="1842" spans="1:8" ht="13.5" x14ac:dyDescent="0.25">
      <c r="A1842" s="3">
        <v>44694</v>
      </c>
      <c r="B1842" s="2">
        <v>65.789599999999993</v>
      </c>
      <c r="C1842" s="2">
        <f t="shared" si="168"/>
        <v>65.133825839408473</v>
      </c>
      <c r="D1842" s="2">
        <f t="shared" si="170"/>
        <v>66.007555798555813</v>
      </c>
      <c r="E1842" s="2">
        <f t="shared" si="169"/>
        <v>-0.8737299591473402</v>
      </c>
      <c r="F1842" s="2">
        <f t="shared" si="173"/>
        <v>-0.57364951981201373</v>
      </c>
      <c r="G1842" s="2">
        <f t="shared" si="171"/>
        <v>-0.30008043933532647</v>
      </c>
      <c r="H1842" s="2" t="str">
        <f t="shared" si="172"/>
        <v>Hold</v>
      </c>
    </row>
    <row r="1843" spans="1:8" ht="13.5" x14ac:dyDescent="0.25">
      <c r="A1843" s="3">
        <v>44697</v>
      </c>
      <c r="B1843" s="2">
        <v>67.496799999999993</v>
      </c>
      <c r="C1843" s="2">
        <f t="shared" si="168"/>
        <v>65.069791094884096</v>
      </c>
      <c r="D1843" s="2">
        <f t="shared" si="170"/>
        <v>66.117870183847984</v>
      </c>
      <c r="E1843" s="2">
        <f t="shared" si="169"/>
        <v>-1.0480790889638882</v>
      </c>
      <c r="F1843" s="2">
        <f t="shared" si="173"/>
        <v>-0.66853543364238865</v>
      </c>
      <c r="G1843" s="2">
        <f t="shared" si="171"/>
        <v>-0.37954365532149958</v>
      </c>
      <c r="H1843" s="2" t="str">
        <f t="shared" si="172"/>
        <v>Hold</v>
      </c>
    </row>
    <row r="1844" spans="1:8" ht="13.5" x14ac:dyDescent="0.25">
      <c r="A1844" s="3">
        <v>44698</v>
      </c>
      <c r="B1844" s="2">
        <v>67.099800000000002</v>
      </c>
      <c r="C1844" s="2">
        <f t="shared" si="168"/>
        <v>65.198854003363465</v>
      </c>
      <c r="D1844" s="2">
        <f t="shared" si="170"/>
        <v>66.190605725785161</v>
      </c>
      <c r="E1844" s="2">
        <f t="shared" si="169"/>
        <v>-0.99175172242169651</v>
      </c>
      <c r="F1844" s="2">
        <f t="shared" si="173"/>
        <v>-0.7331786913982502</v>
      </c>
      <c r="G1844" s="2">
        <f t="shared" si="171"/>
        <v>-0.25857303102344631</v>
      </c>
      <c r="H1844" s="2" t="str">
        <f t="shared" si="172"/>
        <v>Hold</v>
      </c>
    </row>
    <row r="1845" spans="1:8" ht="13.5" x14ac:dyDescent="0.25">
      <c r="A1845" s="3">
        <v>44699</v>
      </c>
      <c r="B1845" s="2">
        <v>67.099800000000002</v>
      </c>
      <c r="C1845" s="2">
        <f t="shared" si="168"/>
        <v>65.308061079769089</v>
      </c>
      <c r="D1845" s="2">
        <f t="shared" si="170"/>
        <v>66.257953449801079</v>
      </c>
      <c r="E1845" s="2">
        <f t="shared" si="169"/>
        <v>-0.94989237003198923</v>
      </c>
      <c r="F1845" s="2">
        <f t="shared" si="173"/>
        <v>-0.77652142712499805</v>
      </c>
      <c r="G1845" s="2">
        <f t="shared" si="171"/>
        <v>-0.17337094290699118</v>
      </c>
      <c r="H1845" s="2" t="str">
        <f t="shared" si="172"/>
        <v>Hold</v>
      </c>
    </row>
    <row r="1846" spans="1:8" ht="13.5" x14ac:dyDescent="0.25">
      <c r="A1846" s="3">
        <v>44700</v>
      </c>
      <c r="B1846" s="2">
        <v>66.694800000000001</v>
      </c>
      <c r="C1846" s="2">
        <f t="shared" si="168"/>
        <v>65.400467067496919</v>
      </c>
      <c r="D1846" s="2">
        <f t="shared" si="170"/>
        <v>66.290312453519519</v>
      </c>
      <c r="E1846" s="2">
        <f t="shared" si="169"/>
        <v>-0.88984538602259988</v>
      </c>
      <c r="F1846" s="2">
        <f t="shared" si="173"/>
        <v>-0.79918621890451846</v>
      </c>
      <c r="G1846" s="2">
        <f t="shared" si="171"/>
        <v>-9.0659167118081418E-2</v>
      </c>
      <c r="H1846" s="2" t="str">
        <f t="shared" si="172"/>
        <v>Hold</v>
      </c>
    </row>
    <row r="1847" spans="1:8" ht="13.5" x14ac:dyDescent="0.25">
      <c r="A1847" s="3">
        <v>44701</v>
      </c>
      <c r="B1847" s="2">
        <v>66.702799999999996</v>
      </c>
      <c r="C1847" s="2">
        <f t="shared" si="168"/>
        <v>65.472549057112786</v>
      </c>
      <c r="D1847" s="2">
        <f t="shared" si="170"/>
        <v>66.320867086592145</v>
      </c>
      <c r="E1847" s="2">
        <f t="shared" si="169"/>
        <v>-0.84831802947935842</v>
      </c>
      <c r="F1847" s="2">
        <f t="shared" si="173"/>
        <v>-0.80901258101948648</v>
      </c>
      <c r="G1847" s="2">
        <f t="shared" si="171"/>
        <v>-3.9305448459871939E-2</v>
      </c>
      <c r="H1847" s="2" t="str">
        <f t="shared" si="172"/>
        <v>Hold</v>
      </c>
    </row>
    <row r="1848" spans="1:8" ht="13.5" x14ac:dyDescent="0.25">
      <c r="A1848" s="3">
        <v>44704</v>
      </c>
      <c r="B1848" s="2">
        <v>67.020399999999995</v>
      </c>
      <c r="C1848" s="2">
        <f t="shared" si="168"/>
        <v>65.533541509864662</v>
      </c>
      <c r="D1848" s="2">
        <f t="shared" si="170"/>
        <v>66.372684339437171</v>
      </c>
      <c r="E1848" s="2">
        <f t="shared" si="169"/>
        <v>-0.83914282957250919</v>
      </c>
      <c r="F1848" s="2">
        <f t="shared" si="173"/>
        <v>-0.81503863073009097</v>
      </c>
      <c r="G1848" s="2">
        <f t="shared" si="171"/>
        <v>-2.4104198842418212E-2</v>
      </c>
      <c r="H1848" s="2" t="str">
        <f t="shared" si="172"/>
        <v>Hold</v>
      </c>
    </row>
    <row r="1849" spans="1:8" ht="13.5" x14ac:dyDescent="0.25">
      <c r="A1849" s="3">
        <v>44705</v>
      </c>
      <c r="B1849" s="2">
        <v>66.702799999999996</v>
      </c>
      <c r="C1849" s="2">
        <f t="shared" si="168"/>
        <v>65.579042816039333</v>
      </c>
      <c r="D1849" s="2">
        <f t="shared" si="170"/>
        <v>66.397137351330713</v>
      </c>
      <c r="E1849" s="2">
        <f t="shared" si="169"/>
        <v>-0.81809453529137954</v>
      </c>
      <c r="F1849" s="2">
        <f t="shared" si="173"/>
        <v>-0.81564981164234873</v>
      </c>
      <c r="G1849" s="2">
        <f t="shared" si="171"/>
        <v>-2.4447236490308111E-3</v>
      </c>
      <c r="H1849" s="2" t="str">
        <f t="shared" si="172"/>
        <v>Hold</v>
      </c>
    </row>
    <row r="1850" spans="1:8" ht="13.5" x14ac:dyDescent="0.25">
      <c r="A1850" s="3">
        <v>44706</v>
      </c>
      <c r="B1850" s="2">
        <v>66.6631</v>
      </c>
      <c r="C1850" s="2">
        <f t="shared" si="168"/>
        <v>65.60532853664867</v>
      </c>
      <c r="D1850" s="2">
        <f t="shared" si="170"/>
        <v>66.416838288269176</v>
      </c>
      <c r="E1850" s="2">
        <f t="shared" si="169"/>
        <v>-0.81150975162050543</v>
      </c>
      <c r="F1850" s="2">
        <f t="shared" si="173"/>
        <v>-0.81482179963798018</v>
      </c>
      <c r="G1850" s="2">
        <f t="shared" si="171"/>
        <v>3.3120480174747557E-3</v>
      </c>
      <c r="H1850" s="2" t="str">
        <f t="shared" si="172"/>
        <v>Sell</v>
      </c>
    </row>
    <row r="1851" spans="1:8" ht="13.5" x14ac:dyDescent="0.25">
      <c r="A1851" s="3">
        <v>44707</v>
      </c>
      <c r="B1851" s="2">
        <v>66.6631</v>
      </c>
      <c r="C1851" s="2">
        <f t="shared" si="168"/>
        <v>65.627570300241175</v>
      </c>
      <c r="D1851" s="2">
        <f t="shared" si="170"/>
        <v>66.435079896545531</v>
      </c>
      <c r="E1851" s="2">
        <f t="shared" si="169"/>
        <v>-0.80750959630435659</v>
      </c>
      <c r="F1851" s="2">
        <f t="shared" si="173"/>
        <v>-0.81335935897125555</v>
      </c>
      <c r="G1851" s="2">
        <f t="shared" si="171"/>
        <v>5.8497626668989611E-3</v>
      </c>
      <c r="H1851" s="2" t="str">
        <f t="shared" si="172"/>
        <v>Sell</v>
      </c>
    </row>
    <row r="1852" spans="1:8" ht="13.5" x14ac:dyDescent="0.25">
      <c r="A1852" s="3">
        <v>44708</v>
      </c>
      <c r="B1852" s="2">
        <v>67.893900000000002</v>
      </c>
      <c r="C1852" s="2">
        <f t="shared" si="168"/>
        <v>65.652497946357911</v>
      </c>
      <c r="D1852" s="2">
        <f t="shared" si="170"/>
        <v>66.543140644949574</v>
      </c>
      <c r="E1852" s="2">
        <f t="shared" si="169"/>
        <v>-0.89064269859166245</v>
      </c>
      <c r="F1852" s="2">
        <f t="shared" si="173"/>
        <v>-0.82881602689533707</v>
      </c>
      <c r="G1852" s="2">
        <f t="shared" si="171"/>
        <v>-6.1826671696325386E-2</v>
      </c>
      <c r="H1852" s="2" t="str">
        <f t="shared" si="172"/>
        <v>Hold</v>
      </c>
    </row>
    <row r="1853" spans="1:8" ht="13.5" x14ac:dyDescent="0.25">
      <c r="A1853" s="3">
        <v>44711</v>
      </c>
      <c r="B1853" s="2">
        <v>68.608599999999996</v>
      </c>
      <c r="C1853" s="2">
        <f t="shared" si="168"/>
        <v>65.936236723841304</v>
      </c>
      <c r="D1853" s="2">
        <f t="shared" si="170"/>
        <v>66.696137634212562</v>
      </c>
      <c r="E1853" s="2">
        <f t="shared" si="169"/>
        <v>-0.75990091037125751</v>
      </c>
      <c r="F1853" s="2">
        <f t="shared" si="173"/>
        <v>-0.81503300359052111</v>
      </c>
      <c r="G1853" s="2">
        <f t="shared" si="171"/>
        <v>5.51320932192636E-2</v>
      </c>
      <c r="H1853" s="2" t="str">
        <f t="shared" si="172"/>
        <v>Sell</v>
      </c>
    </row>
    <row r="1854" spans="1:8" ht="13.5" x14ac:dyDescent="0.25">
      <c r="A1854" s="3">
        <v>44712</v>
      </c>
      <c r="B1854" s="2">
        <v>68.608599999999996</v>
      </c>
      <c r="C1854" s="2">
        <f t="shared" si="168"/>
        <v>66.115246458634942</v>
      </c>
      <c r="D1854" s="2">
        <f t="shared" si="170"/>
        <v>66.837801513159775</v>
      </c>
      <c r="E1854" s="2">
        <f t="shared" si="169"/>
        <v>-0.72255505452483249</v>
      </c>
      <c r="F1854" s="2">
        <f t="shared" si="173"/>
        <v>-0.79653741377738352</v>
      </c>
      <c r="G1854" s="2">
        <f t="shared" si="171"/>
        <v>7.3982359252551033E-2</v>
      </c>
      <c r="H1854" s="2" t="str">
        <f t="shared" si="172"/>
        <v>Sell</v>
      </c>
    </row>
    <row r="1855" spans="1:8" ht="13.5" x14ac:dyDescent="0.25">
      <c r="A1855" s="3">
        <v>44713</v>
      </c>
      <c r="B1855" s="2">
        <v>68.529200000000003</v>
      </c>
      <c r="C1855" s="2">
        <f t="shared" si="168"/>
        <v>66.266716234229563</v>
      </c>
      <c r="D1855" s="2">
        <f t="shared" si="170"/>
        <v>66.96309028996275</v>
      </c>
      <c r="E1855" s="2">
        <f t="shared" si="169"/>
        <v>-0.69637405573318745</v>
      </c>
      <c r="F1855" s="2">
        <f t="shared" si="173"/>
        <v>-0.77650474216854437</v>
      </c>
      <c r="G1855" s="2">
        <f t="shared" si="171"/>
        <v>8.0130686435356924E-2</v>
      </c>
      <c r="H1855" s="2" t="str">
        <f t="shared" si="172"/>
        <v>Sell</v>
      </c>
    </row>
    <row r="1856" spans="1:8" ht="13.5" x14ac:dyDescent="0.25">
      <c r="A1856" s="3">
        <v>44714</v>
      </c>
      <c r="B1856" s="2">
        <v>68.529200000000003</v>
      </c>
      <c r="C1856" s="2">
        <f t="shared" si="168"/>
        <v>66.332575275117321</v>
      </c>
      <c r="D1856" s="2">
        <f t="shared" si="170"/>
        <v>67.079098416632178</v>
      </c>
      <c r="E1856" s="2">
        <f t="shared" si="169"/>
        <v>-0.74652314151485655</v>
      </c>
      <c r="F1856" s="2">
        <f t="shared" si="173"/>
        <v>-0.77050842203780689</v>
      </c>
      <c r="G1856" s="2">
        <f t="shared" si="171"/>
        <v>2.3985280522950347E-2</v>
      </c>
      <c r="H1856" s="2" t="str">
        <f t="shared" si="172"/>
        <v>Sell</v>
      </c>
    </row>
    <row r="1857" spans="1:8" ht="13.5" x14ac:dyDescent="0.25">
      <c r="A1857" s="3">
        <v>44715</v>
      </c>
      <c r="B1857" s="2">
        <v>66.162800000000004</v>
      </c>
      <c r="C1857" s="2">
        <f t="shared" si="168"/>
        <v>66.389532925099275</v>
      </c>
      <c r="D1857" s="2">
        <f t="shared" si="170"/>
        <v>67.011224459844613</v>
      </c>
      <c r="E1857" s="2">
        <f t="shared" si="169"/>
        <v>-0.621691534745338</v>
      </c>
      <c r="F1857" s="2">
        <f t="shared" si="173"/>
        <v>-0.74074504457931312</v>
      </c>
      <c r="G1857" s="2">
        <f t="shared" si="171"/>
        <v>0.11905350983397511</v>
      </c>
      <c r="H1857" s="2" t="str">
        <f t="shared" si="172"/>
        <v>Sell</v>
      </c>
    </row>
    <row r="1858" spans="1:8" ht="13.5" x14ac:dyDescent="0.25">
      <c r="A1858" s="3">
        <v>44718</v>
      </c>
      <c r="B1858" s="2">
        <v>66.504199999999997</v>
      </c>
      <c r="C1858" s="2">
        <f t="shared" si="168"/>
        <v>66.48658939816093</v>
      </c>
      <c r="D1858" s="2">
        <f t="shared" si="170"/>
        <v>66.973667092448721</v>
      </c>
      <c r="E1858" s="2">
        <f t="shared" si="169"/>
        <v>-0.48707769428779102</v>
      </c>
      <c r="F1858" s="2">
        <f t="shared" si="173"/>
        <v>-0.6900115745210087</v>
      </c>
      <c r="G1858" s="2">
        <f t="shared" si="171"/>
        <v>0.20293388023321768</v>
      </c>
      <c r="H1858" s="2" t="str">
        <f t="shared" si="172"/>
        <v>Sell</v>
      </c>
    </row>
    <row r="1859" spans="1:8" ht="13.5" x14ac:dyDescent="0.25">
      <c r="A1859" s="3">
        <v>44719</v>
      </c>
      <c r="B1859" s="2">
        <v>66.162800000000004</v>
      </c>
      <c r="C1859" s="2">
        <f t="shared" si="168"/>
        <v>66.519852567674633</v>
      </c>
      <c r="D1859" s="2">
        <f t="shared" si="170"/>
        <v>66.913602863378443</v>
      </c>
      <c r="E1859" s="2">
        <f t="shared" si="169"/>
        <v>-0.39375029570381059</v>
      </c>
      <c r="F1859" s="2">
        <f t="shared" si="173"/>
        <v>-0.63075931875756919</v>
      </c>
      <c r="G1859" s="2">
        <f t="shared" si="171"/>
        <v>0.23700902305375859</v>
      </c>
      <c r="H1859" s="2" t="str">
        <f t="shared" si="172"/>
        <v>Sell</v>
      </c>
    </row>
    <row r="1860" spans="1:8" ht="13.5" x14ac:dyDescent="0.25">
      <c r="A1860" s="3">
        <v>44720</v>
      </c>
      <c r="B1860" s="2">
        <v>65.908699999999996</v>
      </c>
      <c r="C1860" s="2">
        <f t="shared" si="168"/>
        <v>66.541890634186231</v>
      </c>
      <c r="D1860" s="2">
        <f t="shared" si="170"/>
        <v>66.839165614239292</v>
      </c>
      <c r="E1860" s="2">
        <f t="shared" si="169"/>
        <v>-0.29727498005306074</v>
      </c>
      <c r="F1860" s="2">
        <f t="shared" si="173"/>
        <v>-0.56406245101666752</v>
      </c>
      <c r="G1860" s="2">
        <f t="shared" si="171"/>
        <v>0.26678747096360678</v>
      </c>
      <c r="H1860" s="2" t="str">
        <f t="shared" si="172"/>
        <v>Sell</v>
      </c>
    </row>
    <row r="1861" spans="1:8" ht="13.5" x14ac:dyDescent="0.25">
      <c r="A1861" s="3">
        <v>44721</v>
      </c>
      <c r="B1861" s="2">
        <v>66.067499999999995</v>
      </c>
      <c r="C1861" s="2">
        <f t="shared" si="168"/>
        <v>66.560538228926816</v>
      </c>
      <c r="D1861" s="2">
        <f t="shared" si="170"/>
        <v>66.782005198369717</v>
      </c>
      <c r="E1861" s="2">
        <f t="shared" si="169"/>
        <v>-0.22146696944290056</v>
      </c>
      <c r="F1861" s="2">
        <f t="shared" si="173"/>
        <v>-0.49554335470191413</v>
      </c>
      <c r="G1861" s="2">
        <f t="shared" si="171"/>
        <v>0.27407638525901357</v>
      </c>
      <c r="H1861" s="2" t="str">
        <f t="shared" si="172"/>
        <v>Sell</v>
      </c>
    </row>
    <row r="1862" spans="1:8" ht="13.5" x14ac:dyDescent="0.25">
      <c r="A1862" s="3">
        <v>44722</v>
      </c>
      <c r="B1862" s="2">
        <v>67.639799999999994</v>
      </c>
      <c r="C1862" s="2">
        <f t="shared" si="168"/>
        <v>66.765670809091915</v>
      </c>
      <c r="D1862" s="2">
        <f t="shared" si="170"/>
        <v>66.845545554046026</v>
      </c>
      <c r="E1862" s="2">
        <f t="shared" si="169"/>
        <v>-7.9874744954111065E-2</v>
      </c>
      <c r="F1862" s="2">
        <f t="shared" si="173"/>
        <v>-0.41240963275235354</v>
      </c>
      <c r="G1862" s="2">
        <f t="shared" si="171"/>
        <v>0.33253488779824247</v>
      </c>
      <c r="H1862" s="2" t="str">
        <f t="shared" si="172"/>
        <v>Sell</v>
      </c>
    </row>
    <row r="1863" spans="1:8" ht="13.5" x14ac:dyDescent="0.25">
      <c r="A1863" s="3">
        <v>44725</v>
      </c>
      <c r="B1863" s="2">
        <v>67.703299999999999</v>
      </c>
      <c r="C1863" s="2">
        <f t="shared" si="168"/>
        <v>67.049198376923925</v>
      </c>
      <c r="D1863" s="2">
        <f t="shared" si="170"/>
        <v>66.909082920412985</v>
      </c>
      <c r="E1863" s="2">
        <f t="shared" si="169"/>
        <v>0.14011545651094082</v>
      </c>
      <c r="F1863" s="2">
        <f t="shared" si="173"/>
        <v>-0.30190461489969467</v>
      </c>
      <c r="G1863" s="2">
        <f t="shared" si="171"/>
        <v>0.44202007141063548</v>
      </c>
      <c r="H1863" s="2" t="str">
        <f t="shared" si="172"/>
        <v>Sell</v>
      </c>
    </row>
    <row r="1864" spans="1:8" ht="13.5" x14ac:dyDescent="0.25">
      <c r="A1864" s="3">
        <v>44726</v>
      </c>
      <c r="B1864" s="2">
        <v>66.702799999999996</v>
      </c>
      <c r="C1864" s="2">
        <f t="shared" si="168"/>
        <v>67.289106318935637</v>
      </c>
      <c r="D1864" s="2">
        <f t="shared" si="170"/>
        <v>66.893802704086099</v>
      </c>
      <c r="E1864" s="2">
        <f t="shared" si="169"/>
        <v>0.39530361484953858</v>
      </c>
      <c r="F1864" s="2">
        <f t="shared" si="173"/>
        <v>-0.16246296894984802</v>
      </c>
      <c r="G1864" s="2">
        <f t="shared" si="171"/>
        <v>0.55776658379938659</v>
      </c>
      <c r="H1864" s="2" t="str">
        <f t="shared" si="172"/>
        <v>Sell</v>
      </c>
    </row>
    <row r="1865" spans="1:8" ht="13.5" x14ac:dyDescent="0.25">
      <c r="A1865" s="3">
        <v>44727</v>
      </c>
      <c r="B1865" s="2">
        <v>67.091899999999995</v>
      </c>
      <c r="C1865" s="2">
        <f t="shared" si="168"/>
        <v>67.479889962176301</v>
      </c>
      <c r="D1865" s="2">
        <f t="shared" si="170"/>
        <v>66.908476577857499</v>
      </c>
      <c r="E1865" s="2">
        <f t="shared" si="169"/>
        <v>0.57141338431880229</v>
      </c>
      <c r="F1865" s="2">
        <f t="shared" si="173"/>
        <v>-1.568769829611795E-2</v>
      </c>
      <c r="G1865" s="2">
        <f t="shared" si="171"/>
        <v>0.58710108261492022</v>
      </c>
      <c r="H1865" s="2" t="str">
        <f t="shared" si="172"/>
        <v>Sell</v>
      </c>
    </row>
    <row r="1866" spans="1:8" ht="13.5" x14ac:dyDescent="0.25">
      <c r="A1866" s="3">
        <v>44728</v>
      </c>
      <c r="B1866" s="2">
        <v>65.916600000000003</v>
      </c>
      <c r="C1866" s="2">
        <f t="shared" si="168"/>
        <v>67.641322275687642</v>
      </c>
      <c r="D1866" s="2">
        <f t="shared" si="170"/>
        <v>66.835004238756937</v>
      </c>
      <c r="E1866" s="2">
        <f t="shared" si="169"/>
        <v>0.80631803693070481</v>
      </c>
      <c r="F1866" s="2">
        <f t="shared" si="173"/>
        <v>0.14871344874924664</v>
      </c>
      <c r="G1866" s="2">
        <f t="shared" si="171"/>
        <v>0.65760458818145817</v>
      </c>
      <c r="H1866" s="2" t="str">
        <f t="shared" si="172"/>
        <v>Sell</v>
      </c>
    </row>
    <row r="1867" spans="1:8" ht="13.5" x14ac:dyDescent="0.25">
      <c r="A1867" s="3">
        <v>44729</v>
      </c>
      <c r="B1867" s="2">
        <v>67.020399999999995</v>
      </c>
      <c r="C1867" s="2">
        <f t="shared" si="168"/>
        <v>67.413857310197244</v>
      </c>
      <c r="D1867" s="2">
        <f t="shared" si="170"/>
        <v>66.848737258108272</v>
      </c>
      <c r="E1867" s="2">
        <f t="shared" si="169"/>
        <v>0.56512005208897165</v>
      </c>
      <c r="F1867" s="2">
        <f t="shared" si="173"/>
        <v>0.23199476941719166</v>
      </c>
      <c r="G1867" s="2">
        <f t="shared" si="171"/>
        <v>0.33312528267177999</v>
      </c>
      <c r="H1867" s="2" t="str">
        <f t="shared" si="172"/>
        <v>Sell</v>
      </c>
    </row>
    <row r="1868" spans="1:8" ht="13.5" x14ac:dyDescent="0.25">
      <c r="A1868" s="3">
        <v>44732</v>
      </c>
      <c r="B1868" s="2">
        <v>66.702799999999996</v>
      </c>
      <c r="C1868" s="2">
        <f t="shared" si="168"/>
        <v>67.273910031705356</v>
      </c>
      <c r="D1868" s="2">
        <f t="shared" si="170"/>
        <v>66.837927090840992</v>
      </c>
      <c r="E1868" s="2">
        <f t="shared" si="169"/>
        <v>0.4359829408643634</v>
      </c>
      <c r="F1868" s="2">
        <f t="shared" si="173"/>
        <v>0.27279240370662605</v>
      </c>
      <c r="G1868" s="2">
        <f t="shared" si="171"/>
        <v>0.16319053715773735</v>
      </c>
      <c r="H1868" s="2" t="str">
        <f t="shared" si="172"/>
        <v>Sell</v>
      </c>
    </row>
    <row r="1869" spans="1:8" ht="13.5" x14ac:dyDescent="0.25">
      <c r="A1869" s="3">
        <v>44733</v>
      </c>
      <c r="B1869" s="2">
        <v>66.941000000000003</v>
      </c>
      <c r="C1869" s="2">
        <f t="shared" si="168"/>
        <v>67.102970026827606</v>
      </c>
      <c r="D1869" s="2">
        <f t="shared" si="170"/>
        <v>66.845562121149072</v>
      </c>
      <c r="E1869" s="2">
        <f t="shared" si="169"/>
        <v>0.25740790567853367</v>
      </c>
      <c r="F1869" s="2">
        <f t="shared" si="173"/>
        <v>0.26971550410100759</v>
      </c>
      <c r="G1869" s="2">
        <f t="shared" si="171"/>
        <v>-1.230759842247392E-2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67.0839</v>
      </c>
      <c r="C1870" s="2">
        <f t="shared" si="168"/>
        <v>66.919236176546434</v>
      </c>
      <c r="D1870" s="2">
        <f t="shared" si="170"/>
        <v>66.863216778841732</v>
      </c>
      <c r="E1870" s="2">
        <f t="shared" si="169"/>
        <v>5.6019397704702101E-2</v>
      </c>
      <c r="F1870" s="2">
        <f t="shared" si="173"/>
        <v>0.22697628282174651</v>
      </c>
      <c r="G1870" s="2">
        <f t="shared" si="171"/>
        <v>-0.1709568851170444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67.060100000000006</v>
      </c>
      <c r="C1871" s="2">
        <f t="shared" ref="C1871:C1934" si="174">$C$4*B1861+C1870*(1-$C$4)</f>
        <v>66.788199841693142</v>
      </c>
      <c r="D1871" s="2">
        <f t="shared" si="170"/>
        <v>66.877800721149754</v>
      </c>
      <c r="E1871" s="2">
        <f t="shared" si="169"/>
        <v>-8.9600879456611437E-2</v>
      </c>
      <c r="F1871" s="2">
        <f t="shared" si="173"/>
        <v>0.16366085036607494</v>
      </c>
      <c r="G1871" s="2">
        <f t="shared" si="171"/>
        <v>-0.25326172982268635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67.075999999999993</v>
      </c>
      <c r="C1872" s="2">
        <f t="shared" si="174"/>
        <v>66.919215250663427</v>
      </c>
      <c r="D1872" s="2">
        <f t="shared" si="170"/>
        <v>66.892482149212725</v>
      </c>
      <c r="E1872" s="2">
        <f t="shared" si="169"/>
        <v>2.6733101450702179E-2</v>
      </c>
      <c r="F1872" s="2">
        <f t="shared" si="173"/>
        <v>0.13627530058300039</v>
      </c>
      <c r="G1872" s="2">
        <f t="shared" si="171"/>
        <v>-0.10954219913229821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66.281899999999993</v>
      </c>
      <c r="C1873" s="2">
        <f t="shared" si="174"/>
        <v>67.039843673638288</v>
      </c>
      <c r="D1873" s="2">
        <f t="shared" si="170"/>
        <v>66.847253841863633</v>
      </c>
      <c r="E1873" s="2">
        <f t="shared" si="169"/>
        <v>0.19258983177465439</v>
      </c>
      <c r="F1873" s="2">
        <f t="shared" si="173"/>
        <v>0.14753820682133117</v>
      </c>
      <c r="G1873" s="2">
        <f t="shared" si="171"/>
        <v>4.505162495332321E-2</v>
      </c>
      <c r="H1873" s="2" t="str">
        <f t="shared" si="172"/>
        <v>Sell</v>
      </c>
    </row>
    <row r="1874" spans="1:8" ht="13.5" x14ac:dyDescent="0.25">
      <c r="A1874" s="3">
        <v>44740</v>
      </c>
      <c r="B1874" s="2">
        <v>68.436599999999999</v>
      </c>
      <c r="C1874" s="2">
        <f t="shared" si="174"/>
        <v>66.987990800770859</v>
      </c>
      <c r="D1874" s="2">
        <f t="shared" si="170"/>
        <v>66.964983186910771</v>
      </c>
      <c r="E1874" s="2">
        <f t="shared" si="169"/>
        <v>2.3007613860087872E-2</v>
      </c>
      <c r="F1874" s="2">
        <f t="shared" si="173"/>
        <v>0.12263208822908252</v>
      </c>
      <c r="G1874" s="2">
        <f t="shared" si="171"/>
        <v>-9.9624474368994645E-2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68.436599999999999</v>
      </c>
      <c r="C1875" s="2">
        <f t="shared" si="174"/>
        <v>67.003976831421497</v>
      </c>
      <c r="D1875" s="2">
        <f t="shared" si="170"/>
        <v>67.073991839732201</v>
      </c>
      <c r="E1875" s="2">
        <f t="shared" si="169"/>
        <v>-7.0015008310704729E-2</v>
      </c>
      <c r="F1875" s="2">
        <f t="shared" si="173"/>
        <v>8.4102668921125084E-2</v>
      </c>
      <c r="G1875" s="2">
        <f t="shared" si="171"/>
        <v>-0.15411767723182981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66.443299999999994</v>
      </c>
      <c r="C1876" s="2">
        <f t="shared" si="174"/>
        <v>66.836688088125882</v>
      </c>
      <c r="D1876" s="2">
        <f t="shared" si="170"/>
        <v>67.02727392567796</v>
      </c>
      <c r="E1876" s="2">
        <f t="shared" si="169"/>
        <v>-0.19058583755207792</v>
      </c>
      <c r="F1876" s="2">
        <f t="shared" si="173"/>
        <v>2.9164967626484482E-2</v>
      </c>
      <c r="G1876" s="2">
        <f t="shared" si="171"/>
        <v>-0.21975080517856241</v>
      </c>
      <c r="H1876" s="2" t="str">
        <f t="shared" si="172"/>
        <v>Hold</v>
      </c>
    </row>
    <row r="1877" spans="1:8" ht="13.5" x14ac:dyDescent="0.25">
      <c r="A1877" s="3">
        <v>44743</v>
      </c>
      <c r="B1877" s="2">
        <v>67.273799999999994</v>
      </c>
      <c r="C1877" s="2">
        <f t="shared" si="174"/>
        <v>66.86495145918343</v>
      </c>
      <c r="D1877" s="2">
        <f t="shared" si="170"/>
        <v>67.045535116368484</v>
      </c>
      <c r="E1877" s="2">
        <f t="shared" si="169"/>
        <v>-0.18058365718505343</v>
      </c>
      <c r="F1877" s="2">
        <f t="shared" si="173"/>
        <v>-1.2784757335823096E-2</v>
      </c>
      <c r="G1877" s="2">
        <f t="shared" si="171"/>
        <v>-0.16779889984923033</v>
      </c>
      <c r="H1877" s="2" t="str">
        <f t="shared" si="172"/>
        <v>Hold</v>
      </c>
    </row>
    <row r="1878" spans="1:8" ht="13.5" x14ac:dyDescent="0.25">
      <c r="A1878" s="3">
        <v>44746</v>
      </c>
      <c r="B1878" s="2">
        <v>67.257199999999997</v>
      </c>
      <c r="C1878" s="2">
        <f t="shared" si="174"/>
        <v>66.840005080847519</v>
      </c>
      <c r="D1878" s="2">
        <f t="shared" si="170"/>
        <v>67.061213996637491</v>
      </c>
      <c r="E1878" s="2">
        <f t="shared" si="169"/>
        <v>-0.22120891578997259</v>
      </c>
      <c r="F1878" s="2">
        <f t="shared" si="173"/>
        <v>-5.4469589026652998E-2</v>
      </c>
      <c r="G1878" s="2">
        <f t="shared" si="171"/>
        <v>-0.1667393267633196</v>
      </c>
      <c r="H1878" s="2" t="str">
        <f t="shared" si="172"/>
        <v>Hold</v>
      </c>
    </row>
    <row r="1879" spans="1:8" ht="13.5" x14ac:dyDescent="0.25">
      <c r="A1879" s="3">
        <v>44747</v>
      </c>
      <c r="B1879" s="2">
        <v>66.858599999999996</v>
      </c>
      <c r="C1879" s="2">
        <f t="shared" si="174"/>
        <v>66.855542760717128</v>
      </c>
      <c r="D1879" s="2">
        <f t="shared" si="170"/>
        <v>67.046205552442117</v>
      </c>
      <c r="E1879" s="2">
        <f t="shared" si="169"/>
        <v>-0.19066279172498923</v>
      </c>
      <c r="F1879" s="2">
        <f t="shared" si="173"/>
        <v>-8.1708229566320248E-2</v>
      </c>
      <c r="G1879" s="2">
        <f t="shared" si="171"/>
        <v>-0.10895456215866899</v>
      </c>
      <c r="H1879" s="2" t="str">
        <f t="shared" si="172"/>
        <v>Hold</v>
      </c>
    </row>
    <row r="1880" spans="1:8" ht="13.5" x14ac:dyDescent="0.25">
      <c r="A1880" s="3">
        <v>44748</v>
      </c>
      <c r="B1880" s="2">
        <v>66.692499999999995</v>
      </c>
      <c r="C1880" s="2">
        <f t="shared" si="174"/>
        <v>66.890674643683724</v>
      </c>
      <c r="D1880" s="2">
        <f t="shared" si="170"/>
        <v>67.020005141150108</v>
      </c>
      <c r="E1880" s="2">
        <f t="shared" si="169"/>
        <v>-0.12933049746638403</v>
      </c>
      <c r="F1880" s="2">
        <f t="shared" si="173"/>
        <v>-9.123268314633301E-2</v>
      </c>
      <c r="G1880" s="2">
        <f t="shared" si="171"/>
        <v>-3.8097814320051021E-2</v>
      </c>
      <c r="H1880" s="2" t="str">
        <f t="shared" si="172"/>
        <v>Hold</v>
      </c>
    </row>
    <row r="1881" spans="1:8" ht="13.5" x14ac:dyDescent="0.25">
      <c r="A1881" s="3">
        <v>44749</v>
      </c>
      <c r="B1881" s="2">
        <v>67.257199999999997</v>
      </c>
      <c r="C1881" s="2">
        <f t="shared" si="174"/>
        <v>66.916740083116991</v>
      </c>
      <c r="D1881" s="2">
        <f t="shared" si="170"/>
        <v>67.037575130694549</v>
      </c>
      <c r="E1881" s="2">
        <f t="shared" si="169"/>
        <v>-0.12083504757755748</v>
      </c>
      <c r="F1881" s="2">
        <f t="shared" si="173"/>
        <v>-9.7153156032577903E-2</v>
      </c>
      <c r="G1881" s="2">
        <f t="shared" si="171"/>
        <v>-2.3681891544979572E-2</v>
      </c>
      <c r="H1881" s="2" t="str">
        <f t="shared" si="172"/>
        <v>Hold</v>
      </c>
    </row>
    <row r="1882" spans="1:8" ht="13.5" x14ac:dyDescent="0.25">
      <c r="A1882" s="3">
        <v>44750</v>
      </c>
      <c r="B1882" s="2">
        <v>66.858599999999996</v>
      </c>
      <c r="C1882" s="2">
        <f t="shared" si="174"/>
        <v>66.941241608791302</v>
      </c>
      <c r="D1882" s="2">
        <f t="shared" si="170"/>
        <v>67.024317713606067</v>
      </c>
      <c r="E1882" s="2">
        <f t="shared" si="169"/>
        <v>-8.3076104814765017E-2</v>
      </c>
      <c r="F1882" s="2">
        <f t="shared" si="173"/>
        <v>-9.433774578901534E-2</v>
      </c>
      <c r="G1882" s="2">
        <f t="shared" si="171"/>
        <v>1.1261640974250323E-2</v>
      </c>
      <c r="H1882" s="2" t="str">
        <f t="shared" si="172"/>
        <v>Sell</v>
      </c>
    </row>
    <row r="1883" spans="1:8" ht="13.5" x14ac:dyDescent="0.25">
      <c r="A1883" s="3">
        <v>44753</v>
      </c>
      <c r="B1883" s="2">
        <v>66.775499999999994</v>
      </c>
      <c r="C1883" s="2">
        <f t="shared" si="174"/>
        <v>66.83980443820802</v>
      </c>
      <c r="D1883" s="2">
        <f t="shared" si="170"/>
        <v>67.005886771857462</v>
      </c>
      <c r="E1883" s="2">
        <f t="shared" si="169"/>
        <v>-0.16608233364944169</v>
      </c>
      <c r="F1883" s="2">
        <f t="shared" si="173"/>
        <v>-0.10868666336110061</v>
      </c>
      <c r="G1883" s="2">
        <f t="shared" si="171"/>
        <v>-5.7395670288341083E-2</v>
      </c>
      <c r="H1883" s="2" t="str">
        <f t="shared" si="172"/>
        <v>Hold</v>
      </c>
    </row>
    <row r="1884" spans="1:8" ht="13.5" x14ac:dyDescent="0.25">
      <c r="A1884" s="3">
        <v>44754</v>
      </c>
      <c r="B1884" s="2">
        <v>66.443299999999994</v>
      </c>
      <c r="C1884" s="2">
        <f t="shared" si="174"/>
        <v>67.085465293868324</v>
      </c>
      <c r="D1884" s="2">
        <f t="shared" si="170"/>
        <v>66.964213677645802</v>
      </c>
      <c r="E1884" s="2">
        <f t="shared" ref="E1884:E1947" si="175">C1884-D1884</f>
        <v>0.12125161622252278</v>
      </c>
      <c r="F1884" s="2">
        <f t="shared" si="173"/>
        <v>-6.269900744437594E-2</v>
      </c>
      <c r="G1884" s="2">
        <f t="shared" si="171"/>
        <v>0.18395062366689874</v>
      </c>
      <c r="H1884" s="2" t="str">
        <f t="shared" si="172"/>
        <v>Sell</v>
      </c>
    </row>
    <row r="1885" spans="1:8" ht="13.5" x14ac:dyDescent="0.25">
      <c r="A1885" s="3">
        <v>44755</v>
      </c>
      <c r="B1885" s="2">
        <v>66.443299999999994</v>
      </c>
      <c r="C1885" s="2">
        <f t="shared" si="174"/>
        <v>67.293332171734733</v>
      </c>
      <c r="D1885" s="2">
        <f t="shared" ref="D1885:D1948" si="176">$D$4*B1885+(1-$D$4)*D1884</f>
        <v>66.925627479301667</v>
      </c>
      <c r="E1885" s="2">
        <f t="shared" si="175"/>
        <v>0.36770469243306536</v>
      </c>
      <c r="F1885" s="2">
        <f t="shared" si="173"/>
        <v>2.3381732531112316E-2</v>
      </c>
      <c r="G1885" s="2">
        <f t="shared" si="171"/>
        <v>0.34432295990195305</v>
      </c>
      <c r="H1885" s="2" t="str">
        <f t="shared" si="172"/>
        <v>Sell</v>
      </c>
    </row>
    <row r="1886" spans="1:8" ht="13.5" x14ac:dyDescent="0.25">
      <c r="A1886" s="3">
        <v>44756</v>
      </c>
      <c r="B1886" s="2">
        <v>66.028000000000006</v>
      </c>
      <c r="C1886" s="2">
        <f t="shared" si="174"/>
        <v>67.16255799146785</v>
      </c>
      <c r="D1886" s="2">
        <f t="shared" si="176"/>
        <v>66.859136554908957</v>
      </c>
      <c r="E1886" s="2">
        <f t="shared" si="175"/>
        <v>0.30342143655889231</v>
      </c>
      <c r="F1886" s="2">
        <f t="shared" si="173"/>
        <v>7.9389673336668326E-2</v>
      </c>
      <c r="G1886" s="2">
        <f t="shared" si="171"/>
        <v>0.22403176322222398</v>
      </c>
      <c r="H1886" s="2" t="str">
        <f t="shared" si="172"/>
        <v>Sell</v>
      </c>
    </row>
    <row r="1887" spans="1:8" ht="13.5" x14ac:dyDescent="0.25">
      <c r="A1887" s="3">
        <v>44757</v>
      </c>
      <c r="B1887" s="2">
        <v>65.778899999999993</v>
      </c>
      <c r="C1887" s="2">
        <f t="shared" si="174"/>
        <v>67.179672146626643</v>
      </c>
      <c r="D1887" s="2">
        <f t="shared" si="176"/>
        <v>66.779119032323109</v>
      </c>
      <c r="E1887" s="2">
        <f t="shared" si="175"/>
        <v>0.40055311430353413</v>
      </c>
      <c r="F1887" s="2">
        <f t="shared" si="173"/>
        <v>0.14362236153004149</v>
      </c>
      <c r="G1887" s="2">
        <f t="shared" si="171"/>
        <v>0.25693075277349264</v>
      </c>
      <c r="H1887" s="2" t="str">
        <f t="shared" si="172"/>
        <v>Sell</v>
      </c>
    </row>
    <row r="1888" spans="1:8" ht="13.5" x14ac:dyDescent="0.25">
      <c r="A1888" s="3">
        <v>44760</v>
      </c>
      <c r="B1888" s="2">
        <v>66.0197</v>
      </c>
      <c r="C1888" s="2">
        <f t="shared" si="174"/>
        <v>67.191599508684078</v>
      </c>
      <c r="D1888" s="2">
        <f t="shared" si="176"/>
        <v>66.722865770669543</v>
      </c>
      <c r="E1888" s="2">
        <f t="shared" si="175"/>
        <v>0.46873373801453511</v>
      </c>
      <c r="F1888" s="2">
        <f t="shared" si="173"/>
        <v>0.20864463682694023</v>
      </c>
      <c r="G1888" s="2">
        <f t="shared" si="171"/>
        <v>0.26008910118759487</v>
      </c>
      <c r="H1888" s="2" t="str">
        <f t="shared" si="172"/>
        <v>Sell</v>
      </c>
    </row>
    <row r="1889" spans="1:8" ht="13.5" x14ac:dyDescent="0.25">
      <c r="A1889" s="3">
        <v>44761</v>
      </c>
      <c r="B1889" s="2">
        <v>65.604500000000002</v>
      </c>
      <c r="C1889" s="2">
        <f t="shared" si="174"/>
        <v>67.140368815040375</v>
      </c>
      <c r="D1889" s="2">
        <f t="shared" si="176"/>
        <v>66.640023861731066</v>
      </c>
      <c r="E1889" s="2">
        <f t="shared" si="175"/>
        <v>0.50034495330930895</v>
      </c>
      <c r="F1889" s="2">
        <f t="shared" si="173"/>
        <v>0.26698470012341402</v>
      </c>
      <c r="G1889" s="2">
        <f t="shared" si="171"/>
        <v>0.23336025318589493</v>
      </c>
      <c r="H1889" s="2" t="str">
        <f t="shared" si="172"/>
        <v>Sell</v>
      </c>
    </row>
    <row r="1890" spans="1:8" ht="13.5" x14ac:dyDescent="0.25">
      <c r="A1890" s="3">
        <v>44762</v>
      </c>
      <c r="B1890" s="2">
        <v>66.509699999999995</v>
      </c>
      <c r="C1890" s="2">
        <f t="shared" si="174"/>
        <v>67.071465920418774</v>
      </c>
      <c r="D1890" s="2">
        <f t="shared" si="176"/>
        <v>66.630370242343588</v>
      </c>
      <c r="E1890" s="2">
        <f t="shared" si="175"/>
        <v>0.44109567807518602</v>
      </c>
      <c r="F1890" s="2">
        <f t="shared" si="173"/>
        <v>0.30180689571376845</v>
      </c>
      <c r="G1890" s="2">
        <f t="shared" si="171"/>
        <v>0.13928878236141756</v>
      </c>
      <c r="H1890" s="2" t="str">
        <f t="shared" si="172"/>
        <v>Sell</v>
      </c>
    </row>
    <row r="1891" spans="1:8" ht="13.5" x14ac:dyDescent="0.25">
      <c r="A1891" s="3">
        <v>44763</v>
      </c>
      <c r="B1891" s="2">
        <v>66.443299999999994</v>
      </c>
      <c r="C1891" s="2">
        <f t="shared" si="174"/>
        <v>67.100040394200505</v>
      </c>
      <c r="D1891" s="2">
        <f t="shared" si="176"/>
        <v>66.616513187355167</v>
      </c>
      <c r="E1891" s="2">
        <f t="shared" si="175"/>
        <v>0.48352720684533779</v>
      </c>
      <c r="F1891" s="2">
        <f t="shared" si="173"/>
        <v>0.33815095794008232</v>
      </c>
      <c r="G1891" s="2">
        <f t="shared" si="171"/>
        <v>0.14537624890525547</v>
      </c>
      <c r="H1891" s="2" t="str">
        <f t="shared" si="172"/>
        <v>Sell</v>
      </c>
    </row>
    <row r="1892" spans="1:8" ht="13.5" x14ac:dyDescent="0.25">
      <c r="A1892" s="3">
        <v>44764</v>
      </c>
      <c r="B1892" s="2">
        <v>66.509699999999995</v>
      </c>
      <c r="C1892" s="2">
        <f t="shared" si="174"/>
        <v>67.062895718169656</v>
      </c>
      <c r="D1892" s="2">
        <f t="shared" si="176"/>
        <v>66.608601099402932</v>
      </c>
      <c r="E1892" s="2">
        <f t="shared" si="175"/>
        <v>0.45429461876672406</v>
      </c>
      <c r="F1892" s="2">
        <f t="shared" si="173"/>
        <v>0.36137969010541066</v>
      </c>
      <c r="G1892" s="2">
        <f t="shared" ref="G1892:G1955" si="177">E1892-F1892</f>
        <v>9.2914928661313401E-2</v>
      </c>
      <c r="H1892" s="2" t="str">
        <f t="shared" ref="H1892:H1955" si="178">IF(G1892&lt;0,"Hold","Sell")</f>
        <v>Sell</v>
      </c>
    </row>
    <row r="1893" spans="1:8" ht="13.5" x14ac:dyDescent="0.25">
      <c r="A1893" s="3">
        <v>44768</v>
      </c>
      <c r="B1893" s="2">
        <v>66.443299999999994</v>
      </c>
      <c r="C1893" s="2">
        <f t="shared" si="174"/>
        <v>67.018680992297391</v>
      </c>
      <c r="D1893" s="2">
        <f t="shared" si="176"/>
        <v>66.596356573521234</v>
      </c>
      <c r="E1893" s="2">
        <f t="shared" si="175"/>
        <v>0.42232441877615656</v>
      </c>
      <c r="F1893" s="2">
        <f t="shared" ref="F1893:F1956" si="179">(E1893*(2/(10)))+((1-(2/10))*F1892)</f>
        <v>0.37356863583955985</v>
      </c>
      <c r="G1893" s="2">
        <f t="shared" si="177"/>
        <v>4.8755782936596714E-2</v>
      </c>
      <c r="H1893" s="2" t="str">
        <f t="shared" si="178"/>
        <v>Sell</v>
      </c>
    </row>
    <row r="1894" spans="1:8" ht="13.5" x14ac:dyDescent="0.25">
      <c r="A1894" s="3">
        <v>44769</v>
      </c>
      <c r="B1894" s="2">
        <v>66.194100000000006</v>
      </c>
      <c r="C1894" s="2">
        <f t="shared" si="174"/>
        <v>66.930160839636258</v>
      </c>
      <c r="D1894" s="2">
        <f t="shared" si="176"/>
        <v>66.566559790297447</v>
      </c>
      <c r="E1894" s="2">
        <f t="shared" si="175"/>
        <v>0.36360104933881132</v>
      </c>
      <c r="F1894" s="2">
        <f t="shared" si="179"/>
        <v>0.37157511853941017</v>
      </c>
      <c r="G1894" s="2">
        <f t="shared" si="177"/>
        <v>-7.9740692005988434E-3</v>
      </c>
      <c r="H1894" s="2" t="str">
        <f t="shared" si="178"/>
        <v>Hold</v>
      </c>
    </row>
    <row r="1895" spans="1:8" ht="13.5" x14ac:dyDescent="0.25">
      <c r="A1895" s="3">
        <v>44770</v>
      </c>
      <c r="B1895" s="2">
        <v>66.443299999999994</v>
      </c>
      <c r="C1895" s="2">
        <f t="shared" si="174"/>
        <v>66.855259171999904</v>
      </c>
      <c r="D1895" s="2">
        <f t="shared" si="176"/>
        <v>66.557429435460591</v>
      </c>
      <c r="E1895" s="2">
        <f t="shared" si="175"/>
        <v>0.29782973653931322</v>
      </c>
      <c r="F1895" s="2">
        <f t="shared" si="179"/>
        <v>0.35682604213939079</v>
      </c>
      <c r="G1895" s="2">
        <f t="shared" si="177"/>
        <v>-5.899630560007757E-2</v>
      </c>
      <c r="H1895" s="2" t="str">
        <f t="shared" si="178"/>
        <v>Hold</v>
      </c>
    </row>
    <row r="1896" spans="1:8" ht="13.5" x14ac:dyDescent="0.25">
      <c r="A1896" s="3">
        <v>44771</v>
      </c>
      <c r="B1896" s="2">
        <v>68.021299999999997</v>
      </c>
      <c r="C1896" s="2">
        <f t="shared" si="174"/>
        <v>66.727988530153766</v>
      </c>
      <c r="D1896" s="2">
        <f t="shared" si="176"/>
        <v>66.665864292093147</v>
      </c>
      <c r="E1896" s="2">
        <f t="shared" si="175"/>
        <v>6.2124238060619064E-2</v>
      </c>
      <c r="F1896" s="2">
        <f t="shared" si="179"/>
        <v>0.29788568132363646</v>
      </c>
      <c r="G1896" s="2">
        <f t="shared" si="177"/>
        <v>-0.2357614432630174</v>
      </c>
      <c r="H1896" s="2" t="str">
        <f t="shared" si="178"/>
        <v>Hold</v>
      </c>
    </row>
    <row r="1897" spans="1:8" ht="13.5" x14ac:dyDescent="0.25">
      <c r="A1897" s="3">
        <v>44774</v>
      </c>
      <c r="B1897" s="2">
        <v>68.104399999999998</v>
      </c>
      <c r="C1897" s="2">
        <f t="shared" si="174"/>
        <v>66.581974910130114</v>
      </c>
      <c r="D1897" s="2">
        <f t="shared" si="176"/>
        <v>66.772422492678842</v>
      </c>
      <c r="E1897" s="2">
        <f t="shared" si="175"/>
        <v>-0.19044758254872818</v>
      </c>
      <c r="F1897" s="2">
        <f t="shared" si="179"/>
        <v>0.20021902854916357</v>
      </c>
      <c r="G1897" s="2">
        <f t="shared" si="177"/>
        <v>-0.39066661109789175</v>
      </c>
      <c r="H1897" s="2" t="str">
        <f t="shared" si="178"/>
        <v>Hold</v>
      </c>
    </row>
    <row r="1898" spans="1:8" ht="13.5" x14ac:dyDescent="0.25">
      <c r="A1898" s="3">
        <v>44775</v>
      </c>
      <c r="B1898" s="2">
        <v>68.5197</v>
      </c>
      <c r="C1898" s="2">
        <f t="shared" si="174"/>
        <v>66.495471077802407</v>
      </c>
      <c r="D1898" s="2">
        <f t="shared" si="176"/>
        <v>66.901850456184121</v>
      </c>
      <c r="E1898" s="2">
        <f t="shared" si="175"/>
        <v>-0.40637937838171467</v>
      </c>
      <c r="F1898" s="2">
        <f t="shared" si="179"/>
        <v>7.8899347162987923E-2</v>
      </c>
      <c r="G1898" s="2">
        <f t="shared" si="177"/>
        <v>-0.48527872554470258</v>
      </c>
      <c r="H1898" s="2" t="str">
        <f t="shared" si="178"/>
        <v>Hold</v>
      </c>
    </row>
    <row r="1899" spans="1:8" ht="13.5" x14ac:dyDescent="0.25">
      <c r="A1899" s="3">
        <v>44776</v>
      </c>
      <c r="B1899" s="2">
        <v>68.195700000000002</v>
      </c>
      <c r="C1899" s="2">
        <f t="shared" si="174"/>
        <v>66.358398604294337</v>
      </c>
      <c r="D1899" s="2">
        <f t="shared" si="176"/>
        <v>66.997691163133453</v>
      </c>
      <c r="E1899" s="2">
        <f t="shared" si="175"/>
        <v>-0.63929255883911651</v>
      </c>
      <c r="F1899" s="2">
        <f t="shared" si="179"/>
        <v>-6.4739034037432974E-2</v>
      </c>
      <c r="G1899" s="2">
        <f t="shared" si="177"/>
        <v>-0.57455352480168354</v>
      </c>
      <c r="H1899" s="2" t="str">
        <f t="shared" si="178"/>
        <v>Hold</v>
      </c>
    </row>
    <row r="1900" spans="1:8" ht="13.5" x14ac:dyDescent="0.25">
      <c r="A1900" s="3">
        <v>44777</v>
      </c>
      <c r="B1900" s="2">
        <v>68.270499999999998</v>
      </c>
      <c r="C1900" s="2">
        <f t="shared" si="174"/>
        <v>66.381675742095211</v>
      </c>
      <c r="D1900" s="2">
        <f t="shared" si="176"/>
        <v>67.091973299197647</v>
      </c>
      <c r="E1900" s="2">
        <f t="shared" si="175"/>
        <v>-0.71029755710243592</v>
      </c>
      <c r="F1900" s="2">
        <f t="shared" si="179"/>
        <v>-0.19385073865043359</v>
      </c>
      <c r="G1900" s="2">
        <f t="shared" si="177"/>
        <v>-0.51644681845200235</v>
      </c>
      <c r="H1900" s="2" t="str">
        <f t="shared" si="178"/>
        <v>Hold</v>
      </c>
    </row>
    <row r="1901" spans="1:8" ht="13.5" x14ac:dyDescent="0.25">
      <c r="A1901" s="3">
        <v>44778</v>
      </c>
      <c r="B1901" s="2">
        <v>69.100999999999999</v>
      </c>
      <c r="C1901" s="2">
        <f t="shared" si="174"/>
        <v>66.391156397157488</v>
      </c>
      <c r="D1901" s="2">
        <f t="shared" si="176"/>
        <v>67.240790091849675</v>
      </c>
      <c r="E1901" s="2">
        <f t="shared" si="175"/>
        <v>-0.84963369469218719</v>
      </c>
      <c r="F1901" s="2">
        <f t="shared" si="179"/>
        <v>-0.32500732985878433</v>
      </c>
      <c r="G1901" s="2">
        <f t="shared" si="177"/>
        <v>-0.52462636483340286</v>
      </c>
      <c r="H1901" s="2" t="str">
        <f t="shared" si="178"/>
        <v>Hold</v>
      </c>
    </row>
    <row r="1902" spans="1:8" ht="13.5" x14ac:dyDescent="0.25">
      <c r="A1902" s="3">
        <v>44781</v>
      </c>
      <c r="B1902" s="2">
        <v>70.596000000000004</v>
      </c>
      <c r="C1902" s="2">
        <f t="shared" si="174"/>
        <v>66.409393874517875</v>
      </c>
      <c r="D1902" s="2">
        <f t="shared" si="176"/>
        <v>67.489324159120073</v>
      </c>
      <c r="E1902" s="2">
        <f t="shared" si="175"/>
        <v>-1.0799302846021988</v>
      </c>
      <c r="F1902" s="2">
        <f t="shared" si="179"/>
        <v>-0.47599192080746722</v>
      </c>
      <c r="G1902" s="2">
        <f t="shared" si="177"/>
        <v>-0.60393836379473154</v>
      </c>
      <c r="H1902" s="2" t="str">
        <f t="shared" si="178"/>
        <v>Hold</v>
      </c>
    </row>
    <row r="1903" spans="1:8" ht="13.5" x14ac:dyDescent="0.25">
      <c r="A1903" s="3">
        <v>44782</v>
      </c>
      <c r="B1903" s="2">
        <v>71.426599999999993</v>
      </c>
      <c r="C1903" s="2">
        <f t="shared" si="174"/>
        <v>66.414610201515131</v>
      </c>
      <c r="D1903" s="2">
        <f t="shared" si="176"/>
        <v>67.780974221407476</v>
      </c>
      <c r="E1903" s="2">
        <f t="shared" si="175"/>
        <v>-1.3663640198923446</v>
      </c>
      <c r="F1903" s="2">
        <f t="shared" si="179"/>
        <v>-0.65406634062444269</v>
      </c>
      <c r="G1903" s="2">
        <f t="shared" si="177"/>
        <v>-0.71229767926790188</v>
      </c>
      <c r="H1903" s="2" t="str">
        <f t="shared" si="178"/>
        <v>Hold</v>
      </c>
    </row>
    <row r="1904" spans="1:8" ht="13.5" x14ac:dyDescent="0.25">
      <c r="A1904" s="3">
        <v>44783</v>
      </c>
      <c r="B1904" s="2">
        <v>71.426599999999993</v>
      </c>
      <c r="C1904" s="2">
        <f t="shared" si="174"/>
        <v>66.380685555128196</v>
      </c>
      <c r="D1904" s="2">
        <f t="shared" si="176"/>
        <v>68.051020575377294</v>
      </c>
      <c r="E1904" s="2">
        <f t="shared" si="175"/>
        <v>-1.6703350202490981</v>
      </c>
      <c r="F1904" s="2">
        <f t="shared" si="179"/>
        <v>-0.85732007654937381</v>
      </c>
      <c r="G1904" s="2">
        <f t="shared" si="177"/>
        <v>-0.81301494369972427</v>
      </c>
      <c r="H1904" s="2" t="str">
        <f t="shared" si="178"/>
        <v>Hold</v>
      </c>
    </row>
    <row r="1905" spans="1:8" ht="13.5" x14ac:dyDescent="0.25">
      <c r="A1905" s="3">
        <v>44784</v>
      </c>
      <c r="B1905" s="2">
        <v>71.426599999999993</v>
      </c>
      <c r="C1905" s="2">
        <f t="shared" si="174"/>
        <v>66.390318546646938</v>
      </c>
      <c r="D1905" s="2">
        <f t="shared" si="176"/>
        <v>68.301063495719717</v>
      </c>
      <c r="E1905" s="2">
        <f t="shared" si="175"/>
        <v>-1.9107449490727788</v>
      </c>
      <c r="F1905" s="2">
        <f t="shared" si="179"/>
        <v>-1.0680050510540549</v>
      </c>
      <c r="G1905" s="2">
        <f t="shared" si="177"/>
        <v>-0.84273989801872395</v>
      </c>
      <c r="H1905" s="2" t="str">
        <f t="shared" si="178"/>
        <v>Hold</v>
      </c>
    </row>
    <row r="1906" spans="1:8" ht="13.5" x14ac:dyDescent="0.25">
      <c r="A1906" s="3">
        <v>44785</v>
      </c>
      <c r="B1906" s="2">
        <v>71.343500000000006</v>
      </c>
      <c r="C1906" s="2">
        <f t="shared" si="174"/>
        <v>66.64123877023971</v>
      </c>
      <c r="D1906" s="2">
        <f t="shared" si="176"/>
        <v>68.526429162703437</v>
      </c>
      <c r="E1906" s="2">
        <f t="shared" si="175"/>
        <v>-1.885190392463727</v>
      </c>
      <c r="F1906" s="2">
        <f t="shared" si="179"/>
        <v>-1.2314421193359895</v>
      </c>
      <c r="G1906" s="2">
        <f t="shared" si="177"/>
        <v>-0.65374827312773753</v>
      </c>
      <c r="H1906" s="2" t="str">
        <f t="shared" si="178"/>
        <v>Hold</v>
      </c>
    </row>
    <row r="1907" spans="1:8" ht="13.5" x14ac:dyDescent="0.25">
      <c r="A1907" s="3">
        <v>44788</v>
      </c>
      <c r="B1907" s="2">
        <v>71.011300000000006</v>
      </c>
      <c r="C1907" s="2">
        <f t="shared" si="174"/>
        <v>66.866340497895138</v>
      </c>
      <c r="D1907" s="2">
        <f t="shared" si="176"/>
        <v>68.71049366916985</v>
      </c>
      <c r="E1907" s="2">
        <f t="shared" si="175"/>
        <v>-1.8441531712747121</v>
      </c>
      <c r="F1907" s="2">
        <f t="shared" si="179"/>
        <v>-1.3539843297237342</v>
      </c>
      <c r="G1907" s="2">
        <f t="shared" si="177"/>
        <v>-0.49016884155097795</v>
      </c>
      <c r="H1907" s="2" t="str">
        <f t="shared" si="178"/>
        <v>Hold</v>
      </c>
    </row>
    <row r="1908" spans="1:8" ht="13.5" x14ac:dyDescent="0.25">
      <c r="A1908" s="3">
        <v>44789</v>
      </c>
      <c r="B1908" s="2">
        <v>70.928200000000004</v>
      </c>
      <c r="C1908" s="2">
        <f t="shared" si="174"/>
        <v>67.120703498218973</v>
      </c>
      <c r="D1908" s="2">
        <f t="shared" si="176"/>
        <v>68.874768212194311</v>
      </c>
      <c r="E1908" s="2">
        <f t="shared" si="175"/>
        <v>-1.7540647139753389</v>
      </c>
      <c r="F1908" s="2">
        <f t="shared" si="179"/>
        <v>-1.434000406574055</v>
      </c>
      <c r="G1908" s="2">
        <f t="shared" si="177"/>
        <v>-0.32006430740128389</v>
      </c>
      <c r="H1908" s="2" t="str">
        <f t="shared" si="178"/>
        <v>Hold</v>
      </c>
    </row>
    <row r="1909" spans="1:8" ht="13.5" x14ac:dyDescent="0.25">
      <c r="A1909" s="3">
        <v>44790</v>
      </c>
      <c r="B1909" s="2">
        <v>71.011300000000006</v>
      </c>
      <c r="C1909" s="2">
        <f t="shared" si="174"/>
        <v>67.286087575416047</v>
      </c>
      <c r="D1909" s="2">
        <f t="shared" si="176"/>
        <v>69.033029826105846</v>
      </c>
      <c r="E1909" s="2">
        <f t="shared" si="175"/>
        <v>-1.7469422506897985</v>
      </c>
      <c r="F1909" s="2">
        <f t="shared" si="179"/>
        <v>-1.4965887753972038</v>
      </c>
      <c r="G1909" s="2">
        <f t="shared" si="177"/>
        <v>-0.25035347529259466</v>
      </c>
      <c r="H1909" s="2" t="str">
        <f t="shared" si="178"/>
        <v>Hold</v>
      </c>
    </row>
    <row r="1910" spans="1:8" ht="13.5" x14ac:dyDescent="0.25">
      <c r="A1910" s="3">
        <v>44791</v>
      </c>
      <c r="B1910" s="2">
        <v>70.928200000000004</v>
      </c>
      <c r="C1910" s="2">
        <f t="shared" si="174"/>
        <v>67.437535640736655</v>
      </c>
      <c r="D1910" s="2">
        <f t="shared" si="176"/>
        <v>69.173412801949866</v>
      </c>
      <c r="E1910" s="2">
        <f t="shared" si="175"/>
        <v>-1.7358771612132102</v>
      </c>
      <c r="F1910" s="2">
        <f t="shared" si="179"/>
        <v>-1.5444464525604051</v>
      </c>
      <c r="G1910" s="2">
        <f t="shared" si="177"/>
        <v>-0.19143070865280509</v>
      </c>
      <c r="H1910" s="2" t="str">
        <f t="shared" si="178"/>
        <v>Hold</v>
      </c>
    </row>
    <row r="1911" spans="1:8" ht="13.5" x14ac:dyDescent="0.25">
      <c r="A1911" s="3">
        <v>44792</v>
      </c>
      <c r="B1911" s="2">
        <v>70.928200000000004</v>
      </c>
      <c r="C1911" s="2">
        <f t="shared" si="174"/>
        <v>67.693453234469473</v>
      </c>
      <c r="D1911" s="2">
        <f t="shared" si="176"/>
        <v>69.303397038842476</v>
      </c>
      <c r="E1911" s="2">
        <f t="shared" si="175"/>
        <v>-1.6099438043730032</v>
      </c>
      <c r="F1911" s="2">
        <f t="shared" si="179"/>
        <v>-1.5575459229229247</v>
      </c>
      <c r="G1911" s="2">
        <f t="shared" si="177"/>
        <v>-5.239788145007851E-2</v>
      </c>
      <c r="H1911" s="2" t="str">
        <f t="shared" si="178"/>
        <v>Hold</v>
      </c>
    </row>
    <row r="1912" spans="1:8" ht="13.5" x14ac:dyDescent="0.25">
      <c r="A1912" s="3">
        <v>44795</v>
      </c>
      <c r="B1912" s="2">
        <v>70.596000000000004</v>
      </c>
      <c r="C1912" s="2">
        <f t="shared" si="174"/>
        <v>68.139998890704931</v>
      </c>
      <c r="D1912" s="2">
        <f t="shared" si="176"/>
        <v>69.39914540633562</v>
      </c>
      <c r="E1912" s="2">
        <f t="shared" si="175"/>
        <v>-1.2591465156306896</v>
      </c>
      <c r="F1912" s="2">
        <f t="shared" si="179"/>
        <v>-1.4978660414644778</v>
      </c>
      <c r="G1912" s="2">
        <f t="shared" si="177"/>
        <v>0.23871952583378819</v>
      </c>
      <c r="H1912" s="2" t="str">
        <f t="shared" si="178"/>
        <v>Sell</v>
      </c>
    </row>
    <row r="1913" spans="1:8" ht="13.5" x14ac:dyDescent="0.25">
      <c r="A1913" s="3">
        <v>44796</v>
      </c>
      <c r="B1913" s="2">
        <v>68.602699999999999</v>
      </c>
      <c r="C1913" s="2">
        <f t="shared" si="174"/>
        <v>68.645629830596476</v>
      </c>
      <c r="D1913" s="2">
        <f t="shared" si="176"/>
        <v>69.340149450310761</v>
      </c>
      <c r="E1913" s="2">
        <f t="shared" si="175"/>
        <v>-0.69451961971428489</v>
      </c>
      <c r="F1913" s="2">
        <f t="shared" si="179"/>
        <v>-1.3371967571144392</v>
      </c>
      <c r="G1913" s="2">
        <f t="shared" si="177"/>
        <v>0.64267713740015431</v>
      </c>
      <c r="H1913" s="2" t="str">
        <f t="shared" si="178"/>
        <v>Sell</v>
      </c>
    </row>
    <row r="1914" spans="1:8" ht="13.5" x14ac:dyDescent="0.25">
      <c r="A1914" s="3">
        <v>44797</v>
      </c>
      <c r="B1914" s="2">
        <v>70.338499999999996</v>
      </c>
      <c r="C1914" s="2">
        <f t="shared" si="174"/>
        <v>69.073471395120094</v>
      </c>
      <c r="D1914" s="2">
        <f t="shared" si="176"/>
        <v>69.414101342880329</v>
      </c>
      <c r="E1914" s="2">
        <f t="shared" si="175"/>
        <v>-0.34062994776023459</v>
      </c>
      <c r="F1914" s="2">
        <f t="shared" si="179"/>
        <v>-1.1378833952435983</v>
      </c>
      <c r="G1914" s="2">
        <f t="shared" si="177"/>
        <v>0.79725344748336369</v>
      </c>
      <c r="H1914" s="2" t="str">
        <f t="shared" si="178"/>
        <v>Sell</v>
      </c>
    </row>
    <row r="1915" spans="1:8" ht="13.5" x14ac:dyDescent="0.25">
      <c r="A1915" s="3">
        <v>44798</v>
      </c>
      <c r="B1915" s="2">
        <v>70.338499999999996</v>
      </c>
      <c r="C1915" s="2">
        <f t="shared" si="174"/>
        <v>69.435491180486224</v>
      </c>
      <c r="D1915" s="2">
        <f t="shared" si="176"/>
        <v>69.482575317481789</v>
      </c>
      <c r="E1915" s="2">
        <f t="shared" si="175"/>
        <v>-4.7084136995565018E-2</v>
      </c>
      <c r="F1915" s="2">
        <f t="shared" si="179"/>
        <v>-0.91972354359399167</v>
      </c>
      <c r="G1915" s="2">
        <f t="shared" si="177"/>
        <v>0.87263940659842665</v>
      </c>
      <c r="H1915" s="2" t="str">
        <f t="shared" si="178"/>
        <v>Sell</v>
      </c>
    </row>
    <row r="1916" spans="1:8" ht="13.5" x14ac:dyDescent="0.25">
      <c r="A1916" s="3">
        <v>44799</v>
      </c>
      <c r="B1916" s="2">
        <v>71.003</v>
      </c>
      <c r="C1916" s="2">
        <f t="shared" si="174"/>
        <v>69.729030998872958</v>
      </c>
      <c r="D1916" s="2">
        <f t="shared" si="176"/>
        <v>69.595199368038706</v>
      </c>
      <c r="E1916" s="2">
        <f t="shared" si="175"/>
        <v>0.13383163083425131</v>
      </c>
      <c r="F1916" s="2">
        <f t="shared" si="179"/>
        <v>-0.70901250870834309</v>
      </c>
      <c r="G1916" s="2">
        <f t="shared" si="177"/>
        <v>0.84284413954259441</v>
      </c>
      <c r="H1916" s="2" t="str">
        <f t="shared" si="178"/>
        <v>Sell</v>
      </c>
    </row>
    <row r="1917" spans="1:8" ht="13.5" x14ac:dyDescent="0.25">
      <c r="A1917" s="3">
        <v>44802</v>
      </c>
      <c r="B1917" s="2">
        <v>71.841800000000006</v>
      </c>
      <c r="C1917" s="2">
        <f t="shared" si="174"/>
        <v>69.926303152892501</v>
      </c>
      <c r="D1917" s="2">
        <f t="shared" si="176"/>
        <v>69.761614229665469</v>
      </c>
      <c r="E1917" s="2">
        <f t="shared" si="175"/>
        <v>0.16468892322703255</v>
      </c>
      <c r="F1917" s="2">
        <f t="shared" si="179"/>
        <v>-0.53427222232126792</v>
      </c>
      <c r="G1917" s="2">
        <f t="shared" si="177"/>
        <v>0.69896114554830047</v>
      </c>
      <c r="H1917" s="2" t="str">
        <f t="shared" si="178"/>
        <v>Sell</v>
      </c>
    </row>
    <row r="1918" spans="1:8" ht="13.5" x14ac:dyDescent="0.25">
      <c r="A1918" s="3">
        <v>44803</v>
      </c>
      <c r="B1918" s="2">
        <v>76.152299999999997</v>
      </c>
      <c r="C1918" s="2">
        <f t="shared" si="174"/>
        <v>70.080441129370584</v>
      </c>
      <c r="D1918" s="2">
        <f t="shared" si="176"/>
        <v>70.234998360801356</v>
      </c>
      <c r="E1918" s="2">
        <f t="shared" si="175"/>
        <v>-0.15455723143077194</v>
      </c>
      <c r="F1918" s="2">
        <f t="shared" si="179"/>
        <v>-0.45832922414316873</v>
      </c>
      <c r="G1918" s="2">
        <f t="shared" si="177"/>
        <v>0.3037719927123968</v>
      </c>
      <c r="H1918" s="2" t="str">
        <f t="shared" si="178"/>
        <v>Sell</v>
      </c>
    </row>
    <row r="1919" spans="1:8" ht="13.5" x14ac:dyDescent="0.25">
      <c r="A1919" s="3">
        <v>44804</v>
      </c>
      <c r="B1919" s="2">
        <v>80.720299999999995</v>
      </c>
      <c r="C1919" s="2">
        <f t="shared" si="174"/>
        <v>70.2236501863905</v>
      </c>
      <c r="D1919" s="2">
        <f t="shared" si="176"/>
        <v>71.011687371112359</v>
      </c>
      <c r="E1919" s="2">
        <f t="shared" si="175"/>
        <v>-0.78803718472185835</v>
      </c>
      <c r="F1919" s="2">
        <f t="shared" si="179"/>
        <v>-0.5242708162589067</v>
      </c>
      <c r="G1919" s="2">
        <f t="shared" si="177"/>
        <v>-0.26376636846295165</v>
      </c>
      <c r="H1919" s="2" t="str">
        <f t="shared" si="178"/>
        <v>Hold</v>
      </c>
    </row>
    <row r="1920" spans="1:8" ht="13.5" x14ac:dyDescent="0.25">
      <c r="A1920" s="3">
        <v>44805</v>
      </c>
      <c r="B1920" s="2">
        <v>80.712000000000003</v>
      </c>
      <c r="C1920" s="2">
        <f t="shared" si="174"/>
        <v>70.332042465407355</v>
      </c>
      <c r="D1920" s="2">
        <f t="shared" si="176"/>
        <v>71.730229047326262</v>
      </c>
      <c r="E1920" s="2">
        <f t="shared" si="175"/>
        <v>-1.3981865819189068</v>
      </c>
      <c r="F1920" s="2">
        <f t="shared" si="179"/>
        <v>-0.6990539693909068</v>
      </c>
      <c r="G1920" s="2">
        <f t="shared" si="177"/>
        <v>-0.69913261252799996</v>
      </c>
      <c r="H1920" s="2" t="str">
        <f t="shared" si="178"/>
        <v>Hold</v>
      </c>
    </row>
    <row r="1921" spans="1:8" ht="13.5" x14ac:dyDescent="0.25">
      <c r="A1921" s="3">
        <v>44806</v>
      </c>
      <c r="B1921" s="2">
        <v>77.655600000000007</v>
      </c>
      <c r="C1921" s="2">
        <f t="shared" si="174"/>
        <v>70.423759009190846</v>
      </c>
      <c r="D1921" s="2">
        <f t="shared" si="176"/>
        <v>72.169145414190993</v>
      </c>
      <c r="E1921" s="2">
        <f t="shared" si="175"/>
        <v>-1.7453864050001471</v>
      </c>
      <c r="F1921" s="2">
        <f t="shared" si="179"/>
        <v>-0.90832045651275495</v>
      </c>
      <c r="G1921" s="2">
        <f t="shared" si="177"/>
        <v>-0.83706594848739213</v>
      </c>
      <c r="H1921" s="2" t="str">
        <f t="shared" si="178"/>
        <v>Hold</v>
      </c>
    </row>
    <row r="1922" spans="1:8" ht="13.5" x14ac:dyDescent="0.25">
      <c r="A1922" s="3">
        <v>44809</v>
      </c>
      <c r="B1922" s="2">
        <v>79.898099999999999</v>
      </c>
      <c r="C1922" s="2">
        <f t="shared" si="174"/>
        <v>70.450257623161477</v>
      </c>
      <c r="D1922" s="2">
        <f t="shared" si="176"/>
        <v>72.741660568695366</v>
      </c>
      <c r="E1922" s="2">
        <f t="shared" si="175"/>
        <v>-2.2914029455338891</v>
      </c>
      <c r="F1922" s="2">
        <f t="shared" si="179"/>
        <v>-1.1849369543169819</v>
      </c>
      <c r="G1922" s="2">
        <f t="shared" si="177"/>
        <v>-1.1064659912169073</v>
      </c>
      <c r="H1922" s="2" t="str">
        <f t="shared" si="178"/>
        <v>Hold</v>
      </c>
    </row>
    <row r="1923" spans="1:8" ht="13.5" x14ac:dyDescent="0.25">
      <c r="A1923" s="3">
        <v>44810</v>
      </c>
      <c r="B1923" s="2">
        <v>80.0642</v>
      </c>
      <c r="C1923" s="2">
        <f t="shared" si="174"/>
        <v>70.166017988828941</v>
      </c>
      <c r="D1923" s="2">
        <f t="shared" si="176"/>
        <v>73.284070896940165</v>
      </c>
      <c r="E1923" s="2">
        <f t="shared" si="175"/>
        <v>-3.118052908111224</v>
      </c>
      <c r="F1923" s="2">
        <f t="shared" si="179"/>
        <v>-1.5715601450758303</v>
      </c>
      <c r="G1923" s="2">
        <f t="shared" si="177"/>
        <v>-1.5464927630353937</v>
      </c>
      <c r="H1923" s="2" t="str">
        <f t="shared" si="178"/>
        <v>Hold</v>
      </c>
    </row>
    <row r="1924" spans="1:8" ht="13.5" x14ac:dyDescent="0.25">
      <c r="A1924" s="3">
        <v>44811</v>
      </c>
      <c r="B1924" s="2">
        <v>79.723699999999994</v>
      </c>
      <c r="C1924" s="2">
        <f t="shared" si="174"/>
        <v>70.192553682855262</v>
      </c>
      <c r="D1924" s="2">
        <f t="shared" si="176"/>
        <v>73.76108046012979</v>
      </c>
      <c r="E1924" s="2">
        <f t="shared" si="175"/>
        <v>-3.5685267772745277</v>
      </c>
      <c r="F1924" s="2">
        <f t="shared" si="179"/>
        <v>-1.9709534715155699</v>
      </c>
      <c r="G1924" s="2">
        <f t="shared" si="177"/>
        <v>-1.5975733057589578</v>
      </c>
      <c r="H1924" s="2" t="str">
        <f t="shared" si="178"/>
        <v>Hold</v>
      </c>
    </row>
    <row r="1925" spans="1:8" ht="13.5" x14ac:dyDescent="0.25">
      <c r="A1925" s="3">
        <v>44812</v>
      </c>
      <c r="B1925" s="2">
        <v>80.0642</v>
      </c>
      <c r="C1925" s="2">
        <f t="shared" si="174"/>
        <v>70.215006962415998</v>
      </c>
      <c r="D1925" s="2">
        <f t="shared" si="176"/>
        <v>74.227978203823881</v>
      </c>
      <c r="E1925" s="2">
        <f t="shared" si="175"/>
        <v>-4.0129712414078824</v>
      </c>
      <c r="F1925" s="2">
        <f t="shared" si="179"/>
        <v>-2.3793570254940324</v>
      </c>
      <c r="G1925" s="2">
        <f t="shared" si="177"/>
        <v>-1.63361421591385</v>
      </c>
      <c r="H1925" s="2" t="str">
        <f t="shared" si="178"/>
        <v>Hold</v>
      </c>
    </row>
    <row r="1926" spans="1:8" ht="13.5" x14ac:dyDescent="0.25">
      <c r="A1926" s="3">
        <v>44813</v>
      </c>
      <c r="B1926" s="2">
        <v>80.0642</v>
      </c>
      <c r="C1926" s="2">
        <f t="shared" si="174"/>
        <v>70.336236660505847</v>
      </c>
      <c r="D1926" s="2">
        <f t="shared" si="176"/>
        <v>74.660290929466555</v>
      </c>
      <c r="E1926" s="2">
        <f t="shared" si="175"/>
        <v>-4.3240542689607082</v>
      </c>
      <c r="F1926" s="2">
        <f t="shared" si="179"/>
        <v>-2.7682964741873679</v>
      </c>
      <c r="G1926" s="2">
        <f t="shared" si="177"/>
        <v>-1.5557577947733403</v>
      </c>
      <c r="H1926" s="2" t="str">
        <f t="shared" si="178"/>
        <v>Hold</v>
      </c>
    </row>
    <row r="1927" spans="1:8" ht="13.5" x14ac:dyDescent="0.25">
      <c r="A1927" s="3">
        <v>44816</v>
      </c>
      <c r="B1927" s="2">
        <v>79.972800000000007</v>
      </c>
      <c r="C1927" s="2">
        <f t="shared" si="174"/>
        <v>70.567861789658792</v>
      </c>
      <c r="D1927" s="2">
        <f t="shared" si="176"/>
        <v>75.053810119876445</v>
      </c>
      <c r="E1927" s="2">
        <f t="shared" si="175"/>
        <v>-4.4859483302176528</v>
      </c>
      <c r="F1927" s="2">
        <f t="shared" si="179"/>
        <v>-3.1118268453934248</v>
      </c>
      <c r="G1927" s="2">
        <f t="shared" si="177"/>
        <v>-1.374121484824228</v>
      </c>
      <c r="H1927" s="2" t="str">
        <f t="shared" si="178"/>
        <v>Hold</v>
      </c>
    </row>
    <row r="1928" spans="1:8" ht="13.5" x14ac:dyDescent="0.25">
      <c r="A1928" s="3">
        <v>44817</v>
      </c>
      <c r="B1928" s="2">
        <v>79.731999999999999</v>
      </c>
      <c r="C1928" s="2">
        <f t="shared" si="174"/>
        <v>71.427006129711287</v>
      </c>
      <c r="D1928" s="2">
        <f t="shared" si="176"/>
        <v>75.400342703589303</v>
      </c>
      <c r="E1928" s="2">
        <f t="shared" si="175"/>
        <v>-3.9733365738780151</v>
      </c>
      <c r="F1928" s="2">
        <f t="shared" si="179"/>
        <v>-3.2841287910903429</v>
      </c>
      <c r="G1928" s="2">
        <f t="shared" si="177"/>
        <v>-0.68920778278767214</v>
      </c>
      <c r="H1928" s="2" t="str">
        <f t="shared" si="178"/>
        <v>Hold</v>
      </c>
    </row>
    <row r="1929" spans="1:8" ht="13.5" x14ac:dyDescent="0.25">
      <c r="A1929" s="3">
        <v>44818</v>
      </c>
      <c r="B1929" s="2">
        <v>79.333299999999994</v>
      </c>
      <c r="C1929" s="2">
        <f t="shared" si="174"/>
        <v>72.856743648217247</v>
      </c>
      <c r="D1929" s="2">
        <f t="shared" si="176"/>
        <v>75.69167287369379</v>
      </c>
      <c r="E1929" s="2">
        <f t="shared" si="175"/>
        <v>-2.834929225476543</v>
      </c>
      <c r="F1929" s="2">
        <f t="shared" si="179"/>
        <v>-3.1942888779675833</v>
      </c>
      <c r="G1929" s="2">
        <f t="shared" si="177"/>
        <v>0.35935965249104029</v>
      </c>
      <c r="H1929" s="2" t="str">
        <f t="shared" si="178"/>
        <v>Sell</v>
      </c>
    </row>
    <row r="1930" spans="1:8" ht="13.5" x14ac:dyDescent="0.25">
      <c r="A1930" s="3">
        <v>44819</v>
      </c>
      <c r="B1930" s="2">
        <v>78.909700000000001</v>
      </c>
      <c r="C1930" s="2">
        <f t="shared" si="174"/>
        <v>74.065244625414593</v>
      </c>
      <c r="D1930" s="2">
        <f t="shared" si="176"/>
        <v>75.930045253420175</v>
      </c>
      <c r="E1930" s="2">
        <f t="shared" si="175"/>
        <v>-1.8648006280055824</v>
      </c>
      <c r="F1930" s="2">
        <f t="shared" si="179"/>
        <v>-2.9283912279751836</v>
      </c>
      <c r="G1930" s="2">
        <f t="shared" si="177"/>
        <v>1.0635905999696011</v>
      </c>
      <c r="H1930" s="2" t="str">
        <f t="shared" si="178"/>
        <v>Sell</v>
      </c>
    </row>
    <row r="1931" spans="1:8" ht="13.5" x14ac:dyDescent="0.25">
      <c r="A1931" s="3">
        <v>44820</v>
      </c>
      <c r="B1931" s="2">
        <v>79.142300000000006</v>
      </c>
      <c r="C1931" s="2">
        <f t="shared" si="174"/>
        <v>74.617606990735425</v>
      </c>
      <c r="D1931" s="2">
        <f t="shared" si="176"/>
        <v>76.167990049463128</v>
      </c>
      <c r="E1931" s="2">
        <f t="shared" si="175"/>
        <v>-1.5503830587277037</v>
      </c>
      <c r="F1931" s="2">
        <f t="shared" si="179"/>
        <v>-2.652789594125688</v>
      </c>
      <c r="G1931" s="2">
        <f t="shared" si="177"/>
        <v>1.1024065353979844</v>
      </c>
      <c r="H1931" s="2" t="str">
        <f t="shared" si="178"/>
        <v>Sell</v>
      </c>
    </row>
    <row r="1932" spans="1:8" ht="13.5" x14ac:dyDescent="0.25">
      <c r="A1932" s="3">
        <v>44823</v>
      </c>
      <c r="B1932" s="2">
        <v>78.594099999999997</v>
      </c>
      <c r="C1932" s="2">
        <f t="shared" si="174"/>
        <v>75.429990530622277</v>
      </c>
      <c r="D1932" s="2">
        <f t="shared" si="176"/>
        <v>76.347701897651035</v>
      </c>
      <c r="E1932" s="2">
        <f t="shared" si="175"/>
        <v>-0.91771136702875822</v>
      </c>
      <c r="F1932" s="2">
        <f t="shared" si="179"/>
        <v>-2.3057739487063018</v>
      </c>
      <c r="G1932" s="2">
        <f t="shared" si="177"/>
        <v>1.3880625816775436</v>
      </c>
      <c r="H1932" s="2" t="str">
        <f t="shared" si="178"/>
        <v>Sell</v>
      </c>
    </row>
    <row r="1933" spans="1:8" ht="13.5" x14ac:dyDescent="0.25">
      <c r="A1933" s="3">
        <v>44824</v>
      </c>
      <c r="B1933" s="2">
        <v>79.067499999999995</v>
      </c>
      <c r="C1933" s="2">
        <f t="shared" si="174"/>
        <v>76.142945833603463</v>
      </c>
      <c r="D1933" s="2">
        <f t="shared" si="176"/>
        <v>76.54916842375097</v>
      </c>
      <c r="E1933" s="2">
        <f t="shared" si="175"/>
        <v>-0.40622259014750739</v>
      </c>
      <c r="F1933" s="2">
        <f t="shared" si="179"/>
        <v>-1.925863676994543</v>
      </c>
      <c r="G1933" s="2">
        <f t="shared" si="177"/>
        <v>1.5196410868470356</v>
      </c>
      <c r="H1933" s="2" t="str">
        <f t="shared" si="178"/>
        <v>Sell</v>
      </c>
    </row>
    <row r="1934" spans="1:8" ht="13.5" x14ac:dyDescent="0.25">
      <c r="A1934" s="3">
        <v>44825</v>
      </c>
      <c r="B1934" s="2">
        <v>79.150599999999997</v>
      </c>
      <c r="C1934" s="2">
        <f t="shared" si="174"/>
        <v>76.69383108997215</v>
      </c>
      <c r="D1934" s="2">
        <f t="shared" si="176"/>
        <v>76.741867059028678</v>
      </c>
      <c r="E1934" s="2">
        <f t="shared" si="175"/>
        <v>-4.8035969056527961E-2</v>
      </c>
      <c r="F1934" s="2">
        <f t="shared" si="179"/>
        <v>-1.5502981354069401</v>
      </c>
      <c r="G1934" s="2">
        <f t="shared" si="177"/>
        <v>1.5022621663504121</v>
      </c>
      <c r="H1934" s="2" t="str">
        <f t="shared" si="178"/>
        <v>Sell</v>
      </c>
    </row>
    <row r="1935" spans="1:8" ht="13.5" x14ac:dyDescent="0.25">
      <c r="A1935" s="3">
        <v>44826</v>
      </c>
      <c r="B1935" s="2">
        <v>79.150599999999997</v>
      </c>
      <c r="C1935" s="2">
        <f t="shared" ref="C1935:C1998" si="180">$C$4*B1925+C1934*(1-$C$4)</f>
        <v>77.212349383822598</v>
      </c>
      <c r="D1935" s="2">
        <f t="shared" si="176"/>
        <v>76.920291721322855</v>
      </c>
      <c r="E1935" s="2">
        <f t="shared" si="175"/>
        <v>0.29205766249974374</v>
      </c>
      <c r="F1935" s="2">
        <f t="shared" si="179"/>
        <v>-1.1818269758256033</v>
      </c>
      <c r="G1935" s="2">
        <f t="shared" si="177"/>
        <v>1.473884638325347</v>
      </c>
      <c r="H1935" s="2" t="str">
        <f t="shared" si="178"/>
        <v>Sell</v>
      </c>
    </row>
    <row r="1936" spans="1:8" ht="13.5" x14ac:dyDescent="0.25">
      <c r="A1936" s="3">
        <v>44827</v>
      </c>
      <c r="B1936" s="2">
        <v>79.981099999999998</v>
      </c>
      <c r="C1936" s="2">
        <f t="shared" si="180"/>
        <v>77.651095632465285</v>
      </c>
      <c r="D1936" s="2">
        <f t="shared" si="176"/>
        <v>77.147018260484117</v>
      </c>
      <c r="E1936" s="2">
        <f t="shared" si="175"/>
        <v>0.5040773719811682</v>
      </c>
      <c r="F1936" s="2">
        <f t="shared" si="179"/>
        <v>-0.84464610626424907</v>
      </c>
      <c r="G1936" s="2">
        <f t="shared" si="177"/>
        <v>1.3487234782454172</v>
      </c>
      <c r="H1936" s="2" t="str">
        <f t="shared" si="178"/>
        <v>Sell</v>
      </c>
    </row>
    <row r="1937" spans="1:8" ht="13.5" x14ac:dyDescent="0.25">
      <c r="A1937" s="3">
        <v>44830</v>
      </c>
      <c r="B1937" s="2">
        <v>78.577500000000001</v>
      </c>
      <c r="C1937" s="2">
        <f t="shared" si="180"/>
        <v>78.008280919778315</v>
      </c>
      <c r="D1937" s="2">
        <f t="shared" si="176"/>
        <v>77.252979870818635</v>
      </c>
      <c r="E1937" s="2">
        <f t="shared" si="175"/>
        <v>0.75530104895968009</v>
      </c>
      <c r="F1937" s="2">
        <f t="shared" si="179"/>
        <v>-0.52465667521946324</v>
      </c>
      <c r="G1937" s="2">
        <f t="shared" si="177"/>
        <v>1.2799577241791433</v>
      </c>
      <c r="H1937" s="2" t="str">
        <f t="shared" si="178"/>
        <v>Sell</v>
      </c>
    </row>
    <row r="1938" spans="1:8" ht="13.5" x14ac:dyDescent="0.25">
      <c r="A1938" s="3">
        <v>44831</v>
      </c>
      <c r="B1938" s="2">
        <v>78.494500000000002</v>
      </c>
      <c r="C1938" s="2">
        <f t="shared" si="180"/>
        <v>78.273468470581648</v>
      </c>
      <c r="D1938" s="2">
        <f t="shared" si="176"/>
        <v>77.34494432483207</v>
      </c>
      <c r="E1938" s="2">
        <f t="shared" si="175"/>
        <v>0.9285241457495772</v>
      </c>
      <c r="F1938" s="2">
        <f t="shared" si="179"/>
        <v>-0.23402051102565516</v>
      </c>
      <c r="G1938" s="2">
        <f t="shared" si="177"/>
        <v>1.1625446567752324</v>
      </c>
      <c r="H1938" s="2" t="str">
        <f t="shared" si="178"/>
        <v>Sell</v>
      </c>
    </row>
    <row r="1939" spans="1:8" ht="13.5" x14ac:dyDescent="0.25">
      <c r="A1939" s="3">
        <v>44832</v>
      </c>
      <c r="B1939" s="2">
        <v>78.818399999999997</v>
      </c>
      <c r="C1939" s="2">
        <f t="shared" si="180"/>
        <v>78.436519475107545</v>
      </c>
      <c r="D1939" s="2">
        <f t="shared" si="176"/>
        <v>77.454089189659314</v>
      </c>
      <c r="E1939" s="2">
        <f t="shared" si="175"/>
        <v>0.98243028544823119</v>
      </c>
      <c r="F1939" s="2">
        <f t="shared" si="179"/>
        <v>9.2696482691221049E-3</v>
      </c>
      <c r="G1939" s="2">
        <f t="shared" si="177"/>
        <v>0.97316063717910906</v>
      </c>
      <c r="H1939" s="2" t="str">
        <f t="shared" si="178"/>
        <v>Sell</v>
      </c>
    </row>
    <row r="1940" spans="1:8" ht="13.5" x14ac:dyDescent="0.25">
      <c r="A1940" s="3">
        <v>44833</v>
      </c>
      <c r="B1940" s="2">
        <v>78.776799999999994</v>
      </c>
      <c r="C1940" s="2">
        <f t="shared" si="180"/>
        <v>78.509316478937151</v>
      </c>
      <c r="D1940" s="2">
        <f t="shared" si="176"/>
        <v>77.552067768203074</v>
      </c>
      <c r="E1940" s="2">
        <f t="shared" si="175"/>
        <v>0.95724871073407769</v>
      </c>
      <c r="F1940" s="2">
        <f t="shared" si="179"/>
        <v>0.19886546076211323</v>
      </c>
      <c r="G1940" s="2">
        <f t="shared" si="177"/>
        <v>0.75838324997196449</v>
      </c>
      <c r="H1940" s="2" t="str">
        <f t="shared" si="178"/>
        <v>Sell</v>
      </c>
    </row>
    <row r="1941" spans="1:8" ht="13.5" x14ac:dyDescent="0.25">
      <c r="A1941" s="3">
        <v>44834</v>
      </c>
      <c r="B1941" s="2">
        <v>78.901399999999995</v>
      </c>
      <c r="C1941" s="2">
        <f t="shared" si="180"/>
        <v>78.606698559100664</v>
      </c>
      <c r="D1941" s="2">
        <f t="shared" si="176"/>
        <v>77.652018303891737</v>
      </c>
      <c r="E1941" s="2">
        <f t="shared" si="175"/>
        <v>0.95468025520892752</v>
      </c>
      <c r="F1941" s="2">
        <f t="shared" si="179"/>
        <v>0.35002841965147613</v>
      </c>
      <c r="G1941" s="2">
        <f t="shared" si="177"/>
        <v>0.60465183555745139</v>
      </c>
      <c r="H1941" s="2" t="str">
        <f t="shared" si="178"/>
        <v>Sell</v>
      </c>
    </row>
    <row r="1942" spans="1:8" ht="13.5" x14ac:dyDescent="0.25">
      <c r="A1942" s="3">
        <v>44837</v>
      </c>
      <c r="B1942" s="2">
        <v>77.157300000000006</v>
      </c>
      <c r="C1942" s="2">
        <f t="shared" si="180"/>
        <v>78.604760319239034</v>
      </c>
      <c r="D1942" s="2">
        <f t="shared" si="176"/>
        <v>77.615372503603467</v>
      </c>
      <c r="E1942" s="2">
        <f t="shared" si="175"/>
        <v>0.98938781563556688</v>
      </c>
      <c r="F1942" s="2">
        <f t="shared" si="179"/>
        <v>0.47790029884829432</v>
      </c>
      <c r="G1942" s="2">
        <f t="shared" si="177"/>
        <v>0.51148751678727256</v>
      </c>
      <c r="H1942" s="2" t="str">
        <f t="shared" si="178"/>
        <v>Sell</v>
      </c>
    </row>
    <row r="1943" spans="1:8" ht="13.5" x14ac:dyDescent="0.25">
      <c r="A1943" s="3">
        <v>44838</v>
      </c>
      <c r="B1943" s="2">
        <v>77.157300000000006</v>
      </c>
      <c r="C1943" s="2">
        <f t="shared" si="180"/>
        <v>78.675951039356107</v>
      </c>
      <c r="D1943" s="2">
        <f t="shared" si="176"/>
        <v>77.581441207040257</v>
      </c>
      <c r="E1943" s="2">
        <f t="shared" si="175"/>
        <v>1.0945098323158504</v>
      </c>
      <c r="F1943" s="2">
        <f t="shared" si="179"/>
        <v>0.60122220554180561</v>
      </c>
      <c r="G1943" s="2">
        <f t="shared" si="177"/>
        <v>0.49328762677404481</v>
      </c>
      <c r="H1943" s="2" t="str">
        <f t="shared" si="178"/>
        <v>Sell</v>
      </c>
    </row>
    <row r="1944" spans="1:8" ht="13.5" x14ac:dyDescent="0.25">
      <c r="A1944" s="3">
        <v>44839</v>
      </c>
      <c r="B1944" s="2">
        <v>78.029399999999995</v>
      </c>
      <c r="C1944" s="2">
        <f t="shared" si="180"/>
        <v>78.748973956378251</v>
      </c>
      <c r="D1944" s="2">
        <f t="shared" si="176"/>
        <v>77.614623339852088</v>
      </c>
      <c r="E1944" s="2">
        <f t="shared" si="175"/>
        <v>1.134350616526163</v>
      </c>
      <c r="F1944" s="2">
        <f t="shared" si="179"/>
        <v>0.70784788773867713</v>
      </c>
      <c r="G1944" s="2">
        <f t="shared" si="177"/>
        <v>0.42650272878748585</v>
      </c>
      <c r="H1944" s="2" t="str">
        <f t="shared" si="178"/>
        <v>Sell</v>
      </c>
    </row>
    <row r="1945" spans="1:8" ht="13.5" x14ac:dyDescent="0.25">
      <c r="A1945" s="3">
        <v>44840</v>
      </c>
      <c r="B1945" s="2">
        <v>77.240300000000005</v>
      </c>
      <c r="C1945" s="2">
        <f t="shared" si="180"/>
        <v>78.810762578473913</v>
      </c>
      <c r="D1945" s="2">
        <f t="shared" si="176"/>
        <v>77.586895685048233</v>
      </c>
      <c r="E1945" s="2">
        <f t="shared" si="175"/>
        <v>1.2238668934256793</v>
      </c>
      <c r="F1945" s="2">
        <f t="shared" si="179"/>
        <v>0.8110516888760777</v>
      </c>
      <c r="G1945" s="2">
        <f t="shared" si="177"/>
        <v>0.41281520454960163</v>
      </c>
      <c r="H1945" s="2" t="str">
        <f t="shared" si="178"/>
        <v>Sell</v>
      </c>
    </row>
    <row r="1946" spans="1:8" ht="13.5" x14ac:dyDescent="0.25">
      <c r="A1946" s="3">
        <v>44841</v>
      </c>
      <c r="B1946" s="2">
        <v>76.061000000000007</v>
      </c>
      <c r="C1946" s="2">
        <f t="shared" si="180"/>
        <v>78.990814489477927</v>
      </c>
      <c r="D1946" s="2">
        <f t="shared" si="176"/>
        <v>77.473866375044651</v>
      </c>
      <c r="E1946" s="2">
        <f t="shared" si="175"/>
        <v>1.5169481144332764</v>
      </c>
      <c r="F1946" s="2">
        <f t="shared" si="179"/>
        <v>0.95223097398751744</v>
      </c>
      <c r="G1946" s="2">
        <f t="shared" si="177"/>
        <v>0.56471714044575894</v>
      </c>
      <c r="H1946" s="2" t="str">
        <f t="shared" si="178"/>
        <v>Sell</v>
      </c>
    </row>
    <row r="1947" spans="1:8" ht="13.5" x14ac:dyDescent="0.25">
      <c r="A1947" s="3">
        <v>44844</v>
      </c>
      <c r="B1947" s="2">
        <v>76.409800000000004</v>
      </c>
      <c r="C1947" s="2">
        <f t="shared" si="180"/>
        <v>78.92722764494286</v>
      </c>
      <c r="D1947" s="2">
        <f t="shared" si="176"/>
        <v>77.395046643559851</v>
      </c>
      <c r="E1947" s="2">
        <f t="shared" si="175"/>
        <v>1.5321810013830088</v>
      </c>
      <c r="F1947" s="2">
        <f t="shared" si="179"/>
        <v>1.0682209794666158</v>
      </c>
      <c r="G1947" s="2">
        <f t="shared" si="177"/>
        <v>0.46396002191639307</v>
      </c>
      <c r="H1947" s="2" t="str">
        <f t="shared" si="178"/>
        <v>Sell</v>
      </c>
    </row>
    <row r="1948" spans="1:8" ht="13.5" x14ac:dyDescent="0.25">
      <c r="A1948" s="3">
        <v>44845</v>
      </c>
      <c r="B1948" s="2">
        <v>75.994500000000002</v>
      </c>
      <c r="C1948" s="2">
        <f t="shared" si="180"/>
        <v>78.860654161105501</v>
      </c>
      <c r="D1948" s="2">
        <f t="shared" si="176"/>
        <v>77.291302447740605</v>
      </c>
      <c r="E1948" s="2">
        <f t="shared" ref="E1948:E2011" si="181">C1948-D1948</f>
        <v>1.5693517133648953</v>
      </c>
      <c r="F1948" s="2">
        <f t="shared" si="179"/>
        <v>1.1684471262462717</v>
      </c>
      <c r="G1948" s="2">
        <f t="shared" si="177"/>
        <v>0.40090458711862365</v>
      </c>
      <c r="H1948" s="2" t="str">
        <f t="shared" si="178"/>
        <v>Sell</v>
      </c>
    </row>
    <row r="1949" spans="1:8" ht="13.5" x14ac:dyDescent="0.25">
      <c r="A1949" s="3">
        <v>44846</v>
      </c>
      <c r="B1949" s="2">
        <v>75.994500000000002</v>
      </c>
      <c r="C1949" s="2">
        <f t="shared" si="180"/>
        <v>78.854153520935427</v>
      </c>
      <c r="D1949" s="2">
        <f t="shared" ref="D1949:D2012" si="182">$D$4*B1949+(1-$D$4)*D1948</f>
        <v>77.195243007167235</v>
      </c>
      <c r="E1949" s="2">
        <f t="shared" si="181"/>
        <v>1.6589105137681912</v>
      </c>
      <c r="F1949" s="2">
        <f t="shared" si="179"/>
        <v>1.2665398037506557</v>
      </c>
      <c r="G1949" s="2">
        <f t="shared" si="177"/>
        <v>0.39237071001753554</v>
      </c>
      <c r="H1949" s="2" t="str">
        <f t="shared" si="178"/>
        <v>Sell</v>
      </c>
    </row>
    <row r="1950" spans="1:8" ht="13.5" x14ac:dyDescent="0.25">
      <c r="A1950" s="3">
        <v>44847</v>
      </c>
      <c r="B1950" s="2">
        <v>75.745400000000004</v>
      </c>
      <c r="C1950" s="2">
        <f t="shared" si="180"/>
        <v>78.842252979253047</v>
      </c>
      <c r="D1950" s="2">
        <f t="shared" si="182"/>
        <v>77.08784722885855</v>
      </c>
      <c r="E1950" s="2">
        <f t="shared" si="181"/>
        <v>1.754405750394497</v>
      </c>
      <c r="F1950" s="2">
        <f t="shared" si="179"/>
        <v>1.364112993079424</v>
      </c>
      <c r="G1950" s="2">
        <f t="shared" si="177"/>
        <v>0.39029275731507296</v>
      </c>
      <c r="H1950" s="2" t="str">
        <f t="shared" si="178"/>
        <v>Sell</v>
      </c>
    </row>
    <row r="1951" spans="1:8" ht="13.5" x14ac:dyDescent="0.25">
      <c r="A1951" s="3">
        <v>44848</v>
      </c>
      <c r="B1951" s="2">
        <v>75.404799999999994</v>
      </c>
      <c r="C1951" s="2">
        <f t="shared" si="180"/>
        <v>78.851352520906431</v>
      </c>
      <c r="D1951" s="2">
        <f t="shared" si="182"/>
        <v>76.963177063757911</v>
      </c>
      <c r="E1951" s="2">
        <f t="shared" si="181"/>
        <v>1.8881754571485203</v>
      </c>
      <c r="F1951" s="2">
        <f t="shared" si="179"/>
        <v>1.4689254858932435</v>
      </c>
      <c r="G1951" s="2">
        <f t="shared" si="177"/>
        <v>0.41924997125527685</v>
      </c>
      <c r="H1951" s="2" t="str">
        <f t="shared" si="178"/>
        <v>Sell</v>
      </c>
    </row>
    <row r="1952" spans="1:8" ht="13.5" x14ac:dyDescent="0.25">
      <c r="A1952" s="3">
        <v>44851</v>
      </c>
      <c r="B1952" s="2">
        <v>75.164000000000001</v>
      </c>
      <c r="C1952" s="2">
        <f t="shared" si="180"/>
        <v>78.590729056151602</v>
      </c>
      <c r="D1952" s="2">
        <f t="shared" si="182"/>
        <v>76.829904688664726</v>
      </c>
      <c r="E1952" s="2">
        <f t="shared" si="181"/>
        <v>1.760824367486876</v>
      </c>
      <c r="F1952" s="2">
        <f t="shared" si="179"/>
        <v>1.52730526221197</v>
      </c>
      <c r="G1952" s="2">
        <f t="shared" si="177"/>
        <v>0.23351910527490594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75.164000000000001</v>
      </c>
      <c r="C1953" s="2">
        <f t="shared" si="180"/>
        <v>78.370201509051356</v>
      </c>
      <c r="D1953" s="2">
        <f t="shared" si="182"/>
        <v>76.706504341356222</v>
      </c>
      <c r="E1953" s="2">
        <f t="shared" si="181"/>
        <v>1.6636971676951333</v>
      </c>
      <c r="F1953" s="2">
        <f t="shared" si="179"/>
        <v>1.5545836433086029</v>
      </c>
      <c r="G1953" s="2">
        <f t="shared" si="177"/>
        <v>0.10911352438653044</v>
      </c>
      <c r="H1953" s="2" t="str">
        <f t="shared" si="178"/>
        <v>Sell</v>
      </c>
    </row>
    <row r="1954" spans="1:8" ht="13.5" x14ac:dyDescent="0.25">
      <c r="A1954" s="3">
        <v>44853</v>
      </c>
      <c r="B1954" s="2">
        <v>75.9696</v>
      </c>
      <c r="C1954" s="2">
        <f t="shared" si="180"/>
        <v>78.317770507658835</v>
      </c>
      <c r="D1954" s="2">
        <f t="shared" si="182"/>
        <v>76.651918834589097</v>
      </c>
      <c r="E1954" s="2">
        <f t="shared" si="181"/>
        <v>1.6658516730697386</v>
      </c>
      <c r="F1954" s="2">
        <f t="shared" si="179"/>
        <v>1.57683724926083</v>
      </c>
      <c r="G1954" s="2">
        <f t="shared" si="177"/>
        <v>8.901442380890856E-2</v>
      </c>
      <c r="H1954" s="2" t="str">
        <f t="shared" si="178"/>
        <v>Sell</v>
      </c>
    </row>
    <row r="1955" spans="1:8" ht="13.5" x14ac:dyDescent="0.25">
      <c r="A1955" s="3">
        <v>44854</v>
      </c>
      <c r="B1955" s="2">
        <v>75.579300000000003</v>
      </c>
      <c r="C1955" s="2">
        <f t="shared" si="180"/>
        <v>78.152005814172867</v>
      </c>
      <c r="D1955" s="2">
        <f t="shared" si="182"/>
        <v>76.572465587582499</v>
      </c>
      <c r="E1955" s="2">
        <f t="shared" si="181"/>
        <v>1.5795402265903675</v>
      </c>
      <c r="F1955" s="2">
        <f t="shared" si="179"/>
        <v>1.5773778447267377</v>
      </c>
      <c r="G1955" s="2">
        <f t="shared" si="177"/>
        <v>2.1623818636298253E-3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75.570999999999998</v>
      </c>
      <c r="C1956" s="2">
        <f t="shared" si="180"/>
        <v>77.830312611992426</v>
      </c>
      <c r="D1956" s="2">
        <f t="shared" si="182"/>
        <v>76.498282951465285</v>
      </c>
      <c r="E1956" s="2">
        <f t="shared" si="181"/>
        <v>1.3320296605271409</v>
      </c>
      <c r="F1956" s="2">
        <f t="shared" si="179"/>
        <v>1.5283082078868184</v>
      </c>
      <c r="G1956" s="2">
        <f t="shared" ref="G1956:G2019" si="183">E1956-F1956</f>
        <v>-0.19627854735967754</v>
      </c>
      <c r="H1956" s="2" t="str">
        <f t="shared" ref="H1956:H2019" si="184">IF(G1956&lt;0,"Hold","Sell")</f>
        <v>Hold</v>
      </c>
    </row>
    <row r="1957" spans="1:8" ht="13.5" x14ac:dyDescent="0.25">
      <c r="A1957" s="3">
        <v>44858</v>
      </c>
      <c r="B1957" s="2">
        <v>75.537700000000001</v>
      </c>
      <c r="C1957" s="2">
        <f t="shared" si="180"/>
        <v>77.611772210147436</v>
      </c>
      <c r="D1957" s="2">
        <f t="shared" si="182"/>
        <v>76.427128658764147</v>
      </c>
      <c r="E1957" s="2">
        <f t="shared" si="181"/>
        <v>1.1846435513832887</v>
      </c>
      <c r="F1957" s="2">
        <f t="shared" ref="F1957:F2020" si="185">(E1957*(2/(10)))+((1-(2/10))*F1956)</f>
        <v>1.4595752765861125</v>
      </c>
      <c r="G1957" s="2">
        <f t="shared" si="183"/>
        <v>-0.27493172520282383</v>
      </c>
      <c r="H1957" s="2" t="str">
        <f t="shared" si="184"/>
        <v>Hold</v>
      </c>
    </row>
    <row r="1958" spans="1:8" ht="13.5" x14ac:dyDescent="0.25">
      <c r="A1958" s="3">
        <v>44859</v>
      </c>
      <c r="B1958" s="2">
        <v>75.903199999999998</v>
      </c>
      <c r="C1958" s="2">
        <f t="shared" si="180"/>
        <v>77.362961100893983</v>
      </c>
      <c r="D1958" s="2">
        <f t="shared" si="182"/>
        <v>76.388319128485321</v>
      </c>
      <c r="E1958" s="2">
        <f t="shared" si="181"/>
        <v>0.97464197240866213</v>
      </c>
      <c r="F1958" s="2">
        <f t="shared" si="185"/>
        <v>1.3625886157506224</v>
      </c>
      <c r="G1958" s="2">
        <f t="shared" si="183"/>
        <v>-0.38794664334196027</v>
      </c>
      <c r="H1958" s="2" t="str">
        <f t="shared" si="184"/>
        <v>Hold</v>
      </c>
    </row>
    <row r="1959" spans="1:8" ht="13.5" x14ac:dyDescent="0.25">
      <c r="A1959" s="3">
        <v>44860</v>
      </c>
      <c r="B1959" s="2">
        <v>75.479600000000005</v>
      </c>
      <c r="C1959" s="2">
        <f t="shared" si="180"/>
        <v>77.152428623833373</v>
      </c>
      <c r="D1959" s="2">
        <f t="shared" si="182"/>
        <v>76.321006600449365</v>
      </c>
      <c r="E1959" s="2">
        <f t="shared" si="181"/>
        <v>0.8314220233840075</v>
      </c>
      <c r="F1959" s="2">
        <f t="shared" si="185"/>
        <v>1.2563552972772996</v>
      </c>
      <c r="G1959" s="2">
        <f t="shared" si="183"/>
        <v>-0.42493327389329205</v>
      </c>
      <c r="H1959" s="2" t="str">
        <f t="shared" si="184"/>
        <v>Hold</v>
      </c>
    </row>
    <row r="1960" spans="1:8" ht="13.5" x14ac:dyDescent="0.25">
      <c r="A1960" s="3">
        <v>44861</v>
      </c>
      <c r="B1960" s="2">
        <v>75.0809</v>
      </c>
      <c r="C1960" s="2">
        <f t="shared" si="180"/>
        <v>76.935962681705163</v>
      </c>
      <c r="D1960" s="2">
        <f t="shared" si="182"/>
        <v>76.229146852267931</v>
      </c>
      <c r="E1960" s="2">
        <f t="shared" si="181"/>
        <v>0.70681582943723242</v>
      </c>
      <c r="F1960" s="2">
        <f t="shared" si="185"/>
        <v>1.1464474037092862</v>
      </c>
      <c r="G1960" s="2">
        <f t="shared" si="183"/>
        <v>-0.43963157427205379</v>
      </c>
      <c r="H1960" s="2" t="str">
        <f t="shared" si="184"/>
        <v>Hold</v>
      </c>
    </row>
    <row r="1961" spans="1:8" ht="13.5" x14ac:dyDescent="0.25">
      <c r="A1961" s="3">
        <v>44862</v>
      </c>
      <c r="B1961" s="2">
        <v>75.579300000000003</v>
      </c>
      <c r="C1961" s="2">
        <f t="shared" si="180"/>
        <v>76.70039919221206</v>
      </c>
      <c r="D1961" s="2">
        <f t="shared" si="182"/>
        <v>76.181010048396232</v>
      </c>
      <c r="E1961" s="2">
        <f t="shared" si="181"/>
        <v>0.5193891438158289</v>
      </c>
      <c r="F1961" s="2">
        <f t="shared" si="185"/>
        <v>1.0210357517305948</v>
      </c>
      <c r="G1961" s="2">
        <f t="shared" si="183"/>
        <v>-0.5016466079147659</v>
      </c>
      <c r="H1961" s="2" t="str">
        <f t="shared" si="184"/>
        <v>Hold</v>
      </c>
    </row>
    <row r="1962" spans="1:8" ht="13.5" x14ac:dyDescent="0.25">
      <c r="A1962" s="3">
        <v>44865</v>
      </c>
      <c r="B1962" s="2">
        <v>75.579300000000003</v>
      </c>
      <c r="C1962" s="2">
        <f t="shared" si="180"/>
        <v>76.464030085717894</v>
      </c>
      <c r="D1962" s="2">
        <f t="shared" si="182"/>
        <v>76.136438933700219</v>
      </c>
      <c r="E1962" s="2">
        <f t="shared" si="181"/>
        <v>0.32759115201767486</v>
      </c>
      <c r="F1962" s="2">
        <f t="shared" si="185"/>
        <v>0.88234683178801088</v>
      </c>
      <c r="G1962" s="2">
        <f t="shared" si="183"/>
        <v>-0.55475567977033602</v>
      </c>
      <c r="H1962" s="2" t="str">
        <f t="shared" si="184"/>
        <v>Hold</v>
      </c>
    </row>
    <row r="1963" spans="1:8" ht="13.5" x14ac:dyDescent="0.25">
      <c r="A1963" s="3">
        <v>44866</v>
      </c>
      <c r="B1963" s="2">
        <v>75.737099999999998</v>
      </c>
      <c r="C1963" s="2">
        <f t="shared" si="180"/>
        <v>76.264025457145905</v>
      </c>
      <c r="D1963" s="2">
        <f t="shared" si="182"/>
        <v>76.106858271944645</v>
      </c>
      <c r="E1963" s="2">
        <f t="shared" si="181"/>
        <v>0.15716718520125994</v>
      </c>
      <c r="F1963" s="2">
        <f t="shared" si="185"/>
        <v>0.73731090247066078</v>
      </c>
      <c r="G1963" s="2">
        <f t="shared" si="183"/>
        <v>-0.58014371726940084</v>
      </c>
      <c r="H1963" s="2" t="str">
        <f t="shared" si="184"/>
        <v>Hold</v>
      </c>
    </row>
    <row r="1964" spans="1:8" ht="13.5" x14ac:dyDescent="0.25">
      <c r="A1964" s="3">
        <v>44867</v>
      </c>
      <c r="B1964" s="2">
        <v>75.164000000000001</v>
      </c>
      <c r="C1964" s="2">
        <f t="shared" si="180"/>
        <v>76.218729232969608</v>
      </c>
      <c r="D1964" s="2">
        <f t="shared" si="182"/>
        <v>76.037016918467259</v>
      </c>
      <c r="E1964" s="2">
        <f t="shared" si="181"/>
        <v>0.1817123145023487</v>
      </c>
      <c r="F1964" s="2">
        <f t="shared" si="185"/>
        <v>0.62619118487699832</v>
      </c>
      <c r="G1964" s="2">
        <f t="shared" si="183"/>
        <v>-0.44447887037464962</v>
      </c>
      <c r="H1964" s="2" t="str">
        <f t="shared" si="184"/>
        <v>Hold</v>
      </c>
    </row>
    <row r="1965" spans="1:8" ht="13.5" x14ac:dyDescent="0.25">
      <c r="A1965" s="3">
        <v>44868</v>
      </c>
      <c r="B1965" s="2">
        <v>75.321799999999996</v>
      </c>
      <c r="C1965" s="2">
        <f t="shared" si="180"/>
        <v>76.120355504820438</v>
      </c>
      <c r="D1965" s="2">
        <f t="shared" si="182"/>
        <v>75.984037887469697</v>
      </c>
      <c r="E1965" s="2">
        <f t="shared" si="181"/>
        <v>0.13631761735074122</v>
      </c>
      <c r="F1965" s="2">
        <f t="shared" si="185"/>
        <v>0.52821647137174699</v>
      </c>
      <c r="G1965" s="2">
        <f t="shared" si="183"/>
        <v>-0.39189885402100577</v>
      </c>
      <c r="H1965" s="2" t="str">
        <f t="shared" si="184"/>
        <v>Hold</v>
      </c>
    </row>
    <row r="1966" spans="1:8" ht="13.5" x14ac:dyDescent="0.25">
      <c r="A1966" s="3">
        <v>44869</v>
      </c>
      <c r="B1966" s="2">
        <v>75.786900000000003</v>
      </c>
      <c r="C1966" s="2">
        <f t="shared" si="180"/>
        <v>76.035839273309605</v>
      </c>
      <c r="D1966" s="2">
        <f t="shared" si="182"/>
        <v>75.969435080990451</v>
      </c>
      <c r="E1966" s="2">
        <f t="shared" si="181"/>
        <v>6.6404192319154731E-2</v>
      </c>
      <c r="F1966" s="2">
        <f t="shared" si="185"/>
        <v>0.43585401556122855</v>
      </c>
      <c r="G1966" s="2">
        <f t="shared" si="183"/>
        <v>-0.36944982324207382</v>
      </c>
      <c r="H1966" s="2" t="str">
        <f t="shared" si="184"/>
        <v>Hold</v>
      </c>
    </row>
    <row r="1967" spans="1:8" ht="13.5" x14ac:dyDescent="0.25">
      <c r="A1967" s="3">
        <v>44872</v>
      </c>
      <c r="B1967" s="2">
        <v>74.748699999999999</v>
      </c>
      <c r="C1967" s="2">
        <f t="shared" si="180"/>
        <v>75.959202462031215</v>
      </c>
      <c r="D1967" s="2">
        <f t="shared" si="182"/>
        <v>75.879010260176344</v>
      </c>
      <c r="E1967" s="2">
        <f t="shared" si="181"/>
        <v>8.0192201854870859E-2</v>
      </c>
      <c r="F1967" s="2">
        <f t="shared" si="185"/>
        <v>0.36472165281995705</v>
      </c>
      <c r="G1967" s="2">
        <f t="shared" si="183"/>
        <v>-0.28452945096508619</v>
      </c>
      <c r="H1967" s="2" t="str">
        <f t="shared" si="184"/>
        <v>Hold</v>
      </c>
    </row>
    <row r="1968" spans="1:8" ht="13.5" x14ac:dyDescent="0.25">
      <c r="A1968" s="3">
        <v>44873</v>
      </c>
      <c r="B1968" s="2">
        <v>74.748699999999999</v>
      </c>
      <c r="C1968" s="2">
        <f t="shared" si="180"/>
        <v>75.9505866986418</v>
      </c>
      <c r="D1968" s="2">
        <f t="shared" si="182"/>
        <v>75.795283574237359</v>
      </c>
      <c r="E1968" s="2">
        <f t="shared" si="181"/>
        <v>0.1553031244044405</v>
      </c>
      <c r="F1968" s="2">
        <f t="shared" si="185"/>
        <v>0.32283794713685376</v>
      </c>
      <c r="G1968" s="2">
        <f t="shared" si="183"/>
        <v>-0.16753482273241327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74.748699999999999</v>
      </c>
      <c r="C1969" s="2">
        <f t="shared" si="180"/>
        <v>75.87812720654307</v>
      </c>
      <c r="D1969" s="2">
        <f t="shared" si="182"/>
        <v>75.717758865034597</v>
      </c>
      <c r="E1969" s="2">
        <f t="shared" si="181"/>
        <v>0.16036834150847312</v>
      </c>
      <c r="F1969" s="2">
        <f t="shared" si="185"/>
        <v>0.29034402601117765</v>
      </c>
      <c r="G1969" s="2">
        <f t="shared" si="183"/>
        <v>-0.12997568450270452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75.953000000000003</v>
      </c>
      <c r="C1970" s="2">
        <f t="shared" si="180"/>
        <v>75.755476867074904</v>
      </c>
      <c r="D1970" s="2">
        <f t="shared" si="182"/>
        <v>75.735184134291288</v>
      </c>
      <c r="E1970" s="2">
        <f t="shared" si="181"/>
        <v>2.029273278361643E-2</v>
      </c>
      <c r="F1970" s="2">
        <f t="shared" si="185"/>
        <v>0.23633376736566541</v>
      </c>
      <c r="G1970" s="2">
        <f t="shared" si="183"/>
        <v>-0.21604103458204899</v>
      </c>
      <c r="H1970" s="2" t="str">
        <f t="shared" si="184"/>
        <v>Hold</v>
      </c>
    </row>
    <row r="1971" spans="1:8" ht="13.5" x14ac:dyDescent="0.25">
      <c r="A1971" s="3">
        <v>44876</v>
      </c>
      <c r="B1971" s="2">
        <v>75.579300000000003</v>
      </c>
      <c r="C1971" s="2">
        <f t="shared" si="180"/>
        <v>75.728372733678768</v>
      </c>
      <c r="D1971" s="2">
        <f t="shared" si="182"/>
        <v>75.723637161380822</v>
      </c>
      <c r="E1971" s="2">
        <f t="shared" si="181"/>
        <v>4.7355722979460779E-3</v>
      </c>
      <c r="F1971" s="2">
        <f t="shared" si="185"/>
        <v>0.19001412835212156</v>
      </c>
      <c r="G1971" s="2">
        <f t="shared" si="183"/>
        <v>-0.18527855605417548</v>
      </c>
      <c r="H1971" s="2" t="str">
        <f t="shared" si="184"/>
        <v>Hold</v>
      </c>
    </row>
    <row r="1972" spans="1:8" ht="13.5" x14ac:dyDescent="0.25">
      <c r="A1972" s="3">
        <v>44879</v>
      </c>
      <c r="B1972" s="2">
        <v>75.570999999999998</v>
      </c>
      <c r="C1972" s="2">
        <f t="shared" si="180"/>
        <v>75.705438466958967</v>
      </c>
      <c r="D1972" s="2">
        <f t="shared" si="182"/>
        <v>75.71233070498225</v>
      </c>
      <c r="E1972" s="2">
        <f t="shared" si="181"/>
        <v>-6.8922380232834257E-3</v>
      </c>
      <c r="F1972" s="2">
        <f t="shared" si="185"/>
        <v>0.15063285507704058</v>
      </c>
      <c r="G1972" s="2">
        <f t="shared" si="183"/>
        <v>-0.157525093100324</v>
      </c>
      <c r="H1972" s="2" t="str">
        <f t="shared" si="184"/>
        <v>Hold</v>
      </c>
    </row>
    <row r="1973" spans="1:8" ht="13.5" x14ac:dyDescent="0.25">
      <c r="A1973" s="3">
        <v>44880</v>
      </c>
      <c r="B1973" s="2">
        <v>75.371600000000001</v>
      </c>
      <c r="C1973" s="2">
        <f t="shared" si="180"/>
        <v>75.710309472042212</v>
      </c>
      <c r="D1973" s="2">
        <f t="shared" si="182"/>
        <v>75.687091393502087</v>
      </c>
      <c r="E1973" s="2">
        <f t="shared" si="181"/>
        <v>2.3218078540125475E-2</v>
      </c>
      <c r="F1973" s="2">
        <f t="shared" si="185"/>
        <v>0.12514989976965757</v>
      </c>
      <c r="G1973" s="2">
        <f t="shared" si="183"/>
        <v>-0.10193182122953209</v>
      </c>
      <c r="H1973" s="2" t="str">
        <f t="shared" si="184"/>
        <v>Hold</v>
      </c>
    </row>
    <row r="1974" spans="1:8" ht="13.5" x14ac:dyDescent="0.25">
      <c r="A1974" s="3">
        <v>44881</v>
      </c>
      <c r="B1974" s="2">
        <v>75.487899999999996</v>
      </c>
      <c r="C1974" s="2">
        <f t="shared" si="180"/>
        <v>75.626261860958792</v>
      </c>
      <c r="D1974" s="2">
        <f t="shared" si="182"/>
        <v>75.672336475464888</v>
      </c>
      <c r="E1974" s="2">
        <f t="shared" si="181"/>
        <v>-4.6074614506096623E-2</v>
      </c>
      <c r="F1974" s="2">
        <f t="shared" si="185"/>
        <v>9.0904996914506736E-2</v>
      </c>
      <c r="G1974" s="2">
        <f t="shared" si="183"/>
        <v>-0.13697961142060336</v>
      </c>
      <c r="H1974" s="2" t="str">
        <f t="shared" si="184"/>
        <v>Hold</v>
      </c>
    </row>
    <row r="1975" spans="1:8" ht="13.5" x14ac:dyDescent="0.25">
      <c r="A1975" s="3">
        <v>44882</v>
      </c>
      <c r="B1975" s="2">
        <v>75.230400000000003</v>
      </c>
      <c r="C1975" s="2">
        <f t="shared" si="180"/>
        <v>75.579421574657431</v>
      </c>
      <c r="D1975" s="2">
        <f t="shared" si="182"/>
        <v>75.63960044024526</v>
      </c>
      <c r="E1975" s="2">
        <f t="shared" si="181"/>
        <v>-6.0178865587829478E-2</v>
      </c>
      <c r="F1975" s="2">
        <f t="shared" si="185"/>
        <v>6.0688224414039503E-2</v>
      </c>
      <c r="G1975" s="2">
        <f t="shared" si="183"/>
        <v>-0.12086709000186899</v>
      </c>
      <c r="H1975" s="2" t="str">
        <f t="shared" si="184"/>
        <v>Hold</v>
      </c>
    </row>
    <row r="1976" spans="1:8" ht="13.5" x14ac:dyDescent="0.25">
      <c r="A1976" s="3">
        <v>44883</v>
      </c>
      <c r="B1976" s="2">
        <v>75.0809</v>
      </c>
      <c r="C1976" s="2">
        <f t="shared" si="180"/>
        <v>75.611341332402446</v>
      </c>
      <c r="D1976" s="2">
        <f t="shared" si="182"/>
        <v>75.598215222449312</v>
      </c>
      <c r="E1976" s="2">
        <f t="shared" si="181"/>
        <v>1.3126109953134346E-2</v>
      </c>
      <c r="F1976" s="2">
        <f t="shared" si="185"/>
        <v>5.1175801521858473E-2</v>
      </c>
      <c r="G1976" s="2">
        <f t="shared" si="183"/>
        <v>-3.8049691568724127E-2</v>
      </c>
      <c r="H1976" s="2" t="str">
        <f t="shared" si="184"/>
        <v>Hold</v>
      </c>
    </row>
    <row r="1977" spans="1:8" ht="13.5" x14ac:dyDescent="0.25">
      <c r="A1977" s="3">
        <v>44886</v>
      </c>
      <c r="B1977" s="2">
        <v>75.072599999999994</v>
      </c>
      <c r="C1977" s="2">
        <f t="shared" si="180"/>
        <v>75.478627281263613</v>
      </c>
      <c r="D1977" s="2">
        <f t="shared" si="182"/>
        <v>75.559280761527148</v>
      </c>
      <c r="E1977" s="2">
        <f t="shared" si="181"/>
        <v>-8.0653480263535471E-2</v>
      </c>
      <c r="F1977" s="2">
        <f t="shared" si="185"/>
        <v>2.4809945164779683E-2</v>
      </c>
      <c r="G1977" s="2">
        <f t="shared" si="183"/>
        <v>-0.10546342542831516</v>
      </c>
      <c r="H1977" s="2" t="str">
        <f t="shared" si="184"/>
        <v>Hold</v>
      </c>
    </row>
    <row r="1978" spans="1:8" ht="13.5" x14ac:dyDescent="0.25">
      <c r="A1978" s="3">
        <v>44887</v>
      </c>
      <c r="B1978" s="2">
        <v>75.055999999999997</v>
      </c>
      <c r="C1978" s="2">
        <f t="shared" si="180"/>
        <v>75.366330776453822</v>
      </c>
      <c r="D1978" s="2">
        <f t="shared" si="182"/>
        <v>75.522000705117733</v>
      </c>
      <c r="E1978" s="2">
        <f t="shared" si="181"/>
        <v>-0.15566992866391161</v>
      </c>
      <c r="F1978" s="2">
        <f t="shared" si="185"/>
        <v>-1.1286029600958578E-2</v>
      </c>
      <c r="G1978" s="2">
        <f t="shared" si="183"/>
        <v>-0.14438389906295301</v>
      </c>
      <c r="H1978" s="2" t="str">
        <f t="shared" si="184"/>
        <v>Hold</v>
      </c>
    </row>
    <row r="1979" spans="1:8" ht="13.5" x14ac:dyDescent="0.25">
      <c r="A1979" s="3">
        <v>44888</v>
      </c>
      <c r="B1979" s="2">
        <v>74.416499999999999</v>
      </c>
      <c r="C1979" s="2">
        <f t="shared" si="180"/>
        <v>75.27131065699939</v>
      </c>
      <c r="D1979" s="2">
        <f t="shared" si="182"/>
        <v>75.440111763997905</v>
      </c>
      <c r="E1979" s="2">
        <f t="shared" si="181"/>
        <v>-0.16880110699851514</v>
      </c>
      <c r="F1979" s="2">
        <f t="shared" si="185"/>
        <v>-4.2789045080469892E-2</v>
      </c>
      <c r="G1979" s="2">
        <f t="shared" si="183"/>
        <v>-0.12601206191804526</v>
      </c>
      <c r="H1979" s="2" t="str">
        <f t="shared" si="184"/>
        <v>Hold</v>
      </c>
    </row>
    <row r="1980" spans="1:8" ht="13.5" x14ac:dyDescent="0.25">
      <c r="A1980" s="3">
        <v>44889</v>
      </c>
      <c r="B1980" s="2">
        <v>74.333399999999997</v>
      </c>
      <c r="C1980" s="2">
        <f t="shared" si="180"/>
        <v>75.376185940537951</v>
      </c>
      <c r="D1980" s="2">
        <f t="shared" si="182"/>
        <v>75.358133114812873</v>
      </c>
      <c r="E1980" s="2">
        <f t="shared" si="181"/>
        <v>1.8052825725078492E-2</v>
      </c>
      <c r="F1980" s="2">
        <f t="shared" si="185"/>
        <v>-3.0620670919360216E-2</v>
      </c>
      <c r="G1980" s="2">
        <f t="shared" si="183"/>
        <v>4.8673496644438707E-2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74.748699999999999</v>
      </c>
      <c r="C1981" s="2">
        <f t="shared" si="180"/>
        <v>75.40743425737827</v>
      </c>
      <c r="D1981" s="2">
        <f t="shared" si="182"/>
        <v>75.312989921123034</v>
      </c>
      <c r="E1981" s="2">
        <f t="shared" si="181"/>
        <v>9.4444336255236294E-2</v>
      </c>
      <c r="F1981" s="2">
        <f t="shared" si="185"/>
        <v>-5.6076694844409136E-3</v>
      </c>
      <c r="G1981" s="2">
        <f t="shared" si="183"/>
        <v>0.10005200573967721</v>
      </c>
      <c r="H1981" s="2" t="str">
        <f t="shared" si="184"/>
        <v>Sell</v>
      </c>
    </row>
    <row r="1982" spans="1:8" ht="13.5" x14ac:dyDescent="0.25">
      <c r="A1982" s="3">
        <v>44893</v>
      </c>
      <c r="B1982" s="2">
        <v>75.413200000000003</v>
      </c>
      <c r="C1982" s="2">
        <f t="shared" si="180"/>
        <v>75.432598217781617</v>
      </c>
      <c r="D1982" s="2">
        <f t="shared" si="182"/>
        <v>75.320412889928733</v>
      </c>
      <c r="E1982" s="2">
        <f t="shared" si="181"/>
        <v>0.1121853278528846</v>
      </c>
      <c r="F1982" s="2">
        <f t="shared" si="185"/>
        <v>1.7950929983024191E-2</v>
      </c>
      <c r="G1982" s="2">
        <f t="shared" si="183"/>
        <v>9.4234397869860403E-2</v>
      </c>
      <c r="H1982" s="2" t="str">
        <f t="shared" si="184"/>
        <v>Sell</v>
      </c>
    </row>
    <row r="1983" spans="1:8" ht="13.5" x14ac:dyDescent="0.25">
      <c r="A1983" s="3">
        <v>44894</v>
      </c>
      <c r="B1983" s="2">
        <v>74.748699999999999</v>
      </c>
      <c r="C1983" s="2">
        <f t="shared" si="180"/>
        <v>75.423213876584441</v>
      </c>
      <c r="D1983" s="2">
        <f t="shared" si="182"/>
        <v>75.27806378697106</v>
      </c>
      <c r="E1983" s="2">
        <f t="shared" si="181"/>
        <v>0.14515008961338083</v>
      </c>
      <c r="F1983" s="2">
        <f t="shared" si="185"/>
        <v>4.3390761909095521E-2</v>
      </c>
      <c r="G1983" s="2">
        <f t="shared" si="183"/>
        <v>0.10175932770428531</v>
      </c>
      <c r="H1983" s="2" t="str">
        <f t="shared" si="184"/>
        <v>Sell</v>
      </c>
    </row>
    <row r="1984" spans="1:8" ht="13.5" x14ac:dyDescent="0.25">
      <c r="A1984" s="3">
        <v>44895</v>
      </c>
      <c r="B1984" s="2">
        <v>74.665700000000001</v>
      </c>
      <c r="C1984" s="2">
        <f t="shared" si="180"/>
        <v>75.433165587879145</v>
      </c>
      <c r="D1984" s="2">
        <f t="shared" si="182"/>
        <v>75.232703506454683</v>
      </c>
      <c r="E1984" s="2">
        <f t="shared" si="181"/>
        <v>0.20046208142446176</v>
      </c>
      <c r="F1984" s="2">
        <f t="shared" si="185"/>
        <v>7.4805025812168774E-2</v>
      </c>
      <c r="G1984" s="2">
        <f t="shared" si="183"/>
        <v>0.12565705561229298</v>
      </c>
      <c r="H1984" s="2" t="str">
        <f t="shared" si="184"/>
        <v>Sell</v>
      </c>
    </row>
    <row r="1985" spans="1:8" ht="13.5" x14ac:dyDescent="0.25">
      <c r="A1985" s="3">
        <v>44896</v>
      </c>
      <c r="B1985" s="2">
        <v>74.748699999999999</v>
      </c>
      <c r="C1985" s="2">
        <f t="shared" si="180"/>
        <v>75.401970882051586</v>
      </c>
      <c r="D1985" s="2">
        <f t="shared" si="182"/>
        <v>75.196851394865448</v>
      </c>
      <c r="E1985" s="2">
        <f t="shared" si="181"/>
        <v>0.20511948718613837</v>
      </c>
      <c r="F1985" s="2">
        <f t="shared" si="185"/>
        <v>0.10086791808696269</v>
      </c>
      <c r="G1985" s="2">
        <f t="shared" si="183"/>
        <v>0.10425156909917568</v>
      </c>
      <c r="H1985" s="2" t="str">
        <f t="shared" si="184"/>
        <v>Sell</v>
      </c>
    </row>
    <row r="1986" spans="1:8" ht="13.5" x14ac:dyDescent="0.25">
      <c r="A1986" s="3">
        <v>44897</v>
      </c>
      <c r="B1986" s="2">
        <v>74.748699999999999</v>
      </c>
      <c r="C1986" s="2">
        <f t="shared" si="180"/>
        <v>75.352575361735958</v>
      </c>
      <c r="D1986" s="2">
        <f t="shared" si="182"/>
        <v>75.163654995245793</v>
      </c>
      <c r="E1986" s="2">
        <f t="shared" si="181"/>
        <v>0.18892036649016575</v>
      </c>
      <c r="F1986" s="2">
        <f t="shared" si="185"/>
        <v>0.11847840776760331</v>
      </c>
      <c r="G1986" s="2">
        <f t="shared" si="183"/>
        <v>7.0441958722562439E-2</v>
      </c>
      <c r="H1986" s="2" t="str">
        <f t="shared" si="184"/>
        <v>Sell</v>
      </c>
    </row>
    <row r="1987" spans="1:8" ht="13.5" x14ac:dyDescent="0.25">
      <c r="A1987" s="3">
        <v>44900</v>
      </c>
      <c r="B1987" s="2">
        <v>74.748699999999999</v>
      </c>
      <c r="C1987" s="2">
        <f t="shared" si="180"/>
        <v>75.309502229161197</v>
      </c>
      <c r="D1987" s="2">
        <f t="shared" si="182"/>
        <v>75.132917588190551</v>
      </c>
      <c r="E1987" s="2">
        <f t="shared" si="181"/>
        <v>0.17658464097064552</v>
      </c>
      <c r="F1987" s="2">
        <f t="shared" si="185"/>
        <v>0.13009965440821175</v>
      </c>
      <c r="G1987" s="2">
        <f t="shared" si="183"/>
        <v>4.6484986562433772E-2</v>
      </c>
      <c r="H1987" s="2" t="str">
        <f t="shared" si="184"/>
        <v>Sell</v>
      </c>
    </row>
    <row r="1988" spans="1:8" ht="13.5" x14ac:dyDescent="0.25">
      <c r="A1988" s="3">
        <v>44901</v>
      </c>
      <c r="B1988" s="2">
        <v>74.748699999999999</v>
      </c>
      <c r="C1988" s="2">
        <f t="shared" si="180"/>
        <v>75.270501886213324</v>
      </c>
      <c r="D1988" s="2">
        <f t="shared" si="182"/>
        <v>75.104457026102367</v>
      </c>
      <c r="E1988" s="2">
        <f t="shared" si="181"/>
        <v>0.16604486011095787</v>
      </c>
      <c r="F1988" s="2">
        <f t="shared" si="185"/>
        <v>0.137288695548761</v>
      </c>
      <c r="G1988" s="2">
        <f t="shared" si="183"/>
        <v>2.8756164562196873E-2</v>
      </c>
      <c r="H1988" s="2" t="str">
        <f t="shared" si="184"/>
        <v>Sell</v>
      </c>
    </row>
    <row r="1989" spans="1:8" ht="13.5" x14ac:dyDescent="0.25">
      <c r="A1989" s="3">
        <v>44902</v>
      </c>
      <c r="B1989" s="2">
        <v>74.748699999999999</v>
      </c>
      <c r="C1989" s="2">
        <f t="shared" si="180"/>
        <v>75.139116980642044</v>
      </c>
      <c r="D1989" s="2">
        <f t="shared" si="182"/>
        <v>75.078104653798491</v>
      </c>
      <c r="E1989" s="2">
        <f t="shared" si="181"/>
        <v>6.1012326843552955E-2</v>
      </c>
      <c r="F1989" s="2">
        <f t="shared" si="185"/>
        <v>0.12203342180771939</v>
      </c>
      <c r="G1989" s="2">
        <f t="shared" si="183"/>
        <v>-6.1021094964166439E-2</v>
      </c>
      <c r="H1989" s="2" t="str">
        <f t="shared" si="184"/>
        <v>Hold</v>
      </c>
    </row>
    <row r="1990" spans="1:8" ht="13.5" x14ac:dyDescent="0.25">
      <c r="A1990" s="3">
        <v>44903</v>
      </c>
      <c r="B1990" s="2">
        <v>74.100899999999996</v>
      </c>
      <c r="C1990" s="2">
        <f t="shared" si="180"/>
        <v>75.015160522081729</v>
      </c>
      <c r="D1990" s="2">
        <f t="shared" si="182"/>
        <v>75.005719123887488</v>
      </c>
      <c r="E1990" s="2">
        <f t="shared" si="181"/>
        <v>9.4413981942409464E-3</v>
      </c>
      <c r="F1990" s="2">
        <f t="shared" si="185"/>
        <v>9.9515017085023708E-2</v>
      </c>
      <c r="G1990" s="2">
        <f t="shared" si="183"/>
        <v>-9.0073618890782761E-2</v>
      </c>
      <c r="H1990" s="2" t="str">
        <f t="shared" si="184"/>
        <v>Hold</v>
      </c>
    </row>
    <row r="1991" spans="1:8" ht="13.5" x14ac:dyDescent="0.25">
      <c r="A1991" s="3">
        <v>44904</v>
      </c>
      <c r="B1991" s="2">
        <v>74.582599999999999</v>
      </c>
      <c r="C1991" s="2">
        <f t="shared" si="180"/>
        <v>74.974166595607613</v>
      </c>
      <c r="D1991" s="2">
        <f t="shared" si="182"/>
        <v>74.974376966562488</v>
      </c>
      <c r="E1991" s="2">
        <f t="shared" si="181"/>
        <v>-2.1037095487486113E-4</v>
      </c>
      <c r="F1991" s="2">
        <f t="shared" si="185"/>
        <v>7.9569939477043994E-2</v>
      </c>
      <c r="G1991" s="2">
        <f t="shared" si="183"/>
        <v>-7.9780310431918855E-2</v>
      </c>
      <c r="H1991" s="2" t="str">
        <f t="shared" si="184"/>
        <v>Hold</v>
      </c>
    </row>
    <row r="1992" spans="1:8" ht="13.5" x14ac:dyDescent="0.25">
      <c r="A1992" s="3">
        <v>44907</v>
      </c>
      <c r="B1992" s="2">
        <v>74.092600000000004</v>
      </c>
      <c r="C1992" s="2">
        <f t="shared" si="180"/>
        <v>75.041710196283361</v>
      </c>
      <c r="D1992" s="2">
        <f t="shared" si="182"/>
        <v>74.90906015422452</v>
      </c>
      <c r="E1992" s="2">
        <f t="shared" si="181"/>
        <v>0.13265004205884168</v>
      </c>
      <c r="F1992" s="2">
        <f t="shared" si="185"/>
        <v>9.0185959993403536E-2</v>
      </c>
      <c r="G1992" s="2">
        <f t="shared" si="183"/>
        <v>4.2464082065438141E-2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74.831800000000001</v>
      </c>
      <c r="C1993" s="2">
        <f t="shared" si="180"/>
        <v>74.996631704547468</v>
      </c>
      <c r="D1993" s="2">
        <f t="shared" si="182"/>
        <v>74.903337179837521</v>
      </c>
      <c r="E1993" s="2">
        <f t="shared" si="181"/>
        <v>9.3294524709946813E-2</v>
      </c>
      <c r="F1993" s="2">
        <f t="shared" si="185"/>
        <v>9.08076729367122E-2</v>
      </c>
      <c r="G1993" s="2">
        <f t="shared" si="183"/>
        <v>2.4868517732346135E-3</v>
      </c>
      <c r="H1993" s="2" t="str">
        <f t="shared" si="184"/>
        <v>Sell</v>
      </c>
    </row>
    <row r="1994" spans="1:8" ht="13.5" x14ac:dyDescent="0.25">
      <c r="A1994" s="3">
        <v>44909</v>
      </c>
      <c r="B1994" s="2">
        <v>74.748699999999999</v>
      </c>
      <c r="C1994" s="2">
        <f t="shared" si="180"/>
        <v>74.945719134617093</v>
      </c>
      <c r="D1994" s="2">
        <f t="shared" si="182"/>
        <v>74.891882573923638</v>
      </c>
      <c r="E1994" s="2">
        <f t="shared" si="181"/>
        <v>5.3836560693454771E-2</v>
      </c>
      <c r="F1994" s="2">
        <f t="shared" si="185"/>
        <v>8.3413450488060731E-2</v>
      </c>
      <c r="G1994" s="2">
        <f t="shared" si="183"/>
        <v>-2.9576889794605959E-2</v>
      </c>
      <c r="H1994" s="2" t="str">
        <f t="shared" si="184"/>
        <v>Hold</v>
      </c>
    </row>
    <row r="1995" spans="1:8" ht="13.5" x14ac:dyDescent="0.25">
      <c r="A1995" s="3">
        <v>44910</v>
      </c>
      <c r="B1995" s="2">
        <v>74.748699999999999</v>
      </c>
      <c r="C1995" s="2">
        <f t="shared" si="180"/>
        <v>74.915408498522154</v>
      </c>
      <c r="D1995" s="2">
        <f t="shared" si="182"/>
        <v>74.88127645733671</v>
      </c>
      <c r="E1995" s="2">
        <f t="shared" si="181"/>
        <v>3.4132041185443995E-2</v>
      </c>
      <c r="F1995" s="2">
        <f t="shared" si="185"/>
        <v>7.3557168627537389E-2</v>
      </c>
      <c r="G1995" s="2">
        <f t="shared" si="183"/>
        <v>-3.9425127442093394E-2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74.748699999999999</v>
      </c>
      <c r="C1996" s="2">
        <f t="shared" si="180"/>
        <v>74.889761037211059</v>
      </c>
      <c r="D1996" s="2">
        <f t="shared" si="182"/>
        <v>74.871455979015479</v>
      </c>
      <c r="E1996" s="2">
        <f t="shared" si="181"/>
        <v>1.8305058195579704E-2</v>
      </c>
      <c r="F1996" s="2">
        <f t="shared" si="185"/>
        <v>6.2506746541145852E-2</v>
      </c>
      <c r="G1996" s="2">
        <f t="shared" si="183"/>
        <v>-4.4201688345566148E-2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74.748699999999999</v>
      </c>
      <c r="C1997" s="2">
        <f t="shared" si="180"/>
        <v>74.868059339178586</v>
      </c>
      <c r="D1997" s="2">
        <f t="shared" si="182"/>
        <v>74.862362943532858</v>
      </c>
      <c r="E1997" s="2">
        <f t="shared" si="181"/>
        <v>5.6963956457281029E-3</v>
      </c>
      <c r="F1997" s="2">
        <f t="shared" si="185"/>
        <v>5.1144676362062304E-2</v>
      </c>
      <c r="G1997" s="2">
        <f t="shared" si="183"/>
        <v>-4.5448280716334201E-2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74.748699999999999</v>
      </c>
      <c r="C1998" s="2">
        <f t="shared" si="180"/>
        <v>74.849696363920344</v>
      </c>
      <c r="D1998" s="2">
        <f t="shared" si="182"/>
        <v>74.853943466234128</v>
      </c>
      <c r="E1998" s="2">
        <f t="shared" si="181"/>
        <v>-4.2471023137835573E-3</v>
      </c>
      <c r="F1998" s="2">
        <f t="shared" si="185"/>
        <v>4.0066320626893137E-2</v>
      </c>
      <c r="G1998" s="2">
        <f t="shared" si="183"/>
        <v>-4.4313422940676694E-2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74.740399999999994</v>
      </c>
      <c r="C1999" s="2">
        <f t="shared" ref="C1999:C2062" si="186">$C$4*B1989+C1998*(1-$C$4)</f>
        <v>74.834158461778756</v>
      </c>
      <c r="D1999" s="2">
        <f t="shared" si="182"/>
        <v>74.845532839105672</v>
      </c>
      <c r="E1999" s="2">
        <f t="shared" si="181"/>
        <v>-1.1374377326916374E-2</v>
      </c>
      <c r="F1999" s="2">
        <f t="shared" si="185"/>
        <v>2.9778181036131238E-2</v>
      </c>
      <c r="G1999" s="2">
        <f t="shared" si="183"/>
        <v>-4.1152558363047612E-2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74.715500000000006</v>
      </c>
      <c r="C2000" s="2">
        <f t="shared" si="186"/>
        <v>74.721349467658939</v>
      </c>
      <c r="D2000" s="2">
        <f t="shared" si="182"/>
        <v>74.8359007769497</v>
      </c>
      <c r="E2000" s="2">
        <f t="shared" si="181"/>
        <v>-0.11455130929076063</v>
      </c>
      <c r="F2000" s="2">
        <f t="shared" si="185"/>
        <v>9.1228297075286388E-4</v>
      </c>
      <c r="G2000" s="2">
        <f t="shared" si="183"/>
        <v>-0.1154635922615135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74.7072</v>
      </c>
      <c r="C2001" s="2">
        <f t="shared" si="186"/>
        <v>74.700003395711406</v>
      </c>
      <c r="D2001" s="2">
        <f t="shared" si="182"/>
        <v>74.826367386064533</v>
      </c>
      <c r="E2001" s="2">
        <f t="shared" si="181"/>
        <v>-0.12636399035312706</v>
      </c>
      <c r="F2001" s="2">
        <f t="shared" si="185"/>
        <v>-2.4542971694023124E-2</v>
      </c>
      <c r="G2001" s="2">
        <f t="shared" si="183"/>
        <v>-0.10182101865910394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74.582599999999999</v>
      </c>
      <c r="C2002" s="2">
        <f t="shared" si="186"/>
        <v>74.606556719448122</v>
      </c>
      <c r="D2002" s="2">
        <f t="shared" si="182"/>
        <v>74.80831054265235</v>
      </c>
      <c r="E2002" s="2">
        <f t="shared" si="181"/>
        <v>-0.20175382320422841</v>
      </c>
      <c r="F2002" s="2">
        <f t="shared" si="185"/>
        <v>-5.9985141996064188E-2</v>
      </c>
      <c r="G2002" s="2">
        <f t="shared" si="183"/>
        <v>-0.14176868120816422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74.740399999999994</v>
      </c>
      <c r="C2003" s="2">
        <f t="shared" si="186"/>
        <v>74.641209531840715</v>
      </c>
      <c r="D2003" s="2">
        <f t="shared" si="182"/>
        <v>74.803280132085504</v>
      </c>
      <c r="E2003" s="2">
        <f t="shared" si="181"/>
        <v>-0.16207060024478892</v>
      </c>
      <c r="F2003" s="2">
        <f t="shared" si="185"/>
        <v>-8.0402233645809146E-2</v>
      </c>
      <c r="G2003" s="2">
        <f t="shared" si="183"/>
        <v>-8.1668366598979775E-2</v>
      </c>
      <c r="H2003" s="2" t="str">
        <f t="shared" si="184"/>
        <v>Hold</v>
      </c>
    </row>
    <row r="2004" spans="1:8" ht="13.5" x14ac:dyDescent="0.25">
      <c r="A2004" s="3">
        <v>44923</v>
      </c>
      <c r="B2004" s="2">
        <v>73.918199999999999</v>
      </c>
      <c r="C2004" s="2">
        <f t="shared" si="186"/>
        <v>74.657746526942134</v>
      </c>
      <c r="D2004" s="2">
        <f t="shared" si="182"/>
        <v>74.737718640819907</v>
      </c>
      <c r="E2004" s="2">
        <f t="shared" si="181"/>
        <v>-7.9972113877772699E-2</v>
      </c>
      <c r="F2004" s="2">
        <f t="shared" si="185"/>
        <v>-8.0316209692201865E-2</v>
      </c>
      <c r="G2004" s="2">
        <f t="shared" si="183"/>
        <v>3.4409581442916559E-4</v>
      </c>
      <c r="H2004" s="2" t="str">
        <f t="shared" si="184"/>
        <v>Sell</v>
      </c>
    </row>
    <row r="2005" spans="1:8" ht="13.5" x14ac:dyDescent="0.25">
      <c r="A2005" s="3">
        <v>44924</v>
      </c>
      <c r="B2005" s="2">
        <v>74.7072</v>
      </c>
      <c r="C2005" s="2">
        <f t="shared" si="186"/>
        <v>74.671739368951037</v>
      </c>
      <c r="D2005" s="2">
        <f t="shared" si="182"/>
        <v>74.735458000759181</v>
      </c>
      <c r="E2005" s="2">
        <f t="shared" si="181"/>
        <v>-6.37186318081433E-2</v>
      </c>
      <c r="F2005" s="2">
        <f t="shared" si="185"/>
        <v>-7.6996694115390146E-2</v>
      </c>
      <c r="G2005" s="2">
        <f t="shared" si="183"/>
        <v>1.3278062307246846E-2</v>
      </c>
      <c r="H2005" s="2" t="str">
        <f t="shared" si="184"/>
        <v>Sell</v>
      </c>
    </row>
    <row r="2006" spans="1:8" ht="13.5" x14ac:dyDescent="0.25">
      <c r="A2006" s="3">
        <v>44925</v>
      </c>
      <c r="B2006" s="2">
        <v>74.790199999999999</v>
      </c>
      <c r="C2006" s="2">
        <f t="shared" si="186"/>
        <v>74.683579466035496</v>
      </c>
      <c r="D2006" s="2">
        <f t="shared" si="182"/>
        <v>74.739512963665902</v>
      </c>
      <c r="E2006" s="2">
        <f t="shared" si="181"/>
        <v>-5.5933497630405782E-2</v>
      </c>
      <c r="F2006" s="2">
        <f t="shared" si="185"/>
        <v>-7.2784054818393271E-2</v>
      </c>
      <c r="G2006" s="2">
        <f t="shared" si="183"/>
        <v>1.6850557187987489E-2</v>
      </c>
      <c r="H2006" s="2" t="str">
        <f t="shared" si="184"/>
        <v>Sell</v>
      </c>
    </row>
    <row r="2007" spans="1:8" ht="13.5" x14ac:dyDescent="0.25">
      <c r="A2007" s="3">
        <v>44928</v>
      </c>
      <c r="B2007" s="2">
        <v>74.748699999999999</v>
      </c>
      <c r="C2007" s="2">
        <f t="shared" si="186"/>
        <v>74.693598009722336</v>
      </c>
      <c r="D2007" s="2">
        <f t="shared" si="182"/>
        <v>74.740193484875846</v>
      </c>
      <c r="E2007" s="2">
        <f t="shared" si="181"/>
        <v>-4.6595475153509369E-2</v>
      </c>
      <c r="F2007" s="2">
        <f t="shared" si="185"/>
        <v>-6.7546338885416488E-2</v>
      </c>
      <c r="G2007" s="2">
        <f t="shared" si="183"/>
        <v>2.0950863731907118E-2</v>
      </c>
      <c r="H2007" s="2" t="str">
        <f t="shared" si="184"/>
        <v>Sell</v>
      </c>
    </row>
    <row r="2008" spans="1:8" ht="13.5" x14ac:dyDescent="0.25">
      <c r="A2008" s="3">
        <v>44929</v>
      </c>
      <c r="B2008" s="2">
        <v>74.773600000000002</v>
      </c>
      <c r="C2008" s="2">
        <f t="shared" si="186"/>
        <v>74.702075238995832</v>
      </c>
      <c r="D2008" s="2">
        <f t="shared" si="182"/>
        <v>74.74266804155171</v>
      </c>
      <c r="E2008" s="2">
        <f t="shared" si="181"/>
        <v>-4.0592802555877938E-2</v>
      </c>
      <c r="F2008" s="2">
        <f t="shared" si="185"/>
        <v>-6.215563161950878E-2</v>
      </c>
      <c r="G2008" s="2">
        <f t="shared" si="183"/>
        <v>2.1562829063630842E-2</v>
      </c>
      <c r="H2008" s="2" t="str">
        <f t="shared" si="184"/>
        <v>Sell</v>
      </c>
    </row>
    <row r="2009" spans="1:8" ht="13.5" x14ac:dyDescent="0.25">
      <c r="A2009" s="3">
        <v>44930</v>
      </c>
      <c r="B2009" s="2">
        <v>75.0809</v>
      </c>
      <c r="C2009" s="2">
        <f t="shared" si="186"/>
        <v>74.707971356073386</v>
      </c>
      <c r="D2009" s="2">
        <f t="shared" si="182"/>
        <v>74.767722260696033</v>
      </c>
      <c r="E2009" s="2">
        <f t="shared" si="181"/>
        <v>-5.9750904622646317E-2</v>
      </c>
      <c r="F2009" s="2">
        <f t="shared" si="185"/>
        <v>-6.1674686220136291E-2</v>
      </c>
      <c r="G2009" s="2">
        <f t="shared" si="183"/>
        <v>1.9237815974899736E-3</v>
      </c>
      <c r="H2009" s="2" t="str">
        <f t="shared" si="184"/>
        <v>Sell</v>
      </c>
    </row>
    <row r="2010" spans="1:8" ht="13.5" x14ac:dyDescent="0.25">
      <c r="A2010" s="3">
        <v>44931</v>
      </c>
      <c r="B2010" s="2">
        <v>75.570999999999998</v>
      </c>
      <c r="C2010" s="2">
        <f t="shared" si="186"/>
        <v>74.70912960898518</v>
      </c>
      <c r="D2010" s="2">
        <f t="shared" si="182"/>
        <v>74.82722431545929</v>
      </c>
      <c r="E2010" s="2">
        <f t="shared" si="181"/>
        <v>-0.11809470647411047</v>
      </c>
      <c r="F2010" s="2">
        <f t="shared" si="185"/>
        <v>-7.2958690270931131E-2</v>
      </c>
      <c r="G2010" s="2">
        <f t="shared" si="183"/>
        <v>-4.5136016203179335E-2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77.738699999999994</v>
      </c>
      <c r="C2011" s="2">
        <f t="shared" si="186"/>
        <v>74.708832746064388</v>
      </c>
      <c r="D2011" s="2">
        <f t="shared" si="182"/>
        <v>75.042889180980822</v>
      </c>
      <c r="E2011" s="2">
        <f t="shared" si="181"/>
        <v>-0.33405643491643389</v>
      </c>
      <c r="F2011" s="2">
        <f t="shared" si="185"/>
        <v>-0.12517823920003168</v>
      </c>
      <c r="G2011" s="2">
        <f t="shared" si="183"/>
        <v>-0.2088781957164022</v>
      </c>
      <c r="H2011" s="2" t="str">
        <f t="shared" si="184"/>
        <v>Hold</v>
      </c>
    </row>
    <row r="2012" spans="1:8" ht="13.5" x14ac:dyDescent="0.25">
      <c r="A2012" s="3">
        <v>44935</v>
      </c>
      <c r="B2012" s="2">
        <v>78.818399999999997</v>
      </c>
      <c r="C2012" s="2">
        <f t="shared" si="186"/>
        <v>74.689412323592947</v>
      </c>
      <c r="D2012" s="2">
        <f t="shared" si="182"/>
        <v>75.32255664905631</v>
      </c>
      <c r="E2012" s="2">
        <f t="shared" ref="E2012:E2075" si="187">C2012-D2012</f>
        <v>-0.63314432546336263</v>
      </c>
      <c r="F2012" s="2">
        <f t="shared" si="185"/>
        <v>-0.22677145645269789</v>
      </c>
      <c r="G2012" s="2">
        <f t="shared" si="183"/>
        <v>-0.40637286901066472</v>
      </c>
      <c r="H2012" s="2" t="str">
        <f t="shared" si="184"/>
        <v>Hold</v>
      </c>
    </row>
    <row r="2013" spans="1:8" ht="13.5" x14ac:dyDescent="0.25">
      <c r="A2013" s="3">
        <v>44936</v>
      </c>
      <c r="B2013" s="2">
        <v>81.974400000000003</v>
      </c>
      <c r="C2013" s="2">
        <f t="shared" si="186"/>
        <v>74.697256581501719</v>
      </c>
      <c r="D2013" s="2">
        <f t="shared" ref="D2013:D2076" si="188">$D$4*B2013+(1-$D$4)*D2012</f>
        <v>75.815285786163258</v>
      </c>
      <c r="E2013" s="2">
        <f t="shared" si="187"/>
        <v>-1.1180292046615392</v>
      </c>
      <c r="F2013" s="2">
        <f t="shared" si="185"/>
        <v>-0.40502300609446618</v>
      </c>
      <c r="G2013" s="2">
        <f t="shared" si="183"/>
        <v>-0.71300619856707304</v>
      </c>
      <c r="H2013" s="2" t="str">
        <f t="shared" si="184"/>
        <v>Hold</v>
      </c>
    </row>
    <row r="2014" spans="1:8" ht="13.5" x14ac:dyDescent="0.25">
      <c r="A2014" s="3">
        <v>44937</v>
      </c>
      <c r="B2014" s="2">
        <v>78.909700000000001</v>
      </c>
      <c r="C2014" s="2">
        <f t="shared" si="186"/>
        <v>74.577401722809142</v>
      </c>
      <c r="D2014" s="2">
        <f t="shared" si="188"/>
        <v>76.044501653854866</v>
      </c>
      <c r="E2014" s="2">
        <f t="shared" si="187"/>
        <v>-1.4670999310457233</v>
      </c>
      <c r="F2014" s="2">
        <f t="shared" si="185"/>
        <v>-0.61743839108471765</v>
      </c>
      <c r="G2014" s="2">
        <f t="shared" si="183"/>
        <v>-0.84966153996100569</v>
      </c>
      <c r="H2014" s="2" t="str">
        <f t="shared" si="184"/>
        <v>Hold</v>
      </c>
    </row>
    <row r="2015" spans="1:8" ht="13.5" x14ac:dyDescent="0.25">
      <c r="A2015" s="3">
        <v>44938</v>
      </c>
      <c r="B2015" s="2">
        <v>81.268500000000003</v>
      </c>
      <c r="C2015" s="2">
        <f t="shared" si="186"/>
        <v>74.597370688530816</v>
      </c>
      <c r="D2015" s="2">
        <f t="shared" si="188"/>
        <v>76.431464494310063</v>
      </c>
      <c r="E2015" s="2">
        <f t="shared" si="187"/>
        <v>-1.8340938057792471</v>
      </c>
      <c r="F2015" s="2">
        <f t="shared" si="185"/>
        <v>-0.86076947402362358</v>
      </c>
      <c r="G2015" s="2">
        <f t="shared" si="183"/>
        <v>-0.9733243317556235</v>
      </c>
      <c r="H2015" s="2" t="str">
        <f t="shared" si="184"/>
        <v>Hold</v>
      </c>
    </row>
    <row r="2016" spans="1:8" ht="13.5" x14ac:dyDescent="0.25">
      <c r="A2016" s="3">
        <v>44939</v>
      </c>
      <c r="B2016" s="2">
        <v>80.5625</v>
      </c>
      <c r="C2016" s="2">
        <f t="shared" si="186"/>
        <v>74.627036736449156</v>
      </c>
      <c r="D2016" s="2">
        <f t="shared" si="188"/>
        <v>76.737467124361174</v>
      </c>
      <c r="E2016" s="2">
        <f t="shared" si="187"/>
        <v>-2.1104303879120181</v>
      </c>
      <c r="F2016" s="2">
        <f t="shared" si="185"/>
        <v>-1.1107016568013026</v>
      </c>
      <c r="G2016" s="2">
        <f t="shared" si="183"/>
        <v>-0.99972873111071547</v>
      </c>
      <c r="H2016" s="2" t="str">
        <f t="shared" si="184"/>
        <v>Hold</v>
      </c>
    </row>
    <row r="2017" spans="1:8" ht="13.5" x14ac:dyDescent="0.25">
      <c r="A2017" s="3">
        <v>44942</v>
      </c>
      <c r="B2017" s="2">
        <v>79.731999999999999</v>
      </c>
      <c r="C2017" s="2">
        <f t="shared" si="186"/>
        <v>74.645754161610824</v>
      </c>
      <c r="D2017" s="2">
        <f t="shared" si="188"/>
        <v>76.959284374408497</v>
      </c>
      <c r="E2017" s="2">
        <f t="shared" si="187"/>
        <v>-2.3135302127976729</v>
      </c>
      <c r="F2017" s="2">
        <f t="shared" si="185"/>
        <v>-1.3512673680005767</v>
      </c>
      <c r="G2017" s="2">
        <f t="shared" si="183"/>
        <v>-0.96226284479709623</v>
      </c>
      <c r="H2017" s="2" t="str">
        <f t="shared" si="184"/>
        <v>Hold</v>
      </c>
    </row>
    <row r="2018" spans="1:8" ht="13.5" x14ac:dyDescent="0.25">
      <c r="A2018" s="3">
        <v>44943</v>
      </c>
      <c r="B2018" s="2">
        <v>79.399699999999996</v>
      </c>
      <c r="C2018" s="2">
        <f t="shared" si="186"/>
        <v>74.665422752132244</v>
      </c>
      <c r="D2018" s="2">
        <f t="shared" si="188"/>
        <v>77.140055902230088</v>
      </c>
      <c r="E2018" s="2">
        <f t="shared" si="187"/>
        <v>-2.4746331500978442</v>
      </c>
      <c r="F2018" s="2">
        <f t="shared" si="185"/>
        <v>-1.5759405244200304</v>
      </c>
      <c r="G2018" s="2">
        <f t="shared" si="183"/>
        <v>-0.89869262567781383</v>
      </c>
      <c r="H2018" s="2" t="str">
        <f t="shared" si="184"/>
        <v>Hold</v>
      </c>
    </row>
    <row r="2019" spans="1:8" ht="13.5" x14ac:dyDescent="0.25">
      <c r="A2019" s="3">
        <v>44944</v>
      </c>
      <c r="B2019" s="2">
        <v>80.603999999999999</v>
      </c>
      <c r="C2019" s="2">
        <f t="shared" si="186"/>
        <v>74.729342328727284</v>
      </c>
      <c r="D2019" s="2">
        <f t="shared" si="188"/>
        <v>77.396644353916741</v>
      </c>
      <c r="E2019" s="2">
        <f t="shared" si="187"/>
        <v>-2.667302025189457</v>
      </c>
      <c r="F2019" s="2">
        <f t="shared" si="185"/>
        <v>-1.7942128245739157</v>
      </c>
      <c r="G2019" s="2">
        <f t="shared" si="183"/>
        <v>-0.87308920061554129</v>
      </c>
      <c r="H2019" s="2" t="str">
        <f t="shared" si="184"/>
        <v>Hold</v>
      </c>
    </row>
    <row r="2020" spans="1:8" ht="13.5" x14ac:dyDescent="0.25">
      <c r="A2020" s="3">
        <v>44945</v>
      </c>
      <c r="B2020" s="2">
        <v>80.437899999999999</v>
      </c>
      <c r="C2020" s="2">
        <f t="shared" si="186"/>
        <v>74.858828124307706</v>
      </c>
      <c r="D2020" s="2">
        <f t="shared" si="188"/>
        <v>77.621922549922914</v>
      </c>
      <c r="E2020" s="2">
        <f t="shared" si="187"/>
        <v>-2.7630944256152077</v>
      </c>
      <c r="F2020" s="2">
        <f t="shared" si="185"/>
        <v>-1.9879891447821743</v>
      </c>
      <c r="G2020" s="2">
        <f t="shared" ref="G2020:G2083" si="189">E2020-F2020</f>
        <v>-0.77510528083303343</v>
      </c>
      <c r="H2020" s="2" t="str">
        <f t="shared" ref="H2020:H2083" si="190">IF(G2020&lt;0,"Hold","Sell")</f>
        <v>Hold</v>
      </c>
    </row>
    <row r="2021" spans="1:8" ht="13.5" x14ac:dyDescent="0.25">
      <c r="A2021" s="3">
        <v>44946</v>
      </c>
      <c r="B2021" s="2">
        <v>80.977800000000002</v>
      </c>
      <c r="C2021" s="2">
        <f t="shared" si="186"/>
        <v>75.301885335952676</v>
      </c>
      <c r="D2021" s="2">
        <f t="shared" si="188"/>
        <v>77.870506064743438</v>
      </c>
      <c r="E2021" s="2">
        <f t="shared" si="187"/>
        <v>-2.5686207287907621</v>
      </c>
      <c r="F2021" s="2">
        <f t="shared" ref="F2021:F2084" si="191">(E2021*(2/(10)))+((1-(2/10))*F2020)</f>
        <v>-2.1041154615838917</v>
      </c>
      <c r="G2021" s="2">
        <f t="shared" si="189"/>
        <v>-0.46450526720687035</v>
      </c>
      <c r="H2021" s="2" t="str">
        <f t="shared" si="190"/>
        <v>Hold</v>
      </c>
    </row>
    <row r="2022" spans="1:8" ht="13.5" x14ac:dyDescent="0.25">
      <c r="A2022" s="3">
        <v>44949</v>
      </c>
      <c r="B2022" s="2">
        <v>78.909700000000001</v>
      </c>
      <c r="C2022" s="2">
        <f t="shared" si="186"/>
        <v>75.842887591959965</v>
      </c>
      <c r="D2022" s="2">
        <f t="shared" si="188"/>
        <v>77.947483393280962</v>
      </c>
      <c r="E2022" s="2">
        <f t="shared" si="187"/>
        <v>-2.1045958013209969</v>
      </c>
      <c r="F2022" s="2">
        <f t="shared" si="191"/>
        <v>-2.1042115295313129</v>
      </c>
      <c r="G2022" s="2">
        <f t="shared" si="189"/>
        <v>-3.8427178968403197E-4</v>
      </c>
      <c r="H2022" s="2" t="str">
        <f t="shared" si="190"/>
        <v>Hold</v>
      </c>
    </row>
    <row r="2023" spans="1:8" ht="13.5" x14ac:dyDescent="0.25">
      <c r="A2023" s="3">
        <v>44950</v>
      </c>
      <c r="B2023" s="2">
        <v>79.731999999999999</v>
      </c>
      <c r="C2023" s="2">
        <f t="shared" si="186"/>
        <v>76.786197193196898</v>
      </c>
      <c r="D2023" s="2">
        <f t="shared" si="188"/>
        <v>78.079669808593479</v>
      </c>
      <c r="E2023" s="2">
        <f t="shared" si="187"/>
        <v>-1.2934726153965812</v>
      </c>
      <c r="F2023" s="2">
        <f t="shared" si="191"/>
        <v>-1.9420637467043667</v>
      </c>
      <c r="G2023" s="2">
        <f t="shared" si="189"/>
        <v>0.64859113130778545</v>
      </c>
      <c r="H2023" s="2" t="str">
        <f t="shared" si="190"/>
        <v>Sell</v>
      </c>
    </row>
    <row r="2024" spans="1:8" ht="13.5" x14ac:dyDescent="0.25">
      <c r="A2024" s="3">
        <v>44951</v>
      </c>
      <c r="B2024" s="2">
        <v>80.878100000000003</v>
      </c>
      <c r="C2024" s="2">
        <f t="shared" si="186"/>
        <v>77.112889932705059</v>
      </c>
      <c r="D2024" s="2">
        <f t="shared" si="188"/>
        <v>78.286960933882852</v>
      </c>
      <c r="E2024" s="2">
        <f t="shared" si="187"/>
        <v>-1.1740710011777935</v>
      </c>
      <c r="F2024" s="2">
        <f t="shared" si="191"/>
        <v>-1.788465197599052</v>
      </c>
      <c r="G2024" s="2">
        <f t="shared" si="189"/>
        <v>0.61439419642125848</v>
      </c>
      <c r="H2024" s="2" t="str">
        <f t="shared" si="190"/>
        <v>Sell</v>
      </c>
    </row>
    <row r="2025" spans="1:8" ht="13.5" x14ac:dyDescent="0.25">
      <c r="A2025" s="3">
        <v>44952</v>
      </c>
      <c r="B2025" s="2">
        <v>79.731999999999999</v>
      </c>
      <c r="C2025" s="2">
        <f t="shared" si="186"/>
        <v>77.752214558442731</v>
      </c>
      <c r="D2025" s="2">
        <f t="shared" si="188"/>
        <v>78.394000864706342</v>
      </c>
      <c r="E2025" s="2">
        <f t="shared" si="187"/>
        <v>-0.64178630626361155</v>
      </c>
      <c r="F2025" s="2">
        <f t="shared" si="191"/>
        <v>-1.559129419331964</v>
      </c>
      <c r="G2025" s="2">
        <f t="shared" si="189"/>
        <v>0.91734311306835248</v>
      </c>
      <c r="H2025" s="2" t="str">
        <f t="shared" si="190"/>
        <v>Sell</v>
      </c>
    </row>
    <row r="2026" spans="1:8" ht="13.5" x14ac:dyDescent="0.25">
      <c r="A2026" s="3">
        <v>44953</v>
      </c>
      <c r="B2026" s="2">
        <v>79.731999999999999</v>
      </c>
      <c r="C2026" s="2">
        <f t="shared" si="186"/>
        <v>78.184566164836156</v>
      </c>
      <c r="D2026" s="2">
        <f t="shared" si="188"/>
        <v>78.493111911765126</v>
      </c>
      <c r="E2026" s="2">
        <f t="shared" si="187"/>
        <v>-0.30854574692897074</v>
      </c>
      <c r="F2026" s="2">
        <f t="shared" si="191"/>
        <v>-1.3090126848513655</v>
      </c>
      <c r="G2026" s="2">
        <f t="shared" si="189"/>
        <v>1.0004669379223947</v>
      </c>
      <c r="H2026" s="2" t="str">
        <f t="shared" si="190"/>
        <v>Sell</v>
      </c>
    </row>
    <row r="2027" spans="1:8" ht="13.5" x14ac:dyDescent="0.25">
      <c r="A2027" s="3">
        <v>44956</v>
      </c>
      <c r="B2027" s="2">
        <v>79.898099999999999</v>
      </c>
      <c r="C2027" s="2">
        <f t="shared" si="186"/>
        <v>78.422632908707513</v>
      </c>
      <c r="D2027" s="2">
        <f t="shared" si="188"/>
        <v>78.597185103486225</v>
      </c>
      <c r="E2027" s="2">
        <f t="shared" si="187"/>
        <v>-0.17455219477871253</v>
      </c>
      <c r="F2027" s="2">
        <f t="shared" si="191"/>
        <v>-1.0821205868368349</v>
      </c>
      <c r="G2027" s="2">
        <f t="shared" si="189"/>
        <v>0.90756839205812234</v>
      </c>
      <c r="H2027" s="2" t="str">
        <f t="shared" si="190"/>
        <v>Sell</v>
      </c>
    </row>
    <row r="2028" spans="1:8" ht="13.5" x14ac:dyDescent="0.25">
      <c r="A2028" s="3">
        <v>44957</v>
      </c>
      <c r="B2028" s="2">
        <v>80.545900000000003</v>
      </c>
      <c r="C2028" s="2">
        <f t="shared" si="186"/>
        <v>78.572950922752511</v>
      </c>
      <c r="D2028" s="2">
        <f t="shared" si="188"/>
        <v>78.741534355079835</v>
      </c>
      <c r="E2028" s="2">
        <f t="shared" si="187"/>
        <v>-0.16858343232732409</v>
      </c>
      <c r="F2028" s="2">
        <f t="shared" si="191"/>
        <v>-0.89941315593493276</v>
      </c>
      <c r="G2028" s="2">
        <f t="shared" si="189"/>
        <v>0.73082972360760867</v>
      </c>
      <c r="H2028" s="2" t="str">
        <f t="shared" si="190"/>
        <v>Sell</v>
      </c>
    </row>
    <row r="2029" spans="1:8" ht="13.5" x14ac:dyDescent="0.25">
      <c r="A2029" s="3">
        <v>44958</v>
      </c>
      <c r="B2029" s="2">
        <v>80.811700000000002</v>
      </c>
      <c r="C2029" s="2">
        <f t="shared" si="186"/>
        <v>78.88542001155983</v>
      </c>
      <c r="D2029" s="2">
        <f t="shared" si="188"/>
        <v>78.894879958407259</v>
      </c>
      <c r="E2029" s="2">
        <f t="shared" si="187"/>
        <v>-9.4599468474285686E-3</v>
      </c>
      <c r="F2029" s="2">
        <f t="shared" si="191"/>
        <v>-0.72142251411743197</v>
      </c>
      <c r="G2029" s="2">
        <f t="shared" si="189"/>
        <v>0.7119625672700034</v>
      </c>
      <c r="H2029" s="2" t="str">
        <f t="shared" si="190"/>
        <v>Sell</v>
      </c>
    </row>
    <row r="2030" spans="1:8" ht="13.5" x14ac:dyDescent="0.25">
      <c r="A2030" s="3">
        <v>44959</v>
      </c>
      <c r="B2030" s="2">
        <v>79.067499999999995</v>
      </c>
      <c r="C2030" s="2">
        <f t="shared" si="186"/>
        <v>79.124263086704474</v>
      </c>
      <c r="D2030" s="2">
        <f t="shared" si="188"/>
        <v>78.907666628154871</v>
      </c>
      <c r="E2030" s="2">
        <f t="shared" si="187"/>
        <v>0.21659645854960274</v>
      </c>
      <c r="F2030" s="2">
        <f t="shared" si="191"/>
        <v>-0.53381871958402505</v>
      </c>
      <c r="G2030" s="2">
        <f t="shared" si="189"/>
        <v>0.75041517813362779</v>
      </c>
      <c r="H2030" s="2" t="str">
        <f t="shared" si="190"/>
        <v>Sell</v>
      </c>
    </row>
    <row r="2031" spans="1:8" ht="13.5" x14ac:dyDescent="0.25">
      <c r="A2031" s="3">
        <v>44960</v>
      </c>
      <c r="B2031" s="2">
        <v>80.5625</v>
      </c>
      <c r="C2031" s="2">
        <f t="shared" si="186"/>
        <v>79.409422611826855</v>
      </c>
      <c r="D2031" s="2">
        <f t="shared" si="188"/>
        <v>79.030246877921186</v>
      </c>
      <c r="E2031" s="2">
        <f t="shared" si="187"/>
        <v>0.37917573390566872</v>
      </c>
      <c r="F2031" s="2">
        <f t="shared" si="191"/>
        <v>-0.35121982888608633</v>
      </c>
      <c r="G2031" s="2">
        <f t="shared" si="189"/>
        <v>0.7303955627917551</v>
      </c>
      <c r="H2031" s="2" t="str">
        <f t="shared" si="190"/>
        <v>Sell</v>
      </c>
    </row>
    <row r="2032" spans="1:8" ht="13.5" x14ac:dyDescent="0.25">
      <c r="A2032" s="3">
        <v>44963</v>
      </c>
      <c r="B2032" s="2">
        <v>79.731999999999999</v>
      </c>
      <c r="C2032" s="2">
        <f t="shared" si="186"/>
        <v>79.332542210007333</v>
      </c>
      <c r="D2032" s="2">
        <f t="shared" si="188"/>
        <v>79.082228590667768</v>
      </c>
      <c r="E2032" s="2">
        <f t="shared" si="187"/>
        <v>0.25031361933956475</v>
      </c>
      <c r="F2032" s="2">
        <f t="shared" si="191"/>
        <v>-0.23091313924095613</v>
      </c>
      <c r="G2032" s="2">
        <f t="shared" si="189"/>
        <v>0.48122675858052089</v>
      </c>
      <c r="H2032" s="2" t="str">
        <f t="shared" si="190"/>
        <v>Sell</v>
      </c>
    </row>
    <row r="2033" spans="1:8" ht="13.5" x14ac:dyDescent="0.25">
      <c r="A2033" s="3">
        <v>44964</v>
      </c>
      <c r="B2033" s="2">
        <v>79.150599999999997</v>
      </c>
      <c r="C2033" s="2">
        <f t="shared" si="186"/>
        <v>79.393997254621596</v>
      </c>
      <c r="D2033" s="2">
        <f t="shared" si="188"/>
        <v>79.087293139507196</v>
      </c>
      <c r="E2033" s="2">
        <f t="shared" si="187"/>
        <v>0.30670411511439966</v>
      </c>
      <c r="F2033" s="2">
        <f t="shared" si="191"/>
        <v>-0.12338968836988498</v>
      </c>
      <c r="G2033" s="2">
        <f t="shared" si="189"/>
        <v>0.43009380348428461</v>
      </c>
      <c r="H2033" s="2" t="str">
        <f t="shared" si="190"/>
        <v>Sell</v>
      </c>
    </row>
    <row r="2034" spans="1:8" ht="13.5" x14ac:dyDescent="0.25">
      <c r="A2034" s="3">
        <v>44965</v>
      </c>
      <c r="B2034" s="2">
        <v>79.731999999999999</v>
      </c>
      <c r="C2034" s="2">
        <f t="shared" si="186"/>
        <v>79.622320753910572</v>
      </c>
      <c r="D2034" s="2">
        <f t="shared" si="188"/>
        <v>79.135049203247405</v>
      </c>
      <c r="E2034" s="2">
        <f t="shared" si="187"/>
        <v>0.48727155066316641</v>
      </c>
      <c r="F2034" s="2">
        <f t="shared" si="191"/>
        <v>-1.2574405632747032E-3</v>
      </c>
      <c r="G2034" s="2">
        <f t="shared" si="189"/>
        <v>0.48852899122644111</v>
      </c>
      <c r="H2034" s="2" t="str">
        <f t="shared" si="190"/>
        <v>Sell</v>
      </c>
    </row>
    <row r="2035" spans="1:8" ht="13.5" x14ac:dyDescent="0.25">
      <c r="A2035" s="3">
        <v>44966</v>
      </c>
      <c r="B2035" s="2">
        <v>79.723699999999994</v>
      </c>
      <c r="C2035" s="2">
        <f t="shared" si="186"/>
        <v>79.639194484078175</v>
      </c>
      <c r="D2035" s="2">
        <f t="shared" si="188"/>
        <v>79.178652965969818</v>
      </c>
      <c r="E2035" s="2">
        <f t="shared" si="187"/>
        <v>0.4605415181083572</v>
      </c>
      <c r="F2035" s="2">
        <f t="shared" si="191"/>
        <v>9.1102351171051671E-2</v>
      </c>
      <c r="G2035" s="2">
        <f t="shared" si="189"/>
        <v>0.3694391669373055</v>
      </c>
      <c r="H2035" s="2" t="str">
        <f t="shared" si="190"/>
        <v>Sell</v>
      </c>
    </row>
    <row r="2036" spans="1:8" ht="13.5" x14ac:dyDescent="0.25">
      <c r="A2036" s="3">
        <v>44967</v>
      </c>
      <c r="B2036" s="2">
        <v>78.992800000000003</v>
      </c>
      <c r="C2036" s="2">
        <f t="shared" si="186"/>
        <v>79.653472255758459</v>
      </c>
      <c r="D2036" s="2">
        <f t="shared" si="188"/>
        <v>79.164886079601686</v>
      </c>
      <c r="E2036" s="2">
        <f t="shared" si="187"/>
        <v>0.48858617615677247</v>
      </c>
      <c r="F2036" s="2">
        <f t="shared" si="191"/>
        <v>0.17059911616819584</v>
      </c>
      <c r="G2036" s="2">
        <f t="shared" si="189"/>
        <v>0.31798705998857663</v>
      </c>
      <c r="H2036" s="2" t="str">
        <f t="shared" si="190"/>
        <v>Sell</v>
      </c>
    </row>
    <row r="2037" spans="1:8" ht="13.5" x14ac:dyDescent="0.25">
      <c r="A2037" s="3">
        <v>44970</v>
      </c>
      <c r="B2037" s="2">
        <v>79.316699999999997</v>
      </c>
      <c r="C2037" s="2">
        <f t="shared" si="186"/>
        <v>79.691107293334071</v>
      </c>
      <c r="D2037" s="2">
        <f t="shared" si="188"/>
        <v>79.176131555186757</v>
      </c>
      <c r="E2037" s="2">
        <f t="shared" si="187"/>
        <v>0.51497573814731368</v>
      </c>
      <c r="F2037" s="2">
        <f t="shared" si="191"/>
        <v>0.23947444056401943</v>
      </c>
      <c r="G2037" s="2">
        <f t="shared" si="189"/>
        <v>0.27550129758329422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79.731999999999999</v>
      </c>
      <c r="C2038" s="2">
        <f t="shared" si="186"/>
        <v>79.822613863590377</v>
      </c>
      <c r="D2038" s="2">
        <f t="shared" si="188"/>
        <v>79.217306995543296</v>
      </c>
      <c r="E2038" s="2">
        <f t="shared" si="187"/>
        <v>0.60530686804708012</v>
      </c>
      <c r="F2038" s="2">
        <f t="shared" si="191"/>
        <v>0.3126409260606316</v>
      </c>
      <c r="G2038" s="2">
        <f t="shared" si="189"/>
        <v>0.29266594198644852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79.731999999999999</v>
      </c>
      <c r="C2039" s="2">
        <f t="shared" si="186"/>
        <v>79.974780961499548</v>
      </c>
      <c r="D2039" s="2">
        <f t="shared" si="188"/>
        <v>79.255432403280821</v>
      </c>
      <c r="E2039" s="2">
        <f t="shared" si="187"/>
        <v>0.71934855821872645</v>
      </c>
      <c r="F2039" s="2">
        <f t="shared" si="191"/>
        <v>0.39398245249225056</v>
      </c>
      <c r="G2039" s="2">
        <f t="shared" si="189"/>
        <v>0.3253661057264759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80.006</v>
      </c>
      <c r="C2040" s="2">
        <f t="shared" si="186"/>
        <v>79.835199275115002</v>
      </c>
      <c r="D2040" s="2">
        <f t="shared" si="188"/>
        <v>79.311030003037786</v>
      </c>
      <c r="E2040" s="2">
        <f t="shared" si="187"/>
        <v>0.52416927207721642</v>
      </c>
      <c r="F2040" s="2">
        <f t="shared" si="191"/>
        <v>0.42001981640924374</v>
      </c>
      <c r="G2040" s="2">
        <f t="shared" si="189"/>
        <v>0.10414945566797268</v>
      </c>
      <c r="H2040" s="2" t="str">
        <f t="shared" si="190"/>
        <v>Sell</v>
      </c>
    </row>
    <row r="2041" spans="1:8" ht="13.5" x14ac:dyDescent="0.25">
      <c r="A2041" s="3">
        <v>44974</v>
      </c>
      <c r="B2041" s="2">
        <v>79.067499999999995</v>
      </c>
      <c r="C2041" s="2">
        <f t="shared" si="186"/>
        <v>79.94709169432808</v>
      </c>
      <c r="D2041" s="2">
        <f t="shared" si="188"/>
        <v>79.292990743553517</v>
      </c>
      <c r="E2041" s="2">
        <f t="shared" si="187"/>
        <v>0.65410095077456276</v>
      </c>
      <c r="F2041" s="2">
        <f t="shared" si="191"/>
        <v>0.46683604328230754</v>
      </c>
      <c r="G2041" s="2">
        <f t="shared" si="189"/>
        <v>0.18726490749225522</v>
      </c>
      <c r="H2041" s="2" t="str">
        <f t="shared" si="190"/>
        <v>Sell</v>
      </c>
    </row>
    <row r="2042" spans="1:8" ht="13.5" x14ac:dyDescent="0.25">
      <c r="A2042" s="3">
        <v>44977</v>
      </c>
      <c r="B2042" s="2">
        <v>80.072500000000005</v>
      </c>
      <c r="C2042" s="2">
        <f t="shared" si="186"/>
        <v>79.914000664431455</v>
      </c>
      <c r="D2042" s="2">
        <f t="shared" si="188"/>
        <v>79.350732169956956</v>
      </c>
      <c r="E2042" s="2">
        <f t="shared" si="187"/>
        <v>0.56326849447449945</v>
      </c>
      <c r="F2042" s="2">
        <f t="shared" si="191"/>
        <v>0.48612253352074597</v>
      </c>
      <c r="G2042" s="2">
        <f t="shared" si="189"/>
        <v>7.7145960953753479E-2</v>
      </c>
      <c r="H2042" s="2" t="str">
        <f t="shared" si="190"/>
        <v>Sell</v>
      </c>
    </row>
    <row r="2043" spans="1:8" ht="13.5" x14ac:dyDescent="0.25">
      <c r="A2043" s="3">
        <v>44978</v>
      </c>
      <c r="B2043" s="2">
        <v>80.471100000000007</v>
      </c>
      <c r="C2043" s="2">
        <f t="shared" si="186"/>
        <v>79.796554408365083</v>
      </c>
      <c r="D2043" s="2">
        <f t="shared" si="188"/>
        <v>79.433722379589767</v>
      </c>
      <c r="E2043" s="2">
        <f t="shared" si="187"/>
        <v>0.36283202877531551</v>
      </c>
      <c r="F2043" s="2">
        <f t="shared" si="191"/>
        <v>0.46146443257165992</v>
      </c>
      <c r="G2043" s="2">
        <f t="shared" si="189"/>
        <v>-9.8632403796344414E-2</v>
      </c>
      <c r="H2043" s="2" t="str">
        <f t="shared" si="190"/>
        <v>Hold</v>
      </c>
    </row>
    <row r="2044" spans="1:8" ht="13.5" x14ac:dyDescent="0.25">
      <c r="A2044" s="3">
        <v>44979</v>
      </c>
      <c r="B2044" s="2">
        <v>79.731999999999999</v>
      </c>
      <c r="C2044" s="2">
        <f t="shared" si="186"/>
        <v>79.786622960924305</v>
      </c>
      <c r="D2044" s="2">
        <f t="shared" si="188"/>
        <v>79.455817018138674</v>
      </c>
      <c r="E2044" s="2">
        <f t="shared" si="187"/>
        <v>0.33080594278563069</v>
      </c>
      <c r="F2044" s="2">
        <f t="shared" si="191"/>
        <v>0.4353327346144541</v>
      </c>
      <c r="G2044" s="2">
        <f t="shared" si="189"/>
        <v>-0.10452679182882341</v>
      </c>
      <c r="H2044" s="2" t="str">
        <f t="shared" si="190"/>
        <v>Hold</v>
      </c>
    </row>
    <row r="2045" spans="1:8" ht="13.5" x14ac:dyDescent="0.25">
      <c r="A2045" s="3">
        <v>44980</v>
      </c>
      <c r="B2045" s="2">
        <v>81.31</v>
      </c>
      <c r="C2045" s="2">
        <f t="shared" si="186"/>
        <v>79.776942505397486</v>
      </c>
      <c r="D2045" s="2">
        <f t="shared" si="188"/>
        <v>79.593163905683966</v>
      </c>
      <c r="E2045" s="2">
        <f t="shared" si="187"/>
        <v>0.18377859971351995</v>
      </c>
      <c r="F2045" s="2">
        <f t="shared" si="191"/>
        <v>0.3850219076342673</v>
      </c>
      <c r="G2045" s="2">
        <f t="shared" si="189"/>
        <v>-0.20124330792074735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82.132199999999997</v>
      </c>
      <c r="C2046" s="2">
        <f t="shared" si="186"/>
        <v>79.656305196874797</v>
      </c>
      <c r="D2046" s="2">
        <f t="shared" si="188"/>
        <v>79.781240653411075</v>
      </c>
      <c r="E2046" s="2">
        <f t="shared" si="187"/>
        <v>-0.12493545653627791</v>
      </c>
      <c r="F2046" s="2">
        <f t="shared" si="191"/>
        <v>0.28303043480015827</v>
      </c>
      <c r="G2046" s="2">
        <f t="shared" si="189"/>
        <v>-0.40796589133643618</v>
      </c>
      <c r="H2046" s="2" t="str">
        <f t="shared" si="190"/>
        <v>Hold</v>
      </c>
    </row>
    <row r="2047" spans="1:8" ht="13.5" x14ac:dyDescent="0.25">
      <c r="A2047" s="3">
        <v>44984</v>
      </c>
      <c r="B2047" s="2">
        <v>82.099000000000004</v>
      </c>
      <c r="C2047" s="2">
        <f t="shared" si="186"/>
        <v>79.604058243509442</v>
      </c>
      <c r="D2047" s="2">
        <f t="shared" si="188"/>
        <v>79.952926530936182</v>
      </c>
      <c r="E2047" s="2">
        <f t="shared" si="187"/>
        <v>-0.3488682874267397</v>
      </c>
      <c r="F2047" s="2">
        <f t="shared" si="191"/>
        <v>0.15665069035477869</v>
      </c>
      <c r="G2047" s="2">
        <f t="shared" si="189"/>
        <v>-0.50551897778151833</v>
      </c>
      <c r="H2047" s="2" t="str">
        <f t="shared" si="190"/>
        <v>Hold</v>
      </c>
    </row>
    <row r="2048" spans="1:8" ht="13.5" x14ac:dyDescent="0.25">
      <c r="A2048" s="3">
        <v>44985</v>
      </c>
      <c r="B2048" s="2">
        <v>82.099000000000004</v>
      </c>
      <c r="C2048" s="2">
        <f t="shared" si="186"/>
        <v>79.623741590661837</v>
      </c>
      <c r="D2048" s="2">
        <f t="shared" si="188"/>
        <v>80.111894936052025</v>
      </c>
      <c r="E2048" s="2">
        <f t="shared" si="187"/>
        <v>-0.48815334539018806</v>
      </c>
      <c r="F2048" s="2">
        <f t="shared" si="191"/>
        <v>2.7689883205785346E-2</v>
      </c>
      <c r="G2048" s="2">
        <f t="shared" si="189"/>
        <v>-0.51584322859597342</v>
      </c>
      <c r="H2048" s="2" t="str">
        <f t="shared" si="190"/>
        <v>Hold</v>
      </c>
    </row>
    <row r="2049" spans="1:8" ht="13.5" x14ac:dyDescent="0.25">
      <c r="A2049" s="3">
        <v>44986</v>
      </c>
      <c r="B2049" s="2">
        <v>82.090699999999998</v>
      </c>
      <c r="C2049" s="2">
        <f t="shared" si="186"/>
        <v>79.640396730560013</v>
      </c>
      <c r="D2049" s="2">
        <f t="shared" si="188"/>
        <v>80.258473088937052</v>
      </c>
      <c r="E2049" s="2">
        <f t="shared" si="187"/>
        <v>-0.61807635837703856</v>
      </c>
      <c r="F2049" s="2">
        <f t="shared" si="191"/>
        <v>-0.10146336511077944</v>
      </c>
      <c r="G2049" s="2">
        <f t="shared" si="189"/>
        <v>-0.51661299326625909</v>
      </c>
      <c r="H2049" s="2" t="str">
        <f t="shared" si="190"/>
        <v>Hold</v>
      </c>
    </row>
    <row r="2050" spans="1:8" ht="13.5" x14ac:dyDescent="0.25">
      <c r="A2050" s="3">
        <v>44987</v>
      </c>
      <c r="B2050" s="2">
        <v>81.808300000000003</v>
      </c>
      <c r="C2050" s="2">
        <f t="shared" si="186"/>
        <v>79.696643387396932</v>
      </c>
      <c r="D2050" s="2">
        <f t="shared" si="188"/>
        <v>80.373275082349124</v>
      </c>
      <c r="E2050" s="2">
        <f t="shared" si="187"/>
        <v>-0.67663169495219222</v>
      </c>
      <c r="F2050" s="2">
        <f t="shared" si="191"/>
        <v>-0.21649703107906199</v>
      </c>
      <c r="G2050" s="2">
        <f t="shared" si="189"/>
        <v>-0.46013466387313023</v>
      </c>
      <c r="H2050" s="2" t="str">
        <f t="shared" si="190"/>
        <v>Hold</v>
      </c>
    </row>
    <row r="2051" spans="1:8" ht="13.5" x14ac:dyDescent="0.25">
      <c r="A2051" s="3">
        <v>44988</v>
      </c>
      <c r="B2051" s="2">
        <v>81.808300000000003</v>
      </c>
      <c r="C2051" s="2">
        <f t="shared" si="186"/>
        <v>79.599852097028176</v>
      </c>
      <c r="D2051" s="2">
        <f t="shared" si="188"/>
        <v>80.479573224397342</v>
      </c>
      <c r="E2051" s="2">
        <f t="shared" si="187"/>
        <v>-0.87972112736916586</v>
      </c>
      <c r="F2051" s="2">
        <f t="shared" si="191"/>
        <v>-0.34914185033708278</v>
      </c>
      <c r="G2051" s="2">
        <f t="shared" si="189"/>
        <v>-0.53057927703208307</v>
      </c>
      <c r="H2051" s="2" t="str">
        <f t="shared" si="190"/>
        <v>Hold</v>
      </c>
    </row>
    <row r="2052" spans="1:8" ht="13.5" x14ac:dyDescent="0.25">
      <c r="A2052" s="3">
        <v>44991</v>
      </c>
      <c r="B2052" s="2">
        <v>81.808300000000003</v>
      </c>
      <c r="C2052" s="2">
        <f t="shared" si="186"/>
        <v>79.672567159023842</v>
      </c>
      <c r="D2052" s="2">
        <f t="shared" si="188"/>
        <v>80.577997429997538</v>
      </c>
      <c r="E2052" s="2">
        <f t="shared" si="187"/>
        <v>-0.90543027097369588</v>
      </c>
      <c r="F2052" s="2">
        <f t="shared" si="191"/>
        <v>-0.4603995344644054</v>
      </c>
      <c r="G2052" s="2">
        <f t="shared" si="189"/>
        <v>-0.44503073650929048</v>
      </c>
      <c r="H2052" s="2" t="str">
        <f t="shared" si="190"/>
        <v>Hold</v>
      </c>
    </row>
    <row r="2053" spans="1:8" ht="13.5" x14ac:dyDescent="0.25">
      <c r="A2053" s="3">
        <v>44992</v>
      </c>
      <c r="B2053" s="2">
        <v>82.555800000000005</v>
      </c>
      <c r="C2053" s="2">
        <f t="shared" si="186"/>
        <v>79.795418365327862</v>
      </c>
      <c r="D2053" s="2">
        <f t="shared" si="188"/>
        <v>80.724501324071795</v>
      </c>
      <c r="E2053" s="2">
        <f t="shared" si="187"/>
        <v>-0.92908295874393332</v>
      </c>
      <c r="F2053" s="2">
        <f t="shared" si="191"/>
        <v>-0.55413621932031099</v>
      </c>
      <c r="G2053" s="2">
        <f t="shared" si="189"/>
        <v>-0.37494673942362233</v>
      </c>
      <c r="H2053" s="2" t="str">
        <f t="shared" si="190"/>
        <v>Hold</v>
      </c>
    </row>
    <row r="2054" spans="1:8" ht="13.5" x14ac:dyDescent="0.25">
      <c r="A2054" s="3">
        <v>44993</v>
      </c>
      <c r="B2054" s="2">
        <v>82.805000000000007</v>
      </c>
      <c r="C2054" s="2">
        <f t="shared" si="186"/>
        <v>79.785661693738959</v>
      </c>
      <c r="D2054" s="2">
        <f t="shared" si="188"/>
        <v>80.878612337103519</v>
      </c>
      <c r="E2054" s="2">
        <f t="shared" si="187"/>
        <v>-1.0929506433645599</v>
      </c>
      <c r="F2054" s="2">
        <f t="shared" si="191"/>
        <v>-0.66189910412916086</v>
      </c>
      <c r="G2054" s="2">
        <f t="shared" si="189"/>
        <v>-0.43105153923539907</v>
      </c>
      <c r="H2054" s="2" t="str">
        <f t="shared" si="190"/>
        <v>Hold</v>
      </c>
    </row>
    <row r="2055" spans="1:8" ht="13.5" x14ac:dyDescent="0.25">
      <c r="A2055" s="3">
        <v>44994</v>
      </c>
      <c r="B2055" s="2">
        <v>83.0458</v>
      </c>
      <c r="C2055" s="2">
        <f t="shared" si="186"/>
        <v>80.020175279317584</v>
      </c>
      <c r="D2055" s="2">
        <f t="shared" si="188"/>
        <v>81.039144756577329</v>
      </c>
      <c r="E2055" s="2">
        <f t="shared" si="187"/>
        <v>-1.0189694772597448</v>
      </c>
      <c r="F2055" s="2">
        <f t="shared" si="191"/>
        <v>-0.73331317875527779</v>
      </c>
      <c r="G2055" s="2">
        <f t="shared" si="189"/>
        <v>-0.28565629850446705</v>
      </c>
      <c r="H2055" s="2" t="str">
        <f t="shared" si="190"/>
        <v>Hold</v>
      </c>
    </row>
    <row r="2056" spans="1:8" ht="13.5" x14ac:dyDescent="0.25">
      <c r="A2056" s="3">
        <v>44995</v>
      </c>
      <c r="B2056" s="2">
        <v>83.0458</v>
      </c>
      <c r="C2056" s="2">
        <f t="shared" si="186"/>
        <v>80.345102159422567</v>
      </c>
      <c r="D2056" s="2">
        <f t="shared" si="188"/>
        <v>81.187785885719748</v>
      </c>
      <c r="E2056" s="2">
        <f t="shared" si="187"/>
        <v>-0.84268372629718158</v>
      </c>
      <c r="F2056" s="2">
        <f t="shared" si="191"/>
        <v>-0.75518728826365855</v>
      </c>
      <c r="G2056" s="2">
        <f t="shared" si="189"/>
        <v>-8.7496438033523027E-2</v>
      </c>
      <c r="H2056" s="2" t="str">
        <f t="shared" si="190"/>
        <v>Hold</v>
      </c>
    </row>
    <row r="2057" spans="1:8" ht="13.5" x14ac:dyDescent="0.25">
      <c r="A2057" s="3">
        <v>44998</v>
      </c>
      <c r="B2057" s="2">
        <v>83.0458</v>
      </c>
      <c r="C2057" s="2">
        <f t="shared" si="186"/>
        <v>80.614932596434471</v>
      </c>
      <c r="D2057" s="2">
        <f t="shared" si="188"/>
        <v>81.325416560851622</v>
      </c>
      <c r="E2057" s="2">
        <f t="shared" si="187"/>
        <v>-0.71048396441715056</v>
      </c>
      <c r="F2057" s="2">
        <f t="shared" si="191"/>
        <v>-0.746246623494357</v>
      </c>
      <c r="G2057" s="2">
        <f t="shared" si="189"/>
        <v>3.5762659077206438E-2</v>
      </c>
      <c r="H2057" s="2" t="str">
        <f t="shared" si="190"/>
        <v>Sell</v>
      </c>
    </row>
    <row r="2058" spans="1:8" ht="13.5" x14ac:dyDescent="0.25">
      <c r="A2058" s="3">
        <v>44999</v>
      </c>
      <c r="B2058" s="2">
        <v>82.730199999999996</v>
      </c>
      <c r="C2058" s="2">
        <f t="shared" si="186"/>
        <v>80.84325065852147</v>
      </c>
      <c r="D2058" s="2">
        <f t="shared" si="188"/>
        <v>81.42947459338113</v>
      </c>
      <c r="E2058" s="2">
        <f t="shared" si="187"/>
        <v>-0.58622393485966029</v>
      </c>
      <c r="F2058" s="2">
        <f t="shared" si="191"/>
        <v>-0.71424208576741766</v>
      </c>
      <c r="G2058" s="2">
        <f t="shared" si="189"/>
        <v>0.12801815090775737</v>
      </c>
      <c r="H2058" s="2" t="str">
        <f t="shared" si="190"/>
        <v>Sell</v>
      </c>
    </row>
    <row r="2059" spans="1:8" ht="13.5" x14ac:dyDescent="0.25">
      <c r="A2059" s="3">
        <v>45000</v>
      </c>
      <c r="B2059" s="2">
        <v>83.054100000000005</v>
      </c>
      <c r="C2059" s="2">
        <f t="shared" si="186"/>
        <v>81.035165941825866</v>
      </c>
      <c r="D2059" s="2">
        <f t="shared" si="188"/>
        <v>81.549817216093629</v>
      </c>
      <c r="E2059" s="2">
        <f t="shared" si="187"/>
        <v>-0.51465127426776291</v>
      </c>
      <c r="F2059" s="2">
        <f t="shared" si="191"/>
        <v>-0.67432392346748671</v>
      </c>
      <c r="G2059" s="2">
        <f t="shared" si="189"/>
        <v>0.15967264919972379</v>
      </c>
      <c r="H2059" s="2" t="str">
        <f t="shared" si="190"/>
        <v>Sell</v>
      </c>
    </row>
    <row r="2060" spans="1:8" ht="13.5" x14ac:dyDescent="0.25">
      <c r="A2060" s="3">
        <v>45001</v>
      </c>
      <c r="B2060" s="2">
        <v>83.054100000000005</v>
      </c>
      <c r="C2060" s="2">
        <f t="shared" si="186"/>
        <v>81.154109643083416</v>
      </c>
      <c r="D2060" s="2">
        <f t="shared" si="188"/>
        <v>81.661245570457055</v>
      </c>
      <c r="E2060" s="2">
        <f t="shared" si="187"/>
        <v>-0.50713592737363911</v>
      </c>
      <c r="F2060" s="2">
        <f t="shared" si="191"/>
        <v>-0.64088632424871728</v>
      </c>
      <c r="G2060" s="2">
        <f t="shared" si="189"/>
        <v>0.13375039687507817</v>
      </c>
      <c r="H2060" s="2" t="str">
        <f t="shared" si="190"/>
        <v>Sell</v>
      </c>
    </row>
    <row r="2061" spans="1:8" ht="13.5" x14ac:dyDescent="0.25">
      <c r="A2061" s="3">
        <v>45002</v>
      </c>
      <c r="B2061" s="2">
        <v>83.054100000000005</v>
      </c>
      <c r="C2061" s="2">
        <f t="shared" si="186"/>
        <v>81.254754313378271</v>
      </c>
      <c r="D2061" s="2">
        <f t="shared" si="188"/>
        <v>81.764419972645413</v>
      </c>
      <c r="E2061" s="2">
        <f t="shared" si="187"/>
        <v>-0.50966565926714225</v>
      </c>
      <c r="F2061" s="2">
        <f t="shared" si="191"/>
        <v>-0.61464219125240227</v>
      </c>
      <c r="G2061" s="2">
        <f t="shared" si="189"/>
        <v>0.10497653198526002</v>
      </c>
      <c r="H2061" s="2" t="str">
        <f t="shared" si="190"/>
        <v>Sell</v>
      </c>
    </row>
    <row r="2062" spans="1:8" ht="13.5" x14ac:dyDescent="0.25">
      <c r="A2062" s="3">
        <v>45006</v>
      </c>
      <c r="B2062" s="2">
        <v>82.971100000000007</v>
      </c>
      <c r="C2062" s="2">
        <f t="shared" si="186"/>
        <v>81.339915188243154</v>
      </c>
      <c r="D2062" s="2">
        <f t="shared" si="188"/>
        <v>81.853803678375385</v>
      </c>
      <c r="E2062" s="2">
        <f t="shared" si="187"/>
        <v>-0.51388849013223137</v>
      </c>
      <c r="F2062" s="2">
        <f t="shared" si="191"/>
        <v>-0.59449145102836809</v>
      </c>
      <c r="G2062" s="2">
        <f t="shared" si="189"/>
        <v>8.0602960896136722E-2</v>
      </c>
      <c r="H2062" s="2" t="str">
        <f t="shared" si="190"/>
        <v>Sell</v>
      </c>
    </row>
    <row r="2063" spans="1:8" ht="13.5" x14ac:dyDescent="0.25">
      <c r="A2063" s="3">
        <v>45007</v>
      </c>
      <c r="B2063" s="2">
        <v>83.303299999999993</v>
      </c>
      <c r="C2063" s="2">
        <f t="shared" ref="C2063:C2126" si="192">$C$4*B2053+C2062*(1-$C$4)</f>
        <v>81.526974390051905</v>
      </c>
      <c r="D2063" s="2">
        <f t="shared" si="188"/>
        <v>81.961173776273498</v>
      </c>
      <c r="E2063" s="2">
        <f t="shared" si="187"/>
        <v>-0.43419938622159293</v>
      </c>
      <c r="F2063" s="2">
        <f t="shared" si="191"/>
        <v>-0.56243303806701306</v>
      </c>
      <c r="G2063" s="2">
        <f t="shared" si="189"/>
        <v>0.12823365184542013</v>
      </c>
      <c r="H2063" s="2" t="str">
        <f t="shared" si="190"/>
        <v>Sell</v>
      </c>
    </row>
    <row r="2064" spans="1:8" ht="13.5" x14ac:dyDescent="0.25">
      <c r="A2064" s="3">
        <v>45008</v>
      </c>
      <c r="B2064" s="2">
        <v>83.344800000000006</v>
      </c>
      <c r="C2064" s="2">
        <f t="shared" si="192"/>
        <v>81.723593714659302</v>
      </c>
      <c r="D2064" s="2">
        <f t="shared" si="188"/>
        <v>82.063664607660641</v>
      </c>
      <c r="E2064" s="2">
        <f t="shared" si="187"/>
        <v>-0.34007089300133941</v>
      </c>
      <c r="F2064" s="2">
        <f t="shared" si="191"/>
        <v>-0.51796060905387842</v>
      </c>
      <c r="G2064" s="2">
        <f t="shared" si="189"/>
        <v>0.177889716052539</v>
      </c>
      <c r="H2064" s="2" t="str">
        <f t="shared" si="190"/>
        <v>Sell</v>
      </c>
    </row>
    <row r="2065" spans="1:8" ht="13.5" x14ac:dyDescent="0.25">
      <c r="A2065" s="3">
        <v>45009</v>
      </c>
      <c r="B2065" s="2">
        <v>82.638900000000007</v>
      </c>
      <c r="C2065" s="2">
        <f t="shared" si="192"/>
        <v>81.927010066250176</v>
      </c>
      <c r="D2065" s="2">
        <f t="shared" si="188"/>
        <v>82.106274636722816</v>
      </c>
      <c r="E2065" s="2">
        <f t="shared" si="187"/>
        <v>-0.17926457047263966</v>
      </c>
      <c r="F2065" s="2">
        <f t="shared" si="191"/>
        <v>-0.45022140133763072</v>
      </c>
      <c r="G2065" s="2">
        <f t="shared" si="189"/>
        <v>0.27095683086499106</v>
      </c>
      <c r="H2065" s="2" t="str">
        <f t="shared" si="190"/>
        <v>Sell</v>
      </c>
    </row>
    <row r="2066" spans="1:8" ht="13.5" x14ac:dyDescent="0.25">
      <c r="A2066" s="3">
        <v>45012</v>
      </c>
      <c r="B2066" s="2">
        <v>82.638900000000007</v>
      </c>
      <c r="C2066" s="2">
        <f t="shared" si="192"/>
        <v>82.099131594519378</v>
      </c>
      <c r="D2066" s="2">
        <f t="shared" si="188"/>
        <v>82.145728367335934</v>
      </c>
      <c r="E2066" s="2">
        <f t="shared" si="187"/>
        <v>-4.6596772816556609E-2</v>
      </c>
      <c r="F2066" s="2">
        <f t="shared" si="191"/>
        <v>-0.36949647563341592</v>
      </c>
      <c r="G2066" s="2">
        <f t="shared" si="189"/>
        <v>0.32289970281685931</v>
      </c>
      <c r="H2066" s="2" t="str">
        <f t="shared" si="190"/>
        <v>Sell</v>
      </c>
    </row>
    <row r="2067" spans="1:8" ht="13.5" x14ac:dyDescent="0.25">
      <c r="A2067" s="3">
        <v>45013</v>
      </c>
      <c r="B2067" s="2">
        <v>82.638900000000007</v>
      </c>
      <c r="C2067" s="2">
        <f t="shared" si="192"/>
        <v>82.244772887670237</v>
      </c>
      <c r="D2067" s="2">
        <f t="shared" si="188"/>
        <v>82.182259599385119</v>
      </c>
      <c r="E2067" s="2">
        <f t="shared" si="187"/>
        <v>6.2513288285117596E-2</v>
      </c>
      <c r="F2067" s="2">
        <f t="shared" si="191"/>
        <v>-0.28309452284970921</v>
      </c>
      <c r="G2067" s="2">
        <f t="shared" si="189"/>
        <v>0.3456078111348268</v>
      </c>
      <c r="H2067" s="2" t="str">
        <f t="shared" si="190"/>
        <v>Sell</v>
      </c>
    </row>
    <row r="2068" spans="1:8" ht="13.5" x14ac:dyDescent="0.25">
      <c r="A2068" s="3">
        <v>45014</v>
      </c>
      <c r="B2068" s="2">
        <v>82.638900000000007</v>
      </c>
      <c r="C2068" s="2">
        <f t="shared" si="192"/>
        <v>82.319453981874801</v>
      </c>
      <c r="D2068" s="2">
        <f t="shared" si="188"/>
        <v>82.216084814245477</v>
      </c>
      <c r="E2068" s="2">
        <f t="shared" si="187"/>
        <v>0.10336916762932447</v>
      </c>
      <c r="F2068" s="2">
        <f t="shared" si="191"/>
        <v>-0.20580178475390248</v>
      </c>
      <c r="G2068" s="2">
        <f t="shared" si="189"/>
        <v>0.30917095238322695</v>
      </c>
      <c r="H2068" s="2" t="str">
        <f t="shared" si="190"/>
        <v>Sell</v>
      </c>
    </row>
    <row r="2069" spans="1:8" ht="13.5" x14ac:dyDescent="0.25">
      <c r="A2069" s="3">
        <v>45015</v>
      </c>
      <c r="B2069" s="2">
        <v>82.638900000000007</v>
      </c>
      <c r="C2069" s="2">
        <f t="shared" si="192"/>
        <v>82.432476446201761</v>
      </c>
      <c r="D2069" s="2">
        <f t="shared" si="188"/>
        <v>82.247404457634701</v>
      </c>
      <c r="E2069" s="2">
        <f t="shared" si="187"/>
        <v>0.18507198856705998</v>
      </c>
      <c r="F2069" s="2">
        <f t="shared" si="191"/>
        <v>-0.12762703008970999</v>
      </c>
      <c r="G2069" s="2">
        <f t="shared" si="189"/>
        <v>0.31269901865676997</v>
      </c>
      <c r="H2069" s="2" t="str">
        <f t="shared" si="190"/>
        <v>Sell</v>
      </c>
    </row>
    <row r="2070" spans="1:8" ht="13.5" x14ac:dyDescent="0.25">
      <c r="A2070" s="3">
        <v>45016</v>
      </c>
      <c r="B2070" s="2">
        <v>82.971100000000007</v>
      </c>
      <c r="C2070" s="2">
        <f t="shared" si="192"/>
        <v>82.528110839093799</v>
      </c>
      <c r="D2070" s="2">
        <f t="shared" si="188"/>
        <v>82.30101153484695</v>
      </c>
      <c r="E2070" s="2">
        <f t="shared" si="187"/>
        <v>0.22709930424684899</v>
      </c>
      <c r="F2070" s="2">
        <f t="shared" si="191"/>
        <v>-5.6681763222398193E-2</v>
      </c>
      <c r="G2070" s="2">
        <f t="shared" si="189"/>
        <v>0.28378106746924719</v>
      </c>
      <c r="H2070" s="2" t="str">
        <f t="shared" si="190"/>
        <v>Sell</v>
      </c>
    </row>
    <row r="2071" spans="1:8" ht="13.5" x14ac:dyDescent="0.25">
      <c r="A2071" s="3">
        <v>45019</v>
      </c>
      <c r="B2071" s="2">
        <v>82.971100000000007</v>
      </c>
      <c r="C2071" s="2">
        <f t="shared" si="192"/>
        <v>82.60903224846399</v>
      </c>
      <c r="D2071" s="2">
        <f t="shared" si="188"/>
        <v>82.350647717450883</v>
      </c>
      <c r="E2071" s="2">
        <f t="shared" si="187"/>
        <v>0.25838453101310677</v>
      </c>
      <c r="F2071" s="2">
        <f t="shared" si="191"/>
        <v>6.3314956247028029E-3</v>
      </c>
      <c r="G2071" s="2">
        <f t="shared" si="189"/>
        <v>0.25205303538840396</v>
      </c>
      <c r="H2071" s="2" t="str">
        <f t="shared" si="190"/>
        <v>Sell</v>
      </c>
    </row>
    <row r="2072" spans="1:8" ht="13.5" x14ac:dyDescent="0.25">
      <c r="A2072" s="3">
        <v>45020</v>
      </c>
      <c r="B2072" s="2">
        <v>82.971100000000007</v>
      </c>
      <c r="C2072" s="2">
        <f t="shared" si="192"/>
        <v>82.664734979469529</v>
      </c>
      <c r="D2072" s="2">
        <f t="shared" si="188"/>
        <v>82.396607145787854</v>
      </c>
      <c r="E2072" s="2">
        <f t="shared" si="187"/>
        <v>0.26812783368167459</v>
      </c>
      <c r="F2072" s="2">
        <f t="shared" si="191"/>
        <v>5.8690763236097163E-2</v>
      </c>
      <c r="G2072" s="2">
        <f t="shared" si="189"/>
        <v>0.20943707044557741</v>
      </c>
      <c r="H2072" s="2" t="str">
        <f t="shared" si="190"/>
        <v>Sell</v>
      </c>
    </row>
    <row r="2073" spans="1:8" ht="13.5" x14ac:dyDescent="0.25">
      <c r="A2073" s="3">
        <v>45021</v>
      </c>
      <c r="B2073" s="2">
        <v>82.971100000000007</v>
      </c>
      <c r="C2073" s="2">
        <f t="shared" si="192"/>
        <v>82.762975751858832</v>
      </c>
      <c r="D2073" s="2">
        <f t="shared" si="188"/>
        <v>82.439162172025789</v>
      </c>
      <c r="E2073" s="2">
        <f t="shared" si="187"/>
        <v>0.32381357983304326</v>
      </c>
      <c r="F2073" s="2">
        <f t="shared" si="191"/>
        <v>0.11171532655548638</v>
      </c>
      <c r="G2073" s="2">
        <f t="shared" si="189"/>
        <v>0.21209825327755688</v>
      </c>
      <c r="H2073" s="2" t="str">
        <f t="shared" si="190"/>
        <v>Sell</v>
      </c>
    </row>
    <row r="2074" spans="1:8" ht="13.5" x14ac:dyDescent="0.25">
      <c r="A2074" s="3">
        <v>45022</v>
      </c>
      <c r="B2074" s="2">
        <v>84.698599999999999</v>
      </c>
      <c r="C2074" s="2">
        <f t="shared" si="192"/>
        <v>82.852487174649781</v>
      </c>
      <c r="D2074" s="2">
        <f t="shared" si="188"/>
        <v>82.606527937060903</v>
      </c>
      <c r="E2074" s="2">
        <f t="shared" si="187"/>
        <v>0.2459592375888775</v>
      </c>
      <c r="F2074" s="2">
        <f t="shared" si="191"/>
        <v>0.13856410876216463</v>
      </c>
      <c r="G2074" s="2">
        <f t="shared" si="189"/>
        <v>0.10739512882671287</v>
      </c>
      <c r="H2074" s="2" t="str">
        <f t="shared" si="190"/>
        <v>Sell</v>
      </c>
    </row>
    <row r="2075" spans="1:8" ht="13.5" x14ac:dyDescent="0.25">
      <c r="A2075" s="3">
        <v>45023</v>
      </c>
      <c r="B2075" s="2">
        <v>83.893000000000001</v>
      </c>
      <c r="C2075" s="2">
        <f t="shared" si="192"/>
        <v>82.819627609319042</v>
      </c>
      <c r="D2075" s="2">
        <f t="shared" si="188"/>
        <v>82.70182216394528</v>
      </c>
      <c r="E2075" s="2">
        <f t="shared" si="187"/>
        <v>0.11780544537376159</v>
      </c>
      <c r="F2075" s="2">
        <f t="shared" si="191"/>
        <v>0.13441237608448403</v>
      </c>
      <c r="G2075" s="2">
        <f t="shared" si="189"/>
        <v>-1.6606930710722445E-2</v>
      </c>
      <c r="H2075" s="2" t="str">
        <f t="shared" si="190"/>
        <v>Hold</v>
      </c>
    </row>
    <row r="2076" spans="1:8" ht="13.5" x14ac:dyDescent="0.25">
      <c r="A2076" s="3">
        <v>45026</v>
      </c>
      <c r="B2076" s="2">
        <v>82.971100000000007</v>
      </c>
      <c r="C2076" s="2">
        <f t="shared" si="192"/>
        <v>82.791823361731502</v>
      </c>
      <c r="D2076" s="2">
        <f t="shared" si="188"/>
        <v>82.721768670319705</v>
      </c>
      <c r="E2076" s="2">
        <f t="shared" ref="E2076:E2139" si="193">C2076-D2076</f>
        <v>7.0054691411797876E-2</v>
      </c>
      <c r="F2076" s="2">
        <f t="shared" si="191"/>
        <v>0.12154083914994682</v>
      </c>
      <c r="G2076" s="2">
        <f t="shared" si="189"/>
        <v>-5.1486147738148941E-2</v>
      </c>
      <c r="H2076" s="2" t="str">
        <f t="shared" si="190"/>
        <v>Hold</v>
      </c>
    </row>
    <row r="2077" spans="1:8" ht="13.5" x14ac:dyDescent="0.25">
      <c r="A2077" s="3">
        <v>45027</v>
      </c>
      <c r="B2077" s="2">
        <v>86.343100000000007</v>
      </c>
      <c r="C2077" s="2">
        <f t="shared" si="192"/>
        <v>82.768296690695877</v>
      </c>
      <c r="D2077" s="2">
        <f t="shared" ref="D2077:D2140" si="194">$D$4*B2077+(1-$D$4)*D2076</f>
        <v>82.990015435481212</v>
      </c>
      <c r="E2077" s="2">
        <f t="shared" si="193"/>
        <v>-0.22171874478533482</v>
      </c>
      <c r="F2077" s="2">
        <f t="shared" si="191"/>
        <v>5.2888922362890486E-2</v>
      </c>
      <c r="G2077" s="2">
        <f t="shared" si="189"/>
        <v>-0.27460766714822532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85.878</v>
      </c>
      <c r="C2078" s="2">
        <f t="shared" si="192"/>
        <v>82.748389507511888</v>
      </c>
      <c r="D2078" s="2">
        <f t="shared" si="194"/>
        <v>83.203940218038156</v>
      </c>
      <c r="E2078" s="2">
        <f t="shared" si="193"/>
        <v>-0.45555071052626772</v>
      </c>
      <c r="F2078" s="2">
        <f t="shared" si="191"/>
        <v>-4.8799004214941155E-2</v>
      </c>
      <c r="G2078" s="2">
        <f t="shared" si="189"/>
        <v>-0.40675170631132657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85.5458</v>
      </c>
      <c r="C2079" s="2">
        <f t="shared" si="192"/>
        <v>82.731544967894678</v>
      </c>
      <c r="D2079" s="2">
        <f t="shared" si="194"/>
        <v>83.377411312998305</v>
      </c>
      <c r="E2079" s="2">
        <f t="shared" si="193"/>
        <v>-0.64586634510362728</v>
      </c>
      <c r="F2079" s="2">
        <f t="shared" si="191"/>
        <v>-0.16821247239267839</v>
      </c>
      <c r="G2079" s="2">
        <f t="shared" si="189"/>
        <v>-0.47765387271094889</v>
      </c>
      <c r="H2079" s="2" t="str">
        <f t="shared" si="190"/>
        <v>Hold</v>
      </c>
    </row>
    <row r="2080" spans="1:8" ht="13.5" x14ac:dyDescent="0.25">
      <c r="A2080" s="3">
        <v>45030</v>
      </c>
      <c r="B2080" s="2">
        <v>85.504199999999997</v>
      </c>
      <c r="C2080" s="2">
        <f t="shared" si="192"/>
        <v>82.768399588218571</v>
      </c>
      <c r="D2080" s="2">
        <f t="shared" si="194"/>
        <v>83.53495121573917</v>
      </c>
      <c r="E2080" s="2">
        <f t="shared" si="193"/>
        <v>-0.7665516275205988</v>
      </c>
      <c r="F2080" s="2">
        <f t="shared" si="191"/>
        <v>-0.28788030341826248</v>
      </c>
      <c r="G2080" s="2">
        <f t="shared" si="189"/>
        <v>-0.47867132410233632</v>
      </c>
      <c r="H2080" s="2" t="str">
        <f t="shared" si="190"/>
        <v>Hold</v>
      </c>
    </row>
    <row r="2081" spans="1:8" ht="13.5" x14ac:dyDescent="0.25">
      <c r="A2081" s="3">
        <v>45033</v>
      </c>
      <c r="B2081" s="2">
        <v>85.213499999999996</v>
      </c>
      <c r="C2081" s="2">
        <f t="shared" si="192"/>
        <v>82.79958426695417</v>
      </c>
      <c r="D2081" s="2">
        <f t="shared" si="194"/>
        <v>83.659288162721452</v>
      </c>
      <c r="E2081" s="2">
        <f t="shared" si="193"/>
        <v>-0.85970389576728223</v>
      </c>
      <c r="F2081" s="2">
        <f t="shared" si="191"/>
        <v>-0.40224502188806643</v>
      </c>
      <c r="G2081" s="2">
        <f t="shared" si="189"/>
        <v>-0.4574588738792158</v>
      </c>
      <c r="H2081" s="2" t="str">
        <f t="shared" si="190"/>
        <v>Hold</v>
      </c>
    </row>
    <row r="2082" spans="1:8" ht="13.5" x14ac:dyDescent="0.25">
      <c r="A2082" s="3">
        <v>45034</v>
      </c>
      <c r="B2082" s="2">
        <v>84.723500000000001</v>
      </c>
      <c r="C2082" s="2">
        <f t="shared" si="192"/>
        <v>82.825971302807375</v>
      </c>
      <c r="D2082" s="2">
        <f t="shared" si="194"/>
        <v>83.73811866918652</v>
      </c>
      <c r="E2082" s="2">
        <f t="shared" si="193"/>
        <v>-0.91214736637914484</v>
      </c>
      <c r="F2082" s="2">
        <f t="shared" si="191"/>
        <v>-0.5042254907862822</v>
      </c>
      <c r="G2082" s="2">
        <f t="shared" si="189"/>
        <v>-0.40792187559286264</v>
      </c>
      <c r="H2082" s="2" t="str">
        <f t="shared" si="190"/>
        <v>Hold</v>
      </c>
    </row>
    <row r="2083" spans="1:8" ht="13.5" x14ac:dyDescent="0.25">
      <c r="A2083" s="3">
        <v>45035</v>
      </c>
      <c r="B2083" s="2">
        <v>85.504199999999997</v>
      </c>
      <c r="C2083" s="2">
        <f t="shared" si="192"/>
        <v>82.84829879468316</v>
      </c>
      <c r="D2083" s="2">
        <f t="shared" si="194"/>
        <v>83.868939508506031</v>
      </c>
      <c r="E2083" s="2">
        <f t="shared" si="193"/>
        <v>-1.0206407138228712</v>
      </c>
      <c r="F2083" s="2">
        <f t="shared" si="191"/>
        <v>-0.60750853539360006</v>
      </c>
      <c r="G2083" s="2">
        <f t="shared" si="189"/>
        <v>-0.41313217842927119</v>
      </c>
      <c r="H2083" s="2" t="str">
        <f t="shared" si="190"/>
        <v>Hold</v>
      </c>
    </row>
    <row r="2084" spans="1:8" ht="13.5" x14ac:dyDescent="0.25">
      <c r="A2084" s="3">
        <v>45036</v>
      </c>
      <c r="B2084" s="2">
        <v>80.379800000000003</v>
      </c>
      <c r="C2084" s="2">
        <f t="shared" si="192"/>
        <v>83.132960518578059</v>
      </c>
      <c r="D2084" s="2">
        <f t="shared" si="194"/>
        <v>83.610484730098165</v>
      </c>
      <c r="E2084" s="2">
        <f t="shared" si="193"/>
        <v>-0.47752421152010527</v>
      </c>
      <c r="F2084" s="2">
        <f t="shared" si="191"/>
        <v>-0.58151167061890119</v>
      </c>
      <c r="G2084" s="2">
        <f t="shared" ref="G2084:G2147" si="195">E2084-F2084</f>
        <v>0.10398745909879592</v>
      </c>
      <c r="H2084" s="2" t="str">
        <f t="shared" ref="H2084:H2147" si="196">IF(G2084&lt;0,"Hold","Sell")</f>
        <v>Sell</v>
      </c>
    </row>
    <row r="2085" spans="1:8" ht="13.5" x14ac:dyDescent="0.25">
      <c r="A2085" s="3">
        <v>45040</v>
      </c>
      <c r="B2085" s="2">
        <v>79.648899999999998</v>
      </c>
      <c r="C2085" s="2">
        <f t="shared" si="192"/>
        <v>83.249889669566045</v>
      </c>
      <c r="D2085" s="2">
        <f t="shared" si="194"/>
        <v>83.317034009350152</v>
      </c>
      <c r="E2085" s="2">
        <f t="shared" si="193"/>
        <v>-6.7144339784107387E-2</v>
      </c>
      <c r="F2085" s="2">
        <f t="shared" ref="F2085:F2148" si="197">(E2085*(2/(10)))+((1-(2/10))*F2084)</f>
        <v>-0.47863820445194244</v>
      </c>
      <c r="G2085" s="2">
        <f t="shared" si="195"/>
        <v>0.41149386466783505</v>
      </c>
      <c r="H2085" s="2" t="str">
        <f t="shared" si="196"/>
        <v>Sell</v>
      </c>
    </row>
    <row r="2086" spans="1:8" ht="13.5" x14ac:dyDescent="0.25">
      <c r="A2086" s="3">
        <v>45041</v>
      </c>
      <c r="B2086" s="2">
        <v>82.215299999999999</v>
      </c>
      <c r="C2086" s="2">
        <f t="shared" si="192"/>
        <v>83.206998951171272</v>
      </c>
      <c r="D2086" s="2">
        <f t="shared" si="194"/>
        <v>83.235424082731612</v>
      </c>
      <c r="E2086" s="2">
        <f t="shared" si="193"/>
        <v>-2.8425131560339878E-2</v>
      </c>
      <c r="F2086" s="2">
        <f t="shared" si="197"/>
        <v>-0.38859558987362192</v>
      </c>
      <c r="G2086" s="2">
        <f t="shared" si="195"/>
        <v>0.36017045831328204</v>
      </c>
      <c r="H2086" s="2" t="str">
        <f t="shared" si="196"/>
        <v>Sell</v>
      </c>
    </row>
    <row r="2087" spans="1:8" ht="13.5" x14ac:dyDescent="0.25">
      <c r="A2087" s="3">
        <v>45042</v>
      </c>
      <c r="B2087" s="2">
        <v>78.901399999999995</v>
      </c>
      <c r="C2087" s="2">
        <f t="shared" si="192"/>
        <v>83.689476035606461</v>
      </c>
      <c r="D2087" s="2">
        <f t="shared" si="194"/>
        <v>82.914385261788524</v>
      </c>
      <c r="E2087" s="2">
        <f t="shared" si="193"/>
        <v>0.77509077381793645</v>
      </c>
      <c r="F2087" s="2">
        <f t="shared" si="197"/>
        <v>-0.15585831713531026</v>
      </c>
      <c r="G2087" s="2">
        <f t="shared" si="195"/>
        <v>0.93094909095324674</v>
      </c>
      <c r="H2087" s="2" t="str">
        <f t="shared" si="196"/>
        <v>Sell</v>
      </c>
    </row>
    <row r="2088" spans="1:8" ht="13.5" x14ac:dyDescent="0.25">
      <c r="A2088" s="3">
        <v>45043</v>
      </c>
      <c r="B2088" s="2">
        <v>80.5625</v>
      </c>
      <c r="C2088" s="2">
        <f t="shared" si="192"/>
        <v>84.026172030128549</v>
      </c>
      <c r="D2088" s="2">
        <f t="shared" si="194"/>
        <v>82.740171538693076</v>
      </c>
      <c r="E2088" s="2">
        <f t="shared" si="193"/>
        <v>1.2860004914354732</v>
      </c>
      <c r="F2088" s="2">
        <f t="shared" si="197"/>
        <v>0.13251344457884645</v>
      </c>
      <c r="G2088" s="2">
        <f t="shared" si="195"/>
        <v>1.1534870468566267</v>
      </c>
      <c r="H2088" s="2" t="str">
        <f t="shared" si="196"/>
        <v>Sell</v>
      </c>
    </row>
    <row r="2089" spans="1:8" ht="13.5" x14ac:dyDescent="0.25">
      <c r="A2089" s="3">
        <v>45044</v>
      </c>
      <c r="B2089" s="2">
        <v>78.901399999999995</v>
      </c>
      <c r="C2089" s="2">
        <f t="shared" si="192"/>
        <v>84.25996094857031</v>
      </c>
      <c r="D2089" s="2">
        <f t="shared" si="194"/>
        <v>82.455818091382483</v>
      </c>
      <c r="E2089" s="2">
        <f t="shared" si="193"/>
        <v>1.8041428571878271</v>
      </c>
      <c r="F2089" s="2">
        <f t="shared" si="197"/>
        <v>0.46683932710064258</v>
      </c>
      <c r="G2089" s="2">
        <f t="shared" si="195"/>
        <v>1.3373035300871845</v>
      </c>
      <c r="H2089" s="2" t="str">
        <f t="shared" si="196"/>
        <v>Sell</v>
      </c>
    </row>
    <row r="2090" spans="1:8" ht="13.5" x14ac:dyDescent="0.25">
      <c r="A2090" s="3">
        <v>45048</v>
      </c>
      <c r="B2090" s="2">
        <v>78.868200000000002</v>
      </c>
      <c r="C2090" s="2">
        <f t="shared" si="192"/>
        <v>84.451382341097954</v>
      </c>
      <c r="D2090" s="2">
        <f t="shared" si="194"/>
        <v>82.190068603131934</v>
      </c>
      <c r="E2090" s="2">
        <f t="shared" si="193"/>
        <v>2.2613137379660202</v>
      </c>
      <c r="F2090" s="2">
        <f t="shared" si="197"/>
        <v>0.8257342092737181</v>
      </c>
      <c r="G2090" s="2">
        <f t="shared" si="195"/>
        <v>1.4355795286923021</v>
      </c>
      <c r="H2090" s="2" t="str">
        <f t="shared" si="196"/>
        <v>Sell</v>
      </c>
    </row>
    <row r="2091" spans="1:8" ht="13.5" x14ac:dyDescent="0.25">
      <c r="A2091" s="3">
        <v>45049</v>
      </c>
      <c r="B2091" s="2">
        <v>78.693799999999996</v>
      </c>
      <c r="C2091" s="2">
        <f t="shared" si="192"/>
        <v>84.568631211698275</v>
      </c>
      <c r="D2091" s="2">
        <f t="shared" si="194"/>
        <v>81.931085743640679</v>
      </c>
      <c r="E2091" s="2">
        <f t="shared" si="193"/>
        <v>2.6375454680575956</v>
      </c>
      <c r="F2091" s="2">
        <f t="shared" si="197"/>
        <v>1.1880964610304936</v>
      </c>
      <c r="G2091" s="2">
        <f t="shared" si="195"/>
        <v>1.449449007027102</v>
      </c>
      <c r="H2091" s="2" t="str">
        <f t="shared" si="196"/>
        <v>Sell</v>
      </c>
    </row>
    <row r="2092" spans="1:8" ht="13.5" x14ac:dyDescent="0.25">
      <c r="A2092" s="3">
        <v>45050</v>
      </c>
      <c r="B2092" s="2">
        <v>78.901399999999995</v>
      </c>
      <c r="C2092" s="2">
        <f t="shared" si="192"/>
        <v>84.592457179129298</v>
      </c>
      <c r="D2092" s="2">
        <f t="shared" si="194"/>
        <v>81.706664577445082</v>
      </c>
      <c r="E2092" s="2">
        <f t="shared" si="193"/>
        <v>2.8857926016842157</v>
      </c>
      <c r="F2092" s="2">
        <f t="shared" si="197"/>
        <v>1.5276356891612379</v>
      </c>
      <c r="G2092" s="2">
        <f t="shared" si="195"/>
        <v>1.3581569125229778</v>
      </c>
      <c r="H2092" s="2" t="str">
        <f t="shared" si="196"/>
        <v>Sell</v>
      </c>
    </row>
    <row r="2093" spans="1:8" ht="13.5" x14ac:dyDescent="0.25">
      <c r="A2093" s="3">
        <v>45051</v>
      </c>
      <c r="B2093" s="2">
        <v>78.901399999999995</v>
      </c>
      <c r="C2093" s="2">
        <f t="shared" si="192"/>
        <v>84.732725305417091</v>
      </c>
      <c r="D2093" s="2">
        <f t="shared" si="194"/>
        <v>81.498867201338044</v>
      </c>
      <c r="E2093" s="2">
        <f t="shared" si="193"/>
        <v>3.2338581040790473</v>
      </c>
      <c r="F2093" s="2">
        <f t="shared" si="197"/>
        <v>1.8688801721448001</v>
      </c>
      <c r="G2093" s="2">
        <f t="shared" si="195"/>
        <v>1.3649779319342472</v>
      </c>
      <c r="H2093" s="2" t="str">
        <f t="shared" si="196"/>
        <v>Sell</v>
      </c>
    </row>
    <row r="2094" spans="1:8" ht="13.5" x14ac:dyDescent="0.25">
      <c r="A2094" s="3">
        <v>45054</v>
      </c>
      <c r="B2094" s="2">
        <v>78.818399999999997</v>
      </c>
      <c r="C2094" s="2">
        <f t="shared" si="192"/>
        <v>84.063044489199072</v>
      </c>
      <c r="D2094" s="2">
        <f t="shared" si="194"/>
        <v>81.300314075312997</v>
      </c>
      <c r="E2094" s="2">
        <f t="shared" si="193"/>
        <v>2.7627304138860751</v>
      </c>
      <c r="F2094" s="2">
        <f t="shared" si="197"/>
        <v>2.0476502204930549</v>
      </c>
      <c r="G2094" s="2">
        <f t="shared" si="195"/>
        <v>0.7150801933930202</v>
      </c>
      <c r="H2094" s="2" t="str">
        <f t="shared" si="196"/>
        <v>Sell</v>
      </c>
    </row>
    <row r="2095" spans="1:8" ht="13.5" x14ac:dyDescent="0.25">
      <c r="A2095" s="3">
        <v>45055</v>
      </c>
      <c r="B2095" s="2">
        <v>77.240300000000005</v>
      </c>
      <c r="C2095" s="2">
        <f t="shared" si="192"/>
        <v>83.383945337014595</v>
      </c>
      <c r="D2095" s="2">
        <f t="shared" si="194"/>
        <v>80.999572291956483</v>
      </c>
      <c r="E2095" s="2">
        <f t="shared" si="193"/>
        <v>2.384373045058112</v>
      </c>
      <c r="F2095" s="2">
        <f t="shared" si="197"/>
        <v>2.1149947854060662</v>
      </c>
      <c r="G2095" s="2">
        <f t="shared" si="195"/>
        <v>0.26937825965204576</v>
      </c>
      <c r="H2095" s="2" t="str">
        <f t="shared" si="196"/>
        <v>Sell</v>
      </c>
    </row>
    <row r="2096" spans="1:8" ht="13.5" x14ac:dyDescent="0.25">
      <c r="A2096" s="3">
        <v>45056</v>
      </c>
      <c r="B2096" s="2">
        <v>77.198800000000006</v>
      </c>
      <c r="C2096" s="2">
        <f t="shared" si="192"/>
        <v>83.204153746704648</v>
      </c>
      <c r="D2096" s="2">
        <f t="shared" si="194"/>
        <v>80.7180336036634</v>
      </c>
      <c r="E2096" s="2">
        <f t="shared" si="193"/>
        <v>2.4861201430412478</v>
      </c>
      <c r="F2096" s="2">
        <f t="shared" si="197"/>
        <v>2.1892198569331027</v>
      </c>
      <c r="G2096" s="2">
        <f t="shared" si="195"/>
        <v>0.29690028610814512</v>
      </c>
      <c r="H2096" s="2" t="str">
        <f t="shared" si="196"/>
        <v>Sell</v>
      </c>
    </row>
    <row r="2097" spans="1:8" ht="13.5" x14ac:dyDescent="0.25">
      <c r="A2097" s="3">
        <v>45057</v>
      </c>
      <c r="B2097" s="2">
        <v>77.655600000000007</v>
      </c>
      <c r="C2097" s="2">
        <f t="shared" si="192"/>
        <v>82.542191631827009</v>
      </c>
      <c r="D2097" s="2">
        <f t="shared" si="194"/>
        <v>80.49118667005871</v>
      </c>
      <c r="E2097" s="2">
        <f t="shared" si="193"/>
        <v>2.0510049617682995</v>
      </c>
      <c r="F2097" s="2">
        <f t="shared" si="197"/>
        <v>2.1615768779001421</v>
      </c>
      <c r="G2097" s="2">
        <f t="shared" si="195"/>
        <v>-0.11057191613184258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77.572599999999994</v>
      </c>
      <c r="C2098" s="2">
        <f t="shared" si="192"/>
        <v>82.237623688469014</v>
      </c>
      <c r="D2098" s="2">
        <f t="shared" si="194"/>
        <v>80.274995064869174</v>
      </c>
      <c r="E2098" s="2">
        <f t="shared" si="193"/>
        <v>1.9626286235998407</v>
      </c>
      <c r="F2098" s="2">
        <f t="shared" si="197"/>
        <v>2.1217872270400817</v>
      </c>
      <c r="G2098" s="2">
        <f t="shared" si="195"/>
        <v>-0.15915860344024102</v>
      </c>
      <c r="H2098" s="2" t="str">
        <f t="shared" si="196"/>
        <v>Hold</v>
      </c>
    </row>
    <row r="2099" spans="1:8" ht="13.5" x14ac:dyDescent="0.25">
      <c r="A2099" s="3">
        <v>45061</v>
      </c>
      <c r="B2099" s="2">
        <v>77.240300000000005</v>
      </c>
      <c r="C2099" s="2">
        <f t="shared" si="192"/>
        <v>81.724358505627634</v>
      </c>
      <c r="D2099" s="2">
        <f t="shared" si="194"/>
        <v>80.050202837841823</v>
      </c>
      <c r="E2099" s="2">
        <f t="shared" si="193"/>
        <v>1.6741556677858114</v>
      </c>
      <c r="F2099" s="2">
        <f t="shared" si="197"/>
        <v>2.0322609151892275</v>
      </c>
      <c r="G2099" s="2">
        <f t="shared" si="195"/>
        <v>-0.35810524740341609</v>
      </c>
      <c r="H2099" s="2" t="str">
        <f t="shared" si="196"/>
        <v>Hold</v>
      </c>
    </row>
    <row r="2100" spans="1:8" ht="13.5" x14ac:dyDescent="0.25">
      <c r="A2100" s="3">
        <v>45062</v>
      </c>
      <c r="B2100" s="2">
        <v>77.223699999999994</v>
      </c>
      <c r="C2100" s="2">
        <f t="shared" si="192"/>
        <v>81.28494950476184</v>
      </c>
      <c r="D2100" s="2">
        <f t="shared" si="194"/>
        <v>79.840832257260942</v>
      </c>
      <c r="E2100" s="2">
        <f t="shared" si="193"/>
        <v>1.4441172475008983</v>
      </c>
      <c r="F2100" s="2">
        <f t="shared" si="197"/>
        <v>1.9146321816515619</v>
      </c>
      <c r="G2100" s="2">
        <f t="shared" si="195"/>
        <v>-0.47051493415066359</v>
      </c>
      <c r="H2100" s="2" t="str">
        <f t="shared" si="196"/>
        <v>Hold</v>
      </c>
    </row>
    <row r="2101" spans="1:8" ht="13.5" x14ac:dyDescent="0.25">
      <c r="A2101" s="3">
        <v>45063</v>
      </c>
      <c r="B2101" s="2">
        <v>78.386499999999998</v>
      </c>
      <c r="C2101" s="2">
        <f t="shared" si="192"/>
        <v>80.886311119413861</v>
      </c>
      <c r="D2101" s="2">
        <f t="shared" si="194"/>
        <v>79.733103941908283</v>
      </c>
      <c r="E2101" s="2">
        <f t="shared" si="193"/>
        <v>1.1532071775055783</v>
      </c>
      <c r="F2101" s="2">
        <f t="shared" si="197"/>
        <v>1.7623471808223654</v>
      </c>
      <c r="G2101" s="2">
        <f t="shared" si="195"/>
        <v>-0.60914000331678708</v>
      </c>
      <c r="H2101" s="2" t="str">
        <f t="shared" si="196"/>
        <v>Hold</v>
      </c>
    </row>
    <row r="2102" spans="1:8" ht="13.5" x14ac:dyDescent="0.25">
      <c r="A2102" s="3">
        <v>45064</v>
      </c>
      <c r="B2102" s="2">
        <v>78.486199999999997</v>
      </c>
      <c r="C2102" s="2">
        <f t="shared" si="192"/>
        <v>80.580940177965573</v>
      </c>
      <c r="D2102" s="2">
        <f t="shared" si="194"/>
        <v>79.640740686952114</v>
      </c>
      <c r="E2102" s="2">
        <f t="shared" si="193"/>
        <v>0.94019949101345901</v>
      </c>
      <c r="F2102" s="2">
        <f t="shared" si="197"/>
        <v>1.5979176428605844</v>
      </c>
      <c r="G2102" s="2">
        <f t="shared" si="195"/>
        <v>-0.65771815184712534</v>
      </c>
      <c r="H2102" s="2" t="str">
        <f t="shared" si="196"/>
        <v>Hold</v>
      </c>
    </row>
    <row r="2103" spans="1:8" ht="13.5" x14ac:dyDescent="0.25">
      <c r="A2103" s="3">
        <v>45065</v>
      </c>
      <c r="B2103" s="2">
        <v>78.486199999999997</v>
      </c>
      <c r="C2103" s="2">
        <f t="shared" si="192"/>
        <v>80.322549381355486</v>
      </c>
      <c r="D2103" s="2">
        <f t="shared" si="194"/>
        <v>79.555219154585288</v>
      </c>
      <c r="E2103" s="2">
        <f t="shared" si="193"/>
        <v>0.76733022677019846</v>
      </c>
      <c r="F2103" s="2">
        <f t="shared" si="197"/>
        <v>1.4318001596425074</v>
      </c>
      <c r="G2103" s="2">
        <f t="shared" si="195"/>
        <v>-0.66446993287230893</v>
      </c>
      <c r="H2103" s="2" t="str">
        <f t="shared" si="196"/>
        <v>Hold</v>
      </c>
    </row>
    <row r="2104" spans="1:8" ht="13.5" x14ac:dyDescent="0.25">
      <c r="A2104" s="3">
        <v>45068</v>
      </c>
      <c r="B2104" s="2">
        <v>77.240300000000005</v>
      </c>
      <c r="C2104" s="2">
        <f t="shared" si="192"/>
        <v>80.091141784223865</v>
      </c>
      <c r="D2104" s="2">
        <f t="shared" si="194"/>
        <v>79.383743661653043</v>
      </c>
      <c r="E2104" s="2">
        <f t="shared" si="193"/>
        <v>0.70739812257082235</v>
      </c>
      <c r="F2104" s="2">
        <f t="shared" si="197"/>
        <v>1.2869197522281706</v>
      </c>
      <c r="G2104" s="2">
        <f t="shared" si="195"/>
        <v>-0.57952162965734821</v>
      </c>
      <c r="H2104" s="2" t="str">
        <f t="shared" si="196"/>
        <v>Hold</v>
      </c>
    </row>
    <row r="2105" spans="1:8" ht="13.5" x14ac:dyDescent="0.25">
      <c r="A2105" s="3">
        <v>45069</v>
      </c>
      <c r="B2105" s="2">
        <v>78.070899999999995</v>
      </c>
      <c r="C2105" s="2">
        <f t="shared" si="192"/>
        <v>79.652550740497119</v>
      </c>
      <c r="D2105" s="2">
        <f t="shared" si="194"/>
        <v>79.286495983012074</v>
      </c>
      <c r="E2105" s="2">
        <f t="shared" si="193"/>
        <v>0.36605475748504546</v>
      </c>
      <c r="F2105" s="2">
        <f t="shared" si="197"/>
        <v>1.1027467532795456</v>
      </c>
      <c r="G2105" s="2">
        <f t="shared" si="195"/>
        <v>-0.73669199579450018</v>
      </c>
      <c r="H2105" s="2" t="str">
        <f t="shared" si="196"/>
        <v>Hold</v>
      </c>
    </row>
    <row r="2106" spans="1:8" ht="13.5" x14ac:dyDescent="0.25">
      <c r="A2106" s="3">
        <v>45070</v>
      </c>
      <c r="B2106" s="2">
        <v>78.070899999999995</v>
      </c>
      <c r="C2106" s="2">
        <f t="shared" si="192"/>
        <v>79.275050626574483</v>
      </c>
      <c r="D2106" s="2">
        <f t="shared" si="194"/>
        <v>79.196451836122279</v>
      </c>
      <c r="E2106" s="2">
        <f t="shared" si="193"/>
        <v>7.8598790452204526E-2</v>
      </c>
      <c r="F2106" s="2">
        <f t="shared" si="197"/>
        <v>0.89791716071407746</v>
      </c>
      <c r="G2106" s="2">
        <f t="shared" si="195"/>
        <v>-0.81931837026187293</v>
      </c>
      <c r="H2106" s="2" t="str">
        <f t="shared" si="196"/>
        <v>Hold</v>
      </c>
    </row>
    <row r="2107" spans="1:8" ht="13.5" x14ac:dyDescent="0.25">
      <c r="A2107" s="3">
        <v>45071</v>
      </c>
      <c r="B2107" s="2">
        <v>78.486199999999997</v>
      </c>
      <c r="C2107" s="2">
        <f t="shared" si="192"/>
        <v>79.02590437633225</v>
      </c>
      <c r="D2107" s="2">
        <f t="shared" si="194"/>
        <v>79.14384058900211</v>
      </c>
      <c r="E2107" s="2">
        <f t="shared" si="193"/>
        <v>-0.11793621266986065</v>
      </c>
      <c r="F2107" s="2">
        <f t="shared" si="197"/>
        <v>0.69474648603728983</v>
      </c>
      <c r="G2107" s="2">
        <f t="shared" si="195"/>
        <v>-0.81268269870715049</v>
      </c>
      <c r="H2107" s="2" t="str">
        <f t="shared" si="196"/>
        <v>Hold</v>
      </c>
    </row>
    <row r="2108" spans="1:8" ht="13.5" x14ac:dyDescent="0.25">
      <c r="A2108" s="3">
        <v>45072</v>
      </c>
      <c r="B2108" s="2">
        <v>78.486199999999997</v>
      </c>
      <c r="C2108" s="2">
        <f t="shared" si="192"/>
        <v>78.802319087665751</v>
      </c>
      <c r="D2108" s="2">
        <f t="shared" si="194"/>
        <v>79.095126471298244</v>
      </c>
      <c r="E2108" s="2">
        <f t="shared" si="193"/>
        <v>-0.2928073836324927</v>
      </c>
      <c r="F2108" s="2">
        <f t="shared" si="197"/>
        <v>0.49723571210333334</v>
      </c>
      <c r="G2108" s="2">
        <f t="shared" si="195"/>
        <v>-0.79004309573582598</v>
      </c>
      <c r="H2108" s="2" t="str">
        <f t="shared" si="196"/>
        <v>Hold</v>
      </c>
    </row>
    <row r="2109" spans="1:8" ht="13.5" x14ac:dyDescent="0.25">
      <c r="A2109" s="3">
        <v>45075</v>
      </c>
      <c r="B2109" s="2">
        <v>78.477800000000002</v>
      </c>
      <c r="C2109" s="2">
        <f t="shared" si="192"/>
        <v>78.562008458794097</v>
      </c>
      <c r="D2109" s="2">
        <f t="shared" si="194"/>
        <v>79.04939858453541</v>
      </c>
      <c r="E2109" s="2">
        <f t="shared" si="193"/>
        <v>-0.4873901257413138</v>
      </c>
      <c r="F2109" s="2">
        <f t="shared" si="197"/>
        <v>0.30031054453440392</v>
      </c>
      <c r="G2109" s="2">
        <f t="shared" si="195"/>
        <v>-0.78770067027571766</v>
      </c>
      <c r="H2109" s="2" t="str">
        <f t="shared" si="196"/>
        <v>Hold</v>
      </c>
    </row>
    <row r="2110" spans="1:8" ht="13.5" x14ac:dyDescent="0.25">
      <c r="A2110" s="3">
        <v>45076</v>
      </c>
      <c r="B2110" s="2">
        <v>78.477800000000002</v>
      </c>
      <c r="C2110" s="2">
        <f t="shared" si="192"/>
        <v>78.356114849748849</v>
      </c>
      <c r="D2110" s="2">
        <f t="shared" si="194"/>
        <v>79.007057948643904</v>
      </c>
      <c r="E2110" s="2">
        <f t="shared" si="193"/>
        <v>-0.65094309889505553</v>
      </c>
      <c r="F2110" s="2">
        <f t="shared" si="197"/>
        <v>0.11005981584851204</v>
      </c>
      <c r="G2110" s="2">
        <f t="shared" si="195"/>
        <v>-0.76100291474356752</v>
      </c>
      <c r="H2110" s="2" t="str">
        <f t="shared" si="196"/>
        <v>Hold</v>
      </c>
    </row>
    <row r="2111" spans="1:8" ht="13.5" x14ac:dyDescent="0.25">
      <c r="A2111" s="3">
        <v>45077</v>
      </c>
      <c r="B2111" s="2">
        <v>80.147199999999998</v>
      </c>
      <c r="C2111" s="2">
        <f t="shared" si="192"/>
        <v>78.360789488249026</v>
      </c>
      <c r="D2111" s="2">
        <f t="shared" si="194"/>
        <v>79.091512915411016</v>
      </c>
      <c r="E2111" s="2">
        <f t="shared" si="193"/>
        <v>-0.73072342716199046</v>
      </c>
      <c r="F2111" s="2">
        <f t="shared" si="197"/>
        <v>-5.8096832753588443E-2</v>
      </c>
      <c r="G2111" s="2">
        <f t="shared" si="195"/>
        <v>-0.672626594408402</v>
      </c>
      <c r="H2111" s="2" t="str">
        <f t="shared" si="196"/>
        <v>Hold</v>
      </c>
    </row>
    <row r="2112" spans="1:8" ht="13.5" x14ac:dyDescent="0.25">
      <c r="A2112" s="3">
        <v>45078</v>
      </c>
      <c r="B2112" s="2">
        <v>80.977800000000002</v>
      </c>
      <c r="C2112" s="2">
        <f t="shared" si="192"/>
        <v>78.380083413133789</v>
      </c>
      <c r="D2112" s="2">
        <f t="shared" si="194"/>
        <v>79.231237884639825</v>
      </c>
      <c r="E2112" s="2">
        <f t="shared" si="193"/>
        <v>-0.85115447150603529</v>
      </c>
      <c r="F2112" s="2">
        <f t="shared" si="197"/>
        <v>-0.21670836050407782</v>
      </c>
      <c r="G2112" s="2">
        <f t="shared" si="195"/>
        <v>-0.63444611100195747</v>
      </c>
      <c r="H2112" s="2" t="str">
        <f t="shared" si="196"/>
        <v>Hold</v>
      </c>
    </row>
    <row r="2113" spans="1:8" ht="13.5" x14ac:dyDescent="0.25">
      <c r="A2113" s="3">
        <v>45079</v>
      </c>
      <c r="B2113" s="2">
        <v>80.977800000000002</v>
      </c>
      <c r="C2113" s="2">
        <f t="shared" si="192"/>
        <v>78.396409041882436</v>
      </c>
      <c r="D2113" s="2">
        <f t="shared" si="194"/>
        <v>79.360612856147981</v>
      </c>
      <c r="E2113" s="2">
        <f t="shared" si="193"/>
        <v>-0.96420381426554513</v>
      </c>
      <c r="F2113" s="2">
        <f t="shared" si="197"/>
        <v>-0.36620745125637133</v>
      </c>
      <c r="G2113" s="2">
        <f t="shared" si="195"/>
        <v>-0.5979963630091738</v>
      </c>
      <c r="H2113" s="2" t="str">
        <f t="shared" si="196"/>
        <v>Hold</v>
      </c>
    </row>
    <row r="2114" spans="1:8" ht="13.5" x14ac:dyDescent="0.25">
      <c r="A2114" s="3">
        <v>45082</v>
      </c>
      <c r="B2114" s="2">
        <v>80.977800000000002</v>
      </c>
      <c r="C2114" s="2">
        <f t="shared" si="192"/>
        <v>78.218546112362063</v>
      </c>
      <c r="D2114" s="2">
        <f t="shared" si="194"/>
        <v>79.480404496433323</v>
      </c>
      <c r="E2114" s="2">
        <f t="shared" si="193"/>
        <v>-1.2618583840712603</v>
      </c>
      <c r="F2114" s="2">
        <f t="shared" si="197"/>
        <v>-0.54533763781934907</v>
      </c>
      <c r="G2114" s="2">
        <f t="shared" si="195"/>
        <v>-0.7165207462519112</v>
      </c>
      <c r="H2114" s="2" t="str">
        <f t="shared" si="196"/>
        <v>Hold</v>
      </c>
    </row>
    <row r="2115" spans="1:8" ht="13.5" x14ac:dyDescent="0.25">
      <c r="A2115" s="3">
        <v>45083</v>
      </c>
      <c r="B2115" s="2">
        <v>80.5625</v>
      </c>
      <c r="C2115" s="2">
        <f t="shared" si="192"/>
        <v>78.195831325844821</v>
      </c>
      <c r="D2115" s="2">
        <f t="shared" si="194"/>
        <v>79.560559718919748</v>
      </c>
      <c r="E2115" s="2">
        <f t="shared" si="193"/>
        <v>-1.3647283930749268</v>
      </c>
      <c r="F2115" s="2">
        <f t="shared" si="197"/>
        <v>-0.70921578887046466</v>
      </c>
      <c r="G2115" s="2">
        <f t="shared" si="195"/>
        <v>-0.65551260420446211</v>
      </c>
      <c r="H2115" s="2" t="str">
        <f t="shared" si="196"/>
        <v>Hold</v>
      </c>
    </row>
    <row r="2116" spans="1:8" ht="13.5" x14ac:dyDescent="0.25">
      <c r="A2116" s="3">
        <v>45084</v>
      </c>
      <c r="B2116" s="2">
        <v>82.223600000000005</v>
      </c>
      <c r="C2116" s="2">
        <f t="shared" si="192"/>
        <v>78.176611121868703</v>
      </c>
      <c r="D2116" s="2">
        <f t="shared" si="194"/>
        <v>79.757821961962733</v>
      </c>
      <c r="E2116" s="2">
        <f t="shared" si="193"/>
        <v>-1.5812108400940303</v>
      </c>
      <c r="F2116" s="2">
        <f t="shared" si="197"/>
        <v>-0.88361479911517782</v>
      </c>
      <c r="G2116" s="2">
        <f t="shared" si="195"/>
        <v>-0.69759604097885253</v>
      </c>
      <c r="H2116" s="2" t="str">
        <f t="shared" si="196"/>
        <v>Hold</v>
      </c>
    </row>
    <row r="2117" spans="1:8" ht="13.5" x14ac:dyDescent="0.25">
      <c r="A2117" s="3">
        <v>45085</v>
      </c>
      <c r="B2117" s="2">
        <v>82.630600000000001</v>
      </c>
      <c r="C2117" s="2">
        <f t="shared" si="192"/>
        <v>78.224240180042742</v>
      </c>
      <c r="D2117" s="2">
        <f t="shared" si="194"/>
        <v>79.970620335150684</v>
      </c>
      <c r="E2117" s="2">
        <f t="shared" si="193"/>
        <v>-1.7463801551079428</v>
      </c>
      <c r="F2117" s="2">
        <f t="shared" si="197"/>
        <v>-1.0561678703137307</v>
      </c>
      <c r="G2117" s="2">
        <f t="shared" si="195"/>
        <v>-0.69021228479421204</v>
      </c>
      <c r="H2117" s="2" t="str">
        <f t="shared" si="196"/>
        <v>Hold</v>
      </c>
    </row>
    <row r="2118" spans="1:8" ht="13.5" x14ac:dyDescent="0.25">
      <c r="A2118" s="3">
        <v>45086</v>
      </c>
      <c r="B2118" s="2">
        <v>83.461100000000002</v>
      </c>
      <c r="C2118" s="2">
        <f t="shared" si="192"/>
        <v>78.264541690805387</v>
      </c>
      <c r="D2118" s="2">
        <f t="shared" si="194"/>
        <v>80.229174384398789</v>
      </c>
      <c r="E2118" s="2">
        <f t="shared" si="193"/>
        <v>-1.9646326935934013</v>
      </c>
      <c r="F2118" s="2">
        <f t="shared" si="197"/>
        <v>-1.2378608349696649</v>
      </c>
      <c r="G2118" s="2">
        <f t="shared" si="195"/>
        <v>-0.72677185862373639</v>
      </c>
      <c r="H2118" s="2" t="str">
        <f t="shared" si="196"/>
        <v>Hold</v>
      </c>
    </row>
    <row r="2119" spans="1:8" ht="13.5" x14ac:dyDescent="0.25">
      <c r="A2119" s="3">
        <v>45089</v>
      </c>
      <c r="B2119" s="2">
        <v>82.630600000000001</v>
      </c>
      <c r="C2119" s="2">
        <f t="shared" si="192"/>
        <v>78.297350661450707</v>
      </c>
      <c r="D2119" s="2">
        <f t="shared" si="194"/>
        <v>80.407057763332205</v>
      </c>
      <c r="E2119" s="2">
        <f t="shared" si="193"/>
        <v>-2.1097071018814972</v>
      </c>
      <c r="F2119" s="2">
        <f t="shared" si="197"/>
        <v>-1.4122300883520316</v>
      </c>
      <c r="G2119" s="2">
        <f t="shared" si="195"/>
        <v>-0.69747701352946567</v>
      </c>
      <c r="H2119" s="2" t="str">
        <f t="shared" si="196"/>
        <v>Hold</v>
      </c>
    </row>
    <row r="2120" spans="1:8" ht="13.5" x14ac:dyDescent="0.25">
      <c r="A2120" s="3">
        <v>45090</v>
      </c>
      <c r="B2120" s="2">
        <v>80.977800000000002</v>
      </c>
      <c r="C2120" s="2">
        <f t="shared" si="192"/>
        <v>78.325112098150612</v>
      </c>
      <c r="D2120" s="2">
        <f t="shared" si="194"/>
        <v>80.449334966048326</v>
      </c>
      <c r="E2120" s="2">
        <f t="shared" si="193"/>
        <v>-2.1242228678977142</v>
      </c>
      <c r="F2120" s="2">
        <f t="shared" si="197"/>
        <v>-1.5546286442611681</v>
      </c>
      <c r="G2120" s="2">
        <f t="shared" si="195"/>
        <v>-0.5695942236365461</v>
      </c>
      <c r="H2120" s="2" t="str">
        <f t="shared" si="196"/>
        <v>Hold</v>
      </c>
    </row>
    <row r="2121" spans="1:8" ht="13.5" x14ac:dyDescent="0.25">
      <c r="A2121" s="3">
        <v>45091</v>
      </c>
      <c r="B2121" s="2">
        <v>81.716999999999999</v>
      </c>
      <c r="C2121" s="2">
        <f t="shared" si="192"/>
        <v>78.605433313819745</v>
      </c>
      <c r="D2121" s="2">
        <f t="shared" si="194"/>
        <v>80.543236079674372</v>
      </c>
      <c r="E2121" s="2">
        <f t="shared" si="193"/>
        <v>-1.9378027658546273</v>
      </c>
      <c r="F2121" s="2">
        <f t="shared" si="197"/>
        <v>-1.6312634685798599</v>
      </c>
      <c r="G2121" s="2">
        <f t="shared" si="195"/>
        <v>-0.30653929727476736</v>
      </c>
      <c r="H2121" s="2" t="str">
        <f t="shared" si="196"/>
        <v>Hold</v>
      </c>
    </row>
    <row r="2122" spans="1:8" ht="13.5" x14ac:dyDescent="0.25">
      <c r="A2122" s="3">
        <v>45092</v>
      </c>
      <c r="B2122" s="2">
        <v>80.5625</v>
      </c>
      <c r="C2122" s="2">
        <f t="shared" si="192"/>
        <v>78.970412804001313</v>
      </c>
      <c r="D2122" s="2">
        <f t="shared" si="194"/>
        <v>80.544663036735528</v>
      </c>
      <c r="E2122" s="2">
        <f t="shared" si="193"/>
        <v>-1.5742502327342152</v>
      </c>
      <c r="F2122" s="2">
        <f t="shared" si="197"/>
        <v>-1.6198608214107311</v>
      </c>
      <c r="G2122" s="2">
        <f t="shared" si="195"/>
        <v>4.5610588676515906E-2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80.471100000000007</v>
      </c>
      <c r="C2123" s="2">
        <f t="shared" si="192"/>
        <v>79.279241603385728</v>
      </c>
      <c r="D2123" s="2">
        <f t="shared" si="194"/>
        <v>80.539213922903258</v>
      </c>
      <c r="E2123" s="2">
        <f t="shared" si="193"/>
        <v>-1.2599723195175301</v>
      </c>
      <c r="F2123" s="2">
        <f t="shared" si="197"/>
        <v>-1.5478831210320911</v>
      </c>
      <c r="G2123" s="2">
        <f t="shared" si="195"/>
        <v>0.28791080151456105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79.565899999999999</v>
      </c>
      <c r="C2124" s="2">
        <f t="shared" si="192"/>
        <v>79.540558279787916</v>
      </c>
      <c r="D2124" s="2">
        <f t="shared" si="194"/>
        <v>80.4671165952808</v>
      </c>
      <c r="E2124" s="2">
        <f t="shared" si="193"/>
        <v>-0.92655831549288337</v>
      </c>
      <c r="F2124" s="2">
        <f t="shared" si="197"/>
        <v>-1.4236181599242497</v>
      </c>
      <c r="G2124" s="2">
        <f t="shared" si="195"/>
        <v>0.4970598444313663</v>
      </c>
      <c r="H2124" s="2" t="str">
        <f t="shared" si="196"/>
        <v>Sell</v>
      </c>
    </row>
    <row r="2125" spans="1:8" ht="13.5" x14ac:dyDescent="0.25">
      <c r="A2125" s="3">
        <v>45097</v>
      </c>
      <c r="B2125" s="2">
        <v>80.147199999999998</v>
      </c>
      <c r="C2125" s="2">
        <f t="shared" si="192"/>
        <v>79.697780082897467</v>
      </c>
      <c r="D2125" s="2">
        <f t="shared" si="194"/>
        <v>80.443419069704447</v>
      </c>
      <c r="E2125" s="2">
        <f t="shared" si="193"/>
        <v>-0.7456389868069806</v>
      </c>
      <c r="F2125" s="2">
        <f t="shared" si="197"/>
        <v>-1.2880223253007959</v>
      </c>
      <c r="G2125" s="2">
        <f t="shared" si="195"/>
        <v>0.54238333849381526</v>
      </c>
      <c r="H2125" s="2" t="str">
        <f t="shared" si="196"/>
        <v>Sell</v>
      </c>
    </row>
    <row r="2126" spans="1:8" ht="13.5" x14ac:dyDescent="0.25">
      <c r="A2126" s="3">
        <v>45098</v>
      </c>
      <c r="B2126" s="2">
        <v>80.5625</v>
      </c>
      <c r="C2126" s="2">
        <f t="shared" si="192"/>
        <v>80.086367762451701</v>
      </c>
      <c r="D2126" s="2">
        <f t="shared" si="194"/>
        <v>80.452239879355972</v>
      </c>
      <c r="E2126" s="2">
        <f t="shared" si="193"/>
        <v>-0.36587211690427068</v>
      </c>
      <c r="F2126" s="2">
        <f t="shared" si="197"/>
        <v>-1.1035922836214909</v>
      </c>
      <c r="G2126" s="2">
        <f t="shared" si="195"/>
        <v>0.73772016671722018</v>
      </c>
      <c r="H2126" s="2" t="str">
        <f t="shared" si="196"/>
        <v>Sell</v>
      </c>
    </row>
    <row r="2127" spans="1:8" ht="13.5" x14ac:dyDescent="0.25">
      <c r="A2127" s="3">
        <v>45099</v>
      </c>
      <c r="B2127" s="2">
        <v>81.559200000000004</v>
      </c>
      <c r="C2127" s="2">
        <f t="shared" ref="C2127:C2190" si="198">$C$4*B2117+C2126*(1-$C$4)</f>
        <v>80.4777881066899</v>
      </c>
      <c r="D2127" s="2">
        <f t="shared" si="194"/>
        <v>80.534236925329608</v>
      </c>
      <c r="E2127" s="2">
        <f t="shared" si="193"/>
        <v>-5.644881863970852E-2</v>
      </c>
      <c r="F2127" s="2">
        <f t="shared" si="197"/>
        <v>-0.8941635906251344</v>
      </c>
      <c r="G2127" s="2">
        <f t="shared" si="195"/>
        <v>0.83771477198542588</v>
      </c>
      <c r="H2127" s="2" t="str">
        <f t="shared" si="196"/>
        <v>Sell</v>
      </c>
    </row>
    <row r="2128" spans="1:8" ht="13.5" x14ac:dyDescent="0.25">
      <c r="A2128" s="3">
        <v>45100</v>
      </c>
      <c r="B2128" s="2">
        <v>79.731999999999999</v>
      </c>
      <c r="C2128" s="2">
        <f t="shared" si="198"/>
        <v>80.936759167199142</v>
      </c>
      <c r="D2128" s="2">
        <f t="shared" si="194"/>
        <v>80.474811967897779</v>
      </c>
      <c r="E2128" s="2">
        <f t="shared" si="193"/>
        <v>0.4619471993013633</v>
      </c>
      <c r="F2128" s="2">
        <f t="shared" si="197"/>
        <v>-0.62294143263983481</v>
      </c>
      <c r="G2128" s="2">
        <f t="shared" si="195"/>
        <v>1.0848886319411981</v>
      </c>
      <c r="H2128" s="2" t="str">
        <f t="shared" si="196"/>
        <v>Sell</v>
      </c>
    </row>
    <row r="2129" spans="1:8" ht="13.5" x14ac:dyDescent="0.25">
      <c r="A2129" s="3">
        <v>45103</v>
      </c>
      <c r="B2129" s="2">
        <v>81.343199999999996</v>
      </c>
      <c r="C2129" s="2">
        <f t="shared" si="198"/>
        <v>81.19735006455312</v>
      </c>
      <c r="D2129" s="2">
        <f t="shared" si="194"/>
        <v>80.53913700731276</v>
      </c>
      <c r="E2129" s="2">
        <f t="shared" si="193"/>
        <v>0.65821305724035994</v>
      </c>
      <c r="F2129" s="2">
        <f t="shared" si="197"/>
        <v>-0.36671053466379588</v>
      </c>
      <c r="G2129" s="2">
        <f t="shared" si="195"/>
        <v>1.0249235919041557</v>
      </c>
      <c r="H2129" s="2" t="str">
        <f t="shared" si="196"/>
        <v>Sell</v>
      </c>
    </row>
    <row r="2130" spans="1:8" ht="13.5" x14ac:dyDescent="0.25">
      <c r="A2130" s="3">
        <v>45104</v>
      </c>
      <c r="B2130" s="2">
        <v>81.8</v>
      </c>
      <c r="C2130" s="2">
        <f t="shared" si="198"/>
        <v>81.163573131544936</v>
      </c>
      <c r="D2130" s="2">
        <f t="shared" si="194"/>
        <v>80.632534266030333</v>
      </c>
      <c r="E2130" s="2">
        <f t="shared" si="193"/>
        <v>0.53103886551460278</v>
      </c>
      <c r="F2130" s="2">
        <f t="shared" si="197"/>
        <v>-0.18716065462811615</v>
      </c>
      <c r="G2130" s="2">
        <f t="shared" si="195"/>
        <v>0.71819952014271893</v>
      </c>
      <c r="H2130" s="2" t="str">
        <f t="shared" si="196"/>
        <v>Sell</v>
      </c>
    </row>
    <row r="2131" spans="1:8" ht="13.5" x14ac:dyDescent="0.25">
      <c r="A2131" s="3">
        <v>45107</v>
      </c>
      <c r="B2131" s="2">
        <v>81.559200000000004</v>
      </c>
      <c r="C2131" s="2">
        <f t="shared" si="198"/>
        <v>81.24871572669187</v>
      </c>
      <c r="D2131" s="2">
        <f t="shared" si="194"/>
        <v>80.701176172250314</v>
      </c>
      <c r="E2131" s="2">
        <f t="shared" si="193"/>
        <v>0.54753955444155622</v>
      </c>
      <c r="F2131" s="2">
        <f t="shared" si="197"/>
        <v>-4.0220612814181683E-2</v>
      </c>
      <c r="G2131" s="2">
        <f t="shared" si="195"/>
        <v>0.58776016725573788</v>
      </c>
      <c r="H2131" s="2" t="str">
        <f t="shared" si="196"/>
        <v>Sell</v>
      </c>
    </row>
    <row r="2132" spans="1:8" ht="13.5" x14ac:dyDescent="0.25">
      <c r="A2132" s="3">
        <v>45110</v>
      </c>
      <c r="B2132" s="2">
        <v>81.393000000000001</v>
      </c>
      <c r="C2132" s="2">
        <f t="shared" si="198"/>
        <v>81.143144076431582</v>
      </c>
      <c r="D2132" s="2">
        <f t="shared" si="194"/>
        <v>80.752422381713245</v>
      </c>
      <c r="E2132" s="2">
        <f t="shared" si="193"/>
        <v>0.39072169471833718</v>
      </c>
      <c r="F2132" s="2">
        <f t="shared" si="197"/>
        <v>4.5967848692322094E-2</v>
      </c>
      <c r="G2132" s="2">
        <f t="shared" si="195"/>
        <v>0.34475384602601511</v>
      </c>
      <c r="H2132" s="2" t="str">
        <f t="shared" si="196"/>
        <v>Sell</v>
      </c>
    </row>
    <row r="2133" spans="1:8" ht="13.5" x14ac:dyDescent="0.25">
      <c r="A2133" s="3">
        <v>45111</v>
      </c>
      <c r="B2133" s="2">
        <v>83.000200000000007</v>
      </c>
      <c r="C2133" s="2">
        <f t="shared" si="198"/>
        <v>81.039752680057489</v>
      </c>
      <c r="D2133" s="2">
        <f t="shared" si="194"/>
        <v>80.918924427512252</v>
      </c>
      <c r="E2133" s="2">
        <f t="shared" si="193"/>
        <v>0.12082825254523755</v>
      </c>
      <c r="F2133" s="2">
        <f t="shared" si="197"/>
        <v>6.0939929462905183E-2</v>
      </c>
      <c r="G2133" s="2">
        <f t="shared" si="195"/>
        <v>5.9888323082332363E-2</v>
      </c>
      <c r="H2133" s="2" t="str">
        <f t="shared" si="196"/>
        <v>Sell</v>
      </c>
    </row>
    <row r="2134" spans="1:8" ht="13.5" x14ac:dyDescent="0.25">
      <c r="A2134" s="3">
        <v>45112</v>
      </c>
      <c r="B2134" s="2">
        <v>81.381500000000003</v>
      </c>
      <c r="C2134" s="2">
        <f t="shared" si="198"/>
        <v>80.813006113894787</v>
      </c>
      <c r="D2134" s="2">
        <f t="shared" si="194"/>
        <v>80.953189284733568</v>
      </c>
      <c r="E2134" s="2">
        <f t="shared" si="193"/>
        <v>-0.14018317083878173</v>
      </c>
      <c r="F2134" s="2">
        <f t="shared" si="197"/>
        <v>2.07153094025678E-2</v>
      </c>
      <c r="G2134" s="2">
        <f t="shared" si="195"/>
        <v>-0.16089848024134953</v>
      </c>
      <c r="H2134" s="2" t="str">
        <f t="shared" si="196"/>
        <v>Hold</v>
      </c>
    </row>
    <row r="2135" spans="1:8" ht="13.5" x14ac:dyDescent="0.25">
      <c r="A2135" s="3">
        <v>45113</v>
      </c>
      <c r="B2135" s="2">
        <v>81.381500000000003</v>
      </c>
      <c r="C2135" s="2">
        <f t="shared" si="198"/>
        <v>80.710574404064815</v>
      </c>
      <c r="D2135" s="2">
        <f t="shared" si="194"/>
        <v>80.984916004382939</v>
      </c>
      <c r="E2135" s="2">
        <f t="shared" si="193"/>
        <v>-0.27434160031812382</v>
      </c>
      <c r="F2135" s="2">
        <f t="shared" si="197"/>
        <v>-3.8296072541570525E-2</v>
      </c>
      <c r="G2135" s="2">
        <f t="shared" si="195"/>
        <v>-0.2360455277765533</v>
      </c>
      <c r="H2135" s="2" t="str">
        <f t="shared" si="196"/>
        <v>Hold</v>
      </c>
    </row>
    <row r="2136" spans="1:8" ht="13.5" x14ac:dyDescent="0.25">
      <c r="A2136" s="3">
        <v>45114</v>
      </c>
      <c r="B2136" s="2">
        <v>80.931899999999999</v>
      </c>
      <c r="C2136" s="2">
        <f t="shared" si="198"/>
        <v>80.687793726516389</v>
      </c>
      <c r="D2136" s="2">
        <f t="shared" si="194"/>
        <v>80.980988892947153</v>
      </c>
      <c r="E2136" s="2">
        <f t="shared" si="193"/>
        <v>-0.29319516643076327</v>
      </c>
      <c r="F2136" s="2">
        <f t="shared" si="197"/>
        <v>-8.9275891319409079E-2</v>
      </c>
      <c r="G2136" s="2">
        <f t="shared" si="195"/>
        <v>-0.20391927511135419</v>
      </c>
      <c r="H2136" s="2" t="str">
        <f t="shared" si="196"/>
        <v>Hold</v>
      </c>
    </row>
    <row r="2137" spans="1:8" ht="13.5" x14ac:dyDescent="0.25">
      <c r="A2137" s="3">
        <v>45117</v>
      </c>
      <c r="B2137" s="2">
        <v>80.931899999999999</v>
      </c>
      <c r="C2137" s="2">
        <f t="shared" si="198"/>
        <v>80.821856230129242</v>
      </c>
      <c r="D2137" s="2">
        <f t="shared" si="194"/>
        <v>80.977352678654768</v>
      </c>
      <c r="E2137" s="2">
        <f t="shared" si="193"/>
        <v>-0.15549644852552547</v>
      </c>
      <c r="F2137" s="2">
        <f t="shared" si="197"/>
        <v>-0.10252000276063236</v>
      </c>
      <c r="G2137" s="2">
        <f t="shared" si="195"/>
        <v>-5.2976445764893104E-2</v>
      </c>
      <c r="H2137" s="2" t="str">
        <f t="shared" si="196"/>
        <v>Hold</v>
      </c>
    </row>
    <row r="2138" spans="1:8" ht="13.5" x14ac:dyDescent="0.25">
      <c r="A2138" s="3">
        <v>45118</v>
      </c>
      <c r="B2138" s="2">
        <v>79.133399999999995</v>
      </c>
      <c r="C2138" s="2">
        <f t="shared" si="198"/>
        <v>80.654186040878585</v>
      </c>
      <c r="D2138" s="2">
        <f t="shared" si="194"/>
        <v>80.840763591347013</v>
      </c>
      <c r="E2138" s="2">
        <f t="shared" si="193"/>
        <v>-0.18657755046842794</v>
      </c>
      <c r="F2138" s="2">
        <f t="shared" si="197"/>
        <v>-0.11933151230219149</v>
      </c>
      <c r="G2138" s="2">
        <f t="shared" si="195"/>
        <v>-6.7246038166236449E-2</v>
      </c>
      <c r="H2138" s="2" t="str">
        <f t="shared" si="196"/>
        <v>Hold</v>
      </c>
    </row>
    <row r="2139" spans="1:8" ht="13.5" x14ac:dyDescent="0.25">
      <c r="A2139" s="3">
        <v>45119</v>
      </c>
      <c r="B2139" s="2">
        <v>80.922899999999998</v>
      </c>
      <c r="C2139" s="2">
        <f t="shared" si="198"/>
        <v>80.76018818843572</v>
      </c>
      <c r="D2139" s="2">
        <f t="shared" si="194"/>
        <v>80.846847769765759</v>
      </c>
      <c r="E2139" s="2">
        <f t="shared" si="193"/>
        <v>-8.6659581330039259E-2</v>
      </c>
      <c r="F2139" s="2">
        <f t="shared" si="197"/>
        <v>-0.11279712610776106</v>
      </c>
      <c r="G2139" s="2">
        <f t="shared" si="195"/>
        <v>2.6137544777721802E-2</v>
      </c>
      <c r="H2139" s="2" t="str">
        <f t="shared" si="196"/>
        <v>Sell</v>
      </c>
    </row>
    <row r="2140" spans="1:8" ht="13.5" x14ac:dyDescent="0.25">
      <c r="A2140" s="3">
        <v>45120</v>
      </c>
      <c r="B2140" s="2">
        <v>78.692800000000005</v>
      </c>
      <c r="C2140" s="2">
        <f t="shared" si="198"/>
        <v>80.92015923636869</v>
      </c>
      <c r="D2140" s="2">
        <f t="shared" si="194"/>
        <v>80.687288675709041</v>
      </c>
      <c r="E2140" s="2">
        <f t="shared" ref="E2140:E2203" si="199">C2140-D2140</f>
        <v>0.23287056065964862</v>
      </c>
      <c r="F2140" s="2">
        <f t="shared" si="197"/>
        <v>-4.3663588754279135E-2</v>
      </c>
      <c r="G2140" s="2">
        <f t="shared" si="195"/>
        <v>0.27653414941392773</v>
      </c>
      <c r="H2140" s="2" t="str">
        <f t="shared" si="196"/>
        <v>Sell</v>
      </c>
    </row>
    <row r="2141" spans="1:8" ht="13.5" x14ac:dyDescent="0.25">
      <c r="A2141" s="3">
        <v>45121</v>
      </c>
      <c r="B2141" s="2">
        <v>79.762900000000002</v>
      </c>
      <c r="C2141" s="2">
        <f t="shared" si="198"/>
        <v>81.018473200004266</v>
      </c>
      <c r="D2141" s="2">
        <f t="shared" ref="D2141:D2204" si="200">$D$4*B2141+(1-$D$4)*D2140</f>
        <v>80.618815440471337</v>
      </c>
      <c r="E2141" s="2">
        <f t="shared" si="199"/>
        <v>0.39965775953292848</v>
      </c>
      <c r="F2141" s="2">
        <f t="shared" si="197"/>
        <v>4.5000680903162386E-2</v>
      </c>
      <c r="G2141" s="2">
        <f t="shared" si="195"/>
        <v>0.35465707862976609</v>
      </c>
      <c r="H2141" s="2" t="str">
        <f t="shared" si="196"/>
        <v>Sell</v>
      </c>
    </row>
    <row r="2142" spans="1:8" ht="13.5" x14ac:dyDescent="0.25">
      <c r="A2142" s="3">
        <v>45124</v>
      </c>
      <c r="B2142" s="2">
        <v>79.133399999999995</v>
      </c>
      <c r="C2142" s="2">
        <f t="shared" si="198"/>
        <v>81.076092707695921</v>
      </c>
      <c r="D2142" s="2">
        <f t="shared" si="200"/>
        <v>80.508784667103086</v>
      </c>
      <c r="E2142" s="2">
        <f t="shared" si="199"/>
        <v>0.56730804059283457</v>
      </c>
      <c r="F2142" s="2">
        <f t="shared" si="197"/>
        <v>0.14946215284109685</v>
      </c>
      <c r="G2142" s="2">
        <f t="shared" si="195"/>
        <v>0.4178458877517377</v>
      </c>
      <c r="H2142" s="2" t="str">
        <f t="shared" si="196"/>
        <v>Sell</v>
      </c>
    </row>
    <row r="2143" spans="1:8" ht="13.5" x14ac:dyDescent="0.25">
      <c r="A2143" s="3">
        <v>45125</v>
      </c>
      <c r="B2143" s="2">
        <v>79.133399999999995</v>
      </c>
      <c r="C2143" s="2">
        <f t="shared" si="198"/>
        <v>81.372109214204229</v>
      </c>
      <c r="D2143" s="2">
        <f t="shared" si="200"/>
        <v>80.40690432139175</v>
      </c>
      <c r="E2143" s="2">
        <f t="shared" si="199"/>
        <v>0.9652048928124799</v>
      </c>
      <c r="F2143" s="2">
        <f t="shared" si="197"/>
        <v>0.31261070083537346</v>
      </c>
      <c r="G2143" s="2">
        <f t="shared" si="195"/>
        <v>0.65259419197710644</v>
      </c>
      <c r="H2143" s="2" t="str">
        <f t="shared" si="196"/>
        <v>Sell</v>
      </c>
    </row>
    <row r="2144" spans="1:8" ht="13.5" x14ac:dyDescent="0.25">
      <c r="A2144" s="3">
        <v>45127</v>
      </c>
      <c r="B2144" s="2">
        <v>76.975200000000001</v>
      </c>
      <c r="C2144" s="2">
        <f t="shared" si="198"/>
        <v>81.373553950480499</v>
      </c>
      <c r="D2144" s="2">
        <f t="shared" si="200"/>
        <v>80.152704001288654</v>
      </c>
      <c r="E2144" s="2">
        <f t="shared" si="199"/>
        <v>1.2208499491918445</v>
      </c>
      <c r="F2144" s="2">
        <f t="shared" si="197"/>
        <v>0.49425855050666767</v>
      </c>
      <c r="G2144" s="2">
        <f t="shared" si="195"/>
        <v>0.72659139868517686</v>
      </c>
      <c r="H2144" s="2" t="str">
        <f t="shared" si="196"/>
        <v>Sell</v>
      </c>
    </row>
    <row r="2145" spans="1:8" ht="13.5" x14ac:dyDescent="0.25">
      <c r="A2145" s="3">
        <v>45128</v>
      </c>
      <c r="B2145" s="2">
        <v>75.986099999999993</v>
      </c>
      <c r="C2145" s="2">
        <f t="shared" si="198"/>
        <v>81.374776419637342</v>
      </c>
      <c r="D2145" s="2">
        <f t="shared" si="200"/>
        <v>79.844066667859877</v>
      </c>
      <c r="E2145" s="2">
        <f t="shared" si="199"/>
        <v>1.530709751777465</v>
      </c>
      <c r="F2145" s="2">
        <f t="shared" si="197"/>
        <v>0.7015487907608271</v>
      </c>
      <c r="G2145" s="2">
        <f t="shared" si="195"/>
        <v>0.82916096101663794</v>
      </c>
      <c r="H2145" s="2" t="str">
        <f t="shared" si="196"/>
        <v>Sell</v>
      </c>
    </row>
    <row r="2146" spans="1:8" ht="13.5" x14ac:dyDescent="0.25">
      <c r="A2146" s="3">
        <v>45131</v>
      </c>
      <c r="B2146" s="2">
        <v>75.149799999999999</v>
      </c>
      <c r="C2146" s="2">
        <f t="shared" si="198"/>
        <v>81.30664158584699</v>
      </c>
      <c r="D2146" s="2">
        <f t="shared" si="200"/>
        <v>79.496343210981365</v>
      </c>
      <c r="E2146" s="2">
        <f t="shared" si="199"/>
        <v>1.8102983748656243</v>
      </c>
      <c r="F2146" s="2">
        <f t="shared" si="197"/>
        <v>0.92329870758178656</v>
      </c>
      <c r="G2146" s="2">
        <f t="shared" si="195"/>
        <v>0.88699966728383772</v>
      </c>
      <c r="H2146" s="2" t="str">
        <f t="shared" si="196"/>
        <v>Sell</v>
      </c>
    </row>
    <row r="2147" spans="1:8" ht="13.5" x14ac:dyDescent="0.25">
      <c r="A2147" s="3">
        <v>45133</v>
      </c>
      <c r="B2147" s="2">
        <v>75.041899999999998</v>
      </c>
      <c r="C2147" s="2">
        <f t="shared" si="198"/>
        <v>81.248989034178223</v>
      </c>
      <c r="D2147" s="2">
        <f t="shared" si="200"/>
        <v>79.16638445461237</v>
      </c>
      <c r="E2147" s="2">
        <f t="shared" si="199"/>
        <v>2.082604579565853</v>
      </c>
      <c r="F2147" s="2">
        <f t="shared" si="197"/>
        <v>1.1551598819786</v>
      </c>
      <c r="G2147" s="2">
        <f t="shared" si="195"/>
        <v>0.92744469758725301</v>
      </c>
      <c r="H2147" s="2" t="str">
        <f t="shared" si="196"/>
        <v>Sell</v>
      </c>
    </row>
    <row r="2148" spans="1:8" ht="13.5" x14ac:dyDescent="0.25">
      <c r="A2148" s="3">
        <v>45134</v>
      </c>
      <c r="B2148" s="2">
        <v>75.032899999999998</v>
      </c>
      <c r="C2148" s="2">
        <f t="shared" si="198"/>
        <v>80.923513798150807</v>
      </c>
      <c r="D2148" s="2">
        <f t="shared" si="200"/>
        <v>78.860200420937389</v>
      </c>
      <c r="E2148" s="2">
        <f t="shared" si="199"/>
        <v>2.0633133772134187</v>
      </c>
      <c r="F2148" s="2">
        <f t="shared" si="197"/>
        <v>1.3367905810255638</v>
      </c>
      <c r="G2148" s="2">
        <f t="shared" ref="G2148:G2211" si="201">E2148-F2148</f>
        <v>0.72652279618785487</v>
      </c>
      <c r="H2148" s="2" t="str">
        <f t="shared" ref="H2148:H2211" si="202">IF(G2148&lt;0,"Hold","Sell")</f>
        <v>Sell</v>
      </c>
    </row>
    <row r="2149" spans="1:8" ht="13.5" x14ac:dyDescent="0.25">
      <c r="A2149" s="3">
        <v>45135</v>
      </c>
      <c r="B2149" s="2">
        <v>74.888999999999996</v>
      </c>
      <c r="C2149" s="2">
        <f t="shared" si="198"/>
        <v>80.923419367666071</v>
      </c>
      <c r="D2149" s="2">
        <f t="shared" si="200"/>
        <v>78.566037426793869</v>
      </c>
      <c r="E2149" s="2">
        <f t="shared" si="199"/>
        <v>2.3573819408722017</v>
      </c>
      <c r="F2149" s="2">
        <f t="shared" ref="F2149:F2212" si="203">(E2149*(2/(10)))+((1-(2/10))*F2148)</f>
        <v>1.5409088529948916</v>
      </c>
      <c r="G2149" s="2">
        <f t="shared" si="201"/>
        <v>0.8164730878773101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74.852999999999994</v>
      </c>
      <c r="C2150" s="2">
        <f t="shared" si="198"/>
        <v>80.580247157255911</v>
      </c>
      <c r="D2150" s="2">
        <f t="shared" si="200"/>
        <v>78.290997617401743</v>
      </c>
      <c r="E2150" s="2">
        <f t="shared" si="199"/>
        <v>2.2892495398541683</v>
      </c>
      <c r="F2150" s="2">
        <f t="shared" si="203"/>
        <v>1.6905769903667469</v>
      </c>
      <c r="G2150" s="2">
        <f t="shared" si="201"/>
        <v>0.59867254948742143</v>
      </c>
      <c r="H2150" s="2" t="str">
        <f t="shared" si="202"/>
        <v>Sell</v>
      </c>
    </row>
    <row r="2151" spans="1:8" ht="13.5" x14ac:dyDescent="0.25">
      <c r="A2151" s="3">
        <v>45139</v>
      </c>
      <c r="B2151" s="2">
        <v>74.852999999999994</v>
      </c>
      <c r="C2151" s="2">
        <f t="shared" si="198"/>
        <v>80.45450144075501</v>
      </c>
      <c r="D2151" s="2">
        <f t="shared" si="200"/>
        <v>78.036331127223846</v>
      </c>
      <c r="E2151" s="2">
        <f t="shared" si="199"/>
        <v>2.4181703135311636</v>
      </c>
      <c r="F2151" s="2">
        <f t="shared" si="203"/>
        <v>1.8360956549996303</v>
      </c>
      <c r="G2151" s="2">
        <f t="shared" si="201"/>
        <v>0.58207465853153328</v>
      </c>
      <c r="H2151" s="2" t="str">
        <f t="shared" si="202"/>
        <v>Sell</v>
      </c>
    </row>
    <row r="2152" spans="1:8" ht="13.5" x14ac:dyDescent="0.25">
      <c r="A2152" s="3">
        <v>45140</v>
      </c>
      <c r="B2152" s="2">
        <v>74.817099999999996</v>
      </c>
      <c r="C2152" s="2">
        <f t="shared" si="198"/>
        <v>80.251255065254242</v>
      </c>
      <c r="D2152" s="2">
        <f t="shared" si="200"/>
        <v>77.797869562244301</v>
      </c>
      <c r="E2152" s="2">
        <f t="shared" si="199"/>
        <v>2.4533855030099403</v>
      </c>
      <c r="F2152" s="2">
        <f t="shared" si="203"/>
        <v>1.9595536246016925</v>
      </c>
      <c r="G2152" s="2">
        <f t="shared" si="201"/>
        <v>0.49383187840824783</v>
      </c>
      <c r="H2152" s="2" t="str">
        <f t="shared" si="202"/>
        <v>Sell</v>
      </c>
    </row>
    <row r="2153" spans="1:8" ht="13.5" x14ac:dyDescent="0.25">
      <c r="A2153" s="3">
        <v>45141</v>
      </c>
      <c r="B2153" s="2">
        <v>74.286500000000004</v>
      </c>
      <c r="C2153" s="2">
        <f t="shared" si="198"/>
        <v>80.079277362907433</v>
      </c>
      <c r="D2153" s="2">
        <f t="shared" si="200"/>
        <v>77.537768113189173</v>
      </c>
      <c r="E2153" s="2">
        <f t="shared" si="199"/>
        <v>2.5415092497182599</v>
      </c>
      <c r="F2153" s="2">
        <f t="shared" si="203"/>
        <v>2.0759447496250063</v>
      </c>
      <c r="G2153" s="2">
        <f t="shared" si="201"/>
        <v>0.46556450009325356</v>
      </c>
      <c r="H2153" s="2" t="str">
        <f t="shared" si="202"/>
        <v>Sell</v>
      </c>
    </row>
    <row r="2154" spans="1:8" ht="13.5" x14ac:dyDescent="0.25">
      <c r="A2154" s="3">
        <v>45142</v>
      </c>
      <c r="B2154" s="2">
        <v>73.738</v>
      </c>
      <c r="C2154" s="2">
        <f t="shared" si="198"/>
        <v>79.601726999383217</v>
      </c>
      <c r="D2154" s="2">
        <f t="shared" si="200"/>
        <v>77.256303808508491</v>
      </c>
      <c r="E2154" s="2">
        <f t="shared" si="199"/>
        <v>2.3454231908747261</v>
      </c>
      <c r="F2154" s="2">
        <f t="shared" si="203"/>
        <v>2.1298404378749503</v>
      </c>
      <c r="G2154" s="2">
        <f t="shared" si="201"/>
        <v>0.21558275299977581</v>
      </c>
      <c r="H2154" s="2" t="str">
        <f t="shared" si="202"/>
        <v>Sell</v>
      </c>
    </row>
    <row r="2155" spans="1:8" ht="13.5" x14ac:dyDescent="0.25">
      <c r="A2155" s="3">
        <v>45145</v>
      </c>
      <c r="B2155" s="2">
        <v>73.054500000000004</v>
      </c>
      <c r="C2155" s="2">
        <f t="shared" si="198"/>
        <v>79.045476691785794</v>
      </c>
      <c r="D2155" s="2">
        <f t="shared" si="200"/>
        <v>76.945059081952309</v>
      </c>
      <c r="E2155" s="2">
        <f t="shared" si="199"/>
        <v>2.1004176098334852</v>
      </c>
      <c r="F2155" s="2">
        <f t="shared" si="203"/>
        <v>2.1239558722666572</v>
      </c>
      <c r="G2155" s="2">
        <f t="shared" si="201"/>
        <v>-2.3538262433171919E-2</v>
      </c>
      <c r="H2155" s="2" t="str">
        <f t="shared" si="202"/>
        <v>Hold</v>
      </c>
    </row>
    <row r="2156" spans="1:8" ht="13.5" x14ac:dyDescent="0.25">
      <c r="A2156" s="3">
        <v>45146</v>
      </c>
      <c r="B2156" s="2">
        <v>72.299199999999999</v>
      </c>
      <c r="C2156" s="2">
        <f t="shared" si="198"/>
        <v>78.446141816126442</v>
      </c>
      <c r="D2156" s="2">
        <f t="shared" si="200"/>
        <v>76.600921372178064</v>
      </c>
      <c r="E2156" s="2">
        <f t="shared" si="199"/>
        <v>1.8452204439483779</v>
      </c>
      <c r="F2156" s="2">
        <f t="shared" si="203"/>
        <v>2.0682087866030017</v>
      </c>
      <c r="G2156" s="2">
        <f t="shared" si="201"/>
        <v>-0.22298834265462375</v>
      </c>
      <c r="H2156" s="2" t="str">
        <f t="shared" si="202"/>
        <v>Hold</v>
      </c>
    </row>
    <row r="2157" spans="1:8" ht="13.5" x14ac:dyDescent="0.25">
      <c r="A2157" s="3">
        <v>45147</v>
      </c>
      <c r="B2157" s="2">
        <v>71.031199999999998</v>
      </c>
      <c r="C2157" s="2">
        <f t="shared" si="198"/>
        <v>77.922412305953145</v>
      </c>
      <c r="D2157" s="2">
        <f t="shared" si="200"/>
        <v>76.188349418683387</v>
      </c>
      <c r="E2157" s="2">
        <f t="shared" si="199"/>
        <v>1.7340628872697579</v>
      </c>
      <c r="F2157" s="2">
        <f t="shared" si="203"/>
        <v>2.0013796067363532</v>
      </c>
      <c r="G2157" s="2">
        <f t="shared" si="201"/>
        <v>-0.2673167194665953</v>
      </c>
      <c r="H2157" s="2" t="str">
        <f t="shared" si="202"/>
        <v>Hold</v>
      </c>
    </row>
    <row r="2158" spans="1:8" ht="13.5" x14ac:dyDescent="0.25">
      <c r="A2158" s="3">
        <v>45148</v>
      </c>
      <c r="B2158" s="2">
        <v>68.792100000000005</v>
      </c>
      <c r="C2158" s="2">
        <f t="shared" si="198"/>
        <v>77.477871951191119</v>
      </c>
      <c r="D2158" s="2">
        <f t="shared" si="200"/>
        <v>75.640479091373507</v>
      </c>
      <c r="E2158" s="2">
        <f t="shared" si="199"/>
        <v>1.8373928598176121</v>
      </c>
      <c r="F2158" s="2">
        <f t="shared" si="203"/>
        <v>1.9685822573526051</v>
      </c>
      <c r="G2158" s="2">
        <f t="shared" si="201"/>
        <v>-0.13118939753499292</v>
      </c>
      <c r="H2158" s="2" t="str">
        <f t="shared" si="202"/>
        <v>Hold</v>
      </c>
    </row>
    <row r="2159" spans="1:8" ht="13.5" x14ac:dyDescent="0.25">
      <c r="A2159" s="3">
        <v>45149</v>
      </c>
      <c r="B2159" s="2">
        <v>66.094399999999993</v>
      </c>
      <c r="C2159" s="2">
        <f t="shared" si="198"/>
        <v>77.079583958700184</v>
      </c>
      <c r="D2159" s="2">
        <f t="shared" si="200"/>
        <v>74.933362121642134</v>
      </c>
      <c r="E2159" s="2">
        <f t="shared" si="199"/>
        <v>2.1462218370580501</v>
      </c>
      <c r="F2159" s="2">
        <f t="shared" si="203"/>
        <v>2.0041101732936943</v>
      </c>
      <c r="G2159" s="2">
        <f t="shared" si="201"/>
        <v>0.1421116637643558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66.094399999999993</v>
      </c>
      <c r="C2160" s="2">
        <f t="shared" si="198"/>
        <v>76.737032580438623</v>
      </c>
      <c r="D2160" s="2">
        <f t="shared" si="200"/>
        <v>74.278624186705684</v>
      </c>
      <c r="E2160" s="2">
        <f t="shared" si="199"/>
        <v>2.4584083937329382</v>
      </c>
      <c r="F2160" s="2">
        <f t="shared" si="203"/>
        <v>2.0949698173815432</v>
      </c>
      <c r="G2160" s="2">
        <f t="shared" si="201"/>
        <v>0.36343857635139498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65.554900000000004</v>
      </c>
      <c r="C2161" s="2">
        <f t="shared" si="198"/>
        <v>76.447181414217297</v>
      </c>
      <c r="D2161" s="2">
        <f t="shared" si="200"/>
        <v>73.632422395097862</v>
      </c>
      <c r="E2161" s="2">
        <f t="shared" si="199"/>
        <v>2.8147590191194354</v>
      </c>
      <c r="F2161" s="2">
        <f t="shared" si="203"/>
        <v>2.2389276577291217</v>
      </c>
      <c r="G2161" s="2">
        <f t="shared" si="201"/>
        <v>0.57583136139031366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65.545900000000003</v>
      </c>
      <c r="C2162" s="2">
        <f t="shared" si="198"/>
        <v>76.196399658183864</v>
      </c>
      <c r="D2162" s="2">
        <f t="shared" si="200"/>
        <v>73.03342073620172</v>
      </c>
      <c r="E2162" s="2">
        <f t="shared" si="199"/>
        <v>3.1629789219821447</v>
      </c>
      <c r="F2162" s="2">
        <f t="shared" si="203"/>
        <v>2.4237379105797263</v>
      </c>
      <c r="G2162" s="2">
        <f t="shared" si="201"/>
        <v>0.73924101140241838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65.644800000000004</v>
      </c>
      <c r="C2163" s="2">
        <f t="shared" si="198"/>
        <v>75.902568941540181</v>
      </c>
      <c r="D2163" s="2">
        <f t="shared" si="200"/>
        <v>72.486115496483066</v>
      </c>
      <c r="E2163" s="2">
        <f t="shared" si="199"/>
        <v>3.4164534450571153</v>
      </c>
      <c r="F2163" s="2">
        <f t="shared" si="203"/>
        <v>2.622281017475204</v>
      </c>
      <c r="G2163" s="2">
        <f t="shared" si="201"/>
        <v>0.79417242758191131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69.5655</v>
      </c>
      <c r="C2164" s="2">
        <f t="shared" si="198"/>
        <v>75.569558335149381</v>
      </c>
      <c r="D2164" s="2">
        <f t="shared" si="200"/>
        <v>72.269773607854702</v>
      </c>
      <c r="E2164" s="2">
        <f t="shared" si="199"/>
        <v>3.2997847272946785</v>
      </c>
      <c r="F2164" s="2">
        <f t="shared" si="203"/>
        <v>2.7577817594390992</v>
      </c>
      <c r="G2164" s="2">
        <f t="shared" si="201"/>
        <v>0.54200296785557933</v>
      </c>
      <c r="H2164" s="2" t="str">
        <f t="shared" si="202"/>
        <v>Sell</v>
      </c>
    </row>
    <row r="2165" spans="1:8" ht="13.5" x14ac:dyDescent="0.25">
      <c r="A2165" s="3">
        <v>45159</v>
      </c>
      <c r="B2165" s="2">
        <v>69.241799999999998</v>
      </c>
      <c r="C2165" s="2">
        <f t="shared" si="198"/>
        <v>75.182626283587936</v>
      </c>
      <c r="D2165" s="2">
        <f t="shared" si="200"/>
        <v>72.045479266532126</v>
      </c>
      <c r="E2165" s="2">
        <f t="shared" si="199"/>
        <v>3.1371470170558098</v>
      </c>
      <c r="F2165" s="2">
        <f t="shared" si="203"/>
        <v>2.8336548109624413</v>
      </c>
      <c r="G2165" s="2">
        <f t="shared" si="201"/>
        <v>0.30349220609336847</v>
      </c>
      <c r="H2165" s="2" t="str">
        <f t="shared" si="202"/>
        <v>Sell</v>
      </c>
    </row>
    <row r="2166" spans="1:8" ht="13.5" x14ac:dyDescent="0.25">
      <c r="A2166" s="3">
        <v>45160</v>
      </c>
      <c r="B2166" s="2">
        <v>69.196799999999996</v>
      </c>
      <c r="C2166" s="2">
        <f t="shared" si="198"/>
        <v>74.739022239959027</v>
      </c>
      <c r="D2166" s="2">
        <f t="shared" si="200"/>
        <v>71.83446598752974</v>
      </c>
      <c r="E2166" s="2">
        <f t="shared" si="199"/>
        <v>2.9045562524292876</v>
      </c>
      <c r="F2166" s="2">
        <f t="shared" si="203"/>
        <v>2.8478350992558106</v>
      </c>
      <c r="G2166" s="2">
        <f t="shared" si="201"/>
        <v>5.6721153173477035E-2</v>
      </c>
      <c r="H2166" s="2" t="str">
        <f t="shared" si="202"/>
        <v>Sell</v>
      </c>
    </row>
    <row r="2167" spans="1:8" ht="13.5" x14ac:dyDescent="0.25">
      <c r="A2167" s="3">
        <v>45161</v>
      </c>
      <c r="B2167" s="2">
        <v>68.962999999999994</v>
      </c>
      <c r="C2167" s="2">
        <f t="shared" si="198"/>
        <v>74.168588049196103</v>
      </c>
      <c r="D2167" s="2">
        <f t="shared" si="200"/>
        <v>71.621764803268277</v>
      </c>
      <c r="E2167" s="2">
        <f t="shared" si="199"/>
        <v>2.5468232459278255</v>
      </c>
      <c r="F2167" s="2">
        <f t="shared" si="203"/>
        <v>2.7876327285902134</v>
      </c>
      <c r="G2167" s="2">
        <f t="shared" si="201"/>
        <v>-0.24080948266238789</v>
      </c>
      <c r="H2167" s="2" t="str">
        <f t="shared" si="202"/>
        <v>Hold</v>
      </c>
    </row>
    <row r="2168" spans="1:8" ht="13.5" x14ac:dyDescent="0.25">
      <c r="A2168" s="3">
        <v>45162</v>
      </c>
      <c r="B2168" s="2">
        <v>68.342500000000001</v>
      </c>
      <c r="C2168" s="2">
        <f t="shared" si="198"/>
        <v>73.341436041627475</v>
      </c>
      <c r="D2168" s="2">
        <f t="shared" si="200"/>
        <v>71.378856299322479</v>
      </c>
      <c r="E2168" s="2">
        <f t="shared" si="199"/>
        <v>1.962579742304996</v>
      </c>
      <c r="F2168" s="2">
        <f t="shared" si="203"/>
        <v>2.6226221313331699</v>
      </c>
      <c r="G2168" s="2">
        <f t="shared" si="201"/>
        <v>-0.66004238902817391</v>
      </c>
      <c r="H2168" s="2" t="str">
        <f t="shared" si="202"/>
        <v>Hold</v>
      </c>
    </row>
    <row r="2169" spans="1:8" ht="13.5" x14ac:dyDescent="0.25">
      <c r="A2169" s="3">
        <v>45163</v>
      </c>
      <c r="B2169" s="2">
        <v>68.333500000000001</v>
      </c>
      <c r="C2169" s="2">
        <f t="shared" si="198"/>
        <v>72.22650741983864</v>
      </c>
      <c r="D2169" s="2">
        <f t="shared" si="200"/>
        <v>71.153274351224525</v>
      </c>
      <c r="E2169" s="2">
        <f t="shared" si="199"/>
        <v>1.0732330686141154</v>
      </c>
      <c r="F2169" s="2">
        <f t="shared" si="203"/>
        <v>2.3127443187893588</v>
      </c>
      <c r="G2169" s="2">
        <f t="shared" si="201"/>
        <v>-1.2395112501752434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67.443299999999994</v>
      </c>
      <c r="C2170" s="2">
        <f t="shared" si="198"/>
        <v>71.283106278324993</v>
      </c>
      <c r="D2170" s="2">
        <f t="shared" si="200"/>
        <v>70.878461436319014</v>
      </c>
      <c r="E2170" s="2">
        <f t="shared" si="199"/>
        <v>0.40464484200597894</v>
      </c>
      <c r="F2170" s="2">
        <f t="shared" si="203"/>
        <v>1.931124423432683</v>
      </c>
      <c r="G2170" s="2">
        <f t="shared" si="201"/>
        <v>-1.526479581426704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67.883899999999997</v>
      </c>
      <c r="C2171" s="2">
        <f t="shared" si="198"/>
        <v>70.4018437739673</v>
      </c>
      <c r="D2171" s="2">
        <f t="shared" si="200"/>
        <v>70.656642070665754</v>
      </c>
      <c r="E2171" s="2">
        <f t="shared" si="199"/>
        <v>-0.25479829669845344</v>
      </c>
      <c r="F2171" s="2">
        <f t="shared" si="203"/>
        <v>1.4939398794064558</v>
      </c>
      <c r="G2171" s="2">
        <f t="shared" si="201"/>
        <v>-1.7487381761049092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67.443299999999994</v>
      </c>
      <c r="C2172" s="2">
        <f t="shared" si="198"/>
        <v>69.654775501049258</v>
      </c>
      <c r="D2172" s="2">
        <f t="shared" si="200"/>
        <v>70.418616732097917</v>
      </c>
      <c r="E2172" s="2">
        <f t="shared" si="199"/>
        <v>-0.76384123104865864</v>
      </c>
      <c r="F2172" s="2">
        <f t="shared" si="203"/>
        <v>1.042383657315433</v>
      </c>
      <c r="G2172" s="2">
        <f t="shared" si="201"/>
        <v>-1.8062248883640917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68.063699999999997</v>
      </c>
      <c r="C2173" s="2">
        <f t="shared" si="198"/>
        <v>69.037856193195523</v>
      </c>
      <c r="D2173" s="2">
        <f t="shared" si="200"/>
        <v>70.244178455646221</v>
      </c>
      <c r="E2173" s="2">
        <f t="shared" si="199"/>
        <v>-1.2063222624506977</v>
      </c>
      <c r="F2173" s="2">
        <f t="shared" si="203"/>
        <v>0.59264247336220688</v>
      </c>
      <c r="G2173" s="2">
        <f t="shared" si="201"/>
        <v>-1.7989647358129046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68.063699999999997</v>
      </c>
      <c r="C2174" s="2">
        <f t="shared" si="198"/>
        <v>69.119032163473136</v>
      </c>
      <c r="D2174" s="2">
        <f t="shared" si="200"/>
        <v>70.082661533005762</v>
      </c>
      <c r="E2174" s="2">
        <f t="shared" si="199"/>
        <v>-0.9636293695326259</v>
      </c>
      <c r="F2174" s="2">
        <f t="shared" si="203"/>
        <v>0.28138810478324033</v>
      </c>
      <c r="G2174" s="2">
        <f t="shared" si="201"/>
        <v>-1.2450174743158662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66.993600000000001</v>
      </c>
      <c r="C2175" s="2">
        <f t="shared" si="198"/>
        <v>69.137919522938802</v>
      </c>
      <c r="D2175" s="2">
        <f t="shared" si="200"/>
        <v>69.85384216019051</v>
      </c>
      <c r="E2175" s="2">
        <f t="shared" si="199"/>
        <v>-0.71592263725170824</v>
      </c>
      <c r="F2175" s="2">
        <f t="shared" si="203"/>
        <v>8.1925956376250608E-2</v>
      </c>
      <c r="G2175" s="2">
        <f t="shared" si="201"/>
        <v>-0.7978485936279589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67.443299999999994</v>
      </c>
      <c r="C2176" s="2">
        <f t="shared" si="198"/>
        <v>69.146978057871294</v>
      </c>
      <c r="D2176" s="2">
        <f t="shared" si="200"/>
        <v>69.675283481657885</v>
      </c>
      <c r="E2176" s="2">
        <f t="shared" si="199"/>
        <v>-0.52830542378659118</v>
      </c>
      <c r="F2176" s="2">
        <f t="shared" si="203"/>
        <v>-4.0120319656317752E-2</v>
      </c>
      <c r="G2176" s="2">
        <f t="shared" si="201"/>
        <v>-0.48818510413027344</v>
      </c>
      <c r="H2176" s="2" t="str">
        <f t="shared" si="202"/>
        <v>Hold</v>
      </c>
    </row>
    <row r="2177" spans="1:8" ht="13.5" x14ac:dyDescent="0.25">
      <c r="A2177" s="3">
        <v>45175</v>
      </c>
      <c r="B2177" s="2">
        <v>66.364199999999997</v>
      </c>
      <c r="C2177" s="2">
        <f t="shared" si="198"/>
        <v>69.118673741275714</v>
      </c>
      <c r="D2177" s="2">
        <f t="shared" si="200"/>
        <v>69.430018038572115</v>
      </c>
      <c r="E2177" s="2">
        <f t="shared" si="199"/>
        <v>-0.3113442972964009</v>
      </c>
      <c r="F2177" s="2">
        <f t="shared" si="203"/>
        <v>-9.4365115184334381E-2</v>
      </c>
      <c r="G2177" s="2">
        <f t="shared" si="201"/>
        <v>-0.21697918211206652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66.274199999999993</v>
      </c>
      <c r="C2178" s="2">
        <f t="shared" si="198"/>
        <v>68.999262396464061</v>
      </c>
      <c r="D2178" s="2">
        <f t="shared" si="200"/>
        <v>69.196253739418623</v>
      </c>
      <c r="E2178" s="2">
        <f t="shared" si="199"/>
        <v>-0.19699134295456133</v>
      </c>
      <c r="F2178" s="2">
        <f t="shared" si="203"/>
        <v>-0.11489036073837977</v>
      </c>
      <c r="G2178" s="2">
        <f t="shared" si="201"/>
        <v>-8.2100982216181562E-2</v>
      </c>
      <c r="H2178" s="2" t="str">
        <f t="shared" si="202"/>
        <v>Hold</v>
      </c>
    </row>
    <row r="2179" spans="1:8" ht="13.5" x14ac:dyDescent="0.25">
      <c r="A2179" s="3">
        <v>45177</v>
      </c>
      <c r="B2179" s="2">
        <v>67.443299999999994</v>
      </c>
      <c r="C2179" s="2">
        <f t="shared" si="198"/>
        <v>68.896837412392671</v>
      </c>
      <c r="D2179" s="2">
        <f t="shared" si="200"/>
        <v>69.066405314276508</v>
      </c>
      <c r="E2179" s="2">
        <f t="shared" si="199"/>
        <v>-0.16956790188383764</v>
      </c>
      <c r="F2179" s="2">
        <f t="shared" si="203"/>
        <v>-0.12582586896747136</v>
      </c>
      <c r="G2179" s="2">
        <f t="shared" si="201"/>
        <v>-4.3742032916366275E-2</v>
      </c>
      <c r="H2179" s="2" t="str">
        <f t="shared" si="202"/>
        <v>Hold</v>
      </c>
    </row>
    <row r="2180" spans="1:8" ht="13.5" x14ac:dyDescent="0.25">
      <c r="A2180" s="3">
        <v>45180</v>
      </c>
      <c r="B2180" s="2">
        <v>67.443299999999994</v>
      </c>
      <c r="C2180" s="2">
        <f t="shared" si="198"/>
        <v>68.673216272024561</v>
      </c>
      <c r="D2180" s="2">
        <f t="shared" si="200"/>
        <v>68.946175290996763</v>
      </c>
      <c r="E2180" s="2">
        <f t="shared" si="199"/>
        <v>-0.27295901897220176</v>
      </c>
      <c r="F2180" s="2">
        <f t="shared" si="203"/>
        <v>-0.15525249896841745</v>
      </c>
      <c r="G2180" s="2">
        <f t="shared" si="201"/>
        <v>-0.11770652000378432</v>
      </c>
      <c r="H2180" s="2" t="str">
        <f t="shared" si="202"/>
        <v>Hold</v>
      </c>
    </row>
    <row r="2181" spans="1:8" ht="13.5" x14ac:dyDescent="0.25">
      <c r="A2181" s="3">
        <v>45181</v>
      </c>
      <c r="B2181" s="2">
        <v>67.434299999999993</v>
      </c>
      <c r="C2181" s="2">
        <f t="shared" si="198"/>
        <v>68.551782999405404</v>
      </c>
      <c r="D2181" s="2">
        <f t="shared" si="200"/>
        <v>68.834184528700703</v>
      </c>
      <c r="E2181" s="2">
        <f t="shared" si="199"/>
        <v>-0.28240152929529927</v>
      </c>
      <c r="F2181" s="2">
        <f t="shared" si="203"/>
        <v>-0.18068230503379382</v>
      </c>
      <c r="G2181" s="2">
        <f t="shared" si="201"/>
        <v>-0.10171922426150545</v>
      </c>
      <c r="H2181" s="2" t="str">
        <f t="shared" si="202"/>
        <v>Hold</v>
      </c>
    </row>
    <row r="2182" spans="1:8" ht="13.5" x14ac:dyDescent="0.25">
      <c r="A2182" s="3">
        <v>45182</v>
      </c>
      <c r="B2182" s="2">
        <v>67.434299999999993</v>
      </c>
      <c r="C2182" s="2">
        <f t="shared" si="198"/>
        <v>68.38124715334304</v>
      </c>
      <c r="D2182" s="2">
        <f t="shared" si="200"/>
        <v>68.730489378426569</v>
      </c>
      <c r="E2182" s="2">
        <f t="shared" si="199"/>
        <v>-0.34924222508352898</v>
      </c>
      <c r="F2182" s="2">
        <f t="shared" si="203"/>
        <v>-0.21439428904374086</v>
      </c>
      <c r="G2182" s="2">
        <f t="shared" si="201"/>
        <v>-0.13484793603978812</v>
      </c>
      <c r="H2182" s="2" t="str">
        <f t="shared" si="202"/>
        <v>Hold</v>
      </c>
    </row>
    <row r="2183" spans="1:8" ht="13.5" x14ac:dyDescent="0.25">
      <c r="A2183" s="3">
        <v>45183</v>
      </c>
      <c r="B2183" s="2">
        <v>67.434299999999993</v>
      </c>
      <c r="C2183" s="2">
        <f t="shared" si="198"/>
        <v>68.332393745136415</v>
      </c>
      <c r="D2183" s="2">
        <f t="shared" si="200"/>
        <v>68.634475350394965</v>
      </c>
      <c r="E2183" s="2">
        <f t="shared" si="199"/>
        <v>-0.30208160525855021</v>
      </c>
      <c r="F2183" s="2">
        <f t="shared" si="203"/>
        <v>-0.23193175228670274</v>
      </c>
      <c r="G2183" s="2">
        <f t="shared" si="201"/>
        <v>-7.0149852971847476E-2</v>
      </c>
      <c r="H2183" s="2" t="str">
        <f t="shared" si="202"/>
        <v>Hold</v>
      </c>
    </row>
    <row r="2184" spans="1:8" ht="13.5" x14ac:dyDescent="0.25">
      <c r="A2184" s="3">
        <v>45184</v>
      </c>
      <c r="B2184" s="2">
        <v>66.543999999999997</v>
      </c>
      <c r="C2184" s="2">
        <f t="shared" si="198"/>
        <v>68.291056245884661</v>
      </c>
      <c r="D2184" s="2">
        <f t="shared" si="200"/>
        <v>68.47962532443978</v>
      </c>
      <c r="E2184" s="2">
        <f t="shared" si="199"/>
        <v>-0.18856907855511906</v>
      </c>
      <c r="F2184" s="2">
        <f t="shared" si="203"/>
        <v>-0.223259217540386</v>
      </c>
      <c r="G2184" s="2">
        <f t="shared" si="201"/>
        <v>3.4690138985266933E-2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66.543999999999997</v>
      </c>
      <c r="C2185" s="2">
        <f t="shared" si="198"/>
        <v>68.091447592671642</v>
      </c>
      <c r="D2185" s="2">
        <f t="shared" si="200"/>
        <v>68.336245670777572</v>
      </c>
      <c r="E2185" s="2">
        <f t="shared" si="199"/>
        <v>-0.24479807810593002</v>
      </c>
      <c r="F2185" s="2">
        <f t="shared" si="203"/>
        <v>-0.22756698965349481</v>
      </c>
      <c r="G2185" s="2">
        <f t="shared" si="201"/>
        <v>-1.7231088452435206E-2</v>
      </c>
      <c r="H2185" s="2" t="str">
        <f t="shared" si="202"/>
        <v>Hold</v>
      </c>
    </row>
    <row r="2186" spans="1:8" ht="13.5" x14ac:dyDescent="0.25">
      <c r="A2186" s="3">
        <v>45188</v>
      </c>
      <c r="B2186" s="2">
        <v>67.263400000000004</v>
      </c>
      <c r="C2186" s="2">
        <f t="shared" si="198"/>
        <v>67.991732578414471</v>
      </c>
      <c r="D2186" s="2">
        <f t="shared" si="200"/>
        <v>68.256775621090341</v>
      </c>
      <c r="E2186" s="2">
        <f t="shared" si="199"/>
        <v>-0.26504304267587031</v>
      </c>
      <c r="F2186" s="2">
        <f t="shared" si="203"/>
        <v>-0.23506220025796992</v>
      </c>
      <c r="G2186" s="2">
        <f t="shared" si="201"/>
        <v>-2.9980842417900389E-2</v>
      </c>
      <c r="H2186" s="2" t="str">
        <f t="shared" si="202"/>
        <v>Hold</v>
      </c>
    </row>
    <row r="2187" spans="1:8" ht="13.5" x14ac:dyDescent="0.25">
      <c r="A2187" s="3">
        <v>45189</v>
      </c>
      <c r="B2187" s="2">
        <v>67.263400000000004</v>
      </c>
      <c r="C2187" s="2">
        <f t="shared" si="198"/>
        <v>67.741342950966086</v>
      </c>
      <c r="D2187" s="2">
        <f t="shared" si="200"/>
        <v>68.183192241750319</v>
      </c>
      <c r="E2187" s="2">
        <f t="shared" si="199"/>
        <v>-0.44184929078423352</v>
      </c>
      <c r="F2187" s="2">
        <f t="shared" si="203"/>
        <v>-0.27641961836322265</v>
      </c>
      <c r="G2187" s="2">
        <f t="shared" si="201"/>
        <v>-0.16542967242101086</v>
      </c>
      <c r="H2187" s="2" t="str">
        <f t="shared" si="202"/>
        <v>Hold</v>
      </c>
    </row>
    <row r="2188" spans="1:8" ht="13.5" x14ac:dyDescent="0.25">
      <c r="A2188" s="3">
        <v>45190</v>
      </c>
      <c r="B2188" s="2">
        <v>67.263400000000004</v>
      </c>
      <c r="C2188" s="2">
        <f t="shared" si="198"/>
        <v>67.515628650817462</v>
      </c>
      <c r="D2188" s="2">
        <f t="shared" si="200"/>
        <v>68.115059483102144</v>
      </c>
      <c r="E2188" s="2">
        <f t="shared" si="199"/>
        <v>-0.59943083228468197</v>
      </c>
      <c r="F2188" s="2">
        <f t="shared" si="203"/>
        <v>-0.34102186114751454</v>
      </c>
      <c r="G2188" s="2">
        <f t="shared" si="201"/>
        <v>-0.25840897113716743</v>
      </c>
      <c r="H2188" s="2" t="str">
        <f t="shared" si="202"/>
        <v>Hold</v>
      </c>
    </row>
    <row r="2189" spans="1:8" ht="13.5" x14ac:dyDescent="0.25">
      <c r="A2189" s="3">
        <v>45191</v>
      </c>
      <c r="B2189" s="2">
        <v>67.263400000000004</v>
      </c>
      <c r="C2189" s="2">
        <f t="shared" si="198"/>
        <v>67.504501166076309</v>
      </c>
      <c r="D2189" s="2">
        <f t="shared" si="200"/>
        <v>68.051973595464943</v>
      </c>
      <c r="E2189" s="2">
        <f t="shared" si="199"/>
        <v>-0.54747242938863394</v>
      </c>
      <c r="F2189" s="2">
        <f t="shared" si="203"/>
        <v>-0.38231197479573847</v>
      </c>
      <c r="G2189" s="2">
        <f t="shared" si="201"/>
        <v>-0.16516045459289547</v>
      </c>
      <c r="H2189" s="2" t="str">
        <f t="shared" si="202"/>
        <v>Hold</v>
      </c>
    </row>
    <row r="2190" spans="1:8" ht="13.5" x14ac:dyDescent="0.25">
      <c r="A2190" s="3">
        <v>45194</v>
      </c>
      <c r="B2190" s="2">
        <v>67.164500000000004</v>
      </c>
      <c r="C2190" s="2">
        <f t="shared" si="198"/>
        <v>67.495085602064563</v>
      </c>
      <c r="D2190" s="2">
        <f t="shared" si="200"/>
        <v>67.986234810615684</v>
      </c>
      <c r="E2190" s="2">
        <f t="shared" si="199"/>
        <v>-0.49114920855112132</v>
      </c>
      <c r="F2190" s="2">
        <f t="shared" si="203"/>
        <v>-0.40407942154681503</v>
      </c>
      <c r="G2190" s="2">
        <f t="shared" si="201"/>
        <v>-8.7069787004306287E-2</v>
      </c>
      <c r="H2190" s="2" t="str">
        <f t="shared" si="202"/>
        <v>Hold</v>
      </c>
    </row>
    <row r="2191" spans="1:8" ht="13.5" x14ac:dyDescent="0.25">
      <c r="A2191" s="3">
        <v>45195</v>
      </c>
      <c r="B2191" s="2">
        <v>67.164500000000004</v>
      </c>
      <c r="C2191" s="2">
        <f t="shared" ref="C2191:C2254" si="204">$C$4*B2181+C2190*(1-$C$4)</f>
        <v>67.485733970977705</v>
      </c>
      <c r="D2191" s="2">
        <f t="shared" si="200"/>
        <v>67.925365565384894</v>
      </c>
      <c r="E2191" s="2">
        <f t="shared" si="199"/>
        <v>-0.43963159440718869</v>
      </c>
      <c r="F2191" s="2">
        <f t="shared" si="203"/>
        <v>-0.41118985611888981</v>
      </c>
      <c r="G2191" s="2">
        <f t="shared" si="201"/>
        <v>-2.8441738288298879E-2</v>
      </c>
      <c r="H2191" s="2" t="str">
        <f t="shared" si="202"/>
        <v>Hold</v>
      </c>
    </row>
    <row r="2192" spans="1:8" ht="13.5" x14ac:dyDescent="0.25">
      <c r="A2192" s="3">
        <v>45197</v>
      </c>
      <c r="B2192" s="2">
        <v>66.831800000000001</v>
      </c>
      <c r="C2192" s="2">
        <f t="shared" si="204"/>
        <v>67.477821052365755</v>
      </c>
      <c r="D2192" s="2">
        <f t="shared" si="200"/>
        <v>67.84436070868972</v>
      </c>
      <c r="E2192" s="2">
        <f t="shared" si="199"/>
        <v>-0.36653965632396535</v>
      </c>
      <c r="F2192" s="2">
        <f t="shared" si="203"/>
        <v>-0.40225981615990491</v>
      </c>
      <c r="G2192" s="2">
        <f t="shared" si="201"/>
        <v>3.5720159835939569E-2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65.644800000000004</v>
      </c>
      <c r="C2193" s="2">
        <f t="shared" si="204"/>
        <v>67.471125505847951</v>
      </c>
      <c r="D2193" s="2">
        <f t="shared" si="200"/>
        <v>67.681430285823808</v>
      </c>
      <c r="E2193" s="2">
        <f t="shared" si="199"/>
        <v>-0.21030477997585706</v>
      </c>
      <c r="F2193" s="2">
        <f t="shared" si="203"/>
        <v>-0.36386880892309537</v>
      </c>
      <c r="G2193" s="2">
        <f t="shared" si="201"/>
        <v>0.15356402894723831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64.295900000000003</v>
      </c>
      <c r="C2194" s="2">
        <f t="shared" si="204"/>
        <v>67.328490812640567</v>
      </c>
      <c r="D2194" s="2">
        <f t="shared" si="200"/>
        <v>67.430650264651675</v>
      </c>
      <c r="E2194" s="2">
        <f t="shared" si="199"/>
        <v>-0.10215945201110799</v>
      </c>
      <c r="F2194" s="2">
        <f t="shared" si="203"/>
        <v>-0.31152693754069788</v>
      </c>
      <c r="G2194" s="2">
        <f t="shared" si="201"/>
        <v>0.20936748552958989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64.0261</v>
      </c>
      <c r="C2195" s="2">
        <f t="shared" si="204"/>
        <v>67.207799918388176</v>
      </c>
      <c r="D2195" s="2">
        <f t="shared" si="200"/>
        <v>67.178461356158948</v>
      </c>
      <c r="E2195" s="2">
        <f t="shared" si="199"/>
        <v>2.9338562229227705E-2</v>
      </c>
      <c r="F2195" s="2">
        <f t="shared" si="203"/>
        <v>-0.24335383758671275</v>
      </c>
      <c r="G2195" s="2">
        <f t="shared" si="201"/>
        <v>0.27269239981594046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64.745500000000007</v>
      </c>
      <c r="C2196" s="2">
        <f t="shared" si="204"/>
        <v>67.21635377709768</v>
      </c>
      <c r="D2196" s="2">
        <f t="shared" si="200"/>
        <v>66.998241996443468</v>
      </c>
      <c r="E2196" s="2">
        <f t="shared" si="199"/>
        <v>0.21811178065421188</v>
      </c>
      <c r="F2196" s="2">
        <f t="shared" si="203"/>
        <v>-0.15106071393852782</v>
      </c>
      <c r="G2196" s="2">
        <f t="shared" si="201"/>
        <v>0.36917249459273971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65.4649</v>
      </c>
      <c r="C2197" s="2">
        <f t="shared" si="204"/>
        <v>67.223591657544191</v>
      </c>
      <c r="D2197" s="2">
        <f t="shared" si="200"/>
        <v>66.884661107818019</v>
      </c>
      <c r="E2197" s="2">
        <f t="shared" si="199"/>
        <v>0.33893054972617165</v>
      </c>
      <c r="F2197" s="2">
        <f t="shared" si="203"/>
        <v>-5.3062461205587927E-2</v>
      </c>
      <c r="G2197" s="2">
        <f t="shared" si="201"/>
        <v>0.39199301093175959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65.4649</v>
      </c>
      <c r="C2198" s="2">
        <f t="shared" si="204"/>
        <v>67.229716017922016</v>
      </c>
      <c r="D2198" s="2">
        <f t="shared" si="200"/>
        <v>66.779493618350017</v>
      </c>
      <c r="E2198" s="2">
        <f t="shared" si="199"/>
        <v>0.45022239957199872</v>
      </c>
      <c r="F2198" s="2">
        <f t="shared" si="203"/>
        <v>4.7594510949929406E-2</v>
      </c>
      <c r="G2198" s="2">
        <f t="shared" si="201"/>
        <v>0.40262788862206933</v>
      </c>
      <c r="H2198" s="2" t="str">
        <f t="shared" si="202"/>
        <v>Sell</v>
      </c>
    </row>
    <row r="2199" spans="1:8" ht="13.5" x14ac:dyDescent="0.25">
      <c r="A2199" s="3">
        <v>45208</v>
      </c>
      <c r="B2199" s="2">
        <v>65.375</v>
      </c>
      <c r="C2199" s="2">
        <f t="shared" si="204"/>
        <v>67.234898169010933</v>
      </c>
      <c r="D2199" s="2">
        <f t="shared" si="200"/>
        <v>66.675457054027788</v>
      </c>
      <c r="E2199" s="2">
        <f t="shared" si="199"/>
        <v>0.55944111498314442</v>
      </c>
      <c r="F2199" s="2">
        <f t="shared" si="203"/>
        <v>0.14996383175657241</v>
      </c>
      <c r="G2199" s="2">
        <f t="shared" si="201"/>
        <v>0.40947728322657201</v>
      </c>
      <c r="H2199" s="2" t="str">
        <f t="shared" si="202"/>
        <v>Sell</v>
      </c>
    </row>
    <row r="2200" spans="1:8" ht="13.5" x14ac:dyDescent="0.25">
      <c r="A2200" s="3">
        <v>45209</v>
      </c>
      <c r="B2200" s="2">
        <v>65.2851</v>
      </c>
      <c r="C2200" s="2">
        <f t="shared" si="204"/>
        <v>67.224067681470785</v>
      </c>
      <c r="D2200" s="2">
        <f t="shared" si="200"/>
        <v>66.572467642618321</v>
      </c>
      <c r="E2200" s="2">
        <f t="shared" si="199"/>
        <v>0.65160003885246454</v>
      </c>
      <c r="F2200" s="2">
        <f t="shared" si="203"/>
        <v>0.25029107317575083</v>
      </c>
      <c r="G2200" s="2">
        <f t="shared" si="201"/>
        <v>0.4013089656767137</v>
      </c>
      <c r="H2200" s="2" t="str">
        <f t="shared" si="202"/>
        <v>Sell</v>
      </c>
    </row>
    <row r="2201" spans="1:8" ht="13.5" x14ac:dyDescent="0.25">
      <c r="A2201" s="3">
        <v>45210</v>
      </c>
      <c r="B2201" s="2">
        <v>65.2851</v>
      </c>
      <c r="C2201" s="2">
        <f t="shared" si="204"/>
        <v>67.214903422782967</v>
      </c>
      <c r="D2201" s="2">
        <f t="shared" si="200"/>
        <v>66.477107076498442</v>
      </c>
      <c r="E2201" s="2">
        <f t="shared" si="199"/>
        <v>0.73779634628452584</v>
      </c>
      <c r="F2201" s="2">
        <f t="shared" si="203"/>
        <v>0.3477921277975059</v>
      </c>
      <c r="G2201" s="2">
        <f t="shared" si="201"/>
        <v>0.39000421848701994</v>
      </c>
      <c r="H2201" s="2" t="str">
        <f t="shared" si="202"/>
        <v>Sell</v>
      </c>
    </row>
    <row r="2202" spans="1:8" ht="13.5" x14ac:dyDescent="0.25">
      <c r="A2202" s="3">
        <v>45211</v>
      </c>
      <c r="B2202" s="2">
        <v>65.2851</v>
      </c>
      <c r="C2202" s="2">
        <f t="shared" si="204"/>
        <v>67.155964434662508</v>
      </c>
      <c r="D2202" s="2">
        <f t="shared" si="200"/>
        <v>66.388810256017081</v>
      </c>
      <c r="E2202" s="2">
        <f t="shared" si="199"/>
        <v>0.76715417864542701</v>
      </c>
      <c r="F2202" s="2">
        <f t="shared" si="203"/>
        <v>0.43166453796709015</v>
      </c>
      <c r="G2202" s="2">
        <f t="shared" si="201"/>
        <v>0.33548964067833686</v>
      </c>
      <c r="H2202" s="2" t="str">
        <f t="shared" si="202"/>
        <v>Sell</v>
      </c>
    </row>
    <row r="2203" spans="1:8" ht="13.5" x14ac:dyDescent="0.25">
      <c r="A2203" s="3">
        <v>45212</v>
      </c>
      <c r="B2203" s="2">
        <v>65.1952</v>
      </c>
      <c r="C2203" s="2">
        <f t="shared" si="204"/>
        <v>66.923477598560581</v>
      </c>
      <c r="D2203" s="2">
        <f t="shared" si="200"/>
        <v>66.300394681497295</v>
      </c>
      <c r="E2203" s="2">
        <f t="shared" si="199"/>
        <v>0.62308291706328589</v>
      </c>
      <c r="F2203" s="2">
        <f t="shared" si="203"/>
        <v>0.46994821378632934</v>
      </c>
      <c r="G2203" s="2">
        <f t="shared" si="201"/>
        <v>0.15313470327695655</v>
      </c>
      <c r="H2203" s="2" t="str">
        <f t="shared" si="202"/>
        <v>Sell</v>
      </c>
    </row>
    <row r="2204" spans="1:8" ht="13.5" x14ac:dyDescent="0.25">
      <c r="A2204" s="3">
        <v>45215</v>
      </c>
      <c r="B2204" s="2">
        <v>64.745500000000007</v>
      </c>
      <c r="C2204" s="2">
        <f t="shared" si="204"/>
        <v>66.519234891089724</v>
      </c>
      <c r="D2204" s="2">
        <f t="shared" si="200"/>
        <v>66.185217297682684</v>
      </c>
      <c r="E2204" s="2">
        <f t="shared" ref="E2204:E2267" si="205">C2204-D2204</f>
        <v>0.33401759340704018</v>
      </c>
      <c r="F2204" s="2">
        <f t="shared" si="203"/>
        <v>0.44276208971047154</v>
      </c>
      <c r="G2204" s="2">
        <f t="shared" si="201"/>
        <v>-0.10874449630343136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62.947000000000003</v>
      </c>
      <c r="C2205" s="2">
        <f t="shared" si="204"/>
        <v>66.135675677075923</v>
      </c>
      <c r="D2205" s="2">
        <f t="shared" ref="D2205:D2268" si="206">$D$4*B2205+(1-$D$4)*D2204</f>
        <v>65.945349349706191</v>
      </c>
      <c r="E2205" s="2">
        <f t="shared" si="205"/>
        <v>0.19032632736973198</v>
      </c>
      <c r="F2205" s="2">
        <f t="shared" si="203"/>
        <v>0.39227493724232365</v>
      </c>
      <c r="G2205" s="2">
        <f t="shared" si="201"/>
        <v>-0.20194860987259167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60.249299999999998</v>
      </c>
      <c r="C2206" s="2">
        <f t="shared" si="204"/>
        <v>65.921802495987322</v>
      </c>
      <c r="D2206" s="2">
        <f t="shared" si="206"/>
        <v>65.52341976824647</v>
      </c>
      <c r="E2206" s="2">
        <f t="shared" si="205"/>
        <v>0.39838272774085226</v>
      </c>
      <c r="F2206" s="2">
        <f t="shared" si="203"/>
        <v>0.39349649534202941</v>
      </c>
      <c r="G2206" s="2">
        <f t="shared" si="201"/>
        <v>4.886232398822854E-3</v>
      </c>
      <c r="H2206" s="2" t="str">
        <f t="shared" si="202"/>
        <v>Sell</v>
      </c>
    </row>
    <row r="2207" spans="1:8" ht="13.5" x14ac:dyDescent="0.25">
      <c r="A2207" s="3">
        <v>45218</v>
      </c>
      <c r="B2207" s="2">
        <v>60.249299999999998</v>
      </c>
      <c r="C2207" s="2">
        <f t="shared" si="204"/>
        <v>65.851509804296967</v>
      </c>
      <c r="D2207" s="2">
        <f t="shared" si="206"/>
        <v>65.132744229857835</v>
      </c>
      <c r="E2207" s="2">
        <f t="shared" si="205"/>
        <v>0.71876557443913214</v>
      </c>
      <c r="F2207" s="2">
        <f t="shared" si="203"/>
        <v>0.45855031116145001</v>
      </c>
      <c r="G2207" s="2">
        <f t="shared" si="201"/>
        <v>0.26021526327768213</v>
      </c>
      <c r="H2207" s="2" t="str">
        <f t="shared" si="202"/>
        <v>Sell</v>
      </c>
    </row>
    <row r="2208" spans="1:8" ht="13.5" x14ac:dyDescent="0.25">
      <c r="A2208" s="3">
        <v>45219</v>
      </c>
      <c r="B2208" s="2">
        <v>62.497399999999999</v>
      </c>
      <c r="C2208" s="2">
        <f t="shared" si="204"/>
        <v>65.79203137286666</v>
      </c>
      <c r="D2208" s="2">
        <f t="shared" si="206"/>
        <v>64.937533546164659</v>
      </c>
      <c r="E2208" s="2">
        <f t="shared" si="205"/>
        <v>0.85449782670200136</v>
      </c>
      <c r="F2208" s="2">
        <f t="shared" si="203"/>
        <v>0.5377398142695603</v>
      </c>
      <c r="G2208" s="2">
        <f t="shared" si="201"/>
        <v>0.31675801243244106</v>
      </c>
      <c r="H2208" s="2" t="str">
        <f t="shared" si="202"/>
        <v>Sell</v>
      </c>
    </row>
    <row r="2209" spans="1:8" ht="13.5" x14ac:dyDescent="0.25">
      <c r="A2209" s="3">
        <v>45222</v>
      </c>
      <c r="B2209" s="2">
        <v>62.947000000000003</v>
      </c>
      <c r="C2209" s="2">
        <f t="shared" si="204"/>
        <v>65.727872700117942</v>
      </c>
      <c r="D2209" s="2">
        <f t="shared" si="206"/>
        <v>64.790086616819124</v>
      </c>
      <c r="E2209" s="2">
        <f t="shared" si="205"/>
        <v>0.93778608329881763</v>
      </c>
      <c r="F2209" s="2">
        <f t="shared" si="203"/>
        <v>0.61774906807541186</v>
      </c>
      <c r="G2209" s="2">
        <f t="shared" si="201"/>
        <v>0.32003701522340577</v>
      </c>
      <c r="H2209" s="2" t="str">
        <f t="shared" si="202"/>
        <v>Sell</v>
      </c>
    </row>
    <row r="2210" spans="1:8" ht="13.5" x14ac:dyDescent="0.25">
      <c r="A2210" s="3">
        <v>45223</v>
      </c>
      <c r="B2210" s="2">
        <v>64.286900000000003</v>
      </c>
      <c r="C2210" s="2">
        <f t="shared" si="204"/>
        <v>65.659753823176715</v>
      </c>
      <c r="D2210" s="2">
        <f t="shared" si="206"/>
        <v>64.752813534091786</v>
      </c>
      <c r="E2210" s="2">
        <f t="shared" si="205"/>
        <v>0.90694028908492896</v>
      </c>
      <c r="F2210" s="2">
        <f t="shared" si="203"/>
        <v>0.67558731227731528</v>
      </c>
      <c r="G2210" s="2">
        <f t="shared" si="201"/>
        <v>0.23135297680761369</v>
      </c>
      <c r="H2210" s="2" t="str">
        <f t="shared" si="202"/>
        <v>Sell</v>
      </c>
    </row>
    <row r="2211" spans="1:8" ht="13.5" x14ac:dyDescent="0.25">
      <c r="A2211" s="3">
        <v>45224</v>
      </c>
      <c r="B2211" s="2">
        <v>64.295900000000003</v>
      </c>
      <c r="C2211" s="2">
        <f t="shared" si="204"/>
        <v>65.602114773457217</v>
      </c>
      <c r="D2211" s="2">
        <f t="shared" si="206"/>
        <v>64.718968087122022</v>
      </c>
      <c r="E2211" s="2">
        <f t="shared" si="205"/>
        <v>0.88314668633519489</v>
      </c>
      <c r="F2211" s="2">
        <f t="shared" si="203"/>
        <v>0.7170991870888912</v>
      </c>
      <c r="G2211" s="2">
        <f t="shared" si="201"/>
        <v>0.16604749924630369</v>
      </c>
      <c r="H2211" s="2" t="str">
        <f t="shared" si="202"/>
        <v>Sell</v>
      </c>
    </row>
    <row r="2212" spans="1:8" ht="13.5" x14ac:dyDescent="0.25">
      <c r="A2212" s="3">
        <v>45225</v>
      </c>
      <c r="B2212" s="2">
        <v>65.186199999999999</v>
      </c>
      <c r="C2212" s="2">
        <f t="shared" si="204"/>
        <v>65.553343269848412</v>
      </c>
      <c r="D2212" s="2">
        <f t="shared" si="206"/>
        <v>64.75357785844632</v>
      </c>
      <c r="E2212" s="2">
        <f t="shared" si="205"/>
        <v>0.79976541140209179</v>
      </c>
      <c r="F2212" s="2">
        <f t="shared" si="203"/>
        <v>0.73363243195153138</v>
      </c>
      <c r="G2212" s="2">
        <f t="shared" ref="G2212:G2275" si="207">E2212-F2212</f>
        <v>6.6132979450560403E-2</v>
      </c>
      <c r="H2212" s="2" t="str">
        <f t="shared" ref="H2212:H2275" si="208">IF(G2212&lt;0,"Hold","Sell")</f>
        <v>Sell</v>
      </c>
    </row>
    <row r="2213" spans="1:8" ht="13.5" x14ac:dyDescent="0.25">
      <c r="A2213" s="3">
        <v>45226</v>
      </c>
      <c r="B2213" s="2">
        <v>65.105199999999996</v>
      </c>
      <c r="C2213" s="2">
        <f t="shared" si="204"/>
        <v>65.49824430525635</v>
      </c>
      <c r="D2213" s="2">
        <f t="shared" si="206"/>
        <v>64.779623943005845</v>
      </c>
      <c r="E2213" s="2">
        <f t="shared" si="205"/>
        <v>0.71862036225050474</v>
      </c>
      <c r="F2213" s="2">
        <f t="shared" ref="F2213:F2276" si="209">(E2213*(2/(10)))+((1-(2/10))*F2212)</f>
        <v>0.7306300180113261</v>
      </c>
      <c r="G2213" s="2">
        <f t="shared" si="207"/>
        <v>-1.2009655760821358E-2</v>
      </c>
      <c r="H2213" s="2" t="str">
        <f t="shared" si="208"/>
        <v>Hold</v>
      </c>
    </row>
    <row r="2214" spans="1:8" ht="13.5" x14ac:dyDescent="0.25">
      <c r="A2214" s="3">
        <v>45229</v>
      </c>
      <c r="B2214" s="2">
        <v>65.015299999999996</v>
      </c>
      <c r="C2214" s="2">
        <f t="shared" si="204"/>
        <v>65.382437489063065</v>
      </c>
      <c r="D2214" s="2">
        <f t="shared" si="206"/>
        <v>64.79708142870912</v>
      </c>
      <c r="E2214" s="2">
        <f t="shared" si="205"/>
        <v>0.58535606035394494</v>
      </c>
      <c r="F2214" s="2">
        <f t="shared" si="209"/>
        <v>0.70157522647984982</v>
      </c>
      <c r="G2214" s="2">
        <f t="shared" si="207"/>
        <v>-0.11621916612590488</v>
      </c>
      <c r="H2214" s="2" t="str">
        <f t="shared" si="208"/>
        <v>Hold</v>
      </c>
    </row>
    <row r="2215" spans="1:8" ht="13.5" x14ac:dyDescent="0.25">
      <c r="A2215" s="3">
        <v>45230</v>
      </c>
      <c r="B2215" s="2">
        <v>64.727500000000006</v>
      </c>
      <c r="C2215" s="2">
        <f t="shared" si="204"/>
        <v>65.007754798437986</v>
      </c>
      <c r="D2215" s="2">
        <f t="shared" si="206"/>
        <v>64.79192724880474</v>
      </c>
      <c r="E2215" s="2">
        <f t="shared" si="205"/>
        <v>0.21582754963324646</v>
      </c>
      <c r="F2215" s="2">
        <f t="shared" si="209"/>
        <v>0.60442569111052913</v>
      </c>
      <c r="G2215" s="2">
        <f t="shared" si="207"/>
        <v>-0.38859814147728267</v>
      </c>
      <c r="H2215" s="2" t="str">
        <f t="shared" si="208"/>
        <v>Hold</v>
      </c>
    </row>
    <row r="2216" spans="1:8" ht="13.5" x14ac:dyDescent="0.25">
      <c r="A2216" s="3">
        <v>45231</v>
      </c>
      <c r="B2216" s="2">
        <v>62.947000000000003</v>
      </c>
      <c r="C2216" s="2">
        <f t="shared" si="204"/>
        <v>64.275684829447528</v>
      </c>
      <c r="D2216" s="2">
        <f t="shared" si="206"/>
        <v>64.655265971115497</v>
      </c>
      <c r="E2216" s="2">
        <f t="shared" si="205"/>
        <v>-0.37958114166796975</v>
      </c>
      <c r="F2216" s="2">
        <f t="shared" si="209"/>
        <v>0.40762432455482939</v>
      </c>
      <c r="G2216" s="2">
        <f t="shared" si="207"/>
        <v>-0.78720546622279919</v>
      </c>
      <c r="H2216" s="2" t="str">
        <f t="shared" si="208"/>
        <v>Hold</v>
      </c>
    </row>
    <row r="2217" spans="1:8" ht="13.5" x14ac:dyDescent="0.25">
      <c r="A2217" s="3">
        <v>45232</v>
      </c>
      <c r="B2217" s="2">
        <v>62.047800000000002</v>
      </c>
      <c r="C2217" s="2">
        <f t="shared" si="204"/>
        <v>63.656241009532522</v>
      </c>
      <c r="D2217" s="2">
        <f t="shared" si="206"/>
        <v>64.462120343625458</v>
      </c>
      <c r="E2217" s="2">
        <f t="shared" si="205"/>
        <v>-0.80587933409293555</v>
      </c>
      <c r="F2217" s="2">
        <f t="shared" si="209"/>
        <v>0.16492359282527644</v>
      </c>
      <c r="G2217" s="2">
        <f t="shared" si="207"/>
        <v>-0.97080292691821202</v>
      </c>
      <c r="H2217" s="2" t="str">
        <f t="shared" si="208"/>
        <v>Hold</v>
      </c>
    </row>
    <row r="2218" spans="1:8" ht="13.5" x14ac:dyDescent="0.25">
      <c r="A2218" s="3">
        <v>45233</v>
      </c>
      <c r="B2218" s="2">
        <v>62.938099999999999</v>
      </c>
      <c r="C2218" s="2">
        <f t="shared" si="204"/>
        <v>63.477957777296744</v>
      </c>
      <c r="D2218" s="2">
        <f t="shared" si="206"/>
        <v>64.349229947801348</v>
      </c>
      <c r="E2218" s="2">
        <f t="shared" si="205"/>
        <v>-0.87127217050460359</v>
      </c>
      <c r="F2218" s="2">
        <f t="shared" si="209"/>
        <v>-4.2315559840699568E-2</v>
      </c>
      <c r="G2218" s="2">
        <f t="shared" si="207"/>
        <v>-0.82895661066390403</v>
      </c>
      <c r="H2218" s="2" t="str">
        <f t="shared" si="208"/>
        <v>Hold</v>
      </c>
    </row>
    <row r="2219" spans="1:8" ht="13.5" x14ac:dyDescent="0.25">
      <c r="A2219" s="3">
        <v>45236</v>
      </c>
      <c r="B2219" s="2">
        <v>61.868000000000002</v>
      </c>
      <c r="C2219" s="2">
        <f t="shared" si="204"/>
        <v>63.396271965404935</v>
      </c>
      <c r="D2219" s="2">
        <f t="shared" si="206"/>
        <v>64.165435136853105</v>
      </c>
      <c r="E2219" s="2">
        <f t="shared" si="205"/>
        <v>-0.76916317144817015</v>
      </c>
      <c r="F2219" s="2">
        <f t="shared" si="209"/>
        <v>-0.18768508216219371</v>
      </c>
      <c r="G2219" s="2">
        <f t="shared" si="207"/>
        <v>-0.58147808928597644</v>
      </c>
      <c r="H2219" s="2" t="str">
        <f t="shared" si="208"/>
        <v>Hold</v>
      </c>
    </row>
    <row r="2220" spans="1:8" ht="13.5" x14ac:dyDescent="0.25">
      <c r="A2220" s="3">
        <v>45237</v>
      </c>
      <c r="B2220" s="2">
        <v>62.947000000000003</v>
      </c>
      <c r="C2220" s="2">
        <f t="shared" si="204"/>
        <v>63.533291663034944</v>
      </c>
      <c r="D2220" s="2">
        <f t="shared" si="206"/>
        <v>64.075180682271395</v>
      </c>
      <c r="E2220" s="2">
        <f t="shared" si="205"/>
        <v>-0.54188901923645005</v>
      </c>
      <c r="F2220" s="2">
        <f t="shared" si="209"/>
        <v>-0.25852586957704499</v>
      </c>
      <c r="G2220" s="2">
        <f t="shared" si="207"/>
        <v>-0.28336314965940507</v>
      </c>
      <c r="H2220" s="2" t="str">
        <f t="shared" si="208"/>
        <v>Hold</v>
      </c>
    </row>
    <row r="2221" spans="1:8" ht="13.5" x14ac:dyDescent="0.25">
      <c r="A2221" s="3">
        <v>45238</v>
      </c>
      <c r="B2221" s="2">
        <v>62.947000000000003</v>
      </c>
      <c r="C2221" s="2">
        <f t="shared" si="204"/>
        <v>63.65061602256803</v>
      </c>
      <c r="D2221" s="2">
        <f t="shared" si="206"/>
        <v>63.991611742843887</v>
      </c>
      <c r="E2221" s="2">
        <f t="shared" si="205"/>
        <v>-0.34099572027585623</v>
      </c>
      <c r="F2221" s="2">
        <f t="shared" si="209"/>
        <v>-0.27501983971680721</v>
      </c>
      <c r="G2221" s="2">
        <f t="shared" si="207"/>
        <v>-6.5975880559049016E-2</v>
      </c>
      <c r="H2221" s="2" t="str">
        <f t="shared" si="208"/>
        <v>Hold</v>
      </c>
    </row>
    <row r="2222" spans="1:8" ht="13.5" x14ac:dyDescent="0.25">
      <c r="A2222" s="3">
        <v>45239</v>
      </c>
      <c r="B2222" s="2">
        <v>62.929099999999998</v>
      </c>
      <c r="C2222" s="2">
        <f t="shared" si="204"/>
        <v>63.886859711403716</v>
      </c>
      <c r="D2222" s="2">
        <f t="shared" si="206"/>
        <v>63.912907169299892</v>
      </c>
      <c r="E2222" s="2">
        <f t="shared" si="205"/>
        <v>-2.604745789617624E-2</v>
      </c>
      <c r="F2222" s="2">
        <f t="shared" si="209"/>
        <v>-0.22522536335268104</v>
      </c>
      <c r="G2222" s="2">
        <f t="shared" si="207"/>
        <v>0.19917790545650479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62.947000000000003</v>
      </c>
      <c r="C2223" s="2">
        <f t="shared" si="204"/>
        <v>64.07429667888006</v>
      </c>
      <c r="D2223" s="2">
        <f t="shared" si="206"/>
        <v>63.841358490092489</v>
      </c>
      <c r="E2223" s="2">
        <f t="shared" si="205"/>
        <v>0.23293818878757122</v>
      </c>
      <c r="F2223" s="2">
        <f t="shared" si="209"/>
        <v>-0.13359265292463057</v>
      </c>
      <c r="G2223" s="2">
        <f t="shared" si="207"/>
        <v>0.36653084171220179</v>
      </c>
      <c r="H2223" s="2" t="str">
        <f t="shared" si="208"/>
        <v>Sell</v>
      </c>
    </row>
    <row r="2224" spans="1:8" ht="13.5" x14ac:dyDescent="0.25">
      <c r="A2224" s="3">
        <v>45243</v>
      </c>
      <c r="B2224" s="2">
        <v>62.938099999999999</v>
      </c>
      <c r="C2224" s="2">
        <f t="shared" si="204"/>
        <v>64.219066420590821</v>
      </c>
      <c r="D2224" s="2">
        <f t="shared" si="206"/>
        <v>63.774450453789342</v>
      </c>
      <c r="E2224" s="2">
        <f t="shared" si="205"/>
        <v>0.44461596680147863</v>
      </c>
      <c r="F2224" s="2">
        <f t="shared" si="209"/>
        <v>-1.7950928979408726E-2</v>
      </c>
      <c r="G2224" s="2">
        <f t="shared" si="207"/>
        <v>0.46256689578088739</v>
      </c>
      <c r="H2224" s="2" t="str">
        <f t="shared" si="208"/>
        <v>Sell</v>
      </c>
    </row>
    <row r="2225" spans="1:8" ht="13.5" x14ac:dyDescent="0.25">
      <c r="A2225" s="3">
        <v>45244</v>
      </c>
      <c r="B2225" s="2">
        <v>62.938099999999999</v>
      </c>
      <c r="C2225" s="2">
        <f t="shared" si="204"/>
        <v>64.297286971269159</v>
      </c>
      <c r="D2225" s="2">
        <f t="shared" si="206"/>
        <v>63.712498568323461</v>
      </c>
      <c r="E2225" s="2">
        <f t="shared" si="205"/>
        <v>0.58478840294569778</v>
      </c>
      <c r="F2225" s="2">
        <f t="shared" si="209"/>
        <v>0.10259693740561258</v>
      </c>
      <c r="G2225" s="2">
        <f t="shared" si="207"/>
        <v>0.48219146554008518</v>
      </c>
      <c r="H2225" s="2" t="str">
        <f t="shared" si="208"/>
        <v>Sell</v>
      </c>
    </row>
    <row r="2226" spans="1:8" ht="13.5" x14ac:dyDescent="0.25">
      <c r="A2226" s="3">
        <v>45245</v>
      </c>
      <c r="B2226" s="2">
        <v>62.272599999999997</v>
      </c>
      <c r="C2226" s="2">
        <f t="shared" si="204"/>
        <v>64.089550514150829</v>
      </c>
      <c r="D2226" s="2">
        <f t="shared" si="206"/>
        <v>63.605839415114318</v>
      </c>
      <c r="E2226" s="2">
        <f t="shared" si="205"/>
        <v>0.48371109903651188</v>
      </c>
      <c r="F2226" s="2">
        <f t="shared" si="209"/>
        <v>0.17881976973179245</v>
      </c>
      <c r="G2226" s="2">
        <f t="shared" si="207"/>
        <v>0.30489132930471941</v>
      </c>
      <c r="H2226" s="2" t="str">
        <f t="shared" si="208"/>
        <v>Sell</v>
      </c>
    </row>
    <row r="2227" spans="1:8" ht="13.5" x14ac:dyDescent="0.25">
      <c r="A2227" s="3">
        <v>45246</v>
      </c>
      <c r="B2227" s="2">
        <v>62.047800000000002</v>
      </c>
      <c r="C2227" s="2">
        <f t="shared" si="204"/>
        <v>63.77543505043532</v>
      </c>
      <c r="D2227" s="2">
        <f t="shared" si="206"/>
        <v>63.490429088068815</v>
      </c>
      <c r="E2227" s="2">
        <f t="shared" si="205"/>
        <v>0.28500596236650466</v>
      </c>
      <c r="F2227" s="2">
        <f t="shared" si="209"/>
        <v>0.2000570082587349</v>
      </c>
      <c r="G2227" s="2">
        <f t="shared" si="207"/>
        <v>8.4948954107769759E-2</v>
      </c>
      <c r="H2227" s="2" t="str">
        <f t="shared" si="208"/>
        <v>Sell</v>
      </c>
    </row>
    <row r="2228" spans="1:8" ht="13.5" x14ac:dyDescent="0.25">
      <c r="A2228" s="3">
        <v>45247</v>
      </c>
      <c r="B2228" s="2">
        <v>62.047800000000002</v>
      </c>
      <c r="C2228" s="2">
        <f t="shared" si="204"/>
        <v>63.646614273445266</v>
      </c>
      <c r="D2228" s="2">
        <f t="shared" si="206"/>
        <v>63.383567674137794</v>
      </c>
      <c r="E2228" s="2">
        <f t="shared" si="205"/>
        <v>0.26304659930747221</v>
      </c>
      <c r="F2228" s="2">
        <f t="shared" si="209"/>
        <v>0.21265492646848239</v>
      </c>
      <c r="G2228" s="2">
        <f t="shared" si="207"/>
        <v>5.0391672838989821E-2</v>
      </c>
      <c r="H2228" s="2" t="str">
        <f t="shared" si="208"/>
        <v>Sell</v>
      </c>
    </row>
    <row r="2229" spans="1:8" ht="13.5" x14ac:dyDescent="0.25">
      <c r="A2229" s="3">
        <v>45250</v>
      </c>
      <c r="B2229" s="2">
        <v>62.947000000000003</v>
      </c>
      <c r="C2229" s="2">
        <f t="shared" si="204"/>
        <v>63.372981308299842</v>
      </c>
      <c r="D2229" s="2">
        <f t="shared" si="206"/>
        <v>63.351229327905372</v>
      </c>
      <c r="E2229" s="2">
        <f t="shared" si="205"/>
        <v>2.1751980394469683E-2</v>
      </c>
      <c r="F2229" s="2">
        <f t="shared" si="209"/>
        <v>0.17447433725367983</v>
      </c>
      <c r="G2229" s="2">
        <f t="shared" si="207"/>
        <v>-0.15272235685921015</v>
      </c>
      <c r="H2229" s="2" t="str">
        <f t="shared" si="208"/>
        <v>Hold</v>
      </c>
    </row>
    <row r="2230" spans="1:8" ht="13.5" x14ac:dyDescent="0.25">
      <c r="A2230" s="3">
        <v>45251</v>
      </c>
      <c r="B2230" s="2">
        <v>62.272599999999997</v>
      </c>
      <c r="C2230" s="2">
        <f t="shared" si="204"/>
        <v>63.307445722407557</v>
      </c>
      <c r="D2230" s="2">
        <f t="shared" si="206"/>
        <v>63.271330859171641</v>
      </c>
      <c r="E2230" s="2">
        <f t="shared" si="205"/>
        <v>3.6114863235916062E-2</v>
      </c>
      <c r="F2230" s="2">
        <f t="shared" si="209"/>
        <v>0.14680244245012708</v>
      </c>
      <c r="G2230" s="2">
        <f t="shared" si="207"/>
        <v>-0.11068757921421102</v>
      </c>
      <c r="H2230" s="2" t="str">
        <f t="shared" si="208"/>
        <v>Hold</v>
      </c>
    </row>
    <row r="2231" spans="1:8" ht="13.5" x14ac:dyDescent="0.25">
      <c r="A2231" s="3">
        <v>45252</v>
      </c>
      <c r="B2231" s="2">
        <v>64.286900000000003</v>
      </c>
      <c r="C2231" s="2">
        <f t="shared" si="204"/>
        <v>63.251992534344858</v>
      </c>
      <c r="D2231" s="2">
        <f t="shared" si="206"/>
        <v>63.346558202936706</v>
      </c>
      <c r="E2231" s="2">
        <f t="shared" si="205"/>
        <v>-9.4565668591847896E-2</v>
      </c>
      <c r="F2231" s="2">
        <f t="shared" si="209"/>
        <v>9.8528820241732082E-2</v>
      </c>
      <c r="G2231" s="2">
        <f t="shared" si="207"/>
        <v>-0.19309448883357999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64.655600000000007</v>
      </c>
      <c r="C2232" s="2">
        <f t="shared" si="204"/>
        <v>63.202316759830268</v>
      </c>
      <c r="D2232" s="2">
        <f t="shared" si="206"/>
        <v>63.443524261978432</v>
      </c>
      <c r="E2232" s="2">
        <f t="shared" si="205"/>
        <v>-0.24120750214816411</v>
      </c>
      <c r="F2232" s="2">
        <f t="shared" si="209"/>
        <v>3.0581555763752849E-2</v>
      </c>
      <c r="G2232" s="2">
        <f t="shared" si="207"/>
        <v>-0.27178905791191699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64.745500000000007</v>
      </c>
      <c r="C2233" s="2">
        <f t="shared" si="204"/>
        <v>63.163037258317921</v>
      </c>
      <c r="D2233" s="2">
        <f t="shared" si="206"/>
        <v>63.53996690923929</v>
      </c>
      <c r="E2233" s="2">
        <f t="shared" si="205"/>
        <v>-0.37692965092136888</v>
      </c>
      <c r="F2233" s="2">
        <f t="shared" si="209"/>
        <v>-5.09206855732715E-2</v>
      </c>
      <c r="G2233" s="2">
        <f t="shared" si="207"/>
        <v>-0.32600896534809737</v>
      </c>
      <c r="H2233" s="2" t="str">
        <f t="shared" si="208"/>
        <v>Hold</v>
      </c>
    </row>
    <row r="2234" spans="1:8" ht="13.5" x14ac:dyDescent="0.25">
      <c r="A2234" s="3">
        <v>45257</v>
      </c>
      <c r="B2234" s="2">
        <v>64.736500000000007</v>
      </c>
      <c r="C2234" s="2">
        <f t="shared" si="204"/>
        <v>63.128431526269011</v>
      </c>
      <c r="D2234" s="2">
        <f t="shared" si="206"/>
        <v>63.62859899003638</v>
      </c>
      <c r="E2234" s="2">
        <f t="shared" si="205"/>
        <v>-0.50016746376736876</v>
      </c>
      <c r="F2234" s="2">
        <f t="shared" si="209"/>
        <v>-0.14077004121209097</v>
      </c>
      <c r="G2234" s="2">
        <f t="shared" si="207"/>
        <v>-0.35939742255527779</v>
      </c>
      <c r="H2234" s="2" t="str">
        <f t="shared" si="208"/>
        <v>Hold</v>
      </c>
    </row>
    <row r="2235" spans="1:8" ht="13.5" x14ac:dyDescent="0.25">
      <c r="A2235" s="3">
        <v>45258</v>
      </c>
      <c r="B2235" s="2">
        <v>62.542400000000001</v>
      </c>
      <c r="C2235" s="2">
        <f t="shared" si="204"/>
        <v>63.099149752996851</v>
      </c>
      <c r="D2235" s="2">
        <f t="shared" si="206"/>
        <v>63.548139805589244</v>
      </c>
      <c r="E2235" s="2">
        <f t="shared" si="205"/>
        <v>-0.44899005259239289</v>
      </c>
      <c r="F2235" s="2">
        <f t="shared" si="209"/>
        <v>-0.20241404348815134</v>
      </c>
      <c r="G2235" s="2">
        <f t="shared" si="207"/>
        <v>-0.24657600910424154</v>
      </c>
      <c r="H2235" s="2" t="str">
        <f t="shared" si="208"/>
        <v>Hold</v>
      </c>
    </row>
    <row r="2236" spans="1:8" ht="13.5" x14ac:dyDescent="0.25">
      <c r="A2236" s="3">
        <v>45259</v>
      </c>
      <c r="B2236" s="2">
        <v>63.846299999999999</v>
      </c>
      <c r="C2236" s="2">
        <f t="shared" si="204"/>
        <v>62.971988252535795</v>
      </c>
      <c r="D2236" s="2">
        <f t="shared" si="206"/>
        <v>63.57022574591597</v>
      </c>
      <c r="E2236" s="2">
        <f t="shared" si="205"/>
        <v>-0.59823749338017507</v>
      </c>
      <c r="F2236" s="2">
        <f t="shared" si="209"/>
        <v>-0.2815787334665561</v>
      </c>
      <c r="G2236" s="2">
        <f t="shared" si="207"/>
        <v>-0.31665875991361897</v>
      </c>
      <c r="H2236" s="2" t="str">
        <f t="shared" si="208"/>
        <v>Hold</v>
      </c>
    </row>
    <row r="2237" spans="1:8" ht="13.5" x14ac:dyDescent="0.25">
      <c r="A2237" s="3">
        <v>45260</v>
      </c>
      <c r="B2237" s="2">
        <v>62.677300000000002</v>
      </c>
      <c r="C2237" s="2">
        <f t="shared" si="204"/>
        <v>62.82980544445337</v>
      </c>
      <c r="D2237" s="2">
        <f t="shared" si="206"/>
        <v>63.504083098070339</v>
      </c>
      <c r="E2237" s="2">
        <f t="shared" si="205"/>
        <v>-0.67427765361696856</v>
      </c>
      <c r="F2237" s="2">
        <f t="shared" si="209"/>
        <v>-0.36011851749663859</v>
      </c>
      <c r="G2237" s="2">
        <f t="shared" si="207"/>
        <v>-0.31415913612032997</v>
      </c>
      <c r="H2237" s="2" t="str">
        <f t="shared" si="208"/>
        <v>Hold</v>
      </c>
    </row>
    <row r="2238" spans="1:8" ht="13.5" x14ac:dyDescent="0.25">
      <c r="A2238" s="3">
        <v>45261</v>
      </c>
      <c r="B2238" s="2">
        <v>64.655600000000007</v>
      </c>
      <c r="C2238" s="2">
        <f t="shared" si="204"/>
        <v>62.709496914537468</v>
      </c>
      <c r="D2238" s="2">
        <f t="shared" si="206"/>
        <v>63.589380646361427</v>
      </c>
      <c r="E2238" s="2">
        <f t="shared" si="205"/>
        <v>-0.87988373182395918</v>
      </c>
      <c r="F2238" s="2">
        <f t="shared" si="209"/>
        <v>-0.46407156036210273</v>
      </c>
      <c r="G2238" s="2">
        <f t="shared" si="207"/>
        <v>-0.41581217146185645</v>
      </c>
      <c r="H2238" s="2" t="str">
        <f t="shared" si="208"/>
        <v>Hold</v>
      </c>
    </row>
    <row r="2239" spans="1:8" ht="13.5" x14ac:dyDescent="0.25">
      <c r="A2239" s="3">
        <v>45264</v>
      </c>
      <c r="B2239" s="2">
        <v>66.543999999999997</v>
      </c>
      <c r="C2239" s="2">
        <f t="shared" si="204"/>
        <v>62.746035850762475</v>
      </c>
      <c r="D2239" s="2">
        <f t="shared" si="206"/>
        <v>63.808241339223542</v>
      </c>
      <c r="E2239" s="2">
        <f t="shared" si="205"/>
        <v>-1.0622054884610677</v>
      </c>
      <c r="F2239" s="2">
        <f t="shared" si="209"/>
        <v>-0.58369834598189574</v>
      </c>
      <c r="G2239" s="2">
        <f t="shared" si="207"/>
        <v>-0.47850714247917192</v>
      </c>
      <c r="H2239" s="2" t="str">
        <f t="shared" si="208"/>
        <v>Hold</v>
      </c>
    </row>
    <row r="2240" spans="1:8" ht="13.5" x14ac:dyDescent="0.25">
      <c r="A2240" s="3">
        <v>45265</v>
      </c>
      <c r="B2240" s="2">
        <v>65.644800000000004</v>
      </c>
      <c r="C2240" s="2">
        <f t="shared" si="204"/>
        <v>62.67319956602978</v>
      </c>
      <c r="D2240" s="2">
        <f t="shared" si="206"/>
        <v>63.944282721503285</v>
      </c>
      <c r="E2240" s="2">
        <f t="shared" si="205"/>
        <v>-1.2710831554735051</v>
      </c>
      <c r="F2240" s="2">
        <f t="shared" si="209"/>
        <v>-0.72117530788021766</v>
      </c>
      <c r="G2240" s="2">
        <f t="shared" si="207"/>
        <v>-0.54990784759328748</v>
      </c>
      <c r="H2240" s="2" t="str">
        <f t="shared" si="208"/>
        <v>Hold</v>
      </c>
    </row>
    <row r="2241" spans="1:8" ht="13.5" x14ac:dyDescent="0.25">
      <c r="A2241" s="3">
        <v>45266</v>
      </c>
      <c r="B2241" s="2">
        <v>65.644800000000004</v>
      </c>
      <c r="C2241" s="2">
        <f t="shared" si="204"/>
        <v>62.92146117125597</v>
      </c>
      <c r="D2241" s="2">
        <f t="shared" si="206"/>
        <v>64.070246964354894</v>
      </c>
      <c r="E2241" s="2">
        <f t="shared" si="205"/>
        <v>-1.1487857930989236</v>
      </c>
      <c r="F2241" s="2">
        <f t="shared" si="209"/>
        <v>-0.80669740492395892</v>
      </c>
      <c r="G2241" s="2">
        <f t="shared" si="207"/>
        <v>-0.34208838817496467</v>
      </c>
      <c r="H2241" s="2" t="str">
        <f t="shared" si="208"/>
        <v>Hold</v>
      </c>
    </row>
    <row r="2242" spans="1:8" ht="13.5" x14ac:dyDescent="0.25">
      <c r="A2242" s="3">
        <v>45267</v>
      </c>
      <c r="B2242" s="2">
        <v>65.644800000000004</v>
      </c>
      <c r="C2242" s="2">
        <f t="shared" si="204"/>
        <v>63.188251760293511</v>
      </c>
      <c r="D2242" s="2">
        <f t="shared" si="206"/>
        <v>64.186880522550823</v>
      </c>
      <c r="E2242" s="2">
        <f t="shared" si="205"/>
        <v>-0.99862876225731156</v>
      </c>
      <c r="F2242" s="2">
        <f t="shared" si="209"/>
        <v>-0.84508367639062942</v>
      </c>
      <c r="G2242" s="2">
        <f t="shared" si="207"/>
        <v>-0.15354508586668214</v>
      </c>
      <c r="H2242" s="2" t="str">
        <f t="shared" si="208"/>
        <v>Hold</v>
      </c>
    </row>
    <row r="2243" spans="1:8" ht="13.5" x14ac:dyDescent="0.25">
      <c r="A2243" s="3">
        <v>45268</v>
      </c>
      <c r="B2243" s="2">
        <v>65.635800000000003</v>
      </c>
      <c r="C2243" s="2">
        <f t="shared" si="204"/>
        <v>63.427828412556046</v>
      </c>
      <c r="D2243" s="2">
        <f t="shared" si="206"/>
        <v>64.294207891250764</v>
      </c>
      <c r="E2243" s="2">
        <f t="shared" si="205"/>
        <v>-0.86637947869471787</v>
      </c>
      <c r="F2243" s="2">
        <f t="shared" si="209"/>
        <v>-0.84934283685144707</v>
      </c>
      <c r="G2243" s="2">
        <f t="shared" si="207"/>
        <v>-1.7036641843270806E-2</v>
      </c>
      <c r="H2243" s="2" t="str">
        <f t="shared" si="208"/>
        <v>Hold</v>
      </c>
    </row>
    <row r="2244" spans="1:8" ht="13.5" x14ac:dyDescent="0.25">
      <c r="A2244" s="3">
        <v>45271</v>
      </c>
      <c r="B2244" s="2">
        <v>65.4559</v>
      </c>
      <c r="C2244" s="2">
        <f t="shared" si="204"/>
        <v>63.62916250293204</v>
      </c>
      <c r="D2244" s="2">
        <f t="shared" si="206"/>
        <v>64.380259158565522</v>
      </c>
      <c r="E2244" s="2">
        <f t="shared" si="205"/>
        <v>-0.75109665563348216</v>
      </c>
      <c r="F2244" s="2">
        <f t="shared" si="209"/>
        <v>-0.82969360060785413</v>
      </c>
      <c r="G2244" s="2">
        <f t="shared" si="207"/>
        <v>7.8596944974371974E-2</v>
      </c>
      <c r="H2244" s="2" t="str">
        <f t="shared" si="208"/>
        <v>Sell</v>
      </c>
    </row>
    <row r="2245" spans="1:8" ht="13.5" x14ac:dyDescent="0.25">
      <c r="A2245" s="3">
        <v>45272</v>
      </c>
      <c r="B2245" s="2">
        <v>65.4559</v>
      </c>
      <c r="C2245" s="2">
        <f t="shared" si="204"/>
        <v>63.461968271711726</v>
      </c>
      <c r="D2245" s="2">
        <f t="shared" si="206"/>
        <v>64.459936257931034</v>
      </c>
      <c r="E2245" s="2">
        <f t="shared" si="205"/>
        <v>-0.99796798621930805</v>
      </c>
      <c r="F2245" s="2">
        <f t="shared" si="209"/>
        <v>-0.863348477730145</v>
      </c>
      <c r="G2245" s="2">
        <f t="shared" si="207"/>
        <v>-0.13461950848916304</v>
      </c>
      <c r="H2245" s="2" t="str">
        <f t="shared" si="208"/>
        <v>Hold</v>
      </c>
    </row>
    <row r="2246" spans="1:8" ht="13.5" x14ac:dyDescent="0.25">
      <c r="A2246" s="3">
        <v>45273</v>
      </c>
      <c r="B2246" s="2">
        <v>65.393000000000001</v>
      </c>
      <c r="C2246" s="2">
        <f t="shared" si="204"/>
        <v>63.521096229909915</v>
      </c>
      <c r="D2246" s="2">
        <f t="shared" si="206"/>
        <v>64.529052090676885</v>
      </c>
      <c r="E2246" s="2">
        <f t="shared" si="205"/>
        <v>-1.0079558607669696</v>
      </c>
      <c r="F2246" s="2">
        <f t="shared" si="209"/>
        <v>-0.89226995433751</v>
      </c>
      <c r="G2246" s="2">
        <f t="shared" si="207"/>
        <v>-0.11568590642945964</v>
      </c>
      <c r="H2246" s="2" t="str">
        <f t="shared" si="208"/>
        <v>Hold</v>
      </c>
    </row>
    <row r="2247" spans="1:8" ht="13.5" x14ac:dyDescent="0.25">
      <c r="A2247" s="3">
        <v>45274</v>
      </c>
      <c r="B2247" s="2">
        <v>64.745500000000007</v>
      </c>
      <c r="C2247" s="2">
        <f t="shared" si="204"/>
        <v>63.391281425308392</v>
      </c>
      <c r="D2247" s="2">
        <f t="shared" si="206"/>
        <v>64.545085269145261</v>
      </c>
      <c r="E2247" s="2">
        <f t="shared" si="205"/>
        <v>-1.1538038438368687</v>
      </c>
      <c r="F2247" s="2">
        <f t="shared" si="209"/>
        <v>-0.94457673223738181</v>
      </c>
      <c r="G2247" s="2">
        <f t="shared" si="207"/>
        <v>-0.20922711159948693</v>
      </c>
      <c r="H2247" s="2" t="str">
        <f t="shared" si="208"/>
        <v>Hold</v>
      </c>
    </row>
    <row r="2248" spans="1:8" ht="13.5" x14ac:dyDescent="0.25">
      <c r="A2248" s="3">
        <v>45275</v>
      </c>
      <c r="B2248" s="2">
        <v>65.1952</v>
      </c>
      <c r="C2248" s="2">
        <f t="shared" si="204"/>
        <v>63.585791975260946</v>
      </c>
      <c r="D2248" s="2">
        <f t="shared" si="206"/>
        <v>64.59324191587524</v>
      </c>
      <c r="E2248" s="2">
        <f t="shared" si="205"/>
        <v>-1.0074499406142934</v>
      </c>
      <c r="F2248" s="2">
        <f t="shared" si="209"/>
        <v>-0.95715137391276417</v>
      </c>
      <c r="G2248" s="2">
        <f t="shared" si="207"/>
        <v>-5.0298566701529213E-2</v>
      </c>
      <c r="H2248" s="2" t="str">
        <f t="shared" si="208"/>
        <v>Hold</v>
      </c>
    </row>
    <row r="2249" spans="1:8" ht="13.5" x14ac:dyDescent="0.25">
      <c r="A2249" s="3">
        <v>45278</v>
      </c>
      <c r="B2249" s="2">
        <v>65.1952</v>
      </c>
      <c r="C2249" s="2">
        <f t="shared" si="204"/>
        <v>64.040900902143875</v>
      </c>
      <c r="D2249" s="2">
        <f t="shared" si="206"/>
        <v>64.63783140358818</v>
      </c>
      <c r="E2249" s="2">
        <f t="shared" si="205"/>
        <v>-0.59693050144430515</v>
      </c>
      <c r="F2249" s="2">
        <f t="shared" si="209"/>
        <v>-0.88510719941907245</v>
      </c>
      <c r="G2249" s="2">
        <f t="shared" si="207"/>
        <v>0.2881766979747673</v>
      </c>
      <c r="H2249" s="2" t="str">
        <f t="shared" si="208"/>
        <v>Sell</v>
      </c>
    </row>
    <row r="2250" spans="1:8" ht="13.5" x14ac:dyDescent="0.25">
      <c r="A2250" s="3">
        <v>45279</v>
      </c>
      <c r="B2250" s="2">
        <v>63.216799999999999</v>
      </c>
      <c r="C2250" s="2">
        <f t="shared" si="204"/>
        <v>64.287654609506362</v>
      </c>
      <c r="D2250" s="2">
        <f t="shared" si="206"/>
        <v>64.532569818137205</v>
      </c>
      <c r="E2250" s="2">
        <f t="shared" si="205"/>
        <v>-0.24491520863084304</v>
      </c>
      <c r="F2250" s="2">
        <f t="shared" si="209"/>
        <v>-0.75706880126142662</v>
      </c>
      <c r="G2250" s="2">
        <f t="shared" si="207"/>
        <v>0.51215359263058358</v>
      </c>
      <c r="H2250" s="2" t="str">
        <f t="shared" si="208"/>
        <v>Sell</v>
      </c>
    </row>
    <row r="2251" spans="1:8" ht="13.5" x14ac:dyDescent="0.25">
      <c r="A2251" s="3">
        <v>45280</v>
      </c>
      <c r="B2251" s="2">
        <v>65.1952</v>
      </c>
      <c r="C2251" s="2">
        <f t="shared" si="204"/>
        <v>64.496446208043849</v>
      </c>
      <c r="D2251" s="2">
        <f t="shared" si="206"/>
        <v>64.581653535312228</v>
      </c>
      <c r="E2251" s="2">
        <f t="shared" si="205"/>
        <v>-8.5207327268378208E-2</v>
      </c>
      <c r="F2251" s="2">
        <f t="shared" si="209"/>
        <v>-0.62269650646281705</v>
      </c>
      <c r="G2251" s="2">
        <f t="shared" si="207"/>
        <v>0.53748917919443884</v>
      </c>
      <c r="H2251" s="2" t="str">
        <f t="shared" si="208"/>
        <v>Sell</v>
      </c>
    </row>
    <row r="2252" spans="1:8" ht="13.5" x14ac:dyDescent="0.25">
      <c r="A2252" s="3">
        <v>45281</v>
      </c>
      <c r="B2252" s="2">
        <v>64.295900000000003</v>
      </c>
      <c r="C2252" s="2">
        <f t="shared" si="204"/>
        <v>64.673116022190953</v>
      </c>
      <c r="D2252" s="2">
        <f t="shared" si="206"/>
        <v>64.560486606770581</v>
      </c>
      <c r="E2252" s="2">
        <f t="shared" si="205"/>
        <v>0.11262941542037197</v>
      </c>
      <c r="F2252" s="2">
        <f t="shared" si="209"/>
        <v>-0.47563132208617925</v>
      </c>
      <c r="G2252" s="2">
        <f t="shared" si="207"/>
        <v>0.58826073750655117</v>
      </c>
      <c r="H2252" s="2" t="str">
        <f t="shared" si="208"/>
        <v>Sell</v>
      </c>
    </row>
    <row r="2253" spans="1:8" ht="13.5" x14ac:dyDescent="0.25">
      <c r="A2253" s="3">
        <v>45282</v>
      </c>
      <c r="B2253" s="2">
        <v>65.186199999999999</v>
      </c>
      <c r="C2253" s="2">
        <f t="shared" si="204"/>
        <v>64.821221249546184</v>
      </c>
      <c r="D2253" s="2">
        <f t="shared" si="206"/>
        <v>64.606835747009796</v>
      </c>
      <c r="E2253" s="2">
        <f t="shared" si="205"/>
        <v>0.21438550253638766</v>
      </c>
      <c r="F2253" s="2">
        <f t="shared" si="209"/>
        <v>-0.33762795716166588</v>
      </c>
      <c r="G2253" s="2">
        <f t="shared" si="207"/>
        <v>0.55201345969805349</v>
      </c>
      <c r="H2253" s="2" t="str">
        <f t="shared" si="208"/>
        <v>Sell</v>
      </c>
    </row>
    <row r="2254" spans="1:8" ht="13.5" x14ac:dyDescent="0.25">
      <c r="A2254" s="3">
        <v>45285</v>
      </c>
      <c r="B2254" s="2">
        <v>64.745500000000007</v>
      </c>
      <c r="C2254" s="2">
        <f t="shared" si="204"/>
        <v>64.918864134231384</v>
      </c>
      <c r="D2254" s="2">
        <f t="shared" si="206"/>
        <v>64.617107173157223</v>
      </c>
      <c r="E2254" s="2">
        <f t="shared" si="205"/>
        <v>0.30175696107416172</v>
      </c>
      <c r="F2254" s="2">
        <f t="shared" si="209"/>
        <v>-0.20975097351450037</v>
      </c>
      <c r="G2254" s="2">
        <f t="shared" si="207"/>
        <v>0.51150793458866206</v>
      </c>
      <c r="H2254" s="2" t="str">
        <f t="shared" si="208"/>
        <v>Sell</v>
      </c>
    </row>
    <row r="2255" spans="1:8" ht="13.5" x14ac:dyDescent="0.25">
      <c r="A2255" s="3">
        <v>45286</v>
      </c>
      <c r="B2255" s="2">
        <v>64.295900000000003</v>
      </c>
      <c r="C2255" s="2">
        <f t="shared" ref="C2255:C2318" si="210">$C$4*B2245+C2254*(1-$C$4)</f>
        <v>65.001485036657328</v>
      </c>
      <c r="D2255" s="2">
        <f t="shared" si="206"/>
        <v>64.593314049219657</v>
      </c>
      <c r="E2255" s="2">
        <f t="shared" si="205"/>
        <v>0.40817098743767133</v>
      </c>
      <c r="F2255" s="2">
        <f t="shared" si="209"/>
        <v>-8.616658132406603E-2</v>
      </c>
      <c r="G2255" s="2">
        <f t="shared" si="207"/>
        <v>0.49433756876173734</v>
      </c>
      <c r="H2255" s="2" t="str">
        <f t="shared" si="208"/>
        <v>Sell</v>
      </c>
    </row>
    <row r="2256" spans="1:8" ht="13.5" x14ac:dyDescent="0.25">
      <c r="A2256" s="3">
        <v>45287</v>
      </c>
      <c r="B2256" s="2">
        <v>64.295900000000003</v>
      </c>
      <c r="C2256" s="2">
        <f t="shared" si="210"/>
        <v>65.061718107940806</v>
      </c>
      <c r="D2256" s="2">
        <f t="shared" si="206"/>
        <v>64.571283378907097</v>
      </c>
      <c r="E2256" s="2">
        <f t="shared" si="205"/>
        <v>0.49043472903370855</v>
      </c>
      <c r="F2256" s="2">
        <f t="shared" si="209"/>
        <v>2.9153680747488878E-2</v>
      </c>
      <c r="G2256" s="2">
        <f t="shared" si="207"/>
        <v>0.46128104828621969</v>
      </c>
      <c r="H2256" s="2" t="str">
        <f t="shared" si="208"/>
        <v>Sell</v>
      </c>
    </row>
    <row r="2257" spans="1:8" ht="13.5" x14ac:dyDescent="0.25">
      <c r="A2257" s="3">
        <v>45288</v>
      </c>
      <c r="B2257" s="2">
        <v>62.947000000000003</v>
      </c>
      <c r="C2257" s="2">
        <f t="shared" si="210"/>
        <v>65.013069168257601</v>
      </c>
      <c r="D2257" s="2">
        <f t="shared" si="206"/>
        <v>64.450966091580639</v>
      </c>
      <c r="E2257" s="2">
        <f t="shared" si="205"/>
        <v>0.56210307667696213</v>
      </c>
      <c r="F2257" s="2">
        <f t="shared" si="209"/>
        <v>0.13574355993338355</v>
      </c>
      <c r="G2257" s="2">
        <f t="shared" si="207"/>
        <v>0.42635951674357858</v>
      </c>
      <c r="H2257" s="2" t="str">
        <f t="shared" si="208"/>
        <v>Sell</v>
      </c>
    </row>
    <row r="2258" spans="1:8" ht="13.5" x14ac:dyDescent="0.25">
      <c r="A2258" s="3">
        <v>45289</v>
      </c>
      <c r="B2258" s="2">
        <v>64.206000000000003</v>
      </c>
      <c r="C2258" s="2">
        <f t="shared" si="210"/>
        <v>65.041089296217962</v>
      </c>
      <c r="D2258" s="2">
        <f t="shared" si="206"/>
        <v>64.43282045516726</v>
      </c>
      <c r="E2258" s="2">
        <f t="shared" si="205"/>
        <v>0.60826884105070178</v>
      </c>
      <c r="F2258" s="2">
        <f t="shared" si="209"/>
        <v>0.23024861615684722</v>
      </c>
      <c r="G2258" s="2">
        <f t="shared" si="207"/>
        <v>0.37802022489385456</v>
      </c>
      <c r="H2258" s="2" t="str">
        <f t="shared" si="208"/>
        <v>Sell</v>
      </c>
    </row>
    <row r="2259" spans="1:8" ht="13.5" x14ac:dyDescent="0.25">
      <c r="A2259" s="3">
        <v>45293</v>
      </c>
      <c r="B2259" s="2">
        <v>63.846299999999999</v>
      </c>
      <c r="C2259" s="2">
        <f t="shared" si="210"/>
        <v>65.064798635261354</v>
      </c>
      <c r="D2259" s="2">
        <f t="shared" si="206"/>
        <v>64.389374495525246</v>
      </c>
      <c r="E2259" s="2">
        <f t="shared" si="205"/>
        <v>0.67542413973610849</v>
      </c>
      <c r="F2259" s="2">
        <f t="shared" si="209"/>
        <v>0.31928372087269952</v>
      </c>
      <c r="G2259" s="2">
        <f t="shared" si="207"/>
        <v>0.35614041886340897</v>
      </c>
      <c r="H2259" s="2" t="str">
        <f t="shared" si="208"/>
        <v>Sell</v>
      </c>
    </row>
    <row r="2260" spans="1:8" ht="13.5" x14ac:dyDescent="0.25">
      <c r="A2260" s="3">
        <v>45294</v>
      </c>
      <c r="B2260" s="2">
        <v>65.1952</v>
      </c>
      <c r="C2260" s="2">
        <f t="shared" si="210"/>
        <v>64.780491152913456</v>
      </c>
      <c r="D2260" s="2">
        <f t="shared" si="206"/>
        <v>64.449065273634488</v>
      </c>
      <c r="E2260" s="2">
        <f t="shared" si="205"/>
        <v>0.33142587927896727</v>
      </c>
      <c r="F2260" s="2">
        <f t="shared" si="209"/>
        <v>0.32171215255395308</v>
      </c>
      <c r="G2260" s="2">
        <f t="shared" si="207"/>
        <v>9.7137267250141934E-3</v>
      </c>
      <c r="H2260" s="2" t="str">
        <f t="shared" si="208"/>
        <v>Sell</v>
      </c>
    </row>
    <row r="2261" spans="1:8" ht="13.5" x14ac:dyDescent="0.25">
      <c r="A2261" s="3">
        <v>45295</v>
      </c>
      <c r="B2261" s="2">
        <v>65.635800000000003</v>
      </c>
      <c r="C2261" s="2">
        <f t="shared" si="210"/>
        <v>64.844292514003683</v>
      </c>
      <c r="D2261" s="2">
        <f t="shared" si="206"/>
        <v>64.536971549661558</v>
      </c>
      <c r="E2261" s="2">
        <f t="shared" si="205"/>
        <v>0.30732096434212508</v>
      </c>
      <c r="F2261" s="2">
        <f t="shared" si="209"/>
        <v>0.31883391491158752</v>
      </c>
      <c r="G2261" s="2">
        <f t="shared" si="207"/>
        <v>-1.1512950569462443E-2</v>
      </c>
      <c r="H2261" s="2" t="str">
        <f t="shared" si="208"/>
        <v>Hold</v>
      </c>
    </row>
    <row r="2262" spans="1:8" ht="13.5" x14ac:dyDescent="0.25">
      <c r="A2262" s="3">
        <v>45296</v>
      </c>
      <c r="B2262" s="2">
        <v>65.554900000000004</v>
      </c>
      <c r="C2262" s="2">
        <f t="shared" si="210"/>
        <v>64.759924434926191</v>
      </c>
      <c r="D2262" s="2">
        <f t="shared" si="206"/>
        <v>64.612373657094039</v>
      </c>
      <c r="E2262" s="2">
        <f t="shared" si="205"/>
        <v>0.14755077783215143</v>
      </c>
      <c r="F2262" s="2">
        <f t="shared" si="209"/>
        <v>0.28457728749570033</v>
      </c>
      <c r="G2262" s="2">
        <f t="shared" si="207"/>
        <v>-0.1370265096635489</v>
      </c>
      <c r="H2262" s="2" t="str">
        <f t="shared" si="208"/>
        <v>Hold</v>
      </c>
    </row>
    <row r="2263" spans="1:8" ht="13.5" x14ac:dyDescent="0.25">
      <c r="A2263" s="3">
        <v>45299</v>
      </c>
      <c r="B2263" s="2">
        <v>64.745500000000007</v>
      </c>
      <c r="C2263" s="2">
        <f t="shared" si="210"/>
        <v>64.825505291091389</v>
      </c>
      <c r="D2263" s="2">
        <f t="shared" si="206"/>
        <v>64.622234867679666</v>
      </c>
      <c r="E2263" s="2">
        <f t="shared" si="205"/>
        <v>0.2032704234117233</v>
      </c>
      <c r="F2263" s="2">
        <f t="shared" si="209"/>
        <v>0.26831591467890492</v>
      </c>
      <c r="G2263" s="2">
        <f t="shared" si="207"/>
        <v>-6.5045491267181621E-2</v>
      </c>
      <c r="H2263" s="2" t="str">
        <f t="shared" si="208"/>
        <v>Hold</v>
      </c>
    </row>
    <row r="2264" spans="1:8" ht="13.5" x14ac:dyDescent="0.25">
      <c r="A2264" s="3">
        <v>45300</v>
      </c>
      <c r="B2264" s="2">
        <v>65.105199999999996</v>
      </c>
      <c r="C2264" s="2">
        <f t="shared" si="210"/>
        <v>64.813196784769644</v>
      </c>
      <c r="D2264" s="2">
        <f t="shared" si="206"/>
        <v>64.658010062666364</v>
      </c>
      <c r="E2264" s="2">
        <f t="shared" si="205"/>
        <v>0.15518672210328077</v>
      </c>
      <c r="F2264" s="2">
        <f t="shared" si="209"/>
        <v>0.24569007616378008</v>
      </c>
      <c r="G2264" s="2">
        <f t="shared" si="207"/>
        <v>-9.0503354060499308E-2</v>
      </c>
      <c r="H2264" s="2" t="str">
        <f t="shared" si="208"/>
        <v>Hold</v>
      </c>
    </row>
    <row r="2265" spans="1:8" ht="13.5" x14ac:dyDescent="0.25">
      <c r="A2265" s="3">
        <v>45301</v>
      </c>
      <c r="B2265" s="2">
        <v>65.105199999999996</v>
      </c>
      <c r="C2265" s="2">
        <f t="shared" si="210"/>
        <v>64.73361266403586</v>
      </c>
      <c r="D2265" s="2">
        <f t="shared" si="206"/>
        <v>64.691135243209601</v>
      </c>
      <c r="E2265" s="2">
        <f t="shared" si="205"/>
        <v>4.2477420826259049E-2</v>
      </c>
      <c r="F2265" s="2">
        <f t="shared" si="209"/>
        <v>0.20504754509627587</v>
      </c>
      <c r="G2265" s="2">
        <f t="shared" si="207"/>
        <v>-0.16257012427001682</v>
      </c>
      <c r="H2265" s="2" t="str">
        <f t="shared" si="208"/>
        <v>Hold</v>
      </c>
    </row>
    <row r="2266" spans="1:8" ht="13.5" x14ac:dyDescent="0.25">
      <c r="A2266" s="3">
        <v>45302</v>
      </c>
      <c r="B2266" s="2">
        <v>63.486600000000003</v>
      </c>
      <c r="C2266" s="2">
        <f t="shared" si="210"/>
        <v>64.666272254184193</v>
      </c>
      <c r="D2266" s="2">
        <f t="shared" si="206"/>
        <v>64.601910410379261</v>
      </c>
      <c r="E2266" s="2">
        <f t="shared" si="205"/>
        <v>6.4361843804931596E-2</v>
      </c>
      <c r="F2266" s="2">
        <f t="shared" si="209"/>
        <v>0.17691040483800705</v>
      </c>
      <c r="G2266" s="2">
        <f t="shared" si="207"/>
        <v>-0.11254856103307545</v>
      </c>
      <c r="H2266" s="2" t="str">
        <f t="shared" si="208"/>
        <v>Hold</v>
      </c>
    </row>
    <row r="2267" spans="1:8" ht="13.5" x14ac:dyDescent="0.25">
      <c r="A2267" s="3">
        <v>45303</v>
      </c>
      <c r="B2267" s="2">
        <v>65.509900000000002</v>
      </c>
      <c r="C2267" s="2">
        <f t="shared" si="210"/>
        <v>64.401768830463539</v>
      </c>
      <c r="D2267" s="2">
        <f t="shared" si="206"/>
        <v>64.669168898499322</v>
      </c>
      <c r="E2267" s="2">
        <f t="shared" si="205"/>
        <v>-0.26740006803578353</v>
      </c>
      <c r="F2267" s="2">
        <f t="shared" si="209"/>
        <v>8.8048310263248941E-2</v>
      </c>
      <c r="G2267" s="2">
        <f t="shared" si="207"/>
        <v>-0.35544837829903247</v>
      </c>
      <c r="H2267" s="2" t="str">
        <f t="shared" si="208"/>
        <v>Hold</v>
      </c>
    </row>
    <row r="2268" spans="1:8" ht="13.5" x14ac:dyDescent="0.25">
      <c r="A2268" s="3">
        <v>45306</v>
      </c>
      <c r="B2268" s="2">
        <v>64.295900000000003</v>
      </c>
      <c r="C2268" s="2">
        <f t="shared" si="210"/>
        <v>64.371650548853765</v>
      </c>
      <c r="D2268" s="2">
        <f t="shared" si="206"/>
        <v>64.641519350462332</v>
      </c>
      <c r="E2268" s="2">
        <f t="shared" ref="E2268:E2331" si="211">C2268-D2268</f>
        <v>-0.26986880160856686</v>
      </c>
      <c r="F2268" s="2">
        <f t="shared" si="209"/>
        <v>1.6464887888885782E-2</v>
      </c>
      <c r="G2268" s="2">
        <f t="shared" si="207"/>
        <v>-0.28633368949745264</v>
      </c>
      <c r="H2268" s="2" t="str">
        <f t="shared" si="208"/>
        <v>Hold</v>
      </c>
    </row>
    <row r="2269" spans="1:8" ht="13.5" x14ac:dyDescent="0.25">
      <c r="A2269" s="3">
        <v>45307</v>
      </c>
      <c r="B2269" s="2">
        <v>64.286900000000003</v>
      </c>
      <c r="C2269" s="2">
        <f t="shared" si="210"/>
        <v>64.290827387491646</v>
      </c>
      <c r="D2269" s="2">
        <f t="shared" ref="D2269:D2332" si="212">$D$4*B2269+(1-$D$4)*D2268</f>
        <v>64.615251250428088</v>
      </c>
      <c r="E2269" s="2">
        <f t="shared" si="211"/>
        <v>-0.32442386293644176</v>
      </c>
      <c r="F2269" s="2">
        <f t="shared" si="209"/>
        <v>-5.1712862276179723E-2</v>
      </c>
      <c r="G2269" s="2">
        <f t="shared" si="207"/>
        <v>-0.27271100066026205</v>
      </c>
      <c r="H2269" s="2" t="str">
        <f t="shared" si="208"/>
        <v>Hold</v>
      </c>
    </row>
    <row r="2270" spans="1:8" ht="13.5" x14ac:dyDescent="0.25">
      <c r="A2270" s="3">
        <v>45308</v>
      </c>
      <c r="B2270" s="2">
        <v>64.430800000000005</v>
      </c>
      <c r="C2270" s="2">
        <f t="shared" si="210"/>
        <v>64.429961635569853</v>
      </c>
      <c r="D2270" s="2">
        <f t="shared" si="212"/>
        <v>64.601588194840815</v>
      </c>
      <c r="E2270" s="2">
        <f t="shared" si="211"/>
        <v>-0.17162655927096182</v>
      </c>
      <c r="F2270" s="2">
        <f t="shared" si="209"/>
        <v>-7.5695601675136143E-2</v>
      </c>
      <c r="G2270" s="2">
        <f t="shared" si="207"/>
        <v>-9.5930957595825678E-2</v>
      </c>
      <c r="H2270" s="2" t="str">
        <f t="shared" si="208"/>
        <v>Hold</v>
      </c>
    </row>
    <row r="2271" spans="1:8" ht="13.5" x14ac:dyDescent="0.25">
      <c r="A2271" s="3">
        <v>45309</v>
      </c>
      <c r="B2271" s="2">
        <v>64.727500000000006</v>
      </c>
      <c r="C2271" s="2">
        <f t="shared" si="210"/>
        <v>64.615475230097573</v>
      </c>
      <c r="D2271" s="2">
        <f t="shared" si="212"/>
        <v>64.61091499522297</v>
      </c>
      <c r="E2271" s="2">
        <f t="shared" si="211"/>
        <v>4.5602348746029975E-3</v>
      </c>
      <c r="F2271" s="2">
        <f t="shared" si="209"/>
        <v>-5.9644434365188313E-2</v>
      </c>
      <c r="G2271" s="2">
        <f t="shared" si="207"/>
        <v>6.4204669239791318E-2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63.891300000000001</v>
      </c>
      <c r="C2272" s="2">
        <f t="shared" si="210"/>
        <v>64.76000211777486</v>
      </c>
      <c r="D2272" s="2">
        <f t="shared" si="212"/>
        <v>64.557610180762012</v>
      </c>
      <c r="E2272" s="2">
        <f t="shared" si="211"/>
        <v>0.20239193701284819</v>
      </c>
      <c r="F2272" s="2">
        <f t="shared" si="209"/>
        <v>-7.2371600895810087E-3</v>
      </c>
      <c r="G2272" s="2">
        <f t="shared" si="207"/>
        <v>0.20962909710242919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62.047800000000002</v>
      </c>
      <c r="C2273" s="2">
        <f t="shared" si="210"/>
        <v>64.757771022732584</v>
      </c>
      <c r="D2273" s="2">
        <f t="shared" si="212"/>
        <v>64.371698315520376</v>
      </c>
      <c r="E2273" s="2">
        <f t="shared" si="211"/>
        <v>0.38607270721220743</v>
      </c>
      <c r="F2273" s="2">
        <f t="shared" si="209"/>
        <v>7.1424813370776691E-2</v>
      </c>
      <c r="G2273" s="2">
        <f t="shared" si="207"/>
        <v>0.31464789384143077</v>
      </c>
      <c r="H2273" s="2" t="str">
        <f t="shared" si="208"/>
        <v>Sell</v>
      </c>
    </row>
    <row r="2274" spans="1:8" ht="13.5" x14ac:dyDescent="0.25">
      <c r="A2274" s="3">
        <v>45314</v>
      </c>
      <c r="B2274" s="2">
        <v>59.170200000000001</v>
      </c>
      <c r="C2274" s="2">
        <f t="shared" si="210"/>
        <v>64.811221634619869</v>
      </c>
      <c r="D2274" s="2">
        <f t="shared" si="212"/>
        <v>63.986402144000344</v>
      </c>
      <c r="E2274" s="2">
        <f t="shared" si="211"/>
        <v>0.8248194906195252</v>
      </c>
      <c r="F2274" s="2">
        <f t="shared" si="209"/>
        <v>0.22210374882052641</v>
      </c>
      <c r="G2274" s="2">
        <f t="shared" si="207"/>
        <v>0.60271574179899878</v>
      </c>
      <c r="H2274" s="2" t="str">
        <f t="shared" si="208"/>
        <v>Sell</v>
      </c>
    </row>
    <row r="2275" spans="1:8" ht="13.5" x14ac:dyDescent="0.25">
      <c r="A2275" s="3">
        <v>45315</v>
      </c>
      <c r="B2275" s="2">
        <v>60.249299999999998</v>
      </c>
      <c r="C2275" s="2">
        <f t="shared" si="210"/>
        <v>64.856449075447586</v>
      </c>
      <c r="D2275" s="2">
        <f t="shared" si="212"/>
        <v>63.70957976296328</v>
      </c>
      <c r="E2275" s="2">
        <f t="shared" si="211"/>
        <v>1.1468693124843057</v>
      </c>
      <c r="F2275" s="2">
        <f t="shared" si="209"/>
        <v>0.4070568615532823</v>
      </c>
      <c r="G2275" s="2">
        <f t="shared" si="207"/>
        <v>0.73981245093102332</v>
      </c>
      <c r="H2275" s="2" t="str">
        <f t="shared" si="208"/>
        <v>Sell</v>
      </c>
    </row>
    <row r="2276" spans="1:8" ht="13.5" x14ac:dyDescent="0.25">
      <c r="A2276" s="3">
        <v>45316</v>
      </c>
      <c r="B2276" s="2">
        <v>59.790700000000001</v>
      </c>
      <c r="C2276" s="2">
        <f t="shared" si="210"/>
        <v>64.645703063840259</v>
      </c>
      <c r="D2276" s="2">
        <f t="shared" si="212"/>
        <v>63.419292373114153</v>
      </c>
      <c r="E2276" s="2">
        <f t="shared" si="211"/>
        <v>1.2264106907261052</v>
      </c>
      <c r="F2276" s="2">
        <f t="shared" si="209"/>
        <v>0.57092762738784697</v>
      </c>
      <c r="G2276" s="2">
        <f t="shared" ref="G2276:G2339" si="213">E2276-F2276</f>
        <v>0.65548306333825823</v>
      </c>
      <c r="H2276" s="2" t="str">
        <f t="shared" ref="H2276:H2339" si="214">IF(G2276&lt;0,"Hold","Sell")</f>
        <v>Sell</v>
      </c>
    </row>
    <row r="2277" spans="1:8" ht="13.5" x14ac:dyDescent="0.25">
      <c r="A2277" s="3">
        <v>45317</v>
      </c>
      <c r="B2277" s="2">
        <v>59.799700000000001</v>
      </c>
      <c r="C2277" s="2">
        <f t="shared" si="210"/>
        <v>64.778656438634059</v>
      </c>
      <c r="D2277" s="2">
        <f t="shared" si="212"/>
        <v>63.151174419550145</v>
      </c>
      <c r="E2277" s="2">
        <f t="shared" si="211"/>
        <v>1.6274820190839137</v>
      </c>
      <c r="F2277" s="2">
        <f t="shared" ref="F2277:F2340" si="215">(E2277*(2/(10)))+((1-(2/10))*F2276)</f>
        <v>0.78223850572706033</v>
      </c>
      <c r="G2277" s="2">
        <f t="shared" si="213"/>
        <v>0.84524351335685333</v>
      </c>
      <c r="H2277" s="2" t="str">
        <f t="shared" si="214"/>
        <v>Sell</v>
      </c>
    </row>
    <row r="2278" spans="1:8" ht="13.5" x14ac:dyDescent="0.25">
      <c r="A2278" s="3">
        <v>45320</v>
      </c>
      <c r="B2278" s="2">
        <v>59.799700000000001</v>
      </c>
      <c r="C2278" s="2">
        <f t="shared" si="210"/>
        <v>64.704386217305739</v>
      </c>
      <c r="D2278" s="2">
        <f t="shared" si="212"/>
        <v>62.902917055139028</v>
      </c>
      <c r="E2278" s="2">
        <f t="shared" si="211"/>
        <v>1.8014691621667112</v>
      </c>
      <c r="F2278" s="2">
        <f t="shared" si="215"/>
        <v>0.98608463701499049</v>
      </c>
      <c r="G2278" s="2">
        <f t="shared" si="213"/>
        <v>0.81538452515172066</v>
      </c>
      <c r="H2278" s="2" t="str">
        <f t="shared" si="214"/>
        <v>Sell</v>
      </c>
    </row>
    <row r="2279" spans="1:8" ht="13.5" x14ac:dyDescent="0.25">
      <c r="A2279" s="3">
        <v>45321</v>
      </c>
      <c r="B2279" s="2">
        <v>59.799700000000001</v>
      </c>
      <c r="C2279" s="2">
        <f t="shared" si="210"/>
        <v>64.640157568489471</v>
      </c>
      <c r="D2279" s="2">
        <f t="shared" si="212"/>
        <v>62.673049125128735</v>
      </c>
      <c r="E2279" s="2">
        <f t="shared" si="211"/>
        <v>1.9671084433607362</v>
      </c>
      <c r="F2279" s="2">
        <f t="shared" si="215"/>
        <v>1.1822893982841398</v>
      </c>
      <c r="G2279" s="2">
        <f t="shared" si="213"/>
        <v>0.78481904507659639</v>
      </c>
      <c r="H2279" s="2" t="str">
        <f t="shared" si="214"/>
        <v>Sell</v>
      </c>
    </row>
    <row r="2280" spans="1:8" ht="13.5" x14ac:dyDescent="0.25">
      <c r="A2280" s="3">
        <v>45322</v>
      </c>
      <c r="B2280" s="2">
        <v>60.609000000000002</v>
      </c>
      <c r="C2280" s="2">
        <f t="shared" si="210"/>
        <v>64.607948711798784</v>
      </c>
      <c r="D2280" s="2">
        <f t="shared" si="212"/>
        <v>62.520156597341419</v>
      </c>
      <c r="E2280" s="2">
        <f t="shared" si="211"/>
        <v>2.0877921144573648</v>
      </c>
      <c r="F2280" s="2">
        <f t="shared" si="215"/>
        <v>1.3633899415187849</v>
      </c>
      <c r="G2280" s="2">
        <f t="shared" si="213"/>
        <v>0.72440217293857989</v>
      </c>
      <c r="H2280" s="2" t="str">
        <f t="shared" si="214"/>
        <v>Sell</v>
      </c>
    </row>
    <row r="2281" spans="1:8" ht="13.5" x14ac:dyDescent="0.25">
      <c r="A2281" s="3">
        <v>45323</v>
      </c>
      <c r="B2281" s="2">
        <v>60.609000000000002</v>
      </c>
      <c r="C2281" s="2">
        <f t="shared" si="210"/>
        <v>64.6263412176759</v>
      </c>
      <c r="D2281" s="2">
        <f t="shared" si="212"/>
        <v>62.378589441982797</v>
      </c>
      <c r="E2281" s="2">
        <f t="shared" si="211"/>
        <v>2.2477517756931036</v>
      </c>
      <c r="F2281" s="2">
        <f t="shared" si="215"/>
        <v>1.5402623083536486</v>
      </c>
      <c r="G2281" s="2">
        <f t="shared" si="213"/>
        <v>0.70748946733945495</v>
      </c>
      <c r="H2281" s="2" t="str">
        <f t="shared" si="214"/>
        <v>Sell</v>
      </c>
    </row>
    <row r="2282" spans="1:8" ht="13.5" x14ac:dyDescent="0.25">
      <c r="A2282" s="3">
        <v>45324</v>
      </c>
      <c r="B2282" s="2">
        <v>60.159399999999998</v>
      </c>
      <c r="C2282" s="2">
        <f t="shared" si="210"/>
        <v>64.513257953418076</v>
      </c>
      <c r="D2282" s="2">
        <f t="shared" si="212"/>
        <v>62.214205038872961</v>
      </c>
      <c r="E2282" s="2">
        <f t="shared" si="211"/>
        <v>2.2990529145451148</v>
      </c>
      <c r="F2282" s="2">
        <f t="shared" si="215"/>
        <v>1.6920204295919419</v>
      </c>
      <c r="G2282" s="2">
        <f t="shared" si="213"/>
        <v>0.60703248495317297</v>
      </c>
      <c r="H2282" s="2" t="str">
        <f t="shared" si="214"/>
        <v>Sell</v>
      </c>
    </row>
    <row r="2283" spans="1:8" ht="13.5" x14ac:dyDescent="0.25">
      <c r="A2283" s="3">
        <v>45327</v>
      </c>
      <c r="B2283" s="2">
        <v>60.249299999999998</v>
      </c>
      <c r="C2283" s="2">
        <f t="shared" si="210"/>
        <v>64.133956729815296</v>
      </c>
      <c r="D2283" s="2">
        <f t="shared" si="212"/>
        <v>62.068656517474963</v>
      </c>
      <c r="E2283" s="2">
        <f t="shared" si="211"/>
        <v>2.0653002123403326</v>
      </c>
      <c r="F2283" s="2">
        <f t="shared" si="215"/>
        <v>1.7666763861416201</v>
      </c>
      <c r="G2283" s="2">
        <f t="shared" si="213"/>
        <v>0.29862382619871242</v>
      </c>
      <c r="H2283" s="2" t="str">
        <f t="shared" si="214"/>
        <v>Sell</v>
      </c>
    </row>
    <row r="2284" spans="1:8" ht="13.5" x14ac:dyDescent="0.25">
      <c r="A2284" s="3">
        <v>45328</v>
      </c>
      <c r="B2284" s="2">
        <v>60.698900000000002</v>
      </c>
      <c r="C2284" s="2">
        <f t="shared" si="210"/>
        <v>63.370301848305253</v>
      </c>
      <c r="D2284" s="2">
        <f t="shared" si="212"/>
        <v>61.967193071736077</v>
      </c>
      <c r="E2284" s="2">
        <f t="shared" si="211"/>
        <v>1.4031087765691765</v>
      </c>
      <c r="F2284" s="2">
        <f t="shared" si="215"/>
        <v>1.6939628642271314</v>
      </c>
      <c r="G2284" s="2">
        <f t="shared" si="213"/>
        <v>-0.29085408765795484</v>
      </c>
      <c r="H2284" s="2" t="str">
        <f t="shared" si="214"/>
        <v>Hold</v>
      </c>
    </row>
    <row r="2285" spans="1:8" ht="13.5" x14ac:dyDescent="0.25">
      <c r="A2285" s="3">
        <v>45329</v>
      </c>
      <c r="B2285" s="2">
        <v>59.350099999999998</v>
      </c>
      <c r="C2285" s="2">
        <f t="shared" si="210"/>
        <v>62.890147717796751</v>
      </c>
      <c r="D2285" s="2">
        <f t="shared" si="212"/>
        <v>61.773334325681553</v>
      </c>
      <c r="E2285" s="2">
        <f t="shared" si="211"/>
        <v>1.1168133921151977</v>
      </c>
      <c r="F2285" s="2">
        <f t="shared" si="215"/>
        <v>1.5785329698047448</v>
      </c>
      <c r="G2285" s="2">
        <f t="shared" si="213"/>
        <v>-0.46171957768954708</v>
      </c>
      <c r="H2285" s="2" t="str">
        <f t="shared" si="214"/>
        <v>Hold</v>
      </c>
    </row>
    <row r="2286" spans="1:8" ht="13.5" x14ac:dyDescent="0.25">
      <c r="A2286" s="3">
        <v>45330</v>
      </c>
      <c r="B2286" s="2">
        <v>58.450800000000001</v>
      </c>
      <c r="C2286" s="2">
        <f t="shared" si="210"/>
        <v>62.413309607366479</v>
      </c>
      <c r="D2286" s="2">
        <f t="shared" si="212"/>
        <v>61.527220671927367</v>
      </c>
      <c r="E2286" s="2">
        <f t="shared" si="211"/>
        <v>0.88608893543911194</v>
      </c>
      <c r="F2286" s="2">
        <f t="shared" si="215"/>
        <v>1.4400441629316183</v>
      </c>
      <c r="G2286" s="2">
        <f t="shared" si="213"/>
        <v>-0.55395522749250636</v>
      </c>
      <c r="H2286" s="2" t="str">
        <f t="shared" si="214"/>
        <v>Hold</v>
      </c>
    </row>
    <row r="2287" spans="1:8" ht="13.5" x14ac:dyDescent="0.25">
      <c r="A2287" s="3">
        <v>45331</v>
      </c>
      <c r="B2287" s="2">
        <v>58.450800000000001</v>
      </c>
      <c r="C2287" s="2">
        <f t="shared" si="210"/>
        <v>62.011215821617789</v>
      </c>
      <c r="D2287" s="2">
        <f t="shared" si="212"/>
        <v>61.299337659192005</v>
      </c>
      <c r="E2287" s="2">
        <f t="shared" si="211"/>
        <v>0.7118781624257835</v>
      </c>
      <c r="F2287" s="2">
        <f t="shared" si="215"/>
        <v>1.2944109628304512</v>
      </c>
      <c r="G2287" s="2">
        <f t="shared" si="213"/>
        <v>-0.58253280040466771</v>
      </c>
      <c r="H2287" s="2" t="str">
        <f t="shared" si="214"/>
        <v>Hold</v>
      </c>
    </row>
    <row r="2288" spans="1:8" ht="13.5" x14ac:dyDescent="0.25">
      <c r="A2288" s="3">
        <v>45334</v>
      </c>
      <c r="B2288" s="2">
        <v>59.350099999999998</v>
      </c>
      <c r="C2288" s="2">
        <f t="shared" si="210"/>
        <v>61.670982618291973</v>
      </c>
      <c r="D2288" s="2">
        <f t="shared" si="212"/>
        <v>61.154949684437042</v>
      </c>
      <c r="E2288" s="2">
        <f t="shared" si="211"/>
        <v>0.51603293385493032</v>
      </c>
      <c r="F2288" s="2">
        <f t="shared" si="215"/>
        <v>1.1387353570353471</v>
      </c>
      <c r="G2288" s="2">
        <f t="shared" si="213"/>
        <v>-0.6227024231804168</v>
      </c>
      <c r="H2288" s="2" t="str">
        <f t="shared" si="214"/>
        <v>Hold</v>
      </c>
    </row>
    <row r="2289" spans="1:8" ht="13.5" x14ac:dyDescent="0.25">
      <c r="A2289" s="3">
        <v>45335</v>
      </c>
      <c r="B2289" s="2">
        <v>58.450800000000001</v>
      </c>
      <c r="C2289" s="2">
        <f t="shared" si="210"/>
        <v>61.38309298470859</v>
      </c>
      <c r="D2289" s="2">
        <f t="shared" si="212"/>
        <v>60.954642300404672</v>
      </c>
      <c r="E2289" s="2">
        <f t="shared" si="211"/>
        <v>0.42845068430391819</v>
      </c>
      <c r="F2289" s="2">
        <f t="shared" si="215"/>
        <v>0.99667842248906136</v>
      </c>
      <c r="G2289" s="2">
        <f t="shared" si="213"/>
        <v>-0.56822773818514316</v>
      </c>
      <c r="H2289" s="2" t="str">
        <f t="shared" si="214"/>
        <v>Hold</v>
      </c>
    </row>
    <row r="2290" spans="1:8" ht="13.5" x14ac:dyDescent="0.25">
      <c r="A2290" s="3">
        <v>45336</v>
      </c>
      <c r="B2290" s="2">
        <v>58.450800000000001</v>
      </c>
      <c r="C2290" s="2">
        <f t="shared" si="210"/>
        <v>61.264001756291883</v>
      </c>
      <c r="D2290" s="2">
        <f t="shared" si="212"/>
        <v>60.769172500374694</v>
      </c>
      <c r="E2290" s="2">
        <f t="shared" si="211"/>
        <v>0.49482925591718896</v>
      </c>
      <c r="F2290" s="2">
        <f t="shared" si="215"/>
        <v>0.89630858917468692</v>
      </c>
      <c r="G2290" s="2">
        <f t="shared" si="213"/>
        <v>-0.40147933325749796</v>
      </c>
      <c r="H2290" s="2" t="str">
        <f t="shared" si="214"/>
        <v>Hold</v>
      </c>
    </row>
    <row r="2291" spans="1:8" ht="13.5" x14ac:dyDescent="0.25">
      <c r="A2291" s="3">
        <v>45337</v>
      </c>
      <c r="B2291" s="2">
        <v>57.371699999999997</v>
      </c>
      <c r="C2291" s="2">
        <f t="shared" si="210"/>
        <v>61.163232255323905</v>
      </c>
      <c r="D2291" s="2">
        <f t="shared" si="212"/>
        <v>60.517507870717303</v>
      </c>
      <c r="E2291" s="2">
        <f t="shared" si="211"/>
        <v>0.64572438460660209</v>
      </c>
      <c r="F2291" s="2">
        <f t="shared" si="215"/>
        <v>0.84619174826106991</v>
      </c>
      <c r="G2291" s="2">
        <f t="shared" si="213"/>
        <v>-0.20046736365446782</v>
      </c>
      <c r="H2291" s="2" t="str">
        <f t="shared" si="214"/>
        <v>Hold</v>
      </c>
    </row>
    <row r="2292" spans="1:8" ht="13.5" x14ac:dyDescent="0.25">
      <c r="A2292" s="3">
        <v>45338</v>
      </c>
      <c r="B2292" s="2">
        <v>60.069499999999998</v>
      </c>
      <c r="C2292" s="2">
        <f t="shared" si="210"/>
        <v>61.008796523735612</v>
      </c>
      <c r="D2292" s="2">
        <f t="shared" si="212"/>
        <v>60.484322102516025</v>
      </c>
      <c r="E2292" s="2">
        <f t="shared" si="211"/>
        <v>0.52447442121958687</v>
      </c>
      <c r="F2292" s="2">
        <f t="shared" si="215"/>
        <v>0.7818482828527733</v>
      </c>
      <c r="G2292" s="2">
        <f t="shared" si="213"/>
        <v>-0.25737386163318643</v>
      </c>
      <c r="H2292" s="2" t="str">
        <f t="shared" si="214"/>
        <v>Hold</v>
      </c>
    </row>
    <row r="2293" spans="1:8" ht="13.5" x14ac:dyDescent="0.25">
      <c r="A2293" s="3">
        <v>45341</v>
      </c>
      <c r="B2293" s="2">
        <v>60.069499999999998</v>
      </c>
      <c r="C2293" s="2">
        <f t="shared" si="210"/>
        <v>60.891950904699357</v>
      </c>
      <c r="D2293" s="2">
        <f t="shared" si="212"/>
        <v>60.453594539366691</v>
      </c>
      <c r="E2293" s="2">
        <f t="shared" si="211"/>
        <v>0.43835636533266609</v>
      </c>
      <c r="F2293" s="2">
        <f t="shared" si="215"/>
        <v>0.71314989934875195</v>
      </c>
      <c r="G2293" s="2">
        <f t="shared" si="213"/>
        <v>-0.27479353401608586</v>
      </c>
      <c r="H2293" s="2" t="str">
        <f t="shared" si="214"/>
        <v>Hold</v>
      </c>
    </row>
    <row r="2294" spans="1:8" ht="13.5" x14ac:dyDescent="0.25">
      <c r="A2294" s="3">
        <v>45342</v>
      </c>
      <c r="B2294" s="2">
        <v>61.148600000000002</v>
      </c>
      <c r="C2294" s="2">
        <f t="shared" si="210"/>
        <v>60.862250765514837</v>
      </c>
      <c r="D2294" s="2">
        <f t="shared" si="212"/>
        <v>60.505076425339524</v>
      </c>
      <c r="E2294" s="2">
        <f t="shared" si="211"/>
        <v>0.35717434017531247</v>
      </c>
      <c r="F2294" s="2">
        <f t="shared" si="215"/>
        <v>0.6419547875140641</v>
      </c>
      <c r="G2294" s="2">
        <f t="shared" si="213"/>
        <v>-0.28478044733875163</v>
      </c>
      <c r="H2294" s="2" t="str">
        <f t="shared" si="214"/>
        <v>Hold</v>
      </c>
    </row>
    <row r="2295" spans="1:8" ht="13.5" x14ac:dyDescent="0.25">
      <c r="A2295" s="3">
        <v>45343</v>
      </c>
      <c r="B2295" s="2">
        <v>62.047800000000002</v>
      </c>
      <c r="C2295" s="2">
        <f t="shared" si="210"/>
        <v>60.629612186204866</v>
      </c>
      <c r="D2295" s="2">
        <f t="shared" si="212"/>
        <v>60.619352245684745</v>
      </c>
      <c r="E2295" s="2">
        <f t="shared" si="211"/>
        <v>1.0259940520121802E-2</v>
      </c>
      <c r="F2295" s="2">
        <f t="shared" si="215"/>
        <v>0.51561581811527568</v>
      </c>
      <c r="G2295" s="2">
        <f t="shared" si="213"/>
        <v>-0.50535587759515388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62.047800000000002</v>
      </c>
      <c r="C2296" s="2">
        <f t="shared" si="210"/>
        <v>60.294410311404121</v>
      </c>
      <c r="D2296" s="2">
        <f t="shared" si="212"/>
        <v>60.725163190448839</v>
      </c>
      <c r="E2296" s="2">
        <f t="shared" si="211"/>
        <v>-0.43075287904471793</v>
      </c>
      <c r="F2296" s="2">
        <f t="shared" si="215"/>
        <v>0.32634207868327697</v>
      </c>
      <c r="G2296" s="2">
        <f t="shared" si="213"/>
        <v>-0.75709495772799484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62.929099999999998</v>
      </c>
      <c r="C2297" s="2">
        <f t="shared" si="210"/>
        <v>60.010777955803491</v>
      </c>
      <c r="D2297" s="2">
        <f t="shared" si="212"/>
        <v>60.888417768934104</v>
      </c>
      <c r="E2297" s="2">
        <f t="shared" si="211"/>
        <v>-0.87763981313061379</v>
      </c>
      <c r="F2297" s="2">
        <f t="shared" si="215"/>
        <v>8.5545700320498824E-2</v>
      </c>
      <c r="G2297" s="2">
        <f t="shared" si="213"/>
        <v>-0.96318551345111258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62.929099999999998</v>
      </c>
      <c r="C2298" s="2">
        <f t="shared" si="210"/>
        <v>59.90913519337218</v>
      </c>
      <c r="D2298" s="2">
        <f t="shared" si="212"/>
        <v>61.039579415679725</v>
      </c>
      <c r="E2298" s="2">
        <f t="shared" si="211"/>
        <v>-1.1304442223075455</v>
      </c>
      <c r="F2298" s="2">
        <f t="shared" si="215"/>
        <v>-0.15765228420511007</v>
      </c>
      <c r="G2298" s="2">
        <f t="shared" si="213"/>
        <v>-0.97279193810243547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61.957900000000002</v>
      </c>
      <c r="C2299" s="2">
        <f t="shared" si="210"/>
        <v>59.684775932853384</v>
      </c>
      <c r="D2299" s="2">
        <f t="shared" si="212"/>
        <v>61.107603162666415</v>
      </c>
      <c r="E2299" s="2">
        <f t="shared" si="211"/>
        <v>-1.4228272298130307</v>
      </c>
      <c r="F2299" s="2">
        <f t="shared" si="215"/>
        <v>-0.41068727332669419</v>
      </c>
      <c r="G2299" s="2">
        <f t="shared" si="213"/>
        <v>-1.0121399564863365</v>
      </c>
      <c r="H2299" s="2" t="str">
        <f t="shared" si="214"/>
        <v>Hold</v>
      </c>
    </row>
    <row r="2300" spans="1:8" ht="13.5" x14ac:dyDescent="0.25">
      <c r="A2300" s="3">
        <v>45350</v>
      </c>
      <c r="B2300" s="2">
        <v>61.868000000000002</v>
      </c>
      <c r="C2300" s="2">
        <f t="shared" si="210"/>
        <v>59.494933481645177</v>
      </c>
      <c r="D2300" s="2">
        <f t="shared" si="212"/>
        <v>61.163928854320758</v>
      </c>
      <c r="E2300" s="2">
        <f t="shared" si="211"/>
        <v>-1.6689953726755817</v>
      </c>
      <c r="F2300" s="2">
        <f t="shared" si="215"/>
        <v>-0.66234889319647172</v>
      </c>
      <c r="G2300" s="2">
        <f t="shared" si="213"/>
        <v>-1.0066464794791101</v>
      </c>
      <c r="H2300" s="2" t="str">
        <f t="shared" si="214"/>
        <v>Hold</v>
      </c>
    </row>
    <row r="2301" spans="1:8" ht="13.5" x14ac:dyDescent="0.25">
      <c r="A2301" s="3">
        <v>45351</v>
      </c>
      <c r="B2301" s="2">
        <v>61.526200000000003</v>
      </c>
      <c r="C2301" s="2">
        <f t="shared" si="210"/>
        <v>59.168282176776685</v>
      </c>
      <c r="D2301" s="2">
        <f t="shared" si="212"/>
        <v>61.190763754000699</v>
      </c>
      <c r="E2301" s="2">
        <f t="shared" si="211"/>
        <v>-2.0224815772240134</v>
      </c>
      <c r="F2301" s="2">
        <f t="shared" si="215"/>
        <v>-0.93437543000198009</v>
      </c>
      <c r="G2301" s="2">
        <f t="shared" si="213"/>
        <v>-1.0881061472220335</v>
      </c>
      <c r="H2301" s="2" t="str">
        <f t="shared" si="214"/>
        <v>Hold</v>
      </c>
    </row>
    <row r="2302" spans="1:8" ht="13.5" x14ac:dyDescent="0.25">
      <c r="A2302" s="3">
        <v>45352</v>
      </c>
      <c r="B2302" s="2">
        <v>61.526200000000003</v>
      </c>
      <c r="C2302" s="2">
        <f t="shared" si="210"/>
        <v>59.306931072657193</v>
      </c>
      <c r="D2302" s="2">
        <f t="shared" si="212"/>
        <v>61.21561088333398</v>
      </c>
      <c r="E2302" s="2">
        <f t="shared" si="211"/>
        <v>-1.9086798106767873</v>
      </c>
      <c r="F2302" s="2">
        <f t="shared" si="215"/>
        <v>-1.1292363061369417</v>
      </c>
      <c r="G2302" s="2">
        <f t="shared" si="213"/>
        <v>-0.77944350453984557</v>
      </c>
      <c r="H2302" s="2" t="str">
        <f t="shared" si="214"/>
        <v>Hold</v>
      </c>
    </row>
    <row r="2303" spans="1:8" ht="13.5" x14ac:dyDescent="0.25">
      <c r="A2303" s="3">
        <v>45355</v>
      </c>
      <c r="B2303" s="2">
        <v>61.598199999999999</v>
      </c>
      <c r="C2303" s="2">
        <f t="shared" si="210"/>
        <v>59.424249369171477</v>
      </c>
      <c r="D2303" s="2">
        <f t="shared" si="212"/>
        <v>61.243950817901833</v>
      </c>
      <c r="E2303" s="2">
        <f t="shared" si="211"/>
        <v>-1.8197014487303562</v>
      </c>
      <c r="F2303" s="2">
        <f t="shared" si="215"/>
        <v>-1.2673293346556247</v>
      </c>
      <c r="G2303" s="2">
        <f t="shared" si="213"/>
        <v>-0.55237211407473152</v>
      </c>
      <c r="H2303" s="2" t="str">
        <f t="shared" si="214"/>
        <v>Hold</v>
      </c>
    </row>
    <row r="2304" spans="1:8" ht="13.5" x14ac:dyDescent="0.25">
      <c r="A2304" s="3">
        <v>45356</v>
      </c>
      <c r="B2304" s="2">
        <v>61.508299999999998</v>
      </c>
      <c r="C2304" s="2">
        <f t="shared" si="210"/>
        <v>59.689534081606638</v>
      </c>
      <c r="D2304" s="2">
        <f t="shared" si="212"/>
        <v>61.263532238797993</v>
      </c>
      <c r="E2304" s="2">
        <f t="shared" si="211"/>
        <v>-1.5739981571913546</v>
      </c>
      <c r="F2304" s="2">
        <f t="shared" si="215"/>
        <v>-1.3286630991627706</v>
      </c>
      <c r="G2304" s="2">
        <f t="shared" si="213"/>
        <v>-0.24533505802858402</v>
      </c>
      <c r="H2304" s="2" t="str">
        <f t="shared" si="214"/>
        <v>Hold</v>
      </c>
    </row>
    <row r="2305" spans="1:8" ht="13.5" x14ac:dyDescent="0.25">
      <c r="A2305" s="3">
        <v>45357</v>
      </c>
      <c r="B2305" s="2">
        <v>61.508299999999998</v>
      </c>
      <c r="C2305" s="2">
        <f t="shared" si="210"/>
        <v>60.052344222897929</v>
      </c>
      <c r="D2305" s="2">
        <f t="shared" si="212"/>
        <v>61.281663184072215</v>
      </c>
      <c r="E2305" s="2">
        <f t="shared" si="211"/>
        <v>-1.2293189611742861</v>
      </c>
      <c r="F2305" s="2">
        <f t="shared" si="215"/>
        <v>-1.3087942715650738</v>
      </c>
      <c r="G2305" s="2">
        <f t="shared" si="213"/>
        <v>7.9475310390787701E-2</v>
      </c>
      <c r="H2305" s="2" t="str">
        <f t="shared" si="214"/>
        <v>Sell</v>
      </c>
    </row>
    <row r="2306" spans="1:8" ht="13.5" x14ac:dyDescent="0.25">
      <c r="A2306" s="3">
        <v>45358</v>
      </c>
      <c r="B2306" s="2">
        <v>61.499299999999998</v>
      </c>
      <c r="C2306" s="2">
        <f t="shared" si="210"/>
        <v>60.359337419375173</v>
      </c>
      <c r="D2306" s="2">
        <f t="shared" si="212"/>
        <v>61.297784429696492</v>
      </c>
      <c r="E2306" s="2">
        <f t="shared" si="211"/>
        <v>-0.93844701032131894</v>
      </c>
      <c r="F2306" s="2">
        <f t="shared" si="215"/>
        <v>-1.2347248193163229</v>
      </c>
      <c r="G2306" s="2">
        <f t="shared" si="213"/>
        <v>0.296277808995004</v>
      </c>
      <c r="H2306" s="2" t="str">
        <f t="shared" si="214"/>
        <v>Sell</v>
      </c>
    </row>
    <row r="2307" spans="1:8" ht="13.5" x14ac:dyDescent="0.25">
      <c r="A2307" s="3">
        <v>45359</v>
      </c>
      <c r="B2307" s="2">
        <v>61.499299999999998</v>
      </c>
      <c r="C2307" s="2">
        <f t="shared" si="210"/>
        <v>60.754685508702067</v>
      </c>
      <c r="D2307" s="2">
        <f t="shared" si="212"/>
        <v>61.312711508978239</v>
      </c>
      <c r="E2307" s="2">
        <f t="shared" si="211"/>
        <v>-0.55802600027617189</v>
      </c>
      <c r="F2307" s="2">
        <f t="shared" si="215"/>
        <v>-1.0993850555082927</v>
      </c>
      <c r="G2307" s="2">
        <f t="shared" si="213"/>
        <v>0.5413590552321208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61.499299999999998</v>
      </c>
      <c r="C2308" s="2">
        <f t="shared" si="210"/>
        <v>61.089210815055594</v>
      </c>
      <c r="D2308" s="2">
        <f t="shared" si="212"/>
        <v>61.326532878683551</v>
      </c>
      <c r="E2308" s="2">
        <f t="shared" si="211"/>
        <v>-0.23732206362795694</v>
      </c>
      <c r="F2308" s="2">
        <f t="shared" si="215"/>
        <v>-0.92697245713222565</v>
      </c>
      <c r="G2308" s="2">
        <f t="shared" si="213"/>
        <v>0.68965039350426871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57.812399999999997</v>
      </c>
      <c r="C2309" s="2">
        <f t="shared" si="210"/>
        <v>61.222855305047041</v>
      </c>
      <c r="D2309" s="2">
        <f t="shared" si="212"/>
        <v>61.066226739521809</v>
      </c>
      <c r="E2309" s="2">
        <f t="shared" si="211"/>
        <v>0.15662856552523152</v>
      </c>
      <c r="F2309" s="2">
        <f t="shared" si="215"/>
        <v>-0.71025225260073432</v>
      </c>
      <c r="G2309" s="2">
        <f t="shared" si="213"/>
        <v>0.86688081812596585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58.450800000000001</v>
      </c>
      <c r="C2310" s="2">
        <f t="shared" si="210"/>
        <v>61.3221083350398</v>
      </c>
      <c r="D2310" s="2">
        <f t="shared" si="212"/>
        <v>60.872491425483155</v>
      </c>
      <c r="E2310" s="2">
        <f t="shared" si="211"/>
        <v>0.44961690955664579</v>
      </c>
      <c r="F2310" s="2">
        <f t="shared" si="215"/>
        <v>-0.47827842016925831</v>
      </c>
      <c r="G2310" s="2">
        <f t="shared" si="213"/>
        <v>0.92789532972590405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58.360900000000001</v>
      </c>
      <c r="C2311" s="2">
        <f t="shared" si="210"/>
        <v>61.353507052725988</v>
      </c>
      <c r="D2311" s="2">
        <f t="shared" si="212"/>
        <v>60.686447616188104</v>
      </c>
      <c r="E2311" s="2">
        <f t="shared" si="211"/>
        <v>0.66705943653788324</v>
      </c>
      <c r="F2311" s="2">
        <f t="shared" si="215"/>
        <v>-0.24921084882782998</v>
      </c>
      <c r="G2311" s="2">
        <f t="shared" si="213"/>
        <v>0.9162702853657132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59.350099999999998</v>
      </c>
      <c r="C2312" s="2">
        <f t="shared" si="210"/>
        <v>61.380075198460453</v>
      </c>
      <c r="D2312" s="2">
        <f t="shared" si="212"/>
        <v>60.587458903877874</v>
      </c>
      <c r="E2312" s="2">
        <f t="shared" si="211"/>
        <v>0.79261629458257943</v>
      </c>
      <c r="F2312" s="2">
        <f t="shared" si="215"/>
        <v>-4.0845420145748101E-2</v>
      </c>
      <c r="G2312" s="2">
        <f t="shared" si="213"/>
        <v>0.83346171472832753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57.551600000000001</v>
      </c>
      <c r="C2313" s="2">
        <f t="shared" si="210"/>
        <v>61.413632860235765</v>
      </c>
      <c r="D2313" s="2">
        <f t="shared" si="212"/>
        <v>60.362580466553581</v>
      </c>
      <c r="E2313" s="2">
        <f t="shared" si="211"/>
        <v>1.0510523936821841</v>
      </c>
      <c r="F2313" s="2">
        <f t="shared" si="215"/>
        <v>0.17753414261983835</v>
      </c>
      <c r="G2313" s="2">
        <f t="shared" si="213"/>
        <v>0.87351825106234571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59.260100000000001</v>
      </c>
      <c r="C2314" s="2">
        <f t="shared" si="210"/>
        <v>61.428197035584105</v>
      </c>
      <c r="D2314" s="2">
        <f t="shared" si="212"/>
        <v>60.280915246808874</v>
      </c>
      <c r="E2314" s="2">
        <f t="shared" si="211"/>
        <v>1.1472817887752313</v>
      </c>
      <c r="F2314" s="2">
        <f t="shared" si="215"/>
        <v>0.37148367185091696</v>
      </c>
      <c r="G2314" s="2">
        <f t="shared" si="213"/>
        <v>0.77579811692431444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59.350099999999998</v>
      </c>
      <c r="C2315" s="2">
        <f t="shared" si="210"/>
        <v>61.440520568571173</v>
      </c>
      <c r="D2315" s="2">
        <f t="shared" si="212"/>
        <v>60.211965969267474</v>
      </c>
      <c r="E2315" s="2">
        <f t="shared" si="211"/>
        <v>1.228554599303699</v>
      </c>
      <c r="F2315" s="2">
        <f t="shared" si="215"/>
        <v>0.54289785734147344</v>
      </c>
      <c r="G2315" s="2">
        <f t="shared" si="213"/>
        <v>0.68565674196222559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58.450800000000001</v>
      </c>
      <c r="C2316" s="2">
        <f t="shared" si="210"/>
        <v>61.449563558021765</v>
      </c>
      <c r="D2316" s="2">
        <f t="shared" si="212"/>
        <v>60.081509230803221</v>
      </c>
      <c r="E2316" s="2">
        <f t="shared" si="211"/>
        <v>1.3680543272185446</v>
      </c>
      <c r="F2316" s="2">
        <f t="shared" si="215"/>
        <v>0.70792915131688772</v>
      </c>
      <c r="G2316" s="2">
        <f t="shared" si="213"/>
        <v>0.66012517590165687</v>
      </c>
      <c r="H2316" s="2" t="str">
        <f t="shared" si="214"/>
        <v>Sell</v>
      </c>
    </row>
    <row r="2317" spans="1:8" ht="13.5" x14ac:dyDescent="0.25">
      <c r="A2317" s="3">
        <v>45376</v>
      </c>
      <c r="B2317" s="2">
        <v>58.450800000000001</v>
      </c>
      <c r="C2317" s="2">
        <f t="shared" si="210"/>
        <v>61.457215318326107</v>
      </c>
      <c r="D2317" s="2">
        <f t="shared" si="212"/>
        <v>59.96071595444743</v>
      </c>
      <c r="E2317" s="2">
        <f t="shared" si="211"/>
        <v>1.4964993638786765</v>
      </c>
      <c r="F2317" s="2">
        <f t="shared" si="215"/>
        <v>0.86564319382924548</v>
      </c>
      <c r="G2317" s="2">
        <f t="shared" si="213"/>
        <v>0.63085617004943106</v>
      </c>
      <c r="H2317" s="2" t="str">
        <f t="shared" si="214"/>
        <v>Sell</v>
      </c>
    </row>
    <row r="2318" spans="1:8" ht="13.5" x14ac:dyDescent="0.25">
      <c r="A2318" s="3">
        <v>45377</v>
      </c>
      <c r="B2318" s="2">
        <v>58.450800000000001</v>
      </c>
      <c r="C2318" s="2">
        <f t="shared" si="210"/>
        <v>61.463689884737477</v>
      </c>
      <c r="D2318" s="2">
        <f t="shared" si="212"/>
        <v>59.848870328192064</v>
      </c>
      <c r="E2318" s="2">
        <f t="shared" si="211"/>
        <v>1.6148195565454131</v>
      </c>
      <c r="F2318" s="2">
        <f t="shared" si="215"/>
        <v>1.0154784663724792</v>
      </c>
      <c r="G2318" s="2">
        <f t="shared" si="213"/>
        <v>0.59934109017293391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57.551600000000001</v>
      </c>
      <c r="C2319" s="2">
        <f t="shared" ref="C2319:C2382" si="216">$C$4*B2309+C2318*(1-$C$4)</f>
        <v>60.901952979393251</v>
      </c>
      <c r="D2319" s="2">
        <f t="shared" si="212"/>
        <v>59.67870215573339</v>
      </c>
      <c r="E2319" s="2">
        <f t="shared" si="211"/>
        <v>1.2232508236598605</v>
      </c>
      <c r="F2319" s="2">
        <f t="shared" si="215"/>
        <v>1.0570329378299554</v>
      </c>
      <c r="G2319" s="2">
        <f t="shared" si="213"/>
        <v>0.16621788582990504</v>
      </c>
      <c r="H2319" s="2" t="str">
        <f t="shared" si="214"/>
        <v>Sell</v>
      </c>
    </row>
    <row r="2320" spans="1:8" ht="13.5" x14ac:dyDescent="0.25">
      <c r="A2320" s="3">
        <v>45379</v>
      </c>
      <c r="B2320" s="2">
        <v>58.450800000000001</v>
      </c>
      <c r="C2320" s="2">
        <f t="shared" si="216"/>
        <v>60.524852521025061</v>
      </c>
      <c r="D2320" s="2">
        <f t="shared" si="212"/>
        <v>59.587746440493881</v>
      </c>
      <c r="E2320" s="2">
        <f t="shared" si="211"/>
        <v>0.93710608053117994</v>
      </c>
      <c r="F2320" s="2">
        <f t="shared" si="215"/>
        <v>1.0330475663702003</v>
      </c>
      <c r="G2320" s="2">
        <f t="shared" si="213"/>
        <v>-9.5941485839020402E-2</v>
      </c>
      <c r="H2320" s="2" t="str">
        <f t="shared" si="214"/>
        <v>Hold</v>
      </c>
    </row>
    <row r="2321" spans="1:8" ht="13.5" x14ac:dyDescent="0.25">
      <c r="A2321" s="3">
        <v>45380</v>
      </c>
      <c r="B2321" s="2">
        <v>58.450800000000001</v>
      </c>
      <c r="C2321" s="2">
        <f t="shared" si="216"/>
        <v>60.191936748559669</v>
      </c>
      <c r="D2321" s="2">
        <f t="shared" si="212"/>
        <v>59.50352818564248</v>
      </c>
      <c r="E2321" s="2">
        <f t="shared" si="211"/>
        <v>0.68840856291718922</v>
      </c>
      <c r="F2321" s="2">
        <f t="shared" si="215"/>
        <v>0.96411976567959823</v>
      </c>
      <c r="G2321" s="2">
        <f t="shared" si="213"/>
        <v>-0.27571120276240901</v>
      </c>
      <c r="H2321" s="2" t="str">
        <f t="shared" si="214"/>
        <v>Hold</v>
      </c>
    </row>
    <row r="2322" spans="1:8" ht="13.5" x14ac:dyDescent="0.25">
      <c r="A2322" s="3">
        <v>45383</v>
      </c>
      <c r="B2322" s="2">
        <v>58.450800000000001</v>
      </c>
      <c r="C2322" s="2">
        <f t="shared" si="216"/>
        <v>60.062423402627417</v>
      </c>
      <c r="D2322" s="2">
        <f t="shared" si="212"/>
        <v>59.425548320039333</v>
      </c>
      <c r="E2322" s="2">
        <f t="shared" si="211"/>
        <v>0.63687508258808379</v>
      </c>
      <c r="F2322" s="2">
        <f t="shared" si="215"/>
        <v>0.89867082906129536</v>
      </c>
      <c r="G2322" s="2">
        <f t="shared" si="213"/>
        <v>-0.26179574647321158</v>
      </c>
      <c r="H2322" s="2" t="str">
        <f t="shared" si="214"/>
        <v>Hold</v>
      </c>
    </row>
    <row r="2323" spans="1:8" ht="13.5" x14ac:dyDescent="0.25">
      <c r="A2323" s="3">
        <v>45384</v>
      </c>
      <c r="B2323" s="2">
        <v>57.281799999999997</v>
      </c>
      <c r="C2323" s="2">
        <f t="shared" si="216"/>
        <v>59.676142879146269</v>
      </c>
      <c r="D2323" s="2">
        <f t="shared" si="212"/>
        <v>59.266752148184565</v>
      </c>
      <c r="E2323" s="2">
        <f t="shared" si="211"/>
        <v>0.40939073096170375</v>
      </c>
      <c r="F2323" s="2">
        <f t="shared" si="215"/>
        <v>0.80081480944137717</v>
      </c>
      <c r="G2323" s="2">
        <f t="shared" si="213"/>
        <v>-0.39142407847967342</v>
      </c>
      <c r="H2323" s="2" t="str">
        <f t="shared" si="214"/>
        <v>Hold</v>
      </c>
    </row>
    <row r="2324" spans="1:8" ht="13.5" x14ac:dyDescent="0.25">
      <c r="A2324" s="3">
        <v>45385</v>
      </c>
      <c r="B2324" s="2">
        <v>56.2027</v>
      </c>
      <c r="C2324" s="2">
        <f t="shared" si="216"/>
        <v>59.612136282354534</v>
      </c>
      <c r="D2324" s="2">
        <f t="shared" si="212"/>
        <v>59.039785322393115</v>
      </c>
      <c r="E2324" s="2">
        <f t="shared" si="211"/>
        <v>0.57235095996141894</v>
      </c>
      <c r="F2324" s="2">
        <f t="shared" si="215"/>
        <v>0.75512203954538559</v>
      </c>
      <c r="G2324" s="2">
        <f t="shared" si="213"/>
        <v>-0.18277107958396666</v>
      </c>
      <c r="H2324" s="2" t="str">
        <f t="shared" si="214"/>
        <v>Hold</v>
      </c>
    </row>
    <row r="2325" spans="1:8" ht="13.5" x14ac:dyDescent="0.25">
      <c r="A2325" s="3">
        <v>45386</v>
      </c>
      <c r="B2325" s="2">
        <v>58.405900000000003</v>
      </c>
      <c r="C2325" s="2">
        <f t="shared" si="216"/>
        <v>59.57182300814614</v>
      </c>
      <c r="D2325" s="2">
        <f t="shared" si="212"/>
        <v>58.992830854067698</v>
      </c>
      <c r="E2325" s="2">
        <f t="shared" si="211"/>
        <v>0.57899215407844196</v>
      </c>
      <c r="F2325" s="2">
        <f t="shared" si="215"/>
        <v>0.71989606245199689</v>
      </c>
      <c r="G2325" s="2">
        <f t="shared" si="213"/>
        <v>-0.14090390837355493</v>
      </c>
      <c r="H2325" s="2" t="str">
        <f t="shared" si="214"/>
        <v>Hold</v>
      </c>
    </row>
    <row r="2326" spans="1:8" ht="13.5" x14ac:dyDescent="0.25">
      <c r="A2326" s="3">
        <v>45387</v>
      </c>
      <c r="B2326" s="2">
        <v>58.360900000000001</v>
      </c>
      <c r="C2326" s="2">
        <f t="shared" si="216"/>
        <v>59.39935792996981</v>
      </c>
      <c r="D2326" s="2">
        <f t="shared" si="212"/>
        <v>58.946021161173796</v>
      </c>
      <c r="E2326" s="2">
        <f t="shared" si="211"/>
        <v>0.4533367687960137</v>
      </c>
      <c r="F2326" s="2">
        <f t="shared" si="215"/>
        <v>0.66658420372080029</v>
      </c>
      <c r="G2326" s="2">
        <f t="shared" si="213"/>
        <v>-0.21324743492478659</v>
      </c>
      <c r="H2326" s="2" t="str">
        <f t="shared" si="214"/>
        <v>Hold</v>
      </c>
    </row>
    <row r="2327" spans="1:8" ht="13.5" x14ac:dyDescent="0.25">
      <c r="A2327" s="3">
        <v>45390</v>
      </c>
      <c r="B2327" s="2">
        <v>58.450800000000001</v>
      </c>
      <c r="C2327" s="2">
        <f t="shared" si="216"/>
        <v>59.253425940743689</v>
      </c>
      <c r="D2327" s="2">
        <f t="shared" si="212"/>
        <v>58.909338112197958</v>
      </c>
      <c r="E2327" s="2">
        <f t="shared" si="211"/>
        <v>0.34408782854573161</v>
      </c>
      <c r="F2327" s="2">
        <f t="shared" si="215"/>
        <v>0.60208492868578656</v>
      </c>
      <c r="G2327" s="2">
        <f t="shared" si="213"/>
        <v>-0.25799710014005495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60.878799999999998</v>
      </c>
      <c r="C2328" s="2">
        <f t="shared" si="216"/>
        <v>59.129945026783126</v>
      </c>
      <c r="D2328" s="2">
        <f t="shared" si="212"/>
        <v>59.055224177961072</v>
      </c>
      <c r="E2328" s="2">
        <f t="shared" si="211"/>
        <v>7.4720848822053654E-2</v>
      </c>
      <c r="F2328" s="2">
        <f t="shared" si="215"/>
        <v>0.49661211271303995</v>
      </c>
      <c r="G2328" s="2">
        <f t="shared" si="213"/>
        <v>-0.4218912638909863</v>
      </c>
      <c r="H2328" s="2" t="str">
        <f t="shared" si="214"/>
        <v>Hold</v>
      </c>
    </row>
    <row r="2329" spans="1:8" ht="13.5" x14ac:dyDescent="0.25">
      <c r="A2329" s="3">
        <v>45397</v>
      </c>
      <c r="B2329" s="2">
        <v>60.698900000000002</v>
      </c>
      <c r="C2329" s="2">
        <f t="shared" si="216"/>
        <v>58.887122714970332</v>
      </c>
      <c r="D2329" s="2">
        <f t="shared" si="212"/>
        <v>59.176977942556547</v>
      </c>
      <c r="E2329" s="2">
        <f t="shared" si="211"/>
        <v>-0.28985522758621585</v>
      </c>
      <c r="F2329" s="2">
        <f t="shared" si="215"/>
        <v>0.33931864465318878</v>
      </c>
      <c r="G2329" s="2">
        <f t="shared" si="213"/>
        <v>-0.62917387223940469</v>
      </c>
      <c r="H2329" s="2" t="str">
        <f t="shared" si="214"/>
        <v>Hold</v>
      </c>
    </row>
    <row r="2330" spans="1:8" ht="13.5" x14ac:dyDescent="0.25">
      <c r="A2330" s="3">
        <v>45398</v>
      </c>
      <c r="B2330" s="2">
        <v>60.249299999999998</v>
      </c>
      <c r="C2330" s="2">
        <f t="shared" si="216"/>
        <v>58.819996143436434</v>
      </c>
      <c r="D2330" s="2">
        <f t="shared" si="212"/>
        <v>59.256409206070877</v>
      </c>
      <c r="E2330" s="2">
        <f t="shared" si="211"/>
        <v>-0.43641306263444335</v>
      </c>
      <c r="F2330" s="2">
        <f t="shared" si="215"/>
        <v>0.18417230319566236</v>
      </c>
      <c r="G2330" s="2">
        <f t="shared" si="213"/>
        <v>-0.62058536583010571</v>
      </c>
      <c r="H2330" s="2" t="str">
        <f t="shared" si="214"/>
        <v>Hold</v>
      </c>
    </row>
    <row r="2331" spans="1:8" ht="13.5" x14ac:dyDescent="0.25">
      <c r="A2331" s="3">
        <v>45399</v>
      </c>
      <c r="B2331" s="2">
        <v>60.222299999999997</v>
      </c>
      <c r="C2331" s="2">
        <f t="shared" si="216"/>
        <v>58.763196736753905</v>
      </c>
      <c r="D2331" s="2">
        <f t="shared" si="212"/>
        <v>59.327956672287847</v>
      </c>
      <c r="E2331" s="2">
        <f t="shared" si="211"/>
        <v>-0.56475993553394233</v>
      </c>
      <c r="F2331" s="2">
        <f t="shared" si="215"/>
        <v>3.4385855449741431E-2</v>
      </c>
      <c r="G2331" s="2">
        <f t="shared" si="213"/>
        <v>-0.5991457909836837</v>
      </c>
      <c r="H2331" s="2" t="str">
        <f t="shared" si="214"/>
        <v>Hold</v>
      </c>
    </row>
    <row r="2332" spans="1:8" ht="13.5" x14ac:dyDescent="0.25">
      <c r="A2332" s="3">
        <v>45400</v>
      </c>
      <c r="B2332" s="2">
        <v>60.159399999999998</v>
      </c>
      <c r="C2332" s="2">
        <f t="shared" si="216"/>
        <v>58.715135700330229</v>
      </c>
      <c r="D2332" s="2">
        <f t="shared" si="212"/>
        <v>59.389545066933195</v>
      </c>
      <c r="E2332" s="2">
        <f t="shared" ref="E2332:E2395" si="217">C2332-D2332</f>
        <v>-0.67440936660296558</v>
      </c>
      <c r="F2332" s="2">
        <f t="shared" si="215"/>
        <v>-0.10737318896079998</v>
      </c>
      <c r="G2332" s="2">
        <f t="shared" si="213"/>
        <v>-0.56703617764216563</v>
      </c>
      <c r="H2332" s="2" t="str">
        <f t="shared" si="214"/>
        <v>Hold</v>
      </c>
    </row>
    <row r="2333" spans="1:8" ht="13.5" x14ac:dyDescent="0.25">
      <c r="A2333" s="3">
        <v>45401</v>
      </c>
      <c r="B2333" s="2">
        <v>60.698900000000002</v>
      </c>
      <c r="C2333" s="2">
        <f t="shared" si="216"/>
        <v>58.494622515664041</v>
      </c>
      <c r="D2333" s="2">
        <f t="shared" ref="D2333:D2396" si="218">$D$4*B2333+(1-$D$4)*D2332</f>
        <v>59.486534321234437</v>
      </c>
      <c r="E2333" s="2">
        <f t="shared" si="217"/>
        <v>-0.99191180557039615</v>
      </c>
      <c r="F2333" s="2">
        <f t="shared" si="215"/>
        <v>-0.28428091228271923</v>
      </c>
      <c r="G2333" s="2">
        <f t="shared" si="213"/>
        <v>-0.70763089328767692</v>
      </c>
      <c r="H2333" s="2" t="str">
        <f t="shared" si="214"/>
        <v>Hold</v>
      </c>
    </row>
    <row r="2334" spans="1:8" ht="13.5" x14ac:dyDescent="0.25">
      <c r="A2334" s="3">
        <v>45404</v>
      </c>
      <c r="B2334" s="2">
        <v>60.564100000000003</v>
      </c>
      <c r="C2334" s="2">
        <f t="shared" si="216"/>
        <v>58.142019051715728</v>
      </c>
      <c r="D2334" s="2">
        <f t="shared" si="218"/>
        <v>59.566354001142997</v>
      </c>
      <c r="E2334" s="2">
        <f t="shared" si="217"/>
        <v>-1.4243349494272692</v>
      </c>
      <c r="F2334" s="2">
        <f t="shared" si="215"/>
        <v>-0.51229171971162923</v>
      </c>
      <c r="G2334" s="2">
        <f t="shared" si="213"/>
        <v>-0.91204322971564</v>
      </c>
      <c r="H2334" s="2" t="str">
        <f t="shared" si="214"/>
        <v>Hold</v>
      </c>
    </row>
    <row r="2335" spans="1:8" ht="13.5" x14ac:dyDescent="0.25">
      <c r="A2335" s="3">
        <v>45405</v>
      </c>
      <c r="B2335" s="2">
        <v>60.564100000000003</v>
      </c>
      <c r="C2335" s="2">
        <f t="shared" si="216"/>
        <v>58.182616120682539</v>
      </c>
      <c r="D2335" s="2">
        <f t="shared" si="218"/>
        <v>59.640261112169441</v>
      </c>
      <c r="E2335" s="2">
        <f t="shared" si="217"/>
        <v>-1.4576449914869016</v>
      </c>
      <c r="F2335" s="2">
        <f t="shared" si="215"/>
        <v>-0.70136237406668367</v>
      </c>
      <c r="G2335" s="2">
        <f t="shared" si="213"/>
        <v>-0.75628261742021796</v>
      </c>
      <c r="H2335" s="2" t="str">
        <f t="shared" si="214"/>
        <v>Hold</v>
      </c>
    </row>
    <row r="2336" spans="1:8" ht="13.5" x14ac:dyDescent="0.25">
      <c r="A2336" s="3">
        <v>45406</v>
      </c>
      <c r="B2336" s="2">
        <v>60.609000000000002</v>
      </c>
      <c r="C2336" s="2">
        <f t="shared" si="216"/>
        <v>58.210044409808305</v>
      </c>
      <c r="D2336" s="2">
        <f t="shared" si="218"/>
        <v>59.712019548305037</v>
      </c>
      <c r="E2336" s="2">
        <f t="shared" si="217"/>
        <v>-1.5019751384967321</v>
      </c>
      <c r="F2336" s="2">
        <f t="shared" si="215"/>
        <v>-0.86148492695269341</v>
      </c>
      <c r="G2336" s="2">
        <f t="shared" si="213"/>
        <v>-0.64049021154403873</v>
      </c>
      <c r="H2336" s="2" t="str">
        <f t="shared" si="214"/>
        <v>Hold</v>
      </c>
    </row>
    <row r="2337" spans="1:8" ht="13.5" x14ac:dyDescent="0.25">
      <c r="A2337" s="3">
        <v>45407</v>
      </c>
      <c r="B2337" s="2">
        <v>59.979500000000002</v>
      </c>
      <c r="C2337" s="2">
        <f t="shared" si="216"/>
        <v>58.247083731376257</v>
      </c>
      <c r="D2337" s="2">
        <f t="shared" si="218"/>
        <v>59.731832915097257</v>
      </c>
      <c r="E2337" s="2">
        <f t="shared" si="217"/>
        <v>-1.4847491837210001</v>
      </c>
      <c r="F2337" s="2">
        <f t="shared" si="215"/>
        <v>-0.98613777830635474</v>
      </c>
      <c r="G2337" s="2">
        <f t="shared" si="213"/>
        <v>-0.49861140541464533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60.2044</v>
      </c>
      <c r="C2338" s="2">
        <f t="shared" si="216"/>
        <v>58.65196315731837</v>
      </c>
      <c r="D2338" s="2">
        <f t="shared" si="218"/>
        <v>59.766837884349307</v>
      </c>
      <c r="E2338" s="2">
        <f t="shared" si="217"/>
        <v>-1.1148747270309372</v>
      </c>
      <c r="F2338" s="2">
        <f t="shared" si="215"/>
        <v>-1.0118851680512713</v>
      </c>
      <c r="G2338" s="2">
        <f t="shared" si="213"/>
        <v>-0.10298955897966589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60.2044</v>
      </c>
      <c r="C2339" s="2">
        <f t="shared" si="216"/>
        <v>58.966876517730924</v>
      </c>
      <c r="D2339" s="2">
        <f t="shared" si="218"/>
        <v>59.799249892916023</v>
      </c>
      <c r="E2339" s="2">
        <f t="shared" si="217"/>
        <v>-0.83237337518509946</v>
      </c>
      <c r="F2339" s="2">
        <f t="shared" si="215"/>
        <v>-0.97598280947803695</v>
      </c>
      <c r="G2339" s="2">
        <f t="shared" si="213"/>
        <v>0.14360943429293749</v>
      </c>
      <c r="H2339" s="2" t="str">
        <f t="shared" si="214"/>
        <v>Sell</v>
      </c>
    </row>
    <row r="2340" spans="1:8" ht="13.5" x14ac:dyDescent="0.25">
      <c r="A2340" s="3">
        <v>45412</v>
      </c>
      <c r="B2340" s="2">
        <v>59.619799999999998</v>
      </c>
      <c r="C2340" s="2">
        <f t="shared" si="216"/>
        <v>59.164172438080016</v>
      </c>
      <c r="D2340" s="2">
        <f t="shared" si="218"/>
        <v>59.785957308255583</v>
      </c>
      <c r="E2340" s="2">
        <f t="shared" si="217"/>
        <v>-0.62178487017556705</v>
      </c>
      <c r="F2340" s="2">
        <f t="shared" si="215"/>
        <v>-0.90514322161754301</v>
      </c>
      <c r="G2340" s="2">
        <f t="shared" ref="G2340:G2403" si="219">E2340-F2340</f>
        <v>0.28335835144197596</v>
      </c>
      <c r="H2340" s="2" t="str">
        <f t="shared" ref="H2340:H2403" si="220">IF(G2340&lt;0,"Hold","Sell")</f>
        <v>Sell</v>
      </c>
    </row>
    <row r="2341" spans="1:8" ht="13.5" x14ac:dyDescent="0.25">
      <c r="A2341" s="3">
        <v>45414</v>
      </c>
      <c r="B2341" s="2">
        <v>59.925600000000003</v>
      </c>
      <c r="C2341" s="2">
        <f t="shared" si="216"/>
        <v>59.326961293760014</v>
      </c>
      <c r="D2341" s="2">
        <f t="shared" si="218"/>
        <v>59.79630121134776</v>
      </c>
      <c r="E2341" s="2">
        <f t="shared" si="217"/>
        <v>-0.46933991758774596</v>
      </c>
      <c r="F2341" s="2">
        <f t="shared" ref="F2341:F2404" si="221">(E2341*(2/(10)))+((1-(2/10))*F2340)</f>
        <v>-0.81798256081158371</v>
      </c>
      <c r="G2341" s="2">
        <f t="shared" si="219"/>
        <v>0.34864264322383776</v>
      </c>
      <c r="H2341" s="2" t="str">
        <f t="shared" si="220"/>
        <v>Sell</v>
      </c>
    </row>
    <row r="2342" spans="1:8" ht="13.5" x14ac:dyDescent="0.25">
      <c r="A2342" s="3">
        <v>45415</v>
      </c>
      <c r="B2342" s="2">
        <v>59.808700000000002</v>
      </c>
      <c r="C2342" s="2">
        <f t="shared" si="216"/>
        <v>59.455028787027707</v>
      </c>
      <c r="D2342" s="2">
        <f t="shared" si="218"/>
        <v>59.797219640136817</v>
      </c>
      <c r="E2342" s="2">
        <f t="shared" si="217"/>
        <v>-0.34219085310910913</v>
      </c>
      <c r="F2342" s="2">
        <f t="shared" si="221"/>
        <v>-0.72282421927108875</v>
      </c>
      <c r="G2342" s="2">
        <f t="shared" si="219"/>
        <v>0.38063336616197962</v>
      </c>
      <c r="H2342" s="2" t="str">
        <f t="shared" si="220"/>
        <v>Sell</v>
      </c>
    </row>
    <row r="2343" spans="1:8" ht="13.5" x14ac:dyDescent="0.25">
      <c r="A2343" s="3">
        <v>45418</v>
      </c>
      <c r="B2343" s="2">
        <v>59.934600000000003</v>
      </c>
      <c r="C2343" s="2">
        <f t="shared" si="216"/>
        <v>59.64639358902344</v>
      </c>
      <c r="D2343" s="2">
        <f t="shared" si="218"/>
        <v>59.807395963089647</v>
      </c>
      <c r="E2343" s="2">
        <f t="shared" si="217"/>
        <v>-0.16100237406620721</v>
      </c>
      <c r="F2343" s="2">
        <f t="shared" si="221"/>
        <v>-0.6104598502301124</v>
      </c>
      <c r="G2343" s="2">
        <f t="shared" si="219"/>
        <v>0.44945747616390519</v>
      </c>
      <c r="H2343" s="2" t="str">
        <f t="shared" si="220"/>
        <v>Sell</v>
      </c>
    </row>
    <row r="2344" spans="1:8" ht="13.5" x14ac:dyDescent="0.25">
      <c r="A2344" s="3">
        <v>45419</v>
      </c>
      <c r="B2344" s="2">
        <v>59.979500000000002</v>
      </c>
      <c r="C2344" s="2">
        <f t="shared" si="216"/>
        <v>59.787579190712144</v>
      </c>
      <c r="D2344" s="2">
        <f t="shared" si="218"/>
        <v>59.820144410268192</v>
      </c>
      <c r="E2344" s="2">
        <f t="shared" si="217"/>
        <v>-3.2565219556047964E-2</v>
      </c>
      <c r="F2344" s="2">
        <f t="shared" si="221"/>
        <v>-0.49488092409529955</v>
      </c>
      <c r="G2344" s="2">
        <f t="shared" si="219"/>
        <v>0.46231570453925158</v>
      </c>
      <c r="H2344" s="2" t="str">
        <f t="shared" si="220"/>
        <v>Sell</v>
      </c>
    </row>
    <row r="2345" spans="1:8" ht="13.5" x14ac:dyDescent="0.25">
      <c r="A2345" s="3">
        <v>45420</v>
      </c>
      <c r="B2345" s="2">
        <v>59.790700000000001</v>
      </c>
      <c r="C2345" s="2">
        <f t="shared" si="216"/>
        <v>59.907043930602583</v>
      </c>
      <c r="D2345" s="2">
        <f t="shared" si="218"/>
        <v>59.817963342840919</v>
      </c>
      <c r="E2345" s="2">
        <f t="shared" si="217"/>
        <v>8.9080587761664276E-2</v>
      </c>
      <c r="F2345" s="2">
        <f t="shared" si="221"/>
        <v>-0.37808862172390678</v>
      </c>
      <c r="G2345" s="2">
        <f t="shared" si="219"/>
        <v>0.46716920948557106</v>
      </c>
      <c r="H2345" s="2" t="str">
        <f t="shared" si="220"/>
        <v>Sell</v>
      </c>
    </row>
    <row r="2346" spans="1:8" ht="13.5" x14ac:dyDescent="0.25">
      <c r="A2346" s="3">
        <v>45421</v>
      </c>
      <c r="B2346" s="2">
        <v>58.486800000000002</v>
      </c>
      <c r="C2346" s="2">
        <f t="shared" si="216"/>
        <v>60.015037172048345</v>
      </c>
      <c r="D2346" s="2">
        <f t="shared" si="218"/>
        <v>59.719358650778631</v>
      </c>
      <c r="E2346" s="2">
        <f t="shared" si="217"/>
        <v>0.29567852126971417</v>
      </c>
      <c r="F2346" s="2">
        <f t="shared" si="221"/>
        <v>-0.24333519312518265</v>
      </c>
      <c r="G2346" s="2">
        <f t="shared" si="219"/>
        <v>0.53901371439489676</v>
      </c>
      <c r="H2346" s="2" t="str">
        <f t="shared" si="220"/>
        <v>Sell</v>
      </c>
    </row>
    <row r="2347" spans="1:8" ht="13.5" x14ac:dyDescent="0.25">
      <c r="A2347" s="3">
        <v>45422</v>
      </c>
      <c r="B2347" s="2">
        <v>60.159399999999998</v>
      </c>
      <c r="C2347" s="2">
        <f t="shared" si="216"/>
        <v>60.009569914810136</v>
      </c>
      <c r="D2347" s="2">
        <f t="shared" si="218"/>
        <v>59.751954306276509</v>
      </c>
      <c r="E2347" s="2">
        <f t="shared" si="217"/>
        <v>0.25761560853362653</v>
      </c>
      <c r="F2347" s="2">
        <f t="shared" si="221"/>
        <v>-0.14314503279342083</v>
      </c>
      <c r="G2347" s="2">
        <f t="shared" si="219"/>
        <v>0.40076064132704736</v>
      </c>
      <c r="H2347" s="2" t="str">
        <f t="shared" si="220"/>
        <v>Sell</v>
      </c>
    </row>
    <row r="2348" spans="1:8" ht="13.5" x14ac:dyDescent="0.25">
      <c r="A2348" s="3">
        <v>45425</v>
      </c>
      <c r="B2348" s="2">
        <v>60.159399999999998</v>
      </c>
      <c r="C2348" s="2">
        <f t="shared" si="216"/>
        <v>60.039543774070111</v>
      </c>
      <c r="D2348" s="2">
        <f t="shared" si="218"/>
        <v>59.782135468774548</v>
      </c>
      <c r="E2348" s="2">
        <f t="shared" si="217"/>
        <v>0.25740830529556291</v>
      </c>
      <c r="F2348" s="2">
        <f t="shared" si="221"/>
        <v>-6.303436517562408E-2</v>
      </c>
      <c r="G2348" s="2">
        <f t="shared" si="219"/>
        <v>0.32044267047118702</v>
      </c>
      <c r="H2348" s="2" t="str">
        <f t="shared" si="220"/>
        <v>Sell</v>
      </c>
    </row>
    <row r="2349" spans="1:8" ht="13.5" x14ac:dyDescent="0.25">
      <c r="A2349" s="3">
        <v>45426</v>
      </c>
      <c r="B2349" s="2">
        <v>60.159399999999998</v>
      </c>
      <c r="C2349" s="2">
        <f t="shared" si="216"/>
        <v>60.064906270367018</v>
      </c>
      <c r="D2349" s="2">
        <f t="shared" si="218"/>
        <v>59.810080989606064</v>
      </c>
      <c r="E2349" s="2">
        <f t="shared" si="217"/>
        <v>0.25482528076095434</v>
      </c>
      <c r="F2349" s="2">
        <f t="shared" si="221"/>
        <v>5.3756401169160334E-4</v>
      </c>
      <c r="G2349" s="2">
        <f t="shared" si="219"/>
        <v>0.25428771674926276</v>
      </c>
      <c r="H2349" s="2" t="str">
        <f t="shared" si="220"/>
        <v>Sell</v>
      </c>
    </row>
    <row r="2350" spans="1:8" ht="13.5" x14ac:dyDescent="0.25">
      <c r="A2350" s="3">
        <v>45427</v>
      </c>
      <c r="B2350" s="2">
        <v>59.350099999999998</v>
      </c>
      <c r="C2350" s="2">
        <f t="shared" si="216"/>
        <v>59.996428382618241</v>
      </c>
      <c r="D2350" s="2">
        <f t="shared" si="218"/>
        <v>59.776008323709313</v>
      </c>
      <c r="E2350" s="2">
        <f t="shared" si="217"/>
        <v>0.22042005890892824</v>
      </c>
      <c r="F2350" s="2">
        <f t="shared" si="221"/>
        <v>4.4514062991138935E-2</v>
      </c>
      <c r="G2350" s="2">
        <f t="shared" si="219"/>
        <v>0.1759059959177893</v>
      </c>
      <c r="H2350" s="2" t="str">
        <f t="shared" si="220"/>
        <v>Sell</v>
      </c>
    </row>
    <row r="2351" spans="1:8" ht="13.5" x14ac:dyDescent="0.25">
      <c r="A2351" s="3">
        <v>45428</v>
      </c>
      <c r="B2351" s="2">
        <v>59.350099999999998</v>
      </c>
      <c r="C2351" s="2">
        <f t="shared" si="216"/>
        <v>59.98553170836928</v>
      </c>
      <c r="D2351" s="2">
        <f t="shared" si="218"/>
        <v>59.744459558990101</v>
      </c>
      <c r="E2351" s="2">
        <f t="shared" si="217"/>
        <v>0.24107214937917831</v>
      </c>
      <c r="F2351" s="2">
        <f t="shared" si="221"/>
        <v>8.3825680268746816E-2</v>
      </c>
      <c r="G2351" s="2">
        <f t="shared" si="219"/>
        <v>0.1572464691104315</v>
      </c>
      <c r="H2351" s="2" t="str">
        <f t="shared" si="220"/>
        <v>Sell</v>
      </c>
    </row>
    <row r="2352" spans="1:8" ht="13.5" x14ac:dyDescent="0.25">
      <c r="A2352" s="3">
        <v>45429</v>
      </c>
      <c r="B2352" s="2">
        <v>60.240299999999998</v>
      </c>
      <c r="C2352" s="2">
        <f t="shared" si="216"/>
        <v>59.958326830158619</v>
      </c>
      <c r="D2352" s="2">
        <f t="shared" si="218"/>
        <v>59.78118848054639</v>
      </c>
      <c r="E2352" s="2">
        <f t="shared" si="217"/>
        <v>0.1771383496122283</v>
      </c>
      <c r="F2352" s="2">
        <f t="shared" si="221"/>
        <v>0.10248821413744311</v>
      </c>
      <c r="G2352" s="2">
        <f t="shared" si="219"/>
        <v>7.465013547478519E-2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60.249299999999998</v>
      </c>
      <c r="C2353" s="2">
        <f t="shared" si="216"/>
        <v>59.954676548595749</v>
      </c>
      <c r="D2353" s="2">
        <f t="shared" si="218"/>
        <v>59.815863407913326</v>
      </c>
      <c r="E2353" s="2">
        <f t="shared" si="217"/>
        <v>0.1388131406824229</v>
      </c>
      <c r="F2353" s="2">
        <f t="shared" si="221"/>
        <v>0.10975319944643908</v>
      </c>
      <c r="G2353" s="2">
        <f t="shared" si="219"/>
        <v>2.9059941235983822E-2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60.249299999999998</v>
      </c>
      <c r="C2354" s="2">
        <f t="shared" si="216"/>
        <v>59.958495541119476</v>
      </c>
      <c r="D2354" s="2">
        <f t="shared" si="218"/>
        <v>59.84796982214197</v>
      </c>
      <c r="E2354" s="2">
        <f t="shared" si="217"/>
        <v>0.11052571897750596</v>
      </c>
      <c r="F2354" s="2">
        <f t="shared" si="221"/>
        <v>0.10990770335265246</v>
      </c>
      <c r="G2354" s="2">
        <f t="shared" si="219"/>
        <v>6.1801562485350181E-4</v>
      </c>
      <c r="H2354" s="2" t="str">
        <f t="shared" si="220"/>
        <v>Sell</v>
      </c>
    </row>
    <row r="2355" spans="1:8" ht="13.5" x14ac:dyDescent="0.25">
      <c r="A2355" s="3">
        <v>45434</v>
      </c>
      <c r="B2355" s="2">
        <v>60.024500000000003</v>
      </c>
      <c r="C2355" s="2">
        <f t="shared" si="216"/>
        <v>59.932680842485709</v>
      </c>
      <c r="D2355" s="2">
        <f t="shared" si="218"/>
        <v>59.86104613161293</v>
      </c>
      <c r="E2355" s="2">
        <f t="shared" si="217"/>
        <v>7.163471087277884E-2</v>
      </c>
      <c r="F2355" s="2">
        <f t="shared" si="221"/>
        <v>0.10225310485667774</v>
      </c>
      <c r="G2355" s="2">
        <f t="shared" si="219"/>
        <v>-3.0618393983898901E-2</v>
      </c>
      <c r="H2355" s="2" t="str">
        <f t="shared" si="220"/>
        <v>Hold</v>
      </c>
    </row>
    <row r="2356" spans="1:8" ht="13.5" x14ac:dyDescent="0.25">
      <c r="A2356" s="3">
        <v>45435</v>
      </c>
      <c r="B2356" s="2">
        <v>60.231299999999997</v>
      </c>
      <c r="C2356" s="2">
        <f t="shared" si="216"/>
        <v>59.710237635949454</v>
      </c>
      <c r="D2356" s="2">
        <f t="shared" si="218"/>
        <v>59.888472344086047</v>
      </c>
      <c r="E2356" s="2">
        <f t="shared" si="217"/>
        <v>-0.1782347081365927</v>
      </c>
      <c r="F2356" s="2">
        <f t="shared" si="221"/>
        <v>4.6155542258023659E-2</v>
      </c>
      <c r="G2356" s="2">
        <f t="shared" si="219"/>
        <v>-0.22439025039461635</v>
      </c>
      <c r="H2356" s="2" t="str">
        <f t="shared" si="220"/>
        <v>Hold</v>
      </c>
    </row>
    <row r="2357" spans="1:8" ht="13.5" x14ac:dyDescent="0.25">
      <c r="A2357" s="3">
        <v>45436</v>
      </c>
      <c r="B2357" s="2">
        <v>60.249299999999998</v>
      </c>
      <c r="C2357" s="2">
        <f t="shared" si="216"/>
        <v>59.779339538111074</v>
      </c>
      <c r="D2357" s="2">
        <f t="shared" si="218"/>
        <v>59.915200318598195</v>
      </c>
      <c r="E2357" s="2">
        <f t="shared" si="217"/>
        <v>-0.13586078048712125</v>
      </c>
      <c r="F2357" s="2">
        <f t="shared" si="221"/>
        <v>9.7522777089946791E-3</v>
      </c>
      <c r="G2357" s="2">
        <f t="shared" si="219"/>
        <v>-0.14561305819611592</v>
      </c>
      <c r="H2357" s="2" t="str">
        <f t="shared" si="220"/>
        <v>Hold</v>
      </c>
    </row>
    <row r="2358" spans="1:8" ht="13.5" x14ac:dyDescent="0.25">
      <c r="A2358" s="3">
        <v>45439</v>
      </c>
      <c r="B2358" s="2">
        <v>59.080300000000001</v>
      </c>
      <c r="C2358" s="2">
        <f t="shared" si="216"/>
        <v>59.837810378401677</v>
      </c>
      <c r="D2358" s="2">
        <f t="shared" si="218"/>
        <v>59.853355850553882</v>
      </c>
      <c r="E2358" s="2">
        <f t="shared" si="217"/>
        <v>-1.5545472152204809E-2</v>
      </c>
      <c r="F2358" s="2">
        <f t="shared" si="221"/>
        <v>4.6927277367547812E-3</v>
      </c>
      <c r="G2358" s="2">
        <f t="shared" si="219"/>
        <v>-2.0238199888959592E-2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59.080300000000001</v>
      </c>
      <c r="C2359" s="2">
        <f t="shared" si="216"/>
        <v>59.887285704801421</v>
      </c>
      <c r="D2359" s="2">
        <f t="shared" si="218"/>
        <v>59.796092454216556</v>
      </c>
      <c r="E2359" s="2">
        <f t="shared" si="217"/>
        <v>9.1193250584865382E-2</v>
      </c>
      <c r="F2359" s="2">
        <f t="shared" si="221"/>
        <v>2.19928323063769E-2</v>
      </c>
      <c r="G2359" s="2">
        <f t="shared" si="219"/>
        <v>6.9200418278488482E-2</v>
      </c>
      <c r="H2359" s="2" t="str">
        <f t="shared" si="220"/>
        <v>Sell</v>
      </c>
    </row>
    <row r="2360" spans="1:8" ht="13.5" x14ac:dyDescent="0.25">
      <c r="A2360" s="3">
        <v>45441</v>
      </c>
      <c r="B2360" s="2">
        <v>60.240299999999998</v>
      </c>
      <c r="C2360" s="2">
        <f t="shared" si="216"/>
        <v>59.804641750216589</v>
      </c>
      <c r="D2360" s="2">
        <f t="shared" si="218"/>
        <v>59.828996716867181</v>
      </c>
      <c r="E2360" s="2">
        <f t="shared" si="217"/>
        <v>-2.4354966650591336E-2</v>
      </c>
      <c r="F2360" s="2">
        <f t="shared" si="221"/>
        <v>1.2723272514983255E-2</v>
      </c>
      <c r="G2360" s="2">
        <f t="shared" si="219"/>
        <v>-3.7078239165574595E-2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61.058599999999998</v>
      </c>
      <c r="C2361" s="2">
        <f t="shared" si="216"/>
        <v>59.734712250183264</v>
      </c>
      <c r="D2361" s="2">
        <f t="shared" si="218"/>
        <v>59.92007844154368</v>
      </c>
      <c r="E2361" s="2">
        <f t="shared" si="217"/>
        <v>-0.18536619136041566</v>
      </c>
      <c r="F2361" s="2">
        <f t="shared" si="221"/>
        <v>-2.6894620260096529E-2</v>
      </c>
      <c r="G2361" s="2">
        <f t="shared" si="219"/>
        <v>-0.15847157110031912</v>
      </c>
      <c r="H2361" s="2" t="str">
        <f t="shared" si="220"/>
        <v>Hold</v>
      </c>
    </row>
    <row r="2362" spans="1:8" ht="13.5" x14ac:dyDescent="0.25">
      <c r="A2362" s="3">
        <v>45443</v>
      </c>
      <c r="B2362" s="2">
        <v>61.058599999999998</v>
      </c>
      <c r="C2362" s="2">
        <f t="shared" si="216"/>
        <v>59.812494980924299</v>
      </c>
      <c r="D2362" s="2">
        <f t="shared" si="218"/>
        <v>60.0044133717997</v>
      </c>
      <c r="E2362" s="2">
        <f t="shared" si="217"/>
        <v>-0.19191839087540075</v>
      </c>
      <c r="F2362" s="2">
        <f t="shared" si="221"/>
        <v>-5.9899374383157372E-2</v>
      </c>
      <c r="G2362" s="2">
        <f t="shared" si="219"/>
        <v>-0.13201901649224337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60.878799999999998</v>
      </c>
      <c r="C2363" s="2">
        <f t="shared" si="216"/>
        <v>59.879695753089791</v>
      </c>
      <c r="D2363" s="2">
        <f t="shared" si="218"/>
        <v>60.069182751666389</v>
      </c>
      <c r="E2363" s="2">
        <f t="shared" si="217"/>
        <v>-0.1894869985765979</v>
      </c>
      <c r="F2363" s="2">
        <f t="shared" si="221"/>
        <v>-8.5816899221845488E-2</v>
      </c>
      <c r="G2363" s="2">
        <f t="shared" si="219"/>
        <v>-0.10367009935475241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60.249299999999998</v>
      </c>
      <c r="C2364" s="2">
        <f t="shared" si="216"/>
        <v>59.936557944922129</v>
      </c>
      <c r="D2364" s="2">
        <f t="shared" si="218"/>
        <v>60.082524770061475</v>
      </c>
      <c r="E2364" s="2">
        <f t="shared" si="217"/>
        <v>-0.14596682513934667</v>
      </c>
      <c r="F2364" s="2">
        <f t="shared" si="221"/>
        <v>-9.7846884405345724E-2</v>
      </c>
      <c r="G2364" s="2">
        <f t="shared" si="219"/>
        <v>-4.8119940734000943E-2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61.598199999999999</v>
      </c>
      <c r="C2365" s="2">
        <f t="shared" si="216"/>
        <v>59.95008749185719</v>
      </c>
      <c r="D2365" s="2">
        <f t="shared" si="218"/>
        <v>60.194797009316176</v>
      </c>
      <c r="E2365" s="2">
        <f t="shared" si="217"/>
        <v>-0.24470951745898617</v>
      </c>
      <c r="F2365" s="2">
        <f t="shared" si="221"/>
        <v>-0.12721941101607381</v>
      </c>
      <c r="G2365" s="2">
        <f t="shared" si="219"/>
        <v>-0.11749010644291236</v>
      </c>
      <c r="H2365" s="2" t="str">
        <f t="shared" si="220"/>
        <v>Hold</v>
      </c>
    </row>
    <row r="2366" spans="1:8" ht="13.5" x14ac:dyDescent="0.25">
      <c r="A2366" s="3">
        <v>45449</v>
      </c>
      <c r="B2366" s="2">
        <v>61.553199999999997</v>
      </c>
      <c r="C2366" s="2">
        <f t="shared" si="216"/>
        <v>59.993350954648392</v>
      </c>
      <c r="D2366" s="2">
        <f t="shared" si="218"/>
        <v>60.295419453070529</v>
      </c>
      <c r="E2366" s="2">
        <f t="shared" si="217"/>
        <v>-0.30206849842213757</v>
      </c>
      <c r="F2366" s="2">
        <f t="shared" si="221"/>
        <v>-0.16218922849728656</v>
      </c>
      <c r="G2366" s="2">
        <f t="shared" si="219"/>
        <v>-0.139879269924851</v>
      </c>
      <c r="H2366" s="2" t="str">
        <f t="shared" si="220"/>
        <v>Hold</v>
      </c>
    </row>
    <row r="2367" spans="1:8" ht="13.5" x14ac:dyDescent="0.25">
      <c r="A2367" s="3">
        <v>45450</v>
      </c>
      <c r="B2367" s="2">
        <v>61.553199999999997</v>
      </c>
      <c r="C2367" s="2">
        <f t="shared" si="216"/>
        <v>60.032727730856337</v>
      </c>
      <c r="D2367" s="2">
        <f t="shared" si="218"/>
        <v>60.388588382472712</v>
      </c>
      <c r="E2367" s="2">
        <f t="shared" si="217"/>
        <v>-0.35586065161637492</v>
      </c>
      <c r="F2367" s="2">
        <f t="shared" si="221"/>
        <v>-0.20092351312110424</v>
      </c>
      <c r="G2367" s="2">
        <f t="shared" si="219"/>
        <v>-0.15493713849527069</v>
      </c>
      <c r="H2367" s="2" t="str">
        <f t="shared" si="220"/>
        <v>Hold</v>
      </c>
    </row>
    <row r="2368" spans="1:8" ht="13.5" x14ac:dyDescent="0.25">
      <c r="A2368" s="3">
        <v>45453</v>
      </c>
      <c r="B2368" s="2">
        <v>60.249299999999998</v>
      </c>
      <c r="C2368" s="2">
        <f t="shared" si="216"/>
        <v>59.886200387647669</v>
      </c>
      <c r="D2368" s="2">
        <f t="shared" si="218"/>
        <v>60.378270724511772</v>
      </c>
      <c r="E2368" s="2">
        <f t="shared" si="217"/>
        <v>-0.49207033686410284</v>
      </c>
      <c r="F2368" s="2">
        <f t="shared" si="221"/>
        <v>-0.25915287786970398</v>
      </c>
      <c r="G2368" s="2">
        <f t="shared" si="219"/>
        <v>-0.23291745899439886</v>
      </c>
      <c r="H2368" s="2" t="str">
        <f t="shared" si="220"/>
        <v>Hold</v>
      </c>
    </row>
    <row r="2369" spans="1:8" ht="13.5" x14ac:dyDescent="0.25">
      <c r="A2369" s="3">
        <v>45454</v>
      </c>
      <c r="B2369" s="2">
        <v>61.148600000000002</v>
      </c>
      <c r="C2369" s="2">
        <f t="shared" si="216"/>
        <v>59.76221571262495</v>
      </c>
      <c r="D2369" s="2">
        <f t="shared" si="218"/>
        <v>60.435332152325714</v>
      </c>
      <c r="E2369" s="2">
        <f t="shared" si="217"/>
        <v>-0.67311643970076318</v>
      </c>
      <c r="F2369" s="2">
        <f t="shared" si="221"/>
        <v>-0.34194559023591586</v>
      </c>
      <c r="G2369" s="2">
        <f t="shared" si="219"/>
        <v>-0.33117084946484732</v>
      </c>
      <c r="H2369" s="2" t="str">
        <f t="shared" si="220"/>
        <v>Hold</v>
      </c>
    </row>
    <row r="2370" spans="1:8" ht="13.5" x14ac:dyDescent="0.25">
      <c r="A2370" s="3">
        <v>45455</v>
      </c>
      <c r="B2370" s="2">
        <v>60.159399999999998</v>
      </c>
      <c r="C2370" s="2">
        <f t="shared" si="216"/>
        <v>59.835767141451882</v>
      </c>
      <c r="D2370" s="2">
        <f t="shared" si="218"/>
        <v>60.414892733634922</v>
      </c>
      <c r="E2370" s="2">
        <f t="shared" si="217"/>
        <v>-0.57912559218303983</v>
      </c>
      <c r="F2370" s="2">
        <f t="shared" si="221"/>
        <v>-0.38938159062534067</v>
      </c>
      <c r="G2370" s="2">
        <f t="shared" si="219"/>
        <v>-0.18974400155769916</v>
      </c>
      <c r="H2370" s="2" t="str">
        <f t="shared" si="220"/>
        <v>Hold</v>
      </c>
    </row>
    <row r="2371" spans="1:8" ht="13.5" x14ac:dyDescent="0.25">
      <c r="A2371" s="3">
        <v>45456</v>
      </c>
      <c r="B2371" s="2">
        <v>61.0946</v>
      </c>
      <c r="C2371" s="2">
        <f t="shared" si="216"/>
        <v>60.023895273536205</v>
      </c>
      <c r="D2371" s="2">
        <f t="shared" si="218"/>
        <v>60.465241420032335</v>
      </c>
      <c r="E2371" s="2">
        <f t="shared" si="217"/>
        <v>-0.44134614649613013</v>
      </c>
      <c r="F2371" s="2">
        <f t="shared" si="221"/>
        <v>-0.39977450179949858</v>
      </c>
      <c r="G2371" s="2">
        <f t="shared" si="219"/>
        <v>-4.1571644696631549E-2</v>
      </c>
      <c r="H2371" s="2" t="str">
        <f t="shared" si="220"/>
        <v>Hold</v>
      </c>
    </row>
    <row r="2372" spans="1:8" ht="13.5" x14ac:dyDescent="0.25">
      <c r="A2372" s="3">
        <v>45457</v>
      </c>
      <c r="B2372" s="2">
        <v>61.0946</v>
      </c>
      <c r="C2372" s="2">
        <f t="shared" si="216"/>
        <v>60.183080616069091</v>
      </c>
      <c r="D2372" s="2">
        <f t="shared" si="218"/>
        <v>60.511860574104013</v>
      </c>
      <c r="E2372" s="2">
        <f t="shared" si="217"/>
        <v>-0.32877995803492155</v>
      </c>
      <c r="F2372" s="2">
        <f t="shared" si="221"/>
        <v>-0.38557559304658318</v>
      </c>
      <c r="G2372" s="2">
        <f t="shared" si="219"/>
        <v>5.6795635011661627E-2</v>
      </c>
      <c r="H2372" s="2" t="str">
        <f t="shared" si="220"/>
        <v>Sell</v>
      </c>
    </row>
    <row r="2373" spans="1:8" ht="13.5" x14ac:dyDescent="0.25">
      <c r="A2373" s="3">
        <v>45461</v>
      </c>
      <c r="B2373" s="2">
        <v>61.0946</v>
      </c>
      <c r="C2373" s="2">
        <f t="shared" si="216"/>
        <v>60.290114367443074</v>
      </c>
      <c r="D2373" s="2">
        <f t="shared" si="218"/>
        <v>60.555026457503715</v>
      </c>
      <c r="E2373" s="2">
        <f t="shared" si="217"/>
        <v>-0.26491209006064054</v>
      </c>
      <c r="F2373" s="2">
        <f t="shared" si="221"/>
        <v>-0.36144289244939465</v>
      </c>
      <c r="G2373" s="2">
        <f t="shared" si="219"/>
        <v>9.6530802388754111E-2</v>
      </c>
      <c r="H2373" s="2" t="str">
        <f t="shared" si="220"/>
        <v>Sell</v>
      </c>
    </row>
    <row r="2374" spans="1:8" ht="13.5" x14ac:dyDescent="0.25">
      <c r="A2374" s="3">
        <v>45462</v>
      </c>
      <c r="B2374" s="2">
        <v>60.609000000000002</v>
      </c>
      <c r="C2374" s="2">
        <f t="shared" si="216"/>
        <v>60.283835233990288</v>
      </c>
      <c r="D2374" s="2">
        <f t="shared" si="218"/>
        <v>60.559024497688625</v>
      </c>
      <c r="E2374" s="2">
        <f t="shared" si="217"/>
        <v>-0.27518926369833707</v>
      </c>
      <c r="F2374" s="2">
        <f t="shared" si="221"/>
        <v>-0.34419216669918318</v>
      </c>
      <c r="G2374" s="2">
        <f t="shared" si="219"/>
        <v>6.9002903000846105E-2</v>
      </c>
      <c r="H2374" s="2" t="str">
        <f t="shared" si="220"/>
        <v>Sell</v>
      </c>
    </row>
    <row r="2375" spans="1:8" ht="13.5" x14ac:dyDescent="0.25">
      <c r="A2375" s="3">
        <v>45463</v>
      </c>
      <c r="B2375" s="2">
        <v>60.609000000000002</v>
      </c>
      <c r="C2375" s="2">
        <f t="shared" si="216"/>
        <v>60.486045197991785</v>
      </c>
      <c r="D2375" s="2">
        <f t="shared" si="218"/>
        <v>60.562726386748729</v>
      </c>
      <c r="E2375" s="2">
        <f t="shared" si="217"/>
        <v>-7.6681188756943186E-2</v>
      </c>
      <c r="F2375" s="2">
        <f t="shared" si="221"/>
        <v>-0.29068997111073519</v>
      </c>
      <c r="G2375" s="2">
        <f t="shared" si="219"/>
        <v>0.214008782353792</v>
      </c>
      <c r="H2375" s="2" t="str">
        <f t="shared" si="220"/>
        <v>Sell</v>
      </c>
    </row>
    <row r="2376" spans="1:8" ht="13.5" x14ac:dyDescent="0.25">
      <c r="A2376" s="3">
        <v>45464</v>
      </c>
      <c r="B2376" s="2">
        <v>60.609000000000002</v>
      </c>
      <c r="C2376" s="2">
        <f t="shared" si="216"/>
        <v>60.650222859839204</v>
      </c>
      <c r="D2376" s="2">
        <f t="shared" si="218"/>
        <v>60.566154061804376</v>
      </c>
      <c r="E2376" s="2">
        <f t="shared" si="217"/>
        <v>8.4068798034827807E-2</v>
      </c>
      <c r="F2376" s="2">
        <f t="shared" si="221"/>
        <v>-0.2157382172816226</v>
      </c>
      <c r="G2376" s="2">
        <f t="shared" si="219"/>
        <v>0.29980701531645038</v>
      </c>
      <c r="H2376" s="2" t="str">
        <f t="shared" si="220"/>
        <v>Sell</v>
      </c>
    </row>
    <row r="2377" spans="1:8" ht="13.5" x14ac:dyDescent="0.25">
      <c r="A2377" s="3">
        <v>45467</v>
      </c>
      <c r="B2377" s="2">
        <v>60.698900000000002</v>
      </c>
      <c r="C2377" s="2">
        <f t="shared" si="216"/>
        <v>60.789142419863936</v>
      </c>
      <c r="D2377" s="2">
        <f t="shared" si="218"/>
        <v>60.575987094263311</v>
      </c>
      <c r="E2377" s="2">
        <f t="shared" si="217"/>
        <v>0.21315532560062422</v>
      </c>
      <c r="F2377" s="2">
        <f t="shared" si="221"/>
        <v>-0.12995950870517323</v>
      </c>
      <c r="G2377" s="2">
        <f t="shared" si="219"/>
        <v>0.34311483430579748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60.249299999999998</v>
      </c>
      <c r="C2378" s="2">
        <f t="shared" si="216"/>
        <v>60.706089739884874</v>
      </c>
      <c r="D2378" s="2">
        <f t="shared" si="218"/>
        <v>60.551788050243808</v>
      </c>
      <c r="E2378" s="2">
        <f t="shared" si="217"/>
        <v>0.15430168964106628</v>
      </c>
      <c r="F2378" s="2">
        <f t="shared" si="221"/>
        <v>-7.3107269035925335E-2</v>
      </c>
      <c r="G2378" s="2">
        <f t="shared" si="219"/>
        <v>0.22740895867699162</v>
      </c>
      <c r="H2378" s="2" t="str">
        <f t="shared" si="220"/>
        <v>Sell</v>
      </c>
    </row>
    <row r="2379" spans="1:8" ht="13.5" x14ac:dyDescent="0.25">
      <c r="A2379" s="3">
        <v>45469</v>
      </c>
      <c r="B2379" s="2">
        <v>60.698900000000002</v>
      </c>
      <c r="C2379" s="2">
        <f t="shared" si="216"/>
        <v>60.774168241441046</v>
      </c>
      <c r="D2379" s="2">
        <f t="shared" si="218"/>
        <v>60.562685231707228</v>
      </c>
      <c r="E2379" s="2">
        <f t="shared" si="217"/>
        <v>0.21148300973381851</v>
      </c>
      <c r="F2379" s="2">
        <f t="shared" si="221"/>
        <v>-1.6189213281976568E-2</v>
      </c>
      <c r="G2379" s="2">
        <f t="shared" si="219"/>
        <v>0.22767222301579507</v>
      </c>
      <c r="H2379" s="2" t="str">
        <f t="shared" si="220"/>
        <v>Sell</v>
      </c>
    </row>
    <row r="2380" spans="1:8" ht="13.5" x14ac:dyDescent="0.25">
      <c r="A2380" s="3">
        <v>45470</v>
      </c>
      <c r="B2380" s="2">
        <v>60.689900000000002</v>
      </c>
      <c r="C2380" s="2">
        <f t="shared" si="216"/>
        <v>60.679588511988577</v>
      </c>
      <c r="D2380" s="2">
        <f t="shared" si="218"/>
        <v>60.572108547877058</v>
      </c>
      <c r="E2380" s="2">
        <f t="shared" si="217"/>
        <v>0.10747996411151917</v>
      </c>
      <c r="F2380" s="2">
        <f t="shared" si="221"/>
        <v>8.5446221967225792E-3</v>
      </c>
      <c r="G2380" s="2">
        <f t="shared" si="219"/>
        <v>9.8935341914796582E-2</v>
      </c>
      <c r="H2380" s="2" t="str">
        <f t="shared" si="220"/>
        <v>Sell</v>
      </c>
    </row>
    <row r="2381" spans="1:8" ht="13.5" x14ac:dyDescent="0.25">
      <c r="A2381" s="3">
        <v>45471</v>
      </c>
      <c r="B2381" s="2">
        <v>60.689900000000002</v>
      </c>
      <c r="C2381" s="2">
        <f t="shared" si="216"/>
        <v>60.743436433221106</v>
      </c>
      <c r="D2381" s="2">
        <f t="shared" si="218"/>
        <v>60.580833840626902</v>
      </c>
      <c r="E2381" s="2">
        <f t="shared" si="217"/>
        <v>0.16260259259420451</v>
      </c>
      <c r="F2381" s="2">
        <f t="shared" si="221"/>
        <v>3.9356216276218971E-2</v>
      </c>
      <c r="G2381" s="2">
        <f t="shared" si="219"/>
        <v>0.12324637631798555</v>
      </c>
      <c r="H2381" s="2" t="str">
        <f t="shared" si="220"/>
        <v>Sell</v>
      </c>
    </row>
    <row r="2382" spans="1:8" ht="13.5" x14ac:dyDescent="0.25">
      <c r="A2382" s="3">
        <v>45474</v>
      </c>
      <c r="B2382" s="2">
        <v>60.689900000000002</v>
      </c>
      <c r="C2382" s="2">
        <f t="shared" si="216"/>
        <v>60.797461597340934</v>
      </c>
      <c r="D2382" s="2">
        <f t="shared" si="218"/>
        <v>60.588912815395275</v>
      </c>
      <c r="E2382" s="2">
        <f t="shared" si="217"/>
        <v>0.20854878194565885</v>
      </c>
      <c r="F2382" s="2">
        <f t="shared" si="221"/>
        <v>7.3194729410106948E-2</v>
      </c>
      <c r="G2382" s="2">
        <f t="shared" si="219"/>
        <v>0.13535405253555188</v>
      </c>
      <c r="H2382" s="2" t="str">
        <f t="shared" si="220"/>
        <v>Sell</v>
      </c>
    </row>
    <row r="2383" spans="1:8" ht="13.5" x14ac:dyDescent="0.25">
      <c r="A2383" s="3">
        <v>45475</v>
      </c>
      <c r="B2383" s="2">
        <v>60.671999999999997</v>
      </c>
      <c r="C2383" s="2">
        <f t="shared" ref="C2383:C2446" si="222">$C$4*B2373+C2382*(1-$C$4)</f>
        <v>60.843175197750021</v>
      </c>
      <c r="D2383" s="2">
        <f t="shared" si="218"/>
        <v>60.595067421662293</v>
      </c>
      <c r="E2383" s="2">
        <f t="shared" si="217"/>
        <v>0.24810777608772838</v>
      </c>
      <c r="F2383" s="2">
        <f t="shared" si="221"/>
        <v>0.10817733874563124</v>
      </c>
      <c r="G2383" s="2">
        <f t="shared" si="219"/>
        <v>0.13993043734209715</v>
      </c>
      <c r="H2383" s="2" t="str">
        <f t="shared" si="220"/>
        <v>Sell</v>
      </c>
    </row>
    <row r="2384" spans="1:8" ht="13.5" x14ac:dyDescent="0.25">
      <c r="A2384" s="3">
        <v>45476</v>
      </c>
      <c r="B2384" s="2">
        <v>61.238500000000002</v>
      </c>
      <c r="C2384" s="2">
        <f t="shared" si="222"/>
        <v>60.807148244250023</v>
      </c>
      <c r="D2384" s="2">
        <f t="shared" si="218"/>
        <v>60.642729094131752</v>
      </c>
      <c r="E2384" s="2">
        <f t="shared" si="217"/>
        <v>0.16441915011827035</v>
      </c>
      <c r="F2384" s="2">
        <f t="shared" si="221"/>
        <v>0.11942570102015906</v>
      </c>
      <c r="G2384" s="2">
        <f t="shared" si="219"/>
        <v>4.4993449098111288E-2</v>
      </c>
      <c r="H2384" s="2" t="str">
        <f t="shared" si="220"/>
        <v>Sell</v>
      </c>
    </row>
    <row r="2385" spans="1:8" ht="13.5" x14ac:dyDescent="0.25">
      <c r="A2385" s="3">
        <v>45477</v>
      </c>
      <c r="B2385" s="2">
        <v>61.148600000000002</v>
      </c>
      <c r="C2385" s="2">
        <f t="shared" si="222"/>
        <v>60.776663898980793</v>
      </c>
      <c r="D2385" s="2">
        <f t="shared" si="218"/>
        <v>60.680201013084954</v>
      </c>
      <c r="E2385" s="2">
        <f t="shared" si="217"/>
        <v>9.6462885895839179E-2</v>
      </c>
      <c r="F2385" s="2">
        <f t="shared" si="221"/>
        <v>0.1148331379952951</v>
      </c>
      <c r="G2385" s="2">
        <f t="shared" si="219"/>
        <v>-1.8370252099455919E-2</v>
      </c>
      <c r="H2385" s="2" t="str">
        <f t="shared" si="220"/>
        <v>Hold</v>
      </c>
    </row>
    <row r="2386" spans="1:8" ht="13.5" x14ac:dyDescent="0.25">
      <c r="A2386" s="3">
        <v>45478</v>
      </c>
      <c r="B2386" s="2">
        <v>64.810500000000005</v>
      </c>
      <c r="C2386" s="2">
        <f t="shared" si="222"/>
        <v>60.75086945298375</v>
      </c>
      <c r="D2386" s="2">
        <f t="shared" si="218"/>
        <v>60.986149086189769</v>
      </c>
      <c r="E2386" s="2">
        <f t="shared" si="217"/>
        <v>-0.23527963320601941</v>
      </c>
      <c r="F2386" s="2">
        <f t="shared" si="221"/>
        <v>4.4810583755032198E-2</v>
      </c>
      <c r="G2386" s="2">
        <f t="shared" si="219"/>
        <v>-0.28009021696105163</v>
      </c>
      <c r="H2386" s="2" t="str">
        <f t="shared" si="220"/>
        <v>Hold</v>
      </c>
    </row>
    <row r="2387" spans="1:8" ht="13.5" x14ac:dyDescent="0.25">
      <c r="A2387" s="3">
        <v>45481</v>
      </c>
      <c r="B2387" s="2">
        <v>64.810500000000005</v>
      </c>
      <c r="C2387" s="2">
        <f t="shared" si="222"/>
        <v>60.742874152524706</v>
      </c>
      <c r="D2387" s="2">
        <f t="shared" si="218"/>
        <v>61.269434339064603</v>
      </c>
      <c r="E2387" s="2">
        <f t="shared" si="217"/>
        <v>-0.52656018653989634</v>
      </c>
      <c r="F2387" s="2">
        <f t="shared" si="221"/>
        <v>-6.9463570303953517E-2</v>
      </c>
      <c r="G2387" s="2">
        <f t="shared" si="219"/>
        <v>-0.45709661623594283</v>
      </c>
      <c r="H2387" s="2" t="str">
        <f t="shared" si="220"/>
        <v>Hold</v>
      </c>
    </row>
    <row r="2388" spans="1:8" ht="13.5" x14ac:dyDescent="0.25">
      <c r="A2388" s="3">
        <v>45482</v>
      </c>
      <c r="B2388" s="2">
        <v>63.4848</v>
      </c>
      <c r="C2388" s="2">
        <f t="shared" si="222"/>
        <v>60.666939667520907</v>
      </c>
      <c r="D2388" s="2">
        <f t="shared" si="218"/>
        <v>61.433535499133889</v>
      </c>
      <c r="E2388" s="2">
        <f t="shared" si="217"/>
        <v>-0.76659583161298173</v>
      </c>
      <c r="F2388" s="2">
        <f t="shared" si="221"/>
        <v>-0.20889002256575917</v>
      </c>
      <c r="G2388" s="2">
        <f t="shared" si="219"/>
        <v>-0.55770580904722256</v>
      </c>
      <c r="H2388" s="2" t="str">
        <f t="shared" si="220"/>
        <v>Hold</v>
      </c>
    </row>
    <row r="2389" spans="1:8" ht="13.5" x14ac:dyDescent="0.25">
      <c r="A2389" s="3">
        <v>45483</v>
      </c>
      <c r="B2389" s="2">
        <v>63.456800000000001</v>
      </c>
      <c r="C2389" s="2">
        <f t="shared" si="222"/>
        <v>60.671856641748455</v>
      </c>
      <c r="D2389" s="2">
        <f t="shared" si="218"/>
        <v>61.583406943642487</v>
      </c>
      <c r="E2389" s="2">
        <f t="shared" si="217"/>
        <v>-0.91155030189403163</v>
      </c>
      <c r="F2389" s="2">
        <f t="shared" si="221"/>
        <v>-0.34942207843141371</v>
      </c>
      <c r="G2389" s="2">
        <f t="shared" si="219"/>
        <v>-0.56212822346261793</v>
      </c>
      <c r="H2389" s="2" t="str">
        <f t="shared" si="220"/>
        <v>Hold</v>
      </c>
    </row>
    <row r="2390" spans="1:8" ht="13.5" x14ac:dyDescent="0.25">
      <c r="A2390" s="3">
        <v>45484</v>
      </c>
      <c r="B2390" s="2">
        <v>63.456800000000001</v>
      </c>
      <c r="C2390" s="2">
        <f t="shared" si="222"/>
        <v>60.674632543017921</v>
      </c>
      <c r="D2390" s="2">
        <f t="shared" si="218"/>
        <v>61.722176799668972</v>
      </c>
      <c r="E2390" s="2">
        <f t="shared" si="217"/>
        <v>-1.0475442566510509</v>
      </c>
      <c r="F2390" s="2">
        <f t="shared" si="221"/>
        <v>-0.48904651407534117</v>
      </c>
      <c r="G2390" s="2">
        <f t="shared" si="219"/>
        <v>-0.55849774257570972</v>
      </c>
      <c r="H2390" s="2" t="str">
        <f t="shared" si="220"/>
        <v>Hold</v>
      </c>
    </row>
    <row r="2391" spans="1:8" ht="13.5" x14ac:dyDescent="0.25">
      <c r="A2391" s="3">
        <v>45485</v>
      </c>
      <c r="B2391" s="2">
        <v>63.288699999999999</v>
      </c>
      <c r="C2391" s="2">
        <f t="shared" si="222"/>
        <v>60.67698138255362</v>
      </c>
      <c r="D2391" s="2">
        <f t="shared" si="218"/>
        <v>61.83821555524905</v>
      </c>
      <c r="E2391" s="2">
        <f t="shared" si="217"/>
        <v>-1.1612341726954298</v>
      </c>
      <c r="F2391" s="2">
        <f t="shared" si="221"/>
        <v>-0.6234840457993589</v>
      </c>
      <c r="G2391" s="2">
        <f t="shared" si="219"/>
        <v>-0.53775012689607093</v>
      </c>
      <c r="H2391" s="2" t="str">
        <f t="shared" si="220"/>
        <v>Hold</v>
      </c>
    </row>
    <row r="2392" spans="1:8" ht="13.5" x14ac:dyDescent="0.25">
      <c r="A2392" s="3">
        <v>45488</v>
      </c>
      <c r="B2392" s="2">
        <v>63.279400000000003</v>
      </c>
      <c r="C2392" s="2">
        <f t="shared" si="222"/>
        <v>60.678968862160758</v>
      </c>
      <c r="D2392" s="2">
        <f t="shared" si="218"/>
        <v>61.944969958563938</v>
      </c>
      <c r="E2392" s="2">
        <f t="shared" si="217"/>
        <v>-1.2660010964031798</v>
      </c>
      <c r="F2392" s="2">
        <f t="shared" si="221"/>
        <v>-0.75198745592012317</v>
      </c>
      <c r="G2392" s="2">
        <f t="shared" si="219"/>
        <v>-0.51401364048305664</v>
      </c>
      <c r="H2392" s="2" t="str">
        <f t="shared" si="220"/>
        <v>Hold</v>
      </c>
    </row>
    <row r="2393" spans="1:8" ht="13.5" x14ac:dyDescent="0.25">
      <c r="A2393" s="3">
        <v>45489</v>
      </c>
      <c r="B2393" s="2">
        <v>63.298099999999998</v>
      </c>
      <c r="C2393" s="2">
        <f t="shared" si="222"/>
        <v>60.67789672952064</v>
      </c>
      <c r="D2393" s="2">
        <f t="shared" si="218"/>
        <v>62.045201813485129</v>
      </c>
      <c r="E2393" s="2">
        <f t="shared" si="217"/>
        <v>-1.3673050839644887</v>
      </c>
      <c r="F2393" s="2">
        <f t="shared" si="221"/>
        <v>-0.87505098152899641</v>
      </c>
      <c r="G2393" s="2">
        <f t="shared" si="219"/>
        <v>-0.49225410243549228</v>
      </c>
      <c r="H2393" s="2" t="str">
        <f t="shared" si="220"/>
        <v>Hold</v>
      </c>
    </row>
    <row r="2394" spans="1:8" ht="13.5" x14ac:dyDescent="0.25">
      <c r="A2394" s="3">
        <v>45490</v>
      </c>
      <c r="B2394" s="2">
        <v>63.298099999999998</v>
      </c>
      <c r="C2394" s="2">
        <f t="shared" si="222"/>
        <v>60.764143386517468</v>
      </c>
      <c r="D2394" s="2">
        <f t="shared" si="218"/>
        <v>62.138009086560309</v>
      </c>
      <c r="E2394" s="2">
        <f t="shared" si="217"/>
        <v>-1.3738657000428418</v>
      </c>
      <c r="F2394" s="2">
        <f t="shared" si="221"/>
        <v>-0.97481392523176558</v>
      </c>
      <c r="G2394" s="2">
        <f t="shared" si="219"/>
        <v>-0.39905177481107623</v>
      </c>
      <c r="H2394" s="2" t="str">
        <f t="shared" si="220"/>
        <v>Hold</v>
      </c>
    </row>
    <row r="2395" spans="1:8" ht="13.5" x14ac:dyDescent="0.25">
      <c r="A2395" s="3">
        <v>45491</v>
      </c>
      <c r="B2395" s="2">
        <v>63.018000000000001</v>
      </c>
      <c r="C2395" s="2">
        <f t="shared" si="222"/>
        <v>60.823290557822475</v>
      </c>
      <c r="D2395" s="2">
        <f t="shared" si="218"/>
        <v>62.20319359866695</v>
      </c>
      <c r="E2395" s="2">
        <f t="shared" si="217"/>
        <v>-1.379903040844475</v>
      </c>
      <c r="F2395" s="2">
        <f t="shared" si="221"/>
        <v>-1.0558317483543074</v>
      </c>
      <c r="G2395" s="2">
        <f t="shared" si="219"/>
        <v>-0.32407129249016764</v>
      </c>
      <c r="H2395" s="2" t="str">
        <f t="shared" si="220"/>
        <v>Hold</v>
      </c>
    </row>
    <row r="2396" spans="1:8" ht="13.5" x14ac:dyDescent="0.25">
      <c r="A2396" s="3">
        <v>45492</v>
      </c>
      <c r="B2396" s="2">
        <v>63.018000000000001</v>
      </c>
      <c r="C2396" s="2">
        <f t="shared" si="222"/>
        <v>61.436707395080553</v>
      </c>
      <c r="D2396" s="2">
        <f t="shared" si="218"/>
        <v>62.263549628395324</v>
      </c>
      <c r="E2396" s="2">
        <f t="shared" ref="E2396:E2459" si="223">C2396-D2396</f>
        <v>-0.82684223331477114</v>
      </c>
      <c r="F2396" s="2">
        <f t="shared" si="221"/>
        <v>-1.0100338453464002</v>
      </c>
      <c r="G2396" s="2">
        <f t="shared" si="219"/>
        <v>0.18319161203162904</v>
      </c>
      <c r="H2396" s="2" t="str">
        <f t="shared" si="220"/>
        <v>Sell</v>
      </c>
    </row>
    <row r="2397" spans="1:8" ht="13.5" x14ac:dyDescent="0.25">
      <c r="A2397" s="3">
        <v>45495</v>
      </c>
      <c r="B2397" s="2">
        <v>63.018000000000001</v>
      </c>
      <c r="C2397" s="2">
        <f t="shared" si="222"/>
        <v>61.955752411222008</v>
      </c>
      <c r="D2397" s="2">
        <f t="shared" ref="D2397:D2460" si="224">$D$4*B2397+(1-$D$4)*D2396</f>
        <v>62.319434841106784</v>
      </c>
      <c r="E2397" s="2">
        <f t="shared" si="223"/>
        <v>-0.36368242988477562</v>
      </c>
      <c r="F2397" s="2">
        <f t="shared" si="221"/>
        <v>-0.88076356225407537</v>
      </c>
      <c r="G2397" s="2">
        <f t="shared" si="219"/>
        <v>0.51708113236929976</v>
      </c>
      <c r="H2397" s="2" t="str">
        <f t="shared" si="220"/>
        <v>Sell</v>
      </c>
    </row>
    <row r="2398" spans="1:8" ht="13.5" x14ac:dyDescent="0.25">
      <c r="A2398" s="3">
        <v>45496</v>
      </c>
      <c r="B2398" s="2">
        <v>62.551200000000001</v>
      </c>
      <c r="C2398" s="2">
        <f t="shared" si="222"/>
        <v>62.190990501803242</v>
      </c>
      <c r="D2398" s="2">
        <f t="shared" si="224"/>
        <v>62.336602630654433</v>
      </c>
      <c r="E2398" s="2">
        <f t="shared" si="223"/>
        <v>-0.1456121288511909</v>
      </c>
      <c r="F2398" s="2">
        <f t="shared" si="221"/>
        <v>-0.73373327557349854</v>
      </c>
      <c r="G2398" s="2">
        <f t="shared" si="219"/>
        <v>0.58812114672230764</v>
      </c>
      <c r="H2398" s="2" t="str">
        <f t="shared" si="220"/>
        <v>Sell</v>
      </c>
    </row>
    <row r="2399" spans="1:8" ht="13.5" x14ac:dyDescent="0.25">
      <c r="A2399" s="3">
        <v>45497</v>
      </c>
      <c r="B2399" s="2">
        <v>62.551200000000001</v>
      </c>
      <c r="C2399" s="2">
        <f t="shared" si="222"/>
        <v>62.385730424602748</v>
      </c>
      <c r="D2399" s="2">
        <f t="shared" si="224"/>
        <v>62.35249873208744</v>
      </c>
      <c r="E2399" s="2">
        <f t="shared" si="223"/>
        <v>3.3231692515307998E-2</v>
      </c>
      <c r="F2399" s="2">
        <f t="shared" si="221"/>
        <v>-0.58034028195573728</v>
      </c>
      <c r="G2399" s="2">
        <f t="shared" si="219"/>
        <v>0.61357197447104528</v>
      </c>
      <c r="H2399" s="2" t="str">
        <f t="shared" si="220"/>
        <v>Sell</v>
      </c>
    </row>
    <row r="2400" spans="1:8" ht="13.5" x14ac:dyDescent="0.25">
      <c r="A2400" s="3">
        <v>45499</v>
      </c>
      <c r="B2400" s="2">
        <v>61.617600000000003</v>
      </c>
      <c r="C2400" s="2">
        <f t="shared" si="222"/>
        <v>62.550510359279251</v>
      </c>
      <c r="D2400" s="2">
        <f t="shared" si="224"/>
        <v>62.298061788969854</v>
      </c>
      <c r="E2400" s="2">
        <f t="shared" si="223"/>
        <v>0.25244857030939727</v>
      </c>
      <c r="F2400" s="2">
        <f t="shared" si="221"/>
        <v>-0.41378251150271039</v>
      </c>
      <c r="G2400" s="2">
        <f t="shared" si="219"/>
        <v>0.66623108181210766</v>
      </c>
      <c r="H2400" s="2" t="str">
        <f t="shared" si="220"/>
        <v>Sell</v>
      </c>
    </row>
    <row r="2401" spans="1:8" ht="13.5" x14ac:dyDescent="0.25">
      <c r="A2401" s="3">
        <v>45502</v>
      </c>
      <c r="B2401" s="2">
        <v>61.617600000000003</v>
      </c>
      <c r="C2401" s="2">
        <f t="shared" si="222"/>
        <v>62.66407799631321</v>
      </c>
      <c r="D2401" s="2">
        <f t="shared" si="224"/>
        <v>62.247657212009123</v>
      </c>
      <c r="E2401" s="2">
        <f t="shared" si="223"/>
        <v>0.41642078430408702</v>
      </c>
      <c r="F2401" s="2">
        <f t="shared" si="221"/>
        <v>-0.24774185234135093</v>
      </c>
      <c r="G2401" s="2">
        <f t="shared" si="219"/>
        <v>0.66416263664543795</v>
      </c>
      <c r="H2401" s="2" t="str">
        <f t="shared" si="220"/>
        <v>Sell</v>
      </c>
    </row>
    <row r="2402" spans="1:8" ht="13.5" x14ac:dyDescent="0.25">
      <c r="A2402" s="3">
        <v>45503</v>
      </c>
      <c r="B2402" s="2">
        <v>61.150799999999997</v>
      </c>
      <c r="C2402" s="2">
        <f t="shared" si="222"/>
        <v>62.758742919957328</v>
      </c>
      <c r="D2402" s="2">
        <f t="shared" si="224"/>
        <v>62.166408529638076</v>
      </c>
      <c r="E2402" s="2">
        <f t="shared" si="223"/>
        <v>0.59233439031925172</v>
      </c>
      <c r="F2402" s="2">
        <f t="shared" si="221"/>
        <v>-7.9726603809230398E-2</v>
      </c>
      <c r="G2402" s="2">
        <f t="shared" si="219"/>
        <v>0.67206099412848208</v>
      </c>
      <c r="H2402" s="2" t="str">
        <f t="shared" si="220"/>
        <v>Sell</v>
      </c>
    </row>
    <row r="2403" spans="1:8" ht="13.5" x14ac:dyDescent="0.25">
      <c r="A2403" s="3">
        <v>45504</v>
      </c>
      <c r="B2403" s="2">
        <v>61.150799999999997</v>
      </c>
      <c r="C2403" s="2">
        <f t="shared" si="222"/>
        <v>62.841720932271585</v>
      </c>
      <c r="D2403" s="2">
        <f t="shared" si="224"/>
        <v>62.091178268183398</v>
      </c>
      <c r="E2403" s="2">
        <f t="shared" si="223"/>
        <v>0.75054266408818648</v>
      </c>
      <c r="F2403" s="2">
        <f t="shared" si="221"/>
        <v>8.6327249770252981E-2</v>
      </c>
      <c r="G2403" s="2">
        <f t="shared" si="219"/>
        <v>0.66421541431793352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60.030500000000004</v>
      </c>
      <c r="C2404" s="2">
        <f t="shared" si="222"/>
        <v>62.911933096537496</v>
      </c>
      <c r="D2404" s="2">
        <f t="shared" si="224"/>
        <v>61.938535433503148</v>
      </c>
      <c r="E2404" s="2">
        <f t="shared" si="223"/>
        <v>0.97339766303434772</v>
      </c>
      <c r="F2404" s="2">
        <f t="shared" si="221"/>
        <v>0.26374133242307196</v>
      </c>
      <c r="G2404" s="2">
        <f t="shared" ref="G2404:G2467" si="225">E2404-F2404</f>
        <v>0.70965633061127575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60.030500000000004</v>
      </c>
      <c r="C2405" s="2">
        <f t="shared" si="222"/>
        <v>62.928251081685573</v>
      </c>
      <c r="D2405" s="2">
        <f t="shared" si="224"/>
        <v>61.797199475465881</v>
      </c>
      <c r="E2405" s="2">
        <f t="shared" si="223"/>
        <v>1.1310516062196925</v>
      </c>
      <c r="F2405" s="2">
        <f t="shared" ref="F2405:F2468" si="227">(E2405*(2/(10)))+((1-(2/10))*F2404)</f>
        <v>0.43720338718239604</v>
      </c>
      <c r="G2405" s="2">
        <f t="shared" si="225"/>
        <v>0.69384821903729643</v>
      </c>
      <c r="H2405" s="2" t="str">
        <f t="shared" si="226"/>
        <v>Sell</v>
      </c>
    </row>
    <row r="2406" spans="1:8" ht="13.5" x14ac:dyDescent="0.25">
      <c r="A2406" s="3">
        <v>45509</v>
      </c>
      <c r="B2406" s="2">
        <v>60.021099999999997</v>
      </c>
      <c r="C2406" s="2">
        <f t="shared" si="222"/>
        <v>62.942058607580101</v>
      </c>
      <c r="D2406" s="2">
        <f t="shared" si="224"/>
        <v>61.665636551357295</v>
      </c>
      <c r="E2406" s="2">
        <f t="shared" si="223"/>
        <v>1.2764220562228061</v>
      </c>
      <c r="F2406" s="2">
        <f t="shared" si="227"/>
        <v>0.60504712099047808</v>
      </c>
      <c r="G2406" s="2">
        <f t="shared" si="225"/>
        <v>0.67137493523232805</v>
      </c>
      <c r="H2406" s="2" t="str">
        <f t="shared" si="226"/>
        <v>Sell</v>
      </c>
    </row>
    <row r="2407" spans="1:8" ht="13.5" x14ac:dyDescent="0.25">
      <c r="A2407" s="3">
        <v>45510</v>
      </c>
      <c r="B2407" s="2">
        <v>59.983800000000002</v>
      </c>
      <c r="C2407" s="2">
        <f t="shared" si="222"/>
        <v>62.953741898721624</v>
      </c>
      <c r="D2407" s="2">
        <f t="shared" si="224"/>
        <v>61.541056066071569</v>
      </c>
      <c r="E2407" s="2">
        <f t="shared" si="223"/>
        <v>1.4126858326500553</v>
      </c>
      <c r="F2407" s="2">
        <f t="shared" si="227"/>
        <v>0.76657486332239366</v>
      </c>
      <c r="G2407" s="2">
        <f t="shared" si="225"/>
        <v>0.64611096932766166</v>
      </c>
      <c r="H2407" s="2" t="str">
        <f t="shared" si="226"/>
        <v>Sell</v>
      </c>
    </row>
    <row r="2408" spans="1:8" ht="13.5" x14ac:dyDescent="0.25">
      <c r="A2408" s="3">
        <v>45511</v>
      </c>
      <c r="B2408" s="2">
        <v>59.974499999999999</v>
      </c>
      <c r="C2408" s="2">
        <f t="shared" si="222"/>
        <v>62.891812375841376</v>
      </c>
      <c r="D2408" s="2">
        <f t="shared" si="224"/>
        <v>61.425014875992197</v>
      </c>
      <c r="E2408" s="2">
        <f t="shared" si="223"/>
        <v>1.4667974998491786</v>
      </c>
      <c r="F2408" s="2">
        <f t="shared" si="227"/>
        <v>0.90661939062775065</v>
      </c>
      <c r="G2408" s="2">
        <f t="shared" si="225"/>
        <v>0.56017810922142797</v>
      </c>
      <c r="H2408" s="2" t="str">
        <f t="shared" si="226"/>
        <v>Sell</v>
      </c>
    </row>
    <row r="2409" spans="1:8" ht="13.5" x14ac:dyDescent="0.25">
      <c r="A2409" s="3">
        <v>45512</v>
      </c>
      <c r="B2409" s="2">
        <v>59.8904</v>
      </c>
      <c r="C2409" s="2">
        <f t="shared" si="222"/>
        <v>62.839410471865783</v>
      </c>
      <c r="D2409" s="2">
        <f t="shared" si="224"/>
        <v>61.311339699992779</v>
      </c>
      <c r="E2409" s="2">
        <f t="shared" si="223"/>
        <v>1.5280707718730042</v>
      </c>
      <c r="F2409" s="2">
        <f t="shared" si="227"/>
        <v>1.0309096668768014</v>
      </c>
      <c r="G2409" s="2">
        <f t="shared" si="225"/>
        <v>0.49716110499620281</v>
      </c>
      <c r="H2409" s="2" t="str">
        <f t="shared" si="226"/>
        <v>Sell</v>
      </c>
    </row>
    <row r="2410" spans="1:8" ht="13.5" x14ac:dyDescent="0.25">
      <c r="A2410" s="3">
        <v>45513</v>
      </c>
      <c r="B2410" s="2">
        <v>59.843800000000002</v>
      </c>
      <c r="C2410" s="2">
        <f t="shared" si="222"/>
        <v>62.651439630040272</v>
      </c>
      <c r="D2410" s="2">
        <f t="shared" si="224"/>
        <v>61.202633055548866</v>
      </c>
      <c r="E2410" s="2">
        <f t="shared" si="223"/>
        <v>1.4488065744914067</v>
      </c>
      <c r="F2410" s="2">
        <f t="shared" si="227"/>
        <v>1.1144890483997225</v>
      </c>
      <c r="G2410" s="2">
        <f t="shared" si="225"/>
        <v>0.33431752609168419</v>
      </c>
      <c r="H2410" s="2" t="str">
        <f t="shared" si="226"/>
        <v>Sell</v>
      </c>
    </row>
    <row r="2411" spans="1:8" ht="13.5" x14ac:dyDescent="0.25">
      <c r="A2411" s="3">
        <v>45516</v>
      </c>
      <c r="B2411" s="2">
        <v>59.843800000000002</v>
      </c>
      <c r="C2411" s="2">
        <f t="shared" si="222"/>
        <v>62.492387379264841</v>
      </c>
      <c r="D2411" s="2">
        <f t="shared" si="224"/>
        <v>61.101978755137836</v>
      </c>
      <c r="E2411" s="2">
        <f t="shared" si="223"/>
        <v>1.3904086241270051</v>
      </c>
      <c r="F2411" s="2">
        <f t="shared" si="227"/>
        <v>1.169672963545179</v>
      </c>
      <c r="G2411" s="2">
        <f t="shared" si="225"/>
        <v>0.22073566058182603</v>
      </c>
      <c r="H2411" s="2" t="str">
        <f t="shared" si="226"/>
        <v>Sell</v>
      </c>
    </row>
    <row r="2412" spans="1:8" ht="13.5" x14ac:dyDescent="0.25">
      <c r="A2412" s="3">
        <v>45518</v>
      </c>
      <c r="B2412" s="2">
        <v>59.881100000000004</v>
      </c>
      <c r="C2412" s="2">
        <f t="shared" si="222"/>
        <v>62.2859893209164</v>
      </c>
      <c r="D2412" s="2">
        <f t="shared" si="224"/>
        <v>61.011543291794297</v>
      </c>
      <c r="E2412" s="2">
        <f t="shared" si="223"/>
        <v>1.2744460291221031</v>
      </c>
      <c r="F2412" s="2">
        <f t="shared" si="227"/>
        <v>1.1906275766605638</v>
      </c>
      <c r="G2412" s="2">
        <f t="shared" si="225"/>
        <v>8.3818452461539295E-2</v>
      </c>
      <c r="H2412" s="2" t="str">
        <f t="shared" si="226"/>
        <v>Sell</v>
      </c>
    </row>
    <row r="2413" spans="1:8" ht="13.5" x14ac:dyDescent="0.25">
      <c r="A2413" s="3">
        <v>45519</v>
      </c>
      <c r="B2413" s="2">
        <v>59.862400000000001</v>
      </c>
      <c r="C2413" s="2">
        <f t="shared" si="222"/>
        <v>62.11134481000618</v>
      </c>
      <c r="D2413" s="2">
        <f t="shared" si="224"/>
        <v>60.926421566476201</v>
      </c>
      <c r="E2413" s="2">
        <f t="shared" si="223"/>
        <v>1.1849232435299797</v>
      </c>
      <c r="F2413" s="2">
        <f t="shared" si="227"/>
        <v>1.1894867100344471</v>
      </c>
      <c r="G2413" s="2">
        <f t="shared" si="225"/>
        <v>-4.5634665044673728E-3</v>
      </c>
      <c r="H2413" s="2" t="str">
        <f t="shared" si="226"/>
        <v>Hold</v>
      </c>
    </row>
    <row r="2414" spans="1:8" ht="13.5" x14ac:dyDescent="0.25">
      <c r="A2414" s="3">
        <v>45520</v>
      </c>
      <c r="B2414" s="2">
        <v>59.881100000000004</v>
      </c>
      <c r="C2414" s="2">
        <f t="shared" si="222"/>
        <v>61.791214839236005</v>
      </c>
      <c r="D2414" s="2">
        <f t="shared" si="224"/>
        <v>60.848990339329816</v>
      </c>
      <c r="E2414" s="2">
        <f t="shared" si="223"/>
        <v>0.94222449990618884</v>
      </c>
      <c r="F2414" s="2">
        <f t="shared" si="227"/>
        <v>1.1400342680087954</v>
      </c>
      <c r="G2414" s="2">
        <f t="shared" si="225"/>
        <v>-0.19780976810260653</v>
      </c>
      <c r="H2414" s="2" t="str">
        <f t="shared" si="226"/>
        <v>Hold</v>
      </c>
    </row>
    <row r="2415" spans="1:8" ht="13.5" x14ac:dyDescent="0.25">
      <c r="A2415" s="3">
        <v>45523</v>
      </c>
      <c r="B2415" s="2">
        <v>59.881100000000004</v>
      </c>
      <c r="C2415" s="2">
        <f t="shared" si="222"/>
        <v>61.520335633199693</v>
      </c>
      <c r="D2415" s="2">
        <f t="shared" si="224"/>
        <v>60.777294758638725</v>
      </c>
      <c r="E2415" s="2">
        <f t="shared" si="223"/>
        <v>0.74304087456096823</v>
      </c>
      <c r="F2415" s="2">
        <f t="shared" si="227"/>
        <v>1.0606355893192301</v>
      </c>
      <c r="G2415" s="2">
        <f t="shared" si="225"/>
        <v>-0.31759471475826184</v>
      </c>
      <c r="H2415" s="2" t="str">
        <f t="shared" si="226"/>
        <v>Hold</v>
      </c>
    </row>
    <row r="2416" spans="1:8" ht="13.5" x14ac:dyDescent="0.25">
      <c r="A2416" s="3">
        <v>45524</v>
      </c>
      <c r="B2416" s="2">
        <v>59.881100000000004</v>
      </c>
      <c r="C2416" s="2">
        <f t="shared" si="222"/>
        <v>61.289683997322811</v>
      </c>
      <c r="D2416" s="2">
        <f t="shared" si="224"/>
        <v>60.710909961702527</v>
      </c>
      <c r="E2416" s="2">
        <f t="shared" si="223"/>
        <v>0.57877403562028462</v>
      </c>
      <c r="F2416" s="2">
        <f t="shared" si="227"/>
        <v>0.96426327857944105</v>
      </c>
      <c r="G2416" s="2">
        <f t="shared" si="225"/>
        <v>-0.38548924295915643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59.750399999999999</v>
      </c>
      <c r="C2417" s="2">
        <f t="shared" si="222"/>
        <v>61.088778766965461</v>
      </c>
      <c r="D2417" s="2">
        <f t="shared" si="224"/>
        <v>60.639761075650483</v>
      </c>
      <c r="E2417" s="2">
        <f t="shared" si="223"/>
        <v>0.44901769131497815</v>
      </c>
      <c r="F2417" s="2">
        <f t="shared" si="227"/>
        <v>0.86121416112654847</v>
      </c>
      <c r="G2417" s="2">
        <f t="shared" si="225"/>
        <v>-0.41219646981157032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58.910200000000003</v>
      </c>
      <c r="C2418" s="2">
        <f t="shared" si="222"/>
        <v>60.917351264355389</v>
      </c>
      <c r="D2418" s="2">
        <f t="shared" si="224"/>
        <v>60.511645440417112</v>
      </c>
      <c r="E2418" s="2">
        <f t="shared" si="223"/>
        <v>0.40570582393827692</v>
      </c>
      <c r="F2418" s="2">
        <f t="shared" si="227"/>
        <v>0.77011249368889423</v>
      </c>
      <c r="G2418" s="2">
        <f t="shared" si="225"/>
        <v>-0.36440666975061731</v>
      </c>
      <c r="H2418" s="2" t="str">
        <f t="shared" si="226"/>
        <v>Hold</v>
      </c>
    </row>
    <row r="2419" spans="1:8" ht="13.5" x14ac:dyDescent="0.25">
      <c r="A2419" s="3">
        <v>45527</v>
      </c>
      <c r="B2419" s="2">
        <v>58.910200000000003</v>
      </c>
      <c r="C2419" s="2">
        <f t="shared" si="222"/>
        <v>60.759358762146867</v>
      </c>
      <c r="D2419" s="2">
        <f t="shared" si="224"/>
        <v>60.393019852238069</v>
      </c>
      <c r="E2419" s="2">
        <f t="shared" si="223"/>
        <v>0.36633890990879792</v>
      </c>
      <c r="F2419" s="2">
        <f t="shared" si="227"/>
        <v>0.68935777693287492</v>
      </c>
      <c r="G2419" s="2">
        <f t="shared" si="225"/>
        <v>-0.32301886702407701</v>
      </c>
      <c r="H2419" s="2" t="str">
        <f t="shared" si="226"/>
        <v>Hold</v>
      </c>
    </row>
    <row r="2420" spans="1:8" ht="13.5" x14ac:dyDescent="0.25">
      <c r="A2420" s="3">
        <v>45530</v>
      </c>
      <c r="B2420" s="2">
        <v>62.4392</v>
      </c>
      <c r="C2420" s="2">
        <f t="shared" si="222"/>
        <v>60.618503567970428</v>
      </c>
      <c r="D2420" s="2">
        <f t="shared" si="224"/>
        <v>60.544588752072286</v>
      </c>
      <c r="E2420" s="2">
        <f t="shared" si="223"/>
        <v>7.3914815898142194E-2</v>
      </c>
      <c r="F2420" s="2">
        <f t="shared" si="227"/>
        <v>0.56626918472592846</v>
      </c>
      <c r="G2420" s="2">
        <f t="shared" si="225"/>
        <v>-0.49235436882778627</v>
      </c>
      <c r="H2420" s="2" t="str">
        <f t="shared" si="226"/>
        <v>Hold</v>
      </c>
    </row>
    <row r="2421" spans="1:8" ht="13.5" x14ac:dyDescent="0.25">
      <c r="A2421" s="3">
        <v>45531</v>
      </c>
      <c r="B2421" s="2">
        <v>66.182900000000004</v>
      </c>
      <c r="C2421" s="2">
        <f t="shared" si="222"/>
        <v>60.499318403667289</v>
      </c>
      <c r="D2421" s="2">
        <f t="shared" si="224"/>
        <v>60.96224143710397</v>
      </c>
      <c r="E2421" s="2">
        <f t="shared" si="223"/>
        <v>-0.46292303343668095</v>
      </c>
      <c r="F2421" s="2">
        <f t="shared" si="227"/>
        <v>0.36043074109340661</v>
      </c>
      <c r="G2421" s="2">
        <f t="shared" si="225"/>
        <v>-0.82335377453008762</v>
      </c>
      <c r="H2421" s="2" t="str">
        <f t="shared" si="226"/>
        <v>Hold</v>
      </c>
    </row>
    <row r="2422" spans="1:8" ht="13.5" x14ac:dyDescent="0.25">
      <c r="A2422" s="3">
        <v>45532</v>
      </c>
      <c r="B2422" s="2">
        <v>70.02</v>
      </c>
      <c r="C2422" s="2">
        <f t="shared" si="222"/>
        <v>60.404207880026163</v>
      </c>
      <c r="D2422" s="2">
        <f t="shared" si="224"/>
        <v>61.633186515837011</v>
      </c>
      <c r="E2422" s="2">
        <f t="shared" si="223"/>
        <v>-1.2289786358108472</v>
      </c>
      <c r="F2422" s="2">
        <f t="shared" si="227"/>
        <v>4.2548865712555839E-2</v>
      </c>
      <c r="G2422" s="2">
        <f t="shared" si="225"/>
        <v>-1.2715275015234031</v>
      </c>
      <c r="H2422" s="2" t="str">
        <f t="shared" si="226"/>
        <v>Hold</v>
      </c>
    </row>
    <row r="2423" spans="1:8" ht="13.5" x14ac:dyDescent="0.25">
      <c r="A2423" s="3">
        <v>45533</v>
      </c>
      <c r="B2423" s="2">
        <v>73.567700000000002</v>
      </c>
      <c r="C2423" s="2">
        <f t="shared" si="222"/>
        <v>60.320852821560599</v>
      </c>
      <c r="D2423" s="2">
        <f t="shared" si="224"/>
        <v>62.517224551700934</v>
      </c>
      <c r="E2423" s="2">
        <f t="shared" si="223"/>
        <v>-2.1963717301403349</v>
      </c>
      <c r="F2423" s="2">
        <f t="shared" si="227"/>
        <v>-0.40523525345802236</v>
      </c>
      <c r="G2423" s="2">
        <f t="shared" si="225"/>
        <v>-1.7911364766823126</v>
      </c>
      <c r="H2423" s="2" t="str">
        <f t="shared" si="226"/>
        <v>Hold</v>
      </c>
    </row>
    <row r="2424" spans="1:8" ht="13.5" x14ac:dyDescent="0.25">
      <c r="A2424" s="3">
        <v>45534</v>
      </c>
      <c r="B2424" s="2">
        <v>72.353999999999999</v>
      </c>
      <c r="C2424" s="2">
        <f t="shared" si="222"/>
        <v>60.253198541320501</v>
      </c>
      <c r="D2424" s="2">
        <f t="shared" si="224"/>
        <v>63.245874584908279</v>
      </c>
      <c r="E2424" s="2">
        <f t="shared" si="223"/>
        <v>-2.9926760435877782</v>
      </c>
      <c r="F2424" s="2">
        <f t="shared" si="227"/>
        <v>-0.92272341148397352</v>
      </c>
      <c r="G2424" s="2">
        <f t="shared" si="225"/>
        <v>-2.0699526321038046</v>
      </c>
      <c r="H2424" s="2" t="str">
        <f t="shared" si="226"/>
        <v>Hold</v>
      </c>
    </row>
    <row r="2425" spans="1:8" ht="13.5" x14ac:dyDescent="0.25">
      <c r="A2425" s="3">
        <v>45537</v>
      </c>
      <c r="B2425" s="2">
        <v>68.246200000000002</v>
      </c>
      <c r="C2425" s="2">
        <f t="shared" si="222"/>
        <v>60.195952611886582</v>
      </c>
      <c r="D2425" s="2">
        <f t="shared" si="224"/>
        <v>63.616269060100265</v>
      </c>
      <c r="E2425" s="2">
        <f t="shared" si="223"/>
        <v>-3.4203164482136827</v>
      </c>
      <c r="F2425" s="2">
        <f t="shared" si="227"/>
        <v>-1.4222420188299154</v>
      </c>
      <c r="G2425" s="2">
        <f t="shared" si="225"/>
        <v>-1.9980744293837673</v>
      </c>
      <c r="H2425" s="2" t="str">
        <f t="shared" si="226"/>
        <v>Hold</v>
      </c>
    </row>
    <row r="2426" spans="1:8" ht="13.5" x14ac:dyDescent="0.25">
      <c r="A2426" s="3">
        <v>45538</v>
      </c>
      <c r="B2426" s="2">
        <v>70.206699999999998</v>
      </c>
      <c r="C2426" s="2">
        <f t="shared" si="222"/>
        <v>60.147513748519415</v>
      </c>
      <c r="D2426" s="2">
        <f t="shared" si="224"/>
        <v>64.104449129722468</v>
      </c>
      <c r="E2426" s="2">
        <f t="shared" si="223"/>
        <v>-3.9569353812030528</v>
      </c>
      <c r="F2426" s="2">
        <f t="shared" si="227"/>
        <v>-1.9291806913045428</v>
      </c>
      <c r="G2426" s="2">
        <f t="shared" si="225"/>
        <v>-2.0277546898985097</v>
      </c>
      <c r="H2426" s="2" t="str">
        <f t="shared" si="226"/>
        <v>Hold</v>
      </c>
    </row>
    <row r="2427" spans="1:8" ht="13.5" x14ac:dyDescent="0.25">
      <c r="A2427" s="3">
        <v>45539</v>
      </c>
      <c r="B2427" s="2">
        <v>71.233699999999999</v>
      </c>
      <c r="C2427" s="2">
        <f t="shared" si="222"/>
        <v>60.086419325670271</v>
      </c>
      <c r="D2427" s="2">
        <f t="shared" si="224"/>
        <v>64.632541786780067</v>
      </c>
      <c r="E2427" s="2">
        <f t="shared" si="223"/>
        <v>-4.5461224611097961</v>
      </c>
      <c r="F2427" s="2">
        <f t="shared" si="227"/>
        <v>-2.4525690452655935</v>
      </c>
      <c r="G2427" s="2">
        <f t="shared" si="225"/>
        <v>-2.0935534158442026</v>
      </c>
      <c r="H2427" s="2" t="str">
        <f t="shared" si="226"/>
        <v>Hold</v>
      </c>
    </row>
    <row r="2428" spans="1:8" ht="13.5" x14ac:dyDescent="0.25">
      <c r="A2428" s="3">
        <v>45540</v>
      </c>
      <c r="B2428" s="2">
        <v>72.167299999999997</v>
      </c>
      <c r="C2428" s="2">
        <f t="shared" si="222"/>
        <v>59.905462506336377</v>
      </c>
      <c r="D2428" s="2">
        <f t="shared" si="224"/>
        <v>65.190672024796356</v>
      </c>
      <c r="E2428" s="2">
        <f t="shared" si="223"/>
        <v>-5.285209518459979</v>
      </c>
      <c r="F2428" s="2">
        <f t="shared" si="227"/>
        <v>-3.0190971399044706</v>
      </c>
      <c r="G2428" s="2">
        <f t="shared" si="225"/>
        <v>-2.2661123785555084</v>
      </c>
      <c r="H2428" s="2" t="str">
        <f t="shared" si="226"/>
        <v>Hold</v>
      </c>
    </row>
    <row r="2429" spans="1:8" ht="13.5" x14ac:dyDescent="0.25">
      <c r="A2429" s="3">
        <v>45541</v>
      </c>
      <c r="B2429" s="2">
        <v>72.167299999999997</v>
      </c>
      <c r="C2429" s="2">
        <f t="shared" si="222"/>
        <v>59.752345197669243</v>
      </c>
      <c r="D2429" s="2">
        <f t="shared" si="224"/>
        <v>65.707459282218849</v>
      </c>
      <c r="E2429" s="2">
        <f t="shared" si="223"/>
        <v>-5.9551140845496064</v>
      </c>
      <c r="F2429" s="2">
        <f t="shared" si="227"/>
        <v>-3.6063005288334979</v>
      </c>
      <c r="G2429" s="2">
        <f t="shared" si="225"/>
        <v>-2.3488135557161085</v>
      </c>
      <c r="H2429" s="2" t="str">
        <f t="shared" si="226"/>
        <v>Hold</v>
      </c>
    </row>
    <row r="2430" spans="1:8" ht="13.5" x14ac:dyDescent="0.25">
      <c r="A2430" s="3">
        <v>45544</v>
      </c>
      <c r="B2430" s="2">
        <v>72.120599999999996</v>
      </c>
      <c r="C2430" s="2">
        <f t="shared" si="222"/>
        <v>60.165707474950899</v>
      </c>
      <c r="D2430" s="2">
        <f t="shared" si="224"/>
        <v>66.182506742795226</v>
      </c>
      <c r="E2430" s="2">
        <f t="shared" si="223"/>
        <v>-6.0167992678443269</v>
      </c>
      <c r="F2430" s="2">
        <f t="shared" si="227"/>
        <v>-4.0884002766356637</v>
      </c>
      <c r="G2430" s="2">
        <f t="shared" si="225"/>
        <v>-1.9283989912086632</v>
      </c>
      <c r="H2430" s="2" t="str">
        <f t="shared" si="226"/>
        <v>Hold</v>
      </c>
    </row>
    <row r="2431" spans="1:8" ht="13.5" x14ac:dyDescent="0.25">
      <c r="A2431" s="3">
        <v>45545</v>
      </c>
      <c r="B2431" s="2">
        <v>72.167299999999997</v>
      </c>
      <c r="C2431" s="2">
        <f t="shared" si="222"/>
        <v>61.091429401881527</v>
      </c>
      <c r="D2431" s="2">
        <f t="shared" si="224"/>
        <v>66.625824761847426</v>
      </c>
      <c r="E2431" s="2">
        <f t="shared" si="223"/>
        <v>-5.5343953599658988</v>
      </c>
      <c r="F2431" s="2">
        <f t="shared" si="227"/>
        <v>-4.3775992933017109</v>
      </c>
      <c r="G2431" s="2">
        <f t="shared" si="225"/>
        <v>-1.1567960666641879</v>
      </c>
      <c r="H2431" s="2" t="str">
        <f t="shared" si="226"/>
        <v>Hold</v>
      </c>
    </row>
    <row r="2432" spans="1:8" ht="13.5" x14ac:dyDescent="0.25">
      <c r="A2432" s="3">
        <v>45546</v>
      </c>
      <c r="B2432" s="2">
        <v>72.157899999999998</v>
      </c>
      <c r="C2432" s="2">
        <f t="shared" si="222"/>
        <v>62.465055647745906</v>
      </c>
      <c r="D2432" s="2">
        <f t="shared" si="224"/>
        <v>67.035608112821691</v>
      </c>
      <c r="E2432" s="2">
        <f t="shared" si="223"/>
        <v>-4.5705524650757852</v>
      </c>
      <c r="F2432" s="2">
        <f t="shared" si="227"/>
        <v>-4.416189927656526</v>
      </c>
      <c r="G2432" s="2">
        <f t="shared" si="225"/>
        <v>-0.1543625374192592</v>
      </c>
      <c r="H2432" s="2" t="str">
        <f t="shared" si="226"/>
        <v>Hold</v>
      </c>
    </row>
    <row r="2433" spans="1:8" ht="13.5" x14ac:dyDescent="0.25">
      <c r="A2433" s="3">
        <v>45547</v>
      </c>
      <c r="B2433" s="2">
        <v>72.073899999999995</v>
      </c>
      <c r="C2433" s="2">
        <f t="shared" si="222"/>
        <v>64.173154778861928</v>
      </c>
      <c r="D2433" s="2">
        <f t="shared" si="224"/>
        <v>67.408814919279337</v>
      </c>
      <c r="E2433" s="2">
        <f t="shared" si="223"/>
        <v>-3.2356601404174086</v>
      </c>
      <c r="F2433" s="2">
        <f t="shared" si="227"/>
        <v>-4.1800839702087025</v>
      </c>
      <c r="G2433" s="2">
        <f t="shared" si="225"/>
        <v>0.94442382979129391</v>
      </c>
      <c r="H2433" s="2" t="str">
        <f t="shared" si="226"/>
        <v>Sell</v>
      </c>
    </row>
    <row r="2434" spans="1:8" ht="13.5" x14ac:dyDescent="0.25">
      <c r="A2434" s="3">
        <v>45548</v>
      </c>
      <c r="B2434" s="2">
        <v>72.353999999999999</v>
      </c>
      <c r="C2434" s="2">
        <f t="shared" si="222"/>
        <v>65.431746351344714</v>
      </c>
      <c r="D2434" s="2">
        <f t="shared" si="224"/>
        <v>67.775124925258652</v>
      </c>
      <c r="E2434" s="2">
        <f t="shared" si="223"/>
        <v>-2.3433785739139381</v>
      </c>
      <c r="F2434" s="2">
        <f t="shared" si="227"/>
        <v>-3.8127428909497501</v>
      </c>
      <c r="G2434" s="2">
        <f t="shared" si="225"/>
        <v>1.4693643170358119</v>
      </c>
      <c r="H2434" s="2" t="str">
        <f t="shared" si="226"/>
        <v>Sell</v>
      </c>
    </row>
    <row r="2435" spans="1:8" ht="13.5" x14ac:dyDescent="0.25">
      <c r="A2435" s="3">
        <v>45551</v>
      </c>
      <c r="B2435" s="2">
        <v>72.820800000000006</v>
      </c>
      <c r="C2435" s="2">
        <f t="shared" si="222"/>
        <v>65.864739220368605</v>
      </c>
      <c r="D2435" s="2">
        <f t="shared" si="224"/>
        <v>68.148878634498757</v>
      </c>
      <c r="E2435" s="2">
        <f t="shared" si="223"/>
        <v>-2.2841394141301521</v>
      </c>
      <c r="F2435" s="2">
        <f t="shared" si="227"/>
        <v>-3.5070221955858307</v>
      </c>
      <c r="G2435" s="2">
        <f t="shared" si="225"/>
        <v>1.2228827814556786</v>
      </c>
      <c r="H2435" s="2" t="str">
        <f t="shared" si="226"/>
        <v>Sell</v>
      </c>
    </row>
    <row r="2436" spans="1:8" ht="13.5" x14ac:dyDescent="0.25">
      <c r="A2436" s="3">
        <v>45552</v>
      </c>
      <c r="B2436" s="2">
        <v>72.353999999999999</v>
      </c>
      <c r="C2436" s="2">
        <f t="shared" si="222"/>
        <v>66.532733186465734</v>
      </c>
      <c r="D2436" s="2">
        <f t="shared" si="224"/>
        <v>68.460369106017367</v>
      </c>
      <c r="E2436" s="2">
        <f t="shared" si="223"/>
        <v>-1.9276359195516335</v>
      </c>
      <c r="F2436" s="2">
        <f t="shared" si="227"/>
        <v>-3.1911449403789915</v>
      </c>
      <c r="G2436" s="2">
        <f t="shared" si="225"/>
        <v>1.2635090208273581</v>
      </c>
      <c r="H2436" s="2" t="str">
        <f t="shared" si="226"/>
        <v>Sell</v>
      </c>
    </row>
    <row r="2437" spans="1:8" ht="13.5" x14ac:dyDescent="0.25">
      <c r="A2437" s="3">
        <v>45553</v>
      </c>
      <c r="B2437" s="2">
        <v>71.887200000000007</v>
      </c>
      <c r="C2437" s="2">
        <f t="shared" si="222"/>
        <v>67.255958850086387</v>
      </c>
      <c r="D2437" s="2">
        <f t="shared" si="224"/>
        <v>68.714208431497568</v>
      </c>
      <c r="E2437" s="2">
        <f t="shared" si="223"/>
        <v>-1.4582495814111809</v>
      </c>
      <c r="F2437" s="2">
        <f t="shared" si="227"/>
        <v>-2.8445658685854296</v>
      </c>
      <c r="G2437" s="2">
        <f t="shared" si="225"/>
        <v>1.3863162871742487</v>
      </c>
      <c r="H2437" s="2" t="str">
        <f t="shared" si="226"/>
        <v>Sell</v>
      </c>
    </row>
    <row r="2438" spans="1:8" ht="13.5" x14ac:dyDescent="0.25">
      <c r="A2438" s="3">
        <v>45554</v>
      </c>
      <c r="B2438" s="2">
        <v>72.353999999999999</v>
      </c>
      <c r="C2438" s="2">
        <f t="shared" si="222"/>
        <v>68.011549796226944</v>
      </c>
      <c r="D2438" s="2">
        <f t="shared" si="224"/>
        <v>68.983822621757014</v>
      </c>
      <c r="E2438" s="2">
        <f t="shared" si="223"/>
        <v>-0.97227282553006944</v>
      </c>
      <c r="F2438" s="2">
        <f t="shared" si="227"/>
        <v>-2.4701072599743576</v>
      </c>
      <c r="G2438" s="2">
        <f t="shared" si="225"/>
        <v>1.4978344344442882</v>
      </c>
      <c r="H2438" s="2" t="str">
        <f t="shared" si="226"/>
        <v>Sell</v>
      </c>
    </row>
    <row r="2439" spans="1:8" ht="13.5" x14ac:dyDescent="0.25">
      <c r="A2439" s="3">
        <v>45555</v>
      </c>
      <c r="B2439" s="2">
        <v>72.260599999999997</v>
      </c>
      <c r="C2439" s="2">
        <f t="shared" si="222"/>
        <v>68.650895981422792</v>
      </c>
      <c r="D2439" s="2">
        <f t="shared" si="224"/>
        <v>69.226546871997243</v>
      </c>
      <c r="E2439" s="2">
        <f t="shared" si="223"/>
        <v>-0.57565089057445107</v>
      </c>
      <c r="F2439" s="2">
        <f t="shared" si="227"/>
        <v>-2.0912159860943764</v>
      </c>
      <c r="G2439" s="2">
        <f t="shared" si="225"/>
        <v>1.5155650955199254</v>
      </c>
      <c r="H2439" s="2" t="str">
        <f t="shared" si="226"/>
        <v>Sell</v>
      </c>
    </row>
    <row r="2440" spans="1:8" ht="13.5" x14ac:dyDescent="0.25">
      <c r="A2440" s="3">
        <v>45558</v>
      </c>
      <c r="B2440" s="2">
        <v>72.260599999999997</v>
      </c>
      <c r="C2440" s="2">
        <f t="shared" si="222"/>
        <v>69.184696599665443</v>
      </c>
      <c r="D2440" s="2">
        <f t="shared" si="224"/>
        <v>69.451291548145605</v>
      </c>
      <c r="E2440" s="2">
        <f t="shared" si="223"/>
        <v>-0.26659494848016152</v>
      </c>
      <c r="F2440" s="2">
        <f t="shared" si="227"/>
        <v>-1.7262917785715335</v>
      </c>
      <c r="G2440" s="2">
        <f t="shared" si="225"/>
        <v>1.459696830091372</v>
      </c>
      <c r="H2440" s="2" t="str">
        <f t="shared" si="226"/>
        <v>Sell</v>
      </c>
    </row>
    <row r="2441" spans="1:8" ht="13.5" x14ac:dyDescent="0.25">
      <c r="A2441" s="3">
        <v>45559</v>
      </c>
      <c r="B2441" s="2">
        <v>71.887200000000007</v>
      </c>
      <c r="C2441" s="2">
        <f t="shared" si="222"/>
        <v>69.643558661255369</v>
      </c>
      <c r="D2441" s="2">
        <f t="shared" si="224"/>
        <v>69.631729211245926</v>
      </c>
      <c r="E2441" s="2">
        <f t="shared" si="223"/>
        <v>1.1829450009443576E-2</v>
      </c>
      <c r="F2441" s="2">
        <f t="shared" si="227"/>
        <v>-1.3786675328553382</v>
      </c>
      <c r="G2441" s="2">
        <f t="shared" si="225"/>
        <v>1.3904969828647817</v>
      </c>
      <c r="H2441" s="2" t="str">
        <f t="shared" si="226"/>
        <v>Sell</v>
      </c>
    </row>
    <row r="2442" spans="1:8" ht="13.5" x14ac:dyDescent="0.25">
      <c r="A2442" s="3">
        <v>45560</v>
      </c>
      <c r="B2442" s="2">
        <v>71.887200000000007</v>
      </c>
      <c r="C2442" s="2">
        <f t="shared" si="222"/>
        <v>70.030380405677619</v>
      </c>
      <c r="D2442" s="2">
        <f t="shared" si="224"/>
        <v>69.798801121524008</v>
      </c>
      <c r="E2442" s="2">
        <f t="shared" si="223"/>
        <v>0.23157928415361084</v>
      </c>
      <c r="F2442" s="2">
        <f t="shared" si="227"/>
        <v>-1.0566181694535484</v>
      </c>
      <c r="G2442" s="2">
        <f t="shared" si="225"/>
        <v>1.2881974536071592</v>
      </c>
      <c r="H2442" s="2" t="str">
        <f t="shared" si="226"/>
        <v>Sell</v>
      </c>
    </row>
    <row r="2443" spans="1:8" ht="13.5" x14ac:dyDescent="0.25">
      <c r="A2443" s="3">
        <v>45561</v>
      </c>
      <c r="B2443" s="2">
        <v>71.887200000000007</v>
      </c>
      <c r="C2443" s="2">
        <f t="shared" si="222"/>
        <v>70.344768035573367</v>
      </c>
      <c r="D2443" s="2">
        <f t="shared" si="224"/>
        <v>69.953497334744455</v>
      </c>
      <c r="E2443" s="2">
        <f t="shared" si="223"/>
        <v>0.3912707008289118</v>
      </c>
      <c r="F2443" s="2">
        <f t="shared" si="227"/>
        <v>-0.76704039539705637</v>
      </c>
      <c r="G2443" s="2">
        <f t="shared" si="225"/>
        <v>1.1583110962259682</v>
      </c>
      <c r="H2443" s="2" t="str">
        <f t="shared" si="226"/>
        <v>Sell</v>
      </c>
    </row>
    <row r="2444" spans="1:8" ht="13.5" x14ac:dyDescent="0.25">
      <c r="A2444" s="3">
        <v>45562</v>
      </c>
      <c r="B2444" s="2">
        <v>76.088399999999993</v>
      </c>
      <c r="C2444" s="2">
        <f t="shared" si="222"/>
        <v>70.65388064548516</v>
      </c>
      <c r="D2444" s="2">
        <f t="shared" si="224"/>
        <v>70.407934569207825</v>
      </c>
      <c r="E2444" s="2">
        <f t="shared" si="223"/>
        <v>0.24594607627733467</v>
      </c>
      <c r="F2444" s="2">
        <f t="shared" si="227"/>
        <v>-0.56444310106217821</v>
      </c>
      <c r="G2444" s="2">
        <f t="shared" si="225"/>
        <v>0.81038917733951288</v>
      </c>
      <c r="H2444" s="2" t="str">
        <f t="shared" si="226"/>
        <v>Sell</v>
      </c>
    </row>
    <row r="2445" spans="1:8" ht="13.5" x14ac:dyDescent="0.25">
      <c r="A2445" s="3">
        <v>45565</v>
      </c>
      <c r="B2445" s="2">
        <v>77.115399999999994</v>
      </c>
      <c r="C2445" s="2">
        <f t="shared" si="222"/>
        <v>70.98725285387205</v>
      </c>
      <c r="D2445" s="2">
        <f t="shared" si="224"/>
        <v>70.904783860377606</v>
      </c>
      <c r="E2445" s="2">
        <f t="shared" si="223"/>
        <v>8.2468993494444476E-2</v>
      </c>
      <c r="F2445" s="2">
        <f t="shared" si="227"/>
        <v>-0.43506068215085369</v>
      </c>
      <c r="G2445" s="2">
        <f t="shared" si="225"/>
        <v>0.51752967564529817</v>
      </c>
      <c r="H2445" s="2" t="str">
        <f t="shared" si="226"/>
        <v>Sell</v>
      </c>
    </row>
    <row r="2446" spans="1:8" ht="13.5" x14ac:dyDescent="0.25">
      <c r="A2446" s="3">
        <v>45566</v>
      </c>
      <c r="B2446" s="2">
        <v>78.049000000000007</v>
      </c>
      <c r="C2446" s="2">
        <f t="shared" si="222"/>
        <v>71.197521645584047</v>
      </c>
      <c r="D2446" s="2">
        <f t="shared" si="224"/>
        <v>71.433985055905197</v>
      </c>
      <c r="E2446" s="2">
        <f t="shared" si="223"/>
        <v>-0.23646341032115004</v>
      </c>
      <c r="F2446" s="2">
        <f t="shared" si="227"/>
        <v>-0.39534122778491299</v>
      </c>
      <c r="G2446" s="2">
        <f t="shared" si="225"/>
        <v>0.15887781746376295</v>
      </c>
      <c r="H2446" s="2" t="str">
        <f t="shared" si="226"/>
        <v>Sell</v>
      </c>
    </row>
    <row r="2447" spans="1:8" ht="13.5" x14ac:dyDescent="0.25">
      <c r="A2447" s="3">
        <v>45567</v>
      </c>
      <c r="B2447" s="2">
        <v>77.488799999999998</v>
      </c>
      <c r="C2447" s="2">
        <f t="shared" ref="C2447:C2510" si="228">$C$4*B2437+C2446*(1-$C$4)</f>
        <v>71.303626007801881</v>
      </c>
      <c r="D2447" s="2">
        <f t="shared" si="224"/>
        <v>71.882489866578894</v>
      </c>
      <c r="E2447" s="2">
        <f t="shared" si="223"/>
        <v>-0.5788638587770123</v>
      </c>
      <c r="F2447" s="2">
        <f t="shared" si="227"/>
        <v>-0.43204575398333289</v>
      </c>
      <c r="G2447" s="2">
        <f t="shared" si="225"/>
        <v>-0.1468181047936794</v>
      </c>
      <c r="H2447" s="2" t="str">
        <f t="shared" si="226"/>
        <v>Hold</v>
      </c>
    </row>
    <row r="2448" spans="1:8" ht="13.5" x14ac:dyDescent="0.25">
      <c r="A2448" s="3">
        <v>45568</v>
      </c>
      <c r="B2448" s="2">
        <v>75.154799999999994</v>
      </c>
      <c r="C2448" s="2">
        <f t="shared" si="228"/>
        <v>71.465222006601593</v>
      </c>
      <c r="D2448" s="2">
        <f t="shared" si="224"/>
        <v>72.124883209795271</v>
      </c>
      <c r="E2448" s="2">
        <f t="shared" si="223"/>
        <v>-0.6596612031936786</v>
      </c>
      <c r="F2448" s="2">
        <f t="shared" si="227"/>
        <v>-0.4775688438254021</v>
      </c>
      <c r="G2448" s="2">
        <f t="shared" si="225"/>
        <v>-0.1820923593682765</v>
      </c>
      <c r="H2448" s="2" t="str">
        <f t="shared" si="226"/>
        <v>Hold</v>
      </c>
    </row>
    <row r="2449" spans="1:8" ht="13.5" x14ac:dyDescent="0.25">
      <c r="A2449" s="3">
        <v>45569</v>
      </c>
      <c r="B2449" s="2">
        <v>76.181799999999996</v>
      </c>
      <c r="C2449" s="2">
        <f t="shared" si="228"/>
        <v>71.587587851739812</v>
      </c>
      <c r="D2449" s="2">
        <f t="shared" si="224"/>
        <v>72.425395564625248</v>
      </c>
      <c r="E2449" s="2">
        <f t="shared" si="223"/>
        <v>-0.83780771288543576</v>
      </c>
      <c r="F2449" s="2">
        <f t="shared" si="227"/>
        <v>-0.54961661763740888</v>
      </c>
      <c r="G2449" s="2">
        <f t="shared" si="225"/>
        <v>-0.28819109524802689</v>
      </c>
      <c r="H2449" s="2" t="str">
        <f t="shared" si="226"/>
        <v>Hold</v>
      </c>
    </row>
    <row r="2450" spans="1:8" ht="13.5" x14ac:dyDescent="0.25">
      <c r="A2450" s="3">
        <v>45572</v>
      </c>
      <c r="B2450" s="2">
        <v>76.181799999999996</v>
      </c>
      <c r="C2450" s="2">
        <f t="shared" si="228"/>
        <v>71.691128182241386</v>
      </c>
      <c r="D2450" s="2">
        <f t="shared" si="224"/>
        <v>72.703647745023375</v>
      </c>
      <c r="E2450" s="2">
        <f t="shared" si="223"/>
        <v>-1.0125195627819892</v>
      </c>
      <c r="F2450" s="2">
        <f t="shared" si="227"/>
        <v>-0.64219720666632496</v>
      </c>
      <c r="G2450" s="2">
        <f t="shared" si="225"/>
        <v>-0.37032235611566422</v>
      </c>
      <c r="H2450" s="2" t="str">
        <f t="shared" si="226"/>
        <v>Hold</v>
      </c>
    </row>
    <row r="2451" spans="1:8" ht="13.5" x14ac:dyDescent="0.25">
      <c r="A2451" s="3">
        <v>45573</v>
      </c>
      <c r="B2451" s="2">
        <v>76.741900000000001</v>
      </c>
      <c r="C2451" s="2">
        <f t="shared" si="228"/>
        <v>71.721293077281175</v>
      </c>
      <c r="D2451" s="2">
        <f t="shared" si="224"/>
        <v>73.002777541688303</v>
      </c>
      <c r="E2451" s="2">
        <f t="shared" si="223"/>
        <v>-1.2814844644071286</v>
      </c>
      <c r="F2451" s="2">
        <f t="shared" si="227"/>
        <v>-0.7700546582144856</v>
      </c>
      <c r="G2451" s="2">
        <f t="shared" si="225"/>
        <v>-0.511429806192643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77.479500000000002</v>
      </c>
      <c r="C2452" s="2">
        <f t="shared" si="228"/>
        <v>71.746817219237911</v>
      </c>
      <c r="D2452" s="2">
        <f t="shared" si="224"/>
        <v>73.334386612674351</v>
      </c>
      <c r="E2452" s="2">
        <f t="shared" si="223"/>
        <v>-1.5875693934364392</v>
      </c>
      <c r="F2452" s="2">
        <f t="shared" si="227"/>
        <v>-0.93355760525887643</v>
      </c>
      <c r="G2452" s="2">
        <f t="shared" si="225"/>
        <v>-0.65401178817756278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77.386099999999999</v>
      </c>
      <c r="C2453" s="2">
        <f t="shared" si="228"/>
        <v>71.768414570124392</v>
      </c>
      <c r="D2453" s="2">
        <f t="shared" si="224"/>
        <v>73.634513530254026</v>
      </c>
      <c r="E2453" s="2">
        <f t="shared" si="223"/>
        <v>-1.8660989601296336</v>
      </c>
      <c r="F2453" s="2">
        <f t="shared" si="227"/>
        <v>-1.120065876233028</v>
      </c>
      <c r="G2453" s="2">
        <f t="shared" si="225"/>
        <v>-0.74603308389660561</v>
      </c>
      <c r="H2453" s="2" t="str">
        <f t="shared" si="226"/>
        <v>Hold</v>
      </c>
    </row>
    <row r="2454" spans="1:8" ht="13.5" x14ac:dyDescent="0.25">
      <c r="A2454" s="3">
        <v>45576</v>
      </c>
      <c r="B2454" s="2">
        <v>75.621600000000001</v>
      </c>
      <c r="C2454" s="2">
        <f t="shared" si="228"/>
        <v>72.433027713182184</v>
      </c>
      <c r="D2454" s="2">
        <f t="shared" si="224"/>
        <v>73.781705120605579</v>
      </c>
      <c r="E2454" s="2">
        <f t="shared" si="223"/>
        <v>-1.3486774074233949</v>
      </c>
      <c r="F2454" s="2">
        <f t="shared" si="227"/>
        <v>-1.1657881824711014</v>
      </c>
      <c r="G2454" s="2">
        <f t="shared" si="225"/>
        <v>-0.18288922495229354</v>
      </c>
      <c r="H2454" s="2" t="str">
        <f t="shared" si="226"/>
        <v>Hold</v>
      </c>
    </row>
    <row r="2455" spans="1:8" ht="13.5" x14ac:dyDescent="0.25">
      <c r="A2455" s="3">
        <v>45579</v>
      </c>
      <c r="B2455" s="2">
        <v>77.488799999999998</v>
      </c>
      <c r="C2455" s="2">
        <f t="shared" si="228"/>
        <v>73.153392680384925</v>
      </c>
      <c r="D2455" s="2">
        <f t="shared" si="224"/>
        <v>74.05630474130146</v>
      </c>
      <c r="E2455" s="2">
        <f t="shared" si="223"/>
        <v>-0.90291206091653464</v>
      </c>
      <c r="F2455" s="2">
        <f t="shared" si="227"/>
        <v>-1.1132129581601879</v>
      </c>
      <c r="G2455" s="2">
        <f t="shared" si="225"/>
        <v>0.21030089724365331</v>
      </c>
      <c r="H2455" s="2" t="str">
        <f t="shared" si="226"/>
        <v>Sell</v>
      </c>
    </row>
    <row r="2456" spans="1:8" ht="13.5" x14ac:dyDescent="0.25">
      <c r="A2456" s="3">
        <v>45581</v>
      </c>
      <c r="B2456" s="2">
        <v>75.995000000000005</v>
      </c>
      <c r="C2456" s="2">
        <f t="shared" si="228"/>
        <v>73.906563037248787</v>
      </c>
      <c r="D2456" s="2">
        <f t="shared" si="224"/>
        <v>74.199911797501343</v>
      </c>
      <c r="E2456" s="2">
        <f t="shared" si="223"/>
        <v>-0.29334876025255596</v>
      </c>
      <c r="F2456" s="2">
        <f t="shared" si="227"/>
        <v>-0.94924011857866153</v>
      </c>
      <c r="G2456" s="2">
        <f t="shared" si="225"/>
        <v>0.65589135832610557</v>
      </c>
      <c r="H2456" s="2" t="str">
        <f t="shared" si="226"/>
        <v>Sell</v>
      </c>
    </row>
    <row r="2457" spans="1:8" ht="13.5" x14ac:dyDescent="0.25">
      <c r="A2457" s="3">
        <v>45582</v>
      </c>
      <c r="B2457" s="2">
        <v>75.995000000000005</v>
      </c>
      <c r="C2457" s="2">
        <f t="shared" si="228"/>
        <v>74.457676416133594</v>
      </c>
      <c r="D2457" s="2">
        <f t="shared" si="224"/>
        <v>74.332881293982723</v>
      </c>
      <c r="E2457" s="2">
        <f t="shared" si="223"/>
        <v>0.12479512215087141</v>
      </c>
      <c r="F2457" s="2">
        <f t="shared" si="227"/>
        <v>-0.73443307043275496</v>
      </c>
      <c r="G2457" s="2">
        <f t="shared" si="225"/>
        <v>0.85922819258362637</v>
      </c>
      <c r="H2457" s="2" t="str">
        <f t="shared" si="226"/>
        <v>Sell</v>
      </c>
    </row>
    <row r="2458" spans="1:8" ht="13.5" x14ac:dyDescent="0.25">
      <c r="A2458" s="3">
        <v>45583</v>
      </c>
      <c r="B2458" s="2">
        <v>75.985699999999994</v>
      </c>
      <c r="C2458" s="2">
        <f t="shared" si="228"/>
        <v>74.564926198266889</v>
      </c>
      <c r="D2458" s="2">
        <f t="shared" si="224"/>
        <v>74.455312309243254</v>
      </c>
      <c r="E2458" s="2">
        <f t="shared" si="223"/>
        <v>0.10961388902363467</v>
      </c>
      <c r="F2458" s="2">
        <f t="shared" si="227"/>
        <v>-0.56562367854147699</v>
      </c>
      <c r="G2458" s="2">
        <f t="shared" si="225"/>
        <v>0.67523756756511166</v>
      </c>
      <c r="H2458" s="2" t="str">
        <f t="shared" si="226"/>
        <v>Sell</v>
      </c>
    </row>
    <row r="2459" spans="1:8" ht="13.5" x14ac:dyDescent="0.25">
      <c r="A2459" s="3">
        <v>45586</v>
      </c>
      <c r="B2459" s="2">
        <v>75.621600000000001</v>
      </c>
      <c r="C2459" s="2">
        <f t="shared" si="228"/>
        <v>74.813676013918126</v>
      </c>
      <c r="D2459" s="2">
        <f t="shared" si="224"/>
        <v>74.541703990040062</v>
      </c>
      <c r="E2459" s="2">
        <f t="shared" si="223"/>
        <v>0.27197202387806385</v>
      </c>
      <c r="F2459" s="2">
        <f t="shared" si="227"/>
        <v>-0.39810453805756885</v>
      </c>
      <c r="G2459" s="2">
        <f t="shared" si="225"/>
        <v>0.6700765619356327</v>
      </c>
      <c r="H2459" s="2" t="str">
        <f t="shared" si="226"/>
        <v>Sell</v>
      </c>
    </row>
    <row r="2460" spans="1:8" ht="13.5" x14ac:dyDescent="0.25">
      <c r="A2460" s="3">
        <v>45587</v>
      </c>
      <c r="B2460" s="2">
        <v>76.825900000000004</v>
      </c>
      <c r="C2460" s="2">
        <f t="shared" si="228"/>
        <v>75.024156627161489</v>
      </c>
      <c r="D2460" s="2">
        <f t="shared" si="224"/>
        <v>74.710903694481544</v>
      </c>
      <c r="E2460" s="2">
        <f t="shared" ref="E2460:E2523" si="229">C2460-D2460</f>
        <v>0.31325293267994425</v>
      </c>
      <c r="F2460" s="2">
        <f t="shared" si="227"/>
        <v>-0.25583304391006623</v>
      </c>
      <c r="G2460" s="2">
        <f t="shared" si="225"/>
        <v>0.56908597659001048</v>
      </c>
      <c r="H2460" s="2" t="str">
        <f t="shared" si="226"/>
        <v>Sell</v>
      </c>
    </row>
    <row r="2461" spans="1:8" ht="13.5" x14ac:dyDescent="0.25">
      <c r="A2461" s="3">
        <v>45588</v>
      </c>
      <c r="B2461" s="2">
        <v>77.386099999999999</v>
      </c>
      <c r="C2461" s="2">
        <f t="shared" si="228"/>
        <v>75.288424838367419</v>
      </c>
      <c r="D2461" s="2">
        <f t="shared" ref="D2461:D2524" si="230">$D$4*B2461+(1-$D$4)*D2460</f>
        <v>74.909066383779205</v>
      </c>
      <c r="E2461" s="2">
        <f t="shared" si="229"/>
        <v>0.37935845458821404</v>
      </c>
      <c r="F2461" s="2">
        <f t="shared" si="227"/>
        <v>-0.12879474421041018</v>
      </c>
      <c r="G2461" s="2">
        <f t="shared" si="225"/>
        <v>0.50815319879862419</v>
      </c>
      <c r="H2461" s="2" t="str">
        <f t="shared" si="226"/>
        <v>Sell</v>
      </c>
    </row>
    <row r="2462" spans="1:8" ht="13.5" x14ac:dyDescent="0.25">
      <c r="A2462" s="3">
        <v>45589</v>
      </c>
      <c r="B2462" s="2">
        <v>76.555199999999999</v>
      </c>
      <c r="C2462" s="2">
        <f t="shared" si="228"/>
        <v>75.625513324772427</v>
      </c>
      <c r="D2462" s="2">
        <f t="shared" si="230"/>
        <v>75.031002207202974</v>
      </c>
      <c r="E2462" s="2">
        <f t="shared" si="229"/>
        <v>0.59451111756945352</v>
      </c>
      <c r="F2462" s="2">
        <f t="shared" si="227"/>
        <v>1.5866428145562564E-2</v>
      </c>
      <c r="G2462" s="2">
        <f t="shared" si="225"/>
        <v>0.57864468942389091</v>
      </c>
      <c r="H2462" s="2" t="str">
        <f t="shared" si="226"/>
        <v>Sell</v>
      </c>
    </row>
    <row r="2463" spans="1:8" ht="13.5" x14ac:dyDescent="0.25">
      <c r="A2463" s="3">
        <v>45590</v>
      </c>
      <c r="B2463" s="2">
        <v>75.257499999999993</v>
      </c>
      <c r="C2463" s="2">
        <f t="shared" si="228"/>
        <v>75.896372813268982</v>
      </c>
      <c r="D2463" s="2">
        <f t="shared" si="230"/>
        <v>75.047779821484227</v>
      </c>
      <c r="E2463" s="2">
        <f t="shared" si="229"/>
        <v>0.84859299178475567</v>
      </c>
      <c r="F2463" s="2">
        <f t="shared" si="227"/>
        <v>0.18241174087340117</v>
      </c>
      <c r="G2463" s="2">
        <f t="shared" si="225"/>
        <v>0.66618125091135449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75.257499999999993</v>
      </c>
      <c r="C2464" s="2">
        <f t="shared" si="228"/>
        <v>75.854100072766073</v>
      </c>
      <c r="D2464" s="2">
        <f t="shared" si="230"/>
        <v>75.063314649522425</v>
      </c>
      <c r="E2464" s="2">
        <f t="shared" si="229"/>
        <v>0.79078542324364776</v>
      </c>
      <c r="F2464" s="2">
        <f t="shared" si="227"/>
        <v>0.30408647734745053</v>
      </c>
      <c r="G2464" s="2">
        <f t="shared" si="225"/>
        <v>0.48669894589619722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76.555199999999999</v>
      </c>
      <c r="C2465" s="2">
        <f t="shared" si="228"/>
        <v>76.105592369263604</v>
      </c>
      <c r="D2465" s="2">
        <f t="shared" si="230"/>
        <v>75.173824675483729</v>
      </c>
      <c r="E2465" s="2">
        <f t="shared" si="229"/>
        <v>0.93176769377987512</v>
      </c>
      <c r="F2465" s="2">
        <f t="shared" si="227"/>
        <v>0.42962272063393547</v>
      </c>
      <c r="G2465" s="2">
        <f t="shared" si="225"/>
        <v>0.50214497314593964</v>
      </c>
      <c r="H2465" s="2" t="str">
        <f t="shared" si="226"/>
        <v>Sell</v>
      </c>
    </row>
    <row r="2466" spans="1:8" ht="13.5" x14ac:dyDescent="0.25">
      <c r="A2466" s="3">
        <v>45595</v>
      </c>
      <c r="B2466" s="2">
        <v>76.545900000000003</v>
      </c>
      <c r="C2466" s="2">
        <f t="shared" si="228"/>
        <v>76.08857815860766</v>
      </c>
      <c r="D2466" s="2">
        <f t="shared" si="230"/>
        <v>75.275459884707161</v>
      </c>
      <c r="E2466" s="2">
        <f t="shared" si="229"/>
        <v>0.81311827390049984</v>
      </c>
      <c r="F2466" s="2">
        <f t="shared" si="227"/>
        <v>0.50632183128724839</v>
      </c>
      <c r="G2466" s="2">
        <f t="shared" si="225"/>
        <v>0.30679644261325145</v>
      </c>
      <c r="H2466" s="2" t="str">
        <f t="shared" si="226"/>
        <v>Sell</v>
      </c>
    </row>
    <row r="2467" spans="1:8" ht="13.5" x14ac:dyDescent="0.25">
      <c r="A2467" s="3">
        <v>45596</v>
      </c>
      <c r="B2467" s="2">
        <v>76.545900000000003</v>
      </c>
      <c r="C2467" s="2">
        <f t="shared" si="228"/>
        <v>76.07418151882186</v>
      </c>
      <c r="D2467" s="2">
        <f t="shared" si="230"/>
        <v>75.369566559914048</v>
      </c>
      <c r="E2467" s="2">
        <f t="shared" si="229"/>
        <v>0.70461495890781123</v>
      </c>
      <c r="F2467" s="2">
        <f t="shared" si="227"/>
        <v>0.54598045681136098</v>
      </c>
      <c r="G2467" s="2">
        <f t="shared" si="225"/>
        <v>0.15863450209645025</v>
      </c>
      <c r="H2467" s="2" t="str">
        <f t="shared" si="226"/>
        <v>Sell</v>
      </c>
    </row>
    <row r="2468" spans="1:8" ht="13.5" x14ac:dyDescent="0.25">
      <c r="A2468" s="3">
        <v>45597</v>
      </c>
      <c r="B2468" s="2">
        <v>76.545900000000003</v>
      </c>
      <c r="C2468" s="2">
        <f t="shared" si="228"/>
        <v>76.060568977464655</v>
      </c>
      <c r="D2468" s="2">
        <f t="shared" si="230"/>
        <v>75.456702370290785</v>
      </c>
      <c r="E2468" s="2">
        <f t="shared" si="229"/>
        <v>0.60386660717387031</v>
      </c>
      <c r="F2468" s="2">
        <f t="shared" si="227"/>
        <v>0.55755768688386287</v>
      </c>
      <c r="G2468" s="2">
        <f t="shared" ref="G2468:G2531" si="231">E2468-F2468</f>
        <v>4.6308920290007438E-2</v>
      </c>
      <c r="H2468" s="2" t="str">
        <f t="shared" ref="H2468:H2531" si="232">IF(G2468&lt;0,"Hold","Sell")</f>
        <v>Sell</v>
      </c>
    </row>
    <row r="2469" spans="1:8" ht="13.5" x14ac:dyDescent="0.25">
      <c r="A2469" s="3">
        <v>45600</v>
      </c>
      <c r="B2469" s="2">
        <v>76.461799999999997</v>
      </c>
      <c r="C2469" s="2">
        <f t="shared" si="228"/>
        <v>75.993035288623943</v>
      </c>
      <c r="D2469" s="2">
        <f t="shared" si="230"/>
        <v>75.531154046565547</v>
      </c>
      <c r="E2469" s="2">
        <f t="shared" si="229"/>
        <v>0.46188124205839642</v>
      </c>
      <c r="F2469" s="2">
        <f t="shared" ref="F2469:F2532" si="233">(E2469*(2/(10)))+((1-(2/10))*F2468)</f>
        <v>0.53842239791876967</v>
      </c>
      <c r="G2469" s="2">
        <f t="shared" si="231"/>
        <v>-7.6541155860373244E-2</v>
      </c>
      <c r="H2469" s="2" t="str">
        <f t="shared" si="232"/>
        <v>Hold</v>
      </c>
    </row>
    <row r="2470" spans="1:8" ht="13.5" x14ac:dyDescent="0.25">
      <c r="A2470" s="3">
        <v>45601</v>
      </c>
      <c r="B2470" s="2">
        <v>76.200400000000002</v>
      </c>
      <c r="C2470" s="2">
        <f t="shared" si="228"/>
        <v>76.12116832114333</v>
      </c>
      <c r="D2470" s="2">
        <f t="shared" si="230"/>
        <v>75.580727820894026</v>
      </c>
      <c r="E2470" s="2">
        <f t="shared" si="229"/>
        <v>0.54044050024930357</v>
      </c>
      <c r="F2470" s="2">
        <f t="shared" si="233"/>
        <v>0.53882601838487643</v>
      </c>
      <c r="G2470" s="2">
        <f t="shared" si="231"/>
        <v>1.6144818644271419E-3</v>
      </c>
      <c r="H2470" s="2" t="str">
        <f t="shared" si="232"/>
        <v>Sell</v>
      </c>
    </row>
    <row r="2471" spans="1:8" ht="13.5" x14ac:dyDescent="0.25">
      <c r="A2471" s="3">
        <v>45602</v>
      </c>
      <c r="B2471" s="2">
        <v>75.248199999999997</v>
      </c>
      <c r="C2471" s="2">
        <f t="shared" si="228"/>
        <v>76.315773194813588</v>
      </c>
      <c r="D2471" s="2">
        <f t="shared" si="230"/>
        <v>75.556096130457433</v>
      </c>
      <c r="E2471" s="2">
        <f t="shared" si="229"/>
        <v>0.75967706435615412</v>
      </c>
      <c r="F2471" s="2">
        <f t="shared" si="233"/>
        <v>0.58299622757913194</v>
      </c>
      <c r="G2471" s="2">
        <f t="shared" si="231"/>
        <v>0.17668083677702218</v>
      </c>
      <c r="H2471" s="2" t="str">
        <f t="shared" si="232"/>
        <v>Sell</v>
      </c>
    </row>
    <row r="2472" spans="1:8" ht="13.5" x14ac:dyDescent="0.25">
      <c r="A2472" s="3">
        <v>45603</v>
      </c>
      <c r="B2472" s="2">
        <v>75.257499999999993</v>
      </c>
      <c r="C2472" s="2">
        <f t="shared" si="228"/>
        <v>76.352608087919194</v>
      </c>
      <c r="D2472" s="2">
        <f t="shared" si="230"/>
        <v>75.533977898571692</v>
      </c>
      <c r="E2472" s="2">
        <f t="shared" si="229"/>
        <v>0.81863018934750187</v>
      </c>
      <c r="F2472" s="2">
        <f t="shared" si="233"/>
        <v>0.63012301993280595</v>
      </c>
      <c r="G2472" s="2">
        <f t="shared" si="231"/>
        <v>0.18850716941469592</v>
      </c>
      <c r="H2472" s="2" t="str">
        <f t="shared" si="232"/>
        <v>Sell</v>
      </c>
    </row>
    <row r="2473" spans="1:8" ht="13.5" x14ac:dyDescent="0.25">
      <c r="A2473" s="3">
        <v>45604</v>
      </c>
      <c r="B2473" s="2">
        <v>76.835300000000004</v>
      </c>
      <c r="C2473" s="2">
        <f t="shared" si="228"/>
        <v>76.184129920547008</v>
      </c>
      <c r="D2473" s="2">
        <f t="shared" si="230"/>
        <v>75.630372128307116</v>
      </c>
      <c r="E2473" s="2">
        <f t="shared" si="229"/>
        <v>0.55375779223989241</v>
      </c>
      <c r="F2473" s="2">
        <f t="shared" si="233"/>
        <v>0.61484997439422329</v>
      </c>
      <c r="G2473" s="2">
        <f t="shared" si="231"/>
        <v>-6.1092182154330876E-2</v>
      </c>
      <c r="H2473" s="2" t="str">
        <f t="shared" si="232"/>
        <v>Hold</v>
      </c>
    </row>
    <row r="2474" spans="1:8" ht="13.5" x14ac:dyDescent="0.25">
      <c r="A2474" s="3">
        <v>45607</v>
      </c>
      <c r="B2474" s="2">
        <v>77.012699999999995</v>
      </c>
      <c r="C2474" s="2">
        <f t="shared" si="228"/>
        <v>76.041571471232075</v>
      </c>
      <c r="D2474" s="2">
        <f t="shared" si="230"/>
        <v>75.732766785469551</v>
      </c>
      <c r="E2474" s="2">
        <f t="shared" si="229"/>
        <v>0.3088046857625244</v>
      </c>
      <c r="F2474" s="2">
        <f t="shared" si="233"/>
        <v>0.55364091666788351</v>
      </c>
      <c r="G2474" s="2">
        <f t="shared" si="231"/>
        <v>-0.24483623090535911</v>
      </c>
      <c r="H2474" s="2" t="str">
        <f t="shared" si="232"/>
        <v>Hold</v>
      </c>
    </row>
    <row r="2475" spans="1:8" ht="13.5" x14ac:dyDescent="0.25">
      <c r="A2475" s="3">
        <v>45608</v>
      </c>
      <c r="B2475" s="2">
        <v>75.621600000000001</v>
      </c>
      <c r="C2475" s="2">
        <f t="shared" si="228"/>
        <v>76.120591244888686</v>
      </c>
      <c r="D2475" s="2">
        <f t="shared" si="230"/>
        <v>75.72453220876811</v>
      </c>
      <c r="E2475" s="2">
        <f t="shared" si="229"/>
        <v>0.39605903612057602</v>
      </c>
      <c r="F2475" s="2">
        <f t="shared" si="233"/>
        <v>0.52212454055842206</v>
      </c>
      <c r="G2475" s="2">
        <f t="shared" si="231"/>
        <v>-0.12606550443784603</v>
      </c>
      <c r="H2475" s="2" t="str">
        <f t="shared" si="232"/>
        <v>Hold</v>
      </c>
    </row>
    <row r="2476" spans="1:8" ht="13.5" x14ac:dyDescent="0.25">
      <c r="A2476" s="3">
        <v>45609</v>
      </c>
      <c r="B2476" s="2">
        <v>76.975300000000004</v>
      </c>
      <c r="C2476" s="2">
        <f t="shared" si="228"/>
        <v>76.186023361059654</v>
      </c>
      <c r="D2476" s="2">
        <f t="shared" si="230"/>
        <v>75.817181674785289</v>
      </c>
      <c r="E2476" s="2">
        <f t="shared" si="229"/>
        <v>0.36884168627436509</v>
      </c>
      <c r="F2476" s="2">
        <f t="shared" si="233"/>
        <v>0.49146796970161072</v>
      </c>
      <c r="G2476" s="2">
        <f t="shared" si="231"/>
        <v>-0.12262628342724563</v>
      </c>
      <c r="H2476" s="2" t="str">
        <f t="shared" si="232"/>
        <v>Hold</v>
      </c>
    </row>
    <row r="2477" spans="1:8" ht="13.5" x14ac:dyDescent="0.25">
      <c r="A2477" s="3">
        <v>45610</v>
      </c>
      <c r="B2477" s="2">
        <v>77.012699999999995</v>
      </c>
      <c r="C2477" s="2">
        <f t="shared" si="228"/>
        <v>76.241388997819712</v>
      </c>
      <c r="D2477" s="2">
        <f t="shared" si="230"/>
        <v>75.905738587764148</v>
      </c>
      <c r="E2477" s="2">
        <f t="shared" si="229"/>
        <v>0.33565041005556395</v>
      </c>
      <c r="F2477" s="2">
        <f t="shared" si="233"/>
        <v>0.46030445777240142</v>
      </c>
      <c r="G2477" s="2">
        <f t="shared" si="231"/>
        <v>-0.12465404771683747</v>
      </c>
      <c r="H2477" s="2" t="str">
        <f t="shared" si="232"/>
        <v>Hold</v>
      </c>
    </row>
    <row r="2478" spans="1:8" ht="13.5" x14ac:dyDescent="0.25">
      <c r="A2478" s="3">
        <v>45611</v>
      </c>
      <c r="B2478" s="2">
        <v>77.395399999999995</v>
      </c>
      <c r="C2478" s="2">
        <f t="shared" si="228"/>
        <v>76.288236844308983</v>
      </c>
      <c r="D2478" s="2">
        <f t="shared" si="230"/>
        <v>76.016083877559396</v>
      </c>
      <c r="E2478" s="2">
        <f t="shared" si="229"/>
        <v>0.27215296674958722</v>
      </c>
      <c r="F2478" s="2">
        <f t="shared" si="233"/>
        <v>0.4226741595678386</v>
      </c>
      <c r="G2478" s="2">
        <f t="shared" si="231"/>
        <v>-0.15052119281825138</v>
      </c>
      <c r="H2478" s="2" t="str">
        <f t="shared" si="232"/>
        <v>Hold</v>
      </c>
    </row>
    <row r="2479" spans="1:8" ht="13.5" x14ac:dyDescent="0.25">
      <c r="A2479" s="3">
        <v>45614</v>
      </c>
      <c r="B2479" s="2">
        <v>77.442099999999996</v>
      </c>
      <c r="C2479" s="2">
        <f t="shared" si="228"/>
        <v>76.31493886826145</v>
      </c>
      <c r="D2479" s="2">
        <f t="shared" si="230"/>
        <v>76.121714701443892</v>
      </c>
      <c r="E2479" s="2">
        <f t="shared" si="229"/>
        <v>0.19322416681755783</v>
      </c>
      <c r="F2479" s="2">
        <f t="shared" si="233"/>
        <v>0.37678416101778245</v>
      </c>
      <c r="G2479" s="2">
        <f t="shared" si="231"/>
        <v>-0.18355999420022462</v>
      </c>
      <c r="H2479" s="2" t="str">
        <f t="shared" si="232"/>
        <v>Hold</v>
      </c>
    </row>
    <row r="2480" spans="1:8" ht="13.5" x14ac:dyDescent="0.25">
      <c r="A2480" s="3">
        <v>45615</v>
      </c>
      <c r="B2480" s="2">
        <v>77.442099999999996</v>
      </c>
      <c r="C2480" s="2">
        <f t="shared" si="228"/>
        <v>76.297317503913547</v>
      </c>
      <c r="D2480" s="2">
        <f t="shared" si="230"/>
        <v>76.219521019855463</v>
      </c>
      <c r="E2480" s="2">
        <f t="shared" si="229"/>
        <v>7.7796484058083593E-2</v>
      </c>
      <c r="F2480" s="2">
        <f t="shared" si="233"/>
        <v>0.31698662562584268</v>
      </c>
      <c r="G2480" s="2">
        <f t="shared" si="231"/>
        <v>-0.23919014156775908</v>
      </c>
      <c r="H2480" s="2" t="str">
        <f t="shared" si="232"/>
        <v>Hold</v>
      </c>
    </row>
    <row r="2481" spans="1:8" ht="13.5" x14ac:dyDescent="0.25">
      <c r="A2481" s="3">
        <v>45616</v>
      </c>
      <c r="B2481" s="2">
        <v>77.908900000000003</v>
      </c>
      <c r="C2481" s="2">
        <f t="shared" si="228"/>
        <v>76.135914811003772</v>
      </c>
      <c r="D2481" s="2">
        <f t="shared" si="230"/>
        <v>76.344660203569873</v>
      </c>
      <c r="E2481" s="2">
        <f t="shared" si="229"/>
        <v>-0.20874539256610092</v>
      </c>
      <c r="F2481" s="2">
        <f t="shared" si="233"/>
        <v>0.21184022198745395</v>
      </c>
      <c r="G2481" s="2">
        <f t="shared" si="231"/>
        <v>-0.42058561455355487</v>
      </c>
      <c r="H2481" s="2" t="str">
        <f t="shared" si="232"/>
        <v>Hold</v>
      </c>
    </row>
    <row r="2482" spans="1:8" ht="13.5" x14ac:dyDescent="0.25">
      <c r="A2482" s="3">
        <v>45617</v>
      </c>
      <c r="B2482" s="2">
        <v>82.576899999999995</v>
      </c>
      <c r="C2482" s="2">
        <f t="shared" si="228"/>
        <v>76.000774070849346</v>
      </c>
      <c r="D2482" s="2">
        <f t="shared" si="230"/>
        <v>76.806307595898033</v>
      </c>
      <c r="E2482" s="2">
        <f t="shared" si="229"/>
        <v>-0.80553352504868769</v>
      </c>
      <c r="F2482" s="2">
        <f t="shared" si="233"/>
        <v>8.3654725802256025E-3</v>
      </c>
      <c r="G2482" s="2">
        <f t="shared" si="231"/>
        <v>-0.81389899762891327</v>
      </c>
      <c r="H2482" s="2" t="str">
        <f t="shared" si="232"/>
        <v>Hold</v>
      </c>
    </row>
    <row r="2483" spans="1:8" ht="13.5" x14ac:dyDescent="0.25">
      <c r="A2483" s="3">
        <v>45618</v>
      </c>
      <c r="B2483" s="2">
        <v>87.525000000000006</v>
      </c>
      <c r="C2483" s="2">
        <f t="shared" si="228"/>
        <v>76.129162675334058</v>
      </c>
      <c r="D2483" s="2">
        <f t="shared" si="230"/>
        <v>77.600284811016692</v>
      </c>
      <c r="E2483" s="2">
        <f t="shared" si="229"/>
        <v>-1.4711221356826343</v>
      </c>
      <c r="F2483" s="2">
        <f t="shared" si="233"/>
        <v>-0.28753204907234636</v>
      </c>
      <c r="G2483" s="2">
        <f t="shared" si="231"/>
        <v>-1.183590086610288</v>
      </c>
      <c r="H2483" s="2" t="str">
        <f t="shared" si="232"/>
        <v>Hold</v>
      </c>
    </row>
    <row r="2484" spans="1:8" ht="13.5" x14ac:dyDescent="0.25">
      <c r="A2484" s="3">
        <v>45621</v>
      </c>
      <c r="B2484" s="2">
        <v>90.055099999999996</v>
      </c>
      <c r="C2484" s="2">
        <f t="shared" si="228"/>
        <v>76.265091494513428</v>
      </c>
      <c r="D2484" s="2">
        <f t="shared" si="230"/>
        <v>78.522863713904343</v>
      </c>
      <c r="E2484" s="2">
        <f t="shared" si="229"/>
        <v>-2.2577722193909153</v>
      </c>
      <c r="F2484" s="2">
        <f t="shared" si="233"/>
        <v>-0.68158008313606022</v>
      </c>
      <c r="G2484" s="2">
        <f t="shared" si="231"/>
        <v>-1.5761921362548552</v>
      </c>
      <c r="H2484" s="2" t="str">
        <f t="shared" si="232"/>
        <v>Hold</v>
      </c>
    </row>
    <row r="2485" spans="1:8" ht="13.5" x14ac:dyDescent="0.25">
      <c r="A2485" s="3">
        <v>45622</v>
      </c>
      <c r="B2485" s="2">
        <v>89.410899999999998</v>
      </c>
      <c r="C2485" s="2">
        <f t="shared" si="228"/>
        <v>76.166092803049821</v>
      </c>
      <c r="D2485" s="2">
        <f t="shared" si="230"/>
        <v>79.329384920281797</v>
      </c>
      <c r="E2485" s="2">
        <f t="shared" si="229"/>
        <v>-3.1632921172319755</v>
      </c>
      <c r="F2485" s="2">
        <f t="shared" si="233"/>
        <v>-1.1779224899552432</v>
      </c>
      <c r="G2485" s="2">
        <f t="shared" si="231"/>
        <v>-1.9853696272767323</v>
      </c>
      <c r="H2485" s="2" t="str">
        <f t="shared" si="232"/>
        <v>Hold</v>
      </c>
    </row>
    <row r="2486" spans="1:8" ht="13.5" x14ac:dyDescent="0.25">
      <c r="A2486" s="3">
        <v>45623</v>
      </c>
      <c r="B2486" s="2">
        <v>89.345500000000001</v>
      </c>
      <c r="C2486" s="2">
        <f t="shared" si="228"/>
        <v>76.290586217965227</v>
      </c>
      <c r="D2486" s="2">
        <f t="shared" si="230"/>
        <v>80.071319370631286</v>
      </c>
      <c r="E2486" s="2">
        <f t="shared" si="229"/>
        <v>-3.780733152666059</v>
      </c>
      <c r="F2486" s="2">
        <f t="shared" si="233"/>
        <v>-1.6984846224974064</v>
      </c>
      <c r="G2486" s="2">
        <f t="shared" si="231"/>
        <v>-2.0822485301686529</v>
      </c>
      <c r="H2486" s="2" t="str">
        <f t="shared" si="232"/>
        <v>Hold</v>
      </c>
    </row>
    <row r="2487" spans="1:8" ht="13.5" x14ac:dyDescent="0.25">
      <c r="A2487" s="3">
        <v>45624</v>
      </c>
      <c r="B2487" s="2">
        <v>89.093400000000003</v>
      </c>
      <c r="C2487" s="2">
        <f t="shared" si="228"/>
        <v>76.401680645970572</v>
      </c>
      <c r="D2487" s="2">
        <f t="shared" si="230"/>
        <v>80.739621639473413</v>
      </c>
      <c r="E2487" s="2">
        <f t="shared" si="229"/>
        <v>-4.3379409935028406</v>
      </c>
      <c r="F2487" s="2">
        <f t="shared" si="233"/>
        <v>-2.2263758966984932</v>
      </c>
      <c r="G2487" s="2">
        <f t="shared" si="231"/>
        <v>-2.1115650968043473</v>
      </c>
      <c r="H2487" s="2" t="str">
        <f t="shared" si="232"/>
        <v>Hold</v>
      </c>
    </row>
    <row r="2488" spans="1:8" ht="13.5" x14ac:dyDescent="0.25">
      <c r="A2488" s="3">
        <v>45625</v>
      </c>
      <c r="B2488" s="2">
        <v>89.084100000000007</v>
      </c>
      <c r="C2488" s="2">
        <f t="shared" si="228"/>
        <v>76.55456054659048</v>
      </c>
      <c r="D2488" s="2">
        <f t="shared" si="230"/>
        <v>81.357731147660573</v>
      </c>
      <c r="E2488" s="2">
        <f t="shared" si="229"/>
        <v>-4.803170601070093</v>
      </c>
      <c r="F2488" s="2">
        <f t="shared" si="233"/>
        <v>-2.7417348375728134</v>
      </c>
      <c r="G2488" s="2">
        <f t="shared" si="231"/>
        <v>-2.0614357634972795</v>
      </c>
      <c r="H2488" s="2" t="str">
        <f t="shared" si="232"/>
        <v>Hold</v>
      </c>
    </row>
    <row r="2489" spans="1:8" ht="13.5" x14ac:dyDescent="0.25">
      <c r="A2489" s="3">
        <v>45628</v>
      </c>
      <c r="B2489" s="2">
        <v>88.0291</v>
      </c>
      <c r="C2489" s="2">
        <f t="shared" si="228"/>
        <v>76.691105077884259</v>
      </c>
      <c r="D2489" s="2">
        <f t="shared" si="230"/>
        <v>81.851906618204239</v>
      </c>
      <c r="E2489" s="2">
        <f t="shared" si="229"/>
        <v>-5.1608015403199801</v>
      </c>
      <c r="F2489" s="2">
        <f t="shared" si="233"/>
        <v>-3.2255481781222466</v>
      </c>
      <c r="G2489" s="2">
        <f t="shared" si="231"/>
        <v>-1.9352533621977335</v>
      </c>
      <c r="H2489" s="2" t="str">
        <f t="shared" si="232"/>
        <v>Hold</v>
      </c>
    </row>
    <row r="2490" spans="1:8" ht="13.5" x14ac:dyDescent="0.25">
      <c r="A2490" s="3">
        <v>45629</v>
      </c>
      <c r="B2490" s="2">
        <v>87.758399999999995</v>
      </c>
      <c r="C2490" s="2">
        <f t="shared" si="228"/>
        <v>76.806642758209762</v>
      </c>
      <c r="D2490" s="2">
        <f t="shared" si="230"/>
        <v>82.289424646485401</v>
      </c>
      <c r="E2490" s="2">
        <f t="shared" si="229"/>
        <v>-5.4827818882756389</v>
      </c>
      <c r="F2490" s="2">
        <f t="shared" si="233"/>
        <v>-3.6769949201529251</v>
      </c>
      <c r="G2490" s="2">
        <f t="shared" si="231"/>
        <v>-1.8057869681227139</v>
      </c>
      <c r="H2490" s="2" t="str">
        <f t="shared" si="232"/>
        <v>Hold</v>
      </c>
    </row>
    <row r="2491" spans="1:8" ht="13.5" x14ac:dyDescent="0.25">
      <c r="A2491" s="3">
        <v>45630</v>
      </c>
      <c r="B2491" s="2">
        <v>88.187899999999999</v>
      </c>
      <c r="C2491" s="2">
        <f t="shared" si="228"/>
        <v>76.976220795408267</v>
      </c>
      <c r="D2491" s="2">
        <f t="shared" si="230"/>
        <v>82.726348746745742</v>
      </c>
      <c r="E2491" s="2">
        <f t="shared" si="229"/>
        <v>-5.7501279513374755</v>
      </c>
      <c r="F2491" s="2">
        <f t="shared" si="233"/>
        <v>-4.0916215263898348</v>
      </c>
      <c r="G2491" s="2">
        <f t="shared" si="231"/>
        <v>-1.6585064249476407</v>
      </c>
      <c r="H2491" s="2" t="str">
        <f t="shared" si="232"/>
        <v>Hold</v>
      </c>
    </row>
    <row r="2492" spans="1:8" ht="13.5" x14ac:dyDescent="0.25">
      <c r="A2492" s="3">
        <v>45631</v>
      </c>
      <c r="B2492" s="2">
        <v>86.33</v>
      </c>
      <c r="C2492" s="2">
        <f t="shared" si="228"/>
        <v>77.837863749960846</v>
      </c>
      <c r="D2492" s="2">
        <f t="shared" si="230"/>
        <v>82.993285876616426</v>
      </c>
      <c r="E2492" s="2">
        <f t="shared" si="229"/>
        <v>-5.15542212665558</v>
      </c>
      <c r="F2492" s="2">
        <f t="shared" si="233"/>
        <v>-4.3043816464429838</v>
      </c>
      <c r="G2492" s="2">
        <f t="shared" si="231"/>
        <v>-0.85104048021259615</v>
      </c>
      <c r="H2492" s="2" t="str">
        <f t="shared" si="232"/>
        <v>Hold</v>
      </c>
    </row>
    <row r="2493" spans="1:8" ht="13.5" x14ac:dyDescent="0.25">
      <c r="A2493" s="3">
        <v>45632</v>
      </c>
      <c r="B2493" s="2">
        <v>89.532200000000003</v>
      </c>
      <c r="C2493" s="2">
        <f t="shared" si="228"/>
        <v>79.328192403813034</v>
      </c>
      <c r="D2493" s="2">
        <f t="shared" si="230"/>
        <v>83.477649885755952</v>
      </c>
      <c r="E2493" s="2">
        <f t="shared" si="229"/>
        <v>-4.1494574819429175</v>
      </c>
      <c r="F2493" s="2">
        <f t="shared" si="233"/>
        <v>-4.2733968135429707</v>
      </c>
      <c r="G2493" s="2">
        <f t="shared" si="231"/>
        <v>0.12393933160005322</v>
      </c>
      <c r="H2493" s="2" t="str">
        <f t="shared" si="232"/>
        <v>Sell</v>
      </c>
    </row>
    <row r="2494" spans="1:8" ht="13.5" x14ac:dyDescent="0.25">
      <c r="A2494" s="3">
        <v>45635</v>
      </c>
      <c r="B2494" s="2">
        <v>88.691999999999993</v>
      </c>
      <c r="C2494" s="2">
        <f t="shared" si="228"/>
        <v>80.978485880149492</v>
      </c>
      <c r="D2494" s="2">
        <f t="shared" si="230"/>
        <v>83.863898042366614</v>
      </c>
      <c r="E2494" s="2">
        <f t="shared" si="229"/>
        <v>-2.885412162217122</v>
      </c>
      <c r="F2494" s="2">
        <f t="shared" si="233"/>
        <v>-3.9957998832778014</v>
      </c>
      <c r="G2494" s="2">
        <f t="shared" si="231"/>
        <v>1.1103877210606794</v>
      </c>
      <c r="H2494" s="2" t="str">
        <f t="shared" si="232"/>
        <v>Sell</v>
      </c>
    </row>
    <row r="2495" spans="1:8" ht="13.5" x14ac:dyDescent="0.25">
      <c r="A2495" s="3">
        <v>45636</v>
      </c>
      <c r="B2495" s="2">
        <v>88.691999999999993</v>
      </c>
      <c r="C2495" s="2">
        <f t="shared" si="228"/>
        <v>82.275780360126504</v>
      </c>
      <c r="D2495" s="2">
        <f t="shared" si="230"/>
        <v>84.221535224413529</v>
      </c>
      <c r="E2495" s="2">
        <f t="shared" si="229"/>
        <v>-1.945754864287025</v>
      </c>
      <c r="F2495" s="2">
        <f t="shared" si="233"/>
        <v>-3.5857908794796467</v>
      </c>
      <c r="G2495" s="2">
        <f t="shared" si="231"/>
        <v>1.6400360151926217</v>
      </c>
      <c r="H2495" s="2" t="str">
        <f t="shared" si="232"/>
        <v>Sell</v>
      </c>
    </row>
    <row r="2496" spans="1:8" ht="13.5" x14ac:dyDescent="0.25">
      <c r="A2496" s="3">
        <v>45637</v>
      </c>
      <c r="B2496" s="2">
        <v>88.486599999999996</v>
      </c>
      <c r="C2496" s="2">
        <f t="shared" si="228"/>
        <v>83.363429535491662</v>
      </c>
      <c r="D2496" s="2">
        <f t="shared" si="230"/>
        <v>84.53746594853105</v>
      </c>
      <c r="E2496" s="2">
        <f t="shared" si="229"/>
        <v>-1.1740364130393885</v>
      </c>
      <c r="F2496" s="2">
        <f t="shared" si="233"/>
        <v>-3.1034399861915949</v>
      </c>
      <c r="G2496" s="2">
        <f t="shared" si="231"/>
        <v>1.9294035731522063</v>
      </c>
      <c r="H2496" s="2" t="str">
        <f t="shared" si="232"/>
        <v>Sell</v>
      </c>
    </row>
    <row r="2497" spans="1:8" ht="13.5" x14ac:dyDescent="0.25">
      <c r="A2497" s="3">
        <v>45638</v>
      </c>
      <c r="B2497" s="2">
        <v>89.625600000000006</v>
      </c>
      <c r="C2497" s="2">
        <f t="shared" si="228"/>
        <v>84.244963453108326</v>
      </c>
      <c r="D2497" s="2">
        <f t="shared" si="230"/>
        <v>84.914364767158375</v>
      </c>
      <c r="E2497" s="2">
        <f t="shared" si="229"/>
        <v>-0.66940131405004877</v>
      </c>
      <c r="F2497" s="2">
        <f t="shared" si="233"/>
        <v>-2.6166322517632858</v>
      </c>
      <c r="G2497" s="2">
        <f t="shared" si="231"/>
        <v>1.9472309377132371</v>
      </c>
      <c r="H2497" s="2" t="str">
        <f t="shared" si="232"/>
        <v>Sell</v>
      </c>
    </row>
    <row r="2498" spans="1:8" ht="13.5" x14ac:dyDescent="0.25">
      <c r="A2498" s="3">
        <v>45639</v>
      </c>
      <c r="B2498" s="2">
        <v>88.691999999999993</v>
      </c>
      <c r="C2498" s="2">
        <f t="shared" si="228"/>
        <v>84.989445998783978</v>
      </c>
      <c r="D2498" s="2">
        <f t="shared" si="230"/>
        <v>85.194189599220707</v>
      </c>
      <c r="E2498" s="2">
        <f t="shared" si="229"/>
        <v>-0.20474360043672846</v>
      </c>
      <c r="F2498" s="2">
        <f t="shared" si="233"/>
        <v>-2.1342545214979745</v>
      </c>
      <c r="G2498" s="2">
        <f t="shared" si="231"/>
        <v>1.929510921061246</v>
      </c>
      <c r="H2498" s="2" t="str">
        <f t="shared" si="232"/>
        <v>Sell</v>
      </c>
    </row>
    <row r="2499" spans="1:8" ht="13.5" x14ac:dyDescent="0.25">
      <c r="A2499" s="3">
        <v>45642</v>
      </c>
      <c r="B2499" s="2">
        <v>88.878699999999995</v>
      </c>
      <c r="C2499" s="2">
        <f t="shared" si="228"/>
        <v>85.457085075894128</v>
      </c>
      <c r="D2499" s="2">
        <f t="shared" si="230"/>
        <v>85.467116295574726</v>
      </c>
      <c r="E2499" s="2">
        <f t="shared" si="229"/>
        <v>-1.0031219680598724E-2</v>
      </c>
      <c r="F2499" s="2">
        <f t="shared" si="233"/>
        <v>-1.7094098611344994</v>
      </c>
      <c r="G2499" s="2">
        <f t="shared" si="231"/>
        <v>1.6993786414539007</v>
      </c>
      <c r="H2499" s="2" t="str">
        <f t="shared" si="232"/>
        <v>Sell</v>
      </c>
    </row>
    <row r="2500" spans="1:8" ht="13.5" x14ac:dyDescent="0.25">
      <c r="A2500" s="3">
        <v>45644</v>
      </c>
      <c r="B2500" s="2">
        <v>89.625600000000006</v>
      </c>
      <c r="C2500" s="2">
        <f t="shared" si="228"/>
        <v>85.811133525756574</v>
      </c>
      <c r="D2500" s="2">
        <f t="shared" si="230"/>
        <v>85.775152125532145</v>
      </c>
      <c r="E2500" s="2">
        <f t="shared" si="229"/>
        <v>3.5981400224429194E-2</v>
      </c>
      <c r="F2500" s="2">
        <f t="shared" si="233"/>
        <v>-1.3603316088627138</v>
      </c>
      <c r="G2500" s="2">
        <f t="shared" si="231"/>
        <v>1.396313009087143</v>
      </c>
      <c r="H2500" s="2" t="str">
        <f t="shared" si="232"/>
        <v>Sell</v>
      </c>
    </row>
    <row r="2501" spans="1:8" ht="13.5" x14ac:dyDescent="0.25">
      <c r="A2501" s="3">
        <v>45645</v>
      </c>
      <c r="B2501" s="2">
        <v>89.438900000000004</v>
      </c>
      <c r="C2501" s="2">
        <f t="shared" si="228"/>
        <v>86.176789906409411</v>
      </c>
      <c r="D2501" s="2">
        <f t="shared" si="230"/>
        <v>86.046540856974204</v>
      </c>
      <c r="E2501" s="2">
        <f t="shared" si="229"/>
        <v>0.1302490494352071</v>
      </c>
      <c r="F2501" s="2">
        <f t="shared" si="233"/>
        <v>-1.0622154772031296</v>
      </c>
      <c r="G2501" s="2">
        <f t="shared" si="231"/>
        <v>1.1924645266383367</v>
      </c>
      <c r="H2501" s="2" t="str">
        <f t="shared" si="232"/>
        <v>Sell</v>
      </c>
    </row>
    <row r="2502" spans="1:8" ht="13.5" x14ac:dyDescent="0.25">
      <c r="A2502" s="3">
        <v>45646</v>
      </c>
      <c r="B2502" s="2">
        <v>89.345500000000001</v>
      </c>
      <c r="C2502" s="2">
        <f t="shared" si="228"/>
        <v>86.200360690038735</v>
      </c>
      <c r="D2502" s="2">
        <f t="shared" si="230"/>
        <v>86.290908200902038</v>
      </c>
      <c r="E2502" s="2">
        <f t="shared" si="229"/>
        <v>-9.0547510863302705E-2</v>
      </c>
      <c r="F2502" s="2">
        <f t="shared" si="233"/>
        <v>-0.86788188393516419</v>
      </c>
      <c r="G2502" s="2">
        <f t="shared" si="231"/>
        <v>0.77733437307186148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89.336200000000005</v>
      </c>
      <c r="C2503" s="2">
        <f t="shared" si="228"/>
        <v>86.712951353109702</v>
      </c>
      <c r="D2503" s="2">
        <f t="shared" si="230"/>
        <v>86.51648537120559</v>
      </c>
      <c r="E2503" s="2">
        <f t="shared" si="229"/>
        <v>0.19646598190411169</v>
      </c>
      <c r="F2503" s="2">
        <f t="shared" si="233"/>
        <v>-0.65501231076730915</v>
      </c>
      <c r="G2503" s="2">
        <f t="shared" si="231"/>
        <v>0.85147829267142083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89.326800000000006</v>
      </c>
      <c r="C2504" s="2">
        <f t="shared" si="228"/>
        <v>87.017420375708213</v>
      </c>
      <c r="D2504" s="2">
        <f t="shared" si="230"/>
        <v>86.724656825190365</v>
      </c>
      <c r="E2504" s="2">
        <f t="shared" si="229"/>
        <v>0.29276355051784719</v>
      </c>
      <c r="F2504" s="2">
        <f t="shared" si="233"/>
        <v>-0.46545713851027792</v>
      </c>
      <c r="G2504" s="2">
        <f t="shared" si="231"/>
        <v>0.75822068902812512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91.586200000000005</v>
      </c>
      <c r="C2505" s="2">
        <f t="shared" si="228"/>
        <v>87.275048010214647</v>
      </c>
      <c r="D2505" s="2">
        <f t="shared" si="230"/>
        <v>87.084771134435528</v>
      </c>
      <c r="E2505" s="2">
        <f t="shared" si="229"/>
        <v>0.19027687577911934</v>
      </c>
      <c r="F2505" s="2">
        <f t="shared" si="233"/>
        <v>-0.33431033565239848</v>
      </c>
      <c r="G2505" s="2">
        <f t="shared" si="231"/>
        <v>0.52458721143151776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93.285300000000007</v>
      </c>
      <c r="C2506" s="2">
        <f t="shared" si="228"/>
        <v>87.461440624027787</v>
      </c>
      <c r="D2506" s="2">
        <f t="shared" si="230"/>
        <v>87.544069568921785</v>
      </c>
      <c r="E2506" s="2">
        <f t="shared" si="229"/>
        <v>-8.2628944893997414E-2</v>
      </c>
      <c r="F2506" s="2">
        <f t="shared" si="233"/>
        <v>-0.28397405750071825</v>
      </c>
      <c r="G2506" s="2">
        <f t="shared" si="231"/>
        <v>0.20134511260672083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93.201300000000003</v>
      </c>
      <c r="C2507" s="2">
        <f t="shared" si="228"/>
        <v>87.7943882203312</v>
      </c>
      <c r="D2507" s="2">
        <f t="shared" si="230"/>
        <v>87.963123674927587</v>
      </c>
      <c r="E2507" s="2">
        <f t="shared" si="229"/>
        <v>-0.16873545459638706</v>
      </c>
      <c r="F2507" s="2">
        <f t="shared" si="233"/>
        <v>-0.26092633691985201</v>
      </c>
      <c r="G2507" s="2">
        <f t="shared" si="231"/>
        <v>9.2190882323464951E-2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92.426400000000001</v>
      </c>
      <c r="C2508" s="2">
        <f t="shared" si="228"/>
        <v>87.932482340280245</v>
      </c>
      <c r="D2508" s="2">
        <f t="shared" si="230"/>
        <v>88.293736736044067</v>
      </c>
      <c r="E2508" s="2">
        <f t="shared" si="229"/>
        <v>-0.36125439576382234</v>
      </c>
      <c r="F2508" s="2">
        <f t="shared" si="233"/>
        <v>-0.28099194868864608</v>
      </c>
      <c r="G2508" s="2">
        <f t="shared" si="231"/>
        <v>-8.0262447075176269E-2</v>
      </c>
      <c r="H2508" s="2" t="str">
        <f t="shared" si="232"/>
        <v>Hold</v>
      </c>
    </row>
    <row r="2509" spans="1:8" ht="13.5" x14ac:dyDescent="0.25">
      <c r="A2509" s="3">
        <v>45657</v>
      </c>
      <c r="B2509" s="2">
        <v>92.426400000000001</v>
      </c>
      <c r="C2509" s="2">
        <f t="shared" si="228"/>
        <v>88.078054287929433</v>
      </c>
      <c r="D2509" s="2">
        <f t="shared" si="230"/>
        <v>88.599859940781542</v>
      </c>
      <c r="E2509" s="2">
        <f t="shared" si="229"/>
        <v>-0.52180565285210889</v>
      </c>
      <c r="F2509" s="2">
        <f t="shared" si="233"/>
        <v>-0.32915468952133864</v>
      </c>
      <c r="G2509" s="2">
        <f t="shared" si="231"/>
        <v>-0.19265096333077025</v>
      </c>
      <c r="H2509" s="2" t="str">
        <f t="shared" si="232"/>
        <v>Hold</v>
      </c>
    </row>
    <row r="2510" spans="1:8" ht="13.5" x14ac:dyDescent="0.25">
      <c r="A2510" s="3">
        <v>45659</v>
      </c>
      <c r="B2510" s="2">
        <v>91.492800000000003</v>
      </c>
      <c r="C2510" s="2">
        <f t="shared" si="228"/>
        <v>88.316138243632594</v>
      </c>
      <c r="D2510" s="2">
        <f t="shared" si="230"/>
        <v>88.814151797019946</v>
      </c>
      <c r="E2510" s="2">
        <f t="shared" si="229"/>
        <v>-0.4980135533873522</v>
      </c>
      <c r="F2510" s="2">
        <f t="shared" si="233"/>
        <v>-0.3629264622945414</v>
      </c>
      <c r="G2510" s="2">
        <f t="shared" si="231"/>
        <v>-0.13508709109281081</v>
      </c>
      <c r="H2510" s="2" t="str">
        <f t="shared" si="232"/>
        <v>Hold</v>
      </c>
    </row>
    <row r="2511" spans="1:8" ht="13.5" x14ac:dyDescent="0.25">
      <c r="A2511" s="3">
        <v>45660</v>
      </c>
      <c r="B2511" s="2">
        <v>90.764600000000002</v>
      </c>
      <c r="C2511" s="2">
        <f t="shared" ref="C2511:C2574" si="234">$C$4*B2501+C2510*(1-$C$4)</f>
        <v>88.488870821535272</v>
      </c>
      <c r="D2511" s="2">
        <f t="shared" si="230"/>
        <v>88.958629441685133</v>
      </c>
      <c r="E2511" s="2">
        <f t="shared" si="229"/>
        <v>-0.46975862014986092</v>
      </c>
      <c r="F2511" s="2">
        <f t="shared" si="233"/>
        <v>-0.38429289386560533</v>
      </c>
      <c r="G2511" s="2">
        <f t="shared" si="231"/>
        <v>-8.5465726284255583E-2</v>
      </c>
      <c r="H2511" s="2" t="str">
        <f t="shared" si="232"/>
        <v>Hold</v>
      </c>
    </row>
    <row r="2512" spans="1:8" ht="13.5" x14ac:dyDescent="0.25">
      <c r="A2512" s="3">
        <v>45663</v>
      </c>
      <c r="B2512" s="2">
        <v>92.417100000000005</v>
      </c>
      <c r="C2512" s="2">
        <f t="shared" si="234"/>
        <v>88.620659925914467</v>
      </c>
      <c r="D2512" s="2">
        <f t="shared" si="230"/>
        <v>89.214812446004757</v>
      </c>
      <c r="E2512" s="2">
        <f t="shared" si="229"/>
        <v>-0.59415252009029018</v>
      </c>
      <c r="F2512" s="2">
        <f t="shared" si="233"/>
        <v>-0.42626481911054237</v>
      </c>
      <c r="G2512" s="2">
        <f t="shared" si="231"/>
        <v>-0.16788770097974781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92.407700000000006</v>
      </c>
      <c r="C2513" s="2">
        <f t="shared" si="234"/>
        <v>88.73074301423533</v>
      </c>
      <c r="D2513" s="2">
        <f t="shared" si="230"/>
        <v>89.451322635189598</v>
      </c>
      <c r="E2513" s="2">
        <f t="shared" si="229"/>
        <v>-0.72057962095426831</v>
      </c>
      <c r="F2513" s="2">
        <f t="shared" si="233"/>
        <v>-0.48512777947928759</v>
      </c>
      <c r="G2513" s="2">
        <f t="shared" si="231"/>
        <v>-0.23545184147498072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92.426400000000001</v>
      </c>
      <c r="C2514" s="2">
        <f t="shared" si="234"/>
        <v>88.822444088968354</v>
      </c>
      <c r="D2514" s="2">
        <f t="shared" si="230"/>
        <v>89.671698736286672</v>
      </c>
      <c r="E2514" s="2">
        <f t="shared" si="229"/>
        <v>-0.84925464731831823</v>
      </c>
      <c r="F2514" s="2">
        <f t="shared" si="233"/>
        <v>-0.55795315304709381</v>
      </c>
      <c r="G2514" s="2">
        <f t="shared" si="231"/>
        <v>-0.29130149427122443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93.36</v>
      </c>
      <c r="C2515" s="2">
        <f t="shared" si="234"/>
        <v>89.247637306050137</v>
      </c>
      <c r="D2515" s="2">
        <f t="shared" si="230"/>
        <v>89.944906237302476</v>
      </c>
      <c r="E2515" s="2">
        <f t="shared" si="229"/>
        <v>-0.69726893125233858</v>
      </c>
      <c r="F2515" s="2">
        <f t="shared" si="233"/>
        <v>-0.58581630868814272</v>
      </c>
      <c r="G2515" s="2">
        <f t="shared" si="231"/>
        <v>-0.11145262256419586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96.347499999999997</v>
      </c>
      <c r="C2516" s="2">
        <f t="shared" si="234"/>
        <v>89.868816182042423</v>
      </c>
      <c r="D2516" s="2">
        <f t="shared" si="230"/>
        <v>90.419172441946728</v>
      </c>
      <c r="E2516" s="2">
        <f t="shared" si="229"/>
        <v>-0.55035625990430503</v>
      </c>
      <c r="F2516" s="2">
        <f t="shared" si="233"/>
        <v>-0.57872429893137523</v>
      </c>
      <c r="G2516" s="2">
        <f t="shared" si="231"/>
        <v>2.8368039027070191E-2</v>
      </c>
      <c r="H2516" s="2" t="str">
        <f t="shared" si="232"/>
        <v>Sell</v>
      </c>
    </row>
    <row r="2517" spans="1:8" ht="13.5" x14ac:dyDescent="0.25">
      <c r="A2517" s="3">
        <v>45670</v>
      </c>
      <c r="B2517" s="2">
        <v>98.494799999999998</v>
      </c>
      <c r="C2517" s="2">
        <f t="shared" si="234"/>
        <v>90.381506000189745</v>
      </c>
      <c r="D2517" s="2">
        <f t="shared" si="230"/>
        <v>91.017367075876592</v>
      </c>
      <c r="E2517" s="2">
        <f t="shared" si="229"/>
        <v>-0.63586107568684724</v>
      </c>
      <c r="F2517" s="2">
        <f t="shared" si="233"/>
        <v>-0.59015165428246963</v>
      </c>
      <c r="G2517" s="2">
        <f t="shared" si="231"/>
        <v>-4.5709421404377615E-2</v>
      </c>
      <c r="H2517" s="2" t="str">
        <f t="shared" si="232"/>
        <v>Hold</v>
      </c>
    </row>
    <row r="2518" spans="1:8" ht="13.5" x14ac:dyDescent="0.25">
      <c r="A2518" s="3">
        <v>45671</v>
      </c>
      <c r="B2518" s="2">
        <v>101.29559999999999</v>
      </c>
      <c r="C2518" s="2">
        <f t="shared" si="234"/>
        <v>90.696105077083629</v>
      </c>
      <c r="D2518" s="2">
        <f t="shared" si="230"/>
        <v>91.778717662848692</v>
      </c>
      <c r="E2518" s="2">
        <f t="shared" si="229"/>
        <v>-1.0826125857650624</v>
      </c>
      <c r="F2518" s="2">
        <f t="shared" si="233"/>
        <v>-0.6886438405789882</v>
      </c>
      <c r="G2518" s="2">
        <f t="shared" si="231"/>
        <v>-0.39396874518607417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106.7945</v>
      </c>
      <c r="C2519" s="2">
        <f t="shared" si="234"/>
        <v>90.962304295993832</v>
      </c>
      <c r="D2519" s="2">
        <f t="shared" si="230"/>
        <v>92.890997835971007</v>
      </c>
      <c r="E2519" s="2">
        <f t="shared" si="229"/>
        <v>-1.928693539977175</v>
      </c>
      <c r="F2519" s="2">
        <f t="shared" si="233"/>
        <v>-0.93665378045862568</v>
      </c>
      <c r="G2519" s="2">
        <f t="shared" si="231"/>
        <v>-0.99203975951854928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104.56319999999999</v>
      </c>
      <c r="C2520" s="2">
        <f t="shared" si="234"/>
        <v>91.043919019687081</v>
      </c>
      <c r="D2520" s="2">
        <f t="shared" si="230"/>
        <v>93.755605403676853</v>
      </c>
      <c r="E2520" s="2">
        <f t="shared" si="229"/>
        <v>-2.7116863839897718</v>
      </c>
      <c r="F2520" s="2">
        <f t="shared" si="233"/>
        <v>-1.2916603011648551</v>
      </c>
      <c r="G2520" s="2">
        <f t="shared" si="231"/>
        <v>-1.4200260828249167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107.8308</v>
      </c>
      <c r="C2521" s="2">
        <f t="shared" si="234"/>
        <v>91.000946862812143</v>
      </c>
      <c r="D2521" s="2">
        <f t="shared" si="230"/>
        <v>94.7982124108119</v>
      </c>
      <c r="E2521" s="2">
        <f t="shared" si="229"/>
        <v>-3.797265547999757</v>
      </c>
      <c r="F2521" s="2">
        <f t="shared" si="233"/>
        <v>-1.7927813505318355</v>
      </c>
      <c r="G2521" s="2">
        <f t="shared" si="231"/>
        <v>-2.0044841974679217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107.8308</v>
      </c>
      <c r="C2522" s="2">
        <f t="shared" si="234"/>
        <v>91.218816576225663</v>
      </c>
      <c r="D2522" s="2">
        <f t="shared" si="230"/>
        <v>95.76358926927027</v>
      </c>
      <c r="E2522" s="2">
        <f t="shared" si="229"/>
        <v>-4.5447726930446066</v>
      </c>
      <c r="F2522" s="2">
        <f t="shared" si="233"/>
        <v>-2.3431796190343901</v>
      </c>
      <c r="G2522" s="2">
        <f t="shared" si="231"/>
        <v>-2.2015930740102165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106.337</v>
      </c>
      <c r="C2523" s="2">
        <f t="shared" si="234"/>
        <v>91.401721718344803</v>
      </c>
      <c r="D2523" s="2">
        <f t="shared" si="230"/>
        <v>96.546804878953964</v>
      </c>
      <c r="E2523" s="2">
        <f t="shared" si="229"/>
        <v>-5.1450831606091612</v>
      </c>
      <c r="F2523" s="2">
        <f t="shared" si="233"/>
        <v>-2.9035603273493447</v>
      </c>
      <c r="G2523" s="2">
        <f t="shared" si="231"/>
        <v>-2.2415228332598165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106.0476</v>
      </c>
      <c r="C2524" s="2">
        <f t="shared" si="234"/>
        <v>91.559364530907132</v>
      </c>
      <c r="D2524" s="2">
        <f t="shared" si="230"/>
        <v>97.250567480512927</v>
      </c>
      <c r="E2524" s="2">
        <f t="shared" ref="E2524:E2587" si="235">C2524-D2524</f>
        <v>-5.6912029496057954</v>
      </c>
      <c r="F2524" s="2">
        <f t="shared" si="233"/>
        <v>-3.4610888518006351</v>
      </c>
      <c r="G2524" s="2">
        <f t="shared" si="231"/>
        <v>-2.2301140978051603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109.2312</v>
      </c>
      <c r="C2525" s="2">
        <f t="shared" si="234"/>
        <v>91.83638537230604</v>
      </c>
      <c r="D2525" s="2">
        <f t="shared" ref="D2525:D2588" si="236">$D$4*B2525+(1-$D$4)*D2524</f>
        <v>98.138021741215681</v>
      </c>
      <c r="E2525" s="2">
        <f t="shared" si="235"/>
        <v>-6.3016363689096409</v>
      </c>
      <c r="F2525" s="2">
        <f t="shared" si="233"/>
        <v>-4.0291983552224364</v>
      </c>
      <c r="G2525" s="2">
        <f t="shared" si="231"/>
        <v>-2.2724380136872044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110.6129</v>
      </c>
      <c r="C2526" s="2">
        <f t="shared" si="234"/>
        <v>92.530403007335877</v>
      </c>
      <c r="D2526" s="2">
        <f t="shared" si="236"/>
        <v>99.062086797421927</v>
      </c>
      <c r="E2526" s="2">
        <f t="shared" si="235"/>
        <v>-6.5316837900860492</v>
      </c>
      <c r="F2526" s="2">
        <f t="shared" si="233"/>
        <v>-4.529695442195159</v>
      </c>
      <c r="G2526" s="2">
        <f t="shared" si="231"/>
        <v>-2.0019883478908902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110.3982</v>
      </c>
      <c r="C2527" s="2">
        <f t="shared" si="234"/>
        <v>93.44800254466881</v>
      </c>
      <c r="D2527" s="2">
        <f t="shared" si="236"/>
        <v>99.90179888650178</v>
      </c>
      <c r="E2527" s="2">
        <f t="shared" si="235"/>
        <v>-6.4537963418329696</v>
      </c>
      <c r="F2527" s="2">
        <f t="shared" si="233"/>
        <v>-4.9145156221227211</v>
      </c>
      <c r="G2527" s="2">
        <f t="shared" si="231"/>
        <v>-1.5392807197102485</v>
      </c>
      <c r="H2527" s="2" t="str">
        <f t="shared" si="232"/>
        <v>Hold</v>
      </c>
    </row>
    <row r="2528" spans="1:8" ht="13.5" x14ac:dyDescent="0.25">
      <c r="A2528" s="3">
        <v>45685</v>
      </c>
      <c r="B2528" s="2">
        <v>109.0445</v>
      </c>
      <c r="C2528" s="2">
        <f t="shared" si="234"/>
        <v>94.655325230104381</v>
      </c>
      <c r="D2528" s="2">
        <f t="shared" si="236"/>
        <v>100.57903600602017</v>
      </c>
      <c r="E2528" s="2">
        <f t="shared" si="235"/>
        <v>-5.9237107759157936</v>
      </c>
      <c r="F2528" s="2">
        <f t="shared" si="233"/>
        <v>-5.116354652881336</v>
      </c>
      <c r="G2528" s="2">
        <f t="shared" si="231"/>
        <v>-0.8073561230344577</v>
      </c>
      <c r="H2528" s="2" t="str">
        <f t="shared" si="232"/>
        <v>Hold</v>
      </c>
    </row>
    <row r="2529" spans="1:8" ht="13.5" x14ac:dyDescent="0.25">
      <c r="A2529" s="3">
        <v>45686</v>
      </c>
      <c r="B2529" s="2">
        <v>108.2509</v>
      </c>
      <c r="C2529" s="2">
        <f t="shared" si="234"/>
        <v>96.522890579319082</v>
      </c>
      <c r="D2529" s="2">
        <f t="shared" si="236"/>
        <v>101.14732222779647</v>
      </c>
      <c r="E2529" s="2">
        <f t="shared" si="235"/>
        <v>-4.6244316484773833</v>
      </c>
      <c r="F2529" s="2">
        <f t="shared" si="233"/>
        <v>-5.0179700520005461</v>
      </c>
      <c r="G2529" s="2">
        <f t="shared" si="231"/>
        <v>0.39353840352316283</v>
      </c>
      <c r="H2529" s="2" t="str">
        <f t="shared" si="232"/>
        <v>Sell</v>
      </c>
    </row>
    <row r="2530" spans="1:8" ht="13.5" x14ac:dyDescent="0.25">
      <c r="A2530" s="3">
        <v>45687</v>
      </c>
      <c r="B2530" s="2">
        <v>108.1109</v>
      </c>
      <c r="C2530" s="2">
        <f t="shared" si="234"/>
        <v>97.759861259423843</v>
      </c>
      <c r="D2530" s="2">
        <f t="shared" si="236"/>
        <v>101.66314280351526</v>
      </c>
      <c r="E2530" s="2">
        <f t="shared" si="235"/>
        <v>-3.9032815440914135</v>
      </c>
      <c r="F2530" s="2">
        <f t="shared" si="233"/>
        <v>-4.7950323504187198</v>
      </c>
      <c r="G2530" s="2">
        <f t="shared" si="231"/>
        <v>0.8917508063273063</v>
      </c>
      <c r="H2530" s="2" t="str">
        <f t="shared" si="232"/>
        <v>Sell</v>
      </c>
    </row>
    <row r="2531" spans="1:8" ht="13.5" x14ac:dyDescent="0.25">
      <c r="A2531" s="3">
        <v>45688</v>
      </c>
      <c r="B2531" s="2">
        <v>108.2042</v>
      </c>
      <c r="C2531" s="2">
        <f t="shared" si="234"/>
        <v>99.309236450281702</v>
      </c>
      <c r="D2531" s="2">
        <f t="shared" si="236"/>
        <v>102.14766555881043</v>
      </c>
      <c r="E2531" s="2">
        <f t="shared" si="235"/>
        <v>-2.8384291085287288</v>
      </c>
      <c r="F2531" s="2">
        <f t="shared" si="233"/>
        <v>-4.4037117020407219</v>
      </c>
      <c r="G2531" s="2">
        <f t="shared" si="231"/>
        <v>1.5652825935119932</v>
      </c>
      <c r="H2531" s="2" t="str">
        <f t="shared" si="232"/>
        <v>Sell</v>
      </c>
    </row>
    <row r="2532" spans="1:8" ht="13.5" x14ac:dyDescent="0.25">
      <c r="A2532" s="3">
        <v>45691</v>
      </c>
      <c r="B2532" s="2">
        <v>108.0175</v>
      </c>
      <c r="C2532" s="2">
        <f t="shared" si="234"/>
        <v>100.62024622716143</v>
      </c>
      <c r="D2532" s="2">
        <f t="shared" si="236"/>
        <v>102.58246811000967</v>
      </c>
      <c r="E2532" s="2">
        <f t="shared" si="235"/>
        <v>-1.9622218828482403</v>
      </c>
      <c r="F2532" s="2">
        <f t="shared" si="233"/>
        <v>-3.915413738202226</v>
      </c>
      <c r="G2532" s="2">
        <f t="shared" ref="G2532:G2595" si="237">E2532-F2532</f>
        <v>1.9531918553539858</v>
      </c>
      <c r="H2532" s="2" t="str">
        <f t="shared" ref="H2532:H2595" si="238">IF(G2532&lt;0,"Hold","Sell")</f>
        <v>Sell</v>
      </c>
    </row>
    <row r="2533" spans="1:8" ht="13.5" x14ac:dyDescent="0.25">
      <c r="A2533" s="3">
        <v>45692</v>
      </c>
      <c r="B2533" s="2">
        <v>107.8308</v>
      </c>
      <c r="C2533" s="2">
        <f t="shared" si="234"/>
        <v>101.49974680759813</v>
      </c>
      <c r="D2533" s="2">
        <f t="shared" si="236"/>
        <v>102.97123343519414</v>
      </c>
      <c r="E2533" s="2">
        <f t="shared" si="235"/>
        <v>-1.4714866275960077</v>
      </c>
      <c r="F2533" s="2">
        <f t="shared" ref="F2533:F2596" si="239">(E2533*(2/(10)))+((1-(2/10))*F2532)</f>
        <v>-3.4266283160809827</v>
      </c>
      <c r="G2533" s="2">
        <f t="shared" si="237"/>
        <v>1.955141688484975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107.252</v>
      </c>
      <c r="C2534" s="2">
        <f t="shared" si="234"/>
        <v>102.1994165295061</v>
      </c>
      <c r="D2534" s="2">
        <f t="shared" si="236"/>
        <v>103.28832725480939</v>
      </c>
      <c r="E2534" s="2">
        <f t="shared" si="235"/>
        <v>-1.0889107253032932</v>
      </c>
      <c r="F2534" s="2">
        <f t="shared" si="239"/>
        <v>-2.9590847979254451</v>
      </c>
      <c r="G2534" s="2">
        <f t="shared" si="237"/>
        <v>1.8701740726221519</v>
      </c>
      <c r="H2534" s="2" t="str">
        <f t="shared" si="238"/>
        <v>Sell</v>
      </c>
    </row>
    <row r="2535" spans="1:8" ht="13.5" x14ac:dyDescent="0.25">
      <c r="A2535" s="3">
        <v>45694</v>
      </c>
      <c r="B2535" s="2">
        <v>105.03</v>
      </c>
      <c r="C2535" s="2">
        <f t="shared" si="234"/>
        <v>103.28122937112055</v>
      </c>
      <c r="D2535" s="2">
        <f t="shared" si="236"/>
        <v>103.41734005074943</v>
      </c>
      <c r="E2535" s="2">
        <f t="shared" si="235"/>
        <v>-0.13611067962888512</v>
      </c>
      <c r="F2535" s="2">
        <f t="shared" si="239"/>
        <v>-2.3944899742661332</v>
      </c>
      <c r="G2535" s="2">
        <f t="shared" si="237"/>
        <v>2.2583792946372481</v>
      </c>
      <c r="H2535" s="2" t="str">
        <f t="shared" si="238"/>
        <v>Sell</v>
      </c>
    </row>
    <row r="2536" spans="1:8" ht="13.5" x14ac:dyDescent="0.25">
      <c r="A2536" s="3">
        <v>45695</v>
      </c>
      <c r="B2536" s="2">
        <v>105.9636</v>
      </c>
      <c r="C2536" s="2">
        <f t="shared" si="234"/>
        <v>104.40917869864046</v>
      </c>
      <c r="D2536" s="2">
        <f t="shared" si="236"/>
        <v>103.60595189884206</v>
      </c>
      <c r="E2536" s="2">
        <f t="shared" si="235"/>
        <v>0.80322679979839506</v>
      </c>
      <c r="F2536" s="2">
        <f t="shared" si="239"/>
        <v>-1.7549466194532275</v>
      </c>
      <c r="G2536" s="2">
        <f t="shared" si="237"/>
        <v>2.5581734192516228</v>
      </c>
      <c r="H2536" s="2" t="str">
        <f t="shared" si="238"/>
        <v>Sell</v>
      </c>
    </row>
    <row r="2537" spans="1:8" ht="13.5" x14ac:dyDescent="0.25">
      <c r="A2537" s="3">
        <v>45698</v>
      </c>
      <c r="B2537" s="2">
        <v>109.2312</v>
      </c>
      <c r="C2537" s="2">
        <f t="shared" si="234"/>
        <v>105.33056659115732</v>
      </c>
      <c r="D2537" s="2">
        <f t="shared" si="236"/>
        <v>104.02263694337228</v>
      </c>
      <c r="E2537" s="2">
        <f t="shared" si="235"/>
        <v>1.3079296477850448</v>
      </c>
      <c r="F2537" s="2">
        <f t="shared" si="239"/>
        <v>-1.1423713660055732</v>
      </c>
      <c r="G2537" s="2">
        <f t="shared" si="237"/>
        <v>2.450301013790618</v>
      </c>
      <c r="H2537" s="2" t="str">
        <f t="shared" si="238"/>
        <v>Sell</v>
      </c>
    </row>
    <row r="2538" spans="1:8" ht="13.5" x14ac:dyDescent="0.25">
      <c r="A2538" s="3">
        <v>45699</v>
      </c>
      <c r="B2538" s="2">
        <v>109.1378</v>
      </c>
      <c r="C2538" s="2">
        <f t="shared" si="234"/>
        <v>105.90194096174851</v>
      </c>
      <c r="D2538" s="2">
        <f t="shared" si="236"/>
        <v>104.40153791052988</v>
      </c>
      <c r="E2538" s="2">
        <f t="shared" si="235"/>
        <v>1.5004030512186262</v>
      </c>
      <c r="F2538" s="2">
        <f t="shared" si="239"/>
        <v>-0.6138164825607334</v>
      </c>
      <c r="G2538" s="2">
        <f t="shared" si="237"/>
        <v>2.1142195337793597</v>
      </c>
      <c r="H2538" s="2" t="str">
        <f t="shared" si="238"/>
        <v>Sell</v>
      </c>
    </row>
    <row r="2539" spans="1:8" ht="13.5" x14ac:dyDescent="0.25">
      <c r="A2539" s="3">
        <v>45700</v>
      </c>
      <c r="B2539" s="2">
        <v>109.2312</v>
      </c>
      <c r="C2539" s="2">
        <f t="shared" si="234"/>
        <v>106.26331927532566</v>
      </c>
      <c r="D2539" s="2">
        <f t="shared" si="236"/>
        <v>104.75929065789803</v>
      </c>
      <c r="E2539" s="2">
        <f t="shared" si="235"/>
        <v>1.5040286174276218</v>
      </c>
      <c r="F2539" s="2">
        <f t="shared" si="239"/>
        <v>-0.19024746256306235</v>
      </c>
      <c r="G2539" s="2">
        <f t="shared" si="237"/>
        <v>1.6942760799906842</v>
      </c>
      <c r="H2539" s="2" t="str">
        <f t="shared" si="238"/>
        <v>Sell</v>
      </c>
    </row>
    <row r="2540" spans="1:8" ht="13.5" x14ac:dyDescent="0.25">
      <c r="A2540" s="3">
        <v>45701</v>
      </c>
      <c r="B2540" s="2">
        <v>108.76439999999999</v>
      </c>
      <c r="C2540" s="2">
        <f t="shared" si="234"/>
        <v>106.54756246373708</v>
      </c>
      <c r="D2540" s="2">
        <f t="shared" si="236"/>
        <v>105.05596542397966</v>
      </c>
      <c r="E2540" s="2">
        <f t="shared" si="235"/>
        <v>1.4915970397574227</v>
      </c>
      <c r="F2540" s="2">
        <f t="shared" si="239"/>
        <v>0.14612143790103466</v>
      </c>
      <c r="G2540" s="2">
        <f t="shared" si="237"/>
        <v>1.345475601856388</v>
      </c>
      <c r="H2540" s="2" t="str">
        <f t="shared" si="238"/>
        <v>Sell</v>
      </c>
    </row>
    <row r="2541" spans="1:8" ht="13.5" x14ac:dyDescent="0.25">
      <c r="A2541" s="3">
        <v>45702</v>
      </c>
      <c r="B2541" s="2">
        <v>108.2976</v>
      </c>
      <c r="C2541" s="2">
        <f t="shared" si="234"/>
        <v>106.8024297770083</v>
      </c>
      <c r="D2541" s="2">
        <f t="shared" si="236"/>
        <v>105.29608650368488</v>
      </c>
      <c r="E2541" s="2">
        <f t="shared" si="235"/>
        <v>1.5063432733234237</v>
      </c>
      <c r="F2541" s="2">
        <f t="shared" si="239"/>
        <v>0.41816580498551248</v>
      </c>
      <c r="G2541" s="2">
        <f t="shared" si="237"/>
        <v>1.0881774683379111</v>
      </c>
      <c r="H2541" s="2" t="str">
        <f t="shared" si="238"/>
        <v>Sell</v>
      </c>
    </row>
    <row r="2542" spans="1:8" ht="13.5" x14ac:dyDescent="0.25">
      <c r="A2542" s="3">
        <v>45705</v>
      </c>
      <c r="B2542" s="2">
        <v>108.1109</v>
      </c>
      <c r="C2542" s="2">
        <f t="shared" si="234"/>
        <v>106.98936365746856</v>
      </c>
      <c r="D2542" s="2">
        <f t="shared" si="236"/>
        <v>105.50459120711562</v>
      </c>
      <c r="E2542" s="2">
        <f t="shared" si="235"/>
        <v>1.4847724503529349</v>
      </c>
      <c r="F2542" s="2">
        <f t="shared" si="239"/>
        <v>0.63148713405899692</v>
      </c>
      <c r="G2542" s="2">
        <f t="shared" si="237"/>
        <v>0.853285316293938</v>
      </c>
      <c r="H2542" s="2" t="str">
        <f t="shared" si="238"/>
        <v>Sell</v>
      </c>
    </row>
    <row r="2543" spans="1:8" ht="13.5" x14ac:dyDescent="0.25">
      <c r="A2543" s="3">
        <v>45706</v>
      </c>
      <c r="B2543" s="2">
        <v>107.8308</v>
      </c>
      <c r="C2543" s="2">
        <f t="shared" si="234"/>
        <v>107.11881540247339</v>
      </c>
      <c r="D2543" s="2">
        <f t="shared" si="236"/>
        <v>105.67690296955151</v>
      </c>
      <c r="E2543" s="2">
        <f t="shared" si="235"/>
        <v>1.4419124329218818</v>
      </c>
      <c r="F2543" s="2">
        <f t="shared" si="239"/>
        <v>0.79357219383157396</v>
      </c>
      <c r="G2543" s="2">
        <f t="shared" si="237"/>
        <v>0.6483402390903078</v>
      </c>
      <c r="H2543" s="2" t="str">
        <f t="shared" si="238"/>
        <v>Sell</v>
      </c>
    </row>
    <row r="2544" spans="1:8" ht="13.5" x14ac:dyDescent="0.25">
      <c r="A2544" s="3">
        <v>45707</v>
      </c>
      <c r="B2544" s="2">
        <v>107.45740000000001</v>
      </c>
      <c r="C2544" s="2">
        <f t="shared" si="234"/>
        <v>107.13930534055442</v>
      </c>
      <c r="D2544" s="2">
        <f t="shared" si="236"/>
        <v>105.80879163847362</v>
      </c>
      <c r="E2544" s="2">
        <f t="shared" si="235"/>
        <v>1.3305137020807933</v>
      </c>
      <c r="F2544" s="2">
        <f t="shared" si="239"/>
        <v>0.90096049548141788</v>
      </c>
      <c r="G2544" s="2">
        <f t="shared" si="237"/>
        <v>0.42955320659937546</v>
      </c>
      <c r="H2544" s="2" t="str">
        <f t="shared" si="238"/>
        <v>Sell</v>
      </c>
    </row>
    <row r="2545" spans="1:8" ht="13.5" x14ac:dyDescent="0.25">
      <c r="A2545" s="3">
        <v>45708</v>
      </c>
      <c r="B2545" s="2">
        <v>107.364</v>
      </c>
      <c r="C2545" s="2">
        <f t="shared" si="234"/>
        <v>106.81479682662297</v>
      </c>
      <c r="D2545" s="2">
        <f t="shared" si="236"/>
        <v>105.92399225784595</v>
      </c>
      <c r="E2545" s="2">
        <f t="shared" si="235"/>
        <v>0.89080456877701408</v>
      </c>
      <c r="F2545" s="2">
        <f t="shared" si="239"/>
        <v>0.89892931014053712</v>
      </c>
      <c r="G2545" s="2">
        <f t="shared" si="237"/>
        <v>-8.1247413635230359E-3</v>
      </c>
      <c r="H2545" s="2" t="str">
        <f t="shared" si="238"/>
        <v>Hold</v>
      </c>
    </row>
    <row r="2546" spans="1:8" ht="13.5" x14ac:dyDescent="0.25">
      <c r="A2546" s="3">
        <v>45709</v>
      </c>
      <c r="B2546" s="2">
        <v>106.7105</v>
      </c>
      <c r="C2546" s="2">
        <f t="shared" si="234"/>
        <v>106.68384346868096</v>
      </c>
      <c r="D2546" s="2">
        <f t="shared" si="236"/>
        <v>105.98225209059811</v>
      </c>
      <c r="E2546" s="2">
        <f t="shared" si="235"/>
        <v>0.70159137808285266</v>
      </c>
      <c r="F2546" s="2">
        <f t="shared" si="239"/>
        <v>0.8594617237290002</v>
      </c>
      <c r="G2546" s="2">
        <f t="shared" si="237"/>
        <v>-0.15787034564614755</v>
      </c>
      <c r="H2546" s="2" t="str">
        <f t="shared" si="238"/>
        <v>Hold</v>
      </c>
    </row>
    <row r="2547" spans="1:8" ht="13.5" x14ac:dyDescent="0.25">
      <c r="A2547" s="3">
        <v>45712</v>
      </c>
      <c r="B2547" s="2">
        <v>107.30800000000001</v>
      </c>
      <c r="C2547" s="2">
        <f t="shared" si="234"/>
        <v>107.07574447349927</v>
      </c>
      <c r="D2547" s="2">
        <f t="shared" si="236"/>
        <v>106.0804556394427</v>
      </c>
      <c r="E2547" s="2">
        <f t="shared" si="235"/>
        <v>0.99528883405656643</v>
      </c>
      <c r="F2547" s="2">
        <f t="shared" si="239"/>
        <v>0.88662714579451352</v>
      </c>
      <c r="G2547" s="2">
        <f t="shared" si="237"/>
        <v>0.10866168826205291</v>
      </c>
      <c r="H2547" s="2" t="str">
        <f t="shared" si="238"/>
        <v>Sell</v>
      </c>
    </row>
    <row r="2548" spans="1:8" ht="13.5" x14ac:dyDescent="0.25">
      <c r="A2548" s="3">
        <v>45713</v>
      </c>
      <c r="B2548" s="2">
        <v>105.9636</v>
      </c>
      <c r="C2548" s="2">
        <f t="shared" si="234"/>
        <v>107.39298378526861</v>
      </c>
      <c r="D2548" s="2">
        <f t="shared" si="236"/>
        <v>106.07179966615065</v>
      </c>
      <c r="E2548" s="2">
        <f t="shared" si="235"/>
        <v>1.3211841191179587</v>
      </c>
      <c r="F2548" s="2">
        <f t="shared" si="239"/>
        <v>0.97353854045920252</v>
      </c>
      <c r="G2548" s="2">
        <f t="shared" si="237"/>
        <v>0.34764557865875623</v>
      </c>
      <c r="H2548" s="2" t="str">
        <f t="shared" si="238"/>
        <v>Sell</v>
      </c>
    </row>
    <row r="2549" spans="1:8" ht="13.5" x14ac:dyDescent="0.25">
      <c r="A2549" s="3">
        <v>45714</v>
      </c>
      <c r="B2549" s="2">
        <v>104.9366</v>
      </c>
      <c r="C2549" s="2">
        <f t="shared" si="234"/>
        <v>107.67578627984267</v>
      </c>
      <c r="D2549" s="2">
        <f t="shared" si="236"/>
        <v>105.98771080199135</v>
      </c>
      <c r="E2549" s="2">
        <f t="shared" si="235"/>
        <v>1.6880754778513136</v>
      </c>
      <c r="F2549" s="2">
        <f t="shared" si="239"/>
        <v>1.1164459279376249</v>
      </c>
      <c r="G2549" s="2">
        <f t="shared" si="237"/>
        <v>0.57162954991368875</v>
      </c>
      <c r="H2549" s="2" t="str">
        <f t="shared" si="238"/>
        <v>Sell</v>
      </c>
    </row>
    <row r="2550" spans="1:8" ht="13.5" x14ac:dyDescent="0.25">
      <c r="A2550" s="3">
        <v>45715</v>
      </c>
      <c r="B2550" s="2">
        <v>104.8433</v>
      </c>
      <c r="C2550" s="2">
        <f t="shared" si="234"/>
        <v>107.84326531371303</v>
      </c>
      <c r="D2550" s="2">
        <f t="shared" si="236"/>
        <v>105.90293963147349</v>
      </c>
      <c r="E2550" s="2">
        <f t="shared" si="235"/>
        <v>1.9403256822395463</v>
      </c>
      <c r="F2550" s="2">
        <f t="shared" si="239"/>
        <v>1.2812218787980092</v>
      </c>
      <c r="G2550" s="2">
        <f t="shared" si="237"/>
        <v>0.65910380344153707</v>
      </c>
      <c r="H2550" s="2" t="str">
        <f t="shared" si="238"/>
        <v>Sell</v>
      </c>
    </row>
    <row r="2551" spans="1:8" ht="13.5" x14ac:dyDescent="0.25">
      <c r="A2551" s="3">
        <v>45716</v>
      </c>
      <c r="B2551" s="2">
        <v>104.8433</v>
      </c>
      <c r="C2551" s="2">
        <f t="shared" si="234"/>
        <v>107.91316295775718</v>
      </c>
      <c r="D2551" s="2">
        <f t="shared" si="236"/>
        <v>105.82444780691991</v>
      </c>
      <c r="E2551" s="2">
        <f t="shared" si="235"/>
        <v>2.0887151508372739</v>
      </c>
      <c r="F2551" s="2">
        <f t="shared" si="239"/>
        <v>1.4427205332058621</v>
      </c>
      <c r="G2551" s="2">
        <f t="shared" si="237"/>
        <v>0.64599461763141175</v>
      </c>
      <c r="H2551" s="2" t="str">
        <f t="shared" si="238"/>
        <v>Sell</v>
      </c>
    </row>
    <row r="2552" spans="1:8" ht="13.5" x14ac:dyDescent="0.25">
      <c r="A2552" s="3">
        <v>45719</v>
      </c>
      <c r="B2552" s="2">
        <v>106.197</v>
      </c>
      <c r="C2552" s="2">
        <f t="shared" si="234"/>
        <v>107.94358404117915</v>
      </c>
      <c r="D2552" s="2">
        <f t="shared" si="236"/>
        <v>105.85204426566658</v>
      </c>
      <c r="E2552" s="2">
        <f t="shared" si="235"/>
        <v>2.0915397755125724</v>
      </c>
      <c r="F2552" s="2">
        <f t="shared" si="239"/>
        <v>1.5724843816672043</v>
      </c>
      <c r="G2552" s="2">
        <f t="shared" si="237"/>
        <v>0.51905539384536814</v>
      </c>
      <c r="H2552" s="2" t="str">
        <f t="shared" si="238"/>
        <v>Sell</v>
      </c>
    </row>
    <row r="2553" spans="1:8" ht="13.5" x14ac:dyDescent="0.25">
      <c r="A2553" s="3">
        <v>45720</v>
      </c>
      <c r="B2553" s="2">
        <v>103.1628</v>
      </c>
      <c r="C2553" s="2">
        <f t="shared" si="234"/>
        <v>107.9262326502285</v>
      </c>
      <c r="D2553" s="2">
        <f t="shared" si="236"/>
        <v>105.65284098672832</v>
      </c>
      <c r="E2553" s="2">
        <f t="shared" si="235"/>
        <v>2.2733916635001776</v>
      </c>
      <c r="F2553" s="2">
        <f t="shared" si="239"/>
        <v>1.7126658380337991</v>
      </c>
      <c r="G2553" s="2">
        <f t="shared" si="237"/>
        <v>0.5607258254663785</v>
      </c>
      <c r="H2553" s="2" t="str">
        <f t="shared" si="238"/>
        <v>Sell</v>
      </c>
    </row>
    <row r="2554" spans="1:8" ht="13.5" x14ac:dyDescent="0.25">
      <c r="A2554" s="3">
        <v>45721</v>
      </c>
      <c r="B2554" s="2">
        <v>104.56319999999999</v>
      </c>
      <c r="C2554" s="2">
        <f t="shared" si="234"/>
        <v>107.85410455019336</v>
      </c>
      <c r="D2554" s="2">
        <f t="shared" si="236"/>
        <v>105.57212683956325</v>
      </c>
      <c r="E2554" s="2">
        <f t="shared" si="235"/>
        <v>2.2819777106301018</v>
      </c>
      <c r="F2554" s="2">
        <f t="shared" si="239"/>
        <v>1.8265282125530597</v>
      </c>
      <c r="G2554" s="2">
        <f t="shared" si="237"/>
        <v>0.45544949807704205</v>
      </c>
      <c r="H2554" s="2" t="str">
        <f t="shared" si="238"/>
        <v>Sell</v>
      </c>
    </row>
    <row r="2555" spans="1:8" ht="13.5" x14ac:dyDescent="0.25">
      <c r="A2555" s="3">
        <v>45722</v>
      </c>
      <c r="B2555" s="2">
        <v>106.0009</v>
      </c>
      <c r="C2555" s="2">
        <f t="shared" si="234"/>
        <v>107.77870385016361</v>
      </c>
      <c r="D2555" s="2">
        <f t="shared" si="236"/>
        <v>105.60388781441041</v>
      </c>
      <c r="E2555" s="2">
        <f t="shared" si="235"/>
        <v>2.1748160357531958</v>
      </c>
      <c r="F2555" s="2">
        <f t="shared" si="239"/>
        <v>1.8961857771930872</v>
      </c>
      <c r="G2555" s="2">
        <f t="shared" si="237"/>
        <v>0.27863025856010859</v>
      </c>
      <c r="H2555" s="2" t="str">
        <f t="shared" si="238"/>
        <v>Sell</v>
      </c>
    </row>
    <row r="2556" spans="1:8" ht="13.5" x14ac:dyDescent="0.25">
      <c r="A2556" s="3">
        <v>45723</v>
      </c>
      <c r="B2556" s="2">
        <v>108.28830000000001</v>
      </c>
      <c r="C2556" s="2">
        <f t="shared" si="234"/>
        <v>107.61436479629228</v>
      </c>
      <c r="D2556" s="2">
        <f t="shared" si="236"/>
        <v>105.80273316149113</v>
      </c>
      <c r="E2556" s="2">
        <f t="shared" si="235"/>
        <v>1.8116316348011452</v>
      </c>
      <c r="F2556" s="2">
        <f t="shared" si="239"/>
        <v>1.8792749487146989</v>
      </c>
      <c r="G2556" s="2">
        <f t="shared" si="237"/>
        <v>-6.7643313913553715E-2</v>
      </c>
      <c r="H2556" s="2" t="str">
        <f t="shared" si="238"/>
        <v>Hold</v>
      </c>
    </row>
    <row r="2557" spans="1:8" ht="13.5" x14ac:dyDescent="0.25">
      <c r="A2557" s="3">
        <v>45726</v>
      </c>
      <c r="B2557" s="2">
        <v>114.77679999999999</v>
      </c>
      <c r="C2557" s="2">
        <f t="shared" si="234"/>
        <v>107.56723175070886</v>
      </c>
      <c r="D2557" s="2">
        <f t="shared" si="236"/>
        <v>106.46747885323254</v>
      </c>
      <c r="E2557" s="2">
        <f t="shared" si="235"/>
        <v>1.0997528974763213</v>
      </c>
      <c r="F2557" s="2">
        <f t="shared" si="239"/>
        <v>1.7233705384670235</v>
      </c>
      <c r="G2557" s="2">
        <f t="shared" si="237"/>
        <v>-0.62361764099070216</v>
      </c>
      <c r="H2557" s="2" t="str">
        <f t="shared" si="238"/>
        <v>Hold</v>
      </c>
    </row>
    <row r="2558" spans="1:8" ht="13.5" x14ac:dyDescent="0.25">
      <c r="A2558" s="3">
        <v>45727</v>
      </c>
      <c r="B2558" s="2">
        <v>119.5008</v>
      </c>
      <c r="C2558" s="2">
        <f t="shared" si="234"/>
        <v>107.32051917367671</v>
      </c>
      <c r="D2558" s="2">
        <f t="shared" si="236"/>
        <v>107.43291004928938</v>
      </c>
      <c r="E2558" s="2">
        <f t="shared" si="235"/>
        <v>-0.11239087561266103</v>
      </c>
      <c r="F2558" s="2">
        <f t="shared" si="239"/>
        <v>1.3562182556510867</v>
      </c>
      <c r="G2558" s="2">
        <f t="shared" si="237"/>
        <v>-1.4686091312637477</v>
      </c>
      <c r="H2558" s="2" t="str">
        <f t="shared" si="238"/>
        <v>Hold</v>
      </c>
    </row>
    <row r="2559" spans="1:8" ht="13.5" x14ac:dyDescent="0.25">
      <c r="A2559" s="3">
        <v>45728</v>
      </c>
      <c r="B2559" s="2">
        <v>118.5672</v>
      </c>
      <c r="C2559" s="2">
        <f t="shared" si="234"/>
        <v>106.95376237772645</v>
      </c>
      <c r="D2559" s="2">
        <f t="shared" si="236"/>
        <v>108.25767226786053</v>
      </c>
      <c r="E2559" s="2">
        <f t="shared" si="235"/>
        <v>-1.3039098901340793</v>
      </c>
      <c r="F2559" s="2">
        <f t="shared" si="239"/>
        <v>0.82419262649405356</v>
      </c>
      <c r="G2559" s="2">
        <f t="shared" si="237"/>
        <v>-2.1281025166281329</v>
      </c>
      <c r="H2559" s="2" t="str">
        <f t="shared" si="238"/>
        <v>Hold</v>
      </c>
    </row>
    <row r="2560" spans="1:8" ht="13.5" x14ac:dyDescent="0.25">
      <c r="A2560" s="3">
        <v>45729</v>
      </c>
      <c r="B2560" s="2">
        <v>118.7539</v>
      </c>
      <c r="C2560" s="2">
        <f t="shared" si="234"/>
        <v>106.62907585807623</v>
      </c>
      <c r="D2560" s="2">
        <f t="shared" si="236"/>
        <v>109.03517061838937</v>
      </c>
      <c r="E2560" s="2">
        <f t="shared" si="235"/>
        <v>-2.4060947603131382</v>
      </c>
      <c r="F2560" s="2">
        <f t="shared" si="239"/>
        <v>0.17813514913261519</v>
      </c>
      <c r="G2560" s="2">
        <f t="shared" si="237"/>
        <v>-2.5842299094457535</v>
      </c>
      <c r="H2560" s="2" t="str">
        <f t="shared" si="238"/>
        <v>Hold</v>
      </c>
    </row>
    <row r="2561" spans="1:8" ht="13.5" x14ac:dyDescent="0.25">
      <c r="A2561" s="3">
        <v>45730</v>
      </c>
      <c r="B2561" s="2">
        <v>119.03400000000001</v>
      </c>
      <c r="C2561" s="2">
        <f t="shared" si="234"/>
        <v>106.3543411106799</v>
      </c>
      <c r="D2561" s="2">
        <f t="shared" si="236"/>
        <v>109.77582464665683</v>
      </c>
      <c r="E2561" s="2">
        <f t="shared" si="235"/>
        <v>-3.4214835359769324</v>
      </c>
      <c r="F2561" s="2">
        <f t="shared" si="239"/>
        <v>-0.54178858788929429</v>
      </c>
      <c r="G2561" s="2">
        <f t="shared" si="237"/>
        <v>-2.8796949480876384</v>
      </c>
      <c r="H2561" s="2" t="str">
        <f t="shared" si="238"/>
        <v>Hold</v>
      </c>
    </row>
    <row r="2562" spans="1:8" ht="13.5" x14ac:dyDescent="0.25">
      <c r="A2562" s="3">
        <v>45733</v>
      </c>
      <c r="B2562" s="2">
        <v>118.5579</v>
      </c>
      <c r="C2562" s="2">
        <f t="shared" si="234"/>
        <v>106.3301347859599</v>
      </c>
      <c r="D2562" s="2">
        <f t="shared" si="236"/>
        <v>110.42634874690447</v>
      </c>
      <c r="E2562" s="2">
        <f t="shared" si="235"/>
        <v>-4.0962139609445671</v>
      </c>
      <c r="F2562" s="2">
        <f t="shared" si="239"/>
        <v>-1.252673662500349</v>
      </c>
      <c r="G2562" s="2">
        <f t="shared" si="237"/>
        <v>-2.8435402984442182</v>
      </c>
      <c r="H2562" s="2" t="str">
        <f t="shared" si="238"/>
        <v>Hold</v>
      </c>
    </row>
    <row r="2563" spans="1:8" ht="13.5" x14ac:dyDescent="0.25">
      <c r="A2563" s="3">
        <v>45734</v>
      </c>
      <c r="B2563" s="2">
        <v>117.6336</v>
      </c>
      <c r="C2563" s="2">
        <f t="shared" si="234"/>
        <v>105.84285251119684</v>
      </c>
      <c r="D2563" s="2">
        <f t="shared" si="236"/>
        <v>110.96021921009672</v>
      </c>
      <c r="E2563" s="2">
        <f t="shared" si="235"/>
        <v>-5.117366698899886</v>
      </c>
      <c r="F2563" s="2">
        <f t="shared" si="239"/>
        <v>-2.0256122697802565</v>
      </c>
      <c r="G2563" s="2">
        <f t="shared" si="237"/>
        <v>-3.0917544291196295</v>
      </c>
      <c r="H2563" s="2" t="str">
        <f t="shared" si="238"/>
        <v>Hold</v>
      </c>
    </row>
    <row r="2564" spans="1:8" ht="13.5" x14ac:dyDescent="0.25">
      <c r="A2564" s="3">
        <v>45735</v>
      </c>
      <c r="B2564" s="2">
        <v>118.53919999999999</v>
      </c>
      <c r="C2564" s="2">
        <f t="shared" si="234"/>
        <v>105.64598289408963</v>
      </c>
      <c r="D2564" s="2">
        <f t="shared" si="236"/>
        <v>111.521625194534</v>
      </c>
      <c r="E2564" s="2">
        <f t="shared" si="235"/>
        <v>-5.875642300444369</v>
      </c>
      <c r="F2564" s="2">
        <f t="shared" si="239"/>
        <v>-2.7956182759130792</v>
      </c>
      <c r="G2564" s="2">
        <f t="shared" si="237"/>
        <v>-3.0800240245312898</v>
      </c>
      <c r="H2564" s="2" t="str">
        <f t="shared" si="238"/>
        <v>Hold</v>
      </c>
    </row>
    <row r="2565" spans="1:8" ht="13.5" x14ac:dyDescent="0.25">
      <c r="A2565" s="3">
        <v>45737</v>
      </c>
      <c r="B2565" s="2">
        <v>117.9884</v>
      </c>
      <c r="C2565" s="2">
        <f t="shared" si="234"/>
        <v>105.70058552576813</v>
      </c>
      <c r="D2565" s="2">
        <f t="shared" si="236"/>
        <v>112.00064555049444</v>
      </c>
      <c r="E2565" s="2">
        <f t="shared" si="235"/>
        <v>-6.3000600247263066</v>
      </c>
      <c r="F2565" s="2">
        <f t="shared" si="239"/>
        <v>-3.4965066256757247</v>
      </c>
      <c r="G2565" s="2">
        <f t="shared" si="237"/>
        <v>-2.8035533990505819</v>
      </c>
      <c r="H2565" s="2" t="str">
        <f t="shared" si="238"/>
        <v>Hold</v>
      </c>
    </row>
    <row r="2566" spans="1:8" ht="13.5" x14ac:dyDescent="0.25">
      <c r="A2566" s="3">
        <v>45740</v>
      </c>
      <c r="B2566" s="2">
        <v>116.532</v>
      </c>
      <c r="C2566" s="2">
        <f t="shared" si="234"/>
        <v>106.09869544488073</v>
      </c>
      <c r="D2566" s="2">
        <f t="shared" si="236"/>
        <v>112.33630143564301</v>
      </c>
      <c r="E2566" s="2">
        <f t="shared" si="235"/>
        <v>-6.2376059907622761</v>
      </c>
      <c r="F2566" s="2">
        <f t="shared" si="239"/>
        <v>-4.0447264986930351</v>
      </c>
      <c r="G2566" s="2">
        <f t="shared" si="237"/>
        <v>-2.1928794920692409</v>
      </c>
      <c r="H2566" s="2" t="str">
        <f t="shared" si="238"/>
        <v>Hold</v>
      </c>
    </row>
    <row r="2567" spans="1:8" ht="13.5" x14ac:dyDescent="0.25">
      <c r="A2567" s="3">
        <v>45741</v>
      </c>
      <c r="B2567" s="2">
        <v>115.7664</v>
      </c>
      <c r="C2567" s="2">
        <f t="shared" si="234"/>
        <v>107.43378845336062</v>
      </c>
      <c r="D2567" s="2">
        <f t="shared" si="236"/>
        <v>112.59038281078057</v>
      </c>
      <c r="E2567" s="2">
        <f t="shared" si="235"/>
        <v>-5.156594357419948</v>
      </c>
      <c r="F2567" s="2">
        <f t="shared" si="239"/>
        <v>-4.2671000704384179</v>
      </c>
      <c r="G2567" s="2">
        <f t="shared" si="237"/>
        <v>-0.8894942869815301</v>
      </c>
      <c r="H2567" s="2" t="str">
        <f t="shared" si="238"/>
        <v>Hold</v>
      </c>
    </row>
    <row r="2568" spans="1:8" ht="13.5" x14ac:dyDescent="0.25">
      <c r="A2568" s="3">
        <v>45742</v>
      </c>
      <c r="B2568" s="2">
        <v>114.7394</v>
      </c>
      <c r="C2568" s="2">
        <f t="shared" si="234"/>
        <v>109.29025176822822</v>
      </c>
      <c r="D2568" s="2">
        <f t="shared" si="236"/>
        <v>112.74956926924128</v>
      </c>
      <c r="E2568" s="2">
        <f t="shared" si="235"/>
        <v>-3.4593175010130608</v>
      </c>
      <c r="F2568" s="2">
        <f t="shared" si="239"/>
        <v>-4.1055435565533465</v>
      </c>
      <c r="G2568" s="2">
        <f t="shared" si="237"/>
        <v>0.64622605554028567</v>
      </c>
      <c r="H2568" s="2" t="str">
        <f t="shared" si="238"/>
        <v>Sell</v>
      </c>
    </row>
    <row r="2569" spans="1:8" ht="13.5" x14ac:dyDescent="0.25">
      <c r="A2569" s="3">
        <v>45743</v>
      </c>
      <c r="B2569" s="2">
        <v>116.6066</v>
      </c>
      <c r="C2569" s="2">
        <f t="shared" si="234"/>
        <v>110.71747457311618</v>
      </c>
      <c r="D2569" s="2">
        <f t="shared" si="236"/>
        <v>113.03527524929748</v>
      </c>
      <c r="E2569" s="2">
        <f t="shared" si="235"/>
        <v>-2.3178006761813066</v>
      </c>
      <c r="F2569" s="2">
        <f t="shared" si="239"/>
        <v>-3.7479949804789388</v>
      </c>
      <c r="G2569" s="2">
        <f t="shared" si="237"/>
        <v>1.4301943042976322</v>
      </c>
      <c r="H2569" s="2" t="str">
        <f t="shared" si="238"/>
        <v>Sell</v>
      </c>
    </row>
    <row r="2570" spans="1:8" ht="13.5" x14ac:dyDescent="0.25">
      <c r="A2570" s="3">
        <v>45744</v>
      </c>
      <c r="B2570" s="2">
        <v>117.5402</v>
      </c>
      <c r="C2570" s="2">
        <f t="shared" si="234"/>
        <v>111.95384771571369</v>
      </c>
      <c r="D2570" s="2">
        <f t="shared" si="236"/>
        <v>113.36897337897915</v>
      </c>
      <c r="E2570" s="2">
        <f t="shared" si="235"/>
        <v>-1.4151256632654565</v>
      </c>
      <c r="F2570" s="2">
        <f t="shared" si="239"/>
        <v>-3.2814211170362428</v>
      </c>
      <c r="G2570" s="2">
        <f t="shared" si="237"/>
        <v>1.8662954537707863</v>
      </c>
      <c r="H2570" s="2" t="str">
        <f t="shared" si="238"/>
        <v>Sell</v>
      </c>
    </row>
    <row r="2571" spans="1:8" ht="13.5" x14ac:dyDescent="0.25">
      <c r="A2571" s="3">
        <v>45749</v>
      </c>
      <c r="B2571" s="2">
        <v>115.673</v>
      </c>
      <c r="C2571" s="2">
        <f t="shared" si="234"/>
        <v>113.0431019132962</v>
      </c>
      <c r="D2571" s="2">
        <f t="shared" si="236"/>
        <v>113.53964201757329</v>
      </c>
      <c r="E2571" s="2">
        <f t="shared" si="235"/>
        <v>-0.49654010427708783</v>
      </c>
      <c r="F2571" s="2">
        <f t="shared" si="239"/>
        <v>-2.7244449144844118</v>
      </c>
      <c r="G2571" s="2">
        <f t="shared" si="237"/>
        <v>2.227904810207324</v>
      </c>
      <c r="H2571" s="2" t="str">
        <f t="shared" si="238"/>
        <v>Sell</v>
      </c>
    </row>
    <row r="2572" spans="1:8" ht="13.5" x14ac:dyDescent="0.25">
      <c r="A2572" s="3">
        <v>45750</v>
      </c>
      <c r="B2572" s="2">
        <v>114.366</v>
      </c>
      <c r="C2572" s="2">
        <f t="shared" si="234"/>
        <v>113.89153238817372</v>
      </c>
      <c r="D2572" s="2">
        <f t="shared" si="236"/>
        <v>113.60085371997526</v>
      </c>
      <c r="E2572" s="2">
        <f t="shared" si="235"/>
        <v>0.29067866819845278</v>
      </c>
      <c r="F2572" s="2">
        <f t="shared" si="239"/>
        <v>-2.1214201979478391</v>
      </c>
      <c r="G2572" s="2">
        <f t="shared" si="237"/>
        <v>2.4120988661462919</v>
      </c>
      <c r="H2572" s="2" t="str">
        <f t="shared" si="238"/>
        <v>Sell</v>
      </c>
    </row>
    <row r="2573" spans="1:8" ht="13.5" x14ac:dyDescent="0.25">
      <c r="A2573" s="3">
        <v>45751</v>
      </c>
      <c r="B2573" s="2">
        <v>112.9002</v>
      </c>
      <c r="C2573" s="2">
        <f t="shared" si="234"/>
        <v>114.46723509768545</v>
      </c>
      <c r="D2573" s="2">
        <f t="shared" si="236"/>
        <v>113.54895344442153</v>
      </c>
      <c r="E2573" s="2">
        <f t="shared" si="235"/>
        <v>0.91828165326391797</v>
      </c>
      <c r="F2573" s="2">
        <f t="shared" si="239"/>
        <v>-1.5134798277054877</v>
      </c>
      <c r="G2573" s="2">
        <f t="shared" si="237"/>
        <v>2.4317614809694055</v>
      </c>
      <c r="H2573" s="2" t="str">
        <f t="shared" si="238"/>
        <v>Sell</v>
      </c>
    </row>
    <row r="2574" spans="1:8" ht="13.5" x14ac:dyDescent="0.25">
      <c r="A2574" s="3">
        <v>45754</v>
      </c>
      <c r="B2574" s="2">
        <v>106.13160000000001</v>
      </c>
      <c r="C2574" s="2">
        <f t="shared" si="234"/>
        <v>115.09369123650308</v>
      </c>
      <c r="D2574" s="2">
        <f t="shared" si="236"/>
        <v>112.99951985594585</v>
      </c>
      <c r="E2574" s="2">
        <f t="shared" si="235"/>
        <v>2.0941713805572277</v>
      </c>
      <c r="F2574" s="2">
        <f t="shared" si="239"/>
        <v>-0.79194958605294463</v>
      </c>
      <c r="G2574" s="2">
        <f t="shared" si="237"/>
        <v>2.8861209666101724</v>
      </c>
      <c r="H2574" s="2" t="str">
        <f t="shared" si="238"/>
        <v>Sell</v>
      </c>
    </row>
    <row r="2575" spans="1:8" ht="13.5" x14ac:dyDescent="0.25">
      <c r="A2575" s="3">
        <v>45755</v>
      </c>
      <c r="B2575" s="2">
        <v>108.76439999999999</v>
      </c>
      <c r="C2575" s="2">
        <f t="shared" ref="C2575:C2638" si="240">$C$4*B2565+C2574*(1-$C$4)</f>
        <v>115.53903104627183</v>
      </c>
      <c r="D2575" s="2">
        <f t="shared" si="236"/>
        <v>112.68580727402393</v>
      </c>
      <c r="E2575" s="2">
        <f t="shared" si="235"/>
        <v>2.853223772247901</v>
      </c>
      <c r="F2575" s="2">
        <f t="shared" si="239"/>
        <v>-6.2914914392775523E-2</v>
      </c>
      <c r="G2575" s="2">
        <f t="shared" si="237"/>
        <v>2.9161386866406764</v>
      </c>
      <c r="H2575" s="2" t="str">
        <f t="shared" si="238"/>
        <v>Sell</v>
      </c>
    </row>
    <row r="2576" spans="1:8" ht="13.5" x14ac:dyDescent="0.25">
      <c r="A2576" s="3">
        <v>45757</v>
      </c>
      <c r="B2576" s="2">
        <v>102.2385</v>
      </c>
      <c r="C2576" s="2">
        <f t="shared" si="240"/>
        <v>115.69179550069154</v>
      </c>
      <c r="D2576" s="2">
        <f t="shared" si="236"/>
        <v>111.91193266113328</v>
      </c>
      <c r="E2576" s="2">
        <f t="shared" si="235"/>
        <v>3.7798628395582625</v>
      </c>
      <c r="F2576" s="2">
        <f t="shared" si="239"/>
        <v>0.70564063639743213</v>
      </c>
      <c r="G2576" s="2">
        <f t="shared" si="237"/>
        <v>3.0742222031608302</v>
      </c>
      <c r="H2576" s="2" t="str">
        <f t="shared" si="238"/>
        <v>Sell</v>
      </c>
    </row>
    <row r="2577" spans="1:8" ht="13.5" x14ac:dyDescent="0.25">
      <c r="A2577" s="3">
        <v>45758</v>
      </c>
      <c r="B2577" s="2">
        <v>96.4876</v>
      </c>
      <c r="C2577" s="2">
        <f t="shared" si="240"/>
        <v>115.70327311596976</v>
      </c>
      <c r="D2577" s="2">
        <f t="shared" si="236"/>
        <v>110.76938950104933</v>
      </c>
      <c r="E2577" s="2">
        <f t="shared" si="235"/>
        <v>4.9338836149204326</v>
      </c>
      <c r="F2577" s="2">
        <f t="shared" si="239"/>
        <v>1.5512892321020324</v>
      </c>
      <c r="G2577" s="2">
        <f t="shared" si="237"/>
        <v>3.3825943828184002</v>
      </c>
      <c r="H2577" s="2" t="str">
        <f t="shared" si="238"/>
        <v>Sell</v>
      </c>
    </row>
    <row r="2578" spans="1:8" ht="13.5" x14ac:dyDescent="0.25">
      <c r="A2578" s="3">
        <v>45761</v>
      </c>
      <c r="B2578" s="2">
        <v>102.08920000000001</v>
      </c>
      <c r="C2578" s="2">
        <f t="shared" si="240"/>
        <v>115.55498494428211</v>
      </c>
      <c r="D2578" s="2">
        <f t="shared" si="236"/>
        <v>110.1264125009716</v>
      </c>
      <c r="E2578" s="2">
        <f t="shared" si="235"/>
        <v>5.4285724433105145</v>
      </c>
      <c r="F2578" s="2">
        <f t="shared" si="239"/>
        <v>2.3267458743437288</v>
      </c>
      <c r="G2578" s="2">
        <f t="shared" si="237"/>
        <v>3.1018265689667857</v>
      </c>
      <c r="H2578" s="2" t="str">
        <f t="shared" si="238"/>
        <v>Sell</v>
      </c>
    </row>
    <row r="2579" spans="1:8" ht="13.5" x14ac:dyDescent="0.25">
      <c r="A2579" s="3">
        <v>45762</v>
      </c>
      <c r="B2579" s="2">
        <v>103.39619999999999</v>
      </c>
      <c r="C2579" s="2">
        <f t="shared" si="240"/>
        <v>115.71677187593102</v>
      </c>
      <c r="D2579" s="2">
        <f t="shared" si="236"/>
        <v>109.62787824164037</v>
      </c>
      <c r="E2579" s="2">
        <f t="shared" si="235"/>
        <v>6.0888936342906419</v>
      </c>
      <c r="F2579" s="2">
        <f t="shared" si="239"/>
        <v>3.0791754263331113</v>
      </c>
      <c r="G2579" s="2">
        <f t="shared" si="237"/>
        <v>3.0097182079575306</v>
      </c>
      <c r="H2579" s="2" t="str">
        <f t="shared" si="238"/>
        <v>Sell</v>
      </c>
    </row>
    <row r="2580" spans="1:8" ht="13.5" x14ac:dyDescent="0.25">
      <c r="A2580" s="3">
        <v>45763</v>
      </c>
      <c r="B2580" s="2">
        <v>102.5933</v>
      </c>
      <c r="C2580" s="2">
        <f t="shared" si="240"/>
        <v>115.99729927963394</v>
      </c>
      <c r="D2580" s="2">
        <f t="shared" si="236"/>
        <v>109.10679837188924</v>
      </c>
      <c r="E2580" s="2">
        <f t="shared" si="235"/>
        <v>6.8905009077446948</v>
      </c>
      <c r="F2580" s="2">
        <f t="shared" si="239"/>
        <v>3.8414405226154287</v>
      </c>
      <c r="G2580" s="2">
        <f t="shared" si="237"/>
        <v>3.0490603851292661</v>
      </c>
      <c r="H2580" s="2" t="str">
        <f t="shared" si="238"/>
        <v>Sell</v>
      </c>
    </row>
    <row r="2581" spans="1:8" ht="13.5" x14ac:dyDescent="0.25">
      <c r="A2581" s="3">
        <v>45764</v>
      </c>
      <c r="B2581" s="2">
        <v>99.615099999999998</v>
      </c>
      <c r="C2581" s="2">
        <f t="shared" si="240"/>
        <v>115.94740708276717</v>
      </c>
      <c r="D2581" s="2">
        <f t="shared" si="236"/>
        <v>108.40370960360114</v>
      </c>
      <c r="E2581" s="2">
        <f t="shared" si="235"/>
        <v>7.5436974791660276</v>
      </c>
      <c r="F2581" s="2">
        <f t="shared" si="239"/>
        <v>4.5818919139255492</v>
      </c>
      <c r="G2581" s="2">
        <f t="shared" si="237"/>
        <v>2.9618055652404784</v>
      </c>
      <c r="H2581" s="2" t="str">
        <f t="shared" si="238"/>
        <v>Sell</v>
      </c>
    </row>
    <row r="2582" spans="1:8" ht="13.5" x14ac:dyDescent="0.25">
      <c r="A2582" s="3">
        <v>45765</v>
      </c>
      <c r="B2582" s="2">
        <v>97.094399999999993</v>
      </c>
      <c r="C2582" s="2">
        <f t="shared" si="240"/>
        <v>115.70411368541838</v>
      </c>
      <c r="D2582" s="2">
        <f t="shared" si="236"/>
        <v>107.56598296629736</v>
      </c>
      <c r="E2582" s="2">
        <f t="shared" si="235"/>
        <v>8.1381307191210226</v>
      </c>
      <c r="F2582" s="2">
        <f t="shared" si="239"/>
        <v>5.2931396749646442</v>
      </c>
      <c r="G2582" s="2">
        <f t="shared" si="237"/>
        <v>2.8449910441563784</v>
      </c>
      <c r="H2582" s="2" t="str">
        <f t="shared" si="238"/>
        <v>Sell</v>
      </c>
    </row>
    <row r="2583" spans="1:8" ht="13.5" x14ac:dyDescent="0.25">
      <c r="A2583" s="3">
        <v>45768</v>
      </c>
      <c r="B2583" s="2">
        <v>98.858900000000006</v>
      </c>
      <c r="C2583" s="2">
        <f t="shared" si="240"/>
        <v>115.27274234920017</v>
      </c>
      <c r="D2583" s="2">
        <f t="shared" si="236"/>
        <v>106.92101385768274</v>
      </c>
      <c r="E2583" s="2">
        <f t="shared" si="235"/>
        <v>8.3517284915174343</v>
      </c>
      <c r="F2583" s="2">
        <f t="shared" si="239"/>
        <v>5.9048574382752026</v>
      </c>
      <c r="G2583" s="2">
        <f t="shared" si="237"/>
        <v>2.4468710532422318</v>
      </c>
      <c r="H2583" s="2" t="str">
        <f t="shared" si="238"/>
        <v>Sell</v>
      </c>
    </row>
    <row r="2584" spans="1:8" ht="13.5" x14ac:dyDescent="0.25">
      <c r="A2584" s="3">
        <v>45769</v>
      </c>
      <c r="B2584" s="2">
        <v>104.08710000000001</v>
      </c>
      <c r="C2584" s="2">
        <f t="shared" si="240"/>
        <v>113.86641275701554</v>
      </c>
      <c r="D2584" s="2">
        <f t="shared" si="236"/>
        <v>106.7110943126692</v>
      </c>
      <c r="E2584" s="2">
        <f t="shared" si="235"/>
        <v>7.1553184443463351</v>
      </c>
      <c r="F2584" s="2">
        <f t="shared" si="239"/>
        <v>6.1549496394894296</v>
      </c>
      <c r="G2584" s="2">
        <f t="shared" si="237"/>
        <v>1.0003688048569055</v>
      </c>
      <c r="H2584" s="2" t="str">
        <f t="shared" si="238"/>
        <v>Sell</v>
      </c>
    </row>
    <row r="2585" spans="1:8" ht="13.5" x14ac:dyDescent="0.25">
      <c r="A2585" s="3">
        <v>45770</v>
      </c>
      <c r="B2585" s="2">
        <v>104.08710000000001</v>
      </c>
      <c r="C2585" s="2">
        <f t="shared" si="240"/>
        <v>113.08148771747469</v>
      </c>
      <c r="D2585" s="2">
        <f t="shared" si="236"/>
        <v>106.5167243635826</v>
      </c>
      <c r="E2585" s="2">
        <f t="shared" si="235"/>
        <v>6.56476335389209</v>
      </c>
      <c r="F2585" s="2">
        <f t="shared" si="239"/>
        <v>6.2369123823699617</v>
      </c>
      <c r="G2585" s="2">
        <f t="shared" si="237"/>
        <v>0.32785097152212828</v>
      </c>
      <c r="H2585" s="2" t="str">
        <f t="shared" si="238"/>
        <v>Sell</v>
      </c>
    </row>
    <row r="2586" spans="1:8" ht="13.5" x14ac:dyDescent="0.25">
      <c r="A2586" s="3">
        <v>45771</v>
      </c>
      <c r="B2586" s="2">
        <v>107.73739999999999</v>
      </c>
      <c r="C2586" s="2">
        <f t="shared" si="240"/>
        <v>111.41333576094011</v>
      </c>
      <c r="D2586" s="2">
        <f t="shared" si="236"/>
        <v>106.60714478109499</v>
      </c>
      <c r="E2586" s="2">
        <f t="shared" si="235"/>
        <v>4.8061909798451268</v>
      </c>
      <c r="F2586" s="2">
        <f t="shared" si="239"/>
        <v>5.9507681018649956</v>
      </c>
      <c r="G2586" s="2">
        <f t="shared" si="237"/>
        <v>-1.1445771220198688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107.6908</v>
      </c>
      <c r="C2587" s="2">
        <f t="shared" si="240"/>
        <v>109.11706872079549</v>
      </c>
      <c r="D2587" s="2">
        <f t="shared" si="236"/>
        <v>106.68741553805091</v>
      </c>
      <c r="E2587" s="2">
        <f t="shared" si="235"/>
        <v>2.4296531827445733</v>
      </c>
      <c r="F2587" s="2">
        <f t="shared" si="239"/>
        <v>5.2465451180409115</v>
      </c>
      <c r="G2587" s="2">
        <f t="shared" si="237"/>
        <v>-2.8168919352963382</v>
      </c>
      <c r="H2587" s="2" t="str">
        <f t="shared" si="238"/>
        <v>Hold</v>
      </c>
    </row>
    <row r="2588" spans="1:8" ht="13.5" x14ac:dyDescent="0.25">
      <c r="A2588" s="3">
        <v>45775</v>
      </c>
      <c r="B2588" s="2">
        <v>105.31010000000001</v>
      </c>
      <c r="C2588" s="2">
        <f t="shared" si="240"/>
        <v>108.03585814836541</v>
      </c>
      <c r="D2588" s="2">
        <f t="shared" si="236"/>
        <v>106.58539216486196</v>
      </c>
      <c r="E2588" s="2">
        <f t="shared" ref="E2588:E2651" si="241">C2588-D2588</f>
        <v>1.4504659835034488</v>
      </c>
      <c r="F2588" s="2">
        <f t="shared" si="239"/>
        <v>4.4873292911334195</v>
      </c>
      <c r="G2588" s="2">
        <f t="shared" si="237"/>
        <v>-3.0368633076299707</v>
      </c>
      <c r="H2588" s="2" t="str">
        <f t="shared" si="238"/>
        <v>Hold</v>
      </c>
    </row>
    <row r="2589" spans="1:8" ht="13.5" x14ac:dyDescent="0.25">
      <c r="A2589" s="3">
        <v>45776</v>
      </c>
      <c r="B2589" s="2">
        <v>104.56319999999999</v>
      </c>
      <c r="C2589" s="2">
        <f t="shared" si="240"/>
        <v>107.32206458707842</v>
      </c>
      <c r="D2589" s="2">
        <f t="shared" ref="D2589:D2652" si="242">$D$4*B2589+(1-$D$4)*D2588</f>
        <v>106.43560015264995</v>
      </c>
      <c r="E2589" s="2">
        <f t="shared" si="241"/>
        <v>0.88646443442846135</v>
      </c>
      <c r="F2589" s="2">
        <f t="shared" si="239"/>
        <v>3.767156319792428</v>
      </c>
      <c r="G2589" s="2">
        <f t="shared" si="237"/>
        <v>-2.8806918853639667</v>
      </c>
      <c r="H2589" s="2" t="str">
        <f t="shared" si="238"/>
        <v>Hold</v>
      </c>
    </row>
    <row r="2590" spans="1:8" ht="13.5" x14ac:dyDescent="0.25">
      <c r="A2590" s="3">
        <v>45777</v>
      </c>
      <c r="B2590" s="2">
        <v>102.696</v>
      </c>
      <c r="C2590" s="2">
        <f t="shared" si="240"/>
        <v>106.5945623429125</v>
      </c>
      <c r="D2590" s="2">
        <f t="shared" si="242"/>
        <v>106.15859273393514</v>
      </c>
      <c r="E2590" s="2">
        <f t="shared" si="241"/>
        <v>0.43596960897735926</v>
      </c>
      <c r="F2590" s="2">
        <f t="shared" si="239"/>
        <v>3.1009189776294148</v>
      </c>
      <c r="G2590" s="2">
        <f t="shared" si="237"/>
        <v>-2.6649493686520556</v>
      </c>
      <c r="H2590" s="2" t="str">
        <f t="shared" si="238"/>
        <v>Hold</v>
      </c>
    </row>
    <row r="2591" spans="1:8" ht="13.5" x14ac:dyDescent="0.25">
      <c r="A2591" s="3">
        <v>45779</v>
      </c>
      <c r="B2591" s="2">
        <v>100.7915</v>
      </c>
      <c r="C2591" s="2">
        <f t="shared" si="240"/>
        <v>105.52079890554134</v>
      </c>
      <c r="D2591" s="2">
        <f t="shared" si="242"/>
        <v>105.7610303091992</v>
      </c>
      <c r="E2591" s="2">
        <f t="shared" si="241"/>
        <v>-0.24023140365785878</v>
      </c>
      <c r="F2591" s="2">
        <f t="shared" si="239"/>
        <v>2.4326889013719604</v>
      </c>
      <c r="G2591" s="2">
        <f t="shared" si="237"/>
        <v>-2.6729203050298191</v>
      </c>
      <c r="H2591" s="2" t="str">
        <f t="shared" si="238"/>
        <v>Hold</v>
      </c>
    </row>
    <row r="2592" spans="1:8" ht="13.5" x14ac:dyDescent="0.25">
      <c r="A2592" s="3">
        <v>45782</v>
      </c>
      <c r="B2592" s="2">
        <v>99.895200000000003</v>
      </c>
      <c r="C2592" s="2">
        <f t="shared" si="240"/>
        <v>104.22442984315036</v>
      </c>
      <c r="D2592" s="2">
        <f t="shared" si="242"/>
        <v>105.32652436036963</v>
      </c>
      <c r="E2592" s="2">
        <f t="shared" si="241"/>
        <v>-1.1020945172192711</v>
      </c>
      <c r="F2592" s="2">
        <f t="shared" si="239"/>
        <v>1.7257322176537142</v>
      </c>
      <c r="G2592" s="2">
        <f t="shared" si="237"/>
        <v>-2.8278267348729855</v>
      </c>
      <c r="H2592" s="2" t="str">
        <f t="shared" si="238"/>
        <v>Hold</v>
      </c>
    </row>
    <row r="2593" spans="1:8" ht="13.5" x14ac:dyDescent="0.25">
      <c r="A2593" s="3">
        <v>45783</v>
      </c>
      <c r="B2593" s="2">
        <v>99.241699999999994</v>
      </c>
      <c r="C2593" s="2">
        <f t="shared" si="240"/>
        <v>103.39896371343492</v>
      </c>
      <c r="D2593" s="2">
        <f t="shared" si="242"/>
        <v>104.87579662997189</v>
      </c>
      <c r="E2593" s="2">
        <f t="shared" si="241"/>
        <v>-1.4768329165369636</v>
      </c>
      <c r="F2593" s="2">
        <f t="shared" si="239"/>
        <v>1.0852191908155788</v>
      </c>
      <c r="G2593" s="2">
        <f t="shared" si="237"/>
        <v>-2.5620521073525424</v>
      </c>
      <c r="H2593" s="2" t="str">
        <f t="shared" si="238"/>
        <v>Hold</v>
      </c>
    </row>
    <row r="2594" spans="1:8" ht="13.5" x14ac:dyDescent="0.25">
      <c r="A2594" s="3">
        <v>45784</v>
      </c>
      <c r="B2594" s="2">
        <v>101.669</v>
      </c>
      <c r="C2594" s="2">
        <f t="shared" si="240"/>
        <v>103.50483083444495</v>
      </c>
      <c r="D2594" s="2">
        <f t="shared" si="242"/>
        <v>104.63825613886286</v>
      </c>
      <c r="E2594" s="2">
        <f t="shared" si="241"/>
        <v>-1.1334253044179121</v>
      </c>
      <c r="F2594" s="2">
        <f t="shared" si="239"/>
        <v>0.64149029176888073</v>
      </c>
      <c r="G2594" s="2">
        <f t="shared" si="237"/>
        <v>-1.7749155961867928</v>
      </c>
      <c r="H2594" s="2" t="str">
        <f t="shared" si="238"/>
        <v>Hold</v>
      </c>
    </row>
    <row r="2595" spans="1:8" ht="13.5" x14ac:dyDescent="0.25">
      <c r="A2595" s="3">
        <v>45785</v>
      </c>
      <c r="B2595" s="2">
        <v>99.988600000000005</v>
      </c>
      <c r="C2595" s="2">
        <f t="shared" si="240"/>
        <v>103.5944107060688</v>
      </c>
      <c r="D2595" s="2">
        <f t="shared" si="242"/>
        <v>104.29383716561377</v>
      </c>
      <c r="E2595" s="2">
        <f t="shared" si="241"/>
        <v>-0.69942645954496641</v>
      </c>
      <c r="F2595" s="2">
        <f t="shared" si="239"/>
        <v>0.37330694150611127</v>
      </c>
      <c r="G2595" s="2">
        <f t="shared" si="237"/>
        <v>-1.0727334010510776</v>
      </c>
      <c r="H2595" s="2" t="str">
        <f t="shared" si="238"/>
        <v>Hold</v>
      </c>
    </row>
    <row r="2596" spans="1:8" ht="13.5" x14ac:dyDescent="0.25">
      <c r="A2596" s="3">
        <v>45786</v>
      </c>
      <c r="B2596" s="2">
        <v>102.2105</v>
      </c>
      <c r="C2596" s="2">
        <f t="shared" si="240"/>
        <v>104.23179367436592</v>
      </c>
      <c r="D2596" s="2">
        <f t="shared" si="242"/>
        <v>104.13951589408683</v>
      </c>
      <c r="E2596" s="2">
        <f t="shared" si="241"/>
        <v>9.2277780279090393E-2</v>
      </c>
      <c r="F2596" s="2">
        <f t="shared" si="239"/>
        <v>0.31710110926070706</v>
      </c>
      <c r="G2596" s="2">
        <f t="shared" ref="G2596:G2659" si="243">E2596-F2596</f>
        <v>-0.22482332898161667</v>
      </c>
      <c r="H2596" s="2" t="str">
        <f t="shared" ref="H2596:H2659" si="244">IF(G2596&lt;0,"Hold","Sell")</f>
        <v>Hold</v>
      </c>
    </row>
    <row r="2597" spans="1:8" ht="13.5" x14ac:dyDescent="0.25">
      <c r="A2597" s="3">
        <v>45789</v>
      </c>
      <c r="B2597" s="2">
        <v>101.4636</v>
      </c>
      <c r="C2597" s="2">
        <f t="shared" si="240"/>
        <v>104.76394849369424</v>
      </c>
      <c r="D2597" s="2">
        <f t="shared" si="242"/>
        <v>103.94129990193225</v>
      </c>
      <c r="E2597" s="2">
        <f t="shared" si="241"/>
        <v>0.82264859176198968</v>
      </c>
      <c r="F2597" s="2">
        <f t="shared" ref="F2597:F2660" si="245">(E2597*(2/(10)))+((1-(2/10))*F2596)</f>
        <v>0.41821060576096358</v>
      </c>
      <c r="G2597" s="2">
        <f t="shared" si="243"/>
        <v>0.4044379860010261</v>
      </c>
      <c r="H2597" s="2" t="str">
        <f t="shared" si="244"/>
        <v>Sell</v>
      </c>
    </row>
    <row r="2598" spans="1:8" ht="13.5" x14ac:dyDescent="0.25">
      <c r="A2598" s="3">
        <v>45790</v>
      </c>
      <c r="B2598" s="2">
        <v>100.8288</v>
      </c>
      <c r="C2598" s="2">
        <f t="shared" si="240"/>
        <v>104.84797180235667</v>
      </c>
      <c r="D2598" s="2">
        <f t="shared" si="242"/>
        <v>103.71074435364098</v>
      </c>
      <c r="E2598" s="2">
        <f t="shared" si="241"/>
        <v>1.1372274487156915</v>
      </c>
      <c r="F2598" s="2">
        <f t="shared" si="245"/>
        <v>0.56201397435190914</v>
      </c>
      <c r="G2598" s="2">
        <f t="shared" si="243"/>
        <v>0.57521347436378234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101.29559999999999</v>
      </c>
      <c r="C2599" s="2">
        <f t="shared" si="240"/>
        <v>104.80416075584026</v>
      </c>
      <c r="D2599" s="2">
        <f t="shared" si="242"/>
        <v>103.53184477188978</v>
      </c>
      <c r="E2599" s="2">
        <f t="shared" si="241"/>
        <v>1.2723159839504774</v>
      </c>
      <c r="F2599" s="2">
        <f t="shared" si="245"/>
        <v>0.70407437627162284</v>
      </c>
      <c r="G2599" s="2">
        <f t="shared" si="243"/>
        <v>0.56824160767885457</v>
      </c>
      <c r="H2599" s="2" t="str">
        <f t="shared" si="244"/>
        <v>Sell</v>
      </c>
    </row>
    <row r="2600" spans="1:8" ht="13.5" x14ac:dyDescent="0.25">
      <c r="A2600" s="3">
        <v>45792</v>
      </c>
      <c r="B2600" s="2">
        <v>101.7624</v>
      </c>
      <c r="C2600" s="2">
        <f t="shared" si="240"/>
        <v>104.47982833186482</v>
      </c>
      <c r="D2600" s="2">
        <f t="shared" si="242"/>
        <v>103.40077478878683</v>
      </c>
      <c r="E2600" s="2">
        <f t="shared" si="241"/>
        <v>1.0790535430779897</v>
      </c>
      <c r="F2600" s="2">
        <f t="shared" si="245"/>
        <v>0.77907020963289619</v>
      </c>
      <c r="G2600" s="2">
        <f t="shared" si="243"/>
        <v>0.29998333344509354</v>
      </c>
      <c r="H2600" s="2" t="str">
        <f t="shared" si="244"/>
        <v>Sell</v>
      </c>
    </row>
    <row r="2601" spans="1:8" ht="13.5" x14ac:dyDescent="0.25">
      <c r="A2601" s="3">
        <v>45793</v>
      </c>
      <c r="B2601" s="2">
        <v>102.696</v>
      </c>
      <c r="C2601" s="2">
        <f t="shared" si="240"/>
        <v>103.91239320388563</v>
      </c>
      <c r="D2601" s="2">
        <f t="shared" si="242"/>
        <v>103.3485692488767</v>
      </c>
      <c r="E2601" s="2">
        <f t="shared" si="241"/>
        <v>0.56382395500892812</v>
      </c>
      <c r="F2601" s="2">
        <f t="shared" si="245"/>
        <v>0.73602095870810258</v>
      </c>
      <c r="G2601" s="2">
        <f t="shared" si="243"/>
        <v>-0.17219700369917446</v>
      </c>
      <c r="H2601" s="2" t="str">
        <f t="shared" si="244"/>
        <v>Hold</v>
      </c>
    </row>
    <row r="2602" spans="1:8" ht="13.5" x14ac:dyDescent="0.25">
      <c r="A2602" s="3">
        <v>45796</v>
      </c>
      <c r="B2602" s="2">
        <v>105.8702</v>
      </c>
      <c r="C2602" s="2">
        <f t="shared" si="240"/>
        <v>103.29436348021092</v>
      </c>
      <c r="D2602" s="2">
        <f t="shared" si="242"/>
        <v>103.53535671192287</v>
      </c>
      <c r="E2602" s="2">
        <f t="shared" si="241"/>
        <v>-0.24099323171195408</v>
      </c>
      <c r="F2602" s="2">
        <f t="shared" si="245"/>
        <v>0.54061812062409131</v>
      </c>
      <c r="G2602" s="2">
        <f t="shared" si="243"/>
        <v>-0.7816113523360454</v>
      </c>
      <c r="H2602" s="2" t="str">
        <f t="shared" si="244"/>
        <v>Hold</v>
      </c>
    </row>
    <row r="2603" spans="1:8" ht="13.5" x14ac:dyDescent="0.25">
      <c r="A2603" s="3">
        <v>45797</v>
      </c>
      <c r="B2603" s="2">
        <v>105.7302</v>
      </c>
      <c r="C2603" s="2">
        <f t="shared" si="240"/>
        <v>102.6708767909477</v>
      </c>
      <c r="D2603" s="2">
        <f t="shared" si="242"/>
        <v>103.69793769622488</v>
      </c>
      <c r="E2603" s="2">
        <f t="shared" si="241"/>
        <v>-1.0270609052771817</v>
      </c>
      <c r="F2603" s="2">
        <f t="shared" si="245"/>
        <v>0.22708231544383672</v>
      </c>
      <c r="G2603" s="2">
        <f t="shared" si="243"/>
        <v>-1.2541432207210184</v>
      </c>
      <c r="H2603" s="2" t="str">
        <f t="shared" si="244"/>
        <v>Hold</v>
      </c>
    </row>
    <row r="2604" spans="1:8" ht="13.5" x14ac:dyDescent="0.25">
      <c r="A2604" s="3">
        <v>45798</v>
      </c>
      <c r="B2604" s="2">
        <v>106.22499999999999</v>
      </c>
      <c r="C2604" s="2">
        <f t="shared" si="240"/>
        <v>102.51674190003268</v>
      </c>
      <c r="D2604" s="2">
        <f t="shared" si="242"/>
        <v>103.88512749650452</v>
      </c>
      <c r="E2604" s="2">
        <f t="shared" si="241"/>
        <v>-1.368385596471839</v>
      </c>
      <c r="F2604" s="2">
        <f t="shared" si="245"/>
        <v>-9.2011266939298453E-2</v>
      </c>
      <c r="G2604" s="2">
        <f t="shared" si="243"/>
        <v>-1.2763743295325405</v>
      </c>
      <c r="H2604" s="2" t="str">
        <f t="shared" si="244"/>
        <v>Hold</v>
      </c>
    </row>
    <row r="2605" spans="1:8" ht="13.5" x14ac:dyDescent="0.25">
      <c r="A2605" s="3">
        <v>45799</v>
      </c>
      <c r="B2605" s="2">
        <v>106.057</v>
      </c>
      <c r="C2605" s="2">
        <f t="shared" si="240"/>
        <v>102.12779699233535</v>
      </c>
      <c r="D2605" s="2">
        <f t="shared" si="242"/>
        <v>104.04600694120789</v>
      </c>
      <c r="E2605" s="2">
        <f t="shared" si="241"/>
        <v>-1.9182099488725441</v>
      </c>
      <c r="F2605" s="2">
        <f t="shared" si="245"/>
        <v>-0.45725100332594765</v>
      </c>
      <c r="G2605" s="2">
        <f t="shared" si="243"/>
        <v>-1.4609589455465966</v>
      </c>
      <c r="H2605" s="2" t="str">
        <f t="shared" si="244"/>
        <v>Hold</v>
      </c>
    </row>
    <row r="2606" spans="1:8" ht="13.5" x14ac:dyDescent="0.25">
      <c r="A2606" s="3">
        <v>45800</v>
      </c>
      <c r="B2606" s="2">
        <v>105.49679999999999</v>
      </c>
      <c r="C2606" s="2">
        <f t="shared" si="240"/>
        <v>102.14052053197607</v>
      </c>
      <c r="D2606" s="2">
        <f t="shared" si="242"/>
        <v>104.153473093711</v>
      </c>
      <c r="E2606" s="2">
        <f t="shared" si="241"/>
        <v>-2.0129525617349344</v>
      </c>
      <c r="F2606" s="2">
        <f t="shared" si="245"/>
        <v>-0.76839131500774505</v>
      </c>
      <c r="G2606" s="2">
        <f t="shared" si="243"/>
        <v>-1.2445612467271894</v>
      </c>
      <c r="H2606" s="2" t="str">
        <f t="shared" si="244"/>
        <v>Hold</v>
      </c>
    </row>
    <row r="2607" spans="1:8" ht="13.5" x14ac:dyDescent="0.25">
      <c r="A2607" s="3">
        <v>45803</v>
      </c>
      <c r="B2607" s="2">
        <v>105.03</v>
      </c>
      <c r="C2607" s="2">
        <f t="shared" si="240"/>
        <v>102.03637891167205</v>
      </c>
      <c r="D2607" s="2">
        <f t="shared" si="242"/>
        <v>104.21840101269537</v>
      </c>
      <c r="E2607" s="2">
        <f t="shared" si="241"/>
        <v>-2.1820221010233212</v>
      </c>
      <c r="F2607" s="2">
        <f t="shared" si="245"/>
        <v>-1.0511174722108603</v>
      </c>
      <c r="G2607" s="2">
        <f t="shared" si="243"/>
        <v>-1.1309046288124609</v>
      </c>
      <c r="H2607" s="2" t="str">
        <f t="shared" si="244"/>
        <v>Hold</v>
      </c>
    </row>
    <row r="2608" spans="1:8" ht="13.5" x14ac:dyDescent="0.25">
      <c r="A2608" s="3">
        <v>45804</v>
      </c>
      <c r="B2608" s="2">
        <v>104.56319999999999</v>
      </c>
      <c r="C2608" s="2">
        <f t="shared" si="240"/>
        <v>101.85059754064558</v>
      </c>
      <c r="D2608" s="2">
        <f t="shared" si="242"/>
        <v>104.24394167842163</v>
      </c>
      <c r="E2608" s="2">
        <f t="shared" si="241"/>
        <v>-2.3933441377760545</v>
      </c>
      <c r="F2608" s="2">
        <f t="shared" si="245"/>
        <v>-1.319562805323899</v>
      </c>
      <c r="G2608" s="2">
        <f t="shared" si="243"/>
        <v>-1.0737813324521555</v>
      </c>
      <c r="H2608" s="2" t="str">
        <f t="shared" si="244"/>
        <v>Hold</v>
      </c>
    </row>
    <row r="2609" spans="1:8" ht="13.5" x14ac:dyDescent="0.25">
      <c r="A2609" s="3">
        <v>45805</v>
      </c>
      <c r="B2609" s="2">
        <v>104.56319999999999</v>
      </c>
      <c r="C2609" s="2">
        <f t="shared" si="240"/>
        <v>101.76521330362318</v>
      </c>
      <c r="D2609" s="2">
        <f t="shared" si="242"/>
        <v>104.26759044298299</v>
      </c>
      <c r="E2609" s="2">
        <f t="shared" si="241"/>
        <v>-2.5023771393598082</v>
      </c>
      <c r="F2609" s="2">
        <f t="shared" si="245"/>
        <v>-1.556125672131081</v>
      </c>
      <c r="G2609" s="2">
        <f t="shared" si="243"/>
        <v>-0.94625146722872722</v>
      </c>
      <c r="H2609" s="2" t="str">
        <f t="shared" si="244"/>
        <v>Hold</v>
      </c>
    </row>
    <row r="2610" spans="1:8" ht="13.5" x14ac:dyDescent="0.25">
      <c r="A2610" s="3">
        <v>45806</v>
      </c>
      <c r="B2610" s="2">
        <v>105.4875</v>
      </c>
      <c r="C2610" s="2">
        <f t="shared" si="240"/>
        <v>101.76478048768115</v>
      </c>
      <c r="D2610" s="2">
        <f t="shared" si="242"/>
        <v>104.35795411387313</v>
      </c>
      <c r="E2610" s="2">
        <f t="shared" si="241"/>
        <v>-2.5931736261919838</v>
      </c>
      <c r="F2610" s="2">
        <f t="shared" si="245"/>
        <v>-1.7635352629432619</v>
      </c>
      <c r="G2610" s="2">
        <f t="shared" si="243"/>
        <v>-0.82963836324872187</v>
      </c>
      <c r="H2610" s="2" t="str">
        <f t="shared" si="244"/>
        <v>Hold</v>
      </c>
    </row>
    <row r="2611" spans="1:8" ht="13.5" x14ac:dyDescent="0.25">
      <c r="A2611" s="3">
        <v>45807</v>
      </c>
      <c r="B2611" s="2">
        <v>103.1628</v>
      </c>
      <c r="C2611" s="2">
        <f t="shared" si="240"/>
        <v>101.90804502803789</v>
      </c>
      <c r="D2611" s="2">
        <f t="shared" si="242"/>
        <v>104.26942417951217</v>
      </c>
      <c r="E2611" s="2">
        <f t="shared" si="241"/>
        <v>-2.3613791514742815</v>
      </c>
      <c r="F2611" s="2">
        <f t="shared" si="245"/>
        <v>-1.8831040406494659</v>
      </c>
      <c r="G2611" s="2">
        <f t="shared" si="243"/>
        <v>-0.47827511082481555</v>
      </c>
      <c r="H2611" s="2" t="str">
        <f t="shared" si="244"/>
        <v>Hold</v>
      </c>
    </row>
    <row r="2612" spans="1:8" ht="13.5" x14ac:dyDescent="0.25">
      <c r="A2612" s="3">
        <v>45810</v>
      </c>
      <c r="B2612" s="2">
        <v>101.29559999999999</v>
      </c>
      <c r="C2612" s="2">
        <f t="shared" si="240"/>
        <v>102.51760733141667</v>
      </c>
      <c r="D2612" s="2">
        <f t="shared" si="242"/>
        <v>104.04914090695571</v>
      </c>
      <c r="E2612" s="2">
        <f t="shared" si="241"/>
        <v>-1.5315335755390436</v>
      </c>
      <c r="F2612" s="2">
        <f t="shared" si="245"/>
        <v>-1.8127899476273814</v>
      </c>
      <c r="G2612" s="2">
        <f t="shared" si="243"/>
        <v>0.28125637208833787</v>
      </c>
      <c r="H2612" s="2" t="str">
        <f t="shared" si="244"/>
        <v>Sell</v>
      </c>
    </row>
    <row r="2613" spans="1:8" ht="13.5" x14ac:dyDescent="0.25">
      <c r="A2613" s="3">
        <v>45811</v>
      </c>
      <c r="B2613" s="2">
        <v>102.696</v>
      </c>
      <c r="C2613" s="2">
        <f t="shared" si="240"/>
        <v>103.01185235735257</v>
      </c>
      <c r="D2613" s="2">
        <f t="shared" si="242"/>
        <v>103.94890824718121</v>
      </c>
      <c r="E2613" s="2">
        <f t="shared" si="241"/>
        <v>-0.93705588982864185</v>
      </c>
      <c r="F2613" s="2">
        <f t="shared" si="245"/>
        <v>-1.6376431360676336</v>
      </c>
      <c r="G2613" s="2">
        <f t="shared" si="243"/>
        <v>0.70058724623899171</v>
      </c>
      <c r="H2613" s="2" t="str">
        <f t="shared" si="244"/>
        <v>Sell</v>
      </c>
    </row>
    <row r="2614" spans="1:8" ht="13.5" x14ac:dyDescent="0.25">
      <c r="A2614" s="3">
        <v>45812</v>
      </c>
      <c r="B2614" s="2">
        <v>100.3807</v>
      </c>
      <c r="C2614" s="2">
        <f t="shared" si="240"/>
        <v>103.5061827639137</v>
      </c>
      <c r="D2614" s="2">
        <f t="shared" si="242"/>
        <v>103.68459652516778</v>
      </c>
      <c r="E2614" s="2">
        <f t="shared" si="241"/>
        <v>-0.17841376125407749</v>
      </c>
      <c r="F2614" s="2">
        <f t="shared" si="245"/>
        <v>-1.3457972611049223</v>
      </c>
      <c r="G2614" s="2">
        <f t="shared" si="243"/>
        <v>1.1673834998508448</v>
      </c>
      <c r="H2614" s="2" t="str">
        <f t="shared" si="244"/>
        <v>Sell</v>
      </c>
    </row>
    <row r="2615" spans="1:8" ht="13.5" x14ac:dyDescent="0.25">
      <c r="A2615" s="3">
        <v>45813</v>
      </c>
      <c r="B2615" s="2">
        <v>100.5487</v>
      </c>
      <c r="C2615" s="2">
        <f t="shared" si="240"/>
        <v>103.89861618485006</v>
      </c>
      <c r="D2615" s="2">
        <f t="shared" si="242"/>
        <v>103.45230789367386</v>
      </c>
      <c r="E2615" s="2">
        <f t="shared" si="241"/>
        <v>0.44630829117619442</v>
      </c>
      <c r="F2615" s="2">
        <f t="shared" si="245"/>
        <v>-0.98737615064869899</v>
      </c>
      <c r="G2615" s="2">
        <f t="shared" si="243"/>
        <v>1.4336844418248935</v>
      </c>
      <c r="H2615" s="2" t="str">
        <f t="shared" si="244"/>
        <v>Sell</v>
      </c>
    </row>
    <row r="2616" spans="1:8" ht="13.5" x14ac:dyDescent="0.25">
      <c r="A2616" s="3">
        <v>45817</v>
      </c>
      <c r="B2616" s="2">
        <v>102.5933</v>
      </c>
      <c r="C2616" s="2">
        <f t="shared" si="240"/>
        <v>104.14449061795005</v>
      </c>
      <c r="D2616" s="2">
        <f t="shared" si="242"/>
        <v>103.38867767932766</v>
      </c>
      <c r="E2616" s="2">
        <f t="shared" si="241"/>
        <v>0.75581293862239818</v>
      </c>
      <c r="F2616" s="2">
        <f t="shared" si="245"/>
        <v>-0.63873833279447956</v>
      </c>
      <c r="G2616" s="2">
        <f t="shared" si="243"/>
        <v>1.3945512714168777</v>
      </c>
      <c r="H2616" s="2" t="str">
        <f t="shared" si="244"/>
        <v>Sell</v>
      </c>
    </row>
    <row r="2617" spans="1:8" ht="13.5" x14ac:dyDescent="0.25">
      <c r="A2617" s="3">
        <v>45818</v>
      </c>
      <c r="B2617" s="2">
        <v>103.5269</v>
      </c>
      <c r="C2617" s="2">
        <f t="shared" si="240"/>
        <v>104.28072283057313</v>
      </c>
      <c r="D2617" s="2">
        <f t="shared" si="242"/>
        <v>103.39891636974782</v>
      </c>
      <c r="E2617" s="2">
        <f t="shared" si="241"/>
        <v>0.88180646082530245</v>
      </c>
      <c r="F2617" s="2">
        <f t="shared" si="245"/>
        <v>-0.33462937407052318</v>
      </c>
      <c r="G2617" s="2">
        <f t="shared" si="243"/>
        <v>1.2164358348958255</v>
      </c>
      <c r="H2617" s="2" t="str">
        <f t="shared" si="244"/>
        <v>Sell</v>
      </c>
    </row>
    <row r="2618" spans="1:8" ht="13.5" x14ac:dyDescent="0.25">
      <c r="A2618" s="3">
        <v>45819</v>
      </c>
      <c r="B2618" s="2">
        <v>105.39409999999999</v>
      </c>
      <c r="C2618" s="2">
        <f t="shared" si="240"/>
        <v>104.3241808566388</v>
      </c>
      <c r="D2618" s="2">
        <f t="shared" si="242"/>
        <v>103.5467077497665</v>
      </c>
      <c r="E2618" s="2">
        <f t="shared" si="241"/>
        <v>0.77747310687230708</v>
      </c>
      <c r="F2618" s="2">
        <f t="shared" si="245"/>
        <v>-0.11220887788195713</v>
      </c>
      <c r="G2618" s="2">
        <f t="shared" si="243"/>
        <v>0.88968198475426419</v>
      </c>
      <c r="H2618" s="2" t="str">
        <f t="shared" si="244"/>
        <v>Sell</v>
      </c>
    </row>
    <row r="2619" spans="1:8" ht="13.5" x14ac:dyDescent="0.25">
      <c r="A2619" s="3">
        <v>45820</v>
      </c>
      <c r="B2619" s="2">
        <v>105.35680000000001</v>
      </c>
      <c r="C2619" s="2">
        <f t="shared" si="240"/>
        <v>104.36095303254052</v>
      </c>
      <c r="D2619" s="2">
        <f t="shared" si="242"/>
        <v>103.6807886571912</v>
      </c>
      <c r="E2619" s="2">
        <f t="shared" si="241"/>
        <v>0.68016437534932095</v>
      </c>
      <c r="F2619" s="2">
        <f t="shared" si="245"/>
        <v>4.6265772764298482E-2</v>
      </c>
      <c r="G2619" s="2">
        <f t="shared" si="243"/>
        <v>0.63389860258502251</v>
      </c>
      <c r="H2619" s="2" t="str">
        <f t="shared" si="244"/>
        <v>Sell</v>
      </c>
    </row>
    <row r="2620" spans="1:8" ht="13.5" x14ac:dyDescent="0.25">
      <c r="A2620" s="3">
        <v>45821</v>
      </c>
      <c r="B2620" s="2">
        <v>101.7717</v>
      </c>
      <c r="C2620" s="2">
        <f t="shared" si="240"/>
        <v>104.53426795061121</v>
      </c>
      <c r="D2620" s="2">
        <f t="shared" si="242"/>
        <v>103.53937468258445</v>
      </c>
      <c r="E2620" s="2">
        <f t="shared" si="241"/>
        <v>0.99489326802675748</v>
      </c>
      <c r="F2620" s="2">
        <f t="shared" si="245"/>
        <v>0.23599127181679028</v>
      </c>
      <c r="G2620" s="2">
        <f t="shared" si="243"/>
        <v>0.75890199620996723</v>
      </c>
      <c r="H2620" s="2" t="str">
        <f t="shared" si="244"/>
        <v>Sell</v>
      </c>
    </row>
    <row r="2621" spans="1:8" ht="13.5" x14ac:dyDescent="0.25">
      <c r="A2621" s="3">
        <v>45824</v>
      </c>
      <c r="B2621" s="2">
        <v>101.7717</v>
      </c>
      <c r="C2621" s="2">
        <f t="shared" si="240"/>
        <v>104.32327288128641</v>
      </c>
      <c r="D2621" s="2">
        <f t="shared" si="242"/>
        <v>103.40843581720783</v>
      </c>
      <c r="E2621" s="2">
        <f t="shared" si="241"/>
        <v>0.91483706407858278</v>
      </c>
      <c r="F2621" s="2">
        <f t="shared" si="245"/>
        <v>0.37176043026914884</v>
      </c>
      <c r="G2621" s="2">
        <f t="shared" si="243"/>
        <v>0.54307663380943394</v>
      </c>
      <c r="H2621" s="2" t="str">
        <f t="shared" si="244"/>
        <v>Sell</v>
      </c>
    </row>
    <row r="2622" spans="1:8" ht="13.5" x14ac:dyDescent="0.25">
      <c r="A2622" s="3">
        <v>45825</v>
      </c>
      <c r="B2622" s="2">
        <v>101.7717</v>
      </c>
      <c r="C2622" s="2">
        <f t="shared" si="240"/>
        <v>103.8574770533962</v>
      </c>
      <c r="D2622" s="2">
        <f t="shared" si="242"/>
        <v>103.28719612704428</v>
      </c>
      <c r="E2622" s="2">
        <f t="shared" si="241"/>
        <v>0.57028092635191285</v>
      </c>
      <c r="F2622" s="2">
        <f t="shared" si="245"/>
        <v>0.41146452948570167</v>
      </c>
      <c r="G2622" s="2">
        <f t="shared" si="243"/>
        <v>0.15881639686621118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103.6296</v>
      </c>
      <c r="C2623" s="2">
        <f t="shared" si="240"/>
        <v>103.67878827595062</v>
      </c>
      <c r="D2623" s="2">
        <f t="shared" si="242"/>
        <v>103.31255937689285</v>
      </c>
      <c r="E2623" s="2">
        <f t="shared" si="241"/>
        <v>0.36622889905777356</v>
      </c>
      <c r="F2623" s="2">
        <f t="shared" si="245"/>
        <v>0.40241740340011606</v>
      </c>
      <c r="G2623" s="2">
        <f t="shared" si="243"/>
        <v>-3.6188504342342498E-2</v>
      </c>
      <c r="H2623" s="2" t="str">
        <f t="shared" si="244"/>
        <v>Hold</v>
      </c>
    </row>
    <row r="2624" spans="1:8" ht="13.5" x14ac:dyDescent="0.25">
      <c r="A2624" s="3">
        <v>45827</v>
      </c>
      <c r="B2624" s="2">
        <v>104.46980000000001</v>
      </c>
      <c r="C2624" s="2">
        <f t="shared" si="240"/>
        <v>103.17139007965054</v>
      </c>
      <c r="D2624" s="2">
        <f t="shared" si="242"/>
        <v>103.39828090453041</v>
      </c>
      <c r="E2624" s="2">
        <f t="shared" si="241"/>
        <v>-0.22689082487987378</v>
      </c>
      <c r="F2624" s="2">
        <f t="shared" si="245"/>
        <v>0.27655575774411811</v>
      </c>
      <c r="G2624" s="2">
        <f t="shared" si="243"/>
        <v>-0.50344658262399189</v>
      </c>
      <c r="H2624" s="2" t="str">
        <f t="shared" si="244"/>
        <v>Hold</v>
      </c>
    </row>
    <row r="2625" spans="1:8" ht="13.5" x14ac:dyDescent="0.25">
      <c r="A2625" s="3">
        <v>45828</v>
      </c>
      <c r="B2625" s="2">
        <v>103.6296</v>
      </c>
      <c r="C2625" s="2">
        <f t="shared" si="240"/>
        <v>102.76789929816584</v>
      </c>
      <c r="D2625" s="2">
        <f t="shared" si="242"/>
        <v>103.41541565234297</v>
      </c>
      <c r="E2625" s="2">
        <f t="shared" si="241"/>
        <v>-0.64751635417712805</v>
      </c>
      <c r="F2625" s="2">
        <f t="shared" si="245"/>
        <v>9.1741335359868892E-2</v>
      </c>
      <c r="G2625" s="2">
        <f t="shared" si="243"/>
        <v>-0.73925768953699689</v>
      </c>
      <c r="H2625" s="2" t="str">
        <f t="shared" si="244"/>
        <v>Hold</v>
      </c>
    </row>
    <row r="2626" spans="1:8" ht="13.5" x14ac:dyDescent="0.25">
      <c r="A2626" s="3">
        <v>45831</v>
      </c>
      <c r="B2626" s="2">
        <v>102.696</v>
      </c>
      <c r="C2626" s="2">
        <f t="shared" si="240"/>
        <v>102.74103786767878</v>
      </c>
      <c r="D2626" s="2">
        <f t="shared" si="242"/>
        <v>103.36212560402127</v>
      </c>
      <c r="E2626" s="2">
        <f t="shared" si="241"/>
        <v>-0.62108773634248848</v>
      </c>
      <c r="F2626" s="2">
        <f t="shared" si="245"/>
        <v>-5.0824478980602592E-2</v>
      </c>
      <c r="G2626" s="2">
        <f t="shared" si="243"/>
        <v>-0.57026325736188588</v>
      </c>
      <c r="H2626" s="2" t="str">
        <f t="shared" si="244"/>
        <v>Hold</v>
      </c>
    </row>
    <row r="2627" spans="1:8" ht="13.5" x14ac:dyDescent="0.25">
      <c r="A2627" s="3">
        <v>45832</v>
      </c>
      <c r="B2627" s="2">
        <v>101.98650000000001</v>
      </c>
      <c r="C2627" s="2">
        <f t="shared" si="240"/>
        <v>102.86193973418973</v>
      </c>
      <c r="D2627" s="2">
        <f t="shared" si="242"/>
        <v>103.2602274111308</v>
      </c>
      <c r="E2627" s="2">
        <f t="shared" si="241"/>
        <v>-0.39828767694106659</v>
      </c>
      <c r="F2627" s="2">
        <f t="shared" si="245"/>
        <v>-0.12031711857269539</v>
      </c>
      <c r="G2627" s="2">
        <f t="shared" si="243"/>
        <v>-0.2779705583683712</v>
      </c>
      <c r="H2627" s="2" t="str">
        <f t="shared" si="244"/>
        <v>Hold</v>
      </c>
    </row>
    <row r="2628" spans="1:8" ht="13.5" x14ac:dyDescent="0.25">
      <c r="A2628" s="3">
        <v>45833</v>
      </c>
      <c r="B2628" s="2">
        <v>102.696</v>
      </c>
      <c r="C2628" s="2">
        <f t="shared" si="240"/>
        <v>103.25150285200669</v>
      </c>
      <c r="D2628" s="2">
        <f t="shared" si="242"/>
        <v>103.21843278808407</v>
      </c>
      <c r="E2628" s="2">
        <f t="shared" si="241"/>
        <v>3.3070063922622239E-2</v>
      </c>
      <c r="F2628" s="2">
        <f t="shared" si="245"/>
        <v>-8.9639682073631877E-2</v>
      </c>
      <c r="G2628" s="2">
        <f t="shared" si="243"/>
        <v>0.12270974599625412</v>
      </c>
      <c r="H2628" s="2" t="str">
        <f t="shared" si="244"/>
        <v>Sell</v>
      </c>
    </row>
    <row r="2629" spans="1:8" ht="13.5" x14ac:dyDescent="0.25">
      <c r="A2629" s="3">
        <v>45835</v>
      </c>
      <c r="B2629" s="2">
        <v>103.6296</v>
      </c>
      <c r="C2629" s="2">
        <f t="shared" si="240"/>
        <v>103.57539472092874</v>
      </c>
      <c r="D2629" s="2">
        <f t="shared" si="242"/>
        <v>103.24888961859637</v>
      </c>
      <c r="E2629" s="2">
        <f t="shared" si="241"/>
        <v>0.3265051023323764</v>
      </c>
      <c r="F2629" s="2">
        <f t="shared" si="245"/>
        <v>-6.4107251924302305E-3</v>
      </c>
      <c r="G2629" s="2">
        <f t="shared" si="243"/>
        <v>0.33291582752480664</v>
      </c>
      <c r="H2629" s="2" t="str">
        <f t="shared" si="244"/>
        <v>Sell</v>
      </c>
    </row>
    <row r="2630" spans="1:8" ht="13.5" x14ac:dyDescent="0.25">
      <c r="A2630" s="3">
        <v>45838</v>
      </c>
      <c r="B2630" s="2">
        <v>104.08710000000001</v>
      </c>
      <c r="C2630" s="2">
        <f t="shared" si="240"/>
        <v>103.29790322540123</v>
      </c>
      <c r="D2630" s="2">
        <f t="shared" si="242"/>
        <v>103.31097927647812</v>
      </c>
      <c r="E2630" s="2">
        <f t="shared" si="241"/>
        <v>-1.3076051076893691E-2</v>
      </c>
      <c r="F2630" s="2">
        <f t="shared" si="245"/>
        <v>-7.7437903693229233E-3</v>
      </c>
      <c r="G2630" s="2">
        <f t="shared" si="243"/>
        <v>-5.3322607075707677E-3</v>
      </c>
      <c r="H2630" s="2" t="str">
        <f t="shared" si="244"/>
        <v>Hold</v>
      </c>
    </row>
    <row r="2631" spans="1:8" ht="13.5" x14ac:dyDescent="0.25">
      <c r="A2631" s="3">
        <v>45839</v>
      </c>
      <c r="B2631" s="2">
        <v>107.0839</v>
      </c>
      <c r="C2631" s="2">
        <f t="shared" si="240"/>
        <v>103.06310272918566</v>
      </c>
      <c r="D2631" s="2">
        <f t="shared" si="242"/>
        <v>103.59045488562789</v>
      </c>
      <c r="E2631" s="2">
        <f t="shared" si="241"/>
        <v>-0.52735215644223388</v>
      </c>
      <c r="F2631" s="2">
        <f t="shared" si="245"/>
        <v>-0.11166546358390513</v>
      </c>
      <c r="G2631" s="2">
        <f t="shared" si="243"/>
        <v>-0.41568669285832877</v>
      </c>
      <c r="H2631" s="2" t="str">
        <f t="shared" si="244"/>
        <v>Hold</v>
      </c>
    </row>
    <row r="2632" spans="1:8" ht="13.5" x14ac:dyDescent="0.25">
      <c r="A2632" s="3">
        <v>45840</v>
      </c>
      <c r="B2632" s="2">
        <v>107.35469999999999</v>
      </c>
      <c r="C2632" s="2">
        <f t="shared" si="240"/>
        <v>102.86442538623402</v>
      </c>
      <c r="D2632" s="2">
        <f t="shared" si="242"/>
        <v>103.86928785706287</v>
      </c>
      <c r="E2632" s="2">
        <f t="shared" si="241"/>
        <v>-1.0048624708288543</v>
      </c>
      <c r="F2632" s="2">
        <f t="shared" si="245"/>
        <v>-0.29030486503289499</v>
      </c>
      <c r="G2632" s="2">
        <f t="shared" si="243"/>
        <v>-0.71455760579595928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107.2706</v>
      </c>
      <c r="C2633" s="2">
        <f t="shared" si="240"/>
        <v>102.98214455758264</v>
      </c>
      <c r="D2633" s="2">
        <f t="shared" si="242"/>
        <v>104.12123690468785</v>
      </c>
      <c r="E2633" s="2">
        <f t="shared" si="241"/>
        <v>-1.1390923471052048</v>
      </c>
      <c r="F2633" s="2">
        <f t="shared" si="245"/>
        <v>-0.46006236144735702</v>
      </c>
      <c r="G2633" s="2">
        <f t="shared" si="243"/>
        <v>-0.67902998565784778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108.1109</v>
      </c>
      <c r="C2634" s="2">
        <f t="shared" si="240"/>
        <v>103.21101462564685</v>
      </c>
      <c r="D2634" s="2">
        <f t="shared" si="242"/>
        <v>104.41676750434061</v>
      </c>
      <c r="E2634" s="2">
        <f t="shared" si="241"/>
        <v>-1.2057528786937581</v>
      </c>
      <c r="F2634" s="2">
        <f t="shared" si="245"/>
        <v>-0.60920046489663726</v>
      </c>
      <c r="G2634" s="2">
        <f t="shared" si="243"/>
        <v>-0.59655241379712087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108.2976</v>
      </c>
      <c r="C2635" s="2">
        <f t="shared" si="240"/>
        <v>103.27541237554735</v>
      </c>
      <c r="D2635" s="2">
        <f t="shared" si="242"/>
        <v>104.70423657809316</v>
      </c>
      <c r="E2635" s="2">
        <f t="shared" si="241"/>
        <v>-1.4288242025458118</v>
      </c>
      <c r="F2635" s="2">
        <f t="shared" si="245"/>
        <v>-0.77312521242647225</v>
      </c>
      <c r="G2635" s="2">
        <f t="shared" si="243"/>
        <v>-0.65569899011933952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107.8215</v>
      </c>
      <c r="C2636" s="2">
        <f t="shared" si="240"/>
        <v>103.18627201007853</v>
      </c>
      <c r="D2636" s="2">
        <f t="shared" si="242"/>
        <v>104.93514497971589</v>
      </c>
      <c r="E2636" s="2">
        <f t="shared" si="241"/>
        <v>-1.7488729696373611</v>
      </c>
      <c r="F2636" s="2">
        <f t="shared" si="245"/>
        <v>-0.96827476386865008</v>
      </c>
      <c r="G2636" s="2">
        <f t="shared" si="243"/>
        <v>-0.78059820576871097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109.4</v>
      </c>
      <c r="C2637" s="2">
        <f t="shared" si="240"/>
        <v>103.00169170083566</v>
      </c>
      <c r="D2637" s="2">
        <f t="shared" si="242"/>
        <v>105.26587498121842</v>
      </c>
      <c r="E2637" s="2">
        <f t="shared" si="241"/>
        <v>-2.2641832803827526</v>
      </c>
      <c r="F2637" s="2">
        <f t="shared" si="245"/>
        <v>-1.2274564671714705</v>
      </c>
      <c r="G2637" s="2">
        <f t="shared" si="243"/>
        <v>-1.0367268132112821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109.39</v>
      </c>
      <c r="C2638" s="2">
        <f t="shared" si="240"/>
        <v>102.9546622083994</v>
      </c>
      <c r="D2638" s="2">
        <f t="shared" si="242"/>
        <v>105.57136572335038</v>
      </c>
      <c r="E2638" s="2">
        <f t="shared" si="241"/>
        <v>-2.6167035149509843</v>
      </c>
      <c r="F2638" s="2">
        <f t="shared" si="245"/>
        <v>-1.5053058767273733</v>
      </c>
      <c r="G2638" s="2">
        <f t="shared" si="243"/>
        <v>-1.111397638223611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109</v>
      </c>
      <c r="C2639" s="2">
        <f t="shared" ref="C2639:C2693" si="246">$C$4*B2629+C2638*(1-$C$4)</f>
        <v>103.05849879172257</v>
      </c>
      <c r="D2639" s="2">
        <f t="shared" si="242"/>
        <v>105.82533863273184</v>
      </c>
      <c r="E2639" s="2">
        <f t="shared" si="241"/>
        <v>-2.766839841009272</v>
      </c>
      <c r="F2639" s="2">
        <f t="shared" si="245"/>
        <v>-1.7576126695837531</v>
      </c>
      <c r="G2639" s="2">
        <f t="shared" si="243"/>
        <v>-1.009227171425519</v>
      </c>
      <c r="H2639" s="2" t="str">
        <f t="shared" si="244"/>
        <v>Hold</v>
      </c>
    </row>
    <row r="2640" spans="1:8" ht="13.5" x14ac:dyDescent="0.25">
      <c r="A2640" s="3">
        <v>45852</v>
      </c>
      <c r="B2640" s="2">
        <v>109</v>
      </c>
      <c r="C2640" s="2">
        <f t="shared" si="246"/>
        <v>103.21674513145756</v>
      </c>
      <c r="D2640" s="2">
        <f t="shared" si="242"/>
        <v>106.06049873401096</v>
      </c>
      <c r="E2640" s="2">
        <f t="shared" si="241"/>
        <v>-2.8437536025534058</v>
      </c>
      <c r="F2640" s="2">
        <f t="shared" si="245"/>
        <v>-1.9748408561776838</v>
      </c>
      <c r="G2640" s="2">
        <f t="shared" si="243"/>
        <v>-0.86891274637572202</v>
      </c>
      <c r="H2640" s="2" t="str">
        <f t="shared" si="244"/>
        <v>Hold</v>
      </c>
    </row>
    <row r="2641" spans="1:8" ht="13.5" x14ac:dyDescent="0.25">
      <c r="A2641" s="3">
        <v>45853</v>
      </c>
      <c r="B2641" s="2">
        <v>109</v>
      </c>
      <c r="C2641" s="2">
        <f t="shared" si="246"/>
        <v>103.81169203431024</v>
      </c>
      <c r="D2641" s="2">
        <f t="shared" si="242"/>
        <v>106.27823956852868</v>
      </c>
      <c r="E2641" s="2">
        <f t="shared" si="241"/>
        <v>-2.4665475342184351</v>
      </c>
      <c r="F2641" s="2">
        <f t="shared" si="245"/>
        <v>-2.0731821917858344</v>
      </c>
      <c r="G2641" s="2">
        <f t="shared" si="243"/>
        <v>-0.39336534243260068</v>
      </c>
      <c r="H2641" s="2" t="str">
        <f t="shared" si="244"/>
        <v>Hold</v>
      </c>
    </row>
    <row r="2642" spans="1:8" ht="13.5" x14ac:dyDescent="0.25">
      <c r="A2642" s="3">
        <v>45854</v>
      </c>
      <c r="B2642" s="2">
        <v>108</v>
      </c>
      <c r="C2642" s="2">
        <f t="shared" si="246"/>
        <v>104.35677018287788</v>
      </c>
      <c r="D2642" s="2">
        <f t="shared" si="242"/>
        <v>106.40577737826729</v>
      </c>
      <c r="E2642" s="2">
        <f t="shared" si="241"/>
        <v>-2.0490071953894073</v>
      </c>
      <c r="F2642" s="2">
        <f t="shared" si="245"/>
        <v>-2.0683471925065491</v>
      </c>
      <c r="G2642" s="2">
        <f t="shared" si="243"/>
        <v>1.9339997117141738E-2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107.7</v>
      </c>
      <c r="C2643" s="2">
        <f t="shared" si="246"/>
        <v>104.80505169320436</v>
      </c>
      <c r="D2643" s="2">
        <f t="shared" si="242"/>
        <v>106.50164572061786</v>
      </c>
      <c r="E2643" s="2">
        <f t="shared" si="241"/>
        <v>-1.6965940274134965</v>
      </c>
      <c r="F2643" s="2">
        <f t="shared" si="245"/>
        <v>-1.9939965594879387</v>
      </c>
      <c r="G2643" s="2">
        <f t="shared" si="243"/>
        <v>0.29740253207444223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107.39</v>
      </c>
      <c r="C2644" s="2">
        <f t="shared" si="246"/>
        <v>105.31364374040368</v>
      </c>
      <c r="D2644" s="2">
        <f t="shared" si="242"/>
        <v>106.56744974131283</v>
      </c>
      <c r="E2644" s="2">
        <f t="shared" si="241"/>
        <v>-1.253806000909151</v>
      </c>
      <c r="F2644" s="2">
        <f t="shared" si="245"/>
        <v>-1.8459584477721813</v>
      </c>
      <c r="G2644" s="2">
        <f t="shared" si="243"/>
        <v>0.59215244686303037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107</v>
      </c>
      <c r="C2645" s="2">
        <f t="shared" si="246"/>
        <v>105.77271393418772</v>
      </c>
      <c r="D2645" s="2">
        <f t="shared" si="242"/>
        <v>106.59949050121558</v>
      </c>
      <c r="E2645" s="2">
        <f t="shared" si="241"/>
        <v>-0.82677656702786351</v>
      </c>
      <c r="F2645" s="2">
        <f t="shared" si="245"/>
        <v>-1.6421220716233178</v>
      </c>
      <c r="G2645" s="2">
        <f t="shared" si="243"/>
        <v>0.8153455045954543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113.42</v>
      </c>
      <c r="C2646" s="2">
        <f t="shared" si="246"/>
        <v>106.08791179046653</v>
      </c>
      <c r="D2646" s="2">
        <f t="shared" si="242"/>
        <v>107.10471342705146</v>
      </c>
      <c r="E2646" s="2">
        <f t="shared" si="241"/>
        <v>-1.0168016365849297</v>
      </c>
      <c r="F2646" s="2">
        <f t="shared" si="245"/>
        <v>-1.5170579846156402</v>
      </c>
      <c r="G2646" s="2">
        <f t="shared" si="243"/>
        <v>0.50025634803071051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114.97</v>
      </c>
      <c r="C2647" s="2">
        <f t="shared" si="246"/>
        <v>106.59746382270245</v>
      </c>
      <c r="D2647" s="2">
        <f t="shared" si="242"/>
        <v>107.68732724726988</v>
      </c>
      <c r="E2647" s="2">
        <f t="shared" si="241"/>
        <v>-1.0898634245674259</v>
      </c>
      <c r="F2647" s="2">
        <f t="shared" si="245"/>
        <v>-1.4316190726059976</v>
      </c>
      <c r="G2647" s="2">
        <f t="shared" si="243"/>
        <v>0.34175564803857172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114.75</v>
      </c>
      <c r="C2648" s="2">
        <f t="shared" si="246"/>
        <v>107.02708477305592</v>
      </c>
      <c r="D2648" s="2">
        <f t="shared" si="242"/>
        <v>108.21048819191655</v>
      </c>
      <c r="E2648" s="2">
        <f t="shared" si="241"/>
        <v>-1.1834034188606353</v>
      </c>
      <c r="F2648" s="2">
        <f t="shared" si="245"/>
        <v>-1.3819759418569253</v>
      </c>
      <c r="G2648" s="2">
        <f t="shared" si="243"/>
        <v>0.19857252299629002</v>
      </c>
      <c r="H2648" s="2" t="str">
        <f t="shared" si="244"/>
        <v>Sell</v>
      </c>
    </row>
    <row r="2649" spans="1:8" ht="13.5" x14ac:dyDescent="0.25">
      <c r="A2649" s="3">
        <v>45866</v>
      </c>
      <c r="B2649" s="2">
        <v>114.03</v>
      </c>
      <c r="C2649" s="2">
        <f t="shared" si="246"/>
        <v>107.33061019258578</v>
      </c>
      <c r="D2649" s="2">
        <f t="shared" si="242"/>
        <v>108.64156314066346</v>
      </c>
      <c r="E2649" s="2">
        <f t="shared" si="241"/>
        <v>-1.3109529480776843</v>
      </c>
      <c r="F2649" s="2">
        <f t="shared" si="245"/>
        <v>-1.3677713431010772</v>
      </c>
      <c r="G2649" s="2">
        <f t="shared" si="243"/>
        <v>5.681839502339292E-2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113</v>
      </c>
      <c r="C2650" s="2">
        <f t="shared" si="246"/>
        <v>107.58743939372643</v>
      </c>
      <c r="D2650" s="2">
        <f t="shared" si="242"/>
        <v>108.96441031542913</v>
      </c>
      <c r="E2650" s="2">
        <f t="shared" si="241"/>
        <v>-1.3769709217027071</v>
      </c>
      <c r="F2650" s="2">
        <f t="shared" si="245"/>
        <v>-1.3696112588214031</v>
      </c>
      <c r="G2650" s="2">
        <f t="shared" si="243"/>
        <v>-7.3596628813039633E-3</v>
      </c>
      <c r="H2650" s="2" t="str">
        <f t="shared" si="244"/>
        <v>Hold</v>
      </c>
    </row>
    <row r="2651" spans="1:8" ht="13.5" x14ac:dyDescent="0.25">
      <c r="A2651" s="3">
        <v>45868</v>
      </c>
      <c r="B2651" s="2">
        <v>113</v>
      </c>
      <c r="C2651" s="2">
        <f t="shared" si="246"/>
        <v>107.80475641007621</v>
      </c>
      <c r="D2651" s="2">
        <f t="shared" si="242"/>
        <v>109.26334288465661</v>
      </c>
      <c r="E2651" s="2">
        <f t="shared" si="241"/>
        <v>-1.4585864745804002</v>
      </c>
      <c r="F2651" s="2">
        <f t="shared" si="245"/>
        <v>-1.3874063019732026</v>
      </c>
      <c r="G2651" s="2">
        <f t="shared" si="243"/>
        <v>-7.1180172607197667E-2</v>
      </c>
      <c r="H2651" s="2" t="str">
        <f t="shared" si="244"/>
        <v>Hold</v>
      </c>
    </row>
    <row r="2652" spans="1:8" ht="13.5" x14ac:dyDescent="0.25">
      <c r="A2652" s="3">
        <v>45869</v>
      </c>
      <c r="B2652" s="2">
        <v>114.5</v>
      </c>
      <c r="C2652" s="2">
        <f t="shared" si="246"/>
        <v>107.8347938854491</v>
      </c>
      <c r="D2652" s="2">
        <f t="shared" si="242"/>
        <v>109.65124341171908</v>
      </c>
      <c r="E2652" s="2">
        <f t="shared" ref="E2652:E2693" si="247">C2652-D2652</f>
        <v>-1.8164495262699774</v>
      </c>
      <c r="F2652" s="2">
        <f t="shared" si="245"/>
        <v>-1.4732149468325577</v>
      </c>
      <c r="G2652" s="2">
        <f t="shared" si="243"/>
        <v>-0.34323457943741964</v>
      </c>
      <c r="H2652" s="2" t="str">
        <f t="shared" si="244"/>
        <v>Hold</v>
      </c>
    </row>
    <row r="2653" spans="1:8" ht="13.5" x14ac:dyDescent="0.25">
      <c r="A2653" s="3">
        <v>45870</v>
      </c>
      <c r="B2653" s="2">
        <v>115.37</v>
      </c>
      <c r="C2653" s="2">
        <f t="shared" si="246"/>
        <v>107.81405636461078</v>
      </c>
      <c r="D2653" s="2">
        <f t="shared" ref="D2653:D2693" si="248">$D$4*B2653+(1-$D$4)*D2652</f>
        <v>110.074855010851</v>
      </c>
      <c r="E2653" s="2">
        <f t="shared" si="247"/>
        <v>-2.2607986462402181</v>
      </c>
      <c r="F2653" s="2">
        <f t="shared" si="245"/>
        <v>-1.63073168671409</v>
      </c>
      <c r="G2653" s="2">
        <f t="shared" si="243"/>
        <v>-0.63006695952612812</v>
      </c>
      <c r="H2653" s="2" t="str">
        <f t="shared" si="244"/>
        <v>Hold</v>
      </c>
    </row>
    <row r="2654" spans="1:8" ht="13.5" x14ac:dyDescent="0.25">
      <c r="A2654" s="3">
        <v>45873</v>
      </c>
      <c r="B2654" s="2">
        <v>115.37</v>
      </c>
      <c r="C2654" s="2">
        <f t="shared" si="246"/>
        <v>107.74881692390142</v>
      </c>
      <c r="D2654" s="2">
        <f t="shared" si="248"/>
        <v>110.46708797301018</v>
      </c>
      <c r="E2654" s="2">
        <f t="shared" si="247"/>
        <v>-2.7182710491087647</v>
      </c>
      <c r="F2654" s="2">
        <f t="shared" si="245"/>
        <v>-1.848239559193025</v>
      </c>
      <c r="G2654" s="2">
        <f t="shared" si="243"/>
        <v>-0.87003148991573975</v>
      </c>
      <c r="H2654" s="2" t="str">
        <f t="shared" si="244"/>
        <v>Hold</v>
      </c>
    </row>
    <row r="2655" spans="1:8" ht="13.5" x14ac:dyDescent="0.25">
      <c r="A2655" s="3">
        <v>45874</v>
      </c>
      <c r="B2655" s="2">
        <v>114.9</v>
      </c>
      <c r="C2655" s="2">
        <f t="shared" si="246"/>
        <v>107.63361432022428</v>
      </c>
      <c r="D2655" s="2">
        <f t="shared" si="248"/>
        <v>110.79545182686127</v>
      </c>
      <c r="E2655" s="2">
        <f t="shared" si="247"/>
        <v>-3.161837506636985</v>
      </c>
      <c r="F2655" s="2">
        <f t="shared" si="245"/>
        <v>-2.1109591486818173</v>
      </c>
      <c r="G2655" s="2">
        <f t="shared" si="243"/>
        <v>-1.0508783579551677</v>
      </c>
      <c r="H2655" s="2" t="str">
        <f t="shared" si="244"/>
        <v>Hold</v>
      </c>
    </row>
    <row r="2656" spans="1:8" ht="13.5" x14ac:dyDescent="0.25">
      <c r="A2656" s="3">
        <v>45875</v>
      </c>
      <c r="B2656" s="2">
        <v>114</v>
      </c>
      <c r="C2656" s="2">
        <f t="shared" si="246"/>
        <v>108.52382750172823</v>
      </c>
      <c r="D2656" s="2">
        <f t="shared" si="248"/>
        <v>111.03282576561229</v>
      </c>
      <c r="E2656" s="2">
        <f t="shared" si="247"/>
        <v>-2.5089982638840524</v>
      </c>
      <c r="F2656" s="2">
        <f t="shared" si="245"/>
        <v>-2.1905669717222644</v>
      </c>
      <c r="G2656" s="2">
        <f t="shared" si="243"/>
        <v>-0.318431292161788</v>
      </c>
      <c r="H2656" s="2" t="str">
        <f t="shared" si="244"/>
        <v>Hold</v>
      </c>
    </row>
    <row r="2657" spans="1:8" ht="13.5" x14ac:dyDescent="0.25">
      <c r="A2657" s="3">
        <v>45876</v>
      </c>
      <c r="B2657" s="2">
        <v>113.55</v>
      </c>
      <c r="C2657" s="2">
        <f t="shared" si="246"/>
        <v>109.51554634761621</v>
      </c>
      <c r="D2657" s="2">
        <f t="shared" si="248"/>
        <v>111.21928311630768</v>
      </c>
      <c r="E2657" s="2">
        <f t="shared" si="247"/>
        <v>-1.7037367686914706</v>
      </c>
      <c r="F2657" s="2">
        <f t="shared" si="245"/>
        <v>-2.0932009311161055</v>
      </c>
      <c r="G2657" s="2">
        <f t="shared" si="243"/>
        <v>0.38946416242463489</v>
      </c>
      <c r="H2657" s="2" t="str">
        <f t="shared" si="244"/>
        <v>Sell</v>
      </c>
    </row>
    <row r="2658" spans="1:8" ht="13.5" x14ac:dyDescent="0.25">
      <c r="A2658" s="3">
        <v>45877</v>
      </c>
      <c r="B2658" s="2">
        <v>114</v>
      </c>
      <c r="C2658" s="2">
        <f t="shared" si="246"/>
        <v>110.32084690952141</v>
      </c>
      <c r="D2658" s="2">
        <f t="shared" si="248"/>
        <v>111.42526214472933</v>
      </c>
      <c r="E2658" s="2">
        <f t="shared" si="247"/>
        <v>-1.1044152352079237</v>
      </c>
      <c r="F2658" s="2">
        <f t="shared" si="245"/>
        <v>-1.8954437919344693</v>
      </c>
      <c r="G2658" s="2">
        <f t="shared" si="243"/>
        <v>0.7910285567265456</v>
      </c>
      <c r="H2658" s="2" t="str">
        <f t="shared" si="244"/>
        <v>Sell</v>
      </c>
    </row>
    <row r="2659" spans="1:8" ht="13.5" x14ac:dyDescent="0.25">
      <c r="A2659" s="3">
        <v>45880</v>
      </c>
      <c r="B2659" s="2">
        <v>115.27</v>
      </c>
      <c r="C2659" s="2">
        <f t="shared" si="246"/>
        <v>110.89148584651811</v>
      </c>
      <c r="D2659" s="2">
        <f t="shared" si="248"/>
        <v>111.71005754141605</v>
      </c>
      <c r="E2659" s="2">
        <f t="shared" si="247"/>
        <v>-0.81857169489794046</v>
      </c>
      <c r="F2659" s="2">
        <f t="shared" si="245"/>
        <v>-1.6800693725271636</v>
      </c>
      <c r="G2659" s="2">
        <f t="shared" si="243"/>
        <v>0.86149767762922314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114</v>
      </c>
      <c r="C2660" s="2">
        <f t="shared" si="246"/>
        <v>111.21587263936148</v>
      </c>
      <c r="D2660" s="2">
        <f t="shared" si="248"/>
        <v>111.87968290871856</v>
      </c>
      <c r="E2660" s="2">
        <f t="shared" si="247"/>
        <v>-0.66381026935708576</v>
      </c>
      <c r="F2660" s="2">
        <f t="shared" si="245"/>
        <v>-1.4768175518931481</v>
      </c>
      <c r="G2660" s="2">
        <f t="shared" ref="G2660:G2693" si="249">E2660-F2660</f>
        <v>0.81300728253606236</v>
      </c>
      <c r="H2660" s="2" t="str">
        <f t="shared" ref="H2660:H2693" si="250">IF(G2660&lt;0,"Hold","Sell")</f>
        <v>Sell</v>
      </c>
    </row>
    <row r="2661" spans="1:8" ht="13.5" x14ac:dyDescent="0.25">
      <c r="A2661" s="3">
        <v>45883</v>
      </c>
      <c r="B2661" s="2">
        <v>114.89</v>
      </c>
      <c r="C2661" s="2">
        <f t="shared" si="246"/>
        <v>111.4903537717674</v>
      </c>
      <c r="D2661" s="2">
        <f t="shared" si="248"/>
        <v>112.10266935992459</v>
      </c>
      <c r="E2661" s="2">
        <f t="shared" si="247"/>
        <v>-0.61231558815718756</v>
      </c>
      <c r="F2661" s="2">
        <f t="shared" ref="F2661:F2693" si="251">(E2661*(2/(10)))+((1-(2/10))*F2660)</f>
        <v>-1.303917159145956</v>
      </c>
      <c r="G2661" s="2">
        <f t="shared" si="249"/>
        <v>0.6916015709887684</v>
      </c>
      <c r="H2661" s="2" t="str">
        <f t="shared" si="250"/>
        <v>Sell</v>
      </c>
    </row>
    <row r="2662" spans="1:8" ht="13.5" x14ac:dyDescent="0.25">
      <c r="A2662" s="3">
        <v>45884</v>
      </c>
      <c r="B2662" s="2">
        <v>114.48</v>
      </c>
      <c r="C2662" s="2">
        <f t="shared" si="246"/>
        <v>111.95337626841857</v>
      </c>
      <c r="D2662" s="2">
        <f t="shared" si="248"/>
        <v>112.2787679258561</v>
      </c>
      <c r="E2662" s="2">
        <f t="shared" si="247"/>
        <v>-0.32539165743753529</v>
      </c>
      <c r="F2662" s="2">
        <f t="shared" si="251"/>
        <v>-1.1082120588042719</v>
      </c>
      <c r="G2662" s="2">
        <f t="shared" si="249"/>
        <v>0.78282040136673658</v>
      </c>
      <c r="H2662" s="2" t="str">
        <f t="shared" si="250"/>
        <v>Sell</v>
      </c>
    </row>
    <row r="2663" spans="1:8" ht="13.5" x14ac:dyDescent="0.25">
      <c r="A2663" s="3">
        <v>45887</v>
      </c>
      <c r="B2663" s="2">
        <v>115</v>
      </c>
      <c r="C2663" s="2">
        <f t="shared" si="246"/>
        <v>112.47901068866187</v>
      </c>
      <c r="D2663" s="2">
        <f t="shared" si="248"/>
        <v>112.48034067208899</v>
      </c>
      <c r="E2663" s="2">
        <f t="shared" si="247"/>
        <v>-1.3299834271123245E-3</v>
      </c>
      <c r="F2663" s="2">
        <f t="shared" si="251"/>
        <v>-0.88683564372884005</v>
      </c>
      <c r="G2663" s="2">
        <f t="shared" si="249"/>
        <v>0.88550566030172773</v>
      </c>
      <c r="H2663" s="2" t="str">
        <f t="shared" si="250"/>
        <v>Sell</v>
      </c>
    </row>
    <row r="2664" spans="1:8" ht="13.5" x14ac:dyDescent="0.25">
      <c r="A2664" s="3">
        <v>45888</v>
      </c>
      <c r="B2664" s="2">
        <v>114.99</v>
      </c>
      <c r="C2664" s="2">
        <f t="shared" si="246"/>
        <v>112.92377827502159</v>
      </c>
      <c r="D2664" s="2">
        <f t="shared" si="248"/>
        <v>112.66624136304536</v>
      </c>
      <c r="E2664" s="2">
        <f t="shared" si="247"/>
        <v>0.25753691197623141</v>
      </c>
      <c r="F2664" s="2">
        <f t="shared" si="251"/>
        <v>-0.65796113258782574</v>
      </c>
      <c r="G2664" s="2">
        <f t="shared" si="249"/>
        <v>0.91549804456405715</v>
      </c>
      <c r="H2664" s="2" t="str">
        <f t="shared" si="250"/>
        <v>Sell</v>
      </c>
    </row>
    <row r="2665" spans="1:8" ht="13.5" x14ac:dyDescent="0.25">
      <c r="A2665" s="3">
        <v>45889</v>
      </c>
      <c r="B2665" s="2">
        <v>114.89</v>
      </c>
      <c r="C2665" s="2">
        <f t="shared" si="246"/>
        <v>113.22781238655672</v>
      </c>
      <c r="D2665" s="2">
        <f t="shared" si="248"/>
        <v>112.830964225042</v>
      </c>
      <c r="E2665" s="2">
        <f t="shared" si="247"/>
        <v>0.39684816151472546</v>
      </c>
      <c r="F2665" s="2">
        <f t="shared" si="251"/>
        <v>-0.44699927376731557</v>
      </c>
      <c r="G2665" s="2">
        <f t="shared" si="249"/>
        <v>0.84384743528204109</v>
      </c>
      <c r="H2665" s="2" t="str">
        <f t="shared" si="250"/>
        <v>Sell</v>
      </c>
    </row>
    <row r="2666" spans="1:8" ht="13.5" x14ac:dyDescent="0.25">
      <c r="A2666" s="3">
        <v>45890</v>
      </c>
      <c r="B2666" s="2">
        <v>114.7</v>
      </c>
      <c r="C2666" s="2">
        <f t="shared" si="246"/>
        <v>113.34661048093261</v>
      </c>
      <c r="D2666" s="2">
        <f t="shared" si="248"/>
        <v>112.96941131948333</v>
      </c>
      <c r="E2666" s="2">
        <f t="shared" si="247"/>
        <v>0.37719916144928334</v>
      </c>
      <c r="F2666" s="2">
        <f t="shared" si="251"/>
        <v>-0.28215958672399583</v>
      </c>
      <c r="G2666" s="2">
        <f t="shared" si="249"/>
        <v>0.65935874817327922</v>
      </c>
      <c r="H2666" s="2" t="str">
        <f t="shared" si="250"/>
        <v>Sell</v>
      </c>
    </row>
    <row r="2667" spans="1:8" ht="13.5" x14ac:dyDescent="0.25">
      <c r="A2667" s="3">
        <v>45891</v>
      </c>
      <c r="B2667" s="2">
        <v>114.7</v>
      </c>
      <c r="C2667" s="2">
        <f t="shared" si="246"/>
        <v>113.37790117617374</v>
      </c>
      <c r="D2667" s="2">
        <f t="shared" si="248"/>
        <v>113.09760307359568</v>
      </c>
      <c r="E2667" s="2">
        <f t="shared" si="247"/>
        <v>0.28029810257805821</v>
      </c>
      <c r="F2667" s="2">
        <f t="shared" si="251"/>
        <v>-0.16966804886358502</v>
      </c>
      <c r="G2667" s="2">
        <f t="shared" si="249"/>
        <v>0.4499661514416432</v>
      </c>
      <c r="H2667" s="2" t="str">
        <f t="shared" si="250"/>
        <v>Sell</v>
      </c>
    </row>
    <row r="2668" spans="1:8" ht="13.5" x14ac:dyDescent="0.25">
      <c r="A2668" s="3">
        <v>45894</v>
      </c>
      <c r="B2668" s="2">
        <v>114.7</v>
      </c>
      <c r="C2668" s="2">
        <f t="shared" si="246"/>
        <v>113.47360868753162</v>
      </c>
      <c r="D2668" s="2">
        <f t="shared" si="248"/>
        <v>113.21629914221822</v>
      </c>
      <c r="E2668" s="2">
        <f t="shared" si="247"/>
        <v>0.25730954531340444</v>
      </c>
      <c r="F2668" s="2">
        <f t="shared" si="251"/>
        <v>-8.4272530028187131E-2</v>
      </c>
      <c r="G2668" s="2">
        <f t="shared" si="249"/>
        <v>0.34158207534159157</v>
      </c>
      <c r="H2668" s="2" t="str">
        <f t="shared" si="250"/>
        <v>Sell</v>
      </c>
    </row>
    <row r="2669" spans="1:8" ht="13.5" x14ac:dyDescent="0.25">
      <c r="A2669" s="3">
        <v>45895</v>
      </c>
      <c r="B2669" s="2">
        <v>113.5</v>
      </c>
      <c r="C2669" s="2">
        <f t="shared" si="246"/>
        <v>113.74997658175754</v>
      </c>
      <c r="D2669" s="2">
        <f t="shared" si="248"/>
        <v>113.23731402057243</v>
      </c>
      <c r="E2669" s="2">
        <f t="shared" si="247"/>
        <v>0.51266256118510967</v>
      </c>
      <c r="F2669" s="2">
        <f t="shared" si="251"/>
        <v>3.5114488214472231E-2</v>
      </c>
      <c r="G2669" s="2">
        <f t="shared" si="249"/>
        <v>0.47754807297063745</v>
      </c>
      <c r="H2669" s="2" t="str">
        <f t="shared" si="250"/>
        <v>Sell</v>
      </c>
    </row>
    <row r="2670" spans="1:8" ht="13.5" x14ac:dyDescent="0.25">
      <c r="A2670" s="3">
        <v>45896</v>
      </c>
      <c r="B2670" s="2">
        <v>114.44</v>
      </c>
      <c r="C2670" s="2">
        <f t="shared" si="246"/>
        <v>113.78844172302561</v>
      </c>
      <c r="D2670" s="2">
        <f t="shared" si="248"/>
        <v>113.3264018709004</v>
      </c>
      <c r="E2670" s="2">
        <f t="shared" si="247"/>
        <v>0.46203985212521559</v>
      </c>
      <c r="F2670" s="2">
        <f t="shared" si="251"/>
        <v>0.1204995609966209</v>
      </c>
      <c r="G2670" s="2">
        <f t="shared" si="249"/>
        <v>0.34154029112859469</v>
      </c>
      <c r="H2670" s="2" t="str">
        <f t="shared" si="250"/>
        <v>Sell</v>
      </c>
    </row>
    <row r="2671" spans="1:8" ht="13.5" x14ac:dyDescent="0.25">
      <c r="A2671" s="3">
        <v>45897</v>
      </c>
      <c r="B2671" s="2">
        <v>114</v>
      </c>
      <c r="C2671" s="2">
        <f t="shared" si="246"/>
        <v>113.95791222717551</v>
      </c>
      <c r="D2671" s="2">
        <f t="shared" si="248"/>
        <v>113.37629802861147</v>
      </c>
      <c r="E2671" s="2">
        <f t="shared" si="247"/>
        <v>0.58161419856403995</v>
      </c>
      <c r="F2671" s="2">
        <f t="shared" si="251"/>
        <v>0.21272248851010472</v>
      </c>
      <c r="G2671" s="2">
        <f t="shared" si="249"/>
        <v>0.36889171005393523</v>
      </c>
      <c r="H2671" s="2" t="str">
        <f t="shared" si="250"/>
        <v>Sell</v>
      </c>
    </row>
    <row r="2672" spans="1:8" ht="13.5" x14ac:dyDescent="0.25">
      <c r="A2672" s="3">
        <v>45898</v>
      </c>
      <c r="B2672" s="2">
        <v>108.2</v>
      </c>
      <c r="C2672" s="2">
        <f t="shared" si="246"/>
        <v>114.03823342299467</v>
      </c>
      <c r="D2672" s="2">
        <f t="shared" si="248"/>
        <v>112.99286854501062</v>
      </c>
      <c r="E2672" s="2">
        <f t="shared" si="247"/>
        <v>1.0453648779840421</v>
      </c>
      <c r="F2672" s="2">
        <f t="shared" si="251"/>
        <v>0.3792509664048922</v>
      </c>
      <c r="G2672" s="2">
        <f t="shared" si="249"/>
        <v>0.6661139115791499</v>
      </c>
      <c r="H2672" s="2" t="str">
        <f t="shared" si="250"/>
        <v>Sell</v>
      </c>
    </row>
    <row r="2673" spans="1:8" ht="13.5" x14ac:dyDescent="0.25">
      <c r="A2673" s="3">
        <v>45901</v>
      </c>
      <c r="B2673" s="2">
        <v>101.71</v>
      </c>
      <c r="C2673" s="2">
        <f t="shared" si="246"/>
        <v>114.18619751176472</v>
      </c>
      <c r="D2673" s="2">
        <f t="shared" si="248"/>
        <v>112.15710050463946</v>
      </c>
      <c r="E2673" s="2">
        <f t="shared" si="247"/>
        <v>2.0290970071252588</v>
      </c>
      <c r="F2673" s="2">
        <f t="shared" si="251"/>
        <v>0.70922017454896558</v>
      </c>
      <c r="G2673" s="2">
        <f t="shared" si="249"/>
        <v>1.3198768325762931</v>
      </c>
      <c r="H2673" s="2" t="str">
        <f t="shared" si="250"/>
        <v>Sell</v>
      </c>
    </row>
    <row r="2674" spans="1:8" ht="13.5" x14ac:dyDescent="0.25">
      <c r="A2674" s="3">
        <v>45902</v>
      </c>
      <c r="B2674" s="2">
        <v>101</v>
      </c>
      <c r="C2674" s="2">
        <f t="shared" si="246"/>
        <v>114.30985943303169</v>
      </c>
      <c r="D2674" s="2">
        <f t="shared" si="248"/>
        <v>111.3306486154069</v>
      </c>
      <c r="E2674" s="2">
        <f t="shared" si="247"/>
        <v>2.9792108176247893</v>
      </c>
      <c r="F2674" s="2">
        <f t="shared" si="251"/>
        <v>1.1632183031641303</v>
      </c>
      <c r="G2674" s="2">
        <f t="shared" si="249"/>
        <v>1.815992514460659</v>
      </c>
      <c r="H2674" s="2" t="str">
        <f t="shared" si="250"/>
        <v>Sell</v>
      </c>
    </row>
    <row r="2675" spans="1:8" ht="13.5" x14ac:dyDescent="0.25">
      <c r="A2675" s="3">
        <v>45903</v>
      </c>
      <c r="B2675" s="2">
        <v>99.4</v>
      </c>
      <c r="C2675" s="2">
        <f t="shared" si="246"/>
        <v>114.39911182794989</v>
      </c>
      <c r="D2675" s="2">
        <f t="shared" si="248"/>
        <v>110.44689686611751</v>
      </c>
      <c r="E2675" s="2">
        <f t="shared" si="247"/>
        <v>3.9522149618323823</v>
      </c>
      <c r="F2675" s="2">
        <f t="shared" si="251"/>
        <v>1.7210176348977808</v>
      </c>
      <c r="G2675" s="2">
        <f t="shared" si="249"/>
        <v>2.2311973269346015</v>
      </c>
      <c r="H2675" s="2" t="str">
        <f t="shared" si="250"/>
        <v>Sell</v>
      </c>
    </row>
    <row r="2676" spans="1:8" ht="13.5" x14ac:dyDescent="0.25">
      <c r="A2676" s="3">
        <v>45905</v>
      </c>
      <c r="B2676" s="2">
        <v>97</v>
      </c>
      <c r="C2676" s="2">
        <f t="shared" si="246"/>
        <v>114.44540231595761</v>
      </c>
      <c r="D2676" s="2">
        <f t="shared" si="248"/>
        <v>109.45083043159029</v>
      </c>
      <c r="E2676" s="2">
        <f t="shared" si="247"/>
        <v>4.9945718843673177</v>
      </c>
      <c r="F2676" s="2">
        <f t="shared" si="251"/>
        <v>2.3757284847916882</v>
      </c>
      <c r="G2676" s="2">
        <f t="shared" si="249"/>
        <v>2.6188433995756295</v>
      </c>
      <c r="H2676" s="2" t="str">
        <f t="shared" si="250"/>
        <v>Sell</v>
      </c>
    </row>
    <row r="2677" spans="1:8" ht="13.5" x14ac:dyDescent="0.25">
      <c r="A2677" s="3">
        <v>45908</v>
      </c>
      <c r="B2677" s="2">
        <v>97.8</v>
      </c>
      <c r="C2677" s="2">
        <f t="shared" si="246"/>
        <v>114.48457119042567</v>
      </c>
      <c r="D2677" s="2">
        <f t="shared" si="248"/>
        <v>108.58780595517619</v>
      </c>
      <c r="E2677" s="2">
        <f t="shared" si="247"/>
        <v>5.8967652352494753</v>
      </c>
      <c r="F2677" s="2">
        <f t="shared" si="251"/>
        <v>3.079935834883246</v>
      </c>
      <c r="G2677" s="2">
        <f t="shared" si="249"/>
        <v>2.8168294003662293</v>
      </c>
      <c r="H2677" s="2" t="str">
        <f t="shared" si="250"/>
        <v>Sell</v>
      </c>
    </row>
    <row r="2678" spans="1:8" ht="13.5" x14ac:dyDescent="0.25">
      <c r="A2678" s="3">
        <v>45909</v>
      </c>
      <c r="B2678" s="2">
        <v>101.9</v>
      </c>
      <c r="C2678" s="2">
        <f t="shared" si="246"/>
        <v>114.51771408420633</v>
      </c>
      <c r="D2678" s="2">
        <f t="shared" si="248"/>
        <v>108.09241292145944</v>
      </c>
      <c r="E2678" s="2">
        <f t="shared" si="247"/>
        <v>6.4253011627468908</v>
      </c>
      <c r="F2678" s="2">
        <f t="shared" si="251"/>
        <v>3.7490089004559755</v>
      </c>
      <c r="G2678" s="2">
        <f t="shared" si="249"/>
        <v>2.6762922622909153</v>
      </c>
      <c r="H2678" s="2" t="str">
        <f t="shared" si="250"/>
        <v>Sell</v>
      </c>
    </row>
    <row r="2679" spans="1:8" ht="13.5" x14ac:dyDescent="0.25">
      <c r="A2679" s="3">
        <v>45910</v>
      </c>
      <c r="B2679" s="2">
        <v>101.69</v>
      </c>
      <c r="C2679" s="2">
        <f t="shared" si="246"/>
        <v>114.36114268663613</v>
      </c>
      <c r="D2679" s="2">
        <f t="shared" si="248"/>
        <v>107.61816011246245</v>
      </c>
      <c r="E2679" s="2">
        <f t="shared" si="247"/>
        <v>6.7429825741736806</v>
      </c>
      <c r="F2679" s="2">
        <f t="shared" si="251"/>
        <v>4.3478036351995168</v>
      </c>
      <c r="G2679" s="2">
        <f t="shared" si="249"/>
        <v>2.3951789389741638</v>
      </c>
      <c r="H2679" s="2" t="str">
        <f t="shared" si="250"/>
        <v>Sell</v>
      </c>
    </row>
    <row r="2680" spans="1:8" ht="13.5" x14ac:dyDescent="0.25">
      <c r="A2680" s="3">
        <v>45911</v>
      </c>
      <c r="B2680" s="2">
        <v>99.96</v>
      </c>
      <c r="C2680" s="2">
        <f t="shared" si="246"/>
        <v>114.37327458099981</v>
      </c>
      <c r="D2680" s="2">
        <f t="shared" si="248"/>
        <v>107.05088899302078</v>
      </c>
      <c r="E2680" s="2">
        <f t="shared" si="247"/>
        <v>7.3223855879790278</v>
      </c>
      <c r="F2680" s="2">
        <f t="shared" si="251"/>
        <v>4.9427200257554187</v>
      </c>
      <c r="G2680" s="2">
        <f t="shared" si="249"/>
        <v>2.3796655622236091</v>
      </c>
      <c r="H2680" s="2" t="str">
        <f t="shared" si="250"/>
        <v>Sell</v>
      </c>
    </row>
    <row r="2681" spans="1:8" ht="13.5" x14ac:dyDescent="0.25">
      <c r="A2681" s="3">
        <v>45912</v>
      </c>
      <c r="B2681" s="2">
        <v>99.75</v>
      </c>
      <c r="C2681" s="2">
        <f t="shared" si="246"/>
        <v>114.31584772238446</v>
      </c>
      <c r="D2681" s="2">
        <f t="shared" si="248"/>
        <v>106.51008240094517</v>
      </c>
      <c r="E2681" s="2">
        <f t="shared" si="247"/>
        <v>7.8057653214392957</v>
      </c>
      <c r="F2681" s="2">
        <f t="shared" si="251"/>
        <v>5.5153290848921941</v>
      </c>
      <c r="G2681" s="2">
        <f t="shared" si="249"/>
        <v>2.2904362365471016</v>
      </c>
      <c r="H2681" s="2" t="str">
        <f t="shared" si="250"/>
        <v>Sell</v>
      </c>
    </row>
    <row r="2682" spans="1:8" ht="13.5" x14ac:dyDescent="0.25">
      <c r="A2682" s="3">
        <v>45915</v>
      </c>
      <c r="B2682" s="2">
        <v>99.5</v>
      </c>
      <c r="C2682" s="2">
        <f t="shared" si="246"/>
        <v>113.37494807278685</v>
      </c>
      <c r="D2682" s="2">
        <f t="shared" si="248"/>
        <v>105.99081703791219</v>
      </c>
      <c r="E2682" s="2">
        <f t="shared" si="247"/>
        <v>7.3841310348746561</v>
      </c>
      <c r="F2682" s="2">
        <f t="shared" si="251"/>
        <v>5.8890894748886868</v>
      </c>
      <c r="G2682" s="2">
        <f t="shared" si="249"/>
        <v>1.4950415599859692</v>
      </c>
      <c r="H2682" s="2" t="str">
        <f t="shared" si="250"/>
        <v>Sell</v>
      </c>
    </row>
    <row r="2683" spans="1:8" ht="13.5" x14ac:dyDescent="0.25">
      <c r="A2683" s="3">
        <v>45916</v>
      </c>
      <c r="B2683" s="2">
        <v>99.29</v>
      </c>
      <c r="C2683" s="2">
        <f t="shared" si="246"/>
        <v>111.58034067697349</v>
      </c>
      <c r="D2683" s="2">
        <f t="shared" si="248"/>
        <v>105.49446022028907</v>
      </c>
      <c r="E2683" s="2">
        <f t="shared" si="247"/>
        <v>6.0858804566844213</v>
      </c>
      <c r="F2683" s="2">
        <f t="shared" si="251"/>
        <v>5.9284476712478336</v>
      </c>
      <c r="G2683" s="2">
        <f t="shared" si="249"/>
        <v>0.15743278543658779</v>
      </c>
      <c r="H2683" s="2" t="str">
        <f t="shared" si="250"/>
        <v>Sell</v>
      </c>
    </row>
    <row r="2684" spans="1:8" ht="13.5" x14ac:dyDescent="0.25">
      <c r="A2684" s="3">
        <v>45917</v>
      </c>
      <c r="B2684" s="2">
        <v>97.9</v>
      </c>
      <c r="C2684" s="2">
        <f t="shared" si="246"/>
        <v>109.95259595743912</v>
      </c>
      <c r="D2684" s="2">
        <f t="shared" si="248"/>
        <v>104.93190761137878</v>
      </c>
      <c r="E2684" s="2">
        <f t="shared" si="247"/>
        <v>5.0206883460603393</v>
      </c>
      <c r="F2684" s="2">
        <f t="shared" si="251"/>
        <v>5.7468958062103352</v>
      </c>
      <c r="G2684" s="2">
        <f t="shared" si="249"/>
        <v>-0.72620746014999593</v>
      </c>
      <c r="H2684" s="2" t="str">
        <f t="shared" si="250"/>
        <v>Hold</v>
      </c>
    </row>
    <row r="2685" spans="1:8" ht="13.5" x14ac:dyDescent="0.35">
      <c r="A2685" s="3">
        <v>45918</v>
      </c>
      <c r="B2685" s="7">
        <v>97.9</v>
      </c>
      <c r="C2685" s="2">
        <f t="shared" si="246"/>
        <v>108.32911965629464</v>
      </c>
      <c r="D2685" s="2">
        <f t="shared" si="248"/>
        <v>104.41102556609147</v>
      </c>
      <c r="E2685" s="2">
        <f t="shared" si="247"/>
        <v>3.9180940902031693</v>
      </c>
      <c r="F2685" s="2">
        <f t="shared" si="251"/>
        <v>5.3811354630089028</v>
      </c>
      <c r="G2685" s="2">
        <f t="shared" si="249"/>
        <v>-1.4630413728057334</v>
      </c>
      <c r="H2685" s="2" t="str">
        <f t="shared" si="250"/>
        <v>Hold</v>
      </c>
    </row>
    <row r="2686" spans="1:8" ht="13.5" x14ac:dyDescent="0.35">
      <c r="A2686" s="3">
        <v>45919</v>
      </c>
      <c r="B2686" s="7">
        <v>97.9</v>
      </c>
      <c r="C2686" s="2">
        <f t="shared" si="246"/>
        <v>106.58617817071084</v>
      </c>
      <c r="D2686" s="2">
        <f t="shared" si="248"/>
        <v>103.92872737601061</v>
      </c>
      <c r="E2686" s="2">
        <f t="shared" si="247"/>
        <v>2.6574507947002246</v>
      </c>
      <c r="F2686" s="2">
        <f t="shared" si="251"/>
        <v>4.836398529347167</v>
      </c>
      <c r="G2686" s="2">
        <f t="shared" si="249"/>
        <v>-2.1789477346469424</v>
      </c>
      <c r="H2686" s="2" t="str">
        <f t="shared" si="250"/>
        <v>Hold</v>
      </c>
    </row>
    <row r="2687" spans="1:8" ht="13.5" x14ac:dyDescent="0.35">
      <c r="A2687" s="3">
        <v>45922</v>
      </c>
      <c r="B2687" s="7">
        <v>93.05</v>
      </c>
      <c r="C2687" s="2">
        <f t="shared" si="246"/>
        <v>105.23445845213993</v>
      </c>
      <c r="D2687" s="2">
        <f t="shared" si="248"/>
        <v>103.12289571852834</v>
      </c>
      <c r="E2687" s="2">
        <f t="shared" si="247"/>
        <v>2.1115627336115921</v>
      </c>
      <c r="F2687" s="2">
        <f t="shared" si="251"/>
        <v>4.2914313702000522</v>
      </c>
      <c r="G2687" s="2">
        <f t="shared" si="249"/>
        <v>-2.1798686365884601</v>
      </c>
      <c r="H2687" s="2" t="str">
        <f t="shared" si="250"/>
        <v>Hold</v>
      </c>
    </row>
    <row r="2688" spans="1:8" ht="13.5" x14ac:dyDescent="0.35">
      <c r="A2688" s="3">
        <v>45923</v>
      </c>
      <c r="B2688" s="7">
        <v>88.01</v>
      </c>
      <c r="C2688" s="2">
        <f t="shared" si="246"/>
        <v>104.7214648441184</v>
      </c>
      <c r="D2688" s="2">
        <f t="shared" si="248"/>
        <v>102.00342196160031</v>
      </c>
      <c r="E2688" s="2">
        <f t="shared" si="247"/>
        <v>2.7180428825180911</v>
      </c>
      <c r="F2688" s="2">
        <f t="shared" si="251"/>
        <v>3.9767536726636603</v>
      </c>
      <c r="G2688" s="2">
        <f t="shared" si="249"/>
        <v>-1.2587107901455692</v>
      </c>
      <c r="H2688" s="2" t="str">
        <f t="shared" si="250"/>
        <v>Hold</v>
      </c>
    </row>
    <row r="2689" spans="1:8" ht="13.5" x14ac:dyDescent="0.35">
      <c r="A2689" s="3">
        <v>45924</v>
      </c>
      <c r="B2689" s="7">
        <v>90.5</v>
      </c>
      <c r="C2689" s="2">
        <f t="shared" si="246"/>
        <v>104.25508563733095</v>
      </c>
      <c r="D2689" s="2">
        <f t="shared" si="248"/>
        <v>101.1513166311114</v>
      </c>
      <c r="E2689" s="2">
        <f t="shared" si="247"/>
        <v>3.1037690062195509</v>
      </c>
      <c r="F2689" s="2">
        <f t="shared" si="251"/>
        <v>3.8021567393748388</v>
      </c>
      <c r="G2689" s="2">
        <f t="shared" si="249"/>
        <v>-0.6983877331552879</v>
      </c>
      <c r="H2689" s="2" t="str">
        <f t="shared" si="250"/>
        <v>Hold</v>
      </c>
    </row>
    <row r="2690" spans="1:8" ht="13.5" x14ac:dyDescent="0.35">
      <c r="A2690" s="3">
        <v>45925</v>
      </c>
      <c r="B2690" s="7">
        <v>90.48</v>
      </c>
      <c r="C2690" s="2">
        <f t="shared" si="246"/>
        <v>103.59430323158773</v>
      </c>
      <c r="D2690" s="2">
        <f t="shared" si="248"/>
        <v>100.36084873251055</v>
      </c>
      <c r="E2690" s="2">
        <f t="shared" si="247"/>
        <v>3.2334544990771832</v>
      </c>
      <c r="F2690" s="2">
        <f t="shared" si="251"/>
        <v>3.688416291315308</v>
      </c>
      <c r="G2690" s="2">
        <f t="shared" si="249"/>
        <v>-0.45496179223812483</v>
      </c>
      <c r="H2690" s="2" t="str">
        <f t="shared" si="250"/>
        <v>Hold</v>
      </c>
    </row>
    <row r="2691" spans="1:8" ht="13.5" x14ac:dyDescent="0.35">
      <c r="A2691" s="3">
        <v>45926</v>
      </c>
      <c r="B2691" s="7">
        <v>91.75</v>
      </c>
      <c r="C2691" s="2">
        <f t="shared" si="246"/>
        <v>103.00287196518963</v>
      </c>
      <c r="D2691" s="2">
        <f t="shared" si="248"/>
        <v>99.723008085657909</v>
      </c>
      <c r="E2691" s="2">
        <f t="shared" si="247"/>
        <v>3.2798638795317174</v>
      </c>
      <c r="F2691" s="2">
        <f t="shared" si="251"/>
        <v>3.6067058089585902</v>
      </c>
      <c r="G2691" s="2">
        <f t="shared" si="249"/>
        <v>-0.32684192942687273</v>
      </c>
      <c r="H2691" s="2" t="str">
        <f t="shared" si="250"/>
        <v>Hold</v>
      </c>
    </row>
    <row r="2692" spans="1:8" ht="13.5" x14ac:dyDescent="0.35">
      <c r="A2692" s="3">
        <v>45929</v>
      </c>
      <c r="B2692" s="7">
        <v>91.5</v>
      </c>
      <c r="C2692" s="2">
        <f t="shared" si="246"/>
        <v>102.46396858592968</v>
      </c>
      <c r="D2692" s="2">
        <f t="shared" si="248"/>
        <v>99.113896375609173</v>
      </c>
      <c r="E2692" s="2">
        <f t="shared" si="247"/>
        <v>3.350072210320505</v>
      </c>
      <c r="F2692" s="2">
        <f t="shared" si="251"/>
        <v>3.5553790892309731</v>
      </c>
      <c r="G2692" s="2">
        <f t="shared" si="249"/>
        <v>-0.20530687891046817</v>
      </c>
      <c r="H2692" s="2" t="str">
        <f t="shared" si="250"/>
        <v>Hold</v>
      </c>
    </row>
    <row r="2693" spans="1:8" ht="13.5" x14ac:dyDescent="0.35">
      <c r="A2693" s="3">
        <v>45930</v>
      </c>
      <c r="B2693" s="7">
        <v>92.5</v>
      </c>
      <c r="C2693" s="2">
        <f t="shared" si="246"/>
        <v>101.97566572655589</v>
      </c>
      <c r="D2693" s="2">
        <f t="shared" si="248"/>
        <v>98.623978125564051</v>
      </c>
      <c r="E2693" s="2">
        <f t="shared" si="247"/>
        <v>3.3516876009918377</v>
      </c>
      <c r="F2693" s="2">
        <f t="shared" si="251"/>
        <v>3.5146407915831461</v>
      </c>
      <c r="G2693" s="2">
        <f t="shared" si="249"/>
        <v>-0.16295319059130842</v>
      </c>
      <c r="H2693" s="2" t="str">
        <f t="shared" si="250"/>
        <v>Hold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8799-57C9-4DBB-8AC4-E2B70F372586}">
  <dimension ref="A1:H2693"/>
  <sheetViews>
    <sheetView topLeftCell="B1" workbookViewId="0">
      <selection activeCell="F1" sqref="F1:H65536"/>
    </sheetView>
  </sheetViews>
  <sheetFormatPr defaultRowHeight="12.5" x14ac:dyDescent="0.25"/>
  <cols>
    <col min="1" max="1" width="11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5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37.99</v>
      </c>
      <c r="C2" s="2">
        <v>20.403099999999998</v>
      </c>
      <c r="D2" s="2">
        <v>0</v>
      </c>
      <c r="E2" s="2">
        <f>D2</f>
        <v>0</v>
      </c>
      <c r="F2" s="19"/>
      <c r="G2" s="19"/>
      <c r="H2" s="19"/>
    </row>
    <row r="3" spans="1:8" ht="13.5" x14ac:dyDescent="0.25">
      <c r="A3" s="3">
        <v>42009</v>
      </c>
      <c r="B3" s="2">
        <v>37.65</v>
      </c>
      <c r="C3" s="2">
        <v>20.220500000000001</v>
      </c>
      <c r="D3" s="2">
        <v>8</v>
      </c>
      <c r="E3" s="2">
        <f>IF(B3&gt;B2, E2+D3, IF(B3&lt;B2, E2-D3, E2))</f>
        <v>-8</v>
      </c>
      <c r="F3" s="19"/>
      <c r="G3" s="19"/>
      <c r="H3" s="19"/>
    </row>
    <row r="4" spans="1:8" ht="13.5" x14ac:dyDescent="0.25">
      <c r="A4" s="3">
        <v>42010</v>
      </c>
      <c r="B4" s="2">
        <v>37.65</v>
      </c>
      <c r="C4" s="2">
        <v>20.220500000000001</v>
      </c>
      <c r="D4" s="2">
        <v>0</v>
      </c>
      <c r="E4" s="2">
        <f t="shared" ref="E4:E67" si="0">IF(B4&gt;B3, E3+D4, IF(B4&lt;B3, E3-D4, E3))</f>
        <v>-8</v>
      </c>
      <c r="F4" s="19"/>
      <c r="G4" s="19"/>
      <c r="H4" s="19"/>
    </row>
    <row r="5" spans="1:8" ht="13.5" x14ac:dyDescent="0.25">
      <c r="A5" s="3">
        <v>42011</v>
      </c>
      <c r="B5" s="2">
        <v>37.880000000000003</v>
      </c>
      <c r="C5" s="2">
        <v>20.344000000000001</v>
      </c>
      <c r="D5" s="2">
        <v>60</v>
      </c>
      <c r="E5" s="2">
        <f t="shared" si="0"/>
        <v>52</v>
      </c>
      <c r="F5" s="19"/>
      <c r="G5" s="19"/>
      <c r="H5" s="19"/>
    </row>
    <row r="6" spans="1:8" ht="13.5" x14ac:dyDescent="0.25">
      <c r="A6" s="3">
        <v>42012</v>
      </c>
      <c r="B6" s="2">
        <v>37.5</v>
      </c>
      <c r="C6" s="2">
        <v>20.139900000000001</v>
      </c>
      <c r="D6" s="2">
        <v>1</v>
      </c>
      <c r="E6" s="2">
        <f t="shared" si="0"/>
        <v>51</v>
      </c>
      <c r="F6" s="19"/>
      <c r="G6" s="19"/>
      <c r="H6" s="19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38</v>
      </c>
      <c r="C7" s="2">
        <v>20.4085</v>
      </c>
      <c r="D7" s="2">
        <v>1</v>
      </c>
      <c r="E7" s="2">
        <f t="shared" si="0"/>
        <v>52</v>
      </c>
      <c r="F7" s="19" t="str">
        <f>IF(E7&gt;E2,"BULLISH",IF(E7&lt;E2,"BEARISH","NEUTRAL"))</f>
        <v>BULLISH</v>
      </c>
      <c r="G7" s="19" t="e">
        <f t="shared" ref="G7:G70" si="2">IF((E7-E2)/E2 &gt; 0.02, "STRONG",
 IF((E7-E2)/E2 &lt; -0.02, "WEAK", "NEUTRAL"))</f>
        <v>#DIV/0!</v>
      </c>
      <c r="H7" s="19" t="str">
        <f t="shared" si="1"/>
        <v>CONFIRMED BULLISH</v>
      </c>
    </row>
    <row r="8" spans="1:8" ht="13.5" x14ac:dyDescent="0.25">
      <c r="A8" s="3">
        <v>42016</v>
      </c>
      <c r="B8" s="2">
        <v>38</v>
      </c>
      <c r="C8" s="2">
        <v>20.4085</v>
      </c>
      <c r="D8" s="2">
        <v>0</v>
      </c>
      <c r="E8" s="2">
        <f t="shared" si="0"/>
        <v>52</v>
      </c>
      <c r="F8" s="19" t="str">
        <f t="shared" ref="F8:F71" si="3">IF(E8&gt;E3,"BULLISH",IF(E8&lt;E3,"BEARISH","NEUTRAL"))</f>
        <v>BULLISH</v>
      </c>
      <c r="G8" s="19" t="str">
        <f t="shared" si="2"/>
        <v>WEAK</v>
      </c>
      <c r="H8" s="19" t="str">
        <f t="shared" si="1"/>
        <v>CONFIRMED BULLISH</v>
      </c>
    </row>
    <row r="9" spans="1:8" ht="13.5" x14ac:dyDescent="0.25">
      <c r="A9" s="3">
        <v>42017</v>
      </c>
      <c r="B9" s="2">
        <v>38</v>
      </c>
      <c r="C9" s="2">
        <v>20.4085</v>
      </c>
      <c r="D9" s="2">
        <v>1</v>
      </c>
      <c r="E9" s="2">
        <f t="shared" si="0"/>
        <v>52</v>
      </c>
      <c r="F9" s="19" t="str">
        <f t="shared" si="3"/>
        <v>BULLISH</v>
      </c>
      <c r="G9" s="19" t="str">
        <f t="shared" si="2"/>
        <v>WEAK</v>
      </c>
      <c r="H9" s="19" t="str">
        <f t="shared" si="1"/>
        <v>CONFIRMED BULLISH</v>
      </c>
    </row>
    <row r="10" spans="1:8" ht="13.5" x14ac:dyDescent="0.25">
      <c r="A10" s="3">
        <v>42019</v>
      </c>
      <c r="B10" s="2">
        <v>37.6</v>
      </c>
      <c r="C10" s="2">
        <v>20.1936</v>
      </c>
      <c r="D10" s="2">
        <v>13</v>
      </c>
      <c r="E10" s="2">
        <f t="shared" si="0"/>
        <v>39</v>
      </c>
      <c r="F10" s="19" t="str">
        <f t="shared" si="3"/>
        <v>BEARISH</v>
      </c>
      <c r="G10" s="19" t="str">
        <f t="shared" si="2"/>
        <v>WEAK</v>
      </c>
      <c r="H10" s="19" t="str">
        <f t="shared" si="1"/>
        <v>CONFIRMED BEARISH</v>
      </c>
    </row>
    <row r="11" spans="1:8" ht="13.5" x14ac:dyDescent="0.25">
      <c r="A11" s="3">
        <v>42020</v>
      </c>
      <c r="B11" s="2">
        <v>38</v>
      </c>
      <c r="C11" s="2">
        <v>20.4085</v>
      </c>
      <c r="D11" s="2">
        <v>60</v>
      </c>
      <c r="E11" s="2">
        <f t="shared" si="0"/>
        <v>99</v>
      </c>
      <c r="F11" s="19" t="str">
        <f t="shared" si="3"/>
        <v>BULLISH</v>
      </c>
      <c r="G11" s="19" t="str">
        <f t="shared" si="2"/>
        <v>STRONG</v>
      </c>
      <c r="H11" s="19" t="str">
        <f t="shared" si="1"/>
        <v>CONFIRMED BULLISH</v>
      </c>
    </row>
    <row r="12" spans="1:8" ht="13.5" x14ac:dyDescent="0.25">
      <c r="A12" s="3">
        <v>42023</v>
      </c>
      <c r="B12" s="2">
        <v>36.979999999999997</v>
      </c>
      <c r="C12" s="2">
        <v>19.860700000000001</v>
      </c>
      <c r="D12" s="2">
        <v>111</v>
      </c>
      <c r="E12" s="2">
        <f t="shared" si="0"/>
        <v>-12</v>
      </c>
      <c r="F12" s="19" t="str">
        <f t="shared" si="3"/>
        <v>BEARISH</v>
      </c>
      <c r="G12" s="19" t="str">
        <f t="shared" si="2"/>
        <v>WEAK</v>
      </c>
      <c r="H12" s="19" t="str">
        <f t="shared" si="1"/>
        <v>CONFIRMED BEARISH</v>
      </c>
    </row>
    <row r="13" spans="1:8" ht="13.5" x14ac:dyDescent="0.25">
      <c r="A13" s="3">
        <v>42024</v>
      </c>
      <c r="B13" s="2">
        <v>36.979999999999997</v>
      </c>
      <c r="C13" s="2">
        <v>19.860700000000001</v>
      </c>
      <c r="D13" s="2">
        <v>93</v>
      </c>
      <c r="E13" s="2">
        <f t="shared" si="0"/>
        <v>-12</v>
      </c>
      <c r="F13" s="19" t="str">
        <f t="shared" si="3"/>
        <v>BEARISH</v>
      </c>
      <c r="G13" s="19" t="str">
        <f t="shared" si="2"/>
        <v>WEAK</v>
      </c>
      <c r="H13" s="19" t="str">
        <f t="shared" si="1"/>
        <v>CONFIRMED BEARISH</v>
      </c>
    </row>
    <row r="14" spans="1:8" ht="13.5" x14ac:dyDescent="0.25">
      <c r="A14" s="3">
        <v>42025</v>
      </c>
      <c r="B14" s="2">
        <v>36.979999999999997</v>
      </c>
      <c r="C14" s="2">
        <v>19.860700000000001</v>
      </c>
      <c r="D14" s="2">
        <v>116</v>
      </c>
      <c r="E14" s="2">
        <f t="shared" si="0"/>
        <v>-12</v>
      </c>
      <c r="F14" s="19" t="str">
        <f t="shared" si="3"/>
        <v>BEARISH</v>
      </c>
      <c r="G14" s="19" t="str">
        <f t="shared" si="2"/>
        <v>WEAK</v>
      </c>
      <c r="H14" s="19" t="str">
        <f t="shared" si="1"/>
        <v>CONFIRMED BEARISH</v>
      </c>
    </row>
    <row r="15" spans="1:8" ht="13.5" x14ac:dyDescent="0.25">
      <c r="A15" s="3">
        <v>42026</v>
      </c>
      <c r="B15" s="2">
        <v>36.979999999999997</v>
      </c>
      <c r="C15" s="2">
        <v>19.860700000000001</v>
      </c>
      <c r="D15" s="2">
        <v>0</v>
      </c>
      <c r="E15" s="2">
        <f t="shared" si="0"/>
        <v>-12</v>
      </c>
      <c r="F15" s="19" t="str">
        <f t="shared" si="3"/>
        <v>BEARISH</v>
      </c>
      <c r="G15" s="19" t="str">
        <f t="shared" si="2"/>
        <v>WEAK</v>
      </c>
      <c r="H15" s="19" t="str">
        <f t="shared" si="1"/>
        <v>CONFIRMED BEARISH</v>
      </c>
    </row>
    <row r="16" spans="1:8" ht="13.5" x14ac:dyDescent="0.25">
      <c r="A16" s="3">
        <v>42027</v>
      </c>
      <c r="B16" s="2">
        <v>36.979999999999997</v>
      </c>
      <c r="C16" s="2">
        <v>19.860700000000001</v>
      </c>
      <c r="D16" s="2">
        <v>0</v>
      </c>
      <c r="E16" s="2">
        <f t="shared" si="0"/>
        <v>-12</v>
      </c>
      <c r="F16" s="19" t="str">
        <f t="shared" si="3"/>
        <v>BEARISH</v>
      </c>
      <c r="G16" s="19" t="str">
        <f t="shared" si="2"/>
        <v>WEAK</v>
      </c>
      <c r="H16" s="19" t="str">
        <f t="shared" si="1"/>
        <v>CONFIRMED BEARISH</v>
      </c>
    </row>
    <row r="17" spans="1:8" ht="13.5" x14ac:dyDescent="0.25">
      <c r="A17" s="3">
        <v>42030</v>
      </c>
      <c r="B17" s="2">
        <v>36.979999999999997</v>
      </c>
      <c r="C17" s="2">
        <v>19.860700000000001</v>
      </c>
      <c r="D17" s="2">
        <v>0</v>
      </c>
      <c r="E17" s="2">
        <f t="shared" si="0"/>
        <v>-12</v>
      </c>
      <c r="F17" s="19" t="str">
        <f t="shared" si="3"/>
        <v>NEUTRAL</v>
      </c>
      <c r="G17" s="19" t="str">
        <f t="shared" si="2"/>
        <v>NEUTRAL</v>
      </c>
      <c r="H17" s="19" t="str">
        <f t="shared" si="1"/>
        <v>NEUTRAL</v>
      </c>
    </row>
    <row r="18" spans="1:8" ht="13.5" x14ac:dyDescent="0.25">
      <c r="A18" s="3">
        <v>42031</v>
      </c>
      <c r="B18" s="2">
        <v>36.9</v>
      </c>
      <c r="C18" s="2">
        <v>19.817699999999999</v>
      </c>
      <c r="D18" s="2">
        <v>10</v>
      </c>
      <c r="E18" s="2">
        <f t="shared" si="0"/>
        <v>-22</v>
      </c>
      <c r="F18" s="19" t="str">
        <f t="shared" si="3"/>
        <v>BEARISH</v>
      </c>
      <c r="G18" s="19" t="str">
        <f t="shared" si="2"/>
        <v>STRONG</v>
      </c>
      <c r="H18" s="19" t="str">
        <f t="shared" si="1"/>
        <v>CONFIRMED BEARISH</v>
      </c>
    </row>
    <row r="19" spans="1:8" ht="13.5" x14ac:dyDescent="0.25">
      <c r="A19" s="3">
        <v>42032</v>
      </c>
      <c r="B19" s="2">
        <v>36.869999999999997</v>
      </c>
      <c r="C19" s="2">
        <v>19.801600000000001</v>
      </c>
      <c r="D19" s="2">
        <v>4</v>
      </c>
      <c r="E19" s="2">
        <f t="shared" si="0"/>
        <v>-26</v>
      </c>
      <c r="F19" s="19" t="str">
        <f t="shared" si="3"/>
        <v>BEARISH</v>
      </c>
      <c r="G19" s="19" t="str">
        <f t="shared" si="2"/>
        <v>STRONG</v>
      </c>
      <c r="H19" s="19" t="str">
        <f t="shared" si="1"/>
        <v>CONFIRMED BEARISH</v>
      </c>
    </row>
    <row r="20" spans="1:8" ht="13.5" x14ac:dyDescent="0.25">
      <c r="A20" s="3">
        <v>42033</v>
      </c>
      <c r="B20" s="2">
        <v>36</v>
      </c>
      <c r="C20" s="2">
        <v>19.334299999999999</v>
      </c>
      <c r="D20" s="2">
        <v>3</v>
      </c>
      <c r="E20" s="2">
        <f t="shared" si="0"/>
        <v>-29</v>
      </c>
      <c r="F20" s="19" t="str">
        <f t="shared" si="3"/>
        <v>BEARISH</v>
      </c>
      <c r="G20" s="19" t="str">
        <f t="shared" si="2"/>
        <v>STRONG</v>
      </c>
      <c r="H20" s="19" t="str">
        <f t="shared" si="1"/>
        <v>CONFIRMED BEARISH</v>
      </c>
    </row>
    <row r="21" spans="1:8" ht="13.5" x14ac:dyDescent="0.25">
      <c r="A21" s="3">
        <v>42034</v>
      </c>
      <c r="B21" s="2">
        <v>36</v>
      </c>
      <c r="C21" s="2">
        <v>19.334299999999999</v>
      </c>
      <c r="D21" s="2">
        <v>0</v>
      </c>
      <c r="E21" s="2">
        <f t="shared" si="0"/>
        <v>-29</v>
      </c>
      <c r="F21" s="19" t="str">
        <f t="shared" si="3"/>
        <v>BEARISH</v>
      </c>
      <c r="G21" s="19" t="str">
        <f t="shared" si="2"/>
        <v>STRONG</v>
      </c>
      <c r="H21" s="19" t="str">
        <f t="shared" si="1"/>
        <v>CONFIRMED BEARISH</v>
      </c>
    </row>
    <row r="22" spans="1:8" ht="13.5" x14ac:dyDescent="0.25">
      <c r="A22" s="3">
        <v>42037</v>
      </c>
      <c r="B22" s="2">
        <v>36</v>
      </c>
      <c r="C22" s="2">
        <v>19.334299999999999</v>
      </c>
      <c r="D22" s="2">
        <v>0</v>
      </c>
      <c r="E22" s="2">
        <f t="shared" si="0"/>
        <v>-29</v>
      </c>
      <c r="F22" s="19" t="str">
        <f t="shared" si="3"/>
        <v>BEARISH</v>
      </c>
      <c r="G22" s="19" t="str">
        <f t="shared" si="2"/>
        <v>STRONG</v>
      </c>
      <c r="H22" s="19" t="str">
        <f t="shared" si="1"/>
        <v>CONFIRMED BEARISH</v>
      </c>
    </row>
    <row r="23" spans="1:8" ht="13.5" x14ac:dyDescent="0.25">
      <c r="A23" s="3">
        <v>42038</v>
      </c>
      <c r="B23" s="2">
        <v>36</v>
      </c>
      <c r="C23" s="2">
        <v>19.334299999999999</v>
      </c>
      <c r="D23" s="2">
        <v>0</v>
      </c>
      <c r="E23" s="2">
        <f t="shared" si="0"/>
        <v>-29</v>
      </c>
      <c r="F23" s="19" t="str">
        <f t="shared" si="3"/>
        <v>BEARISH</v>
      </c>
      <c r="G23" s="19" t="str">
        <f t="shared" si="2"/>
        <v>STRONG</v>
      </c>
      <c r="H23" s="19" t="str">
        <f t="shared" si="1"/>
        <v>CONFIRMED BEARISH</v>
      </c>
    </row>
    <row r="24" spans="1:8" ht="13.5" x14ac:dyDescent="0.25">
      <c r="A24" s="3">
        <v>42039</v>
      </c>
      <c r="B24" s="2">
        <v>36</v>
      </c>
      <c r="C24" s="2">
        <v>19.334299999999999</v>
      </c>
      <c r="D24" s="2">
        <v>0</v>
      </c>
      <c r="E24" s="2">
        <f t="shared" si="0"/>
        <v>-29</v>
      </c>
      <c r="F24" s="19" t="str">
        <f t="shared" si="3"/>
        <v>BEARISH</v>
      </c>
      <c r="G24" s="19" t="str">
        <f t="shared" si="2"/>
        <v>STRONG</v>
      </c>
      <c r="H24" s="19" t="str">
        <f t="shared" si="1"/>
        <v>CONFIRMED BEARISH</v>
      </c>
    </row>
    <row r="25" spans="1:8" ht="13.5" x14ac:dyDescent="0.25">
      <c r="A25" s="3">
        <v>42040</v>
      </c>
      <c r="B25" s="2">
        <v>36</v>
      </c>
      <c r="C25" s="2">
        <v>19.334299999999999</v>
      </c>
      <c r="D25" s="2">
        <v>0</v>
      </c>
      <c r="E25" s="2">
        <f t="shared" si="0"/>
        <v>-29</v>
      </c>
      <c r="F25" s="19" t="str">
        <f t="shared" si="3"/>
        <v>NEUTRAL</v>
      </c>
      <c r="G25" s="19" t="str">
        <f t="shared" si="2"/>
        <v>NEUTRAL</v>
      </c>
      <c r="H25" s="19" t="str">
        <f t="shared" si="1"/>
        <v>NEUTRAL</v>
      </c>
    </row>
    <row r="26" spans="1:8" ht="13.5" x14ac:dyDescent="0.25">
      <c r="A26" s="3">
        <v>42041</v>
      </c>
      <c r="B26" s="2">
        <v>36</v>
      </c>
      <c r="C26" s="2">
        <v>19.334299999999999</v>
      </c>
      <c r="D26" s="2">
        <v>0</v>
      </c>
      <c r="E26" s="2">
        <f t="shared" si="0"/>
        <v>-29</v>
      </c>
      <c r="F26" s="19" t="str">
        <f t="shared" si="3"/>
        <v>NEUTRAL</v>
      </c>
      <c r="G26" s="19" t="str">
        <f t="shared" si="2"/>
        <v>NEUTRAL</v>
      </c>
      <c r="H26" s="19" t="str">
        <f t="shared" si="1"/>
        <v>NEUTRAL</v>
      </c>
    </row>
    <row r="27" spans="1:8" ht="13.5" x14ac:dyDescent="0.25">
      <c r="A27" s="3">
        <v>42044</v>
      </c>
      <c r="B27" s="2">
        <v>35</v>
      </c>
      <c r="C27" s="2">
        <v>18.7973</v>
      </c>
      <c r="D27" s="2">
        <v>106</v>
      </c>
      <c r="E27" s="2">
        <f t="shared" si="0"/>
        <v>-135</v>
      </c>
      <c r="F27" s="19" t="str">
        <f t="shared" si="3"/>
        <v>BEARISH</v>
      </c>
      <c r="G27" s="19" t="str">
        <f t="shared" si="2"/>
        <v>STRONG</v>
      </c>
      <c r="H27" s="19" t="str">
        <f t="shared" si="1"/>
        <v>CONFIRMED BEARISH</v>
      </c>
    </row>
    <row r="28" spans="1:8" ht="13.5" x14ac:dyDescent="0.25">
      <c r="A28" s="3">
        <v>42045</v>
      </c>
      <c r="B28" s="2">
        <v>35</v>
      </c>
      <c r="C28" s="2">
        <v>18.7973</v>
      </c>
      <c r="D28" s="2">
        <v>20</v>
      </c>
      <c r="E28" s="2">
        <f t="shared" si="0"/>
        <v>-135</v>
      </c>
      <c r="F28" s="19" t="str">
        <f t="shared" si="3"/>
        <v>BEARISH</v>
      </c>
      <c r="G28" s="19" t="str">
        <f t="shared" si="2"/>
        <v>STRONG</v>
      </c>
      <c r="H28" s="19" t="str">
        <f t="shared" si="1"/>
        <v>CONFIRMED BEARISH</v>
      </c>
    </row>
    <row r="29" spans="1:8" ht="13.5" x14ac:dyDescent="0.25">
      <c r="A29" s="3">
        <v>42046</v>
      </c>
      <c r="B29" s="2">
        <v>35</v>
      </c>
      <c r="C29" s="2">
        <v>18.7973</v>
      </c>
      <c r="D29" s="2">
        <v>3</v>
      </c>
      <c r="E29" s="2">
        <f t="shared" si="0"/>
        <v>-135</v>
      </c>
      <c r="F29" s="19" t="str">
        <f t="shared" si="3"/>
        <v>BEARISH</v>
      </c>
      <c r="G29" s="19" t="str">
        <f t="shared" si="2"/>
        <v>STRONG</v>
      </c>
      <c r="H29" s="19" t="str">
        <f t="shared" si="1"/>
        <v>CONFIRMED BEARISH</v>
      </c>
    </row>
    <row r="30" spans="1:8" ht="13.5" x14ac:dyDescent="0.25">
      <c r="A30" s="3">
        <v>42047</v>
      </c>
      <c r="B30" s="2">
        <v>35</v>
      </c>
      <c r="C30" s="2">
        <v>18.7973</v>
      </c>
      <c r="D30" s="2">
        <v>0</v>
      </c>
      <c r="E30" s="2">
        <f t="shared" si="0"/>
        <v>-135</v>
      </c>
      <c r="F30" s="19" t="str">
        <f t="shared" si="3"/>
        <v>BEARISH</v>
      </c>
      <c r="G30" s="19" t="str">
        <f t="shared" si="2"/>
        <v>STRONG</v>
      </c>
      <c r="H30" s="19" t="str">
        <f t="shared" si="1"/>
        <v>CONFIRMED BEARISH</v>
      </c>
    </row>
    <row r="31" spans="1:8" ht="13.5" x14ac:dyDescent="0.25">
      <c r="A31" s="3">
        <v>42048</v>
      </c>
      <c r="B31" s="2">
        <v>35</v>
      </c>
      <c r="C31" s="2">
        <v>18.7973</v>
      </c>
      <c r="D31" s="2">
        <v>14</v>
      </c>
      <c r="E31" s="2">
        <f t="shared" si="0"/>
        <v>-135</v>
      </c>
      <c r="F31" s="19" t="str">
        <f t="shared" si="3"/>
        <v>BEARISH</v>
      </c>
      <c r="G31" s="19" t="str">
        <f t="shared" si="2"/>
        <v>STRONG</v>
      </c>
      <c r="H31" s="19" t="str">
        <f t="shared" si="1"/>
        <v>CONFIRMED BEARISH</v>
      </c>
    </row>
    <row r="32" spans="1:8" ht="13.5" x14ac:dyDescent="0.25">
      <c r="A32" s="3">
        <v>42051</v>
      </c>
      <c r="B32" s="2">
        <v>35</v>
      </c>
      <c r="C32" s="2">
        <v>18.7973</v>
      </c>
      <c r="D32" s="2">
        <v>0</v>
      </c>
      <c r="E32" s="2">
        <f t="shared" si="0"/>
        <v>-135</v>
      </c>
      <c r="F32" s="19" t="str">
        <f t="shared" si="3"/>
        <v>NEUTRAL</v>
      </c>
      <c r="G32" s="19" t="str">
        <f t="shared" si="2"/>
        <v>NEUTRAL</v>
      </c>
      <c r="H32" s="19" t="str">
        <f t="shared" si="1"/>
        <v>NEUTRAL</v>
      </c>
    </row>
    <row r="33" spans="1:8" ht="13.5" x14ac:dyDescent="0.25">
      <c r="A33" s="3">
        <v>42052</v>
      </c>
      <c r="B33" s="2">
        <v>35</v>
      </c>
      <c r="C33" s="2">
        <v>18.7973</v>
      </c>
      <c r="D33" s="2">
        <v>0</v>
      </c>
      <c r="E33" s="2">
        <f t="shared" si="0"/>
        <v>-135</v>
      </c>
      <c r="F33" s="19" t="str">
        <f t="shared" si="3"/>
        <v>NEUTRAL</v>
      </c>
      <c r="G33" s="19" t="str">
        <f t="shared" si="2"/>
        <v>NEUTRAL</v>
      </c>
      <c r="H33" s="19" t="str">
        <f t="shared" si="1"/>
        <v>NEUTRAL</v>
      </c>
    </row>
    <row r="34" spans="1:8" ht="13.5" x14ac:dyDescent="0.25">
      <c r="A34" s="3">
        <v>42053</v>
      </c>
      <c r="B34" s="2">
        <v>35</v>
      </c>
      <c r="C34" s="2">
        <v>18.7973</v>
      </c>
      <c r="D34" s="2">
        <v>0</v>
      </c>
      <c r="E34" s="2">
        <f t="shared" si="0"/>
        <v>-135</v>
      </c>
      <c r="F34" s="19" t="str">
        <f t="shared" si="3"/>
        <v>NEUTRAL</v>
      </c>
      <c r="G34" s="19" t="str">
        <f t="shared" si="2"/>
        <v>NEUTRAL</v>
      </c>
      <c r="H34" s="19" t="str">
        <f t="shared" si="1"/>
        <v>NEUTRAL</v>
      </c>
    </row>
    <row r="35" spans="1:8" ht="13.5" x14ac:dyDescent="0.25">
      <c r="A35" s="3">
        <v>42054</v>
      </c>
      <c r="B35" s="2">
        <v>35</v>
      </c>
      <c r="C35" s="2">
        <v>18.7973</v>
      </c>
      <c r="D35" s="2">
        <v>0</v>
      </c>
      <c r="E35" s="2">
        <f t="shared" si="0"/>
        <v>-135</v>
      </c>
      <c r="F35" s="19" t="str">
        <f t="shared" si="3"/>
        <v>NEUTRAL</v>
      </c>
      <c r="G35" s="19" t="str">
        <f t="shared" si="2"/>
        <v>NEUTRAL</v>
      </c>
      <c r="H35" s="19" t="str">
        <f t="shared" si="1"/>
        <v>NEUTRAL</v>
      </c>
    </row>
    <row r="36" spans="1:8" ht="13.5" x14ac:dyDescent="0.25">
      <c r="A36" s="3">
        <v>42055</v>
      </c>
      <c r="B36" s="2">
        <v>33.96</v>
      </c>
      <c r="C36" s="2">
        <v>18.238700000000001</v>
      </c>
      <c r="D36" s="2">
        <v>11</v>
      </c>
      <c r="E36" s="2">
        <f t="shared" si="0"/>
        <v>-146</v>
      </c>
      <c r="F36" s="19" t="str">
        <f t="shared" si="3"/>
        <v>BEARISH</v>
      </c>
      <c r="G36" s="19" t="str">
        <f t="shared" si="2"/>
        <v>STRONG</v>
      </c>
      <c r="H36" s="19" t="str">
        <f t="shared" si="1"/>
        <v>CONFIRMED BEARISH</v>
      </c>
    </row>
    <row r="37" spans="1:8" ht="13.5" x14ac:dyDescent="0.25">
      <c r="A37" s="3">
        <v>42058</v>
      </c>
      <c r="B37" s="2">
        <v>33.96</v>
      </c>
      <c r="C37" s="2">
        <v>18.238700000000001</v>
      </c>
      <c r="D37" s="2">
        <v>1</v>
      </c>
      <c r="E37" s="2">
        <f t="shared" si="0"/>
        <v>-146</v>
      </c>
      <c r="F37" s="19" t="str">
        <f t="shared" si="3"/>
        <v>BEARISH</v>
      </c>
      <c r="G37" s="19" t="str">
        <f t="shared" si="2"/>
        <v>STRONG</v>
      </c>
      <c r="H37" s="19" t="str">
        <f t="shared" si="1"/>
        <v>CONFIRMED BEARISH</v>
      </c>
    </row>
    <row r="38" spans="1:8" ht="13.5" x14ac:dyDescent="0.25">
      <c r="A38" s="3">
        <v>42059</v>
      </c>
      <c r="B38" s="2">
        <v>33.96</v>
      </c>
      <c r="C38" s="2">
        <v>18.238700000000001</v>
      </c>
      <c r="D38" s="2">
        <v>0</v>
      </c>
      <c r="E38" s="2">
        <f t="shared" si="0"/>
        <v>-146</v>
      </c>
      <c r="F38" s="19" t="str">
        <f t="shared" si="3"/>
        <v>BEARISH</v>
      </c>
      <c r="G38" s="19" t="str">
        <f t="shared" si="2"/>
        <v>STRONG</v>
      </c>
      <c r="H38" s="19" t="str">
        <f t="shared" si="1"/>
        <v>CONFIRMED BEARISH</v>
      </c>
    </row>
    <row r="39" spans="1:8" ht="13.5" x14ac:dyDescent="0.25">
      <c r="A39" s="3">
        <v>42060</v>
      </c>
      <c r="B39" s="2">
        <v>33.96</v>
      </c>
      <c r="C39" s="2">
        <v>18.238700000000001</v>
      </c>
      <c r="D39" s="2">
        <v>0</v>
      </c>
      <c r="E39" s="2">
        <f t="shared" si="0"/>
        <v>-146</v>
      </c>
      <c r="F39" s="19" t="str">
        <f t="shared" si="3"/>
        <v>BEARISH</v>
      </c>
      <c r="G39" s="19" t="str">
        <f t="shared" si="2"/>
        <v>STRONG</v>
      </c>
      <c r="H39" s="19" t="str">
        <f t="shared" si="1"/>
        <v>CONFIRMED BEARISH</v>
      </c>
    </row>
    <row r="40" spans="1:8" ht="13.5" x14ac:dyDescent="0.25">
      <c r="A40" s="3">
        <v>42061</v>
      </c>
      <c r="B40" s="2">
        <v>34.99</v>
      </c>
      <c r="C40" s="2">
        <v>18.791899999999998</v>
      </c>
      <c r="D40" s="2">
        <v>1</v>
      </c>
      <c r="E40" s="2">
        <f t="shared" si="0"/>
        <v>-145</v>
      </c>
      <c r="F40" s="19" t="str">
        <f t="shared" si="3"/>
        <v>BEARISH</v>
      </c>
      <c r="G40" s="19" t="str">
        <f t="shared" si="2"/>
        <v>STRONG</v>
      </c>
      <c r="H40" s="19" t="str">
        <f t="shared" si="1"/>
        <v>CONFIRMED BEARISH</v>
      </c>
    </row>
    <row r="41" spans="1:8" ht="13.5" x14ac:dyDescent="0.25">
      <c r="A41" s="3">
        <v>42062</v>
      </c>
      <c r="B41" s="2">
        <v>34.99</v>
      </c>
      <c r="C41" s="2">
        <v>18.791899999999998</v>
      </c>
      <c r="D41" s="2">
        <v>0</v>
      </c>
      <c r="E41" s="2">
        <f t="shared" si="0"/>
        <v>-145</v>
      </c>
      <c r="F41" s="19" t="str">
        <f t="shared" si="3"/>
        <v>BULLISH</v>
      </c>
      <c r="G41" s="19" t="str">
        <f t="shared" si="2"/>
        <v>NEUTRAL</v>
      </c>
      <c r="H41" s="19" t="str">
        <f t="shared" si="1"/>
        <v>CONFIRMED BULLISH</v>
      </c>
    </row>
    <row r="42" spans="1:8" ht="13.5" x14ac:dyDescent="0.25">
      <c r="A42" s="3">
        <v>42065</v>
      </c>
      <c r="B42" s="2">
        <v>34.99</v>
      </c>
      <c r="C42" s="2">
        <v>18.791899999999998</v>
      </c>
      <c r="D42" s="2">
        <v>0</v>
      </c>
      <c r="E42" s="2">
        <f t="shared" si="0"/>
        <v>-145</v>
      </c>
      <c r="F42" s="19" t="str">
        <f t="shared" si="3"/>
        <v>BULLISH</v>
      </c>
      <c r="G42" s="19" t="str">
        <f t="shared" si="2"/>
        <v>NEUTRAL</v>
      </c>
      <c r="H42" s="19" t="str">
        <f t="shared" si="1"/>
        <v>CONFIRMED BULLISH</v>
      </c>
    </row>
    <row r="43" spans="1:8" ht="13.5" x14ac:dyDescent="0.25">
      <c r="A43" s="3">
        <v>42066</v>
      </c>
      <c r="B43" s="2">
        <v>33.950000000000003</v>
      </c>
      <c r="C43" s="2">
        <v>18.2333</v>
      </c>
      <c r="D43" s="2">
        <v>36</v>
      </c>
      <c r="E43" s="2">
        <f t="shared" si="0"/>
        <v>-181</v>
      </c>
      <c r="F43" s="19" t="str">
        <f t="shared" si="3"/>
        <v>BEARISH</v>
      </c>
      <c r="G43" s="19" t="str">
        <f t="shared" si="2"/>
        <v>STRONG</v>
      </c>
      <c r="H43" s="19" t="str">
        <f t="shared" si="1"/>
        <v>CONFIRMED BEARISH</v>
      </c>
    </row>
    <row r="44" spans="1:8" ht="13.5" x14ac:dyDescent="0.25">
      <c r="A44" s="3">
        <v>42067</v>
      </c>
      <c r="B44" s="2">
        <v>33.950000000000003</v>
      </c>
      <c r="C44" s="2">
        <v>18.2333</v>
      </c>
      <c r="D44" s="2">
        <v>0</v>
      </c>
      <c r="E44" s="2">
        <f t="shared" si="0"/>
        <v>-181</v>
      </c>
      <c r="F44" s="19" t="str">
        <f t="shared" si="3"/>
        <v>BEARISH</v>
      </c>
      <c r="G44" s="19" t="str">
        <f t="shared" si="2"/>
        <v>STRONG</v>
      </c>
      <c r="H44" s="19" t="str">
        <f t="shared" si="1"/>
        <v>CONFIRMED BEARISH</v>
      </c>
    </row>
    <row r="45" spans="1:8" ht="13.5" x14ac:dyDescent="0.25">
      <c r="A45" s="3">
        <v>42068</v>
      </c>
      <c r="B45" s="2">
        <v>33.950000000000003</v>
      </c>
      <c r="C45" s="2">
        <v>18.2333</v>
      </c>
      <c r="D45" s="2">
        <v>0</v>
      </c>
      <c r="E45" s="2">
        <f t="shared" si="0"/>
        <v>-181</v>
      </c>
      <c r="F45" s="19" t="str">
        <f t="shared" si="3"/>
        <v>BEARISH</v>
      </c>
      <c r="G45" s="19" t="str">
        <f t="shared" si="2"/>
        <v>STRONG</v>
      </c>
      <c r="H45" s="19" t="str">
        <f t="shared" si="1"/>
        <v>CONFIRMED BEARISH</v>
      </c>
    </row>
    <row r="46" spans="1:8" ht="13.5" x14ac:dyDescent="0.25">
      <c r="A46" s="3">
        <v>42069</v>
      </c>
      <c r="B46" s="2">
        <v>33.950000000000003</v>
      </c>
      <c r="C46" s="2">
        <v>18.2333</v>
      </c>
      <c r="D46" s="2">
        <v>0</v>
      </c>
      <c r="E46" s="2">
        <f t="shared" si="0"/>
        <v>-181</v>
      </c>
      <c r="F46" s="19" t="str">
        <f t="shared" si="3"/>
        <v>BEARISH</v>
      </c>
      <c r="G46" s="19" t="str">
        <f t="shared" si="2"/>
        <v>STRONG</v>
      </c>
      <c r="H46" s="19" t="str">
        <f t="shared" si="1"/>
        <v>CONFIRMED BEARISH</v>
      </c>
    </row>
    <row r="47" spans="1:8" ht="13.5" x14ac:dyDescent="0.25">
      <c r="A47" s="3">
        <v>42072</v>
      </c>
      <c r="B47" s="2">
        <v>33.950000000000003</v>
      </c>
      <c r="C47" s="2">
        <v>18.2333</v>
      </c>
      <c r="D47" s="2">
        <v>0</v>
      </c>
      <c r="E47" s="2">
        <f t="shared" si="0"/>
        <v>-181</v>
      </c>
      <c r="F47" s="19" t="str">
        <f t="shared" si="3"/>
        <v>BEARISH</v>
      </c>
      <c r="G47" s="19" t="str">
        <f t="shared" si="2"/>
        <v>STRONG</v>
      </c>
      <c r="H47" s="19" t="str">
        <f t="shared" si="1"/>
        <v>CONFIRMED BEARISH</v>
      </c>
    </row>
    <row r="48" spans="1:8" ht="13.5" x14ac:dyDescent="0.25">
      <c r="A48" s="3">
        <v>42073</v>
      </c>
      <c r="B48" s="2">
        <v>33.950000000000003</v>
      </c>
      <c r="C48" s="2">
        <v>18.2333</v>
      </c>
      <c r="D48" s="2">
        <v>0</v>
      </c>
      <c r="E48" s="2">
        <f t="shared" si="0"/>
        <v>-181</v>
      </c>
      <c r="F48" s="19" t="str">
        <f t="shared" si="3"/>
        <v>NEUTRAL</v>
      </c>
      <c r="G48" s="19" t="str">
        <f t="shared" si="2"/>
        <v>NEUTRAL</v>
      </c>
      <c r="H48" s="19" t="str">
        <f t="shared" si="1"/>
        <v>NEUTRAL</v>
      </c>
    </row>
    <row r="49" spans="1:8" ht="13.5" x14ac:dyDescent="0.25">
      <c r="A49" s="3">
        <v>42074</v>
      </c>
      <c r="B49" s="2">
        <v>33.950000000000003</v>
      </c>
      <c r="C49" s="2">
        <v>18.2333</v>
      </c>
      <c r="D49" s="2">
        <v>0</v>
      </c>
      <c r="E49" s="2">
        <f t="shared" si="0"/>
        <v>-181</v>
      </c>
      <c r="F49" s="19" t="str">
        <f t="shared" si="3"/>
        <v>NEUTRAL</v>
      </c>
      <c r="G49" s="19" t="str">
        <f t="shared" si="2"/>
        <v>NEUTRAL</v>
      </c>
      <c r="H49" s="19" t="str">
        <f t="shared" si="1"/>
        <v>NEUTRAL</v>
      </c>
    </row>
    <row r="50" spans="1:8" ht="13.5" x14ac:dyDescent="0.25">
      <c r="A50" s="3">
        <v>42075</v>
      </c>
      <c r="B50" s="2">
        <v>33.950000000000003</v>
      </c>
      <c r="C50" s="2">
        <v>18.2333</v>
      </c>
      <c r="D50" s="2">
        <v>0</v>
      </c>
      <c r="E50" s="2">
        <f t="shared" si="0"/>
        <v>-181</v>
      </c>
      <c r="F50" s="19" t="str">
        <f t="shared" si="3"/>
        <v>NEUTRAL</v>
      </c>
      <c r="G50" s="19" t="str">
        <f t="shared" si="2"/>
        <v>NEUTRAL</v>
      </c>
      <c r="H50" s="19" t="str">
        <f t="shared" si="1"/>
        <v>NEUTRAL</v>
      </c>
    </row>
    <row r="51" spans="1:8" ht="13.5" x14ac:dyDescent="0.25">
      <c r="A51" s="3">
        <v>42076</v>
      </c>
      <c r="B51" s="2">
        <v>33.950000000000003</v>
      </c>
      <c r="C51" s="2">
        <v>18.2333</v>
      </c>
      <c r="D51" s="2">
        <v>0</v>
      </c>
      <c r="E51" s="2">
        <f t="shared" si="0"/>
        <v>-181</v>
      </c>
      <c r="F51" s="19" t="str">
        <f t="shared" si="3"/>
        <v>NEUTRAL</v>
      </c>
      <c r="G51" s="19" t="str">
        <f t="shared" si="2"/>
        <v>NEUTRAL</v>
      </c>
      <c r="H51" s="19" t="str">
        <f t="shared" si="1"/>
        <v>NEUTRAL</v>
      </c>
    </row>
    <row r="52" spans="1:8" ht="13.5" x14ac:dyDescent="0.25">
      <c r="A52" s="3">
        <v>42079</v>
      </c>
      <c r="B52" s="2">
        <v>33.950000000000003</v>
      </c>
      <c r="C52" s="2">
        <v>18.2333</v>
      </c>
      <c r="D52" s="2">
        <v>0</v>
      </c>
      <c r="E52" s="2">
        <f t="shared" si="0"/>
        <v>-181</v>
      </c>
      <c r="F52" s="19" t="str">
        <f t="shared" si="3"/>
        <v>NEUTRAL</v>
      </c>
      <c r="G52" s="19" t="str">
        <f t="shared" si="2"/>
        <v>NEUTRAL</v>
      </c>
      <c r="H52" s="19" t="str">
        <f t="shared" si="1"/>
        <v>NEUTRAL</v>
      </c>
    </row>
    <row r="53" spans="1:8" ht="13.5" x14ac:dyDescent="0.25">
      <c r="A53" s="3">
        <v>42080</v>
      </c>
      <c r="B53" s="2">
        <v>33</v>
      </c>
      <c r="C53" s="2">
        <v>17.723099999999999</v>
      </c>
      <c r="D53" s="2">
        <v>50</v>
      </c>
      <c r="E53" s="2">
        <f t="shared" si="0"/>
        <v>-231</v>
      </c>
      <c r="F53" s="19" t="str">
        <f t="shared" si="3"/>
        <v>BEARISH</v>
      </c>
      <c r="G53" s="19" t="str">
        <f t="shared" si="2"/>
        <v>STRONG</v>
      </c>
      <c r="H53" s="19" t="str">
        <f t="shared" si="1"/>
        <v>CONFIRMED BEARISH</v>
      </c>
    </row>
    <row r="54" spans="1:8" ht="13.5" x14ac:dyDescent="0.25">
      <c r="A54" s="3">
        <v>42081</v>
      </c>
      <c r="B54" s="2">
        <v>33</v>
      </c>
      <c r="C54" s="2">
        <v>17.723099999999999</v>
      </c>
      <c r="D54" s="2">
        <v>0</v>
      </c>
      <c r="E54" s="2">
        <f t="shared" si="0"/>
        <v>-231</v>
      </c>
      <c r="F54" s="19" t="str">
        <f t="shared" si="3"/>
        <v>BEARISH</v>
      </c>
      <c r="G54" s="19" t="str">
        <f t="shared" si="2"/>
        <v>STRONG</v>
      </c>
      <c r="H54" s="19" t="str">
        <f t="shared" si="1"/>
        <v>CONFIRMED BEARISH</v>
      </c>
    </row>
    <row r="55" spans="1:8" ht="13.5" x14ac:dyDescent="0.25">
      <c r="A55" s="3">
        <v>42082</v>
      </c>
      <c r="B55" s="2">
        <v>33</v>
      </c>
      <c r="C55" s="2">
        <v>17.723099999999999</v>
      </c>
      <c r="D55" s="2">
        <v>0</v>
      </c>
      <c r="E55" s="2">
        <f t="shared" si="0"/>
        <v>-231</v>
      </c>
      <c r="F55" s="19" t="str">
        <f t="shared" si="3"/>
        <v>BEARISH</v>
      </c>
      <c r="G55" s="19" t="str">
        <f t="shared" si="2"/>
        <v>STRONG</v>
      </c>
      <c r="H55" s="19" t="str">
        <f t="shared" si="1"/>
        <v>CONFIRMED BEARISH</v>
      </c>
    </row>
    <row r="56" spans="1:8" ht="13.5" x14ac:dyDescent="0.25">
      <c r="A56" s="3">
        <v>42086</v>
      </c>
      <c r="B56" s="2">
        <v>33</v>
      </c>
      <c r="C56" s="2">
        <v>17.723099999999999</v>
      </c>
      <c r="D56" s="2">
        <v>0</v>
      </c>
      <c r="E56" s="2">
        <f t="shared" si="0"/>
        <v>-231</v>
      </c>
      <c r="F56" s="19" t="str">
        <f t="shared" si="3"/>
        <v>BEARISH</v>
      </c>
      <c r="G56" s="19" t="str">
        <f t="shared" si="2"/>
        <v>STRONG</v>
      </c>
      <c r="H56" s="19" t="str">
        <f t="shared" si="1"/>
        <v>CONFIRMED BEARISH</v>
      </c>
    </row>
    <row r="57" spans="1:8" ht="13.5" x14ac:dyDescent="0.25">
      <c r="A57" s="3">
        <v>42087</v>
      </c>
      <c r="B57" s="2">
        <v>33.99</v>
      </c>
      <c r="C57" s="2">
        <v>18.254799999999999</v>
      </c>
      <c r="D57" s="2">
        <v>0</v>
      </c>
      <c r="E57" s="2">
        <f t="shared" si="0"/>
        <v>-231</v>
      </c>
      <c r="F57" s="19" t="str">
        <f t="shared" si="3"/>
        <v>BEARISH</v>
      </c>
      <c r="G57" s="19" t="str">
        <f t="shared" si="2"/>
        <v>STRONG</v>
      </c>
      <c r="H57" s="19" t="str">
        <f t="shared" si="1"/>
        <v>BEARISH DIVERGENCE</v>
      </c>
    </row>
    <row r="58" spans="1:8" ht="13.5" x14ac:dyDescent="0.25">
      <c r="A58" s="3">
        <v>42088</v>
      </c>
      <c r="B58" s="2">
        <v>33.1</v>
      </c>
      <c r="C58" s="2">
        <v>17.776800000000001</v>
      </c>
      <c r="D58" s="2">
        <v>2</v>
      </c>
      <c r="E58" s="2">
        <f t="shared" si="0"/>
        <v>-233</v>
      </c>
      <c r="F58" s="19" t="str">
        <f t="shared" si="3"/>
        <v>BEARISH</v>
      </c>
      <c r="G58" s="19" t="str">
        <f t="shared" si="2"/>
        <v>NEUTRAL</v>
      </c>
      <c r="H58" s="19" t="str">
        <f t="shared" si="1"/>
        <v>BEARISH DIVERGENCE</v>
      </c>
    </row>
    <row r="59" spans="1:8" ht="13.5" x14ac:dyDescent="0.25">
      <c r="A59" s="3">
        <v>42089</v>
      </c>
      <c r="B59" s="2">
        <v>33.1</v>
      </c>
      <c r="C59" s="2">
        <v>17.776800000000001</v>
      </c>
      <c r="D59" s="2">
        <v>0</v>
      </c>
      <c r="E59" s="2">
        <f t="shared" si="0"/>
        <v>-233</v>
      </c>
      <c r="F59" s="19" t="str">
        <f t="shared" si="3"/>
        <v>BEARISH</v>
      </c>
      <c r="G59" s="19" t="str">
        <f t="shared" si="2"/>
        <v>NEUTRAL</v>
      </c>
      <c r="H59" s="19" t="str">
        <f t="shared" si="1"/>
        <v>BEARISH DIVERGENCE</v>
      </c>
    </row>
    <row r="60" spans="1:8" ht="13.5" x14ac:dyDescent="0.25">
      <c r="A60" s="3">
        <v>42090</v>
      </c>
      <c r="B60" s="2">
        <v>33.1</v>
      </c>
      <c r="C60" s="2">
        <v>17.776800000000001</v>
      </c>
      <c r="D60" s="2">
        <v>0</v>
      </c>
      <c r="E60" s="2">
        <f t="shared" si="0"/>
        <v>-233</v>
      </c>
      <c r="F60" s="19" t="str">
        <f t="shared" si="3"/>
        <v>BEARISH</v>
      </c>
      <c r="G60" s="19" t="str">
        <f t="shared" si="2"/>
        <v>NEUTRAL</v>
      </c>
      <c r="H60" s="19" t="str">
        <f t="shared" si="1"/>
        <v>BEARISH DIVERGENCE</v>
      </c>
    </row>
    <row r="61" spans="1:8" ht="13.5" x14ac:dyDescent="0.25">
      <c r="A61" s="3">
        <v>42093</v>
      </c>
      <c r="B61" s="2">
        <v>33.1</v>
      </c>
      <c r="C61" s="2">
        <v>17.776800000000001</v>
      </c>
      <c r="D61" s="2">
        <v>0</v>
      </c>
      <c r="E61" s="2">
        <f t="shared" si="0"/>
        <v>-233</v>
      </c>
      <c r="F61" s="19" t="str">
        <f t="shared" si="3"/>
        <v>BEARISH</v>
      </c>
      <c r="G61" s="19" t="str">
        <f t="shared" si="2"/>
        <v>NEUTRAL</v>
      </c>
      <c r="H61" s="19" t="str">
        <f t="shared" si="1"/>
        <v>BEARISH DIVERGENCE</v>
      </c>
    </row>
    <row r="62" spans="1:8" ht="13.5" x14ac:dyDescent="0.25">
      <c r="A62" s="3">
        <v>42094</v>
      </c>
      <c r="B62" s="2">
        <v>34.58</v>
      </c>
      <c r="C62" s="2">
        <v>18.5717</v>
      </c>
      <c r="D62" s="2">
        <v>1</v>
      </c>
      <c r="E62" s="2">
        <f t="shared" si="0"/>
        <v>-232</v>
      </c>
      <c r="F62" s="19" t="str">
        <f t="shared" si="3"/>
        <v>BEARISH</v>
      </c>
      <c r="G62" s="19" t="str">
        <f t="shared" si="2"/>
        <v>NEUTRAL</v>
      </c>
      <c r="H62" s="19" t="str">
        <f t="shared" si="1"/>
        <v>BEARISH DIVERGENCE</v>
      </c>
    </row>
    <row r="63" spans="1:8" ht="13.5" x14ac:dyDescent="0.25">
      <c r="A63" s="3">
        <v>42095</v>
      </c>
      <c r="B63" s="2">
        <v>34.58</v>
      </c>
      <c r="C63" s="2">
        <v>18.5717</v>
      </c>
      <c r="D63" s="2">
        <v>0</v>
      </c>
      <c r="E63" s="2">
        <f t="shared" si="0"/>
        <v>-232</v>
      </c>
      <c r="F63" s="19" t="str">
        <f t="shared" si="3"/>
        <v>BULLISH</v>
      </c>
      <c r="G63" s="19" t="str">
        <f t="shared" si="2"/>
        <v>NEUTRAL</v>
      </c>
      <c r="H63" s="19" t="str">
        <f t="shared" si="1"/>
        <v>CONFIRMED BULLISH</v>
      </c>
    </row>
    <row r="64" spans="1:8" ht="13.5" x14ac:dyDescent="0.25">
      <c r="A64" s="3">
        <v>42096</v>
      </c>
      <c r="B64" s="2">
        <v>34.58</v>
      </c>
      <c r="C64" s="2">
        <v>18.5717</v>
      </c>
      <c r="D64" s="2">
        <v>0</v>
      </c>
      <c r="E64" s="2">
        <f t="shared" si="0"/>
        <v>-232</v>
      </c>
      <c r="F64" s="19" t="str">
        <f t="shared" si="3"/>
        <v>BULLISH</v>
      </c>
      <c r="G64" s="19" t="str">
        <f t="shared" si="2"/>
        <v>NEUTRAL</v>
      </c>
      <c r="H64" s="19" t="str">
        <f t="shared" si="1"/>
        <v>CONFIRMED BULLISH</v>
      </c>
    </row>
    <row r="65" spans="1:8" ht="13.5" x14ac:dyDescent="0.25">
      <c r="A65" s="3">
        <v>42097</v>
      </c>
      <c r="B65" s="2">
        <v>34.58</v>
      </c>
      <c r="C65" s="2">
        <v>18.5717</v>
      </c>
      <c r="D65" s="2">
        <v>0</v>
      </c>
      <c r="E65" s="2">
        <f t="shared" si="0"/>
        <v>-232</v>
      </c>
      <c r="F65" s="19" t="str">
        <f t="shared" si="3"/>
        <v>BULLISH</v>
      </c>
      <c r="G65" s="19" t="str">
        <f t="shared" si="2"/>
        <v>NEUTRAL</v>
      </c>
      <c r="H65" s="19" t="str">
        <f t="shared" si="1"/>
        <v>CONFIRMED BULLISH</v>
      </c>
    </row>
    <row r="66" spans="1:8" ht="13.5" x14ac:dyDescent="0.25">
      <c r="A66" s="3">
        <v>42100</v>
      </c>
      <c r="B66" s="2">
        <v>34.58</v>
      </c>
      <c r="C66" s="2">
        <v>18.5717</v>
      </c>
      <c r="D66" s="2">
        <v>0</v>
      </c>
      <c r="E66" s="2">
        <f t="shared" si="0"/>
        <v>-232</v>
      </c>
      <c r="F66" s="19" t="str">
        <f t="shared" si="3"/>
        <v>BULLISH</v>
      </c>
      <c r="G66" s="19" t="str">
        <f t="shared" si="2"/>
        <v>NEUTRAL</v>
      </c>
      <c r="H66" s="19" t="str">
        <f t="shared" si="1"/>
        <v>CONFIRMED BULLISH</v>
      </c>
    </row>
    <row r="67" spans="1:8" ht="13.5" x14ac:dyDescent="0.25">
      <c r="A67" s="3">
        <v>42101</v>
      </c>
      <c r="B67" s="2">
        <v>34.58</v>
      </c>
      <c r="C67" s="2">
        <v>18.5717</v>
      </c>
      <c r="D67" s="2">
        <v>0</v>
      </c>
      <c r="E67" s="2">
        <f t="shared" si="0"/>
        <v>-232</v>
      </c>
      <c r="F67" s="19" t="str">
        <f t="shared" si="3"/>
        <v>NEUTRAL</v>
      </c>
      <c r="G67" s="19" t="str">
        <f t="shared" si="2"/>
        <v>NEUTRAL</v>
      </c>
      <c r="H67" s="19" t="str">
        <f t="shared" si="1"/>
        <v>NEUTRAL</v>
      </c>
    </row>
    <row r="68" spans="1:8" ht="13.5" x14ac:dyDescent="0.25">
      <c r="A68" s="3">
        <v>42102</v>
      </c>
      <c r="B68" s="2">
        <v>34.58</v>
      </c>
      <c r="C68" s="2">
        <v>18.5717</v>
      </c>
      <c r="D68" s="2">
        <v>0</v>
      </c>
      <c r="E68" s="2">
        <f t="shared" ref="E68:E131" si="4">IF(B68&gt;B67, E67+D68, IF(B68&lt;B67, E67-D68, E67))</f>
        <v>-232</v>
      </c>
      <c r="F68" s="19" t="str">
        <f t="shared" si="3"/>
        <v>NEUTRAL</v>
      </c>
      <c r="G68" s="19" t="str">
        <f t="shared" si="2"/>
        <v>NEUTRAL</v>
      </c>
      <c r="H68" s="19" t="str">
        <f t="shared" si="1"/>
        <v>NEUTRAL</v>
      </c>
    </row>
    <row r="69" spans="1:8" ht="13.5" x14ac:dyDescent="0.25">
      <c r="A69" s="3">
        <v>42104</v>
      </c>
      <c r="B69" s="2">
        <v>35</v>
      </c>
      <c r="C69" s="2">
        <v>18.7973</v>
      </c>
      <c r="D69" s="2">
        <v>2</v>
      </c>
      <c r="E69" s="2">
        <f t="shared" si="4"/>
        <v>-230</v>
      </c>
      <c r="F69" s="19" t="str">
        <f t="shared" si="3"/>
        <v>BULLISH</v>
      </c>
      <c r="G69" s="19" t="str">
        <f t="shared" si="2"/>
        <v>NEUTRAL</v>
      </c>
      <c r="H69" s="19" t="str">
        <f t="shared" si="1"/>
        <v>CONFIRMED BULLISH</v>
      </c>
    </row>
    <row r="70" spans="1:8" ht="13.5" x14ac:dyDescent="0.25">
      <c r="A70" s="3">
        <v>42107</v>
      </c>
      <c r="B70" s="2">
        <v>35</v>
      </c>
      <c r="C70" s="2">
        <v>18.7973</v>
      </c>
      <c r="D70" s="2">
        <v>0</v>
      </c>
      <c r="E70" s="2">
        <f t="shared" si="4"/>
        <v>-230</v>
      </c>
      <c r="F70" s="19" t="str">
        <f t="shared" si="3"/>
        <v>BULLISH</v>
      </c>
      <c r="G70" s="19" t="str">
        <f t="shared" si="2"/>
        <v>NEUTRAL</v>
      </c>
      <c r="H70" s="19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v>42108</v>
      </c>
      <c r="B71" s="2">
        <v>35</v>
      </c>
      <c r="C71" s="2">
        <v>18.7973</v>
      </c>
      <c r="D71" s="2">
        <v>994</v>
      </c>
      <c r="E71" s="2">
        <f t="shared" si="4"/>
        <v>-230</v>
      </c>
      <c r="F71" s="19" t="str">
        <f t="shared" si="3"/>
        <v>BULLISH</v>
      </c>
      <c r="G71" s="19" t="str">
        <f t="shared" ref="G71:G134" si="6">IF((E71-E66)/E66 &gt; 0.02, "STRONG",
 IF((E71-E66)/E66 &lt; -0.02, "WEAK", "NEUTRAL"))</f>
        <v>NEUTRAL</v>
      </c>
      <c r="H71" s="19" t="str">
        <f t="shared" si="5"/>
        <v>CONFIRMED BULLISH</v>
      </c>
    </row>
    <row r="72" spans="1:8" ht="13.5" x14ac:dyDescent="0.25">
      <c r="A72" s="3">
        <v>42109</v>
      </c>
      <c r="B72" s="2">
        <v>35</v>
      </c>
      <c r="C72" s="2">
        <v>18.7973</v>
      </c>
      <c r="D72" s="2">
        <v>0</v>
      </c>
      <c r="E72" s="2">
        <f t="shared" si="4"/>
        <v>-230</v>
      </c>
      <c r="F72" s="19" t="str">
        <f t="shared" ref="F72:F135" si="7">IF(E72&gt;E67,"BULLISH",IF(E72&lt;E67,"BEARISH","NEUTRAL"))</f>
        <v>BULLISH</v>
      </c>
      <c r="G72" s="19" t="str">
        <f t="shared" si="6"/>
        <v>NEUTRAL</v>
      </c>
      <c r="H72" s="19" t="str">
        <f t="shared" si="5"/>
        <v>CONFIRMED BULLISH</v>
      </c>
    </row>
    <row r="73" spans="1:8" ht="13.5" x14ac:dyDescent="0.25">
      <c r="A73" s="3">
        <v>42110</v>
      </c>
      <c r="B73" s="2">
        <v>36.049999999999997</v>
      </c>
      <c r="C73" s="2">
        <v>19.3612</v>
      </c>
      <c r="D73" s="2">
        <v>3</v>
      </c>
      <c r="E73" s="2">
        <f t="shared" si="4"/>
        <v>-227</v>
      </c>
      <c r="F73" s="19" t="str">
        <f t="shared" si="7"/>
        <v>BULLISH</v>
      </c>
      <c r="G73" s="19" t="str">
        <f t="shared" si="6"/>
        <v>WEAK</v>
      </c>
      <c r="H73" s="19" t="str">
        <f t="shared" si="5"/>
        <v>CONFIRMED BULLISH</v>
      </c>
    </row>
    <row r="74" spans="1:8" ht="13.5" x14ac:dyDescent="0.25">
      <c r="A74" s="3">
        <v>42111</v>
      </c>
      <c r="B74" s="2">
        <v>36.049999999999997</v>
      </c>
      <c r="C74" s="2">
        <v>19.3612</v>
      </c>
      <c r="D74" s="2">
        <v>0</v>
      </c>
      <c r="E74" s="2">
        <f t="shared" si="4"/>
        <v>-227</v>
      </c>
      <c r="F74" s="19" t="str">
        <f t="shared" si="7"/>
        <v>BULLISH</v>
      </c>
      <c r="G74" s="19" t="str">
        <f t="shared" si="6"/>
        <v>NEUTRAL</v>
      </c>
      <c r="H74" s="19" t="str">
        <f t="shared" si="5"/>
        <v>CONFIRMED BULLISH</v>
      </c>
    </row>
    <row r="75" spans="1:8" ht="13.5" x14ac:dyDescent="0.25">
      <c r="A75" s="3">
        <v>42114</v>
      </c>
      <c r="B75" s="2">
        <v>36.049999999999997</v>
      </c>
      <c r="C75" s="2">
        <v>19.3612</v>
      </c>
      <c r="D75" s="2">
        <v>0</v>
      </c>
      <c r="E75" s="2">
        <f t="shared" si="4"/>
        <v>-227</v>
      </c>
      <c r="F75" s="19" t="str">
        <f t="shared" si="7"/>
        <v>BULLISH</v>
      </c>
      <c r="G75" s="19" t="str">
        <f t="shared" si="6"/>
        <v>NEUTRAL</v>
      </c>
      <c r="H75" s="19" t="str">
        <f t="shared" si="5"/>
        <v>CONFIRMED BULLISH</v>
      </c>
    </row>
    <row r="76" spans="1:8" ht="13.5" x14ac:dyDescent="0.25">
      <c r="A76" s="3">
        <v>42115</v>
      </c>
      <c r="B76" s="2">
        <v>36.049999999999997</v>
      </c>
      <c r="C76" s="2">
        <v>19.3612</v>
      </c>
      <c r="D76" s="2">
        <v>0</v>
      </c>
      <c r="E76" s="2">
        <f t="shared" si="4"/>
        <v>-227</v>
      </c>
      <c r="F76" s="19" t="str">
        <f t="shared" si="7"/>
        <v>BULLISH</v>
      </c>
      <c r="G76" s="19" t="str">
        <f t="shared" si="6"/>
        <v>NEUTRAL</v>
      </c>
      <c r="H76" s="19" t="str">
        <f t="shared" si="5"/>
        <v>CONFIRMED BULLISH</v>
      </c>
    </row>
    <row r="77" spans="1:8" ht="13.5" x14ac:dyDescent="0.25">
      <c r="A77" s="3">
        <v>42116</v>
      </c>
      <c r="B77" s="2">
        <v>36.049999999999997</v>
      </c>
      <c r="C77" s="2">
        <v>19.3612</v>
      </c>
      <c r="D77" s="2">
        <v>0</v>
      </c>
      <c r="E77" s="2">
        <f t="shared" si="4"/>
        <v>-227</v>
      </c>
      <c r="F77" s="19" t="str">
        <f t="shared" si="7"/>
        <v>BULLISH</v>
      </c>
      <c r="G77" s="19" t="str">
        <f t="shared" si="6"/>
        <v>NEUTRAL</v>
      </c>
      <c r="H77" s="19" t="str">
        <f t="shared" si="5"/>
        <v>CONFIRMED BULLISH</v>
      </c>
    </row>
    <row r="78" spans="1:8" ht="13.5" x14ac:dyDescent="0.25">
      <c r="A78" s="3">
        <v>42117</v>
      </c>
      <c r="B78" s="2">
        <v>36.049999999999997</v>
      </c>
      <c r="C78" s="2">
        <v>19.3612</v>
      </c>
      <c r="D78" s="2">
        <v>0</v>
      </c>
      <c r="E78" s="2">
        <f t="shared" si="4"/>
        <v>-227</v>
      </c>
      <c r="F78" s="19" t="str">
        <f t="shared" si="7"/>
        <v>NEUTRAL</v>
      </c>
      <c r="G78" s="19" t="str">
        <f t="shared" si="6"/>
        <v>NEUTRAL</v>
      </c>
      <c r="H78" s="19" t="str">
        <f t="shared" si="5"/>
        <v>NEUTRAL</v>
      </c>
    </row>
    <row r="79" spans="1:8" ht="13.5" x14ac:dyDescent="0.25">
      <c r="A79" s="3">
        <v>42118</v>
      </c>
      <c r="B79" s="2">
        <v>36.049999999999997</v>
      </c>
      <c r="C79" s="2">
        <v>19.3612</v>
      </c>
      <c r="D79" s="2">
        <v>210</v>
      </c>
      <c r="E79" s="2">
        <f t="shared" si="4"/>
        <v>-227</v>
      </c>
      <c r="F79" s="19" t="str">
        <f t="shared" si="7"/>
        <v>NEUTRAL</v>
      </c>
      <c r="G79" s="19" t="str">
        <f t="shared" si="6"/>
        <v>NEUTRAL</v>
      </c>
      <c r="H79" s="19" t="str">
        <f t="shared" si="5"/>
        <v>NEUTRAL</v>
      </c>
    </row>
    <row r="80" spans="1:8" ht="13.5" x14ac:dyDescent="0.25">
      <c r="A80" s="3">
        <v>42121</v>
      </c>
      <c r="B80" s="2">
        <v>36.049999999999997</v>
      </c>
      <c r="C80" s="2">
        <v>19.3612</v>
      </c>
      <c r="D80" s="2">
        <v>0</v>
      </c>
      <c r="E80" s="2">
        <f t="shared" si="4"/>
        <v>-227</v>
      </c>
      <c r="F80" s="19" t="str">
        <f t="shared" si="7"/>
        <v>NEUTRAL</v>
      </c>
      <c r="G80" s="19" t="str">
        <f t="shared" si="6"/>
        <v>NEUTRAL</v>
      </c>
      <c r="H80" s="19" t="str">
        <f t="shared" si="5"/>
        <v>NEUTRAL</v>
      </c>
    </row>
    <row r="81" spans="1:8" ht="13.5" x14ac:dyDescent="0.25">
      <c r="A81" s="3">
        <v>42122</v>
      </c>
      <c r="B81" s="2">
        <v>36.049999999999997</v>
      </c>
      <c r="C81" s="2">
        <v>19.3612</v>
      </c>
      <c r="D81" s="2">
        <v>20</v>
      </c>
      <c r="E81" s="2">
        <f t="shared" si="4"/>
        <v>-227</v>
      </c>
      <c r="F81" s="19" t="str">
        <f t="shared" si="7"/>
        <v>NEUTRAL</v>
      </c>
      <c r="G81" s="19" t="str">
        <f t="shared" si="6"/>
        <v>NEUTRAL</v>
      </c>
      <c r="H81" s="19" t="str">
        <f t="shared" si="5"/>
        <v>NEUTRAL</v>
      </c>
    </row>
    <row r="82" spans="1:8" ht="13.5" x14ac:dyDescent="0.25">
      <c r="A82" s="3">
        <v>42123</v>
      </c>
      <c r="B82" s="2">
        <v>36.049999999999997</v>
      </c>
      <c r="C82" s="2">
        <v>19.3612</v>
      </c>
      <c r="D82" s="2">
        <v>0</v>
      </c>
      <c r="E82" s="2">
        <f t="shared" si="4"/>
        <v>-227</v>
      </c>
      <c r="F82" s="19" t="str">
        <f t="shared" si="7"/>
        <v>NEUTRAL</v>
      </c>
      <c r="G82" s="19" t="str">
        <f t="shared" si="6"/>
        <v>NEUTRAL</v>
      </c>
      <c r="H82" s="19" t="str">
        <f t="shared" si="5"/>
        <v>NEUTRAL</v>
      </c>
    </row>
    <row r="83" spans="1:8" ht="13.5" x14ac:dyDescent="0.25">
      <c r="A83" s="3">
        <v>42124</v>
      </c>
      <c r="B83" s="2">
        <v>36.049999999999997</v>
      </c>
      <c r="C83" s="2">
        <v>19.3612</v>
      </c>
      <c r="D83" s="2">
        <v>0</v>
      </c>
      <c r="E83" s="2">
        <f t="shared" si="4"/>
        <v>-227</v>
      </c>
      <c r="F83" s="19" t="str">
        <f t="shared" si="7"/>
        <v>NEUTRAL</v>
      </c>
      <c r="G83" s="19" t="str">
        <f t="shared" si="6"/>
        <v>NEUTRAL</v>
      </c>
      <c r="H83" s="19" t="str">
        <f t="shared" si="5"/>
        <v>NEUTRAL</v>
      </c>
    </row>
    <row r="84" spans="1:8" ht="13.5" x14ac:dyDescent="0.25">
      <c r="A84" s="3">
        <v>42128</v>
      </c>
      <c r="B84" s="2">
        <v>36.99</v>
      </c>
      <c r="C84" s="2">
        <v>19.866</v>
      </c>
      <c r="D84" s="2">
        <v>50</v>
      </c>
      <c r="E84" s="2">
        <f t="shared" si="4"/>
        <v>-177</v>
      </c>
      <c r="F84" s="19" t="str">
        <f t="shared" si="7"/>
        <v>BULLISH</v>
      </c>
      <c r="G84" s="19" t="str">
        <f t="shared" si="6"/>
        <v>WEAK</v>
      </c>
      <c r="H84" s="19" t="str">
        <f t="shared" si="5"/>
        <v>CONFIRMED BULLISH</v>
      </c>
    </row>
    <row r="85" spans="1:8" ht="13.5" x14ac:dyDescent="0.25">
      <c r="A85" s="3">
        <v>42129</v>
      </c>
      <c r="B85" s="2">
        <v>36.049999999999997</v>
      </c>
      <c r="C85" s="2">
        <v>19.3612</v>
      </c>
      <c r="D85" s="2">
        <v>100</v>
      </c>
      <c r="E85" s="2">
        <f t="shared" si="4"/>
        <v>-277</v>
      </c>
      <c r="F85" s="19" t="str">
        <f t="shared" si="7"/>
        <v>BEARISH</v>
      </c>
      <c r="G85" s="19" t="str">
        <f t="shared" si="6"/>
        <v>STRONG</v>
      </c>
      <c r="H85" s="19" t="str">
        <f t="shared" si="5"/>
        <v>NEUTRAL</v>
      </c>
    </row>
    <row r="86" spans="1:8" ht="13.5" x14ac:dyDescent="0.25">
      <c r="A86" s="3">
        <v>42130</v>
      </c>
      <c r="B86" s="2">
        <v>36.049999999999997</v>
      </c>
      <c r="C86" s="2">
        <v>19.3612</v>
      </c>
      <c r="D86" s="2">
        <v>310</v>
      </c>
      <c r="E86" s="2">
        <f t="shared" si="4"/>
        <v>-277</v>
      </c>
      <c r="F86" s="19" t="str">
        <f t="shared" si="7"/>
        <v>BEARISH</v>
      </c>
      <c r="G86" s="19" t="str">
        <f t="shared" si="6"/>
        <v>STRONG</v>
      </c>
      <c r="H86" s="19" t="str">
        <f t="shared" si="5"/>
        <v>NEUTRAL</v>
      </c>
    </row>
    <row r="87" spans="1:8" ht="13.5" x14ac:dyDescent="0.25">
      <c r="A87" s="3">
        <v>42131</v>
      </c>
      <c r="B87" s="2">
        <v>36.049999999999997</v>
      </c>
      <c r="C87" s="2">
        <v>19.3612</v>
      </c>
      <c r="D87" s="2">
        <v>0</v>
      </c>
      <c r="E87" s="2">
        <f t="shared" si="4"/>
        <v>-277</v>
      </c>
      <c r="F87" s="19" t="str">
        <f t="shared" si="7"/>
        <v>BEARISH</v>
      </c>
      <c r="G87" s="19" t="str">
        <f t="shared" si="6"/>
        <v>STRONG</v>
      </c>
      <c r="H87" s="19" t="str">
        <f t="shared" si="5"/>
        <v>NEUTRAL</v>
      </c>
    </row>
    <row r="88" spans="1:8" ht="13.5" x14ac:dyDescent="0.25">
      <c r="A88" s="3">
        <v>42132</v>
      </c>
      <c r="B88" s="2">
        <v>36.049999999999997</v>
      </c>
      <c r="C88" s="2">
        <v>19.3612</v>
      </c>
      <c r="D88" s="2">
        <v>0</v>
      </c>
      <c r="E88" s="2">
        <f t="shared" si="4"/>
        <v>-277</v>
      </c>
      <c r="F88" s="19" t="str">
        <f t="shared" si="7"/>
        <v>BEARISH</v>
      </c>
      <c r="G88" s="19" t="str">
        <f t="shared" si="6"/>
        <v>STRONG</v>
      </c>
      <c r="H88" s="19" t="str">
        <f t="shared" si="5"/>
        <v>NEUTRAL</v>
      </c>
    </row>
    <row r="89" spans="1:8" ht="13.5" x14ac:dyDescent="0.25">
      <c r="A89" s="3">
        <v>42135</v>
      </c>
      <c r="B89" s="2">
        <v>34</v>
      </c>
      <c r="C89" s="2">
        <v>18.260200000000001</v>
      </c>
      <c r="D89" s="2">
        <v>94</v>
      </c>
      <c r="E89" s="2">
        <f t="shared" si="4"/>
        <v>-371</v>
      </c>
      <c r="F89" s="19" t="str">
        <f t="shared" si="7"/>
        <v>BEARISH</v>
      </c>
      <c r="G89" s="19" t="str">
        <f t="shared" si="6"/>
        <v>STRONG</v>
      </c>
      <c r="H89" s="19" t="str">
        <f t="shared" si="5"/>
        <v>CONFIRMED BEARISH</v>
      </c>
    </row>
    <row r="90" spans="1:8" ht="13.5" x14ac:dyDescent="0.25">
      <c r="A90" s="3">
        <v>42136</v>
      </c>
      <c r="B90" s="2">
        <v>34</v>
      </c>
      <c r="C90" s="2">
        <v>18.260200000000001</v>
      </c>
      <c r="D90" s="2">
        <v>0</v>
      </c>
      <c r="E90" s="2">
        <f t="shared" si="4"/>
        <v>-371</v>
      </c>
      <c r="F90" s="19" t="str">
        <f t="shared" si="7"/>
        <v>BEARISH</v>
      </c>
      <c r="G90" s="19" t="str">
        <f t="shared" si="6"/>
        <v>STRONG</v>
      </c>
      <c r="H90" s="19" t="str">
        <f t="shared" si="5"/>
        <v>CONFIRMED BEARISH</v>
      </c>
    </row>
    <row r="91" spans="1:8" ht="13.5" x14ac:dyDescent="0.25">
      <c r="A91" s="3">
        <v>42137</v>
      </c>
      <c r="B91" s="2">
        <v>34</v>
      </c>
      <c r="C91" s="2">
        <v>18.260200000000001</v>
      </c>
      <c r="D91" s="2">
        <v>0</v>
      </c>
      <c r="E91" s="2">
        <f t="shared" si="4"/>
        <v>-371</v>
      </c>
      <c r="F91" s="19" t="str">
        <f t="shared" si="7"/>
        <v>BEARISH</v>
      </c>
      <c r="G91" s="19" t="str">
        <f t="shared" si="6"/>
        <v>STRONG</v>
      </c>
      <c r="H91" s="19" t="str">
        <f t="shared" si="5"/>
        <v>CONFIRMED BEARISH</v>
      </c>
    </row>
    <row r="92" spans="1:8" ht="13.5" x14ac:dyDescent="0.25">
      <c r="A92" s="3">
        <v>42138</v>
      </c>
      <c r="B92" s="2">
        <v>34</v>
      </c>
      <c r="C92" s="2">
        <v>18.260200000000001</v>
      </c>
      <c r="D92" s="2">
        <v>0</v>
      </c>
      <c r="E92" s="2">
        <f t="shared" si="4"/>
        <v>-371</v>
      </c>
      <c r="F92" s="19" t="str">
        <f t="shared" si="7"/>
        <v>BEARISH</v>
      </c>
      <c r="G92" s="19" t="str">
        <f t="shared" si="6"/>
        <v>STRONG</v>
      </c>
      <c r="H92" s="19" t="str">
        <f t="shared" si="5"/>
        <v>CONFIRMED BEARISH</v>
      </c>
    </row>
    <row r="93" spans="1:8" ht="13.5" x14ac:dyDescent="0.25">
      <c r="A93" s="3">
        <v>42139</v>
      </c>
      <c r="B93" s="2">
        <v>34</v>
      </c>
      <c r="C93" s="2">
        <v>18.260200000000001</v>
      </c>
      <c r="D93" s="2">
        <v>0</v>
      </c>
      <c r="E93" s="2">
        <f t="shared" si="4"/>
        <v>-371</v>
      </c>
      <c r="F93" s="19" t="str">
        <f t="shared" si="7"/>
        <v>BEARISH</v>
      </c>
      <c r="G93" s="19" t="str">
        <f t="shared" si="6"/>
        <v>STRONG</v>
      </c>
      <c r="H93" s="19" t="str">
        <f t="shared" si="5"/>
        <v>CONFIRMED BEARISH</v>
      </c>
    </row>
    <row r="94" spans="1:8" ht="13.5" x14ac:dyDescent="0.25">
      <c r="A94" s="3">
        <v>42142</v>
      </c>
      <c r="B94" s="2">
        <v>35</v>
      </c>
      <c r="C94" s="2">
        <v>18.7973</v>
      </c>
      <c r="D94" s="2">
        <v>1</v>
      </c>
      <c r="E94" s="2">
        <f t="shared" si="4"/>
        <v>-370</v>
      </c>
      <c r="F94" s="19" t="str">
        <f t="shared" si="7"/>
        <v>BULLISH</v>
      </c>
      <c r="G94" s="19" t="str">
        <f t="shared" si="6"/>
        <v>NEUTRAL</v>
      </c>
      <c r="H94" s="19" t="str">
        <f t="shared" si="5"/>
        <v>CONFIRMED BULLISH</v>
      </c>
    </row>
    <row r="95" spans="1:8" ht="13.5" x14ac:dyDescent="0.25">
      <c r="A95" s="3">
        <v>42143</v>
      </c>
      <c r="B95" s="2">
        <v>35</v>
      </c>
      <c r="C95" s="2">
        <v>18.7973</v>
      </c>
      <c r="D95" s="2">
        <v>0</v>
      </c>
      <c r="E95" s="2">
        <f t="shared" si="4"/>
        <v>-370</v>
      </c>
      <c r="F95" s="19" t="str">
        <f t="shared" si="7"/>
        <v>BULLISH</v>
      </c>
      <c r="G95" s="19" t="str">
        <f t="shared" si="6"/>
        <v>NEUTRAL</v>
      </c>
      <c r="H95" s="19" t="str">
        <f t="shared" si="5"/>
        <v>CONFIRMED BULLISH</v>
      </c>
    </row>
    <row r="96" spans="1:8" ht="13.5" x14ac:dyDescent="0.25">
      <c r="A96" s="3">
        <v>42144</v>
      </c>
      <c r="B96" s="2">
        <v>34</v>
      </c>
      <c r="C96" s="2">
        <v>18.260200000000001</v>
      </c>
      <c r="D96" s="2">
        <v>152</v>
      </c>
      <c r="E96" s="2">
        <f t="shared" si="4"/>
        <v>-522</v>
      </c>
      <c r="F96" s="19" t="str">
        <f t="shared" si="7"/>
        <v>BEARISH</v>
      </c>
      <c r="G96" s="19" t="str">
        <f t="shared" si="6"/>
        <v>STRONG</v>
      </c>
      <c r="H96" s="19" t="str">
        <f t="shared" si="5"/>
        <v>NEUTRAL</v>
      </c>
    </row>
    <row r="97" spans="1:8" ht="13.5" x14ac:dyDescent="0.25">
      <c r="A97" s="3">
        <v>42145</v>
      </c>
      <c r="B97" s="2">
        <v>34</v>
      </c>
      <c r="C97" s="2">
        <v>18.260200000000001</v>
      </c>
      <c r="D97" s="2">
        <v>0</v>
      </c>
      <c r="E97" s="2">
        <f t="shared" si="4"/>
        <v>-522</v>
      </c>
      <c r="F97" s="19" t="str">
        <f t="shared" si="7"/>
        <v>BEARISH</v>
      </c>
      <c r="G97" s="19" t="str">
        <f t="shared" si="6"/>
        <v>STRONG</v>
      </c>
      <c r="H97" s="19" t="str">
        <f t="shared" si="5"/>
        <v>NEUTRAL</v>
      </c>
    </row>
    <row r="98" spans="1:8" ht="13.5" x14ac:dyDescent="0.25">
      <c r="A98" s="3">
        <v>42146</v>
      </c>
      <c r="B98" s="2">
        <v>34</v>
      </c>
      <c r="C98" s="2">
        <v>18.260200000000001</v>
      </c>
      <c r="D98" s="2">
        <v>500</v>
      </c>
      <c r="E98" s="2">
        <f t="shared" si="4"/>
        <v>-522</v>
      </c>
      <c r="F98" s="19" t="str">
        <f t="shared" si="7"/>
        <v>BEARISH</v>
      </c>
      <c r="G98" s="19" t="str">
        <f t="shared" si="6"/>
        <v>STRONG</v>
      </c>
      <c r="H98" s="19" t="str">
        <f t="shared" si="5"/>
        <v>NEUTRAL</v>
      </c>
    </row>
    <row r="99" spans="1:8" ht="13.5" x14ac:dyDescent="0.25">
      <c r="A99" s="3">
        <v>42149</v>
      </c>
      <c r="B99" s="2">
        <v>33.9</v>
      </c>
      <c r="C99" s="2">
        <v>18.206499999999998</v>
      </c>
      <c r="D99" s="2">
        <v>401</v>
      </c>
      <c r="E99" s="2">
        <f t="shared" si="4"/>
        <v>-923</v>
      </c>
      <c r="F99" s="19" t="str">
        <f t="shared" si="7"/>
        <v>BEARISH</v>
      </c>
      <c r="G99" s="19" t="str">
        <f t="shared" si="6"/>
        <v>STRONG</v>
      </c>
      <c r="H99" s="19" t="str">
        <f t="shared" si="5"/>
        <v>CONFIRMED BEARISH</v>
      </c>
    </row>
    <row r="100" spans="1:8" ht="13.5" x14ac:dyDescent="0.25">
      <c r="A100" s="3">
        <v>42150</v>
      </c>
      <c r="B100" s="2">
        <v>33.9</v>
      </c>
      <c r="C100" s="2">
        <v>18.206499999999998</v>
      </c>
      <c r="D100" s="2">
        <v>0</v>
      </c>
      <c r="E100" s="2">
        <f t="shared" si="4"/>
        <v>-923</v>
      </c>
      <c r="F100" s="19" t="str">
        <f t="shared" si="7"/>
        <v>BEARISH</v>
      </c>
      <c r="G100" s="19" t="str">
        <f t="shared" si="6"/>
        <v>STRONG</v>
      </c>
      <c r="H100" s="19" t="str">
        <f t="shared" si="5"/>
        <v>CONFIRMED BEARISH</v>
      </c>
    </row>
    <row r="101" spans="1:8" ht="13.5" x14ac:dyDescent="0.25">
      <c r="A101" s="3">
        <v>42151</v>
      </c>
      <c r="B101" s="2">
        <v>33.9</v>
      </c>
      <c r="C101" s="2">
        <v>18.206499999999998</v>
      </c>
      <c r="D101" s="2">
        <v>0</v>
      </c>
      <c r="E101" s="2">
        <f t="shared" si="4"/>
        <v>-923</v>
      </c>
      <c r="F101" s="19" t="str">
        <f t="shared" si="7"/>
        <v>BEARISH</v>
      </c>
      <c r="G101" s="19" t="str">
        <f t="shared" si="6"/>
        <v>STRONG</v>
      </c>
      <c r="H101" s="19" t="str">
        <f t="shared" si="5"/>
        <v>CONFIRMED BEARISH</v>
      </c>
    </row>
    <row r="102" spans="1:8" ht="13.5" x14ac:dyDescent="0.25">
      <c r="A102" s="3">
        <v>42152</v>
      </c>
      <c r="B102" s="2">
        <v>33.9</v>
      </c>
      <c r="C102" s="2">
        <v>18.206499999999998</v>
      </c>
      <c r="D102" s="2">
        <v>0</v>
      </c>
      <c r="E102" s="2">
        <f t="shared" si="4"/>
        <v>-923</v>
      </c>
      <c r="F102" s="19" t="str">
        <f t="shared" si="7"/>
        <v>BEARISH</v>
      </c>
      <c r="G102" s="19" t="str">
        <f t="shared" si="6"/>
        <v>STRONG</v>
      </c>
      <c r="H102" s="19" t="str">
        <f t="shared" si="5"/>
        <v>CONFIRMED BEARISH</v>
      </c>
    </row>
    <row r="103" spans="1:8" ht="13.5" x14ac:dyDescent="0.25">
      <c r="A103" s="3">
        <v>42153</v>
      </c>
      <c r="B103" s="2">
        <v>33</v>
      </c>
      <c r="C103" s="2">
        <v>17.723099999999999</v>
      </c>
      <c r="D103" s="2">
        <v>50</v>
      </c>
      <c r="E103" s="2">
        <f t="shared" si="4"/>
        <v>-973</v>
      </c>
      <c r="F103" s="19" t="str">
        <f t="shared" si="7"/>
        <v>BEARISH</v>
      </c>
      <c r="G103" s="19" t="str">
        <f t="shared" si="6"/>
        <v>STRONG</v>
      </c>
      <c r="H103" s="19" t="str">
        <f t="shared" si="5"/>
        <v>CONFIRMED BEARISH</v>
      </c>
    </row>
    <row r="104" spans="1:8" ht="13.5" x14ac:dyDescent="0.25">
      <c r="A104" s="3">
        <v>42156</v>
      </c>
      <c r="B104" s="2">
        <v>33</v>
      </c>
      <c r="C104" s="2">
        <v>17.723099999999999</v>
      </c>
      <c r="D104" s="2">
        <v>0</v>
      </c>
      <c r="E104" s="2">
        <f t="shared" si="4"/>
        <v>-973</v>
      </c>
      <c r="F104" s="19" t="str">
        <f t="shared" si="7"/>
        <v>BEARISH</v>
      </c>
      <c r="G104" s="19" t="str">
        <f t="shared" si="6"/>
        <v>STRONG</v>
      </c>
      <c r="H104" s="19" t="str">
        <f t="shared" si="5"/>
        <v>CONFIRMED BEARISH</v>
      </c>
    </row>
    <row r="105" spans="1:8" ht="13.5" x14ac:dyDescent="0.25">
      <c r="A105" s="3">
        <v>42157</v>
      </c>
      <c r="B105" s="2">
        <v>33</v>
      </c>
      <c r="C105" s="2">
        <v>17.723099999999999</v>
      </c>
      <c r="D105" s="2">
        <v>0</v>
      </c>
      <c r="E105" s="2">
        <f t="shared" si="4"/>
        <v>-973</v>
      </c>
      <c r="F105" s="19" t="str">
        <f t="shared" si="7"/>
        <v>BEARISH</v>
      </c>
      <c r="G105" s="19" t="str">
        <f t="shared" si="6"/>
        <v>STRONG</v>
      </c>
      <c r="H105" s="19" t="str">
        <f t="shared" si="5"/>
        <v>CONFIRMED BEARISH</v>
      </c>
    </row>
    <row r="106" spans="1:8" ht="13.5" x14ac:dyDescent="0.25">
      <c r="A106" s="3">
        <v>42158</v>
      </c>
      <c r="B106" s="2">
        <v>33.99</v>
      </c>
      <c r="C106" s="2">
        <v>18.254799999999999</v>
      </c>
      <c r="D106" s="2">
        <v>66</v>
      </c>
      <c r="E106" s="2">
        <f t="shared" si="4"/>
        <v>-907</v>
      </c>
      <c r="F106" s="19" t="str">
        <f t="shared" si="7"/>
        <v>BULLISH</v>
      </c>
      <c r="G106" s="19" t="str">
        <f t="shared" si="6"/>
        <v>NEUTRAL</v>
      </c>
      <c r="H106" s="19" t="str">
        <f t="shared" si="5"/>
        <v>CONFIRMED BULLISH</v>
      </c>
    </row>
    <row r="107" spans="1:8" ht="13.5" x14ac:dyDescent="0.25">
      <c r="A107" s="3">
        <v>42159</v>
      </c>
      <c r="B107" s="2">
        <v>33.99</v>
      </c>
      <c r="C107" s="2">
        <v>18.254799999999999</v>
      </c>
      <c r="D107" s="2">
        <v>0</v>
      </c>
      <c r="E107" s="2">
        <f t="shared" si="4"/>
        <v>-907</v>
      </c>
      <c r="F107" s="19" t="str">
        <f t="shared" si="7"/>
        <v>BULLISH</v>
      </c>
      <c r="G107" s="19" t="str">
        <f t="shared" si="6"/>
        <v>NEUTRAL</v>
      </c>
      <c r="H107" s="19" t="str">
        <f t="shared" si="5"/>
        <v>CONFIRMED BULLISH</v>
      </c>
    </row>
    <row r="108" spans="1:8" ht="13.5" x14ac:dyDescent="0.25">
      <c r="A108" s="3">
        <v>42160</v>
      </c>
      <c r="B108" s="2">
        <v>32.47</v>
      </c>
      <c r="C108" s="2">
        <v>17.438500000000001</v>
      </c>
      <c r="D108" s="2">
        <v>105</v>
      </c>
      <c r="E108" s="2">
        <f t="shared" si="4"/>
        <v>-1012</v>
      </c>
      <c r="F108" s="19" t="str">
        <f t="shared" si="7"/>
        <v>BEARISH</v>
      </c>
      <c r="G108" s="19" t="str">
        <f t="shared" si="6"/>
        <v>STRONG</v>
      </c>
      <c r="H108" s="19" t="str">
        <f t="shared" si="5"/>
        <v>CONFIRMED BEARISH</v>
      </c>
    </row>
    <row r="109" spans="1:8" ht="13.5" x14ac:dyDescent="0.25">
      <c r="A109" s="3">
        <v>42163</v>
      </c>
      <c r="B109" s="2">
        <v>31.5</v>
      </c>
      <c r="C109" s="2">
        <v>16.9175</v>
      </c>
      <c r="D109" s="2">
        <v>50</v>
      </c>
      <c r="E109" s="2">
        <f t="shared" si="4"/>
        <v>-1062</v>
      </c>
      <c r="F109" s="19" t="str">
        <f t="shared" si="7"/>
        <v>BEARISH</v>
      </c>
      <c r="G109" s="19" t="str">
        <f t="shared" si="6"/>
        <v>STRONG</v>
      </c>
      <c r="H109" s="19" t="str">
        <f t="shared" si="5"/>
        <v>CONFIRMED BEARISH</v>
      </c>
    </row>
    <row r="110" spans="1:8" ht="13.5" x14ac:dyDescent="0.25">
      <c r="A110" s="3">
        <v>42164</v>
      </c>
      <c r="B110" s="2">
        <v>30.09</v>
      </c>
      <c r="C110" s="2">
        <v>16.160299999999999</v>
      </c>
      <c r="D110" s="2">
        <v>80</v>
      </c>
      <c r="E110" s="2">
        <f t="shared" si="4"/>
        <v>-1142</v>
      </c>
      <c r="F110" s="19" t="str">
        <f t="shared" si="7"/>
        <v>BEARISH</v>
      </c>
      <c r="G110" s="19" t="str">
        <f t="shared" si="6"/>
        <v>STRONG</v>
      </c>
      <c r="H110" s="19" t="str">
        <f t="shared" si="5"/>
        <v>CONFIRMED BEARISH</v>
      </c>
    </row>
    <row r="111" spans="1:8" ht="13.5" x14ac:dyDescent="0.25">
      <c r="A111" s="3">
        <v>42165</v>
      </c>
      <c r="B111" s="2">
        <v>30</v>
      </c>
      <c r="C111" s="2">
        <v>16.111899999999999</v>
      </c>
      <c r="D111" s="2">
        <v>238</v>
      </c>
      <c r="E111" s="2">
        <f t="shared" si="4"/>
        <v>-1380</v>
      </c>
      <c r="F111" s="19" t="str">
        <f t="shared" si="7"/>
        <v>BEARISH</v>
      </c>
      <c r="G111" s="19" t="str">
        <f t="shared" si="6"/>
        <v>STRONG</v>
      </c>
      <c r="H111" s="19" t="str">
        <f t="shared" si="5"/>
        <v>CONFIRMED BEARISH</v>
      </c>
    </row>
    <row r="112" spans="1:8" ht="13.5" x14ac:dyDescent="0.25">
      <c r="A112" s="3">
        <v>42166</v>
      </c>
      <c r="B112" s="2">
        <v>29.12</v>
      </c>
      <c r="C112" s="2">
        <v>15.6393</v>
      </c>
      <c r="D112" s="2">
        <v>102</v>
      </c>
      <c r="E112" s="2">
        <f t="shared" si="4"/>
        <v>-1482</v>
      </c>
      <c r="F112" s="19" t="str">
        <f t="shared" si="7"/>
        <v>BEARISH</v>
      </c>
      <c r="G112" s="19" t="str">
        <f t="shared" si="6"/>
        <v>STRONG</v>
      </c>
      <c r="H112" s="19" t="str">
        <f t="shared" si="5"/>
        <v>CONFIRMED BEARISH</v>
      </c>
    </row>
    <row r="113" spans="1:8" ht="13.5" x14ac:dyDescent="0.25">
      <c r="A113" s="3">
        <v>42167</v>
      </c>
      <c r="B113" s="2">
        <v>29.12</v>
      </c>
      <c r="C113" s="2">
        <v>15.6393</v>
      </c>
      <c r="D113" s="2">
        <v>407</v>
      </c>
      <c r="E113" s="2">
        <f t="shared" si="4"/>
        <v>-1482</v>
      </c>
      <c r="F113" s="19" t="str">
        <f t="shared" si="7"/>
        <v>BEARISH</v>
      </c>
      <c r="G113" s="19" t="str">
        <f t="shared" si="6"/>
        <v>STRONG</v>
      </c>
      <c r="H113" s="19" t="str">
        <f t="shared" si="5"/>
        <v>CONFIRMED BEARISH</v>
      </c>
    </row>
    <row r="114" spans="1:8" ht="13.5" x14ac:dyDescent="0.25">
      <c r="A114" s="3">
        <v>42170</v>
      </c>
      <c r="B114" s="2">
        <v>29.12</v>
      </c>
      <c r="C114" s="2">
        <v>15.6393</v>
      </c>
      <c r="D114" s="2">
        <v>340</v>
      </c>
      <c r="E114" s="2">
        <f t="shared" si="4"/>
        <v>-1482</v>
      </c>
      <c r="F114" s="19" t="str">
        <f t="shared" si="7"/>
        <v>BEARISH</v>
      </c>
      <c r="G114" s="19" t="str">
        <f t="shared" si="6"/>
        <v>STRONG</v>
      </c>
      <c r="H114" s="19" t="str">
        <f t="shared" si="5"/>
        <v>CONFIRMED BEARISH</v>
      </c>
    </row>
    <row r="115" spans="1:8" ht="13.5" x14ac:dyDescent="0.25">
      <c r="A115" s="3">
        <v>42171</v>
      </c>
      <c r="B115" s="2">
        <v>28.29</v>
      </c>
      <c r="C115" s="2">
        <v>15.1936</v>
      </c>
      <c r="D115" s="2">
        <v>300</v>
      </c>
      <c r="E115" s="2">
        <f t="shared" si="4"/>
        <v>-1782</v>
      </c>
      <c r="F115" s="19" t="str">
        <f t="shared" si="7"/>
        <v>BEARISH</v>
      </c>
      <c r="G115" s="19" t="str">
        <f t="shared" si="6"/>
        <v>STRONG</v>
      </c>
      <c r="H115" s="19" t="str">
        <f t="shared" si="5"/>
        <v>CONFIRMED BEARISH</v>
      </c>
    </row>
    <row r="116" spans="1:8" ht="13.5" x14ac:dyDescent="0.25">
      <c r="A116" s="3">
        <v>42172</v>
      </c>
      <c r="B116" s="2">
        <v>28.28</v>
      </c>
      <c r="C116" s="2">
        <v>15.1882</v>
      </c>
      <c r="D116" s="2">
        <v>51</v>
      </c>
      <c r="E116" s="2">
        <f t="shared" si="4"/>
        <v>-1833</v>
      </c>
      <c r="F116" s="19" t="str">
        <f t="shared" si="7"/>
        <v>BEARISH</v>
      </c>
      <c r="G116" s="19" t="str">
        <f t="shared" si="6"/>
        <v>STRONG</v>
      </c>
      <c r="H116" s="19" t="str">
        <f t="shared" si="5"/>
        <v>CONFIRMED BEARISH</v>
      </c>
    </row>
    <row r="117" spans="1:8" ht="13.5" x14ac:dyDescent="0.25">
      <c r="A117" s="3">
        <v>42173</v>
      </c>
      <c r="B117" s="2">
        <v>28.28</v>
      </c>
      <c r="C117" s="2">
        <v>15.1882</v>
      </c>
      <c r="D117" s="2">
        <v>0</v>
      </c>
      <c r="E117" s="2">
        <f t="shared" si="4"/>
        <v>-1833</v>
      </c>
      <c r="F117" s="19" t="str">
        <f t="shared" si="7"/>
        <v>BEARISH</v>
      </c>
      <c r="G117" s="19" t="str">
        <f t="shared" si="6"/>
        <v>STRONG</v>
      </c>
      <c r="H117" s="19" t="str">
        <f t="shared" si="5"/>
        <v>CONFIRMED BEARISH</v>
      </c>
    </row>
    <row r="118" spans="1:8" ht="13.5" x14ac:dyDescent="0.25">
      <c r="A118" s="3">
        <v>42174</v>
      </c>
      <c r="B118" s="2">
        <v>27.48</v>
      </c>
      <c r="C118" s="2">
        <v>14.7585</v>
      </c>
      <c r="D118" s="2">
        <v>527</v>
      </c>
      <c r="E118" s="2">
        <f t="shared" si="4"/>
        <v>-2360</v>
      </c>
      <c r="F118" s="19" t="str">
        <f t="shared" si="7"/>
        <v>BEARISH</v>
      </c>
      <c r="G118" s="19" t="str">
        <f t="shared" si="6"/>
        <v>STRONG</v>
      </c>
      <c r="H118" s="19" t="str">
        <f t="shared" si="5"/>
        <v>CONFIRMED BEARISH</v>
      </c>
    </row>
    <row r="119" spans="1:8" ht="13.5" x14ac:dyDescent="0.25">
      <c r="A119" s="3">
        <v>42177</v>
      </c>
      <c r="B119" s="2">
        <v>28.3</v>
      </c>
      <c r="C119" s="2">
        <v>15.1989</v>
      </c>
      <c r="D119" s="2">
        <v>30</v>
      </c>
      <c r="E119" s="2">
        <f t="shared" si="4"/>
        <v>-2330</v>
      </c>
      <c r="F119" s="19" t="str">
        <f t="shared" si="7"/>
        <v>BEARISH</v>
      </c>
      <c r="G119" s="19" t="str">
        <f t="shared" si="6"/>
        <v>STRONG</v>
      </c>
      <c r="H119" s="19" t="str">
        <f t="shared" si="5"/>
        <v>CONFIRMED BEARISH</v>
      </c>
    </row>
    <row r="120" spans="1:8" ht="13.5" x14ac:dyDescent="0.25">
      <c r="A120" s="3">
        <v>42178</v>
      </c>
      <c r="B120" s="2">
        <v>29.12</v>
      </c>
      <c r="C120" s="2">
        <v>15.6393</v>
      </c>
      <c r="D120" s="2">
        <v>101</v>
      </c>
      <c r="E120" s="2">
        <f t="shared" si="4"/>
        <v>-2229</v>
      </c>
      <c r="F120" s="19" t="str">
        <f t="shared" si="7"/>
        <v>BEARISH</v>
      </c>
      <c r="G120" s="19" t="str">
        <f t="shared" si="6"/>
        <v>STRONG</v>
      </c>
      <c r="H120" s="19" t="str">
        <f t="shared" si="5"/>
        <v>BEARISH DIVERGENCE</v>
      </c>
    </row>
    <row r="121" spans="1:8" ht="13.5" x14ac:dyDescent="0.25">
      <c r="A121" s="3">
        <v>42179</v>
      </c>
      <c r="B121" s="2">
        <v>27.81</v>
      </c>
      <c r="C121" s="2">
        <v>14.9358</v>
      </c>
      <c r="D121" s="2">
        <v>1914</v>
      </c>
      <c r="E121" s="2">
        <f t="shared" si="4"/>
        <v>-4143</v>
      </c>
      <c r="F121" s="19" t="str">
        <f t="shared" si="7"/>
        <v>BEARISH</v>
      </c>
      <c r="G121" s="19" t="str">
        <f t="shared" si="6"/>
        <v>STRONG</v>
      </c>
      <c r="H121" s="19" t="str">
        <f t="shared" si="5"/>
        <v>CONFIRMED BEARISH</v>
      </c>
    </row>
    <row r="122" spans="1:8" ht="13.5" x14ac:dyDescent="0.25">
      <c r="A122" s="3">
        <v>42180</v>
      </c>
      <c r="B122" s="2">
        <v>28.64</v>
      </c>
      <c r="C122" s="2">
        <v>15.381500000000001</v>
      </c>
      <c r="D122" s="2">
        <v>0</v>
      </c>
      <c r="E122" s="2">
        <f t="shared" si="4"/>
        <v>-4143</v>
      </c>
      <c r="F122" s="19" t="str">
        <f t="shared" si="7"/>
        <v>BEARISH</v>
      </c>
      <c r="G122" s="19" t="str">
        <f t="shared" si="6"/>
        <v>STRONG</v>
      </c>
      <c r="H122" s="19" t="str">
        <f t="shared" si="5"/>
        <v>BEARISH DIVERGENCE</v>
      </c>
    </row>
    <row r="123" spans="1:8" ht="13.5" x14ac:dyDescent="0.25">
      <c r="A123" s="3">
        <v>42181</v>
      </c>
      <c r="B123" s="2">
        <v>28</v>
      </c>
      <c r="C123" s="2">
        <v>15.037800000000001</v>
      </c>
      <c r="D123" s="2">
        <v>19</v>
      </c>
      <c r="E123" s="2">
        <f t="shared" si="4"/>
        <v>-4162</v>
      </c>
      <c r="F123" s="19" t="str">
        <f t="shared" si="7"/>
        <v>BEARISH</v>
      </c>
      <c r="G123" s="19" t="str">
        <f t="shared" si="6"/>
        <v>STRONG</v>
      </c>
      <c r="H123" s="19" t="str">
        <f t="shared" si="5"/>
        <v>BEARISH DIVERGENCE</v>
      </c>
    </row>
    <row r="124" spans="1:8" ht="13.5" x14ac:dyDescent="0.25">
      <c r="A124" s="3">
        <v>42184</v>
      </c>
      <c r="B124" s="2">
        <v>28.84</v>
      </c>
      <c r="C124" s="2">
        <v>15.488899999999999</v>
      </c>
      <c r="D124" s="2">
        <v>19</v>
      </c>
      <c r="E124" s="2">
        <f t="shared" si="4"/>
        <v>-4143</v>
      </c>
      <c r="F124" s="19" t="str">
        <f t="shared" si="7"/>
        <v>BEARISH</v>
      </c>
      <c r="G124" s="19" t="str">
        <f t="shared" si="6"/>
        <v>STRONG</v>
      </c>
      <c r="H124" s="19" t="str">
        <f t="shared" si="5"/>
        <v>BEARISH DIVERGENCE</v>
      </c>
    </row>
    <row r="125" spans="1:8" ht="13.5" x14ac:dyDescent="0.25">
      <c r="A125" s="3">
        <v>42185</v>
      </c>
      <c r="B125" s="2">
        <v>29.12</v>
      </c>
      <c r="C125" s="2">
        <v>15.6393</v>
      </c>
      <c r="D125" s="2">
        <v>390</v>
      </c>
      <c r="E125" s="2">
        <f t="shared" si="4"/>
        <v>-3753</v>
      </c>
      <c r="F125" s="19" t="str">
        <f t="shared" si="7"/>
        <v>BEARISH</v>
      </c>
      <c r="G125" s="19" t="str">
        <f t="shared" si="6"/>
        <v>STRONG</v>
      </c>
      <c r="H125" s="19" t="str">
        <f t="shared" si="5"/>
        <v>NEUTRAL</v>
      </c>
    </row>
    <row r="126" spans="1:8" ht="13.5" x14ac:dyDescent="0.25">
      <c r="A126" s="3">
        <v>42186</v>
      </c>
      <c r="B126" s="2">
        <v>29.9</v>
      </c>
      <c r="C126" s="2">
        <v>16.058199999999999</v>
      </c>
      <c r="D126" s="2">
        <v>21</v>
      </c>
      <c r="E126" s="2">
        <f t="shared" si="4"/>
        <v>-3732</v>
      </c>
      <c r="F126" s="19" t="str">
        <f t="shared" si="7"/>
        <v>BULLISH</v>
      </c>
      <c r="G126" s="19" t="str">
        <f t="shared" si="6"/>
        <v>WEAK</v>
      </c>
      <c r="H126" s="19" t="str">
        <f t="shared" si="5"/>
        <v>CONFIRMED BULLISH</v>
      </c>
    </row>
    <row r="127" spans="1:8" ht="13.5" x14ac:dyDescent="0.25">
      <c r="A127" s="3">
        <v>42187</v>
      </c>
      <c r="B127" s="2">
        <v>29.9</v>
      </c>
      <c r="C127" s="2">
        <v>16.058199999999999</v>
      </c>
      <c r="D127" s="2">
        <v>0</v>
      </c>
      <c r="E127" s="2">
        <f t="shared" si="4"/>
        <v>-3732</v>
      </c>
      <c r="F127" s="19" t="str">
        <f t="shared" si="7"/>
        <v>BULLISH</v>
      </c>
      <c r="G127" s="19" t="str">
        <f t="shared" si="6"/>
        <v>WEAK</v>
      </c>
      <c r="H127" s="19" t="str">
        <f t="shared" si="5"/>
        <v>CONFIRMED BULLISH</v>
      </c>
    </row>
    <row r="128" spans="1:8" ht="13.5" x14ac:dyDescent="0.25">
      <c r="A128" s="3">
        <v>42188</v>
      </c>
      <c r="B128" s="2">
        <v>28.66</v>
      </c>
      <c r="C128" s="2">
        <v>15.392300000000001</v>
      </c>
      <c r="D128" s="2">
        <v>100</v>
      </c>
      <c r="E128" s="2">
        <f t="shared" si="4"/>
        <v>-3832</v>
      </c>
      <c r="F128" s="19" t="str">
        <f t="shared" si="7"/>
        <v>BULLISH</v>
      </c>
      <c r="G128" s="19" t="str">
        <f t="shared" si="6"/>
        <v>WEAK</v>
      </c>
      <c r="H128" s="19" t="str">
        <f t="shared" si="5"/>
        <v>CONFIRMED BULLISH</v>
      </c>
    </row>
    <row r="129" spans="1:8" ht="13.5" x14ac:dyDescent="0.25">
      <c r="A129" s="3">
        <v>42191</v>
      </c>
      <c r="B129" s="2">
        <v>28.66</v>
      </c>
      <c r="C129" s="2">
        <v>15.392300000000001</v>
      </c>
      <c r="D129" s="2">
        <v>0</v>
      </c>
      <c r="E129" s="2">
        <f t="shared" si="4"/>
        <v>-3832</v>
      </c>
      <c r="F129" s="19" t="str">
        <f t="shared" si="7"/>
        <v>BULLISH</v>
      </c>
      <c r="G129" s="19" t="str">
        <f t="shared" si="6"/>
        <v>WEAK</v>
      </c>
      <c r="H129" s="19" t="str">
        <f t="shared" si="5"/>
        <v>BULLISH DIVERGENCE</v>
      </c>
    </row>
    <row r="130" spans="1:8" ht="13.5" x14ac:dyDescent="0.25">
      <c r="A130" s="3">
        <v>42192</v>
      </c>
      <c r="B130" s="2">
        <v>28.56</v>
      </c>
      <c r="C130" s="2">
        <v>15.3386</v>
      </c>
      <c r="D130" s="2">
        <v>93</v>
      </c>
      <c r="E130" s="2">
        <f t="shared" si="4"/>
        <v>-3925</v>
      </c>
      <c r="F130" s="19" t="str">
        <f t="shared" si="7"/>
        <v>BEARISH</v>
      </c>
      <c r="G130" s="19" t="str">
        <f t="shared" si="6"/>
        <v>STRONG</v>
      </c>
      <c r="H130" s="19" t="str">
        <f t="shared" si="5"/>
        <v>CONFIRMED BEARISH</v>
      </c>
    </row>
    <row r="131" spans="1:8" ht="13.5" x14ac:dyDescent="0.25">
      <c r="A131" s="3">
        <v>42193</v>
      </c>
      <c r="B131" s="2">
        <v>28.56</v>
      </c>
      <c r="C131" s="2">
        <v>15.3386</v>
      </c>
      <c r="D131" s="2">
        <v>142</v>
      </c>
      <c r="E131" s="2">
        <f t="shared" si="4"/>
        <v>-3925</v>
      </c>
      <c r="F131" s="19" t="str">
        <f t="shared" si="7"/>
        <v>BEARISH</v>
      </c>
      <c r="G131" s="19" t="str">
        <f t="shared" si="6"/>
        <v>STRONG</v>
      </c>
      <c r="H131" s="19" t="str">
        <f t="shared" si="5"/>
        <v>CONFIRMED BEARISH</v>
      </c>
    </row>
    <row r="132" spans="1:8" ht="13.5" x14ac:dyDescent="0.25">
      <c r="A132" s="3">
        <v>42194</v>
      </c>
      <c r="B132" s="2">
        <v>28.56</v>
      </c>
      <c r="C132" s="2">
        <v>15.3386</v>
      </c>
      <c r="D132" s="2">
        <v>0</v>
      </c>
      <c r="E132" s="2">
        <f t="shared" ref="E132:E195" si="8">IF(B132&gt;B131, E131+D132, IF(B132&lt;B131, E131-D132, E131))</f>
        <v>-3925</v>
      </c>
      <c r="F132" s="19" t="str">
        <f t="shared" si="7"/>
        <v>BEARISH</v>
      </c>
      <c r="G132" s="19" t="str">
        <f t="shared" si="6"/>
        <v>STRONG</v>
      </c>
      <c r="H132" s="19" t="str">
        <f t="shared" si="5"/>
        <v>CONFIRMED BEARISH</v>
      </c>
    </row>
    <row r="133" spans="1:8" ht="13.5" x14ac:dyDescent="0.25">
      <c r="A133" s="3">
        <v>42195</v>
      </c>
      <c r="B133" s="2">
        <v>28.56</v>
      </c>
      <c r="C133" s="2">
        <v>15.3386</v>
      </c>
      <c r="D133" s="2">
        <v>0</v>
      </c>
      <c r="E133" s="2">
        <f t="shared" si="8"/>
        <v>-3925</v>
      </c>
      <c r="F133" s="19" t="str">
        <f t="shared" si="7"/>
        <v>BEARISH</v>
      </c>
      <c r="G133" s="19" t="str">
        <f t="shared" si="6"/>
        <v>STRONG</v>
      </c>
      <c r="H133" s="19" t="str">
        <f t="shared" si="5"/>
        <v>CONFIRMED BEARISH</v>
      </c>
    </row>
    <row r="134" spans="1:8" ht="13.5" x14ac:dyDescent="0.25">
      <c r="A134" s="3">
        <v>42198</v>
      </c>
      <c r="B134" s="2">
        <v>28.5</v>
      </c>
      <c r="C134" s="2">
        <v>15.3063</v>
      </c>
      <c r="D134" s="2">
        <v>50</v>
      </c>
      <c r="E134" s="2">
        <f t="shared" si="8"/>
        <v>-3975</v>
      </c>
      <c r="F134" s="19" t="str">
        <f t="shared" si="7"/>
        <v>BEARISH</v>
      </c>
      <c r="G134" s="19" t="str">
        <f t="shared" si="6"/>
        <v>STRONG</v>
      </c>
      <c r="H134" s="19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v>42199</v>
      </c>
      <c r="B135" s="2">
        <v>28.5</v>
      </c>
      <c r="C135" s="2">
        <v>15.3063</v>
      </c>
      <c r="D135" s="2">
        <v>0</v>
      </c>
      <c r="E135" s="2">
        <f t="shared" si="8"/>
        <v>-3975</v>
      </c>
      <c r="F135" s="19" t="str">
        <f t="shared" si="7"/>
        <v>BEARISH</v>
      </c>
      <c r="G135" s="19" t="str">
        <f t="shared" ref="G135:G198" si="10">IF((E135-E130)/E130 &gt; 0.02, "STRONG",
 IF((E135-E130)/E130 &lt; -0.02, "WEAK", "NEUTRAL"))</f>
        <v>NEUTRAL</v>
      </c>
      <c r="H135" s="19" t="str">
        <f t="shared" si="9"/>
        <v>CONFIRMED BEARISH</v>
      </c>
    </row>
    <row r="136" spans="1:8" ht="13.5" x14ac:dyDescent="0.25">
      <c r="A136" s="3">
        <v>42200</v>
      </c>
      <c r="B136" s="2">
        <v>28.5</v>
      </c>
      <c r="C136" s="2">
        <v>15.3063</v>
      </c>
      <c r="D136" s="2">
        <v>358</v>
      </c>
      <c r="E136" s="2">
        <f t="shared" si="8"/>
        <v>-3975</v>
      </c>
      <c r="F136" s="19" t="str">
        <f t="shared" ref="F136:F199" si="11">IF(E136&gt;E131,"BULLISH",IF(E136&lt;E131,"BEARISH","NEUTRAL"))</f>
        <v>BEARISH</v>
      </c>
      <c r="G136" s="19" t="str">
        <f t="shared" si="10"/>
        <v>NEUTRAL</v>
      </c>
      <c r="H136" s="19" t="str">
        <f t="shared" si="9"/>
        <v>CONFIRMED BEARISH</v>
      </c>
    </row>
    <row r="137" spans="1:8" ht="13.5" x14ac:dyDescent="0.25">
      <c r="A137" s="3">
        <v>42201</v>
      </c>
      <c r="B137" s="2">
        <v>29.35</v>
      </c>
      <c r="C137" s="2">
        <v>15.7629</v>
      </c>
      <c r="D137" s="2">
        <v>15</v>
      </c>
      <c r="E137" s="2">
        <f t="shared" si="8"/>
        <v>-3960</v>
      </c>
      <c r="F137" s="19" t="str">
        <f t="shared" si="11"/>
        <v>BEARISH</v>
      </c>
      <c r="G137" s="19" t="str">
        <f t="shared" si="10"/>
        <v>NEUTRAL</v>
      </c>
      <c r="H137" s="19" t="str">
        <f t="shared" si="9"/>
        <v>BEARISH DIVERGENCE</v>
      </c>
    </row>
    <row r="138" spans="1:8" ht="13.5" x14ac:dyDescent="0.25">
      <c r="A138" s="3">
        <v>42205</v>
      </c>
      <c r="B138" s="2">
        <v>29.9</v>
      </c>
      <c r="C138" s="2">
        <v>16.058199999999999</v>
      </c>
      <c r="D138" s="2">
        <v>10</v>
      </c>
      <c r="E138" s="2">
        <f t="shared" si="8"/>
        <v>-3950</v>
      </c>
      <c r="F138" s="19" t="str">
        <f t="shared" si="11"/>
        <v>BEARISH</v>
      </c>
      <c r="G138" s="19" t="str">
        <f t="shared" si="10"/>
        <v>NEUTRAL</v>
      </c>
      <c r="H138" s="19" t="str">
        <f t="shared" si="9"/>
        <v>BEARISH DIVERGENCE</v>
      </c>
    </row>
    <row r="139" spans="1:8" ht="13.5" x14ac:dyDescent="0.25">
      <c r="A139" s="3">
        <v>42206</v>
      </c>
      <c r="B139" s="2">
        <v>29.9</v>
      </c>
      <c r="C139" s="2">
        <v>16.058199999999999</v>
      </c>
      <c r="D139" s="2">
        <v>0</v>
      </c>
      <c r="E139" s="2">
        <f t="shared" si="8"/>
        <v>-3950</v>
      </c>
      <c r="F139" s="19" t="str">
        <f t="shared" si="11"/>
        <v>BULLISH</v>
      </c>
      <c r="G139" s="19" t="str">
        <f t="shared" si="10"/>
        <v>NEUTRAL</v>
      </c>
      <c r="H139" s="19" t="str">
        <f t="shared" si="9"/>
        <v>CONFIRMED BULLISH</v>
      </c>
    </row>
    <row r="140" spans="1:8" ht="13.5" x14ac:dyDescent="0.25">
      <c r="A140" s="3">
        <v>42207</v>
      </c>
      <c r="B140" s="2">
        <v>29.01</v>
      </c>
      <c r="C140" s="2">
        <v>15.5802</v>
      </c>
      <c r="D140" s="2">
        <v>50</v>
      </c>
      <c r="E140" s="2">
        <f t="shared" si="8"/>
        <v>-4000</v>
      </c>
      <c r="F140" s="19" t="str">
        <f t="shared" si="11"/>
        <v>BEARISH</v>
      </c>
      <c r="G140" s="19" t="str">
        <f t="shared" si="10"/>
        <v>NEUTRAL</v>
      </c>
      <c r="H140" s="19" t="str">
        <f t="shared" si="9"/>
        <v>BEARISH DIVERGENCE</v>
      </c>
    </row>
    <row r="141" spans="1:8" ht="13.5" x14ac:dyDescent="0.25">
      <c r="A141" s="3">
        <v>42208</v>
      </c>
      <c r="B141" s="2">
        <v>28.15</v>
      </c>
      <c r="C141" s="2">
        <v>15.118399999999999</v>
      </c>
      <c r="D141" s="2">
        <v>160</v>
      </c>
      <c r="E141" s="2">
        <f t="shared" si="8"/>
        <v>-4160</v>
      </c>
      <c r="F141" s="19" t="str">
        <f t="shared" si="11"/>
        <v>BEARISH</v>
      </c>
      <c r="G141" s="19" t="str">
        <f t="shared" si="10"/>
        <v>STRONG</v>
      </c>
      <c r="H141" s="19" t="str">
        <f t="shared" si="9"/>
        <v>CONFIRMED BEARISH</v>
      </c>
    </row>
    <row r="142" spans="1:8" ht="13.5" x14ac:dyDescent="0.25">
      <c r="A142" s="3">
        <v>42209</v>
      </c>
      <c r="B142" s="2">
        <v>28.15</v>
      </c>
      <c r="C142" s="2">
        <v>15.118399999999999</v>
      </c>
      <c r="D142" s="2">
        <v>0</v>
      </c>
      <c r="E142" s="2">
        <f t="shared" si="8"/>
        <v>-4160</v>
      </c>
      <c r="F142" s="19" t="str">
        <f t="shared" si="11"/>
        <v>BEARISH</v>
      </c>
      <c r="G142" s="19" t="str">
        <f t="shared" si="10"/>
        <v>STRONG</v>
      </c>
      <c r="H142" s="19" t="str">
        <f t="shared" si="9"/>
        <v>CONFIRMED BEARISH</v>
      </c>
    </row>
    <row r="143" spans="1:8" ht="13.5" x14ac:dyDescent="0.25">
      <c r="A143" s="3">
        <v>42212</v>
      </c>
      <c r="B143" s="2">
        <v>28.15</v>
      </c>
      <c r="C143" s="2">
        <v>15.118399999999999</v>
      </c>
      <c r="D143" s="2">
        <v>0</v>
      </c>
      <c r="E143" s="2">
        <f t="shared" si="8"/>
        <v>-4160</v>
      </c>
      <c r="F143" s="19" t="str">
        <f t="shared" si="11"/>
        <v>BEARISH</v>
      </c>
      <c r="G143" s="19" t="str">
        <f t="shared" si="10"/>
        <v>STRONG</v>
      </c>
      <c r="H143" s="19" t="str">
        <f t="shared" si="9"/>
        <v>CONFIRMED BEARISH</v>
      </c>
    </row>
    <row r="144" spans="1:8" ht="13.5" x14ac:dyDescent="0.25">
      <c r="A144" s="3">
        <v>42213</v>
      </c>
      <c r="B144" s="2">
        <v>28.15</v>
      </c>
      <c r="C144" s="2">
        <v>15.118399999999999</v>
      </c>
      <c r="D144" s="2">
        <v>13</v>
      </c>
      <c r="E144" s="2">
        <f t="shared" si="8"/>
        <v>-4160</v>
      </c>
      <c r="F144" s="19" t="str">
        <f t="shared" si="11"/>
        <v>BEARISH</v>
      </c>
      <c r="G144" s="19" t="str">
        <f t="shared" si="10"/>
        <v>STRONG</v>
      </c>
      <c r="H144" s="19" t="str">
        <f t="shared" si="9"/>
        <v>CONFIRMED BEARISH</v>
      </c>
    </row>
    <row r="145" spans="1:8" ht="13.5" x14ac:dyDescent="0.25">
      <c r="A145" s="3">
        <v>42214</v>
      </c>
      <c r="B145" s="2">
        <v>28</v>
      </c>
      <c r="C145" s="2">
        <v>15.037800000000001</v>
      </c>
      <c r="D145" s="2">
        <v>130</v>
      </c>
      <c r="E145" s="2">
        <f t="shared" si="8"/>
        <v>-4290</v>
      </c>
      <c r="F145" s="19" t="str">
        <f t="shared" si="11"/>
        <v>BEARISH</v>
      </c>
      <c r="G145" s="19" t="str">
        <f t="shared" si="10"/>
        <v>STRONG</v>
      </c>
      <c r="H145" s="19" t="str">
        <f t="shared" si="9"/>
        <v>CONFIRMED BEARISH</v>
      </c>
    </row>
    <row r="146" spans="1:8" ht="13.5" x14ac:dyDescent="0.25">
      <c r="A146" s="3">
        <v>42215</v>
      </c>
      <c r="B146" s="2">
        <v>28</v>
      </c>
      <c r="C146" s="2">
        <v>15.037800000000001</v>
      </c>
      <c r="D146" s="2">
        <v>100</v>
      </c>
      <c r="E146" s="2">
        <f t="shared" si="8"/>
        <v>-4290</v>
      </c>
      <c r="F146" s="19" t="str">
        <f t="shared" si="11"/>
        <v>BEARISH</v>
      </c>
      <c r="G146" s="19" t="str">
        <f t="shared" si="10"/>
        <v>STRONG</v>
      </c>
      <c r="H146" s="19" t="str">
        <f t="shared" si="9"/>
        <v>CONFIRMED BEARISH</v>
      </c>
    </row>
    <row r="147" spans="1:8" ht="13.5" x14ac:dyDescent="0.25">
      <c r="A147" s="3">
        <v>42216</v>
      </c>
      <c r="B147" s="2">
        <v>28</v>
      </c>
      <c r="C147" s="2">
        <v>15.037800000000001</v>
      </c>
      <c r="D147" s="2">
        <v>0</v>
      </c>
      <c r="E147" s="2">
        <f t="shared" si="8"/>
        <v>-4290</v>
      </c>
      <c r="F147" s="19" t="str">
        <f t="shared" si="11"/>
        <v>BEARISH</v>
      </c>
      <c r="G147" s="19" t="str">
        <f t="shared" si="10"/>
        <v>STRONG</v>
      </c>
      <c r="H147" s="19" t="str">
        <f t="shared" si="9"/>
        <v>CONFIRMED BEARISH</v>
      </c>
    </row>
    <row r="148" spans="1:8" ht="13.5" x14ac:dyDescent="0.25">
      <c r="A148" s="3">
        <v>42219</v>
      </c>
      <c r="B148" s="2">
        <v>28</v>
      </c>
      <c r="C148" s="2">
        <v>15.037800000000001</v>
      </c>
      <c r="D148" s="2">
        <v>0</v>
      </c>
      <c r="E148" s="2">
        <f t="shared" si="8"/>
        <v>-4290</v>
      </c>
      <c r="F148" s="19" t="str">
        <f t="shared" si="11"/>
        <v>BEARISH</v>
      </c>
      <c r="G148" s="19" t="str">
        <f t="shared" si="10"/>
        <v>STRONG</v>
      </c>
      <c r="H148" s="19" t="str">
        <f t="shared" si="9"/>
        <v>CONFIRMED BEARISH</v>
      </c>
    </row>
    <row r="149" spans="1:8" ht="13.5" x14ac:dyDescent="0.25">
      <c r="A149" s="3">
        <v>42220</v>
      </c>
      <c r="B149" s="2">
        <v>28</v>
      </c>
      <c r="C149" s="2">
        <v>15.037800000000001</v>
      </c>
      <c r="D149" s="2">
        <v>0</v>
      </c>
      <c r="E149" s="2">
        <f t="shared" si="8"/>
        <v>-4290</v>
      </c>
      <c r="F149" s="19" t="str">
        <f t="shared" si="11"/>
        <v>BEARISH</v>
      </c>
      <c r="G149" s="19" t="str">
        <f t="shared" si="10"/>
        <v>STRONG</v>
      </c>
      <c r="H149" s="19" t="str">
        <f t="shared" si="9"/>
        <v>CONFIRMED BEARISH</v>
      </c>
    </row>
    <row r="150" spans="1:8" ht="13.5" x14ac:dyDescent="0.25">
      <c r="A150" s="3">
        <v>42221</v>
      </c>
      <c r="B150" s="2">
        <v>27.9</v>
      </c>
      <c r="C150" s="2">
        <v>14.9841</v>
      </c>
      <c r="D150" s="2">
        <v>30</v>
      </c>
      <c r="E150" s="2">
        <f t="shared" si="8"/>
        <v>-4320</v>
      </c>
      <c r="F150" s="19" t="str">
        <f t="shared" si="11"/>
        <v>BEARISH</v>
      </c>
      <c r="G150" s="19" t="str">
        <f t="shared" si="10"/>
        <v>NEUTRAL</v>
      </c>
      <c r="H150" s="19" t="str">
        <f t="shared" si="9"/>
        <v>CONFIRMED BEARISH</v>
      </c>
    </row>
    <row r="151" spans="1:8" ht="13.5" x14ac:dyDescent="0.25">
      <c r="A151" s="3">
        <v>42222</v>
      </c>
      <c r="B151" s="2">
        <v>27.85</v>
      </c>
      <c r="C151" s="2">
        <v>14.9573</v>
      </c>
      <c r="D151" s="2">
        <v>50</v>
      </c>
      <c r="E151" s="2">
        <f t="shared" si="8"/>
        <v>-4370</v>
      </c>
      <c r="F151" s="19" t="str">
        <f t="shared" si="11"/>
        <v>BEARISH</v>
      </c>
      <c r="G151" s="19" t="str">
        <f t="shared" si="10"/>
        <v>NEUTRAL</v>
      </c>
      <c r="H151" s="19" t="str">
        <f t="shared" si="9"/>
        <v>CONFIRMED BEARISH</v>
      </c>
    </row>
    <row r="152" spans="1:8" ht="13.5" x14ac:dyDescent="0.25">
      <c r="A152" s="3">
        <v>42223</v>
      </c>
      <c r="B152" s="2">
        <v>27.85</v>
      </c>
      <c r="C152" s="2">
        <v>14.9573</v>
      </c>
      <c r="D152" s="2">
        <v>0</v>
      </c>
      <c r="E152" s="2">
        <f t="shared" si="8"/>
        <v>-4370</v>
      </c>
      <c r="F152" s="19" t="str">
        <f t="shared" si="11"/>
        <v>BEARISH</v>
      </c>
      <c r="G152" s="19" t="str">
        <f t="shared" si="10"/>
        <v>NEUTRAL</v>
      </c>
      <c r="H152" s="19" t="str">
        <f t="shared" si="9"/>
        <v>CONFIRMED BEARISH</v>
      </c>
    </row>
    <row r="153" spans="1:8" ht="13.5" x14ac:dyDescent="0.25">
      <c r="A153" s="3">
        <v>42226</v>
      </c>
      <c r="B153" s="2">
        <v>28.4</v>
      </c>
      <c r="C153" s="2">
        <v>15.252599999999999</v>
      </c>
      <c r="D153" s="2">
        <v>115</v>
      </c>
      <c r="E153" s="2">
        <f t="shared" si="8"/>
        <v>-4255</v>
      </c>
      <c r="F153" s="19" t="str">
        <f t="shared" si="11"/>
        <v>BULLISH</v>
      </c>
      <c r="G153" s="19" t="str">
        <f t="shared" si="10"/>
        <v>NEUTRAL</v>
      </c>
      <c r="H153" s="19" t="str">
        <f t="shared" si="9"/>
        <v>CONFIRMED BULLISH</v>
      </c>
    </row>
    <row r="154" spans="1:8" ht="13.5" x14ac:dyDescent="0.25">
      <c r="A154" s="3">
        <v>42227</v>
      </c>
      <c r="B154" s="2">
        <v>28.49</v>
      </c>
      <c r="C154" s="2">
        <v>15.301</v>
      </c>
      <c r="D154" s="2">
        <v>71</v>
      </c>
      <c r="E154" s="2">
        <f t="shared" si="8"/>
        <v>-4184</v>
      </c>
      <c r="F154" s="19" t="str">
        <f t="shared" si="11"/>
        <v>BULLISH</v>
      </c>
      <c r="G154" s="19" t="str">
        <f t="shared" si="10"/>
        <v>WEAK</v>
      </c>
      <c r="H154" s="19" t="str">
        <f t="shared" si="9"/>
        <v>CONFIRMED BULLISH</v>
      </c>
    </row>
    <row r="155" spans="1:8" ht="13.5" x14ac:dyDescent="0.25">
      <c r="A155" s="3">
        <v>42228</v>
      </c>
      <c r="B155" s="2">
        <v>28.49</v>
      </c>
      <c r="C155" s="2">
        <v>15.301</v>
      </c>
      <c r="D155" s="2">
        <v>121</v>
      </c>
      <c r="E155" s="2">
        <f t="shared" si="8"/>
        <v>-4184</v>
      </c>
      <c r="F155" s="19" t="str">
        <f t="shared" si="11"/>
        <v>BULLISH</v>
      </c>
      <c r="G155" s="19" t="str">
        <f t="shared" si="10"/>
        <v>WEAK</v>
      </c>
      <c r="H155" s="19" t="str">
        <f t="shared" si="9"/>
        <v>CONFIRMED BULLISH</v>
      </c>
    </row>
    <row r="156" spans="1:8" ht="13.5" x14ac:dyDescent="0.25">
      <c r="A156" s="3">
        <v>42230</v>
      </c>
      <c r="B156" s="2">
        <v>26.2</v>
      </c>
      <c r="C156" s="2">
        <v>14.744899999999999</v>
      </c>
      <c r="D156" s="2">
        <v>54</v>
      </c>
      <c r="E156" s="2">
        <f t="shared" si="8"/>
        <v>-4238</v>
      </c>
      <c r="F156" s="19" t="str">
        <f t="shared" si="11"/>
        <v>BULLISH</v>
      </c>
      <c r="G156" s="19" t="str">
        <f t="shared" si="10"/>
        <v>WEAK</v>
      </c>
      <c r="H156" s="19" t="str">
        <f t="shared" si="9"/>
        <v>BULLISH DIVERGENCE</v>
      </c>
    </row>
    <row r="157" spans="1:8" ht="13.5" x14ac:dyDescent="0.25">
      <c r="A157" s="3">
        <v>42233</v>
      </c>
      <c r="B157" s="2">
        <v>26.27</v>
      </c>
      <c r="C157" s="2">
        <v>14.7843</v>
      </c>
      <c r="D157" s="2">
        <v>513</v>
      </c>
      <c r="E157" s="2">
        <f t="shared" si="8"/>
        <v>-3725</v>
      </c>
      <c r="F157" s="19" t="str">
        <f t="shared" si="11"/>
        <v>BULLISH</v>
      </c>
      <c r="G157" s="19" t="str">
        <f t="shared" si="10"/>
        <v>WEAK</v>
      </c>
      <c r="H157" s="19" t="str">
        <f t="shared" si="9"/>
        <v>BULLISH DIVERGENCE</v>
      </c>
    </row>
    <row r="158" spans="1:8" ht="13.5" x14ac:dyDescent="0.25">
      <c r="A158" s="3">
        <v>42234</v>
      </c>
      <c r="B158" s="2">
        <v>26.27</v>
      </c>
      <c r="C158" s="2">
        <v>14.7843</v>
      </c>
      <c r="D158" s="2">
        <v>225</v>
      </c>
      <c r="E158" s="2">
        <f t="shared" si="8"/>
        <v>-3725</v>
      </c>
      <c r="F158" s="19" t="str">
        <f t="shared" si="11"/>
        <v>BULLISH</v>
      </c>
      <c r="G158" s="19" t="str">
        <f t="shared" si="10"/>
        <v>WEAK</v>
      </c>
      <c r="H158" s="19" t="str">
        <f t="shared" si="9"/>
        <v>BULLISH DIVERGENCE</v>
      </c>
    </row>
    <row r="159" spans="1:8" ht="13.5" x14ac:dyDescent="0.25">
      <c r="A159" s="3">
        <v>42235</v>
      </c>
      <c r="B159" s="2">
        <v>26.27</v>
      </c>
      <c r="C159" s="2">
        <v>14.7843</v>
      </c>
      <c r="D159" s="2">
        <v>40</v>
      </c>
      <c r="E159" s="2">
        <f t="shared" si="8"/>
        <v>-3725</v>
      </c>
      <c r="F159" s="19" t="str">
        <f t="shared" si="11"/>
        <v>BULLISH</v>
      </c>
      <c r="G159" s="19" t="str">
        <f t="shared" si="10"/>
        <v>WEAK</v>
      </c>
      <c r="H159" s="19" t="str">
        <f t="shared" si="9"/>
        <v>BULLISH DIVERGENCE</v>
      </c>
    </row>
    <row r="160" spans="1:8" ht="13.5" x14ac:dyDescent="0.25">
      <c r="A160" s="3">
        <v>42236</v>
      </c>
      <c r="B160" s="2">
        <v>26.27</v>
      </c>
      <c r="C160" s="2">
        <v>14.7843</v>
      </c>
      <c r="D160" s="2">
        <v>10</v>
      </c>
      <c r="E160" s="2">
        <f t="shared" si="8"/>
        <v>-3725</v>
      </c>
      <c r="F160" s="19" t="str">
        <f t="shared" si="11"/>
        <v>BULLISH</v>
      </c>
      <c r="G160" s="19" t="str">
        <f t="shared" si="10"/>
        <v>WEAK</v>
      </c>
      <c r="H160" s="19" t="str">
        <f t="shared" si="9"/>
        <v>BULLISH DIVERGENCE</v>
      </c>
    </row>
    <row r="161" spans="1:8" ht="13.5" x14ac:dyDescent="0.25">
      <c r="A161" s="3">
        <v>42237</v>
      </c>
      <c r="B161" s="2">
        <v>26.27</v>
      </c>
      <c r="C161" s="2">
        <v>14.7843</v>
      </c>
      <c r="D161" s="2">
        <v>2255</v>
      </c>
      <c r="E161" s="2">
        <f t="shared" si="8"/>
        <v>-3725</v>
      </c>
      <c r="F161" s="19" t="str">
        <f t="shared" si="11"/>
        <v>BULLISH</v>
      </c>
      <c r="G161" s="19" t="str">
        <f t="shared" si="10"/>
        <v>WEAK</v>
      </c>
      <c r="H161" s="19" t="str">
        <f t="shared" si="9"/>
        <v>CONFIRMED BULLISH</v>
      </c>
    </row>
    <row r="162" spans="1:8" ht="13.5" x14ac:dyDescent="0.25">
      <c r="A162" s="3">
        <v>42240</v>
      </c>
      <c r="B162" s="2">
        <v>26.21</v>
      </c>
      <c r="C162" s="2">
        <v>14.7506</v>
      </c>
      <c r="D162" s="2">
        <v>6</v>
      </c>
      <c r="E162" s="2">
        <f t="shared" si="8"/>
        <v>-3731</v>
      </c>
      <c r="F162" s="19" t="str">
        <f t="shared" si="11"/>
        <v>BEARISH</v>
      </c>
      <c r="G162" s="19" t="str">
        <f t="shared" si="10"/>
        <v>NEUTRAL</v>
      </c>
      <c r="H162" s="19" t="str">
        <f t="shared" si="9"/>
        <v>CONFIRMED BEARISH</v>
      </c>
    </row>
    <row r="163" spans="1:8" ht="13.5" x14ac:dyDescent="0.25">
      <c r="A163" s="3">
        <v>42241</v>
      </c>
      <c r="B163" s="2">
        <v>26.21</v>
      </c>
      <c r="C163" s="2">
        <v>14.7506</v>
      </c>
      <c r="D163" s="2">
        <v>0</v>
      </c>
      <c r="E163" s="2">
        <f t="shared" si="8"/>
        <v>-3731</v>
      </c>
      <c r="F163" s="19" t="str">
        <f t="shared" si="11"/>
        <v>BEARISH</v>
      </c>
      <c r="G163" s="19" t="str">
        <f t="shared" si="10"/>
        <v>NEUTRAL</v>
      </c>
      <c r="H163" s="19" t="str">
        <f t="shared" si="9"/>
        <v>CONFIRMED BEARISH</v>
      </c>
    </row>
    <row r="164" spans="1:8" ht="13.5" x14ac:dyDescent="0.25">
      <c r="A164" s="3">
        <v>42242</v>
      </c>
      <c r="B164" s="2">
        <v>26.21</v>
      </c>
      <c r="C164" s="2">
        <v>14.7506</v>
      </c>
      <c r="D164" s="2">
        <v>383</v>
      </c>
      <c r="E164" s="2">
        <f t="shared" si="8"/>
        <v>-3731</v>
      </c>
      <c r="F164" s="19" t="str">
        <f t="shared" si="11"/>
        <v>BEARISH</v>
      </c>
      <c r="G164" s="19" t="str">
        <f t="shared" si="10"/>
        <v>NEUTRAL</v>
      </c>
      <c r="H164" s="19" t="str">
        <f t="shared" si="9"/>
        <v>CONFIRMED BEARISH</v>
      </c>
    </row>
    <row r="165" spans="1:8" ht="13.5" x14ac:dyDescent="0.25">
      <c r="A165" s="3">
        <v>42243</v>
      </c>
      <c r="B165" s="2">
        <v>26.21</v>
      </c>
      <c r="C165" s="2">
        <v>14.7506</v>
      </c>
      <c r="D165" s="2">
        <v>0</v>
      </c>
      <c r="E165" s="2">
        <f t="shared" si="8"/>
        <v>-3731</v>
      </c>
      <c r="F165" s="19" t="str">
        <f t="shared" si="11"/>
        <v>BEARISH</v>
      </c>
      <c r="G165" s="19" t="str">
        <f t="shared" si="10"/>
        <v>NEUTRAL</v>
      </c>
      <c r="H165" s="19" t="str">
        <f t="shared" si="9"/>
        <v>CONFIRMED BEARISH</v>
      </c>
    </row>
    <row r="166" spans="1:8" ht="13.5" x14ac:dyDescent="0.25">
      <c r="A166" s="3">
        <v>42244</v>
      </c>
      <c r="B166" s="2">
        <v>26.21</v>
      </c>
      <c r="C166" s="2">
        <v>14.7506</v>
      </c>
      <c r="D166" s="2">
        <v>328</v>
      </c>
      <c r="E166" s="2">
        <f t="shared" si="8"/>
        <v>-3731</v>
      </c>
      <c r="F166" s="19" t="str">
        <f t="shared" si="11"/>
        <v>BEARISH</v>
      </c>
      <c r="G166" s="19" t="str">
        <f t="shared" si="10"/>
        <v>NEUTRAL</v>
      </c>
      <c r="H166" s="19" t="str">
        <f t="shared" si="9"/>
        <v>CONFIRMED BEARISH</v>
      </c>
    </row>
    <row r="167" spans="1:8" ht="13.5" x14ac:dyDescent="0.25">
      <c r="A167" s="3">
        <v>42247</v>
      </c>
      <c r="B167" s="2">
        <v>26.21</v>
      </c>
      <c r="C167" s="2">
        <v>14.7506</v>
      </c>
      <c r="D167" s="2">
        <v>0</v>
      </c>
      <c r="E167" s="2">
        <f t="shared" si="8"/>
        <v>-3731</v>
      </c>
      <c r="F167" s="19" t="str">
        <f t="shared" si="11"/>
        <v>NEUTRAL</v>
      </c>
      <c r="G167" s="19" t="str">
        <f t="shared" si="10"/>
        <v>NEUTRAL</v>
      </c>
      <c r="H167" s="19" t="str">
        <f t="shared" si="9"/>
        <v>NEUTRAL</v>
      </c>
    </row>
    <row r="168" spans="1:8" ht="13.5" x14ac:dyDescent="0.25">
      <c r="A168" s="3">
        <v>42248</v>
      </c>
      <c r="B168" s="2">
        <v>26.49</v>
      </c>
      <c r="C168" s="2">
        <v>14.908099999999999</v>
      </c>
      <c r="D168" s="2">
        <v>10</v>
      </c>
      <c r="E168" s="2">
        <f t="shared" si="8"/>
        <v>-3721</v>
      </c>
      <c r="F168" s="19" t="str">
        <f t="shared" si="11"/>
        <v>BULLISH</v>
      </c>
      <c r="G168" s="19" t="str">
        <f t="shared" si="10"/>
        <v>NEUTRAL</v>
      </c>
      <c r="H168" s="19" t="str">
        <f t="shared" si="9"/>
        <v>CONFIRMED BULLISH</v>
      </c>
    </row>
    <row r="169" spans="1:8" ht="13.5" x14ac:dyDescent="0.25">
      <c r="A169" s="3">
        <v>42249</v>
      </c>
      <c r="B169" s="2">
        <v>26.49</v>
      </c>
      <c r="C169" s="2">
        <v>14.908099999999999</v>
      </c>
      <c r="D169" s="2">
        <v>0</v>
      </c>
      <c r="E169" s="2">
        <f t="shared" si="8"/>
        <v>-3721</v>
      </c>
      <c r="F169" s="19" t="str">
        <f t="shared" si="11"/>
        <v>BULLISH</v>
      </c>
      <c r="G169" s="19" t="str">
        <f t="shared" si="10"/>
        <v>NEUTRAL</v>
      </c>
      <c r="H169" s="19" t="str">
        <f t="shared" si="9"/>
        <v>CONFIRMED BULLISH</v>
      </c>
    </row>
    <row r="170" spans="1:8" ht="13.5" x14ac:dyDescent="0.25">
      <c r="A170" s="3">
        <v>42250</v>
      </c>
      <c r="B170" s="2">
        <v>26.5</v>
      </c>
      <c r="C170" s="2">
        <v>14.9138</v>
      </c>
      <c r="D170" s="2">
        <v>60</v>
      </c>
      <c r="E170" s="2">
        <f t="shared" si="8"/>
        <v>-3661</v>
      </c>
      <c r="F170" s="19" t="str">
        <f t="shared" si="11"/>
        <v>BULLISH</v>
      </c>
      <c r="G170" s="19" t="str">
        <f t="shared" si="10"/>
        <v>NEUTRAL</v>
      </c>
      <c r="H170" s="19" t="str">
        <f t="shared" si="9"/>
        <v>CONFIRMED BULLISH</v>
      </c>
    </row>
    <row r="171" spans="1:8" ht="13.5" x14ac:dyDescent="0.25">
      <c r="A171" s="3">
        <v>42251</v>
      </c>
      <c r="B171" s="2">
        <v>26.2</v>
      </c>
      <c r="C171" s="2">
        <v>14.744899999999999</v>
      </c>
      <c r="D171" s="2">
        <v>100</v>
      </c>
      <c r="E171" s="2">
        <f t="shared" si="8"/>
        <v>-3761</v>
      </c>
      <c r="F171" s="19" t="str">
        <f t="shared" si="11"/>
        <v>BEARISH</v>
      </c>
      <c r="G171" s="19" t="str">
        <f t="shared" si="10"/>
        <v>NEUTRAL</v>
      </c>
      <c r="H171" s="19" t="str">
        <f t="shared" si="9"/>
        <v>CONFIRMED BEARISH</v>
      </c>
    </row>
    <row r="172" spans="1:8" ht="13.5" x14ac:dyDescent="0.25">
      <c r="A172" s="3">
        <v>42254</v>
      </c>
      <c r="B172" s="2">
        <v>26.2</v>
      </c>
      <c r="C172" s="2">
        <v>14.744899999999999</v>
      </c>
      <c r="D172" s="2">
        <v>75</v>
      </c>
      <c r="E172" s="2">
        <f t="shared" si="8"/>
        <v>-3761</v>
      </c>
      <c r="F172" s="19" t="str">
        <f t="shared" si="11"/>
        <v>BEARISH</v>
      </c>
      <c r="G172" s="19" t="str">
        <f t="shared" si="10"/>
        <v>NEUTRAL</v>
      </c>
      <c r="H172" s="19" t="str">
        <f t="shared" si="9"/>
        <v>CONFIRMED BEARISH</v>
      </c>
    </row>
    <row r="173" spans="1:8" ht="13.5" x14ac:dyDescent="0.25">
      <c r="A173" s="3">
        <v>42255</v>
      </c>
      <c r="B173" s="2">
        <v>25.7</v>
      </c>
      <c r="C173" s="2">
        <v>14.4635</v>
      </c>
      <c r="D173" s="2">
        <v>45</v>
      </c>
      <c r="E173" s="2">
        <f t="shared" si="8"/>
        <v>-3806</v>
      </c>
      <c r="F173" s="19" t="str">
        <f t="shared" si="11"/>
        <v>BEARISH</v>
      </c>
      <c r="G173" s="19" t="str">
        <f t="shared" si="10"/>
        <v>STRONG</v>
      </c>
      <c r="H173" s="19" t="str">
        <f t="shared" si="9"/>
        <v>CONFIRMED BEARISH</v>
      </c>
    </row>
    <row r="174" spans="1:8" ht="13.5" x14ac:dyDescent="0.25">
      <c r="A174" s="3">
        <v>42256</v>
      </c>
      <c r="B174" s="2">
        <v>26.85</v>
      </c>
      <c r="C174" s="2">
        <v>15.110799999999999</v>
      </c>
      <c r="D174" s="2">
        <v>129</v>
      </c>
      <c r="E174" s="2">
        <f t="shared" si="8"/>
        <v>-3677</v>
      </c>
      <c r="F174" s="19" t="str">
        <f t="shared" si="11"/>
        <v>BULLISH</v>
      </c>
      <c r="G174" s="19" t="str">
        <f t="shared" si="10"/>
        <v>NEUTRAL</v>
      </c>
      <c r="H174" s="19" t="str">
        <f t="shared" si="9"/>
        <v>CONFIRMED BULLISH</v>
      </c>
    </row>
    <row r="175" spans="1:8" ht="13.5" x14ac:dyDescent="0.25">
      <c r="A175" s="3">
        <v>42257</v>
      </c>
      <c r="B175" s="2">
        <v>27.9</v>
      </c>
      <c r="C175" s="2">
        <v>15.701700000000001</v>
      </c>
      <c r="D175" s="2">
        <v>12</v>
      </c>
      <c r="E175" s="2">
        <f t="shared" si="8"/>
        <v>-3665</v>
      </c>
      <c r="F175" s="19" t="str">
        <f t="shared" si="11"/>
        <v>BEARISH</v>
      </c>
      <c r="G175" s="19" t="str">
        <f t="shared" si="10"/>
        <v>NEUTRAL</v>
      </c>
      <c r="H175" s="19" t="str">
        <f t="shared" si="9"/>
        <v>BEARISH DIVERGENCE</v>
      </c>
    </row>
    <row r="176" spans="1:8" ht="13.5" x14ac:dyDescent="0.25">
      <c r="A176" s="3">
        <v>42258</v>
      </c>
      <c r="B176" s="2">
        <v>28</v>
      </c>
      <c r="C176" s="2">
        <v>15.757999999999999</v>
      </c>
      <c r="D176" s="2">
        <v>392</v>
      </c>
      <c r="E176" s="2">
        <f t="shared" si="8"/>
        <v>-3273</v>
      </c>
      <c r="F176" s="19" t="str">
        <f t="shared" si="11"/>
        <v>BULLISH</v>
      </c>
      <c r="G176" s="19" t="str">
        <f t="shared" si="10"/>
        <v>WEAK</v>
      </c>
      <c r="H176" s="19" t="str">
        <f t="shared" si="9"/>
        <v>CONFIRMED BULLISH</v>
      </c>
    </row>
    <row r="177" spans="1:8" ht="13.5" x14ac:dyDescent="0.25">
      <c r="A177" s="3">
        <v>42261</v>
      </c>
      <c r="B177" s="2">
        <v>28</v>
      </c>
      <c r="C177" s="2">
        <v>15.757999999999999</v>
      </c>
      <c r="D177" s="2">
        <v>0</v>
      </c>
      <c r="E177" s="2">
        <f t="shared" si="8"/>
        <v>-3273</v>
      </c>
      <c r="F177" s="19" t="str">
        <f t="shared" si="11"/>
        <v>BULLISH</v>
      </c>
      <c r="G177" s="19" t="str">
        <f t="shared" si="10"/>
        <v>WEAK</v>
      </c>
      <c r="H177" s="19" t="str">
        <f t="shared" si="9"/>
        <v>CONFIRMED BULLISH</v>
      </c>
    </row>
    <row r="178" spans="1:8" ht="13.5" x14ac:dyDescent="0.25">
      <c r="A178" s="3">
        <v>42262</v>
      </c>
      <c r="B178" s="2">
        <v>28</v>
      </c>
      <c r="C178" s="2">
        <v>15.757999999999999</v>
      </c>
      <c r="D178" s="2">
        <v>0</v>
      </c>
      <c r="E178" s="2">
        <f t="shared" si="8"/>
        <v>-3273</v>
      </c>
      <c r="F178" s="19" t="str">
        <f t="shared" si="11"/>
        <v>BULLISH</v>
      </c>
      <c r="G178" s="19" t="str">
        <f t="shared" si="10"/>
        <v>WEAK</v>
      </c>
      <c r="H178" s="19" t="str">
        <f t="shared" si="9"/>
        <v>CONFIRMED BULLISH</v>
      </c>
    </row>
    <row r="179" spans="1:8" ht="13.5" x14ac:dyDescent="0.25">
      <c r="A179" s="3">
        <v>42263</v>
      </c>
      <c r="B179" s="2">
        <v>28</v>
      </c>
      <c r="C179" s="2">
        <v>15.757999999999999</v>
      </c>
      <c r="D179" s="2">
        <v>0</v>
      </c>
      <c r="E179" s="2">
        <f t="shared" si="8"/>
        <v>-3273</v>
      </c>
      <c r="F179" s="19" t="str">
        <f t="shared" si="11"/>
        <v>BULLISH</v>
      </c>
      <c r="G179" s="19" t="str">
        <f t="shared" si="10"/>
        <v>WEAK</v>
      </c>
      <c r="H179" s="19" t="str">
        <f t="shared" si="9"/>
        <v>CONFIRMED BULLISH</v>
      </c>
    </row>
    <row r="180" spans="1:8" ht="13.5" x14ac:dyDescent="0.25">
      <c r="A180" s="3">
        <v>42264</v>
      </c>
      <c r="B180" s="2">
        <v>28</v>
      </c>
      <c r="C180" s="2">
        <v>15.757999999999999</v>
      </c>
      <c r="D180" s="2">
        <v>0</v>
      </c>
      <c r="E180" s="2">
        <f t="shared" si="8"/>
        <v>-3273</v>
      </c>
      <c r="F180" s="19" t="str">
        <f t="shared" si="11"/>
        <v>BULLISH</v>
      </c>
      <c r="G180" s="19" t="str">
        <f t="shared" si="10"/>
        <v>WEAK</v>
      </c>
      <c r="H180" s="19" t="str">
        <f t="shared" si="9"/>
        <v>CONFIRMED BULLISH</v>
      </c>
    </row>
    <row r="181" spans="1:8" ht="13.5" x14ac:dyDescent="0.25">
      <c r="A181" s="3">
        <v>42265</v>
      </c>
      <c r="B181" s="2">
        <v>28</v>
      </c>
      <c r="C181" s="2">
        <v>15.757999999999999</v>
      </c>
      <c r="D181" s="2">
        <v>4</v>
      </c>
      <c r="E181" s="2">
        <f t="shared" si="8"/>
        <v>-3273</v>
      </c>
      <c r="F181" s="19" t="str">
        <f t="shared" si="11"/>
        <v>NEUTRAL</v>
      </c>
      <c r="G181" s="19" t="str">
        <f t="shared" si="10"/>
        <v>NEUTRAL</v>
      </c>
      <c r="H181" s="19" t="str">
        <f t="shared" si="9"/>
        <v>NEUTRAL</v>
      </c>
    </row>
    <row r="182" spans="1:8" ht="13.5" x14ac:dyDescent="0.25">
      <c r="A182" s="3">
        <v>42268</v>
      </c>
      <c r="B182" s="2">
        <v>28</v>
      </c>
      <c r="C182" s="2">
        <v>15.757999999999999</v>
      </c>
      <c r="D182" s="2">
        <v>0</v>
      </c>
      <c r="E182" s="2">
        <f t="shared" si="8"/>
        <v>-3273</v>
      </c>
      <c r="F182" s="19" t="str">
        <f t="shared" si="11"/>
        <v>NEUTRAL</v>
      </c>
      <c r="G182" s="19" t="str">
        <f t="shared" si="10"/>
        <v>NEUTRAL</v>
      </c>
      <c r="H182" s="19" t="str">
        <f t="shared" si="9"/>
        <v>NEUTRAL</v>
      </c>
    </row>
    <row r="183" spans="1:8" ht="13.5" x14ac:dyDescent="0.25">
      <c r="A183" s="3">
        <v>42269</v>
      </c>
      <c r="B183" s="2">
        <v>28</v>
      </c>
      <c r="C183" s="2">
        <v>15.757999999999999</v>
      </c>
      <c r="D183" s="2">
        <v>0</v>
      </c>
      <c r="E183" s="2">
        <f t="shared" si="8"/>
        <v>-3273</v>
      </c>
      <c r="F183" s="19" t="str">
        <f t="shared" si="11"/>
        <v>NEUTRAL</v>
      </c>
      <c r="G183" s="19" t="str">
        <f t="shared" si="10"/>
        <v>NEUTRAL</v>
      </c>
      <c r="H183" s="19" t="str">
        <f t="shared" si="9"/>
        <v>NEUTRAL</v>
      </c>
    </row>
    <row r="184" spans="1:8" ht="13.5" x14ac:dyDescent="0.25">
      <c r="A184" s="3">
        <v>42270</v>
      </c>
      <c r="B184" s="2">
        <v>27.16</v>
      </c>
      <c r="C184" s="2">
        <v>15.2852</v>
      </c>
      <c r="D184" s="2">
        <v>0</v>
      </c>
      <c r="E184" s="2">
        <f t="shared" si="8"/>
        <v>-3273</v>
      </c>
      <c r="F184" s="19" t="str">
        <f t="shared" si="11"/>
        <v>NEUTRAL</v>
      </c>
      <c r="G184" s="19" t="str">
        <f t="shared" si="10"/>
        <v>NEUTRAL</v>
      </c>
      <c r="H184" s="19" t="str">
        <f t="shared" si="9"/>
        <v>NEUTRAL</v>
      </c>
    </row>
    <row r="185" spans="1:8" ht="13.5" x14ac:dyDescent="0.25">
      <c r="A185" s="3">
        <v>42275</v>
      </c>
      <c r="B185" s="2">
        <v>27.17</v>
      </c>
      <c r="C185" s="2">
        <v>15.290800000000001</v>
      </c>
      <c r="D185" s="2">
        <v>1</v>
      </c>
      <c r="E185" s="2">
        <f t="shared" si="8"/>
        <v>-3272</v>
      </c>
      <c r="F185" s="19" t="str">
        <f t="shared" si="11"/>
        <v>BULLISH</v>
      </c>
      <c r="G185" s="19" t="str">
        <f t="shared" si="10"/>
        <v>NEUTRAL</v>
      </c>
      <c r="H185" s="19" t="str">
        <f t="shared" si="9"/>
        <v>BULLISH DIVERGENCE</v>
      </c>
    </row>
    <row r="186" spans="1:8" ht="13.5" x14ac:dyDescent="0.25">
      <c r="A186" s="3">
        <v>42276</v>
      </c>
      <c r="B186" s="2">
        <v>26.36</v>
      </c>
      <c r="C186" s="2">
        <v>14.835000000000001</v>
      </c>
      <c r="D186" s="2">
        <v>51</v>
      </c>
      <c r="E186" s="2">
        <f t="shared" si="8"/>
        <v>-3323</v>
      </c>
      <c r="F186" s="19" t="str">
        <f t="shared" si="11"/>
        <v>BEARISH</v>
      </c>
      <c r="G186" s="19" t="str">
        <f t="shared" si="10"/>
        <v>NEUTRAL</v>
      </c>
      <c r="H186" s="19" t="str">
        <f t="shared" si="9"/>
        <v>CONFIRMED BEARISH</v>
      </c>
    </row>
    <row r="187" spans="1:8" ht="13.5" x14ac:dyDescent="0.25">
      <c r="A187" s="3">
        <v>42277</v>
      </c>
      <c r="B187" s="2">
        <v>26.36</v>
      </c>
      <c r="C187" s="2">
        <v>14.835000000000001</v>
      </c>
      <c r="D187" s="2">
        <v>124</v>
      </c>
      <c r="E187" s="2">
        <f t="shared" si="8"/>
        <v>-3323</v>
      </c>
      <c r="F187" s="19" t="str">
        <f t="shared" si="11"/>
        <v>BEARISH</v>
      </c>
      <c r="G187" s="19" t="str">
        <f t="shared" si="10"/>
        <v>NEUTRAL</v>
      </c>
      <c r="H187" s="19" t="str">
        <f t="shared" si="9"/>
        <v>CONFIRMED BEARISH</v>
      </c>
    </row>
    <row r="188" spans="1:8" ht="13.5" x14ac:dyDescent="0.25">
      <c r="A188" s="3">
        <v>42278</v>
      </c>
      <c r="B188" s="2">
        <v>26.36</v>
      </c>
      <c r="C188" s="2">
        <v>14.835000000000001</v>
      </c>
      <c r="D188" s="2">
        <v>0</v>
      </c>
      <c r="E188" s="2">
        <f t="shared" si="8"/>
        <v>-3323</v>
      </c>
      <c r="F188" s="19" t="str">
        <f t="shared" si="11"/>
        <v>BEARISH</v>
      </c>
      <c r="G188" s="19" t="str">
        <f t="shared" si="10"/>
        <v>NEUTRAL</v>
      </c>
      <c r="H188" s="19" t="str">
        <f t="shared" si="9"/>
        <v>CONFIRMED BEARISH</v>
      </c>
    </row>
    <row r="189" spans="1:8" ht="13.5" x14ac:dyDescent="0.25">
      <c r="A189" s="3">
        <v>42279</v>
      </c>
      <c r="B189" s="2">
        <v>27</v>
      </c>
      <c r="C189" s="2">
        <v>15.1952</v>
      </c>
      <c r="D189" s="2">
        <v>20</v>
      </c>
      <c r="E189" s="2">
        <f t="shared" si="8"/>
        <v>-3303</v>
      </c>
      <c r="F189" s="19" t="str">
        <f t="shared" si="11"/>
        <v>BEARISH</v>
      </c>
      <c r="G189" s="19" t="str">
        <f t="shared" si="10"/>
        <v>NEUTRAL</v>
      </c>
      <c r="H189" s="19" t="str">
        <f t="shared" si="9"/>
        <v>CONFIRMED BEARISH</v>
      </c>
    </row>
    <row r="190" spans="1:8" ht="13.5" x14ac:dyDescent="0.25">
      <c r="A190" s="3">
        <v>42282</v>
      </c>
      <c r="B190" s="2">
        <v>27</v>
      </c>
      <c r="C190" s="2">
        <v>15.1952</v>
      </c>
      <c r="D190" s="2">
        <v>0</v>
      </c>
      <c r="E190" s="2">
        <f t="shared" si="8"/>
        <v>-3303</v>
      </c>
      <c r="F190" s="19" t="str">
        <f t="shared" si="11"/>
        <v>BEARISH</v>
      </c>
      <c r="G190" s="19" t="str">
        <f t="shared" si="10"/>
        <v>NEUTRAL</v>
      </c>
      <c r="H190" s="19" t="str">
        <f t="shared" si="9"/>
        <v>CONFIRMED BEARISH</v>
      </c>
    </row>
    <row r="191" spans="1:8" ht="13.5" x14ac:dyDescent="0.25">
      <c r="A191" s="3">
        <v>42283</v>
      </c>
      <c r="B191" s="2">
        <v>27</v>
      </c>
      <c r="C191" s="2">
        <v>15.1952</v>
      </c>
      <c r="D191" s="2">
        <v>0</v>
      </c>
      <c r="E191" s="2">
        <f t="shared" si="8"/>
        <v>-3303</v>
      </c>
      <c r="F191" s="19" t="str">
        <f t="shared" si="11"/>
        <v>BULLISH</v>
      </c>
      <c r="G191" s="19" t="str">
        <f t="shared" si="10"/>
        <v>NEUTRAL</v>
      </c>
      <c r="H191" s="19" t="str">
        <f t="shared" si="9"/>
        <v>CONFIRMED BULLISH</v>
      </c>
    </row>
    <row r="192" spans="1:8" ht="13.5" x14ac:dyDescent="0.25">
      <c r="A192" s="3">
        <v>42284</v>
      </c>
      <c r="B192" s="2">
        <v>27</v>
      </c>
      <c r="C192" s="2">
        <v>15.1952</v>
      </c>
      <c r="D192" s="2">
        <v>0</v>
      </c>
      <c r="E192" s="2">
        <f t="shared" si="8"/>
        <v>-3303</v>
      </c>
      <c r="F192" s="19" t="str">
        <f t="shared" si="11"/>
        <v>BULLISH</v>
      </c>
      <c r="G192" s="19" t="str">
        <f t="shared" si="10"/>
        <v>NEUTRAL</v>
      </c>
      <c r="H192" s="19" t="str">
        <f t="shared" si="9"/>
        <v>CONFIRMED BULLISH</v>
      </c>
    </row>
    <row r="193" spans="1:8" ht="13.5" x14ac:dyDescent="0.25">
      <c r="A193" s="3">
        <v>42285</v>
      </c>
      <c r="B193" s="2">
        <v>25.79</v>
      </c>
      <c r="C193" s="2">
        <v>14.514200000000001</v>
      </c>
      <c r="D193" s="2">
        <v>0</v>
      </c>
      <c r="E193" s="2">
        <f t="shared" si="8"/>
        <v>-3303</v>
      </c>
      <c r="F193" s="19" t="str">
        <f t="shared" si="11"/>
        <v>BULLISH</v>
      </c>
      <c r="G193" s="19" t="str">
        <f t="shared" si="10"/>
        <v>NEUTRAL</v>
      </c>
      <c r="H193" s="19" t="str">
        <f t="shared" si="9"/>
        <v>BULLISH DIVERGENCE</v>
      </c>
    </row>
    <row r="194" spans="1:8" ht="13.5" x14ac:dyDescent="0.25">
      <c r="A194" s="3">
        <v>42286</v>
      </c>
      <c r="B194" s="2">
        <v>25.01</v>
      </c>
      <c r="C194" s="2">
        <v>14.075200000000001</v>
      </c>
      <c r="D194" s="2">
        <v>102</v>
      </c>
      <c r="E194" s="2">
        <f t="shared" si="8"/>
        <v>-3405</v>
      </c>
      <c r="F194" s="19" t="str">
        <f t="shared" si="11"/>
        <v>BEARISH</v>
      </c>
      <c r="G194" s="19" t="str">
        <f t="shared" si="10"/>
        <v>STRONG</v>
      </c>
      <c r="H194" s="19" t="str">
        <f t="shared" si="9"/>
        <v>CONFIRMED BEARISH</v>
      </c>
    </row>
    <row r="195" spans="1:8" ht="13.5" x14ac:dyDescent="0.25">
      <c r="A195" s="3">
        <v>42289</v>
      </c>
      <c r="B195" s="2">
        <v>25.01</v>
      </c>
      <c r="C195" s="2">
        <v>14.075200000000001</v>
      </c>
      <c r="D195" s="2">
        <v>180</v>
      </c>
      <c r="E195" s="2">
        <f t="shared" si="8"/>
        <v>-3405</v>
      </c>
      <c r="F195" s="19" t="str">
        <f t="shared" si="11"/>
        <v>BEARISH</v>
      </c>
      <c r="G195" s="19" t="str">
        <f t="shared" si="10"/>
        <v>STRONG</v>
      </c>
      <c r="H195" s="19" t="str">
        <f t="shared" si="9"/>
        <v>CONFIRMED BEARISH</v>
      </c>
    </row>
    <row r="196" spans="1:8" ht="13.5" x14ac:dyDescent="0.25">
      <c r="A196" s="3">
        <v>42290</v>
      </c>
      <c r="B196" s="2">
        <v>25.01</v>
      </c>
      <c r="C196" s="2">
        <v>14.075200000000001</v>
      </c>
      <c r="D196" s="2">
        <v>0</v>
      </c>
      <c r="E196" s="2">
        <f t="shared" ref="E196:E259" si="12">IF(B196&gt;B195, E195+D196, IF(B196&lt;B195, E195-D196, E195))</f>
        <v>-3405</v>
      </c>
      <c r="F196" s="19" t="str">
        <f t="shared" si="11"/>
        <v>BEARISH</v>
      </c>
      <c r="G196" s="19" t="str">
        <f t="shared" si="10"/>
        <v>STRONG</v>
      </c>
      <c r="H196" s="19" t="str">
        <f t="shared" si="9"/>
        <v>CONFIRMED BEARISH</v>
      </c>
    </row>
    <row r="197" spans="1:8" ht="13.5" x14ac:dyDescent="0.25">
      <c r="A197" s="3">
        <v>42293</v>
      </c>
      <c r="B197" s="2">
        <v>25.06</v>
      </c>
      <c r="C197" s="2">
        <v>14.103400000000001</v>
      </c>
      <c r="D197" s="2">
        <v>236</v>
      </c>
      <c r="E197" s="2">
        <f t="shared" si="12"/>
        <v>-3169</v>
      </c>
      <c r="F197" s="19" t="str">
        <f t="shared" si="11"/>
        <v>BULLISH</v>
      </c>
      <c r="G197" s="19" t="str">
        <f t="shared" si="10"/>
        <v>WEAK</v>
      </c>
      <c r="H197" s="19" t="str">
        <f t="shared" si="9"/>
        <v>BULLISH DIVERGENCE</v>
      </c>
    </row>
    <row r="198" spans="1:8" ht="13.5" x14ac:dyDescent="0.25">
      <c r="A198" s="3">
        <v>42296</v>
      </c>
      <c r="B198" s="2">
        <v>25.85</v>
      </c>
      <c r="C198" s="2">
        <v>14.548</v>
      </c>
      <c r="D198" s="2">
        <v>136</v>
      </c>
      <c r="E198" s="2">
        <f t="shared" si="12"/>
        <v>-3033</v>
      </c>
      <c r="F198" s="19" t="str">
        <f t="shared" si="11"/>
        <v>BULLISH</v>
      </c>
      <c r="G198" s="19" t="str">
        <f t="shared" si="10"/>
        <v>WEAK</v>
      </c>
      <c r="H198" s="19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v>42297</v>
      </c>
      <c r="B199" s="2">
        <v>25.85</v>
      </c>
      <c r="C199" s="2">
        <v>14.548</v>
      </c>
      <c r="D199" s="2">
        <v>0</v>
      </c>
      <c r="E199" s="2">
        <f t="shared" si="12"/>
        <v>-3033</v>
      </c>
      <c r="F199" s="19" t="str">
        <f t="shared" si="11"/>
        <v>BULLISH</v>
      </c>
      <c r="G199" s="19" t="str">
        <f t="shared" ref="G199:G262" si="14">IF((E199-E194)/E194 &gt; 0.02, "STRONG",
 IF((E199-E194)/E194 &lt; -0.02, "WEAK", "NEUTRAL"))</f>
        <v>WEAK</v>
      </c>
      <c r="H199" s="19" t="str">
        <f t="shared" si="13"/>
        <v>CONFIRMED BULLISH</v>
      </c>
    </row>
    <row r="200" spans="1:8" ht="13.5" x14ac:dyDescent="0.25">
      <c r="A200" s="3">
        <v>42298</v>
      </c>
      <c r="B200" s="2">
        <v>25.85</v>
      </c>
      <c r="C200" s="2">
        <v>14.548</v>
      </c>
      <c r="D200" s="2">
        <v>0</v>
      </c>
      <c r="E200" s="2">
        <f t="shared" si="12"/>
        <v>-3033</v>
      </c>
      <c r="F200" s="19" t="str">
        <f t="shared" ref="F200:F263" si="15">IF(E200&gt;E195,"BULLISH",IF(E200&lt;E195,"BEARISH","NEUTRAL"))</f>
        <v>BULLISH</v>
      </c>
      <c r="G200" s="19" t="str">
        <f t="shared" si="14"/>
        <v>WEAK</v>
      </c>
      <c r="H200" s="19" t="str">
        <f t="shared" si="13"/>
        <v>CONFIRMED BULLISH</v>
      </c>
    </row>
    <row r="201" spans="1:8" ht="13.5" x14ac:dyDescent="0.25">
      <c r="A201" s="3">
        <v>42299</v>
      </c>
      <c r="B201" s="2">
        <v>25.76</v>
      </c>
      <c r="C201" s="2">
        <v>14.497299999999999</v>
      </c>
      <c r="D201" s="2">
        <v>39</v>
      </c>
      <c r="E201" s="2">
        <f t="shared" si="12"/>
        <v>-3072</v>
      </c>
      <c r="F201" s="19" t="str">
        <f t="shared" si="15"/>
        <v>BULLISH</v>
      </c>
      <c r="G201" s="19" t="str">
        <f t="shared" si="14"/>
        <v>WEAK</v>
      </c>
      <c r="H201" s="19" t="str">
        <f t="shared" si="13"/>
        <v>CONFIRMED BULLISH</v>
      </c>
    </row>
    <row r="202" spans="1:8" ht="13.5" x14ac:dyDescent="0.25">
      <c r="A202" s="3">
        <v>42300</v>
      </c>
      <c r="B202" s="2">
        <v>25.85</v>
      </c>
      <c r="C202" s="2">
        <v>14.548</v>
      </c>
      <c r="D202" s="2">
        <v>20</v>
      </c>
      <c r="E202" s="2">
        <f t="shared" si="12"/>
        <v>-3052</v>
      </c>
      <c r="F202" s="19" t="str">
        <f t="shared" si="15"/>
        <v>BULLISH</v>
      </c>
      <c r="G202" s="19" t="str">
        <f t="shared" si="14"/>
        <v>WEAK</v>
      </c>
      <c r="H202" s="19" t="str">
        <f t="shared" si="13"/>
        <v>CONFIRMED BULLISH</v>
      </c>
    </row>
    <row r="203" spans="1:8" ht="13.5" x14ac:dyDescent="0.25">
      <c r="A203" s="3">
        <v>42303</v>
      </c>
      <c r="B203" s="2">
        <v>25.85</v>
      </c>
      <c r="C203" s="2">
        <v>14.548</v>
      </c>
      <c r="D203" s="2">
        <v>76</v>
      </c>
      <c r="E203" s="2">
        <f t="shared" si="12"/>
        <v>-3052</v>
      </c>
      <c r="F203" s="19" t="str">
        <f t="shared" si="15"/>
        <v>BEARISH</v>
      </c>
      <c r="G203" s="19" t="str">
        <f t="shared" si="14"/>
        <v>NEUTRAL</v>
      </c>
      <c r="H203" s="19" t="str">
        <f t="shared" si="13"/>
        <v>NEUTRAL</v>
      </c>
    </row>
    <row r="204" spans="1:8" ht="13.5" x14ac:dyDescent="0.25">
      <c r="A204" s="3">
        <v>42304</v>
      </c>
      <c r="B204" s="2">
        <v>25.6</v>
      </c>
      <c r="C204" s="2">
        <v>14.407299999999999</v>
      </c>
      <c r="D204" s="2">
        <v>50</v>
      </c>
      <c r="E204" s="2">
        <f t="shared" si="12"/>
        <v>-3102</v>
      </c>
      <c r="F204" s="19" t="str">
        <f t="shared" si="15"/>
        <v>BEARISH</v>
      </c>
      <c r="G204" s="19" t="str">
        <f t="shared" si="14"/>
        <v>STRONG</v>
      </c>
      <c r="H204" s="19" t="str">
        <f t="shared" si="13"/>
        <v>CONFIRMED BEARISH</v>
      </c>
    </row>
    <row r="205" spans="1:8" ht="13.5" x14ac:dyDescent="0.25">
      <c r="A205" s="3">
        <v>42305</v>
      </c>
      <c r="B205" s="2">
        <v>25.11</v>
      </c>
      <c r="C205" s="2">
        <v>14.131500000000001</v>
      </c>
      <c r="D205" s="2">
        <v>219</v>
      </c>
      <c r="E205" s="2">
        <f t="shared" si="12"/>
        <v>-3321</v>
      </c>
      <c r="F205" s="19" t="str">
        <f t="shared" si="15"/>
        <v>BEARISH</v>
      </c>
      <c r="G205" s="19" t="str">
        <f t="shared" si="14"/>
        <v>STRONG</v>
      </c>
      <c r="H205" s="19" t="str">
        <f t="shared" si="13"/>
        <v>CONFIRMED BEARISH</v>
      </c>
    </row>
    <row r="206" spans="1:8" ht="13.5" x14ac:dyDescent="0.25">
      <c r="A206" s="3">
        <v>42306</v>
      </c>
      <c r="B206" s="2">
        <v>26.23</v>
      </c>
      <c r="C206" s="2">
        <v>14.761799999999999</v>
      </c>
      <c r="D206" s="2">
        <v>36</v>
      </c>
      <c r="E206" s="2">
        <f t="shared" si="12"/>
        <v>-3285</v>
      </c>
      <c r="F206" s="19" t="str">
        <f t="shared" si="15"/>
        <v>BEARISH</v>
      </c>
      <c r="G206" s="19" t="str">
        <f t="shared" si="14"/>
        <v>STRONG</v>
      </c>
      <c r="H206" s="19" t="str">
        <f t="shared" si="13"/>
        <v>BEARISH DIVERGENCE</v>
      </c>
    </row>
    <row r="207" spans="1:8" ht="13.5" x14ac:dyDescent="0.25">
      <c r="A207" s="3">
        <v>42307</v>
      </c>
      <c r="B207" s="2">
        <v>26.23</v>
      </c>
      <c r="C207" s="2">
        <v>14.761799999999999</v>
      </c>
      <c r="D207" s="2">
        <v>0</v>
      </c>
      <c r="E207" s="2">
        <f t="shared" si="12"/>
        <v>-3285</v>
      </c>
      <c r="F207" s="19" t="str">
        <f t="shared" si="15"/>
        <v>BEARISH</v>
      </c>
      <c r="G207" s="19" t="str">
        <f t="shared" si="14"/>
        <v>STRONG</v>
      </c>
      <c r="H207" s="19" t="str">
        <f t="shared" si="13"/>
        <v>BEARISH DIVERGENCE</v>
      </c>
    </row>
    <row r="208" spans="1:8" ht="13.5" x14ac:dyDescent="0.25">
      <c r="A208" s="3">
        <v>42310</v>
      </c>
      <c r="B208" s="2">
        <v>26.23</v>
      </c>
      <c r="C208" s="2">
        <v>14.761799999999999</v>
      </c>
      <c r="D208" s="2">
        <v>0</v>
      </c>
      <c r="E208" s="2">
        <f t="shared" si="12"/>
        <v>-3285</v>
      </c>
      <c r="F208" s="19" t="str">
        <f t="shared" si="15"/>
        <v>BEARISH</v>
      </c>
      <c r="G208" s="19" t="str">
        <f t="shared" si="14"/>
        <v>STRONG</v>
      </c>
      <c r="H208" s="19" t="str">
        <f t="shared" si="13"/>
        <v>BEARISH DIVERGENCE</v>
      </c>
    </row>
    <row r="209" spans="1:8" ht="13.5" x14ac:dyDescent="0.25">
      <c r="A209" s="3">
        <v>42311</v>
      </c>
      <c r="B209" s="2">
        <v>26.23</v>
      </c>
      <c r="C209" s="2">
        <v>14.761799999999999</v>
      </c>
      <c r="D209" s="2">
        <v>0</v>
      </c>
      <c r="E209" s="2">
        <f t="shared" si="12"/>
        <v>-3285</v>
      </c>
      <c r="F209" s="19" t="str">
        <f t="shared" si="15"/>
        <v>BEARISH</v>
      </c>
      <c r="G209" s="19" t="str">
        <f t="shared" si="14"/>
        <v>STRONG</v>
      </c>
      <c r="H209" s="19" t="str">
        <f t="shared" si="13"/>
        <v>BEARISH DIVERGENCE</v>
      </c>
    </row>
    <row r="210" spans="1:8" ht="13.5" x14ac:dyDescent="0.25">
      <c r="A210" s="3">
        <v>42312</v>
      </c>
      <c r="B210" s="2">
        <v>26.98</v>
      </c>
      <c r="C210" s="2">
        <v>15.1839</v>
      </c>
      <c r="D210" s="2">
        <v>5</v>
      </c>
      <c r="E210" s="2">
        <f t="shared" si="12"/>
        <v>-3280</v>
      </c>
      <c r="F210" s="19" t="str">
        <f t="shared" si="15"/>
        <v>BULLISH</v>
      </c>
      <c r="G210" s="19" t="str">
        <f t="shared" si="14"/>
        <v>NEUTRAL</v>
      </c>
      <c r="H210" s="19" t="str">
        <f t="shared" si="13"/>
        <v>CONFIRMED BULLISH</v>
      </c>
    </row>
    <row r="211" spans="1:8" ht="13.5" x14ac:dyDescent="0.25">
      <c r="A211" s="3">
        <v>42313</v>
      </c>
      <c r="B211" s="2">
        <v>26.98</v>
      </c>
      <c r="C211" s="2">
        <v>15.1839</v>
      </c>
      <c r="D211" s="2">
        <v>0</v>
      </c>
      <c r="E211" s="2">
        <f t="shared" si="12"/>
        <v>-3280</v>
      </c>
      <c r="F211" s="19" t="str">
        <f t="shared" si="15"/>
        <v>BULLISH</v>
      </c>
      <c r="G211" s="19" t="str">
        <f t="shared" si="14"/>
        <v>NEUTRAL</v>
      </c>
      <c r="H211" s="19" t="str">
        <f t="shared" si="13"/>
        <v>CONFIRMED BULLISH</v>
      </c>
    </row>
    <row r="212" spans="1:8" ht="13.5" x14ac:dyDescent="0.25">
      <c r="A212" s="3">
        <v>42314</v>
      </c>
      <c r="B212" s="2">
        <v>26.98</v>
      </c>
      <c r="C212" s="2">
        <v>15.1839</v>
      </c>
      <c r="D212" s="2">
        <v>0</v>
      </c>
      <c r="E212" s="2">
        <f t="shared" si="12"/>
        <v>-3280</v>
      </c>
      <c r="F212" s="19" t="str">
        <f t="shared" si="15"/>
        <v>BULLISH</v>
      </c>
      <c r="G212" s="19" t="str">
        <f t="shared" si="14"/>
        <v>NEUTRAL</v>
      </c>
      <c r="H212" s="19" t="str">
        <f t="shared" si="13"/>
        <v>CONFIRMED BULLISH</v>
      </c>
    </row>
    <row r="213" spans="1:8" ht="13.5" x14ac:dyDescent="0.25">
      <c r="A213" s="3">
        <v>42317</v>
      </c>
      <c r="B213" s="2">
        <v>26.98</v>
      </c>
      <c r="C213" s="2">
        <v>15.1839</v>
      </c>
      <c r="D213" s="2">
        <v>0</v>
      </c>
      <c r="E213" s="2">
        <f t="shared" si="12"/>
        <v>-3280</v>
      </c>
      <c r="F213" s="19" t="str">
        <f t="shared" si="15"/>
        <v>BULLISH</v>
      </c>
      <c r="G213" s="19" t="str">
        <f t="shared" si="14"/>
        <v>NEUTRAL</v>
      </c>
      <c r="H213" s="19" t="str">
        <f t="shared" si="13"/>
        <v>CONFIRMED BULLISH</v>
      </c>
    </row>
    <row r="214" spans="1:8" ht="13.5" x14ac:dyDescent="0.25">
      <c r="A214" s="3">
        <v>42318</v>
      </c>
      <c r="B214" s="2">
        <v>26.98</v>
      </c>
      <c r="C214" s="2">
        <v>15.1839</v>
      </c>
      <c r="D214" s="2">
        <v>0</v>
      </c>
      <c r="E214" s="2">
        <f t="shared" si="12"/>
        <v>-3280</v>
      </c>
      <c r="F214" s="19" t="str">
        <f t="shared" si="15"/>
        <v>BULLISH</v>
      </c>
      <c r="G214" s="19" t="str">
        <f t="shared" si="14"/>
        <v>NEUTRAL</v>
      </c>
      <c r="H214" s="19" t="str">
        <f t="shared" si="13"/>
        <v>CONFIRMED BULLISH</v>
      </c>
    </row>
    <row r="215" spans="1:8" ht="13.5" x14ac:dyDescent="0.25">
      <c r="A215" s="3">
        <v>42319</v>
      </c>
      <c r="B215" s="2">
        <v>27.58</v>
      </c>
      <c r="C215" s="2">
        <v>15.521599999999999</v>
      </c>
      <c r="D215" s="2">
        <v>5</v>
      </c>
      <c r="E215" s="2">
        <f t="shared" si="12"/>
        <v>-3275</v>
      </c>
      <c r="F215" s="19" t="str">
        <f t="shared" si="15"/>
        <v>BULLISH</v>
      </c>
      <c r="G215" s="19" t="str">
        <f t="shared" si="14"/>
        <v>NEUTRAL</v>
      </c>
      <c r="H215" s="19" t="str">
        <f t="shared" si="13"/>
        <v>CONFIRMED BULLISH</v>
      </c>
    </row>
    <row r="216" spans="1:8" ht="13.5" x14ac:dyDescent="0.25">
      <c r="A216" s="3">
        <v>42320</v>
      </c>
      <c r="B216" s="2">
        <v>27.08</v>
      </c>
      <c r="C216" s="2">
        <v>15.2402</v>
      </c>
      <c r="D216" s="2">
        <v>4</v>
      </c>
      <c r="E216" s="2">
        <f t="shared" si="12"/>
        <v>-3279</v>
      </c>
      <c r="F216" s="19" t="str">
        <f t="shared" si="15"/>
        <v>BULLISH</v>
      </c>
      <c r="G216" s="19" t="str">
        <f t="shared" si="14"/>
        <v>NEUTRAL</v>
      </c>
      <c r="H216" s="19" t="str">
        <f t="shared" si="13"/>
        <v>CONFIRMED BULLISH</v>
      </c>
    </row>
    <row r="217" spans="1:8" ht="13.5" x14ac:dyDescent="0.25">
      <c r="A217" s="3">
        <v>42321</v>
      </c>
      <c r="B217" s="2">
        <v>27.08</v>
      </c>
      <c r="C217" s="2">
        <v>15.2402</v>
      </c>
      <c r="D217" s="2">
        <v>0</v>
      </c>
      <c r="E217" s="2">
        <f t="shared" si="12"/>
        <v>-3279</v>
      </c>
      <c r="F217" s="19" t="str">
        <f t="shared" si="15"/>
        <v>BULLISH</v>
      </c>
      <c r="G217" s="19" t="str">
        <f t="shared" si="14"/>
        <v>NEUTRAL</v>
      </c>
      <c r="H217" s="19" t="str">
        <f t="shared" si="13"/>
        <v>CONFIRMED BULLISH</v>
      </c>
    </row>
    <row r="218" spans="1:8" ht="13.5" x14ac:dyDescent="0.25">
      <c r="A218" s="3">
        <v>42324</v>
      </c>
      <c r="B218" s="2">
        <v>27.27</v>
      </c>
      <c r="C218" s="2">
        <v>15.347099999999999</v>
      </c>
      <c r="D218" s="2">
        <v>3</v>
      </c>
      <c r="E218" s="2">
        <f t="shared" si="12"/>
        <v>-3276</v>
      </c>
      <c r="F218" s="19" t="str">
        <f t="shared" si="15"/>
        <v>BULLISH</v>
      </c>
      <c r="G218" s="19" t="str">
        <f t="shared" si="14"/>
        <v>NEUTRAL</v>
      </c>
      <c r="H218" s="19" t="str">
        <f t="shared" si="13"/>
        <v>CONFIRMED BULLISH</v>
      </c>
    </row>
    <row r="219" spans="1:8" ht="13.5" x14ac:dyDescent="0.25">
      <c r="A219" s="3">
        <v>42325</v>
      </c>
      <c r="B219" s="2">
        <v>27.17</v>
      </c>
      <c r="C219" s="2">
        <v>15.290800000000001</v>
      </c>
      <c r="D219" s="2">
        <v>3</v>
      </c>
      <c r="E219" s="2">
        <f t="shared" si="12"/>
        <v>-3279</v>
      </c>
      <c r="F219" s="19" t="str">
        <f t="shared" si="15"/>
        <v>BULLISH</v>
      </c>
      <c r="G219" s="19" t="str">
        <f t="shared" si="14"/>
        <v>NEUTRAL</v>
      </c>
      <c r="H219" s="19" t="str">
        <f t="shared" si="13"/>
        <v>CONFIRMED BULLISH</v>
      </c>
    </row>
    <row r="220" spans="1:8" ht="13.5" x14ac:dyDescent="0.25">
      <c r="A220" s="3">
        <v>42326</v>
      </c>
      <c r="B220" s="2">
        <v>27.1</v>
      </c>
      <c r="C220" s="2">
        <v>15.2514</v>
      </c>
      <c r="D220" s="2">
        <v>12</v>
      </c>
      <c r="E220" s="2">
        <f t="shared" si="12"/>
        <v>-3291</v>
      </c>
      <c r="F220" s="19" t="str">
        <f t="shared" si="15"/>
        <v>BEARISH</v>
      </c>
      <c r="G220" s="19" t="str">
        <f t="shared" si="14"/>
        <v>NEUTRAL</v>
      </c>
      <c r="H220" s="19" t="str">
        <f t="shared" si="13"/>
        <v>CONFIRMED BEARISH</v>
      </c>
    </row>
    <row r="221" spans="1:8" ht="13.5" x14ac:dyDescent="0.25">
      <c r="A221" s="3">
        <v>42327</v>
      </c>
      <c r="B221" s="2">
        <v>27.02</v>
      </c>
      <c r="C221" s="2">
        <v>15.2064</v>
      </c>
      <c r="D221" s="2">
        <v>5</v>
      </c>
      <c r="E221" s="2">
        <f t="shared" si="12"/>
        <v>-3296</v>
      </c>
      <c r="F221" s="19" t="str">
        <f t="shared" si="15"/>
        <v>BEARISH</v>
      </c>
      <c r="G221" s="19" t="str">
        <f t="shared" si="14"/>
        <v>NEUTRAL</v>
      </c>
      <c r="H221" s="19" t="str">
        <f t="shared" si="13"/>
        <v>CONFIRMED BEARISH</v>
      </c>
    </row>
    <row r="222" spans="1:8" ht="13.5" x14ac:dyDescent="0.25">
      <c r="A222" s="3">
        <v>42328</v>
      </c>
      <c r="B222" s="2">
        <v>27.02</v>
      </c>
      <c r="C222" s="2">
        <v>15.2064</v>
      </c>
      <c r="D222" s="2">
        <v>0</v>
      </c>
      <c r="E222" s="2">
        <f t="shared" si="12"/>
        <v>-3296</v>
      </c>
      <c r="F222" s="19" t="str">
        <f t="shared" si="15"/>
        <v>BEARISH</v>
      </c>
      <c r="G222" s="19" t="str">
        <f t="shared" si="14"/>
        <v>NEUTRAL</v>
      </c>
      <c r="H222" s="19" t="str">
        <f t="shared" si="13"/>
        <v>CONFIRMED BEARISH</v>
      </c>
    </row>
    <row r="223" spans="1:8" ht="13.5" x14ac:dyDescent="0.25">
      <c r="A223" s="3">
        <v>42331</v>
      </c>
      <c r="B223" s="2">
        <v>27.1</v>
      </c>
      <c r="C223" s="2">
        <v>15.2514</v>
      </c>
      <c r="D223" s="2">
        <v>23</v>
      </c>
      <c r="E223" s="2">
        <f t="shared" si="12"/>
        <v>-3273</v>
      </c>
      <c r="F223" s="19" t="str">
        <f t="shared" si="15"/>
        <v>BULLISH</v>
      </c>
      <c r="G223" s="19" t="str">
        <f t="shared" si="14"/>
        <v>NEUTRAL</v>
      </c>
      <c r="H223" s="19" t="str">
        <f t="shared" si="13"/>
        <v>BULLISH DIVERGENCE</v>
      </c>
    </row>
    <row r="224" spans="1:8" ht="13.5" x14ac:dyDescent="0.25">
      <c r="A224" s="3">
        <v>42332</v>
      </c>
      <c r="B224" s="2">
        <v>27.1</v>
      </c>
      <c r="C224" s="2">
        <v>15.2514</v>
      </c>
      <c r="D224" s="2">
        <v>29</v>
      </c>
      <c r="E224" s="2">
        <f t="shared" si="12"/>
        <v>-3273</v>
      </c>
      <c r="F224" s="19" t="str">
        <f t="shared" si="15"/>
        <v>BULLISH</v>
      </c>
      <c r="G224" s="19" t="str">
        <f t="shared" si="14"/>
        <v>NEUTRAL</v>
      </c>
      <c r="H224" s="19" t="str">
        <f t="shared" si="13"/>
        <v>BULLISH DIVERGENCE</v>
      </c>
    </row>
    <row r="225" spans="1:8" ht="13.5" x14ac:dyDescent="0.25">
      <c r="A225" s="3">
        <v>42333</v>
      </c>
      <c r="B225" s="2">
        <v>27.5</v>
      </c>
      <c r="C225" s="2">
        <v>15.476599999999999</v>
      </c>
      <c r="D225" s="2">
        <v>9</v>
      </c>
      <c r="E225" s="2">
        <f t="shared" si="12"/>
        <v>-3264</v>
      </c>
      <c r="F225" s="19" t="str">
        <f t="shared" si="15"/>
        <v>BULLISH</v>
      </c>
      <c r="G225" s="19" t="str">
        <f t="shared" si="14"/>
        <v>NEUTRAL</v>
      </c>
      <c r="H225" s="19" t="str">
        <f t="shared" si="13"/>
        <v>CONFIRMED BULLISH</v>
      </c>
    </row>
    <row r="226" spans="1:8" ht="13.5" x14ac:dyDescent="0.25">
      <c r="A226" s="3">
        <v>42334</v>
      </c>
      <c r="B226" s="2">
        <v>27.5</v>
      </c>
      <c r="C226" s="2">
        <v>15.476599999999999</v>
      </c>
      <c r="D226" s="2">
        <v>0</v>
      </c>
      <c r="E226" s="2">
        <f t="shared" si="12"/>
        <v>-3264</v>
      </c>
      <c r="F226" s="19" t="str">
        <f t="shared" si="15"/>
        <v>BULLISH</v>
      </c>
      <c r="G226" s="19" t="str">
        <f t="shared" si="14"/>
        <v>NEUTRAL</v>
      </c>
      <c r="H226" s="19" t="str">
        <f t="shared" si="13"/>
        <v>CONFIRMED BULLISH</v>
      </c>
    </row>
    <row r="227" spans="1:8" ht="13.5" x14ac:dyDescent="0.25">
      <c r="A227" s="3">
        <v>42335</v>
      </c>
      <c r="B227" s="2">
        <v>27.89</v>
      </c>
      <c r="C227" s="2">
        <v>15.696</v>
      </c>
      <c r="D227" s="2">
        <v>10</v>
      </c>
      <c r="E227" s="2">
        <f t="shared" si="12"/>
        <v>-3254</v>
      </c>
      <c r="F227" s="19" t="str">
        <f t="shared" si="15"/>
        <v>BULLISH</v>
      </c>
      <c r="G227" s="19" t="str">
        <f t="shared" si="14"/>
        <v>NEUTRAL</v>
      </c>
      <c r="H227" s="19" t="str">
        <f t="shared" si="13"/>
        <v>CONFIRMED BULLISH</v>
      </c>
    </row>
    <row r="228" spans="1:8" ht="13.5" x14ac:dyDescent="0.25">
      <c r="A228" s="3">
        <v>42338</v>
      </c>
      <c r="B228" s="2">
        <v>27.29</v>
      </c>
      <c r="C228" s="2">
        <v>15.3584</v>
      </c>
      <c r="D228" s="2">
        <v>46</v>
      </c>
      <c r="E228" s="2">
        <f t="shared" si="12"/>
        <v>-3300</v>
      </c>
      <c r="F228" s="19" t="str">
        <f t="shared" si="15"/>
        <v>BEARISH</v>
      </c>
      <c r="G228" s="19" t="str">
        <f t="shared" si="14"/>
        <v>NEUTRAL</v>
      </c>
      <c r="H228" s="19" t="str">
        <f t="shared" si="13"/>
        <v>BEARISH DIVERGENCE</v>
      </c>
    </row>
    <row r="229" spans="1:8" ht="13.5" x14ac:dyDescent="0.25">
      <c r="A229" s="3">
        <v>42339</v>
      </c>
      <c r="B229" s="2">
        <v>27.29</v>
      </c>
      <c r="C229" s="2">
        <v>15.3584</v>
      </c>
      <c r="D229" s="2">
        <v>0</v>
      </c>
      <c r="E229" s="2">
        <f t="shared" si="12"/>
        <v>-3300</v>
      </c>
      <c r="F229" s="19" t="str">
        <f t="shared" si="15"/>
        <v>BEARISH</v>
      </c>
      <c r="G229" s="19" t="str">
        <f t="shared" si="14"/>
        <v>NEUTRAL</v>
      </c>
      <c r="H229" s="19" t="str">
        <f t="shared" si="13"/>
        <v>BEARISH DIVERGENCE</v>
      </c>
    </row>
    <row r="230" spans="1:8" ht="13.5" x14ac:dyDescent="0.25">
      <c r="A230" s="3">
        <v>42340</v>
      </c>
      <c r="B230" s="2">
        <v>27.29</v>
      </c>
      <c r="C230" s="2">
        <v>15.3584</v>
      </c>
      <c r="D230" s="2">
        <v>10</v>
      </c>
      <c r="E230" s="2">
        <f t="shared" si="12"/>
        <v>-3300</v>
      </c>
      <c r="F230" s="19" t="str">
        <f t="shared" si="15"/>
        <v>BEARISH</v>
      </c>
      <c r="G230" s="19" t="str">
        <f t="shared" si="14"/>
        <v>NEUTRAL</v>
      </c>
      <c r="H230" s="19" t="str">
        <f t="shared" si="13"/>
        <v>CONFIRMED BEARISH</v>
      </c>
    </row>
    <row r="231" spans="1:8" ht="13.5" x14ac:dyDescent="0.25">
      <c r="A231" s="3">
        <v>42341</v>
      </c>
      <c r="B231" s="2">
        <v>27.29</v>
      </c>
      <c r="C231" s="2">
        <v>15.3584</v>
      </c>
      <c r="D231" s="2">
        <v>2</v>
      </c>
      <c r="E231" s="2">
        <f t="shared" si="12"/>
        <v>-3300</v>
      </c>
      <c r="F231" s="19" t="str">
        <f t="shared" si="15"/>
        <v>BEARISH</v>
      </c>
      <c r="G231" s="19" t="str">
        <f t="shared" si="14"/>
        <v>NEUTRAL</v>
      </c>
      <c r="H231" s="19" t="str">
        <f t="shared" si="13"/>
        <v>CONFIRMED BEARISH</v>
      </c>
    </row>
    <row r="232" spans="1:8" ht="13.5" x14ac:dyDescent="0.25">
      <c r="A232" s="3">
        <v>42342</v>
      </c>
      <c r="B232" s="2">
        <v>27</v>
      </c>
      <c r="C232" s="2">
        <v>15.1952</v>
      </c>
      <c r="D232" s="2">
        <v>125</v>
      </c>
      <c r="E232" s="2">
        <f t="shared" si="12"/>
        <v>-3425</v>
      </c>
      <c r="F232" s="19" t="str">
        <f t="shared" si="15"/>
        <v>BEARISH</v>
      </c>
      <c r="G232" s="19" t="str">
        <f t="shared" si="14"/>
        <v>STRONG</v>
      </c>
      <c r="H232" s="19" t="str">
        <f t="shared" si="13"/>
        <v>CONFIRMED BEARISH</v>
      </c>
    </row>
    <row r="233" spans="1:8" ht="13.5" x14ac:dyDescent="0.25">
      <c r="A233" s="3">
        <v>42345</v>
      </c>
      <c r="B233" s="2">
        <v>27</v>
      </c>
      <c r="C233" s="2">
        <v>15.1952</v>
      </c>
      <c r="D233" s="2">
        <v>0</v>
      </c>
      <c r="E233" s="2">
        <f t="shared" si="12"/>
        <v>-3425</v>
      </c>
      <c r="F233" s="19" t="str">
        <f t="shared" si="15"/>
        <v>BEARISH</v>
      </c>
      <c r="G233" s="19" t="str">
        <f t="shared" si="14"/>
        <v>STRONG</v>
      </c>
      <c r="H233" s="19" t="str">
        <f t="shared" si="13"/>
        <v>CONFIRMED BEARISH</v>
      </c>
    </row>
    <row r="234" spans="1:8" ht="13.5" x14ac:dyDescent="0.25">
      <c r="A234" s="3">
        <v>42346</v>
      </c>
      <c r="B234" s="2">
        <v>27.01</v>
      </c>
      <c r="C234" s="2">
        <v>15.200799999999999</v>
      </c>
      <c r="D234" s="2">
        <v>4</v>
      </c>
      <c r="E234" s="2">
        <f t="shared" si="12"/>
        <v>-3421</v>
      </c>
      <c r="F234" s="19" t="str">
        <f t="shared" si="15"/>
        <v>BEARISH</v>
      </c>
      <c r="G234" s="19" t="str">
        <f t="shared" si="14"/>
        <v>STRONG</v>
      </c>
      <c r="H234" s="19" t="str">
        <f t="shared" si="13"/>
        <v>CONFIRMED BEARISH</v>
      </c>
    </row>
    <row r="235" spans="1:8" ht="13.5" x14ac:dyDescent="0.25">
      <c r="A235" s="3">
        <v>42347</v>
      </c>
      <c r="B235" s="2">
        <v>27.01</v>
      </c>
      <c r="C235" s="2">
        <v>15.200799999999999</v>
      </c>
      <c r="D235" s="2">
        <v>0</v>
      </c>
      <c r="E235" s="2">
        <f t="shared" si="12"/>
        <v>-3421</v>
      </c>
      <c r="F235" s="19" t="str">
        <f t="shared" si="15"/>
        <v>BEARISH</v>
      </c>
      <c r="G235" s="19" t="str">
        <f t="shared" si="14"/>
        <v>STRONG</v>
      </c>
      <c r="H235" s="19" t="str">
        <f t="shared" si="13"/>
        <v>CONFIRMED BEARISH</v>
      </c>
    </row>
    <row r="236" spans="1:8" ht="13.5" x14ac:dyDescent="0.25">
      <c r="A236" s="3">
        <v>42348</v>
      </c>
      <c r="B236" s="2">
        <v>26.7</v>
      </c>
      <c r="C236" s="2">
        <v>15.026300000000001</v>
      </c>
      <c r="D236" s="2">
        <v>2</v>
      </c>
      <c r="E236" s="2">
        <f t="shared" si="12"/>
        <v>-3423</v>
      </c>
      <c r="F236" s="19" t="str">
        <f t="shared" si="15"/>
        <v>BEARISH</v>
      </c>
      <c r="G236" s="19" t="str">
        <f t="shared" si="14"/>
        <v>STRONG</v>
      </c>
      <c r="H236" s="19" t="str">
        <f t="shared" si="13"/>
        <v>CONFIRMED BEARISH</v>
      </c>
    </row>
    <row r="237" spans="1:8" ht="13.5" x14ac:dyDescent="0.25">
      <c r="A237" s="3">
        <v>42349</v>
      </c>
      <c r="B237" s="2">
        <v>26.7</v>
      </c>
      <c r="C237" s="2">
        <v>15.026300000000001</v>
      </c>
      <c r="D237" s="2">
        <v>0</v>
      </c>
      <c r="E237" s="2">
        <f t="shared" si="12"/>
        <v>-3423</v>
      </c>
      <c r="F237" s="19" t="str">
        <f t="shared" si="15"/>
        <v>BULLISH</v>
      </c>
      <c r="G237" s="19" t="str">
        <f t="shared" si="14"/>
        <v>NEUTRAL</v>
      </c>
      <c r="H237" s="19" t="str">
        <f t="shared" si="13"/>
        <v>BULLISH DIVERGENCE</v>
      </c>
    </row>
    <row r="238" spans="1:8" ht="13.5" x14ac:dyDescent="0.25">
      <c r="A238" s="3">
        <v>42352</v>
      </c>
      <c r="B238" s="2">
        <v>26.5</v>
      </c>
      <c r="C238" s="2">
        <v>14.9138</v>
      </c>
      <c r="D238" s="2">
        <v>52</v>
      </c>
      <c r="E238" s="2">
        <f t="shared" si="12"/>
        <v>-3475</v>
      </c>
      <c r="F238" s="19" t="str">
        <f t="shared" si="15"/>
        <v>BEARISH</v>
      </c>
      <c r="G238" s="19" t="str">
        <f t="shared" si="14"/>
        <v>NEUTRAL</v>
      </c>
      <c r="H238" s="19" t="str">
        <f t="shared" si="13"/>
        <v>CONFIRMED BEARISH</v>
      </c>
    </row>
    <row r="239" spans="1:8" ht="13.5" x14ac:dyDescent="0.25">
      <c r="A239" s="3">
        <v>42353</v>
      </c>
      <c r="B239" s="2">
        <v>26.3</v>
      </c>
      <c r="C239" s="2">
        <v>14.8012</v>
      </c>
      <c r="D239" s="2">
        <v>55</v>
      </c>
      <c r="E239" s="2">
        <f t="shared" si="12"/>
        <v>-3530</v>
      </c>
      <c r="F239" s="19" t="str">
        <f t="shared" si="15"/>
        <v>BEARISH</v>
      </c>
      <c r="G239" s="19" t="str">
        <f t="shared" si="14"/>
        <v>STRONG</v>
      </c>
      <c r="H239" s="19" t="str">
        <f t="shared" si="13"/>
        <v>CONFIRMED BEARISH</v>
      </c>
    </row>
    <row r="240" spans="1:8" ht="13.5" x14ac:dyDescent="0.25">
      <c r="A240" s="3">
        <v>42354</v>
      </c>
      <c r="B240" s="2">
        <v>26.3</v>
      </c>
      <c r="C240" s="2">
        <v>14.8012</v>
      </c>
      <c r="D240" s="2">
        <v>0</v>
      </c>
      <c r="E240" s="2">
        <f t="shared" si="12"/>
        <v>-3530</v>
      </c>
      <c r="F240" s="19" t="str">
        <f t="shared" si="15"/>
        <v>BEARISH</v>
      </c>
      <c r="G240" s="19" t="str">
        <f t="shared" si="14"/>
        <v>STRONG</v>
      </c>
      <c r="H240" s="19" t="str">
        <f t="shared" si="13"/>
        <v>CONFIRMED BEARISH</v>
      </c>
    </row>
    <row r="241" spans="1:8" ht="13.5" x14ac:dyDescent="0.25">
      <c r="A241" s="3">
        <v>42355</v>
      </c>
      <c r="B241" s="2">
        <v>26.3</v>
      </c>
      <c r="C241" s="2">
        <v>14.8012</v>
      </c>
      <c r="D241" s="2">
        <v>0</v>
      </c>
      <c r="E241" s="2">
        <f t="shared" si="12"/>
        <v>-3530</v>
      </c>
      <c r="F241" s="19" t="str">
        <f t="shared" si="15"/>
        <v>BEARISH</v>
      </c>
      <c r="G241" s="19" t="str">
        <f t="shared" si="14"/>
        <v>STRONG</v>
      </c>
      <c r="H241" s="19" t="str">
        <f t="shared" si="13"/>
        <v>CONFIRMED BEARISH</v>
      </c>
    </row>
    <row r="242" spans="1:8" ht="13.5" x14ac:dyDescent="0.25">
      <c r="A242" s="3">
        <v>42356</v>
      </c>
      <c r="B242" s="2">
        <v>25.12</v>
      </c>
      <c r="C242" s="2">
        <v>14.1371</v>
      </c>
      <c r="D242" s="2">
        <v>20</v>
      </c>
      <c r="E242" s="2">
        <f t="shared" si="12"/>
        <v>-3550</v>
      </c>
      <c r="F242" s="19" t="str">
        <f t="shared" si="15"/>
        <v>BEARISH</v>
      </c>
      <c r="G242" s="19" t="str">
        <f t="shared" si="14"/>
        <v>STRONG</v>
      </c>
      <c r="H242" s="19" t="str">
        <f t="shared" si="13"/>
        <v>CONFIRMED BEARISH</v>
      </c>
    </row>
    <row r="243" spans="1:8" ht="13.5" x14ac:dyDescent="0.25">
      <c r="A243" s="3">
        <v>42359</v>
      </c>
      <c r="B243" s="2">
        <v>25.12</v>
      </c>
      <c r="C243" s="2">
        <v>14.1371</v>
      </c>
      <c r="D243" s="2">
        <v>0</v>
      </c>
      <c r="E243" s="2">
        <f t="shared" si="12"/>
        <v>-3550</v>
      </c>
      <c r="F243" s="19" t="str">
        <f t="shared" si="15"/>
        <v>BEARISH</v>
      </c>
      <c r="G243" s="19" t="str">
        <f t="shared" si="14"/>
        <v>STRONG</v>
      </c>
      <c r="H243" s="19" t="str">
        <f t="shared" si="13"/>
        <v>CONFIRMED BEARISH</v>
      </c>
    </row>
    <row r="244" spans="1:8" ht="13.5" x14ac:dyDescent="0.25">
      <c r="A244" s="3">
        <v>42360</v>
      </c>
      <c r="B244" s="2">
        <v>25.12</v>
      </c>
      <c r="C244" s="2">
        <v>14.1371</v>
      </c>
      <c r="D244" s="2">
        <v>0</v>
      </c>
      <c r="E244" s="2">
        <f t="shared" si="12"/>
        <v>-3550</v>
      </c>
      <c r="F244" s="19" t="str">
        <f t="shared" si="15"/>
        <v>BEARISH</v>
      </c>
      <c r="G244" s="19" t="str">
        <f t="shared" si="14"/>
        <v>NEUTRAL</v>
      </c>
      <c r="H244" s="19" t="str">
        <f t="shared" si="13"/>
        <v>CONFIRMED BEARISH</v>
      </c>
    </row>
    <row r="245" spans="1:8" ht="13.5" x14ac:dyDescent="0.25">
      <c r="A245" s="3">
        <v>42361</v>
      </c>
      <c r="B245" s="2">
        <v>25.87</v>
      </c>
      <c r="C245" s="2">
        <v>14.559200000000001</v>
      </c>
      <c r="D245" s="2">
        <v>5</v>
      </c>
      <c r="E245" s="2">
        <f t="shared" si="12"/>
        <v>-3545</v>
      </c>
      <c r="F245" s="19" t="str">
        <f t="shared" si="15"/>
        <v>BEARISH</v>
      </c>
      <c r="G245" s="19" t="str">
        <f t="shared" si="14"/>
        <v>NEUTRAL</v>
      </c>
      <c r="H245" s="19" t="str">
        <f t="shared" si="13"/>
        <v>CONFIRMED BEARISH</v>
      </c>
    </row>
    <row r="246" spans="1:8" ht="13.5" x14ac:dyDescent="0.25">
      <c r="A246" s="3">
        <v>42363</v>
      </c>
      <c r="B246" s="2">
        <v>25.87</v>
      </c>
      <c r="C246" s="2">
        <v>14.559200000000001</v>
      </c>
      <c r="D246" s="2">
        <v>0</v>
      </c>
      <c r="E246" s="2">
        <f t="shared" si="12"/>
        <v>-3545</v>
      </c>
      <c r="F246" s="19" t="str">
        <f t="shared" si="15"/>
        <v>BEARISH</v>
      </c>
      <c r="G246" s="19" t="str">
        <f t="shared" si="14"/>
        <v>NEUTRAL</v>
      </c>
      <c r="H246" s="19" t="str">
        <f t="shared" si="13"/>
        <v>CONFIRMED BEARISH</v>
      </c>
    </row>
    <row r="247" spans="1:8" ht="13.5" x14ac:dyDescent="0.25">
      <c r="A247" s="3">
        <v>42366</v>
      </c>
      <c r="B247" s="2">
        <v>25.87</v>
      </c>
      <c r="C247" s="2">
        <v>14.559200000000001</v>
      </c>
      <c r="D247" s="2">
        <v>0</v>
      </c>
      <c r="E247" s="2">
        <f t="shared" si="12"/>
        <v>-3545</v>
      </c>
      <c r="F247" s="19" t="str">
        <f t="shared" si="15"/>
        <v>BULLISH</v>
      </c>
      <c r="G247" s="19" t="str">
        <f t="shared" si="14"/>
        <v>NEUTRAL</v>
      </c>
      <c r="H247" s="19" t="str">
        <f t="shared" si="13"/>
        <v>CONFIRMED BULLISH</v>
      </c>
    </row>
    <row r="248" spans="1:8" ht="13.5" x14ac:dyDescent="0.25">
      <c r="A248" s="3">
        <v>42367</v>
      </c>
      <c r="B248" s="2">
        <v>26.5</v>
      </c>
      <c r="C248" s="2">
        <v>14.9138</v>
      </c>
      <c r="D248" s="2">
        <v>3</v>
      </c>
      <c r="E248" s="2">
        <f t="shared" si="12"/>
        <v>-3542</v>
      </c>
      <c r="F248" s="19" t="str">
        <f t="shared" si="15"/>
        <v>BULLISH</v>
      </c>
      <c r="G248" s="19" t="str">
        <f t="shared" si="14"/>
        <v>NEUTRAL</v>
      </c>
      <c r="H248" s="19" t="str">
        <f t="shared" si="13"/>
        <v>CONFIRMED BULLISH</v>
      </c>
    </row>
    <row r="249" spans="1:8" ht="13.5" x14ac:dyDescent="0.25">
      <c r="A249" s="3">
        <v>42368</v>
      </c>
      <c r="B249" s="2">
        <v>26.5</v>
      </c>
      <c r="C249" s="2">
        <v>14.9138</v>
      </c>
      <c r="D249" s="2">
        <v>0</v>
      </c>
      <c r="E249" s="2">
        <f t="shared" si="12"/>
        <v>-3542</v>
      </c>
      <c r="F249" s="19" t="str">
        <f t="shared" si="15"/>
        <v>BULLISH</v>
      </c>
      <c r="G249" s="19" t="str">
        <f t="shared" si="14"/>
        <v>NEUTRAL</v>
      </c>
      <c r="H249" s="19" t="str">
        <f t="shared" si="13"/>
        <v>CONFIRMED BULLISH</v>
      </c>
    </row>
    <row r="250" spans="1:8" ht="13.5" x14ac:dyDescent="0.25">
      <c r="A250" s="3">
        <v>42369</v>
      </c>
      <c r="B250" s="2">
        <v>26.5</v>
      </c>
      <c r="C250" s="2">
        <v>14.9138</v>
      </c>
      <c r="D250" s="2">
        <v>0</v>
      </c>
      <c r="E250" s="2">
        <f t="shared" si="12"/>
        <v>-3542</v>
      </c>
      <c r="F250" s="19" t="str">
        <f t="shared" si="15"/>
        <v>BULLISH</v>
      </c>
      <c r="G250" s="19" t="str">
        <f t="shared" si="14"/>
        <v>NEUTRAL</v>
      </c>
      <c r="H250" s="19" t="str">
        <f t="shared" si="13"/>
        <v>CONFIRMED BULLISH</v>
      </c>
    </row>
    <row r="251" spans="1:8" ht="13.5" x14ac:dyDescent="0.25">
      <c r="A251" s="3">
        <v>42373</v>
      </c>
      <c r="B251" s="2">
        <v>26.5</v>
      </c>
      <c r="C251" s="2">
        <v>14.9138</v>
      </c>
      <c r="D251" s="2">
        <v>0</v>
      </c>
      <c r="E251" s="2">
        <f t="shared" si="12"/>
        <v>-3542</v>
      </c>
      <c r="F251" s="19" t="str">
        <f t="shared" si="15"/>
        <v>BULLISH</v>
      </c>
      <c r="G251" s="19" t="str">
        <f t="shared" si="14"/>
        <v>NEUTRAL</v>
      </c>
      <c r="H251" s="19" t="str">
        <f t="shared" si="13"/>
        <v>CONFIRMED BULLISH</v>
      </c>
    </row>
    <row r="252" spans="1:8" ht="13.5" x14ac:dyDescent="0.25">
      <c r="A252" s="3">
        <v>42374</v>
      </c>
      <c r="B252" s="2">
        <v>26.5</v>
      </c>
      <c r="C252" s="2">
        <v>14.9138</v>
      </c>
      <c r="D252" s="2">
        <v>0</v>
      </c>
      <c r="E252" s="2">
        <f t="shared" si="12"/>
        <v>-3542</v>
      </c>
      <c r="F252" s="19" t="str">
        <f t="shared" si="15"/>
        <v>BULLISH</v>
      </c>
      <c r="G252" s="19" t="str">
        <f t="shared" si="14"/>
        <v>NEUTRAL</v>
      </c>
      <c r="H252" s="19" t="str">
        <f t="shared" si="13"/>
        <v>CONFIRMED BULLISH</v>
      </c>
    </row>
    <row r="253" spans="1:8" ht="13.5" x14ac:dyDescent="0.25">
      <c r="A253" s="3">
        <v>42375</v>
      </c>
      <c r="B253" s="2">
        <v>26.5</v>
      </c>
      <c r="C253" s="2">
        <v>14.9138</v>
      </c>
      <c r="D253" s="2">
        <v>469</v>
      </c>
      <c r="E253" s="2">
        <f t="shared" si="12"/>
        <v>-3542</v>
      </c>
      <c r="F253" s="19" t="str">
        <f t="shared" si="15"/>
        <v>NEUTRAL</v>
      </c>
      <c r="G253" s="19" t="str">
        <f t="shared" si="14"/>
        <v>NEUTRAL</v>
      </c>
      <c r="H253" s="19" t="str">
        <f t="shared" si="13"/>
        <v>NEUTRAL</v>
      </c>
    </row>
    <row r="254" spans="1:8" ht="13.5" x14ac:dyDescent="0.25">
      <c r="A254" s="3">
        <v>42376</v>
      </c>
      <c r="B254" s="2">
        <v>26.5</v>
      </c>
      <c r="C254" s="2">
        <v>14.9138</v>
      </c>
      <c r="D254" s="2">
        <v>0</v>
      </c>
      <c r="E254" s="2">
        <f t="shared" si="12"/>
        <v>-3542</v>
      </c>
      <c r="F254" s="19" t="str">
        <f t="shared" si="15"/>
        <v>NEUTRAL</v>
      </c>
      <c r="G254" s="19" t="str">
        <f t="shared" si="14"/>
        <v>NEUTRAL</v>
      </c>
      <c r="H254" s="19" t="str">
        <f t="shared" si="13"/>
        <v>NEUTRAL</v>
      </c>
    </row>
    <row r="255" spans="1:8" ht="13.5" x14ac:dyDescent="0.25">
      <c r="A255" s="3">
        <v>42377</v>
      </c>
      <c r="B255" s="2">
        <v>26.5</v>
      </c>
      <c r="C255" s="2">
        <v>14.9138</v>
      </c>
      <c r="D255" s="2">
        <v>96</v>
      </c>
      <c r="E255" s="2">
        <f t="shared" si="12"/>
        <v>-3542</v>
      </c>
      <c r="F255" s="19" t="str">
        <f t="shared" si="15"/>
        <v>NEUTRAL</v>
      </c>
      <c r="G255" s="19" t="str">
        <f t="shared" si="14"/>
        <v>NEUTRAL</v>
      </c>
      <c r="H255" s="19" t="str">
        <f t="shared" si="13"/>
        <v>NEUTRAL</v>
      </c>
    </row>
    <row r="256" spans="1:8" ht="13.5" x14ac:dyDescent="0.25">
      <c r="A256" s="3">
        <v>42380</v>
      </c>
      <c r="B256" s="2">
        <v>26.5</v>
      </c>
      <c r="C256" s="2">
        <v>14.9138</v>
      </c>
      <c r="D256" s="2">
        <v>50</v>
      </c>
      <c r="E256" s="2">
        <f t="shared" si="12"/>
        <v>-3542</v>
      </c>
      <c r="F256" s="19" t="str">
        <f t="shared" si="15"/>
        <v>NEUTRAL</v>
      </c>
      <c r="G256" s="19" t="str">
        <f t="shared" si="14"/>
        <v>NEUTRAL</v>
      </c>
      <c r="H256" s="19" t="str">
        <f t="shared" si="13"/>
        <v>NEUTRAL</v>
      </c>
    </row>
    <row r="257" spans="1:8" ht="13.5" x14ac:dyDescent="0.25">
      <c r="A257" s="3">
        <v>42381</v>
      </c>
      <c r="B257" s="2">
        <v>27.19</v>
      </c>
      <c r="C257" s="2">
        <v>15.302099999999999</v>
      </c>
      <c r="D257" s="2">
        <v>70</v>
      </c>
      <c r="E257" s="2">
        <f t="shared" si="12"/>
        <v>-3472</v>
      </c>
      <c r="F257" s="19" t="str">
        <f t="shared" si="15"/>
        <v>BULLISH</v>
      </c>
      <c r="G257" s="19" t="str">
        <f t="shared" si="14"/>
        <v>NEUTRAL</v>
      </c>
      <c r="H257" s="19" t="str">
        <f t="shared" si="13"/>
        <v>CONFIRMED BULLISH</v>
      </c>
    </row>
    <row r="258" spans="1:8" ht="13.5" x14ac:dyDescent="0.25">
      <c r="A258" s="3">
        <v>42382</v>
      </c>
      <c r="B258" s="2">
        <v>27.19</v>
      </c>
      <c r="C258" s="2">
        <v>15.302099999999999</v>
      </c>
      <c r="D258" s="2">
        <v>0</v>
      </c>
      <c r="E258" s="2">
        <f t="shared" si="12"/>
        <v>-3472</v>
      </c>
      <c r="F258" s="19" t="str">
        <f t="shared" si="15"/>
        <v>BULLISH</v>
      </c>
      <c r="G258" s="19" t="str">
        <f t="shared" si="14"/>
        <v>NEUTRAL</v>
      </c>
      <c r="H258" s="19" t="str">
        <f t="shared" si="13"/>
        <v>CONFIRMED BULLISH</v>
      </c>
    </row>
    <row r="259" spans="1:8" ht="13.5" x14ac:dyDescent="0.25">
      <c r="A259" s="3">
        <v>42384</v>
      </c>
      <c r="B259" s="2">
        <v>27.2</v>
      </c>
      <c r="C259" s="2">
        <v>15.307700000000001</v>
      </c>
      <c r="D259" s="2">
        <v>64</v>
      </c>
      <c r="E259" s="2">
        <f t="shared" si="12"/>
        <v>-3408</v>
      </c>
      <c r="F259" s="19" t="str">
        <f t="shared" si="15"/>
        <v>BULLISH</v>
      </c>
      <c r="G259" s="19" t="str">
        <f t="shared" si="14"/>
        <v>WEAK</v>
      </c>
      <c r="H259" s="19" t="str">
        <f t="shared" si="13"/>
        <v>CONFIRMED BULLISH</v>
      </c>
    </row>
    <row r="260" spans="1:8" ht="13.5" x14ac:dyDescent="0.25">
      <c r="A260" s="3">
        <v>42387</v>
      </c>
      <c r="B260" s="2">
        <v>27.2</v>
      </c>
      <c r="C260" s="2">
        <v>15.307700000000001</v>
      </c>
      <c r="D260" s="2">
        <v>0</v>
      </c>
      <c r="E260" s="2">
        <f t="shared" ref="E260:E323" si="16">IF(B260&gt;B259, E259+D260, IF(B260&lt;B259, E259-D260, E259))</f>
        <v>-3408</v>
      </c>
      <c r="F260" s="19" t="str">
        <f t="shared" si="15"/>
        <v>BULLISH</v>
      </c>
      <c r="G260" s="19" t="str">
        <f t="shared" si="14"/>
        <v>WEAK</v>
      </c>
      <c r="H260" s="19" t="str">
        <f t="shared" si="13"/>
        <v>CONFIRMED BULLISH</v>
      </c>
    </row>
    <row r="261" spans="1:8" ht="13.5" x14ac:dyDescent="0.25">
      <c r="A261" s="3">
        <v>42388</v>
      </c>
      <c r="B261" s="2">
        <v>27.2</v>
      </c>
      <c r="C261" s="2">
        <v>15.307700000000001</v>
      </c>
      <c r="D261" s="2">
        <v>373</v>
      </c>
      <c r="E261" s="2">
        <f t="shared" si="16"/>
        <v>-3408</v>
      </c>
      <c r="F261" s="19" t="str">
        <f t="shared" si="15"/>
        <v>BULLISH</v>
      </c>
      <c r="G261" s="19" t="str">
        <f t="shared" si="14"/>
        <v>WEAK</v>
      </c>
      <c r="H261" s="19" t="str">
        <f t="shared" si="13"/>
        <v>CONFIRMED BULLISH</v>
      </c>
    </row>
    <row r="262" spans="1:8" ht="13.5" x14ac:dyDescent="0.25">
      <c r="A262" s="3">
        <v>42389</v>
      </c>
      <c r="B262" s="2">
        <v>27.2</v>
      </c>
      <c r="C262" s="2">
        <v>15.307700000000001</v>
      </c>
      <c r="D262" s="2">
        <v>25</v>
      </c>
      <c r="E262" s="2">
        <f t="shared" si="16"/>
        <v>-3408</v>
      </c>
      <c r="F262" s="19" t="str">
        <f t="shared" si="15"/>
        <v>BULLISH</v>
      </c>
      <c r="G262" s="19" t="str">
        <f t="shared" si="14"/>
        <v>NEUTRAL</v>
      </c>
      <c r="H262" s="19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v>42390</v>
      </c>
      <c r="B263" s="2">
        <v>26.7</v>
      </c>
      <c r="C263" s="2">
        <v>15.026300000000001</v>
      </c>
      <c r="D263" s="2">
        <v>25</v>
      </c>
      <c r="E263" s="2">
        <f t="shared" si="16"/>
        <v>-3433</v>
      </c>
      <c r="F263" s="19" t="str">
        <f t="shared" si="15"/>
        <v>BULLISH</v>
      </c>
      <c r="G263" s="19" t="str">
        <f t="shared" ref="G263:G326" si="18">IF((E263-E258)/E258 &gt; 0.02, "STRONG",
 IF((E263-E258)/E258 &lt; -0.02, "WEAK", "NEUTRAL"))</f>
        <v>NEUTRAL</v>
      </c>
      <c r="H263" s="19" t="str">
        <f t="shared" si="17"/>
        <v>BULLISH DIVERGENCE</v>
      </c>
    </row>
    <row r="264" spans="1:8" ht="13.5" x14ac:dyDescent="0.25">
      <c r="A264" s="3">
        <v>42391</v>
      </c>
      <c r="B264" s="2">
        <v>26.69</v>
      </c>
      <c r="C264" s="2">
        <v>15.0207</v>
      </c>
      <c r="D264" s="2">
        <v>24</v>
      </c>
      <c r="E264" s="2">
        <f t="shared" si="16"/>
        <v>-3457</v>
      </c>
      <c r="F264" s="19" t="str">
        <f t="shared" ref="F264:F327" si="19">IF(E264&gt;E259,"BULLISH",IF(E264&lt;E259,"BEARISH","NEUTRAL"))</f>
        <v>BEARISH</v>
      </c>
      <c r="G264" s="19" t="str">
        <f t="shared" si="18"/>
        <v>NEUTRAL</v>
      </c>
      <c r="H264" s="19" t="str">
        <f t="shared" si="17"/>
        <v>CONFIRMED BEARISH</v>
      </c>
    </row>
    <row r="265" spans="1:8" ht="13.5" x14ac:dyDescent="0.25">
      <c r="A265" s="3">
        <v>42394</v>
      </c>
      <c r="B265" s="2">
        <v>26.69</v>
      </c>
      <c r="C265" s="2">
        <v>15.0207</v>
      </c>
      <c r="D265" s="2">
        <v>30</v>
      </c>
      <c r="E265" s="2">
        <f t="shared" si="16"/>
        <v>-3457</v>
      </c>
      <c r="F265" s="19" t="str">
        <f t="shared" si="19"/>
        <v>BEARISH</v>
      </c>
      <c r="G265" s="19" t="str">
        <f t="shared" si="18"/>
        <v>NEUTRAL</v>
      </c>
      <c r="H265" s="19" t="str">
        <f t="shared" si="17"/>
        <v>CONFIRMED BEARISH</v>
      </c>
    </row>
    <row r="266" spans="1:8" ht="13.5" x14ac:dyDescent="0.25">
      <c r="A266" s="3">
        <v>42395</v>
      </c>
      <c r="B266" s="2">
        <v>26.69</v>
      </c>
      <c r="C266" s="2">
        <v>15.0207</v>
      </c>
      <c r="D266" s="2">
        <v>16</v>
      </c>
      <c r="E266" s="2">
        <f t="shared" si="16"/>
        <v>-3457</v>
      </c>
      <c r="F266" s="19" t="str">
        <f t="shared" si="19"/>
        <v>BEARISH</v>
      </c>
      <c r="G266" s="19" t="str">
        <f t="shared" si="18"/>
        <v>NEUTRAL</v>
      </c>
      <c r="H266" s="19" t="str">
        <f t="shared" si="17"/>
        <v>CONFIRMED BEARISH</v>
      </c>
    </row>
    <row r="267" spans="1:8" ht="13.5" x14ac:dyDescent="0.25">
      <c r="A267" s="3">
        <v>42396</v>
      </c>
      <c r="B267" s="2">
        <v>25.89</v>
      </c>
      <c r="C267" s="2">
        <v>14.570499999999999</v>
      </c>
      <c r="D267" s="2">
        <v>93</v>
      </c>
      <c r="E267" s="2">
        <f t="shared" si="16"/>
        <v>-3550</v>
      </c>
      <c r="F267" s="19" t="str">
        <f t="shared" si="19"/>
        <v>BEARISH</v>
      </c>
      <c r="G267" s="19" t="str">
        <f t="shared" si="18"/>
        <v>STRONG</v>
      </c>
      <c r="H267" s="19" t="str">
        <f t="shared" si="17"/>
        <v>CONFIRMED BEARISH</v>
      </c>
    </row>
    <row r="268" spans="1:8" ht="13.5" x14ac:dyDescent="0.25">
      <c r="A268" s="3">
        <v>42397</v>
      </c>
      <c r="B268" s="2">
        <v>25.89</v>
      </c>
      <c r="C268" s="2">
        <v>14.570499999999999</v>
      </c>
      <c r="D268" s="2">
        <v>133</v>
      </c>
      <c r="E268" s="2">
        <f t="shared" si="16"/>
        <v>-3550</v>
      </c>
      <c r="F268" s="19" t="str">
        <f t="shared" si="19"/>
        <v>BEARISH</v>
      </c>
      <c r="G268" s="19" t="str">
        <f t="shared" si="18"/>
        <v>STRONG</v>
      </c>
      <c r="H268" s="19" t="str">
        <f t="shared" si="17"/>
        <v>CONFIRMED BEARISH</v>
      </c>
    </row>
    <row r="269" spans="1:8" ht="13.5" x14ac:dyDescent="0.25">
      <c r="A269" s="3">
        <v>42398</v>
      </c>
      <c r="B269" s="2">
        <v>25.88</v>
      </c>
      <c r="C269" s="2">
        <v>14.5649</v>
      </c>
      <c r="D269" s="2">
        <v>80</v>
      </c>
      <c r="E269" s="2">
        <f t="shared" si="16"/>
        <v>-3630</v>
      </c>
      <c r="F269" s="19" t="str">
        <f t="shared" si="19"/>
        <v>BEARISH</v>
      </c>
      <c r="G269" s="19" t="str">
        <f t="shared" si="18"/>
        <v>STRONG</v>
      </c>
      <c r="H269" s="19" t="str">
        <f t="shared" si="17"/>
        <v>CONFIRMED BEARISH</v>
      </c>
    </row>
    <row r="270" spans="1:8" ht="13.5" x14ac:dyDescent="0.25">
      <c r="A270" s="3">
        <v>42401</v>
      </c>
      <c r="B270" s="2">
        <v>25.97</v>
      </c>
      <c r="C270" s="2">
        <v>14.615500000000001</v>
      </c>
      <c r="D270" s="2">
        <v>207</v>
      </c>
      <c r="E270" s="2">
        <f t="shared" si="16"/>
        <v>-3423</v>
      </c>
      <c r="F270" s="19" t="str">
        <f t="shared" si="19"/>
        <v>BULLISH</v>
      </c>
      <c r="G270" s="19" t="str">
        <f t="shared" si="18"/>
        <v>NEUTRAL</v>
      </c>
      <c r="H270" s="19" t="str">
        <f t="shared" si="17"/>
        <v>BULLISH DIVERGENCE</v>
      </c>
    </row>
    <row r="271" spans="1:8" ht="13.5" x14ac:dyDescent="0.25">
      <c r="A271" s="3">
        <v>42402</v>
      </c>
      <c r="B271" s="2">
        <v>25.97</v>
      </c>
      <c r="C271" s="2">
        <v>14.615500000000001</v>
      </c>
      <c r="D271" s="2">
        <v>0</v>
      </c>
      <c r="E271" s="2">
        <f t="shared" si="16"/>
        <v>-3423</v>
      </c>
      <c r="F271" s="19" t="str">
        <f t="shared" si="19"/>
        <v>BULLISH</v>
      </c>
      <c r="G271" s="19" t="str">
        <f t="shared" si="18"/>
        <v>NEUTRAL</v>
      </c>
      <c r="H271" s="19" t="str">
        <f t="shared" si="17"/>
        <v>BULLISH DIVERGENCE</v>
      </c>
    </row>
    <row r="272" spans="1:8" ht="13.5" x14ac:dyDescent="0.25">
      <c r="A272" s="3">
        <v>42403</v>
      </c>
      <c r="B272" s="2">
        <v>25.4</v>
      </c>
      <c r="C272" s="2">
        <v>14.294700000000001</v>
      </c>
      <c r="D272" s="2">
        <v>30</v>
      </c>
      <c r="E272" s="2">
        <f t="shared" si="16"/>
        <v>-3453</v>
      </c>
      <c r="F272" s="19" t="str">
        <f t="shared" si="19"/>
        <v>BULLISH</v>
      </c>
      <c r="G272" s="19" t="str">
        <f t="shared" si="18"/>
        <v>WEAK</v>
      </c>
      <c r="H272" s="19" t="str">
        <f t="shared" si="17"/>
        <v>BULLISH DIVERGENCE</v>
      </c>
    </row>
    <row r="273" spans="1:8" ht="13.5" x14ac:dyDescent="0.25">
      <c r="A273" s="3">
        <v>42404</v>
      </c>
      <c r="B273" s="2">
        <v>25.4</v>
      </c>
      <c r="C273" s="2">
        <v>14.294700000000001</v>
      </c>
      <c r="D273" s="2">
        <v>0</v>
      </c>
      <c r="E273" s="2">
        <f t="shared" si="16"/>
        <v>-3453</v>
      </c>
      <c r="F273" s="19" t="str">
        <f t="shared" si="19"/>
        <v>BULLISH</v>
      </c>
      <c r="G273" s="19" t="str">
        <f t="shared" si="18"/>
        <v>WEAK</v>
      </c>
      <c r="H273" s="19" t="str">
        <f t="shared" si="17"/>
        <v>BULLISH DIVERGENCE</v>
      </c>
    </row>
    <row r="274" spans="1:8" ht="13.5" x14ac:dyDescent="0.25">
      <c r="A274" s="3">
        <v>42405</v>
      </c>
      <c r="B274" s="2">
        <v>25.8</v>
      </c>
      <c r="C274" s="2">
        <v>14.5198</v>
      </c>
      <c r="D274" s="2">
        <v>100</v>
      </c>
      <c r="E274" s="2">
        <f t="shared" si="16"/>
        <v>-3353</v>
      </c>
      <c r="F274" s="19" t="str">
        <f t="shared" si="19"/>
        <v>BULLISH</v>
      </c>
      <c r="G274" s="19" t="str">
        <f t="shared" si="18"/>
        <v>WEAK</v>
      </c>
      <c r="H274" s="19" t="str">
        <f t="shared" si="17"/>
        <v>BULLISH DIVERGENCE</v>
      </c>
    </row>
    <row r="275" spans="1:8" ht="13.5" x14ac:dyDescent="0.25">
      <c r="A275" s="3">
        <v>42408</v>
      </c>
      <c r="B275" s="2">
        <v>25.2</v>
      </c>
      <c r="C275" s="2">
        <v>14.1822</v>
      </c>
      <c r="D275" s="2">
        <v>27</v>
      </c>
      <c r="E275" s="2">
        <f t="shared" si="16"/>
        <v>-3380</v>
      </c>
      <c r="F275" s="19" t="str">
        <f t="shared" si="19"/>
        <v>BULLISH</v>
      </c>
      <c r="G275" s="19" t="str">
        <f t="shared" si="18"/>
        <v>NEUTRAL</v>
      </c>
      <c r="H275" s="19" t="str">
        <f t="shared" si="17"/>
        <v>BULLISH DIVERGENCE</v>
      </c>
    </row>
    <row r="276" spans="1:8" ht="13.5" x14ac:dyDescent="0.25">
      <c r="A276" s="3">
        <v>42409</v>
      </c>
      <c r="B276" s="2">
        <v>25.2</v>
      </c>
      <c r="C276" s="2">
        <v>14.1822</v>
      </c>
      <c r="D276" s="2">
        <v>0</v>
      </c>
      <c r="E276" s="2">
        <f t="shared" si="16"/>
        <v>-3380</v>
      </c>
      <c r="F276" s="19" t="str">
        <f t="shared" si="19"/>
        <v>BULLISH</v>
      </c>
      <c r="G276" s="19" t="str">
        <f t="shared" si="18"/>
        <v>NEUTRAL</v>
      </c>
      <c r="H276" s="19" t="str">
        <f t="shared" si="17"/>
        <v>BULLISH DIVERGENCE</v>
      </c>
    </row>
    <row r="277" spans="1:8" ht="13.5" x14ac:dyDescent="0.25">
      <c r="A277" s="3">
        <v>42410</v>
      </c>
      <c r="B277" s="2">
        <v>25</v>
      </c>
      <c r="C277" s="2">
        <v>14.069599999999999</v>
      </c>
      <c r="D277" s="2">
        <v>30</v>
      </c>
      <c r="E277" s="2">
        <f t="shared" si="16"/>
        <v>-3410</v>
      </c>
      <c r="F277" s="19" t="str">
        <f t="shared" si="19"/>
        <v>BULLISH</v>
      </c>
      <c r="G277" s="19" t="str">
        <f t="shared" si="18"/>
        <v>NEUTRAL</v>
      </c>
      <c r="H277" s="19" t="str">
        <f t="shared" si="17"/>
        <v>BULLISH DIVERGENCE</v>
      </c>
    </row>
    <row r="278" spans="1:8" ht="13.5" x14ac:dyDescent="0.25">
      <c r="A278" s="3">
        <v>42411</v>
      </c>
      <c r="B278" s="2">
        <v>25</v>
      </c>
      <c r="C278" s="2">
        <v>14.069599999999999</v>
      </c>
      <c r="D278" s="2">
        <v>44</v>
      </c>
      <c r="E278" s="2">
        <f t="shared" si="16"/>
        <v>-3410</v>
      </c>
      <c r="F278" s="19" t="str">
        <f t="shared" si="19"/>
        <v>BULLISH</v>
      </c>
      <c r="G278" s="19" t="str">
        <f t="shared" si="18"/>
        <v>NEUTRAL</v>
      </c>
      <c r="H278" s="19" t="str">
        <f t="shared" si="17"/>
        <v>BULLISH DIVERGENCE</v>
      </c>
    </row>
    <row r="279" spans="1:8" ht="13.5" x14ac:dyDescent="0.25">
      <c r="A279" s="3">
        <v>42412</v>
      </c>
      <c r="B279" s="2">
        <v>25</v>
      </c>
      <c r="C279" s="2">
        <v>14.069599999999999</v>
      </c>
      <c r="D279" s="2">
        <v>0</v>
      </c>
      <c r="E279" s="2">
        <f t="shared" si="16"/>
        <v>-3410</v>
      </c>
      <c r="F279" s="19" t="str">
        <f t="shared" si="19"/>
        <v>BEARISH</v>
      </c>
      <c r="G279" s="19" t="str">
        <f t="shared" si="18"/>
        <v>NEUTRAL</v>
      </c>
      <c r="H279" s="19" t="str">
        <f t="shared" si="17"/>
        <v>CONFIRMED BEARISH</v>
      </c>
    </row>
    <row r="280" spans="1:8" ht="13.5" x14ac:dyDescent="0.25">
      <c r="A280" s="3">
        <v>42415</v>
      </c>
      <c r="B280" s="2">
        <v>25</v>
      </c>
      <c r="C280" s="2">
        <v>14.069599999999999</v>
      </c>
      <c r="D280" s="2">
        <v>0</v>
      </c>
      <c r="E280" s="2">
        <f t="shared" si="16"/>
        <v>-3410</v>
      </c>
      <c r="F280" s="19" t="str">
        <f t="shared" si="19"/>
        <v>BEARISH</v>
      </c>
      <c r="G280" s="19" t="str">
        <f t="shared" si="18"/>
        <v>NEUTRAL</v>
      </c>
      <c r="H280" s="19" t="str">
        <f t="shared" si="17"/>
        <v>CONFIRMED BEARISH</v>
      </c>
    </row>
    <row r="281" spans="1:8" ht="13.5" x14ac:dyDescent="0.25">
      <c r="A281" s="3">
        <v>42416</v>
      </c>
      <c r="B281" s="2">
        <v>25</v>
      </c>
      <c r="C281" s="2">
        <v>14.069599999999999</v>
      </c>
      <c r="D281" s="2">
        <v>0</v>
      </c>
      <c r="E281" s="2">
        <f t="shared" si="16"/>
        <v>-3410</v>
      </c>
      <c r="F281" s="19" t="str">
        <f t="shared" si="19"/>
        <v>BEARISH</v>
      </c>
      <c r="G281" s="19" t="str">
        <f t="shared" si="18"/>
        <v>NEUTRAL</v>
      </c>
      <c r="H281" s="19" t="str">
        <f t="shared" si="17"/>
        <v>CONFIRMED BEARISH</v>
      </c>
    </row>
    <row r="282" spans="1:8" ht="13.5" x14ac:dyDescent="0.25">
      <c r="A282" s="3">
        <v>42417</v>
      </c>
      <c r="B282" s="2">
        <v>25</v>
      </c>
      <c r="C282" s="2">
        <v>14.069599999999999</v>
      </c>
      <c r="D282" s="2">
        <v>0</v>
      </c>
      <c r="E282" s="2">
        <f t="shared" si="16"/>
        <v>-3410</v>
      </c>
      <c r="F282" s="19" t="str">
        <f t="shared" si="19"/>
        <v>NEUTRAL</v>
      </c>
      <c r="G282" s="19" t="str">
        <f t="shared" si="18"/>
        <v>NEUTRAL</v>
      </c>
      <c r="H282" s="19" t="str">
        <f t="shared" si="17"/>
        <v>NEUTRAL</v>
      </c>
    </row>
    <row r="283" spans="1:8" ht="13.5" x14ac:dyDescent="0.25">
      <c r="A283" s="3">
        <v>42418</v>
      </c>
      <c r="B283" s="2">
        <v>25</v>
      </c>
      <c r="C283" s="2">
        <v>14.069599999999999</v>
      </c>
      <c r="D283" s="2">
        <v>152</v>
      </c>
      <c r="E283" s="2">
        <f t="shared" si="16"/>
        <v>-3410</v>
      </c>
      <c r="F283" s="19" t="str">
        <f t="shared" si="19"/>
        <v>NEUTRAL</v>
      </c>
      <c r="G283" s="19" t="str">
        <f t="shared" si="18"/>
        <v>NEUTRAL</v>
      </c>
      <c r="H283" s="19" t="str">
        <f t="shared" si="17"/>
        <v>NEUTRAL</v>
      </c>
    </row>
    <row r="284" spans="1:8" ht="13.5" x14ac:dyDescent="0.25">
      <c r="A284" s="3">
        <v>42419</v>
      </c>
      <c r="B284" s="2">
        <v>25.2</v>
      </c>
      <c r="C284" s="2">
        <v>14.1822</v>
      </c>
      <c r="D284" s="2">
        <v>125</v>
      </c>
      <c r="E284" s="2">
        <f t="shared" si="16"/>
        <v>-3285</v>
      </c>
      <c r="F284" s="19" t="str">
        <f t="shared" si="19"/>
        <v>BULLISH</v>
      </c>
      <c r="G284" s="19" t="str">
        <f t="shared" si="18"/>
        <v>WEAK</v>
      </c>
      <c r="H284" s="19" t="str">
        <f t="shared" si="17"/>
        <v>CONFIRMED BULLISH</v>
      </c>
    </row>
    <row r="285" spans="1:8" ht="13.5" x14ac:dyDescent="0.25">
      <c r="A285" s="3">
        <v>42422</v>
      </c>
      <c r="B285" s="2">
        <v>25.2</v>
      </c>
      <c r="C285" s="2">
        <v>14.1822</v>
      </c>
      <c r="D285" s="2">
        <v>0</v>
      </c>
      <c r="E285" s="2">
        <f t="shared" si="16"/>
        <v>-3285</v>
      </c>
      <c r="F285" s="19" t="str">
        <f t="shared" si="19"/>
        <v>BULLISH</v>
      </c>
      <c r="G285" s="19" t="str">
        <f t="shared" si="18"/>
        <v>WEAK</v>
      </c>
      <c r="H285" s="19" t="str">
        <f t="shared" si="17"/>
        <v>CONFIRMED BULLISH</v>
      </c>
    </row>
    <row r="286" spans="1:8" ht="13.5" x14ac:dyDescent="0.25">
      <c r="A286" s="3">
        <v>42423</v>
      </c>
      <c r="B286" s="2">
        <v>25.2</v>
      </c>
      <c r="C286" s="2">
        <v>14.1822</v>
      </c>
      <c r="D286" s="2">
        <v>0</v>
      </c>
      <c r="E286" s="2">
        <f t="shared" si="16"/>
        <v>-3285</v>
      </c>
      <c r="F286" s="19" t="str">
        <f t="shared" si="19"/>
        <v>BULLISH</v>
      </c>
      <c r="G286" s="19" t="str">
        <f t="shared" si="18"/>
        <v>WEAK</v>
      </c>
      <c r="H286" s="19" t="str">
        <f t="shared" si="17"/>
        <v>CONFIRMED BULLISH</v>
      </c>
    </row>
    <row r="287" spans="1:8" ht="13.5" x14ac:dyDescent="0.25">
      <c r="A287" s="3">
        <v>42424</v>
      </c>
      <c r="B287" s="2">
        <v>25</v>
      </c>
      <c r="C287" s="2">
        <v>14.069599999999999</v>
      </c>
      <c r="D287" s="2">
        <v>18</v>
      </c>
      <c r="E287" s="2">
        <f t="shared" si="16"/>
        <v>-3303</v>
      </c>
      <c r="F287" s="19" t="str">
        <f t="shared" si="19"/>
        <v>BULLISH</v>
      </c>
      <c r="G287" s="19" t="str">
        <f t="shared" si="18"/>
        <v>WEAK</v>
      </c>
      <c r="H287" s="19" t="str">
        <f t="shared" si="17"/>
        <v>NEUTRAL</v>
      </c>
    </row>
    <row r="288" spans="1:8" ht="13.5" x14ac:dyDescent="0.25">
      <c r="A288" s="3">
        <v>42425</v>
      </c>
      <c r="B288" s="2">
        <v>25</v>
      </c>
      <c r="C288" s="2">
        <v>14.069599999999999</v>
      </c>
      <c r="D288" s="2">
        <v>32</v>
      </c>
      <c r="E288" s="2">
        <f t="shared" si="16"/>
        <v>-3303</v>
      </c>
      <c r="F288" s="19" t="str">
        <f t="shared" si="19"/>
        <v>BULLISH</v>
      </c>
      <c r="G288" s="19" t="str">
        <f t="shared" si="18"/>
        <v>WEAK</v>
      </c>
      <c r="H288" s="19" t="str">
        <f t="shared" si="17"/>
        <v>NEUTRAL</v>
      </c>
    </row>
    <row r="289" spans="1:8" ht="13.5" x14ac:dyDescent="0.25">
      <c r="A289" s="3">
        <v>42426</v>
      </c>
      <c r="B289" s="2">
        <v>25</v>
      </c>
      <c r="C289" s="2">
        <v>14.069599999999999</v>
      </c>
      <c r="D289" s="2">
        <v>0</v>
      </c>
      <c r="E289" s="2">
        <f t="shared" si="16"/>
        <v>-3303</v>
      </c>
      <c r="F289" s="19" t="str">
        <f t="shared" si="19"/>
        <v>BEARISH</v>
      </c>
      <c r="G289" s="19" t="str">
        <f t="shared" si="18"/>
        <v>NEUTRAL</v>
      </c>
      <c r="H289" s="19" t="str">
        <f t="shared" si="17"/>
        <v>CONFIRMED BEARISH</v>
      </c>
    </row>
    <row r="290" spans="1:8" ht="13.5" x14ac:dyDescent="0.25">
      <c r="A290" s="3">
        <v>42429</v>
      </c>
      <c r="B290" s="2">
        <v>25</v>
      </c>
      <c r="C290" s="2">
        <v>14.069599999999999</v>
      </c>
      <c r="D290" s="2">
        <v>0</v>
      </c>
      <c r="E290" s="2">
        <f t="shared" si="16"/>
        <v>-3303</v>
      </c>
      <c r="F290" s="19" t="str">
        <f t="shared" si="19"/>
        <v>BEARISH</v>
      </c>
      <c r="G290" s="19" t="str">
        <f t="shared" si="18"/>
        <v>NEUTRAL</v>
      </c>
      <c r="H290" s="19" t="str">
        <f t="shared" si="17"/>
        <v>CONFIRMED BEARISH</v>
      </c>
    </row>
    <row r="291" spans="1:8" ht="13.5" x14ac:dyDescent="0.25">
      <c r="A291" s="3">
        <v>42430</v>
      </c>
      <c r="B291" s="2">
        <v>25</v>
      </c>
      <c r="C291" s="2">
        <v>14.069599999999999</v>
      </c>
      <c r="D291" s="2">
        <v>120</v>
      </c>
      <c r="E291" s="2">
        <f t="shared" si="16"/>
        <v>-3303</v>
      </c>
      <c r="F291" s="19" t="str">
        <f t="shared" si="19"/>
        <v>BEARISH</v>
      </c>
      <c r="G291" s="19" t="str">
        <f t="shared" si="18"/>
        <v>NEUTRAL</v>
      </c>
      <c r="H291" s="19" t="str">
        <f t="shared" si="17"/>
        <v>CONFIRMED BEARISH</v>
      </c>
    </row>
    <row r="292" spans="1:8" ht="13.5" x14ac:dyDescent="0.25">
      <c r="A292" s="3">
        <v>42431</v>
      </c>
      <c r="B292" s="2">
        <v>25</v>
      </c>
      <c r="C292" s="2">
        <v>14.069599999999999</v>
      </c>
      <c r="D292" s="2">
        <v>590</v>
      </c>
      <c r="E292" s="2">
        <f t="shared" si="16"/>
        <v>-3303</v>
      </c>
      <c r="F292" s="19" t="str">
        <f t="shared" si="19"/>
        <v>NEUTRAL</v>
      </c>
      <c r="G292" s="19" t="str">
        <f t="shared" si="18"/>
        <v>NEUTRAL</v>
      </c>
      <c r="H292" s="19" t="str">
        <f t="shared" si="17"/>
        <v>NEUTRAL</v>
      </c>
    </row>
    <row r="293" spans="1:8" ht="13.5" x14ac:dyDescent="0.25">
      <c r="A293" s="3">
        <v>42432</v>
      </c>
      <c r="B293" s="2">
        <v>25</v>
      </c>
      <c r="C293" s="2">
        <v>14.069599999999999</v>
      </c>
      <c r="D293" s="2">
        <v>775</v>
      </c>
      <c r="E293" s="2">
        <f t="shared" si="16"/>
        <v>-3303</v>
      </c>
      <c r="F293" s="19" t="str">
        <f t="shared" si="19"/>
        <v>NEUTRAL</v>
      </c>
      <c r="G293" s="19" t="str">
        <f t="shared" si="18"/>
        <v>NEUTRAL</v>
      </c>
      <c r="H293" s="19" t="str">
        <f t="shared" si="17"/>
        <v>NEUTRAL</v>
      </c>
    </row>
    <row r="294" spans="1:8" ht="13.5" x14ac:dyDescent="0.25">
      <c r="A294" s="3">
        <v>42433</v>
      </c>
      <c r="B294" s="2">
        <v>25</v>
      </c>
      <c r="C294" s="2">
        <v>14.069599999999999</v>
      </c>
      <c r="D294" s="2">
        <v>330</v>
      </c>
      <c r="E294" s="2">
        <f t="shared" si="16"/>
        <v>-3303</v>
      </c>
      <c r="F294" s="19" t="str">
        <f t="shared" si="19"/>
        <v>NEUTRAL</v>
      </c>
      <c r="G294" s="19" t="str">
        <f t="shared" si="18"/>
        <v>NEUTRAL</v>
      </c>
      <c r="H294" s="19" t="str">
        <f t="shared" si="17"/>
        <v>NEUTRAL</v>
      </c>
    </row>
    <row r="295" spans="1:8" ht="13.5" x14ac:dyDescent="0.25">
      <c r="A295" s="3">
        <v>42436</v>
      </c>
      <c r="B295" s="2">
        <v>25</v>
      </c>
      <c r="C295" s="2">
        <v>14.069599999999999</v>
      </c>
      <c r="D295" s="2">
        <v>150</v>
      </c>
      <c r="E295" s="2">
        <f t="shared" si="16"/>
        <v>-3303</v>
      </c>
      <c r="F295" s="19" t="str">
        <f t="shared" si="19"/>
        <v>NEUTRAL</v>
      </c>
      <c r="G295" s="19" t="str">
        <f t="shared" si="18"/>
        <v>NEUTRAL</v>
      </c>
      <c r="H295" s="19" t="str">
        <f t="shared" si="17"/>
        <v>NEUTRAL</v>
      </c>
    </row>
    <row r="296" spans="1:8" ht="13.5" x14ac:dyDescent="0.25">
      <c r="A296" s="3">
        <v>42437</v>
      </c>
      <c r="B296" s="2">
        <v>25.75</v>
      </c>
      <c r="C296" s="2">
        <v>14.4917</v>
      </c>
      <c r="D296" s="2">
        <v>20</v>
      </c>
      <c r="E296" s="2">
        <f t="shared" si="16"/>
        <v>-3283</v>
      </c>
      <c r="F296" s="19" t="str">
        <f t="shared" si="19"/>
        <v>BULLISH</v>
      </c>
      <c r="G296" s="19" t="str">
        <f t="shared" si="18"/>
        <v>NEUTRAL</v>
      </c>
      <c r="H296" s="19" t="str">
        <f t="shared" si="17"/>
        <v>CONFIRMED BULLISH</v>
      </c>
    </row>
    <row r="297" spans="1:8" ht="13.5" x14ac:dyDescent="0.25">
      <c r="A297" s="3">
        <v>42438</v>
      </c>
      <c r="B297" s="2">
        <v>25.75</v>
      </c>
      <c r="C297" s="2">
        <v>14.4917</v>
      </c>
      <c r="D297" s="2">
        <v>0</v>
      </c>
      <c r="E297" s="2">
        <f t="shared" si="16"/>
        <v>-3283</v>
      </c>
      <c r="F297" s="19" t="str">
        <f t="shared" si="19"/>
        <v>BULLISH</v>
      </c>
      <c r="G297" s="19" t="str">
        <f t="shared" si="18"/>
        <v>NEUTRAL</v>
      </c>
      <c r="H297" s="19" t="str">
        <f t="shared" si="17"/>
        <v>CONFIRMED BULLISH</v>
      </c>
    </row>
    <row r="298" spans="1:8" ht="13.5" x14ac:dyDescent="0.25">
      <c r="A298" s="3">
        <v>42439</v>
      </c>
      <c r="B298" s="2">
        <v>25.75</v>
      </c>
      <c r="C298" s="2">
        <v>14.4917</v>
      </c>
      <c r="D298" s="2">
        <v>0</v>
      </c>
      <c r="E298" s="2">
        <f t="shared" si="16"/>
        <v>-3283</v>
      </c>
      <c r="F298" s="19" t="str">
        <f t="shared" si="19"/>
        <v>BULLISH</v>
      </c>
      <c r="G298" s="19" t="str">
        <f t="shared" si="18"/>
        <v>NEUTRAL</v>
      </c>
      <c r="H298" s="19" t="str">
        <f t="shared" si="17"/>
        <v>CONFIRMED BULLISH</v>
      </c>
    </row>
    <row r="299" spans="1:8" ht="13.5" x14ac:dyDescent="0.25">
      <c r="A299" s="3">
        <v>42440</v>
      </c>
      <c r="B299" s="2">
        <v>25</v>
      </c>
      <c r="C299" s="2">
        <v>14.069599999999999</v>
      </c>
      <c r="D299" s="2">
        <v>15</v>
      </c>
      <c r="E299" s="2">
        <f t="shared" si="16"/>
        <v>-3298</v>
      </c>
      <c r="F299" s="19" t="str">
        <f t="shared" si="19"/>
        <v>BULLISH</v>
      </c>
      <c r="G299" s="19" t="str">
        <f t="shared" si="18"/>
        <v>NEUTRAL</v>
      </c>
      <c r="H299" s="19" t="str">
        <f t="shared" si="17"/>
        <v>NEUTRAL</v>
      </c>
    </row>
    <row r="300" spans="1:8" ht="13.5" x14ac:dyDescent="0.25">
      <c r="A300" s="3">
        <v>42443</v>
      </c>
      <c r="B300" s="2">
        <v>25.75</v>
      </c>
      <c r="C300" s="2">
        <v>14.4917</v>
      </c>
      <c r="D300" s="2">
        <v>0</v>
      </c>
      <c r="E300" s="2">
        <f t="shared" si="16"/>
        <v>-3298</v>
      </c>
      <c r="F300" s="19" t="str">
        <f t="shared" si="19"/>
        <v>BULLISH</v>
      </c>
      <c r="G300" s="19" t="str">
        <f t="shared" si="18"/>
        <v>NEUTRAL</v>
      </c>
      <c r="H300" s="19" t="str">
        <f t="shared" si="17"/>
        <v>CONFIRMED BULLISH</v>
      </c>
    </row>
    <row r="301" spans="1:8" ht="13.5" x14ac:dyDescent="0.25">
      <c r="A301" s="3">
        <v>42444</v>
      </c>
      <c r="B301" s="2">
        <v>26.52</v>
      </c>
      <c r="C301" s="2">
        <v>14.925000000000001</v>
      </c>
      <c r="D301" s="2">
        <v>0</v>
      </c>
      <c r="E301" s="2">
        <f t="shared" si="16"/>
        <v>-3298</v>
      </c>
      <c r="F301" s="19" t="str">
        <f t="shared" si="19"/>
        <v>BEARISH</v>
      </c>
      <c r="G301" s="19" t="str">
        <f t="shared" si="18"/>
        <v>NEUTRAL</v>
      </c>
      <c r="H301" s="19" t="str">
        <f t="shared" si="17"/>
        <v>BEARISH DIVERGENCE</v>
      </c>
    </row>
    <row r="302" spans="1:8" ht="13.5" x14ac:dyDescent="0.25">
      <c r="A302" s="3">
        <v>42445</v>
      </c>
      <c r="B302" s="2">
        <v>27.71</v>
      </c>
      <c r="C302" s="2">
        <v>15.5947</v>
      </c>
      <c r="D302" s="2">
        <v>1</v>
      </c>
      <c r="E302" s="2">
        <f t="shared" si="16"/>
        <v>-3297</v>
      </c>
      <c r="F302" s="19" t="str">
        <f t="shared" si="19"/>
        <v>BEARISH</v>
      </c>
      <c r="G302" s="19" t="str">
        <f t="shared" si="18"/>
        <v>NEUTRAL</v>
      </c>
      <c r="H302" s="19" t="str">
        <f t="shared" si="17"/>
        <v>BEARISH DIVERGENCE</v>
      </c>
    </row>
    <row r="303" spans="1:8" ht="13.5" x14ac:dyDescent="0.25">
      <c r="A303" s="3">
        <v>42446</v>
      </c>
      <c r="B303" s="2">
        <v>26.9</v>
      </c>
      <c r="C303" s="2">
        <v>15.1389</v>
      </c>
      <c r="D303" s="2">
        <v>25</v>
      </c>
      <c r="E303" s="2">
        <f t="shared" si="16"/>
        <v>-3322</v>
      </c>
      <c r="F303" s="19" t="str">
        <f t="shared" si="19"/>
        <v>BEARISH</v>
      </c>
      <c r="G303" s="19" t="str">
        <f t="shared" si="18"/>
        <v>NEUTRAL</v>
      </c>
      <c r="H303" s="19" t="str">
        <f t="shared" si="17"/>
        <v>BEARISH DIVERGENCE</v>
      </c>
    </row>
    <row r="304" spans="1:8" ht="13.5" x14ac:dyDescent="0.25">
      <c r="A304" s="3">
        <v>42447</v>
      </c>
      <c r="B304" s="2">
        <v>26.9</v>
      </c>
      <c r="C304" s="2">
        <v>15.1389</v>
      </c>
      <c r="D304" s="2">
        <v>0</v>
      </c>
      <c r="E304" s="2">
        <f t="shared" si="16"/>
        <v>-3322</v>
      </c>
      <c r="F304" s="19" t="str">
        <f t="shared" si="19"/>
        <v>BEARISH</v>
      </c>
      <c r="G304" s="19" t="str">
        <f t="shared" si="18"/>
        <v>NEUTRAL</v>
      </c>
      <c r="H304" s="19" t="str">
        <f t="shared" si="17"/>
        <v>BEARISH DIVERGENCE</v>
      </c>
    </row>
    <row r="305" spans="1:8" ht="13.5" x14ac:dyDescent="0.25">
      <c r="A305" s="3">
        <v>42450</v>
      </c>
      <c r="B305" s="2">
        <v>27.7</v>
      </c>
      <c r="C305" s="2">
        <v>15.5891</v>
      </c>
      <c r="D305" s="2">
        <v>0</v>
      </c>
      <c r="E305" s="2">
        <f t="shared" si="16"/>
        <v>-3322</v>
      </c>
      <c r="F305" s="19" t="str">
        <f t="shared" si="19"/>
        <v>BEARISH</v>
      </c>
      <c r="G305" s="19" t="str">
        <f t="shared" si="18"/>
        <v>NEUTRAL</v>
      </c>
      <c r="H305" s="19" t="str">
        <f t="shared" si="17"/>
        <v>BEARISH DIVERGENCE</v>
      </c>
    </row>
    <row r="306" spans="1:8" ht="13.5" x14ac:dyDescent="0.25">
      <c r="A306" s="3">
        <v>42451</v>
      </c>
      <c r="B306" s="2">
        <v>27.7</v>
      </c>
      <c r="C306" s="2">
        <v>15.5891</v>
      </c>
      <c r="D306" s="2">
        <v>0</v>
      </c>
      <c r="E306" s="2">
        <f t="shared" si="16"/>
        <v>-3322</v>
      </c>
      <c r="F306" s="19" t="str">
        <f t="shared" si="19"/>
        <v>BEARISH</v>
      </c>
      <c r="G306" s="19" t="str">
        <f t="shared" si="18"/>
        <v>NEUTRAL</v>
      </c>
      <c r="H306" s="19" t="str">
        <f t="shared" si="17"/>
        <v>BEARISH DIVERGENCE</v>
      </c>
    </row>
    <row r="307" spans="1:8" ht="13.5" x14ac:dyDescent="0.25">
      <c r="A307" s="3">
        <v>42452</v>
      </c>
      <c r="B307" s="2">
        <v>28.53</v>
      </c>
      <c r="C307" s="2">
        <v>16.0562</v>
      </c>
      <c r="D307" s="2">
        <v>1</v>
      </c>
      <c r="E307" s="2">
        <f t="shared" si="16"/>
        <v>-3321</v>
      </c>
      <c r="F307" s="19" t="str">
        <f t="shared" si="19"/>
        <v>BEARISH</v>
      </c>
      <c r="G307" s="19" t="str">
        <f t="shared" si="18"/>
        <v>NEUTRAL</v>
      </c>
      <c r="H307" s="19" t="str">
        <f t="shared" si="17"/>
        <v>BEARISH DIVERGENCE</v>
      </c>
    </row>
    <row r="308" spans="1:8" ht="13.5" x14ac:dyDescent="0.25">
      <c r="A308" s="3">
        <v>42453</v>
      </c>
      <c r="B308" s="2">
        <v>28.53</v>
      </c>
      <c r="C308" s="2">
        <v>16.0562</v>
      </c>
      <c r="D308" s="2">
        <v>0</v>
      </c>
      <c r="E308" s="2">
        <f t="shared" si="16"/>
        <v>-3321</v>
      </c>
      <c r="F308" s="19" t="str">
        <f t="shared" si="19"/>
        <v>BULLISH</v>
      </c>
      <c r="G308" s="19" t="str">
        <f t="shared" si="18"/>
        <v>NEUTRAL</v>
      </c>
      <c r="H308" s="19" t="str">
        <f t="shared" si="17"/>
        <v>CONFIRMED BULLISH</v>
      </c>
    </row>
    <row r="309" spans="1:8" ht="13.5" x14ac:dyDescent="0.25">
      <c r="A309" s="3">
        <v>42454</v>
      </c>
      <c r="B309" s="2">
        <v>28.53</v>
      </c>
      <c r="C309" s="2">
        <v>16.0562</v>
      </c>
      <c r="D309" s="2">
        <v>0</v>
      </c>
      <c r="E309" s="2">
        <f t="shared" si="16"/>
        <v>-3321</v>
      </c>
      <c r="F309" s="19" t="str">
        <f t="shared" si="19"/>
        <v>BULLISH</v>
      </c>
      <c r="G309" s="19" t="str">
        <f t="shared" si="18"/>
        <v>NEUTRAL</v>
      </c>
      <c r="H309" s="19" t="str">
        <f t="shared" si="17"/>
        <v>CONFIRMED BULLISH</v>
      </c>
    </row>
    <row r="310" spans="1:8" ht="13.5" x14ac:dyDescent="0.25">
      <c r="A310" s="3">
        <v>42457</v>
      </c>
      <c r="B310" s="2">
        <v>28.53</v>
      </c>
      <c r="C310" s="2">
        <v>16.0562</v>
      </c>
      <c r="D310" s="2">
        <v>0</v>
      </c>
      <c r="E310" s="2">
        <f t="shared" si="16"/>
        <v>-3321</v>
      </c>
      <c r="F310" s="19" t="str">
        <f t="shared" si="19"/>
        <v>BULLISH</v>
      </c>
      <c r="G310" s="19" t="str">
        <f t="shared" si="18"/>
        <v>NEUTRAL</v>
      </c>
      <c r="H310" s="19" t="str">
        <f t="shared" si="17"/>
        <v>CONFIRMED BULLISH</v>
      </c>
    </row>
    <row r="311" spans="1:8" ht="13.5" x14ac:dyDescent="0.25">
      <c r="A311" s="3">
        <v>42458</v>
      </c>
      <c r="B311" s="2">
        <v>28.53</v>
      </c>
      <c r="C311" s="2">
        <v>16.0562</v>
      </c>
      <c r="D311" s="2">
        <v>0</v>
      </c>
      <c r="E311" s="2">
        <f t="shared" si="16"/>
        <v>-3321</v>
      </c>
      <c r="F311" s="19" t="str">
        <f t="shared" si="19"/>
        <v>BULLISH</v>
      </c>
      <c r="G311" s="19" t="str">
        <f t="shared" si="18"/>
        <v>NEUTRAL</v>
      </c>
      <c r="H311" s="19" t="str">
        <f t="shared" si="17"/>
        <v>CONFIRMED BULLISH</v>
      </c>
    </row>
    <row r="312" spans="1:8" ht="13.5" x14ac:dyDescent="0.25">
      <c r="A312" s="3">
        <v>42459</v>
      </c>
      <c r="B312" s="2">
        <v>27.68</v>
      </c>
      <c r="C312" s="2">
        <v>15.5779</v>
      </c>
      <c r="D312" s="2">
        <v>1</v>
      </c>
      <c r="E312" s="2">
        <f t="shared" si="16"/>
        <v>-3322</v>
      </c>
      <c r="F312" s="19" t="str">
        <f t="shared" si="19"/>
        <v>BEARISH</v>
      </c>
      <c r="G312" s="19" t="str">
        <f t="shared" si="18"/>
        <v>NEUTRAL</v>
      </c>
      <c r="H312" s="19" t="str">
        <f t="shared" si="17"/>
        <v>CONFIRMED BEARISH</v>
      </c>
    </row>
    <row r="313" spans="1:8" ht="13.5" x14ac:dyDescent="0.25">
      <c r="A313" s="3">
        <v>42460</v>
      </c>
      <c r="B313" s="2">
        <v>28.51</v>
      </c>
      <c r="C313" s="2">
        <v>16.045000000000002</v>
      </c>
      <c r="D313" s="2">
        <v>0</v>
      </c>
      <c r="E313" s="2">
        <f t="shared" si="16"/>
        <v>-3322</v>
      </c>
      <c r="F313" s="19" t="str">
        <f t="shared" si="19"/>
        <v>BEARISH</v>
      </c>
      <c r="G313" s="19" t="str">
        <f t="shared" si="18"/>
        <v>NEUTRAL</v>
      </c>
      <c r="H313" s="19" t="str">
        <f t="shared" si="17"/>
        <v>CONFIRMED BEARISH</v>
      </c>
    </row>
    <row r="314" spans="1:8" ht="13.5" x14ac:dyDescent="0.25">
      <c r="A314" s="3">
        <v>42461</v>
      </c>
      <c r="B314" s="2">
        <v>28.51</v>
      </c>
      <c r="C314" s="2">
        <v>16.045000000000002</v>
      </c>
      <c r="D314" s="2">
        <v>0</v>
      </c>
      <c r="E314" s="2">
        <f t="shared" si="16"/>
        <v>-3322</v>
      </c>
      <c r="F314" s="19" t="str">
        <f t="shared" si="19"/>
        <v>BEARISH</v>
      </c>
      <c r="G314" s="19" t="str">
        <f t="shared" si="18"/>
        <v>NEUTRAL</v>
      </c>
      <c r="H314" s="19" t="str">
        <f t="shared" si="17"/>
        <v>CONFIRMED BEARISH</v>
      </c>
    </row>
    <row r="315" spans="1:8" ht="13.5" x14ac:dyDescent="0.25">
      <c r="A315" s="3">
        <v>42464</v>
      </c>
      <c r="B315" s="2">
        <v>28.51</v>
      </c>
      <c r="C315" s="2">
        <v>16.045000000000002</v>
      </c>
      <c r="D315" s="2">
        <v>0</v>
      </c>
      <c r="E315" s="2">
        <f t="shared" si="16"/>
        <v>-3322</v>
      </c>
      <c r="F315" s="19" t="str">
        <f t="shared" si="19"/>
        <v>BEARISH</v>
      </c>
      <c r="G315" s="19" t="str">
        <f t="shared" si="18"/>
        <v>NEUTRAL</v>
      </c>
      <c r="H315" s="19" t="str">
        <f t="shared" si="17"/>
        <v>CONFIRMED BEARISH</v>
      </c>
    </row>
    <row r="316" spans="1:8" ht="13.5" x14ac:dyDescent="0.25">
      <c r="A316" s="3">
        <v>42465</v>
      </c>
      <c r="B316" s="2">
        <v>28</v>
      </c>
      <c r="C316" s="2">
        <v>15.757999999999999</v>
      </c>
      <c r="D316" s="2">
        <v>2</v>
      </c>
      <c r="E316" s="2">
        <f t="shared" si="16"/>
        <v>-3324</v>
      </c>
      <c r="F316" s="19" t="str">
        <f t="shared" si="19"/>
        <v>BEARISH</v>
      </c>
      <c r="G316" s="19" t="str">
        <f t="shared" si="18"/>
        <v>NEUTRAL</v>
      </c>
      <c r="H316" s="19" t="str">
        <f t="shared" si="17"/>
        <v>CONFIRMED BEARISH</v>
      </c>
    </row>
    <row r="317" spans="1:8" ht="13.5" x14ac:dyDescent="0.25">
      <c r="A317" s="3">
        <v>42466</v>
      </c>
      <c r="B317" s="2">
        <v>28</v>
      </c>
      <c r="C317" s="2">
        <v>15.757999999999999</v>
      </c>
      <c r="D317" s="2">
        <v>0</v>
      </c>
      <c r="E317" s="2">
        <f t="shared" si="16"/>
        <v>-3324</v>
      </c>
      <c r="F317" s="19" t="str">
        <f t="shared" si="19"/>
        <v>BEARISH</v>
      </c>
      <c r="G317" s="19" t="str">
        <f t="shared" si="18"/>
        <v>NEUTRAL</v>
      </c>
      <c r="H317" s="19" t="str">
        <f t="shared" si="17"/>
        <v>BEARISH DIVERGENCE</v>
      </c>
    </row>
    <row r="318" spans="1:8" ht="13.5" x14ac:dyDescent="0.25">
      <c r="A318" s="3">
        <v>42467</v>
      </c>
      <c r="B318" s="2">
        <v>26.74</v>
      </c>
      <c r="C318" s="2">
        <v>15.0488</v>
      </c>
      <c r="D318" s="2">
        <v>0</v>
      </c>
      <c r="E318" s="2">
        <f t="shared" si="16"/>
        <v>-3324</v>
      </c>
      <c r="F318" s="19" t="str">
        <f t="shared" si="19"/>
        <v>BEARISH</v>
      </c>
      <c r="G318" s="19" t="str">
        <f t="shared" si="18"/>
        <v>NEUTRAL</v>
      </c>
      <c r="H318" s="19" t="str">
        <f t="shared" si="17"/>
        <v>CONFIRMED BEARISH</v>
      </c>
    </row>
    <row r="319" spans="1:8" ht="13.5" x14ac:dyDescent="0.25">
      <c r="A319" s="3">
        <v>42468</v>
      </c>
      <c r="B319" s="2">
        <v>26.74</v>
      </c>
      <c r="C319" s="2">
        <v>15.0488</v>
      </c>
      <c r="D319" s="2">
        <v>0</v>
      </c>
      <c r="E319" s="2">
        <f t="shared" si="16"/>
        <v>-3324</v>
      </c>
      <c r="F319" s="19" t="str">
        <f t="shared" si="19"/>
        <v>BEARISH</v>
      </c>
      <c r="G319" s="19" t="str">
        <f t="shared" si="18"/>
        <v>NEUTRAL</v>
      </c>
      <c r="H319" s="19" t="str">
        <f t="shared" si="17"/>
        <v>CONFIRMED BEARISH</v>
      </c>
    </row>
    <row r="320" spans="1:8" ht="13.5" x14ac:dyDescent="0.25">
      <c r="A320" s="3">
        <v>42471</v>
      </c>
      <c r="B320" s="2">
        <v>25.54</v>
      </c>
      <c r="C320" s="2">
        <v>14.3735</v>
      </c>
      <c r="D320" s="2">
        <v>1</v>
      </c>
      <c r="E320" s="2">
        <f t="shared" si="16"/>
        <v>-3325</v>
      </c>
      <c r="F320" s="19" t="str">
        <f t="shared" si="19"/>
        <v>BEARISH</v>
      </c>
      <c r="G320" s="19" t="str">
        <f t="shared" si="18"/>
        <v>NEUTRAL</v>
      </c>
      <c r="H320" s="19" t="str">
        <f t="shared" si="17"/>
        <v>CONFIRMED BEARISH</v>
      </c>
    </row>
    <row r="321" spans="1:8" ht="13.5" x14ac:dyDescent="0.25">
      <c r="A321" s="3">
        <v>42472</v>
      </c>
      <c r="B321" s="2">
        <v>25.54</v>
      </c>
      <c r="C321" s="2">
        <v>14.3735</v>
      </c>
      <c r="D321" s="2">
        <v>0</v>
      </c>
      <c r="E321" s="2">
        <f t="shared" si="16"/>
        <v>-3325</v>
      </c>
      <c r="F321" s="19" t="str">
        <f t="shared" si="19"/>
        <v>BEARISH</v>
      </c>
      <c r="G321" s="19" t="str">
        <f t="shared" si="18"/>
        <v>NEUTRAL</v>
      </c>
      <c r="H321" s="19" t="str">
        <f t="shared" si="17"/>
        <v>CONFIRMED BEARISH</v>
      </c>
    </row>
    <row r="322" spans="1:8" ht="13.5" x14ac:dyDescent="0.25">
      <c r="A322" s="3">
        <v>42473</v>
      </c>
      <c r="B322" s="2">
        <v>25.54</v>
      </c>
      <c r="C322" s="2">
        <v>14.3735</v>
      </c>
      <c r="D322" s="2">
        <v>0</v>
      </c>
      <c r="E322" s="2">
        <f t="shared" si="16"/>
        <v>-3325</v>
      </c>
      <c r="F322" s="19" t="str">
        <f t="shared" si="19"/>
        <v>BEARISH</v>
      </c>
      <c r="G322" s="19" t="str">
        <f t="shared" si="18"/>
        <v>NEUTRAL</v>
      </c>
      <c r="H322" s="19" t="str">
        <f t="shared" si="17"/>
        <v>CONFIRMED BEARISH</v>
      </c>
    </row>
    <row r="323" spans="1:8" ht="13.5" x14ac:dyDescent="0.25">
      <c r="A323" s="3">
        <v>42474</v>
      </c>
      <c r="B323" s="2">
        <v>25.54</v>
      </c>
      <c r="C323" s="2">
        <v>14.3735</v>
      </c>
      <c r="D323" s="2">
        <v>0</v>
      </c>
      <c r="E323" s="2">
        <f t="shared" si="16"/>
        <v>-3325</v>
      </c>
      <c r="F323" s="19" t="str">
        <f t="shared" si="19"/>
        <v>BEARISH</v>
      </c>
      <c r="G323" s="19" t="str">
        <f t="shared" si="18"/>
        <v>NEUTRAL</v>
      </c>
      <c r="H323" s="19" t="str">
        <f t="shared" si="17"/>
        <v>CONFIRMED BEARISH</v>
      </c>
    </row>
    <row r="324" spans="1:8" ht="13.5" x14ac:dyDescent="0.25">
      <c r="A324" s="3">
        <v>42475</v>
      </c>
      <c r="B324" s="2">
        <v>26</v>
      </c>
      <c r="C324" s="2">
        <v>14.632400000000001</v>
      </c>
      <c r="D324" s="2">
        <v>1</v>
      </c>
      <c r="E324" s="2">
        <f t="shared" ref="E324:E387" si="20">IF(B324&gt;B323, E323+D324, IF(B324&lt;B323, E323-D324, E323))</f>
        <v>-3324</v>
      </c>
      <c r="F324" s="19" t="str">
        <f t="shared" si="19"/>
        <v>NEUTRAL</v>
      </c>
      <c r="G324" s="19" t="str">
        <f t="shared" si="18"/>
        <v>NEUTRAL</v>
      </c>
      <c r="H324" s="19" t="str">
        <f t="shared" si="17"/>
        <v>NEUTRAL</v>
      </c>
    </row>
    <row r="325" spans="1:8" ht="13.5" x14ac:dyDescent="0.25">
      <c r="A325" s="3">
        <v>42478</v>
      </c>
      <c r="B325" s="2">
        <v>26</v>
      </c>
      <c r="C325" s="2">
        <v>14.632400000000001</v>
      </c>
      <c r="D325" s="2">
        <v>0</v>
      </c>
      <c r="E325" s="2">
        <f t="shared" si="20"/>
        <v>-3324</v>
      </c>
      <c r="F325" s="19" t="str">
        <f t="shared" si="19"/>
        <v>BULLISH</v>
      </c>
      <c r="G325" s="19" t="str">
        <f t="shared" si="18"/>
        <v>NEUTRAL</v>
      </c>
      <c r="H325" s="19" t="str">
        <f t="shared" si="17"/>
        <v>CONFIRMED BULLISH</v>
      </c>
    </row>
    <row r="326" spans="1:8" ht="13.5" x14ac:dyDescent="0.25">
      <c r="A326" s="3">
        <v>42479</v>
      </c>
      <c r="B326" s="2">
        <v>26.78</v>
      </c>
      <c r="C326" s="2">
        <v>15.071400000000001</v>
      </c>
      <c r="D326" s="2">
        <v>100</v>
      </c>
      <c r="E326" s="2">
        <f t="shared" si="20"/>
        <v>-3224</v>
      </c>
      <c r="F326" s="19" t="str">
        <f t="shared" si="19"/>
        <v>BULLISH</v>
      </c>
      <c r="G326" s="19" t="str">
        <f t="shared" si="18"/>
        <v>WEAK</v>
      </c>
      <c r="H326" s="19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v>42480</v>
      </c>
      <c r="B327" s="2">
        <v>26</v>
      </c>
      <c r="C327" s="2">
        <v>14.632400000000001</v>
      </c>
      <c r="D327" s="2">
        <v>20</v>
      </c>
      <c r="E327" s="2">
        <f t="shared" si="20"/>
        <v>-3244</v>
      </c>
      <c r="F327" s="19" t="str">
        <f t="shared" si="19"/>
        <v>BULLISH</v>
      </c>
      <c r="G327" s="19" t="str">
        <f t="shared" ref="G327:G390" si="22">IF((E327-E322)/E322 &gt; 0.02, "STRONG",
 IF((E327-E322)/E322 &lt; -0.02, "WEAK", "NEUTRAL"))</f>
        <v>WEAK</v>
      </c>
      <c r="H327" s="19" t="str">
        <f t="shared" si="21"/>
        <v>CONFIRMED BULLISH</v>
      </c>
    </row>
    <row r="328" spans="1:8" ht="13.5" x14ac:dyDescent="0.25">
      <c r="A328" s="3">
        <v>42481</v>
      </c>
      <c r="B328" s="2">
        <v>26</v>
      </c>
      <c r="C328" s="2">
        <v>14.632400000000001</v>
      </c>
      <c r="D328" s="2">
        <v>12</v>
      </c>
      <c r="E328" s="2">
        <f t="shared" si="20"/>
        <v>-3244</v>
      </c>
      <c r="F328" s="19" t="str">
        <f t="shared" ref="F328:F391" si="23">IF(E328&gt;E323,"BULLISH",IF(E328&lt;E323,"BEARISH","NEUTRAL"))</f>
        <v>BULLISH</v>
      </c>
      <c r="G328" s="19" t="str">
        <f t="shared" si="22"/>
        <v>WEAK</v>
      </c>
      <c r="H328" s="19" t="str">
        <f t="shared" si="21"/>
        <v>CONFIRMED BULLISH</v>
      </c>
    </row>
    <row r="329" spans="1:8" ht="13.5" x14ac:dyDescent="0.25">
      <c r="A329" s="3">
        <v>42482</v>
      </c>
      <c r="B329" s="2">
        <v>25.54</v>
      </c>
      <c r="C329" s="2">
        <v>14.3735</v>
      </c>
      <c r="D329" s="2">
        <v>148</v>
      </c>
      <c r="E329" s="2">
        <f t="shared" si="20"/>
        <v>-3392</v>
      </c>
      <c r="F329" s="19" t="str">
        <f t="shared" si="23"/>
        <v>BEARISH</v>
      </c>
      <c r="G329" s="19" t="str">
        <f t="shared" si="22"/>
        <v>STRONG</v>
      </c>
      <c r="H329" s="19" t="str">
        <f t="shared" si="21"/>
        <v>CONFIRMED BEARISH</v>
      </c>
    </row>
    <row r="330" spans="1:8" ht="13.5" x14ac:dyDescent="0.25">
      <c r="A330" s="3">
        <v>42485</v>
      </c>
      <c r="B330" s="2">
        <v>25.54</v>
      </c>
      <c r="C330" s="2">
        <v>14.3735</v>
      </c>
      <c r="D330" s="2">
        <v>138</v>
      </c>
      <c r="E330" s="2">
        <f t="shared" si="20"/>
        <v>-3392</v>
      </c>
      <c r="F330" s="19" t="str">
        <f t="shared" si="23"/>
        <v>BEARISH</v>
      </c>
      <c r="G330" s="19" t="str">
        <f t="shared" si="22"/>
        <v>STRONG</v>
      </c>
      <c r="H330" s="19" t="str">
        <f t="shared" si="21"/>
        <v>CONFIRMED BEARISH</v>
      </c>
    </row>
    <row r="331" spans="1:8" ht="13.5" x14ac:dyDescent="0.25">
      <c r="A331" s="3">
        <v>42486</v>
      </c>
      <c r="B331" s="2">
        <v>25.54</v>
      </c>
      <c r="C331" s="2">
        <v>14.3735</v>
      </c>
      <c r="D331" s="2">
        <v>0</v>
      </c>
      <c r="E331" s="2">
        <f t="shared" si="20"/>
        <v>-3392</v>
      </c>
      <c r="F331" s="19" t="str">
        <f t="shared" si="23"/>
        <v>BEARISH</v>
      </c>
      <c r="G331" s="19" t="str">
        <f t="shared" si="22"/>
        <v>STRONG</v>
      </c>
      <c r="H331" s="19" t="str">
        <f t="shared" si="21"/>
        <v>CONFIRMED BEARISH</v>
      </c>
    </row>
    <row r="332" spans="1:8" ht="13.5" x14ac:dyDescent="0.25">
      <c r="A332" s="3">
        <v>42487</v>
      </c>
      <c r="B332" s="2">
        <v>25.54</v>
      </c>
      <c r="C332" s="2">
        <v>14.3735</v>
      </c>
      <c r="D332" s="2">
        <v>35</v>
      </c>
      <c r="E332" s="2">
        <f t="shared" si="20"/>
        <v>-3392</v>
      </c>
      <c r="F332" s="19" t="str">
        <f t="shared" si="23"/>
        <v>BEARISH</v>
      </c>
      <c r="G332" s="19" t="str">
        <f t="shared" si="22"/>
        <v>STRONG</v>
      </c>
      <c r="H332" s="19" t="str">
        <f t="shared" si="21"/>
        <v>CONFIRMED BEARISH</v>
      </c>
    </row>
    <row r="333" spans="1:8" ht="13.5" x14ac:dyDescent="0.25">
      <c r="A333" s="3">
        <v>42488</v>
      </c>
      <c r="B333" s="2">
        <v>24.78</v>
      </c>
      <c r="C333" s="2">
        <v>13.9458</v>
      </c>
      <c r="D333" s="2">
        <v>0</v>
      </c>
      <c r="E333" s="2">
        <f t="shared" si="20"/>
        <v>-3392</v>
      </c>
      <c r="F333" s="19" t="str">
        <f t="shared" si="23"/>
        <v>BEARISH</v>
      </c>
      <c r="G333" s="19" t="str">
        <f t="shared" si="22"/>
        <v>STRONG</v>
      </c>
      <c r="H333" s="19" t="str">
        <f t="shared" si="21"/>
        <v>CONFIRMED BEARISH</v>
      </c>
    </row>
    <row r="334" spans="1:8" ht="13.5" x14ac:dyDescent="0.25">
      <c r="A334" s="3">
        <v>42489</v>
      </c>
      <c r="B334" s="2">
        <v>24.04</v>
      </c>
      <c r="C334" s="2">
        <v>13.529299999999999</v>
      </c>
      <c r="D334" s="2">
        <v>0</v>
      </c>
      <c r="E334" s="2">
        <f t="shared" si="20"/>
        <v>-3392</v>
      </c>
      <c r="F334" s="19" t="str">
        <f t="shared" si="23"/>
        <v>NEUTRAL</v>
      </c>
      <c r="G334" s="19" t="str">
        <f t="shared" si="22"/>
        <v>NEUTRAL</v>
      </c>
      <c r="H334" s="19" t="str">
        <f t="shared" si="21"/>
        <v>NEUTRAL</v>
      </c>
    </row>
    <row r="335" spans="1:8" ht="13.5" x14ac:dyDescent="0.25">
      <c r="A335" s="3">
        <v>42492</v>
      </c>
      <c r="B335" s="2">
        <v>24.04</v>
      </c>
      <c r="C335" s="2">
        <v>13.529299999999999</v>
      </c>
      <c r="D335" s="2">
        <v>0</v>
      </c>
      <c r="E335" s="2">
        <f t="shared" si="20"/>
        <v>-3392</v>
      </c>
      <c r="F335" s="19" t="str">
        <f t="shared" si="23"/>
        <v>NEUTRAL</v>
      </c>
      <c r="G335" s="19" t="str">
        <f t="shared" si="22"/>
        <v>NEUTRAL</v>
      </c>
      <c r="H335" s="19" t="str">
        <f t="shared" si="21"/>
        <v>NEUTRAL</v>
      </c>
    </row>
    <row r="336" spans="1:8" ht="13.5" x14ac:dyDescent="0.25">
      <c r="A336" s="3">
        <v>42493</v>
      </c>
      <c r="B336" s="2">
        <v>24.04</v>
      </c>
      <c r="C336" s="2">
        <v>13.529299999999999</v>
      </c>
      <c r="D336" s="2">
        <v>0</v>
      </c>
      <c r="E336" s="2">
        <f t="shared" si="20"/>
        <v>-3392</v>
      </c>
      <c r="F336" s="19" t="str">
        <f t="shared" si="23"/>
        <v>NEUTRAL</v>
      </c>
      <c r="G336" s="19" t="str">
        <f t="shared" si="22"/>
        <v>NEUTRAL</v>
      </c>
      <c r="H336" s="19" t="str">
        <f t="shared" si="21"/>
        <v>NEUTRAL</v>
      </c>
    </row>
    <row r="337" spans="1:8" ht="13.5" x14ac:dyDescent="0.25">
      <c r="A337" s="3">
        <v>42494</v>
      </c>
      <c r="B337" s="2">
        <v>22.96</v>
      </c>
      <c r="C337" s="2">
        <v>12.9215</v>
      </c>
      <c r="D337" s="2">
        <v>17</v>
      </c>
      <c r="E337" s="2">
        <f t="shared" si="20"/>
        <v>-3409</v>
      </c>
      <c r="F337" s="19" t="str">
        <f t="shared" si="23"/>
        <v>BEARISH</v>
      </c>
      <c r="G337" s="19" t="str">
        <f t="shared" si="22"/>
        <v>NEUTRAL</v>
      </c>
      <c r="H337" s="19" t="str">
        <f t="shared" si="21"/>
        <v>CONFIRMED BEARISH</v>
      </c>
    </row>
    <row r="338" spans="1:8" ht="13.5" x14ac:dyDescent="0.25">
      <c r="A338" s="3">
        <v>42495</v>
      </c>
      <c r="B338" s="2">
        <v>22.27</v>
      </c>
      <c r="C338" s="2">
        <v>12.533200000000001</v>
      </c>
      <c r="D338" s="2">
        <v>70</v>
      </c>
      <c r="E338" s="2">
        <f t="shared" si="20"/>
        <v>-3479</v>
      </c>
      <c r="F338" s="19" t="str">
        <f t="shared" si="23"/>
        <v>BEARISH</v>
      </c>
      <c r="G338" s="19" t="str">
        <f t="shared" si="22"/>
        <v>STRONG</v>
      </c>
      <c r="H338" s="19" t="str">
        <f t="shared" si="21"/>
        <v>CONFIRMED BEARISH</v>
      </c>
    </row>
    <row r="339" spans="1:8" ht="13.5" x14ac:dyDescent="0.25">
      <c r="A339" s="3">
        <v>42496</v>
      </c>
      <c r="B339" s="2">
        <v>21.61</v>
      </c>
      <c r="C339" s="2">
        <v>12.161799999999999</v>
      </c>
      <c r="D339" s="2">
        <v>85</v>
      </c>
      <c r="E339" s="2">
        <f t="shared" si="20"/>
        <v>-3564</v>
      </c>
      <c r="F339" s="19" t="str">
        <f t="shared" si="23"/>
        <v>BEARISH</v>
      </c>
      <c r="G339" s="19" t="str">
        <f t="shared" si="22"/>
        <v>STRONG</v>
      </c>
      <c r="H339" s="19" t="str">
        <f t="shared" si="21"/>
        <v>CONFIRMED BEARISH</v>
      </c>
    </row>
    <row r="340" spans="1:8" ht="13.5" x14ac:dyDescent="0.25">
      <c r="A340" s="3">
        <v>42499</v>
      </c>
      <c r="B340" s="2">
        <v>21.59</v>
      </c>
      <c r="C340" s="2">
        <v>12.150499999999999</v>
      </c>
      <c r="D340" s="2">
        <v>19</v>
      </c>
      <c r="E340" s="2">
        <f t="shared" si="20"/>
        <v>-3583</v>
      </c>
      <c r="F340" s="19" t="str">
        <f t="shared" si="23"/>
        <v>BEARISH</v>
      </c>
      <c r="G340" s="19" t="str">
        <f t="shared" si="22"/>
        <v>STRONG</v>
      </c>
      <c r="H340" s="19" t="str">
        <f t="shared" si="21"/>
        <v>CONFIRMED BEARISH</v>
      </c>
    </row>
    <row r="341" spans="1:8" ht="13.5" x14ac:dyDescent="0.25">
      <c r="A341" s="3">
        <v>42500</v>
      </c>
      <c r="B341" s="2">
        <v>21.59</v>
      </c>
      <c r="C341" s="2">
        <v>12.150499999999999</v>
      </c>
      <c r="D341" s="2">
        <v>104</v>
      </c>
      <c r="E341" s="2">
        <f t="shared" si="20"/>
        <v>-3583</v>
      </c>
      <c r="F341" s="19" t="str">
        <f t="shared" si="23"/>
        <v>BEARISH</v>
      </c>
      <c r="G341" s="19" t="str">
        <f t="shared" si="22"/>
        <v>STRONG</v>
      </c>
      <c r="H341" s="19" t="str">
        <f t="shared" si="21"/>
        <v>CONFIRMED BEARISH</v>
      </c>
    </row>
    <row r="342" spans="1:8" ht="13.5" x14ac:dyDescent="0.25">
      <c r="A342" s="3">
        <v>42501</v>
      </c>
      <c r="B342" s="2">
        <v>21.59</v>
      </c>
      <c r="C342" s="2">
        <v>12.150499999999999</v>
      </c>
      <c r="D342" s="2">
        <v>2</v>
      </c>
      <c r="E342" s="2">
        <f t="shared" si="20"/>
        <v>-3583</v>
      </c>
      <c r="F342" s="19" t="str">
        <f t="shared" si="23"/>
        <v>BEARISH</v>
      </c>
      <c r="G342" s="19" t="str">
        <f t="shared" si="22"/>
        <v>STRONG</v>
      </c>
      <c r="H342" s="19" t="str">
        <f t="shared" si="21"/>
        <v>CONFIRMED BEARISH</v>
      </c>
    </row>
    <row r="343" spans="1:8" ht="13.5" x14ac:dyDescent="0.25">
      <c r="A343" s="3">
        <v>42502</v>
      </c>
      <c r="B343" s="2">
        <v>21</v>
      </c>
      <c r="C343" s="2">
        <v>11.8185</v>
      </c>
      <c r="D343" s="2">
        <v>122</v>
      </c>
      <c r="E343" s="2">
        <f t="shared" si="20"/>
        <v>-3705</v>
      </c>
      <c r="F343" s="19" t="str">
        <f t="shared" si="23"/>
        <v>BEARISH</v>
      </c>
      <c r="G343" s="19" t="str">
        <f t="shared" si="22"/>
        <v>STRONG</v>
      </c>
      <c r="H343" s="19" t="str">
        <f t="shared" si="21"/>
        <v>CONFIRMED BEARISH</v>
      </c>
    </row>
    <row r="344" spans="1:8" ht="13.5" x14ac:dyDescent="0.25">
      <c r="A344" s="3">
        <v>42503</v>
      </c>
      <c r="B344" s="2">
        <v>21</v>
      </c>
      <c r="C344" s="2">
        <v>11.8185</v>
      </c>
      <c r="D344" s="2">
        <v>0</v>
      </c>
      <c r="E344" s="2">
        <f t="shared" si="20"/>
        <v>-3705</v>
      </c>
      <c r="F344" s="19" t="str">
        <f t="shared" si="23"/>
        <v>BEARISH</v>
      </c>
      <c r="G344" s="19" t="str">
        <f t="shared" si="22"/>
        <v>STRONG</v>
      </c>
      <c r="H344" s="19" t="str">
        <f t="shared" si="21"/>
        <v>CONFIRMED BEARISH</v>
      </c>
    </row>
    <row r="345" spans="1:8" ht="13.5" x14ac:dyDescent="0.25">
      <c r="A345" s="3">
        <v>42506</v>
      </c>
      <c r="B345" s="2">
        <v>21.5</v>
      </c>
      <c r="C345" s="2">
        <v>12.0999</v>
      </c>
      <c r="D345" s="2">
        <v>1</v>
      </c>
      <c r="E345" s="2">
        <f t="shared" si="20"/>
        <v>-3704</v>
      </c>
      <c r="F345" s="19" t="str">
        <f t="shared" si="23"/>
        <v>BEARISH</v>
      </c>
      <c r="G345" s="19" t="str">
        <f t="shared" si="22"/>
        <v>STRONG</v>
      </c>
      <c r="H345" s="19" t="str">
        <f t="shared" si="21"/>
        <v>CONFIRMED BEARISH</v>
      </c>
    </row>
    <row r="346" spans="1:8" ht="13.5" x14ac:dyDescent="0.25">
      <c r="A346" s="3">
        <v>42507</v>
      </c>
      <c r="B346" s="2">
        <v>21.5</v>
      </c>
      <c r="C346" s="2">
        <v>12.0999</v>
      </c>
      <c r="D346" s="2">
        <v>0</v>
      </c>
      <c r="E346" s="2">
        <f t="shared" si="20"/>
        <v>-3704</v>
      </c>
      <c r="F346" s="19" t="str">
        <f t="shared" si="23"/>
        <v>BEARISH</v>
      </c>
      <c r="G346" s="19" t="str">
        <f t="shared" si="22"/>
        <v>STRONG</v>
      </c>
      <c r="H346" s="19" t="str">
        <f t="shared" si="21"/>
        <v>CONFIRMED BEARISH</v>
      </c>
    </row>
    <row r="347" spans="1:8" ht="13.5" x14ac:dyDescent="0.25">
      <c r="A347" s="3">
        <v>42508</v>
      </c>
      <c r="B347" s="2">
        <v>20.9</v>
      </c>
      <c r="C347" s="2">
        <v>11.7622</v>
      </c>
      <c r="D347" s="2">
        <v>80</v>
      </c>
      <c r="E347" s="2">
        <f t="shared" si="20"/>
        <v>-3784</v>
      </c>
      <c r="F347" s="19" t="str">
        <f t="shared" si="23"/>
        <v>BEARISH</v>
      </c>
      <c r="G347" s="19" t="str">
        <f t="shared" si="22"/>
        <v>STRONG</v>
      </c>
      <c r="H347" s="19" t="str">
        <f t="shared" si="21"/>
        <v>CONFIRMED BEARISH</v>
      </c>
    </row>
    <row r="348" spans="1:8" ht="13.5" x14ac:dyDescent="0.25">
      <c r="A348" s="3">
        <v>42509</v>
      </c>
      <c r="B348" s="2">
        <v>21.4</v>
      </c>
      <c r="C348" s="2">
        <v>12.0436</v>
      </c>
      <c r="D348" s="2">
        <v>200</v>
      </c>
      <c r="E348" s="2">
        <f t="shared" si="20"/>
        <v>-3584</v>
      </c>
      <c r="F348" s="19" t="str">
        <f t="shared" si="23"/>
        <v>BULLISH</v>
      </c>
      <c r="G348" s="19" t="str">
        <f t="shared" si="22"/>
        <v>WEAK</v>
      </c>
      <c r="H348" s="19" t="str">
        <f t="shared" si="21"/>
        <v>CONFIRMED BULLISH</v>
      </c>
    </row>
    <row r="349" spans="1:8" ht="13.5" x14ac:dyDescent="0.25">
      <c r="A349" s="3">
        <v>42510</v>
      </c>
      <c r="B349" s="2">
        <v>21.5</v>
      </c>
      <c r="C349" s="2">
        <v>12.0999</v>
      </c>
      <c r="D349" s="2">
        <v>156</v>
      </c>
      <c r="E349" s="2">
        <f t="shared" si="20"/>
        <v>-3428</v>
      </c>
      <c r="F349" s="19" t="str">
        <f t="shared" si="23"/>
        <v>BULLISH</v>
      </c>
      <c r="G349" s="19" t="str">
        <f t="shared" si="22"/>
        <v>WEAK</v>
      </c>
      <c r="H349" s="19" t="str">
        <f t="shared" si="21"/>
        <v>CONFIRMED BULLISH</v>
      </c>
    </row>
    <row r="350" spans="1:8" ht="13.5" x14ac:dyDescent="0.25">
      <c r="A350" s="3">
        <v>42513</v>
      </c>
      <c r="B350" s="2">
        <v>21.5</v>
      </c>
      <c r="C350" s="2">
        <v>12.0999</v>
      </c>
      <c r="D350" s="2">
        <v>0</v>
      </c>
      <c r="E350" s="2">
        <f t="shared" si="20"/>
        <v>-3428</v>
      </c>
      <c r="F350" s="19" t="str">
        <f t="shared" si="23"/>
        <v>BULLISH</v>
      </c>
      <c r="G350" s="19" t="str">
        <f t="shared" si="22"/>
        <v>WEAK</v>
      </c>
      <c r="H350" s="19" t="str">
        <f t="shared" si="21"/>
        <v>NEUTRAL</v>
      </c>
    </row>
    <row r="351" spans="1:8" ht="13.5" x14ac:dyDescent="0.25">
      <c r="A351" s="3">
        <v>42514</v>
      </c>
      <c r="B351" s="2">
        <v>21</v>
      </c>
      <c r="C351" s="2">
        <v>11.8185</v>
      </c>
      <c r="D351" s="2">
        <v>24</v>
      </c>
      <c r="E351" s="2">
        <f t="shared" si="20"/>
        <v>-3452</v>
      </c>
      <c r="F351" s="19" t="str">
        <f t="shared" si="23"/>
        <v>BULLISH</v>
      </c>
      <c r="G351" s="19" t="str">
        <f t="shared" si="22"/>
        <v>WEAK</v>
      </c>
      <c r="H351" s="19" t="str">
        <f t="shared" si="21"/>
        <v>BULLISH DIVERGENCE</v>
      </c>
    </row>
    <row r="352" spans="1:8" ht="13.5" x14ac:dyDescent="0.25">
      <c r="A352" s="3">
        <v>42515</v>
      </c>
      <c r="B352" s="2">
        <v>21.5</v>
      </c>
      <c r="C352" s="2">
        <v>12.0999</v>
      </c>
      <c r="D352" s="2">
        <v>166</v>
      </c>
      <c r="E352" s="2">
        <f t="shared" si="20"/>
        <v>-3286</v>
      </c>
      <c r="F352" s="19" t="str">
        <f t="shared" si="23"/>
        <v>BULLISH</v>
      </c>
      <c r="G352" s="19" t="str">
        <f t="shared" si="22"/>
        <v>WEAK</v>
      </c>
      <c r="H352" s="19" t="str">
        <f t="shared" si="21"/>
        <v>CONFIRMED BULLISH</v>
      </c>
    </row>
    <row r="353" spans="1:8" ht="13.5" x14ac:dyDescent="0.25">
      <c r="A353" s="3">
        <v>42516</v>
      </c>
      <c r="B353" s="2">
        <v>21.5</v>
      </c>
      <c r="C353" s="2">
        <v>12.0999</v>
      </c>
      <c r="D353" s="2">
        <v>33</v>
      </c>
      <c r="E353" s="2">
        <f t="shared" si="20"/>
        <v>-3286</v>
      </c>
      <c r="F353" s="19" t="str">
        <f t="shared" si="23"/>
        <v>BULLISH</v>
      </c>
      <c r="G353" s="19" t="str">
        <f t="shared" si="22"/>
        <v>WEAK</v>
      </c>
      <c r="H353" s="19" t="str">
        <f t="shared" si="21"/>
        <v>CONFIRMED BULLISH</v>
      </c>
    </row>
    <row r="354" spans="1:8" ht="13.5" x14ac:dyDescent="0.25">
      <c r="A354" s="3">
        <v>42517</v>
      </c>
      <c r="B354" s="2">
        <v>22.8</v>
      </c>
      <c r="C354" s="2">
        <v>12.8315</v>
      </c>
      <c r="D354" s="2">
        <v>6</v>
      </c>
      <c r="E354" s="2">
        <f t="shared" si="20"/>
        <v>-3280</v>
      </c>
      <c r="F354" s="19" t="str">
        <f t="shared" si="23"/>
        <v>BULLISH</v>
      </c>
      <c r="G354" s="19" t="str">
        <f t="shared" si="22"/>
        <v>WEAK</v>
      </c>
      <c r="H354" s="19" t="str">
        <f t="shared" si="21"/>
        <v>CONFIRMED BULLISH</v>
      </c>
    </row>
    <row r="355" spans="1:8" ht="13.5" x14ac:dyDescent="0.25">
      <c r="A355" s="3">
        <v>42520</v>
      </c>
      <c r="B355" s="2">
        <v>23.8</v>
      </c>
      <c r="C355" s="2">
        <v>13.394299999999999</v>
      </c>
      <c r="D355" s="2">
        <v>4</v>
      </c>
      <c r="E355" s="2">
        <f t="shared" si="20"/>
        <v>-3276</v>
      </c>
      <c r="F355" s="19" t="str">
        <f t="shared" si="23"/>
        <v>BULLISH</v>
      </c>
      <c r="G355" s="19" t="str">
        <f t="shared" si="22"/>
        <v>WEAK</v>
      </c>
      <c r="H355" s="19" t="str">
        <f t="shared" si="21"/>
        <v>CONFIRMED BULLISH</v>
      </c>
    </row>
    <row r="356" spans="1:8" ht="13.5" x14ac:dyDescent="0.25">
      <c r="A356" s="3">
        <v>42521</v>
      </c>
      <c r="B356" s="2">
        <v>24.17</v>
      </c>
      <c r="C356" s="2">
        <v>13.602499999999999</v>
      </c>
      <c r="D356" s="2">
        <v>18</v>
      </c>
      <c r="E356" s="2">
        <f t="shared" si="20"/>
        <v>-3258</v>
      </c>
      <c r="F356" s="19" t="str">
        <f t="shared" si="23"/>
        <v>BULLISH</v>
      </c>
      <c r="G356" s="19" t="str">
        <f t="shared" si="22"/>
        <v>WEAK</v>
      </c>
      <c r="H356" s="19" t="str">
        <f t="shared" si="21"/>
        <v>CONFIRMED BULLISH</v>
      </c>
    </row>
    <row r="357" spans="1:8" ht="13.5" x14ac:dyDescent="0.25">
      <c r="A357" s="3">
        <v>42522</v>
      </c>
      <c r="B357" s="2">
        <v>24.89</v>
      </c>
      <c r="C357" s="2">
        <v>14.0077</v>
      </c>
      <c r="D357" s="2">
        <v>0</v>
      </c>
      <c r="E357" s="2">
        <f t="shared" si="20"/>
        <v>-3258</v>
      </c>
      <c r="F357" s="19" t="str">
        <f t="shared" si="23"/>
        <v>BULLISH</v>
      </c>
      <c r="G357" s="19" t="str">
        <f t="shared" si="22"/>
        <v>NEUTRAL</v>
      </c>
      <c r="H357" s="19" t="str">
        <f t="shared" si="21"/>
        <v>CONFIRMED BULLISH</v>
      </c>
    </row>
    <row r="358" spans="1:8" ht="13.5" x14ac:dyDescent="0.25">
      <c r="A358" s="3">
        <v>42523</v>
      </c>
      <c r="B358" s="2">
        <v>24.89</v>
      </c>
      <c r="C358" s="2">
        <v>14.0077</v>
      </c>
      <c r="D358" s="2">
        <v>0</v>
      </c>
      <c r="E358" s="2">
        <f t="shared" si="20"/>
        <v>-3258</v>
      </c>
      <c r="F358" s="19" t="str">
        <f t="shared" si="23"/>
        <v>BULLISH</v>
      </c>
      <c r="G358" s="19" t="str">
        <f t="shared" si="22"/>
        <v>NEUTRAL</v>
      </c>
      <c r="H358" s="19" t="str">
        <f t="shared" si="21"/>
        <v>CONFIRMED BULLISH</v>
      </c>
    </row>
    <row r="359" spans="1:8" ht="13.5" x14ac:dyDescent="0.25">
      <c r="A359" s="3">
        <v>42524</v>
      </c>
      <c r="B359" s="2">
        <v>24.89</v>
      </c>
      <c r="C359" s="2">
        <v>14.0077</v>
      </c>
      <c r="D359" s="2">
        <v>0</v>
      </c>
      <c r="E359" s="2">
        <f t="shared" si="20"/>
        <v>-3258</v>
      </c>
      <c r="F359" s="19" t="str">
        <f t="shared" si="23"/>
        <v>BULLISH</v>
      </c>
      <c r="G359" s="19" t="str">
        <f t="shared" si="22"/>
        <v>NEUTRAL</v>
      </c>
      <c r="H359" s="19" t="str">
        <f t="shared" si="21"/>
        <v>CONFIRMED BULLISH</v>
      </c>
    </row>
    <row r="360" spans="1:8" ht="13.5" x14ac:dyDescent="0.25">
      <c r="A360" s="3">
        <v>42527</v>
      </c>
      <c r="B360" s="2">
        <v>24.89</v>
      </c>
      <c r="C360" s="2">
        <v>14.0077</v>
      </c>
      <c r="D360" s="2">
        <v>0</v>
      </c>
      <c r="E360" s="2">
        <f t="shared" si="20"/>
        <v>-3258</v>
      </c>
      <c r="F360" s="19" t="str">
        <f t="shared" si="23"/>
        <v>BULLISH</v>
      </c>
      <c r="G360" s="19" t="str">
        <f t="shared" si="22"/>
        <v>NEUTRAL</v>
      </c>
      <c r="H360" s="19" t="str">
        <f t="shared" si="21"/>
        <v>CONFIRMED BULLISH</v>
      </c>
    </row>
    <row r="361" spans="1:8" ht="13.5" x14ac:dyDescent="0.25">
      <c r="A361" s="3">
        <v>42528</v>
      </c>
      <c r="B361" s="2">
        <v>24.89</v>
      </c>
      <c r="C361" s="2">
        <v>14.0077</v>
      </c>
      <c r="D361" s="2">
        <v>0</v>
      </c>
      <c r="E361" s="2">
        <f t="shared" si="20"/>
        <v>-3258</v>
      </c>
      <c r="F361" s="19" t="str">
        <f t="shared" si="23"/>
        <v>NEUTRAL</v>
      </c>
      <c r="G361" s="19" t="str">
        <f t="shared" si="22"/>
        <v>NEUTRAL</v>
      </c>
      <c r="H361" s="19" t="str">
        <f t="shared" si="21"/>
        <v>NEUTRAL</v>
      </c>
    </row>
    <row r="362" spans="1:8" ht="13.5" x14ac:dyDescent="0.25">
      <c r="A362" s="3">
        <v>42529</v>
      </c>
      <c r="B362" s="2">
        <v>24.89</v>
      </c>
      <c r="C362" s="2">
        <v>14.0077</v>
      </c>
      <c r="D362" s="2">
        <v>0</v>
      </c>
      <c r="E362" s="2">
        <f t="shared" si="20"/>
        <v>-3258</v>
      </c>
      <c r="F362" s="19" t="str">
        <f t="shared" si="23"/>
        <v>NEUTRAL</v>
      </c>
      <c r="G362" s="19" t="str">
        <f t="shared" si="22"/>
        <v>NEUTRAL</v>
      </c>
      <c r="H362" s="19" t="str">
        <f t="shared" si="21"/>
        <v>NEUTRAL</v>
      </c>
    </row>
    <row r="363" spans="1:8" ht="13.5" x14ac:dyDescent="0.25">
      <c r="A363" s="3">
        <v>42530</v>
      </c>
      <c r="B363" s="2">
        <v>24.89</v>
      </c>
      <c r="C363" s="2">
        <v>14.0077</v>
      </c>
      <c r="D363" s="2">
        <v>0</v>
      </c>
      <c r="E363" s="2">
        <f t="shared" si="20"/>
        <v>-3258</v>
      </c>
      <c r="F363" s="19" t="str">
        <f t="shared" si="23"/>
        <v>NEUTRAL</v>
      </c>
      <c r="G363" s="19" t="str">
        <f t="shared" si="22"/>
        <v>NEUTRAL</v>
      </c>
      <c r="H363" s="19" t="str">
        <f t="shared" si="21"/>
        <v>NEUTRAL</v>
      </c>
    </row>
    <row r="364" spans="1:8" ht="13.5" x14ac:dyDescent="0.25">
      <c r="A364" s="3">
        <v>42531</v>
      </c>
      <c r="B364" s="2">
        <v>24.89</v>
      </c>
      <c r="C364" s="2">
        <v>14.0077</v>
      </c>
      <c r="D364" s="2">
        <v>0</v>
      </c>
      <c r="E364" s="2">
        <f t="shared" si="20"/>
        <v>-3258</v>
      </c>
      <c r="F364" s="19" t="str">
        <f t="shared" si="23"/>
        <v>NEUTRAL</v>
      </c>
      <c r="G364" s="19" t="str">
        <f t="shared" si="22"/>
        <v>NEUTRAL</v>
      </c>
      <c r="H364" s="19" t="str">
        <f t="shared" si="21"/>
        <v>NEUTRAL</v>
      </c>
    </row>
    <row r="365" spans="1:8" ht="13.5" x14ac:dyDescent="0.25">
      <c r="A365" s="3">
        <v>42534</v>
      </c>
      <c r="B365" s="2">
        <v>24.89</v>
      </c>
      <c r="C365" s="2">
        <v>14.0077</v>
      </c>
      <c r="D365" s="2">
        <v>0</v>
      </c>
      <c r="E365" s="2">
        <f t="shared" si="20"/>
        <v>-3258</v>
      </c>
      <c r="F365" s="19" t="str">
        <f t="shared" si="23"/>
        <v>NEUTRAL</v>
      </c>
      <c r="G365" s="19" t="str">
        <f t="shared" si="22"/>
        <v>NEUTRAL</v>
      </c>
      <c r="H365" s="19" t="str">
        <f t="shared" si="21"/>
        <v>NEUTRAL</v>
      </c>
    </row>
    <row r="366" spans="1:8" ht="13.5" x14ac:dyDescent="0.25">
      <c r="A366" s="3">
        <v>42535</v>
      </c>
      <c r="B366" s="2">
        <v>24.89</v>
      </c>
      <c r="C366" s="2">
        <v>14.0077</v>
      </c>
      <c r="D366" s="2">
        <v>0</v>
      </c>
      <c r="E366" s="2">
        <f t="shared" si="20"/>
        <v>-3258</v>
      </c>
      <c r="F366" s="19" t="str">
        <f t="shared" si="23"/>
        <v>NEUTRAL</v>
      </c>
      <c r="G366" s="19" t="str">
        <f t="shared" si="22"/>
        <v>NEUTRAL</v>
      </c>
      <c r="H366" s="19" t="str">
        <f t="shared" si="21"/>
        <v>NEUTRAL</v>
      </c>
    </row>
    <row r="367" spans="1:8" ht="13.5" x14ac:dyDescent="0.25">
      <c r="A367" s="3">
        <v>42536</v>
      </c>
      <c r="B367" s="2">
        <v>24.89</v>
      </c>
      <c r="C367" s="2">
        <v>14.0077</v>
      </c>
      <c r="D367" s="2">
        <v>0</v>
      </c>
      <c r="E367" s="2">
        <f t="shared" si="20"/>
        <v>-3258</v>
      </c>
      <c r="F367" s="19" t="str">
        <f t="shared" si="23"/>
        <v>NEUTRAL</v>
      </c>
      <c r="G367" s="19" t="str">
        <f t="shared" si="22"/>
        <v>NEUTRAL</v>
      </c>
      <c r="H367" s="19" t="str">
        <f t="shared" si="21"/>
        <v>NEUTRAL</v>
      </c>
    </row>
    <row r="368" spans="1:8" ht="13.5" x14ac:dyDescent="0.25">
      <c r="A368" s="3">
        <v>42537</v>
      </c>
      <c r="B368" s="2">
        <v>24.89</v>
      </c>
      <c r="C368" s="2">
        <v>14.0077</v>
      </c>
      <c r="D368" s="2">
        <v>0</v>
      </c>
      <c r="E368" s="2">
        <f t="shared" si="20"/>
        <v>-3258</v>
      </c>
      <c r="F368" s="19" t="str">
        <f t="shared" si="23"/>
        <v>NEUTRAL</v>
      </c>
      <c r="G368" s="19" t="str">
        <f t="shared" si="22"/>
        <v>NEUTRAL</v>
      </c>
      <c r="H368" s="19" t="str">
        <f t="shared" si="21"/>
        <v>NEUTRAL</v>
      </c>
    </row>
    <row r="369" spans="1:8" ht="13.5" x14ac:dyDescent="0.25">
      <c r="A369" s="3">
        <v>42538</v>
      </c>
      <c r="B369" s="2">
        <v>24.15</v>
      </c>
      <c r="C369" s="2">
        <v>13.591200000000001</v>
      </c>
      <c r="D369" s="2">
        <v>170</v>
      </c>
      <c r="E369" s="2">
        <f t="shared" si="20"/>
        <v>-3428</v>
      </c>
      <c r="F369" s="19" t="str">
        <f t="shared" si="23"/>
        <v>BEARISH</v>
      </c>
      <c r="G369" s="19" t="str">
        <f t="shared" si="22"/>
        <v>STRONG</v>
      </c>
      <c r="H369" s="19" t="str">
        <f t="shared" si="21"/>
        <v>CONFIRMED BEARISH</v>
      </c>
    </row>
    <row r="370" spans="1:8" ht="13.5" x14ac:dyDescent="0.25">
      <c r="A370" s="3">
        <v>42541</v>
      </c>
      <c r="B370" s="2">
        <v>24.15</v>
      </c>
      <c r="C370" s="2">
        <v>13.591200000000001</v>
      </c>
      <c r="D370" s="2">
        <v>0</v>
      </c>
      <c r="E370" s="2">
        <f t="shared" si="20"/>
        <v>-3428</v>
      </c>
      <c r="F370" s="19" t="str">
        <f t="shared" si="23"/>
        <v>BEARISH</v>
      </c>
      <c r="G370" s="19" t="str">
        <f t="shared" si="22"/>
        <v>STRONG</v>
      </c>
      <c r="H370" s="19" t="str">
        <f t="shared" si="21"/>
        <v>CONFIRMED BEARISH</v>
      </c>
    </row>
    <row r="371" spans="1:8" ht="13.5" x14ac:dyDescent="0.25">
      <c r="A371" s="3">
        <v>42542</v>
      </c>
      <c r="B371" s="2">
        <v>24.15</v>
      </c>
      <c r="C371" s="2">
        <v>13.591200000000001</v>
      </c>
      <c r="D371" s="2">
        <v>0</v>
      </c>
      <c r="E371" s="2">
        <f t="shared" si="20"/>
        <v>-3428</v>
      </c>
      <c r="F371" s="19" t="str">
        <f t="shared" si="23"/>
        <v>BEARISH</v>
      </c>
      <c r="G371" s="19" t="str">
        <f t="shared" si="22"/>
        <v>STRONG</v>
      </c>
      <c r="H371" s="19" t="str">
        <f t="shared" si="21"/>
        <v>CONFIRMED BEARISH</v>
      </c>
    </row>
    <row r="372" spans="1:8" ht="13.5" x14ac:dyDescent="0.25">
      <c r="A372" s="3">
        <v>42543</v>
      </c>
      <c r="B372" s="2">
        <v>23.44</v>
      </c>
      <c r="C372" s="2">
        <v>13.191700000000001</v>
      </c>
      <c r="D372" s="2">
        <v>306</v>
      </c>
      <c r="E372" s="2">
        <f t="shared" si="20"/>
        <v>-3734</v>
      </c>
      <c r="F372" s="19" t="str">
        <f t="shared" si="23"/>
        <v>BEARISH</v>
      </c>
      <c r="G372" s="19" t="str">
        <f t="shared" si="22"/>
        <v>STRONG</v>
      </c>
      <c r="H372" s="19" t="str">
        <f t="shared" si="21"/>
        <v>CONFIRMED BEARISH</v>
      </c>
    </row>
    <row r="373" spans="1:8" ht="13.5" x14ac:dyDescent="0.25">
      <c r="A373" s="3">
        <v>42544</v>
      </c>
      <c r="B373" s="2">
        <v>22.8</v>
      </c>
      <c r="C373" s="2">
        <v>12.8315</v>
      </c>
      <c r="D373" s="2">
        <v>90</v>
      </c>
      <c r="E373" s="2">
        <f t="shared" si="20"/>
        <v>-3824</v>
      </c>
      <c r="F373" s="19" t="str">
        <f t="shared" si="23"/>
        <v>BEARISH</v>
      </c>
      <c r="G373" s="19" t="str">
        <f t="shared" si="22"/>
        <v>STRONG</v>
      </c>
      <c r="H373" s="19" t="str">
        <f t="shared" si="21"/>
        <v>CONFIRMED BEARISH</v>
      </c>
    </row>
    <row r="374" spans="1:8" ht="13.5" x14ac:dyDescent="0.25">
      <c r="A374" s="3">
        <v>42545</v>
      </c>
      <c r="B374" s="2">
        <v>22.8</v>
      </c>
      <c r="C374" s="2">
        <v>12.8315</v>
      </c>
      <c r="D374" s="2">
        <v>20</v>
      </c>
      <c r="E374" s="2">
        <f t="shared" si="20"/>
        <v>-3824</v>
      </c>
      <c r="F374" s="19" t="str">
        <f t="shared" si="23"/>
        <v>BEARISH</v>
      </c>
      <c r="G374" s="19" t="str">
        <f t="shared" si="22"/>
        <v>STRONG</v>
      </c>
      <c r="H374" s="19" t="str">
        <f t="shared" si="21"/>
        <v>CONFIRMED BEARISH</v>
      </c>
    </row>
    <row r="375" spans="1:8" ht="13.5" x14ac:dyDescent="0.25">
      <c r="A375" s="3">
        <v>42548</v>
      </c>
      <c r="B375" s="2">
        <v>22.8</v>
      </c>
      <c r="C375" s="2">
        <v>12.8315</v>
      </c>
      <c r="D375" s="2">
        <v>0</v>
      </c>
      <c r="E375" s="2">
        <f t="shared" si="20"/>
        <v>-3824</v>
      </c>
      <c r="F375" s="19" t="str">
        <f t="shared" si="23"/>
        <v>BEARISH</v>
      </c>
      <c r="G375" s="19" t="str">
        <f t="shared" si="22"/>
        <v>STRONG</v>
      </c>
      <c r="H375" s="19" t="str">
        <f t="shared" si="21"/>
        <v>CONFIRMED BEARISH</v>
      </c>
    </row>
    <row r="376" spans="1:8" ht="13.5" x14ac:dyDescent="0.25">
      <c r="A376" s="3">
        <v>42549</v>
      </c>
      <c r="B376" s="2">
        <v>22.12</v>
      </c>
      <c r="C376" s="2">
        <v>12.4488</v>
      </c>
      <c r="D376" s="2">
        <v>0</v>
      </c>
      <c r="E376" s="2">
        <f t="shared" si="20"/>
        <v>-3824</v>
      </c>
      <c r="F376" s="19" t="str">
        <f t="shared" si="23"/>
        <v>BEARISH</v>
      </c>
      <c r="G376" s="19" t="str">
        <f t="shared" si="22"/>
        <v>STRONG</v>
      </c>
      <c r="H376" s="19" t="str">
        <f t="shared" si="21"/>
        <v>CONFIRMED BEARISH</v>
      </c>
    </row>
    <row r="377" spans="1:8" ht="13.5" x14ac:dyDescent="0.25">
      <c r="A377" s="3">
        <v>42550</v>
      </c>
      <c r="B377" s="2">
        <v>22.12</v>
      </c>
      <c r="C377" s="2">
        <v>12.4488</v>
      </c>
      <c r="D377" s="2">
        <v>0</v>
      </c>
      <c r="E377" s="2">
        <f t="shared" si="20"/>
        <v>-3824</v>
      </c>
      <c r="F377" s="19" t="str">
        <f t="shared" si="23"/>
        <v>BEARISH</v>
      </c>
      <c r="G377" s="19" t="str">
        <f t="shared" si="22"/>
        <v>STRONG</v>
      </c>
      <c r="H377" s="19" t="str">
        <f t="shared" si="21"/>
        <v>CONFIRMED BEARISH</v>
      </c>
    </row>
    <row r="378" spans="1:8" ht="13.5" x14ac:dyDescent="0.25">
      <c r="A378" s="3">
        <v>42551</v>
      </c>
      <c r="B378" s="2">
        <v>22.12</v>
      </c>
      <c r="C378" s="2">
        <v>12.4488</v>
      </c>
      <c r="D378" s="2">
        <v>0</v>
      </c>
      <c r="E378" s="2">
        <f t="shared" si="20"/>
        <v>-3824</v>
      </c>
      <c r="F378" s="19" t="str">
        <f t="shared" si="23"/>
        <v>NEUTRAL</v>
      </c>
      <c r="G378" s="19" t="str">
        <f t="shared" si="22"/>
        <v>NEUTRAL</v>
      </c>
      <c r="H378" s="19" t="str">
        <f t="shared" si="21"/>
        <v>NEUTRAL</v>
      </c>
    </row>
    <row r="379" spans="1:8" ht="13.5" x14ac:dyDescent="0.25">
      <c r="A379" s="3">
        <v>42552</v>
      </c>
      <c r="B379" s="2">
        <v>22.12</v>
      </c>
      <c r="C379" s="2">
        <v>12.4488</v>
      </c>
      <c r="D379" s="2">
        <v>0</v>
      </c>
      <c r="E379" s="2">
        <f t="shared" si="20"/>
        <v>-3824</v>
      </c>
      <c r="F379" s="19" t="str">
        <f t="shared" si="23"/>
        <v>NEUTRAL</v>
      </c>
      <c r="G379" s="19" t="str">
        <f t="shared" si="22"/>
        <v>NEUTRAL</v>
      </c>
      <c r="H379" s="19" t="str">
        <f t="shared" si="21"/>
        <v>NEUTRAL</v>
      </c>
    </row>
    <row r="380" spans="1:8" ht="13.5" x14ac:dyDescent="0.25">
      <c r="A380" s="3">
        <v>42555</v>
      </c>
      <c r="B380" s="2">
        <v>22.12</v>
      </c>
      <c r="C380" s="2">
        <v>12.4488</v>
      </c>
      <c r="D380" s="2">
        <v>0</v>
      </c>
      <c r="E380" s="2">
        <f t="shared" si="20"/>
        <v>-3824</v>
      </c>
      <c r="F380" s="19" t="str">
        <f t="shared" si="23"/>
        <v>NEUTRAL</v>
      </c>
      <c r="G380" s="19" t="str">
        <f t="shared" si="22"/>
        <v>NEUTRAL</v>
      </c>
      <c r="H380" s="19" t="str">
        <f t="shared" si="21"/>
        <v>NEUTRAL</v>
      </c>
    </row>
    <row r="381" spans="1:8" ht="13.5" x14ac:dyDescent="0.25">
      <c r="A381" s="3">
        <v>42559</v>
      </c>
      <c r="B381" s="2">
        <v>22.12</v>
      </c>
      <c r="C381" s="2">
        <v>12.4488</v>
      </c>
      <c r="D381" s="2">
        <v>0</v>
      </c>
      <c r="E381" s="2">
        <f t="shared" si="20"/>
        <v>-3824</v>
      </c>
      <c r="F381" s="19" t="str">
        <f t="shared" si="23"/>
        <v>NEUTRAL</v>
      </c>
      <c r="G381" s="19" t="str">
        <f t="shared" si="22"/>
        <v>NEUTRAL</v>
      </c>
      <c r="H381" s="19" t="str">
        <f t="shared" si="21"/>
        <v>NEUTRAL</v>
      </c>
    </row>
    <row r="382" spans="1:8" ht="13.5" x14ac:dyDescent="0.25">
      <c r="A382" s="3">
        <v>42562</v>
      </c>
      <c r="B382" s="2">
        <v>22.12</v>
      </c>
      <c r="C382" s="2">
        <v>12.4488</v>
      </c>
      <c r="D382" s="2">
        <v>0</v>
      </c>
      <c r="E382" s="2">
        <f t="shared" si="20"/>
        <v>-3824</v>
      </c>
      <c r="F382" s="19" t="str">
        <f t="shared" si="23"/>
        <v>NEUTRAL</v>
      </c>
      <c r="G382" s="19" t="str">
        <f t="shared" si="22"/>
        <v>NEUTRAL</v>
      </c>
      <c r="H382" s="19" t="str">
        <f t="shared" si="21"/>
        <v>NEUTRAL</v>
      </c>
    </row>
    <row r="383" spans="1:8" ht="13.5" x14ac:dyDescent="0.25">
      <c r="A383" s="3">
        <v>42563</v>
      </c>
      <c r="B383" s="2">
        <v>22.12</v>
      </c>
      <c r="C383" s="2">
        <v>12.4488</v>
      </c>
      <c r="D383" s="2">
        <v>0</v>
      </c>
      <c r="E383" s="2">
        <f t="shared" si="20"/>
        <v>-3824</v>
      </c>
      <c r="F383" s="19" t="str">
        <f t="shared" si="23"/>
        <v>NEUTRAL</v>
      </c>
      <c r="G383" s="19" t="str">
        <f t="shared" si="22"/>
        <v>NEUTRAL</v>
      </c>
      <c r="H383" s="19" t="str">
        <f t="shared" si="21"/>
        <v>NEUTRAL</v>
      </c>
    </row>
    <row r="384" spans="1:8" ht="13.5" x14ac:dyDescent="0.25">
      <c r="A384" s="3">
        <v>42564</v>
      </c>
      <c r="B384" s="2">
        <v>22.12</v>
      </c>
      <c r="C384" s="2">
        <v>12.4488</v>
      </c>
      <c r="D384" s="2">
        <v>0</v>
      </c>
      <c r="E384" s="2">
        <f t="shared" si="20"/>
        <v>-3824</v>
      </c>
      <c r="F384" s="19" t="str">
        <f t="shared" si="23"/>
        <v>NEUTRAL</v>
      </c>
      <c r="G384" s="19" t="str">
        <f t="shared" si="22"/>
        <v>NEUTRAL</v>
      </c>
      <c r="H384" s="19" t="str">
        <f t="shared" si="21"/>
        <v>NEUTRAL</v>
      </c>
    </row>
    <row r="385" spans="1:8" ht="13.5" x14ac:dyDescent="0.25">
      <c r="A385" s="3">
        <v>42565</v>
      </c>
      <c r="B385" s="2">
        <v>22.12</v>
      </c>
      <c r="C385" s="2">
        <v>12.4488</v>
      </c>
      <c r="D385" s="2">
        <v>10</v>
      </c>
      <c r="E385" s="2">
        <f t="shared" si="20"/>
        <v>-3824</v>
      </c>
      <c r="F385" s="19" t="str">
        <f t="shared" si="23"/>
        <v>NEUTRAL</v>
      </c>
      <c r="G385" s="19" t="str">
        <f t="shared" si="22"/>
        <v>NEUTRAL</v>
      </c>
      <c r="H385" s="19" t="str">
        <f t="shared" si="21"/>
        <v>NEUTRAL</v>
      </c>
    </row>
    <row r="386" spans="1:8" ht="13.5" x14ac:dyDescent="0.25">
      <c r="A386" s="3">
        <v>42566</v>
      </c>
      <c r="B386" s="2">
        <v>21.46</v>
      </c>
      <c r="C386" s="2">
        <v>12.077299999999999</v>
      </c>
      <c r="D386" s="2">
        <v>50</v>
      </c>
      <c r="E386" s="2">
        <f t="shared" si="20"/>
        <v>-3874</v>
      </c>
      <c r="F386" s="19" t="str">
        <f t="shared" si="23"/>
        <v>BEARISH</v>
      </c>
      <c r="G386" s="19" t="str">
        <f t="shared" si="22"/>
        <v>NEUTRAL</v>
      </c>
      <c r="H386" s="19" t="str">
        <f t="shared" si="21"/>
        <v>CONFIRMED BEARISH</v>
      </c>
    </row>
    <row r="387" spans="1:8" ht="13.5" x14ac:dyDescent="0.25">
      <c r="A387" s="3">
        <v>42569</v>
      </c>
      <c r="B387" s="2">
        <v>21.46</v>
      </c>
      <c r="C387" s="2">
        <v>12.077299999999999</v>
      </c>
      <c r="D387" s="2">
        <v>0</v>
      </c>
      <c r="E387" s="2">
        <f t="shared" si="20"/>
        <v>-3874</v>
      </c>
      <c r="F387" s="19" t="str">
        <f t="shared" si="23"/>
        <v>BEARISH</v>
      </c>
      <c r="G387" s="19" t="str">
        <f t="shared" si="22"/>
        <v>NEUTRAL</v>
      </c>
      <c r="H387" s="19" t="str">
        <f t="shared" si="21"/>
        <v>CONFIRMED BEARISH</v>
      </c>
    </row>
    <row r="388" spans="1:8" ht="13.5" x14ac:dyDescent="0.25">
      <c r="A388" s="3">
        <v>42570</v>
      </c>
      <c r="B388" s="2">
        <v>21.46</v>
      </c>
      <c r="C388" s="2">
        <v>12.077299999999999</v>
      </c>
      <c r="D388" s="2">
        <v>0</v>
      </c>
      <c r="E388" s="2">
        <f t="shared" ref="E388:E451" si="24">IF(B388&gt;B387, E387+D388, IF(B388&lt;B387, E387-D388, E387))</f>
        <v>-3874</v>
      </c>
      <c r="F388" s="19" t="str">
        <f t="shared" si="23"/>
        <v>BEARISH</v>
      </c>
      <c r="G388" s="19" t="str">
        <f t="shared" si="22"/>
        <v>NEUTRAL</v>
      </c>
      <c r="H388" s="19" t="str">
        <f t="shared" si="21"/>
        <v>CONFIRMED BEARISH</v>
      </c>
    </row>
    <row r="389" spans="1:8" ht="13.5" x14ac:dyDescent="0.25">
      <c r="A389" s="3">
        <v>42571</v>
      </c>
      <c r="B389" s="2">
        <v>21.46</v>
      </c>
      <c r="C389" s="2">
        <v>12.077299999999999</v>
      </c>
      <c r="D389" s="2">
        <v>0</v>
      </c>
      <c r="E389" s="2">
        <f t="shared" si="24"/>
        <v>-3874</v>
      </c>
      <c r="F389" s="19" t="str">
        <f t="shared" si="23"/>
        <v>BEARISH</v>
      </c>
      <c r="G389" s="19" t="str">
        <f t="shared" si="22"/>
        <v>NEUTRAL</v>
      </c>
      <c r="H389" s="19" t="str">
        <f t="shared" si="21"/>
        <v>CONFIRMED BEARISH</v>
      </c>
    </row>
    <row r="390" spans="1:8" ht="13.5" x14ac:dyDescent="0.25">
      <c r="A390" s="3">
        <v>42572</v>
      </c>
      <c r="B390" s="2">
        <v>21.46</v>
      </c>
      <c r="C390" s="2">
        <v>12.077299999999999</v>
      </c>
      <c r="D390" s="2">
        <v>0</v>
      </c>
      <c r="E390" s="2">
        <f t="shared" si="24"/>
        <v>-3874</v>
      </c>
      <c r="F390" s="19" t="str">
        <f t="shared" si="23"/>
        <v>BEARISH</v>
      </c>
      <c r="G390" s="19" t="str">
        <f t="shared" si="22"/>
        <v>NEUTRAL</v>
      </c>
      <c r="H390" s="19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v>42573</v>
      </c>
      <c r="B391" s="2">
        <v>21.46</v>
      </c>
      <c r="C391" s="2">
        <v>12.077299999999999</v>
      </c>
      <c r="D391" s="2">
        <v>0</v>
      </c>
      <c r="E391" s="2">
        <f t="shared" si="24"/>
        <v>-3874</v>
      </c>
      <c r="F391" s="19" t="str">
        <f t="shared" si="23"/>
        <v>NEUTRAL</v>
      </c>
      <c r="G391" s="19" t="str">
        <f t="shared" ref="G391:G454" si="26">IF((E391-E386)/E386 &gt; 0.02, "STRONG",
 IF((E391-E386)/E386 &lt; -0.02, "WEAK", "NEUTRAL"))</f>
        <v>NEUTRAL</v>
      </c>
      <c r="H391" s="19" t="str">
        <f t="shared" si="25"/>
        <v>NEUTRAL</v>
      </c>
    </row>
    <row r="392" spans="1:8" ht="13.5" x14ac:dyDescent="0.25">
      <c r="A392" s="3">
        <v>42577</v>
      </c>
      <c r="B392" s="2">
        <v>21.46</v>
      </c>
      <c r="C392" s="2">
        <v>12.077299999999999</v>
      </c>
      <c r="D392" s="2">
        <v>0</v>
      </c>
      <c r="E392" s="2">
        <f t="shared" si="24"/>
        <v>-3874</v>
      </c>
      <c r="F392" s="19" t="str">
        <f t="shared" ref="F392:F455" si="27">IF(E392&gt;E387,"BULLISH",IF(E392&lt;E387,"BEARISH","NEUTRAL"))</f>
        <v>NEUTRAL</v>
      </c>
      <c r="G392" s="19" t="str">
        <f t="shared" si="26"/>
        <v>NEUTRAL</v>
      </c>
      <c r="H392" s="19" t="str">
        <f t="shared" si="25"/>
        <v>NEUTRAL</v>
      </c>
    </row>
    <row r="393" spans="1:8" ht="13.5" x14ac:dyDescent="0.25">
      <c r="A393" s="3">
        <v>42578</v>
      </c>
      <c r="B393" s="2">
        <v>21.46</v>
      </c>
      <c r="C393" s="2">
        <v>12.077299999999999</v>
      </c>
      <c r="D393" s="2">
        <v>0</v>
      </c>
      <c r="E393" s="2">
        <f t="shared" si="24"/>
        <v>-3874</v>
      </c>
      <c r="F393" s="19" t="str">
        <f t="shared" si="27"/>
        <v>NEUTRAL</v>
      </c>
      <c r="G393" s="19" t="str">
        <f t="shared" si="26"/>
        <v>NEUTRAL</v>
      </c>
      <c r="H393" s="19" t="str">
        <f t="shared" si="25"/>
        <v>NEUTRAL</v>
      </c>
    </row>
    <row r="394" spans="1:8" ht="13.5" x14ac:dyDescent="0.25">
      <c r="A394" s="3">
        <v>42579</v>
      </c>
      <c r="B394" s="2">
        <v>21.46</v>
      </c>
      <c r="C394" s="2">
        <v>12.077299999999999</v>
      </c>
      <c r="D394" s="2">
        <v>0</v>
      </c>
      <c r="E394" s="2">
        <f t="shared" si="24"/>
        <v>-3874</v>
      </c>
      <c r="F394" s="19" t="str">
        <f t="shared" si="27"/>
        <v>NEUTRAL</v>
      </c>
      <c r="G394" s="19" t="str">
        <f t="shared" si="26"/>
        <v>NEUTRAL</v>
      </c>
      <c r="H394" s="19" t="str">
        <f t="shared" si="25"/>
        <v>NEUTRAL</v>
      </c>
    </row>
    <row r="395" spans="1:8" ht="13.5" x14ac:dyDescent="0.25">
      <c r="A395" s="3">
        <v>42580</v>
      </c>
      <c r="B395" s="2">
        <v>21.46</v>
      </c>
      <c r="C395" s="2">
        <v>12.077299999999999</v>
      </c>
      <c r="D395" s="2">
        <v>0</v>
      </c>
      <c r="E395" s="2">
        <f t="shared" si="24"/>
        <v>-3874</v>
      </c>
      <c r="F395" s="19" t="str">
        <f t="shared" si="27"/>
        <v>NEUTRAL</v>
      </c>
      <c r="G395" s="19" t="str">
        <f t="shared" si="26"/>
        <v>NEUTRAL</v>
      </c>
      <c r="H395" s="19" t="str">
        <f t="shared" si="25"/>
        <v>NEUTRAL</v>
      </c>
    </row>
    <row r="396" spans="1:8" ht="13.5" x14ac:dyDescent="0.25">
      <c r="A396" s="3">
        <v>42583</v>
      </c>
      <c r="B396" s="2">
        <v>21.47</v>
      </c>
      <c r="C396" s="2">
        <v>12.083</v>
      </c>
      <c r="D396" s="2">
        <v>8</v>
      </c>
      <c r="E396" s="2">
        <f t="shared" si="24"/>
        <v>-3866</v>
      </c>
      <c r="F396" s="19" t="str">
        <f t="shared" si="27"/>
        <v>BULLISH</v>
      </c>
      <c r="G396" s="19" t="str">
        <f t="shared" si="26"/>
        <v>NEUTRAL</v>
      </c>
      <c r="H396" s="19" t="str">
        <f t="shared" si="25"/>
        <v>CONFIRMED BULLISH</v>
      </c>
    </row>
    <row r="397" spans="1:8" ht="13.5" x14ac:dyDescent="0.25">
      <c r="A397" s="3">
        <v>42584</v>
      </c>
      <c r="B397" s="2">
        <v>21.47</v>
      </c>
      <c r="C397" s="2">
        <v>12.083</v>
      </c>
      <c r="D397" s="2">
        <v>0</v>
      </c>
      <c r="E397" s="2">
        <f t="shared" si="24"/>
        <v>-3866</v>
      </c>
      <c r="F397" s="19" t="str">
        <f t="shared" si="27"/>
        <v>BULLISH</v>
      </c>
      <c r="G397" s="19" t="str">
        <f t="shared" si="26"/>
        <v>NEUTRAL</v>
      </c>
      <c r="H397" s="19" t="str">
        <f t="shared" si="25"/>
        <v>CONFIRMED BULLISH</v>
      </c>
    </row>
    <row r="398" spans="1:8" ht="13.5" x14ac:dyDescent="0.25">
      <c r="A398" s="3">
        <v>42585</v>
      </c>
      <c r="B398" s="2">
        <v>21.47</v>
      </c>
      <c r="C398" s="2">
        <v>12.083</v>
      </c>
      <c r="D398" s="2">
        <v>0</v>
      </c>
      <c r="E398" s="2">
        <f t="shared" si="24"/>
        <v>-3866</v>
      </c>
      <c r="F398" s="19" t="str">
        <f t="shared" si="27"/>
        <v>BULLISH</v>
      </c>
      <c r="G398" s="19" t="str">
        <f t="shared" si="26"/>
        <v>NEUTRAL</v>
      </c>
      <c r="H398" s="19" t="str">
        <f t="shared" si="25"/>
        <v>CONFIRMED BULLISH</v>
      </c>
    </row>
    <row r="399" spans="1:8" ht="13.5" x14ac:dyDescent="0.25">
      <c r="A399" s="3">
        <v>42586</v>
      </c>
      <c r="B399" s="2">
        <v>21.47</v>
      </c>
      <c r="C399" s="2">
        <v>12.083</v>
      </c>
      <c r="D399" s="2">
        <v>0</v>
      </c>
      <c r="E399" s="2">
        <f t="shared" si="24"/>
        <v>-3866</v>
      </c>
      <c r="F399" s="19" t="str">
        <f t="shared" si="27"/>
        <v>BULLISH</v>
      </c>
      <c r="G399" s="19" t="str">
        <f t="shared" si="26"/>
        <v>NEUTRAL</v>
      </c>
      <c r="H399" s="19" t="str">
        <f t="shared" si="25"/>
        <v>CONFIRMED BULLISH</v>
      </c>
    </row>
    <row r="400" spans="1:8" ht="13.5" x14ac:dyDescent="0.25">
      <c r="A400" s="3">
        <v>42587</v>
      </c>
      <c r="B400" s="2">
        <v>21.47</v>
      </c>
      <c r="C400" s="2">
        <v>12.083</v>
      </c>
      <c r="D400" s="2">
        <v>0</v>
      </c>
      <c r="E400" s="2">
        <f t="shared" si="24"/>
        <v>-3866</v>
      </c>
      <c r="F400" s="19" t="str">
        <f t="shared" si="27"/>
        <v>BULLISH</v>
      </c>
      <c r="G400" s="19" t="str">
        <f t="shared" si="26"/>
        <v>NEUTRAL</v>
      </c>
      <c r="H400" s="19" t="str">
        <f t="shared" si="25"/>
        <v>CONFIRMED BULLISH</v>
      </c>
    </row>
    <row r="401" spans="1:8" ht="13.5" x14ac:dyDescent="0.25">
      <c r="A401" s="3">
        <v>42590</v>
      </c>
      <c r="B401" s="2">
        <v>21.47</v>
      </c>
      <c r="C401" s="2">
        <v>12.083</v>
      </c>
      <c r="D401" s="2">
        <v>0</v>
      </c>
      <c r="E401" s="2">
        <f t="shared" si="24"/>
        <v>-3866</v>
      </c>
      <c r="F401" s="19" t="str">
        <f t="shared" si="27"/>
        <v>NEUTRAL</v>
      </c>
      <c r="G401" s="19" t="str">
        <f t="shared" si="26"/>
        <v>NEUTRAL</v>
      </c>
      <c r="H401" s="19" t="str">
        <f t="shared" si="25"/>
        <v>NEUTRAL</v>
      </c>
    </row>
    <row r="402" spans="1:8" ht="13.5" x14ac:dyDescent="0.25">
      <c r="A402" s="3">
        <v>42591</v>
      </c>
      <c r="B402" s="2">
        <v>21.47</v>
      </c>
      <c r="C402" s="2">
        <v>12.083</v>
      </c>
      <c r="D402" s="2">
        <v>0</v>
      </c>
      <c r="E402" s="2">
        <f t="shared" si="24"/>
        <v>-3866</v>
      </c>
      <c r="F402" s="19" t="str">
        <f t="shared" si="27"/>
        <v>NEUTRAL</v>
      </c>
      <c r="G402" s="19" t="str">
        <f t="shared" si="26"/>
        <v>NEUTRAL</v>
      </c>
      <c r="H402" s="19" t="str">
        <f t="shared" si="25"/>
        <v>NEUTRAL</v>
      </c>
    </row>
    <row r="403" spans="1:8" ht="13.5" x14ac:dyDescent="0.25">
      <c r="A403" s="3">
        <v>42592</v>
      </c>
      <c r="B403" s="2">
        <v>21.47</v>
      </c>
      <c r="C403" s="2">
        <v>12.083</v>
      </c>
      <c r="D403" s="2">
        <v>0</v>
      </c>
      <c r="E403" s="2">
        <f t="shared" si="24"/>
        <v>-3866</v>
      </c>
      <c r="F403" s="19" t="str">
        <f t="shared" si="27"/>
        <v>NEUTRAL</v>
      </c>
      <c r="G403" s="19" t="str">
        <f t="shared" si="26"/>
        <v>NEUTRAL</v>
      </c>
      <c r="H403" s="19" t="str">
        <f t="shared" si="25"/>
        <v>NEUTRAL</v>
      </c>
    </row>
    <row r="404" spans="1:8" ht="13.5" x14ac:dyDescent="0.25">
      <c r="A404" s="3">
        <v>42593</v>
      </c>
      <c r="B404" s="2">
        <v>21.47</v>
      </c>
      <c r="C404" s="2">
        <v>12.083</v>
      </c>
      <c r="D404" s="2">
        <v>0</v>
      </c>
      <c r="E404" s="2">
        <f t="shared" si="24"/>
        <v>-3866</v>
      </c>
      <c r="F404" s="19" t="str">
        <f t="shared" si="27"/>
        <v>NEUTRAL</v>
      </c>
      <c r="G404" s="19" t="str">
        <f t="shared" si="26"/>
        <v>NEUTRAL</v>
      </c>
      <c r="H404" s="19" t="str">
        <f t="shared" si="25"/>
        <v>NEUTRAL</v>
      </c>
    </row>
    <row r="405" spans="1:8" ht="13.5" x14ac:dyDescent="0.25">
      <c r="A405" s="3">
        <v>42594</v>
      </c>
      <c r="B405" s="2">
        <v>21.47</v>
      </c>
      <c r="C405" s="2">
        <v>12.083</v>
      </c>
      <c r="D405" s="2">
        <v>0</v>
      </c>
      <c r="E405" s="2">
        <f t="shared" si="24"/>
        <v>-3866</v>
      </c>
      <c r="F405" s="19" t="str">
        <f t="shared" si="27"/>
        <v>NEUTRAL</v>
      </c>
      <c r="G405" s="19" t="str">
        <f t="shared" si="26"/>
        <v>NEUTRAL</v>
      </c>
      <c r="H405" s="19" t="str">
        <f t="shared" si="25"/>
        <v>NEUTRAL</v>
      </c>
    </row>
    <row r="406" spans="1:8" ht="13.5" x14ac:dyDescent="0.25">
      <c r="A406" s="3">
        <v>42597</v>
      </c>
      <c r="B406" s="2">
        <v>22.42</v>
      </c>
      <c r="C406" s="2">
        <v>12.617599999999999</v>
      </c>
      <c r="D406" s="2">
        <v>10</v>
      </c>
      <c r="E406" s="2">
        <f t="shared" si="24"/>
        <v>-3856</v>
      </c>
      <c r="F406" s="19" t="str">
        <f t="shared" si="27"/>
        <v>BULLISH</v>
      </c>
      <c r="G406" s="19" t="str">
        <f t="shared" si="26"/>
        <v>NEUTRAL</v>
      </c>
      <c r="H406" s="19" t="str">
        <f t="shared" si="25"/>
        <v>CONFIRMED BULLISH</v>
      </c>
    </row>
    <row r="407" spans="1:8" ht="13.5" x14ac:dyDescent="0.25">
      <c r="A407" s="3">
        <v>42598</v>
      </c>
      <c r="B407" s="2">
        <v>22.44</v>
      </c>
      <c r="C407" s="2">
        <v>12.6289</v>
      </c>
      <c r="D407" s="2">
        <v>211</v>
      </c>
      <c r="E407" s="2">
        <f t="shared" si="24"/>
        <v>-3645</v>
      </c>
      <c r="F407" s="19" t="str">
        <f t="shared" si="27"/>
        <v>BULLISH</v>
      </c>
      <c r="G407" s="19" t="str">
        <f t="shared" si="26"/>
        <v>WEAK</v>
      </c>
      <c r="H407" s="19" t="str">
        <f t="shared" si="25"/>
        <v>CONFIRMED BULLISH</v>
      </c>
    </row>
    <row r="408" spans="1:8" ht="13.5" x14ac:dyDescent="0.25">
      <c r="A408" s="3">
        <v>42599</v>
      </c>
      <c r="B408" s="2">
        <v>22.44</v>
      </c>
      <c r="C408" s="2">
        <v>12.6289</v>
      </c>
      <c r="D408" s="2">
        <v>0</v>
      </c>
      <c r="E408" s="2">
        <f t="shared" si="24"/>
        <v>-3645</v>
      </c>
      <c r="F408" s="19" t="str">
        <f t="shared" si="27"/>
        <v>BULLISH</v>
      </c>
      <c r="G408" s="19" t="str">
        <f t="shared" si="26"/>
        <v>WEAK</v>
      </c>
      <c r="H408" s="19" t="str">
        <f t="shared" si="25"/>
        <v>CONFIRMED BULLISH</v>
      </c>
    </row>
    <row r="409" spans="1:8" ht="13.5" x14ac:dyDescent="0.25">
      <c r="A409" s="3">
        <v>42600</v>
      </c>
      <c r="B409" s="2">
        <v>21.64</v>
      </c>
      <c r="C409" s="2">
        <v>12.6295</v>
      </c>
      <c r="D409" s="2">
        <v>0</v>
      </c>
      <c r="E409" s="2">
        <f t="shared" si="24"/>
        <v>-3645</v>
      </c>
      <c r="F409" s="19" t="str">
        <f t="shared" si="27"/>
        <v>BULLISH</v>
      </c>
      <c r="G409" s="19" t="str">
        <f t="shared" si="26"/>
        <v>WEAK</v>
      </c>
      <c r="H409" s="19" t="str">
        <f t="shared" si="25"/>
        <v>CONFIRMED BULLISH</v>
      </c>
    </row>
    <row r="410" spans="1:8" ht="13.5" x14ac:dyDescent="0.25">
      <c r="A410" s="3">
        <v>42601</v>
      </c>
      <c r="B410" s="2">
        <v>22.28</v>
      </c>
      <c r="C410" s="2">
        <v>13.003</v>
      </c>
      <c r="D410" s="2">
        <v>6</v>
      </c>
      <c r="E410" s="2">
        <f t="shared" si="24"/>
        <v>-3639</v>
      </c>
      <c r="F410" s="19" t="str">
        <f t="shared" si="27"/>
        <v>BULLISH</v>
      </c>
      <c r="G410" s="19" t="str">
        <f t="shared" si="26"/>
        <v>WEAK</v>
      </c>
      <c r="H410" s="19" t="str">
        <f t="shared" si="25"/>
        <v>CONFIRMED BULLISH</v>
      </c>
    </row>
    <row r="411" spans="1:8" ht="13.5" x14ac:dyDescent="0.25">
      <c r="A411" s="3">
        <v>42604</v>
      </c>
      <c r="B411" s="2">
        <v>22.28</v>
      </c>
      <c r="C411" s="2">
        <v>13.003</v>
      </c>
      <c r="D411" s="2">
        <v>0</v>
      </c>
      <c r="E411" s="2">
        <f t="shared" si="24"/>
        <v>-3639</v>
      </c>
      <c r="F411" s="19" t="str">
        <f t="shared" si="27"/>
        <v>BULLISH</v>
      </c>
      <c r="G411" s="19" t="str">
        <f t="shared" si="26"/>
        <v>WEAK</v>
      </c>
      <c r="H411" s="19" t="str">
        <f t="shared" si="25"/>
        <v>BULLISH DIVERGENCE</v>
      </c>
    </row>
    <row r="412" spans="1:8" ht="13.5" x14ac:dyDescent="0.25">
      <c r="A412" s="3">
        <v>42605</v>
      </c>
      <c r="B412" s="2">
        <v>22.28</v>
      </c>
      <c r="C412" s="2">
        <v>13.003</v>
      </c>
      <c r="D412" s="2">
        <v>0</v>
      </c>
      <c r="E412" s="2">
        <f t="shared" si="24"/>
        <v>-3639</v>
      </c>
      <c r="F412" s="19" t="str">
        <f t="shared" si="27"/>
        <v>BULLISH</v>
      </c>
      <c r="G412" s="19" t="str">
        <f t="shared" si="26"/>
        <v>NEUTRAL</v>
      </c>
      <c r="H412" s="19" t="str">
        <f t="shared" si="25"/>
        <v>BULLISH DIVERGENCE</v>
      </c>
    </row>
    <row r="413" spans="1:8" ht="13.5" x14ac:dyDescent="0.25">
      <c r="A413" s="3">
        <v>42606</v>
      </c>
      <c r="B413" s="2">
        <v>22.28</v>
      </c>
      <c r="C413" s="2">
        <v>13.003</v>
      </c>
      <c r="D413" s="2">
        <v>0</v>
      </c>
      <c r="E413" s="2">
        <f t="shared" si="24"/>
        <v>-3639</v>
      </c>
      <c r="F413" s="19" t="str">
        <f t="shared" si="27"/>
        <v>BULLISH</v>
      </c>
      <c r="G413" s="19" t="str">
        <f t="shared" si="26"/>
        <v>NEUTRAL</v>
      </c>
      <c r="H413" s="19" t="str">
        <f t="shared" si="25"/>
        <v>BULLISH DIVERGENCE</v>
      </c>
    </row>
    <row r="414" spans="1:8" ht="13.5" x14ac:dyDescent="0.25">
      <c r="A414" s="3">
        <v>42607</v>
      </c>
      <c r="B414" s="2">
        <v>22.28</v>
      </c>
      <c r="C414" s="2">
        <v>13.003</v>
      </c>
      <c r="D414" s="2">
        <v>0</v>
      </c>
      <c r="E414" s="2">
        <f t="shared" si="24"/>
        <v>-3639</v>
      </c>
      <c r="F414" s="19" t="str">
        <f t="shared" si="27"/>
        <v>BULLISH</v>
      </c>
      <c r="G414" s="19" t="str">
        <f t="shared" si="26"/>
        <v>NEUTRAL</v>
      </c>
      <c r="H414" s="19" t="str">
        <f t="shared" si="25"/>
        <v>CONFIRMED BULLISH</v>
      </c>
    </row>
    <row r="415" spans="1:8" ht="13.5" x14ac:dyDescent="0.25">
      <c r="A415" s="3">
        <v>42608</v>
      </c>
      <c r="B415" s="2">
        <v>22.28</v>
      </c>
      <c r="C415" s="2">
        <v>13.003</v>
      </c>
      <c r="D415" s="2">
        <v>0</v>
      </c>
      <c r="E415" s="2">
        <f t="shared" si="24"/>
        <v>-3639</v>
      </c>
      <c r="F415" s="19" t="str">
        <f t="shared" si="27"/>
        <v>NEUTRAL</v>
      </c>
      <c r="G415" s="19" t="str">
        <f t="shared" si="26"/>
        <v>NEUTRAL</v>
      </c>
      <c r="H415" s="19" t="str">
        <f t="shared" si="25"/>
        <v>NEUTRAL</v>
      </c>
    </row>
    <row r="416" spans="1:8" ht="13.5" x14ac:dyDescent="0.25">
      <c r="A416" s="3">
        <v>42611</v>
      </c>
      <c r="B416" s="2">
        <v>22.28</v>
      </c>
      <c r="C416" s="2">
        <v>13.003</v>
      </c>
      <c r="D416" s="2">
        <v>0</v>
      </c>
      <c r="E416" s="2">
        <f t="shared" si="24"/>
        <v>-3639</v>
      </c>
      <c r="F416" s="19" t="str">
        <f t="shared" si="27"/>
        <v>NEUTRAL</v>
      </c>
      <c r="G416" s="19" t="str">
        <f t="shared" si="26"/>
        <v>NEUTRAL</v>
      </c>
      <c r="H416" s="19" t="str">
        <f t="shared" si="25"/>
        <v>NEUTRAL</v>
      </c>
    </row>
    <row r="417" spans="1:8" ht="13.5" x14ac:dyDescent="0.25">
      <c r="A417" s="3">
        <v>42612</v>
      </c>
      <c r="B417" s="2">
        <v>22.28</v>
      </c>
      <c r="C417" s="2">
        <v>13.003</v>
      </c>
      <c r="D417" s="2">
        <v>20</v>
      </c>
      <c r="E417" s="2">
        <f t="shared" si="24"/>
        <v>-3639</v>
      </c>
      <c r="F417" s="19" t="str">
        <f t="shared" si="27"/>
        <v>NEUTRAL</v>
      </c>
      <c r="G417" s="19" t="str">
        <f t="shared" si="26"/>
        <v>NEUTRAL</v>
      </c>
      <c r="H417" s="19" t="str">
        <f t="shared" si="25"/>
        <v>NEUTRAL</v>
      </c>
    </row>
    <row r="418" spans="1:8" ht="13.5" x14ac:dyDescent="0.25">
      <c r="A418" s="3">
        <v>42613</v>
      </c>
      <c r="B418" s="2">
        <v>22.94</v>
      </c>
      <c r="C418" s="2">
        <v>13.388199999999999</v>
      </c>
      <c r="D418" s="2">
        <v>1</v>
      </c>
      <c r="E418" s="2">
        <f t="shared" si="24"/>
        <v>-3638</v>
      </c>
      <c r="F418" s="19" t="str">
        <f t="shared" si="27"/>
        <v>BULLISH</v>
      </c>
      <c r="G418" s="19" t="str">
        <f t="shared" si="26"/>
        <v>NEUTRAL</v>
      </c>
      <c r="H418" s="19" t="str">
        <f t="shared" si="25"/>
        <v>CONFIRMED BULLISH</v>
      </c>
    </row>
    <row r="419" spans="1:8" ht="13.5" x14ac:dyDescent="0.25">
      <c r="A419" s="3">
        <v>42614</v>
      </c>
      <c r="B419" s="2">
        <v>22.94</v>
      </c>
      <c r="C419" s="2">
        <v>13.388199999999999</v>
      </c>
      <c r="D419" s="2">
        <v>0</v>
      </c>
      <c r="E419" s="2">
        <f t="shared" si="24"/>
        <v>-3638</v>
      </c>
      <c r="F419" s="19" t="str">
        <f t="shared" si="27"/>
        <v>BULLISH</v>
      </c>
      <c r="G419" s="19" t="str">
        <f t="shared" si="26"/>
        <v>NEUTRAL</v>
      </c>
      <c r="H419" s="19" t="str">
        <f t="shared" si="25"/>
        <v>CONFIRMED BULLISH</v>
      </c>
    </row>
    <row r="420" spans="1:8" ht="13.5" x14ac:dyDescent="0.25">
      <c r="A420" s="3">
        <v>42615</v>
      </c>
      <c r="B420" s="2">
        <v>23</v>
      </c>
      <c r="C420" s="2">
        <v>13.4232</v>
      </c>
      <c r="D420" s="2">
        <v>1</v>
      </c>
      <c r="E420" s="2">
        <f t="shared" si="24"/>
        <v>-3637</v>
      </c>
      <c r="F420" s="19" t="str">
        <f t="shared" si="27"/>
        <v>BULLISH</v>
      </c>
      <c r="G420" s="19" t="str">
        <f t="shared" si="26"/>
        <v>NEUTRAL</v>
      </c>
      <c r="H420" s="19" t="str">
        <f t="shared" si="25"/>
        <v>CONFIRMED BULLISH</v>
      </c>
    </row>
    <row r="421" spans="1:8" ht="13.5" x14ac:dyDescent="0.25">
      <c r="A421" s="3">
        <v>42618</v>
      </c>
      <c r="B421" s="2">
        <v>23</v>
      </c>
      <c r="C421" s="2">
        <v>13.4232</v>
      </c>
      <c r="D421" s="2">
        <v>0</v>
      </c>
      <c r="E421" s="2">
        <f t="shared" si="24"/>
        <v>-3637</v>
      </c>
      <c r="F421" s="19" t="str">
        <f t="shared" si="27"/>
        <v>BULLISH</v>
      </c>
      <c r="G421" s="19" t="str">
        <f t="shared" si="26"/>
        <v>NEUTRAL</v>
      </c>
      <c r="H421" s="19" t="str">
        <f t="shared" si="25"/>
        <v>CONFIRMED BULLISH</v>
      </c>
    </row>
    <row r="422" spans="1:8" ht="13.5" x14ac:dyDescent="0.25">
      <c r="A422" s="3">
        <v>42619</v>
      </c>
      <c r="B422" s="2">
        <v>23</v>
      </c>
      <c r="C422" s="2">
        <v>13.4232</v>
      </c>
      <c r="D422" s="2">
        <v>0</v>
      </c>
      <c r="E422" s="2">
        <f t="shared" si="24"/>
        <v>-3637</v>
      </c>
      <c r="F422" s="19" t="str">
        <f t="shared" si="27"/>
        <v>BULLISH</v>
      </c>
      <c r="G422" s="19" t="str">
        <f t="shared" si="26"/>
        <v>NEUTRAL</v>
      </c>
      <c r="H422" s="19" t="str">
        <f t="shared" si="25"/>
        <v>CONFIRMED BULLISH</v>
      </c>
    </row>
    <row r="423" spans="1:8" ht="13.5" x14ac:dyDescent="0.25">
      <c r="A423" s="3">
        <v>42620</v>
      </c>
      <c r="B423" s="2">
        <v>23</v>
      </c>
      <c r="C423" s="2">
        <v>13.4232</v>
      </c>
      <c r="D423" s="2">
        <v>0</v>
      </c>
      <c r="E423" s="2">
        <f t="shared" si="24"/>
        <v>-3637</v>
      </c>
      <c r="F423" s="19" t="str">
        <f t="shared" si="27"/>
        <v>BULLISH</v>
      </c>
      <c r="G423" s="19" t="str">
        <f t="shared" si="26"/>
        <v>NEUTRAL</v>
      </c>
      <c r="H423" s="19" t="str">
        <f t="shared" si="25"/>
        <v>CONFIRMED BULLISH</v>
      </c>
    </row>
    <row r="424" spans="1:8" ht="13.5" x14ac:dyDescent="0.25">
      <c r="A424" s="3">
        <v>42621</v>
      </c>
      <c r="B424" s="2">
        <v>23</v>
      </c>
      <c r="C424" s="2">
        <v>13.4232</v>
      </c>
      <c r="D424" s="2">
        <v>0</v>
      </c>
      <c r="E424" s="2">
        <f t="shared" si="24"/>
        <v>-3637</v>
      </c>
      <c r="F424" s="19" t="str">
        <f t="shared" si="27"/>
        <v>BULLISH</v>
      </c>
      <c r="G424" s="19" t="str">
        <f t="shared" si="26"/>
        <v>NEUTRAL</v>
      </c>
      <c r="H424" s="19" t="str">
        <f t="shared" si="25"/>
        <v>CONFIRMED BULLISH</v>
      </c>
    </row>
    <row r="425" spans="1:8" ht="13.5" x14ac:dyDescent="0.25">
      <c r="A425" s="3">
        <v>42622</v>
      </c>
      <c r="B425" s="2">
        <v>23</v>
      </c>
      <c r="C425" s="2">
        <v>13.4232</v>
      </c>
      <c r="D425" s="2">
        <v>0</v>
      </c>
      <c r="E425" s="2">
        <f t="shared" si="24"/>
        <v>-3637</v>
      </c>
      <c r="F425" s="19" t="str">
        <f t="shared" si="27"/>
        <v>NEUTRAL</v>
      </c>
      <c r="G425" s="19" t="str">
        <f t="shared" si="26"/>
        <v>NEUTRAL</v>
      </c>
      <c r="H425" s="19" t="str">
        <f t="shared" si="25"/>
        <v>NEUTRAL</v>
      </c>
    </row>
    <row r="426" spans="1:8" ht="13.5" x14ac:dyDescent="0.25">
      <c r="A426" s="3">
        <v>42627</v>
      </c>
      <c r="B426" s="2">
        <v>23</v>
      </c>
      <c r="C426" s="2">
        <v>13.4232</v>
      </c>
      <c r="D426" s="2">
        <v>0</v>
      </c>
      <c r="E426" s="2">
        <f t="shared" si="24"/>
        <v>-3637</v>
      </c>
      <c r="F426" s="19" t="str">
        <f t="shared" si="27"/>
        <v>NEUTRAL</v>
      </c>
      <c r="G426" s="19" t="str">
        <f t="shared" si="26"/>
        <v>NEUTRAL</v>
      </c>
      <c r="H426" s="19" t="str">
        <f t="shared" si="25"/>
        <v>NEUTRAL</v>
      </c>
    </row>
    <row r="427" spans="1:8" ht="13.5" x14ac:dyDescent="0.25">
      <c r="A427" s="3">
        <v>42628</v>
      </c>
      <c r="B427" s="2">
        <v>23</v>
      </c>
      <c r="C427" s="2">
        <v>13.4232</v>
      </c>
      <c r="D427" s="2">
        <v>0</v>
      </c>
      <c r="E427" s="2">
        <f t="shared" si="24"/>
        <v>-3637</v>
      </c>
      <c r="F427" s="19" t="str">
        <f t="shared" si="27"/>
        <v>NEUTRAL</v>
      </c>
      <c r="G427" s="19" t="str">
        <f t="shared" si="26"/>
        <v>NEUTRAL</v>
      </c>
      <c r="H427" s="19" t="str">
        <f t="shared" si="25"/>
        <v>NEUTRAL</v>
      </c>
    </row>
    <row r="428" spans="1:8" ht="13.5" x14ac:dyDescent="0.25">
      <c r="A428" s="3">
        <v>42629</v>
      </c>
      <c r="B428" s="2">
        <v>23</v>
      </c>
      <c r="C428" s="2">
        <v>13.4232</v>
      </c>
      <c r="D428" s="2">
        <v>0</v>
      </c>
      <c r="E428" s="2">
        <f t="shared" si="24"/>
        <v>-3637</v>
      </c>
      <c r="F428" s="19" t="str">
        <f t="shared" si="27"/>
        <v>NEUTRAL</v>
      </c>
      <c r="G428" s="19" t="str">
        <f t="shared" si="26"/>
        <v>NEUTRAL</v>
      </c>
      <c r="H428" s="19" t="str">
        <f t="shared" si="25"/>
        <v>NEUTRAL</v>
      </c>
    </row>
    <row r="429" spans="1:8" ht="13.5" x14ac:dyDescent="0.25">
      <c r="A429" s="3">
        <v>42632</v>
      </c>
      <c r="B429" s="2">
        <v>23</v>
      </c>
      <c r="C429" s="2">
        <v>13.4232</v>
      </c>
      <c r="D429" s="2">
        <v>0</v>
      </c>
      <c r="E429" s="2">
        <f t="shared" si="24"/>
        <v>-3637</v>
      </c>
      <c r="F429" s="19" t="str">
        <f t="shared" si="27"/>
        <v>NEUTRAL</v>
      </c>
      <c r="G429" s="19" t="str">
        <f t="shared" si="26"/>
        <v>NEUTRAL</v>
      </c>
      <c r="H429" s="19" t="str">
        <f t="shared" si="25"/>
        <v>NEUTRAL</v>
      </c>
    </row>
    <row r="430" spans="1:8" ht="13.5" x14ac:dyDescent="0.25">
      <c r="A430" s="3">
        <v>42633</v>
      </c>
      <c r="B430" s="2">
        <v>21.97</v>
      </c>
      <c r="C430" s="2">
        <v>12.822100000000001</v>
      </c>
      <c r="D430" s="2">
        <v>0</v>
      </c>
      <c r="E430" s="2">
        <f t="shared" si="24"/>
        <v>-3637</v>
      </c>
      <c r="F430" s="19" t="str">
        <f t="shared" si="27"/>
        <v>NEUTRAL</v>
      </c>
      <c r="G430" s="19" t="str">
        <f t="shared" si="26"/>
        <v>NEUTRAL</v>
      </c>
      <c r="H430" s="19" t="str">
        <f t="shared" si="25"/>
        <v>NEUTRAL</v>
      </c>
    </row>
    <row r="431" spans="1:8" ht="13.5" x14ac:dyDescent="0.25">
      <c r="A431" s="3">
        <v>42634</v>
      </c>
      <c r="B431" s="2">
        <v>21.97</v>
      </c>
      <c r="C431" s="2">
        <v>12.822100000000001</v>
      </c>
      <c r="D431" s="2">
        <v>5</v>
      </c>
      <c r="E431" s="2">
        <f t="shared" si="24"/>
        <v>-3637</v>
      </c>
      <c r="F431" s="19" t="str">
        <f t="shared" si="27"/>
        <v>NEUTRAL</v>
      </c>
      <c r="G431" s="19" t="str">
        <f t="shared" si="26"/>
        <v>NEUTRAL</v>
      </c>
      <c r="H431" s="19" t="str">
        <f t="shared" si="25"/>
        <v>NEUTRAL</v>
      </c>
    </row>
    <row r="432" spans="1:8" ht="13.5" x14ac:dyDescent="0.25">
      <c r="A432" s="3">
        <v>42635</v>
      </c>
      <c r="B432" s="2">
        <v>22.5</v>
      </c>
      <c r="C432" s="2">
        <v>13.131399999999999</v>
      </c>
      <c r="D432" s="2">
        <v>10</v>
      </c>
      <c r="E432" s="2">
        <f t="shared" si="24"/>
        <v>-3627</v>
      </c>
      <c r="F432" s="19" t="str">
        <f t="shared" si="27"/>
        <v>BULLISH</v>
      </c>
      <c r="G432" s="19" t="str">
        <f t="shared" si="26"/>
        <v>NEUTRAL</v>
      </c>
      <c r="H432" s="19" t="str">
        <f t="shared" si="25"/>
        <v>BULLISH DIVERGENCE</v>
      </c>
    </row>
    <row r="433" spans="1:8" ht="13.5" x14ac:dyDescent="0.25">
      <c r="A433" s="3">
        <v>42636</v>
      </c>
      <c r="B433" s="2">
        <v>22.5</v>
      </c>
      <c r="C433" s="2">
        <v>13.131399999999999</v>
      </c>
      <c r="D433" s="2">
        <v>1</v>
      </c>
      <c r="E433" s="2">
        <f t="shared" si="24"/>
        <v>-3627</v>
      </c>
      <c r="F433" s="19" t="str">
        <f t="shared" si="27"/>
        <v>BULLISH</v>
      </c>
      <c r="G433" s="19" t="str">
        <f t="shared" si="26"/>
        <v>NEUTRAL</v>
      </c>
      <c r="H433" s="19" t="str">
        <f t="shared" si="25"/>
        <v>BULLISH DIVERGENCE</v>
      </c>
    </row>
    <row r="434" spans="1:8" ht="13.5" x14ac:dyDescent="0.25">
      <c r="A434" s="3">
        <v>42639</v>
      </c>
      <c r="B434" s="2">
        <v>22.5</v>
      </c>
      <c r="C434" s="2">
        <v>13.131399999999999</v>
      </c>
      <c r="D434" s="2">
        <v>0</v>
      </c>
      <c r="E434" s="2">
        <f t="shared" si="24"/>
        <v>-3627</v>
      </c>
      <c r="F434" s="19" t="str">
        <f t="shared" si="27"/>
        <v>BULLISH</v>
      </c>
      <c r="G434" s="19" t="str">
        <f t="shared" si="26"/>
        <v>NEUTRAL</v>
      </c>
      <c r="H434" s="19" t="str">
        <f t="shared" si="25"/>
        <v>BULLISH DIVERGENCE</v>
      </c>
    </row>
    <row r="435" spans="1:8" ht="13.5" x14ac:dyDescent="0.25">
      <c r="A435" s="3">
        <v>42640</v>
      </c>
      <c r="B435" s="2">
        <v>22.5</v>
      </c>
      <c r="C435" s="2">
        <v>13.131399999999999</v>
      </c>
      <c r="D435" s="2">
        <v>0</v>
      </c>
      <c r="E435" s="2">
        <f t="shared" si="24"/>
        <v>-3627</v>
      </c>
      <c r="F435" s="19" t="str">
        <f t="shared" si="27"/>
        <v>BULLISH</v>
      </c>
      <c r="G435" s="19" t="str">
        <f t="shared" si="26"/>
        <v>NEUTRAL</v>
      </c>
      <c r="H435" s="19" t="str">
        <f t="shared" si="25"/>
        <v>CONFIRMED BULLISH</v>
      </c>
    </row>
    <row r="436" spans="1:8" ht="13.5" x14ac:dyDescent="0.25">
      <c r="A436" s="3">
        <v>42641</v>
      </c>
      <c r="B436" s="2">
        <v>22.5</v>
      </c>
      <c r="C436" s="2">
        <v>13.131399999999999</v>
      </c>
      <c r="D436" s="2">
        <v>0</v>
      </c>
      <c r="E436" s="2">
        <f t="shared" si="24"/>
        <v>-3627</v>
      </c>
      <c r="F436" s="19" t="str">
        <f t="shared" si="27"/>
        <v>BULLISH</v>
      </c>
      <c r="G436" s="19" t="str">
        <f t="shared" si="26"/>
        <v>NEUTRAL</v>
      </c>
      <c r="H436" s="19" t="str">
        <f t="shared" si="25"/>
        <v>CONFIRMED BULLISH</v>
      </c>
    </row>
    <row r="437" spans="1:8" ht="13.5" x14ac:dyDescent="0.25">
      <c r="A437" s="3">
        <v>42642</v>
      </c>
      <c r="B437" s="2">
        <v>22.5</v>
      </c>
      <c r="C437" s="2">
        <v>13.131399999999999</v>
      </c>
      <c r="D437" s="2">
        <v>0</v>
      </c>
      <c r="E437" s="2">
        <f t="shared" si="24"/>
        <v>-3627</v>
      </c>
      <c r="F437" s="19" t="str">
        <f t="shared" si="27"/>
        <v>NEUTRAL</v>
      </c>
      <c r="G437" s="19" t="str">
        <f t="shared" si="26"/>
        <v>NEUTRAL</v>
      </c>
      <c r="H437" s="19" t="str">
        <f t="shared" si="25"/>
        <v>NEUTRAL</v>
      </c>
    </row>
    <row r="438" spans="1:8" ht="13.5" x14ac:dyDescent="0.25">
      <c r="A438" s="3">
        <v>42643</v>
      </c>
      <c r="B438" s="2">
        <v>22</v>
      </c>
      <c r="C438" s="2">
        <v>12.839600000000001</v>
      </c>
      <c r="D438" s="2">
        <v>118</v>
      </c>
      <c r="E438" s="2">
        <f t="shared" si="24"/>
        <v>-3745</v>
      </c>
      <c r="F438" s="19" t="str">
        <f t="shared" si="27"/>
        <v>BEARISH</v>
      </c>
      <c r="G438" s="19" t="str">
        <f t="shared" si="26"/>
        <v>STRONG</v>
      </c>
      <c r="H438" s="19" t="str">
        <f t="shared" si="25"/>
        <v>CONFIRMED BEARISH</v>
      </c>
    </row>
    <row r="439" spans="1:8" ht="13.5" x14ac:dyDescent="0.25">
      <c r="A439" s="3">
        <v>42647</v>
      </c>
      <c r="B439" s="2">
        <v>22</v>
      </c>
      <c r="C439" s="2">
        <v>12.839600000000001</v>
      </c>
      <c r="D439" s="2">
        <v>13</v>
      </c>
      <c r="E439" s="2">
        <f t="shared" si="24"/>
        <v>-3745</v>
      </c>
      <c r="F439" s="19" t="str">
        <f t="shared" si="27"/>
        <v>BEARISH</v>
      </c>
      <c r="G439" s="19" t="str">
        <f t="shared" si="26"/>
        <v>STRONG</v>
      </c>
      <c r="H439" s="19" t="str">
        <f t="shared" si="25"/>
        <v>CONFIRMED BEARISH</v>
      </c>
    </row>
    <row r="440" spans="1:8" ht="13.5" x14ac:dyDescent="0.25">
      <c r="A440" s="3">
        <v>42648</v>
      </c>
      <c r="B440" s="2">
        <v>22</v>
      </c>
      <c r="C440" s="2">
        <v>12.839600000000001</v>
      </c>
      <c r="D440" s="2">
        <v>26</v>
      </c>
      <c r="E440" s="2">
        <f t="shared" si="24"/>
        <v>-3745</v>
      </c>
      <c r="F440" s="19" t="str">
        <f t="shared" si="27"/>
        <v>BEARISH</v>
      </c>
      <c r="G440" s="19" t="str">
        <f t="shared" si="26"/>
        <v>STRONG</v>
      </c>
      <c r="H440" s="19" t="str">
        <f t="shared" si="25"/>
        <v>CONFIRMED BEARISH</v>
      </c>
    </row>
    <row r="441" spans="1:8" ht="13.5" x14ac:dyDescent="0.25">
      <c r="A441" s="3">
        <v>42649</v>
      </c>
      <c r="B441" s="2">
        <v>22</v>
      </c>
      <c r="C441" s="2">
        <v>12.839600000000001</v>
      </c>
      <c r="D441" s="2">
        <v>0</v>
      </c>
      <c r="E441" s="2">
        <f t="shared" si="24"/>
        <v>-3745</v>
      </c>
      <c r="F441" s="19" t="str">
        <f t="shared" si="27"/>
        <v>BEARISH</v>
      </c>
      <c r="G441" s="19" t="str">
        <f t="shared" si="26"/>
        <v>STRONG</v>
      </c>
      <c r="H441" s="19" t="str">
        <f t="shared" si="25"/>
        <v>CONFIRMED BEARISH</v>
      </c>
    </row>
    <row r="442" spans="1:8" ht="13.5" x14ac:dyDescent="0.25">
      <c r="A442" s="3">
        <v>42650</v>
      </c>
      <c r="B442" s="2">
        <v>22</v>
      </c>
      <c r="C442" s="2">
        <v>12.839600000000001</v>
      </c>
      <c r="D442" s="2">
        <v>0</v>
      </c>
      <c r="E442" s="2">
        <f t="shared" si="24"/>
        <v>-3745</v>
      </c>
      <c r="F442" s="19" t="str">
        <f t="shared" si="27"/>
        <v>BEARISH</v>
      </c>
      <c r="G442" s="19" t="str">
        <f t="shared" si="26"/>
        <v>STRONG</v>
      </c>
      <c r="H442" s="19" t="str">
        <f t="shared" si="25"/>
        <v>CONFIRMED BEARISH</v>
      </c>
    </row>
    <row r="443" spans="1:8" ht="13.5" x14ac:dyDescent="0.25">
      <c r="A443" s="3">
        <v>42653</v>
      </c>
      <c r="B443" s="2">
        <v>22</v>
      </c>
      <c r="C443" s="2">
        <v>12.839600000000001</v>
      </c>
      <c r="D443" s="2">
        <v>0</v>
      </c>
      <c r="E443" s="2">
        <f t="shared" si="24"/>
        <v>-3745</v>
      </c>
      <c r="F443" s="19" t="str">
        <f t="shared" si="27"/>
        <v>NEUTRAL</v>
      </c>
      <c r="G443" s="19" t="str">
        <f t="shared" si="26"/>
        <v>NEUTRAL</v>
      </c>
      <c r="H443" s="19" t="str">
        <f t="shared" si="25"/>
        <v>NEUTRAL</v>
      </c>
    </row>
    <row r="444" spans="1:8" ht="13.5" x14ac:dyDescent="0.25">
      <c r="A444" s="3">
        <v>42654</v>
      </c>
      <c r="B444" s="2">
        <v>21.88</v>
      </c>
      <c r="C444" s="2">
        <v>12.769600000000001</v>
      </c>
      <c r="D444" s="2">
        <v>10</v>
      </c>
      <c r="E444" s="2">
        <f t="shared" si="24"/>
        <v>-3755</v>
      </c>
      <c r="F444" s="19" t="str">
        <f t="shared" si="27"/>
        <v>BEARISH</v>
      </c>
      <c r="G444" s="19" t="str">
        <f t="shared" si="26"/>
        <v>NEUTRAL</v>
      </c>
      <c r="H444" s="19" t="str">
        <f t="shared" si="25"/>
        <v>CONFIRMED BEARISH</v>
      </c>
    </row>
    <row r="445" spans="1:8" ht="13.5" x14ac:dyDescent="0.25">
      <c r="A445" s="3">
        <v>42655</v>
      </c>
      <c r="B445" s="2">
        <v>21.88</v>
      </c>
      <c r="C445" s="2">
        <v>12.769600000000001</v>
      </c>
      <c r="D445" s="2">
        <v>0</v>
      </c>
      <c r="E445" s="2">
        <f t="shared" si="24"/>
        <v>-3755</v>
      </c>
      <c r="F445" s="19" t="str">
        <f t="shared" si="27"/>
        <v>BEARISH</v>
      </c>
      <c r="G445" s="19" t="str">
        <f t="shared" si="26"/>
        <v>NEUTRAL</v>
      </c>
      <c r="H445" s="19" t="str">
        <f t="shared" si="25"/>
        <v>CONFIRMED BEARISH</v>
      </c>
    </row>
    <row r="446" spans="1:8" ht="13.5" x14ac:dyDescent="0.25">
      <c r="A446" s="3">
        <v>42656</v>
      </c>
      <c r="B446" s="2">
        <v>21.88</v>
      </c>
      <c r="C446" s="2">
        <v>12.769600000000001</v>
      </c>
      <c r="D446" s="2">
        <v>0</v>
      </c>
      <c r="E446" s="2">
        <f t="shared" si="24"/>
        <v>-3755</v>
      </c>
      <c r="F446" s="19" t="str">
        <f t="shared" si="27"/>
        <v>BEARISH</v>
      </c>
      <c r="G446" s="19" t="str">
        <f t="shared" si="26"/>
        <v>NEUTRAL</v>
      </c>
      <c r="H446" s="19" t="str">
        <f t="shared" si="25"/>
        <v>CONFIRMED BEARISH</v>
      </c>
    </row>
    <row r="447" spans="1:8" ht="13.5" x14ac:dyDescent="0.25">
      <c r="A447" s="3">
        <v>42657</v>
      </c>
      <c r="B447" s="2">
        <v>21.88</v>
      </c>
      <c r="C447" s="2">
        <v>12.769600000000001</v>
      </c>
      <c r="D447" s="2">
        <v>0</v>
      </c>
      <c r="E447" s="2">
        <f t="shared" si="24"/>
        <v>-3755</v>
      </c>
      <c r="F447" s="19" t="str">
        <f t="shared" si="27"/>
        <v>BEARISH</v>
      </c>
      <c r="G447" s="19" t="str">
        <f t="shared" si="26"/>
        <v>NEUTRAL</v>
      </c>
      <c r="H447" s="19" t="str">
        <f t="shared" si="25"/>
        <v>CONFIRMED BEARISH</v>
      </c>
    </row>
    <row r="448" spans="1:8" ht="13.5" x14ac:dyDescent="0.25">
      <c r="A448" s="3">
        <v>42660</v>
      </c>
      <c r="B448" s="2">
        <v>21.88</v>
      </c>
      <c r="C448" s="2">
        <v>12.769600000000001</v>
      </c>
      <c r="D448" s="2">
        <v>0</v>
      </c>
      <c r="E448" s="2">
        <f t="shared" si="24"/>
        <v>-3755</v>
      </c>
      <c r="F448" s="19" t="str">
        <f t="shared" si="27"/>
        <v>BEARISH</v>
      </c>
      <c r="G448" s="19" t="str">
        <f t="shared" si="26"/>
        <v>NEUTRAL</v>
      </c>
      <c r="H448" s="19" t="str">
        <f t="shared" si="25"/>
        <v>CONFIRMED BEARISH</v>
      </c>
    </row>
    <row r="449" spans="1:8" ht="13.5" x14ac:dyDescent="0.25">
      <c r="A449" s="3">
        <v>42661</v>
      </c>
      <c r="B449" s="2">
        <v>21.23</v>
      </c>
      <c r="C449" s="2">
        <v>12.3902</v>
      </c>
      <c r="D449" s="2">
        <v>0</v>
      </c>
      <c r="E449" s="2">
        <f t="shared" si="24"/>
        <v>-3755</v>
      </c>
      <c r="F449" s="19" t="str">
        <f t="shared" si="27"/>
        <v>NEUTRAL</v>
      </c>
      <c r="G449" s="19" t="str">
        <f t="shared" si="26"/>
        <v>NEUTRAL</v>
      </c>
      <c r="H449" s="19" t="str">
        <f t="shared" si="25"/>
        <v>NEUTRAL</v>
      </c>
    </row>
    <row r="450" spans="1:8" ht="13.5" x14ac:dyDescent="0.25">
      <c r="A450" s="3">
        <v>42662</v>
      </c>
      <c r="B450" s="2">
        <v>21.23</v>
      </c>
      <c r="C450" s="2">
        <v>12.3902</v>
      </c>
      <c r="D450" s="2">
        <v>0</v>
      </c>
      <c r="E450" s="2">
        <f t="shared" si="24"/>
        <v>-3755</v>
      </c>
      <c r="F450" s="19" t="str">
        <f t="shared" si="27"/>
        <v>NEUTRAL</v>
      </c>
      <c r="G450" s="19" t="str">
        <f t="shared" si="26"/>
        <v>NEUTRAL</v>
      </c>
      <c r="H450" s="19" t="str">
        <f t="shared" si="25"/>
        <v>NEUTRAL</v>
      </c>
    </row>
    <row r="451" spans="1:8" ht="13.5" x14ac:dyDescent="0.25">
      <c r="A451" s="3">
        <v>42663</v>
      </c>
      <c r="B451" s="2">
        <v>21.23</v>
      </c>
      <c r="C451" s="2">
        <v>12.3902</v>
      </c>
      <c r="D451" s="2">
        <v>0</v>
      </c>
      <c r="E451" s="2">
        <f t="shared" si="24"/>
        <v>-3755</v>
      </c>
      <c r="F451" s="19" t="str">
        <f t="shared" si="27"/>
        <v>NEUTRAL</v>
      </c>
      <c r="G451" s="19" t="str">
        <f t="shared" si="26"/>
        <v>NEUTRAL</v>
      </c>
      <c r="H451" s="19" t="str">
        <f t="shared" si="25"/>
        <v>NEUTRAL</v>
      </c>
    </row>
    <row r="452" spans="1:8" ht="13.5" x14ac:dyDescent="0.25">
      <c r="A452" s="3">
        <v>42664</v>
      </c>
      <c r="B452" s="2">
        <v>21.23</v>
      </c>
      <c r="C452" s="2">
        <v>12.3902</v>
      </c>
      <c r="D452" s="2">
        <v>4</v>
      </c>
      <c r="E452" s="2">
        <f t="shared" ref="E452:E515" si="28">IF(B452&gt;B451, E451+D452, IF(B452&lt;B451, E451-D452, E451))</f>
        <v>-3755</v>
      </c>
      <c r="F452" s="19" t="str">
        <f t="shared" si="27"/>
        <v>NEUTRAL</v>
      </c>
      <c r="G452" s="19" t="str">
        <f t="shared" si="26"/>
        <v>NEUTRAL</v>
      </c>
      <c r="H452" s="19" t="str">
        <f t="shared" si="25"/>
        <v>NEUTRAL</v>
      </c>
    </row>
    <row r="453" spans="1:8" ht="13.5" x14ac:dyDescent="0.25">
      <c r="A453" s="3">
        <v>42667</v>
      </c>
      <c r="B453" s="2">
        <v>21.23</v>
      </c>
      <c r="C453" s="2">
        <v>12.3902</v>
      </c>
      <c r="D453" s="2">
        <v>11</v>
      </c>
      <c r="E453" s="2">
        <f t="shared" si="28"/>
        <v>-3755</v>
      </c>
      <c r="F453" s="19" t="str">
        <f t="shared" si="27"/>
        <v>NEUTRAL</v>
      </c>
      <c r="G453" s="19" t="str">
        <f t="shared" si="26"/>
        <v>NEUTRAL</v>
      </c>
      <c r="H453" s="19" t="str">
        <f t="shared" si="25"/>
        <v>NEUTRAL</v>
      </c>
    </row>
    <row r="454" spans="1:8" ht="13.5" x14ac:dyDescent="0.25">
      <c r="A454" s="3">
        <v>42668</v>
      </c>
      <c r="B454" s="2">
        <v>21.23</v>
      </c>
      <c r="C454" s="2">
        <v>12.3902</v>
      </c>
      <c r="D454" s="2">
        <v>0</v>
      </c>
      <c r="E454" s="2">
        <f t="shared" si="28"/>
        <v>-3755</v>
      </c>
      <c r="F454" s="19" t="str">
        <f t="shared" si="27"/>
        <v>NEUTRAL</v>
      </c>
      <c r="G454" s="19" t="str">
        <f t="shared" si="26"/>
        <v>NEUTRAL</v>
      </c>
      <c r="H454" s="19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v>42669</v>
      </c>
      <c r="B455" s="2">
        <v>21.23</v>
      </c>
      <c r="C455" s="2">
        <v>12.3902</v>
      </c>
      <c r="D455" s="2">
        <v>0</v>
      </c>
      <c r="E455" s="2">
        <f t="shared" si="28"/>
        <v>-3755</v>
      </c>
      <c r="F455" s="19" t="str">
        <f t="shared" si="27"/>
        <v>NEUTRAL</v>
      </c>
      <c r="G455" s="19" t="str">
        <f t="shared" ref="G455:G518" si="30">IF((E455-E450)/E450 &gt; 0.02, "STRONG",
 IF((E455-E450)/E450 &lt; -0.02, "WEAK", "NEUTRAL"))</f>
        <v>NEUTRAL</v>
      </c>
      <c r="H455" s="19" t="str">
        <f t="shared" si="29"/>
        <v>NEUTRAL</v>
      </c>
    </row>
    <row r="456" spans="1:8" ht="13.5" x14ac:dyDescent="0.25">
      <c r="A456" s="3">
        <v>42670</v>
      </c>
      <c r="B456" s="2">
        <v>21</v>
      </c>
      <c r="C456" s="2">
        <v>12.256</v>
      </c>
      <c r="D456" s="2">
        <v>10</v>
      </c>
      <c r="E456" s="2">
        <f t="shared" si="28"/>
        <v>-3765</v>
      </c>
      <c r="F456" s="19" t="str">
        <f t="shared" ref="F456:F519" si="31">IF(E456&gt;E451,"BULLISH",IF(E456&lt;E451,"BEARISH","NEUTRAL"))</f>
        <v>BEARISH</v>
      </c>
      <c r="G456" s="19" t="str">
        <f t="shared" si="30"/>
        <v>NEUTRAL</v>
      </c>
      <c r="H456" s="19" t="str">
        <f t="shared" si="29"/>
        <v>CONFIRMED BEARISH</v>
      </c>
    </row>
    <row r="457" spans="1:8" ht="13.5" x14ac:dyDescent="0.25">
      <c r="A457" s="3">
        <v>42671</v>
      </c>
      <c r="B457" s="2">
        <v>21</v>
      </c>
      <c r="C457" s="2">
        <v>12.256</v>
      </c>
      <c r="D457" s="2">
        <v>9</v>
      </c>
      <c r="E457" s="2">
        <f t="shared" si="28"/>
        <v>-3765</v>
      </c>
      <c r="F457" s="19" t="str">
        <f t="shared" si="31"/>
        <v>BEARISH</v>
      </c>
      <c r="G457" s="19" t="str">
        <f t="shared" si="30"/>
        <v>NEUTRAL</v>
      </c>
      <c r="H457" s="19" t="str">
        <f t="shared" si="29"/>
        <v>CONFIRMED BEARISH</v>
      </c>
    </row>
    <row r="458" spans="1:8" ht="13.5" x14ac:dyDescent="0.25">
      <c r="A458" s="3">
        <v>42674</v>
      </c>
      <c r="B458" s="2">
        <v>21</v>
      </c>
      <c r="C458" s="2">
        <v>12.256</v>
      </c>
      <c r="D458" s="2">
        <v>0</v>
      </c>
      <c r="E458" s="2">
        <f t="shared" si="28"/>
        <v>-3765</v>
      </c>
      <c r="F458" s="19" t="str">
        <f t="shared" si="31"/>
        <v>BEARISH</v>
      </c>
      <c r="G458" s="19" t="str">
        <f t="shared" si="30"/>
        <v>NEUTRAL</v>
      </c>
      <c r="H458" s="19" t="str">
        <f t="shared" si="29"/>
        <v>CONFIRMED BEARISH</v>
      </c>
    </row>
    <row r="459" spans="1:8" ht="13.5" x14ac:dyDescent="0.25">
      <c r="A459" s="3">
        <v>42675</v>
      </c>
      <c r="B459" s="2">
        <v>21</v>
      </c>
      <c r="C459" s="2">
        <v>12.256</v>
      </c>
      <c r="D459" s="2">
        <v>0</v>
      </c>
      <c r="E459" s="2">
        <f t="shared" si="28"/>
        <v>-3765</v>
      </c>
      <c r="F459" s="19" t="str">
        <f t="shared" si="31"/>
        <v>BEARISH</v>
      </c>
      <c r="G459" s="19" t="str">
        <f t="shared" si="30"/>
        <v>NEUTRAL</v>
      </c>
      <c r="H459" s="19" t="str">
        <f t="shared" si="29"/>
        <v>CONFIRMED BEARISH</v>
      </c>
    </row>
    <row r="460" spans="1:8" ht="13.5" x14ac:dyDescent="0.25">
      <c r="A460" s="3">
        <v>42676</v>
      </c>
      <c r="B460" s="2">
        <v>21</v>
      </c>
      <c r="C460" s="2">
        <v>12.256</v>
      </c>
      <c r="D460" s="2">
        <v>0</v>
      </c>
      <c r="E460" s="2">
        <f t="shared" si="28"/>
        <v>-3765</v>
      </c>
      <c r="F460" s="19" t="str">
        <f t="shared" si="31"/>
        <v>BEARISH</v>
      </c>
      <c r="G460" s="19" t="str">
        <f t="shared" si="30"/>
        <v>NEUTRAL</v>
      </c>
      <c r="H460" s="19" t="str">
        <f t="shared" si="29"/>
        <v>CONFIRMED BEARISH</v>
      </c>
    </row>
    <row r="461" spans="1:8" ht="13.5" x14ac:dyDescent="0.25">
      <c r="A461" s="3">
        <v>42677</v>
      </c>
      <c r="B461" s="2">
        <v>21</v>
      </c>
      <c r="C461" s="2">
        <v>12.256</v>
      </c>
      <c r="D461" s="2">
        <v>0</v>
      </c>
      <c r="E461" s="2">
        <f t="shared" si="28"/>
        <v>-3765</v>
      </c>
      <c r="F461" s="19" t="str">
        <f t="shared" si="31"/>
        <v>NEUTRAL</v>
      </c>
      <c r="G461" s="19" t="str">
        <f t="shared" si="30"/>
        <v>NEUTRAL</v>
      </c>
      <c r="H461" s="19" t="str">
        <f t="shared" si="29"/>
        <v>NEUTRAL</v>
      </c>
    </row>
    <row r="462" spans="1:8" ht="13.5" x14ac:dyDescent="0.25">
      <c r="A462" s="3">
        <v>42678</v>
      </c>
      <c r="B462" s="2">
        <v>21</v>
      </c>
      <c r="C462" s="2">
        <v>12.256</v>
      </c>
      <c r="D462" s="2">
        <v>4</v>
      </c>
      <c r="E462" s="2">
        <f t="shared" si="28"/>
        <v>-3765</v>
      </c>
      <c r="F462" s="19" t="str">
        <f t="shared" si="31"/>
        <v>NEUTRAL</v>
      </c>
      <c r="G462" s="19" t="str">
        <f t="shared" si="30"/>
        <v>NEUTRAL</v>
      </c>
      <c r="H462" s="19" t="str">
        <f t="shared" si="29"/>
        <v>NEUTRAL</v>
      </c>
    </row>
    <row r="463" spans="1:8" ht="13.5" x14ac:dyDescent="0.25">
      <c r="A463" s="3">
        <v>42681</v>
      </c>
      <c r="B463" s="2">
        <v>20.37</v>
      </c>
      <c r="C463" s="2">
        <v>11.888299999999999</v>
      </c>
      <c r="D463" s="2">
        <v>19</v>
      </c>
      <c r="E463" s="2">
        <f t="shared" si="28"/>
        <v>-3784</v>
      </c>
      <c r="F463" s="19" t="str">
        <f t="shared" si="31"/>
        <v>BEARISH</v>
      </c>
      <c r="G463" s="19" t="str">
        <f t="shared" si="30"/>
        <v>NEUTRAL</v>
      </c>
      <c r="H463" s="19" t="str">
        <f t="shared" si="29"/>
        <v>CONFIRMED BEARISH</v>
      </c>
    </row>
    <row r="464" spans="1:8" ht="13.5" x14ac:dyDescent="0.25">
      <c r="A464" s="3">
        <v>42682</v>
      </c>
      <c r="B464" s="2">
        <v>20.39</v>
      </c>
      <c r="C464" s="2">
        <v>11.9</v>
      </c>
      <c r="D464" s="2">
        <v>7</v>
      </c>
      <c r="E464" s="2">
        <f t="shared" si="28"/>
        <v>-3777</v>
      </c>
      <c r="F464" s="19" t="str">
        <f t="shared" si="31"/>
        <v>BEARISH</v>
      </c>
      <c r="G464" s="19" t="str">
        <f t="shared" si="30"/>
        <v>NEUTRAL</v>
      </c>
      <c r="H464" s="19" t="str">
        <f t="shared" si="29"/>
        <v>CONFIRMED BEARISH</v>
      </c>
    </row>
    <row r="465" spans="1:8" ht="13.5" x14ac:dyDescent="0.25">
      <c r="A465" s="3">
        <v>42683</v>
      </c>
      <c r="B465" s="2">
        <v>20.39</v>
      </c>
      <c r="C465" s="2">
        <v>11.9</v>
      </c>
      <c r="D465" s="2">
        <v>0</v>
      </c>
      <c r="E465" s="2">
        <f t="shared" si="28"/>
        <v>-3777</v>
      </c>
      <c r="F465" s="19" t="str">
        <f t="shared" si="31"/>
        <v>BEARISH</v>
      </c>
      <c r="G465" s="19" t="str">
        <f t="shared" si="30"/>
        <v>NEUTRAL</v>
      </c>
      <c r="H465" s="19" t="str">
        <f t="shared" si="29"/>
        <v>CONFIRMED BEARISH</v>
      </c>
    </row>
    <row r="466" spans="1:8" ht="13.5" x14ac:dyDescent="0.25">
      <c r="A466" s="3">
        <v>42684</v>
      </c>
      <c r="B466" s="2">
        <v>20.39</v>
      </c>
      <c r="C466" s="2">
        <v>11.9</v>
      </c>
      <c r="D466" s="2">
        <v>0</v>
      </c>
      <c r="E466" s="2">
        <f t="shared" si="28"/>
        <v>-3777</v>
      </c>
      <c r="F466" s="19" t="str">
        <f t="shared" si="31"/>
        <v>BEARISH</v>
      </c>
      <c r="G466" s="19" t="str">
        <f t="shared" si="30"/>
        <v>NEUTRAL</v>
      </c>
      <c r="H466" s="19" t="str">
        <f t="shared" si="29"/>
        <v>CONFIRMED BEARISH</v>
      </c>
    </row>
    <row r="467" spans="1:8" ht="13.5" x14ac:dyDescent="0.25">
      <c r="A467" s="3">
        <v>42685</v>
      </c>
      <c r="B467" s="2">
        <v>20.39</v>
      </c>
      <c r="C467" s="2">
        <v>11.9</v>
      </c>
      <c r="D467" s="2">
        <v>0</v>
      </c>
      <c r="E467" s="2">
        <f t="shared" si="28"/>
        <v>-3777</v>
      </c>
      <c r="F467" s="19" t="str">
        <f t="shared" si="31"/>
        <v>BEARISH</v>
      </c>
      <c r="G467" s="19" t="str">
        <f t="shared" si="30"/>
        <v>NEUTRAL</v>
      </c>
      <c r="H467" s="19" t="str">
        <f t="shared" si="29"/>
        <v>CONFIRMED BEARISH</v>
      </c>
    </row>
    <row r="468" spans="1:8" ht="13.5" x14ac:dyDescent="0.25">
      <c r="A468" s="3">
        <v>42688</v>
      </c>
      <c r="B468" s="2">
        <v>20.39</v>
      </c>
      <c r="C468" s="2">
        <v>11.9</v>
      </c>
      <c r="D468" s="2">
        <v>2</v>
      </c>
      <c r="E468" s="2">
        <f t="shared" si="28"/>
        <v>-3777</v>
      </c>
      <c r="F468" s="19" t="str">
        <f t="shared" si="31"/>
        <v>BULLISH</v>
      </c>
      <c r="G468" s="19" t="str">
        <f t="shared" si="30"/>
        <v>NEUTRAL</v>
      </c>
      <c r="H468" s="19" t="str">
        <f t="shared" si="29"/>
        <v>CONFIRMED BULLISH</v>
      </c>
    </row>
    <row r="469" spans="1:8" ht="13.5" x14ac:dyDescent="0.25">
      <c r="A469" s="3">
        <v>42689</v>
      </c>
      <c r="B469" s="2">
        <v>20.39</v>
      </c>
      <c r="C469" s="2">
        <v>11.9</v>
      </c>
      <c r="D469" s="2">
        <v>102</v>
      </c>
      <c r="E469" s="2">
        <f t="shared" si="28"/>
        <v>-3777</v>
      </c>
      <c r="F469" s="19" t="str">
        <f t="shared" si="31"/>
        <v>NEUTRAL</v>
      </c>
      <c r="G469" s="19" t="str">
        <f t="shared" si="30"/>
        <v>NEUTRAL</v>
      </c>
      <c r="H469" s="19" t="str">
        <f t="shared" si="29"/>
        <v>NEUTRAL</v>
      </c>
    </row>
    <row r="470" spans="1:8" ht="13.5" x14ac:dyDescent="0.25">
      <c r="A470" s="3">
        <v>42690</v>
      </c>
      <c r="B470" s="2">
        <v>21.3</v>
      </c>
      <c r="C470" s="2">
        <v>12.431100000000001</v>
      </c>
      <c r="D470" s="2">
        <v>0</v>
      </c>
      <c r="E470" s="2">
        <f t="shared" si="28"/>
        <v>-3777</v>
      </c>
      <c r="F470" s="19" t="str">
        <f t="shared" si="31"/>
        <v>NEUTRAL</v>
      </c>
      <c r="G470" s="19" t="str">
        <f t="shared" si="30"/>
        <v>NEUTRAL</v>
      </c>
      <c r="H470" s="19" t="str">
        <f t="shared" si="29"/>
        <v>NEUTRAL</v>
      </c>
    </row>
    <row r="471" spans="1:8" ht="13.5" x14ac:dyDescent="0.25">
      <c r="A471" s="3">
        <v>42691</v>
      </c>
      <c r="B471" s="2">
        <v>21.59</v>
      </c>
      <c r="C471" s="2">
        <v>12.600300000000001</v>
      </c>
      <c r="D471" s="2">
        <v>18</v>
      </c>
      <c r="E471" s="2">
        <f t="shared" si="28"/>
        <v>-3759</v>
      </c>
      <c r="F471" s="19" t="str">
        <f t="shared" si="31"/>
        <v>BULLISH</v>
      </c>
      <c r="G471" s="19" t="str">
        <f t="shared" si="30"/>
        <v>NEUTRAL</v>
      </c>
      <c r="H471" s="19" t="str">
        <f t="shared" si="29"/>
        <v>CONFIRMED BULLISH</v>
      </c>
    </row>
    <row r="472" spans="1:8" ht="13.5" x14ac:dyDescent="0.25">
      <c r="A472" s="3">
        <v>42692</v>
      </c>
      <c r="B472" s="2">
        <v>21.59</v>
      </c>
      <c r="C472" s="2">
        <v>12.600300000000001</v>
      </c>
      <c r="D472" s="2">
        <v>0</v>
      </c>
      <c r="E472" s="2">
        <f t="shared" si="28"/>
        <v>-3759</v>
      </c>
      <c r="F472" s="19" t="str">
        <f t="shared" si="31"/>
        <v>BULLISH</v>
      </c>
      <c r="G472" s="19" t="str">
        <f t="shared" si="30"/>
        <v>NEUTRAL</v>
      </c>
      <c r="H472" s="19" t="str">
        <f t="shared" si="29"/>
        <v>CONFIRMED BULLISH</v>
      </c>
    </row>
    <row r="473" spans="1:8" ht="13.5" x14ac:dyDescent="0.25">
      <c r="A473" s="3">
        <v>42695</v>
      </c>
      <c r="B473" s="2">
        <v>21.61</v>
      </c>
      <c r="C473" s="2">
        <v>12.612</v>
      </c>
      <c r="D473" s="2">
        <v>5</v>
      </c>
      <c r="E473" s="2">
        <f t="shared" si="28"/>
        <v>-3754</v>
      </c>
      <c r="F473" s="19" t="str">
        <f t="shared" si="31"/>
        <v>BULLISH</v>
      </c>
      <c r="G473" s="19" t="str">
        <f t="shared" si="30"/>
        <v>NEUTRAL</v>
      </c>
      <c r="H473" s="19" t="str">
        <f t="shared" si="29"/>
        <v>CONFIRMED BULLISH</v>
      </c>
    </row>
    <row r="474" spans="1:8" ht="13.5" x14ac:dyDescent="0.25">
      <c r="A474" s="3">
        <v>42696</v>
      </c>
      <c r="B474" s="2">
        <v>21.8</v>
      </c>
      <c r="C474" s="2">
        <v>12.722899999999999</v>
      </c>
      <c r="D474" s="2">
        <v>4</v>
      </c>
      <c r="E474" s="2">
        <f t="shared" si="28"/>
        <v>-3750</v>
      </c>
      <c r="F474" s="19" t="str">
        <f t="shared" si="31"/>
        <v>BULLISH</v>
      </c>
      <c r="G474" s="19" t="str">
        <f t="shared" si="30"/>
        <v>NEUTRAL</v>
      </c>
      <c r="H474" s="19" t="str">
        <f t="shared" si="29"/>
        <v>CONFIRMED BULLISH</v>
      </c>
    </row>
    <row r="475" spans="1:8" ht="13.5" x14ac:dyDescent="0.25">
      <c r="A475" s="3">
        <v>42697</v>
      </c>
      <c r="B475" s="2">
        <v>22.78</v>
      </c>
      <c r="C475" s="2">
        <v>13.2948</v>
      </c>
      <c r="D475" s="2">
        <v>0</v>
      </c>
      <c r="E475" s="2">
        <f t="shared" si="28"/>
        <v>-3750</v>
      </c>
      <c r="F475" s="19" t="str">
        <f t="shared" si="31"/>
        <v>BULLISH</v>
      </c>
      <c r="G475" s="19" t="str">
        <f t="shared" si="30"/>
        <v>NEUTRAL</v>
      </c>
      <c r="H475" s="19" t="str">
        <f t="shared" si="29"/>
        <v>CONFIRMED BULLISH</v>
      </c>
    </row>
    <row r="476" spans="1:8" ht="13.5" x14ac:dyDescent="0.25">
      <c r="A476" s="3">
        <v>42698</v>
      </c>
      <c r="B476" s="2">
        <v>22.97</v>
      </c>
      <c r="C476" s="2">
        <v>13.4057</v>
      </c>
      <c r="D476" s="2">
        <v>4</v>
      </c>
      <c r="E476" s="2">
        <f t="shared" si="28"/>
        <v>-3746</v>
      </c>
      <c r="F476" s="19" t="str">
        <f t="shared" si="31"/>
        <v>BULLISH</v>
      </c>
      <c r="G476" s="19" t="str">
        <f t="shared" si="30"/>
        <v>NEUTRAL</v>
      </c>
      <c r="H476" s="19" t="str">
        <f t="shared" si="29"/>
        <v>CONFIRMED BULLISH</v>
      </c>
    </row>
    <row r="477" spans="1:8" ht="13.5" x14ac:dyDescent="0.25">
      <c r="A477" s="3">
        <v>42699</v>
      </c>
      <c r="B477" s="2">
        <v>23.65</v>
      </c>
      <c r="C477" s="2">
        <v>13.8026</v>
      </c>
      <c r="D477" s="2">
        <v>1</v>
      </c>
      <c r="E477" s="2">
        <f t="shared" si="28"/>
        <v>-3745</v>
      </c>
      <c r="F477" s="19" t="str">
        <f t="shared" si="31"/>
        <v>BULLISH</v>
      </c>
      <c r="G477" s="19" t="str">
        <f t="shared" si="30"/>
        <v>NEUTRAL</v>
      </c>
      <c r="H477" s="19" t="str">
        <f t="shared" si="29"/>
        <v>CONFIRMED BULLISH</v>
      </c>
    </row>
    <row r="478" spans="1:8" ht="13.5" x14ac:dyDescent="0.25">
      <c r="A478" s="3">
        <v>42702</v>
      </c>
      <c r="B478" s="2">
        <v>24</v>
      </c>
      <c r="C478" s="2">
        <v>14.0069</v>
      </c>
      <c r="D478" s="2">
        <v>1</v>
      </c>
      <c r="E478" s="2">
        <f t="shared" si="28"/>
        <v>-3744</v>
      </c>
      <c r="F478" s="19" t="str">
        <f t="shared" si="31"/>
        <v>BULLISH</v>
      </c>
      <c r="G478" s="19" t="str">
        <f t="shared" si="30"/>
        <v>NEUTRAL</v>
      </c>
      <c r="H478" s="19" t="str">
        <f t="shared" si="29"/>
        <v>CONFIRMED BULLISH</v>
      </c>
    </row>
    <row r="479" spans="1:8" ht="13.5" x14ac:dyDescent="0.25">
      <c r="A479" s="3">
        <v>42703</v>
      </c>
      <c r="B479" s="2">
        <v>24</v>
      </c>
      <c r="C479" s="2">
        <v>14.0069</v>
      </c>
      <c r="D479" s="2">
        <v>0</v>
      </c>
      <c r="E479" s="2">
        <f t="shared" si="28"/>
        <v>-3744</v>
      </c>
      <c r="F479" s="19" t="str">
        <f t="shared" si="31"/>
        <v>BULLISH</v>
      </c>
      <c r="G479" s="19" t="str">
        <f t="shared" si="30"/>
        <v>NEUTRAL</v>
      </c>
      <c r="H479" s="19" t="str">
        <f t="shared" si="29"/>
        <v>CONFIRMED BULLISH</v>
      </c>
    </row>
    <row r="480" spans="1:8" ht="13.5" x14ac:dyDescent="0.25">
      <c r="A480" s="3">
        <v>42704</v>
      </c>
      <c r="B480" s="2">
        <v>23.49</v>
      </c>
      <c r="C480" s="2">
        <v>13.709199999999999</v>
      </c>
      <c r="D480" s="2">
        <v>20</v>
      </c>
      <c r="E480" s="2">
        <f t="shared" si="28"/>
        <v>-3764</v>
      </c>
      <c r="F480" s="19" t="str">
        <f t="shared" si="31"/>
        <v>BEARISH</v>
      </c>
      <c r="G480" s="19" t="str">
        <f t="shared" si="30"/>
        <v>NEUTRAL</v>
      </c>
      <c r="H480" s="19" t="str">
        <f t="shared" si="29"/>
        <v>BEARISH DIVERGENCE</v>
      </c>
    </row>
    <row r="481" spans="1:8" ht="13.5" x14ac:dyDescent="0.25">
      <c r="A481" s="3">
        <v>42705</v>
      </c>
      <c r="B481" s="2">
        <v>23.49</v>
      </c>
      <c r="C481" s="2">
        <v>13.709199999999999</v>
      </c>
      <c r="D481" s="2">
        <v>0</v>
      </c>
      <c r="E481" s="2">
        <f t="shared" si="28"/>
        <v>-3764</v>
      </c>
      <c r="F481" s="19" t="str">
        <f t="shared" si="31"/>
        <v>BEARISH</v>
      </c>
      <c r="G481" s="19" t="str">
        <f t="shared" si="30"/>
        <v>NEUTRAL</v>
      </c>
      <c r="H481" s="19" t="str">
        <f t="shared" si="29"/>
        <v>BEARISH DIVERGENCE</v>
      </c>
    </row>
    <row r="482" spans="1:8" ht="13.5" x14ac:dyDescent="0.25">
      <c r="A482" s="3">
        <v>42706</v>
      </c>
      <c r="B482" s="2">
        <v>22.79</v>
      </c>
      <c r="C482" s="2">
        <v>13.300700000000001</v>
      </c>
      <c r="D482" s="2">
        <v>46</v>
      </c>
      <c r="E482" s="2">
        <f t="shared" si="28"/>
        <v>-3810</v>
      </c>
      <c r="F482" s="19" t="str">
        <f t="shared" si="31"/>
        <v>BEARISH</v>
      </c>
      <c r="G482" s="19" t="str">
        <f t="shared" si="30"/>
        <v>NEUTRAL</v>
      </c>
      <c r="H482" s="19" t="str">
        <f t="shared" si="29"/>
        <v>CONFIRMED BEARISH</v>
      </c>
    </row>
    <row r="483" spans="1:8" ht="13.5" x14ac:dyDescent="0.25">
      <c r="A483" s="3">
        <v>42709</v>
      </c>
      <c r="B483" s="2">
        <v>22.79</v>
      </c>
      <c r="C483" s="2">
        <v>13.300700000000001</v>
      </c>
      <c r="D483" s="2">
        <v>0</v>
      </c>
      <c r="E483" s="2">
        <f t="shared" si="28"/>
        <v>-3810</v>
      </c>
      <c r="F483" s="19" t="str">
        <f t="shared" si="31"/>
        <v>BEARISH</v>
      </c>
      <c r="G483" s="19" t="str">
        <f t="shared" si="30"/>
        <v>NEUTRAL</v>
      </c>
      <c r="H483" s="19" t="str">
        <f t="shared" si="29"/>
        <v>CONFIRMED BEARISH</v>
      </c>
    </row>
    <row r="484" spans="1:8" ht="13.5" x14ac:dyDescent="0.25">
      <c r="A484" s="3">
        <v>42710</v>
      </c>
      <c r="B484" s="2">
        <v>23.47</v>
      </c>
      <c r="C484" s="2">
        <v>13.6975</v>
      </c>
      <c r="D484" s="2">
        <v>1</v>
      </c>
      <c r="E484" s="2">
        <f t="shared" si="28"/>
        <v>-3809</v>
      </c>
      <c r="F484" s="19" t="str">
        <f t="shared" si="31"/>
        <v>BEARISH</v>
      </c>
      <c r="G484" s="19" t="str">
        <f t="shared" si="30"/>
        <v>NEUTRAL</v>
      </c>
      <c r="H484" s="19" t="str">
        <f t="shared" si="29"/>
        <v>CONFIRMED BEARISH</v>
      </c>
    </row>
    <row r="485" spans="1:8" ht="13.5" x14ac:dyDescent="0.25">
      <c r="A485" s="3">
        <v>42711</v>
      </c>
      <c r="B485" s="2">
        <v>23.47</v>
      </c>
      <c r="C485" s="2">
        <v>13.6975</v>
      </c>
      <c r="D485" s="2">
        <v>0</v>
      </c>
      <c r="E485" s="2">
        <f t="shared" si="28"/>
        <v>-3809</v>
      </c>
      <c r="F485" s="19" t="str">
        <f t="shared" si="31"/>
        <v>BEARISH</v>
      </c>
      <c r="G485" s="19" t="str">
        <f t="shared" si="30"/>
        <v>NEUTRAL</v>
      </c>
      <c r="H485" s="19" t="str">
        <f t="shared" si="29"/>
        <v>CONFIRMED BEARISH</v>
      </c>
    </row>
    <row r="486" spans="1:8" ht="13.5" x14ac:dyDescent="0.25">
      <c r="A486" s="3">
        <v>42712</v>
      </c>
      <c r="B486" s="2">
        <v>23.47</v>
      </c>
      <c r="C486" s="2">
        <v>13.6975</v>
      </c>
      <c r="D486" s="2">
        <v>0</v>
      </c>
      <c r="E486" s="2">
        <f t="shared" si="28"/>
        <v>-3809</v>
      </c>
      <c r="F486" s="19" t="str">
        <f t="shared" si="31"/>
        <v>BEARISH</v>
      </c>
      <c r="G486" s="19" t="str">
        <f t="shared" si="30"/>
        <v>NEUTRAL</v>
      </c>
      <c r="H486" s="19" t="str">
        <f t="shared" si="29"/>
        <v>CONFIRMED BEARISH</v>
      </c>
    </row>
    <row r="487" spans="1:8" ht="13.5" x14ac:dyDescent="0.25">
      <c r="A487" s="3">
        <v>42713</v>
      </c>
      <c r="B487" s="2">
        <v>23.47</v>
      </c>
      <c r="C487" s="2">
        <v>13.6975</v>
      </c>
      <c r="D487" s="2">
        <v>0</v>
      </c>
      <c r="E487" s="2">
        <f t="shared" si="28"/>
        <v>-3809</v>
      </c>
      <c r="F487" s="19" t="str">
        <f t="shared" si="31"/>
        <v>BULLISH</v>
      </c>
      <c r="G487" s="19" t="str">
        <f t="shared" si="30"/>
        <v>NEUTRAL</v>
      </c>
      <c r="H487" s="19" t="str">
        <f t="shared" si="29"/>
        <v>CONFIRMED BULLISH</v>
      </c>
    </row>
    <row r="488" spans="1:8" ht="13.5" x14ac:dyDescent="0.25">
      <c r="A488" s="3">
        <v>42717</v>
      </c>
      <c r="B488" s="2">
        <v>23.47</v>
      </c>
      <c r="C488" s="2">
        <v>13.6975</v>
      </c>
      <c r="D488" s="2">
        <v>0</v>
      </c>
      <c r="E488" s="2">
        <f t="shared" si="28"/>
        <v>-3809</v>
      </c>
      <c r="F488" s="19" t="str">
        <f t="shared" si="31"/>
        <v>BULLISH</v>
      </c>
      <c r="G488" s="19" t="str">
        <f t="shared" si="30"/>
        <v>NEUTRAL</v>
      </c>
      <c r="H488" s="19" t="str">
        <f t="shared" si="29"/>
        <v>CONFIRMED BULLISH</v>
      </c>
    </row>
    <row r="489" spans="1:8" ht="13.5" x14ac:dyDescent="0.25">
      <c r="A489" s="3">
        <v>42718</v>
      </c>
      <c r="B489" s="2">
        <v>23.47</v>
      </c>
      <c r="C489" s="2">
        <v>13.6975</v>
      </c>
      <c r="D489" s="2">
        <v>0</v>
      </c>
      <c r="E489" s="2">
        <f t="shared" si="28"/>
        <v>-3809</v>
      </c>
      <c r="F489" s="19" t="str">
        <f t="shared" si="31"/>
        <v>NEUTRAL</v>
      </c>
      <c r="G489" s="19" t="str">
        <f t="shared" si="30"/>
        <v>NEUTRAL</v>
      </c>
      <c r="H489" s="19" t="str">
        <f t="shared" si="29"/>
        <v>NEUTRAL</v>
      </c>
    </row>
    <row r="490" spans="1:8" ht="13.5" x14ac:dyDescent="0.25">
      <c r="A490" s="3">
        <v>42719</v>
      </c>
      <c r="B490" s="2">
        <v>23.47</v>
      </c>
      <c r="C490" s="2">
        <v>13.6975</v>
      </c>
      <c r="D490" s="2">
        <v>0</v>
      </c>
      <c r="E490" s="2">
        <f t="shared" si="28"/>
        <v>-3809</v>
      </c>
      <c r="F490" s="19" t="str">
        <f t="shared" si="31"/>
        <v>NEUTRAL</v>
      </c>
      <c r="G490" s="19" t="str">
        <f t="shared" si="30"/>
        <v>NEUTRAL</v>
      </c>
      <c r="H490" s="19" t="str">
        <f t="shared" si="29"/>
        <v>NEUTRAL</v>
      </c>
    </row>
    <row r="491" spans="1:8" ht="13.5" x14ac:dyDescent="0.25">
      <c r="A491" s="3">
        <v>42720</v>
      </c>
      <c r="B491" s="2">
        <v>22.77</v>
      </c>
      <c r="C491" s="2">
        <v>13.289</v>
      </c>
      <c r="D491" s="2">
        <v>10</v>
      </c>
      <c r="E491" s="2">
        <f t="shared" si="28"/>
        <v>-3819</v>
      </c>
      <c r="F491" s="19" t="str">
        <f t="shared" si="31"/>
        <v>BEARISH</v>
      </c>
      <c r="G491" s="19" t="str">
        <f t="shared" si="30"/>
        <v>NEUTRAL</v>
      </c>
      <c r="H491" s="19" t="str">
        <f t="shared" si="29"/>
        <v>CONFIRMED BEARISH</v>
      </c>
    </row>
    <row r="492" spans="1:8" ht="13.5" x14ac:dyDescent="0.25">
      <c r="A492" s="3">
        <v>42723</v>
      </c>
      <c r="B492" s="2">
        <v>22.77</v>
      </c>
      <c r="C492" s="2">
        <v>13.289</v>
      </c>
      <c r="D492" s="2">
        <v>10</v>
      </c>
      <c r="E492" s="2">
        <f t="shared" si="28"/>
        <v>-3819</v>
      </c>
      <c r="F492" s="19" t="str">
        <f t="shared" si="31"/>
        <v>BEARISH</v>
      </c>
      <c r="G492" s="19" t="str">
        <f t="shared" si="30"/>
        <v>NEUTRAL</v>
      </c>
      <c r="H492" s="19" t="str">
        <f t="shared" si="29"/>
        <v>CONFIRMED BEARISH</v>
      </c>
    </row>
    <row r="493" spans="1:8" ht="13.5" x14ac:dyDescent="0.25">
      <c r="A493" s="3">
        <v>42724</v>
      </c>
      <c r="B493" s="2">
        <v>22.77</v>
      </c>
      <c r="C493" s="2">
        <v>13.289</v>
      </c>
      <c r="D493" s="2">
        <v>0</v>
      </c>
      <c r="E493" s="2">
        <f t="shared" si="28"/>
        <v>-3819</v>
      </c>
      <c r="F493" s="19" t="str">
        <f t="shared" si="31"/>
        <v>BEARISH</v>
      </c>
      <c r="G493" s="19" t="str">
        <f t="shared" si="30"/>
        <v>NEUTRAL</v>
      </c>
      <c r="H493" s="19" t="str">
        <f t="shared" si="29"/>
        <v>CONFIRMED BEARISH</v>
      </c>
    </row>
    <row r="494" spans="1:8" ht="13.5" x14ac:dyDescent="0.25">
      <c r="A494" s="3">
        <v>42725</v>
      </c>
      <c r="B494" s="2">
        <v>22.77</v>
      </c>
      <c r="C494" s="2">
        <v>13.289</v>
      </c>
      <c r="D494" s="2">
        <v>0</v>
      </c>
      <c r="E494" s="2">
        <f t="shared" si="28"/>
        <v>-3819</v>
      </c>
      <c r="F494" s="19" t="str">
        <f t="shared" si="31"/>
        <v>BEARISH</v>
      </c>
      <c r="G494" s="19" t="str">
        <f t="shared" si="30"/>
        <v>NEUTRAL</v>
      </c>
      <c r="H494" s="19" t="str">
        <f t="shared" si="29"/>
        <v>CONFIRMED BEARISH</v>
      </c>
    </row>
    <row r="495" spans="1:8" ht="13.5" x14ac:dyDescent="0.25">
      <c r="A495" s="3">
        <v>42726</v>
      </c>
      <c r="B495" s="2">
        <v>22.77</v>
      </c>
      <c r="C495" s="2">
        <v>13.289</v>
      </c>
      <c r="D495" s="2">
        <v>0</v>
      </c>
      <c r="E495" s="2">
        <f t="shared" si="28"/>
        <v>-3819</v>
      </c>
      <c r="F495" s="19" t="str">
        <f t="shared" si="31"/>
        <v>BEARISH</v>
      </c>
      <c r="G495" s="19" t="str">
        <f t="shared" si="30"/>
        <v>NEUTRAL</v>
      </c>
      <c r="H495" s="19" t="str">
        <f t="shared" si="29"/>
        <v>CONFIRMED BEARISH</v>
      </c>
    </row>
    <row r="496" spans="1:8" ht="13.5" x14ac:dyDescent="0.25">
      <c r="A496" s="3">
        <v>42727</v>
      </c>
      <c r="B496" s="2">
        <v>22.77</v>
      </c>
      <c r="C496" s="2">
        <v>13.289</v>
      </c>
      <c r="D496" s="2">
        <v>0</v>
      </c>
      <c r="E496" s="2">
        <f t="shared" si="28"/>
        <v>-3819</v>
      </c>
      <c r="F496" s="19" t="str">
        <f t="shared" si="31"/>
        <v>NEUTRAL</v>
      </c>
      <c r="G496" s="19" t="str">
        <f t="shared" si="30"/>
        <v>NEUTRAL</v>
      </c>
      <c r="H496" s="19" t="str">
        <f t="shared" si="29"/>
        <v>NEUTRAL</v>
      </c>
    </row>
    <row r="497" spans="1:8" ht="13.5" x14ac:dyDescent="0.25">
      <c r="A497" s="3">
        <v>42730</v>
      </c>
      <c r="B497" s="2">
        <v>22.77</v>
      </c>
      <c r="C497" s="2">
        <v>13.289</v>
      </c>
      <c r="D497" s="2">
        <v>113</v>
      </c>
      <c r="E497" s="2">
        <f t="shared" si="28"/>
        <v>-3819</v>
      </c>
      <c r="F497" s="19" t="str">
        <f t="shared" si="31"/>
        <v>NEUTRAL</v>
      </c>
      <c r="G497" s="19" t="str">
        <f t="shared" si="30"/>
        <v>NEUTRAL</v>
      </c>
      <c r="H497" s="19" t="str">
        <f t="shared" si="29"/>
        <v>NEUTRAL</v>
      </c>
    </row>
    <row r="498" spans="1:8" ht="13.5" x14ac:dyDescent="0.25">
      <c r="A498" s="3">
        <v>42731</v>
      </c>
      <c r="B498" s="2">
        <v>22.8</v>
      </c>
      <c r="C498" s="2">
        <v>13.3065</v>
      </c>
      <c r="D498" s="2">
        <v>5</v>
      </c>
      <c r="E498" s="2">
        <f t="shared" si="28"/>
        <v>-3814</v>
      </c>
      <c r="F498" s="19" t="str">
        <f t="shared" si="31"/>
        <v>BULLISH</v>
      </c>
      <c r="G498" s="19" t="str">
        <f t="shared" si="30"/>
        <v>NEUTRAL</v>
      </c>
      <c r="H498" s="19" t="str">
        <f t="shared" si="29"/>
        <v>CONFIRMED BULLISH</v>
      </c>
    </row>
    <row r="499" spans="1:8" ht="13.5" x14ac:dyDescent="0.25">
      <c r="A499" s="3">
        <v>42732</v>
      </c>
      <c r="B499" s="2">
        <v>22.8</v>
      </c>
      <c r="C499" s="2">
        <v>13.3065</v>
      </c>
      <c r="D499" s="2">
        <v>0</v>
      </c>
      <c r="E499" s="2">
        <f t="shared" si="28"/>
        <v>-3814</v>
      </c>
      <c r="F499" s="19" t="str">
        <f t="shared" si="31"/>
        <v>BULLISH</v>
      </c>
      <c r="G499" s="19" t="str">
        <f t="shared" si="30"/>
        <v>NEUTRAL</v>
      </c>
      <c r="H499" s="19" t="str">
        <f t="shared" si="29"/>
        <v>CONFIRMED BULLISH</v>
      </c>
    </row>
    <row r="500" spans="1:8" ht="13.5" x14ac:dyDescent="0.25">
      <c r="A500" s="3">
        <v>42733</v>
      </c>
      <c r="B500" s="2">
        <v>22.8</v>
      </c>
      <c r="C500" s="2">
        <v>13.3065</v>
      </c>
      <c r="D500" s="2">
        <v>0</v>
      </c>
      <c r="E500" s="2">
        <f t="shared" si="28"/>
        <v>-3814</v>
      </c>
      <c r="F500" s="19" t="str">
        <f t="shared" si="31"/>
        <v>BULLISH</v>
      </c>
      <c r="G500" s="19" t="str">
        <f t="shared" si="30"/>
        <v>NEUTRAL</v>
      </c>
      <c r="H500" s="19" t="str">
        <f t="shared" si="29"/>
        <v>CONFIRMED BULLISH</v>
      </c>
    </row>
    <row r="501" spans="1:8" ht="13.5" x14ac:dyDescent="0.25">
      <c r="A501" s="3">
        <v>42734</v>
      </c>
      <c r="B501" s="2">
        <v>22.3</v>
      </c>
      <c r="C501" s="2">
        <v>13.014699999999999</v>
      </c>
      <c r="D501" s="2">
        <v>20</v>
      </c>
      <c r="E501" s="2">
        <f t="shared" si="28"/>
        <v>-3834</v>
      </c>
      <c r="F501" s="19" t="str">
        <f t="shared" si="31"/>
        <v>BEARISH</v>
      </c>
      <c r="G501" s="19" t="str">
        <f t="shared" si="30"/>
        <v>NEUTRAL</v>
      </c>
      <c r="H501" s="19" t="str">
        <f t="shared" si="29"/>
        <v>CONFIRMED BEARISH</v>
      </c>
    </row>
    <row r="502" spans="1:8" ht="13.5" x14ac:dyDescent="0.25">
      <c r="A502" s="3">
        <v>42737</v>
      </c>
      <c r="B502" s="2">
        <v>22.3</v>
      </c>
      <c r="C502" s="2">
        <v>13.014699999999999</v>
      </c>
      <c r="D502" s="2">
        <v>0</v>
      </c>
      <c r="E502" s="2">
        <f t="shared" si="28"/>
        <v>-3834</v>
      </c>
      <c r="F502" s="19" t="str">
        <f t="shared" si="31"/>
        <v>BEARISH</v>
      </c>
      <c r="G502" s="19" t="str">
        <f t="shared" si="30"/>
        <v>NEUTRAL</v>
      </c>
      <c r="H502" s="19" t="str">
        <f t="shared" si="29"/>
        <v>CONFIRMED BEARISH</v>
      </c>
    </row>
    <row r="503" spans="1:8" ht="13.5" x14ac:dyDescent="0.25">
      <c r="A503" s="3">
        <v>42738</v>
      </c>
      <c r="B503" s="2">
        <v>22.3</v>
      </c>
      <c r="C503" s="2">
        <v>13.014699999999999</v>
      </c>
      <c r="D503" s="2">
        <v>0</v>
      </c>
      <c r="E503" s="2">
        <f t="shared" si="28"/>
        <v>-3834</v>
      </c>
      <c r="F503" s="19" t="str">
        <f t="shared" si="31"/>
        <v>BEARISH</v>
      </c>
      <c r="G503" s="19" t="str">
        <f t="shared" si="30"/>
        <v>NEUTRAL</v>
      </c>
      <c r="H503" s="19" t="str">
        <f t="shared" si="29"/>
        <v>CONFIRMED BEARISH</v>
      </c>
    </row>
    <row r="504" spans="1:8" ht="13.5" x14ac:dyDescent="0.25">
      <c r="A504" s="3">
        <v>42739</v>
      </c>
      <c r="B504" s="2">
        <v>22.5</v>
      </c>
      <c r="C504" s="2">
        <v>13.131399999999999</v>
      </c>
      <c r="D504" s="2">
        <v>5</v>
      </c>
      <c r="E504" s="2">
        <f t="shared" si="28"/>
        <v>-3829</v>
      </c>
      <c r="F504" s="19" t="str">
        <f t="shared" si="31"/>
        <v>BEARISH</v>
      </c>
      <c r="G504" s="19" t="str">
        <f t="shared" si="30"/>
        <v>NEUTRAL</v>
      </c>
      <c r="H504" s="19" t="str">
        <f t="shared" si="29"/>
        <v>CONFIRMED BEARISH</v>
      </c>
    </row>
    <row r="505" spans="1:8" ht="13.5" x14ac:dyDescent="0.25">
      <c r="A505" s="3">
        <v>42740</v>
      </c>
      <c r="B505" s="2">
        <v>22.5</v>
      </c>
      <c r="C505" s="2">
        <v>13.131399999999999</v>
      </c>
      <c r="D505" s="2">
        <v>0</v>
      </c>
      <c r="E505" s="2">
        <f t="shared" si="28"/>
        <v>-3829</v>
      </c>
      <c r="F505" s="19" t="str">
        <f t="shared" si="31"/>
        <v>BEARISH</v>
      </c>
      <c r="G505" s="19" t="str">
        <f t="shared" si="30"/>
        <v>NEUTRAL</v>
      </c>
      <c r="H505" s="19" t="str">
        <f t="shared" si="29"/>
        <v>CONFIRMED BEARISH</v>
      </c>
    </row>
    <row r="506" spans="1:8" ht="13.5" x14ac:dyDescent="0.25">
      <c r="A506" s="3">
        <v>42741</v>
      </c>
      <c r="B506" s="2">
        <v>22.5</v>
      </c>
      <c r="C506" s="2">
        <v>13.131399999999999</v>
      </c>
      <c r="D506" s="2">
        <v>0</v>
      </c>
      <c r="E506" s="2">
        <f t="shared" si="28"/>
        <v>-3829</v>
      </c>
      <c r="F506" s="19" t="str">
        <f t="shared" si="31"/>
        <v>BULLISH</v>
      </c>
      <c r="G506" s="19" t="str">
        <f t="shared" si="30"/>
        <v>NEUTRAL</v>
      </c>
      <c r="H506" s="19" t="str">
        <f t="shared" si="29"/>
        <v>CONFIRMED BULLISH</v>
      </c>
    </row>
    <row r="507" spans="1:8" ht="13.5" x14ac:dyDescent="0.25">
      <c r="A507" s="3">
        <v>42744</v>
      </c>
      <c r="B507" s="2">
        <v>22.8</v>
      </c>
      <c r="C507" s="2">
        <v>13.3065</v>
      </c>
      <c r="D507" s="2">
        <v>4</v>
      </c>
      <c r="E507" s="2">
        <f t="shared" si="28"/>
        <v>-3825</v>
      </c>
      <c r="F507" s="19" t="str">
        <f t="shared" si="31"/>
        <v>BULLISH</v>
      </c>
      <c r="G507" s="19" t="str">
        <f t="shared" si="30"/>
        <v>NEUTRAL</v>
      </c>
      <c r="H507" s="19" t="str">
        <f t="shared" si="29"/>
        <v>CONFIRMED BULLISH</v>
      </c>
    </row>
    <row r="508" spans="1:8" ht="13.5" x14ac:dyDescent="0.25">
      <c r="A508" s="3">
        <v>42745</v>
      </c>
      <c r="B508" s="2">
        <v>22.8</v>
      </c>
      <c r="C508" s="2">
        <v>13.3065</v>
      </c>
      <c r="D508" s="2">
        <v>25</v>
      </c>
      <c r="E508" s="2">
        <f t="shared" si="28"/>
        <v>-3825</v>
      </c>
      <c r="F508" s="19" t="str">
        <f t="shared" si="31"/>
        <v>BULLISH</v>
      </c>
      <c r="G508" s="19" t="str">
        <f t="shared" si="30"/>
        <v>NEUTRAL</v>
      </c>
      <c r="H508" s="19" t="str">
        <f t="shared" si="29"/>
        <v>CONFIRMED BULLISH</v>
      </c>
    </row>
    <row r="509" spans="1:8" ht="13.5" x14ac:dyDescent="0.25">
      <c r="A509" s="3">
        <v>42746</v>
      </c>
      <c r="B509" s="2">
        <v>22.8</v>
      </c>
      <c r="C509" s="2">
        <v>13.3065</v>
      </c>
      <c r="D509" s="2">
        <v>0</v>
      </c>
      <c r="E509" s="2">
        <f t="shared" si="28"/>
        <v>-3825</v>
      </c>
      <c r="F509" s="19" t="str">
        <f t="shared" si="31"/>
        <v>BULLISH</v>
      </c>
      <c r="G509" s="19" t="str">
        <f t="shared" si="30"/>
        <v>NEUTRAL</v>
      </c>
      <c r="H509" s="19" t="str">
        <f t="shared" si="29"/>
        <v>CONFIRMED BULLISH</v>
      </c>
    </row>
    <row r="510" spans="1:8" ht="13.5" x14ac:dyDescent="0.25">
      <c r="A510" s="3">
        <v>42747</v>
      </c>
      <c r="B510" s="2">
        <v>22.8</v>
      </c>
      <c r="C510" s="2">
        <v>13.3065</v>
      </c>
      <c r="D510" s="2">
        <v>0</v>
      </c>
      <c r="E510" s="2">
        <f t="shared" si="28"/>
        <v>-3825</v>
      </c>
      <c r="F510" s="19" t="str">
        <f t="shared" si="31"/>
        <v>BULLISH</v>
      </c>
      <c r="G510" s="19" t="str">
        <f t="shared" si="30"/>
        <v>NEUTRAL</v>
      </c>
      <c r="H510" s="19" t="str">
        <f t="shared" si="29"/>
        <v>CONFIRMED BULLISH</v>
      </c>
    </row>
    <row r="511" spans="1:8" ht="13.5" x14ac:dyDescent="0.25">
      <c r="A511" s="3">
        <v>42748</v>
      </c>
      <c r="B511" s="2">
        <v>22.8</v>
      </c>
      <c r="C511" s="2">
        <v>13.3065</v>
      </c>
      <c r="D511" s="2">
        <v>0</v>
      </c>
      <c r="E511" s="2">
        <f t="shared" si="28"/>
        <v>-3825</v>
      </c>
      <c r="F511" s="19" t="str">
        <f t="shared" si="31"/>
        <v>BULLISH</v>
      </c>
      <c r="G511" s="19" t="str">
        <f t="shared" si="30"/>
        <v>NEUTRAL</v>
      </c>
      <c r="H511" s="19" t="str">
        <f t="shared" si="29"/>
        <v>CONFIRMED BULLISH</v>
      </c>
    </row>
    <row r="512" spans="1:8" ht="13.5" x14ac:dyDescent="0.25">
      <c r="A512" s="3">
        <v>42751</v>
      </c>
      <c r="B512" s="2">
        <v>22.8</v>
      </c>
      <c r="C512" s="2">
        <v>13.3065</v>
      </c>
      <c r="D512" s="2">
        <v>0</v>
      </c>
      <c r="E512" s="2">
        <f t="shared" si="28"/>
        <v>-3825</v>
      </c>
      <c r="F512" s="19" t="str">
        <f t="shared" si="31"/>
        <v>NEUTRAL</v>
      </c>
      <c r="G512" s="19" t="str">
        <f t="shared" si="30"/>
        <v>NEUTRAL</v>
      </c>
      <c r="H512" s="19" t="str">
        <f t="shared" si="29"/>
        <v>NEUTRAL</v>
      </c>
    </row>
    <row r="513" spans="1:8" ht="13.5" x14ac:dyDescent="0.25">
      <c r="A513" s="3">
        <v>42752</v>
      </c>
      <c r="B513" s="2">
        <v>22.79</v>
      </c>
      <c r="C513" s="2">
        <v>13.300700000000001</v>
      </c>
      <c r="D513" s="2">
        <v>740</v>
      </c>
      <c r="E513" s="2">
        <f t="shared" si="28"/>
        <v>-4565</v>
      </c>
      <c r="F513" s="19" t="str">
        <f t="shared" si="31"/>
        <v>BEARISH</v>
      </c>
      <c r="G513" s="19" t="str">
        <f t="shared" si="30"/>
        <v>STRONG</v>
      </c>
      <c r="H513" s="19" t="str">
        <f t="shared" si="29"/>
        <v>CONFIRMED BEARISH</v>
      </c>
    </row>
    <row r="514" spans="1:8" ht="13.5" x14ac:dyDescent="0.25">
      <c r="A514" s="3">
        <v>42753</v>
      </c>
      <c r="B514" s="2">
        <v>22.79</v>
      </c>
      <c r="C514" s="2">
        <v>13.300700000000001</v>
      </c>
      <c r="D514" s="2">
        <v>0</v>
      </c>
      <c r="E514" s="2">
        <f t="shared" si="28"/>
        <v>-4565</v>
      </c>
      <c r="F514" s="19" t="str">
        <f t="shared" si="31"/>
        <v>BEARISH</v>
      </c>
      <c r="G514" s="19" t="str">
        <f t="shared" si="30"/>
        <v>STRONG</v>
      </c>
      <c r="H514" s="19" t="str">
        <f t="shared" si="29"/>
        <v>CONFIRMED BEARISH</v>
      </c>
    </row>
    <row r="515" spans="1:8" ht="13.5" x14ac:dyDescent="0.25">
      <c r="A515" s="3">
        <v>42754</v>
      </c>
      <c r="B515" s="2">
        <v>22.79</v>
      </c>
      <c r="C515" s="2">
        <v>13.300700000000001</v>
      </c>
      <c r="D515" s="2">
        <v>0</v>
      </c>
      <c r="E515" s="2">
        <f t="shared" si="28"/>
        <v>-4565</v>
      </c>
      <c r="F515" s="19" t="str">
        <f t="shared" si="31"/>
        <v>BEARISH</v>
      </c>
      <c r="G515" s="19" t="str">
        <f t="shared" si="30"/>
        <v>STRONG</v>
      </c>
      <c r="H515" s="19" t="str">
        <f t="shared" si="29"/>
        <v>CONFIRMED BEARISH</v>
      </c>
    </row>
    <row r="516" spans="1:8" ht="13.5" x14ac:dyDescent="0.25">
      <c r="A516" s="3">
        <v>42755</v>
      </c>
      <c r="B516" s="2">
        <v>22.79</v>
      </c>
      <c r="C516" s="2">
        <v>13.300700000000001</v>
      </c>
      <c r="D516" s="2">
        <v>0</v>
      </c>
      <c r="E516" s="2">
        <f t="shared" ref="E516:E579" si="32">IF(B516&gt;B515, E515+D516, IF(B516&lt;B515, E515-D516, E515))</f>
        <v>-4565</v>
      </c>
      <c r="F516" s="19" t="str">
        <f t="shared" si="31"/>
        <v>BEARISH</v>
      </c>
      <c r="G516" s="19" t="str">
        <f t="shared" si="30"/>
        <v>STRONG</v>
      </c>
      <c r="H516" s="19" t="str">
        <f t="shared" si="29"/>
        <v>CONFIRMED BEARISH</v>
      </c>
    </row>
    <row r="517" spans="1:8" ht="13.5" x14ac:dyDescent="0.25">
      <c r="A517" s="3">
        <v>42758</v>
      </c>
      <c r="B517" s="2">
        <v>22.79</v>
      </c>
      <c r="C517" s="2">
        <v>13.300700000000001</v>
      </c>
      <c r="D517" s="2">
        <v>0</v>
      </c>
      <c r="E517" s="2">
        <f t="shared" si="32"/>
        <v>-4565</v>
      </c>
      <c r="F517" s="19" t="str">
        <f t="shared" si="31"/>
        <v>BEARISH</v>
      </c>
      <c r="G517" s="19" t="str">
        <f t="shared" si="30"/>
        <v>STRONG</v>
      </c>
      <c r="H517" s="19" t="str">
        <f t="shared" si="29"/>
        <v>CONFIRMED BEARISH</v>
      </c>
    </row>
    <row r="518" spans="1:8" ht="13.5" x14ac:dyDescent="0.25">
      <c r="A518" s="3">
        <v>42759</v>
      </c>
      <c r="B518" s="2">
        <v>22.79</v>
      </c>
      <c r="C518" s="2">
        <v>13.300700000000001</v>
      </c>
      <c r="D518" s="2">
        <v>0</v>
      </c>
      <c r="E518" s="2">
        <f t="shared" si="32"/>
        <v>-4565</v>
      </c>
      <c r="F518" s="19" t="str">
        <f t="shared" si="31"/>
        <v>NEUTRAL</v>
      </c>
      <c r="G518" s="19" t="str">
        <f t="shared" si="30"/>
        <v>NEUTRAL</v>
      </c>
      <c r="H518" s="19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v>42760</v>
      </c>
      <c r="B519" s="2">
        <v>22.79</v>
      </c>
      <c r="C519" s="2">
        <v>13.300700000000001</v>
      </c>
      <c r="D519" s="2">
        <v>0</v>
      </c>
      <c r="E519" s="2">
        <f t="shared" si="32"/>
        <v>-4565</v>
      </c>
      <c r="F519" s="19" t="str">
        <f t="shared" si="31"/>
        <v>NEUTRAL</v>
      </c>
      <c r="G519" s="19" t="str">
        <f t="shared" ref="G519:G582" si="34">IF((E519-E514)/E514 &gt; 0.02, "STRONG",
 IF((E519-E514)/E514 &lt; -0.02, "WEAK", "NEUTRAL"))</f>
        <v>NEUTRAL</v>
      </c>
      <c r="H519" s="19" t="str">
        <f t="shared" si="33"/>
        <v>NEUTRAL</v>
      </c>
    </row>
    <row r="520" spans="1:8" ht="13.5" x14ac:dyDescent="0.25">
      <c r="A520" s="3">
        <v>42761</v>
      </c>
      <c r="B520" s="2">
        <v>22.79</v>
      </c>
      <c r="C520" s="2">
        <v>13.300700000000001</v>
      </c>
      <c r="D520" s="2">
        <v>0</v>
      </c>
      <c r="E520" s="2">
        <f t="shared" si="32"/>
        <v>-4565</v>
      </c>
      <c r="F520" s="19" t="str">
        <f t="shared" ref="F520:F583" si="35">IF(E520&gt;E515,"BULLISH",IF(E520&lt;E515,"BEARISH","NEUTRAL"))</f>
        <v>NEUTRAL</v>
      </c>
      <c r="G520" s="19" t="str">
        <f t="shared" si="34"/>
        <v>NEUTRAL</v>
      </c>
      <c r="H520" s="19" t="str">
        <f t="shared" si="33"/>
        <v>NEUTRAL</v>
      </c>
    </row>
    <row r="521" spans="1:8" ht="13.5" x14ac:dyDescent="0.25">
      <c r="A521" s="3">
        <v>42762</v>
      </c>
      <c r="B521" s="2">
        <v>22.79</v>
      </c>
      <c r="C521" s="2">
        <v>13.300700000000001</v>
      </c>
      <c r="D521" s="2">
        <v>0</v>
      </c>
      <c r="E521" s="2">
        <f t="shared" si="32"/>
        <v>-4565</v>
      </c>
      <c r="F521" s="19" t="str">
        <f t="shared" si="35"/>
        <v>NEUTRAL</v>
      </c>
      <c r="G521" s="19" t="str">
        <f t="shared" si="34"/>
        <v>NEUTRAL</v>
      </c>
      <c r="H521" s="19" t="str">
        <f t="shared" si="33"/>
        <v>NEUTRAL</v>
      </c>
    </row>
    <row r="522" spans="1:8" ht="13.5" x14ac:dyDescent="0.25">
      <c r="A522" s="3">
        <v>42765</v>
      </c>
      <c r="B522" s="2">
        <v>22.79</v>
      </c>
      <c r="C522" s="2">
        <v>13.300700000000001</v>
      </c>
      <c r="D522" s="2">
        <v>0</v>
      </c>
      <c r="E522" s="2">
        <f t="shared" si="32"/>
        <v>-4565</v>
      </c>
      <c r="F522" s="19" t="str">
        <f t="shared" si="35"/>
        <v>NEUTRAL</v>
      </c>
      <c r="G522" s="19" t="str">
        <f t="shared" si="34"/>
        <v>NEUTRAL</v>
      </c>
      <c r="H522" s="19" t="str">
        <f t="shared" si="33"/>
        <v>NEUTRAL</v>
      </c>
    </row>
    <row r="523" spans="1:8" ht="13.5" x14ac:dyDescent="0.25">
      <c r="A523" s="3">
        <v>42766</v>
      </c>
      <c r="B523" s="2">
        <v>22.79</v>
      </c>
      <c r="C523" s="2">
        <v>13.300700000000001</v>
      </c>
      <c r="D523" s="2">
        <v>0</v>
      </c>
      <c r="E523" s="2">
        <f t="shared" si="32"/>
        <v>-4565</v>
      </c>
      <c r="F523" s="19" t="str">
        <f t="shared" si="35"/>
        <v>NEUTRAL</v>
      </c>
      <c r="G523" s="19" t="str">
        <f t="shared" si="34"/>
        <v>NEUTRAL</v>
      </c>
      <c r="H523" s="19" t="str">
        <f t="shared" si="33"/>
        <v>NEUTRAL</v>
      </c>
    </row>
    <row r="524" spans="1:8" ht="13.5" x14ac:dyDescent="0.25">
      <c r="A524" s="3">
        <v>42767</v>
      </c>
      <c r="B524" s="2">
        <v>22.11</v>
      </c>
      <c r="C524" s="2">
        <v>12.9038</v>
      </c>
      <c r="D524" s="2">
        <v>15</v>
      </c>
      <c r="E524" s="2">
        <f t="shared" si="32"/>
        <v>-4580</v>
      </c>
      <c r="F524" s="19" t="str">
        <f t="shared" si="35"/>
        <v>BEARISH</v>
      </c>
      <c r="G524" s="19" t="str">
        <f t="shared" si="34"/>
        <v>NEUTRAL</v>
      </c>
      <c r="H524" s="19" t="str">
        <f t="shared" si="33"/>
        <v>CONFIRMED BEARISH</v>
      </c>
    </row>
    <row r="525" spans="1:8" ht="13.5" x14ac:dyDescent="0.25">
      <c r="A525" s="3">
        <v>42768</v>
      </c>
      <c r="B525" s="2">
        <v>22.11</v>
      </c>
      <c r="C525" s="2">
        <v>12.9038</v>
      </c>
      <c r="D525" s="2">
        <v>0</v>
      </c>
      <c r="E525" s="2">
        <f t="shared" si="32"/>
        <v>-4580</v>
      </c>
      <c r="F525" s="19" t="str">
        <f t="shared" si="35"/>
        <v>BEARISH</v>
      </c>
      <c r="G525" s="19" t="str">
        <f t="shared" si="34"/>
        <v>NEUTRAL</v>
      </c>
      <c r="H525" s="19" t="str">
        <f t="shared" si="33"/>
        <v>CONFIRMED BEARISH</v>
      </c>
    </row>
    <row r="526" spans="1:8" ht="13.5" x14ac:dyDescent="0.25">
      <c r="A526" s="3">
        <v>42769</v>
      </c>
      <c r="B526" s="2">
        <v>22.11</v>
      </c>
      <c r="C526" s="2">
        <v>12.9038</v>
      </c>
      <c r="D526" s="2">
        <v>0</v>
      </c>
      <c r="E526" s="2">
        <f t="shared" si="32"/>
        <v>-4580</v>
      </c>
      <c r="F526" s="19" t="str">
        <f t="shared" si="35"/>
        <v>BEARISH</v>
      </c>
      <c r="G526" s="19" t="str">
        <f t="shared" si="34"/>
        <v>NEUTRAL</v>
      </c>
      <c r="H526" s="19" t="str">
        <f t="shared" si="33"/>
        <v>CONFIRMED BEARISH</v>
      </c>
    </row>
    <row r="527" spans="1:8" ht="13.5" x14ac:dyDescent="0.25">
      <c r="A527" s="3">
        <v>42772</v>
      </c>
      <c r="B527" s="2">
        <v>22.11</v>
      </c>
      <c r="C527" s="2">
        <v>12.9038</v>
      </c>
      <c r="D527" s="2">
        <v>0</v>
      </c>
      <c r="E527" s="2">
        <f t="shared" si="32"/>
        <v>-4580</v>
      </c>
      <c r="F527" s="19" t="str">
        <f t="shared" si="35"/>
        <v>BEARISH</v>
      </c>
      <c r="G527" s="19" t="str">
        <f t="shared" si="34"/>
        <v>NEUTRAL</v>
      </c>
      <c r="H527" s="19" t="str">
        <f t="shared" si="33"/>
        <v>CONFIRMED BEARISH</v>
      </c>
    </row>
    <row r="528" spans="1:8" ht="13.5" x14ac:dyDescent="0.25">
      <c r="A528" s="3">
        <v>42773</v>
      </c>
      <c r="B528" s="2">
        <v>21.45</v>
      </c>
      <c r="C528" s="2">
        <v>12.518599999999999</v>
      </c>
      <c r="D528" s="2">
        <v>5</v>
      </c>
      <c r="E528" s="2">
        <f t="shared" si="32"/>
        <v>-4585</v>
      </c>
      <c r="F528" s="19" t="str">
        <f t="shared" si="35"/>
        <v>BEARISH</v>
      </c>
      <c r="G528" s="19" t="str">
        <f t="shared" si="34"/>
        <v>NEUTRAL</v>
      </c>
      <c r="H528" s="19" t="str">
        <f t="shared" si="33"/>
        <v>CONFIRMED BEARISH</v>
      </c>
    </row>
    <row r="529" spans="1:8" ht="13.5" x14ac:dyDescent="0.25">
      <c r="A529" s="3">
        <v>42774</v>
      </c>
      <c r="B529" s="2">
        <v>21</v>
      </c>
      <c r="C529" s="2">
        <v>12.256</v>
      </c>
      <c r="D529" s="2">
        <v>20</v>
      </c>
      <c r="E529" s="2">
        <f t="shared" si="32"/>
        <v>-4605</v>
      </c>
      <c r="F529" s="19" t="str">
        <f t="shared" si="35"/>
        <v>BEARISH</v>
      </c>
      <c r="G529" s="19" t="str">
        <f t="shared" si="34"/>
        <v>NEUTRAL</v>
      </c>
      <c r="H529" s="19" t="str">
        <f t="shared" si="33"/>
        <v>CONFIRMED BEARISH</v>
      </c>
    </row>
    <row r="530" spans="1:8" ht="13.5" x14ac:dyDescent="0.25">
      <c r="A530" s="3">
        <v>42775</v>
      </c>
      <c r="B530" s="2">
        <v>21</v>
      </c>
      <c r="C530" s="2">
        <v>12.256</v>
      </c>
      <c r="D530" s="2">
        <v>0</v>
      </c>
      <c r="E530" s="2">
        <f t="shared" si="32"/>
        <v>-4605</v>
      </c>
      <c r="F530" s="19" t="str">
        <f t="shared" si="35"/>
        <v>BEARISH</v>
      </c>
      <c r="G530" s="19" t="str">
        <f t="shared" si="34"/>
        <v>NEUTRAL</v>
      </c>
      <c r="H530" s="19" t="str">
        <f t="shared" si="33"/>
        <v>CONFIRMED BEARISH</v>
      </c>
    </row>
    <row r="531" spans="1:8" ht="13.5" x14ac:dyDescent="0.25">
      <c r="A531" s="3">
        <v>42776</v>
      </c>
      <c r="B531" s="2">
        <v>20.059999999999999</v>
      </c>
      <c r="C531" s="2">
        <v>11.7074</v>
      </c>
      <c r="D531" s="2">
        <v>0</v>
      </c>
      <c r="E531" s="2">
        <f t="shared" si="32"/>
        <v>-4605</v>
      </c>
      <c r="F531" s="19" t="str">
        <f t="shared" si="35"/>
        <v>BEARISH</v>
      </c>
      <c r="G531" s="19" t="str">
        <f t="shared" si="34"/>
        <v>NEUTRAL</v>
      </c>
      <c r="H531" s="19" t="str">
        <f t="shared" si="33"/>
        <v>CONFIRMED BEARISH</v>
      </c>
    </row>
    <row r="532" spans="1:8" ht="13.5" x14ac:dyDescent="0.25">
      <c r="A532" s="3">
        <v>42779</v>
      </c>
      <c r="B532" s="2">
        <v>18.899999999999999</v>
      </c>
      <c r="C532" s="2">
        <v>11.0304</v>
      </c>
      <c r="D532" s="2">
        <v>134</v>
      </c>
      <c r="E532" s="2">
        <f t="shared" si="32"/>
        <v>-4739</v>
      </c>
      <c r="F532" s="19" t="str">
        <f t="shared" si="35"/>
        <v>BEARISH</v>
      </c>
      <c r="G532" s="19" t="str">
        <f t="shared" si="34"/>
        <v>STRONG</v>
      </c>
      <c r="H532" s="19" t="str">
        <f t="shared" si="33"/>
        <v>CONFIRMED BEARISH</v>
      </c>
    </row>
    <row r="533" spans="1:8" ht="13.5" x14ac:dyDescent="0.25">
      <c r="A533" s="3">
        <v>42780</v>
      </c>
      <c r="B533" s="2">
        <v>19.75</v>
      </c>
      <c r="C533" s="2">
        <v>11.5265</v>
      </c>
      <c r="D533" s="2">
        <v>134</v>
      </c>
      <c r="E533" s="2">
        <f t="shared" si="32"/>
        <v>-4605</v>
      </c>
      <c r="F533" s="19" t="str">
        <f t="shared" si="35"/>
        <v>BEARISH</v>
      </c>
      <c r="G533" s="19" t="str">
        <f t="shared" si="34"/>
        <v>NEUTRAL</v>
      </c>
      <c r="H533" s="19" t="str">
        <f t="shared" si="33"/>
        <v>CONFIRMED BEARISH</v>
      </c>
    </row>
    <row r="534" spans="1:8" ht="13.5" x14ac:dyDescent="0.25">
      <c r="A534" s="3">
        <v>42781</v>
      </c>
      <c r="B534" s="2">
        <v>19.71</v>
      </c>
      <c r="C534" s="2">
        <v>11.5031</v>
      </c>
      <c r="D534" s="2">
        <v>0</v>
      </c>
      <c r="E534" s="2">
        <f t="shared" si="32"/>
        <v>-4605</v>
      </c>
      <c r="F534" s="19" t="str">
        <f t="shared" si="35"/>
        <v>NEUTRAL</v>
      </c>
      <c r="G534" s="19" t="str">
        <f t="shared" si="34"/>
        <v>NEUTRAL</v>
      </c>
      <c r="H534" s="19" t="str">
        <f t="shared" si="33"/>
        <v>NEUTRAL</v>
      </c>
    </row>
    <row r="535" spans="1:8" ht="13.5" x14ac:dyDescent="0.25">
      <c r="A535" s="3">
        <v>42782</v>
      </c>
      <c r="B535" s="2">
        <v>19.71</v>
      </c>
      <c r="C535" s="2">
        <v>11.5031</v>
      </c>
      <c r="D535" s="2">
        <v>0</v>
      </c>
      <c r="E535" s="2">
        <f t="shared" si="32"/>
        <v>-4605</v>
      </c>
      <c r="F535" s="19" t="str">
        <f t="shared" si="35"/>
        <v>NEUTRAL</v>
      </c>
      <c r="G535" s="19" t="str">
        <f t="shared" si="34"/>
        <v>NEUTRAL</v>
      </c>
      <c r="H535" s="19" t="str">
        <f t="shared" si="33"/>
        <v>NEUTRAL</v>
      </c>
    </row>
    <row r="536" spans="1:8" ht="13.5" x14ac:dyDescent="0.25">
      <c r="A536" s="3">
        <v>42783</v>
      </c>
      <c r="B536" s="2">
        <v>19.71</v>
      </c>
      <c r="C536" s="2">
        <v>11.5031</v>
      </c>
      <c r="D536" s="2">
        <v>0</v>
      </c>
      <c r="E536" s="2">
        <f t="shared" si="32"/>
        <v>-4605</v>
      </c>
      <c r="F536" s="19" t="str">
        <f t="shared" si="35"/>
        <v>NEUTRAL</v>
      </c>
      <c r="G536" s="19" t="str">
        <f t="shared" si="34"/>
        <v>NEUTRAL</v>
      </c>
      <c r="H536" s="19" t="str">
        <f t="shared" si="33"/>
        <v>NEUTRAL</v>
      </c>
    </row>
    <row r="537" spans="1:8" ht="13.5" x14ac:dyDescent="0.25">
      <c r="A537" s="3">
        <v>42786</v>
      </c>
      <c r="B537" s="2">
        <v>19.71</v>
      </c>
      <c r="C537" s="2">
        <v>11.5031</v>
      </c>
      <c r="D537" s="2">
        <v>0</v>
      </c>
      <c r="E537" s="2">
        <f t="shared" si="32"/>
        <v>-4605</v>
      </c>
      <c r="F537" s="19" t="str">
        <f t="shared" si="35"/>
        <v>BULLISH</v>
      </c>
      <c r="G537" s="19" t="str">
        <f t="shared" si="34"/>
        <v>WEAK</v>
      </c>
      <c r="H537" s="19" t="str">
        <f t="shared" si="33"/>
        <v>CONFIRMED BULLISH</v>
      </c>
    </row>
    <row r="538" spans="1:8" ht="13.5" x14ac:dyDescent="0.25">
      <c r="A538" s="3">
        <v>42787</v>
      </c>
      <c r="B538" s="2">
        <v>20</v>
      </c>
      <c r="C538" s="2">
        <v>11.6724</v>
      </c>
      <c r="D538" s="2">
        <v>25</v>
      </c>
      <c r="E538" s="2">
        <f t="shared" si="32"/>
        <v>-4580</v>
      </c>
      <c r="F538" s="19" t="str">
        <f t="shared" si="35"/>
        <v>BULLISH</v>
      </c>
      <c r="G538" s="19" t="str">
        <f t="shared" si="34"/>
        <v>NEUTRAL</v>
      </c>
      <c r="H538" s="19" t="str">
        <f t="shared" si="33"/>
        <v>CONFIRMED BULLISH</v>
      </c>
    </row>
    <row r="539" spans="1:8" ht="13.5" x14ac:dyDescent="0.25">
      <c r="A539" s="3">
        <v>42788</v>
      </c>
      <c r="B539" s="2">
        <v>20</v>
      </c>
      <c r="C539" s="2">
        <v>11.6724</v>
      </c>
      <c r="D539" s="2">
        <v>25</v>
      </c>
      <c r="E539" s="2">
        <f t="shared" si="32"/>
        <v>-4580</v>
      </c>
      <c r="F539" s="19" t="str">
        <f t="shared" si="35"/>
        <v>BULLISH</v>
      </c>
      <c r="G539" s="19" t="str">
        <f t="shared" si="34"/>
        <v>NEUTRAL</v>
      </c>
      <c r="H539" s="19" t="str">
        <f t="shared" si="33"/>
        <v>CONFIRMED BULLISH</v>
      </c>
    </row>
    <row r="540" spans="1:8" ht="13.5" x14ac:dyDescent="0.25">
      <c r="A540" s="3">
        <v>42789</v>
      </c>
      <c r="B540" s="2">
        <v>20</v>
      </c>
      <c r="C540" s="2">
        <v>11.6724</v>
      </c>
      <c r="D540" s="2">
        <v>132</v>
      </c>
      <c r="E540" s="2">
        <f t="shared" si="32"/>
        <v>-4580</v>
      </c>
      <c r="F540" s="19" t="str">
        <f t="shared" si="35"/>
        <v>BULLISH</v>
      </c>
      <c r="G540" s="19" t="str">
        <f t="shared" si="34"/>
        <v>NEUTRAL</v>
      </c>
      <c r="H540" s="19" t="str">
        <f t="shared" si="33"/>
        <v>CONFIRMED BULLISH</v>
      </c>
    </row>
    <row r="541" spans="1:8" ht="13.5" x14ac:dyDescent="0.25">
      <c r="A541" s="3">
        <v>42790</v>
      </c>
      <c r="B541" s="2">
        <v>20</v>
      </c>
      <c r="C541" s="2">
        <v>11.6724</v>
      </c>
      <c r="D541" s="2">
        <v>0</v>
      </c>
      <c r="E541" s="2">
        <f t="shared" si="32"/>
        <v>-4580</v>
      </c>
      <c r="F541" s="19" t="str">
        <f t="shared" si="35"/>
        <v>BULLISH</v>
      </c>
      <c r="G541" s="19" t="str">
        <f t="shared" si="34"/>
        <v>NEUTRAL</v>
      </c>
      <c r="H541" s="19" t="str">
        <f t="shared" si="33"/>
        <v>CONFIRMED BULLISH</v>
      </c>
    </row>
    <row r="542" spans="1:8" ht="13.5" x14ac:dyDescent="0.25">
      <c r="A542" s="3">
        <v>42793</v>
      </c>
      <c r="B542" s="2">
        <v>20</v>
      </c>
      <c r="C542" s="2">
        <v>11.6724</v>
      </c>
      <c r="D542" s="2">
        <v>0</v>
      </c>
      <c r="E542" s="2">
        <f t="shared" si="32"/>
        <v>-4580</v>
      </c>
      <c r="F542" s="19" t="str">
        <f t="shared" si="35"/>
        <v>BULLISH</v>
      </c>
      <c r="G542" s="19" t="str">
        <f t="shared" si="34"/>
        <v>NEUTRAL</v>
      </c>
      <c r="H542" s="19" t="str">
        <f t="shared" si="33"/>
        <v>CONFIRMED BULLISH</v>
      </c>
    </row>
    <row r="543" spans="1:8" ht="13.5" x14ac:dyDescent="0.25">
      <c r="A543" s="3">
        <v>42794</v>
      </c>
      <c r="B543" s="2">
        <v>20</v>
      </c>
      <c r="C543" s="2">
        <v>11.6724</v>
      </c>
      <c r="D543" s="2">
        <v>0</v>
      </c>
      <c r="E543" s="2">
        <f t="shared" si="32"/>
        <v>-4580</v>
      </c>
      <c r="F543" s="19" t="str">
        <f t="shared" si="35"/>
        <v>NEUTRAL</v>
      </c>
      <c r="G543" s="19" t="str">
        <f t="shared" si="34"/>
        <v>NEUTRAL</v>
      </c>
      <c r="H543" s="19" t="str">
        <f t="shared" si="33"/>
        <v>NEUTRAL</v>
      </c>
    </row>
    <row r="544" spans="1:8" ht="13.5" x14ac:dyDescent="0.25">
      <c r="A544" s="3">
        <v>42795</v>
      </c>
      <c r="B544" s="2">
        <v>20</v>
      </c>
      <c r="C544" s="2">
        <v>11.6724</v>
      </c>
      <c r="D544" s="2">
        <v>0</v>
      </c>
      <c r="E544" s="2">
        <f t="shared" si="32"/>
        <v>-4580</v>
      </c>
      <c r="F544" s="19" t="str">
        <f t="shared" si="35"/>
        <v>NEUTRAL</v>
      </c>
      <c r="G544" s="19" t="str">
        <f t="shared" si="34"/>
        <v>NEUTRAL</v>
      </c>
      <c r="H544" s="19" t="str">
        <f t="shared" si="33"/>
        <v>NEUTRAL</v>
      </c>
    </row>
    <row r="545" spans="1:8" ht="13.5" x14ac:dyDescent="0.25">
      <c r="A545" s="3">
        <v>42796</v>
      </c>
      <c r="B545" s="2">
        <v>20</v>
      </c>
      <c r="C545" s="2">
        <v>11.6724</v>
      </c>
      <c r="D545" s="2">
        <v>0</v>
      </c>
      <c r="E545" s="2">
        <f t="shared" si="32"/>
        <v>-4580</v>
      </c>
      <c r="F545" s="19" t="str">
        <f t="shared" si="35"/>
        <v>NEUTRAL</v>
      </c>
      <c r="G545" s="19" t="str">
        <f t="shared" si="34"/>
        <v>NEUTRAL</v>
      </c>
      <c r="H545" s="19" t="str">
        <f t="shared" si="33"/>
        <v>NEUTRAL</v>
      </c>
    </row>
    <row r="546" spans="1:8" ht="13.5" x14ac:dyDescent="0.25">
      <c r="A546" s="3">
        <v>42797</v>
      </c>
      <c r="B546" s="2">
        <v>20.6</v>
      </c>
      <c r="C546" s="2">
        <v>12.022600000000001</v>
      </c>
      <c r="D546" s="2">
        <v>1</v>
      </c>
      <c r="E546" s="2">
        <f t="shared" si="32"/>
        <v>-4579</v>
      </c>
      <c r="F546" s="19" t="str">
        <f t="shared" si="35"/>
        <v>BULLISH</v>
      </c>
      <c r="G546" s="19" t="str">
        <f t="shared" si="34"/>
        <v>NEUTRAL</v>
      </c>
      <c r="H546" s="19" t="str">
        <f t="shared" si="33"/>
        <v>CONFIRMED BULLISH</v>
      </c>
    </row>
    <row r="547" spans="1:8" ht="13.5" x14ac:dyDescent="0.25">
      <c r="A547" s="3">
        <v>42800</v>
      </c>
      <c r="B547" s="2">
        <v>21.21</v>
      </c>
      <c r="C547" s="2">
        <v>12.3786</v>
      </c>
      <c r="D547" s="2">
        <v>1</v>
      </c>
      <c r="E547" s="2">
        <f t="shared" si="32"/>
        <v>-4578</v>
      </c>
      <c r="F547" s="19" t="str">
        <f t="shared" si="35"/>
        <v>BULLISH</v>
      </c>
      <c r="G547" s="19" t="str">
        <f t="shared" si="34"/>
        <v>NEUTRAL</v>
      </c>
      <c r="H547" s="19" t="str">
        <f t="shared" si="33"/>
        <v>CONFIRMED BULLISH</v>
      </c>
    </row>
    <row r="548" spans="1:8" ht="13.5" x14ac:dyDescent="0.25">
      <c r="A548" s="3">
        <v>42801</v>
      </c>
      <c r="B548" s="2">
        <v>21.21</v>
      </c>
      <c r="C548" s="2">
        <v>12.3786</v>
      </c>
      <c r="D548" s="2">
        <v>20</v>
      </c>
      <c r="E548" s="2">
        <f t="shared" si="32"/>
        <v>-4578</v>
      </c>
      <c r="F548" s="19" t="str">
        <f t="shared" si="35"/>
        <v>BULLISH</v>
      </c>
      <c r="G548" s="19" t="str">
        <f t="shared" si="34"/>
        <v>NEUTRAL</v>
      </c>
      <c r="H548" s="19" t="str">
        <f t="shared" si="33"/>
        <v>CONFIRMED BULLISH</v>
      </c>
    </row>
    <row r="549" spans="1:8" ht="13.5" x14ac:dyDescent="0.25">
      <c r="A549" s="3">
        <v>42802</v>
      </c>
      <c r="B549" s="2">
        <v>21.21</v>
      </c>
      <c r="C549" s="2">
        <v>12.3786</v>
      </c>
      <c r="D549" s="2">
        <v>0</v>
      </c>
      <c r="E549" s="2">
        <f t="shared" si="32"/>
        <v>-4578</v>
      </c>
      <c r="F549" s="19" t="str">
        <f t="shared" si="35"/>
        <v>BULLISH</v>
      </c>
      <c r="G549" s="19" t="str">
        <f t="shared" si="34"/>
        <v>NEUTRAL</v>
      </c>
      <c r="H549" s="19" t="str">
        <f t="shared" si="33"/>
        <v>CONFIRMED BULLISH</v>
      </c>
    </row>
    <row r="550" spans="1:8" ht="13.5" x14ac:dyDescent="0.25">
      <c r="A550" s="3">
        <v>42803</v>
      </c>
      <c r="B550" s="2">
        <v>21.21</v>
      </c>
      <c r="C550" s="2">
        <v>12.3786</v>
      </c>
      <c r="D550" s="2">
        <v>0</v>
      </c>
      <c r="E550" s="2">
        <f t="shared" si="32"/>
        <v>-4578</v>
      </c>
      <c r="F550" s="19" t="str">
        <f t="shared" si="35"/>
        <v>BULLISH</v>
      </c>
      <c r="G550" s="19" t="str">
        <f t="shared" si="34"/>
        <v>NEUTRAL</v>
      </c>
      <c r="H550" s="19" t="str">
        <f t="shared" si="33"/>
        <v>CONFIRMED BULLISH</v>
      </c>
    </row>
    <row r="551" spans="1:8" ht="13.5" x14ac:dyDescent="0.25">
      <c r="A551" s="3">
        <v>42804</v>
      </c>
      <c r="B551" s="2">
        <v>21.21</v>
      </c>
      <c r="C551" s="2">
        <v>12.3786</v>
      </c>
      <c r="D551" s="2">
        <v>0</v>
      </c>
      <c r="E551" s="2">
        <f t="shared" si="32"/>
        <v>-4578</v>
      </c>
      <c r="F551" s="19" t="str">
        <f t="shared" si="35"/>
        <v>BULLISH</v>
      </c>
      <c r="G551" s="19" t="str">
        <f t="shared" si="34"/>
        <v>NEUTRAL</v>
      </c>
      <c r="H551" s="19" t="str">
        <f t="shared" si="33"/>
        <v>CONFIRMED BULLISH</v>
      </c>
    </row>
    <row r="552" spans="1:8" ht="13.5" x14ac:dyDescent="0.25">
      <c r="A552" s="3">
        <v>42807</v>
      </c>
      <c r="B552" s="2">
        <v>21.21</v>
      </c>
      <c r="C552" s="2">
        <v>12.3786</v>
      </c>
      <c r="D552" s="2">
        <v>0</v>
      </c>
      <c r="E552" s="2">
        <f t="shared" si="32"/>
        <v>-4578</v>
      </c>
      <c r="F552" s="19" t="str">
        <f t="shared" si="35"/>
        <v>NEUTRAL</v>
      </c>
      <c r="G552" s="19" t="str">
        <f t="shared" si="34"/>
        <v>NEUTRAL</v>
      </c>
      <c r="H552" s="19" t="str">
        <f t="shared" si="33"/>
        <v>NEUTRAL</v>
      </c>
    </row>
    <row r="553" spans="1:8" ht="13.5" x14ac:dyDescent="0.25">
      <c r="A553" s="3">
        <v>42808</v>
      </c>
      <c r="B553" s="2">
        <v>21.8</v>
      </c>
      <c r="C553" s="2">
        <v>12.722899999999999</v>
      </c>
      <c r="D553" s="2">
        <v>1</v>
      </c>
      <c r="E553" s="2">
        <f t="shared" si="32"/>
        <v>-4577</v>
      </c>
      <c r="F553" s="19" t="str">
        <f t="shared" si="35"/>
        <v>BULLISH</v>
      </c>
      <c r="G553" s="19" t="str">
        <f t="shared" si="34"/>
        <v>NEUTRAL</v>
      </c>
      <c r="H553" s="19" t="str">
        <f t="shared" si="33"/>
        <v>CONFIRMED BULLISH</v>
      </c>
    </row>
    <row r="554" spans="1:8" ht="13.5" x14ac:dyDescent="0.25">
      <c r="A554" s="3">
        <v>42809</v>
      </c>
      <c r="B554" s="2">
        <v>21.8</v>
      </c>
      <c r="C554" s="2">
        <v>12.722899999999999</v>
      </c>
      <c r="D554" s="2">
        <v>0</v>
      </c>
      <c r="E554" s="2">
        <f t="shared" si="32"/>
        <v>-4577</v>
      </c>
      <c r="F554" s="19" t="str">
        <f t="shared" si="35"/>
        <v>BULLISH</v>
      </c>
      <c r="G554" s="19" t="str">
        <f t="shared" si="34"/>
        <v>NEUTRAL</v>
      </c>
      <c r="H554" s="19" t="str">
        <f t="shared" si="33"/>
        <v>CONFIRMED BULLISH</v>
      </c>
    </row>
    <row r="555" spans="1:8" ht="13.5" x14ac:dyDescent="0.25">
      <c r="A555" s="3">
        <v>42810</v>
      </c>
      <c r="B555" s="2">
        <v>21.8</v>
      </c>
      <c r="C555" s="2">
        <v>12.722899999999999</v>
      </c>
      <c r="D555" s="2">
        <v>0</v>
      </c>
      <c r="E555" s="2">
        <f t="shared" si="32"/>
        <v>-4577</v>
      </c>
      <c r="F555" s="19" t="str">
        <f t="shared" si="35"/>
        <v>BULLISH</v>
      </c>
      <c r="G555" s="19" t="str">
        <f t="shared" si="34"/>
        <v>NEUTRAL</v>
      </c>
      <c r="H555" s="19" t="str">
        <f t="shared" si="33"/>
        <v>CONFIRMED BULLISH</v>
      </c>
    </row>
    <row r="556" spans="1:8" ht="13.5" x14ac:dyDescent="0.25">
      <c r="A556" s="3">
        <v>42811</v>
      </c>
      <c r="B556" s="2">
        <v>21.8</v>
      </c>
      <c r="C556" s="2">
        <v>12.722899999999999</v>
      </c>
      <c r="D556" s="2">
        <v>0</v>
      </c>
      <c r="E556" s="2">
        <f t="shared" si="32"/>
        <v>-4577</v>
      </c>
      <c r="F556" s="19" t="str">
        <f t="shared" si="35"/>
        <v>BULLISH</v>
      </c>
      <c r="G556" s="19" t="str">
        <f t="shared" si="34"/>
        <v>NEUTRAL</v>
      </c>
      <c r="H556" s="19" t="str">
        <f t="shared" si="33"/>
        <v>CONFIRMED BULLISH</v>
      </c>
    </row>
    <row r="557" spans="1:8" ht="13.5" x14ac:dyDescent="0.25">
      <c r="A557" s="3">
        <v>42815</v>
      </c>
      <c r="B557" s="2">
        <v>21.8</v>
      </c>
      <c r="C557" s="2">
        <v>12.722899999999999</v>
      </c>
      <c r="D557" s="2">
        <v>0</v>
      </c>
      <c r="E557" s="2">
        <f t="shared" si="32"/>
        <v>-4577</v>
      </c>
      <c r="F557" s="19" t="str">
        <f t="shared" si="35"/>
        <v>BULLISH</v>
      </c>
      <c r="G557" s="19" t="str">
        <f t="shared" si="34"/>
        <v>NEUTRAL</v>
      </c>
      <c r="H557" s="19" t="str">
        <f t="shared" si="33"/>
        <v>CONFIRMED BULLISH</v>
      </c>
    </row>
    <row r="558" spans="1:8" ht="13.5" x14ac:dyDescent="0.25">
      <c r="A558" s="3">
        <v>42816</v>
      </c>
      <c r="B558" s="2">
        <v>21.8</v>
      </c>
      <c r="C558" s="2">
        <v>12.722899999999999</v>
      </c>
      <c r="D558" s="2">
        <v>0</v>
      </c>
      <c r="E558" s="2">
        <f t="shared" si="32"/>
        <v>-4577</v>
      </c>
      <c r="F558" s="19" t="str">
        <f t="shared" si="35"/>
        <v>NEUTRAL</v>
      </c>
      <c r="G558" s="19" t="str">
        <f t="shared" si="34"/>
        <v>NEUTRAL</v>
      </c>
      <c r="H558" s="19" t="str">
        <f t="shared" si="33"/>
        <v>NEUTRAL</v>
      </c>
    </row>
    <row r="559" spans="1:8" ht="13.5" x14ac:dyDescent="0.25">
      <c r="A559" s="3">
        <v>42817</v>
      </c>
      <c r="B559" s="2">
        <v>21.19</v>
      </c>
      <c r="C559" s="2">
        <v>12.366899999999999</v>
      </c>
      <c r="D559" s="2">
        <v>4</v>
      </c>
      <c r="E559" s="2">
        <f t="shared" si="32"/>
        <v>-4581</v>
      </c>
      <c r="F559" s="19" t="str">
        <f t="shared" si="35"/>
        <v>BEARISH</v>
      </c>
      <c r="G559" s="19" t="str">
        <f t="shared" si="34"/>
        <v>NEUTRAL</v>
      </c>
      <c r="H559" s="19" t="str">
        <f t="shared" si="33"/>
        <v>CONFIRMED BEARISH</v>
      </c>
    </row>
    <row r="560" spans="1:8" ht="13.5" x14ac:dyDescent="0.25">
      <c r="A560" s="3">
        <v>42818</v>
      </c>
      <c r="B560" s="2">
        <v>21.19</v>
      </c>
      <c r="C560" s="2">
        <v>12.366899999999999</v>
      </c>
      <c r="D560" s="2">
        <v>0</v>
      </c>
      <c r="E560" s="2">
        <f t="shared" si="32"/>
        <v>-4581</v>
      </c>
      <c r="F560" s="19" t="str">
        <f t="shared" si="35"/>
        <v>BEARISH</v>
      </c>
      <c r="G560" s="19" t="str">
        <f t="shared" si="34"/>
        <v>NEUTRAL</v>
      </c>
      <c r="H560" s="19" t="str">
        <f t="shared" si="33"/>
        <v>CONFIRMED BEARISH</v>
      </c>
    </row>
    <row r="561" spans="1:8" ht="13.5" x14ac:dyDescent="0.25">
      <c r="A561" s="3">
        <v>42821</v>
      </c>
      <c r="B561" s="2">
        <v>21.19</v>
      </c>
      <c r="C561" s="2">
        <v>12.366899999999999</v>
      </c>
      <c r="D561" s="2">
        <v>0</v>
      </c>
      <c r="E561" s="2">
        <f t="shared" si="32"/>
        <v>-4581</v>
      </c>
      <c r="F561" s="19" t="str">
        <f t="shared" si="35"/>
        <v>BEARISH</v>
      </c>
      <c r="G561" s="19" t="str">
        <f t="shared" si="34"/>
        <v>NEUTRAL</v>
      </c>
      <c r="H561" s="19" t="str">
        <f t="shared" si="33"/>
        <v>CONFIRMED BEARISH</v>
      </c>
    </row>
    <row r="562" spans="1:8" ht="13.5" x14ac:dyDescent="0.25">
      <c r="A562" s="3">
        <v>42822</v>
      </c>
      <c r="B562" s="2">
        <v>21.18</v>
      </c>
      <c r="C562" s="2">
        <v>12.3611</v>
      </c>
      <c r="D562" s="2">
        <v>1</v>
      </c>
      <c r="E562" s="2">
        <f t="shared" si="32"/>
        <v>-4582</v>
      </c>
      <c r="F562" s="19" t="str">
        <f t="shared" si="35"/>
        <v>BEARISH</v>
      </c>
      <c r="G562" s="19" t="str">
        <f t="shared" si="34"/>
        <v>NEUTRAL</v>
      </c>
      <c r="H562" s="19" t="str">
        <f t="shared" si="33"/>
        <v>CONFIRMED BEARISH</v>
      </c>
    </row>
    <row r="563" spans="1:8" ht="13.5" x14ac:dyDescent="0.25">
      <c r="A563" s="3">
        <v>42823</v>
      </c>
      <c r="B563" s="2">
        <v>21.18</v>
      </c>
      <c r="C563" s="2">
        <v>12.3611</v>
      </c>
      <c r="D563" s="2">
        <v>0</v>
      </c>
      <c r="E563" s="2">
        <f t="shared" si="32"/>
        <v>-4582</v>
      </c>
      <c r="F563" s="19" t="str">
        <f t="shared" si="35"/>
        <v>BEARISH</v>
      </c>
      <c r="G563" s="19" t="str">
        <f t="shared" si="34"/>
        <v>NEUTRAL</v>
      </c>
      <c r="H563" s="19" t="str">
        <f t="shared" si="33"/>
        <v>CONFIRMED BEARISH</v>
      </c>
    </row>
    <row r="564" spans="1:8" ht="13.5" x14ac:dyDescent="0.25">
      <c r="A564" s="3">
        <v>42824</v>
      </c>
      <c r="B564" s="2">
        <v>21.18</v>
      </c>
      <c r="C564" s="2">
        <v>12.3611</v>
      </c>
      <c r="D564" s="2">
        <v>0</v>
      </c>
      <c r="E564" s="2">
        <f t="shared" si="32"/>
        <v>-4582</v>
      </c>
      <c r="F564" s="19" t="str">
        <f t="shared" si="35"/>
        <v>BEARISH</v>
      </c>
      <c r="G564" s="19" t="str">
        <f t="shared" si="34"/>
        <v>NEUTRAL</v>
      </c>
      <c r="H564" s="19" t="str">
        <f t="shared" si="33"/>
        <v>CONFIRMED BEARISH</v>
      </c>
    </row>
    <row r="565" spans="1:8" ht="13.5" x14ac:dyDescent="0.25">
      <c r="A565" s="3">
        <v>42825</v>
      </c>
      <c r="B565" s="2">
        <v>21.18</v>
      </c>
      <c r="C565" s="2">
        <v>12.3611</v>
      </c>
      <c r="D565" s="2">
        <v>0</v>
      </c>
      <c r="E565" s="2">
        <f t="shared" si="32"/>
        <v>-4582</v>
      </c>
      <c r="F565" s="19" t="str">
        <f t="shared" si="35"/>
        <v>BEARISH</v>
      </c>
      <c r="G565" s="19" t="str">
        <f t="shared" si="34"/>
        <v>NEUTRAL</v>
      </c>
      <c r="H565" s="19" t="str">
        <f t="shared" si="33"/>
        <v>CONFIRMED BEARISH</v>
      </c>
    </row>
    <row r="566" spans="1:8" ht="13.5" x14ac:dyDescent="0.25">
      <c r="A566" s="3">
        <v>42828</v>
      </c>
      <c r="B566" s="2">
        <v>21.18</v>
      </c>
      <c r="C566" s="2">
        <v>12.3611</v>
      </c>
      <c r="D566" s="2">
        <v>0</v>
      </c>
      <c r="E566" s="2">
        <f t="shared" si="32"/>
        <v>-4582</v>
      </c>
      <c r="F566" s="19" t="str">
        <f t="shared" si="35"/>
        <v>BEARISH</v>
      </c>
      <c r="G566" s="19" t="str">
        <f t="shared" si="34"/>
        <v>NEUTRAL</v>
      </c>
      <c r="H566" s="19" t="str">
        <f t="shared" si="33"/>
        <v>CONFIRMED BEARISH</v>
      </c>
    </row>
    <row r="567" spans="1:8" ht="13.5" x14ac:dyDescent="0.25">
      <c r="A567" s="3">
        <v>42829</v>
      </c>
      <c r="B567" s="2">
        <v>21.18</v>
      </c>
      <c r="C567" s="2">
        <v>12.3611</v>
      </c>
      <c r="D567" s="2">
        <v>0</v>
      </c>
      <c r="E567" s="2">
        <f t="shared" si="32"/>
        <v>-4582</v>
      </c>
      <c r="F567" s="19" t="str">
        <f t="shared" si="35"/>
        <v>NEUTRAL</v>
      </c>
      <c r="G567" s="19" t="str">
        <f t="shared" si="34"/>
        <v>NEUTRAL</v>
      </c>
      <c r="H567" s="19" t="str">
        <f t="shared" si="33"/>
        <v>NEUTRAL</v>
      </c>
    </row>
    <row r="568" spans="1:8" ht="13.5" x14ac:dyDescent="0.25">
      <c r="A568" s="3">
        <v>42830</v>
      </c>
      <c r="B568" s="2">
        <v>21.18</v>
      </c>
      <c r="C568" s="2">
        <v>12.3611</v>
      </c>
      <c r="D568" s="2">
        <v>0</v>
      </c>
      <c r="E568" s="2">
        <f t="shared" si="32"/>
        <v>-4582</v>
      </c>
      <c r="F568" s="19" t="str">
        <f t="shared" si="35"/>
        <v>NEUTRAL</v>
      </c>
      <c r="G568" s="19" t="str">
        <f t="shared" si="34"/>
        <v>NEUTRAL</v>
      </c>
      <c r="H568" s="19" t="str">
        <f t="shared" si="33"/>
        <v>NEUTRAL</v>
      </c>
    </row>
    <row r="569" spans="1:8" ht="13.5" x14ac:dyDescent="0.25">
      <c r="A569" s="3">
        <v>42831</v>
      </c>
      <c r="B569" s="2">
        <v>21.18</v>
      </c>
      <c r="C569" s="2">
        <v>12.3611</v>
      </c>
      <c r="D569" s="2">
        <v>0</v>
      </c>
      <c r="E569" s="2">
        <f t="shared" si="32"/>
        <v>-4582</v>
      </c>
      <c r="F569" s="19" t="str">
        <f t="shared" si="35"/>
        <v>NEUTRAL</v>
      </c>
      <c r="G569" s="19" t="str">
        <f t="shared" si="34"/>
        <v>NEUTRAL</v>
      </c>
      <c r="H569" s="19" t="str">
        <f t="shared" si="33"/>
        <v>NEUTRAL</v>
      </c>
    </row>
    <row r="570" spans="1:8" ht="13.5" x14ac:dyDescent="0.25">
      <c r="A570" s="3">
        <v>42832</v>
      </c>
      <c r="B570" s="2">
        <v>21.18</v>
      </c>
      <c r="C570" s="2">
        <v>12.3611</v>
      </c>
      <c r="D570" s="2">
        <v>0</v>
      </c>
      <c r="E570" s="2">
        <f t="shared" si="32"/>
        <v>-4582</v>
      </c>
      <c r="F570" s="19" t="str">
        <f t="shared" si="35"/>
        <v>NEUTRAL</v>
      </c>
      <c r="G570" s="19" t="str">
        <f t="shared" si="34"/>
        <v>NEUTRAL</v>
      </c>
      <c r="H570" s="19" t="str">
        <f t="shared" si="33"/>
        <v>NEUTRAL</v>
      </c>
    </row>
    <row r="571" spans="1:8" ht="13.5" x14ac:dyDescent="0.25">
      <c r="A571" s="3">
        <v>42835</v>
      </c>
      <c r="B571" s="2">
        <v>21.91</v>
      </c>
      <c r="C571" s="2">
        <v>12.787100000000001</v>
      </c>
      <c r="D571" s="2">
        <v>2</v>
      </c>
      <c r="E571" s="2">
        <f t="shared" si="32"/>
        <v>-4580</v>
      </c>
      <c r="F571" s="19" t="str">
        <f t="shared" si="35"/>
        <v>BULLISH</v>
      </c>
      <c r="G571" s="19" t="str">
        <f t="shared" si="34"/>
        <v>NEUTRAL</v>
      </c>
      <c r="H571" s="19" t="str">
        <f t="shared" si="33"/>
        <v>CONFIRMED BULLISH</v>
      </c>
    </row>
    <row r="572" spans="1:8" ht="13.5" x14ac:dyDescent="0.25">
      <c r="A572" s="3">
        <v>42836</v>
      </c>
      <c r="B572" s="2">
        <v>21.91</v>
      </c>
      <c r="C572" s="2">
        <v>12.787100000000001</v>
      </c>
      <c r="D572" s="2">
        <v>0</v>
      </c>
      <c r="E572" s="2">
        <f t="shared" si="32"/>
        <v>-4580</v>
      </c>
      <c r="F572" s="19" t="str">
        <f t="shared" si="35"/>
        <v>BULLISH</v>
      </c>
      <c r="G572" s="19" t="str">
        <f t="shared" si="34"/>
        <v>NEUTRAL</v>
      </c>
      <c r="H572" s="19" t="str">
        <f t="shared" si="33"/>
        <v>CONFIRMED BULLISH</v>
      </c>
    </row>
    <row r="573" spans="1:8" ht="13.5" x14ac:dyDescent="0.25">
      <c r="A573" s="3">
        <v>42837</v>
      </c>
      <c r="B573" s="2">
        <v>21.91</v>
      </c>
      <c r="C573" s="2">
        <v>12.787100000000001</v>
      </c>
      <c r="D573" s="2">
        <v>0</v>
      </c>
      <c r="E573" s="2">
        <f t="shared" si="32"/>
        <v>-4580</v>
      </c>
      <c r="F573" s="19" t="str">
        <f t="shared" si="35"/>
        <v>BULLISH</v>
      </c>
      <c r="G573" s="19" t="str">
        <f t="shared" si="34"/>
        <v>NEUTRAL</v>
      </c>
      <c r="H573" s="19" t="str">
        <f t="shared" si="33"/>
        <v>CONFIRMED BULLISH</v>
      </c>
    </row>
    <row r="574" spans="1:8" ht="13.5" x14ac:dyDescent="0.25">
      <c r="A574" s="3">
        <v>42838</v>
      </c>
      <c r="B574" s="2">
        <v>21.91</v>
      </c>
      <c r="C574" s="2">
        <v>12.787100000000001</v>
      </c>
      <c r="D574" s="2">
        <v>0</v>
      </c>
      <c r="E574" s="2">
        <f t="shared" si="32"/>
        <v>-4580</v>
      </c>
      <c r="F574" s="19" t="str">
        <f t="shared" si="35"/>
        <v>BULLISH</v>
      </c>
      <c r="G574" s="19" t="str">
        <f t="shared" si="34"/>
        <v>NEUTRAL</v>
      </c>
      <c r="H574" s="19" t="str">
        <f t="shared" si="33"/>
        <v>CONFIRMED BULLISH</v>
      </c>
    </row>
    <row r="575" spans="1:8" ht="13.5" x14ac:dyDescent="0.25">
      <c r="A575" s="3">
        <v>42839</v>
      </c>
      <c r="B575" s="2">
        <v>21.91</v>
      </c>
      <c r="C575" s="2">
        <v>12.787100000000001</v>
      </c>
      <c r="D575" s="2">
        <v>0</v>
      </c>
      <c r="E575" s="2">
        <f t="shared" si="32"/>
        <v>-4580</v>
      </c>
      <c r="F575" s="19" t="str">
        <f t="shared" si="35"/>
        <v>BULLISH</v>
      </c>
      <c r="G575" s="19" t="str">
        <f t="shared" si="34"/>
        <v>NEUTRAL</v>
      </c>
      <c r="H575" s="19" t="str">
        <f t="shared" si="33"/>
        <v>CONFIRMED BULLISH</v>
      </c>
    </row>
    <row r="576" spans="1:8" ht="13.5" x14ac:dyDescent="0.25">
      <c r="A576" s="3">
        <v>42842</v>
      </c>
      <c r="B576" s="2">
        <v>21.91</v>
      </c>
      <c r="C576" s="2">
        <v>12.787100000000001</v>
      </c>
      <c r="D576" s="2">
        <v>0</v>
      </c>
      <c r="E576" s="2">
        <f t="shared" si="32"/>
        <v>-4580</v>
      </c>
      <c r="F576" s="19" t="str">
        <f t="shared" si="35"/>
        <v>NEUTRAL</v>
      </c>
      <c r="G576" s="19" t="str">
        <f t="shared" si="34"/>
        <v>NEUTRAL</v>
      </c>
      <c r="H576" s="19" t="str">
        <f t="shared" si="33"/>
        <v>NEUTRAL</v>
      </c>
    </row>
    <row r="577" spans="1:8" ht="13.5" x14ac:dyDescent="0.25">
      <c r="A577" s="3">
        <v>42843</v>
      </c>
      <c r="B577" s="2">
        <v>21.91</v>
      </c>
      <c r="C577" s="2">
        <v>12.787100000000001</v>
      </c>
      <c r="D577" s="2">
        <v>0</v>
      </c>
      <c r="E577" s="2">
        <f t="shared" si="32"/>
        <v>-4580</v>
      </c>
      <c r="F577" s="19" t="str">
        <f t="shared" si="35"/>
        <v>NEUTRAL</v>
      </c>
      <c r="G577" s="19" t="str">
        <f t="shared" si="34"/>
        <v>NEUTRAL</v>
      </c>
      <c r="H577" s="19" t="str">
        <f t="shared" si="33"/>
        <v>NEUTRAL</v>
      </c>
    </row>
    <row r="578" spans="1:8" ht="13.5" x14ac:dyDescent="0.25">
      <c r="A578" s="3">
        <v>42844</v>
      </c>
      <c r="B578" s="2">
        <v>21.46</v>
      </c>
      <c r="C578" s="2">
        <v>12.5245</v>
      </c>
      <c r="D578" s="2">
        <v>360</v>
      </c>
      <c r="E578" s="2">
        <f t="shared" si="32"/>
        <v>-4940</v>
      </c>
      <c r="F578" s="19" t="str">
        <f t="shared" si="35"/>
        <v>BEARISH</v>
      </c>
      <c r="G578" s="19" t="str">
        <f t="shared" si="34"/>
        <v>STRONG</v>
      </c>
      <c r="H578" s="19" t="str">
        <f t="shared" si="33"/>
        <v>CONFIRMED BEARISH</v>
      </c>
    </row>
    <row r="579" spans="1:8" ht="13.5" x14ac:dyDescent="0.25">
      <c r="A579" s="3">
        <v>42845</v>
      </c>
      <c r="B579" s="2">
        <v>21.46</v>
      </c>
      <c r="C579" s="2">
        <v>12.5245</v>
      </c>
      <c r="D579" s="2">
        <v>0</v>
      </c>
      <c r="E579" s="2">
        <f t="shared" si="32"/>
        <v>-4940</v>
      </c>
      <c r="F579" s="19" t="str">
        <f t="shared" si="35"/>
        <v>BEARISH</v>
      </c>
      <c r="G579" s="19" t="str">
        <f t="shared" si="34"/>
        <v>STRONG</v>
      </c>
      <c r="H579" s="19" t="str">
        <f t="shared" si="33"/>
        <v>CONFIRMED BEARISH</v>
      </c>
    </row>
    <row r="580" spans="1:8" ht="13.5" x14ac:dyDescent="0.25">
      <c r="A580" s="3">
        <v>42846</v>
      </c>
      <c r="B580" s="2">
        <v>21.46</v>
      </c>
      <c r="C580" s="2">
        <v>12.5245</v>
      </c>
      <c r="D580" s="2">
        <v>188</v>
      </c>
      <c r="E580" s="2">
        <f t="shared" ref="E580:E643" si="36">IF(B580&gt;B579, E579+D580, IF(B580&lt;B579, E579-D580, E579))</f>
        <v>-4940</v>
      </c>
      <c r="F580" s="19" t="str">
        <f t="shared" si="35"/>
        <v>BEARISH</v>
      </c>
      <c r="G580" s="19" t="str">
        <f t="shared" si="34"/>
        <v>STRONG</v>
      </c>
      <c r="H580" s="19" t="str">
        <f t="shared" si="33"/>
        <v>CONFIRMED BEARISH</v>
      </c>
    </row>
    <row r="581" spans="1:8" ht="13.5" x14ac:dyDescent="0.25">
      <c r="A581" s="3">
        <v>42849</v>
      </c>
      <c r="B581" s="2">
        <v>20.82</v>
      </c>
      <c r="C581" s="2">
        <v>12.151</v>
      </c>
      <c r="D581" s="2">
        <v>0</v>
      </c>
      <c r="E581" s="2">
        <f t="shared" si="36"/>
        <v>-4940</v>
      </c>
      <c r="F581" s="19" t="str">
        <f t="shared" si="35"/>
        <v>BEARISH</v>
      </c>
      <c r="G581" s="19" t="str">
        <f t="shared" si="34"/>
        <v>STRONG</v>
      </c>
      <c r="H581" s="19" t="str">
        <f t="shared" si="33"/>
        <v>CONFIRMED BEARISH</v>
      </c>
    </row>
    <row r="582" spans="1:8" ht="13.5" x14ac:dyDescent="0.25">
      <c r="A582" s="3">
        <v>42850</v>
      </c>
      <c r="B582" s="2">
        <v>21</v>
      </c>
      <c r="C582" s="2">
        <v>12.256</v>
      </c>
      <c r="D582" s="2">
        <v>2</v>
      </c>
      <c r="E582" s="2">
        <f t="shared" si="36"/>
        <v>-4938</v>
      </c>
      <c r="F582" s="19" t="str">
        <f t="shared" si="35"/>
        <v>BEARISH</v>
      </c>
      <c r="G582" s="19" t="str">
        <f t="shared" si="34"/>
        <v>STRONG</v>
      </c>
      <c r="H582" s="19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v>42851</v>
      </c>
      <c r="B583" s="2">
        <v>21</v>
      </c>
      <c r="C583" s="2">
        <v>12.256</v>
      </c>
      <c r="D583" s="2">
        <v>0</v>
      </c>
      <c r="E583" s="2">
        <f t="shared" si="36"/>
        <v>-4938</v>
      </c>
      <c r="F583" s="19" t="str">
        <f t="shared" si="35"/>
        <v>BULLISH</v>
      </c>
      <c r="G583" s="19" t="str">
        <f t="shared" ref="G583:G646" si="38">IF((E583-E578)/E578 &gt; 0.02, "STRONG",
 IF((E583-E578)/E578 &lt; -0.02, "WEAK", "NEUTRAL"))</f>
        <v>NEUTRAL</v>
      </c>
      <c r="H583" s="19" t="str">
        <f t="shared" si="37"/>
        <v>BULLISH DIVERGENCE</v>
      </c>
    </row>
    <row r="584" spans="1:8" ht="13.5" x14ac:dyDescent="0.25">
      <c r="A584" s="3">
        <v>42852</v>
      </c>
      <c r="B584" s="2">
        <v>21</v>
      </c>
      <c r="C584" s="2">
        <v>12.256</v>
      </c>
      <c r="D584" s="2">
        <v>5</v>
      </c>
      <c r="E584" s="2">
        <f t="shared" si="36"/>
        <v>-4938</v>
      </c>
      <c r="F584" s="19" t="str">
        <f t="shared" ref="F584:F647" si="39">IF(E584&gt;E579,"BULLISH",IF(E584&lt;E579,"BEARISH","NEUTRAL"))</f>
        <v>BULLISH</v>
      </c>
      <c r="G584" s="19" t="str">
        <f t="shared" si="38"/>
        <v>NEUTRAL</v>
      </c>
      <c r="H584" s="19" t="str">
        <f t="shared" si="37"/>
        <v>BULLISH DIVERGENCE</v>
      </c>
    </row>
    <row r="585" spans="1:8" ht="13.5" x14ac:dyDescent="0.25">
      <c r="A585" s="3">
        <v>42853</v>
      </c>
      <c r="B585" s="2">
        <v>21</v>
      </c>
      <c r="C585" s="2">
        <v>12.256</v>
      </c>
      <c r="D585" s="2">
        <v>0</v>
      </c>
      <c r="E585" s="2">
        <f t="shared" si="36"/>
        <v>-4938</v>
      </c>
      <c r="F585" s="19" t="str">
        <f t="shared" si="39"/>
        <v>BULLISH</v>
      </c>
      <c r="G585" s="19" t="str">
        <f t="shared" si="38"/>
        <v>NEUTRAL</v>
      </c>
      <c r="H585" s="19" t="str">
        <f t="shared" si="37"/>
        <v>BULLISH DIVERGENCE</v>
      </c>
    </row>
    <row r="586" spans="1:8" ht="13.5" x14ac:dyDescent="0.25">
      <c r="A586" s="3">
        <v>42857</v>
      </c>
      <c r="B586" s="2">
        <v>21</v>
      </c>
      <c r="C586" s="2">
        <v>12.256</v>
      </c>
      <c r="D586" s="2">
        <v>0</v>
      </c>
      <c r="E586" s="2">
        <f t="shared" si="36"/>
        <v>-4938</v>
      </c>
      <c r="F586" s="19" t="str">
        <f t="shared" si="39"/>
        <v>BULLISH</v>
      </c>
      <c r="G586" s="19" t="str">
        <f t="shared" si="38"/>
        <v>NEUTRAL</v>
      </c>
      <c r="H586" s="19" t="str">
        <f t="shared" si="37"/>
        <v>CONFIRMED BULLISH</v>
      </c>
    </row>
    <row r="587" spans="1:8" ht="13.5" x14ac:dyDescent="0.25">
      <c r="A587" s="3">
        <v>42858</v>
      </c>
      <c r="B587" s="2">
        <v>21.94</v>
      </c>
      <c r="C587" s="2">
        <v>12.804600000000001</v>
      </c>
      <c r="D587" s="2">
        <v>9</v>
      </c>
      <c r="E587" s="2">
        <f t="shared" si="36"/>
        <v>-4929</v>
      </c>
      <c r="F587" s="19" t="str">
        <f t="shared" si="39"/>
        <v>BULLISH</v>
      </c>
      <c r="G587" s="19" t="str">
        <f t="shared" si="38"/>
        <v>NEUTRAL</v>
      </c>
      <c r="H587" s="19" t="str">
        <f t="shared" si="37"/>
        <v>CONFIRMED BULLISH</v>
      </c>
    </row>
    <row r="588" spans="1:8" ht="13.5" x14ac:dyDescent="0.25">
      <c r="A588" s="3">
        <v>42859</v>
      </c>
      <c r="B588" s="2">
        <v>21.92</v>
      </c>
      <c r="C588" s="2">
        <v>12.792899999999999</v>
      </c>
      <c r="D588" s="2">
        <v>5</v>
      </c>
      <c r="E588" s="2">
        <f t="shared" si="36"/>
        <v>-4934</v>
      </c>
      <c r="F588" s="19" t="str">
        <f t="shared" si="39"/>
        <v>BULLISH</v>
      </c>
      <c r="G588" s="19" t="str">
        <f t="shared" si="38"/>
        <v>NEUTRAL</v>
      </c>
      <c r="H588" s="19" t="str">
        <f t="shared" si="37"/>
        <v>CONFIRMED BULLISH</v>
      </c>
    </row>
    <row r="589" spans="1:8" ht="13.5" x14ac:dyDescent="0.25">
      <c r="A589" s="3">
        <v>42860</v>
      </c>
      <c r="B589" s="2">
        <v>21.5</v>
      </c>
      <c r="C589" s="2">
        <v>12.547800000000001</v>
      </c>
      <c r="D589" s="2">
        <v>19</v>
      </c>
      <c r="E589" s="2">
        <f t="shared" si="36"/>
        <v>-4953</v>
      </c>
      <c r="F589" s="19" t="str">
        <f t="shared" si="39"/>
        <v>BEARISH</v>
      </c>
      <c r="G589" s="19" t="str">
        <f t="shared" si="38"/>
        <v>NEUTRAL</v>
      </c>
      <c r="H589" s="19" t="str">
        <f t="shared" si="37"/>
        <v>BEARISH DIVERGENCE</v>
      </c>
    </row>
    <row r="590" spans="1:8" ht="13.5" x14ac:dyDescent="0.25">
      <c r="A590" s="3">
        <v>42863</v>
      </c>
      <c r="B590" s="2">
        <v>22.46</v>
      </c>
      <c r="C590" s="2">
        <v>13.1081</v>
      </c>
      <c r="D590" s="2">
        <v>7</v>
      </c>
      <c r="E590" s="2">
        <f t="shared" si="36"/>
        <v>-4946</v>
      </c>
      <c r="F590" s="19" t="str">
        <f t="shared" si="39"/>
        <v>BEARISH</v>
      </c>
      <c r="G590" s="19" t="str">
        <f t="shared" si="38"/>
        <v>NEUTRAL</v>
      </c>
      <c r="H590" s="19" t="str">
        <f t="shared" si="37"/>
        <v>BEARISH DIVERGENCE</v>
      </c>
    </row>
    <row r="591" spans="1:8" ht="13.5" x14ac:dyDescent="0.25">
      <c r="A591" s="3">
        <v>42864</v>
      </c>
      <c r="B591" s="2">
        <v>22</v>
      </c>
      <c r="C591" s="2">
        <v>12.839600000000001</v>
      </c>
      <c r="D591" s="2">
        <v>2</v>
      </c>
      <c r="E591" s="2">
        <f t="shared" si="36"/>
        <v>-4948</v>
      </c>
      <c r="F591" s="19" t="str">
        <f t="shared" si="39"/>
        <v>BEARISH</v>
      </c>
      <c r="G591" s="19" t="str">
        <f t="shared" si="38"/>
        <v>NEUTRAL</v>
      </c>
      <c r="H591" s="19" t="str">
        <f t="shared" si="37"/>
        <v>BEARISH DIVERGENCE</v>
      </c>
    </row>
    <row r="592" spans="1:8" ht="13.5" x14ac:dyDescent="0.25">
      <c r="A592" s="3">
        <v>42865</v>
      </c>
      <c r="B592" s="2">
        <v>22</v>
      </c>
      <c r="C592" s="2">
        <v>12.839600000000001</v>
      </c>
      <c r="D592" s="2">
        <v>65</v>
      </c>
      <c r="E592" s="2">
        <f t="shared" si="36"/>
        <v>-4948</v>
      </c>
      <c r="F592" s="19" t="str">
        <f t="shared" si="39"/>
        <v>BEARISH</v>
      </c>
      <c r="G592" s="19" t="str">
        <f t="shared" si="38"/>
        <v>NEUTRAL</v>
      </c>
      <c r="H592" s="19" t="str">
        <f t="shared" si="37"/>
        <v>BEARISH DIVERGENCE</v>
      </c>
    </row>
    <row r="593" spans="1:8" ht="13.5" x14ac:dyDescent="0.25">
      <c r="A593" s="3">
        <v>42866</v>
      </c>
      <c r="B593" s="2">
        <v>22.1</v>
      </c>
      <c r="C593" s="2">
        <v>12.898</v>
      </c>
      <c r="D593" s="2">
        <v>32</v>
      </c>
      <c r="E593" s="2">
        <f t="shared" si="36"/>
        <v>-4916</v>
      </c>
      <c r="F593" s="19" t="str">
        <f t="shared" si="39"/>
        <v>BULLISH</v>
      </c>
      <c r="G593" s="19" t="str">
        <f t="shared" si="38"/>
        <v>NEUTRAL</v>
      </c>
      <c r="H593" s="19" t="str">
        <f t="shared" si="37"/>
        <v>CONFIRMED BULLISH</v>
      </c>
    </row>
    <row r="594" spans="1:8" ht="13.5" x14ac:dyDescent="0.25">
      <c r="A594" s="3">
        <v>42867</v>
      </c>
      <c r="B594" s="2">
        <v>22.11</v>
      </c>
      <c r="C594" s="2">
        <v>12.9038</v>
      </c>
      <c r="D594" s="2">
        <v>7</v>
      </c>
      <c r="E594" s="2">
        <f t="shared" si="36"/>
        <v>-4909</v>
      </c>
      <c r="F594" s="19" t="str">
        <f t="shared" si="39"/>
        <v>BULLISH</v>
      </c>
      <c r="G594" s="19" t="str">
        <f t="shared" si="38"/>
        <v>NEUTRAL</v>
      </c>
      <c r="H594" s="19" t="str">
        <f t="shared" si="37"/>
        <v>CONFIRMED BULLISH</v>
      </c>
    </row>
    <row r="595" spans="1:8" ht="13.5" x14ac:dyDescent="0.25">
      <c r="A595" s="3">
        <v>42870</v>
      </c>
      <c r="B595" s="2">
        <v>22.11</v>
      </c>
      <c r="C595" s="2">
        <v>12.9038</v>
      </c>
      <c r="D595" s="2">
        <v>0</v>
      </c>
      <c r="E595" s="2">
        <f t="shared" si="36"/>
        <v>-4909</v>
      </c>
      <c r="F595" s="19" t="str">
        <f t="shared" si="39"/>
        <v>BULLISH</v>
      </c>
      <c r="G595" s="19" t="str">
        <f t="shared" si="38"/>
        <v>NEUTRAL</v>
      </c>
      <c r="H595" s="19" t="str">
        <f t="shared" si="37"/>
        <v>BULLISH DIVERGENCE</v>
      </c>
    </row>
    <row r="596" spans="1:8" ht="13.5" x14ac:dyDescent="0.25">
      <c r="A596" s="3">
        <v>42871</v>
      </c>
      <c r="B596" s="2">
        <v>22.5</v>
      </c>
      <c r="C596" s="2">
        <v>13.131399999999999</v>
      </c>
      <c r="D596" s="2">
        <v>8</v>
      </c>
      <c r="E596" s="2">
        <f t="shared" si="36"/>
        <v>-4901</v>
      </c>
      <c r="F596" s="19" t="str">
        <f t="shared" si="39"/>
        <v>BULLISH</v>
      </c>
      <c r="G596" s="19" t="str">
        <f t="shared" si="38"/>
        <v>NEUTRAL</v>
      </c>
      <c r="H596" s="19" t="str">
        <f t="shared" si="37"/>
        <v>CONFIRMED BULLISH</v>
      </c>
    </row>
    <row r="597" spans="1:8" ht="13.5" x14ac:dyDescent="0.25">
      <c r="A597" s="3">
        <v>42872</v>
      </c>
      <c r="B597" s="2">
        <v>22.5</v>
      </c>
      <c r="C597" s="2">
        <v>13.131399999999999</v>
      </c>
      <c r="D597" s="2">
        <v>32</v>
      </c>
      <c r="E597" s="2">
        <f t="shared" si="36"/>
        <v>-4901</v>
      </c>
      <c r="F597" s="19" t="str">
        <f t="shared" si="39"/>
        <v>BULLISH</v>
      </c>
      <c r="G597" s="19" t="str">
        <f t="shared" si="38"/>
        <v>NEUTRAL</v>
      </c>
      <c r="H597" s="19" t="str">
        <f t="shared" si="37"/>
        <v>CONFIRMED BULLISH</v>
      </c>
    </row>
    <row r="598" spans="1:8" ht="13.5" x14ac:dyDescent="0.25">
      <c r="A598" s="3">
        <v>42873</v>
      </c>
      <c r="B598" s="2">
        <v>22.49</v>
      </c>
      <c r="C598" s="2">
        <v>13.1256</v>
      </c>
      <c r="D598" s="2">
        <v>2</v>
      </c>
      <c r="E598" s="2">
        <f t="shared" si="36"/>
        <v>-4903</v>
      </c>
      <c r="F598" s="19" t="str">
        <f t="shared" si="39"/>
        <v>BULLISH</v>
      </c>
      <c r="G598" s="19" t="str">
        <f t="shared" si="38"/>
        <v>NEUTRAL</v>
      </c>
      <c r="H598" s="19" t="str">
        <f t="shared" si="37"/>
        <v>CONFIRMED BULLISH</v>
      </c>
    </row>
    <row r="599" spans="1:8" ht="13.5" x14ac:dyDescent="0.25">
      <c r="A599" s="3">
        <v>42874</v>
      </c>
      <c r="B599" s="2">
        <v>22</v>
      </c>
      <c r="C599" s="2">
        <v>12.839600000000001</v>
      </c>
      <c r="D599" s="2">
        <v>10</v>
      </c>
      <c r="E599" s="2">
        <f t="shared" si="36"/>
        <v>-4913</v>
      </c>
      <c r="F599" s="19" t="str">
        <f t="shared" si="39"/>
        <v>BEARISH</v>
      </c>
      <c r="G599" s="19" t="str">
        <f t="shared" si="38"/>
        <v>NEUTRAL</v>
      </c>
      <c r="H599" s="19" t="str">
        <f t="shared" si="37"/>
        <v>CONFIRMED BEARISH</v>
      </c>
    </row>
    <row r="600" spans="1:8" ht="13.5" x14ac:dyDescent="0.25">
      <c r="A600" s="3">
        <v>42877</v>
      </c>
      <c r="B600" s="2">
        <v>22</v>
      </c>
      <c r="C600" s="2">
        <v>12.839600000000001</v>
      </c>
      <c r="D600" s="2">
        <v>0</v>
      </c>
      <c r="E600" s="2">
        <f t="shared" si="36"/>
        <v>-4913</v>
      </c>
      <c r="F600" s="19" t="str">
        <f t="shared" si="39"/>
        <v>BEARISH</v>
      </c>
      <c r="G600" s="19" t="str">
        <f t="shared" si="38"/>
        <v>NEUTRAL</v>
      </c>
      <c r="H600" s="19" t="str">
        <f t="shared" si="37"/>
        <v>CONFIRMED BEARISH</v>
      </c>
    </row>
    <row r="601" spans="1:8" ht="13.5" x14ac:dyDescent="0.25">
      <c r="A601" s="3">
        <v>42878</v>
      </c>
      <c r="B601" s="2">
        <v>22.38</v>
      </c>
      <c r="C601" s="2">
        <v>13.061400000000001</v>
      </c>
      <c r="D601" s="2">
        <v>30</v>
      </c>
      <c r="E601" s="2">
        <f t="shared" si="36"/>
        <v>-4883</v>
      </c>
      <c r="F601" s="19" t="str">
        <f t="shared" si="39"/>
        <v>BULLISH</v>
      </c>
      <c r="G601" s="19" t="str">
        <f t="shared" si="38"/>
        <v>NEUTRAL</v>
      </c>
      <c r="H601" s="19" t="str">
        <f t="shared" si="37"/>
        <v>BULLISH DIVERGENCE</v>
      </c>
    </row>
    <row r="602" spans="1:8" ht="13.5" x14ac:dyDescent="0.25">
      <c r="A602" s="3">
        <v>42879</v>
      </c>
      <c r="B602" s="2">
        <v>22.4</v>
      </c>
      <c r="C602" s="2">
        <v>13.0731</v>
      </c>
      <c r="D602" s="2">
        <v>17</v>
      </c>
      <c r="E602" s="2">
        <f t="shared" si="36"/>
        <v>-4866</v>
      </c>
      <c r="F602" s="19" t="str">
        <f t="shared" si="39"/>
        <v>BULLISH</v>
      </c>
      <c r="G602" s="19" t="str">
        <f t="shared" si="38"/>
        <v>NEUTRAL</v>
      </c>
      <c r="H602" s="19" t="str">
        <f t="shared" si="37"/>
        <v>BULLISH DIVERGENCE</v>
      </c>
    </row>
    <row r="603" spans="1:8" ht="13.5" x14ac:dyDescent="0.25">
      <c r="A603" s="3">
        <v>42880</v>
      </c>
      <c r="B603" s="2">
        <v>22.4</v>
      </c>
      <c r="C603" s="2">
        <v>13.0731</v>
      </c>
      <c r="D603" s="2">
        <v>4</v>
      </c>
      <c r="E603" s="2">
        <f t="shared" si="36"/>
        <v>-4866</v>
      </c>
      <c r="F603" s="19" t="str">
        <f t="shared" si="39"/>
        <v>BULLISH</v>
      </c>
      <c r="G603" s="19" t="str">
        <f t="shared" si="38"/>
        <v>NEUTRAL</v>
      </c>
      <c r="H603" s="19" t="str">
        <f t="shared" si="37"/>
        <v>BULLISH DIVERGENCE</v>
      </c>
    </row>
    <row r="604" spans="1:8" ht="13.5" x14ac:dyDescent="0.25">
      <c r="A604" s="3">
        <v>42881</v>
      </c>
      <c r="B604" s="2">
        <v>22.4</v>
      </c>
      <c r="C604" s="2">
        <v>13.0731</v>
      </c>
      <c r="D604" s="2">
        <v>4</v>
      </c>
      <c r="E604" s="2">
        <f t="shared" si="36"/>
        <v>-4866</v>
      </c>
      <c r="F604" s="19" t="str">
        <f t="shared" si="39"/>
        <v>BULLISH</v>
      </c>
      <c r="G604" s="19" t="str">
        <f t="shared" si="38"/>
        <v>NEUTRAL</v>
      </c>
      <c r="H604" s="19" t="str">
        <f t="shared" si="37"/>
        <v>CONFIRMED BULLISH</v>
      </c>
    </row>
    <row r="605" spans="1:8" ht="13.5" x14ac:dyDescent="0.25">
      <c r="A605" s="3">
        <v>42884</v>
      </c>
      <c r="B605" s="2">
        <v>22.4</v>
      </c>
      <c r="C605" s="2">
        <v>13.0731</v>
      </c>
      <c r="D605" s="2">
        <v>0</v>
      </c>
      <c r="E605" s="2">
        <f t="shared" si="36"/>
        <v>-4866</v>
      </c>
      <c r="F605" s="19" t="str">
        <f t="shared" si="39"/>
        <v>BULLISH</v>
      </c>
      <c r="G605" s="19" t="str">
        <f t="shared" si="38"/>
        <v>NEUTRAL</v>
      </c>
      <c r="H605" s="19" t="str">
        <f t="shared" si="37"/>
        <v>CONFIRMED BULLISH</v>
      </c>
    </row>
    <row r="606" spans="1:8" ht="13.5" x14ac:dyDescent="0.25">
      <c r="A606" s="3">
        <v>42885</v>
      </c>
      <c r="B606" s="2">
        <v>22.4</v>
      </c>
      <c r="C606" s="2">
        <v>13.0731</v>
      </c>
      <c r="D606" s="2">
        <v>0</v>
      </c>
      <c r="E606" s="2">
        <f t="shared" si="36"/>
        <v>-4866</v>
      </c>
      <c r="F606" s="19" t="str">
        <f t="shared" si="39"/>
        <v>BULLISH</v>
      </c>
      <c r="G606" s="19" t="str">
        <f t="shared" si="38"/>
        <v>NEUTRAL</v>
      </c>
      <c r="H606" s="19" t="str">
        <f t="shared" si="37"/>
        <v>CONFIRMED BULLISH</v>
      </c>
    </row>
    <row r="607" spans="1:8" ht="13.5" x14ac:dyDescent="0.25">
      <c r="A607" s="3">
        <v>42886</v>
      </c>
      <c r="B607" s="2">
        <v>22.4</v>
      </c>
      <c r="C607" s="2">
        <v>13.0731</v>
      </c>
      <c r="D607" s="2">
        <v>20</v>
      </c>
      <c r="E607" s="2">
        <f t="shared" si="36"/>
        <v>-4866</v>
      </c>
      <c r="F607" s="19" t="str">
        <f t="shared" si="39"/>
        <v>NEUTRAL</v>
      </c>
      <c r="G607" s="19" t="str">
        <f t="shared" si="38"/>
        <v>NEUTRAL</v>
      </c>
      <c r="H607" s="19" t="str">
        <f t="shared" si="37"/>
        <v>NEUTRAL</v>
      </c>
    </row>
    <row r="608" spans="1:8" ht="13.5" x14ac:dyDescent="0.25">
      <c r="A608" s="3">
        <v>42887</v>
      </c>
      <c r="B608" s="2">
        <v>21.73</v>
      </c>
      <c r="C608" s="2">
        <v>12.682</v>
      </c>
      <c r="D608" s="2">
        <v>1239</v>
      </c>
      <c r="E608" s="2">
        <f t="shared" si="36"/>
        <v>-6105</v>
      </c>
      <c r="F608" s="19" t="str">
        <f t="shared" si="39"/>
        <v>BEARISH</v>
      </c>
      <c r="G608" s="19" t="str">
        <f t="shared" si="38"/>
        <v>STRONG</v>
      </c>
      <c r="H608" s="19" t="str">
        <f t="shared" si="37"/>
        <v>CONFIRMED BEARISH</v>
      </c>
    </row>
    <row r="609" spans="1:8" ht="13.5" x14ac:dyDescent="0.25">
      <c r="A609" s="3">
        <v>42888</v>
      </c>
      <c r="B609" s="2">
        <v>21.73</v>
      </c>
      <c r="C609" s="2">
        <v>12.682</v>
      </c>
      <c r="D609" s="2">
        <v>0</v>
      </c>
      <c r="E609" s="2">
        <f t="shared" si="36"/>
        <v>-6105</v>
      </c>
      <c r="F609" s="19" t="str">
        <f t="shared" si="39"/>
        <v>BEARISH</v>
      </c>
      <c r="G609" s="19" t="str">
        <f t="shared" si="38"/>
        <v>STRONG</v>
      </c>
      <c r="H609" s="19" t="str">
        <f t="shared" si="37"/>
        <v>CONFIRMED BEARISH</v>
      </c>
    </row>
    <row r="610" spans="1:8" ht="13.5" x14ac:dyDescent="0.25">
      <c r="A610" s="3">
        <v>42891</v>
      </c>
      <c r="B610" s="2">
        <v>21.73</v>
      </c>
      <c r="C610" s="2">
        <v>12.682</v>
      </c>
      <c r="D610" s="2">
        <v>0</v>
      </c>
      <c r="E610" s="2">
        <f t="shared" si="36"/>
        <v>-6105</v>
      </c>
      <c r="F610" s="19" t="str">
        <f t="shared" si="39"/>
        <v>BEARISH</v>
      </c>
      <c r="G610" s="19" t="str">
        <f t="shared" si="38"/>
        <v>STRONG</v>
      </c>
      <c r="H610" s="19" t="str">
        <f t="shared" si="37"/>
        <v>CONFIRMED BEARISH</v>
      </c>
    </row>
    <row r="611" spans="1:8" ht="13.5" x14ac:dyDescent="0.25">
      <c r="A611" s="3">
        <v>42892</v>
      </c>
      <c r="B611" s="2">
        <v>21.7</v>
      </c>
      <c r="C611" s="2">
        <v>12.6645</v>
      </c>
      <c r="D611" s="2">
        <v>44</v>
      </c>
      <c r="E611" s="2">
        <f t="shared" si="36"/>
        <v>-6149</v>
      </c>
      <c r="F611" s="19" t="str">
        <f t="shared" si="39"/>
        <v>BEARISH</v>
      </c>
      <c r="G611" s="19" t="str">
        <f t="shared" si="38"/>
        <v>STRONG</v>
      </c>
      <c r="H611" s="19" t="str">
        <f t="shared" si="37"/>
        <v>CONFIRMED BEARISH</v>
      </c>
    </row>
    <row r="612" spans="1:8" ht="13.5" x14ac:dyDescent="0.25">
      <c r="A612" s="3">
        <v>42893</v>
      </c>
      <c r="B612" s="2">
        <v>21.7</v>
      </c>
      <c r="C612" s="2">
        <v>12.6645</v>
      </c>
      <c r="D612" s="2">
        <v>0</v>
      </c>
      <c r="E612" s="2">
        <f t="shared" si="36"/>
        <v>-6149</v>
      </c>
      <c r="F612" s="19" t="str">
        <f t="shared" si="39"/>
        <v>BEARISH</v>
      </c>
      <c r="G612" s="19" t="str">
        <f t="shared" si="38"/>
        <v>STRONG</v>
      </c>
      <c r="H612" s="19" t="str">
        <f t="shared" si="37"/>
        <v>CONFIRMED BEARISH</v>
      </c>
    </row>
    <row r="613" spans="1:8" ht="13.5" x14ac:dyDescent="0.25">
      <c r="A613" s="3">
        <v>42894</v>
      </c>
      <c r="B613" s="2">
        <v>21.7</v>
      </c>
      <c r="C613" s="2">
        <v>12.6645</v>
      </c>
      <c r="D613" s="2">
        <v>0</v>
      </c>
      <c r="E613" s="2">
        <f t="shared" si="36"/>
        <v>-6149</v>
      </c>
      <c r="F613" s="19" t="str">
        <f t="shared" si="39"/>
        <v>BEARISH</v>
      </c>
      <c r="G613" s="19" t="str">
        <f t="shared" si="38"/>
        <v>NEUTRAL</v>
      </c>
      <c r="H613" s="19" t="str">
        <f t="shared" si="37"/>
        <v>CONFIRMED BEARISH</v>
      </c>
    </row>
    <row r="614" spans="1:8" ht="13.5" x14ac:dyDescent="0.25">
      <c r="A614" s="3">
        <v>42895</v>
      </c>
      <c r="B614" s="2">
        <v>21.71</v>
      </c>
      <c r="C614" s="2">
        <v>12.670400000000001</v>
      </c>
      <c r="D614" s="2">
        <v>6</v>
      </c>
      <c r="E614" s="2">
        <f t="shared" si="36"/>
        <v>-6143</v>
      </c>
      <c r="F614" s="19" t="str">
        <f t="shared" si="39"/>
        <v>BEARISH</v>
      </c>
      <c r="G614" s="19" t="str">
        <f t="shared" si="38"/>
        <v>NEUTRAL</v>
      </c>
      <c r="H614" s="19" t="str">
        <f t="shared" si="37"/>
        <v>CONFIRMED BEARISH</v>
      </c>
    </row>
    <row r="615" spans="1:8" ht="13.5" x14ac:dyDescent="0.25">
      <c r="A615" s="3">
        <v>42898</v>
      </c>
      <c r="B615" s="2">
        <v>21.71</v>
      </c>
      <c r="C615" s="2">
        <v>12.670400000000001</v>
      </c>
      <c r="D615" s="2">
        <v>0</v>
      </c>
      <c r="E615" s="2">
        <f t="shared" si="36"/>
        <v>-6143</v>
      </c>
      <c r="F615" s="19" t="str">
        <f t="shared" si="39"/>
        <v>BEARISH</v>
      </c>
      <c r="G615" s="19" t="str">
        <f t="shared" si="38"/>
        <v>NEUTRAL</v>
      </c>
      <c r="H615" s="19" t="str">
        <f t="shared" si="37"/>
        <v>CONFIRMED BEARISH</v>
      </c>
    </row>
    <row r="616" spans="1:8" ht="13.5" x14ac:dyDescent="0.25">
      <c r="A616" s="3">
        <v>42899</v>
      </c>
      <c r="B616" s="2">
        <v>21.71</v>
      </c>
      <c r="C616" s="2">
        <v>12.670400000000001</v>
      </c>
      <c r="D616" s="2">
        <v>0</v>
      </c>
      <c r="E616" s="2">
        <f t="shared" si="36"/>
        <v>-6143</v>
      </c>
      <c r="F616" s="19" t="str">
        <f t="shared" si="39"/>
        <v>BULLISH</v>
      </c>
      <c r="G616" s="19" t="str">
        <f t="shared" si="38"/>
        <v>NEUTRAL</v>
      </c>
      <c r="H616" s="19" t="str">
        <f t="shared" si="37"/>
        <v>CONFIRMED BULLISH</v>
      </c>
    </row>
    <row r="617" spans="1:8" ht="13.5" x14ac:dyDescent="0.25">
      <c r="A617" s="3">
        <v>42900</v>
      </c>
      <c r="B617" s="2">
        <v>21.71</v>
      </c>
      <c r="C617" s="2">
        <v>12.670400000000001</v>
      </c>
      <c r="D617" s="2">
        <v>0</v>
      </c>
      <c r="E617" s="2">
        <f t="shared" si="36"/>
        <v>-6143</v>
      </c>
      <c r="F617" s="19" t="str">
        <f t="shared" si="39"/>
        <v>BULLISH</v>
      </c>
      <c r="G617" s="19" t="str">
        <f t="shared" si="38"/>
        <v>NEUTRAL</v>
      </c>
      <c r="H617" s="19" t="str">
        <f t="shared" si="37"/>
        <v>CONFIRMED BULLISH</v>
      </c>
    </row>
    <row r="618" spans="1:8" ht="13.5" x14ac:dyDescent="0.25">
      <c r="A618" s="3">
        <v>42901</v>
      </c>
      <c r="B618" s="2">
        <v>22.2</v>
      </c>
      <c r="C618" s="2">
        <v>12.956300000000001</v>
      </c>
      <c r="D618" s="2">
        <v>2</v>
      </c>
      <c r="E618" s="2">
        <f t="shared" si="36"/>
        <v>-6141</v>
      </c>
      <c r="F618" s="19" t="str">
        <f t="shared" si="39"/>
        <v>BULLISH</v>
      </c>
      <c r="G618" s="19" t="str">
        <f t="shared" si="38"/>
        <v>NEUTRAL</v>
      </c>
      <c r="H618" s="19" t="str">
        <f t="shared" si="37"/>
        <v>CONFIRMED BULLISH</v>
      </c>
    </row>
    <row r="619" spans="1:8" ht="13.5" x14ac:dyDescent="0.25">
      <c r="A619" s="3">
        <v>42902</v>
      </c>
      <c r="B619" s="2">
        <v>22.3</v>
      </c>
      <c r="C619" s="2">
        <v>13.014699999999999</v>
      </c>
      <c r="D619" s="2">
        <v>1</v>
      </c>
      <c r="E619" s="2">
        <f t="shared" si="36"/>
        <v>-6140</v>
      </c>
      <c r="F619" s="19" t="str">
        <f t="shared" si="39"/>
        <v>BULLISH</v>
      </c>
      <c r="G619" s="19" t="str">
        <f t="shared" si="38"/>
        <v>NEUTRAL</v>
      </c>
      <c r="H619" s="19" t="str">
        <f t="shared" si="37"/>
        <v>CONFIRMED BULLISH</v>
      </c>
    </row>
    <row r="620" spans="1:8" ht="13.5" x14ac:dyDescent="0.25">
      <c r="A620" s="3">
        <v>42905</v>
      </c>
      <c r="B620" s="2">
        <v>22.3</v>
      </c>
      <c r="C620" s="2">
        <v>13.014699999999999</v>
      </c>
      <c r="D620" s="2">
        <v>0</v>
      </c>
      <c r="E620" s="2">
        <f t="shared" si="36"/>
        <v>-6140</v>
      </c>
      <c r="F620" s="19" t="str">
        <f t="shared" si="39"/>
        <v>BULLISH</v>
      </c>
      <c r="G620" s="19" t="str">
        <f t="shared" si="38"/>
        <v>NEUTRAL</v>
      </c>
      <c r="H620" s="19" t="str">
        <f t="shared" si="37"/>
        <v>CONFIRMED BULLISH</v>
      </c>
    </row>
    <row r="621" spans="1:8" ht="13.5" x14ac:dyDescent="0.25">
      <c r="A621" s="3">
        <v>42906</v>
      </c>
      <c r="B621" s="2">
        <v>21.7</v>
      </c>
      <c r="C621" s="2">
        <v>12.6645</v>
      </c>
      <c r="D621" s="2">
        <v>200</v>
      </c>
      <c r="E621" s="2">
        <f t="shared" si="36"/>
        <v>-6340</v>
      </c>
      <c r="F621" s="19" t="str">
        <f t="shared" si="39"/>
        <v>BEARISH</v>
      </c>
      <c r="G621" s="19" t="str">
        <f t="shared" si="38"/>
        <v>STRONG</v>
      </c>
      <c r="H621" s="19" t="str">
        <f t="shared" si="37"/>
        <v>CONFIRMED BEARISH</v>
      </c>
    </row>
    <row r="622" spans="1:8" ht="13.5" x14ac:dyDescent="0.25">
      <c r="A622" s="3">
        <v>42907</v>
      </c>
      <c r="B622" s="2">
        <v>21.7</v>
      </c>
      <c r="C622" s="2">
        <v>12.6645</v>
      </c>
      <c r="D622" s="2">
        <v>0</v>
      </c>
      <c r="E622" s="2">
        <f t="shared" si="36"/>
        <v>-6340</v>
      </c>
      <c r="F622" s="19" t="str">
        <f t="shared" si="39"/>
        <v>BEARISH</v>
      </c>
      <c r="G622" s="19" t="str">
        <f t="shared" si="38"/>
        <v>STRONG</v>
      </c>
      <c r="H622" s="19" t="str">
        <f t="shared" si="37"/>
        <v>CONFIRMED BEARISH</v>
      </c>
    </row>
    <row r="623" spans="1:8" ht="13.5" x14ac:dyDescent="0.25">
      <c r="A623" s="3">
        <v>42908</v>
      </c>
      <c r="B623" s="2">
        <v>21.7</v>
      </c>
      <c r="C623" s="2">
        <v>12.6645</v>
      </c>
      <c r="D623" s="2">
        <v>0</v>
      </c>
      <c r="E623" s="2">
        <f t="shared" si="36"/>
        <v>-6340</v>
      </c>
      <c r="F623" s="19" t="str">
        <f t="shared" si="39"/>
        <v>BEARISH</v>
      </c>
      <c r="G623" s="19" t="str">
        <f t="shared" si="38"/>
        <v>STRONG</v>
      </c>
      <c r="H623" s="19" t="str">
        <f t="shared" si="37"/>
        <v>CONFIRMED BEARISH</v>
      </c>
    </row>
    <row r="624" spans="1:8" ht="13.5" x14ac:dyDescent="0.25">
      <c r="A624" s="3">
        <v>42909</v>
      </c>
      <c r="B624" s="2">
        <v>21.7</v>
      </c>
      <c r="C624" s="2">
        <v>12.6645</v>
      </c>
      <c r="D624" s="2">
        <v>0</v>
      </c>
      <c r="E624" s="2">
        <f t="shared" si="36"/>
        <v>-6340</v>
      </c>
      <c r="F624" s="19" t="str">
        <f t="shared" si="39"/>
        <v>BEARISH</v>
      </c>
      <c r="G624" s="19" t="str">
        <f t="shared" si="38"/>
        <v>STRONG</v>
      </c>
      <c r="H624" s="19" t="str">
        <f t="shared" si="37"/>
        <v>CONFIRMED BEARISH</v>
      </c>
    </row>
    <row r="625" spans="1:8" ht="13.5" x14ac:dyDescent="0.25">
      <c r="A625" s="3">
        <v>42914</v>
      </c>
      <c r="B625" s="2">
        <v>21.7</v>
      </c>
      <c r="C625" s="2">
        <v>12.6645</v>
      </c>
      <c r="D625" s="2">
        <v>0</v>
      </c>
      <c r="E625" s="2">
        <f t="shared" si="36"/>
        <v>-6340</v>
      </c>
      <c r="F625" s="19" t="str">
        <f t="shared" si="39"/>
        <v>BEARISH</v>
      </c>
      <c r="G625" s="19" t="str">
        <f t="shared" si="38"/>
        <v>STRONG</v>
      </c>
      <c r="H625" s="19" t="str">
        <f t="shared" si="37"/>
        <v>CONFIRMED BEARISH</v>
      </c>
    </row>
    <row r="626" spans="1:8" ht="13.5" x14ac:dyDescent="0.25">
      <c r="A626" s="3">
        <v>42915</v>
      </c>
      <c r="B626" s="2">
        <v>21.7</v>
      </c>
      <c r="C626" s="2">
        <v>12.6645</v>
      </c>
      <c r="D626" s="2">
        <v>0</v>
      </c>
      <c r="E626" s="2">
        <f t="shared" si="36"/>
        <v>-6340</v>
      </c>
      <c r="F626" s="19" t="str">
        <f t="shared" si="39"/>
        <v>NEUTRAL</v>
      </c>
      <c r="G626" s="19" t="str">
        <f t="shared" si="38"/>
        <v>NEUTRAL</v>
      </c>
      <c r="H626" s="19" t="str">
        <f t="shared" si="37"/>
        <v>NEUTRAL</v>
      </c>
    </row>
    <row r="627" spans="1:8" ht="13.5" x14ac:dyDescent="0.25">
      <c r="A627" s="3">
        <v>42916</v>
      </c>
      <c r="B627" s="2">
        <v>21.7</v>
      </c>
      <c r="C627" s="2">
        <v>12.6645</v>
      </c>
      <c r="D627" s="2">
        <v>0</v>
      </c>
      <c r="E627" s="2">
        <f t="shared" si="36"/>
        <v>-6340</v>
      </c>
      <c r="F627" s="19" t="str">
        <f t="shared" si="39"/>
        <v>NEUTRAL</v>
      </c>
      <c r="G627" s="19" t="str">
        <f t="shared" si="38"/>
        <v>NEUTRAL</v>
      </c>
      <c r="H627" s="19" t="str">
        <f t="shared" si="37"/>
        <v>NEUTRAL</v>
      </c>
    </row>
    <row r="628" spans="1:8" ht="13.5" x14ac:dyDescent="0.25">
      <c r="A628" s="3">
        <v>42919</v>
      </c>
      <c r="B628" s="2">
        <v>21.7</v>
      </c>
      <c r="C628" s="2">
        <v>12.6645</v>
      </c>
      <c r="D628" s="2">
        <v>20</v>
      </c>
      <c r="E628" s="2">
        <f t="shared" si="36"/>
        <v>-6340</v>
      </c>
      <c r="F628" s="19" t="str">
        <f t="shared" si="39"/>
        <v>NEUTRAL</v>
      </c>
      <c r="G628" s="19" t="str">
        <f t="shared" si="38"/>
        <v>NEUTRAL</v>
      </c>
      <c r="H628" s="19" t="str">
        <f t="shared" si="37"/>
        <v>NEUTRAL</v>
      </c>
    </row>
    <row r="629" spans="1:8" ht="13.5" x14ac:dyDescent="0.25">
      <c r="A629" s="3">
        <v>42920</v>
      </c>
      <c r="B629" s="2">
        <v>21.7</v>
      </c>
      <c r="C629" s="2">
        <v>12.6645</v>
      </c>
      <c r="D629" s="2">
        <v>0</v>
      </c>
      <c r="E629" s="2">
        <f t="shared" si="36"/>
        <v>-6340</v>
      </c>
      <c r="F629" s="19" t="str">
        <f t="shared" si="39"/>
        <v>NEUTRAL</v>
      </c>
      <c r="G629" s="19" t="str">
        <f t="shared" si="38"/>
        <v>NEUTRAL</v>
      </c>
      <c r="H629" s="19" t="str">
        <f t="shared" si="37"/>
        <v>NEUTRAL</v>
      </c>
    </row>
    <row r="630" spans="1:8" ht="13.5" x14ac:dyDescent="0.25">
      <c r="A630" s="3">
        <v>42921</v>
      </c>
      <c r="B630" s="2">
        <v>21.7</v>
      </c>
      <c r="C630" s="2">
        <v>12.6645</v>
      </c>
      <c r="D630" s="2">
        <v>0</v>
      </c>
      <c r="E630" s="2">
        <f t="shared" si="36"/>
        <v>-6340</v>
      </c>
      <c r="F630" s="19" t="str">
        <f t="shared" si="39"/>
        <v>NEUTRAL</v>
      </c>
      <c r="G630" s="19" t="str">
        <f t="shared" si="38"/>
        <v>NEUTRAL</v>
      </c>
      <c r="H630" s="19" t="str">
        <f t="shared" si="37"/>
        <v>NEUTRAL</v>
      </c>
    </row>
    <row r="631" spans="1:8" ht="13.5" x14ac:dyDescent="0.25">
      <c r="A631" s="3">
        <v>42922</v>
      </c>
      <c r="B631" s="2">
        <v>21.05</v>
      </c>
      <c r="C631" s="2">
        <v>12.2852</v>
      </c>
      <c r="D631" s="2">
        <v>18</v>
      </c>
      <c r="E631" s="2">
        <f t="shared" si="36"/>
        <v>-6358</v>
      </c>
      <c r="F631" s="19" t="str">
        <f t="shared" si="39"/>
        <v>BEARISH</v>
      </c>
      <c r="G631" s="19" t="str">
        <f t="shared" si="38"/>
        <v>NEUTRAL</v>
      </c>
      <c r="H631" s="19" t="str">
        <f t="shared" si="37"/>
        <v>CONFIRMED BEARISH</v>
      </c>
    </row>
    <row r="632" spans="1:8" ht="13.5" x14ac:dyDescent="0.25">
      <c r="A632" s="3">
        <v>42923</v>
      </c>
      <c r="B632" s="2">
        <v>21.05</v>
      </c>
      <c r="C632" s="2">
        <v>12.2852</v>
      </c>
      <c r="D632" s="2">
        <v>26</v>
      </c>
      <c r="E632" s="2">
        <f t="shared" si="36"/>
        <v>-6358</v>
      </c>
      <c r="F632" s="19" t="str">
        <f t="shared" si="39"/>
        <v>BEARISH</v>
      </c>
      <c r="G632" s="19" t="str">
        <f t="shared" si="38"/>
        <v>NEUTRAL</v>
      </c>
      <c r="H632" s="19" t="str">
        <f t="shared" si="37"/>
        <v>CONFIRMED BEARISH</v>
      </c>
    </row>
    <row r="633" spans="1:8" ht="13.5" x14ac:dyDescent="0.25">
      <c r="A633" s="3">
        <v>42926</v>
      </c>
      <c r="B633" s="2">
        <v>21.05</v>
      </c>
      <c r="C633" s="2">
        <v>12.2852</v>
      </c>
      <c r="D633" s="2">
        <v>17</v>
      </c>
      <c r="E633" s="2">
        <f t="shared" si="36"/>
        <v>-6358</v>
      </c>
      <c r="F633" s="19" t="str">
        <f t="shared" si="39"/>
        <v>BEARISH</v>
      </c>
      <c r="G633" s="19" t="str">
        <f t="shared" si="38"/>
        <v>NEUTRAL</v>
      </c>
      <c r="H633" s="19" t="str">
        <f t="shared" si="37"/>
        <v>CONFIRMED BEARISH</v>
      </c>
    </row>
    <row r="634" spans="1:8" ht="13.5" x14ac:dyDescent="0.25">
      <c r="A634" s="3">
        <v>42927</v>
      </c>
      <c r="B634" s="2">
        <v>21.05</v>
      </c>
      <c r="C634" s="2">
        <v>12.2852</v>
      </c>
      <c r="D634" s="2">
        <v>9</v>
      </c>
      <c r="E634" s="2">
        <f t="shared" si="36"/>
        <v>-6358</v>
      </c>
      <c r="F634" s="19" t="str">
        <f t="shared" si="39"/>
        <v>BEARISH</v>
      </c>
      <c r="G634" s="19" t="str">
        <f t="shared" si="38"/>
        <v>NEUTRAL</v>
      </c>
      <c r="H634" s="19" t="str">
        <f t="shared" si="37"/>
        <v>CONFIRMED BEARISH</v>
      </c>
    </row>
    <row r="635" spans="1:8" ht="13.5" x14ac:dyDescent="0.25">
      <c r="A635" s="3">
        <v>42928</v>
      </c>
      <c r="B635" s="2">
        <v>21.05</v>
      </c>
      <c r="C635" s="2">
        <v>12.2852</v>
      </c>
      <c r="D635" s="2">
        <v>3</v>
      </c>
      <c r="E635" s="2">
        <f t="shared" si="36"/>
        <v>-6358</v>
      </c>
      <c r="F635" s="19" t="str">
        <f t="shared" si="39"/>
        <v>BEARISH</v>
      </c>
      <c r="G635" s="19" t="str">
        <f t="shared" si="38"/>
        <v>NEUTRAL</v>
      </c>
      <c r="H635" s="19" t="str">
        <f t="shared" si="37"/>
        <v>CONFIRMED BEARISH</v>
      </c>
    </row>
    <row r="636" spans="1:8" ht="13.5" x14ac:dyDescent="0.25">
      <c r="A636" s="3">
        <v>42929</v>
      </c>
      <c r="B636" s="2">
        <v>21.05</v>
      </c>
      <c r="C636" s="2">
        <v>12.2852</v>
      </c>
      <c r="D636" s="2">
        <v>0</v>
      </c>
      <c r="E636" s="2">
        <f t="shared" si="36"/>
        <v>-6358</v>
      </c>
      <c r="F636" s="19" t="str">
        <f t="shared" si="39"/>
        <v>NEUTRAL</v>
      </c>
      <c r="G636" s="19" t="str">
        <f t="shared" si="38"/>
        <v>NEUTRAL</v>
      </c>
      <c r="H636" s="19" t="str">
        <f t="shared" si="37"/>
        <v>NEUTRAL</v>
      </c>
    </row>
    <row r="637" spans="1:8" ht="13.5" x14ac:dyDescent="0.25">
      <c r="A637" s="3">
        <v>42930</v>
      </c>
      <c r="B637" s="2">
        <v>21.05</v>
      </c>
      <c r="C637" s="2">
        <v>12.2852</v>
      </c>
      <c r="D637" s="2">
        <v>0</v>
      </c>
      <c r="E637" s="2">
        <f t="shared" si="36"/>
        <v>-6358</v>
      </c>
      <c r="F637" s="19" t="str">
        <f t="shared" si="39"/>
        <v>NEUTRAL</v>
      </c>
      <c r="G637" s="19" t="str">
        <f t="shared" si="38"/>
        <v>NEUTRAL</v>
      </c>
      <c r="H637" s="19" t="str">
        <f t="shared" si="37"/>
        <v>NEUTRAL</v>
      </c>
    </row>
    <row r="638" spans="1:8" ht="13.5" x14ac:dyDescent="0.25">
      <c r="A638" s="3">
        <v>42933</v>
      </c>
      <c r="B638" s="2">
        <v>21</v>
      </c>
      <c r="C638" s="2">
        <v>12.256</v>
      </c>
      <c r="D638" s="2">
        <v>2</v>
      </c>
      <c r="E638" s="2">
        <f t="shared" si="36"/>
        <v>-6360</v>
      </c>
      <c r="F638" s="19" t="str">
        <f t="shared" si="39"/>
        <v>BEARISH</v>
      </c>
      <c r="G638" s="19" t="str">
        <f t="shared" si="38"/>
        <v>NEUTRAL</v>
      </c>
      <c r="H638" s="19" t="str">
        <f t="shared" si="37"/>
        <v>CONFIRMED BEARISH</v>
      </c>
    </row>
    <row r="639" spans="1:8" ht="13.5" x14ac:dyDescent="0.25">
      <c r="A639" s="3">
        <v>42934</v>
      </c>
      <c r="B639" s="2">
        <v>21</v>
      </c>
      <c r="C639" s="2">
        <v>12.256</v>
      </c>
      <c r="D639" s="2">
        <v>0</v>
      </c>
      <c r="E639" s="2">
        <f t="shared" si="36"/>
        <v>-6360</v>
      </c>
      <c r="F639" s="19" t="str">
        <f t="shared" si="39"/>
        <v>BEARISH</v>
      </c>
      <c r="G639" s="19" t="str">
        <f t="shared" si="38"/>
        <v>NEUTRAL</v>
      </c>
      <c r="H639" s="19" t="str">
        <f t="shared" si="37"/>
        <v>CONFIRMED BEARISH</v>
      </c>
    </row>
    <row r="640" spans="1:8" ht="13.5" x14ac:dyDescent="0.25">
      <c r="A640" s="3">
        <v>42935</v>
      </c>
      <c r="B640" s="2">
        <v>21</v>
      </c>
      <c r="C640" s="2">
        <v>12.256</v>
      </c>
      <c r="D640" s="2">
        <v>5</v>
      </c>
      <c r="E640" s="2">
        <f t="shared" si="36"/>
        <v>-6360</v>
      </c>
      <c r="F640" s="19" t="str">
        <f t="shared" si="39"/>
        <v>BEARISH</v>
      </c>
      <c r="G640" s="19" t="str">
        <f t="shared" si="38"/>
        <v>NEUTRAL</v>
      </c>
      <c r="H640" s="19" t="str">
        <f t="shared" si="37"/>
        <v>CONFIRMED BEARISH</v>
      </c>
    </row>
    <row r="641" spans="1:8" ht="13.5" x14ac:dyDescent="0.25">
      <c r="A641" s="3">
        <v>42936</v>
      </c>
      <c r="B641" s="2">
        <v>21.05</v>
      </c>
      <c r="C641" s="2">
        <v>12.2852</v>
      </c>
      <c r="D641" s="2">
        <v>307</v>
      </c>
      <c r="E641" s="2">
        <f t="shared" si="36"/>
        <v>-6053</v>
      </c>
      <c r="F641" s="19" t="str">
        <f t="shared" si="39"/>
        <v>BULLISH</v>
      </c>
      <c r="G641" s="19" t="str">
        <f t="shared" si="38"/>
        <v>WEAK</v>
      </c>
      <c r="H641" s="19" t="str">
        <f t="shared" si="37"/>
        <v>NEUTRAL</v>
      </c>
    </row>
    <row r="642" spans="1:8" ht="13.5" x14ac:dyDescent="0.25">
      <c r="A642" s="3">
        <v>42937</v>
      </c>
      <c r="B642" s="2">
        <v>21.68</v>
      </c>
      <c r="C642" s="2">
        <v>12.652900000000001</v>
      </c>
      <c r="D642" s="2">
        <v>89</v>
      </c>
      <c r="E642" s="2">
        <f t="shared" si="36"/>
        <v>-5964</v>
      </c>
      <c r="F642" s="19" t="str">
        <f t="shared" si="39"/>
        <v>BULLISH</v>
      </c>
      <c r="G642" s="19" t="str">
        <f t="shared" si="38"/>
        <v>WEAK</v>
      </c>
      <c r="H642" s="19" t="str">
        <f t="shared" si="37"/>
        <v>CONFIRMED BULLISH</v>
      </c>
    </row>
    <row r="643" spans="1:8" ht="13.5" x14ac:dyDescent="0.25">
      <c r="A643" s="3">
        <v>42940</v>
      </c>
      <c r="B643" s="2">
        <v>21.7</v>
      </c>
      <c r="C643" s="2">
        <v>12.6645</v>
      </c>
      <c r="D643" s="2">
        <v>259</v>
      </c>
      <c r="E643" s="2">
        <f t="shared" si="36"/>
        <v>-5705</v>
      </c>
      <c r="F643" s="19" t="str">
        <f t="shared" si="39"/>
        <v>BULLISH</v>
      </c>
      <c r="G643" s="19" t="str">
        <f t="shared" si="38"/>
        <v>WEAK</v>
      </c>
      <c r="H643" s="19" t="str">
        <f t="shared" si="37"/>
        <v>CONFIRMED BULLISH</v>
      </c>
    </row>
    <row r="644" spans="1:8" ht="13.5" x14ac:dyDescent="0.25">
      <c r="A644" s="3">
        <v>42942</v>
      </c>
      <c r="B644" s="2">
        <v>21.69</v>
      </c>
      <c r="C644" s="2">
        <v>12.6587</v>
      </c>
      <c r="D644" s="2">
        <v>91</v>
      </c>
      <c r="E644" s="2">
        <f t="shared" ref="E644:E707" si="40">IF(B644&gt;B643, E643+D644, IF(B644&lt;B643, E643-D644, E643))</f>
        <v>-5796</v>
      </c>
      <c r="F644" s="19" t="str">
        <f t="shared" si="39"/>
        <v>BULLISH</v>
      </c>
      <c r="G644" s="19" t="str">
        <f t="shared" si="38"/>
        <v>WEAK</v>
      </c>
      <c r="H644" s="19" t="str">
        <f t="shared" si="37"/>
        <v>CONFIRMED BULLISH</v>
      </c>
    </row>
    <row r="645" spans="1:8" ht="13.5" x14ac:dyDescent="0.25">
      <c r="A645" s="3">
        <v>42943</v>
      </c>
      <c r="B645" s="2">
        <v>21.7</v>
      </c>
      <c r="C645" s="2">
        <v>12.6645</v>
      </c>
      <c r="D645" s="2">
        <v>664</v>
      </c>
      <c r="E645" s="2">
        <f t="shared" si="40"/>
        <v>-5132</v>
      </c>
      <c r="F645" s="19" t="str">
        <f t="shared" si="39"/>
        <v>BULLISH</v>
      </c>
      <c r="G645" s="19" t="str">
        <f t="shared" si="38"/>
        <v>WEAK</v>
      </c>
      <c r="H645" s="19" t="str">
        <f t="shared" si="37"/>
        <v>CONFIRMED BULLISH</v>
      </c>
    </row>
    <row r="646" spans="1:8" ht="13.5" x14ac:dyDescent="0.25">
      <c r="A646" s="3">
        <v>42944</v>
      </c>
      <c r="B646" s="2">
        <v>21.7</v>
      </c>
      <c r="C646" s="2">
        <v>12.6645</v>
      </c>
      <c r="D646" s="2">
        <v>78</v>
      </c>
      <c r="E646" s="2">
        <f t="shared" si="40"/>
        <v>-5132</v>
      </c>
      <c r="F646" s="19" t="str">
        <f t="shared" si="39"/>
        <v>BULLISH</v>
      </c>
      <c r="G646" s="19" t="str">
        <f t="shared" si="38"/>
        <v>WEAK</v>
      </c>
      <c r="H646" s="19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v>42947</v>
      </c>
      <c r="B647" s="2">
        <v>21.7</v>
      </c>
      <c r="C647" s="2">
        <v>12.6645</v>
      </c>
      <c r="D647" s="2">
        <v>0</v>
      </c>
      <c r="E647" s="2">
        <f t="shared" si="40"/>
        <v>-5132</v>
      </c>
      <c r="F647" s="19" t="str">
        <f t="shared" si="39"/>
        <v>BULLISH</v>
      </c>
      <c r="G647" s="19" t="str">
        <f t="shared" ref="G647:G710" si="42">IF((E647-E642)/E642 &gt; 0.02, "STRONG",
 IF((E647-E642)/E642 &lt; -0.02, "WEAK", "NEUTRAL"))</f>
        <v>WEAK</v>
      </c>
      <c r="H647" s="19" t="str">
        <f t="shared" si="41"/>
        <v>CONFIRMED BULLISH</v>
      </c>
    </row>
    <row r="648" spans="1:8" ht="13.5" x14ac:dyDescent="0.25">
      <c r="A648" s="3">
        <v>42948</v>
      </c>
      <c r="B648" s="2">
        <v>20.7</v>
      </c>
      <c r="C648" s="2">
        <v>12.6648</v>
      </c>
      <c r="D648" s="2">
        <v>0</v>
      </c>
      <c r="E648" s="2">
        <f t="shared" si="40"/>
        <v>-5132</v>
      </c>
      <c r="F648" s="19" t="str">
        <f t="shared" ref="F648:F711" si="43">IF(E648&gt;E643,"BULLISH",IF(E648&lt;E643,"BEARISH","NEUTRAL"))</f>
        <v>BULLISH</v>
      </c>
      <c r="G648" s="19" t="str">
        <f t="shared" si="42"/>
        <v>WEAK</v>
      </c>
      <c r="H648" s="19" t="str">
        <f t="shared" si="41"/>
        <v>BULLISH DIVERGENCE</v>
      </c>
    </row>
    <row r="649" spans="1:8" ht="13.5" x14ac:dyDescent="0.25">
      <c r="A649" s="3">
        <v>42949</v>
      </c>
      <c r="B649" s="2">
        <v>20.7</v>
      </c>
      <c r="C649" s="2">
        <v>12.6648</v>
      </c>
      <c r="D649" s="2">
        <v>0</v>
      </c>
      <c r="E649" s="2">
        <f t="shared" si="40"/>
        <v>-5132</v>
      </c>
      <c r="F649" s="19" t="str">
        <f t="shared" si="43"/>
        <v>BULLISH</v>
      </c>
      <c r="G649" s="19" t="str">
        <f t="shared" si="42"/>
        <v>WEAK</v>
      </c>
      <c r="H649" s="19" t="str">
        <f t="shared" si="41"/>
        <v>BULLISH DIVERGENCE</v>
      </c>
    </row>
    <row r="650" spans="1:8" ht="13.5" x14ac:dyDescent="0.25">
      <c r="A650" s="3">
        <v>42950</v>
      </c>
      <c r="B650" s="2">
        <v>21.32</v>
      </c>
      <c r="C650" s="2">
        <v>13.0441</v>
      </c>
      <c r="D650" s="2">
        <v>7</v>
      </c>
      <c r="E650" s="2">
        <f t="shared" si="40"/>
        <v>-5125</v>
      </c>
      <c r="F650" s="19" t="str">
        <f t="shared" si="43"/>
        <v>BULLISH</v>
      </c>
      <c r="G650" s="19" t="str">
        <f t="shared" si="42"/>
        <v>NEUTRAL</v>
      </c>
      <c r="H650" s="19" t="str">
        <f t="shared" si="41"/>
        <v>BULLISH DIVERGENCE</v>
      </c>
    </row>
    <row r="651" spans="1:8" ht="13.5" x14ac:dyDescent="0.25">
      <c r="A651" s="3">
        <v>42951</v>
      </c>
      <c r="B651" s="2">
        <v>21.95</v>
      </c>
      <c r="C651" s="2">
        <v>13.429500000000001</v>
      </c>
      <c r="D651" s="2">
        <v>0</v>
      </c>
      <c r="E651" s="2">
        <f t="shared" si="40"/>
        <v>-5125</v>
      </c>
      <c r="F651" s="19" t="str">
        <f t="shared" si="43"/>
        <v>BULLISH</v>
      </c>
      <c r="G651" s="19" t="str">
        <f t="shared" si="42"/>
        <v>NEUTRAL</v>
      </c>
      <c r="H651" s="19" t="str">
        <f t="shared" si="41"/>
        <v>CONFIRMED BULLISH</v>
      </c>
    </row>
    <row r="652" spans="1:8" ht="13.5" x14ac:dyDescent="0.25">
      <c r="A652" s="3">
        <v>42954</v>
      </c>
      <c r="B652" s="2">
        <v>21.9</v>
      </c>
      <c r="C652" s="2">
        <v>13.398999999999999</v>
      </c>
      <c r="D652" s="2">
        <v>33</v>
      </c>
      <c r="E652" s="2">
        <f t="shared" si="40"/>
        <v>-5158</v>
      </c>
      <c r="F652" s="19" t="str">
        <f t="shared" si="43"/>
        <v>BEARISH</v>
      </c>
      <c r="G652" s="19" t="str">
        <f t="shared" si="42"/>
        <v>NEUTRAL</v>
      </c>
      <c r="H652" s="19" t="str">
        <f t="shared" si="41"/>
        <v>BEARISH DIVERGENCE</v>
      </c>
    </row>
    <row r="653" spans="1:8" ht="13.5" x14ac:dyDescent="0.25">
      <c r="A653" s="3">
        <v>42955</v>
      </c>
      <c r="B653" s="2">
        <v>21</v>
      </c>
      <c r="C653" s="2">
        <v>12.8483</v>
      </c>
      <c r="D653" s="2">
        <v>2</v>
      </c>
      <c r="E653" s="2">
        <f t="shared" si="40"/>
        <v>-5160</v>
      </c>
      <c r="F653" s="19" t="str">
        <f t="shared" si="43"/>
        <v>BEARISH</v>
      </c>
      <c r="G653" s="19" t="str">
        <f t="shared" si="42"/>
        <v>NEUTRAL</v>
      </c>
      <c r="H653" s="19" t="str">
        <f t="shared" si="41"/>
        <v>BEARISH DIVERGENCE</v>
      </c>
    </row>
    <row r="654" spans="1:8" ht="13.5" x14ac:dyDescent="0.25">
      <c r="A654" s="3">
        <v>42956</v>
      </c>
      <c r="B654" s="2">
        <v>21.03</v>
      </c>
      <c r="C654" s="2">
        <v>12.8667</v>
      </c>
      <c r="D654" s="2">
        <v>1</v>
      </c>
      <c r="E654" s="2">
        <f t="shared" si="40"/>
        <v>-5159</v>
      </c>
      <c r="F654" s="19" t="str">
        <f t="shared" si="43"/>
        <v>BEARISH</v>
      </c>
      <c r="G654" s="19" t="str">
        <f t="shared" si="42"/>
        <v>NEUTRAL</v>
      </c>
      <c r="H654" s="19" t="str">
        <f t="shared" si="41"/>
        <v>BEARISH DIVERGENCE</v>
      </c>
    </row>
    <row r="655" spans="1:8" ht="13.5" x14ac:dyDescent="0.25">
      <c r="A655" s="3">
        <v>42957</v>
      </c>
      <c r="B655" s="2">
        <v>21.61</v>
      </c>
      <c r="C655" s="2">
        <v>13.221500000000001</v>
      </c>
      <c r="D655" s="2">
        <v>22</v>
      </c>
      <c r="E655" s="2">
        <f t="shared" si="40"/>
        <v>-5137</v>
      </c>
      <c r="F655" s="19" t="str">
        <f t="shared" si="43"/>
        <v>BEARISH</v>
      </c>
      <c r="G655" s="19" t="str">
        <f t="shared" si="42"/>
        <v>NEUTRAL</v>
      </c>
      <c r="H655" s="19" t="str">
        <f t="shared" si="41"/>
        <v>BEARISH DIVERGENCE</v>
      </c>
    </row>
    <row r="656" spans="1:8" ht="13.5" x14ac:dyDescent="0.25">
      <c r="A656" s="3">
        <v>42958</v>
      </c>
      <c r="B656" s="2">
        <v>22</v>
      </c>
      <c r="C656" s="2">
        <v>13.460100000000001</v>
      </c>
      <c r="D656" s="2">
        <v>1447</v>
      </c>
      <c r="E656" s="2">
        <f t="shared" si="40"/>
        <v>-3690</v>
      </c>
      <c r="F656" s="19" t="str">
        <f t="shared" si="43"/>
        <v>BULLISH</v>
      </c>
      <c r="G656" s="19" t="str">
        <f t="shared" si="42"/>
        <v>WEAK</v>
      </c>
      <c r="H656" s="19" t="str">
        <f t="shared" si="41"/>
        <v>CONFIRMED BULLISH</v>
      </c>
    </row>
    <row r="657" spans="1:8" ht="13.5" x14ac:dyDescent="0.25">
      <c r="A657" s="3">
        <v>42961</v>
      </c>
      <c r="B657" s="2">
        <v>22</v>
      </c>
      <c r="C657" s="2">
        <v>13.460100000000001</v>
      </c>
      <c r="D657" s="2">
        <v>583</v>
      </c>
      <c r="E657" s="2">
        <f t="shared" si="40"/>
        <v>-3690</v>
      </c>
      <c r="F657" s="19" t="str">
        <f t="shared" si="43"/>
        <v>BULLISH</v>
      </c>
      <c r="G657" s="19" t="str">
        <f t="shared" si="42"/>
        <v>WEAK</v>
      </c>
      <c r="H657" s="19" t="str">
        <f t="shared" si="41"/>
        <v>CONFIRMED BULLISH</v>
      </c>
    </row>
    <row r="658" spans="1:8" ht="13.5" x14ac:dyDescent="0.25">
      <c r="A658" s="3">
        <v>42962</v>
      </c>
      <c r="B658" s="2">
        <v>22</v>
      </c>
      <c r="C658" s="2">
        <v>13.460100000000001</v>
      </c>
      <c r="D658" s="2">
        <v>127</v>
      </c>
      <c r="E658" s="2">
        <f t="shared" si="40"/>
        <v>-3690</v>
      </c>
      <c r="F658" s="19" t="str">
        <f t="shared" si="43"/>
        <v>BULLISH</v>
      </c>
      <c r="G658" s="19" t="str">
        <f t="shared" si="42"/>
        <v>WEAK</v>
      </c>
      <c r="H658" s="19" t="str">
        <f t="shared" si="41"/>
        <v>CONFIRMED BULLISH</v>
      </c>
    </row>
    <row r="659" spans="1:8" ht="13.5" x14ac:dyDescent="0.25">
      <c r="A659" s="3">
        <v>42963</v>
      </c>
      <c r="B659" s="2">
        <v>21.9</v>
      </c>
      <c r="C659" s="2">
        <v>13.398999999999999</v>
      </c>
      <c r="D659" s="2">
        <v>76</v>
      </c>
      <c r="E659" s="2">
        <f t="shared" si="40"/>
        <v>-3766</v>
      </c>
      <c r="F659" s="19" t="str">
        <f t="shared" si="43"/>
        <v>BULLISH</v>
      </c>
      <c r="G659" s="19" t="str">
        <f t="shared" si="42"/>
        <v>WEAK</v>
      </c>
      <c r="H659" s="19" t="str">
        <f t="shared" si="41"/>
        <v>CONFIRMED BULLISH</v>
      </c>
    </row>
    <row r="660" spans="1:8" ht="13.5" x14ac:dyDescent="0.25">
      <c r="A660" s="3">
        <v>42964</v>
      </c>
      <c r="B660" s="2">
        <v>21.97</v>
      </c>
      <c r="C660" s="2">
        <v>13.441800000000001</v>
      </c>
      <c r="D660" s="2">
        <v>247</v>
      </c>
      <c r="E660" s="2">
        <f t="shared" si="40"/>
        <v>-3519</v>
      </c>
      <c r="F660" s="19" t="str">
        <f t="shared" si="43"/>
        <v>BULLISH</v>
      </c>
      <c r="G660" s="19" t="str">
        <f t="shared" si="42"/>
        <v>WEAK</v>
      </c>
      <c r="H660" s="19" t="str">
        <f t="shared" si="41"/>
        <v>CONFIRMED BULLISH</v>
      </c>
    </row>
    <row r="661" spans="1:8" ht="13.5" x14ac:dyDescent="0.25">
      <c r="A661" s="3">
        <v>42965</v>
      </c>
      <c r="B661" s="2">
        <v>21.98</v>
      </c>
      <c r="C661" s="2">
        <v>13.447900000000001</v>
      </c>
      <c r="D661" s="2">
        <v>28</v>
      </c>
      <c r="E661" s="2">
        <f t="shared" si="40"/>
        <v>-3491</v>
      </c>
      <c r="F661" s="19" t="str">
        <f t="shared" si="43"/>
        <v>BULLISH</v>
      </c>
      <c r="G661" s="19" t="str">
        <f t="shared" si="42"/>
        <v>WEAK</v>
      </c>
      <c r="H661" s="19" t="str">
        <f t="shared" si="41"/>
        <v>BULLISH DIVERGENCE</v>
      </c>
    </row>
    <row r="662" spans="1:8" ht="13.5" x14ac:dyDescent="0.25">
      <c r="A662" s="3">
        <v>42968</v>
      </c>
      <c r="B662" s="2">
        <v>21.98</v>
      </c>
      <c r="C662" s="2">
        <v>13.447900000000001</v>
      </c>
      <c r="D662" s="2">
        <v>0</v>
      </c>
      <c r="E662" s="2">
        <f t="shared" si="40"/>
        <v>-3491</v>
      </c>
      <c r="F662" s="19" t="str">
        <f t="shared" si="43"/>
        <v>BULLISH</v>
      </c>
      <c r="G662" s="19" t="str">
        <f t="shared" si="42"/>
        <v>WEAK</v>
      </c>
      <c r="H662" s="19" t="str">
        <f t="shared" si="41"/>
        <v>BULLISH DIVERGENCE</v>
      </c>
    </row>
    <row r="663" spans="1:8" ht="13.5" x14ac:dyDescent="0.25">
      <c r="A663" s="3">
        <v>42969</v>
      </c>
      <c r="B663" s="2">
        <v>21.98</v>
      </c>
      <c r="C663" s="2">
        <v>13.447900000000001</v>
      </c>
      <c r="D663" s="2">
        <v>19</v>
      </c>
      <c r="E663" s="2">
        <f t="shared" si="40"/>
        <v>-3491</v>
      </c>
      <c r="F663" s="19" t="str">
        <f t="shared" si="43"/>
        <v>BULLISH</v>
      </c>
      <c r="G663" s="19" t="str">
        <f t="shared" si="42"/>
        <v>WEAK</v>
      </c>
      <c r="H663" s="19" t="str">
        <f t="shared" si="41"/>
        <v>BULLISH DIVERGENCE</v>
      </c>
    </row>
    <row r="664" spans="1:8" ht="13.5" x14ac:dyDescent="0.25">
      <c r="A664" s="3">
        <v>42970</v>
      </c>
      <c r="B664" s="2">
        <v>21.98</v>
      </c>
      <c r="C664" s="2">
        <v>13.447900000000001</v>
      </c>
      <c r="D664" s="2">
        <v>0</v>
      </c>
      <c r="E664" s="2">
        <f t="shared" si="40"/>
        <v>-3491</v>
      </c>
      <c r="F664" s="19" t="str">
        <f t="shared" si="43"/>
        <v>BULLISH</v>
      </c>
      <c r="G664" s="19" t="str">
        <f t="shared" si="42"/>
        <v>WEAK</v>
      </c>
      <c r="H664" s="19" t="str">
        <f t="shared" si="41"/>
        <v>CONFIRMED BULLISH</v>
      </c>
    </row>
    <row r="665" spans="1:8" ht="13.5" x14ac:dyDescent="0.25">
      <c r="A665" s="3">
        <v>42971</v>
      </c>
      <c r="B665" s="2">
        <v>21.33</v>
      </c>
      <c r="C665" s="2">
        <v>13.0502</v>
      </c>
      <c r="D665" s="2">
        <v>12</v>
      </c>
      <c r="E665" s="2">
        <f t="shared" si="40"/>
        <v>-3503</v>
      </c>
      <c r="F665" s="19" t="str">
        <f t="shared" si="43"/>
        <v>BULLISH</v>
      </c>
      <c r="G665" s="19" t="str">
        <f t="shared" si="42"/>
        <v>NEUTRAL</v>
      </c>
      <c r="H665" s="19" t="str">
        <f t="shared" si="41"/>
        <v>BULLISH DIVERGENCE</v>
      </c>
    </row>
    <row r="666" spans="1:8" ht="13.5" x14ac:dyDescent="0.25">
      <c r="A666" s="3">
        <v>42972</v>
      </c>
      <c r="B666" s="2">
        <v>21.31</v>
      </c>
      <c r="C666" s="2">
        <v>13.038</v>
      </c>
      <c r="D666" s="2">
        <v>695</v>
      </c>
      <c r="E666" s="2">
        <f t="shared" si="40"/>
        <v>-4198</v>
      </c>
      <c r="F666" s="19" t="str">
        <f t="shared" si="43"/>
        <v>BEARISH</v>
      </c>
      <c r="G666" s="19" t="str">
        <f t="shared" si="42"/>
        <v>STRONG</v>
      </c>
      <c r="H666" s="19" t="str">
        <f t="shared" si="41"/>
        <v>CONFIRMED BEARISH</v>
      </c>
    </row>
    <row r="667" spans="1:8" ht="13.5" x14ac:dyDescent="0.25">
      <c r="A667" s="3">
        <v>42975</v>
      </c>
      <c r="B667" s="2">
        <v>22</v>
      </c>
      <c r="C667" s="2">
        <v>13.460100000000001</v>
      </c>
      <c r="D667" s="2">
        <v>1617</v>
      </c>
      <c r="E667" s="2">
        <f t="shared" si="40"/>
        <v>-2581</v>
      </c>
      <c r="F667" s="19" t="str">
        <f t="shared" si="43"/>
        <v>BULLISH</v>
      </c>
      <c r="G667" s="19" t="str">
        <f t="shared" si="42"/>
        <v>WEAK</v>
      </c>
      <c r="H667" s="19" t="str">
        <f t="shared" si="41"/>
        <v>CONFIRMED BULLISH</v>
      </c>
    </row>
    <row r="668" spans="1:8" ht="13.5" x14ac:dyDescent="0.25">
      <c r="A668" s="3">
        <v>42976</v>
      </c>
      <c r="B668" s="2">
        <v>22.3</v>
      </c>
      <c r="C668" s="2">
        <v>13.643700000000001</v>
      </c>
      <c r="D668" s="2">
        <v>1200</v>
      </c>
      <c r="E668" s="2">
        <f t="shared" si="40"/>
        <v>-1381</v>
      </c>
      <c r="F668" s="19" t="str">
        <f t="shared" si="43"/>
        <v>BULLISH</v>
      </c>
      <c r="G668" s="19" t="str">
        <f t="shared" si="42"/>
        <v>WEAK</v>
      </c>
      <c r="H668" s="19" t="str">
        <f t="shared" si="41"/>
        <v>CONFIRMED BULLISH</v>
      </c>
    </row>
    <row r="669" spans="1:8" ht="13.5" x14ac:dyDescent="0.25">
      <c r="A669" s="3">
        <v>42977</v>
      </c>
      <c r="B669" s="2">
        <v>22.96</v>
      </c>
      <c r="C669" s="2">
        <v>14.047499999999999</v>
      </c>
      <c r="D669" s="2">
        <v>0</v>
      </c>
      <c r="E669" s="2">
        <f t="shared" si="40"/>
        <v>-1381</v>
      </c>
      <c r="F669" s="19" t="str">
        <f t="shared" si="43"/>
        <v>BULLISH</v>
      </c>
      <c r="G669" s="19" t="str">
        <f t="shared" si="42"/>
        <v>WEAK</v>
      </c>
      <c r="H669" s="19" t="str">
        <f t="shared" si="41"/>
        <v>CONFIRMED BULLISH</v>
      </c>
    </row>
    <row r="670" spans="1:8" ht="13.5" x14ac:dyDescent="0.25">
      <c r="A670" s="3">
        <v>42978</v>
      </c>
      <c r="B670" s="2">
        <v>23.99</v>
      </c>
      <c r="C670" s="2">
        <v>14.6777</v>
      </c>
      <c r="D670" s="2">
        <v>2</v>
      </c>
      <c r="E670" s="2">
        <f t="shared" si="40"/>
        <v>-1379</v>
      </c>
      <c r="F670" s="19" t="str">
        <f t="shared" si="43"/>
        <v>BULLISH</v>
      </c>
      <c r="G670" s="19" t="str">
        <f t="shared" si="42"/>
        <v>WEAK</v>
      </c>
      <c r="H670" s="19" t="str">
        <f t="shared" si="41"/>
        <v>CONFIRMED BULLISH</v>
      </c>
    </row>
    <row r="671" spans="1:8" ht="13.5" x14ac:dyDescent="0.25">
      <c r="A671" s="3">
        <v>42982</v>
      </c>
      <c r="B671" s="2">
        <v>25.39</v>
      </c>
      <c r="C671" s="2">
        <v>15.5342</v>
      </c>
      <c r="D671" s="2">
        <v>10</v>
      </c>
      <c r="E671" s="2">
        <f t="shared" si="40"/>
        <v>-1369</v>
      </c>
      <c r="F671" s="19" t="str">
        <f t="shared" si="43"/>
        <v>BULLISH</v>
      </c>
      <c r="G671" s="19" t="str">
        <f t="shared" si="42"/>
        <v>WEAK</v>
      </c>
      <c r="H671" s="19" t="str">
        <f t="shared" si="41"/>
        <v>CONFIRMED BULLISH</v>
      </c>
    </row>
    <row r="672" spans="1:8" ht="13.5" x14ac:dyDescent="0.25">
      <c r="A672" s="3">
        <v>42983</v>
      </c>
      <c r="B672" s="2">
        <v>26.93</v>
      </c>
      <c r="C672" s="2">
        <v>16.476400000000002</v>
      </c>
      <c r="D672" s="2">
        <v>79</v>
      </c>
      <c r="E672" s="2">
        <f t="shared" si="40"/>
        <v>-1290</v>
      </c>
      <c r="F672" s="19" t="str">
        <f t="shared" si="43"/>
        <v>BULLISH</v>
      </c>
      <c r="G672" s="19" t="str">
        <f t="shared" si="42"/>
        <v>WEAK</v>
      </c>
      <c r="H672" s="19" t="str">
        <f t="shared" si="41"/>
        <v>CONFIRMED BULLISH</v>
      </c>
    </row>
    <row r="673" spans="1:8" ht="13.5" x14ac:dyDescent="0.25">
      <c r="A673" s="3">
        <v>42984</v>
      </c>
      <c r="B673" s="2">
        <v>26.86</v>
      </c>
      <c r="C673" s="2">
        <v>16.433599999999998</v>
      </c>
      <c r="D673" s="2">
        <v>40</v>
      </c>
      <c r="E673" s="2">
        <f t="shared" si="40"/>
        <v>-1330</v>
      </c>
      <c r="F673" s="19" t="str">
        <f t="shared" si="43"/>
        <v>BULLISH</v>
      </c>
      <c r="G673" s="19" t="str">
        <f t="shared" si="42"/>
        <v>WEAK</v>
      </c>
      <c r="H673" s="19" t="str">
        <f t="shared" si="41"/>
        <v>CONFIRMED BULLISH</v>
      </c>
    </row>
    <row r="674" spans="1:8" ht="13.5" x14ac:dyDescent="0.25">
      <c r="A674" s="3">
        <v>42985</v>
      </c>
      <c r="B674" s="2">
        <v>25.66</v>
      </c>
      <c r="C674" s="2">
        <v>15.699400000000001</v>
      </c>
      <c r="D674" s="2">
        <v>250</v>
      </c>
      <c r="E674" s="2">
        <f t="shared" si="40"/>
        <v>-1580</v>
      </c>
      <c r="F674" s="19" t="str">
        <f t="shared" si="43"/>
        <v>BEARISH</v>
      </c>
      <c r="G674" s="19" t="str">
        <f t="shared" si="42"/>
        <v>STRONG</v>
      </c>
      <c r="H674" s="19" t="str">
        <f t="shared" si="41"/>
        <v>BEARISH DIVERGENCE</v>
      </c>
    </row>
    <row r="675" spans="1:8" ht="13.5" x14ac:dyDescent="0.25">
      <c r="A675" s="3">
        <v>42986</v>
      </c>
      <c r="B675" s="2">
        <v>25.66</v>
      </c>
      <c r="C675" s="2">
        <v>15.699400000000001</v>
      </c>
      <c r="D675" s="2">
        <v>0</v>
      </c>
      <c r="E675" s="2">
        <f t="shared" si="40"/>
        <v>-1580</v>
      </c>
      <c r="F675" s="19" t="str">
        <f t="shared" si="43"/>
        <v>BEARISH</v>
      </c>
      <c r="G675" s="19" t="str">
        <f t="shared" si="42"/>
        <v>STRONG</v>
      </c>
      <c r="H675" s="19" t="str">
        <f t="shared" si="41"/>
        <v>BEARISH DIVERGENCE</v>
      </c>
    </row>
    <row r="676" spans="1:8" ht="13.5" x14ac:dyDescent="0.25">
      <c r="A676" s="3">
        <v>42989</v>
      </c>
      <c r="B676" s="2">
        <v>24.59</v>
      </c>
      <c r="C676" s="2">
        <v>15.0448</v>
      </c>
      <c r="D676" s="2">
        <v>23</v>
      </c>
      <c r="E676" s="2">
        <f t="shared" si="40"/>
        <v>-1603</v>
      </c>
      <c r="F676" s="19" t="str">
        <f t="shared" si="43"/>
        <v>BEARISH</v>
      </c>
      <c r="G676" s="19" t="str">
        <f t="shared" si="42"/>
        <v>STRONG</v>
      </c>
      <c r="H676" s="19" t="str">
        <f t="shared" si="41"/>
        <v>CONFIRMED BEARISH</v>
      </c>
    </row>
    <row r="677" spans="1:8" ht="13.5" x14ac:dyDescent="0.25">
      <c r="A677" s="3">
        <v>42990</v>
      </c>
      <c r="B677" s="2">
        <v>23.86</v>
      </c>
      <c r="C677" s="2">
        <v>14.598100000000001</v>
      </c>
      <c r="D677" s="2">
        <v>0</v>
      </c>
      <c r="E677" s="2">
        <f t="shared" si="40"/>
        <v>-1603</v>
      </c>
      <c r="F677" s="19" t="str">
        <f t="shared" si="43"/>
        <v>BEARISH</v>
      </c>
      <c r="G677" s="19" t="str">
        <f t="shared" si="42"/>
        <v>STRONG</v>
      </c>
      <c r="H677" s="19" t="str">
        <f t="shared" si="41"/>
        <v>CONFIRMED BEARISH</v>
      </c>
    </row>
    <row r="678" spans="1:8" ht="13.5" x14ac:dyDescent="0.25">
      <c r="A678" s="3">
        <v>42991</v>
      </c>
      <c r="B678" s="2">
        <v>23.84</v>
      </c>
      <c r="C678" s="2">
        <v>14.585900000000001</v>
      </c>
      <c r="D678" s="2">
        <v>91</v>
      </c>
      <c r="E678" s="2">
        <f t="shared" si="40"/>
        <v>-1694</v>
      </c>
      <c r="F678" s="19" t="str">
        <f t="shared" si="43"/>
        <v>BEARISH</v>
      </c>
      <c r="G678" s="19" t="str">
        <f t="shared" si="42"/>
        <v>STRONG</v>
      </c>
      <c r="H678" s="19" t="str">
        <f t="shared" si="41"/>
        <v>CONFIRMED BEARISH</v>
      </c>
    </row>
    <row r="679" spans="1:8" ht="13.5" x14ac:dyDescent="0.25">
      <c r="A679" s="3">
        <v>42992</v>
      </c>
      <c r="B679" s="2">
        <v>24.59</v>
      </c>
      <c r="C679" s="2">
        <v>15.0448</v>
      </c>
      <c r="D679" s="2">
        <v>111</v>
      </c>
      <c r="E679" s="2">
        <f t="shared" si="40"/>
        <v>-1583</v>
      </c>
      <c r="F679" s="19" t="str">
        <f t="shared" si="43"/>
        <v>BEARISH</v>
      </c>
      <c r="G679" s="19" t="str">
        <f t="shared" si="42"/>
        <v>NEUTRAL</v>
      </c>
      <c r="H679" s="19" t="str">
        <f t="shared" si="41"/>
        <v>CONFIRMED BEARISH</v>
      </c>
    </row>
    <row r="680" spans="1:8" ht="13.5" x14ac:dyDescent="0.25">
      <c r="A680" s="3">
        <v>42993</v>
      </c>
      <c r="B680" s="2">
        <v>23.6</v>
      </c>
      <c r="C680" s="2">
        <v>14.4391</v>
      </c>
      <c r="D680" s="2">
        <v>410</v>
      </c>
      <c r="E680" s="2">
        <f t="shared" si="40"/>
        <v>-1993</v>
      </c>
      <c r="F680" s="19" t="str">
        <f t="shared" si="43"/>
        <v>BEARISH</v>
      </c>
      <c r="G680" s="19" t="str">
        <f t="shared" si="42"/>
        <v>STRONG</v>
      </c>
      <c r="H680" s="19" t="str">
        <f t="shared" si="41"/>
        <v>CONFIRMED BEARISH</v>
      </c>
    </row>
    <row r="681" spans="1:8" ht="13.5" x14ac:dyDescent="0.25">
      <c r="A681" s="3">
        <v>42996</v>
      </c>
      <c r="B681" s="2">
        <v>23.6</v>
      </c>
      <c r="C681" s="2">
        <v>14.4391</v>
      </c>
      <c r="D681" s="2">
        <v>0</v>
      </c>
      <c r="E681" s="2">
        <f t="shared" si="40"/>
        <v>-1993</v>
      </c>
      <c r="F681" s="19" t="str">
        <f t="shared" si="43"/>
        <v>BEARISH</v>
      </c>
      <c r="G681" s="19" t="str">
        <f t="shared" si="42"/>
        <v>STRONG</v>
      </c>
      <c r="H681" s="19" t="str">
        <f t="shared" si="41"/>
        <v>CONFIRMED BEARISH</v>
      </c>
    </row>
    <row r="682" spans="1:8" ht="13.5" x14ac:dyDescent="0.25">
      <c r="A682" s="3">
        <v>42997</v>
      </c>
      <c r="B682" s="2">
        <v>23.5</v>
      </c>
      <c r="C682" s="2">
        <v>14.3779</v>
      </c>
      <c r="D682" s="2">
        <v>19</v>
      </c>
      <c r="E682" s="2">
        <f t="shared" si="40"/>
        <v>-2012</v>
      </c>
      <c r="F682" s="19" t="str">
        <f t="shared" si="43"/>
        <v>BEARISH</v>
      </c>
      <c r="G682" s="19" t="str">
        <f t="shared" si="42"/>
        <v>STRONG</v>
      </c>
      <c r="H682" s="19" t="str">
        <f t="shared" si="41"/>
        <v>CONFIRMED BEARISH</v>
      </c>
    </row>
    <row r="683" spans="1:8" ht="13.5" x14ac:dyDescent="0.25">
      <c r="A683" s="3">
        <v>42998</v>
      </c>
      <c r="B683" s="2">
        <v>23.5</v>
      </c>
      <c r="C683" s="2">
        <v>14.3779</v>
      </c>
      <c r="D683" s="2">
        <v>25</v>
      </c>
      <c r="E683" s="2">
        <f t="shared" si="40"/>
        <v>-2012</v>
      </c>
      <c r="F683" s="19" t="str">
        <f t="shared" si="43"/>
        <v>BEARISH</v>
      </c>
      <c r="G683" s="19" t="str">
        <f t="shared" si="42"/>
        <v>STRONG</v>
      </c>
      <c r="H683" s="19" t="str">
        <f t="shared" si="41"/>
        <v>CONFIRMED BEARISH</v>
      </c>
    </row>
    <row r="684" spans="1:8" ht="13.5" x14ac:dyDescent="0.25">
      <c r="A684" s="3">
        <v>43000</v>
      </c>
      <c r="B684" s="2">
        <v>23.5</v>
      </c>
      <c r="C684" s="2">
        <v>14.3779</v>
      </c>
      <c r="D684" s="2">
        <v>128</v>
      </c>
      <c r="E684" s="2">
        <f t="shared" si="40"/>
        <v>-2012</v>
      </c>
      <c r="F684" s="19" t="str">
        <f t="shared" si="43"/>
        <v>BEARISH</v>
      </c>
      <c r="G684" s="19" t="str">
        <f t="shared" si="42"/>
        <v>STRONG</v>
      </c>
      <c r="H684" s="19" t="str">
        <f t="shared" si="41"/>
        <v>CONFIRMED BEARISH</v>
      </c>
    </row>
    <row r="685" spans="1:8" ht="13.5" x14ac:dyDescent="0.25">
      <c r="A685" s="3">
        <v>43003</v>
      </c>
      <c r="B685" s="2">
        <v>23</v>
      </c>
      <c r="C685" s="2">
        <v>14.071999999999999</v>
      </c>
      <c r="D685" s="2">
        <v>60</v>
      </c>
      <c r="E685" s="2">
        <f t="shared" si="40"/>
        <v>-2072</v>
      </c>
      <c r="F685" s="19" t="str">
        <f t="shared" si="43"/>
        <v>BEARISH</v>
      </c>
      <c r="G685" s="19" t="str">
        <f t="shared" si="42"/>
        <v>STRONG</v>
      </c>
      <c r="H685" s="19" t="str">
        <f t="shared" si="41"/>
        <v>CONFIRMED BEARISH</v>
      </c>
    </row>
    <row r="686" spans="1:8" ht="13.5" x14ac:dyDescent="0.25">
      <c r="A686" s="3">
        <v>43004</v>
      </c>
      <c r="B686" s="2">
        <v>22.99</v>
      </c>
      <c r="C686" s="2">
        <v>14.065799999999999</v>
      </c>
      <c r="D686" s="2">
        <v>37</v>
      </c>
      <c r="E686" s="2">
        <f t="shared" si="40"/>
        <v>-2109</v>
      </c>
      <c r="F686" s="19" t="str">
        <f t="shared" si="43"/>
        <v>BEARISH</v>
      </c>
      <c r="G686" s="19" t="str">
        <f t="shared" si="42"/>
        <v>STRONG</v>
      </c>
      <c r="H686" s="19" t="str">
        <f t="shared" si="41"/>
        <v>CONFIRMED BEARISH</v>
      </c>
    </row>
    <row r="687" spans="1:8" ht="13.5" x14ac:dyDescent="0.25">
      <c r="A687" s="3">
        <v>43005</v>
      </c>
      <c r="B687" s="2">
        <v>22.5</v>
      </c>
      <c r="C687" s="2">
        <v>13.766</v>
      </c>
      <c r="D687" s="2">
        <v>17</v>
      </c>
      <c r="E687" s="2">
        <f t="shared" si="40"/>
        <v>-2126</v>
      </c>
      <c r="F687" s="19" t="str">
        <f t="shared" si="43"/>
        <v>BEARISH</v>
      </c>
      <c r="G687" s="19" t="str">
        <f t="shared" si="42"/>
        <v>STRONG</v>
      </c>
      <c r="H687" s="19" t="str">
        <f t="shared" si="41"/>
        <v>CONFIRMED BEARISH</v>
      </c>
    </row>
    <row r="688" spans="1:8" ht="13.5" x14ac:dyDescent="0.25">
      <c r="A688" s="3">
        <v>43006</v>
      </c>
      <c r="B688" s="2">
        <v>22.99</v>
      </c>
      <c r="C688" s="2">
        <v>14.065799999999999</v>
      </c>
      <c r="D688" s="2">
        <v>5</v>
      </c>
      <c r="E688" s="2">
        <f t="shared" si="40"/>
        <v>-2121</v>
      </c>
      <c r="F688" s="19" t="str">
        <f t="shared" si="43"/>
        <v>BEARISH</v>
      </c>
      <c r="G688" s="19" t="str">
        <f t="shared" si="42"/>
        <v>STRONG</v>
      </c>
      <c r="H688" s="19" t="str">
        <f t="shared" si="41"/>
        <v>CONFIRMED BEARISH</v>
      </c>
    </row>
    <row r="689" spans="1:8" ht="13.5" x14ac:dyDescent="0.25">
      <c r="A689" s="3">
        <v>43007</v>
      </c>
      <c r="B689" s="2">
        <v>22.99</v>
      </c>
      <c r="C689" s="2">
        <v>14.065799999999999</v>
      </c>
      <c r="D689" s="2">
        <v>0</v>
      </c>
      <c r="E689" s="2">
        <f t="shared" si="40"/>
        <v>-2121</v>
      </c>
      <c r="F689" s="19" t="str">
        <f t="shared" si="43"/>
        <v>BEARISH</v>
      </c>
      <c r="G689" s="19" t="str">
        <f t="shared" si="42"/>
        <v>STRONG</v>
      </c>
      <c r="H689" s="19" t="str">
        <f t="shared" si="41"/>
        <v>CONFIRMED BEARISH</v>
      </c>
    </row>
    <row r="690" spans="1:8" ht="13.5" x14ac:dyDescent="0.25">
      <c r="A690" s="3">
        <v>43010</v>
      </c>
      <c r="B690" s="2">
        <v>23.65</v>
      </c>
      <c r="C690" s="2">
        <v>14.4696</v>
      </c>
      <c r="D690" s="2">
        <v>10</v>
      </c>
      <c r="E690" s="2">
        <f t="shared" si="40"/>
        <v>-2111</v>
      </c>
      <c r="F690" s="19" t="str">
        <f t="shared" si="43"/>
        <v>BEARISH</v>
      </c>
      <c r="G690" s="19" t="str">
        <f t="shared" si="42"/>
        <v>NEUTRAL</v>
      </c>
      <c r="H690" s="19" t="str">
        <f t="shared" si="41"/>
        <v>BEARISH DIVERGENCE</v>
      </c>
    </row>
    <row r="691" spans="1:8" ht="13.5" x14ac:dyDescent="0.25">
      <c r="A691" s="3">
        <v>43011</v>
      </c>
      <c r="B691" s="2">
        <v>22.59</v>
      </c>
      <c r="C691" s="2">
        <v>13.821099999999999</v>
      </c>
      <c r="D691" s="2">
        <v>377</v>
      </c>
      <c r="E691" s="2">
        <f t="shared" si="40"/>
        <v>-2488</v>
      </c>
      <c r="F691" s="19" t="str">
        <f t="shared" si="43"/>
        <v>BEARISH</v>
      </c>
      <c r="G691" s="19" t="str">
        <f t="shared" si="42"/>
        <v>STRONG</v>
      </c>
      <c r="H691" s="19" t="str">
        <f t="shared" si="41"/>
        <v>CONFIRMED BEARISH</v>
      </c>
    </row>
    <row r="692" spans="1:8" ht="13.5" x14ac:dyDescent="0.25">
      <c r="A692" s="3">
        <v>43012</v>
      </c>
      <c r="B692" s="2">
        <v>22</v>
      </c>
      <c r="C692" s="2">
        <v>13.460100000000001</v>
      </c>
      <c r="D692" s="2">
        <v>563</v>
      </c>
      <c r="E692" s="2">
        <f t="shared" si="40"/>
        <v>-3051</v>
      </c>
      <c r="F692" s="19" t="str">
        <f t="shared" si="43"/>
        <v>BEARISH</v>
      </c>
      <c r="G692" s="19" t="str">
        <f t="shared" si="42"/>
        <v>STRONG</v>
      </c>
      <c r="H692" s="19" t="str">
        <f t="shared" si="41"/>
        <v>CONFIRMED BEARISH</v>
      </c>
    </row>
    <row r="693" spans="1:8" ht="13.5" x14ac:dyDescent="0.25">
      <c r="A693" s="3">
        <v>43013</v>
      </c>
      <c r="B693" s="2">
        <v>22</v>
      </c>
      <c r="C693" s="2">
        <v>13.460100000000001</v>
      </c>
      <c r="D693" s="2">
        <v>0</v>
      </c>
      <c r="E693" s="2">
        <f t="shared" si="40"/>
        <v>-3051</v>
      </c>
      <c r="F693" s="19" t="str">
        <f t="shared" si="43"/>
        <v>BEARISH</v>
      </c>
      <c r="G693" s="19" t="str">
        <f t="shared" si="42"/>
        <v>STRONG</v>
      </c>
      <c r="H693" s="19" t="str">
        <f t="shared" si="41"/>
        <v>CONFIRMED BEARISH</v>
      </c>
    </row>
    <row r="694" spans="1:8" ht="13.5" x14ac:dyDescent="0.25">
      <c r="A694" s="3">
        <v>43014</v>
      </c>
      <c r="B694" s="2">
        <v>22</v>
      </c>
      <c r="C694" s="2">
        <v>13.460100000000001</v>
      </c>
      <c r="D694" s="2">
        <v>6</v>
      </c>
      <c r="E694" s="2">
        <f t="shared" si="40"/>
        <v>-3051</v>
      </c>
      <c r="F694" s="19" t="str">
        <f t="shared" si="43"/>
        <v>BEARISH</v>
      </c>
      <c r="G694" s="19" t="str">
        <f t="shared" si="42"/>
        <v>STRONG</v>
      </c>
      <c r="H694" s="19" t="str">
        <f t="shared" si="41"/>
        <v>CONFIRMED BEARISH</v>
      </c>
    </row>
    <row r="695" spans="1:8" ht="13.5" x14ac:dyDescent="0.25">
      <c r="A695" s="3">
        <v>43017</v>
      </c>
      <c r="B695" s="2">
        <v>22.66</v>
      </c>
      <c r="C695" s="2">
        <v>13.863899999999999</v>
      </c>
      <c r="D695" s="2">
        <v>11</v>
      </c>
      <c r="E695" s="2">
        <f t="shared" si="40"/>
        <v>-3040</v>
      </c>
      <c r="F695" s="19" t="str">
        <f t="shared" si="43"/>
        <v>BEARISH</v>
      </c>
      <c r="G695" s="19" t="str">
        <f t="shared" si="42"/>
        <v>STRONG</v>
      </c>
      <c r="H695" s="19" t="str">
        <f t="shared" si="41"/>
        <v>CONFIRMED BEARISH</v>
      </c>
    </row>
    <row r="696" spans="1:8" ht="13.5" x14ac:dyDescent="0.25">
      <c r="A696" s="3">
        <v>43018</v>
      </c>
      <c r="B696" s="2">
        <v>22.66</v>
      </c>
      <c r="C696" s="2">
        <v>13.863899999999999</v>
      </c>
      <c r="D696" s="2">
        <v>0</v>
      </c>
      <c r="E696" s="2">
        <f t="shared" si="40"/>
        <v>-3040</v>
      </c>
      <c r="F696" s="19" t="str">
        <f t="shared" si="43"/>
        <v>BEARISH</v>
      </c>
      <c r="G696" s="19" t="str">
        <f t="shared" si="42"/>
        <v>STRONG</v>
      </c>
      <c r="H696" s="19" t="str">
        <f t="shared" si="41"/>
        <v>BEARISH DIVERGENCE</v>
      </c>
    </row>
    <row r="697" spans="1:8" ht="13.5" x14ac:dyDescent="0.25">
      <c r="A697" s="3">
        <v>43019</v>
      </c>
      <c r="B697" s="2">
        <v>22.32</v>
      </c>
      <c r="C697" s="2">
        <v>13.655900000000001</v>
      </c>
      <c r="D697" s="2">
        <v>372</v>
      </c>
      <c r="E697" s="2">
        <f t="shared" si="40"/>
        <v>-3412</v>
      </c>
      <c r="F697" s="19" t="str">
        <f t="shared" si="43"/>
        <v>BEARISH</v>
      </c>
      <c r="G697" s="19" t="str">
        <f t="shared" si="42"/>
        <v>STRONG</v>
      </c>
      <c r="H697" s="19" t="str">
        <f t="shared" si="41"/>
        <v>BEARISH DIVERGENCE</v>
      </c>
    </row>
    <row r="698" spans="1:8" ht="13.5" x14ac:dyDescent="0.25">
      <c r="A698" s="3">
        <v>43020</v>
      </c>
      <c r="B698" s="2">
        <v>22.32</v>
      </c>
      <c r="C698" s="2">
        <v>13.655900000000001</v>
      </c>
      <c r="D698" s="2">
        <v>94</v>
      </c>
      <c r="E698" s="2">
        <f t="shared" si="40"/>
        <v>-3412</v>
      </c>
      <c r="F698" s="19" t="str">
        <f t="shared" si="43"/>
        <v>BEARISH</v>
      </c>
      <c r="G698" s="19" t="str">
        <f t="shared" si="42"/>
        <v>STRONG</v>
      </c>
      <c r="H698" s="19" t="str">
        <f t="shared" si="41"/>
        <v>BEARISH DIVERGENCE</v>
      </c>
    </row>
    <row r="699" spans="1:8" ht="13.5" x14ac:dyDescent="0.25">
      <c r="A699" s="3">
        <v>43021</v>
      </c>
      <c r="B699" s="2">
        <v>21.99</v>
      </c>
      <c r="C699" s="2">
        <v>13.454000000000001</v>
      </c>
      <c r="D699" s="2">
        <v>233</v>
      </c>
      <c r="E699" s="2">
        <f t="shared" si="40"/>
        <v>-3645</v>
      </c>
      <c r="F699" s="19" t="str">
        <f t="shared" si="43"/>
        <v>BEARISH</v>
      </c>
      <c r="G699" s="19" t="str">
        <f t="shared" si="42"/>
        <v>STRONG</v>
      </c>
      <c r="H699" s="19" t="str">
        <f t="shared" si="41"/>
        <v>CONFIRMED BEARISH</v>
      </c>
    </row>
    <row r="700" spans="1:8" ht="13.5" x14ac:dyDescent="0.25">
      <c r="A700" s="3">
        <v>43024</v>
      </c>
      <c r="B700" s="2">
        <v>21.99</v>
      </c>
      <c r="C700" s="2">
        <v>13.454000000000001</v>
      </c>
      <c r="D700" s="2">
        <v>0</v>
      </c>
      <c r="E700" s="2">
        <f t="shared" si="40"/>
        <v>-3645</v>
      </c>
      <c r="F700" s="19" t="str">
        <f t="shared" si="43"/>
        <v>BEARISH</v>
      </c>
      <c r="G700" s="19" t="str">
        <f t="shared" si="42"/>
        <v>STRONG</v>
      </c>
      <c r="H700" s="19" t="str">
        <f t="shared" si="41"/>
        <v>CONFIRMED BEARISH</v>
      </c>
    </row>
    <row r="701" spans="1:8" ht="13.5" x14ac:dyDescent="0.25">
      <c r="A701" s="3">
        <v>43025</v>
      </c>
      <c r="B701" s="2">
        <v>21.99</v>
      </c>
      <c r="C701" s="2">
        <v>13.454000000000001</v>
      </c>
      <c r="D701" s="2">
        <v>0</v>
      </c>
      <c r="E701" s="2">
        <f t="shared" si="40"/>
        <v>-3645</v>
      </c>
      <c r="F701" s="19" t="str">
        <f t="shared" si="43"/>
        <v>BEARISH</v>
      </c>
      <c r="G701" s="19" t="str">
        <f t="shared" si="42"/>
        <v>STRONG</v>
      </c>
      <c r="H701" s="19" t="str">
        <f t="shared" si="41"/>
        <v>CONFIRMED BEARISH</v>
      </c>
    </row>
    <row r="702" spans="1:8" ht="13.5" x14ac:dyDescent="0.25">
      <c r="A702" s="3">
        <v>43026</v>
      </c>
      <c r="B702" s="2">
        <v>21.51</v>
      </c>
      <c r="C702" s="2">
        <v>13.160299999999999</v>
      </c>
      <c r="D702" s="2">
        <v>516</v>
      </c>
      <c r="E702" s="2">
        <f t="shared" si="40"/>
        <v>-4161</v>
      </c>
      <c r="F702" s="19" t="str">
        <f t="shared" si="43"/>
        <v>BEARISH</v>
      </c>
      <c r="G702" s="19" t="str">
        <f t="shared" si="42"/>
        <v>STRONG</v>
      </c>
      <c r="H702" s="19" t="str">
        <f t="shared" si="41"/>
        <v>CONFIRMED BEARISH</v>
      </c>
    </row>
    <row r="703" spans="1:8" ht="13.5" x14ac:dyDescent="0.25">
      <c r="A703" s="3">
        <v>43027</v>
      </c>
      <c r="B703" s="2">
        <v>21.99</v>
      </c>
      <c r="C703" s="2">
        <v>13.454000000000001</v>
      </c>
      <c r="D703" s="2">
        <v>387</v>
      </c>
      <c r="E703" s="2">
        <f t="shared" si="40"/>
        <v>-3774</v>
      </c>
      <c r="F703" s="19" t="str">
        <f t="shared" si="43"/>
        <v>BEARISH</v>
      </c>
      <c r="G703" s="19" t="str">
        <f t="shared" si="42"/>
        <v>STRONG</v>
      </c>
      <c r="H703" s="19" t="str">
        <f t="shared" si="41"/>
        <v>CONFIRMED BEARISH</v>
      </c>
    </row>
    <row r="704" spans="1:8" ht="13.5" x14ac:dyDescent="0.25">
      <c r="A704" s="3">
        <v>43028</v>
      </c>
      <c r="B704" s="2">
        <v>21.99</v>
      </c>
      <c r="C704" s="2">
        <v>13.454000000000001</v>
      </c>
      <c r="D704" s="2">
        <v>525</v>
      </c>
      <c r="E704" s="2">
        <f t="shared" si="40"/>
        <v>-3774</v>
      </c>
      <c r="F704" s="19" t="str">
        <f t="shared" si="43"/>
        <v>BEARISH</v>
      </c>
      <c r="G704" s="19" t="str">
        <f t="shared" si="42"/>
        <v>STRONG</v>
      </c>
      <c r="H704" s="19" t="str">
        <f t="shared" si="41"/>
        <v>NEUTRAL</v>
      </c>
    </row>
    <row r="705" spans="1:8" ht="13.5" x14ac:dyDescent="0.25">
      <c r="A705" s="3">
        <v>43031</v>
      </c>
      <c r="B705" s="2">
        <v>22.67</v>
      </c>
      <c r="C705" s="2">
        <v>13.870100000000001</v>
      </c>
      <c r="D705" s="2">
        <v>286</v>
      </c>
      <c r="E705" s="2">
        <f t="shared" si="40"/>
        <v>-3488</v>
      </c>
      <c r="F705" s="19" t="str">
        <f t="shared" si="43"/>
        <v>BULLISH</v>
      </c>
      <c r="G705" s="19" t="str">
        <f t="shared" si="42"/>
        <v>WEAK</v>
      </c>
      <c r="H705" s="19" t="str">
        <f t="shared" si="41"/>
        <v>CONFIRMED BULLISH</v>
      </c>
    </row>
    <row r="706" spans="1:8" ht="13.5" x14ac:dyDescent="0.25">
      <c r="A706" s="3">
        <v>43032</v>
      </c>
      <c r="B706" s="2">
        <v>23.35</v>
      </c>
      <c r="C706" s="2">
        <v>14.286099999999999</v>
      </c>
      <c r="D706" s="2">
        <v>756</v>
      </c>
      <c r="E706" s="2">
        <f t="shared" si="40"/>
        <v>-2732</v>
      </c>
      <c r="F706" s="19" t="str">
        <f t="shared" si="43"/>
        <v>BULLISH</v>
      </c>
      <c r="G706" s="19" t="str">
        <f t="shared" si="42"/>
        <v>WEAK</v>
      </c>
      <c r="H706" s="19" t="str">
        <f t="shared" si="41"/>
        <v>CONFIRMED BULLISH</v>
      </c>
    </row>
    <row r="707" spans="1:8" ht="13.5" x14ac:dyDescent="0.25">
      <c r="A707" s="3">
        <v>43033</v>
      </c>
      <c r="B707" s="2">
        <v>23.35</v>
      </c>
      <c r="C707" s="2">
        <v>14.286099999999999</v>
      </c>
      <c r="D707" s="2">
        <v>479</v>
      </c>
      <c r="E707" s="2">
        <f t="shared" si="40"/>
        <v>-2732</v>
      </c>
      <c r="F707" s="19" t="str">
        <f t="shared" si="43"/>
        <v>BULLISH</v>
      </c>
      <c r="G707" s="19" t="str">
        <f t="shared" si="42"/>
        <v>WEAK</v>
      </c>
      <c r="H707" s="19" t="str">
        <f t="shared" si="41"/>
        <v>CONFIRMED BULLISH</v>
      </c>
    </row>
    <row r="708" spans="1:8" ht="13.5" x14ac:dyDescent="0.25">
      <c r="A708" s="3">
        <v>43034</v>
      </c>
      <c r="B708" s="2">
        <v>23.02</v>
      </c>
      <c r="C708" s="2">
        <v>14.084199999999999</v>
      </c>
      <c r="D708" s="2">
        <v>383</v>
      </c>
      <c r="E708" s="2">
        <f t="shared" ref="E708:E771" si="44">IF(B708&gt;B707, E707+D708, IF(B708&lt;B707, E707-D708, E707))</f>
        <v>-3115</v>
      </c>
      <c r="F708" s="19" t="str">
        <f t="shared" si="43"/>
        <v>BULLISH</v>
      </c>
      <c r="G708" s="19" t="str">
        <f t="shared" si="42"/>
        <v>WEAK</v>
      </c>
      <c r="H708" s="19" t="str">
        <f t="shared" si="41"/>
        <v>CONFIRMED BULLISH</v>
      </c>
    </row>
    <row r="709" spans="1:8" ht="13.5" x14ac:dyDescent="0.25">
      <c r="A709" s="3">
        <v>43035</v>
      </c>
      <c r="B709" s="2">
        <v>23.2</v>
      </c>
      <c r="C709" s="2">
        <v>14.1943</v>
      </c>
      <c r="D709" s="2">
        <v>296</v>
      </c>
      <c r="E709" s="2">
        <f t="shared" si="44"/>
        <v>-2819</v>
      </c>
      <c r="F709" s="19" t="str">
        <f t="shared" si="43"/>
        <v>BULLISH</v>
      </c>
      <c r="G709" s="19" t="str">
        <f t="shared" si="42"/>
        <v>WEAK</v>
      </c>
      <c r="H709" s="19" t="str">
        <f t="shared" si="41"/>
        <v>CONFIRMED BULLISH</v>
      </c>
    </row>
    <row r="710" spans="1:8" ht="13.5" x14ac:dyDescent="0.25">
      <c r="A710" s="3">
        <v>43038</v>
      </c>
      <c r="B710" s="2">
        <v>23.2</v>
      </c>
      <c r="C710" s="2">
        <v>14.1943</v>
      </c>
      <c r="D710" s="2">
        <v>29</v>
      </c>
      <c r="E710" s="2">
        <f t="shared" si="44"/>
        <v>-2819</v>
      </c>
      <c r="F710" s="19" t="str">
        <f t="shared" si="43"/>
        <v>BULLISH</v>
      </c>
      <c r="G710" s="19" t="str">
        <f t="shared" si="42"/>
        <v>WEAK</v>
      </c>
      <c r="H710" s="19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v>43039</v>
      </c>
      <c r="B711" s="2">
        <v>23.52</v>
      </c>
      <c r="C711" s="2">
        <v>14.3901</v>
      </c>
      <c r="D711" s="2">
        <v>50</v>
      </c>
      <c r="E711" s="2">
        <f t="shared" si="44"/>
        <v>-2769</v>
      </c>
      <c r="F711" s="19" t="str">
        <f t="shared" si="43"/>
        <v>BEARISH</v>
      </c>
      <c r="G711" s="19" t="str">
        <f t="shared" ref="G711:G774" si="46">IF((E711-E706)/E706 &gt; 0.02, "STRONG",
 IF((E711-E706)/E706 &lt; -0.02, "WEAK", "NEUTRAL"))</f>
        <v>NEUTRAL</v>
      </c>
      <c r="H711" s="19" t="str">
        <f t="shared" si="45"/>
        <v>BEARISH DIVERGENCE</v>
      </c>
    </row>
    <row r="712" spans="1:8" ht="13.5" x14ac:dyDescent="0.25">
      <c r="A712" s="3">
        <v>43040</v>
      </c>
      <c r="B712" s="2">
        <v>23.52</v>
      </c>
      <c r="C712" s="2">
        <v>14.3901</v>
      </c>
      <c r="D712" s="2">
        <v>285</v>
      </c>
      <c r="E712" s="2">
        <f t="shared" si="44"/>
        <v>-2769</v>
      </c>
      <c r="F712" s="19" t="str">
        <f t="shared" ref="F712:F775" si="47">IF(E712&gt;E707,"BULLISH",IF(E712&lt;E707,"BEARISH","NEUTRAL"))</f>
        <v>BEARISH</v>
      </c>
      <c r="G712" s="19" t="str">
        <f t="shared" si="46"/>
        <v>NEUTRAL</v>
      </c>
      <c r="H712" s="19" t="str">
        <f t="shared" si="45"/>
        <v>BEARISH DIVERGENCE</v>
      </c>
    </row>
    <row r="713" spans="1:8" ht="13.5" x14ac:dyDescent="0.25">
      <c r="A713" s="3">
        <v>43041</v>
      </c>
      <c r="B713" s="2">
        <v>23.52</v>
      </c>
      <c r="C713" s="2">
        <v>14.3901</v>
      </c>
      <c r="D713" s="2">
        <v>145</v>
      </c>
      <c r="E713" s="2">
        <f t="shared" si="44"/>
        <v>-2769</v>
      </c>
      <c r="F713" s="19" t="str">
        <f t="shared" si="47"/>
        <v>BULLISH</v>
      </c>
      <c r="G713" s="19" t="str">
        <f t="shared" si="46"/>
        <v>WEAK</v>
      </c>
      <c r="H713" s="19" t="str">
        <f t="shared" si="45"/>
        <v>CONFIRMED BULLISH</v>
      </c>
    </row>
    <row r="714" spans="1:8" ht="13.5" x14ac:dyDescent="0.25">
      <c r="A714" s="3">
        <v>43042</v>
      </c>
      <c r="B714" s="2">
        <v>23.3</v>
      </c>
      <c r="C714" s="2">
        <v>14.2555</v>
      </c>
      <c r="D714" s="2">
        <v>99</v>
      </c>
      <c r="E714" s="2">
        <f t="shared" si="44"/>
        <v>-2868</v>
      </c>
      <c r="F714" s="19" t="str">
        <f t="shared" si="47"/>
        <v>BEARISH</v>
      </c>
      <c r="G714" s="19" t="str">
        <f t="shared" si="46"/>
        <v>NEUTRAL</v>
      </c>
      <c r="H714" s="19" t="str">
        <f t="shared" si="45"/>
        <v>BEARISH DIVERGENCE</v>
      </c>
    </row>
    <row r="715" spans="1:8" ht="13.5" x14ac:dyDescent="0.25">
      <c r="A715" s="3">
        <v>43045</v>
      </c>
      <c r="B715" s="2">
        <v>24.7</v>
      </c>
      <c r="C715" s="2">
        <v>15.1121</v>
      </c>
      <c r="D715" s="2">
        <v>26</v>
      </c>
      <c r="E715" s="2">
        <f t="shared" si="44"/>
        <v>-2842</v>
      </c>
      <c r="F715" s="19" t="str">
        <f t="shared" si="47"/>
        <v>BEARISH</v>
      </c>
      <c r="G715" s="19" t="str">
        <f t="shared" si="46"/>
        <v>NEUTRAL</v>
      </c>
      <c r="H715" s="19" t="str">
        <f t="shared" si="45"/>
        <v>BEARISH DIVERGENCE</v>
      </c>
    </row>
    <row r="716" spans="1:8" ht="13.5" x14ac:dyDescent="0.25">
      <c r="A716" s="3">
        <v>43046</v>
      </c>
      <c r="B716" s="2">
        <v>25.44</v>
      </c>
      <c r="C716" s="2">
        <v>15.5648</v>
      </c>
      <c r="D716" s="2">
        <v>300</v>
      </c>
      <c r="E716" s="2">
        <f t="shared" si="44"/>
        <v>-2542</v>
      </c>
      <c r="F716" s="19" t="str">
        <f t="shared" si="47"/>
        <v>BULLISH</v>
      </c>
      <c r="G716" s="19" t="str">
        <f t="shared" si="46"/>
        <v>WEAK</v>
      </c>
      <c r="H716" s="19" t="str">
        <f t="shared" si="45"/>
        <v>CONFIRMED BULLISH</v>
      </c>
    </row>
    <row r="717" spans="1:8" ht="13.5" x14ac:dyDescent="0.25">
      <c r="A717" s="3">
        <v>43047</v>
      </c>
      <c r="B717" s="2">
        <v>25.63</v>
      </c>
      <c r="C717" s="2">
        <v>15.681100000000001</v>
      </c>
      <c r="D717" s="2">
        <v>166</v>
      </c>
      <c r="E717" s="2">
        <f t="shared" si="44"/>
        <v>-2376</v>
      </c>
      <c r="F717" s="19" t="str">
        <f t="shared" si="47"/>
        <v>BULLISH</v>
      </c>
      <c r="G717" s="19" t="str">
        <f t="shared" si="46"/>
        <v>WEAK</v>
      </c>
      <c r="H717" s="19" t="str">
        <f t="shared" si="45"/>
        <v>CONFIRMED BULLISH</v>
      </c>
    </row>
    <row r="718" spans="1:8" ht="13.5" x14ac:dyDescent="0.25">
      <c r="A718" s="3">
        <v>43048</v>
      </c>
      <c r="B718" s="2">
        <v>26</v>
      </c>
      <c r="C718" s="2">
        <v>15.907400000000001</v>
      </c>
      <c r="D718" s="2">
        <v>50</v>
      </c>
      <c r="E718" s="2">
        <f t="shared" si="44"/>
        <v>-2326</v>
      </c>
      <c r="F718" s="19" t="str">
        <f t="shared" si="47"/>
        <v>BULLISH</v>
      </c>
      <c r="G718" s="19" t="str">
        <f t="shared" si="46"/>
        <v>WEAK</v>
      </c>
      <c r="H718" s="19" t="str">
        <f t="shared" si="45"/>
        <v>CONFIRMED BULLISH</v>
      </c>
    </row>
    <row r="719" spans="1:8" ht="13.5" x14ac:dyDescent="0.25">
      <c r="A719" s="3">
        <v>43049</v>
      </c>
      <c r="B719" s="2">
        <v>27.17</v>
      </c>
      <c r="C719" s="2">
        <v>16.6233</v>
      </c>
      <c r="D719" s="2">
        <v>151</v>
      </c>
      <c r="E719" s="2">
        <f t="shared" si="44"/>
        <v>-2175</v>
      </c>
      <c r="F719" s="19" t="str">
        <f t="shared" si="47"/>
        <v>BULLISH</v>
      </c>
      <c r="G719" s="19" t="str">
        <f t="shared" si="46"/>
        <v>WEAK</v>
      </c>
      <c r="H719" s="19" t="str">
        <f t="shared" si="45"/>
        <v>CONFIRMED BULLISH</v>
      </c>
    </row>
    <row r="720" spans="1:8" ht="13.5" x14ac:dyDescent="0.25">
      <c r="A720" s="3">
        <v>43052</v>
      </c>
      <c r="B720" s="2">
        <v>27.14</v>
      </c>
      <c r="C720" s="2">
        <v>16.604900000000001</v>
      </c>
      <c r="D720" s="2">
        <v>256</v>
      </c>
      <c r="E720" s="2">
        <f t="shared" si="44"/>
        <v>-2431</v>
      </c>
      <c r="F720" s="19" t="str">
        <f t="shared" si="47"/>
        <v>BULLISH</v>
      </c>
      <c r="G720" s="19" t="str">
        <f t="shared" si="46"/>
        <v>WEAK</v>
      </c>
      <c r="H720" s="19" t="str">
        <f t="shared" si="45"/>
        <v>CONFIRMED BULLISH</v>
      </c>
    </row>
    <row r="721" spans="1:8" ht="13.5" x14ac:dyDescent="0.25">
      <c r="A721" s="3">
        <v>43053</v>
      </c>
      <c r="B721" s="2">
        <v>28.76</v>
      </c>
      <c r="C721" s="2">
        <v>17.5961</v>
      </c>
      <c r="D721" s="2">
        <v>116</v>
      </c>
      <c r="E721" s="2">
        <f t="shared" si="44"/>
        <v>-2315</v>
      </c>
      <c r="F721" s="19" t="str">
        <f t="shared" si="47"/>
        <v>BULLISH</v>
      </c>
      <c r="G721" s="19" t="str">
        <f t="shared" si="46"/>
        <v>WEAK</v>
      </c>
      <c r="H721" s="19" t="str">
        <f t="shared" si="45"/>
        <v>CONFIRMED BULLISH</v>
      </c>
    </row>
    <row r="722" spans="1:8" ht="13.5" x14ac:dyDescent="0.25">
      <c r="A722" s="3">
        <v>43054</v>
      </c>
      <c r="B722" s="2">
        <v>29.3</v>
      </c>
      <c r="C722" s="2">
        <v>17.926500000000001</v>
      </c>
      <c r="D722" s="2">
        <v>536</v>
      </c>
      <c r="E722" s="2">
        <f t="shared" si="44"/>
        <v>-1779</v>
      </c>
      <c r="F722" s="19" t="str">
        <f t="shared" si="47"/>
        <v>BULLISH</v>
      </c>
      <c r="G722" s="19" t="str">
        <f t="shared" si="46"/>
        <v>WEAK</v>
      </c>
      <c r="H722" s="19" t="str">
        <f t="shared" si="45"/>
        <v>CONFIRMED BULLISH</v>
      </c>
    </row>
    <row r="723" spans="1:8" ht="13.5" x14ac:dyDescent="0.25">
      <c r="A723" s="3">
        <v>43055</v>
      </c>
      <c r="B723" s="2">
        <v>28.9</v>
      </c>
      <c r="C723" s="2">
        <v>17.681699999999999</v>
      </c>
      <c r="D723" s="2">
        <v>58</v>
      </c>
      <c r="E723" s="2">
        <f t="shared" si="44"/>
        <v>-1837</v>
      </c>
      <c r="F723" s="19" t="str">
        <f t="shared" si="47"/>
        <v>BULLISH</v>
      </c>
      <c r="G723" s="19" t="str">
        <f t="shared" si="46"/>
        <v>WEAK</v>
      </c>
      <c r="H723" s="19" t="str">
        <f t="shared" si="45"/>
        <v>CONFIRMED BULLISH</v>
      </c>
    </row>
    <row r="724" spans="1:8" ht="13.5" x14ac:dyDescent="0.25">
      <c r="A724" s="3">
        <v>43056</v>
      </c>
      <c r="B724" s="2">
        <v>28.32</v>
      </c>
      <c r="C724" s="2">
        <v>17.326899999999998</v>
      </c>
      <c r="D724" s="2">
        <v>156</v>
      </c>
      <c r="E724" s="2">
        <f t="shared" si="44"/>
        <v>-1993</v>
      </c>
      <c r="F724" s="19" t="str">
        <f t="shared" si="47"/>
        <v>BULLISH</v>
      </c>
      <c r="G724" s="19" t="str">
        <f t="shared" si="46"/>
        <v>WEAK</v>
      </c>
      <c r="H724" s="19" t="str">
        <f t="shared" si="45"/>
        <v>CONFIRMED BULLISH</v>
      </c>
    </row>
    <row r="725" spans="1:8" ht="13.5" x14ac:dyDescent="0.25">
      <c r="A725" s="3">
        <v>43059</v>
      </c>
      <c r="B725" s="2">
        <v>28.84</v>
      </c>
      <c r="C725" s="2">
        <v>17.645</v>
      </c>
      <c r="D725" s="2">
        <v>101</v>
      </c>
      <c r="E725" s="2">
        <f t="shared" si="44"/>
        <v>-1892</v>
      </c>
      <c r="F725" s="19" t="str">
        <f t="shared" si="47"/>
        <v>BULLISH</v>
      </c>
      <c r="G725" s="19" t="str">
        <f t="shared" si="46"/>
        <v>WEAK</v>
      </c>
      <c r="H725" s="19" t="str">
        <f t="shared" si="45"/>
        <v>CONFIRMED BULLISH</v>
      </c>
    </row>
    <row r="726" spans="1:8" ht="13.5" x14ac:dyDescent="0.25">
      <c r="A726" s="3">
        <v>43060</v>
      </c>
      <c r="B726" s="2">
        <v>28.84</v>
      </c>
      <c r="C726" s="2">
        <v>17.645</v>
      </c>
      <c r="D726" s="2">
        <v>65</v>
      </c>
      <c r="E726" s="2">
        <f t="shared" si="44"/>
        <v>-1892</v>
      </c>
      <c r="F726" s="19" t="str">
        <f t="shared" si="47"/>
        <v>BULLISH</v>
      </c>
      <c r="G726" s="19" t="str">
        <f t="shared" si="46"/>
        <v>WEAK</v>
      </c>
      <c r="H726" s="19" t="str">
        <f t="shared" si="45"/>
        <v>CONFIRMED BULLISH</v>
      </c>
    </row>
    <row r="727" spans="1:8" ht="13.5" x14ac:dyDescent="0.25">
      <c r="A727" s="3">
        <v>43061</v>
      </c>
      <c r="B727" s="2">
        <v>28.84</v>
      </c>
      <c r="C727" s="2">
        <v>17.645</v>
      </c>
      <c r="D727" s="2">
        <v>22</v>
      </c>
      <c r="E727" s="2">
        <f t="shared" si="44"/>
        <v>-1892</v>
      </c>
      <c r="F727" s="19" t="str">
        <f t="shared" si="47"/>
        <v>BEARISH</v>
      </c>
      <c r="G727" s="19" t="str">
        <f t="shared" si="46"/>
        <v>STRONG</v>
      </c>
      <c r="H727" s="19" t="str">
        <f t="shared" si="45"/>
        <v>CONFIRMED BEARISH</v>
      </c>
    </row>
    <row r="728" spans="1:8" ht="13.5" x14ac:dyDescent="0.25">
      <c r="A728" s="3">
        <v>43062</v>
      </c>
      <c r="B728" s="2">
        <v>29</v>
      </c>
      <c r="C728" s="2">
        <v>17.742899999999999</v>
      </c>
      <c r="D728" s="2">
        <v>39</v>
      </c>
      <c r="E728" s="2">
        <f t="shared" si="44"/>
        <v>-1853</v>
      </c>
      <c r="F728" s="19" t="str">
        <f t="shared" si="47"/>
        <v>BEARISH</v>
      </c>
      <c r="G728" s="19" t="str">
        <f t="shared" si="46"/>
        <v>NEUTRAL</v>
      </c>
      <c r="H728" s="19" t="str">
        <f t="shared" si="45"/>
        <v>BEARISH DIVERGENCE</v>
      </c>
    </row>
    <row r="729" spans="1:8" ht="13.5" x14ac:dyDescent="0.25">
      <c r="A729" s="3">
        <v>43063</v>
      </c>
      <c r="B729" s="2">
        <v>29.69</v>
      </c>
      <c r="C729" s="2">
        <v>18.165099999999999</v>
      </c>
      <c r="D729" s="2">
        <v>562</v>
      </c>
      <c r="E729" s="2">
        <f t="shared" si="44"/>
        <v>-1291</v>
      </c>
      <c r="F729" s="19" t="str">
        <f t="shared" si="47"/>
        <v>BULLISH</v>
      </c>
      <c r="G729" s="19" t="str">
        <f t="shared" si="46"/>
        <v>WEAK</v>
      </c>
      <c r="H729" s="19" t="str">
        <f t="shared" si="45"/>
        <v>CONFIRMED BULLISH</v>
      </c>
    </row>
    <row r="730" spans="1:8" ht="13.5" x14ac:dyDescent="0.25">
      <c r="A730" s="3">
        <v>43066</v>
      </c>
      <c r="B730" s="2">
        <v>30</v>
      </c>
      <c r="C730" s="2">
        <v>18.354700000000001</v>
      </c>
      <c r="D730" s="2">
        <v>376</v>
      </c>
      <c r="E730" s="2">
        <f t="shared" si="44"/>
        <v>-915</v>
      </c>
      <c r="F730" s="19" t="str">
        <f t="shared" si="47"/>
        <v>BULLISH</v>
      </c>
      <c r="G730" s="19" t="str">
        <f t="shared" si="46"/>
        <v>WEAK</v>
      </c>
      <c r="H730" s="19" t="str">
        <f t="shared" si="45"/>
        <v>CONFIRMED BULLISH</v>
      </c>
    </row>
    <row r="731" spans="1:8" ht="13.5" x14ac:dyDescent="0.25">
      <c r="A731" s="3">
        <v>43067</v>
      </c>
      <c r="B731" s="2">
        <v>30.29</v>
      </c>
      <c r="C731" s="2">
        <v>18.5322</v>
      </c>
      <c r="D731" s="2">
        <v>956</v>
      </c>
      <c r="E731" s="2">
        <f t="shared" si="44"/>
        <v>41</v>
      </c>
      <c r="F731" s="19" t="str">
        <f t="shared" si="47"/>
        <v>BULLISH</v>
      </c>
      <c r="G731" s="19" t="str">
        <f t="shared" si="46"/>
        <v>WEAK</v>
      </c>
      <c r="H731" s="19" t="str">
        <f t="shared" si="45"/>
        <v>CONFIRMED BULLISH</v>
      </c>
    </row>
    <row r="732" spans="1:8" ht="13.5" x14ac:dyDescent="0.25">
      <c r="A732" s="3">
        <v>43068</v>
      </c>
      <c r="B732" s="2">
        <v>30</v>
      </c>
      <c r="C732" s="2">
        <v>18.354700000000001</v>
      </c>
      <c r="D732" s="2">
        <v>336</v>
      </c>
      <c r="E732" s="2">
        <f t="shared" si="44"/>
        <v>-295</v>
      </c>
      <c r="F732" s="19" t="str">
        <f t="shared" si="47"/>
        <v>BULLISH</v>
      </c>
      <c r="G732" s="19" t="str">
        <f t="shared" si="46"/>
        <v>WEAK</v>
      </c>
      <c r="H732" s="19" t="str">
        <f t="shared" si="45"/>
        <v>CONFIRMED BULLISH</v>
      </c>
    </row>
    <row r="733" spans="1:8" ht="13.5" x14ac:dyDescent="0.25">
      <c r="A733" s="3">
        <v>43069</v>
      </c>
      <c r="B733" s="2">
        <v>30</v>
      </c>
      <c r="C733" s="2">
        <v>18.354700000000001</v>
      </c>
      <c r="D733" s="2">
        <v>0</v>
      </c>
      <c r="E733" s="2">
        <f t="shared" si="44"/>
        <v>-295</v>
      </c>
      <c r="F733" s="19" t="str">
        <f t="shared" si="47"/>
        <v>BULLISH</v>
      </c>
      <c r="G733" s="19" t="str">
        <f t="shared" si="46"/>
        <v>WEAK</v>
      </c>
      <c r="H733" s="19" t="str">
        <f t="shared" si="45"/>
        <v>CONFIRMED BULLISH</v>
      </c>
    </row>
    <row r="734" spans="1:8" ht="13.5" x14ac:dyDescent="0.25">
      <c r="A734" s="3">
        <v>43073</v>
      </c>
      <c r="B734" s="2">
        <v>29.1</v>
      </c>
      <c r="C734" s="2">
        <v>17.804099999999998</v>
      </c>
      <c r="D734" s="2">
        <v>459</v>
      </c>
      <c r="E734" s="2">
        <f t="shared" si="44"/>
        <v>-754</v>
      </c>
      <c r="F734" s="19" t="str">
        <f t="shared" si="47"/>
        <v>BULLISH</v>
      </c>
      <c r="G734" s="19" t="str">
        <f t="shared" si="46"/>
        <v>WEAK</v>
      </c>
      <c r="H734" s="19" t="str">
        <f t="shared" si="45"/>
        <v>BULLISH DIVERGENCE</v>
      </c>
    </row>
    <row r="735" spans="1:8" ht="13.5" x14ac:dyDescent="0.25">
      <c r="A735" s="3">
        <v>43074</v>
      </c>
      <c r="B735" s="2">
        <v>29.5</v>
      </c>
      <c r="C735" s="2">
        <v>18.0488</v>
      </c>
      <c r="D735" s="2">
        <v>27</v>
      </c>
      <c r="E735" s="2">
        <f t="shared" si="44"/>
        <v>-727</v>
      </c>
      <c r="F735" s="19" t="str">
        <f t="shared" si="47"/>
        <v>BULLISH</v>
      </c>
      <c r="G735" s="19" t="str">
        <f t="shared" si="46"/>
        <v>WEAK</v>
      </c>
      <c r="H735" s="19" t="str">
        <f t="shared" si="45"/>
        <v>BULLISH DIVERGENCE</v>
      </c>
    </row>
    <row r="736" spans="1:8" ht="13.5" x14ac:dyDescent="0.25">
      <c r="A736" s="3">
        <v>43075</v>
      </c>
      <c r="B736" s="2">
        <v>29.5</v>
      </c>
      <c r="C736" s="2">
        <v>18.0488</v>
      </c>
      <c r="D736" s="2">
        <v>0</v>
      </c>
      <c r="E736" s="2">
        <f t="shared" si="44"/>
        <v>-727</v>
      </c>
      <c r="F736" s="19" t="str">
        <f t="shared" si="47"/>
        <v>BEARISH</v>
      </c>
      <c r="G736" s="19" t="str">
        <f t="shared" si="46"/>
        <v>WEAK</v>
      </c>
      <c r="H736" s="19" t="str">
        <f t="shared" si="45"/>
        <v>CONFIRMED BEARISH</v>
      </c>
    </row>
    <row r="737" spans="1:8" ht="13.5" x14ac:dyDescent="0.25">
      <c r="A737" s="3">
        <v>43076</v>
      </c>
      <c r="B737" s="2">
        <v>29.47</v>
      </c>
      <c r="C737" s="2">
        <v>18.0305</v>
      </c>
      <c r="D737" s="2">
        <v>10</v>
      </c>
      <c r="E737" s="2">
        <f t="shared" si="44"/>
        <v>-737</v>
      </c>
      <c r="F737" s="19" t="str">
        <f t="shared" si="47"/>
        <v>BEARISH</v>
      </c>
      <c r="G737" s="19" t="str">
        <f t="shared" si="46"/>
        <v>STRONG</v>
      </c>
      <c r="H737" s="19" t="str">
        <f t="shared" si="45"/>
        <v>CONFIRMED BEARISH</v>
      </c>
    </row>
    <row r="738" spans="1:8" ht="13.5" x14ac:dyDescent="0.25">
      <c r="A738" s="3">
        <v>43077</v>
      </c>
      <c r="B738" s="2">
        <v>29.47</v>
      </c>
      <c r="C738" s="2">
        <v>18.0305</v>
      </c>
      <c r="D738" s="2">
        <v>0</v>
      </c>
      <c r="E738" s="2">
        <f t="shared" si="44"/>
        <v>-737</v>
      </c>
      <c r="F738" s="19" t="str">
        <f t="shared" si="47"/>
        <v>BEARISH</v>
      </c>
      <c r="G738" s="19" t="str">
        <f t="shared" si="46"/>
        <v>STRONG</v>
      </c>
      <c r="H738" s="19" t="str">
        <f t="shared" si="45"/>
        <v>CONFIRMED BEARISH</v>
      </c>
    </row>
    <row r="739" spans="1:8" ht="13.5" x14ac:dyDescent="0.25">
      <c r="A739" s="3">
        <v>43080</v>
      </c>
      <c r="B739" s="2">
        <v>29.1</v>
      </c>
      <c r="C739" s="2">
        <v>17.804099999999998</v>
      </c>
      <c r="D739" s="2">
        <v>13</v>
      </c>
      <c r="E739" s="2">
        <f t="shared" si="44"/>
        <v>-750</v>
      </c>
      <c r="F739" s="19" t="str">
        <f t="shared" si="47"/>
        <v>BULLISH</v>
      </c>
      <c r="G739" s="19" t="str">
        <f t="shared" si="46"/>
        <v>NEUTRAL</v>
      </c>
      <c r="H739" s="19" t="str">
        <f t="shared" si="45"/>
        <v>NEUTRAL</v>
      </c>
    </row>
    <row r="740" spans="1:8" ht="13.5" x14ac:dyDescent="0.25">
      <c r="A740" s="3">
        <v>43081</v>
      </c>
      <c r="B740" s="2">
        <v>28.74</v>
      </c>
      <c r="C740" s="2">
        <v>17.5838</v>
      </c>
      <c r="D740" s="2">
        <v>3</v>
      </c>
      <c r="E740" s="2">
        <f t="shared" si="44"/>
        <v>-753</v>
      </c>
      <c r="F740" s="19" t="str">
        <f t="shared" si="47"/>
        <v>BEARISH</v>
      </c>
      <c r="G740" s="19" t="str">
        <f t="shared" si="46"/>
        <v>STRONG</v>
      </c>
      <c r="H740" s="19" t="str">
        <f t="shared" si="45"/>
        <v>CONFIRMED BEARISH</v>
      </c>
    </row>
    <row r="741" spans="1:8" ht="13.5" x14ac:dyDescent="0.25">
      <c r="A741" s="3">
        <v>43082</v>
      </c>
      <c r="B741" s="2">
        <v>28.17</v>
      </c>
      <c r="C741" s="2">
        <v>17.235099999999999</v>
      </c>
      <c r="D741" s="2">
        <v>164</v>
      </c>
      <c r="E741" s="2">
        <f t="shared" si="44"/>
        <v>-917</v>
      </c>
      <c r="F741" s="19" t="str">
        <f t="shared" si="47"/>
        <v>BEARISH</v>
      </c>
      <c r="G741" s="19" t="str">
        <f t="shared" si="46"/>
        <v>STRONG</v>
      </c>
      <c r="H741" s="19" t="str">
        <f t="shared" si="45"/>
        <v>CONFIRMED BEARISH</v>
      </c>
    </row>
    <row r="742" spans="1:8" ht="13.5" x14ac:dyDescent="0.25">
      <c r="A742" s="3">
        <v>43083</v>
      </c>
      <c r="B742" s="2">
        <v>28.15</v>
      </c>
      <c r="C742" s="2">
        <v>17.222899999999999</v>
      </c>
      <c r="D742" s="2">
        <v>169</v>
      </c>
      <c r="E742" s="2">
        <f t="shared" si="44"/>
        <v>-1086</v>
      </c>
      <c r="F742" s="19" t="str">
        <f t="shared" si="47"/>
        <v>BEARISH</v>
      </c>
      <c r="G742" s="19" t="str">
        <f t="shared" si="46"/>
        <v>STRONG</v>
      </c>
      <c r="H742" s="19" t="str">
        <f t="shared" si="45"/>
        <v>CONFIRMED BEARISH</v>
      </c>
    </row>
    <row r="743" spans="1:8" ht="13.5" x14ac:dyDescent="0.25">
      <c r="A743" s="3">
        <v>43084</v>
      </c>
      <c r="B743" s="2">
        <v>28.14</v>
      </c>
      <c r="C743" s="2">
        <v>17.216699999999999</v>
      </c>
      <c r="D743" s="2">
        <v>50</v>
      </c>
      <c r="E743" s="2">
        <f t="shared" si="44"/>
        <v>-1136</v>
      </c>
      <c r="F743" s="19" t="str">
        <f t="shared" si="47"/>
        <v>BEARISH</v>
      </c>
      <c r="G743" s="19" t="str">
        <f t="shared" si="46"/>
        <v>STRONG</v>
      </c>
      <c r="H743" s="19" t="str">
        <f t="shared" si="45"/>
        <v>CONFIRMED BEARISH</v>
      </c>
    </row>
    <row r="744" spans="1:8" ht="13.5" x14ac:dyDescent="0.25">
      <c r="A744" s="3">
        <v>43087</v>
      </c>
      <c r="B744" s="2">
        <v>28.14</v>
      </c>
      <c r="C744" s="2">
        <v>17.216699999999999</v>
      </c>
      <c r="D744" s="2">
        <v>0</v>
      </c>
      <c r="E744" s="2">
        <f t="shared" si="44"/>
        <v>-1136</v>
      </c>
      <c r="F744" s="19" t="str">
        <f t="shared" si="47"/>
        <v>BEARISH</v>
      </c>
      <c r="G744" s="19" t="str">
        <f t="shared" si="46"/>
        <v>STRONG</v>
      </c>
      <c r="H744" s="19" t="str">
        <f t="shared" si="45"/>
        <v>CONFIRMED BEARISH</v>
      </c>
    </row>
    <row r="745" spans="1:8" ht="13.5" x14ac:dyDescent="0.25">
      <c r="A745" s="3">
        <v>43088</v>
      </c>
      <c r="B745" s="2">
        <v>28.14</v>
      </c>
      <c r="C745" s="2">
        <v>17.216699999999999</v>
      </c>
      <c r="D745" s="2">
        <v>0</v>
      </c>
      <c r="E745" s="2">
        <f t="shared" si="44"/>
        <v>-1136</v>
      </c>
      <c r="F745" s="19" t="str">
        <f t="shared" si="47"/>
        <v>BEARISH</v>
      </c>
      <c r="G745" s="19" t="str">
        <f t="shared" si="46"/>
        <v>STRONG</v>
      </c>
      <c r="H745" s="19" t="str">
        <f t="shared" si="45"/>
        <v>CONFIRMED BEARISH</v>
      </c>
    </row>
    <row r="746" spans="1:8" ht="13.5" x14ac:dyDescent="0.25">
      <c r="A746" s="3">
        <v>43089</v>
      </c>
      <c r="B746" s="2">
        <v>28.14</v>
      </c>
      <c r="C746" s="2">
        <v>17.216699999999999</v>
      </c>
      <c r="D746" s="2">
        <v>0</v>
      </c>
      <c r="E746" s="2">
        <f t="shared" si="44"/>
        <v>-1136</v>
      </c>
      <c r="F746" s="19" t="str">
        <f t="shared" si="47"/>
        <v>BEARISH</v>
      </c>
      <c r="G746" s="19" t="str">
        <f t="shared" si="46"/>
        <v>STRONG</v>
      </c>
      <c r="H746" s="19" t="str">
        <f t="shared" si="45"/>
        <v>CONFIRMED BEARISH</v>
      </c>
    </row>
    <row r="747" spans="1:8" ht="13.5" x14ac:dyDescent="0.25">
      <c r="A747" s="3">
        <v>43090</v>
      </c>
      <c r="B747" s="2">
        <v>28.14</v>
      </c>
      <c r="C747" s="2">
        <v>17.216699999999999</v>
      </c>
      <c r="D747" s="2">
        <v>0</v>
      </c>
      <c r="E747" s="2">
        <f t="shared" si="44"/>
        <v>-1136</v>
      </c>
      <c r="F747" s="19" t="str">
        <f t="shared" si="47"/>
        <v>BEARISH</v>
      </c>
      <c r="G747" s="19" t="str">
        <f t="shared" si="46"/>
        <v>STRONG</v>
      </c>
      <c r="H747" s="19" t="str">
        <f t="shared" si="45"/>
        <v>CONFIRMED BEARISH</v>
      </c>
    </row>
    <row r="748" spans="1:8" ht="13.5" x14ac:dyDescent="0.25">
      <c r="A748" s="3">
        <v>43091</v>
      </c>
      <c r="B748" s="2">
        <v>28.13</v>
      </c>
      <c r="C748" s="2">
        <v>17.210599999999999</v>
      </c>
      <c r="D748" s="2">
        <v>3</v>
      </c>
      <c r="E748" s="2">
        <f t="shared" si="44"/>
        <v>-1139</v>
      </c>
      <c r="F748" s="19" t="str">
        <f t="shared" si="47"/>
        <v>BEARISH</v>
      </c>
      <c r="G748" s="19" t="str">
        <f t="shared" si="46"/>
        <v>NEUTRAL</v>
      </c>
      <c r="H748" s="19" t="str">
        <f t="shared" si="45"/>
        <v>CONFIRMED BEARISH</v>
      </c>
    </row>
    <row r="749" spans="1:8" ht="13.5" x14ac:dyDescent="0.25">
      <c r="A749" s="3">
        <v>43094</v>
      </c>
      <c r="B749" s="2">
        <v>28</v>
      </c>
      <c r="C749" s="2">
        <v>17.1311</v>
      </c>
      <c r="D749" s="2">
        <v>210</v>
      </c>
      <c r="E749" s="2">
        <f t="shared" si="44"/>
        <v>-1349</v>
      </c>
      <c r="F749" s="19" t="str">
        <f t="shared" si="47"/>
        <v>BEARISH</v>
      </c>
      <c r="G749" s="19" t="str">
        <f t="shared" si="46"/>
        <v>STRONG</v>
      </c>
      <c r="H749" s="19" t="str">
        <f t="shared" si="45"/>
        <v>CONFIRMED BEARISH</v>
      </c>
    </row>
    <row r="750" spans="1:8" ht="13.5" x14ac:dyDescent="0.25">
      <c r="A750" s="3">
        <v>43095</v>
      </c>
      <c r="B750" s="2">
        <v>28</v>
      </c>
      <c r="C750" s="2">
        <v>17.1311</v>
      </c>
      <c r="D750" s="2">
        <v>3</v>
      </c>
      <c r="E750" s="2">
        <f t="shared" si="44"/>
        <v>-1349</v>
      </c>
      <c r="F750" s="19" t="str">
        <f t="shared" si="47"/>
        <v>BEARISH</v>
      </c>
      <c r="G750" s="19" t="str">
        <f t="shared" si="46"/>
        <v>STRONG</v>
      </c>
      <c r="H750" s="19" t="str">
        <f t="shared" si="45"/>
        <v>CONFIRMED BEARISH</v>
      </c>
    </row>
    <row r="751" spans="1:8" ht="13.5" x14ac:dyDescent="0.25">
      <c r="A751" s="3">
        <v>43096</v>
      </c>
      <c r="B751" s="2">
        <v>28</v>
      </c>
      <c r="C751" s="2">
        <v>17.1311</v>
      </c>
      <c r="D751" s="2">
        <v>311</v>
      </c>
      <c r="E751" s="2">
        <f t="shared" si="44"/>
        <v>-1349</v>
      </c>
      <c r="F751" s="19" t="str">
        <f t="shared" si="47"/>
        <v>BEARISH</v>
      </c>
      <c r="G751" s="19" t="str">
        <f t="shared" si="46"/>
        <v>STRONG</v>
      </c>
      <c r="H751" s="19" t="str">
        <f t="shared" si="45"/>
        <v>CONFIRMED BEARISH</v>
      </c>
    </row>
    <row r="752" spans="1:8" ht="13.5" x14ac:dyDescent="0.25">
      <c r="A752" s="3">
        <v>43097</v>
      </c>
      <c r="B752" s="2">
        <v>27.9</v>
      </c>
      <c r="C752" s="2">
        <v>17.069900000000001</v>
      </c>
      <c r="D752" s="2">
        <v>150</v>
      </c>
      <c r="E752" s="2">
        <f t="shared" si="44"/>
        <v>-1499</v>
      </c>
      <c r="F752" s="19" t="str">
        <f t="shared" si="47"/>
        <v>BEARISH</v>
      </c>
      <c r="G752" s="19" t="str">
        <f t="shared" si="46"/>
        <v>STRONG</v>
      </c>
      <c r="H752" s="19" t="str">
        <f t="shared" si="45"/>
        <v>CONFIRMED BEARISH</v>
      </c>
    </row>
    <row r="753" spans="1:8" ht="13.5" x14ac:dyDescent="0.25">
      <c r="A753" s="3">
        <v>43098</v>
      </c>
      <c r="B753" s="2">
        <v>28.13</v>
      </c>
      <c r="C753" s="2">
        <v>17.210599999999999</v>
      </c>
      <c r="D753" s="2">
        <v>17</v>
      </c>
      <c r="E753" s="2">
        <f t="shared" si="44"/>
        <v>-1482</v>
      </c>
      <c r="F753" s="19" t="str">
        <f t="shared" si="47"/>
        <v>BEARISH</v>
      </c>
      <c r="G753" s="19" t="str">
        <f t="shared" si="46"/>
        <v>STRONG</v>
      </c>
      <c r="H753" s="19" t="str">
        <f t="shared" si="45"/>
        <v>NEUTRAL</v>
      </c>
    </row>
    <row r="754" spans="1:8" ht="13.5" x14ac:dyDescent="0.25">
      <c r="A754" s="3">
        <v>43102</v>
      </c>
      <c r="B754" s="2">
        <v>28.13</v>
      </c>
      <c r="C754" s="2">
        <v>17.210599999999999</v>
      </c>
      <c r="D754" s="2">
        <v>0</v>
      </c>
      <c r="E754" s="2">
        <f t="shared" si="44"/>
        <v>-1482</v>
      </c>
      <c r="F754" s="19" t="str">
        <f t="shared" si="47"/>
        <v>BEARISH</v>
      </c>
      <c r="G754" s="19" t="str">
        <f t="shared" si="46"/>
        <v>STRONG</v>
      </c>
      <c r="H754" s="19" t="str">
        <f t="shared" si="45"/>
        <v>BEARISH DIVERGENCE</v>
      </c>
    </row>
    <row r="755" spans="1:8" ht="13.5" x14ac:dyDescent="0.25">
      <c r="A755" s="3">
        <v>43103</v>
      </c>
      <c r="B755" s="2">
        <v>28.21</v>
      </c>
      <c r="C755" s="2">
        <v>17.259599999999999</v>
      </c>
      <c r="D755" s="2">
        <v>40</v>
      </c>
      <c r="E755" s="2">
        <f t="shared" si="44"/>
        <v>-1442</v>
      </c>
      <c r="F755" s="19" t="str">
        <f t="shared" si="47"/>
        <v>BEARISH</v>
      </c>
      <c r="G755" s="19" t="str">
        <f t="shared" si="46"/>
        <v>STRONG</v>
      </c>
      <c r="H755" s="19" t="str">
        <f t="shared" si="45"/>
        <v>BEARISH DIVERGENCE</v>
      </c>
    </row>
    <row r="756" spans="1:8" ht="13.5" x14ac:dyDescent="0.25">
      <c r="A756" s="3">
        <v>43104</v>
      </c>
      <c r="B756" s="2">
        <v>29</v>
      </c>
      <c r="C756" s="2">
        <v>17.742899999999999</v>
      </c>
      <c r="D756" s="2">
        <v>36</v>
      </c>
      <c r="E756" s="2">
        <f t="shared" si="44"/>
        <v>-1406</v>
      </c>
      <c r="F756" s="19" t="str">
        <f t="shared" si="47"/>
        <v>BEARISH</v>
      </c>
      <c r="G756" s="19" t="str">
        <f t="shared" si="46"/>
        <v>STRONG</v>
      </c>
      <c r="H756" s="19" t="str">
        <f t="shared" si="45"/>
        <v>BEARISH DIVERGENCE</v>
      </c>
    </row>
    <row r="757" spans="1:8" ht="13.5" x14ac:dyDescent="0.25">
      <c r="A757" s="3">
        <v>43105</v>
      </c>
      <c r="B757" s="2">
        <v>29</v>
      </c>
      <c r="C757" s="2">
        <v>17.742899999999999</v>
      </c>
      <c r="D757" s="2">
        <v>50</v>
      </c>
      <c r="E757" s="2">
        <f t="shared" si="44"/>
        <v>-1406</v>
      </c>
      <c r="F757" s="19" t="str">
        <f t="shared" si="47"/>
        <v>BULLISH</v>
      </c>
      <c r="G757" s="19" t="str">
        <f t="shared" si="46"/>
        <v>WEAK</v>
      </c>
      <c r="H757" s="19" t="str">
        <f t="shared" si="45"/>
        <v>CONFIRMED BULLISH</v>
      </c>
    </row>
    <row r="758" spans="1:8" ht="13.5" x14ac:dyDescent="0.25">
      <c r="A758" s="3">
        <v>43108</v>
      </c>
      <c r="B758" s="2">
        <v>29</v>
      </c>
      <c r="C758" s="2">
        <v>17.742899999999999</v>
      </c>
      <c r="D758" s="2">
        <v>85</v>
      </c>
      <c r="E758" s="2">
        <f t="shared" si="44"/>
        <v>-1406</v>
      </c>
      <c r="F758" s="19" t="str">
        <f t="shared" si="47"/>
        <v>BULLISH</v>
      </c>
      <c r="G758" s="19" t="str">
        <f t="shared" si="46"/>
        <v>WEAK</v>
      </c>
      <c r="H758" s="19" t="str">
        <f t="shared" si="45"/>
        <v>CONFIRMED BULLISH</v>
      </c>
    </row>
    <row r="759" spans="1:8" ht="13.5" x14ac:dyDescent="0.25">
      <c r="A759" s="3">
        <v>43109</v>
      </c>
      <c r="B759" s="2">
        <v>29</v>
      </c>
      <c r="C759" s="2">
        <v>17.742899999999999</v>
      </c>
      <c r="D759" s="2">
        <v>592</v>
      </c>
      <c r="E759" s="2">
        <f t="shared" si="44"/>
        <v>-1406</v>
      </c>
      <c r="F759" s="19" t="str">
        <f t="shared" si="47"/>
        <v>BULLISH</v>
      </c>
      <c r="G759" s="19" t="str">
        <f t="shared" si="46"/>
        <v>WEAK</v>
      </c>
      <c r="H759" s="19" t="str">
        <f t="shared" si="45"/>
        <v>CONFIRMED BULLISH</v>
      </c>
    </row>
    <row r="760" spans="1:8" ht="13.5" x14ac:dyDescent="0.25">
      <c r="A760" s="3">
        <v>43110</v>
      </c>
      <c r="B760" s="2">
        <v>29.5</v>
      </c>
      <c r="C760" s="2">
        <v>18.0488</v>
      </c>
      <c r="D760" s="2">
        <v>7</v>
      </c>
      <c r="E760" s="2">
        <f t="shared" si="44"/>
        <v>-1399</v>
      </c>
      <c r="F760" s="19" t="str">
        <f t="shared" si="47"/>
        <v>BULLISH</v>
      </c>
      <c r="G760" s="19" t="str">
        <f t="shared" si="46"/>
        <v>WEAK</v>
      </c>
      <c r="H760" s="19" t="str">
        <f t="shared" si="45"/>
        <v>CONFIRMED BULLISH</v>
      </c>
    </row>
    <row r="761" spans="1:8" ht="13.5" x14ac:dyDescent="0.25">
      <c r="A761" s="3">
        <v>43111</v>
      </c>
      <c r="B761" s="2">
        <v>29.5</v>
      </c>
      <c r="C761" s="2">
        <v>18.0488</v>
      </c>
      <c r="D761" s="2">
        <v>0</v>
      </c>
      <c r="E761" s="2">
        <f t="shared" si="44"/>
        <v>-1399</v>
      </c>
      <c r="F761" s="19" t="str">
        <f t="shared" si="47"/>
        <v>BULLISH</v>
      </c>
      <c r="G761" s="19" t="str">
        <f t="shared" si="46"/>
        <v>NEUTRAL</v>
      </c>
      <c r="H761" s="19" t="str">
        <f t="shared" si="45"/>
        <v>CONFIRMED BULLISH</v>
      </c>
    </row>
    <row r="762" spans="1:8" ht="13.5" x14ac:dyDescent="0.25">
      <c r="A762" s="3">
        <v>43112</v>
      </c>
      <c r="B762" s="2">
        <v>29.49</v>
      </c>
      <c r="C762" s="2">
        <v>18.0427</v>
      </c>
      <c r="D762" s="2">
        <v>650</v>
      </c>
      <c r="E762" s="2">
        <f t="shared" si="44"/>
        <v>-2049</v>
      </c>
      <c r="F762" s="19" t="str">
        <f t="shared" si="47"/>
        <v>BEARISH</v>
      </c>
      <c r="G762" s="19" t="str">
        <f t="shared" si="46"/>
        <v>STRONG</v>
      </c>
      <c r="H762" s="19" t="str">
        <f t="shared" si="45"/>
        <v>BEARISH DIVERGENCE</v>
      </c>
    </row>
    <row r="763" spans="1:8" ht="13.5" x14ac:dyDescent="0.25">
      <c r="A763" s="3">
        <v>43115</v>
      </c>
      <c r="B763" s="2">
        <v>29</v>
      </c>
      <c r="C763" s="2">
        <v>17.742899999999999</v>
      </c>
      <c r="D763" s="2">
        <v>346</v>
      </c>
      <c r="E763" s="2">
        <f t="shared" si="44"/>
        <v>-2395</v>
      </c>
      <c r="F763" s="19" t="str">
        <f t="shared" si="47"/>
        <v>BEARISH</v>
      </c>
      <c r="G763" s="19" t="str">
        <f t="shared" si="46"/>
        <v>STRONG</v>
      </c>
      <c r="H763" s="19" t="str">
        <f t="shared" si="45"/>
        <v>NEUTRAL</v>
      </c>
    </row>
    <row r="764" spans="1:8" ht="13.5" x14ac:dyDescent="0.25">
      <c r="A764" s="3">
        <v>43116</v>
      </c>
      <c r="B764" s="2">
        <v>29</v>
      </c>
      <c r="C764" s="2">
        <v>17.742899999999999</v>
      </c>
      <c r="D764" s="2">
        <v>81</v>
      </c>
      <c r="E764" s="2">
        <f t="shared" si="44"/>
        <v>-2395</v>
      </c>
      <c r="F764" s="19" t="str">
        <f t="shared" si="47"/>
        <v>BEARISH</v>
      </c>
      <c r="G764" s="19" t="str">
        <f t="shared" si="46"/>
        <v>STRONG</v>
      </c>
      <c r="H764" s="19" t="str">
        <f t="shared" si="45"/>
        <v>NEUTRAL</v>
      </c>
    </row>
    <row r="765" spans="1:8" ht="13.5" x14ac:dyDescent="0.25">
      <c r="A765" s="3">
        <v>43117</v>
      </c>
      <c r="B765" s="2">
        <v>29.49</v>
      </c>
      <c r="C765" s="2">
        <v>18.0427</v>
      </c>
      <c r="D765" s="2">
        <v>5</v>
      </c>
      <c r="E765" s="2">
        <f t="shared" si="44"/>
        <v>-2390</v>
      </c>
      <c r="F765" s="19" t="str">
        <f t="shared" si="47"/>
        <v>BEARISH</v>
      </c>
      <c r="G765" s="19" t="str">
        <f t="shared" si="46"/>
        <v>STRONG</v>
      </c>
      <c r="H765" s="19" t="str">
        <f t="shared" si="45"/>
        <v>CONFIRMED BEARISH</v>
      </c>
    </row>
    <row r="766" spans="1:8" ht="13.5" x14ac:dyDescent="0.25">
      <c r="A766" s="3">
        <v>43118</v>
      </c>
      <c r="B766" s="2">
        <v>29.49</v>
      </c>
      <c r="C766" s="2">
        <v>18.0427</v>
      </c>
      <c r="D766" s="2">
        <v>0</v>
      </c>
      <c r="E766" s="2">
        <f t="shared" si="44"/>
        <v>-2390</v>
      </c>
      <c r="F766" s="19" t="str">
        <f t="shared" si="47"/>
        <v>BEARISH</v>
      </c>
      <c r="G766" s="19" t="str">
        <f t="shared" si="46"/>
        <v>STRONG</v>
      </c>
      <c r="H766" s="19" t="str">
        <f t="shared" si="45"/>
        <v>CONFIRMED BEARISH</v>
      </c>
    </row>
    <row r="767" spans="1:8" ht="13.5" x14ac:dyDescent="0.25">
      <c r="A767" s="3">
        <v>43119</v>
      </c>
      <c r="B767" s="2">
        <v>29.49</v>
      </c>
      <c r="C767" s="2">
        <v>18.0427</v>
      </c>
      <c r="D767" s="2">
        <v>535</v>
      </c>
      <c r="E767" s="2">
        <f t="shared" si="44"/>
        <v>-2390</v>
      </c>
      <c r="F767" s="19" t="str">
        <f t="shared" si="47"/>
        <v>BEARISH</v>
      </c>
      <c r="G767" s="19" t="str">
        <f t="shared" si="46"/>
        <v>STRONG</v>
      </c>
      <c r="H767" s="19" t="str">
        <f t="shared" si="45"/>
        <v>NEUTRAL</v>
      </c>
    </row>
    <row r="768" spans="1:8" ht="13.5" x14ac:dyDescent="0.25">
      <c r="A768" s="3">
        <v>43122</v>
      </c>
      <c r="B768" s="2">
        <v>29.75</v>
      </c>
      <c r="C768" s="2">
        <v>18.201799999999999</v>
      </c>
      <c r="D768" s="2">
        <v>490</v>
      </c>
      <c r="E768" s="2">
        <f t="shared" si="44"/>
        <v>-1900</v>
      </c>
      <c r="F768" s="19" t="str">
        <f t="shared" si="47"/>
        <v>BULLISH</v>
      </c>
      <c r="G768" s="19" t="str">
        <f t="shared" si="46"/>
        <v>WEAK</v>
      </c>
      <c r="H768" s="19" t="str">
        <f t="shared" si="45"/>
        <v>CONFIRMED BULLISH</v>
      </c>
    </row>
    <row r="769" spans="1:8" ht="13.5" x14ac:dyDescent="0.25">
      <c r="A769" s="3">
        <v>43123</v>
      </c>
      <c r="B769" s="2">
        <v>31.2</v>
      </c>
      <c r="C769" s="2">
        <v>19.088899999999999</v>
      </c>
      <c r="D769" s="2">
        <v>419</v>
      </c>
      <c r="E769" s="2">
        <f t="shared" si="44"/>
        <v>-1481</v>
      </c>
      <c r="F769" s="19" t="str">
        <f t="shared" si="47"/>
        <v>BULLISH</v>
      </c>
      <c r="G769" s="19" t="str">
        <f t="shared" si="46"/>
        <v>WEAK</v>
      </c>
      <c r="H769" s="19" t="str">
        <f t="shared" si="45"/>
        <v>CONFIRMED BULLISH</v>
      </c>
    </row>
    <row r="770" spans="1:8" ht="13.5" x14ac:dyDescent="0.25">
      <c r="A770" s="3">
        <v>43124</v>
      </c>
      <c r="B770" s="2">
        <v>32.6</v>
      </c>
      <c r="C770" s="2">
        <v>19.945499999999999</v>
      </c>
      <c r="D770" s="2">
        <v>90</v>
      </c>
      <c r="E770" s="2">
        <f t="shared" si="44"/>
        <v>-1391</v>
      </c>
      <c r="F770" s="19" t="str">
        <f t="shared" si="47"/>
        <v>BULLISH</v>
      </c>
      <c r="G770" s="19" t="str">
        <f t="shared" si="46"/>
        <v>WEAK</v>
      </c>
      <c r="H770" s="19" t="str">
        <f t="shared" si="45"/>
        <v>CONFIRMED BULLISH</v>
      </c>
    </row>
    <row r="771" spans="1:8" ht="13.5" x14ac:dyDescent="0.25">
      <c r="A771" s="3">
        <v>43125</v>
      </c>
      <c r="B771" s="2">
        <v>33.6</v>
      </c>
      <c r="C771" s="2">
        <v>20.557300000000001</v>
      </c>
      <c r="D771" s="2">
        <v>329</v>
      </c>
      <c r="E771" s="2">
        <f t="shared" si="44"/>
        <v>-1062</v>
      </c>
      <c r="F771" s="19" t="str">
        <f t="shared" si="47"/>
        <v>BULLISH</v>
      </c>
      <c r="G771" s="19" t="str">
        <f t="shared" si="46"/>
        <v>WEAK</v>
      </c>
      <c r="H771" s="19" t="str">
        <f t="shared" si="45"/>
        <v>CONFIRMED BULLISH</v>
      </c>
    </row>
    <row r="772" spans="1:8" ht="13.5" x14ac:dyDescent="0.25">
      <c r="A772" s="3">
        <v>43126</v>
      </c>
      <c r="B772" s="2">
        <v>35</v>
      </c>
      <c r="C772" s="2">
        <v>21.413900000000002</v>
      </c>
      <c r="D772" s="2">
        <v>233</v>
      </c>
      <c r="E772" s="2">
        <f t="shared" ref="E772:E835" si="48">IF(B772&gt;B771, E771+D772, IF(B772&lt;B771, E771-D772, E771))</f>
        <v>-829</v>
      </c>
      <c r="F772" s="19" t="str">
        <f t="shared" si="47"/>
        <v>BULLISH</v>
      </c>
      <c r="G772" s="19" t="str">
        <f t="shared" si="46"/>
        <v>WEAK</v>
      </c>
      <c r="H772" s="19" t="str">
        <f t="shared" si="45"/>
        <v>CONFIRMED BULLISH</v>
      </c>
    </row>
    <row r="773" spans="1:8" ht="13.5" x14ac:dyDescent="0.25">
      <c r="A773" s="3">
        <v>43129</v>
      </c>
      <c r="B773" s="2">
        <v>36.11</v>
      </c>
      <c r="C773" s="2">
        <v>22.093</v>
      </c>
      <c r="D773" s="2">
        <v>140</v>
      </c>
      <c r="E773" s="2">
        <f t="shared" si="48"/>
        <v>-689</v>
      </c>
      <c r="F773" s="19" t="str">
        <f t="shared" si="47"/>
        <v>BULLISH</v>
      </c>
      <c r="G773" s="19" t="str">
        <f t="shared" si="46"/>
        <v>WEAK</v>
      </c>
      <c r="H773" s="19" t="str">
        <f t="shared" si="45"/>
        <v>CONFIRMED BULLISH</v>
      </c>
    </row>
    <row r="774" spans="1:8" ht="13.5" x14ac:dyDescent="0.25">
      <c r="A774" s="3">
        <v>43130</v>
      </c>
      <c r="B774" s="2">
        <v>37.29</v>
      </c>
      <c r="C774" s="2">
        <v>22.814900000000002</v>
      </c>
      <c r="D774" s="2">
        <v>361</v>
      </c>
      <c r="E774" s="2">
        <f t="shared" si="48"/>
        <v>-328</v>
      </c>
      <c r="F774" s="19" t="str">
        <f t="shared" si="47"/>
        <v>BULLISH</v>
      </c>
      <c r="G774" s="19" t="str">
        <f t="shared" si="46"/>
        <v>WEAK</v>
      </c>
      <c r="H774" s="19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v>43131</v>
      </c>
      <c r="B775" s="2">
        <v>37.28</v>
      </c>
      <c r="C775" s="2">
        <v>22.808800000000002</v>
      </c>
      <c r="D775" s="2">
        <v>30</v>
      </c>
      <c r="E775" s="2">
        <f t="shared" si="48"/>
        <v>-358</v>
      </c>
      <c r="F775" s="19" t="str">
        <f t="shared" si="47"/>
        <v>BULLISH</v>
      </c>
      <c r="G775" s="19" t="str">
        <f t="shared" ref="G775:G838" si="50">IF((E775-E770)/E770 &gt; 0.02, "STRONG",
 IF((E775-E770)/E770 &lt; -0.02, "WEAK", "NEUTRAL"))</f>
        <v>WEAK</v>
      </c>
      <c r="H775" s="19" t="str">
        <f t="shared" si="49"/>
        <v>CONFIRMED BULLISH</v>
      </c>
    </row>
    <row r="776" spans="1:8" ht="13.5" x14ac:dyDescent="0.25">
      <c r="A776" s="3">
        <v>43132</v>
      </c>
      <c r="B776" s="2">
        <v>37.28</v>
      </c>
      <c r="C776" s="2">
        <v>22.808800000000002</v>
      </c>
      <c r="D776" s="2">
        <v>0</v>
      </c>
      <c r="E776" s="2">
        <f t="shared" si="48"/>
        <v>-358</v>
      </c>
      <c r="F776" s="19" t="str">
        <f t="shared" ref="F776:F839" si="51">IF(E776&gt;E771,"BULLISH",IF(E776&lt;E771,"BEARISH","NEUTRAL"))</f>
        <v>BULLISH</v>
      </c>
      <c r="G776" s="19" t="str">
        <f t="shared" si="50"/>
        <v>WEAK</v>
      </c>
      <c r="H776" s="19" t="str">
        <f t="shared" si="49"/>
        <v>CONFIRMED BULLISH</v>
      </c>
    </row>
    <row r="777" spans="1:8" ht="13.5" x14ac:dyDescent="0.25">
      <c r="A777" s="3">
        <v>43133</v>
      </c>
      <c r="B777" s="2">
        <v>37.28</v>
      </c>
      <c r="C777" s="2">
        <v>22.808800000000002</v>
      </c>
      <c r="D777" s="2">
        <v>179</v>
      </c>
      <c r="E777" s="2">
        <f t="shared" si="48"/>
        <v>-358</v>
      </c>
      <c r="F777" s="19" t="str">
        <f t="shared" si="51"/>
        <v>BULLISH</v>
      </c>
      <c r="G777" s="19" t="str">
        <f t="shared" si="50"/>
        <v>WEAK</v>
      </c>
      <c r="H777" s="19" t="str">
        <f t="shared" si="49"/>
        <v>CONFIRMED BULLISH</v>
      </c>
    </row>
    <row r="778" spans="1:8" ht="13.5" x14ac:dyDescent="0.25">
      <c r="A778" s="3">
        <v>43136</v>
      </c>
      <c r="B778" s="2">
        <v>36.17</v>
      </c>
      <c r="C778" s="2">
        <v>22.1297</v>
      </c>
      <c r="D778" s="2">
        <v>10</v>
      </c>
      <c r="E778" s="2">
        <f t="shared" si="48"/>
        <v>-368</v>
      </c>
      <c r="F778" s="19" t="str">
        <f t="shared" si="51"/>
        <v>BULLISH</v>
      </c>
      <c r="G778" s="19" t="str">
        <f t="shared" si="50"/>
        <v>WEAK</v>
      </c>
      <c r="H778" s="19" t="str">
        <f t="shared" si="49"/>
        <v>CONFIRMED BULLISH</v>
      </c>
    </row>
    <row r="779" spans="1:8" ht="13.5" x14ac:dyDescent="0.25">
      <c r="A779" s="3">
        <v>43137</v>
      </c>
      <c r="B779" s="2">
        <v>35</v>
      </c>
      <c r="C779" s="2">
        <v>21.413900000000002</v>
      </c>
      <c r="D779" s="2">
        <v>30</v>
      </c>
      <c r="E779" s="2">
        <f t="shared" si="48"/>
        <v>-398</v>
      </c>
      <c r="F779" s="19" t="str">
        <f t="shared" si="51"/>
        <v>BEARISH</v>
      </c>
      <c r="G779" s="19" t="str">
        <f t="shared" si="50"/>
        <v>STRONG</v>
      </c>
      <c r="H779" s="19" t="str">
        <f t="shared" si="49"/>
        <v>CONFIRMED BEARISH</v>
      </c>
    </row>
    <row r="780" spans="1:8" ht="13.5" x14ac:dyDescent="0.25">
      <c r="A780" s="3">
        <v>43138</v>
      </c>
      <c r="B780" s="2">
        <v>33.1</v>
      </c>
      <c r="C780" s="2">
        <v>20.2514</v>
      </c>
      <c r="D780" s="2">
        <v>75</v>
      </c>
      <c r="E780" s="2">
        <f t="shared" si="48"/>
        <v>-473</v>
      </c>
      <c r="F780" s="19" t="str">
        <f t="shared" si="51"/>
        <v>BEARISH</v>
      </c>
      <c r="G780" s="19" t="str">
        <f t="shared" si="50"/>
        <v>STRONG</v>
      </c>
      <c r="H780" s="19" t="str">
        <f t="shared" si="49"/>
        <v>CONFIRMED BEARISH</v>
      </c>
    </row>
    <row r="781" spans="1:8" ht="13.5" x14ac:dyDescent="0.25">
      <c r="A781" s="3">
        <v>43139</v>
      </c>
      <c r="B781" s="2">
        <v>34</v>
      </c>
      <c r="C781" s="2">
        <v>20.802</v>
      </c>
      <c r="D781" s="2">
        <v>702</v>
      </c>
      <c r="E781" s="2">
        <f t="shared" si="48"/>
        <v>229</v>
      </c>
      <c r="F781" s="19" t="str">
        <f t="shared" si="51"/>
        <v>BULLISH</v>
      </c>
      <c r="G781" s="19" t="str">
        <f t="shared" si="50"/>
        <v>WEAK</v>
      </c>
      <c r="H781" s="19" t="str">
        <f t="shared" si="49"/>
        <v>BULLISH DIVERGENCE</v>
      </c>
    </row>
    <row r="782" spans="1:8" ht="13.5" x14ac:dyDescent="0.25">
      <c r="A782" s="3">
        <v>43140</v>
      </c>
      <c r="B782" s="2">
        <v>34</v>
      </c>
      <c r="C782" s="2">
        <v>20.802</v>
      </c>
      <c r="D782" s="2">
        <v>131</v>
      </c>
      <c r="E782" s="2">
        <f t="shared" si="48"/>
        <v>229</v>
      </c>
      <c r="F782" s="19" t="str">
        <f t="shared" si="51"/>
        <v>BULLISH</v>
      </c>
      <c r="G782" s="19" t="str">
        <f t="shared" si="50"/>
        <v>WEAK</v>
      </c>
      <c r="H782" s="19" t="str">
        <f t="shared" si="49"/>
        <v>BULLISH DIVERGENCE</v>
      </c>
    </row>
    <row r="783" spans="1:8" ht="13.5" x14ac:dyDescent="0.25">
      <c r="A783" s="3">
        <v>43143</v>
      </c>
      <c r="B783" s="2">
        <v>33.1</v>
      </c>
      <c r="C783" s="2">
        <v>20.2514</v>
      </c>
      <c r="D783" s="2">
        <v>115</v>
      </c>
      <c r="E783" s="2">
        <f t="shared" si="48"/>
        <v>114</v>
      </c>
      <c r="F783" s="19" t="str">
        <f t="shared" si="51"/>
        <v>BULLISH</v>
      </c>
      <c r="G783" s="19" t="str">
        <f t="shared" si="50"/>
        <v>WEAK</v>
      </c>
      <c r="H783" s="19" t="str">
        <f t="shared" si="49"/>
        <v>BULLISH DIVERGENCE</v>
      </c>
    </row>
    <row r="784" spans="1:8" ht="13.5" x14ac:dyDescent="0.25">
      <c r="A784" s="3">
        <v>43144</v>
      </c>
      <c r="B784" s="2">
        <v>32.979999999999997</v>
      </c>
      <c r="C784" s="2">
        <v>20.178000000000001</v>
      </c>
      <c r="D784" s="2">
        <v>12</v>
      </c>
      <c r="E784" s="2">
        <f t="shared" si="48"/>
        <v>102</v>
      </c>
      <c r="F784" s="19" t="str">
        <f t="shared" si="51"/>
        <v>BULLISH</v>
      </c>
      <c r="G784" s="19" t="str">
        <f t="shared" si="50"/>
        <v>WEAK</v>
      </c>
      <c r="H784" s="19" t="str">
        <f t="shared" si="49"/>
        <v>BULLISH DIVERGENCE</v>
      </c>
    </row>
    <row r="785" spans="1:8" ht="13.5" x14ac:dyDescent="0.25">
      <c r="A785" s="3">
        <v>43145</v>
      </c>
      <c r="B785" s="2">
        <v>32.979999999999997</v>
      </c>
      <c r="C785" s="2">
        <v>20.178000000000001</v>
      </c>
      <c r="D785" s="2">
        <v>0</v>
      </c>
      <c r="E785" s="2">
        <f t="shared" si="48"/>
        <v>102</v>
      </c>
      <c r="F785" s="19" t="str">
        <f t="shared" si="51"/>
        <v>BULLISH</v>
      </c>
      <c r="G785" s="19" t="str">
        <f t="shared" si="50"/>
        <v>WEAK</v>
      </c>
      <c r="H785" s="19" t="str">
        <f t="shared" si="49"/>
        <v>BULLISH DIVERGENCE</v>
      </c>
    </row>
    <row r="786" spans="1:8" ht="13.5" x14ac:dyDescent="0.25">
      <c r="A786" s="3">
        <v>43146</v>
      </c>
      <c r="B786" s="2">
        <v>32</v>
      </c>
      <c r="C786" s="2">
        <v>19.578399999999998</v>
      </c>
      <c r="D786" s="2">
        <v>204</v>
      </c>
      <c r="E786" s="2">
        <f t="shared" si="48"/>
        <v>-102</v>
      </c>
      <c r="F786" s="19" t="str">
        <f t="shared" si="51"/>
        <v>BEARISH</v>
      </c>
      <c r="G786" s="19" t="str">
        <f t="shared" si="50"/>
        <v>WEAK</v>
      </c>
      <c r="H786" s="19" t="str">
        <f t="shared" si="49"/>
        <v>CONFIRMED BEARISH</v>
      </c>
    </row>
    <row r="787" spans="1:8" ht="13.5" x14ac:dyDescent="0.25">
      <c r="A787" s="3">
        <v>43147</v>
      </c>
      <c r="B787" s="2">
        <v>32</v>
      </c>
      <c r="C787" s="2">
        <v>19.578399999999998</v>
      </c>
      <c r="D787" s="2">
        <v>613</v>
      </c>
      <c r="E787" s="2">
        <f t="shared" si="48"/>
        <v>-102</v>
      </c>
      <c r="F787" s="19" t="str">
        <f t="shared" si="51"/>
        <v>BEARISH</v>
      </c>
      <c r="G787" s="19" t="str">
        <f t="shared" si="50"/>
        <v>WEAK</v>
      </c>
      <c r="H787" s="19" t="str">
        <f t="shared" si="49"/>
        <v>CONFIRMED BEARISH</v>
      </c>
    </row>
    <row r="788" spans="1:8" ht="13.5" x14ac:dyDescent="0.25">
      <c r="A788" s="3">
        <v>43150</v>
      </c>
      <c r="B788" s="2">
        <v>32</v>
      </c>
      <c r="C788" s="2">
        <v>19.578399999999998</v>
      </c>
      <c r="D788" s="2">
        <v>0</v>
      </c>
      <c r="E788" s="2">
        <f t="shared" si="48"/>
        <v>-102</v>
      </c>
      <c r="F788" s="19" t="str">
        <f t="shared" si="51"/>
        <v>BEARISH</v>
      </c>
      <c r="G788" s="19" t="str">
        <f t="shared" si="50"/>
        <v>WEAK</v>
      </c>
      <c r="H788" s="19" t="str">
        <f t="shared" si="49"/>
        <v>CONFIRMED BEARISH</v>
      </c>
    </row>
    <row r="789" spans="1:8" ht="13.5" x14ac:dyDescent="0.25">
      <c r="A789" s="3">
        <v>43151</v>
      </c>
      <c r="B789" s="2">
        <v>33.44</v>
      </c>
      <c r="C789" s="2">
        <v>20.459399999999999</v>
      </c>
      <c r="D789" s="2">
        <v>35</v>
      </c>
      <c r="E789" s="2">
        <f t="shared" si="48"/>
        <v>-67</v>
      </c>
      <c r="F789" s="19" t="str">
        <f t="shared" si="51"/>
        <v>BEARISH</v>
      </c>
      <c r="G789" s="19" t="str">
        <f t="shared" si="50"/>
        <v>WEAK</v>
      </c>
      <c r="H789" s="19" t="str">
        <f t="shared" si="49"/>
        <v>BEARISH DIVERGENCE</v>
      </c>
    </row>
    <row r="790" spans="1:8" ht="13.5" x14ac:dyDescent="0.25">
      <c r="A790" s="3">
        <v>43152</v>
      </c>
      <c r="B790" s="2">
        <v>33.9</v>
      </c>
      <c r="C790" s="2">
        <v>20.7408</v>
      </c>
      <c r="D790" s="2">
        <v>74</v>
      </c>
      <c r="E790" s="2">
        <f t="shared" si="48"/>
        <v>7</v>
      </c>
      <c r="F790" s="19" t="str">
        <f t="shared" si="51"/>
        <v>BEARISH</v>
      </c>
      <c r="G790" s="19" t="str">
        <f t="shared" si="50"/>
        <v>WEAK</v>
      </c>
      <c r="H790" s="19" t="str">
        <f t="shared" si="49"/>
        <v>BEARISH DIVERGENCE</v>
      </c>
    </row>
    <row r="791" spans="1:8" ht="13.5" x14ac:dyDescent="0.25">
      <c r="A791" s="3">
        <v>43153</v>
      </c>
      <c r="B791" s="2">
        <v>34</v>
      </c>
      <c r="C791" s="2">
        <v>20.802</v>
      </c>
      <c r="D791" s="2">
        <v>20</v>
      </c>
      <c r="E791" s="2">
        <f t="shared" si="48"/>
        <v>27</v>
      </c>
      <c r="F791" s="19" t="str">
        <f t="shared" si="51"/>
        <v>BULLISH</v>
      </c>
      <c r="G791" s="19" t="str">
        <f t="shared" si="50"/>
        <v>WEAK</v>
      </c>
      <c r="H791" s="19" t="str">
        <f t="shared" si="49"/>
        <v>CONFIRMED BULLISH</v>
      </c>
    </row>
    <row r="792" spans="1:8" ht="13.5" x14ac:dyDescent="0.25">
      <c r="A792" s="3">
        <v>43154</v>
      </c>
      <c r="B792" s="2">
        <v>33.99</v>
      </c>
      <c r="C792" s="2">
        <v>20.7959</v>
      </c>
      <c r="D792" s="2">
        <v>33</v>
      </c>
      <c r="E792" s="2">
        <f t="shared" si="48"/>
        <v>-6</v>
      </c>
      <c r="F792" s="19" t="str">
        <f t="shared" si="51"/>
        <v>BULLISH</v>
      </c>
      <c r="G792" s="19" t="str">
        <f t="shared" si="50"/>
        <v>WEAK</v>
      </c>
      <c r="H792" s="19" t="str">
        <f t="shared" si="49"/>
        <v>CONFIRMED BULLISH</v>
      </c>
    </row>
    <row r="793" spans="1:8" ht="13.5" x14ac:dyDescent="0.25">
      <c r="A793" s="3">
        <v>43157</v>
      </c>
      <c r="B793" s="2">
        <v>33.99</v>
      </c>
      <c r="C793" s="2">
        <v>20.7959</v>
      </c>
      <c r="D793" s="2">
        <v>0</v>
      </c>
      <c r="E793" s="2">
        <f t="shared" si="48"/>
        <v>-6</v>
      </c>
      <c r="F793" s="19" t="str">
        <f t="shared" si="51"/>
        <v>BULLISH</v>
      </c>
      <c r="G793" s="19" t="str">
        <f t="shared" si="50"/>
        <v>WEAK</v>
      </c>
      <c r="H793" s="19" t="str">
        <f t="shared" si="49"/>
        <v>CONFIRMED BULLISH</v>
      </c>
    </row>
    <row r="794" spans="1:8" ht="13.5" x14ac:dyDescent="0.25">
      <c r="A794" s="3">
        <v>43158</v>
      </c>
      <c r="B794" s="2">
        <v>33.9</v>
      </c>
      <c r="C794" s="2">
        <v>20.7408</v>
      </c>
      <c r="D794" s="2">
        <v>570</v>
      </c>
      <c r="E794" s="2">
        <f t="shared" si="48"/>
        <v>-576</v>
      </c>
      <c r="F794" s="19" t="str">
        <f t="shared" si="51"/>
        <v>BEARISH</v>
      </c>
      <c r="G794" s="19" t="str">
        <f t="shared" si="50"/>
        <v>STRONG</v>
      </c>
      <c r="H794" s="19" t="str">
        <f t="shared" si="49"/>
        <v>BEARISH DIVERGENCE</v>
      </c>
    </row>
    <row r="795" spans="1:8" ht="13.5" x14ac:dyDescent="0.25">
      <c r="A795" s="3">
        <v>43159</v>
      </c>
      <c r="B795" s="2">
        <v>33.99</v>
      </c>
      <c r="C795" s="2">
        <v>20.7959</v>
      </c>
      <c r="D795" s="2">
        <v>100</v>
      </c>
      <c r="E795" s="2">
        <f t="shared" si="48"/>
        <v>-476</v>
      </c>
      <c r="F795" s="19" t="str">
        <f t="shared" si="51"/>
        <v>BEARISH</v>
      </c>
      <c r="G795" s="19" t="str">
        <f t="shared" si="50"/>
        <v>WEAK</v>
      </c>
      <c r="H795" s="19" t="str">
        <f t="shared" si="49"/>
        <v>BEARISH DIVERGENCE</v>
      </c>
    </row>
    <row r="796" spans="1:8" ht="13.5" x14ac:dyDescent="0.25">
      <c r="A796" s="3">
        <v>43160</v>
      </c>
      <c r="B796" s="2">
        <v>33.5</v>
      </c>
      <c r="C796" s="2">
        <v>20.496099999999998</v>
      </c>
      <c r="D796" s="2">
        <v>20</v>
      </c>
      <c r="E796" s="2">
        <f t="shared" si="48"/>
        <v>-496</v>
      </c>
      <c r="F796" s="19" t="str">
        <f t="shared" si="51"/>
        <v>BEARISH</v>
      </c>
      <c r="G796" s="19" t="str">
        <f t="shared" si="50"/>
        <v>WEAK</v>
      </c>
      <c r="H796" s="19" t="str">
        <f t="shared" si="49"/>
        <v>CONFIRMED BEARISH</v>
      </c>
    </row>
    <row r="797" spans="1:8" ht="13.5" x14ac:dyDescent="0.25">
      <c r="A797" s="3">
        <v>43161</v>
      </c>
      <c r="B797" s="2">
        <v>33.6</v>
      </c>
      <c r="C797" s="2">
        <v>20.557300000000001</v>
      </c>
      <c r="D797" s="2">
        <v>115</v>
      </c>
      <c r="E797" s="2">
        <f t="shared" si="48"/>
        <v>-381</v>
      </c>
      <c r="F797" s="19" t="str">
        <f t="shared" si="51"/>
        <v>BEARISH</v>
      </c>
      <c r="G797" s="19" t="str">
        <f t="shared" si="50"/>
        <v>STRONG</v>
      </c>
      <c r="H797" s="19" t="str">
        <f t="shared" si="49"/>
        <v>CONFIRMED BEARISH</v>
      </c>
    </row>
    <row r="798" spans="1:8" ht="13.5" x14ac:dyDescent="0.25">
      <c r="A798" s="3">
        <v>43164</v>
      </c>
      <c r="B798" s="2">
        <v>33.6</v>
      </c>
      <c r="C798" s="2">
        <v>20.557300000000001</v>
      </c>
      <c r="D798" s="2">
        <v>527</v>
      </c>
      <c r="E798" s="2">
        <f t="shared" si="48"/>
        <v>-381</v>
      </c>
      <c r="F798" s="19" t="str">
        <f t="shared" si="51"/>
        <v>BEARISH</v>
      </c>
      <c r="G798" s="19" t="str">
        <f t="shared" si="50"/>
        <v>STRONG</v>
      </c>
      <c r="H798" s="19" t="str">
        <f t="shared" si="49"/>
        <v>CONFIRMED BEARISH</v>
      </c>
    </row>
    <row r="799" spans="1:8" ht="13.5" x14ac:dyDescent="0.25">
      <c r="A799" s="3">
        <v>43165</v>
      </c>
      <c r="B799" s="2">
        <v>33.6</v>
      </c>
      <c r="C799" s="2">
        <v>20.557300000000001</v>
      </c>
      <c r="D799" s="2">
        <v>317</v>
      </c>
      <c r="E799" s="2">
        <f t="shared" si="48"/>
        <v>-381</v>
      </c>
      <c r="F799" s="19" t="str">
        <f t="shared" si="51"/>
        <v>BULLISH</v>
      </c>
      <c r="G799" s="19" t="str">
        <f t="shared" si="50"/>
        <v>WEAK</v>
      </c>
      <c r="H799" s="19" t="str">
        <f t="shared" si="49"/>
        <v>BULLISH DIVERGENCE</v>
      </c>
    </row>
    <row r="800" spans="1:8" ht="13.5" x14ac:dyDescent="0.25">
      <c r="A800" s="3">
        <v>43166</v>
      </c>
      <c r="B800" s="2">
        <v>33.700000000000003</v>
      </c>
      <c r="C800" s="2">
        <v>20.618500000000001</v>
      </c>
      <c r="D800" s="2">
        <v>145</v>
      </c>
      <c r="E800" s="2">
        <f t="shared" si="48"/>
        <v>-236</v>
      </c>
      <c r="F800" s="19" t="str">
        <f t="shared" si="51"/>
        <v>BULLISH</v>
      </c>
      <c r="G800" s="19" t="str">
        <f t="shared" si="50"/>
        <v>WEAK</v>
      </c>
      <c r="H800" s="19" t="str">
        <f t="shared" si="49"/>
        <v>BULLISH DIVERGENCE</v>
      </c>
    </row>
    <row r="801" spans="1:8" ht="13.5" x14ac:dyDescent="0.25">
      <c r="A801" s="3">
        <v>43167</v>
      </c>
      <c r="B801" s="2">
        <v>34</v>
      </c>
      <c r="C801" s="2">
        <v>20.802</v>
      </c>
      <c r="D801" s="2">
        <v>510</v>
      </c>
      <c r="E801" s="2">
        <f t="shared" si="48"/>
        <v>274</v>
      </c>
      <c r="F801" s="19" t="str">
        <f t="shared" si="51"/>
        <v>BULLISH</v>
      </c>
      <c r="G801" s="19" t="str">
        <f t="shared" si="50"/>
        <v>WEAK</v>
      </c>
      <c r="H801" s="19" t="str">
        <f t="shared" si="49"/>
        <v>CONFIRMED BULLISH</v>
      </c>
    </row>
    <row r="802" spans="1:8" ht="13.5" x14ac:dyDescent="0.25">
      <c r="A802" s="3">
        <v>43168</v>
      </c>
      <c r="B802" s="2">
        <v>33.99</v>
      </c>
      <c r="C802" s="2">
        <v>20.7959</v>
      </c>
      <c r="D802" s="2">
        <v>41</v>
      </c>
      <c r="E802" s="2">
        <f t="shared" si="48"/>
        <v>233</v>
      </c>
      <c r="F802" s="19" t="str">
        <f t="shared" si="51"/>
        <v>BULLISH</v>
      </c>
      <c r="G802" s="19" t="str">
        <f t="shared" si="50"/>
        <v>WEAK</v>
      </c>
      <c r="H802" s="19" t="str">
        <f t="shared" si="49"/>
        <v>CONFIRMED BULLISH</v>
      </c>
    </row>
    <row r="803" spans="1:8" ht="13.5" x14ac:dyDescent="0.25">
      <c r="A803" s="3">
        <v>43171</v>
      </c>
      <c r="B803" s="2">
        <v>33.99</v>
      </c>
      <c r="C803" s="2">
        <v>20.7959</v>
      </c>
      <c r="D803" s="2">
        <v>0</v>
      </c>
      <c r="E803" s="2">
        <f t="shared" si="48"/>
        <v>233</v>
      </c>
      <c r="F803" s="19" t="str">
        <f t="shared" si="51"/>
        <v>BULLISH</v>
      </c>
      <c r="G803" s="19" t="str">
        <f t="shared" si="50"/>
        <v>WEAK</v>
      </c>
      <c r="H803" s="19" t="str">
        <f t="shared" si="49"/>
        <v>CONFIRMED BULLISH</v>
      </c>
    </row>
    <row r="804" spans="1:8" ht="13.5" x14ac:dyDescent="0.25">
      <c r="A804" s="3">
        <v>43172</v>
      </c>
      <c r="B804" s="2">
        <v>34</v>
      </c>
      <c r="C804" s="2">
        <v>20.802</v>
      </c>
      <c r="D804" s="2">
        <v>30</v>
      </c>
      <c r="E804" s="2">
        <f t="shared" si="48"/>
        <v>263</v>
      </c>
      <c r="F804" s="19" t="str">
        <f t="shared" si="51"/>
        <v>BULLISH</v>
      </c>
      <c r="G804" s="19" t="str">
        <f t="shared" si="50"/>
        <v>WEAK</v>
      </c>
      <c r="H804" s="19" t="str">
        <f t="shared" si="49"/>
        <v>CONFIRMED BULLISH</v>
      </c>
    </row>
    <row r="805" spans="1:8" ht="13.5" x14ac:dyDescent="0.25">
      <c r="A805" s="3">
        <v>43173</v>
      </c>
      <c r="B805" s="2">
        <v>34</v>
      </c>
      <c r="C805" s="2">
        <v>20.802</v>
      </c>
      <c r="D805" s="2">
        <v>0</v>
      </c>
      <c r="E805" s="2">
        <f t="shared" si="48"/>
        <v>263</v>
      </c>
      <c r="F805" s="19" t="str">
        <f t="shared" si="51"/>
        <v>BULLISH</v>
      </c>
      <c r="G805" s="19" t="str">
        <f t="shared" si="50"/>
        <v>WEAK</v>
      </c>
      <c r="H805" s="19" t="str">
        <f t="shared" si="49"/>
        <v>CONFIRMED BULLISH</v>
      </c>
    </row>
    <row r="806" spans="1:8" ht="13.5" x14ac:dyDescent="0.25">
      <c r="A806" s="3">
        <v>43174</v>
      </c>
      <c r="B806" s="2">
        <v>34</v>
      </c>
      <c r="C806" s="2">
        <v>20.802</v>
      </c>
      <c r="D806" s="2">
        <v>0</v>
      </c>
      <c r="E806" s="2">
        <f t="shared" si="48"/>
        <v>263</v>
      </c>
      <c r="F806" s="19" t="str">
        <f t="shared" si="51"/>
        <v>BEARISH</v>
      </c>
      <c r="G806" s="19" t="str">
        <f t="shared" si="50"/>
        <v>WEAK</v>
      </c>
      <c r="H806" s="19" t="str">
        <f t="shared" si="49"/>
        <v>NEUTRAL</v>
      </c>
    </row>
    <row r="807" spans="1:8" ht="13.5" x14ac:dyDescent="0.25">
      <c r="A807" s="3">
        <v>43175</v>
      </c>
      <c r="B807" s="2">
        <v>34</v>
      </c>
      <c r="C807" s="2">
        <v>20.802</v>
      </c>
      <c r="D807" s="2">
        <v>0</v>
      </c>
      <c r="E807" s="2">
        <f t="shared" si="48"/>
        <v>263</v>
      </c>
      <c r="F807" s="19" t="str">
        <f t="shared" si="51"/>
        <v>BULLISH</v>
      </c>
      <c r="G807" s="19" t="str">
        <f t="shared" si="50"/>
        <v>STRONG</v>
      </c>
      <c r="H807" s="19" t="str">
        <f t="shared" si="49"/>
        <v>CONFIRMED BULLISH</v>
      </c>
    </row>
    <row r="808" spans="1:8" ht="13.5" x14ac:dyDescent="0.25">
      <c r="A808" s="3">
        <v>43178</v>
      </c>
      <c r="B808" s="2">
        <v>34</v>
      </c>
      <c r="C808" s="2">
        <v>20.802</v>
      </c>
      <c r="D808" s="2">
        <v>0</v>
      </c>
      <c r="E808" s="2">
        <f t="shared" si="48"/>
        <v>263</v>
      </c>
      <c r="F808" s="19" t="str">
        <f t="shared" si="51"/>
        <v>BULLISH</v>
      </c>
      <c r="G808" s="19" t="str">
        <f t="shared" si="50"/>
        <v>STRONG</v>
      </c>
      <c r="H808" s="19" t="str">
        <f t="shared" si="49"/>
        <v>CONFIRMED BULLISH</v>
      </c>
    </row>
    <row r="809" spans="1:8" ht="13.5" x14ac:dyDescent="0.25">
      <c r="A809" s="3">
        <v>43180</v>
      </c>
      <c r="B809" s="2">
        <v>33.99</v>
      </c>
      <c r="C809" s="2">
        <v>20.7959</v>
      </c>
      <c r="D809" s="2">
        <v>894</v>
      </c>
      <c r="E809" s="2">
        <f t="shared" si="48"/>
        <v>-631</v>
      </c>
      <c r="F809" s="19" t="str">
        <f t="shared" si="51"/>
        <v>BEARISH</v>
      </c>
      <c r="G809" s="19" t="str">
        <f t="shared" si="50"/>
        <v>WEAK</v>
      </c>
      <c r="H809" s="19" t="str">
        <f t="shared" si="49"/>
        <v>CONFIRMED BEARISH</v>
      </c>
    </row>
    <row r="810" spans="1:8" ht="13.5" x14ac:dyDescent="0.25">
      <c r="A810" s="3">
        <v>43181</v>
      </c>
      <c r="B810" s="2">
        <v>33.99</v>
      </c>
      <c r="C810" s="2">
        <v>20.7959</v>
      </c>
      <c r="D810" s="2">
        <v>0</v>
      </c>
      <c r="E810" s="2">
        <f t="shared" si="48"/>
        <v>-631</v>
      </c>
      <c r="F810" s="19" t="str">
        <f t="shared" si="51"/>
        <v>BEARISH</v>
      </c>
      <c r="G810" s="19" t="str">
        <f t="shared" si="50"/>
        <v>WEAK</v>
      </c>
      <c r="H810" s="19" t="str">
        <f t="shared" si="49"/>
        <v>CONFIRMED BEARISH</v>
      </c>
    </row>
    <row r="811" spans="1:8" ht="13.5" x14ac:dyDescent="0.25">
      <c r="A811" s="3">
        <v>43182</v>
      </c>
      <c r="B811" s="2">
        <v>34</v>
      </c>
      <c r="C811" s="2">
        <v>20.802</v>
      </c>
      <c r="D811" s="2">
        <v>118</v>
      </c>
      <c r="E811" s="2">
        <f t="shared" si="48"/>
        <v>-513</v>
      </c>
      <c r="F811" s="19" t="str">
        <f t="shared" si="51"/>
        <v>BEARISH</v>
      </c>
      <c r="G811" s="19" t="str">
        <f t="shared" si="50"/>
        <v>WEAK</v>
      </c>
      <c r="H811" s="19" t="str">
        <f t="shared" si="49"/>
        <v>NEUTRAL</v>
      </c>
    </row>
    <row r="812" spans="1:8" ht="13.5" x14ac:dyDescent="0.25">
      <c r="A812" s="3">
        <v>43185</v>
      </c>
      <c r="B812" s="2">
        <v>34</v>
      </c>
      <c r="C812" s="2">
        <v>20.802</v>
      </c>
      <c r="D812" s="2">
        <v>25</v>
      </c>
      <c r="E812" s="2">
        <f t="shared" si="48"/>
        <v>-513</v>
      </c>
      <c r="F812" s="19" t="str">
        <f t="shared" si="51"/>
        <v>BEARISH</v>
      </c>
      <c r="G812" s="19" t="str">
        <f t="shared" si="50"/>
        <v>WEAK</v>
      </c>
      <c r="H812" s="19" t="str">
        <f t="shared" si="49"/>
        <v>NEUTRAL</v>
      </c>
    </row>
    <row r="813" spans="1:8" ht="13.5" x14ac:dyDescent="0.25">
      <c r="A813" s="3">
        <v>43186</v>
      </c>
      <c r="B813" s="2">
        <v>34</v>
      </c>
      <c r="C813" s="2">
        <v>20.802</v>
      </c>
      <c r="D813" s="2">
        <v>85</v>
      </c>
      <c r="E813" s="2">
        <f t="shared" si="48"/>
        <v>-513</v>
      </c>
      <c r="F813" s="19" t="str">
        <f t="shared" si="51"/>
        <v>BEARISH</v>
      </c>
      <c r="G813" s="19" t="str">
        <f t="shared" si="50"/>
        <v>WEAK</v>
      </c>
      <c r="H813" s="19" t="str">
        <f t="shared" si="49"/>
        <v>NEUTRAL</v>
      </c>
    </row>
    <row r="814" spans="1:8" ht="13.5" x14ac:dyDescent="0.25">
      <c r="A814" s="3">
        <v>43187</v>
      </c>
      <c r="B814" s="2">
        <v>34</v>
      </c>
      <c r="C814" s="2">
        <v>20.802</v>
      </c>
      <c r="D814" s="2">
        <v>0</v>
      </c>
      <c r="E814" s="2">
        <f t="shared" si="48"/>
        <v>-513</v>
      </c>
      <c r="F814" s="19" t="str">
        <f t="shared" si="51"/>
        <v>BULLISH</v>
      </c>
      <c r="G814" s="19" t="str">
        <f t="shared" si="50"/>
        <v>WEAK</v>
      </c>
      <c r="H814" s="19" t="str">
        <f t="shared" si="49"/>
        <v>CONFIRMED BULLISH</v>
      </c>
    </row>
    <row r="815" spans="1:8" ht="13.5" x14ac:dyDescent="0.25">
      <c r="A815" s="3">
        <v>43188</v>
      </c>
      <c r="B815" s="2">
        <v>34</v>
      </c>
      <c r="C815" s="2">
        <v>20.802</v>
      </c>
      <c r="D815" s="2">
        <v>0</v>
      </c>
      <c r="E815" s="2">
        <f t="shared" si="48"/>
        <v>-513</v>
      </c>
      <c r="F815" s="19" t="str">
        <f t="shared" si="51"/>
        <v>BULLISH</v>
      </c>
      <c r="G815" s="19" t="str">
        <f t="shared" si="50"/>
        <v>WEAK</v>
      </c>
      <c r="H815" s="19" t="str">
        <f t="shared" si="49"/>
        <v>CONFIRMED BULLISH</v>
      </c>
    </row>
    <row r="816" spans="1:8" ht="13.5" x14ac:dyDescent="0.25">
      <c r="A816" s="3">
        <v>43189</v>
      </c>
      <c r="B816" s="2">
        <v>34</v>
      </c>
      <c r="C816" s="2">
        <v>20.802</v>
      </c>
      <c r="D816" s="2">
        <v>0</v>
      </c>
      <c r="E816" s="2">
        <f t="shared" si="48"/>
        <v>-513</v>
      </c>
      <c r="F816" s="19" t="str">
        <f t="shared" si="51"/>
        <v>NEUTRAL</v>
      </c>
      <c r="G816" s="19" t="str">
        <f t="shared" si="50"/>
        <v>NEUTRAL</v>
      </c>
      <c r="H816" s="19" t="str">
        <f t="shared" si="49"/>
        <v>NEUTRAL</v>
      </c>
    </row>
    <row r="817" spans="1:8" ht="13.5" x14ac:dyDescent="0.25">
      <c r="A817" s="3">
        <v>43192</v>
      </c>
      <c r="B817" s="2">
        <v>34</v>
      </c>
      <c r="C817" s="2">
        <v>20.802</v>
      </c>
      <c r="D817" s="2">
        <v>0</v>
      </c>
      <c r="E817" s="2">
        <f t="shared" si="48"/>
        <v>-513</v>
      </c>
      <c r="F817" s="19" t="str">
        <f t="shared" si="51"/>
        <v>NEUTRAL</v>
      </c>
      <c r="G817" s="19" t="str">
        <f t="shared" si="50"/>
        <v>NEUTRAL</v>
      </c>
      <c r="H817" s="19" t="str">
        <f t="shared" si="49"/>
        <v>NEUTRAL</v>
      </c>
    </row>
    <row r="818" spans="1:8" ht="13.5" x14ac:dyDescent="0.25">
      <c r="A818" s="3">
        <v>43193</v>
      </c>
      <c r="B818" s="2">
        <v>34</v>
      </c>
      <c r="C818" s="2">
        <v>20.802</v>
      </c>
      <c r="D818" s="2">
        <v>214</v>
      </c>
      <c r="E818" s="2">
        <f t="shared" si="48"/>
        <v>-513</v>
      </c>
      <c r="F818" s="19" t="str">
        <f t="shared" si="51"/>
        <v>NEUTRAL</v>
      </c>
      <c r="G818" s="19" t="str">
        <f t="shared" si="50"/>
        <v>NEUTRAL</v>
      </c>
      <c r="H818" s="19" t="str">
        <f t="shared" si="49"/>
        <v>NEUTRAL</v>
      </c>
    </row>
    <row r="819" spans="1:8" ht="13.5" x14ac:dyDescent="0.25">
      <c r="A819" s="3">
        <v>43194</v>
      </c>
      <c r="B819" s="2">
        <v>33</v>
      </c>
      <c r="C819" s="2">
        <v>20.190200000000001</v>
      </c>
      <c r="D819" s="2">
        <v>34</v>
      </c>
      <c r="E819" s="2">
        <f t="shared" si="48"/>
        <v>-547</v>
      </c>
      <c r="F819" s="19" t="str">
        <f t="shared" si="51"/>
        <v>BEARISH</v>
      </c>
      <c r="G819" s="19" t="str">
        <f t="shared" si="50"/>
        <v>STRONG</v>
      </c>
      <c r="H819" s="19" t="str">
        <f t="shared" si="49"/>
        <v>CONFIRMED BEARISH</v>
      </c>
    </row>
    <row r="820" spans="1:8" ht="13.5" x14ac:dyDescent="0.25">
      <c r="A820" s="3">
        <v>43195</v>
      </c>
      <c r="B820" s="2">
        <v>33</v>
      </c>
      <c r="C820" s="2">
        <v>20.190200000000001</v>
      </c>
      <c r="D820" s="2">
        <v>0</v>
      </c>
      <c r="E820" s="2">
        <f t="shared" si="48"/>
        <v>-547</v>
      </c>
      <c r="F820" s="19" t="str">
        <f t="shared" si="51"/>
        <v>BEARISH</v>
      </c>
      <c r="G820" s="19" t="str">
        <f t="shared" si="50"/>
        <v>STRONG</v>
      </c>
      <c r="H820" s="19" t="str">
        <f t="shared" si="49"/>
        <v>CONFIRMED BEARISH</v>
      </c>
    </row>
    <row r="821" spans="1:8" ht="13.5" x14ac:dyDescent="0.25">
      <c r="A821" s="3">
        <v>43196</v>
      </c>
      <c r="B821" s="2">
        <v>33</v>
      </c>
      <c r="C821" s="2">
        <v>20.190200000000001</v>
      </c>
      <c r="D821" s="2">
        <v>1</v>
      </c>
      <c r="E821" s="2">
        <f t="shared" si="48"/>
        <v>-547</v>
      </c>
      <c r="F821" s="19" t="str">
        <f t="shared" si="51"/>
        <v>BEARISH</v>
      </c>
      <c r="G821" s="19" t="str">
        <f t="shared" si="50"/>
        <v>STRONG</v>
      </c>
      <c r="H821" s="19" t="str">
        <f t="shared" si="49"/>
        <v>CONFIRMED BEARISH</v>
      </c>
    </row>
    <row r="822" spans="1:8" ht="13.5" x14ac:dyDescent="0.25">
      <c r="A822" s="3">
        <v>43200</v>
      </c>
      <c r="B822" s="2">
        <v>33.99</v>
      </c>
      <c r="C822" s="2">
        <v>20.7959</v>
      </c>
      <c r="D822" s="2">
        <v>176</v>
      </c>
      <c r="E822" s="2">
        <f t="shared" si="48"/>
        <v>-371</v>
      </c>
      <c r="F822" s="19" t="str">
        <f t="shared" si="51"/>
        <v>BULLISH</v>
      </c>
      <c r="G822" s="19" t="str">
        <f t="shared" si="50"/>
        <v>WEAK</v>
      </c>
      <c r="H822" s="19" t="str">
        <f t="shared" si="49"/>
        <v>BULLISH DIVERGENCE</v>
      </c>
    </row>
    <row r="823" spans="1:8" ht="13.5" x14ac:dyDescent="0.25">
      <c r="A823" s="3">
        <v>43201</v>
      </c>
      <c r="B823" s="2">
        <v>34</v>
      </c>
      <c r="C823" s="2">
        <v>20.802</v>
      </c>
      <c r="D823" s="2">
        <v>200</v>
      </c>
      <c r="E823" s="2">
        <f t="shared" si="48"/>
        <v>-171</v>
      </c>
      <c r="F823" s="19" t="str">
        <f t="shared" si="51"/>
        <v>BULLISH</v>
      </c>
      <c r="G823" s="19" t="str">
        <f t="shared" si="50"/>
        <v>WEAK</v>
      </c>
      <c r="H823" s="19" t="str">
        <f t="shared" si="49"/>
        <v>NEUTRAL</v>
      </c>
    </row>
    <row r="824" spans="1:8" ht="13.5" x14ac:dyDescent="0.25">
      <c r="A824" s="3">
        <v>43202</v>
      </c>
      <c r="B824" s="2">
        <v>34</v>
      </c>
      <c r="C824" s="2">
        <v>20.802</v>
      </c>
      <c r="D824" s="2">
        <v>285</v>
      </c>
      <c r="E824" s="2">
        <f t="shared" si="48"/>
        <v>-171</v>
      </c>
      <c r="F824" s="19" t="str">
        <f t="shared" si="51"/>
        <v>BULLISH</v>
      </c>
      <c r="G824" s="19" t="str">
        <f t="shared" si="50"/>
        <v>WEAK</v>
      </c>
      <c r="H824" s="19" t="str">
        <f t="shared" si="49"/>
        <v>CONFIRMED BULLISH</v>
      </c>
    </row>
    <row r="825" spans="1:8" ht="13.5" x14ac:dyDescent="0.25">
      <c r="A825" s="3">
        <v>43203</v>
      </c>
      <c r="B825" s="2">
        <v>34</v>
      </c>
      <c r="C825" s="2">
        <v>20.802</v>
      </c>
      <c r="D825" s="2">
        <v>80</v>
      </c>
      <c r="E825" s="2">
        <f t="shared" si="48"/>
        <v>-171</v>
      </c>
      <c r="F825" s="19" t="str">
        <f t="shared" si="51"/>
        <v>BULLISH</v>
      </c>
      <c r="G825" s="19" t="str">
        <f t="shared" si="50"/>
        <v>WEAK</v>
      </c>
      <c r="H825" s="19" t="str">
        <f t="shared" si="49"/>
        <v>CONFIRMED BULLISH</v>
      </c>
    </row>
    <row r="826" spans="1:8" ht="13.5" x14ac:dyDescent="0.25">
      <c r="A826" s="3">
        <v>43206</v>
      </c>
      <c r="B826" s="2">
        <v>34</v>
      </c>
      <c r="C826" s="2">
        <v>20.802</v>
      </c>
      <c r="D826" s="2">
        <v>390</v>
      </c>
      <c r="E826" s="2">
        <f t="shared" si="48"/>
        <v>-171</v>
      </c>
      <c r="F826" s="19" t="str">
        <f t="shared" si="51"/>
        <v>BULLISH</v>
      </c>
      <c r="G826" s="19" t="str">
        <f t="shared" si="50"/>
        <v>WEAK</v>
      </c>
      <c r="H826" s="19" t="str">
        <f t="shared" si="49"/>
        <v>CONFIRMED BULLISH</v>
      </c>
    </row>
    <row r="827" spans="1:8" ht="13.5" x14ac:dyDescent="0.25">
      <c r="A827" s="3">
        <v>43207</v>
      </c>
      <c r="B827" s="2">
        <v>34</v>
      </c>
      <c r="C827" s="2">
        <v>20.802</v>
      </c>
      <c r="D827" s="2">
        <v>866</v>
      </c>
      <c r="E827" s="2">
        <f t="shared" si="48"/>
        <v>-171</v>
      </c>
      <c r="F827" s="19" t="str">
        <f t="shared" si="51"/>
        <v>BULLISH</v>
      </c>
      <c r="G827" s="19" t="str">
        <f t="shared" si="50"/>
        <v>WEAK</v>
      </c>
      <c r="H827" s="19" t="str">
        <f t="shared" si="49"/>
        <v>CONFIRMED BULLISH</v>
      </c>
    </row>
    <row r="828" spans="1:8" ht="13.5" x14ac:dyDescent="0.25">
      <c r="A828" s="3">
        <v>43208</v>
      </c>
      <c r="B828" s="2">
        <v>35.020000000000003</v>
      </c>
      <c r="C828" s="2">
        <v>21.426100000000002</v>
      </c>
      <c r="D828" s="2">
        <v>3133</v>
      </c>
      <c r="E828" s="2">
        <f t="shared" si="48"/>
        <v>2962</v>
      </c>
      <c r="F828" s="19" t="str">
        <f t="shared" si="51"/>
        <v>BULLISH</v>
      </c>
      <c r="G828" s="19" t="str">
        <f t="shared" si="50"/>
        <v>WEAK</v>
      </c>
      <c r="H828" s="19" t="str">
        <f t="shared" si="49"/>
        <v>CONFIRMED BULLISH</v>
      </c>
    </row>
    <row r="829" spans="1:8" ht="13.5" x14ac:dyDescent="0.25">
      <c r="A829" s="3">
        <v>43209</v>
      </c>
      <c r="B829" s="2">
        <v>36.479999999999997</v>
      </c>
      <c r="C829" s="2">
        <v>22.319400000000002</v>
      </c>
      <c r="D829" s="2">
        <v>931</v>
      </c>
      <c r="E829" s="2">
        <f t="shared" si="48"/>
        <v>3893</v>
      </c>
      <c r="F829" s="19" t="str">
        <f t="shared" si="51"/>
        <v>BULLISH</v>
      </c>
      <c r="G829" s="19" t="str">
        <f t="shared" si="50"/>
        <v>WEAK</v>
      </c>
      <c r="H829" s="19" t="str">
        <f t="shared" si="49"/>
        <v>CONFIRMED BULLISH</v>
      </c>
    </row>
    <row r="830" spans="1:8" ht="13.5" x14ac:dyDescent="0.25">
      <c r="A830" s="3">
        <v>43210</v>
      </c>
      <c r="B830" s="2">
        <v>34.840000000000003</v>
      </c>
      <c r="C830" s="2">
        <v>21.315999999999999</v>
      </c>
      <c r="D830" s="2">
        <v>268</v>
      </c>
      <c r="E830" s="2">
        <f t="shared" si="48"/>
        <v>3625</v>
      </c>
      <c r="F830" s="19" t="str">
        <f t="shared" si="51"/>
        <v>BULLISH</v>
      </c>
      <c r="G830" s="19" t="str">
        <f t="shared" si="50"/>
        <v>WEAK</v>
      </c>
      <c r="H830" s="19" t="str">
        <f t="shared" si="49"/>
        <v>CONFIRMED BULLISH</v>
      </c>
    </row>
    <row r="831" spans="1:8" ht="13.5" x14ac:dyDescent="0.25">
      <c r="A831" s="3">
        <v>43213</v>
      </c>
      <c r="B831" s="2">
        <v>35.74</v>
      </c>
      <c r="C831" s="2">
        <v>21.866599999999998</v>
      </c>
      <c r="D831" s="2">
        <v>1472</v>
      </c>
      <c r="E831" s="2">
        <f t="shared" si="48"/>
        <v>5097</v>
      </c>
      <c r="F831" s="19" t="str">
        <f t="shared" si="51"/>
        <v>BULLISH</v>
      </c>
      <c r="G831" s="19" t="str">
        <f t="shared" si="50"/>
        <v>WEAK</v>
      </c>
      <c r="H831" s="19" t="str">
        <f t="shared" si="49"/>
        <v>CONFIRMED BULLISH</v>
      </c>
    </row>
    <row r="832" spans="1:8" ht="13.5" x14ac:dyDescent="0.25">
      <c r="A832" s="3">
        <v>43214</v>
      </c>
      <c r="B832" s="2">
        <v>37.47</v>
      </c>
      <c r="C832" s="2">
        <v>22.9251</v>
      </c>
      <c r="D832" s="2">
        <v>830</v>
      </c>
      <c r="E832" s="2">
        <f t="shared" si="48"/>
        <v>5927</v>
      </c>
      <c r="F832" s="19" t="str">
        <f t="shared" si="51"/>
        <v>BULLISH</v>
      </c>
      <c r="G832" s="19" t="str">
        <f t="shared" si="50"/>
        <v>WEAK</v>
      </c>
      <c r="H832" s="19" t="str">
        <f t="shared" si="49"/>
        <v>CONFIRMED BULLISH</v>
      </c>
    </row>
    <row r="833" spans="1:8" ht="13.5" x14ac:dyDescent="0.25">
      <c r="A833" s="3">
        <v>43215</v>
      </c>
      <c r="B833" s="2">
        <v>38.15</v>
      </c>
      <c r="C833" s="2">
        <v>23.341100000000001</v>
      </c>
      <c r="D833" s="2">
        <v>340</v>
      </c>
      <c r="E833" s="2">
        <f t="shared" si="48"/>
        <v>6267</v>
      </c>
      <c r="F833" s="19" t="str">
        <f t="shared" si="51"/>
        <v>BULLISH</v>
      </c>
      <c r="G833" s="19" t="str">
        <f t="shared" si="50"/>
        <v>STRONG</v>
      </c>
      <c r="H833" s="19" t="str">
        <f t="shared" si="49"/>
        <v>CONFIRMED BULLISH</v>
      </c>
    </row>
    <row r="834" spans="1:8" ht="13.5" x14ac:dyDescent="0.25">
      <c r="A834" s="3">
        <v>43216</v>
      </c>
      <c r="B834" s="2">
        <v>38.99</v>
      </c>
      <c r="C834" s="2">
        <v>23.855</v>
      </c>
      <c r="D834" s="2">
        <v>245</v>
      </c>
      <c r="E834" s="2">
        <f t="shared" si="48"/>
        <v>6512</v>
      </c>
      <c r="F834" s="19" t="str">
        <f t="shared" si="51"/>
        <v>BULLISH</v>
      </c>
      <c r="G834" s="19" t="str">
        <f t="shared" si="50"/>
        <v>STRONG</v>
      </c>
      <c r="H834" s="19" t="str">
        <f t="shared" si="49"/>
        <v>CONFIRMED BULLISH</v>
      </c>
    </row>
    <row r="835" spans="1:8" ht="13.5" x14ac:dyDescent="0.25">
      <c r="A835" s="3">
        <v>43217</v>
      </c>
      <c r="B835" s="2">
        <v>38.99</v>
      </c>
      <c r="C835" s="2">
        <v>23.855</v>
      </c>
      <c r="D835" s="2">
        <v>734</v>
      </c>
      <c r="E835" s="2">
        <f t="shared" si="48"/>
        <v>6512</v>
      </c>
      <c r="F835" s="19" t="str">
        <f t="shared" si="51"/>
        <v>BULLISH</v>
      </c>
      <c r="G835" s="19" t="str">
        <f t="shared" si="50"/>
        <v>STRONG</v>
      </c>
      <c r="H835" s="19" t="str">
        <f t="shared" si="49"/>
        <v>CONFIRMED BULLISH</v>
      </c>
    </row>
    <row r="836" spans="1:8" ht="13.5" x14ac:dyDescent="0.25">
      <c r="A836" s="3">
        <v>43220</v>
      </c>
      <c r="B836" s="2">
        <v>39.049999999999997</v>
      </c>
      <c r="C836" s="2">
        <v>23.8917</v>
      </c>
      <c r="D836" s="2">
        <v>173</v>
      </c>
      <c r="E836" s="2">
        <f t="shared" ref="E836:E899" si="52">IF(B836&gt;B835, E835+D836, IF(B836&lt;B835, E835-D836, E835))</f>
        <v>6685</v>
      </c>
      <c r="F836" s="19" t="str">
        <f t="shared" si="51"/>
        <v>BULLISH</v>
      </c>
      <c r="G836" s="19" t="str">
        <f t="shared" si="50"/>
        <v>STRONG</v>
      </c>
      <c r="H836" s="19" t="str">
        <f t="shared" si="49"/>
        <v>CONFIRMED BULLISH</v>
      </c>
    </row>
    <row r="837" spans="1:8" ht="13.5" x14ac:dyDescent="0.25">
      <c r="A837" s="3">
        <v>43222</v>
      </c>
      <c r="B837" s="2">
        <v>41.04</v>
      </c>
      <c r="C837" s="2">
        <v>25.109300000000001</v>
      </c>
      <c r="D837" s="2">
        <v>550</v>
      </c>
      <c r="E837" s="2">
        <f t="shared" si="52"/>
        <v>7235</v>
      </c>
      <c r="F837" s="19" t="str">
        <f t="shared" si="51"/>
        <v>BULLISH</v>
      </c>
      <c r="G837" s="19" t="str">
        <f t="shared" si="50"/>
        <v>STRONG</v>
      </c>
      <c r="H837" s="19" t="str">
        <f t="shared" si="49"/>
        <v>CONFIRMED BULLISH</v>
      </c>
    </row>
    <row r="838" spans="1:8" ht="13.5" x14ac:dyDescent="0.25">
      <c r="A838" s="3">
        <v>43223</v>
      </c>
      <c r="B838" s="2">
        <v>41.04</v>
      </c>
      <c r="C838" s="2">
        <v>25.109300000000001</v>
      </c>
      <c r="D838" s="2">
        <v>1538</v>
      </c>
      <c r="E838" s="2">
        <f t="shared" si="52"/>
        <v>7235</v>
      </c>
      <c r="F838" s="19" t="str">
        <f t="shared" si="51"/>
        <v>BULLISH</v>
      </c>
      <c r="G838" s="19" t="str">
        <f t="shared" si="50"/>
        <v>STRONG</v>
      </c>
      <c r="H838" s="19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v>43224</v>
      </c>
      <c r="B839" s="2">
        <v>42.88</v>
      </c>
      <c r="C839" s="2">
        <v>26.234999999999999</v>
      </c>
      <c r="D839" s="2">
        <v>0</v>
      </c>
      <c r="E839" s="2">
        <f t="shared" si="52"/>
        <v>7235</v>
      </c>
      <c r="F839" s="19" t="str">
        <f t="shared" si="51"/>
        <v>BULLISH</v>
      </c>
      <c r="G839" s="19" t="str">
        <f t="shared" ref="G839:G902" si="54">IF((E839-E834)/E834 &gt; 0.02, "STRONG",
 IF((E839-E834)/E834 &lt; -0.02, "WEAK", "NEUTRAL"))</f>
        <v>STRONG</v>
      </c>
      <c r="H839" s="19" t="str">
        <f t="shared" si="53"/>
        <v>CONFIRMED BULLISH</v>
      </c>
    </row>
    <row r="840" spans="1:8" ht="13.5" x14ac:dyDescent="0.25">
      <c r="A840" s="3">
        <v>43227</v>
      </c>
      <c r="B840" s="2">
        <v>44.8</v>
      </c>
      <c r="C840" s="2">
        <v>27.409700000000001</v>
      </c>
      <c r="D840" s="2">
        <v>0</v>
      </c>
      <c r="E840" s="2">
        <f t="shared" si="52"/>
        <v>7235</v>
      </c>
      <c r="F840" s="19" t="str">
        <f t="shared" ref="F840:F903" si="55">IF(E840&gt;E835,"BULLISH",IF(E840&lt;E835,"BEARISH","NEUTRAL"))</f>
        <v>BULLISH</v>
      </c>
      <c r="G840" s="19" t="str">
        <f t="shared" si="54"/>
        <v>STRONG</v>
      </c>
      <c r="H840" s="19" t="str">
        <f t="shared" si="53"/>
        <v>CONFIRMED BULLISH</v>
      </c>
    </row>
    <row r="841" spans="1:8" ht="13.5" x14ac:dyDescent="0.25">
      <c r="A841" s="3">
        <v>43228</v>
      </c>
      <c r="B841" s="2">
        <v>44.8</v>
      </c>
      <c r="C841" s="2">
        <v>27.409700000000001</v>
      </c>
      <c r="D841" s="2">
        <v>26733</v>
      </c>
      <c r="E841" s="2">
        <f t="shared" si="52"/>
        <v>7235</v>
      </c>
      <c r="F841" s="19" t="str">
        <f t="shared" si="55"/>
        <v>BULLISH</v>
      </c>
      <c r="G841" s="19" t="str">
        <f t="shared" si="54"/>
        <v>STRONG</v>
      </c>
      <c r="H841" s="19" t="str">
        <f t="shared" si="53"/>
        <v>CONFIRMED BULLISH</v>
      </c>
    </row>
    <row r="842" spans="1:8" ht="13.5" x14ac:dyDescent="0.25">
      <c r="A842" s="3">
        <v>43229</v>
      </c>
      <c r="B842" s="2">
        <v>43.5</v>
      </c>
      <c r="C842" s="2">
        <v>26.6144</v>
      </c>
      <c r="D842" s="2">
        <v>509</v>
      </c>
      <c r="E842" s="2">
        <f t="shared" si="52"/>
        <v>6726</v>
      </c>
      <c r="F842" s="19" t="str">
        <f t="shared" si="55"/>
        <v>BEARISH</v>
      </c>
      <c r="G842" s="19" t="str">
        <f t="shared" si="54"/>
        <v>WEAK</v>
      </c>
      <c r="H842" s="19" t="str">
        <f t="shared" si="53"/>
        <v>BEARISH DIVERGENCE</v>
      </c>
    </row>
    <row r="843" spans="1:8" ht="13.5" x14ac:dyDescent="0.25">
      <c r="A843" s="3">
        <v>43230</v>
      </c>
      <c r="B843" s="2">
        <v>43.6</v>
      </c>
      <c r="C843" s="2">
        <v>26.6755</v>
      </c>
      <c r="D843" s="2">
        <v>231</v>
      </c>
      <c r="E843" s="2">
        <f t="shared" si="52"/>
        <v>6957</v>
      </c>
      <c r="F843" s="19" t="str">
        <f t="shared" si="55"/>
        <v>BEARISH</v>
      </c>
      <c r="G843" s="19" t="str">
        <f t="shared" si="54"/>
        <v>WEAK</v>
      </c>
      <c r="H843" s="19" t="str">
        <f t="shared" si="53"/>
        <v>BEARISH DIVERGENCE</v>
      </c>
    </row>
    <row r="844" spans="1:8" ht="13.5" x14ac:dyDescent="0.25">
      <c r="A844" s="3">
        <v>43231</v>
      </c>
      <c r="B844" s="2">
        <v>42.8</v>
      </c>
      <c r="C844" s="2">
        <v>26.1861</v>
      </c>
      <c r="D844" s="2">
        <v>670</v>
      </c>
      <c r="E844" s="2">
        <f t="shared" si="52"/>
        <v>6287</v>
      </c>
      <c r="F844" s="19" t="str">
        <f t="shared" si="55"/>
        <v>BEARISH</v>
      </c>
      <c r="G844" s="19" t="str">
        <f t="shared" si="54"/>
        <v>WEAK</v>
      </c>
      <c r="H844" s="19" t="str">
        <f t="shared" si="53"/>
        <v>CONFIRMED BEARISH</v>
      </c>
    </row>
    <row r="845" spans="1:8" ht="13.5" x14ac:dyDescent="0.25">
      <c r="A845" s="3">
        <v>43234</v>
      </c>
      <c r="B845" s="2">
        <v>42.84</v>
      </c>
      <c r="C845" s="2">
        <v>26.210599999999999</v>
      </c>
      <c r="D845" s="2">
        <v>54</v>
      </c>
      <c r="E845" s="2">
        <f t="shared" si="52"/>
        <v>6341</v>
      </c>
      <c r="F845" s="19" t="str">
        <f t="shared" si="55"/>
        <v>BEARISH</v>
      </c>
      <c r="G845" s="19" t="str">
        <f t="shared" si="54"/>
        <v>WEAK</v>
      </c>
      <c r="H845" s="19" t="str">
        <f t="shared" si="53"/>
        <v>CONFIRMED BEARISH</v>
      </c>
    </row>
    <row r="846" spans="1:8" ht="13.5" x14ac:dyDescent="0.25">
      <c r="A846" s="3">
        <v>43235</v>
      </c>
      <c r="B846" s="2">
        <v>44.14</v>
      </c>
      <c r="C846" s="2">
        <v>27.0059</v>
      </c>
      <c r="D846" s="2">
        <v>232</v>
      </c>
      <c r="E846" s="2">
        <f t="shared" si="52"/>
        <v>6573</v>
      </c>
      <c r="F846" s="19" t="str">
        <f t="shared" si="55"/>
        <v>BEARISH</v>
      </c>
      <c r="G846" s="19" t="str">
        <f t="shared" si="54"/>
        <v>WEAK</v>
      </c>
      <c r="H846" s="19" t="str">
        <f t="shared" si="53"/>
        <v>CONFIRMED BEARISH</v>
      </c>
    </row>
    <row r="847" spans="1:8" ht="13.5" x14ac:dyDescent="0.25">
      <c r="A847" s="3">
        <v>43236</v>
      </c>
      <c r="B847" s="2">
        <v>44.8</v>
      </c>
      <c r="C847" s="2">
        <v>27.409700000000001</v>
      </c>
      <c r="D847" s="2">
        <v>3970</v>
      </c>
      <c r="E847" s="2">
        <f t="shared" si="52"/>
        <v>10543</v>
      </c>
      <c r="F847" s="19" t="str">
        <f t="shared" si="55"/>
        <v>BULLISH</v>
      </c>
      <c r="G847" s="19" t="str">
        <f t="shared" si="54"/>
        <v>STRONG</v>
      </c>
      <c r="H847" s="19" t="str">
        <f t="shared" si="53"/>
        <v>CONFIRMED BULLISH</v>
      </c>
    </row>
    <row r="848" spans="1:8" ht="13.5" x14ac:dyDescent="0.25">
      <c r="A848" s="3">
        <v>43237</v>
      </c>
      <c r="B848" s="2">
        <v>44.79</v>
      </c>
      <c r="C848" s="2">
        <v>27.403600000000001</v>
      </c>
      <c r="D848" s="2">
        <v>3920</v>
      </c>
      <c r="E848" s="2">
        <f t="shared" si="52"/>
        <v>6623</v>
      </c>
      <c r="F848" s="19" t="str">
        <f t="shared" si="55"/>
        <v>BEARISH</v>
      </c>
      <c r="G848" s="19" t="str">
        <f t="shared" si="54"/>
        <v>WEAK</v>
      </c>
      <c r="H848" s="19" t="str">
        <f t="shared" si="53"/>
        <v>BEARISH DIVERGENCE</v>
      </c>
    </row>
    <row r="849" spans="1:8" ht="13.5" x14ac:dyDescent="0.25">
      <c r="A849" s="3">
        <v>43238</v>
      </c>
      <c r="B849" s="2">
        <v>44.77</v>
      </c>
      <c r="C849" s="2">
        <v>27.391400000000001</v>
      </c>
      <c r="D849" s="2">
        <v>10</v>
      </c>
      <c r="E849" s="2">
        <f t="shared" si="52"/>
        <v>6613</v>
      </c>
      <c r="F849" s="19" t="str">
        <f t="shared" si="55"/>
        <v>BULLISH</v>
      </c>
      <c r="G849" s="19" t="str">
        <f t="shared" si="54"/>
        <v>STRONG</v>
      </c>
      <c r="H849" s="19" t="str">
        <f t="shared" si="53"/>
        <v>CONFIRMED BULLISH</v>
      </c>
    </row>
    <row r="850" spans="1:8" ht="13.5" x14ac:dyDescent="0.25">
      <c r="A850" s="3">
        <v>43241</v>
      </c>
      <c r="B850" s="2">
        <v>44</v>
      </c>
      <c r="C850" s="2">
        <v>26.920300000000001</v>
      </c>
      <c r="D850" s="2">
        <v>25</v>
      </c>
      <c r="E850" s="2">
        <f t="shared" si="52"/>
        <v>6588</v>
      </c>
      <c r="F850" s="19" t="str">
        <f t="shared" si="55"/>
        <v>BULLISH</v>
      </c>
      <c r="G850" s="19" t="str">
        <f t="shared" si="54"/>
        <v>STRONG</v>
      </c>
      <c r="H850" s="19" t="str">
        <f t="shared" si="53"/>
        <v>CONFIRMED BULLISH</v>
      </c>
    </row>
    <row r="851" spans="1:8" ht="13.5" x14ac:dyDescent="0.25">
      <c r="A851" s="3">
        <v>43242</v>
      </c>
      <c r="B851" s="2">
        <v>43.99</v>
      </c>
      <c r="C851" s="2">
        <v>26.914200000000001</v>
      </c>
      <c r="D851" s="2">
        <v>560</v>
      </c>
      <c r="E851" s="2">
        <f t="shared" si="52"/>
        <v>6028</v>
      </c>
      <c r="F851" s="19" t="str">
        <f t="shared" si="55"/>
        <v>BEARISH</v>
      </c>
      <c r="G851" s="19" t="str">
        <f t="shared" si="54"/>
        <v>WEAK</v>
      </c>
      <c r="H851" s="19" t="str">
        <f t="shared" si="53"/>
        <v>CONFIRMED BEARISH</v>
      </c>
    </row>
    <row r="852" spans="1:8" ht="13.5" x14ac:dyDescent="0.25">
      <c r="A852" s="3">
        <v>43243</v>
      </c>
      <c r="B852" s="2">
        <v>43.5</v>
      </c>
      <c r="C852" s="2">
        <v>26.6144</v>
      </c>
      <c r="D852" s="2">
        <v>349</v>
      </c>
      <c r="E852" s="2">
        <f t="shared" si="52"/>
        <v>5679</v>
      </c>
      <c r="F852" s="19" t="str">
        <f t="shared" si="55"/>
        <v>BEARISH</v>
      </c>
      <c r="G852" s="19" t="str">
        <f t="shared" si="54"/>
        <v>WEAK</v>
      </c>
      <c r="H852" s="19" t="str">
        <f t="shared" si="53"/>
        <v>CONFIRMED BEARISH</v>
      </c>
    </row>
    <row r="853" spans="1:8" ht="13.5" x14ac:dyDescent="0.25">
      <c r="A853" s="3">
        <v>43244</v>
      </c>
      <c r="B853" s="2">
        <v>43.4</v>
      </c>
      <c r="C853" s="2">
        <v>26.5532</v>
      </c>
      <c r="D853" s="2">
        <v>160</v>
      </c>
      <c r="E853" s="2">
        <f t="shared" si="52"/>
        <v>5519</v>
      </c>
      <c r="F853" s="19" t="str">
        <f t="shared" si="55"/>
        <v>BEARISH</v>
      </c>
      <c r="G853" s="19" t="str">
        <f t="shared" si="54"/>
        <v>WEAK</v>
      </c>
      <c r="H853" s="19" t="str">
        <f t="shared" si="53"/>
        <v>CONFIRMED BEARISH</v>
      </c>
    </row>
    <row r="854" spans="1:8" ht="13.5" x14ac:dyDescent="0.25">
      <c r="A854" s="3">
        <v>43245</v>
      </c>
      <c r="B854" s="2">
        <v>42.84</v>
      </c>
      <c r="C854" s="2">
        <v>26.210599999999999</v>
      </c>
      <c r="D854" s="2">
        <v>306</v>
      </c>
      <c r="E854" s="2">
        <f t="shared" si="52"/>
        <v>5213</v>
      </c>
      <c r="F854" s="19" t="str">
        <f t="shared" si="55"/>
        <v>BEARISH</v>
      </c>
      <c r="G854" s="19" t="str">
        <f t="shared" si="54"/>
        <v>WEAK</v>
      </c>
      <c r="H854" s="19" t="str">
        <f t="shared" si="53"/>
        <v>CONFIRMED BEARISH</v>
      </c>
    </row>
    <row r="855" spans="1:8" ht="13.5" x14ac:dyDescent="0.25">
      <c r="A855" s="3">
        <v>43248</v>
      </c>
      <c r="B855" s="2">
        <v>41.71</v>
      </c>
      <c r="C855" s="2">
        <v>25.519200000000001</v>
      </c>
      <c r="D855" s="2">
        <v>148</v>
      </c>
      <c r="E855" s="2">
        <f t="shared" si="52"/>
        <v>5065</v>
      </c>
      <c r="F855" s="19" t="str">
        <f t="shared" si="55"/>
        <v>BEARISH</v>
      </c>
      <c r="G855" s="19" t="str">
        <f t="shared" si="54"/>
        <v>WEAK</v>
      </c>
      <c r="H855" s="19" t="str">
        <f t="shared" si="53"/>
        <v>CONFIRMED BEARISH</v>
      </c>
    </row>
    <row r="856" spans="1:8" ht="13.5" x14ac:dyDescent="0.25">
      <c r="A856" s="3">
        <v>43249</v>
      </c>
      <c r="B856" s="2">
        <v>40.5</v>
      </c>
      <c r="C856" s="2">
        <v>24.7789</v>
      </c>
      <c r="D856" s="2">
        <v>2102</v>
      </c>
      <c r="E856" s="2">
        <f t="shared" si="52"/>
        <v>2963</v>
      </c>
      <c r="F856" s="19" t="str">
        <f t="shared" si="55"/>
        <v>BEARISH</v>
      </c>
      <c r="G856" s="19" t="str">
        <f t="shared" si="54"/>
        <v>WEAK</v>
      </c>
      <c r="H856" s="19" t="str">
        <f t="shared" si="53"/>
        <v>CONFIRMED BEARISH</v>
      </c>
    </row>
    <row r="857" spans="1:8" ht="13.5" x14ac:dyDescent="0.25">
      <c r="A857" s="3">
        <v>43250</v>
      </c>
      <c r="B857" s="2">
        <v>40.5</v>
      </c>
      <c r="C857" s="2">
        <v>24.7789</v>
      </c>
      <c r="D857" s="2">
        <v>2290</v>
      </c>
      <c r="E857" s="2">
        <f t="shared" si="52"/>
        <v>2963</v>
      </c>
      <c r="F857" s="19" t="str">
        <f t="shared" si="55"/>
        <v>BEARISH</v>
      </c>
      <c r="G857" s="19" t="str">
        <f t="shared" si="54"/>
        <v>WEAK</v>
      </c>
      <c r="H857" s="19" t="str">
        <f t="shared" si="53"/>
        <v>CONFIRMED BEARISH</v>
      </c>
    </row>
    <row r="858" spans="1:8" ht="13.5" x14ac:dyDescent="0.25">
      <c r="A858" s="3">
        <v>43251</v>
      </c>
      <c r="B858" s="2">
        <v>41.71</v>
      </c>
      <c r="C858" s="2">
        <v>25.519200000000001</v>
      </c>
      <c r="D858" s="2">
        <v>1644</v>
      </c>
      <c r="E858" s="2">
        <f t="shared" si="52"/>
        <v>4607</v>
      </c>
      <c r="F858" s="19" t="str">
        <f t="shared" si="55"/>
        <v>BEARISH</v>
      </c>
      <c r="G858" s="19" t="str">
        <f t="shared" si="54"/>
        <v>WEAK</v>
      </c>
      <c r="H858" s="19" t="str">
        <f t="shared" si="53"/>
        <v>CONFIRMED BEARISH</v>
      </c>
    </row>
    <row r="859" spans="1:8" ht="13.5" x14ac:dyDescent="0.25">
      <c r="A859" s="3">
        <v>43252</v>
      </c>
      <c r="B859" s="2">
        <v>41.9</v>
      </c>
      <c r="C859" s="2">
        <v>25.635400000000001</v>
      </c>
      <c r="D859" s="2">
        <v>7</v>
      </c>
      <c r="E859" s="2">
        <f t="shared" si="52"/>
        <v>4614</v>
      </c>
      <c r="F859" s="19" t="str">
        <f t="shared" si="55"/>
        <v>BEARISH</v>
      </c>
      <c r="G859" s="19" t="str">
        <f t="shared" si="54"/>
        <v>WEAK</v>
      </c>
      <c r="H859" s="19" t="str">
        <f t="shared" si="53"/>
        <v>CONFIRMED BEARISH</v>
      </c>
    </row>
    <row r="860" spans="1:8" ht="13.5" x14ac:dyDescent="0.25">
      <c r="A860" s="3">
        <v>43255</v>
      </c>
      <c r="B860" s="2">
        <v>42.15</v>
      </c>
      <c r="C860" s="2">
        <v>25.788399999999999</v>
      </c>
      <c r="D860" s="2">
        <v>154</v>
      </c>
      <c r="E860" s="2">
        <f t="shared" si="52"/>
        <v>4768</v>
      </c>
      <c r="F860" s="19" t="str">
        <f t="shared" si="55"/>
        <v>BEARISH</v>
      </c>
      <c r="G860" s="19" t="str">
        <f t="shared" si="54"/>
        <v>WEAK</v>
      </c>
      <c r="H860" s="19" t="str">
        <f t="shared" si="53"/>
        <v>BEARISH DIVERGENCE</v>
      </c>
    </row>
    <row r="861" spans="1:8" ht="13.5" x14ac:dyDescent="0.25">
      <c r="A861" s="3">
        <v>43256</v>
      </c>
      <c r="B861" s="2">
        <v>43.99</v>
      </c>
      <c r="C861" s="2">
        <v>26.914200000000001</v>
      </c>
      <c r="D861" s="2">
        <v>359</v>
      </c>
      <c r="E861" s="2">
        <f t="shared" si="52"/>
        <v>5127</v>
      </c>
      <c r="F861" s="19" t="str">
        <f t="shared" si="55"/>
        <v>BULLISH</v>
      </c>
      <c r="G861" s="19" t="str">
        <f t="shared" si="54"/>
        <v>STRONG</v>
      </c>
      <c r="H861" s="19" t="str">
        <f t="shared" si="53"/>
        <v>CONFIRMED BULLISH</v>
      </c>
    </row>
    <row r="862" spans="1:8" ht="13.5" x14ac:dyDescent="0.25">
      <c r="A862" s="3">
        <v>43257</v>
      </c>
      <c r="B862" s="2">
        <v>45.51</v>
      </c>
      <c r="C862" s="2">
        <v>27.844100000000001</v>
      </c>
      <c r="D862" s="2">
        <v>453</v>
      </c>
      <c r="E862" s="2">
        <f t="shared" si="52"/>
        <v>5580</v>
      </c>
      <c r="F862" s="19" t="str">
        <f t="shared" si="55"/>
        <v>BULLISH</v>
      </c>
      <c r="G862" s="19" t="str">
        <f t="shared" si="54"/>
        <v>STRONG</v>
      </c>
      <c r="H862" s="19" t="str">
        <f t="shared" si="53"/>
        <v>CONFIRMED BULLISH</v>
      </c>
    </row>
    <row r="863" spans="1:8" ht="13.5" x14ac:dyDescent="0.25">
      <c r="A863" s="3">
        <v>43258</v>
      </c>
      <c r="B863" s="2">
        <v>47.55</v>
      </c>
      <c r="C863" s="2">
        <v>29.092199999999998</v>
      </c>
      <c r="D863" s="2">
        <v>0</v>
      </c>
      <c r="E863" s="2">
        <f t="shared" si="52"/>
        <v>5580</v>
      </c>
      <c r="F863" s="19" t="str">
        <f t="shared" si="55"/>
        <v>BULLISH</v>
      </c>
      <c r="G863" s="19" t="str">
        <f t="shared" si="54"/>
        <v>STRONG</v>
      </c>
      <c r="H863" s="19" t="str">
        <f t="shared" si="53"/>
        <v>CONFIRMED BULLISH</v>
      </c>
    </row>
    <row r="864" spans="1:8" ht="13.5" x14ac:dyDescent="0.25">
      <c r="A864" s="3">
        <v>43259</v>
      </c>
      <c r="B864" s="2">
        <v>49.68</v>
      </c>
      <c r="C864" s="2">
        <v>30.395399999999999</v>
      </c>
      <c r="D864" s="2">
        <v>1159</v>
      </c>
      <c r="E864" s="2">
        <f t="shared" si="52"/>
        <v>6739</v>
      </c>
      <c r="F864" s="19" t="str">
        <f t="shared" si="55"/>
        <v>BULLISH</v>
      </c>
      <c r="G864" s="19" t="str">
        <f t="shared" si="54"/>
        <v>STRONG</v>
      </c>
      <c r="H864" s="19" t="str">
        <f t="shared" si="53"/>
        <v>CONFIRMED BULLISH</v>
      </c>
    </row>
    <row r="865" spans="1:8" ht="13.5" x14ac:dyDescent="0.25">
      <c r="A865" s="3">
        <v>43262</v>
      </c>
      <c r="B865" s="2">
        <v>51.91</v>
      </c>
      <c r="C865" s="2">
        <v>31.759799999999998</v>
      </c>
      <c r="D865" s="2">
        <v>0</v>
      </c>
      <c r="E865" s="2">
        <f t="shared" si="52"/>
        <v>6739</v>
      </c>
      <c r="F865" s="19" t="str">
        <f t="shared" si="55"/>
        <v>BULLISH</v>
      </c>
      <c r="G865" s="19" t="str">
        <f t="shared" si="54"/>
        <v>STRONG</v>
      </c>
      <c r="H865" s="19" t="str">
        <f t="shared" si="53"/>
        <v>CONFIRMED BULLISH</v>
      </c>
    </row>
    <row r="866" spans="1:8" ht="13.5" x14ac:dyDescent="0.25">
      <c r="A866" s="3">
        <v>43263</v>
      </c>
      <c r="B866" s="2">
        <v>51.9</v>
      </c>
      <c r="C866" s="2">
        <v>31.753699999999998</v>
      </c>
      <c r="D866" s="2">
        <v>631</v>
      </c>
      <c r="E866" s="2">
        <f t="shared" si="52"/>
        <v>6108</v>
      </c>
      <c r="F866" s="19" t="str">
        <f t="shared" si="55"/>
        <v>BULLISH</v>
      </c>
      <c r="G866" s="19" t="str">
        <f t="shared" si="54"/>
        <v>STRONG</v>
      </c>
      <c r="H866" s="19" t="str">
        <f t="shared" si="53"/>
        <v>CONFIRMED BULLISH</v>
      </c>
    </row>
    <row r="867" spans="1:8" ht="13.5" x14ac:dyDescent="0.25">
      <c r="A867" s="3">
        <v>43264</v>
      </c>
      <c r="B867" s="2">
        <v>51.9</v>
      </c>
      <c r="C867" s="2">
        <v>31.753699999999998</v>
      </c>
      <c r="D867" s="2">
        <v>2273</v>
      </c>
      <c r="E867" s="2">
        <f t="shared" si="52"/>
        <v>6108</v>
      </c>
      <c r="F867" s="19" t="str">
        <f t="shared" si="55"/>
        <v>BULLISH</v>
      </c>
      <c r="G867" s="19" t="str">
        <f t="shared" si="54"/>
        <v>STRONG</v>
      </c>
      <c r="H867" s="19" t="str">
        <f t="shared" si="53"/>
        <v>CONFIRMED BULLISH</v>
      </c>
    </row>
    <row r="868" spans="1:8" ht="13.5" x14ac:dyDescent="0.25">
      <c r="A868" s="3">
        <v>43265</v>
      </c>
      <c r="B868" s="2">
        <v>52.9</v>
      </c>
      <c r="C868" s="2">
        <v>32.365499999999997</v>
      </c>
      <c r="D868" s="2">
        <v>300</v>
      </c>
      <c r="E868" s="2">
        <f t="shared" si="52"/>
        <v>6408</v>
      </c>
      <c r="F868" s="19" t="str">
        <f t="shared" si="55"/>
        <v>BULLISH</v>
      </c>
      <c r="G868" s="19" t="str">
        <f t="shared" si="54"/>
        <v>STRONG</v>
      </c>
      <c r="H868" s="19" t="str">
        <f t="shared" si="53"/>
        <v>CONFIRMED BULLISH</v>
      </c>
    </row>
    <row r="869" spans="1:8" ht="13.5" x14ac:dyDescent="0.25">
      <c r="A869" s="3">
        <v>43269</v>
      </c>
      <c r="B869" s="2">
        <v>55.49</v>
      </c>
      <c r="C869" s="2">
        <v>33.950099999999999</v>
      </c>
      <c r="D869" s="2">
        <v>1179</v>
      </c>
      <c r="E869" s="2">
        <f t="shared" si="52"/>
        <v>7587</v>
      </c>
      <c r="F869" s="19" t="str">
        <f t="shared" si="55"/>
        <v>BULLISH</v>
      </c>
      <c r="G869" s="19" t="str">
        <f t="shared" si="54"/>
        <v>STRONG</v>
      </c>
      <c r="H869" s="19" t="str">
        <f t="shared" si="53"/>
        <v>CONFIRMED BULLISH</v>
      </c>
    </row>
    <row r="870" spans="1:8" ht="13.5" x14ac:dyDescent="0.25">
      <c r="A870" s="3">
        <v>43270</v>
      </c>
      <c r="B870" s="2">
        <v>56.49</v>
      </c>
      <c r="C870" s="2">
        <v>34.561999999999998</v>
      </c>
      <c r="D870" s="2">
        <v>1982</v>
      </c>
      <c r="E870" s="2">
        <f t="shared" si="52"/>
        <v>9569</v>
      </c>
      <c r="F870" s="19" t="str">
        <f t="shared" si="55"/>
        <v>BULLISH</v>
      </c>
      <c r="G870" s="19" t="str">
        <f t="shared" si="54"/>
        <v>STRONG</v>
      </c>
      <c r="H870" s="19" t="str">
        <f t="shared" si="53"/>
        <v>CONFIRMED BULLISH</v>
      </c>
    </row>
    <row r="871" spans="1:8" ht="13.5" x14ac:dyDescent="0.25">
      <c r="A871" s="3">
        <v>43271</v>
      </c>
      <c r="B871" s="2">
        <v>55.4</v>
      </c>
      <c r="C871" s="2">
        <v>33.895099999999999</v>
      </c>
      <c r="D871" s="2">
        <v>1119</v>
      </c>
      <c r="E871" s="2">
        <f t="shared" si="52"/>
        <v>8450</v>
      </c>
      <c r="F871" s="19" t="str">
        <f t="shared" si="55"/>
        <v>BULLISH</v>
      </c>
      <c r="G871" s="19" t="str">
        <f t="shared" si="54"/>
        <v>STRONG</v>
      </c>
      <c r="H871" s="19" t="str">
        <f t="shared" si="53"/>
        <v>CONFIRMED BULLISH</v>
      </c>
    </row>
    <row r="872" spans="1:8" ht="13.5" x14ac:dyDescent="0.25">
      <c r="A872" s="3">
        <v>43272</v>
      </c>
      <c r="B872" s="2">
        <v>55</v>
      </c>
      <c r="C872" s="2">
        <v>33.650300000000001</v>
      </c>
      <c r="D872" s="2">
        <v>1668</v>
      </c>
      <c r="E872" s="2">
        <f t="shared" si="52"/>
        <v>6782</v>
      </c>
      <c r="F872" s="19" t="str">
        <f t="shared" si="55"/>
        <v>BULLISH</v>
      </c>
      <c r="G872" s="19" t="str">
        <f t="shared" si="54"/>
        <v>STRONG</v>
      </c>
      <c r="H872" s="19" t="str">
        <f t="shared" si="53"/>
        <v>CONFIRMED BULLISH</v>
      </c>
    </row>
    <row r="873" spans="1:8" ht="13.5" x14ac:dyDescent="0.25">
      <c r="A873" s="3">
        <v>43273</v>
      </c>
      <c r="B873" s="2">
        <v>56</v>
      </c>
      <c r="C873" s="2">
        <v>34.2622</v>
      </c>
      <c r="D873" s="2">
        <v>2595</v>
      </c>
      <c r="E873" s="2">
        <f t="shared" si="52"/>
        <v>9377</v>
      </c>
      <c r="F873" s="19" t="str">
        <f t="shared" si="55"/>
        <v>BULLISH</v>
      </c>
      <c r="G873" s="19" t="str">
        <f t="shared" si="54"/>
        <v>STRONG</v>
      </c>
      <c r="H873" s="19" t="str">
        <f t="shared" si="53"/>
        <v>CONFIRMED BULLISH</v>
      </c>
    </row>
    <row r="874" spans="1:8" ht="13.5" x14ac:dyDescent="0.25">
      <c r="A874" s="3">
        <v>43276</v>
      </c>
      <c r="B874" s="2">
        <v>55.91</v>
      </c>
      <c r="C874" s="2">
        <v>34.207099999999997</v>
      </c>
      <c r="D874" s="2">
        <v>1227</v>
      </c>
      <c r="E874" s="2">
        <f t="shared" si="52"/>
        <v>8150</v>
      </c>
      <c r="F874" s="19" t="str">
        <f t="shared" si="55"/>
        <v>BULLISH</v>
      </c>
      <c r="G874" s="19" t="str">
        <f t="shared" si="54"/>
        <v>STRONG</v>
      </c>
      <c r="H874" s="19" t="str">
        <f t="shared" si="53"/>
        <v>CONFIRMED BULLISH</v>
      </c>
    </row>
    <row r="875" spans="1:8" ht="13.5" x14ac:dyDescent="0.25">
      <c r="A875" s="3">
        <v>43277</v>
      </c>
      <c r="B875" s="2">
        <v>54.23</v>
      </c>
      <c r="C875" s="2">
        <v>33.179200000000002</v>
      </c>
      <c r="D875" s="2">
        <v>65</v>
      </c>
      <c r="E875" s="2">
        <f t="shared" si="52"/>
        <v>8085</v>
      </c>
      <c r="F875" s="19" t="str">
        <f t="shared" si="55"/>
        <v>BEARISH</v>
      </c>
      <c r="G875" s="19" t="str">
        <f t="shared" si="54"/>
        <v>WEAK</v>
      </c>
      <c r="H875" s="19" t="str">
        <f t="shared" si="53"/>
        <v>CONFIRMED BEARISH</v>
      </c>
    </row>
    <row r="876" spans="1:8" ht="13.5" x14ac:dyDescent="0.25">
      <c r="A876" s="3">
        <v>43278</v>
      </c>
      <c r="B876" s="2">
        <v>54.99</v>
      </c>
      <c r="C876" s="2">
        <v>33.644199999999998</v>
      </c>
      <c r="D876" s="2">
        <v>148</v>
      </c>
      <c r="E876" s="2">
        <f t="shared" si="52"/>
        <v>8233</v>
      </c>
      <c r="F876" s="19" t="str">
        <f t="shared" si="55"/>
        <v>BEARISH</v>
      </c>
      <c r="G876" s="19" t="str">
        <f t="shared" si="54"/>
        <v>WEAK</v>
      </c>
      <c r="H876" s="19" t="str">
        <f t="shared" si="53"/>
        <v>CONFIRMED BEARISH</v>
      </c>
    </row>
    <row r="877" spans="1:8" ht="13.5" x14ac:dyDescent="0.25">
      <c r="A877" s="3">
        <v>43279</v>
      </c>
      <c r="B877" s="2">
        <v>55</v>
      </c>
      <c r="C877" s="2">
        <v>33.650300000000001</v>
      </c>
      <c r="D877" s="2">
        <v>375</v>
      </c>
      <c r="E877" s="2">
        <f t="shared" si="52"/>
        <v>8608</v>
      </c>
      <c r="F877" s="19" t="str">
        <f t="shared" si="55"/>
        <v>BULLISH</v>
      </c>
      <c r="G877" s="19" t="str">
        <f t="shared" si="54"/>
        <v>STRONG</v>
      </c>
      <c r="H877" s="19" t="str">
        <f t="shared" si="53"/>
        <v>NEUTRAL</v>
      </c>
    </row>
    <row r="878" spans="1:8" ht="13.5" x14ac:dyDescent="0.25">
      <c r="A878" s="3">
        <v>43280</v>
      </c>
      <c r="B878" s="2">
        <v>55</v>
      </c>
      <c r="C878" s="2">
        <v>33.650300000000001</v>
      </c>
      <c r="D878" s="2">
        <v>1611</v>
      </c>
      <c r="E878" s="2">
        <f t="shared" si="52"/>
        <v>8608</v>
      </c>
      <c r="F878" s="19" t="str">
        <f t="shared" si="55"/>
        <v>BEARISH</v>
      </c>
      <c r="G878" s="19" t="str">
        <f t="shared" si="54"/>
        <v>WEAK</v>
      </c>
      <c r="H878" s="19" t="str">
        <f t="shared" si="53"/>
        <v>CONFIRMED BEARISH</v>
      </c>
    </row>
    <row r="879" spans="1:8" ht="13.5" x14ac:dyDescent="0.25">
      <c r="A879" s="3">
        <v>43283</v>
      </c>
      <c r="B879" s="2">
        <v>55.99</v>
      </c>
      <c r="C879" s="2">
        <v>34.256</v>
      </c>
      <c r="D879" s="2">
        <v>204</v>
      </c>
      <c r="E879" s="2">
        <f t="shared" si="52"/>
        <v>8812</v>
      </c>
      <c r="F879" s="19" t="str">
        <f t="shared" si="55"/>
        <v>BULLISH</v>
      </c>
      <c r="G879" s="19" t="str">
        <f t="shared" si="54"/>
        <v>STRONG</v>
      </c>
      <c r="H879" s="19" t="str">
        <f t="shared" si="53"/>
        <v>CONFIRMED BULLISH</v>
      </c>
    </row>
    <row r="880" spans="1:8" ht="13.5" x14ac:dyDescent="0.25">
      <c r="A880" s="3">
        <v>43284</v>
      </c>
      <c r="B880" s="2">
        <v>56</v>
      </c>
      <c r="C880" s="2">
        <v>34.2622</v>
      </c>
      <c r="D880" s="2">
        <v>1393</v>
      </c>
      <c r="E880" s="2">
        <f t="shared" si="52"/>
        <v>10205</v>
      </c>
      <c r="F880" s="19" t="str">
        <f t="shared" si="55"/>
        <v>BULLISH</v>
      </c>
      <c r="G880" s="19" t="str">
        <f t="shared" si="54"/>
        <v>STRONG</v>
      </c>
      <c r="H880" s="19" t="str">
        <f t="shared" si="53"/>
        <v>CONFIRMED BULLISH</v>
      </c>
    </row>
    <row r="881" spans="1:8" ht="13.5" x14ac:dyDescent="0.25">
      <c r="A881" s="3">
        <v>43285</v>
      </c>
      <c r="B881" s="2">
        <v>57</v>
      </c>
      <c r="C881" s="2">
        <v>34.874000000000002</v>
      </c>
      <c r="D881" s="2">
        <v>738</v>
      </c>
      <c r="E881" s="2">
        <f t="shared" si="52"/>
        <v>10943</v>
      </c>
      <c r="F881" s="19" t="str">
        <f t="shared" si="55"/>
        <v>BULLISH</v>
      </c>
      <c r="G881" s="19" t="str">
        <f t="shared" si="54"/>
        <v>STRONG</v>
      </c>
      <c r="H881" s="19" t="str">
        <f t="shared" si="53"/>
        <v>CONFIRMED BULLISH</v>
      </c>
    </row>
    <row r="882" spans="1:8" ht="13.5" x14ac:dyDescent="0.25">
      <c r="A882" s="3">
        <v>43286</v>
      </c>
      <c r="B882" s="2">
        <v>55.99</v>
      </c>
      <c r="C882" s="2">
        <v>34.256</v>
      </c>
      <c r="D882" s="2">
        <v>2860</v>
      </c>
      <c r="E882" s="2">
        <f t="shared" si="52"/>
        <v>8083</v>
      </c>
      <c r="F882" s="19" t="str">
        <f t="shared" si="55"/>
        <v>BEARISH</v>
      </c>
      <c r="G882" s="19" t="str">
        <f t="shared" si="54"/>
        <v>WEAK</v>
      </c>
      <c r="H882" s="19" t="str">
        <f t="shared" si="53"/>
        <v>BEARISH DIVERGENCE</v>
      </c>
    </row>
    <row r="883" spans="1:8" ht="13.5" x14ac:dyDescent="0.25">
      <c r="A883" s="3">
        <v>43287</v>
      </c>
      <c r="B883" s="2">
        <v>55.89</v>
      </c>
      <c r="C883" s="2">
        <v>34.194899999999997</v>
      </c>
      <c r="D883" s="2">
        <v>2419</v>
      </c>
      <c r="E883" s="2">
        <f t="shared" si="52"/>
        <v>5664</v>
      </c>
      <c r="F883" s="19" t="str">
        <f t="shared" si="55"/>
        <v>BEARISH</v>
      </c>
      <c r="G883" s="19" t="str">
        <f t="shared" si="54"/>
        <v>WEAK</v>
      </c>
      <c r="H883" s="19" t="str">
        <f t="shared" si="53"/>
        <v>BEARISH DIVERGENCE</v>
      </c>
    </row>
    <row r="884" spans="1:8" ht="13.5" x14ac:dyDescent="0.25">
      <c r="A884" s="3">
        <v>43290</v>
      </c>
      <c r="B884" s="2">
        <v>54.9</v>
      </c>
      <c r="C884" s="2">
        <v>36.175699999999999</v>
      </c>
      <c r="D884" s="2">
        <v>88</v>
      </c>
      <c r="E884" s="2">
        <f t="shared" si="52"/>
        <v>5576</v>
      </c>
      <c r="F884" s="19" t="str">
        <f t="shared" si="55"/>
        <v>BEARISH</v>
      </c>
      <c r="G884" s="19" t="str">
        <f t="shared" si="54"/>
        <v>WEAK</v>
      </c>
      <c r="H884" s="19" t="str">
        <f t="shared" si="53"/>
        <v>CONFIRMED BEARISH</v>
      </c>
    </row>
    <row r="885" spans="1:8" ht="13.5" x14ac:dyDescent="0.25">
      <c r="A885" s="3">
        <v>43291</v>
      </c>
      <c r="B885" s="2">
        <v>56.5</v>
      </c>
      <c r="C885" s="2">
        <v>37.229999999999997</v>
      </c>
      <c r="D885" s="2">
        <v>1464</v>
      </c>
      <c r="E885" s="2">
        <f t="shared" si="52"/>
        <v>7040</v>
      </c>
      <c r="F885" s="19" t="str">
        <f t="shared" si="55"/>
        <v>BEARISH</v>
      </c>
      <c r="G885" s="19" t="str">
        <f t="shared" si="54"/>
        <v>WEAK</v>
      </c>
      <c r="H885" s="19" t="str">
        <f t="shared" si="53"/>
        <v>BEARISH DIVERGENCE</v>
      </c>
    </row>
    <row r="886" spans="1:8" ht="13.5" x14ac:dyDescent="0.25">
      <c r="A886" s="3">
        <v>43292</v>
      </c>
      <c r="B886" s="2">
        <v>55.99</v>
      </c>
      <c r="C886" s="2">
        <v>36.893999999999998</v>
      </c>
      <c r="D886" s="2">
        <v>618</v>
      </c>
      <c r="E886" s="2">
        <f t="shared" si="52"/>
        <v>6422</v>
      </c>
      <c r="F886" s="19" t="str">
        <f t="shared" si="55"/>
        <v>BEARISH</v>
      </c>
      <c r="G886" s="19" t="str">
        <f t="shared" si="54"/>
        <v>WEAK</v>
      </c>
      <c r="H886" s="19" t="str">
        <f t="shared" si="53"/>
        <v>CONFIRMED BEARISH</v>
      </c>
    </row>
    <row r="887" spans="1:8" ht="13.5" x14ac:dyDescent="0.25">
      <c r="A887" s="3">
        <v>43293</v>
      </c>
      <c r="B887" s="2">
        <v>55</v>
      </c>
      <c r="C887" s="2">
        <v>36.241599999999998</v>
      </c>
      <c r="D887" s="2">
        <v>470</v>
      </c>
      <c r="E887" s="2">
        <f t="shared" si="52"/>
        <v>5952</v>
      </c>
      <c r="F887" s="19" t="str">
        <f t="shared" si="55"/>
        <v>BEARISH</v>
      </c>
      <c r="G887" s="19" t="str">
        <f t="shared" si="54"/>
        <v>WEAK</v>
      </c>
      <c r="H887" s="19" t="str">
        <f t="shared" si="53"/>
        <v>CONFIRMED BEARISH</v>
      </c>
    </row>
    <row r="888" spans="1:8" ht="13.5" x14ac:dyDescent="0.25">
      <c r="A888" s="3">
        <v>43294</v>
      </c>
      <c r="B888" s="2">
        <v>55</v>
      </c>
      <c r="C888" s="2">
        <v>36.241599999999998</v>
      </c>
      <c r="D888" s="2">
        <v>616</v>
      </c>
      <c r="E888" s="2">
        <f t="shared" si="52"/>
        <v>5952</v>
      </c>
      <c r="F888" s="19" t="str">
        <f t="shared" si="55"/>
        <v>BULLISH</v>
      </c>
      <c r="G888" s="19" t="str">
        <f t="shared" si="54"/>
        <v>STRONG</v>
      </c>
      <c r="H888" s="19" t="str">
        <f t="shared" si="53"/>
        <v>BULLISH DIVERGENCE</v>
      </c>
    </row>
    <row r="889" spans="1:8" ht="13.5" x14ac:dyDescent="0.25">
      <c r="A889" s="3">
        <v>43297</v>
      </c>
      <c r="B889" s="2">
        <v>55</v>
      </c>
      <c r="C889" s="2">
        <v>36.241599999999998</v>
      </c>
      <c r="D889" s="2">
        <v>594</v>
      </c>
      <c r="E889" s="2">
        <f t="shared" si="52"/>
        <v>5952</v>
      </c>
      <c r="F889" s="19" t="str">
        <f t="shared" si="55"/>
        <v>BULLISH</v>
      </c>
      <c r="G889" s="19" t="str">
        <f t="shared" si="54"/>
        <v>STRONG</v>
      </c>
      <c r="H889" s="19" t="str">
        <f t="shared" si="53"/>
        <v>CONFIRMED BULLISH</v>
      </c>
    </row>
    <row r="890" spans="1:8" ht="13.5" x14ac:dyDescent="0.25">
      <c r="A890" s="3">
        <v>43298</v>
      </c>
      <c r="B890" s="2">
        <v>55.5</v>
      </c>
      <c r="C890" s="2">
        <v>36.571100000000001</v>
      </c>
      <c r="D890" s="2">
        <v>1096</v>
      </c>
      <c r="E890" s="2">
        <f t="shared" si="52"/>
        <v>7048</v>
      </c>
      <c r="F890" s="19" t="str">
        <f t="shared" si="55"/>
        <v>BULLISH</v>
      </c>
      <c r="G890" s="19" t="str">
        <f t="shared" si="54"/>
        <v>NEUTRAL</v>
      </c>
      <c r="H890" s="19" t="str">
        <f t="shared" si="53"/>
        <v>BULLISH DIVERGENCE</v>
      </c>
    </row>
    <row r="891" spans="1:8" ht="13.5" x14ac:dyDescent="0.25">
      <c r="A891" s="3">
        <v>43299</v>
      </c>
      <c r="B891" s="2">
        <v>57.5</v>
      </c>
      <c r="C891" s="2">
        <v>37.889000000000003</v>
      </c>
      <c r="D891" s="2">
        <v>405</v>
      </c>
      <c r="E891" s="2">
        <f t="shared" si="52"/>
        <v>7453</v>
      </c>
      <c r="F891" s="19" t="str">
        <f t="shared" si="55"/>
        <v>BULLISH</v>
      </c>
      <c r="G891" s="19" t="str">
        <f t="shared" si="54"/>
        <v>STRONG</v>
      </c>
      <c r="H891" s="19" t="str">
        <f t="shared" si="53"/>
        <v>CONFIRMED BULLISH</v>
      </c>
    </row>
    <row r="892" spans="1:8" ht="13.5" x14ac:dyDescent="0.25">
      <c r="A892" s="3">
        <v>43300</v>
      </c>
      <c r="B892" s="2">
        <v>60.08</v>
      </c>
      <c r="C892" s="2">
        <v>39.588999999999999</v>
      </c>
      <c r="D892" s="2">
        <v>0</v>
      </c>
      <c r="E892" s="2">
        <f t="shared" si="52"/>
        <v>7453</v>
      </c>
      <c r="F892" s="19" t="str">
        <f t="shared" si="55"/>
        <v>BULLISH</v>
      </c>
      <c r="G892" s="19" t="str">
        <f t="shared" si="54"/>
        <v>STRONG</v>
      </c>
      <c r="H892" s="19" t="str">
        <f t="shared" si="53"/>
        <v>CONFIRMED BULLISH</v>
      </c>
    </row>
    <row r="893" spans="1:8" ht="13.5" x14ac:dyDescent="0.25">
      <c r="A893" s="3">
        <v>43301</v>
      </c>
      <c r="B893" s="2">
        <v>62.78</v>
      </c>
      <c r="C893" s="2">
        <v>41.368200000000002</v>
      </c>
      <c r="D893" s="2">
        <v>0</v>
      </c>
      <c r="E893" s="2">
        <f t="shared" si="52"/>
        <v>7453</v>
      </c>
      <c r="F893" s="19" t="str">
        <f t="shared" si="55"/>
        <v>BULLISH</v>
      </c>
      <c r="G893" s="19" t="str">
        <f t="shared" si="54"/>
        <v>STRONG</v>
      </c>
      <c r="H893" s="19" t="str">
        <f t="shared" si="53"/>
        <v>CONFIRMED BULLISH</v>
      </c>
    </row>
    <row r="894" spans="1:8" ht="13.5" x14ac:dyDescent="0.25">
      <c r="A894" s="3">
        <v>43304</v>
      </c>
      <c r="B894" s="2">
        <v>65.599999999999994</v>
      </c>
      <c r="C894" s="2">
        <v>43.226399999999998</v>
      </c>
      <c r="D894" s="2">
        <v>0</v>
      </c>
      <c r="E894" s="2">
        <f t="shared" si="52"/>
        <v>7453</v>
      </c>
      <c r="F894" s="19" t="str">
        <f t="shared" si="55"/>
        <v>BULLISH</v>
      </c>
      <c r="G894" s="19" t="str">
        <f t="shared" si="54"/>
        <v>STRONG</v>
      </c>
      <c r="H894" s="19" t="str">
        <f t="shared" si="53"/>
        <v>CONFIRMED BULLISH</v>
      </c>
    </row>
    <row r="895" spans="1:8" ht="13.5" x14ac:dyDescent="0.25">
      <c r="A895" s="3">
        <v>43305</v>
      </c>
      <c r="B895" s="2">
        <v>68.55</v>
      </c>
      <c r="C895" s="2">
        <v>45.170200000000001</v>
      </c>
      <c r="D895" s="2">
        <v>0</v>
      </c>
      <c r="E895" s="2">
        <f t="shared" si="52"/>
        <v>7453</v>
      </c>
      <c r="F895" s="19" t="str">
        <f t="shared" si="55"/>
        <v>BULLISH</v>
      </c>
      <c r="G895" s="19" t="str">
        <f t="shared" si="54"/>
        <v>STRONG</v>
      </c>
      <c r="H895" s="19" t="str">
        <f t="shared" si="53"/>
        <v>CONFIRMED BULLISH</v>
      </c>
    </row>
    <row r="896" spans="1:8" ht="13.5" x14ac:dyDescent="0.25">
      <c r="A896" s="3">
        <v>43307</v>
      </c>
      <c r="B896" s="2">
        <v>70</v>
      </c>
      <c r="C896" s="2">
        <v>46.125700000000002</v>
      </c>
      <c r="D896" s="2">
        <v>2121</v>
      </c>
      <c r="E896" s="2">
        <f t="shared" si="52"/>
        <v>9574</v>
      </c>
      <c r="F896" s="19" t="str">
        <f t="shared" si="55"/>
        <v>BULLISH</v>
      </c>
      <c r="G896" s="19" t="str">
        <f t="shared" si="54"/>
        <v>STRONG</v>
      </c>
      <c r="H896" s="19" t="str">
        <f t="shared" si="53"/>
        <v>CONFIRMED BULLISH</v>
      </c>
    </row>
    <row r="897" spans="1:8" ht="13.5" x14ac:dyDescent="0.25">
      <c r="A897" s="3">
        <v>43308</v>
      </c>
      <c r="B897" s="2">
        <v>69.989999999999995</v>
      </c>
      <c r="C897" s="2">
        <v>46.119100000000003</v>
      </c>
      <c r="D897" s="2">
        <v>311</v>
      </c>
      <c r="E897" s="2">
        <f t="shared" si="52"/>
        <v>9263</v>
      </c>
      <c r="F897" s="19" t="str">
        <f t="shared" si="55"/>
        <v>BULLISH</v>
      </c>
      <c r="G897" s="19" t="str">
        <f t="shared" si="54"/>
        <v>STRONG</v>
      </c>
      <c r="H897" s="19" t="str">
        <f t="shared" si="53"/>
        <v>CONFIRMED BULLISH</v>
      </c>
    </row>
    <row r="898" spans="1:8" ht="13.5" x14ac:dyDescent="0.25">
      <c r="A898" s="3">
        <v>43311</v>
      </c>
      <c r="B898" s="2">
        <v>71</v>
      </c>
      <c r="C898" s="2">
        <v>46.784599999999998</v>
      </c>
      <c r="D898" s="2">
        <v>1114</v>
      </c>
      <c r="E898" s="2">
        <f t="shared" si="52"/>
        <v>10377</v>
      </c>
      <c r="F898" s="19" t="str">
        <f t="shared" si="55"/>
        <v>BULLISH</v>
      </c>
      <c r="G898" s="19" t="str">
        <f t="shared" si="54"/>
        <v>STRONG</v>
      </c>
      <c r="H898" s="19" t="str">
        <f t="shared" si="53"/>
        <v>CONFIRMED BULLISH</v>
      </c>
    </row>
    <row r="899" spans="1:8" ht="13.5" x14ac:dyDescent="0.25">
      <c r="A899" s="3">
        <v>43312</v>
      </c>
      <c r="B899" s="2">
        <v>72</v>
      </c>
      <c r="C899" s="2">
        <v>47.443600000000004</v>
      </c>
      <c r="D899" s="2">
        <v>290</v>
      </c>
      <c r="E899" s="2">
        <f t="shared" si="52"/>
        <v>10667</v>
      </c>
      <c r="F899" s="19" t="str">
        <f t="shared" si="55"/>
        <v>BULLISH</v>
      </c>
      <c r="G899" s="19" t="str">
        <f t="shared" si="54"/>
        <v>STRONG</v>
      </c>
      <c r="H899" s="19" t="str">
        <f t="shared" si="53"/>
        <v>CONFIRMED BULLISH</v>
      </c>
    </row>
    <row r="900" spans="1:8" ht="13.5" x14ac:dyDescent="0.25">
      <c r="A900" s="3">
        <v>43313</v>
      </c>
      <c r="B900" s="2">
        <v>72.8</v>
      </c>
      <c r="C900" s="2">
        <v>47.970700000000001</v>
      </c>
      <c r="D900" s="2">
        <v>640</v>
      </c>
      <c r="E900" s="2">
        <f t="shared" ref="E900:E963" si="56">IF(B900&gt;B899, E899+D900, IF(B900&lt;B899, E899-D900, E899))</f>
        <v>11307</v>
      </c>
      <c r="F900" s="19" t="str">
        <f t="shared" si="55"/>
        <v>BULLISH</v>
      </c>
      <c r="G900" s="19" t="str">
        <f t="shared" si="54"/>
        <v>STRONG</v>
      </c>
      <c r="H900" s="19" t="str">
        <f t="shared" si="53"/>
        <v>CONFIRMED BULLISH</v>
      </c>
    </row>
    <row r="901" spans="1:8" ht="13.5" x14ac:dyDescent="0.25">
      <c r="A901" s="3">
        <v>43314</v>
      </c>
      <c r="B901" s="2">
        <v>72.3</v>
      </c>
      <c r="C901" s="2">
        <v>47.641199999999998</v>
      </c>
      <c r="D901" s="2">
        <v>73</v>
      </c>
      <c r="E901" s="2">
        <f t="shared" si="56"/>
        <v>11234</v>
      </c>
      <c r="F901" s="19" t="str">
        <f t="shared" si="55"/>
        <v>BULLISH</v>
      </c>
      <c r="G901" s="19" t="str">
        <f t="shared" si="54"/>
        <v>STRONG</v>
      </c>
      <c r="H901" s="19" t="str">
        <f t="shared" si="53"/>
        <v>CONFIRMED BULLISH</v>
      </c>
    </row>
    <row r="902" spans="1:8" ht="13.5" x14ac:dyDescent="0.25">
      <c r="A902" s="3">
        <v>43315</v>
      </c>
      <c r="B902" s="2">
        <v>68.87</v>
      </c>
      <c r="C902" s="2">
        <v>45.381100000000004</v>
      </c>
      <c r="D902" s="2">
        <v>361</v>
      </c>
      <c r="E902" s="2">
        <f t="shared" si="56"/>
        <v>10873</v>
      </c>
      <c r="F902" s="19" t="str">
        <f t="shared" si="55"/>
        <v>BULLISH</v>
      </c>
      <c r="G902" s="19" t="str">
        <f t="shared" si="54"/>
        <v>STRONG</v>
      </c>
      <c r="H902" s="19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BULLISH DIVERGENCE</v>
      </c>
    </row>
    <row r="903" spans="1:8" ht="13.5" x14ac:dyDescent="0.25">
      <c r="A903" s="3">
        <v>43318</v>
      </c>
      <c r="B903" s="2">
        <v>71</v>
      </c>
      <c r="C903" s="2">
        <v>46.784599999999998</v>
      </c>
      <c r="D903" s="2">
        <v>162</v>
      </c>
      <c r="E903" s="2">
        <f t="shared" si="56"/>
        <v>11035</v>
      </c>
      <c r="F903" s="19" t="str">
        <f t="shared" si="55"/>
        <v>BULLISH</v>
      </c>
      <c r="G903" s="19" t="str">
        <f t="shared" ref="G903:G966" si="58">IF((E903-E898)/E898 &gt; 0.02, "STRONG",
 IF((E903-E898)/E898 &lt; -0.02, "WEAK", "NEUTRAL"))</f>
        <v>STRONG</v>
      </c>
      <c r="H903" s="19" t="str">
        <f t="shared" si="57"/>
        <v>NEUTRAL</v>
      </c>
    </row>
    <row r="904" spans="1:8" ht="13.5" x14ac:dyDescent="0.25">
      <c r="A904" s="3">
        <v>43319</v>
      </c>
      <c r="B904" s="2">
        <v>73</v>
      </c>
      <c r="C904" s="2">
        <v>48.102499999999999</v>
      </c>
      <c r="D904" s="2">
        <v>1214</v>
      </c>
      <c r="E904" s="2">
        <f t="shared" si="56"/>
        <v>12249</v>
      </c>
      <c r="F904" s="19" t="str">
        <f t="shared" ref="F904:F967" si="59">IF(E904&gt;E899,"BULLISH",IF(E904&lt;E899,"BEARISH","NEUTRAL"))</f>
        <v>BULLISH</v>
      </c>
      <c r="G904" s="19" t="str">
        <f t="shared" si="58"/>
        <v>STRONG</v>
      </c>
      <c r="H904" s="19" t="str">
        <f t="shared" si="57"/>
        <v>CONFIRMED BULLISH</v>
      </c>
    </row>
    <row r="905" spans="1:8" ht="13.5" x14ac:dyDescent="0.25">
      <c r="A905" s="3">
        <v>43320</v>
      </c>
      <c r="B905" s="2">
        <v>75.989999999999995</v>
      </c>
      <c r="C905" s="2">
        <v>50.072699999999998</v>
      </c>
      <c r="D905" s="2">
        <v>331</v>
      </c>
      <c r="E905" s="2">
        <f t="shared" si="56"/>
        <v>12580</v>
      </c>
      <c r="F905" s="19" t="str">
        <f t="shared" si="59"/>
        <v>BULLISH</v>
      </c>
      <c r="G905" s="19" t="str">
        <f t="shared" si="58"/>
        <v>STRONG</v>
      </c>
      <c r="H905" s="19" t="str">
        <f t="shared" si="57"/>
        <v>CONFIRMED BULLISH</v>
      </c>
    </row>
    <row r="906" spans="1:8" ht="13.5" x14ac:dyDescent="0.25">
      <c r="A906" s="3">
        <v>43321</v>
      </c>
      <c r="B906" s="2">
        <v>78.25</v>
      </c>
      <c r="C906" s="2">
        <v>51.561900000000001</v>
      </c>
      <c r="D906" s="2">
        <v>2331</v>
      </c>
      <c r="E906" s="2">
        <f t="shared" si="56"/>
        <v>14911</v>
      </c>
      <c r="F906" s="19" t="str">
        <f t="shared" si="59"/>
        <v>BULLISH</v>
      </c>
      <c r="G906" s="19" t="str">
        <f t="shared" si="58"/>
        <v>STRONG</v>
      </c>
      <c r="H906" s="19" t="str">
        <f t="shared" si="57"/>
        <v>CONFIRMED BULLISH</v>
      </c>
    </row>
    <row r="907" spans="1:8" ht="13.5" x14ac:dyDescent="0.25">
      <c r="A907" s="3">
        <v>43322</v>
      </c>
      <c r="B907" s="2">
        <v>79</v>
      </c>
      <c r="C907" s="2">
        <v>52.056100000000001</v>
      </c>
      <c r="D907" s="2">
        <v>2230</v>
      </c>
      <c r="E907" s="2">
        <f t="shared" si="56"/>
        <v>17141</v>
      </c>
      <c r="F907" s="19" t="str">
        <f t="shared" si="59"/>
        <v>BULLISH</v>
      </c>
      <c r="G907" s="19" t="str">
        <f t="shared" si="58"/>
        <v>STRONG</v>
      </c>
      <c r="H907" s="19" t="str">
        <f t="shared" si="57"/>
        <v>CONFIRMED BULLISH</v>
      </c>
    </row>
    <row r="908" spans="1:8" ht="13.5" x14ac:dyDescent="0.25">
      <c r="A908" s="3">
        <v>43326</v>
      </c>
      <c r="B908" s="2">
        <v>83.81</v>
      </c>
      <c r="C908" s="2">
        <v>55.2256</v>
      </c>
      <c r="D908" s="2">
        <v>1808</v>
      </c>
      <c r="E908" s="2">
        <f t="shared" si="56"/>
        <v>18949</v>
      </c>
      <c r="F908" s="19" t="str">
        <f t="shared" si="59"/>
        <v>BULLISH</v>
      </c>
      <c r="G908" s="19" t="str">
        <f t="shared" si="58"/>
        <v>STRONG</v>
      </c>
      <c r="H908" s="19" t="str">
        <f t="shared" si="57"/>
        <v>CONFIRMED BULLISH</v>
      </c>
    </row>
    <row r="909" spans="1:8" ht="13.5" x14ac:dyDescent="0.25">
      <c r="A909" s="3">
        <v>43327</v>
      </c>
      <c r="B909" s="2">
        <v>84.9</v>
      </c>
      <c r="C909" s="2">
        <v>55.943899999999999</v>
      </c>
      <c r="D909" s="2">
        <v>2450</v>
      </c>
      <c r="E909" s="2">
        <f t="shared" si="56"/>
        <v>21399</v>
      </c>
      <c r="F909" s="19" t="str">
        <f t="shared" si="59"/>
        <v>BULLISH</v>
      </c>
      <c r="G909" s="19" t="str">
        <f t="shared" si="58"/>
        <v>STRONG</v>
      </c>
      <c r="H909" s="19" t="str">
        <f t="shared" si="57"/>
        <v>CONFIRMED BULLISH</v>
      </c>
    </row>
    <row r="910" spans="1:8" ht="13.5" x14ac:dyDescent="0.25">
      <c r="A910" s="3">
        <v>43328</v>
      </c>
      <c r="B910" s="2">
        <v>89.5</v>
      </c>
      <c r="C910" s="2">
        <v>58.975000000000001</v>
      </c>
      <c r="D910" s="2">
        <v>2350</v>
      </c>
      <c r="E910" s="2">
        <f t="shared" si="56"/>
        <v>23749</v>
      </c>
      <c r="F910" s="19" t="str">
        <f t="shared" si="59"/>
        <v>BULLISH</v>
      </c>
      <c r="G910" s="19" t="str">
        <f t="shared" si="58"/>
        <v>STRONG</v>
      </c>
      <c r="H910" s="19" t="str">
        <f t="shared" si="57"/>
        <v>CONFIRMED BULLISH</v>
      </c>
    </row>
    <row r="911" spans="1:8" ht="13.5" x14ac:dyDescent="0.25">
      <c r="A911" s="3">
        <v>43329</v>
      </c>
      <c r="B911" s="2">
        <v>89.51</v>
      </c>
      <c r="C911" s="2">
        <v>58.9816</v>
      </c>
      <c r="D911" s="2">
        <v>2930</v>
      </c>
      <c r="E911" s="2">
        <f t="shared" si="56"/>
        <v>26679</v>
      </c>
      <c r="F911" s="19" t="str">
        <f t="shared" si="59"/>
        <v>BULLISH</v>
      </c>
      <c r="G911" s="19" t="str">
        <f t="shared" si="58"/>
        <v>STRONG</v>
      </c>
      <c r="H911" s="19" t="str">
        <f t="shared" si="57"/>
        <v>CONFIRMED BULLISH</v>
      </c>
    </row>
    <row r="912" spans="1:8" ht="13.5" x14ac:dyDescent="0.25">
      <c r="A912" s="3">
        <v>43332</v>
      </c>
      <c r="B912" s="2">
        <v>88.27</v>
      </c>
      <c r="C912" s="2">
        <v>58.164499999999997</v>
      </c>
      <c r="D912" s="2">
        <v>33</v>
      </c>
      <c r="E912" s="2">
        <f t="shared" si="56"/>
        <v>26646</v>
      </c>
      <c r="F912" s="19" t="str">
        <f t="shared" si="59"/>
        <v>BULLISH</v>
      </c>
      <c r="G912" s="19" t="str">
        <f t="shared" si="58"/>
        <v>STRONG</v>
      </c>
      <c r="H912" s="19" t="str">
        <f t="shared" si="57"/>
        <v>CONFIRMED BULLISH</v>
      </c>
    </row>
    <row r="913" spans="1:8" ht="13.5" x14ac:dyDescent="0.25">
      <c r="A913" s="3">
        <v>43335</v>
      </c>
      <c r="B913" s="2">
        <v>90</v>
      </c>
      <c r="C913" s="2">
        <v>59.304499999999997</v>
      </c>
      <c r="D913" s="2">
        <v>668</v>
      </c>
      <c r="E913" s="2">
        <f t="shared" si="56"/>
        <v>27314</v>
      </c>
      <c r="F913" s="19" t="str">
        <f t="shared" si="59"/>
        <v>BULLISH</v>
      </c>
      <c r="G913" s="19" t="str">
        <f t="shared" si="58"/>
        <v>STRONG</v>
      </c>
      <c r="H913" s="19" t="str">
        <f t="shared" si="57"/>
        <v>CONFIRMED BULLISH</v>
      </c>
    </row>
    <row r="914" spans="1:8" ht="13.5" x14ac:dyDescent="0.25">
      <c r="A914" s="3">
        <v>43336</v>
      </c>
      <c r="B914" s="2">
        <v>90</v>
      </c>
      <c r="C914" s="2">
        <v>59.304499999999997</v>
      </c>
      <c r="D914" s="2">
        <v>1192</v>
      </c>
      <c r="E914" s="2">
        <f t="shared" si="56"/>
        <v>27314</v>
      </c>
      <c r="F914" s="19" t="str">
        <f t="shared" si="59"/>
        <v>BULLISH</v>
      </c>
      <c r="G914" s="19" t="str">
        <f t="shared" si="58"/>
        <v>STRONG</v>
      </c>
      <c r="H914" s="19" t="str">
        <f t="shared" si="57"/>
        <v>CONFIRMED BULLISH</v>
      </c>
    </row>
    <row r="915" spans="1:8" ht="13.5" x14ac:dyDescent="0.25">
      <c r="A915" s="3">
        <v>43339</v>
      </c>
      <c r="B915" s="2">
        <v>90</v>
      </c>
      <c r="C915" s="2">
        <v>59.304499999999997</v>
      </c>
      <c r="D915" s="2">
        <v>320</v>
      </c>
      <c r="E915" s="2">
        <f t="shared" si="56"/>
        <v>27314</v>
      </c>
      <c r="F915" s="19" t="str">
        <f t="shared" si="59"/>
        <v>BULLISH</v>
      </c>
      <c r="G915" s="19" t="str">
        <f t="shared" si="58"/>
        <v>STRONG</v>
      </c>
      <c r="H915" s="19" t="str">
        <f t="shared" si="57"/>
        <v>CONFIRMED BULLISH</v>
      </c>
    </row>
    <row r="916" spans="1:8" ht="13.5" x14ac:dyDescent="0.25">
      <c r="A916" s="3">
        <v>43340</v>
      </c>
      <c r="B916" s="2">
        <v>89.93</v>
      </c>
      <c r="C916" s="2">
        <v>59.258299999999998</v>
      </c>
      <c r="D916" s="2">
        <v>30</v>
      </c>
      <c r="E916" s="2">
        <f t="shared" si="56"/>
        <v>27284</v>
      </c>
      <c r="F916" s="19" t="str">
        <f t="shared" si="59"/>
        <v>BULLISH</v>
      </c>
      <c r="G916" s="19" t="str">
        <f t="shared" si="58"/>
        <v>STRONG</v>
      </c>
      <c r="H916" s="19" t="str">
        <f t="shared" si="57"/>
        <v>CONFIRMED BULLISH</v>
      </c>
    </row>
    <row r="917" spans="1:8" ht="13.5" x14ac:dyDescent="0.25">
      <c r="A917" s="3">
        <v>43341</v>
      </c>
      <c r="B917" s="2">
        <v>93.97</v>
      </c>
      <c r="C917" s="2">
        <v>61.920400000000001</v>
      </c>
      <c r="D917" s="2">
        <v>0</v>
      </c>
      <c r="E917" s="2">
        <f t="shared" si="56"/>
        <v>27284</v>
      </c>
      <c r="F917" s="19" t="str">
        <f t="shared" si="59"/>
        <v>BULLISH</v>
      </c>
      <c r="G917" s="19" t="str">
        <f t="shared" si="58"/>
        <v>STRONG</v>
      </c>
      <c r="H917" s="19" t="str">
        <f t="shared" si="57"/>
        <v>CONFIRMED BULLISH</v>
      </c>
    </row>
    <row r="918" spans="1:8" ht="13.5" x14ac:dyDescent="0.25">
      <c r="A918" s="3">
        <v>43342</v>
      </c>
      <c r="B918" s="2">
        <v>98.19</v>
      </c>
      <c r="C918" s="2">
        <v>64.7012</v>
      </c>
      <c r="D918" s="2">
        <v>0</v>
      </c>
      <c r="E918" s="2">
        <f t="shared" si="56"/>
        <v>27284</v>
      </c>
      <c r="F918" s="19" t="str">
        <f t="shared" si="59"/>
        <v>BEARISH</v>
      </c>
      <c r="G918" s="19" t="str">
        <f t="shared" si="58"/>
        <v>NEUTRAL</v>
      </c>
      <c r="H918" s="19" t="str">
        <f t="shared" si="57"/>
        <v>BEARISH DIVERGENCE</v>
      </c>
    </row>
    <row r="919" spans="1:8" ht="13.5" x14ac:dyDescent="0.25">
      <c r="A919" s="3">
        <v>43343</v>
      </c>
      <c r="B919" s="2">
        <v>98</v>
      </c>
      <c r="C919" s="2">
        <v>64.575999999999993</v>
      </c>
      <c r="D919" s="2">
        <v>6803</v>
      </c>
      <c r="E919" s="2">
        <f t="shared" si="56"/>
        <v>20481</v>
      </c>
      <c r="F919" s="19" t="str">
        <f t="shared" si="59"/>
        <v>BEARISH</v>
      </c>
      <c r="G919" s="19" t="str">
        <f t="shared" si="58"/>
        <v>WEAK</v>
      </c>
      <c r="H919" s="19" t="str">
        <f t="shared" si="57"/>
        <v>BEARISH DIVERGENCE</v>
      </c>
    </row>
    <row r="920" spans="1:8" ht="13.5" x14ac:dyDescent="0.25">
      <c r="A920" s="3">
        <v>43346</v>
      </c>
      <c r="B920" s="2">
        <v>102.41</v>
      </c>
      <c r="C920" s="2">
        <v>67.481899999999996</v>
      </c>
      <c r="D920" s="2">
        <v>0</v>
      </c>
      <c r="E920" s="2">
        <f t="shared" si="56"/>
        <v>20481</v>
      </c>
      <c r="F920" s="19" t="str">
        <f t="shared" si="59"/>
        <v>BEARISH</v>
      </c>
      <c r="G920" s="19" t="str">
        <f t="shared" si="58"/>
        <v>WEAK</v>
      </c>
      <c r="H920" s="19" t="str">
        <f t="shared" si="57"/>
        <v>BEARISH DIVERGENCE</v>
      </c>
    </row>
    <row r="921" spans="1:8" ht="13.5" x14ac:dyDescent="0.25">
      <c r="A921" s="3">
        <v>43347</v>
      </c>
      <c r="B921" s="2">
        <v>107.01</v>
      </c>
      <c r="C921" s="2">
        <v>70.513000000000005</v>
      </c>
      <c r="D921" s="2">
        <v>2919</v>
      </c>
      <c r="E921" s="2">
        <f t="shared" si="56"/>
        <v>23400</v>
      </c>
      <c r="F921" s="19" t="str">
        <f t="shared" si="59"/>
        <v>BEARISH</v>
      </c>
      <c r="G921" s="19" t="str">
        <f t="shared" si="58"/>
        <v>WEAK</v>
      </c>
      <c r="H921" s="19" t="str">
        <f t="shared" si="57"/>
        <v>BEARISH DIVERGENCE</v>
      </c>
    </row>
    <row r="922" spans="1:8" ht="13.5" x14ac:dyDescent="0.25">
      <c r="A922" s="3">
        <v>43348</v>
      </c>
      <c r="B922" s="2">
        <v>110</v>
      </c>
      <c r="C922" s="2">
        <v>72.483199999999997</v>
      </c>
      <c r="D922" s="2">
        <v>5125</v>
      </c>
      <c r="E922" s="2">
        <f t="shared" si="56"/>
        <v>28525</v>
      </c>
      <c r="F922" s="19" t="str">
        <f t="shared" si="59"/>
        <v>BULLISH</v>
      </c>
      <c r="G922" s="19" t="str">
        <f t="shared" si="58"/>
        <v>STRONG</v>
      </c>
      <c r="H922" s="19" t="str">
        <f t="shared" si="57"/>
        <v>CONFIRMED BULLISH</v>
      </c>
    </row>
    <row r="923" spans="1:8" ht="13.5" x14ac:dyDescent="0.25">
      <c r="A923" s="3">
        <v>43349</v>
      </c>
      <c r="B923" s="2">
        <v>103.8</v>
      </c>
      <c r="C923" s="2">
        <v>68.397800000000004</v>
      </c>
      <c r="D923" s="2">
        <v>1198</v>
      </c>
      <c r="E923" s="2">
        <f t="shared" si="56"/>
        <v>27327</v>
      </c>
      <c r="F923" s="19" t="str">
        <f t="shared" si="59"/>
        <v>BULLISH</v>
      </c>
      <c r="G923" s="19" t="str">
        <f t="shared" si="58"/>
        <v>NEUTRAL</v>
      </c>
      <c r="H923" s="19" t="str">
        <f t="shared" si="57"/>
        <v>CONFIRMED BULLISH</v>
      </c>
    </row>
    <row r="924" spans="1:8" ht="13.5" x14ac:dyDescent="0.25">
      <c r="A924" s="3">
        <v>43350</v>
      </c>
      <c r="B924" s="2">
        <v>108.47</v>
      </c>
      <c r="C924" s="2">
        <v>71.474999999999994</v>
      </c>
      <c r="D924" s="2">
        <v>0</v>
      </c>
      <c r="E924" s="2">
        <f t="shared" si="56"/>
        <v>27327</v>
      </c>
      <c r="F924" s="19" t="str">
        <f t="shared" si="59"/>
        <v>BULLISH</v>
      </c>
      <c r="G924" s="19" t="str">
        <f t="shared" si="58"/>
        <v>STRONG</v>
      </c>
      <c r="H924" s="19" t="str">
        <f t="shared" si="57"/>
        <v>CONFIRMED BULLISH</v>
      </c>
    </row>
    <row r="925" spans="1:8" ht="13.5" x14ac:dyDescent="0.25">
      <c r="A925" s="3">
        <v>43353</v>
      </c>
      <c r="B925" s="2">
        <v>113.35</v>
      </c>
      <c r="C925" s="2">
        <v>74.690700000000007</v>
      </c>
      <c r="D925" s="2">
        <v>0</v>
      </c>
      <c r="E925" s="2">
        <f t="shared" si="56"/>
        <v>27327</v>
      </c>
      <c r="F925" s="19" t="str">
        <f t="shared" si="59"/>
        <v>BULLISH</v>
      </c>
      <c r="G925" s="19" t="str">
        <f t="shared" si="58"/>
        <v>STRONG</v>
      </c>
      <c r="H925" s="19" t="str">
        <f t="shared" si="57"/>
        <v>CONFIRMED BULLISH</v>
      </c>
    </row>
    <row r="926" spans="1:8" ht="13.5" x14ac:dyDescent="0.25">
      <c r="A926" s="3">
        <v>43355</v>
      </c>
      <c r="B926" s="2">
        <v>116</v>
      </c>
      <c r="C926" s="2">
        <v>76.436899999999994</v>
      </c>
      <c r="D926" s="2">
        <v>4998</v>
      </c>
      <c r="E926" s="2">
        <f t="shared" si="56"/>
        <v>32325</v>
      </c>
      <c r="F926" s="19" t="str">
        <f t="shared" si="59"/>
        <v>BULLISH</v>
      </c>
      <c r="G926" s="19" t="str">
        <f t="shared" si="58"/>
        <v>STRONG</v>
      </c>
      <c r="H926" s="19" t="str">
        <f t="shared" si="57"/>
        <v>CONFIRMED BULLISH</v>
      </c>
    </row>
    <row r="927" spans="1:8" ht="13.5" x14ac:dyDescent="0.25">
      <c r="A927" s="3">
        <v>43356</v>
      </c>
      <c r="B927" s="2">
        <v>119.48</v>
      </c>
      <c r="C927" s="2">
        <v>78.73</v>
      </c>
      <c r="D927" s="2">
        <v>5824</v>
      </c>
      <c r="E927" s="2">
        <f t="shared" si="56"/>
        <v>38149</v>
      </c>
      <c r="F927" s="19" t="str">
        <f t="shared" si="59"/>
        <v>BULLISH</v>
      </c>
      <c r="G927" s="19" t="str">
        <f t="shared" si="58"/>
        <v>STRONG</v>
      </c>
      <c r="H927" s="19" t="str">
        <f t="shared" si="57"/>
        <v>CONFIRMED BULLISH</v>
      </c>
    </row>
    <row r="928" spans="1:8" ht="13.5" x14ac:dyDescent="0.25">
      <c r="A928" s="3">
        <v>43357</v>
      </c>
      <c r="B928" s="2">
        <v>116.5</v>
      </c>
      <c r="C928" s="2">
        <v>76.766300000000001</v>
      </c>
      <c r="D928" s="2">
        <v>3795</v>
      </c>
      <c r="E928" s="2">
        <f t="shared" si="56"/>
        <v>34354</v>
      </c>
      <c r="F928" s="19" t="str">
        <f t="shared" si="59"/>
        <v>BULLISH</v>
      </c>
      <c r="G928" s="19" t="str">
        <f t="shared" si="58"/>
        <v>STRONG</v>
      </c>
      <c r="H928" s="19" t="str">
        <f t="shared" si="57"/>
        <v>CONFIRMED BULLISH</v>
      </c>
    </row>
    <row r="929" spans="1:8" ht="13.5" x14ac:dyDescent="0.25">
      <c r="A929" s="3">
        <v>43360</v>
      </c>
      <c r="B929" s="2">
        <v>111.55</v>
      </c>
      <c r="C929" s="2">
        <v>73.504599999999996</v>
      </c>
      <c r="D929" s="2">
        <v>1356</v>
      </c>
      <c r="E929" s="2">
        <f t="shared" si="56"/>
        <v>32998</v>
      </c>
      <c r="F929" s="19" t="str">
        <f t="shared" si="59"/>
        <v>BULLISH</v>
      </c>
      <c r="G929" s="19" t="str">
        <f t="shared" si="58"/>
        <v>STRONG</v>
      </c>
      <c r="H929" s="19" t="str">
        <f t="shared" si="57"/>
        <v>CONFIRMED BULLISH</v>
      </c>
    </row>
    <row r="930" spans="1:8" ht="13.5" x14ac:dyDescent="0.25">
      <c r="A930" s="3">
        <v>43361</v>
      </c>
      <c r="B930" s="2">
        <v>106.7</v>
      </c>
      <c r="C930" s="2">
        <v>70.308700000000002</v>
      </c>
      <c r="D930" s="2">
        <v>946</v>
      </c>
      <c r="E930" s="2">
        <f t="shared" si="56"/>
        <v>32052</v>
      </c>
      <c r="F930" s="19" t="str">
        <f t="shared" si="59"/>
        <v>BULLISH</v>
      </c>
      <c r="G930" s="19" t="str">
        <f t="shared" si="58"/>
        <v>STRONG</v>
      </c>
      <c r="H930" s="19" t="str">
        <f t="shared" si="57"/>
        <v>BULLISH DIVERGENCE</v>
      </c>
    </row>
    <row r="931" spans="1:8" ht="13.5" x14ac:dyDescent="0.25">
      <c r="A931" s="3">
        <v>43362</v>
      </c>
      <c r="B931" s="2">
        <v>104</v>
      </c>
      <c r="C931" s="2">
        <v>68.529600000000002</v>
      </c>
      <c r="D931" s="2">
        <v>6664</v>
      </c>
      <c r="E931" s="2">
        <f t="shared" si="56"/>
        <v>25388</v>
      </c>
      <c r="F931" s="19" t="str">
        <f t="shared" si="59"/>
        <v>BEARISH</v>
      </c>
      <c r="G931" s="19" t="str">
        <f t="shared" si="58"/>
        <v>WEAK</v>
      </c>
      <c r="H931" s="19" t="str">
        <f t="shared" si="57"/>
        <v>CONFIRMED BEARISH</v>
      </c>
    </row>
    <row r="932" spans="1:8" ht="13.5" x14ac:dyDescent="0.25">
      <c r="A932" s="3">
        <v>43363</v>
      </c>
      <c r="B932" s="2">
        <v>104</v>
      </c>
      <c r="C932" s="2">
        <v>68.529600000000002</v>
      </c>
      <c r="D932" s="2">
        <v>11177</v>
      </c>
      <c r="E932" s="2">
        <f t="shared" si="56"/>
        <v>25388</v>
      </c>
      <c r="F932" s="19" t="str">
        <f t="shared" si="59"/>
        <v>BEARISH</v>
      </c>
      <c r="G932" s="19" t="str">
        <f t="shared" si="58"/>
        <v>WEAK</v>
      </c>
      <c r="H932" s="19" t="str">
        <f t="shared" si="57"/>
        <v>CONFIRMED BEARISH</v>
      </c>
    </row>
    <row r="933" spans="1:8" ht="13.5" x14ac:dyDescent="0.25">
      <c r="A933" s="3">
        <v>43364</v>
      </c>
      <c r="B933" s="2">
        <v>105.54</v>
      </c>
      <c r="C933" s="2">
        <v>69.544399999999996</v>
      </c>
      <c r="D933" s="2">
        <v>5818</v>
      </c>
      <c r="E933" s="2">
        <f t="shared" si="56"/>
        <v>31206</v>
      </c>
      <c r="F933" s="19" t="str">
        <f t="shared" si="59"/>
        <v>BEARISH</v>
      </c>
      <c r="G933" s="19" t="str">
        <f t="shared" si="58"/>
        <v>WEAK</v>
      </c>
      <c r="H933" s="19" t="str">
        <f t="shared" si="57"/>
        <v>CONFIRMED BEARISH</v>
      </c>
    </row>
    <row r="934" spans="1:8" ht="13.5" x14ac:dyDescent="0.25">
      <c r="A934" s="3">
        <v>43367</v>
      </c>
      <c r="B934" s="2">
        <v>110.28</v>
      </c>
      <c r="C934" s="2">
        <v>72.667699999999996</v>
      </c>
      <c r="D934" s="2">
        <v>0</v>
      </c>
      <c r="E934" s="2">
        <f t="shared" si="56"/>
        <v>31206</v>
      </c>
      <c r="F934" s="19" t="str">
        <f t="shared" si="59"/>
        <v>BEARISH</v>
      </c>
      <c r="G934" s="19" t="str">
        <f t="shared" si="58"/>
        <v>WEAK</v>
      </c>
      <c r="H934" s="19" t="str">
        <f t="shared" si="57"/>
        <v>CONFIRMED BEARISH</v>
      </c>
    </row>
    <row r="935" spans="1:8" ht="13.5" x14ac:dyDescent="0.25">
      <c r="A935" s="3">
        <v>43368</v>
      </c>
      <c r="B935" s="2">
        <v>115.24</v>
      </c>
      <c r="C935" s="2">
        <v>75.936099999999996</v>
      </c>
      <c r="D935" s="2">
        <v>0</v>
      </c>
      <c r="E935" s="2">
        <f t="shared" si="56"/>
        <v>31206</v>
      </c>
      <c r="F935" s="19" t="str">
        <f t="shared" si="59"/>
        <v>BEARISH</v>
      </c>
      <c r="G935" s="19" t="str">
        <f t="shared" si="58"/>
        <v>WEAK</v>
      </c>
      <c r="H935" s="19" t="str">
        <f t="shared" si="57"/>
        <v>BEARISH DIVERGENCE</v>
      </c>
    </row>
    <row r="936" spans="1:8" ht="13.5" x14ac:dyDescent="0.25">
      <c r="A936" s="3">
        <v>43369</v>
      </c>
      <c r="B936" s="2">
        <v>115.98</v>
      </c>
      <c r="C936" s="2">
        <v>76.423699999999997</v>
      </c>
      <c r="D936" s="2">
        <v>7061</v>
      </c>
      <c r="E936" s="2">
        <f t="shared" si="56"/>
        <v>38267</v>
      </c>
      <c r="F936" s="19" t="str">
        <f t="shared" si="59"/>
        <v>BULLISH</v>
      </c>
      <c r="G936" s="19" t="str">
        <f t="shared" si="58"/>
        <v>STRONG</v>
      </c>
      <c r="H936" s="19" t="str">
        <f t="shared" si="57"/>
        <v>CONFIRMED BULLISH</v>
      </c>
    </row>
    <row r="937" spans="1:8" ht="13.5" x14ac:dyDescent="0.25">
      <c r="A937" s="3">
        <v>43370</v>
      </c>
      <c r="B937" s="2">
        <v>110.77</v>
      </c>
      <c r="C937" s="2">
        <v>72.990600000000001</v>
      </c>
      <c r="D937" s="2">
        <v>0</v>
      </c>
      <c r="E937" s="2">
        <f t="shared" si="56"/>
        <v>38267</v>
      </c>
      <c r="F937" s="19" t="str">
        <f t="shared" si="59"/>
        <v>BULLISH</v>
      </c>
      <c r="G937" s="19" t="str">
        <f t="shared" si="58"/>
        <v>STRONG</v>
      </c>
      <c r="H937" s="19" t="str">
        <f t="shared" si="57"/>
        <v>CONFIRMED BULLISH</v>
      </c>
    </row>
    <row r="938" spans="1:8" ht="13.5" x14ac:dyDescent="0.25">
      <c r="A938" s="3">
        <v>43371</v>
      </c>
      <c r="B938" s="2">
        <v>108.05</v>
      </c>
      <c r="C938" s="2">
        <v>71.198300000000003</v>
      </c>
      <c r="D938" s="2">
        <v>1130</v>
      </c>
      <c r="E938" s="2">
        <f t="shared" si="56"/>
        <v>37137</v>
      </c>
      <c r="F938" s="19" t="str">
        <f t="shared" si="59"/>
        <v>BULLISH</v>
      </c>
      <c r="G938" s="19" t="str">
        <f t="shared" si="58"/>
        <v>STRONG</v>
      </c>
      <c r="H938" s="19" t="str">
        <f t="shared" si="57"/>
        <v>CONFIRMED BULLISH</v>
      </c>
    </row>
    <row r="939" spans="1:8" ht="13.5" x14ac:dyDescent="0.25">
      <c r="A939" s="3">
        <v>43374</v>
      </c>
      <c r="B939" s="2">
        <v>114.4</v>
      </c>
      <c r="C939" s="2">
        <v>75.382599999999996</v>
      </c>
      <c r="D939" s="2">
        <v>2195</v>
      </c>
      <c r="E939" s="2">
        <f t="shared" si="56"/>
        <v>39332</v>
      </c>
      <c r="F939" s="19" t="str">
        <f t="shared" si="59"/>
        <v>BULLISH</v>
      </c>
      <c r="G939" s="19" t="str">
        <f t="shared" si="58"/>
        <v>STRONG</v>
      </c>
      <c r="H939" s="19" t="str">
        <f t="shared" si="57"/>
        <v>CONFIRMED BULLISH</v>
      </c>
    </row>
    <row r="940" spans="1:8" ht="13.5" x14ac:dyDescent="0.25">
      <c r="A940" s="3">
        <v>43375</v>
      </c>
      <c r="B940" s="2">
        <v>115.96</v>
      </c>
      <c r="C940" s="2">
        <v>76.410499999999999</v>
      </c>
      <c r="D940" s="2">
        <v>25180</v>
      </c>
      <c r="E940" s="2">
        <f t="shared" si="56"/>
        <v>64512</v>
      </c>
      <c r="F940" s="19" t="str">
        <f t="shared" si="59"/>
        <v>BULLISH</v>
      </c>
      <c r="G940" s="19" t="str">
        <f t="shared" si="58"/>
        <v>STRONG</v>
      </c>
      <c r="H940" s="19" t="str">
        <f t="shared" si="57"/>
        <v>CONFIRMED BULLISH</v>
      </c>
    </row>
    <row r="941" spans="1:8" ht="13.5" x14ac:dyDescent="0.25">
      <c r="A941" s="3">
        <v>43376</v>
      </c>
      <c r="B941" s="2">
        <v>118</v>
      </c>
      <c r="C941" s="2">
        <v>77.7547</v>
      </c>
      <c r="D941" s="2">
        <v>3533</v>
      </c>
      <c r="E941" s="2">
        <f t="shared" si="56"/>
        <v>68045</v>
      </c>
      <c r="F941" s="19" t="str">
        <f t="shared" si="59"/>
        <v>BULLISH</v>
      </c>
      <c r="G941" s="19" t="str">
        <f t="shared" si="58"/>
        <v>STRONG</v>
      </c>
      <c r="H941" s="19" t="str">
        <f t="shared" si="57"/>
        <v>CONFIRMED BULLISH</v>
      </c>
    </row>
    <row r="942" spans="1:8" ht="13.5" x14ac:dyDescent="0.25">
      <c r="A942" s="3">
        <v>43377</v>
      </c>
      <c r="B942" s="2">
        <v>123.6</v>
      </c>
      <c r="C942" s="2">
        <v>81.444800000000001</v>
      </c>
      <c r="D942" s="2">
        <v>5977</v>
      </c>
      <c r="E942" s="2">
        <f t="shared" si="56"/>
        <v>74022</v>
      </c>
      <c r="F942" s="19" t="str">
        <f t="shared" si="59"/>
        <v>BULLISH</v>
      </c>
      <c r="G942" s="19" t="str">
        <f t="shared" si="58"/>
        <v>STRONG</v>
      </c>
      <c r="H942" s="19" t="str">
        <f t="shared" si="57"/>
        <v>CONFIRMED BULLISH</v>
      </c>
    </row>
    <row r="943" spans="1:8" ht="13.5" x14ac:dyDescent="0.25">
      <c r="A943" s="3">
        <v>43378</v>
      </c>
      <c r="B943" s="2">
        <v>129.16</v>
      </c>
      <c r="C943" s="2">
        <v>85.108500000000006</v>
      </c>
      <c r="D943" s="2">
        <v>0</v>
      </c>
      <c r="E943" s="2">
        <f t="shared" si="56"/>
        <v>74022</v>
      </c>
      <c r="F943" s="19" t="str">
        <f t="shared" si="59"/>
        <v>BULLISH</v>
      </c>
      <c r="G943" s="19" t="str">
        <f t="shared" si="58"/>
        <v>STRONG</v>
      </c>
      <c r="H943" s="19" t="str">
        <f t="shared" si="57"/>
        <v>CONFIRMED BULLISH</v>
      </c>
    </row>
    <row r="944" spans="1:8" ht="13.5" x14ac:dyDescent="0.25">
      <c r="A944" s="3">
        <v>43381</v>
      </c>
      <c r="B944" s="2">
        <v>134.97</v>
      </c>
      <c r="C944" s="2">
        <v>88.936899999999994</v>
      </c>
      <c r="D944" s="2">
        <v>4237</v>
      </c>
      <c r="E944" s="2">
        <f t="shared" si="56"/>
        <v>78259</v>
      </c>
      <c r="F944" s="19" t="str">
        <f t="shared" si="59"/>
        <v>BULLISH</v>
      </c>
      <c r="G944" s="19" t="str">
        <f t="shared" si="58"/>
        <v>STRONG</v>
      </c>
      <c r="H944" s="19" t="str">
        <f t="shared" si="57"/>
        <v>CONFIRMED BULLISH</v>
      </c>
    </row>
    <row r="945" spans="1:8" ht="13.5" x14ac:dyDescent="0.25">
      <c r="A945" s="3">
        <v>43382</v>
      </c>
      <c r="B945" s="2">
        <v>141.04</v>
      </c>
      <c r="C945" s="2">
        <v>92.936700000000002</v>
      </c>
      <c r="D945" s="2">
        <v>0</v>
      </c>
      <c r="E945" s="2">
        <f t="shared" si="56"/>
        <v>78259</v>
      </c>
      <c r="F945" s="19" t="str">
        <f t="shared" si="59"/>
        <v>BULLISH</v>
      </c>
      <c r="G945" s="19" t="str">
        <f t="shared" si="58"/>
        <v>STRONG</v>
      </c>
      <c r="H945" s="19" t="str">
        <f t="shared" si="57"/>
        <v>CONFIRMED BULLISH</v>
      </c>
    </row>
    <row r="946" spans="1:8" ht="13.5" x14ac:dyDescent="0.25">
      <c r="A946" s="3">
        <v>43383</v>
      </c>
      <c r="B946" s="2">
        <v>147.38</v>
      </c>
      <c r="C946" s="2">
        <v>97.1143</v>
      </c>
      <c r="D946" s="2">
        <v>0</v>
      </c>
      <c r="E946" s="2">
        <f t="shared" si="56"/>
        <v>78259</v>
      </c>
      <c r="F946" s="19" t="str">
        <f t="shared" si="59"/>
        <v>BULLISH</v>
      </c>
      <c r="G946" s="19" t="str">
        <f t="shared" si="58"/>
        <v>STRONG</v>
      </c>
      <c r="H946" s="19" t="str">
        <f t="shared" si="57"/>
        <v>CONFIRMED BULLISH</v>
      </c>
    </row>
    <row r="947" spans="1:8" ht="13.5" x14ac:dyDescent="0.25">
      <c r="A947" s="3">
        <v>43384</v>
      </c>
      <c r="B947" s="2">
        <v>145</v>
      </c>
      <c r="C947" s="2">
        <v>95.546099999999996</v>
      </c>
      <c r="D947" s="2">
        <v>18642</v>
      </c>
      <c r="E947" s="2">
        <f t="shared" si="56"/>
        <v>59617</v>
      </c>
      <c r="F947" s="19" t="str">
        <f t="shared" si="59"/>
        <v>BEARISH</v>
      </c>
      <c r="G947" s="19" t="str">
        <f t="shared" si="58"/>
        <v>WEAK</v>
      </c>
      <c r="H947" s="19" t="str">
        <f t="shared" si="57"/>
        <v>BEARISH DIVERGENCE</v>
      </c>
    </row>
    <row r="948" spans="1:8" ht="13.5" x14ac:dyDescent="0.25">
      <c r="A948" s="3">
        <v>43385</v>
      </c>
      <c r="B948" s="2">
        <v>151.62</v>
      </c>
      <c r="C948" s="2">
        <v>99.908199999999994</v>
      </c>
      <c r="D948" s="2">
        <v>10026</v>
      </c>
      <c r="E948" s="2">
        <f t="shared" si="56"/>
        <v>69643</v>
      </c>
      <c r="F948" s="19" t="str">
        <f t="shared" si="59"/>
        <v>BEARISH</v>
      </c>
      <c r="G948" s="19" t="str">
        <f t="shared" si="58"/>
        <v>WEAK</v>
      </c>
      <c r="H948" s="19" t="str">
        <f t="shared" si="57"/>
        <v>BEARISH DIVERGENCE</v>
      </c>
    </row>
    <row r="949" spans="1:8" ht="13.5" x14ac:dyDescent="0.25">
      <c r="A949" s="3">
        <v>43389</v>
      </c>
      <c r="B949" s="2">
        <v>150.35</v>
      </c>
      <c r="C949" s="2">
        <v>99.071399999999997</v>
      </c>
      <c r="D949" s="2">
        <v>3026</v>
      </c>
      <c r="E949" s="2">
        <f t="shared" si="56"/>
        <v>66617</v>
      </c>
      <c r="F949" s="19" t="str">
        <f t="shared" si="59"/>
        <v>BEARISH</v>
      </c>
      <c r="G949" s="19" t="str">
        <f t="shared" si="58"/>
        <v>WEAK</v>
      </c>
      <c r="H949" s="19" t="str">
        <f t="shared" si="57"/>
        <v>BEARISH DIVERGENCE</v>
      </c>
    </row>
    <row r="950" spans="1:8" ht="13.5" x14ac:dyDescent="0.25">
      <c r="A950" s="3">
        <v>43390</v>
      </c>
      <c r="B950" s="2">
        <v>152.5</v>
      </c>
      <c r="C950" s="2">
        <v>100.4881</v>
      </c>
      <c r="D950" s="2">
        <v>1546</v>
      </c>
      <c r="E950" s="2">
        <f t="shared" si="56"/>
        <v>68163</v>
      </c>
      <c r="F950" s="19" t="str">
        <f t="shared" si="59"/>
        <v>BEARISH</v>
      </c>
      <c r="G950" s="19" t="str">
        <f t="shared" si="58"/>
        <v>WEAK</v>
      </c>
      <c r="H950" s="19" t="str">
        <f t="shared" si="57"/>
        <v>BEARISH DIVERGENCE</v>
      </c>
    </row>
    <row r="951" spans="1:8" ht="13.5" x14ac:dyDescent="0.25">
      <c r="A951" s="3">
        <v>43391</v>
      </c>
      <c r="B951" s="2">
        <v>152</v>
      </c>
      <c r="C951" s="2">
        <v>100.15860000000001</v>
      </c>
      <c r="D951" s="2">
        <v>2941</v>
      </c>
      <c r="E951" s="2">
        <f t="shared" si="56"/>
        <v>65222</v>
      </c>
      <c r="F951" s="19" t="str">
        <f t="shared" si="59"/>
        <v>BEARISH</v>
      </c>
      <c r="G951" s="19" t="str">
        <f t="shared" si="58"/>
        <v>WEAK</v>
      </c>
      <c r="H951" s="19" t="str">
        <f t="shared" si="57"/>
        <v>BEARISH DIVERGENCE</v>
      </c>
    </row>
    <row r="952" spans="1:8" ht="13.5" x14ac:dyDescent="0.25">
      <c r="A952" s="3">
        <v>43392</v>
      </c>
      <c r="B952" s="2">
        <v>147.59</v>
      </c>
      <c r="C952" s="2">
        <v>97.252700000000004</v>
      </c>
      <c r="D952" s="2">
        <v>911</v>
      </c>
      <c r="E952" s="2">
        <f t="shared" si="56"/>
        <v>64311</v>
      </c>
      <c r="F952" s="19" t="str">
        <f t="shared" si="59"/>
        <v>BULLISH</v>
      </c>
      <c r="G952" s="19" t="str">
        <f t="shared" si="58"/>
        <v>STRONG</v>
      </c>
      <c r="H952" s="19" t="str">
        <f t="shared" si="57"/>
        <v>CONFIRMED BULLISH</v>
      </c>
    </row>
    <row r="953" spans="1:8" ht="13.5" x14ac:dyDescent="0.25">
      <c r="A953" s="3">
        <v>43395</v>
      </c>
      <c r="B953" s="2">
        <v>140.94999999999999</v>
      </c>
      <c r="C953" s="2">
        <v>92.877399999999994</v>
      </c>
      <c r="D953" s="2">
        <v>0</v>
      </c>
      <c r="E953" s="2">
        <f t="shared" si="56"/>
        <v>64311</v>
      </c>
      <c r="F953" s="19" t="str">
        <f t="shared" si="59"/>
        <v>BEARISH</v>
      </c>
      <c r="G953" s="19" t="str">
        <f t="shared" si="58"/>
        <v>WEAK</v>
      </c>
      <c r="H953" s="19" t="str">
        <f t="shared" si="57"/>
        <v>CONFIRMED BEARISH</v>
      </c>
    </row>
    <row r="954" spans="1:8" ht="13.5" x14ac:dyDescent="0.25">
      <c r="A954" s="3">
        <v>43396</v>
      </c>
      <c r="B954" s="2">
        <v>134.61000000000001</v>
      </c>
      <c r="C954" s="2">
        <v>88.699700000000007</v>
      </c>
      <c r="D954" s="2">
        <v>0</v>
      </c>
      <c r="E954" s="2">
        <f t="shared" si="56"/>
        <v>64311</v>
      </c>
      <c r="F954" s="19" t="str">
        <f t="shared" si="59"/>
        <v>BEARISH</v>
      </c>
      <c r="G954" s="19" t="str">
        <f t="shared" si="58"/>
        <v>WEAK</v>
      </c>
      <c r="H954" s="19" t="str">
        <f t="shared" si="57"/>
        <v>CONFIRMED BEARISH</v>
      </c>
    </row>
    <row r="955" spans="1:8" ht="13.5" x14ac:dyDescent="0.25">
      <c r="A955" s="3">
        <v>43397</v>
      </c>
      <c r="B955" s="2">
        <v>134.49</v>
      </c>
      <c r="C955" s="2">
        <v>88.620599999999996</v>
      </c>
      <c r="D955" s="2">
        <v>9860</v>
      </c>
      <c r="E955" s="2">
        <f t="shared" si="56"/>
        <v>54451</v>
      </c>
      <c r="F955" s="19" t="str">
        <f t="shared" si="59"/>
        <v>BEARISH</v>
      </c>
      <c r="G955" s="19" t="str">
        <f t="shared" si="58"/>
        <v>WEAK</v>
      </c>
      <c r="H955" s="19" t="str">
        <f t="shared" si="57"/>
        <v>CONFIRMED BEARISH</v>
      </c>
    </row>
    <row r="956" spans="1:8" ht="13.5" x14ac:dyDescent="0.25">
      <c r="A956" s="3">
        <v>43398</v>
      </c>
      <c r="B956" s="2">
        <v>138</v>
      </c>
      <c r="C956" s="2">
        <v>90.933499999999995</v>
      </c>
      <c r="D956" s="2">
        <v>3979</v>
      </c>
      <c r="E956" s="2">
        <f t="shared" si="56"/>
        <v>58430</v>
      </c>
      <c r="F956" s="19" t="str">
        <f t="shared" si="59"/>
        <v>BEARISH</v>
      </c>
      <c r="G956" s="19" t="str">
        <f t="shared" si="58"/>
        <v>WEAK</v>
      </c>
      <c r="H956" s="19" t="str">
        <f t="shared" si="57"/>
        <v>CONFIRMED BEARISH</v>
      </c>
    </row>
    <row r="957" spans="1:8" ht="13.5" x14ac:dyDescent="0.25">
      <c r="A957" s="3">
        <v>43399</v>
      </c>
      <c r="B957" s="2">
        <v>144.21</v>
      </c>
      <c r="C957" s="2">
        <v>95.025499999999994</v>
      </c>
      <c r="D957" s="2">
        <v>815</v>
      </c>
      <c r="E957" s="2">
        <f t="shared" si="56"/>
        <v>59245</v>
      </c>
      <c r="F957" s="19" t="str">
        <f t="shared" si="59"/>
        <v>BEARISH</v>
      </c>
      <c r="G957" s="19" t="str">
        <f t="shared" si="58"/>
        <v>WEAK</v>
      </c>
      <c r="H957" s="19" t="str">
        <f t="shared" si="57"/>
        <v>CONFIRMED BEARISH</v>
      </c>
    </row>
    <row r="958" spans="1:8" ht="13.5" x14ac:dyDescent="0.25">
      <c r="A958" s="3">
        <v>43402</v>
      </c>
      <c r="B958" s="2">
        <v>150.69</v>
      </c>
      <c r="C958" s="2">
        <v>99.295400000000001</v>
      </c>
      <c r="D958" s="2">
        <v>3437</v>
      </c>
      <c r="E958" s="2">
        <f t="shared" si="56"/>
        <v>62682</v>
      </c>
      <c r="F958" s="19" t="str">
        <f t="shared" si="59"/>
        <v>BEARISH</v>
      </c>
      <c r="G958" s="19" t="str">
        <f t="shared" si="58"/>
        <v>WEAK</v>
      </c>
      <c r="H958" s="19" t="str">
        <f t="shared" si="57"/>
        <v>BEARISH DIVERGENCE</v>
      </c>
    </row>
    <row r="959" spans="1:8" ht="13.5" x14ac:dyDescent="0.25">
      <c r="A959" s="3">
        <v>43403</v>
      </c>
      <c r="B959" s="2">
        <v>146.16999999999999</v>
      </c>
      <c r="C959" s="2">
        <v>96.316999999999993</v>
      </c>
      <c r="D959" s="2">
        <v>2129</v>
      </c>
      <c r="E959" s="2">
        <f t="shared" si="56"/>
        <v>60553</v>
      </c>
      <c r="F959" s="19" t="str">
        <f t="shared" si="59"/>
        <v>BEARISH</v>
      </c>
      <c r="G959" s="19" t="str">
        <f t="shared" si="58"/>
        <v>WEAK</v>
      </c>
      <c r="H959" s="19" t="str">
        <f t="shared" si="57"/>
        <v>BEARISH DIVERGENCE</v>
      </c>
    </row>
    <row r="960" spans="1:8" ht="13.5" x14ac:dyDescent="0.25">
      <c r="A960" s="3">
        <v>43404</v>
      </c>
      <c r="B960" s="2">
        <v>145</v>
      </c>
      <c r="C960" s="2">
        <v>95.546099999999996</v>
      </c>
      <c r="D960" s="2">
        <v>2315</v>
      </c>
      <c r="E960" s="2">
        <f t="shared" si="56"/>
        <v>58238</v>
      </c>
      <c r="F960" s="19" t="str">
        <f t="shared" si="59"/>
        <v>BULLISH</v>
      </c>
      <c r="G960" s="19" t="str">
        <f t="shared" si="58"/>
        <v>STRONG</v>
      </c>
      <c r="H960" s="19" t="str">
        <f t="shared" si="57"/>
        <v>CONFIRMED BULLISH</v>
      </c>
    </row>
    <row r="961" spans="1:8" ht="13.5" x14ac:dyDescent="0.25">
      <c r="A961" s="3">
        <v>43405</v>
      </c>
      <c r="B961" s="2">
        <v>146.1</v>
      </c>
      <c r="C961" s="2">
        <v>96.270899999999997</v>
      </c>
      <c r="D961" s="2">
        <v>585</v>
      </c>
      <c r="E961" s="2">
        <f t="shared" si="56"/>
        <v>58823</v>
      </c>
      <c r="F961" s="19" t="str">
        <f t="shared" si="59"/>
        <v>BULLISH</v>
      </c>
      <c r="G961" s="19" t="str">
        <f t="shared" si="58"/>
        <v>NEUTRAL</v>
      </c>
      <c r="H961" s="19" t="str">
        <f t="shared" si="57"/>
        <v>CONFIRMED BULLISH</v>
      </c>
    </row>
    <row r="962" spans="1:8" ht="13.5" x14ac:dyDescent="0.25">
      <c r="A962" s="3">
        <v>43406</v>
      </c>
      <c r="B962" s="2">
        <v>141.62</v>
      </c>
      <c r="C962" s="2">
        <v>93.318899999999999</v>
      </c>
      <c r="D962" s="2">
        <v>1040</v>
      </c>
      <c r="E962" s="2">
        <f t="shared" si="56"/>
        <v>57783</v>
      </c>
      <c r="F962" s="19" t="str">
        <f t="shared" si="59"/>
        <v>BEARISH</v>
      </c>
      <c r="G962" s="19" t="str">
        <f t="shared" si="58"/>
        <v>WEAK</v>
      </c>
      <c r="H962" s="19" t="str">
        <f t="shared" si="57"/>
        <v>CONFIRMED BEARISH</v>
      </c>
    </row>
    <row r="963" spans="1:8" ht="13.5" x14ac:dyDescent="0.25">
      <c r="A963" s="3">
        <v>43409</v>
      </c>
      <c r="B963" s="2">
        <v>137.56</v>
      </c>
      <c r="C963" s="2">
        <v>90.643600000000006</v>
      </c>
      <c r="D963" s="2">
        <v>1257</v>
      </c>
      <c r="E963" s="2">
        <f t="shared" si="56"/>
        <v>56526</v>
      </c>
      <c r="F963" s="19" t="str">
        <f t="shared" si="59"/>
        <v>BEARISH</v>
      </c>
      <c r="G963" s="19" t="str">
        <f t="shared" si="58"/>
        <v>WEAK</v>
      </c>
      <c r="H963" s="19" t="str">
        <f t="shared" si="57"/>
        <v>CONFIRMED BEARISH</v>
      </c>
    </row>
    <row r="964" spans="1:8" ht="13.5" x14ac:dyDescent="0.25">
      <c r="A964" s="3">
        <v>43410</v>
      </c>
      <c r="B964" s="2">
        <v>135</v>
      </c>
      <c r="C964" s="2">
        <v>88.956699999999998</v>
      </c>
      <c r="D964" s="2">
        <v>1227</v>
      </c>
      <c r="E964" s="2">
        <f t="shared" ref="E964:E1027" si="60">IF(B964&gt;B963, E963+D964, IF(B964&lt;B963, E963-D964, E963))</f>
        <v>55299</v>
      </c>
      <c r="F964" s="19" t="str">
        <f t="shared" si="59"/>
        <v>BEARISH</v>
      </c>
      <c r="G964" s="19" t="str">
        <f t="shared" si="58"/>
        <v>WEAK</v>
      </c>
      <c r="H964" s="19" t="str">
        <f t="shared" si="57"/>
        <v>CONFIRMED BEARISH</v>
      </c>
    </row>
    <row r="965" spans="1:8" ht="13.5" x14ac:dyDescent="0.25">
      <c r="A965" s="3">
        <v>43411</v>
      </c>
      <c r="B965" s="2">
        <v>137.5</v>
      </c>
      <c r="C965" s="2">
        <v>90.603999999999999</v>
      </c>
      <c r="D965" s="2">
        <v>603</v>
      </c>
      <c r="E965" s="2">
        <f t="shared" si="60"/>
        <v>55902</v>
      </c>
      <c r="F965" s="19" t="str">
        <f t="shared" si="59"/>
        <v>BEARISH</v>
      </c>
      <c r="G965" s="19" t="str">
        <f t="shared" si="58"/>
        <v>WEAK</v>
      </c>
      <c r="H965" s="19" t="str">
        <f t="shared" si="57"/>
        <v>CONFIRMED BEARISH</v>
      </c>
    </row>
    <row r="966" spans="1:8" ht="13.5" x14ac:dyDescent="0.25">
      <c r="A966" s="3">
        <v>43412</v>
      </c>
      <c r="B966" s="2">
        <v>137.5</v>
      </c>
      <c r="C966" s="2">
        <v>90.603999999999999</v>
      </c>
      <c r="D966" s="2">
        <v>502</v>
      </c>
      <c r="E966" s="2">
        <f t="shared" si="60"/>
        <v>55902</v>
      </c>
      <c r="F966" s="19" t="str">
        <f t="shared" si="59"/>
        <v>BEARISH</v>
      </c>
      <c r="G966" s="19" t="str">
        <f t="shared" si="58"/>
        <v>WEAK</v>
      </c>
      <c r="H966" s="19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v>43413</v>
      </c>
      <c r="B967" s="2">
        <v>137</v>
      </c>
      <c r="C967" s="2">
        <v>90.274600000000007</v>
      </c>
      <c r="D967" s="2">
        <v>449</v>
      </c>
      <c r="E967" s="2">
        <f t="shared" si="60"/>
        <v>55453</v>
      </c>
      <c r="F967" s="19" t="str">
        <f t="shared" si="59"/>
        <v>BEARISH</v>
      </c>
      <c r="G967" s="19" t="str">
        <f t="shared" ref="G967:G1030" si="62">IF((E967-E962)/E962 &gt; 0.02, "STRONG",
 IF((E967-E962)/E962 &lt; -0.02, "WEAK", "NEUTRAL"))</f>
        <v>WEAK</v>
      </c>
      <c r="H967" s="19" t="str">
        <f t="shared" si="61"/>
        <v>CONFIRMED BEARISH</v>
      </c>
    </row>
    <row r="968" spans="1:8" ht="13.5" x14ac:dyDescent="0.25">
      <c r="A968" s="3">
        <v>43416</v>
      </c>
      <c r="B968" s="2">
        <v>138</v>
      </c>
      <c r="C968" s="2">
        <v>90.933499999999995</v>
      </c>
      <c r="D968" s="2">
        <v>440</v>
      </c>
      <c r="E968" s="2">
        <f t="shared" si="60"/>
        <v>55893</v>
      </c>
      <c r="F968" s="19" t="str">
        <f t="shared" ref="F968:F1031" si="63">IF(E968&gt;E963,"BULLISH",IF(E968&lt;E963,"BEARISH","NEUTRAL"))</f>
        <v>BEARISH</v>
      </c>
      <c r="G968" s="19" t="str">
        <f t="shared" si="62"/>
        <v>NEUTRAL</v>
      </c>
      <c r="H968" s="19" t="str">
        <f t="shared" si="61"/>
        <v>BEARISH DIVERGENCE</v>
      </c>
    </row>
    <row r="969" spans="1:8" ht="13.5" x14ac:dyDescent="0.25">
      <c r="A969" s="3">
        <v>43417</v>
      </c>
      <c r="B969" s="2">
        <v>138.01</v>
      </c>
      <c r="C969" s="2">
        <v>90.940100000000001</v>
      </c>
      <c r="D969" s="2">
        <v>1166</v>
      </c>
      <c r="E969" s="2">
        <f t="shared" si="60"/>
        <v>57059</v>
      </c>
      <c r="F969" s="19" t="str">
        <f t="shared" si="63"/>
        <v>BULLISH</v>
      </c>
      <c r="G969" s="19" t="str">
        <f t="shared" si="62"/>
        <v>STRONG</v>
      </c>
      <c r="H969" s="19" t="str">
        <f t="shared" si="61"/>
        <v>CONFIRMED BULLISH</v>
      </c>
    </row>
    <row r="970" spans="1:8" ht="13.5" x14ac:dyDescent="0.25">
      <c r="A970" s="3">
        <v>43418</v>
      </c>
      <c r="B970" s="2">
        <v>140.96</v>
      </c>
      <c r="C970" s="2">
        <v>92.884</v>
      </c>
      <c r="D970" s="2">
        <v>659</v>
      </c>
      <c r="E970" s="2">
        <f t="shared" si="60"/>
        <v>57718</v>
      </c>
      <c r="F970" s="19" t="str">
        <f t="shared" si="63"/>
        <v>BULLISH</v>
      </c>
      <c r="G970" s="19" t="str">
        <f t="shared" si="62"/>
        <v>STRONG</v>
      </c>
      <c r="H970" s="19" t="str">
        <f t="shared" si="61"/>
        <v>CONFIRMED BULLISH</v>
      </c>
    </row>
    <row r="971" spans="1:8" ht="13.5" x14ac:dyDescent="0.25">
      <c r="A971" s="3">
        <v>43419</v>
      </c>
      <c r="B971" s="2">
        <v>144.9</v>
      </c>
      <c r="C971" s="2">
        <v>95.480199999999996</v>
      </c>
      <c r="D971" s="2">
        <v>1685</v>
      </c>
      <c r="E971" s="2">
        <f t="shared" si="60"/>
        <v>59403</v>
      </c>
      <c r="F971" s="19" t="str">
        <f t="shared" si="63"/>
        <v>BULLISH</v>
      </c>
      <c r="G971" s="19" t="str">
        <f t="shared" si="62"/>
        <v>STRONG</v>
      </c>
      <c r="H971" s="19" t="str">
        <f t="shared" si="61"/>
        <v>CONFIRMED BULLISH</v>
      </c>
    </row>
    <row r="972" spans="1:8" ht="13.5" x14ac:dyDescent="0.25">
      <c r="A972" s="3">
        <v>43420</v>
      </c>
      <c r="B972" s="2">
        <v>153.71</v>
      </c>
      <c r="C972" s="2">
        <v>101.2854</v>
      </c>
      <c r="D972" s="2">
        <v>2364</v>
      </c>
      <c r="E972" s="2">
        <f t="shared" si="60"/>
        <v>61767</v>
      </c>
      <c r="F972" s="19" t="str">
        <f t="shared" si="63"/>
        <v>BULLISH</v>
      </c>
      <c r="G972" s="19" t="str">
        <f t="shared" si="62"/>
        <v>STRONG</v>
      </c>
      <c r="H972" s="19" t="str">
        <f t="shared" si="61"/>
        <v>CONFIRMED BULLISH</v>
      </c>
    </row>
    <row r="973" spans="1:8" ht="13.5" x14ac:dyDescent="0.25">
      <c r="A973" s="3">
        <v>43423</v>
      </c>
      <c r="B973" s="2">
        <v>160</v>
      </c>
      <c r="C973" s="2">
        <v>105.4301</v>
      </c>
      <c r="D973" s="2">
        <v>4422</v>
      </c>
      <c r="E973" s="2">
        <f t="shared" si="60"/>
        <v>66189</v>
      </c>
      <c r="F973" s="19" t="str">
        <f t="shared" si="63"/>
        <v>BULLISH</v>
      </c>
      <c r="G973" s="19" t="str">
        <f t="shared" si="62"/>
        <v>STRONG</v>
      </c>
      <c r="H973" s="19" t="str">
        <f t="shared" si="61"/>
        <v>CONFIRMED BULLISH</v>
      </c>
    </row>
    <row r="974" spans="1:8" ht="13.5" x14ac:dyDescent="0.25">
      <c r="A974" s="3">
        <v>43425</v>
      </c>
      <c r="B974" s="2">
        <v>164</v>
      </c>
      <c r="C974" s="2">
        <v>108.0659</v>
      </c>
      <c r="D974" s="2">
        <v>1264</v>
      </c>
      <c r="E974" s="2">
        <f t="shared" si="60"/>
        <v>67453</v>
      </c>
      <c r="F974" s="19" t="str">
        <f t="shared" si="63"/>
        <v>BULLISH</v>
      </c>
      <c r="G974" s="19" t="str">
        <f t="shared" si="62"/>
        <v>STRONG</v>
      </c>
      <c r="H974" s="19" t="str">
        <f t="shared" si="61"/>
        <v>CONFIRMED BULLISH</v>
      </c>
    </row>
    <row r="975" spans="1:8" ht="13.5" x14ac:dyDescent="0.25">
      <c r="A975" s="3">
        <v>43426</v>
      </c>
      <c r="B975" s="2">
        <v>172</v>
      </c>
      <c r="C975" s="2">
        <v>113.3374</v>
      </c>
      <c r="D975" s="2">
        <v>1616</v>
      </c>
      <c r="E975" s="2">
        <f t="shared" si="60"/>
        <v>69069</v>
      </c>
      <c r="F975" s="19" t="str">
        <f t="shared" si="63"/>
        <v>BULLISH</v>
      </c>
      <c r="G975" s="19" t="str">
        <f t="shared" si="62"/>
        <v>STRONG</v>
      </c>
      <c r="H975" s="19" t="str">
        <f t="shared" si="61"/>
        <v>CONFIRMED BULLISH</v>
      </c>
    </row>
    <row r="976" spans="1:8" ht="13.5" x14ac:dyDescent="0.25">
      <c r="A976" s="3">
        <v>43427</v>
      </c>
      <c r="B976" s="2">
        <v>172</v>
      </c>
      <c r="C976" s="2">
        <v>113.3374</v>
      </c>
      <c r="D976" s="2">
        <v>5244</v>
      </c>
      <c r="E976" s="2">
        <f t="shared" si="60"/>
        <v>69069</v>
      </c>
      <c r="F976" s="19" t="str">
        <f t="shared" si="63"/>
        <v>BULLISH</v>
      </c>
      <c r="G976" s="19" t="str">
        <f t="shared" si="62"/>
        <v>STRONG</v>
      </c>
      <c r="H976" s="19" t="str">
        <f t="shared" si="61"/>
        <v>CONFIRMED BULLISH</v>
      </c>
    </row>
    <row r="977" spans="1:8" ht="13.5" x14ac:dyDescent="0.25">
      <c r="A977" s="3">
        <v>43430</v>
      </c>
      <c r="B977" s="2">
        <v>172</v>
      </c>
      <c r="C977" s="2">
        <v>113.3374</v>
      </c>
      <c r="D977" s="2">
        <v>3937</v>
      </c>
      <c r="E977" s="2">
        <f t="shared" si="60"/>
        <v>69069</v>
      </c>
      <c r="F977" s="19" t="str">
        <f t="shared" si="63"/>
        <v>BULLISH</v>
      </c>
      <c r="G977" s="19" t="str">
        <f t="shared" si="62"/>
        <v>STRONG</v>
      </c>
      <c r="H977" s="19" t="str">
        <f t="shared" si="61"/>
        <v>CONFIRMED BULLISH</v>
      </c>
    </row>
    <row r="978" spans="1:8" ht="13.5" x14ac:dyDescent="0.25">
      <c r="A978" s="3">
        <v>43431</v>
      </c>
      <c r="B978" s="2">
        <v>170</v>
      </c>
      <c r="C978" s="2">
        <v>112.01949999999999</v>
      </c>
      <c r="D978" s="2">
        <v>1164</v>
      </c>
      <c r="E978" s="2">
        <f t="shared" si="60"/>
        <v>67905</v>
      </c>
      <c r="F978" s="19" t="str">
        <f t="shared" si="63"/>
        <v>BULLISH</v>
      </c>
      <c r="G978" s="19" t="str">
        <f t="shared" si="62"/>
        <v>STRONG</v>
      </c>
      <c r="H978" s="19" t="str">
        <f t="shared" si="61"/>
        <v>CONFIRMED BULLISH</v>
      </c>
    </row>
    <row r="979" spans="1:8" ht="13.5" x14ac:dyDescent="0.25">
      <c r="A979" s="3">
        <v>43432</v>
      </c>
      <c r="B979" s="2">
        <v>174</v>
      </c>
      <c r="C979" s="2">
        <v>114.6553</v>
      </c>
      <c r="D979" s="2">
        <v>1550</v>
      </c>
      <c r="E979" s="2">
        <f t="shared" si="60"/>
        <v>69455</v>
      </c>
      <c r="F979" s="19" t="str">
        <f t="shared" si="63"/>
        <v>BULLISH</v>
      </c>
      <c r="G979" s="19" t="str">
        <f t="shared" si="62"/>
        <v>STRONG</v>
      </c>
      <c r="H979" s="19" t="str">
        <f t="shared" si="61"/>
        <v>CONFIRMED BULLISH</v>
      </c>
    </row>
    <row r="980" spans="1:8" ht="13.5" x14ac:dyDescent="0.25">
      <c r="A980" s="3">
        <v>43433</v>
      </c>
      <c r="B980" s="2">
        <v>175</v>
      </c>
      <c r="C980" s="2">
        <v>115.3142</v>
      </c>
      <c r="D980" s="2">
        <v>2514</v>
      </c>
      <c r="E980" s="2">
        <f t="shared" si="60"/>
        <v>71969</v>
      </c>
      <c r="F980" s="19" t="str">
        <f t="shared" si="63"/>
        <v>BULLISH</v>
      </c>
      <c r="G980" s="19" t="str">
        <f t="shared" si="62"/>
        <v>STRONG</v>
      </c>
      <c r="H980" s="19" t="str">
        <f t="shared" si="61"/>
        <v>CONFIRMED BULLISH</v>
      </c>
    </row>
    <row r="981" spans="1:8" ht="13.5" x14ac:dyDescent="0.25">
      <c r="A981" s="3">
        <v>43434</v>
      </c>
      <c r="B981" s="2">
        <v>176</v>
      </c>
      <c r="C981" s="2">
        <v>115.97320000000001</v>
      </c>
      <c r="D981" s="2">
        <v>1050</v>
      </c>
      <c r="E981" s="2">
        <f t="shared" si="60"/>
        <v>73019</v>
      </c>
      <c r="F981" s="19" t="str">
        <f t="shared" si="63"/>
        <v>BULLISH</v>
      </c>
      <c r="G981" s="19" t="str">
        <f t="shared" si="62"/>
        <v>STRONG</v>
      </c>
      <c r="H981" s="19" t="str">
        <f t="shared" si="61"/>
        <v>CONFIRMED BULLISH</v>
      </c>
    </row>
    <row r="982" spans="1:8" ht="13.5" x14ac:dyDescent="0.25">
      <c r="A982" s="3">
        <v>43437</v>
      </c>
      <c r="B982" s="2">
        <v>170.72</v>
      </c>
      <c r="C982" s="2">
        <v>112.494</v>
      </c>
      <c r="D982" s="2">
        <v>422</v>
      </c>
      <c r="E982" s="2">
        <f t="shared" si="60"/>
        <v>72597</v>
      </c>
      <c r="F982" s="19" t="str">
        <f t="shared" si="63"/>
        <v>BULLISH</v>
      </c>
      <c r="G982" s="19" t="str">
        <f t="shared" si="62"/>
        <v>STRONG</v>
      </c>
      <c r="H982" s="19" t="str">
        <f t="shared" si="61"/>
        <v>BULLISH DIVERGENCE</v>
      </c>
    </row>
    <row r="983" spans="1:8" ht="13.5" x14ac:dyDescent="0.25">
      <c r="A983" s="3">
        <v>43438</v>
      </c>
      <c r="B983" s="2">
        <v>169</v>
      </c>
      <c r="C983" s="2">
        <v>111.36060000000001</v>
      </c>
      <c r="D983" s="2">
        <v>1396</v>
      </c>
      <c r="E983" s="2">
        <f t="shared" si="60"/>
        <v>71201</v>
      </c>
      <c r="F983" s="19" t="str">
        <f t="shared" si="63"/>
        <v>BULLISH</v>
      </c>
      <c r="G983" s="19" t="str">
        <f t="shared" si="62"/>
        <v>STRONG</v>
      </c>
      <c r="H983" s="19" t="str">
        <f t="shared" si="61"/>
        <v>BULLISH DIVERGENCE</v>
      </c>
    </row>
    <row r="984" spans="1:8" ht="13.5" x14ac:dyDescent="0.25">
      <c r="A984" s="3">
        <v>43439</v>
      </c>
      <c r="B984" s="2">
        <v>160.06</v>
      </c>
      <c r="C984" s="2">
        <v>105.4697</v>
      </c>
      <c r="D984" s="2">
        <v>2920</v>
      </c>
      <c r="E984" s="2">
        <f t="shared" si="60"/>
        <v>68281</v>
      </c>
      <c r="F984" s="19" t="str">
        <f t="shared" si="63"/>
        <v>BEARISH</v>
      </c>
      <c r="G984" s="19" t="str">
        <f t="shared" si="62"/>
        <v>NEUTRAL</v>
      </c>
      <c r="H984" s="19" t="str">
        <f t="shared" si="61"/>
        <v>CONFIRMED BEARISH</v>
      </c>
    </row>
    <row r="985" spans="1:8" ht="13.5" x14ac:dyDescent="0.25">
      <c r="A985" s="3">
        <v>43440</v>
      </c>
      <c r="B985" s="2">
        <v>167</v>
      </c>
      <c r="C985" s="2">
        <v>110.0427</v>
      </c>
      <c r="D985" s="2">
        <v>993</v>
      </c>
      <c r="E985" s="2">
        <f t="shared" si="60"/>
        <v>69274</v>
      </c>
      <c r="F985" s="19" t="str">
        <f t="shared" si="63"/>
        <v>BEARISH</v>
      </c>
      <c r="G985" s="19" t="str">
        <f t="shared" si="62"/>
        <v>WEAK</v>
      </c>
      <c r="H985" s="19" t="str">
        <f t="shared" si="61"/>
        <v>CONFIRMED BEARISH</v>
      </c>
    </row>
    <row r="986" spans="1:8" ht="13.5" x14ac:dyDescent="0.25">
      <c r="A986" s="3">
        <v>43441</v>
      </c>
      <c r="B986" s="2">
        <v>172</v>
      </c>
      <c r="C986" s="2">
        <v>113.3374</v>
      </c>
      <c r="D986" s="2">
        <v>640</v>
      </c>
      <c r="E986" s="2">
        <f t="shared" si="60"/>
        <v>69914</v>
      </c>
      <c r="F986" s="19" t="str">
        <f t="shared" si="63"/>
        <v>BEARISH</v>
      </c>
      <c r="G986" s="19" t="str">
        <f t="shared" si="62"/>
        <v>WEAK</v>
      </c>
      <c r="H986" s="19" t="str">
        <f t="shared" si="61"/>
        <v>CONFIRMED BEARISH</v>
      </c>
    </row>
    <row r="987" spans="1:8" ht="13.5" x14ac:dyDescent="0.25">
      <c r="A987" s="3">
        <v>43444</v>
      </c>
      <c r="B987" s="2">
        <v>175.99</v>
      </c>
      <c r="C987" s="2">
        <v>115.9666</v>
      </c>
      <c r="D987" s="2">
        <v>1020</v>
      </c>
      <c r="E987" s="2">
        <f t="shared" si="60"/>
        <v>70934</v>
      </c>
      <c r="F987" s="19" t="str">
        <f t="shared" si="63"/>
        <v>BEARISH</v>
      </c>
      <c r="G987" s="19" t="str">
        <f t="shared" si="62"/>
        <v>WEAK</v>
      </c>
      <c r="H987" s="19" t="str">
        <f t="shared" si="61"/>
        <v>BEARISH DIVERGENCE</v>
      </c>
    </row>
    <row r="988" spans="1:8" ht="13.5" x14ac:dyDescent="0.25">
      <c r="A988" s="3">
        <v>43445</v>
      </c>
      <c r="B988" s="2">
        <v>178</v>
      </c>
      <c r="C988" s="2">
        <v>117.291</v>
      </c>
      <c r="D988" s="2">
        <v>3373</v>
      </c>
      <c r="E988" s="2">
        <f t="shared" si="60"/>
        <v>74307</v>
      </c>
      <c r="F988" s="19" t="str">
        <f t="shared" si="63"/>
        <v>BULLISH</v>
      </c>
      <c r="G988" s="19" t="str">
        <f t="shared" si="62"/>
        <v>STRONG</v>
      </c>
      <c r="H988" s="19" t="str">
        <f t="shared" si="61"/>
        <v>CONFIRMED BULLISH</v>
      </c>
    </row>
    <row r="989" spans="1:8" ht="13.5" x14ac:dyDescent="0.25">
      <c r="A989" s="3">
        <v>43446</v>
      </c>
      <c r="B989" s="2">
        <v>180</v>
      </c>
      <c r="C989" s="2">
        <v>118.60890000000001</v>
      </c>
      <c r="D989" s="2">
        <v>438</v>
      </c>
      <c r="E989" s="2">
        <f t="shared" si="60"/>
        <v>74745</v>
      </c>
      <c r="F989" s="19" t="str">
        <f t="shared" si="63"/>
        <v>BULLISH</v>
      </c>
      <c r="G989" s="19" t="str">
        <f t="shared" si="62"/>
        <v>STRONG</v>
      </c>
      <c r="H989" s="19" t="str">
        <f t="shared" si="61"/>
        <v>CONFIRMED BULLISH</v>
      </c>
    </row>
    <row r="990" spans="1:8" ht="13.5" x14ac:dyDescent="0.25">
      <c r="A990" s="3">
        <v>43447</v>
      </c>
      <c r="B990" s="2">
        <v>178</v>
      </c>
      <c r="C990" s="2">
        <v>117.291</v>
      </c>
      <c r="D990" s="2">
        <v>574</v>
      </c>
      <c r="E990" s="2">
        <f t="shared" si="60"/>
        <v>74171</v>
      </c>
      <c r="F990" s="19" t="str">
        <f t="shared" si="63"/>
        <v>BULLISH</v>
      </c>
      <c r="G990" s="19" t="str">
        <f t="shared" si="62"/>
        <v>STRONG</v>
      </c>
      <c r="H990" s="19" t="str">
        <f t="shared" si="61"/>
        <v>CONFIRMED BULLISH</v>
      </c>
    </row>
    <row r="991" spans="1:8" ht="13.5" x14ac:dyDescent="0.25">
      <c r="A991" s="3">
        <v>43448</v>
      </c>
      <c r="B991" s="2">
        <v>177</v>
      </c>
      <c r="C991" s="2">
        <v>116.63209999999999</v>
      </c>
      <c r="D991" s="2">
        <v>394</v>
      </c>
      <c r="E991" s="2">
        <f t="shared" si="60"/>
        <v>73777</v>
      </c>
      <c r="F991" s="19" t="str">
        <f t="shared" si="63"/>
        <v>BULLISH</v>
      </c>
      <c r="G991" s="19" t="str">
        <f t="shared" si="62"/>
        <v>STRONG</v>
      </c>
      <c r="H991" s="19" t="str">
        <f t="shared" si="61"/>
        <v>CONFIRMED BULLISH</v>
      </c>
    </row>
    <row r="992" spans="1:8" ht="13.5" x14ac:dyDescent="0.25">
      <c r="A992" s="3">
        <v>43451</v>
      </c>
      <c r="B992" s="2">
        <v>174</v>
      </c>
      <c r="C992" s="2">
        <v>114.6553</v>
      </c>
      <c r="D992" s="2">
        <v>344</v>
      </c>
      <c r="E992" s="2">
        <f t="shared" si="60"/>
        <v>73433</v>
      </c>
      <c r="F992" s="19" t="str">
        <f t="shared" si="63"/>
        <v>BULLISH</v>
      </c>
      <c r="G992" s="19" t="str">
        <f t="shared" si="62"/>
        <v>STRONG</v>
      </c>
      <c r="H992" s="19" t="str">
        <f t="shared" si="61"/>
        <v>BULLISH DIVERGENCE</v>
      </c>
    </row>
    <row r="993" spans="1:8" ht="13.5" x14ac:dyDescent="0.25">
      <c r="A993" s="3">
        <v>43452</v>
      </c>
      <c r="B993" s="2">
        <v>170</v>
      </c>
      <c r="C993" s="2">
        <v>112.01949999999999</v>
      </c>
      <c r="D993" s="2">
        <v>507</v>
      </c>
      <c r="E993" s="2">
        <f t="shared" si="60"/>
        <v>72926</v>
      </c>
      <c r="F993" s="19" t="str">
        <f t="shared" si="63"/>
        <v>BEARISH</v>
      </c>
      <c r="G993" s="19" t="str">
        <f t="shared" si="62"/>
        <v>NEUTRAL</v>
      </c>
      <c r="H993" s="19" t="str">
        <f t="shared" si="61"/>
        <v>CONFIRMED BEARISH</v>
      </c>
    </row>
    <row r="994" spans="1:8" ht="13.5" x14ac:dyDescent="0.25">
      <c r="A994" s="3">
        <v>43453</v>
      </c>
      <c r="B994" s="2">
        <v>168</v>
      </c>
      <c r="C994" s="2">
        <v>110.7017</v>
      </c>
      <c r="D994" s="2">
        <v>1293</v>
      </c>
      <c r="E994" s="2">
        <f t="shared" si="60"/>
        <v>71633</v>
      </c>
      <c r="F994" s="19" t="str">
        <f t="shared" si="63"/>
        <v>BEARISH</v>
      </c>
      <c r="G994" s="19" t="str">
        <f t="shared" si="62"/>
        <v>WEAK</v>
      </c>
      <c r="H994" s="19" t="str">
        <f t="shared" si="61"/>
        <v>CONFIRMED BEARISH</v>
      </c>
    </row>
    <row r="995" spans="1:8" ht="13.5" x14ac:dyDescent="0.25">
      <c r="A995" s="3">
        <v>43454</v>
      </c>
      <c r="B995" s="2">
        <v>172</v>
      </c>
      <c r="C995" s="2">
        <v>113.3374</v>
      </c>
      <c r="D995" s="2">
        <v>448</v>
      </c>
      <c r="E995" s="2">
        <f t="shared" si="60"/>
        <v>72081</v>
      </c>
      <c r="F995" s="19" t="str">
        <f t="shared" si="63"/>
        <v>BEARISH</v>
      </c>
      <c r="G995" s="19" t="str">
        <f t="shared" si="62"/>
        <v>WEAK</v>
      </c>
      <c r="H995" s="19" t="str">
        <f t="shared" si="61"/>
        <v>CONFIRMED BEARISH</v>
      </c>
    </row>
    <row r="996" spans="1:8" ht="13.5" x14ac:dyDescent="0.25">
      <c r="A996" s="3">
        <v>43455</v>
      </c>
      <c r="B996" s="2">
        <v>170</v>
      </c>
      <c r="C996" s="2">
        <v>112.01949999999999</v>
      </c>
      <c r="D996" s="2">
        <v>244</v>
      </c>
      <c r="E996" s="2">
        <f t="shared" si="60"/>
        <v>71837</v>
      </c>
      <c r="F996" s="19" t="str">
        <f t="shared" si="63"/>
        <v>BEARISH</v>
      </c>
      <c r="G996" s="19" t="str">
        <f t="shared" si="62"/>
        <v>WEAK</v>
      </c>
      <c r="H996" s="19" t="str">
        <f t="shared" si="61"/>
        <v>CONFIRMED BEARISH</v>
      </c>
    </row>
    <row r="997" spans="1:8" ht="13.5" x14ac:dyDescent="0.25">
      <c r="A997" s="3">
        <v>43458</v>
      </c>
      <c r="B997" s="2">
        <v>168.6</v>
      </c>
      <c r="C997" s="2">
        <v>111.09699999999999</v>
      </c>
      <c r="D997" s="2">
        <v>405</v>
      </c>
      <c r="E997" s="2">
        <f t="shared" si="60"/>
        <v>71432</v>
      </c>
      <c r="F997" s="19" t="str">
        <f t="shared" si="63"/>
        <v>BEARISH</v>
      </c>
      <c r="G997" s="19" t="str">
        <f t="shared" si="62"/>
        <v>WEAK</v>
      </c>
      <c r="H997" s="19" t="str">
        <f t="shared" si="61"/>
        <v>CONFIRMED BEARISH</v>
      </c>
    </row>
    <row r="998" spans="1:8" ht="13.5" x14ac:dyDescent="0.25">
      <c r="A998" s="3">
        <v>43459</v>
      </c>
      <c r="B998" s="2">
        <v>168</v>
      </c>
      <c r="C998" s="2">
        <v>110.7017</v>
      </c>
      <c r="D998" s="2">
        <v>697</v>
      </c>
      <c r="E998" s="2">
        <f t="shared" si="60"/>
        <v>70735</v>
      </c>
      <c r="F998" s="19" t="str">
        <f t="shared" si="63"/>
        <v>BEARISH</v>
      </c>
      <c r="G998" s="19" t="str">
        <f t="shared" si="62"/>
        <v>WEAK</v>
      </c>
      <c r="H998" s="19" t="str">
        <f t="shared" si="61"/>
        <v>CONFIRMED BEARISH</v>
      </c>
    </row>
    <row r="999" spans="1:8" ht="13.5" x14ac:dyDescent="0.25">
      <c r="A999" s="3">
        <v>43460</v>
      </c>
      <c r="B999" s="2">
        <v>165</v>
      </c>
      <c r="C999" s="2">
        <v>108.7248</v>
      </c>
      <c r="D999" s="2">
        <v>515</v>
      </c>
      <c r="E999" s="2">
        <f t="shared" si="60"/>
        <v>70220</v>
      </c>
      <c r="F999" s="19" t="str">
        <f t="shared" si="63"/>
        <v>BEARISH</v>
      </c>
      <c r="G999" s="19" t="str">
        <f t="shared" si="62"/>
        <v>NEUTRAL</v>
      </c>
      <c r="H999" s="19" t="str">
        <f t="shared" si="61"/>
        <v>CONFIRMED BEARISH</v>
      </c>
    </row>
    <row r="1000" spans="1:8" ht="13.5" x14ac:dyDescent="0.25">
      <c r="A1000" s="3">
        <v>43461</v>
      </c>
      <c r="B1000" s="2">
        <v>167</v>
      </c>
      <c r="C1000" s="2">
        <v>110.0427</v>
      </c>
      <c r="D1000" s="2">
        <v>427</v>
      </c>
      <c r="E1000" s="2">
        <f t="shared" si="60"/>
        <v>70647</v>
      </c>
      <c r="F1000" s="19" t="str">
        <f t="shared" si="63"/>
        <v>BEARISH</v>
      </c>
      <c r="G1000" s="19" t="str">
        <f t="shared" si="62"/>
        <v>NEUTRAL</v>
      </c>
      <c r="H1000" s="19" t="str">
        <f t="shared" si="61"/>
        <v>CONFIRMED BEARISH</v>
      </c>
    </row>
    <row r="1001" spans="1:8" ht="13.5" x14ac:dyDescent="0.25">
      <c r="A1001" s="3">
        <v>43462</v>
      </c>
      <c r="B1001" s="2">
        <v>170</v>
      </c>
      <c r="C1001" s="2">
        <v>112.01949999999999</v>
      </c>
      <c r="D1001" s="2">
        <v>2044</v>
      </c>
      <c r="E1001" s="2">
        <f t="shared" si="60"/>
        <v>72691</v>
      </c>
      <c r="F1001" s="19" t="str">
        <f t="shared" si="63"/>
        <v>BULLISH</v>
      </c>
      <c r="G1001" s="19" t="str">
        <f t="shared" si="62"/>
        <v>NEUTRAL</v>
      </c>
      <c r="H1001" s="19" t="str">
        <f t="shared" si="61"/>
        <v>NEUTRAL</v>
      </c>
    </row>
    <row r="1002" spans="1:8" ht="13.5" x14ac:dyDescent="0.25">
      <c r="A1002" s="3">
        <v>43465</v>
      </c>
      <c r="B1002" s="2">
        <v>179</v>
      </c>
      <c r="C1002" s="2">
        <v>117.95</v>
      </c>
      <c r="D1002" s="2">
        <v>1137</v>
      </c>
      <c r="E1002" s="2">
        <f t="shared" si="60"/>
        <v>73828</v>
      </c>
      <c r="F1002" s="19" t="str">
        <f t="shared" si="63"/>
        <v>BULLISH</v>
      </c>
      <c r="G1002" s="19" t="str">
        <f t="shared" si="62"/>
        <v>STRONG</v>
      </c>
      <c r="H1002" s="19" t="str">
        <f t="shared" si="61"/>
        <v>CONFIRMED BULLISH</v>
      </c>
    </row>
    <row r="1003" spans="1:8" ht="13.5" x14ac:dyDescent="0.25">
      <c r="A1003" s="3">
        <v>43467</v>
      </c>
      <c r="B1003" s="2">
        <v>181</v>
      </c>
      <c r="C1003" s="2">
        <v>119.2679</v>
      </c>
      <c r="D1003" s="2">
        <v>757</v>
      </c>
      <c r="E1003" s="2">
        <f t="shared" si="60"/>
        <v>74585</v>
      </c>
      <c r="F1003" s="19" t="str">
        <f t="shared" si="63"/>
        <v>BULLISH</v>
      </c>
      <c r="G1003" s="19" t="str">
        <f t="shared" si="62"/>
        <v>STRONG</v>
      </c>
      <c r="H1003" s="19" t="str">
        <f t="shared" si="61"/>
        <v>CONFIRMED BULLISH</v>
      </c>
    </row>
    <row r="1004" spans="1:8" ht="13.5" x14ac:dyDescent="0.25">
      <c r="A1004" s="3">
        <v>43468</v>
      </c>
      <c r="B1004" s="2">
        <v>180</v>
      </c>
      <c r="C1004" s="2">
        <v>118.60890000000001</v>
      </c>
      <c r="D1004" s="2">
        <v>1434</v>
      </c>
      <c r="E1004" s="2">
        <f t="shared" si="60"/>
        <v>73151</v>
      </c>
      <c r="F1004" s="19" t="str">
        <f t="shared" si="63"/>
        <v>BULLISH</v>
      </c>
      <c r="G1004" s="19" t="str">
        <f t="shared" si="62"/>
        <v>STRONG</v>
      </c>
      <c r="H1004" s="19" t="str">
        <f t="shared" si="61"/>
        <v>CONFIRMED BULLISH</v>
      </c>
    </row>
    <row r="1005" spans="1:8" ht="13.5" x14ac:dyDescent="0.25">
      <c r="A1005" s="3">
        <v>43469</v>
      </c>
      <c r="B1005" s="2">
        <v>179.7</v>
      </c>
      <c r="C1005" s="2">
        <v>118.41119999999999</v>
      </c>
      <c r="D1005" s="2">
        <v>1262</v>
      </c>
      <c r="E1005" s="2">
        <f t="shared" si="60"/>
        <v>71889</v>
      </c>
      <c r="F1005" s="19" t="str">
        <f t="shared" si="63"/>
        <v>BULLISH</v>
      </c>
      <c r="G1005" s="19" t="str">
        <f t="shared" si="62"/>
        <v>NEUTRAL</v>
      </c>
      <c r="H1005" s="19" t="str">
        <f t="shared" si="61"/>
        <v>CONFIRMED BULLISH</v>
      </c>
    </row>
    <row r="1006" spans="1:8" ht="13.5" x14ac:dyDescent="0.25">
      <c r="A1006" s="3">
        <v>43472</v>
      </c>
      <c r="B1006" s="2">
        <v>179.6</v>
      </c>
      <c r="C1006" s="2">
        <v>118.34529999999999</v>
      </c>
      <c r="D1006" s="2">
        <v>880</v>
      </c>
      <c r="E1006" s="2">
        <f t="shared" si="60"/>
        <v>71009</v>
      </c>
      <c r="F1006" s="19" t="str">
        <f t="shared" si="63"/>
        <v>BEARISH</v>
      </c>
      <c r="G1006" s="19" t="str">
        <f t="shared" si="62"/>
        <v>WEAK</v>
      </c>
      <c r="H1006" s="19" t="str">
        <f t="shared" si="61"/>
        <v>BEARISH DIVERGENCE</v>
      </c>
    </row>
    <row r="1007" spans="1:8" ht="13.5" x14ac:dyDescent="0.25">
      <c r="A1007" s="3">
        <v>43473</v>
      </c>
      <c r="B1007" s="2">
        <v>175</v>
      </c>
      <c r="C1007" s="2">
        <v>115.3142</v>
      </c>
      <c r="D1007" s="2">
        <v>3257</v>
      </c>
      <c r="E1007" s="2">
        <f t="shared" si="60"/>
        <v>67752</v>
      </c>
      <c r="F1007" s="19" t="str">
        <f t="shared" si="63"/>
        <v>BEARISH</v>
      </c>
      <c r="G1007" s="19" t="str">
        <f t="shared" si="62"/>
        <v>WEAK</v>
      </c>
      <c r="H1007" s="19" t="str">
        <f t="shared" si="61"/>
        <v>CONFIRMED BEARISH</v>
      </c>
    </row>
    <row r="1008" spans="1:8" ht="13.5" x14ac:dyDescent="0.25">
      <c r="A1008" s="3">
        <v>43474</v>
      </c>
      <c r="B1008" s="2">
        <v>173</v>
      </c>
      <c r="C1008" s="2">
        <v>113.99630000000001</v>
      </c>
      <c r="D1008" s="2">
        <v>641</v>
      </c>
      <c r="E1008" s="2">
        <f t="shared" si="60"/>
        <v>67111</v>
      </c>
      <c r="F1008" s="19" t="str">
        <f t="shared" si="63"/>
        <v>BEARISH</v>
      </c>
      <c r="G1008" s="19" t="str">
        <f t="shared" si="62"/>
        <v>WEAK</v>
      </c>
      <c r="H1008" s="19" t="str">
        <f t="shared" si="61"/>
        <v>CONFIRMED BEARISH</v>
      </c>
    </row>
    <row r="1009" spans="1:8" ht="13.5" x14ac:dyDescent="0.25">
      <c r="A1009" s="3">
        <v>43475</v>
      </c>
      <c r="B1009" s="2">
        <v>173.8</v>
      </c>
      <c r="C1009" s="2">
        <v>114.5235</v>
      </c>
      <c r="D1009" s="2">
        <v>879</v>
      </c>
      <c r="E1009" s="2">
        <f t="shared" si="60"/>
        <v>67990</v>
      </c>
      <c r="F1009" s="19" t="str">
        <f t="shared" si="63"/>
        <v>BEARISH</v>
      </c>
      <c r="G1009" s="19" t="str">
        <f t="shared" si="62"/>
        <v>WEAK</v>
      </c>
      <c r="H1009" s="19" t="str">
        <f t="shared" si="61"/>
        <v>CONFIRMED BEARISH</v>
      </c>
    </row>
    <row r="1010" spans="1:8" ht="13.5" x14ac:dyDescent="0.25">
      <c r="A1010" s="3">
        <v>43476</v>
      </c>
      <c r="B1010" s="2">
        <v>175</v>
      </c>
      <c r="C1010" s="2">
        <v>115.3142</v>
      </c>
      <c r="D1010" s="2">
        <v>497</v>
      </c>
      <c r="E1010" s="2">
        <f t="shared" si="60"/>
        <v>68487</v>
      </c>
      <c r="F1010" s="19" t="str">
        <f t="shared" si="63"/>
        <v>BEARISH</v>
      </c>
      <c r="G1010" s="19" t="str">
        <f t="shared" si="62"/>
        <v>WEAK</v>
      </c>
      <c r="H1010" s="19" t="str">
        <f t="shared" si="61"/>
        <v>CONFIRMED BEARISH</v>
      </c>
    </row>
    <row r="1011" spans="1:8" ht="13.5" x14ac:dyDescent="0.25">
      <c r="A1011" s="3">
        <v>43480</v>
      </c>
      <c r="B1011" s="2">
        <v>181.8</v>
      </c>
      <c r="C1011" s="2">
        <v>119.795</v>
      </c>
      <c r="D1011" s="2">
        <v>3197</v>
      </c>
      <c r="E1011" s="2">
        <f t="shared" si="60"/>
        <v>71684</v>
      </c>
      <c r="F1011" s="19" t="str">
        <f t="shared" si="63"/>
        <v>BULLISH</v>
      </c>
      <c r="G1011" s="19" t="str">
        <f t="shared" si="62"/>
        <v>NEUTRAL</v>
      </c>
      <c r="H1011" s="19" t="str">
        <f t="shared" si="61"/>
        <v>CONFIRMED BULLISH</v>
      </c>
    </row>
    <row r="1012" spans="1:8" ht="13.5" x14ac:dyDescent="0.25">
      <c r="A1012" s="3">
        <v>43481</v>
      </c>
      <c r="B1012" s="2">
        <v>192.5</v>
      </c>
      <c r="C1012" s="2">
        <v>126.8456</v>
      </c>
      <c r="D1012" s="2">
        <v>5439</v>
      </c>
      <c r="E1012" s="2">
        <f t="shared" si="60"/>
        <v>77123</v>
      </c>
      <c r="F1012" s="19" t="str">
        <f t="shared" si="63"/>
        <v>BULLISH</v>
      </c>
      <c r="G1012" s="19" t="str">
        <f t="shared" si="62"/>
        <v>STRONG</v>
      </c>
      <c r="H1012" s="19" t="str">
        <f t="shared" si="61"/>
        <v>CONFIRMED BULLISH</v>
      </c>
    </row>
    <row r="1013" spans="1:8" ht="13.5" x14ac:dyDescent="0.25">
      <c r="A1013" s="3">
        <v>43482</v>
      </c>
      <c r="B1013" s="2">
        <v>200</v>
      </c>
      <c r="C1013" s="2">
        <v>131.7877</v>
      </c>
      <c r="D1013" s="2">
        <v>3443</v>
      </c>
      <c r="E1013" s="2">
        <f t="shared" si="60"/>
        <v>80566</v>
      </c>
      <c r="F1013" s="19" t="str">
        <f t="shared" si="63"/>
        <v>BULLISH</v>
      </c>
      <c r="G1013" s="19" t="str">
        <f t="shared" si="62"/>
        <v>STRONG</v>
      </c>
      <c r="H1013" s="19" t="str">
        <f t="shared" si="61"/>
        <v>CONFIRMED BULLISH</v>
      </c>
    </row>
    <row r="1014" spans="1:8" ht="13.5" x14ac:dyDescent="0.25">
      <c r="A1014" s="3">
        <v>43483</v>
      </c>
      <c r="B1014" s="2">
        <v>197.99</v>
      </c>
      <c r="C1014" s="2">
        <v>130.4632</v>
      </c>
      <c r="D1014" s="2">
        <v>7291</v>
      </c>
      <c r="E1014" s="2">
        <f t="shared" si="60"/>
        <v>73275</v>
      </c>
      <c r="F1014" s="19" t="str">
        <f t="shared" si="63"/>
        <v>BULLISH</v>
      </c>
      <c r="G1014" s="19" t="str">
        <f t="shared" si="62"/>
        <v>STRONG</v>
      </c>
      <c r="H1014" s="19" t="str">
        <f t="shared" si="61"/>
        <v>CONFIRMED BULLISH</v>
      </c>
    </row>
    <row r="1015" spans="1:8" ht="13.5" x14ac:dyDescent="0.25">
      <c r="A1015" s="3">
        <v>43486</v>
      </c>
      <c r="B1015" s="2">
        <v>197.99</v>
      </c>
      <c r="C1015" s="2">
        <v>130.4632</v>
      </c>
      <c r="D1015" s="2">
        <v>2165</v>
      </c>
      <c r="E1015" s="2">
        <f t="shared" si="60"/>
        <v>73275</v>
      </c>
      <c r="F1015" s="19" t="str">
        <f t="shared" si="63"/>
        <v>BULLISH</v>
      </c>
      <c r="G1015" s="19" t="str">
        <f t="shared" si="62"/>
        <v>STRONG</v>
      </c>
      <c r="H1015" s="19" t="str">
        <f t="shared" si="61"/>
        <v>CONFIRMED BULLISH</v>
      </c>
    </row>
    <row r="1016" spans="1:8" ht="13.5" x14ac:dyDescent="0.25">
      <c r="A1016" s="3">
        <v>43487</v>
      </c>
      <c r="B1016" s="2">
        <v>189.09</v>
      </c>
      <c r="C1016" s="2">
        <v>124.59869999999999</v>
      </c>
      <c r="D1016" s="2">
        <v>5839</v>
      </c>
      <c r="E1016" s="2">
        <f t="shared" si="60"/>
        <v>67436</v>
      </c>
      <c r="F1016" s="19" t="str">
        <f t="shared" si="63"/>
        <v>BEARISH</v>
      </c>
      <c r="G1016" s="19" t="str">
        <f t="shared" si="62"/>
        <v>WEAK</v>
      </c>
      <c r="H1016" s="19" t="str">
        <f t="shared" si="61"/>
        <v>BEARISH DIVERGENCE</v>
      </c>
    </row>
    <row r="1017" spans="1:8" ht="13.5" x14ac:dyDescent="0.25">
      <c r="A1017" s="3">
        <v>43488</v>
      </c>
      <c r="B1017" s="2">
        <v>180.29</v>
      </c>
      <c r="C1017" s="2">
        <v>118.8</v>
      </c>
      <c r="D1017" s="2">
        <v>6986</v>
      </c>
      <c r="E1017" s="2">
        <f t="shared" si="60"/>
        <v>60450</v>
      </c>
      <c r="F1017" s="19" t="str">
        <f t="shared" si="63"/>
        <v>BEARISH</v>
      </c>
      <c r="G1017" s="19" t="str">
        <f t="shared" si="62"/>
        <v>WEAK</v>
      </c>
      <c r="H1017" s="19" t="str">
        <f t="shared" si="61"/>
        <v>CONFIRMED BEARISH</v>
      </c>
    </row>
    <row r="1018" spans="1:8" ht="13.5" x14ac:dyDescent="0.25">
      <c r="A1018" s="3">
        <v>43489</v>
      </c>
      <c r="B1018" s="2">
        <v>188</v>
      </c>
      <c r="C1018" s="2">
        <v>123.88039999999999</v>
      </c>
      <c r="D1018" s="2">
        <v>4089</v>
      </c>
      <c r="E1018" s="2">
        <f t="shared" si="60"/>
        <v>64539</v>
      </c>
      <c r="F1018" s="19" t="str">
        <f t="shared" si="63"/>
        <v>BEARISH</v>
      </c>
      <c r="G1018" s="19" t="str">
        <f t="shared" si="62"/>
        <v>WEAK</v>
      </c>
      <c r="H1018" s="19" t="str">
        <f t="shared" si="61"/>
        <v>CONFIRMED BEARISH</v>
      </c>
    </row>
    <row r="1019" spans="1:8" ht="13.5" x14ac:dyDescent="0.25">
      <c r="A1019" s="3">
        <v>43490</v>
      </c>
      <c r="B1019" s="2">
        <v>187</v>
      </c>
      <c r="C1019" s="2">
        <v>123.22150000000001</v>
      </c>
      <c r="D1019" s="2">
        <v>871</v>
      </c>
      <c r="E1019" s="2">
        <f t="shared" si="60"/>
        <v>63668</v>
      </c>
      <c r="F1019" s="19" t="str">
        <f t="shared" si="63"/>
        <v>BEARISH</v>
      </c>
      <c r="G1019" s="19" t="str">
        <f t="shared" si="62"/>
        <v>WEAK</v>
      </c>
      <c r="H1019" s="19" t="str">
        <f t="shared" si="61"/>
        <v>CONFIRMED BEARISH</v>
      </c>
    </row>
    <row r="1020" spans="1:8" ht="13.5" x14ac:dyDescent="0.25">
      <c r="A1020" s="3">
        <v>43493</v>
      </c>
      <c r="B1020" s="2">
        <v>183.04</v>
      </c>
      <c r="C1020" s="2">
        <v>120.6121</v>
      </c>
      <c r="D1020" s="2">
        <v>1158</v>
      </c>
      <c r="E1020" s="2">
        <f t="shared" si="60"/>
        <v>62510</v>
      </c>
      <c r="F1020" s="19" t="str">
        <f t="shared" si="63"/>
        <v>BEARISH</v>
      </c>
      <c r="G1020" s="19" t="str">
        <f t="shared" si="62"/>
        <v>WEAK</v>
      </c>
      <c r="H1020" s="19" t="str">
        <f t="shared" si="61"/>
        <v>CONFIRMED BEARISH</v>
      </c>
    </row>
    <row r="1021" spans="1:8" ht="13.5" x14ac:dyDescent="0.25">
      <c r="A1021" s="3">
        <v>43494</v>
      </c>
      <c r="B1021" s="2">
        <v>181.99</v>
      </c>
      <c r="C1021" s="2">
        <v>119.92019999999999</v>
      </c>
      <c r="D1021" s="2">
        <v>1714</v>
      </c>
      <c r="E1021" s="2">
        <f t="shared" si="60"/>
        <v>60796</v>
      </c>
      <c r="F1021" s="19" t="str">
        <f t="shared" si="63"/>
        <v>BEARISH</v>
      </c>
      <c r="G1021" s="19" t="str">
        <f t="shared" si="62"/>
        <v>WEAK</v>
      </c>
      <c r="H1021" s="19" t="str">
        <f t="shared" si="61"/>
        <v>CONFIRMED BEARISH</v>
      </c>
    </row>
    <row r="1022" spans="1:8" ht="13.5" x14ac:dyDescent="0.25">
      <c r="A1022" s="3">
        <v>43495</v>
      </c>
      <c r="B1022" s="2">
        <v>178.99</v>
      </c>
      <c r="C1022" s="2">
        <v>117.9434</v>
      </c>
      <c r="D1022" s="2">
        <v>2292</v>
      </c>
      <c r="E1022" s="2">
        <f t="shared" si="60"/>
        <v>58504</v>
      </c>
      <c r="F1022" s="19" t="str">
        <f t="shared" si="63"/>
        <v>BEARISH</v>
      </c>
      <c r="G1022" s="19" t="str">
        <f t="shared" si="62"/>
        <v>WEAK</v>
      </c>
      <c r="H1022" s="19" t="str">
        <f t="shared" si="61"/>
        <v>CONFIRMED BEARISH</v>
      </c>
    </row>
    <row r="1023" spans="1:8" ht="13.5" x14ac:dyDescent="0.25">
      <c r="A1023" s="3">
        <v>43496</v>
      </c>
      <c r="B1023" s="2">
        <v>182</v>
      </c>
      <c r="C1023" s="2">
        <v>119.9268</v>
      </c>
      <c r="D1023" s="2">
        <v>1713</v>
      </c>
      <c r="E1023" s="2">
        <f t="shared" si="60"/>
        <v>60217</v>
      </c>
      <c r="F1023" s="19" t="str">
        <f t="shared" si="63"/>
        <v>BEARISH</v>
      </c>
      <c r="G1023" s="19" t="str">
        <f t="shared" si="62"/>
        <v>WEAK</v>
      </c>
      <c r="H1023" s="19" t="str">
        <f t="shared" si="61"/>
        <v>CONFIRMED BEARISH</v>
      </c>
    </row>
    <row r="1024" spans="1:8" ht="13.5" x14ac:dyDescent="0.25">
      <c r="A1024" s="3">
        <v>43497</v>
      </c>
      <c r="B1024" s="2">
        <v>180</v>
      </c>
      <c r="C1024" s="2">
        <v>118.60890000000001</v>
      </c>
      <c r="D1024" s="2">
        <v>230</v>
      </c>
      <c r="E1024" s="2">
        <f t="shared" si="60"/>
        <v>59987</v>
      </c>
      <c r="F1024" s="19" t="str">
        <f t="shared" si="63"/>
        <v>BEARISH</v>
      </c>
      <c r="G1024" s="19" t="str">
        <f t="shared" si="62"/>
        <v>WEAK</v>
      </c>
      <c r="H1024" s="19" t="str">
        <f t="shared" si="61"/>
        <v>CONFIRMED BEARISH</v>
      </c>
    </row>
    <row r="1025" spans="1:8" ht="13.5" x14ac:dyDescent="0.25">
      <c r="A1025" s="3">
        <v>43500</v>
      </c>
      <c r="B1025" s="2">
        <v>175.7</v>
      </c>
      <c r="C1025" s="2">
        <v>115.77549999999999</v>
      </c>
      <c r="D1025" s="2">
        <v>1828</v>
      </c>
      <c r="E1025" s="2">
        <f t="shared" si="60"/>
        <v>58159</v>
      </c>
      <c r="F1025" s="19" t="str">
        <f t="shared" si="63"/>
        <v>BEARISH</v>
      </c>
      <c r="G1025" s="19" t="str">
        <f t="shared" si="62"/>
        <v>WEAK</v>
      </c>
      <c r="H1025" s="19" t="str">
        <f t="shared" si="61"/>
        <v>CONFIRMED BEARISH</v>
      </c>
    </row>
    <row r="1026" spans="1:8" ht="13.5" x14ac:dyDescent="0.25">
      <c r="A1026" s="3">
        <v>43501</v>
      </c>
      <c r="B1026" s="2">
        <v>168.97</v>
      </c>
      <c r="C1026" s="2">
        <v>111.3408</v>
      </c>
      <c r="D1026" s="2">
        <v>2634</v>
      </c>
      <c r="E1026" s="2">
        <f t="shared" si="60"/>
        <v>55525</v>
      </c>
      <c r="F1026" s="19" t="str">
        <f t="shared" si="63"/>
        <v>BEARISH</v>
      </c>
      <c r="G1026" s="19" t="str">
        <f t="shared" si="62"/>
        <v>WEAK</v>
      </c>
      <c r="H1026" s="19" t="str">
        <f t="shared" si="61"/>
        <v>CONFIRMED BEARISH</v>
      </c>
    </row>
    <row r="1027" spans="1:8" ht="13.5" x14ac:dyDescent="0.25">
      <c r="A1027" s="3">
        <v>43502</v>
      </c>
      <c r="B1027" s="2">
        <v>175</v>
      </c>
      <c r="C1027" s="2">
        <v>115.3142</v>
      </c>
      <c r="D1027" s="2">
        <v>1551</v>
      </c>
      <c r="E1027" s="2">
        <f t="shared" si="60"/>
        <v>57076</v>
      </c>
      <c r="F1027" s="19" t="str">
        <f t="shared" si="63"/>
        <v>BEARISH</v>
      </c>
      <c r="G1027" s="19" t="str">
        <f t="shared" si="62"/>
        <v>WEAK</v>
      </c>
      <c r="H1027" s="19" t="str">
        <f t="shared" si="61"/>
        <v>CONFIRMED BEARISH</v>
      </c>
    </row>
    <row r="1028" spans="1:8" ht="13.5" x14ac:dyDescent="0.25">
      <c r="A1028" s="3">
        <v>43503</v>
      </c>
      <c r="B1028" s="2">
        <v>175</v>
      </c>
      <c r="C1028" s="2">
        <v>115.3142</v>
      </c>
      <c r="D1028" s="2">
        <v>1691</v>
      </c>
      <c r="E1028" s="2">
        <f t="shared" ref="E1028:E1091" si="64">IF(B1028&gt;B1027, E1027+D1028, IF(B1028&lt;B1027, E1027-D1028, E1027))</f>
        <v>57076</v>
      </c>
      <c r="F1028" s="19" t="str">
        <f t="shared" si="63"/>
        <v>BEARISH</v>
      </c>
      <c r="G1028" s="19" t="str">
        <f t="shared" si="62"/>
        <v>WEAK</v>
      </c>
      <c r="H1028" s="19" t="str">
        <f t="shared" si="61"/>
        <v>CONFIRMED BEARISH</v>
      </c>
    </row>
    <row r="1029" spans="1:8" ht="13.5" x14ac:dyDescent="0.25">
      <c r="A1029" s="3">
        <v>43504</v>
      </c>
      <c r="B1029" s="2">
        <v>181.98</v>
      </c>
      <c r="C1029" s="2">
        <v>119.9136</v>
      </c>
      <c r="D1029" s="2">
        <v>3388</v>
      </c>
      <c r="E1029" s="2">
        <f t="shared" si="64"/>
        <v>60464</v>
      </c>
      <c r="F1029" s="19" t="str">
        <f t="shared" si="63"/>
        <v>BULLISH</v>
      </c>
      <c r="G1029" s="19" t="str">
        <f t="shared" si="62"/>
        <v>NEUTRAL</v>
      </c>
      <c r="H1029" s="19" t="str">
        <f t="shared" si="61"/>
        <v>CONFIRMED BULLISH</v>
      </c>
    </row>
    <row r="1030" spans="1:8" ht="13.5" x14ac:dyDescent="0.25">
      <c r="A1030" s="3">
        <v>43507</v>
      </c>
      <c r="B1030" s="2">
        <v>193.06</v>
      </c>
      <c r="C1030" s="2">
        <v>127.2146</v>
      </c>
      <c r="D1030" s="2">
        <v>5482</v>
      </c>
      <c r="E1030" s="2">
        <f t="shared" si="64"/>
        <v>65946</v>
      </c>
      <c r="F1030" s="19" t="str">
        <f t="shared" si="63"/>
        <v>BULLISH</v>
      </c>
      <c r="G1030" s="19" t="str">
        <f t="shared" si="62"/>
        <v>STRONG</v>
      </c>
      <c r="H1030" s="19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v>43508</v>
      </c>
      <c r="B1031" s="2">
        <v>197.67</v>
      </c>
      <c r="C1031" s="2">
        <v>130.25239999999999</v>
      </c>
      <c r="D1031" s="2">
        <v>8091</v>
      </c>
      <c r="E1031" s="2">
        <f t="shared" si="64"/>
        <v>74037</v>
      </c>
      <c r="F1031" s="19" t="str">
        <f t="shared" si="63"/>
        <v>BULLISH</v>
      </c>
      <c r="G1031" s="19" t="str">
        <f t="shared" ref="G1031:G1094" si="66">IF((E1031-E1026)/E1026 &gt; 0.02, "STRONG",
 IF((E1031-E1026)/E1026 &lt; -0.02, "WEAK", "NEUTRAL"))</f>
        <v>STRONG</v>
      </c>
      <c r="H1031" s="19" t="str">
        <f t="shared" si="65"/>
        <v>CONFIRMED BULLISH</v>
      </c>
    </row>
    <row r="1032" spans="1:8" ht="13.5" x14ac:dyDescent="0.25">
      <c r="A1032" s="3">
        <v>43509</v>
      </c>
      <c r="B1032" s="2">
        <v>195.99</v>
      </c>
      <c r="C1032" s="2">
        <v>129.14529999999999</v>
      </c>
      <c r="D1032" s="2">
        <v>3223</v>
      </c>
      <c r="E1032" s="2">
        <f t="shared" si="64"/>
        <v>70814</v>
      </c>
      <c r="F1032" s="19" t="str">
        <f t="shared" ref="F1032:F1095" si="67">IF(E1032&gt;E1027,"BULLISH",IF(E1032&lt;E1027,"BEARISH","NEUTRAL"))</f>
        <v>BULLISH</v>
      </c>
      <c r="G1032" s="19" t="str">
        <f t="shared" si="66"/>
        <v>STRONG</v>
      </c>
      <c r="H1032" s="19" t="str">
        <f t="shared" si="65"/>
        <v>CONFIRMED BULLISH</v>
      </c>
    </row>
    <row r="1033" spans="1:8" ht="13.5" x14ac:dyDescent="0.25">
      <c r="A1033" s="3">
        <v>43510</v>
      </c>
      <c r="B1033" s="2">
        <v>197</v>
      </c>
      <c r="C1033" s="2">
        <v>129.8109</v>
      </c>
      <c r="D1033" s="2">
        <v>4567</v>
      </c>
      <c r="E1033" s="2">
        <f t="shared" si="64"/>
        <v>75381</v>
      </c>
      <c r="F1033" s="19" t="str">
        <f t="shared" si="67"/>
        <v>BULLISH</v>
      </c>
      <c r="G1033" s="19" t="str">
        <f t="shared" si="66"/>
        <v>STRONG</v>
      </c>
      <c r="H1033" s="19" t="str">
        <f t="shared" si="65"/>
        <v>CONFIRMED BULLISH</v>
      </c>
    </row>
    <row r="1034" spans="1:8" ht="13.5" x14ac:dyDescent="0.25">
      <c r="A1034" s="3">
        <v>43511</v>
      </c>
      <c r="B1034" s="2">
        <v>200.5</v>
      </c>
      <c r="C1034" s="2">
        <v>132.1172</v>
      </c>
      <c r="D1034" s="2">
        <v>5727</v>
      </c>
      <c r="E1034" s="2">
        <f t="shared" si="64"/>
        <v>81108</v>
      </c>
      <c r="F1034" s="19" t="str">
        <f t="shared" si="67"/>
        <v>BULLISH</v>
      </c>
      <c r="G1034" s="19" t="str">
        <f t="shared" si="66"/>
        <v>STRONG</v>
      </c>
      <c r="H1034" s="19" t="str">
        <f t="shared" si="65"/>
        <v>CONFIRMED BULLISH</v>
      </c>
    </row>
    <row r="1035" spans="1:8" ht="13.5" x14ac:dyDescent="0.25">
      <c r="A1035" s="3">
        <v>43514</v>
      </c>
      <c r="B1035" s="2">
        <v>204.02</v>
      </c>
      <c r="C1035" s="2">
        <v>134.4366</v>
      </c>
      <c r="D1035" s="2">
        <v>8141</v>
      </c>
      <c r="E1035" s="2">
        <f t="shared" si="64"/>
        <v>89249</v>
      </c>
      <c r="F1035" s="19" t="str">
        <f t="shared" si="67"/>
        <v>BULLISH</v>
      </c>
      <c r="G1035" s="19" t="str">
        <f t="shared" si="66"/>
        <v>STRONG</v>
      </c>
      <c r="H1035" s="19" t="str">
        <f t="shared" si="65"/>
        <v>CONFIRMED BULLISH</v>
      </c>
    </row>
    <row r="1036" spans="1:8" ht="13.5" x14ac:dyDescent="0.25">
      <c r="A1036" s="3">
        <v>43515</v>
      </c>
      <c r="B1036" s="2">
        <v>214.24</v>
      </c>
      <c r="C1036" s="2">
        <v>141.17099999999999</v>
      </c>
      <c r="D1036" s="2">
        <v>9340</v>
      </c>
      <c r="E1036" s="2">
        <f t="shared" si="64"/>
        <v>98589</v>
      </c>
      <c r="F1036" s="19" t="str">
        <f t="shared" si="67"/>
        <v>BULLISH</v>
      </c>
      <c r="G1036" s="19" t="str">
        <f t="shared" si="66"/>
        <v>STRONG</v>
      </c>
      <c r="H1036" s="19" t="str">
        <f t="shared" si="65"/>
        <v>CONFIRMED BULLISH</v>
      </c>
    </row>
    <row r="1037" spans="1:8" ht="13.5" x14ac:dyDescent="0.25">
      <c r="A1037" s="3">
        <v>43516</v>
      </c>
      <c r="B1037" s="2">
        <v>217</v>
      </c>
      <c r="C1037" s="2">
        <v>142.9896</v>
      </c>
      <c r="D1037" s="2">
        <v>7336</v>
      </c>
      <c r="E1037" s="2">
        <f t="shared" si="64"/>
        <v>105925</v>
      </c>
      <c r="F1037" s="19" t="str">
        <f t="shared" si="67"/>
        <v>BULLISH</v>
      </c>
      <c r="G1037" s="19" t="str">
        <f t="shared" si="66"/>
        <v>STRONG</v>
      </c>
      <c r="H1037" s="19" t="str">
        <f t="shared" si="65"/>
        <v>CONFIRMED BULLISH</v>
      </c>
    </row>
    <row r="1038" spans="1:8" ht="13.5" x14ac:dyDescent="0.25">
      <c r="A1038" s="3">
        <v>43517</v>
      </c>
      <c r="B1038" s="2">
        <v>217</v>
      </c>
      <c r="C1038" s="2">
        <v>142.9896</v>
      </c>
      <c r="D1038" s="2">
        <v>4151</v>
      </c>
      <c r="E1038" s="2">
        <f t="shared" si="64"/>
        <v>105925</v>
      </c>
      <c r="F1038" s="19" t="str">
        <f t="shared" si="67"/>
        <v>BULLISH</v>
      </c>
      <c r="G1038" s="19" t="str">
        <f t="shared" si="66"/>
        <v>STRONG</v>
      </c>
      <c r="H1038" s="19" t="str">
        <f t="shared" si="65"/>
        <v>CONFIRMED BULLISH</v>
      </c>
    </row>
    <row r="1039" spans="1:8" ht="13.5" x14ac:dyDescent="0.25">
      <c r="A1039" s="3">
        <v>43518</v>
      </c>
      <c r="B1039" s="2">
        <v>217.1</v>
      </c>
      <c r="C1039" s="2">
        <v>143.05549999999999</v>
      </c>
      <c r="D1039" s="2">
        <v>4072</v>
      </c>
      <c r="E1039" s="2">
        <f t="shared" si="64"/>
        <v>109997</v>
      </c>
      <c r="F1039" s="19" t="str">
        <f t="shared" si="67"/>
        <v>BULLISH</v>
      </c>
      <c r="G1039" s="19" t="str">
        <f t="shared" si="66"/>
        <v>STRONG</v>
      </c>
      <c r="H1039" s="19" t="str">
        <f t="shared" si="65"/>
        <v>CONFIRMED BULLISH</v>
      </c>
    </row>
    <row r="1040" spans="1:8" ht="13.5" x14ac:dyDescent="0.25">
      <c r="A1040" s="3">
        <v>43521</v>
      </c>
      <c r="B1040" s="2">
        <v>216.9</v>
      </c>
      <c r="C1040" s="2">
        <v>142.9237</v>
      </c>
      <c r="D1040" s="2">
        <v>703</v>
      </c>
      <c r="E1040" s="2">
        <f t="shared" si="64"/>
        <v>109294</v>
      </c>
      <c r="F1040" s="19" t="str">
        <f t="shared" si="67"/>
        <v>BULLISH</v>
      </c>
      <c r="G1040" s="19" t="str">
        <f t="shared" si="66"/>
        <v>STRONG</v>
      </c>
      <c r="H1040" s="19" t="str">
        <f t="shared" si="65"/>
        <v>CONFIRMED BULLISH</v>
      </c>
    </row>
    <row r="1041" spans="1:8" ht="13.5" x14ac:dyDescent="0.25">
      <c r="A1041" s="3">
        <v>43522</v>
      </c>
      <c r="B1041" s="2">
        <v>220.98</v>
      </c>
      <c r="C1041" s="2">
        <v>145.6122</v>
      </c>
      <c r="D1041" s="2">
        <v>2885</v>
      </c>
      <c r="E1041" s="2">
        <f t="shared" si="64"/>
        <v>112179</v>
      </c>
      <c r="F1041" s="19" t="str">
        <f t="shared" si="67"/>
        <v>BULLISH</v>
      </c>
      <c r="G1041" s="19" t="str">
        <f t="shared" si="66"/>
        <v>STRONG</v>
      </c>
      <c r="H1041" s="19" t="str">
        <f t="shared" si="65"/>
        <v>CONFIRMED BULLISH</v>
      </c>
    </row>
    <row r="1042" spans="1:8" ht="13.5" x14ac:dyDescent="0.25">
      <c r="A1042" s="3">
        <v>43523</v>
      </c>
      <c r="B1042" s="2">
        <v>222.9</v>
      </c>
      <c r="C1042" s="2">
        <v>146.87739999999999</v>
      </c>
      <c r="D1042" s="2">
        <v>1671</v>
      </c>
      <c r="E1042" s="2">
        <f t="shared" si="64"/>
        <v>113850</v>
      </c>
      <c r="F1042" s="19" t="str">
        <f t="shared" si="67"/>
        <v>BULLISH</v>
      </c>
      <c r="G1042" s="19" t="str">
        <f t="shared" si="66"/>
        <v>STRONG</v>
      </c>
      <c r="H1042" s="19" t="str">
        <f t="shared" si="65"/>
        <v>CONFIRMED BULLISH</v>
      </c>
    </row>
    <row r="1043" spans="1:8" ht="13.5" x14ac:dyDescent="0.25">
      <c r="A1043" s="3">
        <v>43524</v>
      </c>
      <c r="B1043" s="2">
        <v>215</v>
      </c>
      <c r="C1043" s="2">
        <v>141.67179999999999</v>
      </c>
      <c r="D1043" s="2">
        <v>5240</v>
      </c>
      <c r="E1043" s="2">
        <f t="shared" si="64"/>
        <v>108610</v>
      </c>
      <c r="F1043" s="19" t="str">
        <f t="shared" si="67"/>
        <v>BULLISH</v>
      </c>
      <c r="G1043" s="19" t="str">
        <f t="shared" si="66"/>
        <v>STRONG</v>
      </c>
      <c r="H1043" s="19" t="str">
        <f t="shared" si="65"/>
        <v>BULLISH DIVERGENCE</v>
      </c>
    </row>
    <row r="1044" spans="1:8" ht="13.5" x14ac:dyDescent="0.25">
      <c r="A1044" s="3">
        <v>43525</v>
      </c>
      <c r="B1044" s="2">
        <v>211</v>
      </c>
      <c r="C1044" s="2">
        <v>139.036</v>
      </c>
      <c r="D1044" s="2">
        <v>2562</v>
      </c>
      <c r="E1044" s="2">
        <f t="shared" si="64"/>
        <v>106048</v>
      </c>
      <c r="F1044" s="19" t="str">
        <f t="shared" si="67"/>
        <v>BEARISH</v>
      </c>
      <c r="G1044" s="19" t="str">
        <f t="shared" si="66"/>
        <v>WEAK</v>
      </c>
      <c r="H1044" s="19" t="str">
        <f t="shared" si="65"/>
        <v>CONFIRMED BEARISH</v>
      </c>
    </row>
    <row r="1045" spans="1:8" ht="13.5" x14ac:dyDescent="0.25">
      <c r="A1045" s="3">
        <v>43528</v>
      </c>
      <c r="B1045" s="2">
        <v>206.6</v>
      </c>
      <c r="C1045" s="2">
        <v>136.13669999999999</v>
      </c>
      <c r="D1045" s="2">
        <v>2485</v>
      </c>
      <c r="E1045" s="2">
        <f t="shared" si="64"/>
        <v>103563</v>
      </c>
      <c r="F1045" s="19" t="str">
        <f t="shared" si="67"/>
        <v>BEARISH</v>
      </c>
      <c r="G1045" s="19" t="str">
        <f t="shared" si="66"/>
        <v>WEAK</v>
      </c>
      <c r="H1045" s="19" t="str">
        <f t="shared" si="65"/>
        <v>CONFIRMED BEARISH</v>
      </c>
    </row>
    <row r="1046" spans="1:8" ht="13.5" x14ac:dyDescent="0.25">
      <c r="A1046" s="3">
        <v>43529</v>
      </c>
      <c r="B1046" s="2">
        <v>206.6</v>
      </c>
      <c r="C1046" s="2">
        <v>136.13669999999999</v>
      </c>
      <c r="D1046" s="2">
        <v>568</v>
      </c>
      <c r="E1046" s="2">
        <f t="shared" si="64"/>
        <v>103563</v>
      </c>
      <c r="F1046" s="19" t="str">
        <f t="shared" si="67"/>
        <v>BEARISH</v>
      </c>
      <c r="G1046" s="19" t="str">
        <f t="shared" si="66"/>
        <v>WEAK</v>
      </c>
      <c r="H1046" s="19" t="str">
        <f t="shared" si="65"/>
        <v>CONFIRMED BEARISH</v>
      </c>
    </row>
    <row r="1047" spans="1:8" ht="13.5" x14ac:dyDescent="0.25">
      <c r="A1047" s="3">
        <v>43530</v>
      </c>
      <c r="B1047" s="2">
        <v>215.8</v>
      </c>
      <c r="C1047" s="2">
        <v>142.19890000000001</v>
      </c>
      <c r="D1047" s="2">
        <v>3340</v>
      </c>
      <c r="E1047" s="2">
        <f t="shared" si="64"/>
        <v>106903</v>
      </c>
      <c r="F1047" s="19" t="str">
        <f t="shared" si="67"/>
        <v>BEARISH</v>
      </c>
      <c r="G1047" s="19" t="str">
        <f t="shared" si="66"/>
        <v>WEAK</v>
      </c>
      <c r="H1047" s="19" t="str">
        <f t="shared" si="65"/>
        <v>CONFIRMED BEARISH</v>
      </c>
    </row>
    <row r="1048" spans="1:8" ht="13.5" x14ac:dyDescent="0.25">
      <c r="A1048" s="3">
        <v>43531</v>
      </c>
      <c r="B1048" s="2">
        <v>218.6</v>
      </c>
      <c r="C1048" s="2">
        <v>144.04390000000001</v>
      </c>
      <c r="D1048" s="2">
        <v>673</v>
      </c>
      <c r="E1048" s="2">
        <f t="shared" si="64"/>
        <v>107576</v>
      </c>
      <c r="F1048" s="19" t="str">
        <f t="shared" si="67"/>
        <v>BEARISH</v>
      </c>
      <c r="G1048" s="19" t="str">
        <f t="shared" si="66"/>
        <v>NEUTRAL</v>
      </c>
      <c r="H1048" s="19" t="str">
        <f t="shared" si="65"/>
        <v>BEARISH DIVERGENCE</v>
      </c>
    </row>
    <row r="1049" spans="1:8" ht="13.5" x14ac:dyDescent="0.25">
      <c r="A1049" s="3">
        <v>43532</v>
      </c>
      <c r="B1049" s="2">
        <v>218.62</v>
      </c>
      <c r="C1049" s="2">
        <v>144.05709999999999</v>
      </c>
      <c r="D1049" s="2">
        <v>728</v>
      </c>
      <c r="E1049" s="2">
        <f t="shared" si="64"/>
        <v>108304</v>
      </c>
      <c r="F1049" s="19" t="str">
        <f t="shared" si="67"/>
        <v>BULLISH</v>
      </c>
      <c r="G1049" s="19" t="str">
        <f t="shared" si="66"/>
        <v>STRONG</v>
      </c>
      <c r="H1049" s="19" t="str">
        <f t="shared" si="65"/>
        <v>CONFIRMED BULLISH</v>
      </c>
    </row>
    <row r="1050" spans="1:8" ht="13.5" x14ac:dyDescent="0.25">
      <c r="A1050" s="3">
        <v>43535</v>
      </c>
      <c r="B1050" s="2">
        <v>216</v>
      </c>
      <c r="C1050" s="2">
        <v>142.33070000000001</v>
      </c>
      <c r="D1050" s="2">
        <v>110</v>
      </c>
      <c r="E1050" s="2">
        <f t="shared" si="64"/>
        <v>108194</v>
      </c>
      <c r="F1050" s="19" t="str">
        <f t="shared" si="67"/>
        <v>BULLISH</v>
      </c>
      <c r="G1050" s="19" t="str">
        <f t="shared" si="66"/>
        <v>STRONG</v>
      </c>
      <c r="H1050" s="19" t="str">
        <f t="shared" si="65"/>
        <v>CONFIRMED BULLISH</v>
      </c>
    </row>
    <row r="1051" spans="1:8" ht="13.5" x14ac:dyDescent="0.25">
      <c r="A1051" s="3">
        <v>43536</v>
      </c>
      <c r="B1051" s="2">
        <v>216</v>
      </c>
      <c r="C1051" s="2">
        <v>142.33070000000001</v>
      </c>
      <c r="D1051" s="2">
        <v>302</v>
      </c>
      <c r="E1051" s="2">
        <f t="shared" si="64"/>
        <v>108194</v>
      </c>
      <c r="F1051" s="19" t="str">
        <f t="shared" si="67"/>
        <v>BULLISH</v>
      </c>
      <c r="G1051" s="19" t="str">
        <f t="shared" si="66"/>
        <v>STRONG</v>
      </c>
      <c r="H1051" s="19" t="str">
        <f t="shared" si="65"/>
        <v>CONFIRMED BULLISH</v>
      </c>
    </row>
    <row r="1052" spans="1:8" ht="13.5" x14ac:dyDescent="0.25">
      <c r="A1052" s="3">
        <v>43537</v>
      </c>
      <c r="B1052" s="2">
        <v>220</v>
      </c>
      <c r="C1052" s="2">
        <v>144.96639999999999</v>
      </c>
      <c r="D1052" s="2">
        <v>1835</v>
      </c>
      <c r="E1052" s="2">
        <f t="shared" si="64"/>
        <v>110029</v>
      </c>
      <c r="F1052" s="19" t="str">
        <f t="shared" si="67"/>
        <v>BULLISH</v>
      </c>
      <c r="G1052" s="19" t="str">
        <f t="shared" si="66"/>
        <v>STRONG</v>
      </c>
      <c r="H1052" s="19" t="str">
        <f t="shared" si="65"/>
        <v>CONFIRMED BULLISH</v>
      </c>
    </row>
    <row r="1053" spans="1:8" ht="13.5" x14ac:dyDescent="0.25">
      <c r="A1053" s="3">
        <v>43538</v>
      </c>
      <c r="B1053" s="2">
        <v>216.98</v>
      </c>
      <c r="C1053" s="2">
        <v>142.97649999999999</v>
      </c>
      <c r="D1053" s="2">
        <v>1195</v>
      </c>
      <c r="E1053" s="2">
        <f t="shared" si="64"/>
        <v>108834</v>
      </c>
      <c r="F1053" s="19" t="str">
        <f t="shared" si="67"/>
        <v>BULLISH</v>
      </c>
      <c r="G1053" s="19" t="str">
        <f t="shared" si="66"/>
        <v>NEUTRAL</v>
      </c>
      <c r="H1053" s="19" t="str">
        <f t="shared" si="65"/>
        <v>BULLISH DIVERGENCE</v>
      </c>
    </row>
    <row r="1054" spans="1:8" ht="13.5" x14ac:dyDescent="0.25">
      <c r="A1054" s="3">
        <v>43539</v>
      </c>
      <c r="B1054" s="2">
        <v>215</v>
      </c>
      <c r="C1054" s="2">
        <v>141.67179999999999</v>
      </c>
      <c r="D1054" s="2">
        <v>1222</v>
      </c>
      <c r="E1054" s="2">
        <f t="shared" si="64"/>
        <v>107612</v>
      </c>
      <c r="F1054" s="19" t="str">
        <f t="shared" si="67"/>
        <v>BEARISH</v>
      </c>
      <c r="G1054" s="19" t="str">
        <f t="shared" si="66"/>
        <v>NEUTRAL</v>
      </c>
      <c r="H1054" s="19" t="str">
        <f t="shared" si="65"/>
        <v>CONFIRMED BEARISH</v>
      </c>
    </row>
    <row r="1055" spans="1:8" ht="13.5" x14ac:dyDescent="0.25">
      <c r="A1055" s="3">
        <v>43542</v>
      </c>
      <c r="B1055" s="2">
        <v>214.9</v>
      </c>
      <c r="C1055" s="2">
        <v>141.60589999999999</v>
      </c>
      <c r="D1055" s="2">
        <v>173</v>
      </c>
      <c r="E1055" s="2">
        <f t="shared" si="64"/>
        <v>107439</v>
      </c>
      <c r="F1055" s="19" t="str">
        <f t="shared" si="67"/>
        <v>BEARISH</v>
      </c>
      <c r="G1055" s="19" t="str">
        <f t="shared" si="66"/>
        <v>NEUTRAL</v>
      </c>
      <c r="H1055" s="19" t="str">
        <f t="shared" si="65"/>
        <v>CONFIRMED BEARISH</v>
      </c>
    </row>
    <row r="1056" spans="1:8" ht="13.5" x14ac:dyDescent="0.25">
      <c r="A1056" s="3">
        <v>43543</v>
      </c>
      <c r="B1056" s="2">
        <v>214.89</v>
      </c>
      <c r="C1056" s="2">
        <v>141.5993</v>
      </c>
      <c r="D1056" s="2">
        <v>70</v>
      </c>
      <c r="E1056" s="2">
        <f t="shared" si="64"/>
        <v>107369</v>
      </c>
      <c r="F1056" s="19" t="str">
        <f t="shared" si="67"/>
        <v>BEARISH</v>
      </c>
      <c r="G1056" s="19" t="str">
        <f t="shared" si="66"/>
        <v>NEUTRAL</v>
      </c>
      <c r="H1056" s="19" t="str">
        <f t="shared" si="65"/>
        <v>CONFIRMED BEARISH</v>
      </c>
    </row>
    <row r="1057" spans="1:8" ht="13.5" x14ac:dyDescent="0.25">
      <c r="A1057" s="3">
        <v>43545</v>
      </c>
      <c r="B1057" s="2">
        <v>215</v>
      </c>
      <c r="C1057" s="2">
        <v>141.67179999999999</v>
      </c>
      <c r="D1057" s="2">
        <v>1408</v>
      </c>
      <c r="E1057" s="2">
        <f t="shared" si="64"/>
        <v>108777</v>
      </c>
      <c r="F1057" s="19" t="str">
        <f t="shared" si="67"/>
        <v>BEARISH</v>
      </c>
      <c r="G1057" s="19" t="str">
        <f t="shared" si="66"/>
        <v>NEUTRAL</v>
      </c>
      <c r="H1057" s="19" t="str">
        <f t="shared" si="65"/>
        <v>CONFIRMED BEARISH</v>
      </c>
    </row>
    <row r="1058" spans="1:8" ht="13.5" x14ac:dyDescent="0.25">
      <c r="A1058" s="3">
        <v>43546</v>
      </c>
      <c r="B1058" s="2">
        <v>215.2</v>
      </c>
      <c r="C1058" s="2">
        <v>141.80350000000001</v>
      </c>
      <c r="D1058" s="2">
        <v>885</v>
      </c>
      <c r="E1058" s="2">
        <f t="shared" si="64"/>
        <v>109662</v>
      </c>
      <c r="F1058" s="19" t="str">
        <f t="shared" si="67"/>
        <v>BULLISH</v>
      </c>
      <c r="G1058" s="19" t="str">
        <f t="shared" si="66"/>
        <v>NEUTRAL</v>
      </c>
      <c r="H1058" s="19" t="str">
        <f t="shared" si="65"/>
        <v>BULLISH DIVERGENCE</v>
      </c>
    </row>
    <row r="1059" spans="1:8" ht="13.5" x14ac:dyDescent="0.25">
      <c r="A1059" s="3">
        <v>43549</v>
      </c>
      <c r="B1059" s="2">
        <v>212</v>
      </c>
      <c r="C1059" s="2">
        <v>139.69489999999999</v>
      </c>
      <c r="D1059" s="2">
        <v>488</v>
      </c>
      <c r="E1059" s="2">
        <f t="shared" si="64"/>
        <v>109174</v>
      </c>
      <c r="F1059" s="19" t="str">
        <f t="shared" si="67"/>
        <v>BULLISH</v>
      </c>
      <c r="G1059" s="19" t="str">
        <f t="shared" si="66"/>
        <v>NEUTRAL</v>
      </c>
      <c r="H1059" s="19" t="str">
        <f t="shared" si="65"/>
        <v>BULLISH DIVERGENCE</v>
      </c>
    </row>
    <row r="1060" spans="1:8" ht="13.5" x14ac:dyDescent="0.25">
      <c r="A1060" s="3">
        <v>43550</v>
      </c>
      <c r="B1060" s="2">
        <v>213.5</v>
      </c>
      <c r="C1060" s="2">
        <v>140.6833</v>
      </c>
      <c r="D1060" s="2">
        <v>410</v>
      </c>
      <c r="E1060" s="2">
        <f t="shared" si="64"/>
        <v>109584</v>
      </c>
      <c r="F1060" s="19" t="str">
        <f t="shared" si="67"/>
        <v>BULLISH</v>
      </c>
      <c r="G1060" s="19" t="str">
        <f t="shared" si="66"/>
        <v>NEUTRAL</v>
      </c>
      <c r="H1060" s="19" t="str">
        <f t="shared" si="65"/>
        <v>BULLISH DIVERGENCE</v>
      </c>
    </row>
    <row r="1061" spans="1:8" ht="13.5" x14ac:dyDescent="0.25">
      <c r="A1061" s="3">
        <v>43551</v>
      </c>
      <c r="B1061" s="2">
        <v>219</v>
      </c>
      <c r="C1061" s="2">
        <v>144.3075</v>
      </c>
      <c r="D1061" s="2">
        <v>1535</v>
      </c>
      <c r="E1061" s="2">
        <f t="shared" si="64"/>
        <v>111119</v>
      </c>
      <c r="F1061" s="19" t="str">
        <f t="shared" si="67"/>
        <v>BULLISH</v>
      </c>
      <c r="G1061" s="19" t="str">
        <f t="shared" si="66"/>
        <v>STRONG</v>
      </c>
      <c r="H1061" s="19" t="str">
        <f t="shared" si="65"/>
        <v>CONFIRMED BULLISH</v>
      </c>
    </row>
    <row r="1062" spans="1:8" ht="13.5" x14ac:dyDescent="0.25">
      <c r="A1062" s="3">
        <v>43552</v>
      </c>
      <c r="B1062" s="2">
        <v>216</v>
      </c>
      <c r="C1062" s="2">
        <v>142.33070000000001</v>
      </c>
      <c r="D1062" s="2">
        <v>185</v>
      </c>
      <c r="E1062" s="2">
        <f t="shared" si="64"/>
        <v>110934</v>
      </c>
      <c r="F1062" s="19" t="str">
        <f t="shared" si="67"/>
        <v>BULLISH</v>
      </c>
      <c r="G1062" s="19" t="str">
        <f t="shared" si="66"/>
        <v>NEUTRAL</v>
      </c>
      <c r="H1062" s="19" t="str">
        <f t="shared" si="65"/>
        <v>CONFIRMED BULLISH</v>
      </c>
    </row>
    <row r="1063" spans="1:8" ht="13.5" x14ac:dyDescent="0.25">
      <c r="A1063" s="3">
        <v>43553</v>
      </c>
      <c r="B1063" s="2">
        <v>216</v>
      </c>
      <c r="C1063" s="2">
        <v>142.33070000000001</v>
      </c>
      <c r="D1063" s="2">
        <v>420</v>
      </c>
      <c r="E1063" s="2">
        <f t="shared" si="64"/>
        <v>110934</v>
      </c>
      <c r="F1063" s="19" t="str">
        <f t="shared" si="67"/>
        <v>BULLISH</v>
      </c>
      <c r="G1063" s="19" t="str">
        <f t="shared" si="66"/>
        <v>NEUTRAL</v>
      </c>
      <c r="H1063" s="19" t="str">
        <f t="shared" si="65"/>
        <v>CONFIRMED BULLISH</v>
      </c>
    </row>
    <row r="1064" spans="1:8" ht="13.5" x14ac:dyDescent="0.25">
      <c r="A1064" s="3">
        <v>43556</v>
      </c>
      <c r="B1064" s="2">
        <v>215</v>
      </c>
      <c r="C1064" s="2">
        <v>141.67179999999999</v>
      </c>
      <c r="D1064" s="2">
        <v>254</v>
      </c>
      <c r="E1064" s="2">
        <f t="shared" si="64"/>
        <v>110680</v>
      </c>
      <c r="F1064" s="19" t="str">
        <f t="shared" si="67"/>
        <v>BULLISH</v>
      </c>
      <c r="G1064" s="19" t="str">
        <f t="shared" si="66"/>
        <v>NEUTRAL</v>
      </c>
      <c r="H1064" s="19" t="str">
        <f t="shared" si="65"/>
        <v>CONFIRMED BULLISH</v>
      </c>
    </row>
    <row r="1065" spans="1:8" ht="13.5" x14ac:dyDescent="0.25">
      <c r="A1065" s="3">
        <v>43557</v>
      </c>
      <c r="B1065" s="2">
        <v>215.5</v>
      </c>
      <c r="C1065" s="2">
        <v>142.00120000000001</v>
      </c>
      <c r="D1065" s="2">
        <v>17</v>
      </c>
      <c r="E1065" s="2">
        <f t="shared" si="64"/>
        <v>110697</v>
      </c>
      <c r="F1065" s="19" t="str">
        <f t="shared" si="67"/>
        <v>BULLISH</v>
      </c>
      <c r="G1065" s="19" t="str">
        <f t="shared" si="66"/>
        <v>NEUTRAL</v>
      </c>
      <c r="H1065" s="19" t="str">
        <f t="shared" si="65"/>
        <v>CONFIRMED BULLISH</v>
      </c>
    </row>
    <row r="1066" spans="1:8" ht="13.5" x14ac:dyDescent="0.25">
      <c r="A1066" s="3">
        <v>43558</v>
      </c>
      <c r="B1066" s="2">
        <v>214</v>
      </c>
      <c r="C1066" s="2">
        <v>141.0128</v>
      </c>
      <c r="D1066" s="2">
        <v>388</v>
      </c>
      <c r="E1066" s="2">
        <f t="shared" si="64"/>
        <v>110309</v>
      </c>
      <c r="F1066" s="19" t="str">
        <f t="shared" si="67"/>
        <v>BEARISH</v>
      </c>
      <c r="G1066" s="19" t="str">
        <f t="shared" si="66"/>
        <v>NEUTRAL</v>
      </c>
      <c r="H1066" s="19" t="str">
        <f t="shared" si="65"/>
        <v>CONFIRMED BEARISH</v>
      </c>
    </row>
    <row r="1067" spans="1:8" ht="13.5" x14ac:dyDescent="0.25">
      <c r="A1067" s="3">
        <v>43559</v>
      </c>
      <c r="B1067" s="2">
        <v>209</v>
      </c>
      <c r="C1067" s="2">
        <v>137.71809999999999</v>
      </c>
      <c r="D1067" s="2">
        <v>1413</v>
      </c>
      <c r="E1067" s="2">
        <f t="shared" si="64"/>
        <v>108896</v>
      </c>
      <c r="F1067" s="19" t="str">
        <f t="shared" si="67"/>
        <v>BEARISH</v>
      </c>
      <c r="G1067" s="19" t="str">
        <f t="shared" si="66"/>
        <v>NEUTRAL</v>
      </c>
      <c r="H1067" s="19" t="str">
        <f t="shared" si="65"/>
        <v>CONFIRMED BEARISH</v>
      </c>
    </row>
    <row r="1068" spans="1:8" ht="13.5" x14ac:dyDescent="0.25">
      <c r="A1068" s="3">
        <v>43560</v>
      </c>
      <c r="B1068" s="2">
        <v>215</v>
      </c>
      <c r="C1068" s="2">
        <v>141.67179999999999</v>
      </c>
      <c r="D1068" s="2">
        <v>906</v>
      </c>
      <c r="E1068" s="2">
        <f t="shared" si="64"/>
        <v>109802</v>
      </c>
      <c r="F1068" s="19" t="str">
        <f t="shared" si="67"/>
        <v>BEARISH</v>
      </c>
      <c r="G1068" s="19" t="str">
        <f t="shared" si="66"/>
        <v>NEUTRAL</v>
      </c>
      <c r="H1068" s="19" t="str">
        <f t="shared" si="65"/>
        <v>CONFIRMED BEARISH</v>
      </c>
    </row>
    <row r="1069" spans="1:8" ht="13.5" x14ac:dyDescent="0.25">
      <c r="A1069" s="3">
        <v>43563</v>
      </c>
      <c r="B1069" s="2">
        <v>213.7</v>
      </c>
      <c r="C1069" s="2">
        <v>140.8151</v>
      </c>
      <c r="D1069" s="2">
        <v>287</v>
      </c>
      <c r="E1069" s="2">
        <f t="shared" si="64"/>
        <v>109515</v>
      </c>
      <c r="F1069" s="19" t="str">
        <f t="shared" si="67"/>
        <v>BEARISH</v>
      </c>
      <c r="G1069" s="19" t="str">
        <f t="shared" si="66"/>
        <v>NEUTRAL</v>
      </c>
      <c r="H1069" s="19" t="str">
        <f t="shared" si="65"/>
        <v>CONFIRMED BEARISH</v>
      </c>
    </row>
    <row r="1070" spans="1:8" ht="13.5" x14ac:dyDescent="0.25">
      <c r="A1070" s="3">
        <v>43565</v>
      </c>
      <c r="B1070" s="2">
        <v>213.5</v>
      </c>
      <c r="C1070" s="2">
        <v>140.6833</v>
      </c>
      <c r="D1070" s="2">
        <v>27</v>
      </c>
      <c r="E1070" s="2">
        <f t="shared" si="64"/>
        <v>109488</v>
      </c>
      <c r="F1070" s="19" t="str">
        <f t="shared" si="67"/>
        <v>BEARISH</v>
      </c>
      <c r="G1070" s="19" t="str">
        <f t="shared" si="66"/>
        <v>NEUTRAL</v>
      </c>
      <c r="H1070" s="19" t="str">
        <f t="shared" si="65"/>
        <v>CONFIRMED BEARISH</v>
      </c>
    </row>
    <row r="1071" spans="1:8" ht="13.5" x14ac:dyDescent="0.25">
      <c r="A1071" s="3">
        <v>43566</v>
      </c>
      <c r="B1071" s="2">
        <v>212</v>
      </c>
      <c r="C1071" s="2">
        <v>139.69489999999999</v>
      </c>
      <c r="D1071" s="2">
        <v>1234</v>
      </c>
      <c r="E1071" s="2">
        <f t="shared" si="64"/>
        <v>108254</v>
      </c>
      <c r="F1071" s="19" t="str">
        <f t="shared" si="67"/>
        <v>BEARISH</v>
      </c>
      <c r="G1071" s="19" t="str">
        <f t="shared" si="66"/>
        <v>NEUTRAL</v>
      </c>
      <c r="H1071" s="19" t="str">
        <f t="shared" si="65"/>
        <v>CONFIRMED BEARISH</v>
      </c>
    </row>
    <row r="1072" spans="1:8" ht="13.5" x14ac:dyDescent="0.25">
      <c r="A1072" s="3">
        <v>43567</v>
      </c>
      <c r="B1072" s="2">
        <v>209</v>
      </c>
      <c r="C1072" s="2">
        <v>137.71809999999999</v>
      </c>
      <c r="D1072" s="2">
        <v>715</v>
      </c>
      <c r="E1072" s="2">
        <f t="shared" si="64"/>
        <v>107539</v>
      </c>
      <c r="F1072" s="19" t="str">
        <f t="shared" si="67"/>
        <v>BEARISH</v>
      </c>
      <c r="G1072" s="19" t="str">
        <f t="shared" si="66"/>
        <v>NEUTRAL</v>
      </c>
      <c r="H1072" s="19" t="str">
        <f t="shared" si="65"/>
        <v>NEUTRAL</v>
      </c>
    </row>
    <row r="1073" spans="1:8" ht="13.5" x14ac:dyDescent="0.25">
      <c r="A1073" s="3">
        <v>43570</v>
      </c>
      <c r="B1073" s="2">
        <v>205.5</v>
      </c>
      <c r="C1073" s="2">
        <v>135.4118</v>
      </c>
      <c r="D1073" s="2">
        <v>2891</v>
      </c>
      <c r="E1073" s="2">
        <f t="shared" si="64"/>
        <v>104648</v>
      </c>
      <c r="F1073" s="19" t="str">
        <f t="shared" si="67"/>
        <v>BEARISH</v>
      </c>
      <c r="G1073" s="19" t="str">
        <f t="shared" si="66"/>
        <v>WEAK</v>
      </c>
      <c r="H1073" s="19" t="str">
        <f t="shared" si="65"/>
        <v>CONFIRMED BEARISH</v>
      </c>
    </row>
    <row r="1074" spans="1:8" ht="13.5" x14ac:dyDescent="0.25">
      <c r="A1074" s="3">
        <v>43571</v>
      </c>
      <c r="B1074" s="2">
        <v>211.6</v>
      </c>
      <c r="C1074" s="2">
        <v>139.4314</v>
      </c>
      <c r="D1074" s="2">
        <v>1831</v>
      </c>
      <c r="E1074" s="2">
        <f t="shared" si="64"/>
        <v>106479</v>
      </c>
      <c r="F1074" s="19" t="str">
        <f t="shared" si="67"/>
        <v>BEARISH</v>
      </c>
      <c r="G1074" s="19" t="str">
        <f t="shared" si="66"/>
        <v>WEAK</v>
      </c>
      <c r="H1074" s="19" t="str">
        <f t="shared" si="65"/>
        <v>CONFIRMED BEARISH</v>
      </c>
    </row>
    <row r="1075" spans="1:8" ht="13.5" x14ac:dyDescent="0.25">
      <c r="A1075" s="3">
        <v>43572</v>
      </c>
      <c r="B1075" s="2">
        <v>212.99</v>
      </c>
      <c r="C1075" s="2">
        <v>140.34729999999999</v>
      </c>
      <c r="D1075" s="2">
        <v>1014</v>
      </c>
      <c r="E1075" s="2">
        <f t="shared" si="64"/>
        <v>107493</v>
      </c>
      <c r="F1075" s="19" t="str">
        <f t="shared" si="67"/>
        <v>BEARISH</v>
      </c>
      <c r="G1075" s="19" t="str">
        <f t="shared" si="66"/>
        <v>NEUTRAL</v>
      </c>
      <c r="H1075" s="19" t="str">
        <f t="shared" si="65"/>
        <v>CONFIRMED BEARISH</v>
      </c>
    </row>
    <row r="1076" spans="1:8" ht="13.5" x14ac:dyDescent="0.25">
      <c r="A1076" s="3">
        <v>43573</v>
      </c>
      <c r="B1076" s="2">
        <v>211</v>
      </c>
      <c r="C1076" s="2">
        <v>139.036</v>
      </c>
      <c r="D1076" s="2">
        <v>3117</v>
      </c>
      <c r="E1076" s="2">
        <f t="shared" si="64"/>
        <v>104376</v>
      </c>
      <c r="F1076" s="19" t="str">
        <f t="shared" si="67"/>
        <v>BEARISH</v>
      </c>
      <c r="G1076" s="19" t="str">
        <f t="shared" si="66"/>
        <v>WEAK</v>
      </c>
      <c r="H1076" s="19" t="str">
        <f t="shared" si="65"/>
        <v>CONFIRMED BEARISH</v>
      </c>
    </row>
    <row r="1077" spans="1:8" ht="13.5" x14ac:dyDescent="0.25">
      <c r="A1077" s="3">
        <v>43574</v>
      </c>
      <c r="B1077" s="2">
        <v>205.99</v>
      </c>
      <c r="C1077" s="2">
        <v>135.7347</v>
      </c>
      <c r="D1077" s="2">
        <v>624</v>
      </c>
      <c r="E1077" s="2">
        <f t="shared" si="64"/>
        <v>103752</v>
      </c>
      <c r="F1077" s="19" t="str">
        <f t="shared" si="67"/>
        <v>BEARISH</v>
      </c>
      <c r="G1077" s="19" t="str">
        <f t="shared" si="66"/>
        <v>WEAK</v>
      </c>
      <c r="H1077" s="19" t="str">
        <f t="shared" si="65"/>
        <v>CONFIRMED BEARISH</v>
      </c>
    </row>
    <row r="1078" spans="1:8" ht="13.5" x14ac:dyDescent="0.25">
      <c r="A1078" s="3">
        <v>43577</v>
      </c>
      <c r="B1078" s="2">
        <v>201.5</v>
      </c>
      <c r="C1078" s="2">
        <v>132.77610000000001</v>
      </c>
      <c r="D1078" s="2">
        <v>1839</v>
      </c>
      <c r="E1078" s="2">
        <f t="shared" si="64"/>
        <v>101913</v>
      </c>
      <c r="F1078" s="19" t="str">
        <f t="shared" si="67"/>
        <v>BEARISH</v>
      </c>
      <c r="G1078" s="19" t="str">
        <f t="shared" si="66"/>
        <v>WEAK</v>
      </c>
      <c r="H1078" s="19" t="str">
        <f t="shared" si="65"/>
        <v>CONFIRMED BEARISH</v>
      </c>
    </row>
    <row r="1079" spans="1:8" ht="13.5" x14ac:dyDescent="0.25">
      <c r="A1079" s="3">
        <v>43578</v>
      </c>
      <c r="B1079" s="2">
        <v>201</v>
      </c>
      <c r="C1079" s="2">
        <v>132.44659999999999</v>
      </c>
      <c r="D1079" s="2">
        <v>740</v>
      </c>
      <c r="E1079" s="2">
        <f t="shared" si="64"/>
        <v>101173</v>
      </c>
      <c r="F1079" s="19" t="str">
        <f t="shared" si="67"/>
        <v>BEARISH</v>
      </c>
      <c r="G1079" s="19" t="str">
        <f t="shared" si="66"/>
        <v>WEAK</v>
      </c>
      <c r="H1079" s="19" t="str">
        <f t="shared" si="65"/>
        <v>CONFIRMED BEARISH</v>
      </c>
    </row>
    <row r="1080" spans="1:8" ht="13.5" x14ac:dyDescent="0.25">
      <c r="A1080" s="3">
        <v>43579</v>
      </c>
      <c r="B1080" s="2">
        <v>201.5</v>
      </c>
      <c r="C1080" s="2">
        <v>132.77610000000001</v>
      </c>
      <c r="D1080" s="2">
        <v>410</v>
      </c>
      <c r="E1080" s="2">
        <f t="shared" si="64"/>
        <v>101583</v>
      </c>
      <c r="F1080" s="19" t="str">
        <f t="shared" si="67"/>
        <v>BEARISH</v>
      </c>
      <c r="G1080" s="19" t="str">
        <f t="shared" si="66"/>
        <v>WEAK</v>
      </c>
      <c r="H1080" s="19" t="str">
        <f t="shared" si="65"/>
        <v>CONFIRMED BEARISH</v>
      </c>
    </row>
    <row r="1081" spans="1:8" ht="13.5" x14ac:dyDescent="0.25">
      <c r="A1081" s="3">
        <v>43580</v>
      </c>
      <c r="B1081" s="2">
        <v>201.5</v>
      </c>
      <c r="C1081" s="2">
        <v>132.77610000000001</v>
      </c>
      <c r="D1081" s="2">
        <v>1131</v>
      </c>
      <c r="E1081" s="2">
        <f t="shared" si="64"/>
        <v>101583</v>
      </c>
      <c r="F1081" s="19" t="str">
        <f t="shared" si="67"/>
        <v>BEARISH</v>
      </c>
      <c r="G1081" s="19" t="str">
        <f t="shared" si="66"/>
        <v>WEAK</v>
      </c>
      <c r="H1081" s="19" t="str">
        <f t="shared" si="65"/>
        <v>CONFIRMED BEARISH</v>
      </c>
    </row>
    <row r="1082" spans="1:8" ht="13.5" x14ac:dyDescent="0.25">
      <c r="A1082" s="3">
        <v>43581</v>
      </c>
      <c r="B1082" s="2">
        <v>197.88</v>
      </c>
      <c r="C1082" s="2">
        <v>130.39070000000001</v>
      </c>
      <c r="D1082" s="2">
        <v>812</v>
      </c>
      <c r="E1082" s="2">
        <f t="shared" si="64"/>
        <v>100771</v>
      </c>
      <c r="F1082" s="19" t="str">
        <f t="shared" si="67"/>
        <v>BEARISH</v>
      </c>
      <c r="G1082" s="19" t="str">
        <f t="shared" si="66"/>
        <v>WEAK</v>
      </c>
      <c r="H1082" s="19" t="str">
        <f t="shared" si="65"/>
        <v>CONFIRMED BEARISH</v>
      </c>
    </row>
    <row r="1083" spans="1:8" ht="13.5" x14ac:dyDescent="0.25">
      <c r="A1083" s="3">
        <v>43584</v>
      </c>
      <c r="B1083" s="2">
        <v>194.8</v>
      </c>
      <c r="C1083" s="2">
        <v>128.3612</v>
      </c>
      <c r="D1083" s="2">
        <v>1498</v>
      </c>
      <c r="E1083" s="2">
        <f t="shared" si="64"/>
        <v>99273</v>
      </c>
      <c r="F1083" s="19" t="str">
        <f t="shared" si="67"/>
        <v>BEARISH</v>
      </c>
      <c r="G1083" s="19" t="str">
        <f t="shared" si="66"/>
        <v>WEAK</v>
      </c>
      <c r="H1083" s="19" t="str">
        <f t="shared" si="65"/>
        <v>CONFIRMED BEARISH</v>
      </c>
    </row>
    <row r="1084" spans="1:8" ht="13.5" x14ac:dyDescent="0.25">
      <c r="A1084" s="3">
        <v>43585</v>
      </c>
      <c r="B1084" s="2">
        <v>194.96</v>
      </c>
      <c r="C1084" s="2">
        <v>128.4666</v>
      </c>
      <c r="D1084" s="2">
        <v>248</v>
      </c>
      <c r="E1084" s="2">
        <f t="shared" si="64"/>
        <v>99521</v>
      </c>
      <c r="F1084" s="19" t="str">
        <f t="shared" si="67"/>
        <v>BEARISH</v>
      </c>
      <c r="G1084" s="19" t="str">
        <f t="shared" si="66"/>
        <v>NEUTRAL</v>
      </c>
      <c r="H1084" s="19" t="str">
        <f t="shared" si="65"/>
        <v>CONFIRMED BEARISH</v>
      </c>
    </row>
    <row r="1085" spans="1:8" ht="13.5" x14ac:dyDescent="0.25">
      <c r="A1085" s="3">
        <v>43587</v>
      </c>
      <c r="B1085" s="2">
        <v>185.18</v>
      </c>
      <c r="C1085" s="2">
        <v>122.0222</v>
      </c>
      <c r="D1085" s="2">
        <v>625</v>
      </c>
      <c r="E1085" s="2">
        <f t="shared" si="64"/>
        <v>98896</v>
      </c>
      <c r="F1085" s="19" t="str">
        <f t="shared" si="67"/>
        <v>BEARISH</v>
      </c>
      <c r="G1085" s="19" t="str">
        <f t="shared" si="66"/>
        <v>WEAK</v>
      </c>
      <c r="H1085" s="19" t="str">
        <f t="shared" si="65"/>
        <v>CONFIRMED BEARISH</v>
      </c>
    </row>
    <row r="1086" spans="1:8" ht="13.5" x14ac:dyDescent="0.25">
      <c r="A1086" s="3">
        <v>43588</v>
      </c>
      <c r="B1086" s="2">
        <v>185.15</v>
      </c>
      <c r="C1086" s="2">
        <v>122.00239999999999</v>
      </c>
      <c r="D1086" s="2">
        <v>1538</v>
      </c>
      <c r="E1086" s="2">
        <f t="shared" si="64"/>
        <v>97358</v>
      </c>
      <c r="F1086" s="19" t="str">
        <f t="shared" si="67"/>
        <v>BEARISH</v>
      </c>
      <c r="G1086" s="19" t="str">
        <f t="shared" si="66"/>
        <v>WEAK</v>
      </c>
      <c r="H1086" s="19" t="str">
        <f t="shared" si="65"/>
        <v>CONFIRMED BEARISH</v>
      </c>
    </row>
    <row r="1087" spans="1:8" ht="13.5" x14ac:dyDescent="0.25">
      <c r="A1087" s="3">
        <v>43591</v>
      </c>
      <c r="B1087" s="2">
        <v>182</v>
      </c>
      <c r="C1087" s="2">
        <v>119.9268</v>
      </c>
      <c r="D1087" s="2">
        <v>10</v>
      </c>
      <c r="E1087" s="2">
        <f t="shared" si="64"/>
        <v>97348</v>
      </c>
      <c r="F1087" s="19" t="str">
        <f t="shared" si="67"/>
        <v>BEARISH</v>
      </c>
      <c r="G1087" s="19" t="str">
        <f t="shared" si="66"/>
        <v>WEAK</v>
      </c>
      <c r="H1087" s="19" t="str">
        <f t="shared" si="65"/>
        <v>CONFIRMED BEARISH</v>
      </c>
    </row>
    <row r="1088" spans="1:8" ht="13.5" x14ac:dyDescent="0.25">
      <c r="A1088" s="3">
        <v>43592</v>
      </c>
      <c r="B1088" s="2">
        <v>182</v>
      </c>
      <c r="C1088" s="2">
        <v>119.9268</v>
      </c>
      <c r="D1088" s="2">
        <v>4026</v>
      </c>
      <c r="E1088" s="2">
        <f t="shared" si="64"/>
        <v>97348</v>
      </c>
      <c r="F1088" s="19" t="str">
        <f t="shared" si="67"/>
        <v>BEARISH</v>
      </c>
      <c r="G1088" s="19" t="str">
        <f t="shared" si="66"/>
        <v>NEUTRAL</v>
      </c>
      <c r="H1088" s="19" t="str">
        <f t="shared" si="65"/>
        <v>CONFIRMED BEARISH</v>
      </c>
    </row>
    <row r="1089" spans="1:8" ht="13.5" x14ac:dyDescent="0.25">
      <c r="A1089" s="3">
        <v>43593</v>
      </c>
      <c r="B1089" s="2">
        <v>188.8</v>
      </c>
      <c r="C1089" s="2">
        <v>124.4076</v>
      </c>
      <c r="D1089" s="2">
        <v>198</v>
      </c>
      <c r="E1089" s="2">
        <f t="shared" si="64"/>
        <v>97546</v>
      </c>
      <c r="F1089" s="19" t="str">
        <f t="shared" si="67"/>
        <v>BEARISH</v>
      </c>
      <c r="G1089" s="19" t="str">
        <f t="shared" si="66"/>
        <v>NEUTRAL</v>
      </c>
      <c r="H1089" s="19" t="str">
        <f t="shared" si="65"/>
        <v>CONFIRMED BEARISH</v>
      </c>
    </row>
    <row r="1090" spans="1:8" ht="13.5" x14ac:dyDescent="0.25">
      <c r="A1090" s="3">
        <v>43594</v>
      </c>
      <c r="B1090" s="2">
        <v>192</v>
      </c>
      <c r="C1090" s="2">
        <v>126.5162</v>
      </c>
      <c r="D1090" s="2">
        <v>529</v>
      </c>
      <c r="E1090" s="2">
        <f t="shared" si="64"/>
        <v>98075</v>
      </c>
      <c r="F1090" s="19" t="str">
        <f t="shared" si="67"/>
        <v>BEARISH</v>
      </c>
      <c r="G1090" s="19" t="str">
        <f t="shared" si="66"/>
        <v>NEUTRAL</v>
      </c>
      <c r="H1090" s="19" t="str">
        <f t="shared" si="65"/>
        <v>BEARISH DIVERGENCE</v>
      </c>
    </row>
    <row r="1091" spans="1:8" ht="13.5" x14ac:dyDescent="0.25">
      <c r="A1091" s="3">
        <v>43595</v>
      </c>
      <c r="B1091" s="2">
        <v>191.89</v>
      </c>
      <c r="C1091" s="2">
        <v>126.44370000000001</v>
      </c>
      <c r="D1091" s="2">
        <v>185</v>
      </c>
      <c r="E1091" s="2">
        <f t="shared" si="64"/>
        <v>97890</v>
      </c>
      <c r="F1091" s="19" t="str">
        <f t="shared" si="67"/>
        <v>BULLISH</v>
      </c>
      <c r="G1091" s="19" t="str">
        <f t="shared" si="66"/>
        <v>NEUTRAL</v>
      </c>
      <c r="H1091" s="19" t="str">
        <f t="shared" si="65"/>
        <v>CONFIRMED BULLISH</v>
      </c>
    </row>
    <row r="1092" spans="1:8" ht="13.5" x14ac:dyDescent="0.25">
      <c r="A1092" s="3">
        <v>43598</v>
      </c>
      <c r="B1092" s="2">
        <v>188</v>
      </c>
      <c r="C1092" s="2">
        <v>123.88039999999999</v>
      </c>
      <c r="D1092" s="2">
        <v>87</v>
      </c>
      <c r="E1092" s="2">
        <f t="shared" ref="E1092:E1155" si="68">IF(B1092&gt;B1091, E1091+D1092, IF(B1092&lt;B1091, E1091-D1092, E1091))</f>
        <v>97803</v>
      </c>
      <c r="F1092" s="19" t="str">
        <f t="shared" si="67"/>
        <v>BULLISH</v>
      </c>
      <c r="G1092" s="19" t="str">
        <f t="shared" si="66"/>
        <v>NEUTRAL</v>
      </c>
      <c r="H1092" s="19" t="str">
        <f t="shared" si="65"/>
        <v>CONFIRMED BULLISH</v>
      </c>
    </row>
    <row r="1093" spans="1:8" ht="13.5" x14ac:dyDescent="0.25">
      <c r="A1093" s="3">
        <v>43599</v>
      </c>
      <c r="B1093" s="2">
        <v>189.1</v>
      </c>
      <c r="C1093" s="2">
        <v>124.6053</v>
      </c>
      <c r="D1093" s="2">
        <v>20</v>
      </c>
      <c r="E1093" s="2">
        <f t="shared" si="68"/>
        <v>97823</v>
      </c>
      <c r="F1093" s="19" t="str">
        <f t="shared" si="67"/>
        <v>BULLISH</v>
      </c>
      <c r="G1093" s="19" t="str">
        <f t="shared" si="66"/>
        <v>NEUTRAL</v>
      </c>
      <c r="H1093" s="19" t="str">
        <f t="shared" si="65"/>
        <v>CONFIRMED BULLISH</v>
      </c>
    </row>
    <row r="1094" spans="1:8" ht="13.5" x14ac:dyDescent="0.25">
      <c r="A1094" s="3">
        <v>43600</v>
      </c>
      <c r="B1094" s="2">
        <v>185.5</v>
      </c>
      <c r="C1094" s="2">
        <v>122.23309999999999</v>
      </c>
      <c r="D1094" s="2">
        <v>203</v>
      </c>
      <c r="E1094" s="2">
        <f t="shared" si="68"/>
        <v>97620</v>
      </c>
      <c r="F1094" s="19" t="str">
        <f t="shared" si="67"/>
        <v>BULLISH</v>
      </c>
      <c r="G1094" s="19" t="str">
        <f t="shared" si="66"/>
        <v>NEUTRAL</v>
      </c>
      <c r="H1094" s="19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BULLISH DIVERGENCE</v>
      </c>
    </row>
    <row r="1095" spans="1:8" ht="13.5" x14ac:dyDescent="0.25">
      <c r="A1095" s="3">
        <v>43601</v>
      </c>
      <c r="B1095" s="2">
        <v>188</v>
      </c>
      <c r="C1095" s="2">
        <v>123.88039999999999</v>
      </c>
      <c r="D1095" s="2">
        <v>1104</v>
      </c>
      <c r="E1095" s="2">
        <f t="shared" si="68"/>
        <v>98724</v>
      </c>
      <c r="F1095" s="19" t="str">
        <f t="shared" si="67"/>
        <v>BULLISH</v>
      </c>
      <c r="G1095" s="19" t="str">
        <f t="shared" ref="G1095:G1158" si="70">IF((E1095-E1090)/E1090 &gt; 0.02, "STRONG",
 IF((E1095-E1090)/E1090 &lt; -0.02, "WEAK", "NEUTRAL"))</f>
        <v>NEUTRAL</v>
      </c>
      <c r="H1095" s="19" t="str">
        <f t="shared" si="69"/>
        <v>BULLISH DIVERGENCE</v>
      </c>
    </row>
    <row r="1096" spans="1:8" ht="13.5" x14ac:dyDescent="0.25">
      <c r="A1096" s="3">
        <v>43602</v>
      </c>
      <c r="B1096" s="2">
        <v>185.01</v>
      </c>
      <c r="C1096" s="2">
        <v>121.9102</v>
      </c>
      <c r="D1096" s="2">
        <v>281</v>
      </c>
      <c r="E1096" s="2">
        <f t="shared" si="68"/>
        <v>98443</v>
      </c>
      <c r="F1096" s="19" t="str">
        <f t="shared" ref="F1096:F1159" si="71">IF(E1096&gt;E1091,"BULLISH",IF(E1096&lt;E1091,"BEARISH","NEUTRAL"))</f>
        <v>BULLISH</v>
      </c>
      <c r="G1096" s="19" t="str">
        <f t="shared" si="70"/>
        <v>NEUTRAL</v>
      </c>
      <c r="H1096" s="19" t="str">
        <f t="shared" si="69"/>
        <v>BULLISH DIVERGENCE</v>
      </c>
    </row>
    <row r="1097" spans="1:8" ht="13.5" x14ac:dyDescent="0.25">
      <c r="A1097" s="3">
        <v>43605</v>
      </c>
      <c r="B1097" s="2">
        <v>188.8</v>
      </c>
      <c r="C1097" s="2">
        <v>124.4076</v>
      </c>
      <c r="D1097" s="2">
        <v>39</v>
      </c>
      <c r="E1097" s="2">
        <f t="shared" si="68"/>
        <v>98482</v>
      </c>
      <c r="F1097" s="19" t="str">
        <f t="shared" si="71"/>
        <v>BULLISH</v>
      </c>
      <c r="G1097" s="19" t="str">
        <f t="shared" si="70"/>
        <v>NEUTRAL</v>
      </c>
      <c r="H1097" s="19" t="str">
        <f t="shared" si="69"/>
        <v>CONFIRMED BULLISH</v>
      </c>
    </row>
    <row r="1098" spans="1:8" ht="13.5" x14ac:dyDescent="0.25">
      <c r="A1098" s="3">
        <v>43606</v>
      </c>
      <c r="B1098" s="2">
        <v>186</v>
      </c>
      <c r="C1098" s="2">
        <v>122.5625</v>
      </c>
      <c r="D1098" s="2">
        <v>755</v>
      </c>
      <c r="E1098" s="2">
        <f t="shared" si="68"/>
        <v>97727</v>
      </c>
      <c r="F1098" s="19" t="str">
        <f t="shared" si="71"/>
        <v>BEARISH</v>
      </c>
      <c r="G1098" s="19" t="str">
        <f t="shared" si="70"/>
        <v>NEUTRAL</v>
      </c>
      <c r="H1098" s="19" t="str">
        <f t="shared" si="69"/>
        <v>CONFIRMED BEARISH</v>
      </c>
    </row>
    <row r="1099" spans="1:8" ht="13.5" x14ac:dyDescent="0.25">
      <c r="A1099" s="3">
        <v>43607</v>
      </c>
      <c r="B1099" s="2">
        <v>188</v>
      </c>
      <c r="C1099" s="2">
        <v>123.88039999999999</v>
      </c>
      <c r="D1099" s="2">
        <v>47</v>
      </c>
      <c r="E1099" s="2">
        <f t="shared" si="68"/>
        <v>97774</v>
      </c>
      <c r="F1099" s="19" t="str">
        <f t="shared" si="71"/>
        <v>BULLISH</v>
      </c>
      <c r="G1099" s="19" t="str">
        <f t="shared" si="70"/>
        <v>NEUTRAL</v>
      </c>
      <c r="H1099" s="19" t="str">
        <f t="shared" si="69"/>
        <v>CONFIRMED BULLISH</v>
      </c>
    </row>
    <row r="1100" spans="1:8" ht="13.5" x14ac:dyDescent="0.25">
      <c r="A1100" s="3">
        <v>43608</v>
      </c>
      <c r="B1100" s="2">
        <v>189.7</v>
      </c>
      <c r="C1100" s="2">
        <v>125.00060000000001</v>
      </c>
      <c r="D1100" s="2">
        <v>1345</v>
      </c>
      <c r="E1100" s="2">
        <f t="shared" si="68"/>
        <v>99119</v>
      </c>
      <c r="F1100" s="19" t="str">
        <f t="shared" si="71"/>
        <v>BULLISH</v>
      </c>
      <c r="G1100" s="19" t="str">
        <f t="shared" si="70"/>
        <v>NEUTRAL</v>
      </c>
      <c r="H1100" s="19" t="str">
        <f t="shared" si="69"/>
        <v>CONFIRMED BULLISH</v>
      </c>
    </row>
    <row r="1101" spans="1:8" ht="13.5" x14ac:dyDescent="0.25">
      <c r="A1101" s="3">
        <v>43609</v>
      </c>
      <c r="B1101" s="2">
        <v>188</v>
      </c>
      <c r="C1101" s="2">
        <v>123.88039999999999</v>
      </c>
      <c r="D1101" s="2">
        <v>126</v>
      </c>
      <c r="E1101" s="2">
        <f t="shared" si="68"/>
        <v>98993</v>
      </c>
      <c r="F1101" s="19" t="str">
        <f t="shared" si="71"/>
        <v>BULLISH</v>
      </c>
      <c r="G1101" s="19" t="str">
        <f t="shared" si="70"/>
        <v>NEUTRAL</v>
      </c>
      <c r="H1101" s="19" t="str">
        <f t="shared" si="69"/>
        <v>CONFIRMED BULLISH</v>
      </c>
    </row>
    <row r="1102" spans="1:8" ht="13.5" x14ac:dyDescent="0.25">
      <c r="A1102" s="3">
        <v>43612</v>
      </c>
      <c r="B1102" s="2">
        <v>190.4</v>
      </c>
      <c r="C1102" s="2">
        <v>125.4619</v>
      </c>
      <c r="D1102" s="2">
        <v>3060</v>
      </c>
      <c r="E1102" s="2">
        <f t="shared" si="68"/>
        <v>102053</v>
      </c>
      <c r="F1102" s="19" t="str">
        <f t="shared" si="71"/>
        <v>BULLISH</v>
      </c>
      <c r="G1102" s="19" t="str">
        <f t="shared" si="70"/>
        <v>STRONG</v>
      </c>
      <c r="H1102" s="19" t="str">
        <f t="shared" si="69"/>
        <v>CONFIRMED BULLISH</v>
      </c>
    </row>
    <row r="1103" spans="1:8" ht="13.5" x14ac:dyDescent="0.25">
      <c r="A1103" s="3">
        <v>43613</v>
      </c>
      <c r="B1103" s="2">
        <v>196.4</v>
      </c>
      <c r="C1103" s="2">
        <v>129.41550000000001</v>
      </c>
      <c r="D1103" s="2">
        <v>6754</v>
      </c>
      <c r="E1103" s="2">
        <f t="shared" si="68"/>
        <v>108807</v>
      </c>
      <c r="F1103" s="19" t="str">
        <f t="shared" si="71"/>
        <v>BULLISH</v>
      </c>
      <c r="G1103" s="19" t="str">
        <f t="shared" si="70"/>
        <v>STRONG</v>
      </c>
      <c r="H1103" s="19" t="str">
        <f t="shared" si="69"/>
        <v>CONFIRMED BULLISH</v>
      </c>
    </row>
    <row r="1104" spans="1:8" ht="13.5" x14ac:dyDescent="0.25">
      <c r="A1104" s="3">
        <v>43614</v>
      </c>
      <c r="B1104" s="2">
        <v>203</v>
      </c>
      <c r="C1104" s="2">
        <v>133.7645</v>
      </c>
      <c r="D1104" s="2">
        <v>4285</v>
      </c>
      <c r="E1104" s="2">
        <f t="shared" si="68"/>
        <v>113092</v>
      </c>
      <c r="F1104" s="19" t="str">
        <f t="shared" si="71"/>
        <v>BULLISH</v>
      </c>
      <c r="G1104" s="19" t="str">
        <f t="shared" si="70"/>
        <v>STRONG</v>
      </c>
      <c r="H1104" s="19" t="str">
        <f t="shared" si="69"/>
        <v>CONFIRMED BULLISH</v>
      </c>
    </row>
    <row r="1105" spans="1:8" ht="13.5" x14ac:dyDescent="0.25">
      <c r="A1105" s="3">
        <v>43615</v>
      </c>
      <c r="B1105" s="2">
        <v>203.9</v>
      </c>
      <c r="C1105" s="2">
        <v>134.35749999999999</v>
      </c>
      <c r="D1105" s="2">
        <v>1830</v>
      </c>
      <c r="E1105" s="2">
        <f t="shared" si="68"/>
        <v>114922</v>
      </c>
      <c r="F1105" s="19" t="str">
        <f t="shared" si="71"/>
        <v>BULLISH</v>
      </c>
      <c r="G1105" s="19" t="str">
        <f t="shared" si="70"/>
        <v>STRONG</v>
      </c>
      <c r="H1105" s="19" t="str">
        <f t="shared" si="69"/>
        <v>CONFIRMED BULLISH</v>
      </c>
    </row>
    <row r="1106" spans="1:8" ht="13.5" x14ac:dyDescent="0.25">
      <c r="A1106" s="3">
        <v>43616</v>
      </c>
      <c r="B1106" s="2">
        <v>202</v>
      </c>
      <c r="C1106" s="2">
        <v>133.10560000000001</v>
      </c>
      <c r="D1106" s="2">
        <v>581</v>
      </c>
      <c r="E1106" s="2">
        <f t="shared" si="68"/>
        <v>114341</v>
      </c>
      <c r="F1106" s="19" t="str">
        <f t="shared" si="71"/>
        <v>BULLISH</v>
      </c>
      <c r="G1106" s="19" t="str">
        <f t="shared" si="70"/>
        <v>STRONG</v>
      </c>
      <c r="H1106" s="19" t="str">
        <f t="shared" si="69"/>
        <v>CONFIRMED BULLISH</v>
      </c>
    </row>
    <row r="1107" spans="1:8" ht="13.5" x14ac:dyDescent="0.25">
      <c r="A1107" s="3">
        <v>43619</v>
      </c>
      <c r="B1107" s="2">
        <v>202</v>
      </c>
      <c r="C1107" s="2">
        <v>133.10560000000001</v>
      </c>
      <c r="D1107" s="2">
        <v>67</v>
      </c>
      <c r="E1107" s="2">
        <f t="shared" si="68"/>
        <v>114341</v>
      </c>
      <c r="F1107" s="19" t="str">
        <f t="shared" si="71"/>
        <v>BULLISH</v>
      </c>
      <c r="G1107" s="19" t="str">
        <f t="shared" si="70"/>
        <v>STRONG</v>
      </c>
      <c r="H1107" s="19" t="str">
        <f t="shared" si="69"/>
        <v>CONFIRMED BULLISH</v>
      </c>
    </row>
    <row r="1108" spans="1:8" ht="13.5" x14ac:dyDescent="0.25">
      <c r="A1108" s="3">
        <v>43623</v>
      </c>
      <c r="B1108" s="2">
        <v>200</v>
      </c>
      <c r="C1108" s="2">
        <v>131.7877</v>
      </c>
      <c r="D1108" s="2">
        <v>88</v>
      </c>
      <c r="E1108" s="2">
        <f t="shared" si="68"/>
        <v>114253</v>
      </c>
      <c r="F1108" s="19" t="str">
        <f t="shared" si="71"/>
        <v>BULLISH</v>
      </c>
      <c r="G1108" s="19" t="str">
        <f t="shared" si="70"/>
        <v>STRONG</v>
      </c>
      <c r="H1108" s="19" t="str">
        <f t="shared" si="69"/>
        <v>CONFIRMED BULLISH</v>
      </c>
    </row>
    <row r="1109" spans="1:8" ht="13.5" x14ac:dyDescent="0.25">
      <c r="A1109" s="3">
        <v>43626</v>
      </c>
      <c r="B1109" s="2">
        <v>193</v>
      </c>
      <c r="C1109" s="2">
        <v>133.11189999999999</v>
      </c>
      <c r="D1109" s="2">
        <v>327</v>
      </c>
      <c r="E1109" s="2">
        <f t="shared" si="68"/>
        <v>113926</v>
      </c>
      <c r="F1109" s="19" t="str">
        <f t="shared" si="71"/>
        <v>BULLISH</v>
      </c>
      <c r="G1109" s="19" t="str">
        <f t="shared" si="70"/>
        <v>NEUTRAL</v>
      </c>
      <c r="H1109" s="19" t="str">
        <f t="shared" si="69"/>
        <v>BULLISH DIVERGENCE</v>
      </c>
    </row>
    <row r="1110" spans="1:8" ht="13.5" x14ac:dyDescent="0.25">
      <c r="A1110" s="3">
        <v>43627</v>
      </c>
      <c r="B1110" s="2">
        <v>193</v>
      </c>
      <c r="C1110" s="2">
        <v>133.11189999999999</v>
      </c>
      <c r="D1110" s="2">
        <v>2553</v>
      </c>
      <c r="E1110" s="2">
        <f t="shared" si="68"/>
        <v>113926</v>
      </c>
      <c r="F1110" s="19" t="str">
        <f t="shared" si="71"/>
        <v>BEARISH</v>
      </c>
      <c r="G1110" s="19" t="str">
        <f t="shared" si="70"/>
        <v>NEUTRAL</v>
      </c>
      <c r="H1110" s="19" t="str">
        <f t="shared" si="69"/>
        <v>CONFIRMED BEARISH</v>
      </c>
    </row>
    <row r="1111" spans="1:8" ht="13.5" x14ac:dyDescent="0.25">
      <c r="A1111" s="3">
        <v>43628</v>
      </c>
      <c r="B1111" s="2">
        <v>192.4</v>
      </c>
      <c r="C1111" s="2">
        <v>132.69810000000001</v>
      </c>
      <c r="D1111" s="2">
        <v>140</v>
      </c>
      <c r="E1111" s="2">
        <f t="shared" si="68"/>
        <v>113786</v>
      </c>
      <c r="F1111" s="19" t="str">
        <f t="shared" si="71"/>
        <v>BEARISH</v>
      </c>
      <c r="G1111" s="19" t="str">
        <f t="shared" si="70"/>
        <v>NEUTRAL</v>
      </c>
      <c r="H1111" s="19" t="str">
        <f t="shared" si="69"/>
        <v>CONFIRMED BEARISH</v>
      </c>
    </row>
    <row r="1112" spans="1:8" ht="13.5" x14ac:dyDescent="0.25">
      <c r="A1112" s="3">
        <v>43629</v>
      </c>
      <c r="B1112" s="2">
        <v>194.9</v>
      </c>
      <c r="C1112" s="2">
        <v>134.42230000000001</v>
      </c>
      <c r="D1112" s="2">
        <v>1066</v>
      </c>
      <c r="E1112" s="2">
        <f t="shared" si="68"/>
        <v>114852</v>
      </c>
      <c r="F1112" s="19" t="str">
        <f t="shared" si="71"/>
        <v>BULLISH</v>
      </c>
      <c r="G1112" s="19" t="str">
        <f t="shared" si="70"/>
        <v>NEUTRAL</v>
      </c>
      <c r="H1112" s="19" t="str">
        <f t="shared" si="69"/>
        <v>BULLISH DIVERGENCE</v>
      </c>
    </row>
    <row r="1113" spans="1:8" ht="13.5" x14ac:dyDescent="0.25">
      <c r="A1113" s="3">
        <v>43630</v>
      </c>
      <c r="B1113" s="2">
        <v>202</v>
      </c>
      <c r="C1113" s="2">
        <v>139.3192</v>
      </c>
      <c r="D1113" s="2">
        <v>2170</v>
      </c>
      <c r="E1113" s="2">
        <f t="shared" si="68"/>
        <v>117022</v>
      </c>
      <c r="F1113" s="19" t="str">
        <f t="shared" si="71"/>
        <v>BULLISH</v>
      </c>
      <c r="G1113" s="19" t="str">
        <f t="shared" si="70"/>
        <v>STRONG</v>
      </c>
      <c r="H1113" s="19" t="str">
        <f t="shared" si="69"/>
        <v>CONFIRMED BULLISH</v>
      </c>
    </row>
    <row r="1114" spans="1:8" ht="13.5" x14ac:dyDescent="0.25">
      <c r="A1114" s="3">
        <v>43633</v>
      </c>
      <c r="B1114" s="2">
        <v>203.49</v>
      </c>
      <c r="C1114" s="2">
        <v>140.3468</v>
      </c>
      <c r="D1114" s="2">
        <v>268</v>
      </c>
      <c r="E1114" s="2">
        <f t="shared" si="68"/>
        <v>117290</v>
      </c>
      <c r="F1114" s="19" t="str">
        <f t="shared" si="71"/>
        <v>BULLISH</v>
      </c>
      <c r="G1114" s="19" t="str">
        <f t="shared" si="70"/>
        <v>STRONG</v>
      </c>
      <c r="H1114" s="19" t="str">
        <f t="shared" si="69"/>
        <v>CONFIRMED BULLISH</v>
      </c>
    </row>
    <row r="1115" spans="1:8" ht="13.5" x14ac:dyDescent="0.25">
      <c r="A1115" s="3">
        <v>43634</v>
      </c>
      <c r="B1115" s="2">
        <v>205.75</v>
      </c>
      <c r="C1115" s="2">
        <v>141.90559999999999</v>
      </c>
      <c r="D1115" s="2">
        <v>422</v>
      </c>
      <c r="E1115" s="2">
        <f t="shared" si="68"/>
        <v>117712</v>
      </c>
      <c r="F1115" s="19" t="str">
        <f t="shared" si="71"/>
        <v>BULLISH</v>
      </c>
      <c r="G1115" s="19" t="str">
        <f t="shared" si="70"/>
        <v>STRONG</v>
      </c>
      <c r="H1115" s="19" t="str">
        <f t="shared" si="69"/>
        <v>CONFIRMED BULLISH</v>
      </c>
    </row>
    <row r="1116" spans="1:8" ht="13.5" x14ac:dyDescent="0.25">
      <c r="A1116" s="3">
        <v>43635</v>
      </c>
      <c r="B1116" s="2">
        <v>213.18</v>
      </c>
      <c r="C1116" s="2">
        <v>147.03</v>
      </c>
      <c r="D1116" s="2">
        <v>2418</v>
      </c>
      <c r="E1116" s="2">
        <f t="shared" si="68"/>
        <v>120130</v>
      </c>
      <c r="F1116" s="19" t="str">
        <f t="shared" si="71"/>
        <v>BULLISH</v>
      </c>
      <c r="G1116" s="19" t="str">
        <f t="shared" si="70"/>
        <v>STRONG</v>
      </c>
      <c r="H1116" s="19" t="str">
        <f t="shared" si="69"/>
        <v>CONFIRMED BULLISH</v>
      </c>
    </row>
    <row r="1117" spans="1:8" ht="13.5" x14ac:dyDescent="0.25">
      <c r="A1117" s="3">
        <v>43636</v>
      </c>
      <c r="B1117" s="2">
        <v>210.2</v>
      </c>
      <c r="C1117" s="2">
        <v>144.97470000000001</v>
      </c>
      <c r="D1117" s="2">
        <v>1298</v>
      </c>
      <c r="E1117" s="2">
        <f t="shared" si="68"/>
        <v>118832</v>
      </c>
      <c r="F1117" s="19" t="str">
        <f t="shared" si="71"/>
        <v>BULLISH</v>
      </c>
      <c r="G1117" s="19" t="str">
        <f t="shared" si="70"/>
        <v>STRONG</v>
      </c>
      <c r="H1117" s="19" t="str">
        <f t="shared" si="69"/>
        <v>CONFIRMED BULLISH</v>
      </c>
    </row>
    <row r="1118" spans="1:8" ht="13.5" x14ac:dyDescent="0.25">
      <c r="A1118" s="3">
        <v>43637</v>
      </c>
      <c r="B1118" s="2">
        <v>213.98</v>
      </c>
      <c r="C1118" s="2">
        <v>147.58179999999999</v>
      </c>
      <c r="D1118" s="2">
        <v>2815</v>
      </c>
      <c r="E1118" s="2">
        <f t="shared" si="68"/>
        <v>121647</v>
      </c>
      <c r="F1118" s="19" t="str">
        <f t="shared" si="71"/>
        <v>BULLISH</v>
      </c>
      <c r="G1118" s="19" t="str">
        <f t="shared" si="70"/>
        <v>STRONG</v>
      </c>
      <c r="H1118" s="19" t="str">
        <f t="shared" si="69"/>
        <v>CONFIRMED BULLISH</v>
      </c>
    </row>
    <row r="1119" spans="1:8" ht="13.5" x14ac:dyDescent="0.25">
      <c r="A1119" s="3">
        <v>43640</v>
      </c>
      <c r="B1119" s="2">
        <v>208</v>
      </c>
      <c r="C1119" s="2">
        <v>143.45740000000001</v>
      </c>
      <c r="D1119" s="2">
        <v>301</v>
      </c>
      <c r="E1119" s="2">
        <f t="shared" si="68"/>
        <v>121346</v>
      </c>
      <c r="F1119" s="19" t="str">
        <f t="shared" si="71"/>
        <v>BULLISH</v>
      </c>
      <c r="G1119" s="19" t="str">
        <f t="shared" si="70"/>
        <v>STRONG</v>
      </c>
      <c r="H1119" s="19" t="str">
        <f t="shared" si="69"/>
        <v>CONFIRMED BULLISH</v>
      </c>
    </row>
    <row r="1120" spans="1:8" ht="13.5" x14ac:dyDescent="0.25">
      <c r="A1120" s="3">
        <v>43641</v>
      </c>
      <c r="B1120" s="2">
        <v>210</v>
      </c>
      <c r="C1120" s="2">
        <v>144.83680000000001</v>
      </c>
      <c r="D1120" s="2">
        <v>999</v>
      </c>
      <c r="E1120" s="2">
        <f t="shared" si="68"/>
        <v>122345</v>
      </c>
      <c r="F1120" s="19" t="str">
        <f t="shared" si="71"/>
        <v>BULLISH</v>
      </c>
      <c r="G1120" s="19" t="str">
        <f t="shared" si="70"/>
        <v>STRONG</v>
      </c>
      <c r="H1120" s="19" t="str">
        <f t="shared" si="69"/>
        <v>CONFIRMED BULLISH</v>
      </c>
    </row>
    <row r="1121" spans="1:8" ht="13.5" x14ac:dyDescent="0.25">
      <c r="A1121" s="3">
        <v>43642</v>
      </c>
      <c r="B1121" s="2">
        <v>207</v>
      </c>
      <c r="C1121" s="2">
        <v>142.76769999999999</v>
      </c>
      <c r="D1121" s="2">
        <v>2250</v>
      </c>
      <c r="E1121" s="2">
        <f t="shared" si="68"/>
        <v>120095</v>
      </c>
      <c r="F1121" s="19" t="str">
        <f t="shared" si="71"/>
        <v>BEARISH</v>
      </c>
      <c r="G1121" s="19" t="str">
        <f t="shared" si="70"/>
        <v>NEUTRAL</v>
      </c>
      <c r="H1121" s="19" t="str">
        <f t="shared" si="69"/>
        <v>CONFIRMED BEARISH</v>
      </c>
    </row>
    <row r="1122" spans="1:8" ht="13.5" x14ac:dyDescent="0.25">
      <c r="A1122" s="3">
        <v>43643</v>
      </c>
      <c r="B1122" s="2">
        <v>197.69</v>
      </c>
      <c r="C1122" s="2">
        <v>136.3466</v>
      </c>
      <c r="D1122" s="2">
        <v>3695</v>
      </c>
      <c r="E1122" s="2">
        <f t="shared" si="68"/>
        <v>116400</v>
      </c>
      <c r="F1122" s="19" t="str">
        <f t="shared" si="71"/>
        <v>BEARISH</v>
      </c>
      <c r="G1122" s="19" t="str">
        <f t="shared" si="70"/>
        <v>WEAK</v>
      </c>
      <c r="H1122" s="19" t="str">
        <f t="shared" si="69"/>
        <v>CONFIRMED BEARISH</v>
      </c>
    </row>
    <row r="1123" spans="1:8" ht="13.5" x14ac:dyDescent="0.25">
      <c r="A1123" s="3">
        <v>43644</v>
      </c>
      <c r="B1123" s="2">
        <v>203.62</v>
      </c>
      <c r="C1123" s="2">
        <v>140.4365</v>
      </c>
      <c r="D1123" s="2">
        <v>926</v>
      </c>
      <c r="E1123" s="2">
        <f t="shared" si="68"/>
        <v>117326</v>
      </c>
      <c r="F1123" s="19" t="str">
        <f t="shared" si="71"/>
        <v>BEARISH</v>
      </c>
      <c r="G1123" s="19" t="str">
        <f t="shared" si="70"/>
        <v>WEAK</v>
      </c>
      <c r="H1123" s="19" t="str">
        <f t="shared" si="69"/>
        <v>CONFIRMED BEARISH</v>
      </c>
    </row>
    <row r="1124" spans="1:8" ht="13.5" x14ac:dyDescent="0.25">
      <c r="A1124" s="3">
        <v>43647</v>
      </c>
      <c r="B1124" s="2">
        <v>204.89</v>
      </c>
      <c r="C1124" s="2">
        <v>141.3124</v>
      </c>
      <c r="D1124" s="2">
        <v>30</v>
      </c>
      <c r="E1124" s="2">
        <f t="shared" si="68"/>
        <v>117356</v>
      </c>
      <c r="F1124" s="19" t="str">
        <f t="shared" si="71"/>
        <v>BEARISH</v>
      </c>
      <c r="G1124" s="19" t="str">
        <f t="shared" si="70"/>
        <v>WEAK</v>
      </c>
      <c r="H1124" s="19" t="str">
        <f t="shared" si="69"/>
        <v>CONFIRMED BEARISH</v>
      </c>
    </row>
    <row r="1125" spans="1:8" ht="13.5" x14ac:dyDescent="0.25">
      <c r="A1125" s="3">
        <v>43648</v>
      </c>
      <c r="B1125" s="2">
        <v>204.5</v>
      </c>
      <c r="C1125" s="2">
        <v>141.04339999999999</v>
      </c>
      <c r="D1125" s="2">
        <v>229</v>
      </c>
      <c r="E1125" s="2">
        <f t="shared" si="68"/>
        <v>117127</v>
      </c>
      <c r="F1125" s="19" t="str">
        <f t="shared" si="71"/>
        <v>BEARISH</v>
      </c>
      <c r="G1125" s="19" t="str">
        <f t="shared" si="70"/>
        <v>WEAK</v>
      </c>
      <c r="H1125" s="19" t="str">
        <f t="shared" si="69"/>
        <v>CONFIRMED BEARISH</v>
      </c>
    </row>
    <row r="1126" spans="1:8" ht="13.5" x14ac:dyDescent="0.25">
      <c r="A1126" s="3">
        <v>43649</v>
      </c>
      <c r="B1126" s="2">
        <v>203.01</v>
      </c>
      <c r="C1126" s="2">
        <v>140.01580000000001</v>
      </c>
      <c r="D1126" s="2">
        <v>1112</v>
      </c>
      <c r="E1126" s="2">
        <f t="shared" si="68"/>
        <v>116015</v>
      </c>
      <c r="F1126" s="19" t="str">
        <f t="shared" si="71"/>
        <v>BEARISH</v>
      </c>
      <c r="G1126" s="19" t="str">
        <f t="shared" si="70"/>
        <v>WEAK</v>
      </c>
      <c r="H1126" s="19" t="str">
        <f t="shared" si="69"/>
        <v>CONFIRMED BEARISH</v>
      </c>
    </row>
    <row r="1127" spans="1:8" ht="13.5" x14ac:dyDescent="0.25">
      <c r="A1127" s="3">
        <v>43650</v>
      </c>
      <c r="B1127" s="2">
        <v>206.49</v>
      </c>
      <c r="C1127" s="2">
        <v>142.41589999999999</v>
      </c>
      <c r="D1127" s="2">
        <v>552</v>
      </c>
      <c r="E1127" s="2">
        <f t="shared" si="68"/>
        <v>116567</v>
      </c>
      <c r="F1127" s="19" t="str">
        <f t="shared" si="71"/>
        <v>BULLISH</v>
      </c>
      <c r="G1127" s="19" t="str">
        <f t="shared" si="70"/>
        <v>NEUTRAL</v>
      </c>
      <c r="H1127" s="19" t="str">
        <f t="shared" si="69"/>
        <v>CONFIRMED BULLISH</v>
      </c>
    </row>
    <row r="1128" spans="1:8" ht="13.5" x14ac:dyDescent="0.25">
      <c r="A1128" s="3">
        <v>43651</v>
      </c>
      <c r="B1128" s="2">
        <v>203.5</v>
      </c>
      <c r="C1128" s="2">
        <v>140.3537</v>
      </c>
      <c r="D1128" s="2">
        <v>637</v>
      </c>
      <c r="E1128" s="2">
        <f t="shared" si="68"/>
        <v>115930</v>
      </c>
      <c r="F1128" s="19" t="str">
        <f t="shared" si="71"/>
        <v>BEARISH</v>
      </c>
      <c r="G1128" s="19" t="str">
        <f t="shared" si="70"/>
        <v>NEUTRAL</v>
      </c>
      <c r="H1128" s="19" t="str">
        <f t="shared" si="69"/>
        <v>CONFIRMED BEARISH</v>
      </c>
    </row>
    <row r="1129" spans="1:8" ht="13.5" x14ac:dyDescent="0.25">
      <c r="A1129" s="3">
        <v>43654</v>
      </c>
      <c r="B1129" s="2">
        <v>203</v>
      </c>
      <c r="C1129" s="2">
        <v>140.00890000000001</v>
      </c>
      <c r="D1129" s="2">
        <v>105</v>
      </c>
      <c r="E1129" s="2">
        <f t="shared" si="68"/>
        <v>115825</v>
      </c>
      <c r="F1129" s="19" t="str">
        <f t="shared" si="71"/>
        <v>BEARISH</v>
      </c>
      <c r="G1129" s="19" t="str">
        <f t="shared" si="70"/>
        <v>NEUTRAL</v>
      </c>
      <c r="H1129" s="19" t="str">
        <f t="shared" si="69"/>
        <v>CONFIRMED BEARISH</v>
      </c>
    </row>
    <row r="1130" spans="1:8" ht="13.5" x14ac:dyDescent="0.25">
      <c r="A1130" s="3">
        <v>43655</v>
      </c>
      <c r="B1130" s="2">
        <v>203</v>
      </c>
      <c r="C1130" s="2">
        <v>140.00890000000001</v>
      </c>
      <c r="D1130" s="2">
        <v>439</v>
      </c>
      <c r="E1130" s="2">
        <f t="shared" si="68"/>
        <v>115825</v>
      </c>
      <c r="F1130" s="19" t="str">
        <f t="shared" si="71"/>
        <v>BEARISH</v>
      </c>
      <c r="G1130" s="19" t="str">
        <f t="shared" si="70"/>
        <v>NEUTRAL</v>
      </c>
      <c r="H1130" s="19" t="str">
        <f t="shared" si="69"/>
        <v>CONFIRMED BEARISH</v>
      </c>
    </row>
    <row r="1131" spans="1:8" ht="13.5" x14ac:dyDescent="0.25">
      <c r="A1131" s="3">
        <v>43656</v>
      </c>
      <c r="B1131" s="2">
        <v>202</v>
      </c>
      <c r="C1131" s="2">
        <v>139.3192</v>
      </c>
      <c r="D1131" s="2">
        <v>464</v>
      </c>
      <c r="E1131" s="2">
        <f t="shared" si="68"/>
        <v>115361</v>
      </c>
      <c r="F1131" s="19" t="str">
        <f t="shared" si="71"/>
        <v>BEARISH</v>
      </c>
      <c r="G1131" s="19" t="str">
        <f t="shared" si="70"/>
        <v>NEUTRAL</v>
      </c>
      <c r="H1131" s="19" t="str">
        <f t="shared" si="69"/>
        <v>CONFIRMED BEARISH</v>
      </c>
    </row>
    <row r="1132" spans="1:8" ht="13.5" x14ac:dyDescent="0.25">
      <c r="A1132" s="3">
        <v>43657</v>
      </c>
      <c r="B1132" s="2">
        <v>203</v>
      </c>
      <c r="C1132" s="2">
        <v>140.00890000000001</v>
      </c>
      <c r="D1132" s="2">
        <v>38</v>
      </c>
      <c r="E1132" s="2">
        <f t="shared" si="68"/>
        <v>115399</v>
      </c>
      <c r="F1132" s="19" t="str">
        <f t="shared" si="71"/>
        <v>BEARISH</v>
      </c>
      <c r="G1132" s="19" t="str">
        <f t="shared" si="70"/>
        <v>NEUTRAL</v>
      </c>
      <c r="H1132" s="19" t="str">
        <f t="shared" si="69"/>
        <v>CONFIRMED BEARISH</v>
      </c>
    </row>
    <row r="1133" spans="1:8" ht="13.5" x14ac:dyDescent="0.25">
      <c r="A1133" s="3">
        <v>43658</v>
      </c>
      <c r="B1133" s="2">
        <v>204.85</v>
      </c>
      <c r="C1133" s="2">
        <v>141.28479999999999</v>
      </c>
      <c r="D1133" s="2">
        <v>56</v>
      </c>
      <c r="E1133" s="2">
        <f t="shared" si="68"/>
        <v>115455</v>
      </c>
      <c r="F1133" s="19" t="str">
        <f t="shared" si="71"/>
        <v>BEARISH</v>
      </c>
      <c r="G1133" s="19" t="str">
        <f t="shared" si="70"/>
        <v>NEUTRAL</v>
      </c>
      <c r="H1133" s="19" t="str">
        <f t="shared" si="69"/>
        <v>BEARISH DIVERGENCE</v>
      </c>
    </row>
    <row r="1134" spans="1:8" ht="13.5" x14ac:dyDescent="0.25">
      <c r="A1134" s="3">
        <v>43661</v>
      </c>
      <c r="B1134" s="2">
        <v>208.85</v>
      </c>
      <c r="C1134" s="2">
        <v>144.0436</v>
      </c>
      <c r="D1134" s="2">
        <v>320</v>
      </c>
      <c r="E1134" s="2">
        <f t="shared" si="68"/>
        <v>115775</v>
      </c>
      <c r="F1134" s="19" t="str">
        <f t="shared" si="71"/>
        <v>BEARISH</v>
      </c>
      <c r="G1134" s="19" t="str">
        <f t="shared" si="70"/>
        <v>NEUTRAL</v>
      </c>
      <c r="H1134" s="19" t="str">
        <f t="shared" si="69"/>
        <v>BEARISH DIVERGENCE</v>
      </c>
    </row>
    <row r="1135" spans="1:8" ht="13.5" x14ac:dyDescent="0.25">
      <c r="A1135" s="3">
        <v>43662</v>
      </c>
      <c r="B1135" s="2">
        <v>213.9</v>
      </c>
      <c r="C1135" s="2">
        <v>147.5266</v>
      </c>
      <c r="D1135" s="2">
        <v>4076</v>
      </c>
      <c r="E1135" s="2">
        <f t="shared" si="68"/>
        <v>119851</v>
      </c>
      <c r="F1135" s="19" t="str">
        <f t="shared" si="71"/>
        <v>BULLISH</v>
      </c>
      <c r="G1135" s="19" t="str">
        <f t="shared" si="70"/>
        <v>STRONG</v>
      </c>
      <c r="H1135" s="19" t="str">
        <f t="shared" si="69"/>
        <v>CONFIRMED BULLISH</v>
      </c>
    </row>
    <row r="1136" spans="1:8" ht="13.5" x14ac:dyDescent="0.25">
      <c r="A1136" s="3">
        <v>43663</v>
      </c>
      <c r="B1136" s="2">
        <v>213.9</v>
      </c>
      <c r="C1136" s="2">
        <v>147.5266</v>
      </c>
      <c r="D1136" s="2">
        <v>101</v>
      </c>
      <c r="E1136" s="2">
        <f t="shared" si="68"/>
        <v>119851</v>
      </c>
      <c r="F1136" s="19" t="str">
        <f t="shared" si="71"/>
        <v>BULLISH</v>
      </c>
      <c r="G1136" s="19" t="str">
        <f t="shared" si="70"/>
        <v>STRONG</v>
      </c>
      <c r="H1136" s="19" t="str">
        <f t="shared" si="69"/>
        <v>CONFIRMED BULLISH</v>
      </c>
    </row>
    <row r="1137" spans="1:8" ht="13.5" x14ac:dyDescent="0.25">
      <c r="A1137" s="3">
        <v>43664</v>
      </c>
      <c r="B1137" s="2">
        <v>210</v>
      </c>
      <c r="C1137" s="2">
        <v>144.83680000000001</v>
      </c>
      <c r="D1137" s="2">
        <v>2164</v>
      </c>
      <c r="E1137" s="2">
        <f t="shared" si="68"/>
        <v>117687</v>
      </c>
      <c r="F1137" s="19" t="str">
        <f t="shared" si="71"/>
        <v>BULLISH</v>
      </c>
      <c r="G1137" s="19" t="str">
        <f t="shared" si="70"/>
        <v>NEUTRAL</v>
      </c>
      <c r="H1137" s="19" t="str">
        <f t="shared" si="69"/>
        <v>CONFIRMED BULLISH</v>
      </c>
    </row>
    <row r="1138" spans="1:8" ht="13.5" x14ac:dyDescent="0.25">
      <c r="A1138" s="3">
        <v>43665</v>
      </c>
      <c r="B1138" s="2">
        <v>209.9</v>
      </c>
      <c r="C1138" s="2">
        <v>144.76779999999999</v>
      </c>
      <c r="D1138" s="2">
        <v>366</v>
      </c>
      <c r="E1138" s="2">
        <f t="shared" si="68"/>
        <v>117321</v>
      </c>
      <c r="F1138" s="19" t="str">
        <f t="shared" si="71"/>
        <v>BULLISH</v>
      </c>
      <c r="G1138" s="19" t="str">
        <f t="shared" si="70"/>
        <v>NEUTRAL</v>
      </c>
      <c r="H1138" s="19" t="str">
        <f t="shared" si="69"/>
        <v>CONFIRMED BULLISH</v>
      </c>
    </row>
    <row r="1139" spans="1:8" ht="13.5" x14ac:dyDescent="0.25">
      <c r="A1139" s="3">
        <v>43668</v>
      </c>
      <c r="B1139" s="2">
        <v>210</v>
      </c>
      <c r="C1139" s="2">
        <v>144.83680000000001</v>
      </c>
      <c r="D1139" s="2">
        <v>24</v>
      </c>
      <c r="E1139" s="2">
        <f t="shared" si="68"/>
        <v>117345</v>
      </c>
      <c r="F1139" s="19" t="str">
        <f t="shared" si="71"/>
        <v>BULLISH</v>
      </c>
      <c r="G1139" s="19" t="str">
        <f t="shared" si="70"/>
        <v>NEUTRAL</v>
      </c>
      <c r="H1139" s="19" t="str">
        <f t="shared" si="69"/>
        <v>CONFIRMED BULLISH</v>
      </c>
    </row>
    <row r="1140" spans="1:8" ht="13.5" x14ac:dyDescent="0.25">
      <c r="A1140" s="3">
        <v>43669</v>
      </c>
      <c r="B1140" s="2">
        <v>209.5</v>
      </c>
      <c r="C1140" s="2">
        <v>144.49189999999999</v>
      </c>
      <c r="D1140" s="2">
        <v>123</v>
      </c>
      <c r="E1140" s="2">
        <f t="shared" si="68"/>
        <v>117222</v>
      </c>
      <c r="F1140" s="19" t="str">
        <f t="shared" si="71"/>
        <v>BEARISH</v>
      </c>
      <c r="G1140" s="19" t="str">
        <f t="shared" si="70"/>
        <v>WEAK</v>
      </c>
      <c r="H1140" s="19" t="str">
        <f t="shared" si="69"/>
        <v>CONFIRMED BEARISH</v>
      </c>
    </row>
    <row r="1141" spans="1:8" ht="13.5" x14ac:dyDescent="0.25">
      <c r="A1141" s="3">
        <v>43670</v>
      </c>
      <c r="B1141" s="2">
        <v>204</v>
      </c>
      <c r="C1141" s="2">
        <v>140.6986</v>
      </c>
      <c r="D1141" s="2">
        <v>1110</v>
      </c>
      <c r="E1141" s="2">
        <f t="shared" si="68"/>
        <v>116112</v>
      </c>
      <c r="F1141" s="19" t="str">
        <f t="shared" si="71"/>
        <v>BEARISH</v>
      </c>
      <c r="G1141" s="19" t="str">
        <f t="shared" si="70"/>
        <v>WEAK</v>
      </c>
      <c r="H1141" s="19" t="str">
        <f t="shared" si="69"/>
        <v>CONFIRMED BEARISH</v>
      </c>
    </row>
    <row r="1142" spans="1:8" ht="13.5" x14ac:dyDescent="0.25">
      <c r="A1142" s="3">
        <v>43672</v>
      </c>
      <c r="B1142" s="2">
        <v>204</v>
      </c>
      <c r="C1142" s="2">
        <v>140.6986</v>
      </c>
      <c r="D1142" s="2">
        <v>381</v>
      </c>
      <c r="E1142" s="2">
        <f t="shared" si="68"/>
        <v>116112</v>
      </c>
      <c r="F1142" s="19" t="str">
        <f t="shared" si="71"/>
        <v>BEARISH</v>
      </c>
      <c r="G1142" s="19" t="str">
        <f t="shared" si="70"/>
        <v>NEUTRAL</v>
      </c>
      <c r="H1142" s="19" t="str">
        <f t="shared" si="69"/>
        <v>CONFIRMED BEARISH</v>
      </c>
    </row>
    <row r="1143" spans="1:8" ht="13.5" x14ac:dyDescent="0.25">
      <c r="A1143" s="3">
        <v>43675</v>
      </c>
      <c r="B1143" s="2">
        <v>200</v>
      </c>
      <c r="C1143" s="2">
        <v>137.93979999999999</v>
      </c>
      <c r="D1143" s="2">
        <v>374</v>
      </c>
      <c r="E1143" s="2">
        <f t="shared" si="68"/>
        <v>115738</v>
      </c>
      <c r="F1143" s="19" t="str">
        <f t="shared" si="71"/>
        <v>BEARISH</v>
      </c>
      <c r="G1143" s="19" t="str">
        <f t="shared" si="70"/>
        <v>NEUTRAL</v>
      </c>
      <c r="H1143" s="19" t="str">
        <f t="shared" si="69"/>
        <v>CONFIRMED BEARISH</v>
      </c>
    </row>
    <row r="1144" spans="1:8" ht="13.5" x14ac:dyDescent="0.25">
      <c r="A1144" s="3">
        <v>43676</v>
      </c>
      <c r="B1144" s="2">
        <v>204</v>
      </c>
      <c r="C1144" s="2">
        <v>140.6986</v>
      </c>
      <c r="D1144" s="2">
        <v>439</v>
      </c>
      <c r="E1144" s="2">
        <f t="shared" si="68"/>
        <v>116177</v>
      </c>
      <c r="F1144" s="19" t="str">
        <f t="shared" si="71"/>
        <v>BEARISH</v>
      </c>
      <c r="G1144" s="19" t="str">
        <f t="shared" si="70"/>
        <v>NEUTRAL</v>
      </c>
      <c r="H1144" s="19" t="str">
        <f t="shared" si="69"/>
        <v>CONFIRMED BEARISH</v>
      </c>
    </row>
    <row r="1145" spans="1:8" ht="13.5" x14ac:dyDescent="0.25">
      <c r="A1145" s="3">
        <v>43677</v>
      </c>
      <c r="B1145" s="2">
        <v>199</v>
      </c>
      <c r="C1145" s="2">
        <v>137.2501</v>
      </c>
      <c r="D1145" s="2">
        <v>110</v>
      </c>
      <c r="E1145" s="2">
        <f t="shared" si="68"/>
        <v>116067</v>
      </c>
      <c r="F1145" s="19" t="str">
        <f t="shared" si="71"/>
        <v>BEARISH</v>
      </c>
      <c r="G1145" s="19" t="str">
        <f t="shared" si="70"/>
        <v>NEUTRAL</v>
      </c>
      <c r="H1145" s="19" t="str">
        <f t="shared" si="69"/>
        <v>CONFIRMED BEARISH</v>
      </c>
    </row>
    <row r="1146" spans="1:8" ht="13.5" x14ac:dyDescent="0.25">
      <c r="A1146" s="3">
        <v>43678</v>
      </c>
      <c r="B1146" s="2">
        <v>200</v>
      </c>
      <c r="C1146" s="2">
        <v>137.93979999999999</v>
      </c>
      <c r="D1146" s="2">
        <v>175</v>
      </c>
      <c r="E1146" s="2">
        <f t="shared" si="68"/>
        <v>116242</v>
      </c>
      <c r="F1146" s="19" t="str">
        <f t="shared" si="71"/>
        <v>BULLISH</v>
      </c>
      <c r="G1146" s="19" t="str">
        <f t="shared" si="70"/>
        <v>NEUTRAL</v>
      </c>
      <c r="H1146" s="19" t="str">
        <f t="shared" si="69"/>
        <v>BULLISH DIVERGENCE</v>
      </c>
    </row>
    <row r="1147" spans="1:8" ht="13.5" x14ac:dyDescent="0.25">
      <c r="A1147" s="3">
        <v>43679</v>
      </c>
      <c r="B1147" s="2">
        <v>203.95</v>
      </c>
      <c r="C1147" s="2">
        <v>140.66409999999999</v>
      </c>
      <c r="D1147" s="2">
        <v>240</v>
      </c>
      <c r="E1147" s="2">
        <f t="shared" si="68"/>
        <v>116482</v>
      </c>
      <c r="F1147" s="19" t="str">
        <f t="shared" si="71"/>
        <v>BULLISH</v>
      </c>
      <c r="G1147" s="19" t="str">
        <f t="shared" si="70"/>
        <v>NEUTRAL</v>
      </c>
      <c r="H1147" s="19" t="str">
        <f t="shared" si="69"/>
        <v>BULLISH DIVERGENCE</v>
      </c>
    </row>
    <row r="1148" spans="1:8" ht="13.5" x14ac:dyDescent="0.25">
      <c r="A1148" s="3">
        <v>43682</v>
      </c>
      <c r="B1148" s="2">
        <v>201.2</v>
      </c>
      <c r="C1148" s="2">
        <v>138.76740000000001</v>
      </c>
      <c r="D1148" s="2">
        <v>77</v>
      </c>
      <c r="E1148" s="2">
        <f t="shared" si="68"/>
        <v>116405</v>
      </c>
      <c r="F1148" s="19" t="str">
        <f t="shared" si="71"/>
        <v>BULLISH</v>
      </c>
      <c r="G1148" s="19" t="str">
        <f t="shared" si="70"/>
        <v>NEUTRAL</v>
      </c>
      <c r="H1148" s="19" t="str">
        <f t="shared" si="69"/>
        <v>CONFIRMED BULLISH</v>
      </c>
    </row>
    <row r="1149" spans="1:8" ht="13.5" x14ac:dyDescent="0.25">
      <c r="A1149" s="3">
        <v>43683</v>
      </c>
      <c r="B1149" s="2">
        <v>202</v>
      </c>
      <c r="C1149" s="2">
        <v>139.3192</v>
      </c>
      <c r="D1149" s="2">
        <v>232</v>
      </c>
      <c r="E1149" s="2">
        <f t="shared" si="68"/>
        <v>116637</v>
      </c>
      <c r="F1149" s="19" t="str">
        <f t="shared" si="71"/>
        <v>BULLISH</v>
      </c>
      <c r="G1149" s="19" t="str">
        <f t="shared" si="70"/>
        <v>NEUTRAL</v>
      </c>
      <c r="H1149" s="19" t="str">
        <f t="shared" si="69"/>
        <v>BULLISH DIVERGENCE</v>
      </c>
    </row>
    <row r="1150" spans="1:8" ht="13.5" x14ac:dyDescent="0.25">
      <c r="A1150" s="3">
        <v>43684</v>
      </c>
      <c r="B1150" s="2">
        <v>203</v>
      </c>
      <c r="C1150" s="2">
        <v>140.00890000000001</v>
      </c>
      <c r="D1150" s="2">
        <v>46</v>
      </c>
      <c r="E1150" s="2">
        <f t="shared" si="68"/>
        <v>116683</v>
      </c>
      <c r="F1150" s="19" t="str">
        <f t="shared" si="71"/>
        <v>BULLISH</v>
      </c>
      <c r="G1150" s="19" t="str">
        <f t="shared" si="70"/>
        <v>NEUTRAL</v>
      </c>
      <c r="H1150" s="19" t="str">
        <f t="shared" si="69"/>
        <v>CONFIRMED BULLISH</v>
      </c>
    </row>
    <row r="1151" spans="1:8" ht="13.5" x14ac:dyDescent="0.25">
      <c r="A1151" s="3">
        <v>43685</v>
      </c>
      <c r="B1151" s="2">
        <v>202</v>
      </c>
      <c r="C1151" s="2">
        <v>139.3192</v>
      </c>
      <c r="D1151" s="2">
        <v>1389</v>
      </c>
      <c r="E1151" s="2">
        <f t="shared" si="68"/>
        <v>115294</v>
      </c>
      <c r="F1151" s="19" t="str">
        <f t="shared" si="71"/>
        <v>BEARISH</v>
      </c>
      <c r="G1151" s="19" t="str">
        <f t="shared" si="70"/>
        <v>NEUTRAL</v>
      </c>
      <c r="H1151" s="19" t="str">
        <f t="shared" si="69"/>
        <v>BEARISH DIVERGENCE</v>
      </c>
    </row>
    <row r="1152" spans="1:8" ht="13.5" x14ac:dyDescent="0.25">
      <c r="A1152" s="3">
        <v>43686</v>
      </c>
      <c r="B1152" s="2">
        <v>200</v>
      </c>
      <c r="C1152" s="2">
        <v>137.93979999999999</v>
      </c>
      <c r="D1152" s="2">
        <v>75</v>
      </c>
      <c r="E1152" s="2">
        <f t="shared" si="68"/>
        <v>115219</v>
      </c>
      <c r="F1152" s="19" t="str">
        <f t="shared" si="71"/>
        <v>BEARISH</v>
      </c>
      <c r="G1152" s="19" t="str">
        <f t="shared" si="70"/>
        <v>NEUTRAL</v>
      </c>
      <c r="H1152" s="19" t="str">
        <f t="shared" si="69"/>
        <v>CONFIRMED BEARISH</v>
      </c>
    </row>
    <row r="1153" spans="1:8" ht="13.5" x14ac:dyDescent="0.25">
      <c r="A1153" s="3">
        <v>43691</v>
      </c>
      <c r="B1153" s="2">
        <v>199</v>
      </c>
      <c r="C1153" s="2">
        <v>137.2501</v>
      </c>
      <c r="D1153" s="2">
        <v>574</v>
      </c>
      <c r="E1153" s="2">
        <f t="shared" si="68"/>
        <v>114645</v>
      </c>
      <c r="F1153" s="19" t="str">
        <f t="shared" si="71"/>
        <v>BEARISH</v>
      </c>
      <c r="G1153" s="19" t="str">
        <f t="shared" si="70"/>
        <v>NEUTRAL</v>
      </c>
      <c r="H1153" s="19" t="str">
        <f t="shared" si="69"/>
        <v>CONFIRMED BEARISH</v>
      </c>
    </row>
    <row r="1154" spans="1:8" ht="13.5" x14ac:dyDescent="0.25">
      <c r="A1154" s="3">
        <v>43692</v>
      </c>
      <c r="B1154" s="2">
        <v>199</v>
      </c>
      <c r="C1154" s="2">
        <v>137.2501</v>
      </c>
      <c r="D1154" s="2">
        <v>8</v>
      </c>
      <c r="E1154" s="2">
        <f t="shared" si="68"/>
        <v>114645</v>
      </c>
      <c r="F1154" s="19" t="str">
        <f t="shared" si="71"/>
        <v>BEARISH</v>
      </c>
      <c r="G1154" s="19" t="str">
        <f t="shared" si="70"/>
        <v>NEUTRAL</v>
      </c>
      <c r="H1154" s="19" t="str">
        <f t="shared" si="69"/>
        <v>CONFIRMED BEARISH</v>
      </c>
    </row>
    <row r="1155" spans="1:8" ht="13.5" x14ac:dyDescent="0.25">
      <c r="A1155" s="3">
        <v>43693</v>
      </c>
      <c r="B1155" s="2">
        <v>200.99</v>
      </c>
      <c r="C1155" s="2">
        <v>138.62260000000001</v>
      </c>
      <c r="D1155" s="2">
        <v>22</v>
      </c>
      <c r="E1155" s="2">
        <f t="shared" si="68"/>
        <v>114667</v>
      </c>
      <c r="F1155" s="19" t="str">
        <f t="shared" si="71"/>
        <v>BEARISH</v>
      </c>
      <c r="G1155" s="19" t="str">
        <f t="shared" si="70"/>
        <v>NEUTRAL</v>
      </c>
      <c r="H1155" s="19" t="str">
        <f t="shared" si="69"/>
        <v>CONFIRMED BEARISH</v>
      </c>
    </row>
    <row r="1156" spans="1:8" ht="13.5" x14ac:dyDescent="0.25">
      <c r="A1156" s="3">
        <v>43696</v>
      </c>
      <c r="B1156" s="2">
        <v>199</v>
      </c>
      <c r="C1156" s="2">
        <v>137.2501</v>
      </c>
      <c r="D1156" s="2">
        <v>188</v>
      </c>
      <c r="E1156" s="2">
        <f t="shared" ref="E1156:E1219" si="72">IF(B1156&gt;B1155, E1155+D1156, IF(B1156&lt;B1155, E1155-D1156, E1155))</f>
        <v>114479</v>
      </c>
      <c r="F1156" s="19" t="str">
        <f t="shared" si="71"/>
        <v>BEARISH</v>
      </c>
      <c r="G1156" s="19" t="str">
        <f t="shared" si="70"/>
        <v>NEUTRAL</v>
      </c>
      <c r="H1156" s="19" t="str">
        <f t="shared" si="69"/>
        <v>CONFIRMED BEARISH</v>
      </c>
    </row>
    <row r="1157" spans="1:8" ht="13.5" x14ac:dyDescent="0.25">
      <c r="A1157" s="3">
        <v>43697</v>
      </c>
      <c r="B1157" s="2">
        <v>198</v>
      </c>
      <c r="C1157" s="2">
        <v>136.56039999999999</v>
      </c>
      <c r="D1157" s="2">
        <v>132</v>
      </c>
      <c r="E1157" s="2">
        <f t="shared" si="72"/>
        <v>114347</v>
      </c>
      <c r="F1157" s="19" t="str">
        <f t="shared" si="71"/>
        <v>BEARISH</v>
      </c>
      <c r="G1157" s="19" t="str">
        <f t="shared" si="70"/>
        <v>NEUTRAL</v>
      </c>
      <c r="H1157" s="19" t="str">
        <f t="shared" si="69"/>
        <v>CONFIRMED BEARISH</v>
      </c>
    </row>
    <row r="1158" spans="1:8" ht="13.5" x14ac:dyDescent="0.25">
      <c r="A1158" s="3">
        <v>43698</v>
      </c>
      <c r="B1158" s="2">
        <v>196</v>
      </c>
      <c r="C1158" s="2">
        <v>135.18100000000001</v>
      </c>
      <c r="D1158" s="2">
        <v>406</v>
      </c>
      <c r="E1158" s="2">
        <f t="shared" si="72"/>
        <v>113941</v>
      </c>
      <c r="F1158" s="19" t="str">
        <f t="shared" si="71"/>
        <v>BEARISH</v>
      </c>
      <c r="G1158" s="19" t="str">
        <f t="shared" si="70"/>
        <v>NEUTRAL</v>
      </c>
      <c r="H1158" s="19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v>43699</v>
      </c>
      <c r="B1159" s="2">
        <v>195</v>
      </c>
      <c r="C1159" s="2">
        <v>134.4913</v>
      </c>
      <c r="D1159" s="2">
        <v>815</v>
      </c>
      <c r="E1159" s="2">
        <f t="shared" si="72"/>
        <v>113126</v>
      </c>
      <c r="F1159" s="19" t="str">
        <f t="shared" si="71"/>
        <v>BEARISH</v>
      </c>
      <c r="G1159" s="19" t="str">
        <f t="shared" ref="G1159:G1222" si="74">IF((E1159-E1154)/E1154 &gt; 0.02, "STRONG",
 IF((E1159-E1154)/E1154 &lt; -0.02, "WEAK", "NEUTRAL"))</f>
        <v>NEUTRAL</v>
      </c>
      <c r="H1159" s="19" t="str">
        <f t="shared" si="73"/>
        <v>CONFIRMED BEARISH</v>
      </c>
    </row>
    <row r="1160" spans="1:8" ht="13.5" x14ac:dyDescent="0.25">
      <c r="A1160" s="3">
        <v>43700</v>
      </c>
      <c r="B1160" s="2">
        <v>197</v>
      </c>
      <c r="C1160" s="2">
        <v>135.8707</v>
      </c>
      <c r="D1160" s="2">
        <v>321</v>
      </c>
      <c r="E1160" s="2">
        <f t="shared" si="72"/>
        <v>113447</v>
      </c>
      <c r="F1160" s="19" t="str">
        <f t="shared" ref="F1160:F1223" si="75">IF(E1160&gt;E1155,"BULLISH",IF(E1160&lt;E1155,"BEARISH","NEUTRAL"))</f>
        <v>BEARISH</v>
      </c>
      <c r="G1160" s="19" t="str">
        <f t="shared" si="74"/>
        <v>NEUTRAL</v>
      </c>
      <c r="H1160" s="19" t="str">
        <f t="shared" si="73"/>
        <v>CONFIRMED BEARISH</v>
      </c>
    </row>
    <row r="1161" spans="1:8" ht="13.5" x14ac:dyDescent="0.25">
      <c r="A1161" s="3">
        <v>43703</v>
      </c>
      <c r="B1161" s="2">
        <v>195</v>
      </c>
      <c r="C1161" s="2">
        <v>134.4913</v>
      </c>
      <c r="D1161" s="2">
        <v>96</v>
      </c>
      <c r="E1161" s="2">
        <f t="shared" si="72"/>
        <v>113351</v>
      </c>
      <c r="F1161" s="19" t="str">
        <f t="shared" si="75"/>
        <v>BEARISH</v>
      </c>
      <c r="G1161" s="19" t="str">
        <f t="shared" si="74"/>
        <v>NEUTRAL</v>
      </c>
      <c r="H1161" s="19" t="str">
        <f t="shared" si="73"/>
        <v>CONFIRMED BEARISH</v>
      </c>
    </row>
    <row r="1162" spans="1:8" ht="13.5" x14ac:dyDescent="0.25">
      <c r="A1162" s="3">
        <v>43704</v>
      </c>
      <c r="B1162" s="2">
        <v>197.27</v>
      </c>
      <c r="C1162" s="2">
        <v>136.05690000000001</v>
      </c>
      <c r="D1162" s="2">
        <v>165</v>
      </c>
      <c r="E1162" s="2">
        <f t="shared" si="72"/>
        <v>113516</v>
      </c>
      <c r="F1162" s="19" t="str">
        <f t="shared" si="75"/>
        <v>BEARISH</v>
      </c>
      <c r="G1162" s="19" t="str">
        <f t="shared" si="74"/>
        <v>NEUTRAL</v>
      </c>
      <c r="H1162" s="19" t="str">
        <f t="shared" si="73"/>
        <v>CONFIRMED BEARISH</v>
      </c>
    </row>
    <row r="1163" spans="1:8" ht="13.5" x14ac:dyDescent="0.25">
      <c r="A1163" s="3">
        <v>43705</v>
      </c>
      <c r="B1163" s="2">
        <v>197</v>
      </c>
      <c r="C1163" s="2">
        <v>135.8707</v>
      </c>
      <c r="D1163" s="2">
        <v>367</v>
      </c>
      <c r="E1163" s="2">
        <f t="shared" si="72"/>
        <v>113149</v>
      </c>
      <c r="F1163" s="19" t="str">
        <f t="shared" si="75"/>
        <v>BEARISH</v>
      </c>
      <c r="G1163" s="19" t="str">
        <f t="shared" si="74"/>
        <v>NEUTRAL</v>
      </c>
      <c r="H1163" s="19" t="str">
        <f t="shared" si="73"/>
        <v>BEARISH DIVERGENCE</v>
      </c>
    </row>
    <row r="1164" spans="1:8" ht="13.5" x14ac:dyDescent="0.25">
      <c r="A1164" s="3">
        <v>43706</v>
      </c>
      <c r="B1164" s="2">
        <v>195</v>
      </c>
      <c r="C1164" s="2">
        <v>134.4913</v>
      </c>
      <c r="D1164" s="2">
        <v>59</v>
      </c>
      <c r="E1164" s="2">
        <f t="shared" si="72"/>
        <v>113090</v>
      </c>
      <c r="F1164" s="19" t="str">
        <f t="shared" si="75"/>
        <v>BEARISH</v>
      </c>
      <c r="G1164" s="19" t="str">
        <f t="shared" si="74"/>
        <v>NEUTRAL</v>
      </c>
      <c r="H1164" s="19" t="str">
        <f t="shared" si="73"/>
        <v>NEUTRAL</v>
      </c>
    </row>
    <row r="1165" spans="1:8" ht="13.5" x14ac:dyDescent="0.25">
      <c r="A1165" s="3">
        <v>43707</v>
      </c>
      <c r="B1165" s="2">
        <v>196</v>
      </c>
      <c r="C1165" s="2">
        <v>135.18100000000001</v>
      </c>
      <c r="D1165" s="2">
        <v>18</v>
      </c>
      <c r="E1165" s="2">
        <f t="shared" si="72"/>
        <v>113108</v>
      </c>
      <c r="F1165" s="19" t="str">
        <f t="shared" si="75"/>
        <v>BEARISH</v>
      </c>
      <c r="G1165" s="19" t="str">
        <f t="shared" si="74"/>
        <v>NEUTRAL</v>
      </c>
      <c r="H1165" s="19" t="str">
        <f t="shared" si="73"/>
        <v>CONFIRMED BEARISH</v>
      </c>
    </row>
    <row r="1166" spans="1:8" ht="13.5" x14ac:dyDescent="0.25">
      <c r="A1166" s="3">
        <v>43710</v>
      </c>
      <c r="B1166" s="2">
        <v>196</v>
      </c>
      <c r="C1166" s="2">
        <v>135.18100000000001</v>
      </c>
      <c r="D1166" s="2">
        <v>172</v>
      </c>
      <c r="E1166" s="2">
        <f t="shared" si="72"/>
        <v>113108</v>
      </c>
      <c r="F1166" s="19" t="str">
        <f t="shared" si="75"/>
        <v>BEARISH</v>
      </c>
      <c r="G1166" s="19" t="str">
        <f t="shared" si="74"/>
        <v>NEUTRAL</v>
      </c>
      <c r="H1166" s="19" t="str">
        <f t="shared" si="73"/>
        <v>BEARISH DIVERGENCE</v>
      </c>
    </row>
    <row r="1167" spans="1:8" ht="13.5" x14ac:dyDescent="0.25">
      <c r="A1167" s="3">
        <v>43711</v>
      </c>
      <c r="B1167" s="2">
        <v>195.7</v>
      </c>
      <c r="C1167" s="2">
        <v>134.97409999999999</v>
      </c>
      <c r="D1167" s="2">
        <v>310</v>
      </c>
      <c r="E1167" s="2">
        <f t="shared" si="72"/>
        <v>112798</v>
      </c>
      <c r="F1167" s="19" t="str">
        <f t="shared" si="75"/>
        <v>BEARISH</v>
      </c>
      <c r="G1167" s="19" t="str">
        <f t="shared" si="74"/>
        <v>NEUTRAL</v>
      </c>
      <c r="H1167" s="19" t="str">
        <f t="shared" si="73"/>
        <v>CONFIRMED BEARISH</v>
      </c>
    </row>
    <row r="1168" spans="1:8" ht="13.5" x14ac:dyDescent="0.25">
      <c r="A1168" s="3">
        <v>43712</v>
      </c>
      <c r="B1168" s="2">
        <v>189.83</v>
      </c>
      <c r="C1168" s="2">
        <v>130.9256</v>
      </c>
      <c r="D1168" s="2">
        <v>532</v>
      </c>
      <c r="E1168" s="2">
        <f t="shared" si="72"/>
        <v>112266</v>
      </c>
      <c r="F1168" s="19" t="str">
        <f t="shared" si="75"/>
        <v>BEARISH</v>
      </c>
      <c r="G1168" s="19" t="str">
        <f t="shared" si="74"/>
        <v>NEUTRAL</v>
      </c>
      <c r="H1168" s="19" t="str">
        <f t="shared" si="73"/>
        <v>CONFIRMED BEARISH</v>
      </c>
    </row>
    <row r="1169" spans="1:8" ht="13.5" x14ac:dyDescent="0.25">
      <c r="A1169" s="3">
        <v>43713</v>
      </c>
      <c r="B1169" s="2">
        <v>191</v>
      </c>
      <c r="C1169" s="2">
        <v>131.73249999999999</v>
      </c>
      <c r="D1169" s="2">
        <v>1133</v>
      </c>
      <c r="E1169" s="2">
        <f t="shared" si="72"/>
        <v>113399</v>
      </c>
      <c r="F1169" s="19" t="str">
        <f t="shared" si="75"/>
        <v>BULLISH</v>
      </c>
      <c r="G1169" s="19" t="str">
        <f t="shared" si="74"/>
        <v>NEUTRAL</v>
      </c>
      <c r="H1169" s="19" t="str">
        <f t="shared" si="73"/>
        <v>BULLISH DIVERGENCE</v>
      </c>
    </row>
    <row r="1170" spans="1:8" ht="13.5" x14ac:dyDescent="0.25">
      <c r="A1170" s="3">
        <v>43714</v>
      </c>
      <c r="B1170" s="2">
        <v>190</v>
      </c>
      <c r="C1170" s="2">
        <v>131.0428</v>
      </c>
      <c r="D1170" s="2">
        <v>250</v>
      </c>
      <c r="E1170" s="2">
        <f t="shared" si="72"/>
        <v>113149</v>
      </c>
      <c r="F1170" s="19" t="str">
        <f t="shared" si="75"/>
        <v>BULLISH</v>
      </c>
      <c r="G1170" s="19" t="str">
        <f t="shared" si="74"/>
        <v>NEUTRAL</v>
      </c>
      <c r="H1170" s="19" t="str">
        <f t="shared" si="73"/>
        <v>BULLISH DIVERGENCE</v>
      </c>
    </row>
    <row r="1171" spans="1:8" ht="13.5" x14ac:dyDescent="0.25">
      <c r="A1171" s="3">
        <v>43717</v>
      </c>
      <c r="B1171" s="2">
        <v>189</v>
      </c>
      <c r="C1171" s="2">
        <v>130.35310000000001</v>
      </c>
      <c r="D1171" s="2">
        <v>61</v>
      </c>
      <c r="E1171" s="2">
        <f t="shared" si="72"/>
        <v>113088</v>
      </c>
      <c r="F1171" s="19" t="str">
        <f t="shared" si="75"/>
        <v>BEARISH</v>
      </c>
      <c r="G1171" s="19" t="str">
        <f t="shared" si="74"/>
        <v>NEUTRAL</v>
      </c>
      <c r="H1171" s="19" t="str">
        <f t="shared" si="73"/>
        <v>CONFIRMED BEARISH</v>
      </c>
    </row>
    <row r="1172" spans="1:8" ht="13.5" x14ac:dyDescent="0.25">
      <c r="A1172" s="3">
        <v>43718</v>
      </c>
      <c r="B1172" s="2">
        <v>189</v>
      </c>
      <c r="C1172" s="2">
        <v>130.35310000000001</v>
      </c>
      <c r="D1172" s="2">
        <v>1154</v>
      </c>
      <c r="E1172" s="2">
        <f t="shared" si="72"/>
        <v>113088</v>
      </c>
      <c r="F1172" s="19" t="str">
        <f t="shared" si="75"/>
        <v>BULLISH</v>
      </c>
      <c r="G1172" s="19" t="str">
        <f t="shared" si="74"/>
        <v>NEUTRAL</v>
      </c>
      <c r="H1172" s="19" t="str">
        <f t="shared" si="73"/>
        <v>BULLISH DIVERGENCE</v>
      </c>
    </row>
    <row r="1173" spans="1:8" ht="13.5" x14ac:dyDescent="0.25">
      <c r="A1173" s="3">
        <v>43719</v>
      </c>
      <c r="B1173" s="2">
        <v>189</v>
      </c>
      <c r="C1173" s="2">
        <v>130.35310000000001</v>
      </c>
      <c r="D1173" s="2">
        <v>206</v>
      </c>
      <c r="E1173" s="2">
        <f t="shared" si="72"/>
        <v>113088</v>
      </c>
      <c r="F1173" s="19" t="str">
        <f t="shared" si="75"/>
        <v>BULLISH</v>
      </c>
      <c r="G1173" s="19" t="str">
        <f t="shared" si="74"/>
        <v>NEUTRAL</v>
      </c>
      <c r="H1173" s="19" t="str">
        <f t="shared" si="73"/>
        <v>BULLISH DIVERGENCE</v>
      </c>
    </row>
    <row r="1174" spans="1:8" ht="13.5" x14ac:dyDescent="0.25">
      <c r="A1174" s="3">
        <v>43720</v>
      </c>
      <c r="B1174" s="2">
        <v>188</v>
      </c>
      <c r="C1174" s="2">
        <v>129.6634</v>
      </c>
      <c r="D1174" s="2">
        <v>20</v>
      </c>
      <c r="E1174" s="2">
        <f t="shared" si="72"/>
        <v>113068</v>
      </c>
      <c r="F1174" s="19" t="str">
        <f t="shared" si="75"/>
        <v>BEARISH</v>
      </c>
      <c r="G1174" s="19" t="str">
        <f t="shared" si="74"/>
        <v>NEUTRAL</v>
      </c>
      <c r="H1174" s="19" t="str">
        <f t="shared" si="73"/>
        <v>CONFIRMED BEARISH</v>
      </c>
    </row>
    <row r="1175" spans="1:8" ht="13.5" x14ac:dyDescent="0.25">
      <c r="A1175" s="3">
        <v>43721</v>
      </c>
      <c r="B1175" s="2">
        <v>188</v>
      </c>
      <c r="C1175" s="2">
        <v>129.6634</v>
      </c>
      <c r="D1175" s="2">
        <v>1</v>
      </c>
      <c r="E1175" s="2">
        <f t="shared" si="72"/>
        <v>113068</v>
      </c>
      <c r="F1175" s="19" t="str">
        <f t="shared" si="75"/>
        <v>BEARISH</v>
      </c>
      <c r="G1175" s="19" t="str">
        <f t="shared" si="74"/>
        <v>NEUTRAL</v>
      </c>
      <c r="H1175" s="19" t="str">
        <f t="shared" si="73"/>
        <v>CONFIRMED BEARISH</v>
      </c>
    </row>
    <row r="1176" spans="1:8" ht="13.5" x14ac:dyDescent="0.25">
      <c r="A1176" s="3">
        <v>43724</v>
      </c>
      <c r="B1176" s="2">
        <v>186.2</v>
      </c>
      <c r="C1176" s="2">
        <v>128.422</v>
      </c>
      <c r="D1176" s="2">
        <v>1012</v>
      </c>
      <c r="E1176" s="2">
        <f t="shared" si="72"/>
        <v>112056</v>
      </c>
      <c r="F1176" s="19" t="str">
        <f t="shared" si="75"/>
        <v>BEARISH</v>
      </c>
      <c r="G1176" s="19" t="str">
        <f t="shared" si="74"/>
        <v>NEUTRAL</v>
      </c>
      <c r="H1176" s="19" t="str">
        <f t="shared" si="73"/>
        <v>CONFIRMED BEARISH</v>
      </c>
    </row>
    <row r="1177" spans="1:8" ht="13.5" x14ac:dyDescent="0.25">
      <c r="A1177" s="3">
        <v>43725</v>
      </c>
      <c r="B1177" s="2">
        <v>188.06</v>
      </c>
      <c r="C1177" s="2">
        <v>129.70480000000001</v>
      </c>
      <c r="D1177" s="2">
        <v>1250</v>
      </c>
      <c r="E1177" s="2">
        <f t="shared" si="72"/>
        <v>113306</v>
      </c>
      <c r="F1177" s="19" t="str">
        <f t="shared" si="75"/>
        <v>BULLISH</v>
      </c>
      <c r="G1177" s="19" t="str">
        <f t="shared" si="74"/>
        <v>NEUTRAL</v>
      </c>
      <c r="H1177" s="19" t="str">
        <f t="shared" si="73"/>
        <v>BULLISH DIVERGENCE</v>
      </c>
    </row>
    <row r="1178" spans="1:8" ht="13.5" x14ac:dyDescent="0.25">
      <c r="A1178" s="3">
        <v>43726</v>
      </c>
      <c r="B1178" s="2">
        <v>189.88</v>
      </c>
      <c r="C1178" s="2">
        <v>130.96</v>
      </c>
      <c r="D1178" s="2">
        <v>75</v>
      </c>
      <c r="E1178" s="2">
        <f t="shared" si="72"/>
        <v>113381</v>
      </c>
      <c r="F1178" s="19" t="str">
        <f t="shared" si="75"/>
        <v>BULLISH</v>
      </c>
      <c r="G1178" s="19" t="str">
        <f t="shared" si="74"/>
        <v>NEUTRAL</v>
      </c>
      <c r="H1178" s="19" t="str">
        <f t="shared" si="73"/>
        <v>CONFIRMED BULLISH</v>
      </c>
    </row>
    <row r="1179" spans="1:8" ht="13.5" x14ac:dyDescent="0.25">
      <c r="A1179" s="3">
        <v>43727</v>
      </c>
      <c r="B1179" s="2">
        <v>189</v>
      </c>
      <c r="C1179" s="2">
        <v>130.35310000000001</v>
      </c>
      <c r="D1179" s="2">
        <v>2456</v>
      </c>
      <c r="E1179" s="2">
        <f t="shared" si="72"/>
        <v>110925</v>
      </c>
      <c r="F1179" s="19" t="str">
        <f t="shared" si="75"/>
        <v>BEARISH</v>
      </c>
      <c r="G1179" s="19" t="str">
        <f t="shared" si="74"/>
        <v>NEUTRAL</v>
      </c>
      <c r="H1179" s="19" t="str">
        <f t="shared" si="73"/>
        <v>BEARISH DIVERGENCE</v>
      </c>
    </row>
    <row r="1180" spans="1:8" ht="13.5" x14ac:dyDescent="0.25">
      <c r="A1180" s="3">
        <v>43728</v>
      </c>
      <c r="B1180" s="2">
        <v>188</v>
      </c>
      <c r="C1180" s="2">
        <v>129.6634</v>
      </c>
      <c r="D1180" s="2">
        <v>245</v>
      </c>
      <c r="E1180" s="2">
        <f t="shared" si="72"/>
        <v>110680</v>
      </c>
      <c r="F1180" s="19" t="str">
        <f t="shared" si="75"/>
        <v>BEARISH</v>
      </c>
      <c r="G1180" s="19" t="str">
        <f t="shared" si="74"/>
        <v>WEAK</v>
      </c>
      <c r="H1180" s="19" t="str">
        <f t="shared" si="73"/>
        <v>NEUTRAL</v>
      </c>
    </row>
    <row r="1181" spans="1:8" ht="13.5" x14ac:dyDescent="0.25">
      <c r="A1181" s="3">
        <v>43731</v>
      </c>
      <c r="B1181" s="2">
        <v>187</v>
      </c>
      <c r="C1181" s="2">
        <v>128.97370000000001</v>
      </c>
      <c r="D1181" s="2">
        <v>55</v>
      </c>
      <c r="E1181" s="2">
        <f t="shared" si="72"/>
        <v>110625</v>
      </c>
      <c r="F1181" s="19" t="str">
        <f t="shared" si="75"/>
        <v>BEARISH</v>
      </c>
      <c r="G1181" s="19" t="str">
        <f t="shared" si="74"/>
        <v>NEUTRAL</v>
      </c>
      <c r="H1181" s="19" t="str">
        <f t="shared" si="73"/>
        <v>BEARISH DIVERGENCE</v>
      </c>
    </row>
    <row r="1182" spans="1:8" ht="13.5" x14ac:dyDescent="0.25">
      <c r="A1182" s="3">
        <v>43732</v>
      </c>
      <c r="B1182" s="2">
        <v>183</v>
      </c>
      <c r="C1182" s="2">
        <v>126.2149</v>
      </c>
      <c r="D1182" s="2">
        <v>108</v>
      </c>
      <c r="E1182" s="2">
        <f t="shared" si="72"/>
        <v>110517</v>
      </c>
      <c r="F1182" s="19" t="str">
        <f t="shared" si="75"/>
        <v>BEARISH</v>
      </c>
      <c r="G1182" s="19" t="str">
        <f t="shared" si="74"/>
        <v>WEAK</v>
      </c>
      <c r="H1182" s="19" t="str">
        <f t="shared" si="73"/>
        <v>CONFIRMED BEARISH</v>
      </c>
    </row>
    <row r="1183" spans="1:8" ht="13.5" x14ac:dyDescent="0.25">
      <c r="A1183" s="3">
        <v>43733</v>
      </c>
      <c r="B1183" s="2">
        <v>186.9</v>
      </c>
      <c r="C1183" s="2">
        <v>128.90469999999999</v>
      </c>
      <c r="D1183" s="2">
        <v>185</v>
      </c>
      <c r="E1183" s="2">
        <f t="shared" si="72"/>
        <v>110702</v>
      </c>
      <c r="F1183" s="19" t="str">
        <f t="shared" si="75"/>
        <v>BEARISH</v>
      </c>
      <c r="G1183" s="19" t="str">
        <f t="shared" si="74"/>
        <v>WEAK</v>
      </c>
      <c r="H1183" s="19" t="str">
        <f t="shared" si="73"/>
        <v>CONFIRMED BEARISH</v>
      </c>
    </row>
    <row r="1184" spans="1:8" ht="13.5" x14ac:dyDescent="0.25">
      <c r="A1184" s="3">
        <v>43734</v>
      </c>
      <c r="B1184" s="2">
        <v>192.39</v>
      </c>
      <c r="C1184" s="2">
        <v>132.69120000000001</v>
      </c>
      <c r="D1184" s="2">
        <v>750</v>
      </c>
      <c r="E1184" s="2">
        <f t="shared" si="72"/>
        <v>111452</v>
      </c>
      <c r="F1184" s="19" t="str">
        <f t="shared" si="75"/>
        <v>BULLISH</v>
      </c>
      <c r="G1184" s="19" t="str">
        <f t="shared" si="74"/>
        <v>NEUTRAL</v>
      </c>
      <c r="H1184" s="19" t="str">
        <f t="shared" si="73"/>
        <v>CONFIRMED BULLISH</v>
      </c>
    </row>
    <row r="1185" spans="1:8" ht="13.5" x14ac:dyDescent="0.25">
      <c r="A1185" s="3">
        <v>43735</v>
      </c>
      <c r="B1185" s="2">
        <v>194.2</v>
      </c>
      <c r="C1185" s="2">
        <v>133.93950000000001</v>
      </c>
      <c r="D1185" s="2">
        <v>120</v>
      </c>
      <c r="E1185" s="2">
        <f t="shared" si="72"/>
        <v>111572</v>
      </c>
      <c r="F1185" s="19" t="str">
        <f t="shared" si="75"/>
        <v>BULLISH</v>
      </c>
      <c r="G1185" s="19" t="str">
        <f t="shared" si="74"/>
        <v>NEUTRAL</v>
      </c>
      <c r="H1185" s="19" t="str">
        <f t="shared" si="73"/>
        <v>CONFIRMED BULLISH</v>
      </c>
    </row>
    <row r="1186" spans="1:8" ht="13.5" x14ac:dyDescent="0.25">
      <c r="A1186" s="3">
        <v>43738</v>
      </c>
      <c r="B1186" s="2">
        <v>194.5</v>
      </c>
      <c r="C1186" s="2">
        <v>134.1465</v>
      </c>
      <c r="D1186" s="2">
        <v>130</v>
      </c>
      <c r="E1186" s="2">
        <f t="shared" si="72"/>
        <v>111702</v>
      </c>
      <c r="F1186" s="19" t="str">
        <f t="shared" si="75"/>
        <v>BULLISH</v>
      </c>
      <c r="G1186" s="19" t="str">
        <f t="shared" si="74"/>
        <v>NEUTRAL</v>
      </c>
      <c r="H1186" s="19" t="str">
        <f t="shared" si="73"/>
        <v>CONFIRMED BULLISH</v>
      </c>
    </row>
    <row r="1187" spans="1:8" ht="13.5" x14ac:dyDescent="0.25">
      <c r="A1187" s="3">
        <v>43739</v>
      </c>
      <c r="B1187" s="2">
        <v>195.9</v>
      </c>
      <c r="C1187" s="2">
        <v>135.11199999999999</v>
      </c>
      <c r="D1187" s="2">
        <v>822</v>
      </c>
      <c r="E1187" s="2">
        <f t="shared" si="72"/>
        <v>112524</v>
      </c>
      <c r="F1187" s="19" t="str">
        <f t="shared" si="75"/>
        <v>BULLISH</v>
      </c>
      <c r="G1187" s="19" t="str">
        <f t="shared" si="74"/>
        <v>NEUTRAL</v>
      </c>
      <c r="H1187" s="19" t="str">
        <f t="shared" si="73"/>
        <v>CONFIRMED BULLISH</v>
      </c>
    </row>
    <row r="1188" spans="1:8" ht="13.5" x14ac:dyDescent="0.25">
      <c r="A1188" s="3">
        <v>43740</v>
      </c>
      <c r="B1188" s="2">
        <v>196.5</v>
      </c>
      <c r="C1188" s="2">
        <v>135.5258</v>
      </c>
      <c r="D1188" s="2">
        <v>222</v>
      </c>
      <c r="E1188" s="2">
        <f t="shared" si="72"/>
        <v>112746</v>
      </c>
      <c r="F1188" s="19" t="str">
        <f t="shared" si="75"/>
        <v>BULLISH</v>
      </c>
      <c r="G1188" s="19" t="str">
        <f t="shared" si="74"/>
        <v>NEUTRAL</v>
      </c>
      <c r="H1188" s="19" t="str">
        <f t="shared" si="73"/>
        <v>CONFIRMED BULLISH</v>
      </c>
    </row>
    <row r="1189" spans="1:8" ht="13.5" x14ac:dyDescent="0.25">
      <c r="A1189" s="3">
        <v>43741</v>
      </c>
      <c r="B1189" s="2">
        <v>197</v>
      </c>
      <c r="C1189" s="2">
        <v>135.8707</v>
      </c>
      <c r="D1189" s="2">
        <v>54</v>
      </c>
      <c r="E1189" s="2">
        <f t="shared" si="72"/>
        <v>112800</v>
      </c>
      <c r="F1189" s="19" t="str">
        <f t="shared" si="75"/>
        <v>BULLISH</v>
      </c>
      <c r="G1189" s="19" t="str">
        <f t="shared" si="74"/>
        <v>NEUTRAL</v>
      </c>
      <c r="H1189" s="19" t="str">
        <f t="shared" si="73"/>
        <v>CONFIRMED BULLISH</v>
      </c>
    </row>
    <row r="1190" spans="1:8" ht="13.5" x14ac:dyDescent="0.25">
      <c r="A1190" s="3">
        <v>43742</v>
      </c>
      <c r="B1190" s="2">
        <v>198</v>
      </c>
      <c r="C1190" s="2">
        <v>136.56039999999999</v>
      </c>
      <c r="D1190" s="2">
        <v>274</v>
      </c>
      <c r="E1190" s="2">
        <f t="shared" si="72"/>
        <v>113074</v>
      </c>
      <c r="F1190" s="19" t="str">
        <f t="shared" si="75"/>
        <v>BULLISH</v>
      </c>
      <c r="G1190" s="19" t="str">
        <f t="shared" si="74"/>
        <v>NEUTRAL</v>
      </c>
      <c r="H1190" s="19" t="str">
        <f t="shared" si="73"/>
        <v>CONFIRMED BULLISH</v>
      </c>
    </row>
    <row r="1191" spans="1:8" ht="13.5" x14ac:dyDescent="0.25">
      <c r="A1191" s="3">
        <v>43745</v>
      </c>
      <c r="B1191" s="2">
        <v>200</v>
      </c>
      <c r="C1191" s="2">
        <v>137.93979999999999</v>
      </c>
      <c r="D1191" s="2">
        <v>212</v>
      </c>
      <c r="E1191" s="2">
        <f t="shared" si="72"/>
        <v>113286</v>
      </c>
      <c r="F1191" s="19" t="str">
        <f t="shared" si="75"/>
        <v>BULLISH</v>
      </c>
      <c r="G1191" s="19" t="str">
        <f t="shared" si="74"/>
        <v>NEUTRAL</v>
      </c>
      <c r="H1191" s="19" t="str">
        <f t="shared" si="73"/>
        <v>CONFIRMED BULLISH</v>
      </c>
    </row>
    <row r="1192" spans="1:8" ht="13.5" x14ac:dyDescent="0.25">
      <c r="A1192" s="3">
        <v>43746</v>
      </c>
      <c r="B1192" s="2">
        <v>201</v>
      </c>
      <c r="C1192" s="2">
        <v>138.62950000000001</v>
      </c>
      <c r="D1192" s="2">
        <v>635</v>
      </c>
      <c r="E1192" s="2">
        <f t="shared" si="72"/>
        <v>113921</v>
      </c>
      <c r="F1192" s="19" t="str">
        <f t="shared" si="75"/>
        <v>BULLISH</v>
      </c>
      <c r="G1192" s="19" t="str">
        <f t="shared" si="74"/>
        <v>NEUTRAL</v>
      </c>
      <c r="H1192" s="19" t="str">
        <f t="shared" si="73"/>
        <v>CONFIRMED BULLISH</v>
      </c>
    </row>
    <row r="1193" spans="1:8" ht="13.5" x14ac:dyDescent="0.25">
      <c r="A1193" s="3">
        <v>43747</v>
      </c>
      <c r="B1193" s="2">
        <v>200.11</v>
      </c>
      <c r="C1193" s="2">
        <v>138.01570000000001</v>
      </c>
      <c r="D1193" s="2">
        <v>260</v>
      </c>
      <c r="E1193" s="2">
        <f t="shared" si="72"/>
        <v>113661</v>
      </c>
      <c r="F1193" s="19" t="str">
        <f t="shared" si="75"/>
        <v>BULLISH</v>
      </c>
      <c r="G1193" s="19" t="str">
        <f t="shared" si="74"/>
        <v>NEUTRAL</v>
      </c>
      <c r="H1193" s="19" t="str">
        <f t="shared" si="73"/>
        <v>CONFIRMED BULLISH</v>
      </c>
    </row>
    <row r="1194" spans="1:8" ht="13.5" x14ac:dyDescent="0.25">
      <c r="A1194" s="3">
        <v>43748</v>
      </c>
      <c r="B1194" s="2">
        <v>201.11</v>
      </c>
      <c r="C1194" s="2">
        <v>138.7054</v>
      </c>
      <c r="D1194" s="2">
        <v>203</v>
      </c>
      <c r="E1194" s="2">
        <f t="shared" si="72"/>
        <v>113864</v>
      </c>
      <c r="F1194" s="19" t="str">
        <f t="shared" si="75"/>
        <v>BULLISH</v>
      </c>
      <c r="G1194" s="19" t="str">
        <f t="shared" si="74"/>
        <v>NEUTRAL</v>
      </c>
      <c r="H1194" s="19" t="str">
        <f t="shared" si="73"/>
        <v>CONFIRMED BULLISH</v>
      </c>
    </row>
    <row r="1195" spans="1:8" ht="13.5" x14ac:dyDescent="0.25">
      <c r="A1195" s="3">
        <v>43749</v>
      </c>
      <c r="B1195" s="2">
        <v>202</v>
      </c>
      <c r="C1195" s="2">
        <v>139.3192</v>
      </c>
      <c r="D1195" s="2">
        <v>497</v>
      </c>
      <c r="E1195" s="2">
        <f t="shared" si="72"/>
        <v>114361</v>
      </c>
      <c r="F1195" s="19" t="str">
        <f t="shared" si="75"/>
        <v>BULLISH</v>
      </c>
      <c r="G1195" s="19" t="str">
        <f t="shared" si="74"/>
        <v>NEUTRAL</v>
      </c>
      <c r="H1195" s="19" t="str">
        <f t="shared" si="73"/>
        <v>CONFIRMED BULLISH</v>
      </c>
    </row>
    <row r="1196" spans="1:8" ht="13.5" x14ac:dyDescent="0.25">
      <c r="A1196" s="3">
        <v>43752</v>
      </c>
      <c r="B1196" s="2">
        <v>204</v>
      </c>
      <c r="C1196" s="2">
        <v>140.6986</v>
      </c>
      <c r="D1196" s="2">
        <v>901</v>
      </c>
      <c r="E1196" s="2">
        <f t="shared" si="72"/>
        <v>115262</v>
      </c>
      <c r="F1196" s="19" t="str">
        <f t="shared" si="75"/>
        <v>BULLISH</v>
      </c>
      <c r="G1196" s="19" t="str">
        <f t="shared" si="74"/>
        <v>NEUTRAL</v>
      </c>
      <c r="H1196" s="19" t="str">
        <f t="shared" si="73"/>
        <v>CONFIRMED BULLISH</v>
      </c>
    </row>
    <row r="1197" spans="1:8" ht="13.5" x14ac:dyDescent="0.25">
      <c r="A1197" s="3">
        <v>43754</v>
      </c>
      <c r="B1197" s="2">
        <v>205</v>
      </c>
      <c r="C1197" s="2">
        <v>141.38829999999999</v>
      </c>
      <c r="D1197" s="2">
        <v>261</v>
      </c>
      <c r="E1197" s="2">
        <f t="shared" si="72"/>
        <v>115523</v>
      </c>
      <c r="F1197" s="19" t="str">
        <f t="shared" si="75"/>
        <v>BULLISH</v>
      </c>
      <c r="G1197" s="19" t="str">
        <f t="shared" si="74"/>
        <v>NEUTRAL</v>
      </c>
      <c r="H1197" s="19" t="str">
        <f t="shared" si="73"/>
        <v>CONFIRMED BULLISH</v>
      </c>
    </row>
    <row r="1198" spans="1:8" ht="13.5" x14ac:dyDescent="0.25">
      <c r="A1198" s="3">
        <v>43755</v>
      </c>
      <c r="B1198" s="2">
        <v>204</v>
      </c>
      <c r="C1198" s="2">
        <v>140.6986</v>
      </c>
      <c r="D1198" s="2">
        <v>567</v>
      </c>
      <c r="E1198" s="2">
        <f t="shared" si="72"/>
        <v>114956</v>
      </c>
      <c r="F1198" s="19" t="str">
        <f t="shared" si="75"/>
        <v>BULLISH</v>
      </c>
      <c r="G1198" s="19" t="str">
        <f t="shared" si="74"/>
        <v>NEUTRAL</v>
      </c>
      <c r="H1198" s="19" t="str">
        <f t="shared" si="73"/>
        <v>CONFIRMED BULLISH</v>
      </c>
    </row>
    <row r="1199" spans="1:8" ht="13.5" x14ac:dyDescent="0.25">
      <c r="A1199" s="3">
        <v>43756</v>
      </c>
      <c r="B1199" s="2">
        <v>203.99</v>
      </c>
      <c r="C1199" s="2">
        <v>140.6917</v>
      </c>
      <c r="D1199" s="2">
        <v>724</v>
      </c>
      <c r="E1199" s="2">
        <f t="shared" si="72"/>
        <v>114232</v>
      </c>
      <c r="F1199" s="19" t="str">
        <f t="shared" si="75"/>
        <v>BULLISH</v>
      </c>
      <c r="G1199" s="19" t="str">
        <f t="shared" si="74"/>
        <v>NEUTRAL</v>
      </c>
      <c r="H1199" s="19" t="str">
        <f t="shared" si="73"/>
        <v>CONFIRMED BULLISH</v>
      </c>
    </row>
    <row r="1200" spans="1:8" ht="13.5" x14ac:dyDescent="0.25">
      <c r="A1200" s="3">
        <v>43759</v>
      </c>
      <c r="B1200" s="2">
        <v>204</v>
      </c>
      <c r="C1200" s="2">
        <v>140.6986</v>
      </c>
      <c r="D1200" s="2">
        <v>450</v>
      </c>
      <c r="E1200" s="2">
        <f t="shared" si="72"/>
        <v>114682</v>
      </c>
      <c r="F1200" s="19" t="str">
        <f t="shared" si="75"/>
        <v>BULLISH</v>
      </c>
      <c r="G1200" s="19" t="str">
        <f t="shared" si="74"/>
        <v>NEUTRAL</v>
      </c>
      <c r="H1200" s="19" t="str">
        <f t="shared" si="73"/>
        <v>CONFIRMED BULLISH</v>
      </c>
    </row>
    <row r="1201" spans="1:8" ht="13.5" x14ac:dyDescent="0.25">
      <c r="A1201" s="3">
        <v>43760</v>
      </c>
      <c r="B1201" s="2">
        <v>197.9</v>
      </c>
      <c r="C1201" s="2">
        <v>136.4914</v>
      </c>
      <c r="D1201" s="2">
        <v>2836</v>
      </c>
      <c r="E1201" s="2">
        <f t="shared" si="72"/>
        <v>111846</v>
      </c>
      <c r="F1201" s="19" t="str">
        <f t="shared" si="75"/>
        <v>BEARISH</v>
      </c>
      <c r="G1201" s="19" t="str">
        <f t="shared" si="74"/>
        <v>WEAK</v>
      </c>
      <c r="H1201" s="19" t="str">
        <f t="shared" si="73"/>
        <v>CONFIRMED BEARISH</v>
      </c>
    </row>
    <row r="1202" spans="1:8" ht="13.5" x14ac:dyDescent="0.25">
      <c r="A1202" s="3">
        <v>43761</v>
      </c>
      <c r="B1202" s="2">
        <v>190.9</v>
      </c>
      <c r="C1202" s="2">
        <v>131.6635</v>
      </c>
      <c r="D1202" s="2">
        <v>3980</v>
      </c>
      <c r="E1202" s="2">
        <f t="shared" si="72"/>
        <v>107866</v>
      </c>
      <c r="F1202" s="19" t="str">
        <f t="shared" si="75"/>
        <v>BEARISH</v>
      </c>
      <c r="G1202" s="19" t="str">
        <f t="shared" si="74"/>
        <v>WEAK</v>
      </c>
      <c r="H1202" s="19" t="str">
        <f t="shared" si="73"/>
        <v>CONFIRMED BEARISH</v>
      </c>
    </row>
    <row r="1203" spans="1:8" ht="13.5" x14ac:dyDescent="0.25">
      <c r="A1203" s="3">
        <v>43762</v>
      </c>
      <c r="B1203" s="2">
        <v>188.99</v>
      </c>
      <c r="C1203" s="2">
        <v>130.34620000000001</v>
      </c>
      <c r="D1203" s="2">
        <v>1099</v>
      </c>
      <c r="E1203" s="2">
        <f t="shared" si="72"/>
        <v>106767</v>
      </c>
      <c r="F1203" s="19" t="str">
        <f t="shared" si="75"/>
        <v>BEARISH</v>
      </c>
      <c r="G1203" s="19" t="str">
        <f t="shared" si="74"/>
        <v>WEAK</v>
      </c>
      <c r="H1203" s="19" t="str">
        <f t="shared" si="73"/>
        <v>CONFIRMED BEARISH</v>
      </c>
    </row>
    <row r="1204" spans="1:8" ht="13.5" x14ac:dyDescent="0.25">
      <c r="A1204" s="3">
        <v>43763</v>
      </c>
      <c r="B1204" s="2">
        <v>178.5</v>
      </c>
      <c r="C1204" s="2">
        <v>123.1113</v>
      </c>
      <c r="D1204" s="2">
        <v>5325</v>
      </c>
      <c r="E1204" s="2">
        <f t="shared" si="72"/>
        <v>101442</v>
      </c>
      <c r="F1204" s="19" t="str">
        <f t="shared" si="75"/>
        <v>BEARISH</v>
      </c>
      <c r="G1204" s="19" t="str">
        <f t="shared" si="74"/>
        <v>WEAK</v>
      </c>
      <c r="H1204" s="19" t="str">
        <f t="shared" si="73"/>
        <v>CONFIRMED BEARISH</v>
      </c>
    </row>
    <row r="1205" spans="1:8" ht="13.5" x14ac:dyDescent="0.25">
      <c r="A1205" s="3">
        <v>43766</v>
      </c>
      <c r="B1205" s="2">
        <v>167.79</v>
      </c>
      <c r="C1205" s="2">
        <v>115.7246</v>
      </c>
      <c r="D1205" s="2">
        <v>956</v>
      </c>
      <c r="E1205" s="2">
        <f t="shared" si="72"/>
        <v>100486</v>
      </c>
      <c r="F1205" s="19" t="str">
        <f t="shared" si="75"/>
        <v>BEARISH</v>
      </c>
      <c r="G1205" s="19" t="str">
        <f t="shared" si="74"/>
        <v>WEAK</v>
      </c>
      <c r="H1205" s="19" t="str">
        <f t="shared" si="73"/>
        <v>CONFIRMED BEARISH</v>
      </c>
    </row>
    <row r="1206" spans="1:8" ht="13.5" x14ac:dyDescent="0.25">
      <c r="A1206" s="3">
        <v>43767</v>
      </c>
      <c r="B1206" s="2">
        <v>158.02000000000001</v>
      </c>
      <c r="C1206" s="2">
        <v>108.9862</v>
      </c>
      <c r="D1206" s="2">
        <v>12231</v>
      </c>
      <c r="E1206" s="2">
        <f t="shared" si="72"/>
        <v>88255</v>
      </c>
      <c r="F1206" s="19" t="str">
        <f t="shared" si="75"/>
        <v>BEARISH</v>
      </c>
      <c r="G1206" s="19" t="str">
        <f t="shared" si="74"/>
        <v>WEAK</v>
      </c>
      <c r="H1206" s="19" t="str">
        <f t="shared" si="73"/>
        <v>CONFIRMED BEARISH</v>
      </c>
    </row>
    <row r="1207" spans="1:8" ht="13.5" x14ac:dyDescent="0.25">
      <c r="A1207" s="3">
        <v>43768</v>
      </c>
      <c r="B1207" s="2">
        <v>148.4</v>
      </c>
      <c r="C1207" s="2">
        <v>102.35129999999999</v>
      </c>
      <c r="D1207" s="2">
        <v>8208</v>
      </c>
      <c r="E1207" s="2">
        <f t="shared" si="72"/>
        <v>80047</v>
      </c>
      <c r="F1207" s="19" t="str">
        <f t="shared" si="75"/>
        <v>BEARISH</v>
      </c>
      <c r="G1207" s="19" t="str">
        <f t="shared" si="74"/>
        <v>WEAK</v>
      </c>
      <c r="H1207" s="19" t="str">
        <f t="shared" si="73"/>
        <v>CONFIRMED BEARISH</v>
      </c>
    </row>
    <row r="1208" spans="1:8" ht="13.5" x14ac:dyDescent="0.25">
      <c r="A1208" s="3">
        <v>43769</v>
      </c>
      <c r="B1208" s="2">
        <v>148.4</v>
      </c>
      <c r="C1208" s="2">
        <v>102.35129999999999</v>
      </c>
      <c r="D1208" s="2">
        <v>0</v>
      </c>
      <c r="E1208" s="2">
        <f t="shared" si="72"/>
        <v>80047</v>
      </c>
      <c r="F1208" s="19" t="str">
        <f t="shared" si="75"/>
        <v>BEARISH</v>
      </c>
      <c r="G1208" s="19" t="str">
        <f t="shared" si="74"/>
        <v>WEAK</v>
      </c>
      <c r="H1208" s="19" t="str">
        <f t="shared" si="73"/>
        <v>CONFIRMED BEARISH</v>
      </c>
    </row>
    <row r="1209" spans="1:8" ht="13.5" x14ac:dyDescent="0.25">
      <c r="A1209" s="3">
        <v>43770</v>
      </c>
      <c r="B1209" s="2">
        <v>139.5</v>
      </c>
      <c r="C1209" s="2">
        <v>96.212999999999994</v>
      </c>
      <c r="D1209" s="2">
        <v>8539</v>
      </c>
      <c r="E1209" s="2">
        <f t="shared" si="72"/>
        <v>71508</v>
      </c>
      <c r="F1209" s="19" t="str">
        <f t="shared" si="75"/>
        <v>BEARISH</v>
      </c>
      <c r="G1209" s="19" t="str">
        <f t="shared" si="74"/>
        <v>WEAK</v>
      </c>
      <c r="H1209" s="19" t="str">
        <f t="shared" si="73"/>
        <v>CONFIRMED BEARISH</v>
      </c>
    </row>
    <row r="1210" spans="1:8" ht="13.5" x14ac:dyDescent="0.25">
      <c r="A1210" s="3">
        <v>43773</v>
      </c>
      <c r="B1210" s="2">
        <v>131.01</v>
      </c>
      <c r="C1210" s="2">
        <v>90.357500000000002</v>
      </c>
      <c r="D1210" s="2">
        <v>4043</v>
      </c>
      <c r="E1210" s="2">
        <f t="shared" si="72"/>
        <v>67465</v>
      </c>
      <c r="F1210" s="19" t="str">
        <f t="shared" si="75"/>
        <v>BEARISH</v>
      </c>
      <c r="G1210" s="19" t="str">
        <f t="shared" si="74"/>
        <v>WEAK</v>
      </c>
      <c r="H1210" s="19" t="str">
        <f t="shared" si="73"/>
        <v>CONFIRMED BEARISH</v>
      </c>
    </row>
    <row r="1211" spans="1:8" ht="13.5" x14ac:dyDescent="0.25">
      <c r="A1211" s="3">
        <v>43774</v>
      </c>
      <c r="B1211" s="2">
        <v>130.91</v>
      </c>
      <c r="C1211" s="2">
        <v>90.288499999999999</v>
      </c>
      <c r="D1211" s="2">
        <v>2841</v>
      </c>
      <c r="E1211" s="2">
        <f t="shared" si="72"/>
        <v>64624</v>
      </c>
      <c r="F1211" s="19" t="str">
        <f t="shared" si="75"/>
        <v>BEARISH</v>
      </c>
      <c r="G1211" s="19" t="str">
        <f t="shared" si="74"/>
        <v>WEAK</v>
      </c>
      <c r="H1211" s="19" t="str">
        <f t="shared" si="73"/>
        <v>CONFIRMED BEARISH</v>
      </c>
    </row>
    <row r="1212" spans="1:8" ht="13.5" x14ac:dyDescent="0.25">
      <c r="A1212" s="3">
        <v>43775</v>
      </c>
      <c r="B1212" s="2">
        <v>138.88</v>
      </c>
      <c r="C1212" s="2">
        <v>95.785399999999996</v>
      </c>
      <c r="D1212" s="2">
        <v>3163</v>
      </c>
      <c r="E1212" s="2">
        <f t="shared" si="72"/>
        <v>67787</v>
      </c>
      <c r="F1212" s="19" t="str">
        <f t="shared" si="75"/>
        <v>BEARISH</v>
      </c>
      <c r="G1212" s="19" t="str">
        <f t="shared" si="74"/>
        <v>WEAK</v>
      </c>
      <c r="H1212" s="19" t="str">
        <f t="shared" si="73"/>
        <v>CONFIRMED BEARISH</v>
      </c>
    </row>
    <row r="1213" spans="1:8" ht="13.5" x14ac:dyDescent="0.25">
      <c r="A1213" s="3">
        <v>43776</v>
      </c>
      <c r="B1213" s="2">
        <v>146</v>
      </c>
      <c r="C1213" s="2">
        <v>100.6961</v>
      </c>
      <c r="D1213" s="2">
        <v>6603</v>
      </c>
      <c r="E1213" s="2">
        <f t="shared" si="72"/>
        <v>74390</v>
      </c>
      <c r="F1213" s="19" t="str">
        <f t="shared" si="75"/>
        <v>BEARISH</v>
      </c>
      <c r="G1213" s="19" t="str">
        <f t="shared" si="74"/>
        <v>WEAK</v>
      </c>
      <c r="H1213" s="19" t="str">
        <f t="shared" si="73"/>
        <v>CONFIRMED BEARISH</v>
      </c>
    </row>
    <row r="1214" spans="1:8" ht="13.5" x14ac:dyDescent="0.25">
      <c r="A1214" s="3">
        <v>43777</v>
      </c>
      <c r="B1214" s="2">
        <v>137.11000000000001</v>
      </c>
      <c r="C1214" s="2">
        <v>94.564599999999999</v>
      </c>
      <c r="D1214" s="2">
        <v>3251</v>
      </c>
      <c r="E1214" s="2">
        <f t="shared" si="72"/>
        <v>71139</v>
      </c>
      <c r="F1214" s="19" t="str">
        <f t="shared" si="75"/>
        <v>BEARISH</v>
      </c>
      <c r="G1214" s="19" t="str">
        <f t="shared" si="74"/>
        <v>NEUTRAL</v>
      </c>
      <c r="H1214" s="19" t="str">
        <f t="shared" si="73"/>
        <v>CONFIRMED BEARISH</v>
      </c>
    </row>
    <row r="1215" spans="1:8" ht="13.5" x14ac:dyDescent="0.25">
      <c r="A1215" s="3">
        <v>43780</v>
      </c>
      <c r="B1215" s="2">
        <v>135.9</v>
      </c>
      <c r="C1215" s="2">
        <v>93.730099999999993</v>
      </c>
      <c r="D1215" s="2">
        <v>3313</v>
      </c>
      <c r="E1215" s="2">
        <f t="shared" si="72"/>
        <v>67826</v>
      </c>
      <c r="F1215" s="19" t="str">
        <f t="shared" si="75"/>
        <v>BULLISH</v>
      </c>
      <c r="G1215" s="19" t="str">
        <f t="shared" si="74"/>
        <v>NEUTRAL</v>
      </c>
      <c r="H1215" s="19" t="str">
        <f t="shared" si="73"/>
        <v>CONFIRMED BULLISH</v>
      </c>
    </row>
    <row r="1216" spans="1:8" ht="13.5" x14ac:dyDescent="0.25">
      <c r="A1216" s="3">
        <v>43781</v>
      </c>
      <c r="B1216" s="2">
        <v>132.99</v>
      </c>
      <c r="C1216" s="2">
        <v>91.723100000000002</v>
      </c>
      <c r="D1216" s="2">
        <v>460</v>
      </c>
      <c r="E1216" s="2">
        <f t="shared" si="72"/>
        <v>67366</v>
      </c>
      <c r="F1216" s="19" t="str">
        <f t="shared" si="75"/>
        <v>BULLISH</v>
      </c>
      <c r="G1216" s="19" t="str">
        <f t="shared" si="74"/>
        <v>STRONG</v>
      </c>
      <c r="H1216" s="19" t="str">
        <f t="shared" si="73"/>
        <v>CONFIRMED BULLISH</v>
      </c>
    </row>
    <row r="1217" spans="1:8" ht="13.5" x14ac:dyDescent="0.25">
      <c r="A1217" s="3">
        <v>43782</v>
      </c>
      <c r="B1217" s="2">
        <v>134</v>
      </c>
      <c r="C1217" s="2">
        <v>92.419700000000006</v>
      </c>
      <c r="D1217" s="2">
        <v>686</v>
      </c>
      <c r="E1217" s="2">
        <f t="shared" si="72"/>
        <v>68052</v>
      </c>
      <c r="F1217" s="19" t="str">
        <f t="shared" si="75"/>
        <v>BULLISH</v>
      </c>
      <c r="G1217" s="19" t="str">
        <f t="shared" si="74"/>
        <v>NEUTRAL</v>
      </c>
      <c r="H1217" s="19" t="str">
        <f t="shared" si="73"/>
        <v>BULLISH DIVERGENCE</v>
      </c>
    </row>
    <row r="1218" spans="1:8" ht="13.5" x14ac:dyDescent="0.25">
      <c r="A1218" s="3">
        <v>43783</v>
      </c>
      <c r="B1218" s="2">
        <v>135.9</v>
      </c>
      <c r="C1218" s="2">
        <v>93.730099999999993</v>
      </c>
      <c r="D1218" s="2">
        <v>1778</v>
      </c>
      <c r="E1218" s="2">
        <f t="shared" si="72"/>
        <v>69830</v>
      </c>
      <c r="F1218" s="19" t="str">
        <f t="shared" si="75"/>
        <v>BEARISH</v>
      </c>
      <c r="G1218" s="19" t="str">
        <f t="shared" si="74"/>
        <v>WEAK</v>
      </c>
      <c r="H1218" s="19" t="str">
        <f t="shared" si="73"/>
        <v>CONFIRMED BEARISH</v>
      </c>
    </row>
    <row r="1219" spans="1:8" ht="13.5" x14ac:dyDescent="0.25">
      <c r="A1219" s="3">
        <v>43784</v>
      </c>
      <c r="B1219" s="2">
        <v>131.83000000000001</v>
      </c>
      <c r="C1219" s="2">
        <v>90.923000000000002</v>
      </c>
      <c r="D1219" s="2">
        <v>1469</v>
      </c>
      <c r="E1219" s="2">
        <f t="shared" si="72"/>
        <v>68361</v>
      </c>
      <c r="F1219" s="19" t="str">
        <f t="shared" si="75"/>
        <v>BEARISH</v>
      </c>
      <c r="G1219" s="19" t="str">
        <f t="shared" si="74"/>
        <v>WEAK</v>
      </c>
      <c r="H1219" s="19" t="str">
        <f t="shared" si="73"/>
        <v>CONFIRMED BEARISH</v>
      </c>
    </row>
    <row r="1220" spans="1:8" ht="13.5" x14ac:dyDescent="0.25">
      <c r="A1220" s="3">
        <v>43787</v>
      </c>
      <c r="B1220" s="2">
        <v>125.99</v>
      </c>
      <c r="C1220" s="2">
        <v>86.895200000000003</v>
      </c>
      <c r="D1220" s="2">
        <v>2774</v>
      </c>
      <c r="E1220" s="2">
        <f t="shared" ref="E1220:E1283" si="76">IF(B1220&gt;B1219, E1219+D1220, IF(B1220&lt;B1219, E1219-D1220, E1219))</f>
        <v>65587</v>
      </c>
      <c r="F1220" s="19" t="str">
        <f t="shared" si="75"/>
        <v>BEARISH</v>
      </c>
      <c r="G1220" s="19" t="str">
        <f t="shared" si="74"/>
        <v>WEAK</v>
      </c>
      <c r="H1220" s="19" t="str">
        <f t="shared" si="73"/>
        <v>CONFIRMED BEARISH</v>
      </c>
    </row>
    <row r="1221" spans="1:8" ht="13.5" x14ac:dyDescent="0.25">
      <c r="A1221" s="3">
        <v>43788</v>
      </c>
      <c r="B1221" s="2">
        <v>120.33</v>
      </c>
      <c r="C1221" s="2">
        <v>82.991500000000002</v>
      </c>
      <c r="D1221" s="2">
        <v>3185</v>
      </c>
      <c r="E1221" s="2">
        <f t="shared" si="76"/>
        <v>62402</v>
      </c>
      <c r="F1221" s="19" t="str">
        <f t="shared" si="75"/>
        <v>BEARISH</v>
      </c>
      <c r="G1221" s="19" t="str">
        <f t="shared" si="74"/>
        <v>WEAK</v>
      </c>
      <c r="H1221" s="19" t="str">
        <f t="shared" si="73"/>
        <v>CONFIRMED BEARISH</v>
      </c>
    </row>
    <row r="1222" spans="1:8" ht="13.5" x14ac:dyDescent="0.25">
      <c r="A1222" s="3">
        <v>43789</v>
      </c>
      <c r="B1222" s="2">
        <v>127.54</v>
      </c>
      <c r="C1222" s="2">
        <v>87.964200000000005</v>
      </c>
      <c r="D1222" s="2">
        <v>1528</v>
      </c>
      <c r="E1222" s="2">
        <f t="shared" si="76"/>
        <v>63930</v>
      </c>
      <c r="F1222" s="19" t="str">
        <f t="shared" si="75"/>
        <v>BEARISH</v>
      </c>
      <c r="G1222" s="19" t="str">
        <f t="shared" si="74"/>
        <v>WEAK</v>
      </c>
      <c r="H1222" s="19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v>43790</v>
      </c>
      <c r="B1223" s="2">
        <v>128</v>
      </c>
      <c r="C1223" s="2">
        <v>88.281499999999994</v>
      </c>
      <c r="D1223" s="2">
        <v>727</v>
      </c>
      <c r="E1223" s="2">
        <f t="shared" si="76"/>
        <v>64657</v>
      </c>
      <c r="F1223" s="19" t="str">
        <f t="shared" si="75"/>
        <v>BEARISH</v>
      </c>
      <c r="G1223" s="19" t="str">
        <f t="shared" ref="G1223:G1286" si="78">IF((E1223-E1218)/E1218 &gt; 0.02, "STRONG",
 IF((E1223-E1218)/E1218 &lt; -0.02, "WEAK", "NEUTRAL"))</f>
        <v>WEAK</v>
      </c>
      <c r="H1223" s="19" t="str">
        <f t="shared" si="77"/>
        <v>CONFIRMED BEARISH</v>
      </c>
    </row>
    <row r="1224" spans="1:8" ht="13.5" x14ac:dyDescent="0.25">
      <c r="A1224" s="3">
        <v>43791</v>
      </c>
      <c r="B1224" s="2">
        <v>127</v>
      </c>
      <c r="C1224" s="2">
        <v>87.591800000000006</v>
      </c>
      <c r="D1224" s="2">
        <v>777</v>
      </c>
      <c r="E1224" s="2">
        <f t="shared" si="76"/>
        <v>63880</v>
      </c>
      <c r="F1224" s="19" t="str">
        <f t="shared" ref="F1224:F1287" si="79">IF(E1224&gt;E1219,"BULLISH",IF(E1224&lt;E1219,"BEARISH","NEUTRAL"))</f>
        <v>BEARISH</v>
      </c>
      <c r="G1224" s="19" t="str">
        <f t="shared" si="78"/>
        <v>WEAK</v>
      </c>
      <c r="H1224" s="19" t="str">
        <f t="shared" si="77"/>
        <v>CONFIRMED BEARISH</v>
      </c>
    </row>
    <row r="1225" spans="1:8" ht="13.5" x14ac:dyDescent="0.25">
      <c r="A1225" s="3">
        <v>43794</v>
      </c>
      <c r="B1225" s="2">
        <v>123.19</v>
      </c>
      <c r="C1225" s="2">
        <v>84.963999999999999</v>
      </c>
      <c r="D1225" s="2">
        <v>152</v>
      </c>
      <c r="E1225" s="2">
        <f t="shared" si="76"/>
        <v>63728</v>
      </c>
      <c r="F1225" s="19" t="str">
        <f t="shared" si="79"/>
        <v>BEARISH</v>
      </c>
      <c r="G1225" s="19" t="str">
        <f t="shared" si="78"/>
        <v>WEAK</v>
      </c>
      <c r="H1225" s="19" t="str">
        <f t="shared" si="77"/>
        <v>CONFIRMED BEARISH</v>
      </c>
    </row>
    <row r="1226" spans="1:8" ht="13.5" x14ac:dyDescent="0.25">
      <c r="A1226" s="3">
        <v>43795</v>
      </c>
      <c r="B1226" s="2">
        <v>119.31</v>
      </c>
      <c r="C1226" s="2">
        <v>82.287999999999997</v>
      </c>
      <c r="D1226" s="2">
        <v>9806</v>
      </c>
      <c r="E1226" s="2">
        <f t="shared" si="76"/>
        <v>53922</v>
      </c>
      <c r="F1226" s="19" t="str">
        <f t="shared" si="79"/>
        <v>BEARISH</v>
      </c>
      <c r="G1226" s="19" t="str">
        <f t="shared" si="78"/>
        <v>WEAK</v>
      </c>
      <c r="H1226" s="19" t="str">
        <f t="shared" si="77"/>
        <v>CONFIRMED BEARISH</v>
      </c>
    </row>
    <row r="1227" spans="1:8" ht="13.5" x14ac:dyDescent="0.25">
      <c r="A1227" s="3">
        <v>43796</v>
      </c>
      <c r="B1227" s="2">
        <v>123.5</v>
      </c>
      <c r="C1227" s="2">
        <v>85.177800000000005</v>
      </c>
      <c r="D1227" s="2">
        <v>2955</v>
      </c>
      <c r="E1227" s="2">
        <f t="shared" si="76"/>
        <v>56877</v>
      </c>
      <c r="F1227" s="19" t="str">
        <f t="shared" si="79"/>
        <v>BEARISH</v>
      </c>
      <c r="G1227" s="19" t="str">
        <f t="shared" si="78"/>
        <v>WEAK</v>
      </c>
      <c r="H1227" s="19" t="str">
        <f t="shared" si="77"/>
        <v>CONFIRMED BEARISH</v>
      </c>
    </row>
    <row r="1228" spans="1:8" ht="13.5" x14ac:dyDescent="0.25">
      <c r="A1228" s="3">
        <v>43797</v>
      </c>
      <c r="B1228" s="2">
        <v>120.9</v>
      </c>
      <c r="C1228" s="2">
        <v>83.384600000000006</v>
      </c>
      <c r="D1228" s="2">
        <v>564</v>
      </c>
      <c r="E1228" s="2">
        <f t="shared" si="76"/>
        <v>56313</v>
      </c>
      <c r="F1228" s="19" t="str">
        <f t="shared" si="79"/>
        <v>BEARISH</v>
      </c>
      <c r="G1228" s="19" t="str">
        <f t="shared" si="78"/>
        <v>WEAK</v>
      </c>
      <c r="H1228" s="19" t="str">
        <f t="shared" si="77"/>
        <v>CONFIRMED BEARISH</v>
      </c>
    </row>
    <row r="1229" spans="1:8" ht="13.5" x14ac:dyDescent="0.25">
      <c r="A1229" s="3">
        <v>43798</v>
      </c>
      <c r="B1229" s="2">
        <v>122</v>
      </c>
      <c r="C1229" s="2">
        <v>84.143299999999996</v>
      </c>
      <c r="D1229" s="2">
        <v>218</v>
      </c>
      <c r="E1229" s="2">
        <f t="shared" si="76"/>
        <v>56531</v>
      </c>
      <c r="F1229" s="19" t="str">
        <f t="shared" si="79"/>
        <v>BEARISH</v>
      </c>
      <c r="G1229" s="19" t="str">
        <f t="shared" si="78"/>
        <v>WEAK</v>
      </c>
      <c r="H1229" s="19" t="str">
        <f t="shared" si="77"/>
        <v>CONFIRMED BEARISH</v>
      </c>
    </row>
    <row r="1230" spans="1:8" ht="13.5" x14ac:dyDescent="0.25">
      <c r="A1230" s="3">
        <v>43801</v>
      </c>
      <c r="B1230" s="2">
        <v>119</v>
      </c>
      <c r="C1230" s="2">
        <v>82.074200000000005</v>
      </c>
      <c r="D1230" s="2">
        <v>693</v>
      </c>
      <c r="E1230" s="2">
        <f t="shared" si="76"/>
        <v>55838</v>
      </c>
      <c r="F1230" s="19" t="str">
        <f t="shared" si="79"/>
        <v>BEARISH</v>
      </c>
      <c r="G1230" s="19" t="str">
        <f t="shared" si="78"/>
        <v>WEAK</v>
      </c>
      <c r="H1230" s="19" t="str">
        <f t="shared" si="77"/>
        <v>CONFIRMED BEARISH</v>
      </c>
    </row>
    <row r="1231" spans="1:8" ht="13.5" x14ac:dyDescent="0.25">
      <c r="A1231" s="3">
        <v>43802</v>
      </c>
      <c r="B1231" s="2">
        <v>116</v>
      </c>
      <c r="C1231" s="2">
        <v>80.005099999999999</v>
      </c>
      <c r="D1231" s="2">
        <v>1966</v>
      </c>
      <c r="E1231" s="2">
        <f t="shared" si="76"/>
        <v>53872</v>
      </c>
      <c r="F1231" s="19" t="str">
        <f t="shared" si="79"/>
        <v>BEARISH</v>
      </c>
      <c r="G1231" s="19" t="str">
        <f t="shared" si="78"/>
        <v>NEUTRAL</v>
      </c>
      <c r="H1231" s="19" t="str">
        <f t="shared" si="77"/>
        <v>CONFIRMED BEARISH</v>
      </c>
    </row>
    <row r="1232" spans="1:8" ht="13.5" x14ac:dyDescent="0.25">
      <c r="A1232" s="3">
        <v>43803</v>
      </c>
      <c r="B1232" s="2">
        <v>113.65</v>
      </c>
      <c r="C1232" s="2">
        <v>78.384299999999996</v>
      </c>
      <c r="D1232" s="2">
        <v>476</v>
      </c>
      <c r="E1232" s="2">
        <f t="shared" si="76"/>
        <v>53396</v>
      </c>
      <c r="F1232" s="19" t="str">
        <f t="shared" si="79"/>
        <v>BEARISH</v>
      </c>
      <c r="G1232" s="19" t="str">
        <f t="shared" si="78"/>
        <v>WEAK</v>
      </c>
      <c r="H1232" s="19" t="str">
        <f t="shared" si="77"/>
        <v>CONFIRMED BEARISH</v>
      </c>
    </row>
    <row r="1233" spans="1:8" ht="13.5" x14ac:dyDescent="0.25">
      <c r="A1233" s="3">
        <v>43804</v>
      </c>
      <c r="B1233" s="2">
        <v>110.5</v>
      </c>
      <c r="C1233" s="2">
        <v>76.211699999999993</v>
      </c>
      <c r="D1233" s="2">
        <v>872</v>
      </c>
      <c r="E1233" s="2">
        <f t="shared" si="76"/>
        <v>52524</v>
      </c>
      <c r="F1233" s="19" t="str">
        <f t="shared" si="79"/>
        <v>BEARISH</v>
      </c>
      <c r="G1233" s="19" t="str">
        <f t="shared" si="78"/>
        <v>WEAK</v>
      </c>
      <c r="H1233" s="19" t="str">
        <f t="shared" si="77"/>
        <v>CONFIRMED BEARISH</v>
      </c>
    </row>
    <row r="1234" spans="1:8" ht="13.5" x14ac:dyDescent="0.25">
      <c r="A1234" s="3">
        <v>43805</v>
      </c>
      <c r="B1234" s="2">
        <v>110.47</v>
      </c>
      <c r="C1234" s="2">
        <v>76.191000000000003</v>
      </c>
      <c r="D1234" s="2">
        <v>2649</v>
      </c>
      <c r="E1234" s="2">
        <f t="shared" si="76"/>
        <v>49875</v>
      </c>
      <c r="F1234" s="19" t="str">
        <f t="shared" si="79"/>
        <v>BEARISH</v>
      </c>
      <c r="G1234" s="19" t="str">
        <f t="shared" si="78"/>
        <v>WEAK</v>
      </c>
      <c r="H1234" s="19" t="str">
        <f t="shared" si="77"/>
        <v>CONFIRMED BEARISH</v>
      </c>
    </row>
    <row r="1235" spans="1:8" ht="13.5" x14ac:dyDescent="0.25">
      <c r="A1235" s="3">
        <v>43808</v>
      </c>
      <c r="B1235" s="2">
        <v>115.44</v>
      </c>
      <c r="C1235" s="2">
        <v>79.618899999999996</v>
      </c>
      <c r="D1235" s="2">
        <v>3114</v>
      </c>
      <c r="E1235" s="2">
        <f t="shared" si="76"/>
        <v>52989</v>
      </c>
      <c r="F1235" s="19" t="str">
        <f t="shared" si="79"/>
        <v>BEARISH</v>
      </c>
      <c r="G1235" s="19" t="str">
        <f t="shared" si="78"/>
        <v>WEAK</v>
      </c>
      <c r="H1235" s="19" t="str">
        <f t="shared" si="77"/>
        <v>CONFIRMED BEARISH</v>
      </c>
    </row>
    <row r="1236" spans="1:8" ht="13.5" x14ac:dyDescent="0.25">
      <c r="A1236" s="3">
        <v>43809</v>
      </c>
      <c r="B1236" s="2">
        <v>118.1</v>
      </c>
      <c r="C1236" s="2">
        <v>81.453400000000002</v>
      </c>
      <c r="D1236" s="2">
        <v>2576</v>
      </c>
      <c r="E1236" s="2">
        <f t="shared" si="76"/>
        <v>55565</v>
      </c>
      <c r="F1236" s="19" t="str">
        <f t="shared" si="79"/>
        <v>BULLISH</v>
      </c>
      <c r="G1236" s="19" t="str">
        <f t="shared" si="78"/>
        <v>STRONG</v>
      </c>
      <c r="H1236" s="19" t="str">
        <f t="shared" si="77"/>
        <v>CONFIRMED BULLISH</v>
      </c>
    </row>
    <row r="1237" spans="1:8" ht="13.5" x14ac:dyDescent="0.25">
      <c r="A1237" s="3">
        <v>43810</v>
      </c>
      <c r="B1237" s="2">
        <v>118.98</v>
      </c>
      <c r="C1237" s="2">
        <v>82.060400000000001</v>
      </c>
      <c r="D1237" s="2">
        <v>1677</v>
      </c>
      <c r="E1237" s="2">
        <f t="shared" si="76"/>
        <v>57242</v>
      </c>
      <c r="F1237" s="19" t="str">
        <f t="shared" si="79"/>
        <v>BULLISH</v>
      </c>
      <c r="G1237" s="19" t="str">
        <f t="shared" si="78"/>
        <v>STRONG</v>
      </c>
      <c r="H1237" s="19" t="str">
        <f t="shared" si="77"/>
        <v>CONFIRMED BULLISH</v>
      </c>
    </row>
    <row r="1238" spans="1:8" ht="13.5" x14ac:dyDescent="0.25">
      <c r="A1238" s="3">
        <v>43811</v>
      </c>
      <c r="B1238" s="2">
        <v>118.98</v>
      </c>
      <c r="C1238" s="2">
        <v>82.060400000000001</v>
      </c>
      <c r="D1238" s="2">
        <v>258</v>
      </c>
      <c r="E1238" s="2">
        <f t="shared" si="76"/>
        <v>57242</v>
      </c>
      <c r="F1238" s="19" t="str">
        <f t="shared" si="79"/>
        <v>BULLISH</v>
      </c>
      <c r="G1238" s="19" t="str">
        <f t="shared" si="78"/>
        <v>STRONG</v>
      </c>
      <c r="H1238" s="19" t="str">
        <f t="shared" si="77"/>
        <v>CONFIRMED BULLISH</v>
      </c>
    </row>
    <row r="1239" spans="1:8" ht="13.5" x14ac:dyDescent="0.25">
      <c r="A1239" s="3">
        <v>43812</v>
      </c>
      <c r="B1239" s="2">
        <v>122</v>
      </c>
      <c r="C1239" s="2">
        <v>84.143299999999996</v>
      </c>
      <c r="D1239" s="2">
        <v>957</v>
      </c>
      <c r="E1239" s="2">
        <f t="shared" si="76"/>
        <v>58199</v>
      </c>
      <c r="F1239" s="19" t="str">
        <f t="shared" si="79"/>
        <v>BULLISH</v>
      </c>
      <c r="G1239" s="19" t="str">
        <f t="shared" si="78"/>
        <v>STRONG</v>
      </c>
      <c r="H1239" s="19" t="str">
        <f t="shared" si="77"/>
        <v>CONFIRMED BULLISH</v>
      </c>
    </row>
    <row r="1240" spans="1:8" ht="13.5" x14ac:dyDescent="0.25">
      <c r="A1240" s="3">
        <v>43815</v>
      </c>
      <c r="B1240" s="2">
        <v>121.9</v>
      </c>
      <c r="C1240" s="2">
        <v>84.074299999999994</v>
      </c>
      <c r="D1240" s="2">
        <v>626</v>
      </c>
      <c r="E1240" s="2">
        <f t="shared" si="76"/>
        <v>57573</v>
      </c>
      <c r="F1240" s="19" t="str">
        <f t="shared" si="79"/>
        <v>BULLISH</v>
      </c>
      <c r="G1240" s="19" t="str">
        <f t="shared" si="78"/>
        <v>STRONG</v>
      </c>
      <c r="H1240" s="19" t="str">
        <f t="shared" si="77"/>
        <v>CONFIRMED BULLISH</v>
      </c>
    </row>
    <row r="1241" spans="1:8" ht="13.5" x14ac:dyDescent="0.25">
      <c r="A1241" s="3">
        <v>43816</v>
      </c>
      <c r="B1241" s="2">
        <v>121.9</v>
      </c>
      <c r="C1241" s="2">
        <v>84.074299999999994</v>
      </c>
      <c r="D1241" s="2">
        <v>358</v>
      </c>
      <c r="E1241" s="2">
        <f t="shared" si="76"/>
        <v>57573</v>
      </c>
      <c r="F1241" s="19" t="str">
        <f t="shared" si="79"/>
        <v>BULLISH</v>
      </c>
      <c r="G1241" s="19" t="str">
        <f t="shared" si="78"/>
        <v>STRONG</v>
      </c>
      <c r="H1241" s="19" t="str">
        <f t="shared" si="77"/>
        <v>CONFIRMED BULLISH</v>
      </c>
    </row>
    <row r="1242" spans="1:8" ht="13.5" x14ac:dyDescent="0.25">
      <c r="A1242" s="3">
        <v>43817</v>
      </c>
      <c r="B1242" s="2">
        <v>121.5</v>
      </c>
      <c r="C1242" s="2">
        <v>83.798400000000001</v>
      </c>
      <c r="D1242" s="2">
        <v>457</v>
      </c>
      <c r="E1242" s="2">
        <f t="shared" si="76"/>
        <v>57116</v>
      </c>
      <c r="F1242" s="19" t="str">
        <f t="shared" si="79"/>
        <v>BEARISH</v>
      </c>
      <c r="G1242" s="19" t="str">
        <f t="shared" si="78"/>
        <v>NEUTRAL</v>
      </c>
      <c r="H1242" s="19" t="str">
        <f t="shared" si="77"/>
        <v>BEARISH DIVERGENCE</v>
      </c>
    </row>
    <row r="1243" spans="1:8" ht="13.5" x14ac:dyDescent="0.25">
      <c r="A1243" s="3">
        <v>43818</v>
      </c>
      <c r="B1243" s="2">
        <v>121.39</v>
      </c>
      <c r="C1243" s="2">
        <v>83.7226</v>
      </c>
      <c r="D1243" s="2">
        <v>64</v>
      </c>
      <c r="E1243" s="2">
        <f t="shared" si="76"/>
        <v>57052</v>
      </c>
      <c r="F1243" s="19" t="str">
        <f t="shared" si="79"/>
        <v>BEARISH</v>
      </c>
      <c r="G1243" s="19" t="str">
        <f t="shared" si="78"/>
        <v>NEUTRAL</v>
      </c>
      <c r="H1243" s="19" t="str">
        <f t="shared" si="77"/>
        <v>BEARISH DIVERGENCE</v>
      </c>
    </row>
    <row r="1244" spans="1:8" ht="13.5" x14ac:dyDescent="0.25">
      <c r="A1244" s="3">
        <v>43819</v>
      </c>
      <c r="B1244" s="2">
        <v>120.99</v>
      </c>
      <c r="C1244" s="2">
        <v>83.446700000000007</v>
      </c>
      <c r="D1244" s="2">
        <v>107</v>
      </c>
      <c r="E1244" s="2">
        <f t="shared" si="76"/>
        <v>56945</v>
      </c>
      <c r="F1244" s="19" t="str">
        <f t="shared" si="79"/>
        <v>BEARISH</v>
      </c>
      <c r="G1244" s="19" t="str">
        <f t="shared" si="78"/>
        <v>WEAK</v>
      </c>
      <c r="H1244" s="19" t="str">
        <f t="shared" si="77"/>
        <v>CONFIRMED BEARISH</v>
      </c>
    </row>
    <row r="1245" spans="1:8" ht="13.5" x14ac:dyDescent="0.25">
      <c r="A1245" s="3">
        <v>43822</v>
      </c>
      <c r="B1245" s="2">
        <v>119</v>
      </c>
      <c r="C1245" s="2">
        <v>82.074200000000005</v>
      </c>
      <c r="D1245" s="2">
        <v>598</v>
      </c>
      <c r="E1245" s="2">
        <f t="shared" si="76"/>
        <v>56347</v>
      </c>
      <c r="F1245" s="19" t="str">
        <f t="shared" si="79"/>
        <v>BEARISH</v>
      </c>
      <c r="G1245" s="19" t="str">
        <f t="shared" si="78"/>
        <v>WEAK</v>
      </c>
      <c r="H1245" s="19" t="str">
        <f t="shared" si="77"/>
        <v>CONFIRMED BEARISH</v>
      </c>
    </row>
    <row r="1246" spans="1:8" ht="13.5" x14ac:dyDescent="0.25">
      <c r="A1246" s="3">
        <v>43823</v>
      </c>
      <c r="B1246" s="2">
        <v>119</v>
      </c>
      <c r="C1246" s="2">
        <v>82.074200000000005</v>
      </c>
      <c r="D1246" s="2">
        <v>524</v>
      </c>
      <c r="E1246" s="2">
        <f t="shared" si="76"/>
        <v>56347</v>
      </c>
      <c r="F1246" s="19" t="str">
        <f t="shared" si="79"/>
        <v>BEARISH</v>
      </c>
      <c r="G1246" s="19" t="str">
        <f t="shared" si="78"/>
        <v>WEAK</v>
      </c>
      <c r="H1246" s="19" t="str">
        <f t="shared" si="77"/>
        <v>CONFIRMED BEARISH</v>
      </c>
    </row>
    <row r="1247" spans="1:8" ht="13.5" x14ac:dyDescent="0.25">
      <c r="A1247" s="3">
        <v>43824</v>
      </c>
      <c r="B1247" s="2">
        <v>121.3</v>
      </c>
      <c r="C1247" s="2">
        <v>83.660499999999999</v>
      </c>
      <c r="D1247" s="2">
        <v>205</v>
      </c>
      <c r="E1247" s="2">
        <f t="shared" si="76"/>
        <v>56552</v>
      </c>
      <c r="F1247" s="19" t="str">
        <f t="shared" si="79"/>
        <v>BEARISH</v>
      </c>
      <c r="G1247" s="19" t="str">
        <f t="shared" si="78"/>
        <v>NEUTRAL</v>
      </c>
      <c r="H1247" s="19" t="str">
        <f t="shared" si="77"/>
        <v>CONFIRMED BEARISH</v>
      </c>
    </row>
    <row r="1248" spans="1:8" ht="13.5" x14ac:dyDescent="0.25">
      <c r="A1248" s="3">
        <v>43825</v>
      </c>
      <c r="B1248" s="2">
        <v>121</v>
      </c>
      <c r="C1248" s="2">
        <v>83.453599999999994</v>
      </c>
      <c r="D1248" s="2">
        <v>341</v>
      </c>
      <c r="E1248" s="2">
        <f t="shared" si="76"/>
        <v>56211</v>
      </c>
      <c r="F1248" s="19" t="str">
        <f t="shared" si="79"/>
        <v>BEARISH</v>
      </c>
      <c r="G1248" s="19" t="str">
        <f t="shared" si="78"/>
        <v>NEUTRAL</v>
      </c>
      <c r="H1248" s="19" t="str">
        <f t="shared" si="77"/>
        <v>CONFIRMED BEARISH</v>
      </c>
    </row>
    <row r="1249" spans="1:8" ht="13.5" x14ac:dyDescent="0.25">
      <c r="A1249" s="3">
        <v>43826</v>
      </c>
      <c r="B1249" s="2">
        <v>120.98</v>
      </c>
      <c r="C1249" s="2">
        <v>83.439800000000005</v>
      </c>
      <c r="D1249" s="2">
        <v>592</v>
      </c>
      <c r="E1249" s="2">
        <f t="shared" si="76"/>
        <v>55619</v>
      </c>
      <c r="F1249" s="19" t="str">
        <f t="shared" si="79"/>
        <v>BEARISH</v>
      </c>
      <c r="G1249" s="19" t="str">
        <f t="shared" si="78"/>
        <v>WEAK</v>
      </c>
      <c r="H1249" s="19" t="str">
        <f t="shared" si="77"/>
        <v>CONFIRMED BEARISH</v>
      </c>
    </row>
    <row r="1250" spans="1:8" ht="13.5" x14ac:dyDescent="0.25">
      <c r="A1250" s="3">
        <v>43829</v>
      </c>
      <c r="B1250" s="2">
        <v>120.95</v>
      </c>
      <c r="C1250" s="2">
        <v>83.4191</v>
      </c>
      <c r="D1250" s="2">
        <v>194</v>
      </c>
      <c r="E1250" s="2">
        <f t="shared" si="76"/>
        <v>55425</v>
      </c>
      <c r="F1250" s="19" t="str">
        <f t="shared" si="79"/>
        <v>BEARISH</v>
      </c>
      <c r="G1250" s="19" t="str">
        <f t="shared" si="78"/>
        <v>NEUTRAL</v>
      </c>
      <c r="H1250" s="19" t="str">
        <f t="shared" si="77"/>
        <v>BEARISH DIVERGENCE</v>
      </c>
    </row>
    <row r="1251" spans="1:8" ht="13.5" x14ac:dyDescent="0.25">
      <c r="A1251" s="3">
        <v>43830</v>
      </c>
      <c r="B1251" s="2">
        <v>120.9</v>
      </c>
      <c r="C1251" s="2">
        <v>83.384600000000006</v>
      </c>
      <c r="D1251" s="2">
        <v>389</v>
      </c>
      <c r="E1251" s="2">
        <f t="shared" si="76"/>
        <v>55036</v>
      </c>
      <c r="F1251" s="19" t="str">
        <f t="shared" si="79"/>
        <v>BEARISH</v>
      </c>
      <c r="G1251" s="19" t="str">
        <f t="shared" si="78"/>
        <v>WEAK</v>
      </c>
      <c r="H1251" s="19" t="str">
        <f t="shared" si="77"/>
        <v>BEARISH DIVERGENCE</v>
      </c>
    </row>
    <row r="1252" spans="1:8" ht="13.5" x14ac:dyDescent="0.25">
      <c r="A1252" s="3">
        <v>43832</v>
      </c>
      <c r="B1252" s="2">
        <v>119</v>
      </c>
      <c r="C1252" s="2">
        <v>82.074200000000005</v>
      </c>
      <c r="D1252" s="2">
        <v>358</v>
      </c>
      <c r="E1252" s="2">
        <f t="shared" si="76"/>
        <v>54678</v>
      </c>
      <c r="F1252" s="19" t="str">
        <f t="shared" si="79"/>
        <v>BEARISH</v>
      </c>
      <c r="G1252" s="19" t="str">
        <f t="shared" si="78"/>
        <v>WEAK</v>
      </c>
      <c r="H1252" s="19" t="str">
        <f t="shared" si="77"/>
        <v>CONFIRMED BEARISH</v>
      </c>
    </row>
    <row r="1253" spans="1:8" ht="13.5" x14ac:dyDescent="0.25">
      <c r="A1253" s="3">
        <v>43833</v>
      </c>
      <c r="B1253" s="2">
        <v>118</v>
      </c>
      <c r="C1253" s="2">
        <v>81.384500000000003</v>
      </c>
      <c r="D1253" s="2">
        <v>337</v>
      </c>
      <c r="E1253" s="2">
        <f t="shared" si="76"/>
        <v>54341</v>
      </c>
      <c r="F1253" s="19" t="str">
        <f t="shared" si="79"/>
        <v>BEARISH</v>
      </c>
      <c r="G1253" s="19" t="str">
        <f t="shared" si="78"/>
        <v>WEAK</v>
      </c>
      <c r="H1253" s="19" t="str">
        <f t="shared" si="77"/>
        <v>CONFIRMED BEARISH</v>
      </c>
    </row>
    <row r="1254" spans="1:8" ht="13.5" x14ac:dyDescent="0.25">
      <c r="A1254" s="3">
        <v>43836</v>
      </c>
      <c r="B1254" s="2">
        <v>117.51</v>
      </c>
      <c r="C1254" s="2">
        <v>81.046499999999995</v>
      </c>
      <c r="D1254" s="2">
        <v>394</v>
      </c>
      <c r="E1254" s="2">
        <f t="shared" si="76"/>
        <v>53947</v>
      </c>
      <c r="F1254" s="19" t="str">
        <f t="shared" si="79"/>
        <v>BEARISH</v>
      </c>
      <c r="G1254" s="19" t="str">
        <f t="shared" si="78"/>
        <v>WEAK</v>
      </c>
      <c r="H1254" s="19" t="str">
        <f t="shared" si="77"/>
        <v>CONFIRMED BEARISH</v>
      </c>
    </row>
    <row r="1255" spans="1:8" ht="13.5" x14ac:dyDescent="0.25">
      <c r="A1255" s="3">
        <v>43837</v>
      </c>
      <c r="B1255" s="2">
        <v>117</v>
      </c>
      <c r="C1255" s="2">
        <v>80.694800000000001</v>
      </c>
      <c r="D1255" s="2">
        <v>131</v>
      </c>
      <c r="E1255" s="2">
        <f t="shared" si="76"/>
        <v>53816</v>
      </c>
      <c r="F1255" s="19" t="str">
        <f t="shared" si="79"/>
        <v>BEARISH</v>
      </c>
      <c r="G1255" s="19" t="str">
        <f t="shared" si="78"/>
        <v>WEAK</v>
      </c>
      <c r="H1255" s="19" t="str">
        <f t="shared" si="77"/>
        <v>CONFIRMED BEARISH</v>
      </c>
    </row>
    <row r="1256" spans="1:8" ht="13.5" x14ac:dyDescent="0.25">
      <c r="A1256" s="3">
        <v>43838</v>
      </c>
      <c r="B1256" s="2">
        <v>114.2</v>
      </c>
      <c r="C1256" s="2">
        <v>78.763599999999997</v>
      </c>
      <c r="D1256" s="2">
        <v>120</v>
      </c>
      <c r="E1256" s="2">
        <f t="shared" si="76"/>
        <v>53696</v>
      </c>
      <c r="F1256" s="19" t="str">
        <f t="shared" si="79"/>
        <v>BEARISH</v>
      </c>
      <c r="G1256" s="19" t="str">
        <f t="shared" si="78"/>
        <v>WEAK</v>
      </c>
      <c r="H1256" s="19" t="str">
        <f t="shared" si="77"/>
        <v>CONFIRMED BEARISH</v>
      </c>
    </row>
    <row r="1257" spans="1:8" ht="13.5" x14ac:dyDescent="0.25">
      <c r="A1257" s="3">
        <v>43839</v>
      </c>
      <c r="B1257" s="2">
        <v>113</v>
      </c>
      <c r="C1257" s="2">
        <v>77.936000000000007</v>
      </c>
      <c r="D1257" s="2">
        <v>324</v>
      </c>
      <c r="E1257" s="2">
        <f t="shared" si="76"/>
        <v>53372</v>
      </c>
      <c r="F1257" s="19" t="str">
        <f t="shared" si="79"/>
        <v>BEARISH</v>
      </c>
      <c r="G1257" s="19" t="str">
        <f t="shared" si="78"/>
        <v>WEAK</v>
      </c>
      <c r="H1257" s="19" t="str">
        <f t="shared" si="77"/>
        <v>CONFIRMED BEARISH</v>
      </c>
    </row>
    <row r="1258" spans="1:8" ht="13.5" x14ac:dyDescent="0.25">
      <c r="A1258" s="3">
        <v>43840</v>
      </c>
      <c r="B1258" s="2">
        <v>112</v>
      </c>
      <c r="C1258" s="2">
        <v>77.246300000000005</v>
      </c>
      <c r="D1258" s="2">
        <v>220</v>
      </c>
      <c r="E1258" s="2">
        <f t="shared" si="76"/>
        <v>53152</v>
      </c>
      <c r="F1258" s="19" t="str">
        <f t="shared" si="79"/>
        <v>BEARISH</v>
      </c>
      <c r="G1258" s="19" t="str">
        <f t="shared" si="78"/>
        <v>WEAK</v>
      </c>
      <c r="H1258" s="19" t="str">
        <f t="shared" si="77"/>
        <v>CONFIRMED BEARISH</v>
      </c>
    </row>
    <row r="1259" spans="1:8" ht="13.5" x14ac:dyDescent="0.25">
      <c r="A1259" s="3">
        <v>43843</v>
      </c>
      <c r="B1259" s="2">
        <v>111.2</v>
      </c>
      <c r="C1259" s="2">
        <v>76.694500000000005</v>
      </c>
      <c r="D1259" s="2">
        <v>210</v>
      </c>
      <c r="E1259" s="2">
        <f t="shared" si="76"/>
        <v>52942</v>
      </c>
      <c r="F1259" s="19" t="str">
        <f t="shared" si="79"/>
        <v>BEARISH</v>
      </c>
      <c r="G1259" s="19" t="str">
        <f t="shared" si="78"/>
        <v>NEUTRAL</v>
      </c>
      <c r="H1259" s="19" t="str">
        <f t="shared" si="77"/>
        <v>CONFIRMED BEARISH</v>
      </c>
    </row>
    <row r="1260" spans="1:8" ht="13.5" x14ac:dyDescent="0.25">
      <c r="A1260" s="3">
        <v>43845</v>
      </c>
      <c r="B1260" s="2">
        <v>110</v>
      </c>
      <c r="C1260" s="2">
        <v>75.866900000000001</v>
      </c>
      <c r="D1260" s="2">
        <v>521</v>
      </c>
      <c r="E1260" s="2">
        <f t="shared" si="76"/>
        <v>52421</v>
      </c>
      <c r="F1260" s="19" t="str">
        <f t="shared" si="79"/>
        <v>BEARISH</v>
      </c>
      <c r="G1260" s="19" t="str">
        <f t="shared" si="78"/>
        <v>WEAK</v>
      </c>
      <c r="H1260" s="19" t="str">
        <f t="shared" si="77"/>
        <v>CONFIRMED BEARISH</v>
      </c>
    </row>
    <row r="1261" spans="1:8" ht="13.5" x14ac:dyDescent="0.25">
      <c r="A1261" s="3">
        <v>43846</v>
      </c>
      <c r="B1261" s="2">
        <v>107</v>
      </c>
      <c r="C1261" s="2">
        <v>73.797799999999995</v>
      </c>
      <c r="D1261" s="2">
        <v>758</v>
      </c>
      <c r="E1261" s="2">
        <f t="shared" si="76"/>
        <v>51663</v>
      </c>
      <c r="F1261" s="19" t="str">
        <f t="shared" si="79"/>
        <v>BEARISH</v>
      </c>
      <c r="G1261" s="19" t="str">
        <f t="shared" si="78"/>
        <v>WEAK</v>
      </c>
      <c r="H1261" s="19" t="str">
        <f t="shared" si="77"/>
        <v>CONFIRMED BEARISH</v>
      </c>
    </row>
    <row r="1262" spans="1:8" ht="13.5" x14ac:dyDescent="0.25">
      <c r="A1262" s="3">
        <v>43847</v>
      </c>
      <c r="B1262" s="2">
        <v>107</v>
      </c>
      <c r="C1262" s="2">
        <v>73.797799999999995</v>
      </c>
      <c r="D1262" s="2">
        <v>1201</v>
      </c>
      <c r="E1262" s="2">
        <f t="shared" si="76"/>
        <v>51663</v>
      </c>
      <c r="F1262" s="19" t="str">
        <f t="shared" si="79"/>
        <v>BEARISH</v>
      </c>
      <c r="G1262" s="19" t="str">
        <f t="shared" si="78"/>
        <v>WEAK</v>
      </c>
      <c r="H1262" s="19" t="str">
        <f t="shared" si="77"/>
        <v>CONFIRMED BEARISH</v>
      </c>
    </row>
    <row r="1263" spans="1:8" ht="13.5" x14ac:dyDescent="0.25">
      <c r="A1263" s="3">
        <v>43850</v>
      </c>
      <c r="B1263" s="2">
        <v>108.3</v>
      </c>
      <c r="C1263" s="2">
        <v>74.694400000000002</v>
      </c>
      <c r="D1263" s="2">
        <v>925</v>
      </c>
      <c r="E1263" s="2">
        <f t="shared" si="76"/>
        <v>52588</v>
      </c>
      <c r="F1263" s="19" t="str">
        <f t="shared" si="79"/>
        <v>BEARISH</v>
      </c>
      <c r="G1263" s="19" t="str">
        <f t="shared" si="78"/>
        <v>NEUTRAL</v>
      </c>
      <c r="H1263" s="19" t="str">
        <f t="shared" si="77"/>
        <v>CONFIRMED BEARISH</v>
      </c>
    </row>
    <row r="1264" spans="1:8" ht="13.5" x14ac:dyDescent="0.25">
      <c r="A1264" s="3">
        <v>43851</v>
      </c>
      <c r="B1264" s="2">
        <v>107.68</v>
      </c>
      <c r="C1264" s="2">
        <v>74.266800000000003</v>
      </c>
      <c r="D1264" s="2">
        <v>332</v>
      </c>
      <c r="E1264" s="2">
        <f t="shared" si="76"/>
        <v>52256</v>
      </c>
      <c r="F1264" s="19" t="str">
        <f t="shared" si="79"/>
        <v>BEARISH</v>
      </c>
      <c r="G1264" s="19" t="str">
        <f t="shared" si="78"/>
        <v>NEUTRAL</v>
      </c>
      <c r="H1264" s="19" t="str">
        <f t="shared" si="77"/>
        <v>CONFIRMED BEARISH</v>
      </c>
    </row>
    <row r="1265" spans="1:8" ht="13.5" x14ac:dyDescent="0.25">
      <c r="A1265" s="3">
        <v>43852</v>
      </c>
      <c r="B1265" s="2">
        <v>105.5</v>
      </c>
      <c r="C1265" s="2">
        <v>72.763199999999998</v>
      </c>
      <c r="D1265" s="2">
        <v>254</v>
      </c>
      <c r="E1265" s="2">
        <f t="shared" si="76"/>
        <v>52002</v>
      </c>
      <c r="F1265" s="19" t="str">
        <f t="shared" si="79"/>
        <v>BEARISH</v>
      </c>
      <c r="G1265" s="19" t="str">
        <f t="shared" si="78"/>
        <v>NEUTRAL</v>
      </c>
      <c r="H1265" s="19" t="str">
        <f t="shared" si="77"/>
        <v>CONFIRMED BEARISH</v>
      </c>
    </row>
    <row r="1266" spans="1:8" ht="13.5" x14ac:dyDescent="0.25">
      <c r="A1266" s="3">
        <v>43853</v>
      </c>
      <c r="B1266" s="2">
        <v>108.99</v>
      </c>
      <c r="C1266" s="2">
        <v>75.170299999999997</v>
      </c>
      <c r="D1266" s="2">
        <v>1191</v>
      </c>
      <c r="E1266" s="2">
        <f t="shared" si="76"/>
        <v>53193</v>
      </c>
      <c r="F1266" s="19" t="str">
        <f t="shared" si="79"/>
        <v>BULLISH</v>
      </c>
      <c r="G1266" s="19" t="str">
        <f t="shared" si="78"/>
        <v>STRONG</v>
      </c>
      <c r="H1266" s="19" t="str">
        <f t="shared" si="77"/>
        <v>CONFIRMED BULLISH</v>
      </c>
    </row>
    <row r="1267" spans="1:8" ht="13.5" x14ac:dyDescent="0.25">
      <c r="A1267" s="3">
        <v>43854</v>
      </c>
      <c r="B1267" s="2">
        <v>106</v>
      </c>
      <c r="C1267" s="2">
        <v>73.108099999999993</v>
      </c>
      <c r="D1267" s="2">
        <v>320</v>
      </c>
      <c r="E1267" s="2">
        <f t="shared" si="76"/>
        <v>52873</v>
      </c>
      <c r="F1267" s="19" t="str">
        <f t="shared" si="79"/>
        <v>BULLISH</v>
      </c>
      <c r="G1267" s="19" t="str">
        <f t="shared" si="78"/>
        <v>STRONG</v>
      </c>
      <c r="H1267" s="19" t="str">
        <f t="shared" si="77"/>
        <v>BULLISH DIVERGENCE</v>
      </c>
    </row>
    <row r="1268" spans="1:8" ht="13.5" x14ac:dyDescent="0.25">
      <c r="A1268" s="3">
        <v>43857</v>
      </c>
      <c r="B1268" s="2">
        <v>103.82</v>
      </c>
      <c r="C1268" s="2">
        <v>71.604500000000002</v>
      </c>
      <c r="D1268" s="2">
        <v>462</v>
      </c>
      <c r="E1268" s="2">
        <f t="shared" si="76"/>
        <v>52411</v>
      </c>
      <c r="F1268" s="19" t="str">
        <f t="shared" si="79"/>
        <v>BEARISH</v>
      </c>
      <c r="G1268" s="19" t="str">
        <f t="shared" si="78"/>
        <v>NEUTRAL</v>
      </c>
      <c r="H1268" s="19" t="str">
        <f t="shared" si="77"/>
        <v>CONFIRMED BEARISH</v>
      </c>
    </row>
    <row r="1269" spans="1:8" ht="13.5" x14ac:dyDescent="0.25">
      <c r="A1269" s="3">
        <v>43858</v>
      </c>
      <c r="B1269" s="2">
        <v>102.5</v>
      </c>
      <c r="C1269" s="2">
        <v>70.694100000000006</v>
      </c>
      <c r="D1269" s="2">
        <v>1232</v>
      </c>
      <c r="E1269" s="2">
        <f t="shared" si="76"/>
        <v>51179</v>
      </c>
      <c r="F1269" s="19" t="str">
        <f t="shared" si="79"/>
        <v>BEARISH</v>
      </c>
      <c r="G1269" s="19" t="str">
        <f t="shared" si="78"/>
        <v>WEAK</v>
      </c>
      <c r="H1269" s="19" t="str">
        <f t="shared" si="77"/>
        <v>CONFIRMED BEARISH</v>
      </c>
    </row>
    <row r="1270" spans="1:8" ht="13.5" x14ac:dyDescent="0.25">
      <c r="A1270" s="3">
        <v>43859</v>
      </c>
      <c r="B1270" s="2">
        <v>102.5</v>
      </c>
      <c r="C1270" s="2">
        <v>70.694100000000006</v>
      </c>
      <c r="D1270" s="2">
        <v>202</v>
      </c>
      <c r="E1270" s="2">
        <f t="shared" si="76"/>
        <v>51179</v>
      </c>
      <c r="F1270" s="19" t="str">
        <f t="shared" si="79"/>
        <v>BEARISH</v>
      </c>
      <c r="G1270" s="19" t="str">
        <f t="shared" si="78"/>
        <v>NEUTRAL</v>
      </c>
      <c r="H1270" s="19" t="str">
        <f t="shared" si="77"/>
        <v>CONFIRMED BEARISH</v>
      </c>
    </row>
    <row r="1271" spans="1:8" ht="13.5" x14ac:dyDescent="0.25">
      <c r="A1271" s="3">
        <v>43860</v>
      </c>
      <c r="B1271" s="2">
        <v>102</v>
      </c>
      <c r="C1271" s="2">
        <v>70.349299999999999</v>
      </c>
      <c r="D1271" s="2">
        <v>178</v>
      </c>
      <c r="E1271" s="2">
        <f t="shared" si="76"/>
        <v>51001</v>
      </c>
      <c r="F1271" s="19" t="str">
        <f t="shared" si="79"/>
        <v>BEARISH</v>
      </c>
      <c r="G1271" s="19" t="str">
        <f t="shared" si="78"/>
        <v>WEAK</v>
      </c>
      <c r="H1271" s="19" t="str">
        <f t="shared" si="77"/>
        <v>CONFIRMED BEARISH</v>
      </c>
    </row>
    <row r="1272" spans="1:8" ht="13.5" x14ac:dyDescent="0.25">
      <c r="A1272" s="3">
        <v>43861</v>
      </c>
      <c r="B1272" s="2">
        <v>101.4</v>
      </c>
      <c r="C1272" s="2">
        <v>69.935500000000005</v>
      </c>
      <c r="D1272" s="2">
        <v>742</v>
      </c>
      <c r="E1272" s="2">
        <f t="shared" si="76"/>
        <v>50259</v>
      </c>
      <c r="F1272" s="19" t="str">
        <f t="shared" si="79"/>
        <v>BEARISH</v>
      </c>
      <c r="G1272" s="19" t="str">
        <f t="shared" si="78"/>
        <v>WEAK</v>
      </c>
      <c r="H1272" s="19" t="str">
        <f t="shared" si="77"/>
        <v>CONFIRMED BEARISH</v>
      </c>
    </row>
    <row r="1273" spans="1:8" ht="13.5" x14ac:dyDescent="0.25">
      <c r="A1273" s="3">
        <v>43864</v>
      </c>
      <c r="B1273" s="2">
        <v>100.49</v>
      </c>
      <c r="C1273" s="2">
        <v>69.307900000000004</v>
      </c>
      <c r="D1273" s="2">
        <v>460</v>
      </c>
      <c r="E1273" s="2">
        <f t="shared" si="76"/>
        <v>49799</v>
      </c>
      <c r="F1273" s="19" t="str">
        <f t="shared" si="79"/>
        <v>BEARISH</v>
      </c>
      <c r="G1273" s="19" t="str">
        <f t="shared" si="78"/>
        <v>WEAK</v>
      </c>
      <c r="H1273" s="19" t="str">
        <f t="shared" si="77"/>
        <v>CONFIRMED BEARISH</v>
      </c>
    </row>
    <row r="1274" spans="1:8" ht="13.5" x14ac:dyDescent="0.25">
      <c r="A1274" s="3">
        <v>43865</v>
      </c>
      <c r="B1274" s="2">
        <v>97.48</v>
      </c>
      <c r="C1274" s="2">
        <v>67.231899999999996</v>
      </c>
      <c r="D1274" s="2">
        <v>543</v>
      </c>
      <c r="E1274" s="2">
        <f t="shared" si="76"/>
        <v>49256</v>
      </c>
      <c r="F1274" s="19" t="str">
        <f t="shared" si="79"/>
        <v>BEARISH</v>
      </c>
      <c r="G1274" s="19" t="str">
        <f t="shared" si="78"/>
        <v>WEAK</v>
      </c>
      <c r="H1274" s="19" t="str">
        <f t="shared" si="77"/>
        <v>CONFIRMED BEARISH</v>
      </c>
    </row>
    <row r="1275" spans="1:8" ht="13.5" x14ac:dyDescent="0.25">
      <c r="A1275" s="3">
        <v>43866</v>
      </c>
      <c r="B1275" s="2">
        <v>91.64</v>
      </c>
      <c r="C1275" s="2">
        <v>63.204000000000001</v>
      </c>
      <c r="D1275" s="2">
        <v>2581</v>
      </c>
      <c r="E1275" s="2">
        <f t="shared" si="76"/>
        <v>46675</v>
      </c>
      <c r="F1275" s="19" t="str">
        <f t="shared" si="79"/>
        <v>BEARISH</v>
      </c>
      <c r="G1275" s="19" t="str">
        <f t="shared" si="78"/>
        <v>WEAK</v>
      </c>
      <c r="H1275" s="19" t="str">
        <f t="shared" si="77"/>
        <v>CONFIRMED BEARISH</v>
      </c>
    </row>
    <row r="1276" spans="1:8" ht="13.5" x14ac:dyDescent="0.25">
      <c r="A1276" s="3">
        <v>43867</v>
      </c>
      <c r="B1276" s="2">
        <v>89</v>
      </c>
      <c r="C1276" s="2">
        <v>61.383200000000002</v>
      </c>
      <c r="D1276" s="2">
        <v>3418</v>
      </c>
      <c r="E1276" s="2">
        <f t="shared" si="76"/>
        <v>43257</v>
      </c>
      <c r="F1276" s="19" t="str">
        <f t="shared" si="79"/>
        <v>BEARISH</v>
      </c>
      <c r="G1276" s="19" t="str">
        <f t="shared" si="78"/>
        <v>WEAK</v>
      </c>
      <c r="H1276" s="19" t="str">
        <f t="shared" si="77"/>
        <v>CONFIRMED BEARISH</v>
      </c>
    </row>
    <row r="1277" spans="1:8" ht="13.5" x14ac:dyDescent="0.25">
      <c r="A1277" s="3">
        <v>43868</v>
      </c>
      <c r="B1277" s="2">
        <v>91.5</v>
      </c>
      <c r="C1277" s="2">
        <v>63.107500000000002</v>
      </c>
      <c r="D1277" s="2">
        <v>1811</v>
      </c>
      <c r="E1277" s="2">
        <f t="shared" si="76"/>
        <v>45068</v>
      </c>
      <c r="F1277" s="19" t="str">
        <f t="shared" si="79"/>
        <v>BEARISH</v>
      </c>
      <c r="G1277" s="19" t="str">
        <f t="shared" si="78"/>
        <v>WEAK</v>
      </c>
      <c r="H1277" s="19" t="str">
        <f t="shared" si="77"/>
        <v>CONFIRMED BEARISH</v>
      </c>
    </row>
    <row r="1278" spans="1:8" ht="13.5" x14ac:dyDescent="0.25">
      <c r="A1278" s="3">
        <v>43871</v>
      </c>
      <c r="B1278" s="2">
        <v>95.61</v>
      </c>
      <c r="C1278" s="2">
        <v>65.942099999999996</v>
      </c>
      <c r="D1278" s="2">
        <v>1835</v>
      </c>
      <c r="E1278" s="2">
        <f t="shared" si="76"/>
        <v>46903</v>
      </c>
      <c r="F1278" s="19" t="str">
        <f t="shared" si="79"/>
        <v>BEARISH</v>
      </c>
      <c r="G1278" s="19" t="str">
        <f t="shared" si="78"/>
        <v>WEAK</v>
      </c>
      <c r="H1278" s="19" t="str">
        <f t="shared" si="77"/>
        <v>CONFIRMED BEARISH</v>
      </c>
    </row>
    <row r="1279" spans="1:8" ht="13.5" x14ac:dyDescent="0.25">
      <c r="A1279" s="3">
        <v>43872</v>
      </c>
      <c r="B1279" s="2">
        <v>99.2</v>
      </c>
      <c r="C1279" s="2">
        <v>68.418099999999995</v>
      </c>
      <c r="D1279" s="2">
        <v>1177</v>
      </c>
      <c r="E1279" s="2">
        <f t="shared" si="76"/>
        <v>48080</v>
      </c>
      <c r="F1279" s="19" t="str">
        <f t="shared" si="79"/>
        <v>BEARISH</v>
      </c>
      <c r="G1279" s="19" t="str">
        <f t="shared" si="78"/>
        <v>WEAK</v>
      </c>
      <c r="H1279" s="19" t="str">
        <f t="shared" si="77"/>
        <v>BEARISH DIVERGENCE</v>
      </c>
    </row>
    <row r="1280" spans="1:8" ht="13.5" x14ac:dyDescent="0.25">
      <c r="A1280" s="3">
        <v>43873</v>
      </c>
      <c r="B1280" s="2">
        <v>98</v>
      </c>
      <c r="C1280" s="2">
        <v>67.590500000000006</v>
      </c>
      <c r="D1280" s="2">
        <v>822</v>
      </c>
      <c r="E1280" s="2">
        <f t="shared" si="76"/>
        <v>47258</v>
      </c>
      <c r="F1280" s="19" t="str">
        <f t="shared" si="79"/>
        <v>BULLISH</v>
      </c>
      <c r="G1280" s="19" t="str">
        <f t="shared" si="78"/>
        <v>NEUTRAL</v>
      </c>
      <c r="H1280" s="19" t="str">
        <f t="shared" si="77"/>
        <v>CONFIRMED BULLISH</v>
      </c>
    </row>
    <row r="1281" spans="1:8" ht="13.5" x14ac:dyDescent="0.25">
      <c r="A1281" s="3">
        <v>43874</v>
      </c>
      <c r="B1281" s="2">
        <v>99</v>
      </c>
      <c r="C1281" s="2">
        <v>68.280199999999994</v>
      </c>
      <c r="D1281" s="2">
        <v>4235</v>
      </c>
      <c r="E1281" s="2">
        <f t="shared" si="76"/>
        <v>51493</v>
      </c>
      <c r="F1281" s="19" t="str">
        <f t="shared" si="79"/>
        <v>BULLISH</v>
      </c>
      <c r="G1281" s="19" t="str">
        <f t="shared" si="78"/>
        <v>STRONG</v>
      </c>
      <c r="H1281" s="19" t="str">
        <f t="shared" si="77"/>
        <v>CONFIRMED BULLISH</v>
      </c>
    </row>
    <row r="1282" spans="1:8" ht="13.5" x14ac:dyDescent="0.25">
      <c r="A1282" s="3">
        <v>43875</v>
      </c>
      <c r="B1282" s="2">
        <v>99.45</v>
      </c>
      <c r="C1282" s="2">
        <v>68.590599999999995</v>
      </c>
      <c r="D1282" s="2">
        <v>900</v>
      </c>
      <c r="E1282" s="2">
        <f t="shared" si="76"/>
        <v>52393</v>
      </c>
      <c r="F1282" s="19" t="str">
        <f t="shared" si="79"/>
        <v>BULLISH</v>
      </c>
      <c r="G1282" s="19" t="str">
        <f t="shared" si="78"/>
        <v>STRONG</v>
      </c>
      <c r="H1282" s="19" t="str">
        <f t="shared" si="77"/>
        <v>CONFIRMED BULLISH</v>
      </c>
    </row>
    <row r="1283" spans="1:8" ht="13.5" x14ac:dyDescent="0.25">
      <c r="A1283" s="3">
        <v>43878</v>
      </c>
      <c r="B1283" s="2">
        <v>99.5</v>
      </c>
      <c r="C1283" s="2">
        <v>68.625</v>
      </c>
      <c r="D1283" s="2">
        <v>387</v>
      </c>
      <c r="E1283" s="2">
        <f t="shared" si="76"/>
        <v>52780</v>
      </c>
      <c r="F1283" s="19" t="str">
        <f t="shared" si="79"/>
        <v>BULLISH</v>
      </c>
      <c r="G1283" s="19" t="str">
        <f t="shared" si="78"/>
        <v>STRONG</v>
      </c>
      <c r="H1283" s="19" t="str">
        <f t="shared" si="77"/>
        <v>CONFIRMED BULLISH</v>
      </c>
    </row>
    <row r="1284" spans="1:8" ht="13.5" x14ac:dyDescent="0.25">
      <c r="A1284" s="3">
        <v>43879</v>
      </c>
      <c r="B1284" s="2">
        <v>97</v>
      </c>
      <c r="C1284" s="2">
        <v>66.900800000000004</v>
      </c>
      <c r="D1284" s="2">
        <v>646</v>
      </c>
      <c r="E1284" s="2">
        <f t="shared" ref="E1284:E1347" si="80">IF(B1284&gt;B1283, E1283+D1284, IF(B1284&lt;B1283, E1283-D1284, E1283))</f>
        <v>52134</v>
      </c>
      <c r="F1284" s="19" t="str">
        <f t="shared" si="79"/>
        <v>BULLISH</v>
      </c>
      <c r="G1284" s="19" t="str">
        <f t="shared" si="78"/>
        <v>STRONG</v>
      </c>
      <c r="H1284" s="19" t="str">
        <f t="shared" si="77"/>
        <v>BULLISH DIVERGENCE</v>
      </c>
    </row>
    <row r="1285" spans="1:8" ht="13.5" x14ac:dyDescent="0.25">
      <c r="A1285" s="3">
        <v>43880</v>
      </c>
      <c r="B1285" s="2">
        <v>95.5</v>
      </c>
      <c r="C1285" s="2">
        <v>65.866299999999995</v>
      </c>
      <c r="D1285" s="2">
        <v>198</v>
      </c>
      <c r="E1285" s="2">
        <f t="shared" si="80"/>
        <v>51936</v>
      </c>
      <c r="F1285" s="19" t="str">
        <f t="shared" si="79"/>
        <v>BULLISH</v>
      </c>
      <c r="G1285" s="19" t="str">
        <f t="shared" si="78"/>
        <v>STRONG</v>
      </c>
      <c r="H1285" s="19" t="str">
        <f t="shared" si="77"/>
        <v>BULLISH DIVERGENCE</v>
      </c>
    </row>
    <row r="1286" spans="1:8" ht="13.5" x14ac:dyDescent="0.25">
      <c r="A1286" s="3">
        <v>43881</v>
      </c>
      <c r="B1286" s="2">
        <v>95.49</v>
      </c>
      <c r="C1286" s="2">
        <v>65.859399999999994</v>
      </c>
      <c r="D1286" s="2">
        <v>57</v>
      </c>
      <c r="E1286" s="2">
        <f t="shared" si="80"/>
        <v>51879</v>
      </c>
      <c r="F1286" s="19" t="str">
        <f t="shared" si="79"/>
        <v>BULLISH</v>
      </c>
      <c r="G1286" s="19" t="str">
        <f t="shared" si="78"/>
        <v>NEUTRAL</v>
      </c>
      <c r="H1286" s="19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BULLISH DIVERGENCE</v>
      </c>
    </row>
    <row r="1287" spans="1:8" ht="13.5" x14ac:dyDescent="0.25">
      <c r="A1287" s="3">
        <v>43882</v>
      </c>
      <c r="B1287" s="2">
        <v>94</v>
      </c>
      <c r="C1287" s="2">
        <v>64.831699999999998</v>
      </c>
      <c r="D1287" s="2">
        <v>1209</v>
      </c>
      <c r="E1287" s="2">
        <f t="shared" si="80"/>
        <v>50670</v>
      </c>
      <c r="F1287" s="19" t="str">
        <f t="shared" si="79"/>
        <v>BEARISH</v>
      </c>
      <c r="G1287" s="19" t="str">
        <f t="shared" ref="G1287:G1350" si="82">IF((E1287-E1282)/E1282 &gt; 0.02, "STRONG",
 IF((E1287-E1282)/E1282 &lt; -0.02, "WEAK", "NEUTRAL"))</f>
        <v>WEAK</v>
      </c>
      <c r="H1287" s="19" t="str">
        <f t="shared" si="81"/>
        <v>CONFIRMED BEARISH</v>
      </c>
    </row>
    <row r="1288" spans="1:8" ht="13.5" x14ac:dyDescent="0.25">
      <c r="A1288" s="3">
        <v>43885</v>
      </c>
      <c r="B1288" s="2">
        <v>94</v>
      </c>
      <c r="C1288" s="2">
        <v>64.831699999999998</v>
      </c>
      <c r="D1288" s="2">
        <v>249</v>
      </c>
      <c r="E1288" s="2">
        <f t="shared" si="80"/>
        <v>50670</v>
      </c>
      <c r="F1288" s="19" t="str">
        <f t="shared" ref="F1288:F1351" si="83">IF(E1288&gt;E1283,"BULLISH",IF(E1288&lt;E1283,"BEARISH","NEUTRAL"))</f>
        <v>BEARISH</v>
      </c>
      <c r="G1288" s="19" t="str">
        <f t="shared" si="82"/>
        <v>WEAK</v>
      </c>
      <c r="H1288" s="19" t="str">
        <f t="shared" si="81"/>
        <v>CONFIRMED BEARISH</v>
      </c>
    </row>
    <row r="1289" spans="1:8" ht="13.5" x14ac:dyDescent="0.25">
      <c r="A1289" s="3">
        <v>43886</v>
      </c>
      <c r="B1289" s="2">
        <v>91.5</v>
      </c>
      <c r="C1289" s="2">
        <v>63.107500000000002</v>
      </c>
      <c r="D1289" s="2">
        <v>371</v>
      </c>
      <c r="E1289" s="2">
        <f t="shared" si="80"/>
        <v>50299</v>
      </c>
      <c r="F1289" s="19" t="str">
        <f t="shared" si="83"/>
        <v>BEARISH</v>
      </c>
      <c r="G1289" s="19" t="str">
        <f t="shared" si="82"/>
        <v>WEAK</v>
      </c>
      <c r="H1289" s="19" t="str">
        <f t="shared" si="81"/>
        <v>CONFIRMED BEARISH</v>
      </c>
    </row>
    <row r="1290" spans="1:8" ht="13.5" x14ac:dyDescent="0.25">
      <c r="A1290" s="3">
        <v>43887</v>
      </c>
      <c r="B1290" s="2">
        <v>89.9</v>
      </c>
      <c r="C1290" s="2">
        <v>62.003900000000002</v>
      </c>
      <c r="D1290" s="2">
        <v>552</v>
      </c>
      <c r="E1290" s="2">
        <f t="shared" si="80"/>
        <v>49747</v>
      </c>
      <c r="F1290" s="19" t="str">
        <f t="shared" si="83"/>
        <v>BEARISH</v>
      </c>
      <c r="G1290" s="19" t="str">
        <f t="shared" si="82"/>
        <v>WEAK</v>
      </c>
      <c r="H1290" s="19" t="str">
        <f t="shared" si="81"/>
        <v>CONFIRMED BEARISH</v>
      </c>
    </row>
    <row r="1291" spans="1:8" ht="13.5" x14ac:dyDescent="0.25">
      <c r="A1291" s="3">
        <v>43888</v>
      </c>
      <c r="B1291" s="2">
        <v>92.5</v>
      </c>
      <c r="C1291" s="2">
        <v>63.797199999999997</v>
      </c>
      <c r="D1291" s="2">
        <v>344</v>
      </c>
      <c r="E1291" s="2">
        <f t="shared" si="80"/>
        <v>50091</v>
      </c>
      <c r="F1291" s="19" t="str">
        <f t="shared" si="83"/>
        <v>BEARISH</v>
      </c>
      <c r="G1291" s="19" t="str">
        <f t="shared" si="82"/>
        <v>WEAK</v>
      </c>
      <c r="H1291" s="19" t="str">
        <f t="shared" si="81"/>
        <v>CONFIRMED BEARISH</v>
      </c>
    </row>
    <row r="1292" spans="1:8" ht="13.5" x14ac:dyDescent="0.25">
      <c r="A1292" s="3">
        <v>43889</v>
      </c>
      <c r="B1292" s="2">
        <v>94.5</v>
      </c>
      <c r="C1292" s="2">
        <v>65.176599999999993</v>
      </c>
      <c r="D1292" s="2">
        <v>1021</v>
      </c>
      <c r="E1292" s="2">
        <f t="shared" si="80"/>
        <v>51112</v>
      </c>
      <c r="F1292" s="19" t="str">
        <f t="shared" si="83"/>
        <v>BULLISH</v>
      </c>
      <c r="G1292" s="19" t="str">
        <f t="shared" si="82"/>
        <v>NEUTRAL</v>
      </c>
      <c r="H1292" s="19" t="str">
        <f t="shared" si="81"/>
        <v>CONFIRMED BULLISH</v>
      </c>
    </row>
    <row r="1293" spans="1:8" ht="13.5" x14ac:dyDescent="0.25">
      <c r="A1293" s="3">
        <v>43892</v>
      </c>
      <c r="B1293" s="2">
        <v>94.87</v>
      </c>
      <c r="C1293" s="2">
        <v>65.431700000000006</v>
      </c>
      <c r="D1293" s="2">
        <v>140</v>
      </c>
      <c r="E1293" s="2">
        <f t="shared" si="80"/>
        <v>51252</v>
      </c>
      <c r="F1293" s="19" t="str">
        <f t="shared" si="83"/>
        <v>BULLISH</v>
      </c>
      <c r="G1293" s="19" t="str">
        <f t="shared" si="82"/>
        <v>NEUTRAL</v>
      </c>
      <c r="H1293" s="19" t="str">
        <f t="shared" si="81"/>
        <v>CONFIRMED BULLISH</v>
      </c>
    </row>
    <row r="1294" spans="1:8" ht="13.5" x14ac:dyDescent="0.25">
      <c r="A1294" s="3">
        <v>43893</v>
      </c>
      <c r="B1294" s="2">
        <v>93.49</v>
      </c>
      <c r="C1294" s="2">
        <v>64.48</v>
      </c>
      <c r="D1294" s="2">
        <v>362</v>
      </c>
      <c r="E1294" s="2">
        <f t="shared" si="80"/>
        <v>50890</v>
      </c>
      <c r="F1294" s="19" t="str">
        <f t="shared" si="83"/>
        <v>BULLISH</v>
      </c>
      <c r="G1294" s="19" t="str">
        <f t="shared" si="82"/>
        <v>NEUTRAL</v>
      </c>
      <c r="H1294" s="19" t="str">
        <f t="shared" si="81"/>
        <v>CONFIRMED BULLISH</v>
      </c>
    </row>
    <row r="1295" spans="1:8" ht="13.5" x14ac:dyDescent="0.25">
      <c r="A1295" s="3">
        <v>43894</v>
      </c>
      <c r="B1295" s="2">
        <v>90.69</v>
      </c>
      <c r="C1295" s="2">
        <v>62.5488</v>
      </c>
      <c r="D1295" s="2">
        <v>210</v>
      </c>
      <c r="E1295" s="2">
        <f t="shared" si="80"/>
        <v>50680</v>
      </c>
      <c r="F1295" s="19" t="str">
        <f t="shared" si="83"/>
        <v>BULLISH</v>
      </c>
      <c r="G1295" s="19" t="str">
        <f t="shared" si="82"/>
        <v>NEUTRAL</v>
      </c>
      <c r="H1295" s="19" t="str">
        <f t="shared" si="81"/>
        <v>CONFIRMED BULLISH</v>
      </c>
    </row>
    <row r="1296" spans="1:8" ht="13.5" x14ac:dyDescent="0.25">
      <c r="A1296" s="3">
        <v>43895</v>
      </c>
      <c r="B1296" s="2">
        <v>90</v>
      </c>
      <c r="C1296" s="2">
        <v>62.072899999999997</v>
      </c>
      <c r="D1296" s="2">
        <v>946</v>
      </c>
      <c r="E1296" s="2">
        <f t="shared" si="80"/>
        <v>49734</v>
      </c>
      <c r="F1296" s="19" t="str">
        <f t="shared" si="83"/>
        <v>BEARISH</v>
      </c>
      <c r="G1296" s="19" t="str">
        <f t="shared" si="82"/>
        <v>NEUTRAL</v>
      </c>
      <c r="H1296" s="19" t="str">
        <f t="shared" si="81"/>
        <v>CONFIRMED BEARISH</v>
      </c>
    </row>
    <row r="1297" spans="1:8" ht="13.5" x14ac:dyDescent="0.25">
      <c r="A1297" s="3">
        <v>43896</v>
      </c>
      <c r="B1297" s="2">
        <v>90</v>
      </c>
      <c r="C1297" s="2">
        <v>62.072899999999997</v>
      </c>
      <c r="D1297" s="2">
        <v>1696</v>
      </c>
      <c r="E1297" s="2">
        <f t="shared" si="80"/>
        <v>49734</v>
      </c>
      <c r="F1297" s="19" t="str">
        <f t="shared" si="83"/>
        <v>BEARISH</v>
      </c>
      <c r="G1297" s="19" t="str">
        <f t="shared" si="82"/>
        <v>WEAK</v>
      </c>
      <c r="H1297" s="19" t="str">
        <f t="shared" si="81"/>
        <v>CONFIRMED BEARISH</v>
      </c>
    </row>
    <row r="1298" spans="1:8" ht="13.5" x14ac:dyDescent="0.25">
      <c r="A1298" s="3">
        <v>43899</v>
      </c>
      <c r="B1298" s="2">
        <v>85.95</v>
      </c>
      <c r="C1298" s="2">
        <v>59.279600000000002</v>
      </c>
      <c r="D1298" s="2">
        <v>3545</v>
      </c>
      <c r="E1298" s="2">
        <f t="shared" si="80"/>
        <v>46189</v>
      </c>
      <c r="F1298" s="19" t="str">
        <f t="shared" si="83"/>
        <v>BEARISH</v>
      </c>
      <c r="G1298" s="19" t="str">
        <f t="shared" si="82"/>
        <v>WEAK</v>
      </c>
      <c r="H1298" s="19" t="str">
        <f t="shared" si="81"/>
        <v>CONFIRMED BEARISH</v>
      </c>
    </row>
    <row r="1299" spans="1:8" ht="13.5" x14ac:dyDescent="0.25">
      <c r="A1299" s="3">
        <v>43900</v>
      </c>
      <c r="B1299" s="2">
        <v>84.9</v>
      </c>
      <c r="C1299" s="2">
        <v>58.555399999999999</v>
      </c>
      <c r="D1299" s="2">
        <v>2115</v>
      </c>
      <c r="E1299" s="2">
        <f t="shared" si="80"/>
        <v>44074</v>
      </c>
      <c r="F1299" s="19" t="str">
        <f t="shared" si="83"/>
        <v>BEARISH</v>
      </c>
      <c r="G1299" s="19" t="str">
        <f t="shared" si="82"/>
        <v>WEAK</v>
      </c>
      <c r="H1299" s="19" t="str">
        <f t="shared" si="81"/>
        <v>CONFIRMED BEARISH</v>
      </c>
    </row>
    <row r="1300" spans="1:8" ht="13.5" x14ac:dyDescent="0.25">
      <c r="A1300" s="3">
        <v>43901</v>
      </c>
      <c r="B1300" s="2">
        <v>87.4</v>
      </c>
      <c r="C1300" s="2">
        <v>60.279699999999998</v>
      </c>
      <c r="D1300" s="2">
        <v>547</v>
      </c>
      <c r="E1300" s="2">
        <f t="shared" si="80"/>
        <v>44621</v>
      </c>
      <c r="F1300" s="19" t="str">
        <f t="shared" si="83"/>
        <v>BEARISH</v>
      </c>
      <c r="G1300" s="19" t="str">
        <f t="shared" si="82"/>
        <v>WEAK</v>
      </c>
      <c r="H1300" s="19" t="str">
        <f t="shared" si="81"/>
        <v>CONFIRMED BEARISH</v>
      </c>
    </row>
    <row r="1301" spans="1:8" ht="13.5" x14ac:dyDescent="0.25">
      <c r="A1301" s="3">
        <v>43902</v>
      </c>
      <c r="B1301" s="2">
        <v>85.8</v>
      </c>
      <c r="C1301" s="2">
        <v>59.176200000000001</v>
      </c>
      <c r="D1301" s="2">
        <v>288</v>
      </c>
      <c r="E1301" s="2">
        <f t="shared" si="80"/>
        <v>44333</v>
      </c>
      <c r="F1301" s="19" t="str">
        <f t="shared" si="83"/>
        <v>BEARISH</v>
      </c>
      <c r="G1301" s="19" t="str">
        <f t="shared" si="82"/>
        <v>WEAK</v>
      </c>
      <c r="H1301" s="19" t="str">
        <f t="shared" si="81"/>
        <v>CONFIRMED BEARISH</v>
      </c>
    </row>
    <row r="1302" spans="1:8" ht="13.5" x14ac:dyDescent="0.25">
      <c r="A1302" s="3">
        <v>43903</v>
      </c>
      <c r="B1302" s="2">
        <v>80.680000000000007</v>
      </c>
      <c r="C1302" s="2">
        <v>55.6449</v>
      </c>
      <c r="D1302" s="2">
        <v>1027</v>
      </c>
      <c r="E1302" s="2">
        <f t="shared" si="80"/>
        <v>43306</v>
      </c>
      <c r="F1302" s="19" t="str">
        <f t="shared" si="83"/>
        <v>BEARISH</v>
      </c>
      <c r="G1302" s="19" t="str">
        <f t="shared" si="82"/>
        <v>WEAK</v>
      </c>
      <c r="H1302" s="19" t="str">
        <f t="shared" si="81"/>
        <v>CONFIRMED BEARISH</v>
      </c>
    </row>
    <row r="1303" spans="1:8" ht="13.5" x14ac:dyDescent="0.25">
      <c r="A1303" s="3">
        <v>43906</v>
      </c>
      <c r="B1303" s="2">
        <v>76.87</v>
      </c>
      <c r="C1303" s="2">
        <v>53.017200000000003</v>
      </c>
      <c r="D1303" s="2">
        <v>145</v>
      </c>
      <c r="E1303" s="2">
        <f t="shared" si="80"/>
        <v>43161</v>
      </c>
      <c r="F1303" s="19" t="str">
        <f t="shared" si="83"/>
        <v>BEARISH</v>
      </c>
      <c r="G1303" s="19" t="str">
        <f t="shared" si="82"/>
        <v>WEAK</v>
      </c>
      <c r="H1303" s="19" t="str">
        <f t="shared" si="81"/>
        <v>CONFIRMED BEARISH</v>
      </c>
    </row>
    <row r="1304" spans="1:8" ht="13.5" x14ac:dyDescent="0.25">
      <c r="A1304" s="3">
        <v>43907</v>
      </c>
      <c r="B1304" s="2">
        <v>73.42</v>
      </c>
      <c r="C1304" s="2">
        <v>50.637700000000002</v>
      </c>
      <c r="D1304" s="2">
        <v>348</v>
      </c>
      <c r="E1304" s="2">
        <f t="shared" si="80"/>
        <v>42813</v>
      </c>
      <c r="F1304" s="19" t="str">
        <f t="shared" si="83"/>
        <v>BEARISH</v>
      </c>
      <c r="G1304" s="19" t="str">
        <f t="shared" si="82"/>
        <v>WEAK</v>
      </c>
      <c r="H1304" s="19" t="str">
        <f t="shared" si="81"/>
        <v>CONFIRMED BEARISH</v>
      </c>
    </row>
    <row r="1305" spans="1:8" ht="13.5" x14ac:dyDescent="0.25">
      <c r="A1305" s="3">
        <v>43908</v>
      </c>
      <c r="B1305" s="2">
        <v>72.5</v>
      </c>
      <c r="C1305" s="2">
        <v>50.0032</v>
      </c>
      <c r="D1305" s="2">
        <v>1388</v>
      </c>
      <c r="E1305" s="2">
        <f t="shared" si="80"/>
        <v>41425</v>
      </c>
      <c r="F1305" s="19" t="str">
        <f t="shared" si="83"/>
        <v>BEARISH</v>
      </c>
      <c r="G1305" s="19" t="str">
        <f t="shared" si="82"/>
        <v>WEAK</v>
      </c>
      <c r="H1305" s="19" t="str">
        <f t="shared" si="81"/>
        <v>CONFIRMED BEARISH</v>
      </c>
    </row>
    <row r="1306" spans="1:8" ht="13.5" x14ac:dyDescent="0.25">
      <c r="A1306" s="3">
        <v>43909</v>
      </c>
      <c r="B1306" s="2">
        <v>73.400000000000006</v>
      </c>
      <c r="C1306" s="2">
        <v>50.623899999999999</v>
      </c>
      <c r="D1306" s="2">
        <v>227</v>
      </c>
      <c r="E1306" s="2">
        <f t="shared" si="80"/>
        <v>41652</v>
      </c>
      <c r="F1306" s="19" t="str">
        <f t="shared" si="83"/>
        <v>BEARISH</v>
      </c>
      <c r="G1306" s="19" t="str">
        <f t="shared" si="82"/>
        <v>WEAK</v>
      </c>
      <c r="H1306" s="19" t="str">
        <f t="shared" si="81"/>
        <v>CONFIRMED BEARISH</v>
      </c>
    </row>
    <row r="1307" spans="1:8" ht="13.5" x14ac:dyDescent="0.25">
      <c r="A1307" s="3">
        <v>43913</v>
      </c>
      <c r="B1307" s="2">
        <v>71.2</v>
      </c>
      <c r="C1307" s="2">
        <v>49.1066</v>
      </c>
      <c r="D1307" s="2">
        <v>469</v>
      </c>
      <c r="E1307" s="2">
        <f t="shared" si="80"/>
        <v>41183</v>
      </c>
      <c r="F1307" s="19" t="str">
        <f t="shared" si="83"/>
        <v>BEARISH</v>
      </c>
      <c r="G1307" s="19" t="str">
        <f t="shared" si="82"/>
        <v>WEAK</v>
      </c>
      <c r="H1307" s="19" t="str">
        <f t="shared" si="81"/>
        <v>CONFIRMED BEARISH</v>
      </c>
    </row>
    <row r="1308" spans="1:8" ht="13.5" x14ac:dyDescent="0.25">
      <c r="A1308" s="3">
        <v>43914</v>
      </c>
      <c r="B1308" s="2">
        <v>72</v>
      </c>
      <c r="C1308" s="2">
        <v>49.658299999999997</v>
      </c>
      <c r="D1308" s="2">
        <v>1786</v>
      </c>
      <c r="E1308" s="2">
        <f t="shared" si="80"/>
        <v>42969</v>
      </c>
      <c r="F1308" s="19" t="str">
        <f t="shared" si="83"/>
        <v>BEARISH</v>
      </c>
      <c r="G1308" s="19" t="str">
        <f t="shared" si="82"/>
        <v>NEUTRAL</v>
      </c>
      <c r="H1308" s="19" t="str">
        <f t="shared" si="81"/>
        <v>CONFIRMED BEARISH</v>
      </c>
    </row>
    <row r="1309" spans="1:8" ht="13.5" x14ac:dyDescent="0.25">
      <c r="A1309" s="3">
        <v>43915</v>
      </c>
      <c r="B1309" s="2">
        <v>71.989999999999995</v>
      </c>
      <c r="C1309" s="2">
        <v>49.651400000000002</v>
      </c>
      <c r="D1309" s="2">
        <v>224</v>
      </c>
      <c r="E1309" s="2">
        <f t="shared" si="80"/>
        <v>42745</v>
      </c>
      <c r="F1309" s="19" t="str">
        <f t="shared" si="83"/>
        <v>BEARISH</v>
      </c>
      <c r="G1309" s="19" t="str">
        <f t="shared" si="82"/>
        <v>NEUTRAL</v>
      </c>
      <c r="H1309" s="19" t="str">
        <f t="shared" si="81"/>
        <v>CONFIRMED BEARISH</v>
      </c>
    </row>
    <row r="1310" spans="1:8" ht="13.5" x14ac:dyDescent="0.25">
      <c r="A1310" s="3">
        <v>43916</v>
      </c>
      <c r="B1310" s="2">
        <v>71</v>
      </c>
      <c r="C1310" s="2">
        <v>48.968600000000002</v>
      </c>
      <c r="D1310" s="2">
        <v>300</v>
      </c>
      <c r="E1310" s="2">
        <f t="shared" si="80"/>
        <v>42445</v>
      </c>
      <c r="F1310" s="19" t="str">
        <f t="shared" si="83"/>
        <v>BULLISH</v>
      </c>
      <c r="G1310" s="19" t="str">
        <f t="shared" si="82"/>
        <v>STRONG</v>
      </c>
      <c r="H1310" s="19" t="str">
        <f t="shared" si="81"/>
        <v>BULLISH DIVERGENCE</v>
      </c>
    </row>
    <row r="1311" spans="1:8" ht="13.5" x14ac:dyDescent="0.25">
      <c r="A1311" s="3">
        <v>43917</v>
      </c>
      <c r="B1311" s="2">
        <v>68.87</v>
      </c>
      <c r="C1311" s="2">
        <v>47.499600000000001</v>
      </c>
      <c r="D1311" s="2">
        <v>908</v>
      </c>
      <c r="E1311" s="2">
        <f t="shared" si="80"/>
        <v>41537</v>
      </c>
      <c r="F1311" s="19" t="str">
        <f t="shared" si="83"/>
        <v>BEARISH</v>
      </c>
      <c r="G1311" s="19" t="str">
        <f t="shared" si="82"/>
        <v>NEUTRAL</v>
      </c>
      <c r="H1311" s="19" t="str">
        <f t="shared" si="81"/>
        <v>CONFIRMED BEARISH</v>
      </c>
    </row>
    <row r="1312" spans="1:8" ht="13.5" x14ac:dyDescent="0.25">
      <c r="A1312" s="3">
        <v>43920</v>
      </c>
      <c r="B1312" s="2">
        <v>69</v>
      </c>
      <c r="C1312" s="2">
        <v>47.589199999999998</v>
      </c>
      <c r="D1312" s="2">
        <v>621</v>
      </c>
      <c r="E1312" s="2">
        <f t="shared" si="80"/>
        <v>42158</v>
      </c>
      <c r="F1312" s="19" t="str">
        <f t="shared" si="83"/>
        <v>BULLISH</v>
      </c>
      <c r="G1312" s="19" t="str">
        <f t="shared" si="82"/>
        <v>STRONG</v>
      </c>
      <c r="H1312" s="19" t="str">
        <f t="shared" si="81"/>
        <v>BULLISH DIVERGENCE</v>
      </c>
    </row>
    <row r="1313" spans="1:8" ht="13.5" x14ac:dyDescent="0.25">
      <c r="A1313" s="3">
        <v>43921</v>
      </c>
      <c r="B1313" s="2">
        <v>70</v>
      </c>
      <c r="C1313" s="2">
        <v>48.2789</v>
      </c>
      <c r="D1313" s="2">
        <v>869</v>
      </c>
      <c r="E1313" s="2">
        <f t="shared" si="80"/>
        <v>43027</v>
      </c>
      <c r="F1313" s="19" t="str">
        <f t="shared" si="83"/>
        <v>BULLISH</v>
      </c>
      <c r="G1313" s="19" t="str">
        <f t="shared" si="82"/>
        <v>NEUTRAL</v>
      </c>
      <c r="H1313" s="19" t="str">
        <f t="shared" si="81"/>
        <v>BULLISH DIVERGENCE</v>
      </c>
    </row>
    <row r="1314" spans="1:8" ht="13.5" x14ac:dyDescent="0.25">
      <c r="A1314" s="3">
        <v>43922</v>
      </c>
      <c r="B1314" s="2">
        <v>70</v>
      </c>
      <c r="C1314" s="2">
        <v>48.2789</v>
      </c>
      <c r="D1314" s="2">
        <v>276</v>
      </c>
      <c r="E1314" s="2">
        <f t="shared" si="80"/>
        <v>43027</v>
      </c>
      <c r="F1314" s="19" t="str">
        <f t="shared" si="83"/>
        <v>BULLISH</v>
      </c>
      <c r="G1314" s="19" t="str">
        <f t="shared" si="82"/>
        <v>NEUTRAL</v>
      </c>
      <c r="H1314" s="19" t="str">
        <f t="shared" si="81"/>
        <v>BULLISH DIVERGENCE</v>
      </c>
    </row>
    <row r="1315" spans="1:8" ht="13.5" x14ac:dyDescent="0.25">
      <c r="A1315" s="3">
        <v>43923</v>
      </c>
      <c r="B1315" s="2">
        <v>68</v>
      </c>
      <c r="C1315" s="2">
        <v>46.899500000000003</v>
      </c>
      <c r="D1315" s="2">
        <v>458</v>
      </c>
      <c r="E1315" s="2">
        <f t="shared" si="80"/>
        <v>42569</v>
      </c>
      <c r="F1315" s="19" t="str">
        <f t="shared" si="83"/>
        <v>BULLISH</v>
      </c>
      <c r="G1315" s="19" t="str">
        <f t="shared" si="82"/>
        <v>NEUTRAL</v>
      </c>
      <c r="H1315" s="19" t="str">
        <f t="shared" si="81"/>
        <v>BULLISH DIVERGENCE</v>
      </c>
    </row>
    <row r="1316" spans="1:8" ht="13.5" x14ac:dyDescent="0.25">
      <c r="A1316" s="3">
        <v>43924</v>
      </c>
      <c r="B1316" s="2">
        <v>70</v>
      </c>
      <c r="C1316" s="2">
        <v>48.2789</v>
      </c>
      <c r="D1316" s="2">
        <v>233</v>
      </c>
      <c r="E1316" s="2">
        <f t="shared" si="80"/>
        <v>42802</v>
      </c>
      <c r="F1316" s="19" t="str">
        <f t="shared" si="83"/>
        <v>BULLISH</v>
      </c>
      <c r="G1316" s="19" t="str">
        <f t="shared" si="82"/>
        <v>STRONG</v>
      </c>
      <c r="H1316" s="19" t="str">
        <f t="shared" si="81"/>
        <v>CONFIRMED BULLISH</v>
      </c>
    </row>
    <row r="1317" spans="1:8" ht="13.5" x14ac:dyDescent="0.25">
      <c r="A1317" s="3">
        <v>43927</v>
      </c>
      <c r="B1317" s="2">
        <v>69</v>
      </c>
      <c r="C1317" s="2">
        <v>47.589199999999998</v>
      </c>
      <c r="D1317" s="2">
        <v>577</v>
      </c>
      <c r="E1317" s="2">
        <f t="shared" si="80"/>
        <v>42225</v>
      </c>
      <c r="F1317" s="19" t="str">
        <f t="shared" si="83"/>
        <v>BULLISH</v>
      </c>
      <c r="G1317" s="19" t="str">
        <f t="shared" si="82"/>
        <v>NEUTRAL</v>
      </c>
      <c r="H1317" s="19" t="str">
        <f t="shared" si="81"/>
        <v>NEUTRAL</v>
      </c>
    </row>
    <row r="1318" spans="1:8" ht="13.5" x14ac:dyDescent="0.25">
      <c r="A1318" s="3">
        <v>43928</v>
      </c>
      <c r="B1318" s="2">
        <v>67</v>
      </c>
      <c r="C1318" s="2">
        <v>46.209800000000001</v>
      </c>
      <c r="D1318" s="2">
        <v>1680</v>
      </c>
      <c r="E1318" s="2">
        <f t="shared" si="80"/>
        <v>40545</v>
      </c>
      <c r="F1318" s="19" t="str">
        <f t="shared" si="83"/>
        <v>BEARISH</v>
      </c>
      <c r="G1318" s="19" t="str">
        <f t="shared" si="82"/>
        <v>WEAK</v>
      </c>
      <c r="H1318" s="19" t="str">
        <f t="shared" si="81"/>
        <v>CONFIRMED BEARISH</v>
      </c>
    </row>
    <row r="1319" spans="1:8" ht="13.5" x14ac:dyDescent="0.25">
      <c r="A1319" s="3">
        <v>43929</v>
      </c>
      <c r="B1319" s="2">
        <v>64.989999999999995</v>
      </c>
      <c r="C1319" s="2">
        <v>44.823500000000003</v>
      </c>
      <c r="D1319" s="2">
        <v>386</v>
      </c>
      <c r="E1319" s="2">
        <f t="shared" si="80"/>
        <v>40159</v>
      </c>
      <c r="F1319" s="19" t="str">
        <f t="shared" si="83"/>
        <v>BEARISH</v>
      </c>
      <c r="G1319" s="19" t="str">
        <f t="shared" si="82"/>
        <v>WEAK</v>
      </c>
      <c r="H1319" s="19" t="str">
        <f t="shared" si="81"/>
        <v>CONFIRMED BEARISH</v>
      </c>
    </row>
    <row r="1320" spans="1:8" ht="13.5" x14ac:dyDescent="0.25">
      <c r="A1320" s="3">
        <v>43934</v>
      </c>
      <c r="B1320" s="2">
        <v>63.05</v>
      </c>
      <c r="C1320" s="2">
        <v>43.485500000000002</v>
      </c>
      <c r="D1320" s="2">
        <v>131</v>
      </c>
      <c r="E1320" s="2">
        <f t="shared" si="80"/>
        <v>40028</v>
      </c>
      <c r="F1320" s="19" t="str">
        <f t="shared" si="83"/>
        <v>BEARISH</v>
      </c>
      <c r="G1320" s="19" t="str">
        <f t="shared" si="82"/>
        <v>WEAK</v>
      </c>
      <c r="H1320" s="19" t="str">
        <f t="shared" si="81"/>
        <v>CONFIRMED BEARISH</v>
      </c>
    </row>
    <row r="1321" spans="1:8" ht="13.5" x14ac:dyDescent="0.25">
      <c r="A1321" s="3">
        <v>43935</v>
      </c>
      <c r="B1321" s="2">
        <v>61.16</v>
      </c>
      <c r="C1321" s="2">
        <v>42.182000000000002</v>
      </c>
      <c r="D1321" s="2">
        <v>48</v>
      </c>
      <c r="E1321" s="2">
        <f t="shared" si="80"/>
        <v>39980</v>
      </c>
      <c r="F1321" s="19" t="str">
        <f t="shared" si="83"/>
        <v>BEARISH</v>
      </c>
      <c r="G1321" s="19" t="str">
        <f t="shared" si="82"/>
        <v>WEAK</v>
      </c>
      <c r="H1321" s="19" t="str">
        <f t="shared" si="81"/>
        <v>CONFIRMED BEARISH</v>
      </c>
    </row>
    <row r="1322" spans="1:8" ht="13.5" x14ac:dyDescent="0.25">
      <c r="A1322" s="3">
        <v>43936</v>
      </c>
      <c r="B1322" s="2">
        <v>62.99</v>
      </c>
      <c r="C1322" s="2">
        <v>43.444099999999999</v>
      </c>
      <c r="D1322" s="2">
        <v>2426</v>
      </c>
      <c r="E1322" s="2">
        <f t="shared" si="80"/>
        <v>42406</v>
      </c>
      <c r="F1322" s="19" t="str">
        <f t="shared" si="83"/>
        <v>BULLISH</v>
      </c>
      <c r="G1322" s="19" t="str">
        <f t="shared" si="82"/>
        <v>NEUTRAL</v>
      </c>
      <c r="H1322" s="19" t="str">
        <f t="shared" si="81"/>
        <v>BULLISH DIVERGENCE</v>
      </c>
    </row>
    <row r="1323" spans="1:8" ht="13.5" x14ac:dyDescent="0.25">
      <c r="A1323" s="3">
        <v>43937</v>
      </c>
      <c r="B1323" s="2">
        <v>64.86</v>
      </c>
      <c r="C1323" s="2">
        <v>44.733899999999998</v>
      </c>
      <c r="D1323" s="2">
        <v>1742</v>
      </c>
      <c r="E1323" s="2">
        <f t="shared" si="80"/>
        <v>44148</v>
      </c>
      <c r="F1323" s="19" t="str">
        <f t="shared" si="83"/>
        <v>BULLISH</v>
      </c>
      <c r="G1323" s="19" t="str">
        <f t="shared" si="82"/>
        <v>STRONG</v>
      </c>
      <c r="H1323" s="19" t="str">
        <f t="shared" si="81"/>
        <v>BULLISH DIVERGENCE</v>
      </c>
    </row>
    <row r="1324" spans="1:8" ht="13.5" x14ac:dyDescent="0.25">
      <c r="A1324" s="3">
        <v>43938</v>
      </c>
      <c r="B1324" s="2">
        <v>64</v>
      </c>
      <c r="C1324" s="2">
        <v>44.140700000000002</v>
      </c>
      <c r="D1324" s="2">
        <v>10328</v>
      </c>
      <c r="E1324" s="2">
        <f t="shared" si="80"/>
        <v>33820</v>
      </c>
      <c r="F1324" s="19" t="str">
        <f t="shared" si="83"/>
        <v>BEARISH</v>
      </c>
      <c r="G1324" s="19" t="str">
        <f t="shared" si="82"/>
        <v>WEAK</v>
      </c>
      <c r="H1324" s="19" t="str">
        <f t="shared" si="81"/>
        <v>CONFIRMED BEARISH</v>
      </c>
    </row>
    <row r="1325" spans="1:8" ht="13.5" x14ac:dyDescent="0.25">
      <c r="A1325" s="3">
        <v>43941</v>
      </c>
      <c r="B1325" s="2">
        <v>65.92</v>
      </c>
      <c r="C1325" s="2">
        <v>45.465000000000003</v>
      </c>
      <c r="D1325" s="2">
        <v>5782</v>
      </c>
      <c r="E1325" s="2">
        <f t="shared" si="80"/>
        <v>39602</v>
      </c>
      <c r="F1325" s="19" t="str">
        <f t="shared" si="83"/>
        <v>BEARISH</v>
      </c>
      <c r="G1325" s="19" t="str">
        <f t="shared" si="82"/>
        <v>NEUTRAL</v>
      </c>
      <c r="H1325" s="19" t="str">
        <f t="shared" si="81"/>
        <v>BEARISH DIVERGENCE</v>
      </c>
    </row>
    <row r="1326" spans="1:8" ht="13.5" x14ac:dyDescent="0.25">
      <c r="A1326" s="3">
        <v>43942</v>
      </c>
      <c r="B1326" s="2">
        <v>64.02</v>
      </c>
      <c r="C1326" s="2">
        <v>44.154499999999999</v>
      </c>
      <c r="D1326" s="2">
        <v>4799</v>
      </c>
      <c r="E1326" s="2">
        <f t="shared" si="80"/>
        <v>34803</v>
      </c>
      <c r="F1326" s="19" t="str">
        <f t="shared" si="83"/>
        <v>BEARISH</v>
      </c>
      <c r="G1326" s="19" t="str">
        <f t="shared" si="82"/>
        <v>WEAK</v>
      </c>
      <c r="H1326" s="19" t="str">
        <f t="shared" si="81"/>
        <v>BEARISH DIVERGENCE</v>
      </c>
    </row>
    <row r="1327" spans="1:8" ht="13.5" x14ac:dyDescent="0.25">
      <c r="A1327" s="3">
        <v>43943</v>
      </c>
      <c r="B1327" s="2">
        <v>63</v>
      </c>
      <c r="C1327" s="2">
        <v>43.451000000000001</v>
      </c>
      <c r="D1327" s="2">
        <v>2562</v>
      </c>
      <c r="E1327" s="2">
        <f t="shared" si="80"/>
        <v>32241</v>
      </c>
      <c r="F1327" s="19" t="str">
        <f t="shared" si="83"/>
        <v>BEARISH</v>
      </c>
      <c r="G1327" s="19" t="str">
        <f t="shared" si="82"/>
        <v>WEAK</v>
      </c>
      <c r="H1327" s="19" t="str">
        <f t="shared" si="81"/>
        <v>BEARISH DIVERGENCE</v>
      </c>
    </row>
    <row r="1328" spans="1:8" ht="13.5" x14ac:dyDescent="0.25">
      <c r="A1328" s="3">
        <v>43944</v>
      </c>
      <c r="B1328" s="2">
        <v>61.11</v>
      </c>
      <c r="C1328" s="2">
        <v>42.147500000000001</v>
      </c>
      <c r="D1328" s="2">
        <v>2518</v>
      </c>
      <c r="E1328" s="2">
        <f t="shared" si="80"/>
        <v>29723</v>
      </c>
      <c r="F1328" s="19" t="str">
        <f t="shared" si="83"/>
        <v>BEARISH</v>
      </c>
      <c r="G1328" s="19" t="str">
        <f t="shared" si="82"/>
        <v>WEAK</v>
      </c>
      <c r="H1328" s="19" t="str">
        <f t="shared" si="81"/>
        <v>CONFIRMED BEARISH</v>
      </c>
    </row>
    <row r="1329" spans="1:8" ht="13.5" x14ac:dyDescent="0.25">
      <c r="A1329" s="3">
        <v>43945</v>
      </c>
      <c r="B1329" s="2">
        <v>59.28</v>
      </c>
      <c r="C1329" s="2">
        <v>40.885399999999997</v>
      </c>
      <c r="D1329" s="2">
        <v>851</v>
      </c>
      <c r="E1329" s="2">
        <f t="shared" si="80"/>
        <v>28872</v>
      </c>
      <c r="F1329" s="19" t="str">
        <f t="shared" si="83"/>
        <v>BEARISH</v>
      </c>
      <c r="G1329" s="19" t="str">
        <f t="shared" si="82"/>
        <v>WEAK</v>
      </c>
      <c r="H1329" s="19" t="str">
        <f t="shared" si="81"/>
        <v>CONFIRMED BEARISH</v>
      </c>
    </row>
    <row r="1330" spans="1:8" ht="13.5" x14ac:dyDescent="0.25">
      <c r="A1330" s="3">
        <v>43948</v>
      </c>
      <c r="B1330" s="2">
        <v>57.51</v>
      </c>
      <c r="C1330" s="2">
        <v>39.6646</v>
      </c>
      <c r="D1330" s="2">
        <v>0</v>
      </c>
      <c r="E1330" s="2">
        <f t="shared" si="80"/>
        <v>28872</v>
      </c>
      <c r="F1330" s="19" t="str">
        <f t="shared" si="83"/>
        <v>BEARISH</v>
      </c>
      <c r="G1330" s="19" t="str">
        <f t="shared" si="82"/>
        <v>WEAK</v>
      </c>
      <c r="H1330" s="19" t="str">
        <f t="shared" si="81"/>
        <v>CONFIRMED BEARISH</v>
      </c>
    </row>
    <row r="1331" spans="1:8" ht="13.5" x14ac:dyDescent="0.25">
      <c r="A1331" s="3">
        <v>43949</v>
      </c>
      <c r="B1331" s="2">
        <v>55.79</v>
      </c>
      <c r="C1331" s="2">
        <v>38.478299999999997</v>
      </c>
      <c r="D1331" s="2">
        <v>1447</v>
      </c>
      <c r="E1331" s="2">
        <f t="shared" si="80"/>
        <v>27425</v>
      </c>
      <c r="F1331" s="19" t="str">
        <f t="shared" si="83"/>
        <v>BEARISH</v>
      </c>
      <c r="G1331" s="19" t="str">
        <f t="shared" si="82"/>
        <v>WEAK</v>
      </c>
      <c r="H1331" s="19" t="str">
        <f t="shared" si="81"/>
        <v>CONFIRMED BEARISH</v>
      </c>
    </row>
    <row r="1332" spans="1:8" ht="13.5" x14ac:dyDescent="0.25">
      <c r="A1332" s="3">
        <v>43950</v>
      </c>
      <c r="B1332" s="2">
        <v>54.12</v>
      </c>
      <c r="C1332" s="2">
        <v>37.326500000000003</v>
      </c>
      <c r="D1332" s="2">
        <v>754</v>
      </c>
      <c r="E1332" s="2">
        <f t="shared" si="80"/>
        <v>26671</v>
      </c>
      <c r="F1332" s="19" t="str">
        <f t="shared" si="83"/>
        <v>BEARISH</v>
      </c>
      <c r="G1332" s="19" t="str">
        <f t="shared" si="82"/>
        <v>WEAK</v>
      </c>
      <c r="H1332" s="19" t="str">
        <f t="shared" si="81"/>
        <v>CONFIRMED BEARISH</v>
      </c>
    </row>
    <row r="1333" spans="1:8" ht="13.5" x14ac:dyDescent="0.25">
      <c r="A1333" s="3">
        <v>43951</v>
      </c>
      <c r="B1333" s="2">
        <v>52.5</v>
      </c>
      <c r="C1333" s="2">
        <v>36.209200000000003</v>
      </c>
      <c r="D1333" s="2">
        <v>4089</v>
      </c>
      <c r="E1333" s="2">
        <f t="shared" si="80"/>
        <v>22582</v>
      </c>
      <c r="F1333" s="19" t="str">
        <f t="shared" si="83"/>
        <v>BEARISH</v>
      </c>
      <c r="G1333" s="19" t="str">
        <f t="shared" si="82"/>
        <v>WEAK</v>
      </c>
      <c r="H1333" s="19" t="str">
        <f t="shared" si="81"/>
        <v>CONFIRMED BEARISH</v>
      </c>
    </row>
    <row r="1334" spans="1:8" ht="13.5" x14ac:dyDescent="0.25">
      <c r="A1334" s="3">
        <v>43955</v>
      </c>
      <c r="B1334" s="2">
        <v>52.8</v>
      </c>
      <c r="C1334" s="2">
        <v>36.4161</v>
      </c>
      <c r="D1334" s="2">
        <v>5251</v>
      </c>
      <c r="E1334" s="2">
        <f t="shared" si="80"/>
        <v>27833</v>
      </c>
      <c r="F1334" s="19" t="str">
        <f t="shared" si="83"/>
        <v>BEARISH</v>
      </c>
      <c r="G1334" s="19" t="str">
        <f t="shared" si="82"/>
        <v>WEAK</v>
      </c>
      <c r="H1334" s="19" t="str">
        <f t="shared" si="81"/>
        <v>CONFIRMED BEARISH</v>
      </c>
    </row>
    <row r="1335" spans="1:8" ht="13.5" x14ac:dyDescent="0.25">
      <c r="A1335" s="3">
        <v>43956</v>
      </c>
      <c r="B1335" s="2">
        <v>54</v>
      </c>
      <c r="C1335" s="2">
        <v>37.243699999999997</v>
      </c>
      <c r="D1335" s="2">
        <v>4399</v>
      </c>
      <c r="E1335" s="2">
        <f t="shared" si="80"/>
        <v>32232</v>
      </c>
      <c r="F1335" s="19" t="str">
        <f t="shared" si="83"/>
        <v>BULLISH</v>
      </c>
      <c r="G1335" s="19" t="str">
        <f t="shared" si="82"/>
        <v>STRONG</v>
      </c>
      <c r="H1335" s="19" t="str">
        <f t="shared" si="81"/>
        <v>BULLISH DIVERGENCE</v>
      </c>
    </row>
    <row r="1336" spans="1:8" ht="13.5" x14ac:dyDescent="0.25">
      <c r="A1336" s="3">
        <v>43957</v>
      </c>
      <c r="B1336" s="2">
        <v>53.99</v>
      </c>
      <c r="C1336" s="2">
        <v>37.236800000000002</v>
      </c>
      <c r="D1336" s="2">
        <v>2312</v>
      </c>
      <c r="E1336" s="2">
        <f t="shared" si="80"/>
        <v>29920</v>
      </c>
      <c r="F1336" s="19" t="str">
        <f t="shared" si="83"/>
        <v>BULLISH</v>
      </c>
      <c r="G1336" s="19" t="str">
        <f t="shared" si="82"/>
        <v>STRONG</v>
      </c>
      <c r="H1336" s="19" t="str">
        <f t="shared" si="81"/>
        <v>BULLISH DIVERGENCE</v>
      </c>
    </row>
    <row r="1337" spans="1:8" ht="13.5" x14ac:dyDescent="0.25">
      <c r="A1337" s="3">
        <v>43958</v>
      </c>
      <c r="B1337" s="2">
        <v>53</v>
      </c>
      <c r="C1337" s="2">
        <v>36.554000000000002</v>
      </c>
      <c r="D1337" s="2">
        <v>3751</v>
      </c>
      <c r="E1337" s="2">
        <f t="shared" si="80"/>
        <v>26169</v>
      </c>
      <c r="F1337" s="19" t="str">
        <f t="shared" si="83"/>
        <v>BEARISH</v>
      </c>
      <c r="G1337" s="19" t="str">
        <f t="shared" si="82"/>
        <v>NEUTRAL</v>
      </c>
      <c r="H1337" s="19" t="str">
        <f t="shared" si="81"/>
        <v>CONFIRMED BEARISH</v>
      </c>
    </row>
    <row r="1338" spans="1:8" ht="13.5" x14ac:dyDescent="0.25">
      <c r="A1338" s="3">
        <v>43959</v>
      </c>
      <c r="B1338" s="2">
        <v>52.98</v>
      </c>
      <c r="C1338" s="2">
        <v>36.540300000000002</v>
      </c>
      <c r="D1338" s="2">
        <v>331</v>
      </c>
      <c r="E1338" s="2">
        <f t="shared" si="80"/>
        <v>25838</v>
      </c>
      <c r="F1338" s="19" t="str">
        <f t="shared" si="83"/>
        <v>BULLISH</v>
      </c>
      <c r="G1338" s="19" t="str">
        <f t="shared" si="82"/>
        <v>STRONG</v>
      </c>
      <c r="H1338" s="19" t="str">
        <f t="shared" si="81"/>
        <v>CONFIRMED BULLISH</v>
      </c>
    </row>
    <row r="1339" spans="1:8" ht="13.5" x14ac:dyDescent="0.25">
      <c r="A1339" s="3">
        <v>43962</v>
      </c>
      <c r="B1339" s="2">
        <v>54.1</v>
      </c>
      <c r="C1339" s="2">
        <v>37.3127</v>
      </c>
      <c r="D1339" s="2">
        <v>1004</v>
      </c>
      <c r="E1339" s="2">
        <f t="shared" si="80"/>
        <v>26842</v>
      </c>
      <c r="F1339" s="19" t="str">
        <f t="shared" si="83"/>
        <v>BEARISH</v>
      </c>
      <c r="G1339" s="19" t="str">
        <f t="shared" si="82"/>
        <v>WEAK</v>
      </c>
      <c r="H1339" s="19" t="str">
        <f t="shared" si="81"/>
        <v>BEARISH DIVERGENCE</v>
      </c>
    </row>
    <row r="1340" spans="1:8" ht="13.5" x14ac:dyDescent="0.25">
      <c r="A1340" s="3">
        <v>43963</v>
      </c>
      <c r="B1340" s="2">
        <v>55.5</v>
      </c>
      <c r="C1340" s="2">
        <v>38.278300000000002</v>
      </c>
      <c r="D1340" s="2">
        <v>3786</v>
      </c>
      <c r="E1340" s="2">
        <f t="shared" si="80"/>
        <v>30628</v>
      </c>
      <c r="F1340" s="19" t="str">
        <f t="shared" si="83"/>
        <v>BEARISH</v>
      </c>
      <c r="G1340" s="19" t="str">
        <f t="shared" si="82"/>
        <v>WEAK</v>
      </c>
      <c r="H1340" s="19" t="str">
        <f t="shared" si="81"/>
        <v>BEARISH DIVERGENCE</v>
      </c>
    </row>
    <row r="1341" spans="1:8" ht="13.5" x14ac:dyDescent="0.25">
      <c r="A1341" s="3">
        <v>43964</v>
      </c>
      <c r="B1341" s="2">
        <v>55.49</v>
      </c>
      <c r="C1341" s="2">
        <v>38.2714</v>
      </c>
      <c r="D1341" s="2">
        <v>3087</v>
      </c>
      <c r="E1341" s="2">
        <f t="shared" si="80"/>
        <v>27541</v>
      </c>
      <c r="F1341" s="19" t="str">
        <f t="shared" si="83"/>
        <v>BEARISH</v>
      </c>
      <c r="G1341" s="19" t="str">
        <f t="shared" si="82"/>
        <v>WEAK</v>
      </c>
      <c r="H1341" s="19" t="str">
        <f t="shared" si="81"/>
        <v>BEARISH DIVERGENCE</v>
      </c>
    </row>
    <row r="1342" spans="1:8" ht="13.5" x14ac:dyDescent="0.25">
      <c r="A1342" s="3">
        <v>43965</v>
      </c>
      <c r="B1342" s="2">
        <v>56.6</v>
      </c>
      <c r="C1342" s="2">
        <v>39.036999999999999</v>
      </c>
      <c r="D1342" s="2">
        <v>1260</v>
      </c>
      <c r="E1342" s="2">
        <f t="shared" si="80"/>
        <v>28801</v>
      </c>
      <c r="F1342" s="19" t="str">
        <f t="shared" si="83"/>
        <v>BULLISH</v>
      </c>
      <c r="G1342" s="19" t="str">
        <f t="shared" si="82"/>
        <v>STRONG</v>
      </c>
      <c r="H1342" s="19" t="str">
        <f t="shared" si="81"/>
        <v>CONFIRMED BULLISH</v>
      </c>
    </row>
    <row r="1343" spans="1:8" ht="13.5" x14ac:dyDescent="0.25">
      <c r="A1343" s="3">
        <v>43966</v>
      </c>
      <c r="B1343" s="2">
        <v>58.29</v>
      </c>
      <c r="C1343" s="2">
        <v>40.202599999999997</v>
      </c>
      <c r="D1343" s="2">
        <v>2863</v>
      </c>
      <c r="E1343" s="2">
        <f t="shared" si="80"/>
        <v>31664</v>
      </c>
      <c r="F1343" s="19" t="str">
        <f t="shared" si="83"/>
        <v>BULLISH</v>
      </c>
      <c r="G1343" s="19" t="str">
        <f t="shared" si="82"/>
        <v>STRONG</v>
      </c>
      <c r="H1343" s="19" t="str">
        <f t="shared" si="81"/>
        <v>CONFIRMED BULLISH</v>
      </c>
    </row>
    <row r="1344" spans="1:8" ht="13.5" x14ac:dyDescent="0.25">
      <c r="A1344" s="3">
        <v>43969</v>
      </c>
      <c r="B1344" s="2">
        <v>60.03</v>
      </c>
      <c r="C1344" s="2">
        <v>41.4026</v>
      </c>
      <c r="D1344" s="2">
        <v>1885</v>
      </c>
      <c r="E1344" s="2">
        <f t="shared" si="80"/>
        <v>33549</v>
      </c>
      <c r="F1344" s="19" t="str">
        <f t="shared" si="83"/>
        <v>BULLISH</v>
      </c>
      <c r="G1344" s="19" t="str">
        <f t="shared" si="82"/>
        <v>STRONG</v>
      </c>
      <c r="H1344" s="19" t="str">
        <f t="shared" si="81"/>
        <v>CONFIRMED BULLISH</v>
      </c>
    </row>
    <row r="1345" spans="1:8" ht="13.5" x14ac:dyDescent="0.25">
      <c r="A1345" s="3">
        <v>43970</v>
      </c>
      <c r="B1345" s="2">
        <v>61.83</v>
      </c>
      <c r="C1345" s="2">
        <v>42.644100000000002</v>
      </c>
      <c r="D1345" s="2">
        <v>0</v>
      </c>
      <c r="E1345" s="2">
        <f t="shared" si="80"/>
        <v>33549</v>
      </c>
      <c r="F1345" s="19" t="str">
        <f t="shared" si="83"/>
        <v>BULLISH</v>
      </c>
      <c r="G1345" s="19" t="str">
        <f t="shared" si="82"/>
        <v>STRONG</v>
      </c>
      <c r="H1345" s="19" t="str">
        <f t="shared" si="81"/>
        <v>CONFIRMED BULLISH</v>
      </c>
    </row>
    <row r="1346" spans="1:8" ht="13.5" x14ac:dyDescent="0.25">
      <c r="A1346" s="3">
        <v>43971</v>
      </c>
      <c r="B1346" s="2">
        <v>63.4</v>
      </c>
      <c r="C1346" s="2">
        <v>43.726900000000001</v>
      </c>
      <c r="D1346" s="2">
        <v>6345</v>
      </c>
      <c r="E1346" s="2">
        <f t="shared" si="80"/>
        <v>39894</v>
      </c>
      <c r="F1346" s="19" t="str">
        <f t="shared" si="83"/>
        <v>BULLISH</v>
      </c>
      <c r="G1346" s="19" t="str">
        <f t="shared" si="82"/>
        <v>STRONG</v>
      </c>
      <c r="H1346" s="19" t="str">
        <f t="shared" si="81"/>
        <v>CONFIRMED BULLISH</v>
      </c>
    </row>
    <row r="1347" spans="1:8" ht="13.5" x14ac:dyDescent="0.25">
      <c r="A1347" s="3">
        <v>43972</v>
      </c>
      <c r="B1347" s="2">
        <v>63.4</v>
      </c>
      <c r="C1347" s="2">
        <v>43.726900000000001</v>
      </c>
      <c r="D1347" s="2">
        <v>1087</v>
      </c>
      <c r="E1347" s="2">
        <f t="shared" si="80"/>
        <v>39894</v>
      </c>
      <c r="F1347" s="19" t="str">
        <f t="shared" si="83"/>
        <v>BULLISH</v>
      </c>
      <c r="G1347" s="19" t="str">
        <f t="shared" si="82"/>
        <v>STRONG</v>
      </c>
      <c r="H1347" s="19" t="str">
        <f t="shared" si="81"/>
        <v>CONFIRMED BULLISH</v>
      </c>
    </row>
    <row r="1348" spans="1:8" ht="13.5" x14ac:dyDescent="0.25">
      <c r="A1348" s="3">
        <v>43973</v>
      </c>
      <c r="B1348" s="2">
        <v>62.9</v>
      </c>
      <c r="C1348" s="2">
        <v>43.382100000000001</v>
      </c>
      <c r="D1348" s="2">
        <v>1538</v>
      </c>
      <c r="E1348" s="2">
        <f t="shared" ref="E1348:E1411" si="84">IF(B1348&gt;B1347, E1347+D1348, IF(B1348&lt;B1347, E1347-D1348, E1347))</f>
        <v>38356</v>
      </c>
      <c r="F1348" s="19" t="str">
        <f t="shared" si="83"/>
        <v>BULLISH</v>
      </c>
      <c r="G1348" s="19" t="str">
        <f t="shared" si="82"/>
        <v>STRONG</v>
      </c>
      <c r="H1348" s="19" t="str">
        <f t="shared" si="81"/>
        <v>CONFIRMED BULLISH</v>
      </c>
    </row>
    <row r="1349" spans="1:8" ht="13.5" x14ac:dyDescent="0.25">
      <c r="A1349" s="3">
        <v>43977</v>
      </c>
      <c r="B1349" s="2">
        <v>64.3</v>
      </c>
      <c r="C1349" s="2">
        <v>44.3476</v>
      </c>
      <c r="D1349" s="2">
        <v>834</v>
      </c>
      <c r="E1349" s="2">
        <f t="shared" si="84"/>
        <v>39190</v>
      </c>
      <c r="F1349" s="19" t="str">
        <f t="shared" si="83"/>
        <v>BULLISH</v>
      </c>
      <c r="G1349" s="19" t="str">
        <f t="shared" si="82"/>
        <v>STRONG</v>
      </c>
      <c r="H1349" s="19" t="str">
        <f t="shared" si="81"/>
        <v>CONFIRMED BULLISH</v>
      </c>
    </row>
    <row r="1350" spans="1:8" ht="13.5" x14ac:dyDescent="0.25">
      <c r="A1350" s="3">
        <v>43978</v>
      </c>
      <c r="B1350" s="2">
        <v>66.22</v>
      </c>
      <c r="C1350" s="2">
        <v>45.671900000000001</v>
      </c>
      <c r="D1350" s="2">
        <v>3653</v>
      </c>
      <c r="E1350" s="2">
        <f t="shared" si="84"/>
        <v>42843</v>
      </c>
      <c r="F1350" s="19" t="str">
        <f t="shared" si="83"/>
        <v>BULLISH</v>
      </c>
      <c r="G1350" s="19" t="str">
        <f t="shared" si="82"/>
        <v>STRONG</v>
      </c>
      <c r="H1350" s="19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v>43979</v>
      </c>
      <c r="B1351" s="2">
        <v>68.2</v>
      </c>
      <c r="C1351" s="2">
        <v>47.037500000000001</v>
      </c>
      <c r="D1351" s="2">
        <v>3155</v>
      </c>
      <c r="E1351" s="2">
        <f t="shared" si="84"/>
        <v>45998</v>
      </c>
      <c r="F1351" s="19" t="str">
        <f t="shared" si="83"/>
        <v>BULLISH</v>
      </c>
      <c r="G1351" s="19" t="str">
        <f t="shared" ref="G1351:G1414" si="86">IF((E1351-E1346)/E1346 &gt; 0.02, "STRONG",
 IF((E1351-E1346)/E1346 &lt; -0.02, "WEAK", "NEUTRAL"))</f>
        <v>STRONG</v>
      </c>
      <c r="H1351" s="19" t="str">
        <f t="shared" si="85"/>
        <v>CONFIRMED BULLISH</v>
      </c>
    </row>
    <row r="1352" spans="1:8" ht="13.5" x14ac:dyDescent="0.25">
      <c r="A1352" s="3">
        <v>43980</v>
      </c>
      <c r="B1352" s="2">
        <v>70.239999999999995</v>
      </c>
      <c r="C1352" s="2">
        <v>48.444499999999998</v>
      </c>
      <c r="D1352" s="2">
        <v>1430</v>
      </c>
      <c r="E1352" s="2">
        <f t="shared" si="84"/>
        <v>47428</v>
      </c>
      <c r="F1352" s="19" t="str">
        <f t="shared" ref="F1352:F1415" si="87">IF(E1352&gt;E1347,"BULLISH",IF(E1352&lt;E1347,"BEARISH","NEUTRAL"))</f>
        <v>BULLISH</v>
      </c>
      <c r="G1352" s="19" t="str">
        <f t="shared" si="86"/>
        <v>STRONG</v>
      </c>
      <c r="H1352" s="19" t="str">
        <f t="shared" si="85"/>
        <v>CONFIRMED BULLISH</v>
      </c>
    </row>
    <row r="1353" spans="1:8" ht="13.5" x14ac:dyDescent="0.25">
      <c r="A1353" s="3">
        <v>43983</v>
      </c>
      <c r="B1353" s="2">
        <v>72.34</v>
      </c>
      <c r="C1353" s="2">
        <v>49.892800000000001</v>
      </c>
      <c r="D1353" s="2">
        <v>1816</v>
      </c>
      <c r="E1353" s="2">
        <f t="shared" si="84"/>
        <v>49244</v>
      </c>
      <c r="F1353" s="19" t="str">
        <f t="shared" si="87"/>
        <v>BULLISH</v>
      </c>
      <c r="G1353" s="19" t="str">
        <f t="shared" si="86"/>
        <v>STRONG</v>
      </c>
      <c r="H1353" s="19" t="str">
        <f t="shared" si="85"/>
        <v>CONFIRMED BULLISH</v>
      </c>
    </row>
    <row r="1354" spans="1:8" ht="13.5" x14ac:dyDescent="0.25">
      <c r="A1354" s="3">
        <v>43984</v>
      </c>
      <c r="B1354" s="2">
        <v>74.510000000000005</v>
      </c>
      <c r="C1354" s="2">
        <v>51.389499999999998</v>
      </c>
      <c r="D1354" s="2">
        <v>4147</v>
      </c>
      <c r="E1354" s="2">
        <f t="shared" si="84"/>
        <v>53391</v>
      </c>
      <c r="F1354" s="19" t="str">
        <f t="shared" si="87"/>
        <v>BULLISH</v>
      </c>
      <c r="G1354" s="19" t="str">
        <f t="shared" si="86"/>
        <v>STRONG</v>
      </c>
      <c r="H1354" s="19" t="str">
        <f t="shared" si="85"/>
        <v>CONFIRMED BULLISH</v>
      </c>
    </row>
    <row r="1355" spans="1:8" ht="13.5" x14ac:dyDescent="0.25">
      <c r="A1355" s="3">
        <v>43985</v>
      </c>
      <c r="B1355" s="2">
        <v>76.739999999999995</v>
      </c>
      <c r="C1355" s="2">
        <v>52.927500000000002</v>
      </c>
      <c r="D1355" s="2">
        <v>3384</v>
      </c>
      <c r="E1355" s="2">
        <f t="shared" si="84"/>
        <v>56775</v>
      </c>
      <c r="F1355" s="19" t="str">
        <f t="shared" si="87"/>
        <v>BULLISH</v>
      </c>
      <c r="G1355" s="19" t="str">
        <f t="shared" si="86"/>
        <v>STRONG</v>
      </c>
      <c r="H1355" s="19" t="str">
        <f t="shared" si="85"/>
        <v>CONFIRMED BULLISH</v>
      </c>
    </row>
    <row r="1356" spans="1:8" ht="13.5" x14ac:dyDescent="0.25">
      <c r="A1356" s="3">
        <v>43986</v>
      </c>
      <c r="B1356" s="2">
        <v>74.44</v>
      </c>
      <c r="C1356" s="2">
        <v>51.341200000000001</v>
      </c>
      <c r="D1356" s="2">
        <v>3553</v>
      </c>
      <c r="E1356" s="2">
        <f t="shared" si="84"/>
        <v>53222</v>
      </c>
      <c r="F1356" s="19" t="str">
        <f t="shared" si="87"/>
        <v>BULLISH</v>
      </c>
      <c r="G1356" s="19" t="str">
        <f t="shared" si="86"/>
        <v>STRONG</v>
      </c>
      <c r="H1356" s="19" t="str">
        <f t="shared" si="85"/>
        <v>CONFIRMED BULLISH</v>
      </c>
    </row>
    <row r="1357" spans="1:8" ht="13.5" x14ac:dyDescent="0.25">
      <c r="A1357" s="3">
        <v>43987</v>
      </c>
      <c r="B1357" s="2">
        <v>72.209999999999994</v>
      </c>
      <c r="C1357" s="2">
        <v>49.803199999999997</v>
      </c>
      <c r="D1357" s="2">
        <v>37</v>
      </c>
      <c r="E1357" s="2">
        <f t="shared" si="84"/>
        <v>53185</v>
      </c>
      <c r="F1357" s="19" t="str">
        <f t="shared" si="87"/>
        <v>BULLISH</v>
      </c>
      <c r="G1357" s="19" t="str">
        <f t="shared" si="86"/>
        <v>STRONG</v>
      </c>
      <c r="H1357" s="19" t="str">
        <f t="shared" si="85"/>
        <v>CONFIRMED BULLISH</v>
      </c>
    </row>
    <row r="1358" spans="1:8" ht="13.5" x14ac:dyDescent="0.25">
      <c r="A1358" s="3">
        <v>43990</v>
      </c>
      <c r="B1358" s="2">
        <v>67.88</v>
      </c>
      <c r="C1358" s="2">
        <v>46.816800000000001</v>
      </c>
      <c r="D1358" s="2">
        <v>6450</v>
      </c>
      <c r="E1358" s="2">
        <f t="shared" si="84"/>
        <v>46735</v>
      </c>
      <c r="F1358" s="19" t="str">
        <f t="shared" si="87"/>
        <v>BEARISH</v>
      </c>
      <c r="G1358" s="19" t="str">
        <f t="shared" si="86"/>
        <v>WEAK</v>
      </c>
      <c r="H1358" s="19" t="str">
        <f t="shared" si="85"/>
        <v>CONFIRMED BEARISH</v>
      </c>
    </row>
    <row r="1359" spans="1:8" ht="13.5" x14ac:dyDescent="0.25">
      <c r="A1359" s="3">
        <v>43991</v>
      </c>
      <c r="B1359" s="2">
        <v>68.3</v>
      </c>
      <c r="C1359" s="2">
        <v>47.106400000000001</v>
      </c>
      <c r="D1359" s="2">
        <v>4351</v>
      </c>
      <c r="E1359" s="2">
        <f t="shared" si="84"/>
        <v>51086</v>
      </c>
      <c r="F1359" s="19" t="str">
        <f t="shared" si="87"/>
        <v>BEARISH</v>
      </c>
      <c r="G1359" s="19" t="str">
        <f t="shared" si="86"/>
        <v>WEAK</v>
      </c>
      <c r="H1359" s="19" t="str">
        <f t="shared" si="85"/>
        <v>CONFIRMED BEARISH</v>
      </c>
    </row>
    <row r="1360" spans="1:8" ht="13.5" x14ac:dyDescent="0.25">
      <c r="A1360" s="3">
        <v>43992</v>
      </c>
      <c r="B1360" s="2">
        <v>71.37</v>
      </c>
      <c r="C1360" s="2">
        <v>49.223799999999997</v>
      </c>
      <c r="D1360" s="2">
        <v>3739</v>
      </c>
      <c r="E1360" s="2">
        <f t="shared" si="84"/>
        <v>54825</v>
      </c>
      <c r="F1360" s="19" t="str">
        <f t="shared" si="87"/>
        <v>BEARISH</v>
      </c>
      <c r="G1360" s="19" t="str">
        <f t="shared" si="86"/>
        <v>WEAK</v>
      </c>
      <c r="H1360" s="19" t="str">
        <f t="shared" si="85"/>
        <v>CONFIRMED BEARISH</v>
      </c>
    </row>
    <row r="1361" spans="1:8" ht="13.5" x14ac:dyDescent="0.25">
      <c r="A1361" s="3">
        <v>43993</v>
      </c>
      <c r="B1361" s="2">
        <v>72.989999999999995</v>
      </c>
      <c r="C1361" s="2">
        <v>50.341099999999997</v>
      </c>
      <c r="D1361" s="2">
        <v>3810</v>
      </c>
      <c r="E1361" s="2">
        <f t="shared" si="84"/>
        <v>58635</v>
      </c>
      <c r="F1361" s="19" t="str">
        <f t="shared" si="87"/>
        <v>BULLISH</v>
      </c>
      <c r="G1361" s="19" t="str">
        <f t="shared" si="86"/>
        <v>STRONG</v>
      </c>
      <c r="H1361" s="19" t="str">
        <f t="shared" si="85"/>
        <v>BULLISH DIVERGENCE</v>
      </c>
    </row>
    <row r="1362" spans="1:8" ht="13.5" x14ac:dyDescent="0.25">
      <c r="A1362" s="3">
        <v>43994</v>
      </c>
      <c r="B1362" s="2">
        <v>71.89</v>
      </c>
      <c r="C1362" s="2">
        <v>49.582500000000003</v>
      </c>
      <c r="D1362" s="2">
        <v>1004</v>
      </c>
      <c r="E1362" s="2">
        <f t="shared" si="84"/>
        <v>57631</v>
      </c>
      <c r="F1362" s="19" t="str">
        <f t="shared" si="87"/>
        <v>BULLISH</v>
      </c>
      <c r="G1362" s="19" t="str">
        <f t="shared" si="86"/>
        <v>STRONG</v>
      </c>
      <c r="H1362" s="19" t="str">
        <f t="shared" si="85"/>
        <v>BULLISH DIVERGENCE</v>
      </c>
    </row>
    <row r="1363" spans="1:8" ht="13.5" x14ac:dyDescent="0.25">
      <c r="A1363" s="3">
        <v>43997</v>
      </c>
      <c r="B1363" s="2">
        <v>72</v>
      </c>
      <c r="C1363" s="2">
        <v>49.658299999999997</v>
      </c>
      <c r="D1363" s="2">
        <v>2606</v>
      </c>
      <c r="E1363" s="2">
        <f t="shared" si="84"/>
        <v>60237</v>
      </c>
      <c r="F1363" s="19" t="str">
        <f t="shared" si="87"/>
        <v>BULLISH</v>
      </c>
      <c r="G1363" s="19" t="str">
        <f t="shared" si="86"/>
        <v>STRONG</v>
      </c>
      <c r="H1363" s="19" t="str">
        <f t="shared" si="85"/>
        <v>CONFIRMED BULLISH</v>
      </c>
    </row>
    <row r="1364" spans="1:8" ht="13.5" x14ac:dyDescent="0.25">
      <c r="A1364" s="3">
        <v>43998</v>
      </c>
      <c r="B1364" s="2">
        <v>72.97</v>
      </c>
      <c r="C1364" s="2">
        <v>50.327300000000001</v>
      </c>
      <c r="D1364" s="2">
        <v>1008</v>
      </c>
      <c r="E1364" s="2">
        <f t="shared" si="84"/>
        <v>61245</v>
      </c>
      <c r="F1364" s="19" t="str">
        <f t="shared" si="87"/>
        <v>BULLISH</v>
      </c>
      <c r="G1364" s="19" t="str">
        <f t="shared" si="86"/>
        <v>STRONG</v>
      </c>
      <c r="H1364" s="19" t="str">
        <f t="shared" si="85"/>
        <v>CONFIRMED BULLISH</v>
      </c>
    </row>
    <row r="1365" spans="1:8" ht="13.5" x14ac:dyDescent="0.25">
      <c r="A1365" s="3">
        <v>43999</v>
      </c>
      <c r="B1365" s="2">
        <v>75.150000000000006</v>
      </c>
      <c r="C1365" s="2">
        <v>51.8309</v>
      </c>
      <c r="D1365" s="2">
        <v>2613</v>
      </c>
      <c r="E1365" s="2">
        <f t="shared" si="84"/>
        <v>63858</v>
      </c>
      <c r="F1365" s="19" t="str">
        <f t="shared" si="87"/>
        <v>BULLISH</v>
      </c>
      <c r="G1365" s="19" t="str">
        <f t="shared" si="86"/>
        <v>STRONG</v>
      </c>
      <c r="H1365" s="19" t="str">
        <f t="shared" si="85"/>
        <v>CONFIRMED BULLISH</v>
      </c>
    </row>
    <row r="1366" spans="1:8" ht="13.5" x14ac:dyDescent="0.25">
      <c r="A1366" s="3">
        <v>44000</v>
      </c>
      <c r="B1366" s="2">
        <v>73.8</v>
      </c>
      <c r="C1366" s="2">
        <v>50.899799999999999</v>
      </c>
      <c r="D1366" s="2">
        <v>1237</v>
      </c>
      <c r="E1366" s="2">
        <f t="shared" si="84"/>
        <v>62621</v>
      </c>
      <c r="F1366" s="19" t="str">
        <f t="shared" si="87"/>
        <v>BULLISH</v>
      </c>
      <c r="G1366" s="19" t="str">
        <f t="shared" si="86"/>
        <v>STRONG</v>
      </c>
      <c r="H1366" s="19" t="str">
        <f t="shared" si="85"/>
        <v>CONFIRMED BULLISH</v>
      </c>
    </row>
    <row r="1367" spans="1:8" ht="13.5" x14ac:dyDescent="0.25">
      <c r="A1367" s="3">
        <v>44001</v>
      </c>
      <c r="B1367" s="2">
        <v>73.8</v>
      </c>
      <c r="C1367" s="2">
        <v>50.899799999999999</v>
      </c>
      <c r="D1367" s="2">
        <v>1139</v>
      </c>
      <c r="E1367" s="2">
        <f t="shared" si="84"/>
        <v>62621</v>
      </c>
      <c r="F1367" s="19" t="str">
        <f t="shared" si="87"/>
        <v>BULLISH</v>
      </c>
      <c r="G1367" s="19" t="str">
        <f t="shared" si="86"/>
        <v>STRONG</v>
      </c>
      <c r="H1367" s="19" t="str">
        <f t="shared" si="85"/>
        <v>CONFIRMED BULLISH</v>
      </c>
    </row>
    <row r="1368" spans="1:8" ht="13.5" x14ac:dyDescent="0.25">
      <c r="A1368" s="3">
        <v>44004</v>
      </c>
      <c r="B1368" s="2">
        <v>74.8</v>
      </c>
      <c r="C1368" s="2">
        <v>51.589500000000001</v>
      </c>
      <c r="D1368" s="2">
        <v>1982</v>
      </c>
      <c r="E1368" s="2">
        <f t="shared" si="84"/>
        <v>64603</v>
      </c>
      <c r="F1368" s="19" t="str">
        <f t="shared" si="87"/>
        <v>BULLISH</v>
      </c>
      <c r="G1368" s="19" t="str">
        <f t="shared" si="86"/>
        <v>STRONG</v>
      </c>
      <c r="H1368" s="19" t="str">
        <f t="shared" si="85"/>
        <v>CONFIRMED BULLISH</v>
      </c>
    </row>
    <row r="1369" spans="1:8" ht="13.5" x14ac:dyDescent="0.25">
      <c r="A1369" s="3">
        <v>44005</v>
      </c>
      <c r="B1369" s="2">
        <v>75.88</v>
      </c>
      <c r="C1369" s="2">
        <v>52.334400000000002</v>
      </c>
      <c r="D1369" s="2">
        <v>1135</v>
      </c>
      <c r="E1369" s="2">
        <f t="shared" si="84"/>
        <v>65738</v>
      </c>
      <c r="F1369" s="19" t="str">
        <f t="shared" si="87"/>
        <v>BULLISH</v>
      </c>
      <c r="G1369" s="19" t="str">
        <f t="shared" si="86"/>
        <v>STRONG</v>
      </c>
      <c r="H1369" s="19" t="str">
        <f t="shared" si="85"/>
        <v>CONFIRMED BULLISH</v>
      </c>
    </row>
    <row r="1370" spans="1:8" ht="13.5" x14ac:dyDescent="0.25">
      <c r="A1370" s="3">
        <v>44006</v>
      </c>
      <c r="B1370" s="2">
        <v>75</v>
      </c>
      <c r="C1370" s="2">
        <v>51.727400000000003</v>
      </c>
      <c r="D1370" s="2">
        <v>163</v>
      </c>
      <c r="E1370" s="2">
        <f t="shared" si="84"/>
        <v>65575</v>
      </c>
      <c r="F1370" s="19" t="str">
        <f t="shared" si="87"/>
        <v>BULLISH</v>
      </c>
      <c r="G1370" s="19" t="str">
        <f t="shared" si="86"/>
        <v>STRONG</v>
      </c>
      <c r="H1370" s="19" t="str">
        <f t="shared" si="85"/>
        <v>BULLISH DIVERGENCE</v>
      </c>
    </row>
    <row r="1371" spans="1:8" ht="13.5" x14ac:dyDescent="0.25">
      <c r="A1371" s="3">
        <v>44007</v>
      </c>
      <c r="B1371" s="2">
        <v>74</v>
      </c>
      <c r="C1371" s="2">
        <v>51.037700000000001</v>
      </c>
      <c r="D1371" s="2">
        <v>1017</v>
      </c>
      <c r="E1371" s="2">
        <f t="shared" si="84"/>
        <v>64558</v>
      </c>
      <c r="F1371" s="19" t="str">
        <f t="shared" si="87"/>
        <v>BULLISH</v>
      </c>
      <c r="G1371" s="19" t="str">
        <f t="shared" si="86"/>
        <v>STRONG</v>
      </c>
      <c r="H1371" s="19" t="str">
        <f t="shared" si="85"/>
        <v>CONFIRMED BULLISH</v>
      </c>
    </row>
    <row r="1372" spans="1:8" ht="13.5" x14ac:dyDescent="0.25">
      <c r="A1372" s="3">
        <v>44008</v>
      </c>
      <c r="B1372" s="2">
        <v>73</v>
      </c>
      <c r="C1372" s="2">
        <v>50.347999999999999</v>
      </c>
      <c r="D1372" s="2">
        <v>791</v>
      </c>
      <c r="E1372" s="2">
        <f t="shared" si="84"/>
        <v>63767</v>
      </c>
      <c r="F1372" s="19" t="str">
        <f t="shared" si="87"/>
        <v>BULLISH</v>
      </c>
      <c r="G1372" s="19" t="str">
        <f t="shared" si="86"/>
        <v>NEUTRAL</v>
      </c>
      <c r="H1372" s="19" t="str">
        <f t="shared" si="85"/>
        <v>BULLISH DIVERGENCE</v>
      </c>
    </row>
    <row r="1373" spans="1:8" ht="13.5" x14ac:dyDescent="0.25">
      <c r="A1373" s="3">
        <v>44011</v>
      </c>
      <c r="B1373" s="2">
        <v>72</v>
      </c>
      <c r="C1373" s="2">
        <v>49.658299999999997</v>
      </c>
      <c r="D1373" s="2">
        <v>3071</v>
      </c>
      <c r="E1373" s="2">
        <f t="shared" si="84"/>
        <v>60696</v>
      </c>
      <c r="F1373" s="19" t="str">
        <f t="shared" si="87"/>
        <v>BEARISH</v>
      </c>
      <c r="G1373" s="19" t="str">
        <f t="shared" si="86"/>
        <v>WEAK</v>
      </c>
      <c r="H1373" s="19" t="str">
        <f t="shared" si="85"/>
        <v>CONFIRMED BEARISH</v>
      </c>
    </row>
    <row r="1374" spans="1:8" ht="13.5" x14ac:dyDescent="0.25">
      <c r="A1374" s="3">
        <v>44012</v>
      </c>
      <c r="B1374" s="2">
        <v>71.599999999999994</v>
      </c>
      <c r="C1374" s="2">
        <v>49.382399999999997</v>
      </c>
      <c r="D1374" s="2">
        <v>858</v>
      </c>
      <c r="E1374" s="2">
        <f t="shared" si="84"/>
        <v>59838</v>
      </c>
      <c r="F1374" s="19" t="str">
        <f t="shared" si="87"/>
        <v>BEARISH</v>
      </c>
      <c r="G1374" s="19" t="str">
        <f t="shared" si="86"/>
        <v>WEAK</v>
      </c>
      <c r="H1374" s="19" t="str">
        <f t="shared" si="85"/>
        <v>CONFIRMED BEARISH</v>
      </c>
    </row>
    <row r="1375" spans="1:8" ht="13.5" x14ac:dyDescent="0.25">
      <c r="A1375" s="3">
        <v>44013</v>
      </c>
      <c r="B1375" s="2">
        <v>71.8</v>
      </c>
      <c r="C1375" s="2">
        <v>49.520400000000002</v>
      </c>
      <c r="D1375" s="2">
        <v>1059</v>
      </c>
      <c r="E1375" s="2">
        <f t="shared" si="84"/>
        <v>60897</v>
      </c>
      <c r="F1375" s="19" t="str">
        <f t="shared" si="87"/>
        <v>BEARISH</v>
      </c>
      <c r="G1375" s="19" t="str">
        <f t="shared" si="86"/>
        <v>WEAK</v>
      </c>
      <c r="H1375" s="19" t="str">
        <f t="shared" si="85"/>
        <v>CONFIRMED BEARISH</v>
      </c>
    </row>
    <row r="1376" spans="1:8" ht="13.5" x14ac:dyDescent="0.25">
      <c r="A1376" s="3">
        <v>44014</v>
      </c>
      <c r="B1376" s="2">
        <v>71.8</v>
      </c>
      <c r="C1376" s="2">
        <v>49.520400000000002</v>
      </c>
      <c r="D1376" s="2">
        <v>3638</v>
      </c>
      <c r="E1376" s="2">
        <f t="shared" si="84"/>
        <v>60897</v>
      </c>
      <c r="F1376" s="19" t="str">
        <f t="shared" si="87"/>
        <v>BEARISH</v>
      </c>
      <c r="G1376" s="19" t="str">
        <f t="shared" si="86"/>
        <v>WEAK</v>
      </c>
      <c r="H1376" s="19" t="str">
        <f t="shared" si="85"/>
        <v>CONFIRMED BEARISH</v>
      </c>
    </row>
    <row r="1377" spans="1:8" ht="13.5" x14ac:dyDescent="0.25">
      <c r="A1377" s="3">
        <v>44015</v>
      </c>
      <c r="B1377" s="2">
        <v>70.83</v>
      </c>
      <c r="C1377" s="2">
        <v>48.851399999999998</v>
      </c>
      <c r="D1377" s="2">
        <v>2116</v>
      </c>
      <c r="E1377" s="2">
        <f t="shared" si="84"/>
        <v>58781</v>
      </c>
      <c r="F1377" s="19" t="str">
        <f t="shared" si="87"/>
        <v>BEARISH</v>
      </c>
      <c r="G1377" s="19" t="str">
        <f t="shared" si="86"/>
        <v>WEAK</v>
      </c>
      <c r="H1377" s="19" t="str">
        <f t="shared" si="85"/>
        <v>CONFIRMED BEARISH</v>
      </c>
    </row>
    <row r="1378" spans="1:8" ht="13.5" x14ac:dyDescent="0.25">
      <c r="A1378" s="3">
        <v>44018</v>
      </c>
      <c r="B1378" s="2">
        <v>70.16</v>
      </c>
      <c r="C1378" s="2">
        <v>48.389299999999999</v>
      </c>
      <c r="D1378" s="2">
        <v>2905</v>
      </c>
      <c r="E1378" s="2">
        <f t="shared" si="84"/>
        <v>55876</v>
      </c>
      <c r="F1378" s="19" t="str">
        <f t="shared" si="87"/>
        <v>BEARISH</v>
      </c>
      <c r="G1378" s="19" t="str">
        <f t="shared" si="86"/>
        <v>WEAK</v>
      </c>
      <c r="H1378" s="19" t="str">
        <f t="shared" si="85"/>
        <v>CONFIRMED BEARISH</v>
      </c>
    </row>
    <row r="1379" spans="1:8" ht="13.5" x14ac:dyDescent="0.25">
      <c r="A1379" s="3">
        <v>44019</v>
      </c>
      <c r="B1379" s="2">
        <v>60.55</v>
      </c>
      <c r="C1379" s="2">
        <v>47.081499999999998</v>
      </c>
      <c r="D1379" s="2">
        <v>1602</v>
      </c>
      <c r="E1379" s="2">
        <f t="shared" si="84"/>
        <v>54274</v>
      </c>
      <c r="F1379" s="19" t="str">
        <f t="shared" si="87"/>
        <v>BEARISH</v>
      </c>
      <c r="G1379" s="19" t="str">
        <f t="shared" si="86"/>
        <v>WEAK</v>
      </c>
      <c r="H1379" s="19" t="str">
        <f t="shared" si="85"/>
        <v>CONFIRMED BEARISH</v>
      </c>
    </row>
    <row r="1380" spans="1:8" ht="13.5" x14ac:dyDescent="0.25">
      <c r="A1380" s="3">
        <v>44020</v>
      </c>
      <c r="B1380" s="2">
        <v>56.92</v>
      </c>
      <c r="C1380" s="2">
        <v>44.258899999999997</v>
      </c>
      <c r="D1380" s="2">
        <v>1860</v>
      </c>
      <c r="E1380" s="2">
        <f t="shared" si="84"/>
        <v>52414</v>
      </c>
      <c r="F1380" s="19" t="str">
        <f t="shared" si="87"/>
        <v>BEARISH</v>
      </c>
      <c r="G1380" s="19" t="str">
        <f t="shared" si="86"/>
        <v>WEAK</v>
      </c>
      <c r="H1380" s="19" t="str">
        <f t="shared" si="85"/>
        <v>CONFIRMED BEARISH</v>
      </c>
    </row>
    <row r="1381" spans="1:8" ht="13.5" x14ac:dyDescent="0.25">
      <c r="A1381" s="3">
        <v>44021</v>
      </c>
      <c r="B1381" s="2">
        <v>53.48</v>
      </c>
      <c r="C1381" s="2">
        <v>41.584099999999999</v>
      </c>
      <c r="D1381" s="2">
        <v>1519</v>
      </c>
      <c r="E1381" s="2">
        <f t="shared" si="84"/>
        <v>50895</v>
      </c>
      <c r="F1381" s="19" t="str">
        <f t="shared" si="87"/>
        <v>BEARISH</v>
      </c>
      <c r="G1381" s="19" t="str">
        <f t="shared" si="86"/>
        <v>WEAK</v>
      </c>
      <c r="H1381" s="19" t="str">
        <f t="shared" si="85"/>
        <v>CONFIRMED BEARISH</v>
      </c>
    </row>
    <row r="1382" spans="1:8" ht="13.5" x14ac:dyDescent="0.25">
      <c r="A1382" s="3">
        <v>44022</v>
      </c>
      <c r="B1382" s="2">
        <v>50.23</v>
      </c>
      <c r="C1382" s="2">
        <v>39.057000000000002</v>
      </c>
      <c r="D1382" s="2">
        <v>3173</v>
      </c>
      <c r="E1382" s="2">
        <f t="shared" si="84"/>
        <v>47722</v>
      </c>
      <c r="F1382" s="19" t="str">
        <f t="shared" si="87"/>
        <v>BEARISH</v>
      </c>
      <c r="G1382" s="19" t="str">
        <f t="shared" si="86"/>
        <v>WEAK</v>
      </c>
      <c r="H1382" s="19" t="str">
        <f t="shared" si="85"/>
        <v>CONFIRMED BEARISH</v>
      </c>
    </row>
    <row r="1383" spans="1:8" ht="13.5" x14ac:dyDescent="0.25">
      <c r="A1383" s="3">
        <v>44025</v>
      </c>
      <c r="B1383" s="2">
        <v>48.73</v>
      </c>
      <c r="C1383" s="2">
        <v>37.890700000000002</v>
      </c>
      <c r="D1383" s="2">
        <v>199</v>
      </c>
      <c r="E1383" s="2">
        <f t="shared" si="84"/>
        <v>47523</v>
      </c>
      <c r="F1383" s="19" t="str">
        <f t="shared" si="87"/>
        <v>BEARISH</v>
      </c>
      <c r="G1383" s="19" t="str">
        <f t="shared" si="86"/>
        <v>WEAK</v>
      </c>
      <c r="H1383" s="19" t="str">
        <f t="shared" si="85"/>
        <v>CONFIRMED BEARISH</v>
      </c>
    </row>
    <row r="1384" spans="1:8" ht="13.5" x14ac:dyDescent="0.25">
      <c r="A1384" s="3">
        <v>44026</v>
      </c>
      <c r="B1384" s="2">
        <v>50.18</v>
      </c>
      <c r="C1384" s="2">
        <v>39.018099999999997</v>
      </c>
      <c r="D1384" s="2">
        <v>4619</v>
      </c>
      <c r="E1384" s="2">
        <f t="shared" si="84"/>
        <v>52142</v>
      </c>
      <c r="F1384" s="19" t="str">
        <f t="shared" si="87"/>
        <v>BEARISH</v>
      </c>
      <c r="G1384" s="19" t="str">
        <f t="shared" si="86"/>
        <v>WEAK</v>
      </c>
      <c r="H1384" s="19" t="str">
        <f t="shared" si="85"/>
        <v>CONFIRMED BEARISH</v>
      </c>
    </row>
    <row r="1385" spans="1:8" ht="13.5" x14ac:dyDescent="0.25">
      <c r="A1385" s="3">
        <v>44027</v>
      </c>
      <c r="B1385" s="2">
        <v>51.19</v>
      </c>
      <c r="C1385" s="2">
        <v>39.8035</v>
      </c>
      <c r="D1385" s="2">
        <v>1845</v>
      </c>
      <c r="E1385" s="2">
        <f t="shared" si="84"/>
        <v>53987</v>
      </c>
      <c r="F1385" s="19" t="str">
        <f t="shared" si="87"/>
        <v>BULLISH</v>
      </c>
      <c r="G1385" s="19" t="str">
        <f t="shared" si="86"/>
        <v>STRONG</v>
      </c>
      <c r="H1385" s="19" t="str">
        <f t="shared" si="85"/>
        <v>BULLISH DIVERGENCE</v>
      </c>
    </row>
    <row r="1386" spans="1:8" ht="13.5" x14ac:dyDescent="0.25">
      <c r="A1386" s="3">
        <v>44028</v>
      </c>
      <c r="B1386" s="2">
        <v>51</v>
      </c>
      <c r="C1386" s="2">
        <v>39.655700000000003</v>
      </c>
      <c r="D1386" s="2">
        <v>914</v>
      </c>
      <c r="E1386" s="2">
        <f t="shared" si="84"/>
        <v>53073</v>
      </c>
      <c r="F1386" s="19" t="str">
        <f t="shared" si="87"/>
        <v>BULLISH</v>
      </c>
      <c r="G1386" s="19" t="str">
        <f t="shared" si="86"/>
        <v>STRONG</v>
      </c>
      <c r="H1386" s="19" t="str">
        <f t="shared" si="85"/>
        <v>BULLISH DIVERGENCE</v>
      </c>
    </row>
    <row r="1387" spans="1:8" ht="13.5" x14ac:dyDescent="0.25">
      <c r="A1387" s="3">
        <v>44029</v>
      </c>
      <c r="B1387" s="2">
        <v>50.63</v>
      </c>
      <c r="C1387" s="2">
        <v>39.368000000000002</v>
      </c>
      <c r="D1387" s="2">
        <v>309</v>
      </c>
      <c r="E1387" s="2">
        <f t="shared" si="84"/>
        <v>52764</v>
      </c>
      <c r="F1387" s="19" t="str">
        <f t="shared" si="87"/>
        <v>BULLISH</v>
      </c>
      <c r="G1387" s="19" t="str">
        <f t="shared" si="86"/>
        <v>STRONG</v>
      </c>
      <c r="H1387" s="19" t="str">
        <f t="shared" si="85"/>
        <v>CONFIRMED BULLISH</v>
      </c>
    </row>
    <row r="1388" spans="1:8" ht="13.5" x14ac:dyDescent="0.25">
      <c r="A1388" s="3">
        <v>44032</v>
      </c>
      <c r="B1388" s="2">
        <v>51.35</v>
      </c>
      <c r="C1388" s="2">
        <v>39.927900000000001</v>
      </c>
      <c r="D1388" s="2">
        <v>222</v>
      </c>
      <c r="E1388" s="2">
        <f t="shared" si="84"/>
        <v>52986</v>
      </c>
      <c r="F1388" s="19" t="str">
        <f t="shared" si="87"/>
        <v>BULLISH</v>
      </c>
      <c r="G1388" s="19" t="str">
        <f t="shared" si="86"/>
        <v>STRONG</v>
      </c>
      <c r="H1388" s="19" t="str">
        <f t="shared" si="85"/>
        <v>CONFIRMED BULLISH</v>
      </c>
    </row>
    <row r="1389" spans="1:8" ht="13.5" x14ac:dyDescent="0.25">
      <c r="A1389" s="3">
        <v>44033</v>
      </c>
      <c r="B1389" s="2">
        <v>51.3</v>
      </c>
      <c r="C1389" s="2">
        <v>39.889000000000003</v>
      </c>
      <c r="D1389" s="2">
        <v>809</v>
      </c>
      <c r="E1389" s="2">
        <f t="shared" si="84"/>
        <v>52177</v>
      </c>
      <c r="F1389" s="19" t="str">
        <f t="shared" si="87"/>
        <v>BULLISH</v>
      </c>
      <c r="G1389" s="19" t="str">
        <f t="shared" si="86"/>
        <v>NEUTRAL</v>
      </c>
      <c r="H1389" s="19" t="str">
        <f t="shared" si="85"/>
        <v>CONFIRMED BULLISH</v>
      </c>
    </row>
    <row r="1390" spans="1:8" ht="13.5" x14ac:dyDescent="0.25">
      <c r="A1390" s="3">
        <v>44034</v>
      </c>
      <c r="B1390" s="2">
        <v>51.6</v>
      </c>
      <c r="C1390" s="2">
        <v>40.122300000000003</v>
      </c>
      <c r="D1390" s="2">
        <v>1143</v>
      </c>
      <c r="E1390" s="2">
        <f t="shared" si="84"/>
        <v>53320</v>
      </c>
      <c r="F1390" s="19" t="str">
        <f t="shared" si="87"/>
        <v>BEARISH</v>
      </c>
      <c r="G1390" s="19" t="str">
        <f t="shared" si="86"/>
        <v>NEUTRAL</v>
      </c>
      <c r="H1390" s="19" t="str">
        <f t="shared" si="85"/>
        <v>BEARISH DIVERGENCE</v>
      </c>
    </row>
    <row r="1391" spans="1:8" ht="13.5" x14ac:dyDescent="0.25">
      <c r="A1391" s="3">
        <v>44035</v>
      </c>
      <c r="B1391" s="2">
        <v>54.5</v>
      </c>
      <c r="C1391" s="2">
        <v>42.377200000000002</v>
      </c>
      <c r="D1391" s="2">
        <v>181</v>
      </c>
      <c r="E1391" s="2">
        <f t="shared" si="84"/>
        <v>53501</v>
      </c>
      <c r="F1391" s="19" t="str">
        <f t="shared" si="87"/>
        <v>BULLISH</v>
      </c>
      <c r="G1391" s="19" t="str">
        <f t="shared" si="86"/>
        <v>NEUTRAL</v>
      </c>
      <c r="H1391" s="19" t="str">
        <f t="shared" si="85"/>
        <v>CONFIRMED BULLISH</v>
      </c>
    </row>
    <row r="1392" spans="1:8" ht="13.5" x14ac:dyDescent="0.25">
      <c r="A1392" s="3">
        <v>44036</v>
      </c>
      <c r="B1392" s="2">
        <v>57.81</v>
      </c>
      <c r="C1392" s="2">
        <v>44.951000000000001</v>
      </c>
      <c r="D1392" s="2">
        <v>771</v>
      </c>
      <c r="E1392" s="2">
        <f t="shared" si="84"/>
        <v>54272</v>
      </c>
      <c r="F1392" s="19" t="str">
        <f t="shared" si="87"/>
        <v>BULLISH</v>
      </c>
      <c r="G1392" s="19" t="str">
        <f t="shared" si="86"/>
        <v>STRONG</v>
      </c>
      <c r="H1392" s="19" t="str">
        <f t="shared" si="85"/>
        <v>CONFIRMED BULLISH</v>
      </c>
    </row>
    <row r="1393" spans="1:8" ht="13.5" x14ac:dyDescent="0.25">
      <c r="A1393" s="3">
        <v>44039</v>
      </c>
      <c r="B1393" s="2">
        <v>54.75</v>
      </c>
      <c r="C1393" s="2">
        <v>42.571599999999997</v>
      </c>
      <c r="D1393" s="2">
        <v>2990</v>
      </c>
      <c r="E1393" s="2">
        <f t="shared" si="84"/>
        <v>51282</v>
      </c>
      <c r="F1393" s="19" t="str">
        <f t="shared" si="87"/>
        <v>BEARISH</v>
      </c>
      <c r="G1393" s="19" t="str">
        <f t="shared" si="86"/>
        <v>WEAK</v>
      </c>
      <c r="H1393" s="19" t="str">
        <f t="shared" si="85"/>
        <v>BEARISH DIVERGENCE</v>
      </c>
    </row>
    <row r="1394" spans="1:8" ht="13.5" x14ac:dyDescent="0.25">
      <c r="A1394" s="3">
        <v>44040</v>
      </c>
      <c r="B1394" s="2">
        <v>57</v>
      </c>
      <c r="C1394" s="2">
        <v>44.321100000000001</v>
      </c>
      <c r="D1394" s="2">
        <v>1161</v>
      </c>
      <c r="E1394" s="2">
        <f t="shared" si="84"/>
        <v>52443</v>
      </c>
      <c r="F1394" s="19" t="str">
        <f t="shared" si="87"/>
        <v>BULLISH</v>
      </c>
      <c r="G1394" s="19" t="str">
        <f t="shared" si="86"/>
        <v>NEUTRAL</v>
      </c>
      <c r="H1394" s="19" t="str">
        <f t="shared" si="85"/>
        <v>CONFIRMED BULLISH</v>
      </c>
    </row>
    <row r="1395" spans="1:8" ht="13.5" x14ac:dyDescent="0.25">
      <c r="A1395" s="3">
        <v>44041</v>
      </c>
      <c r="B1395" s="2">
        <v>58.7</v>
      </c>
      <c r="C1395" s="2">
        <v>45.643000000000001</v>
      </c>
      <c r="D1395" s="2">
        <v>261</v>
      </c>
      <c r="E1395" s="2">
        <f t="shared" si="84"/>
        <v>52704</v>
      </c>
      <c r="F1395" s="19" t="str">
        <f t="shared" si="87"/>
        <v>BEARISH</v>
      </c>
      <c r="G1395" s="19" t="str">
        <f t="shared" si="86"/>
        <v>NEUTRAL</v>
      </c>
      <c r="H1395" s="19" t="str">
        <f t="shared" si="85"/>
        <v>BEARISH DIVERGENCE</v>
      </c>
    </row>
    <row r="1396" spans="1:8" ht="13.5" x14ac:dyDescent="0.25">
      <c r="A1396" s="3">
        <v>44042</v>
      </c>
      <c r="B1396" s="2">
        <v>61.8</v>
      </c>
      <c r="C1396" s="2">
        <v>48.053400000000003</v>
      </c>
      <c r="D1396" s="2">
        <v>829</v>
      </c>
      <c r="E1396" s="2">
        <f t="shared" si="84"/>
        <v>53533</v>
      </c>
      <c r="F1396" s="19" t="str">
        <f t="shared" si="87"/>
        <v>BULLISH</v>
      </c>
      <c r="G1396" s="19" t="str">
        <f t="shared" si="86"/>
        <v>NEUTRAL</v>
      </c>
      <c r="H1396" s="19" t="str">
        <f t="shared" si="85"/>
        <v>CONFIRMED BULLISH</v>
      </c>
    </row>
    <row r="1397" spans="1:8" ht="13.5" x14ac:dyDescent="0.25">
      <c r="A1397" s="3">
        <v>44046</v>
      </c>
      <c r="B1397" s="2">
        <v>62.9</v>
      </c>
      <c r="C1397" s="2">
        <v>48.908799999999999</v>
      </c>
      <c r="D1397" s="2">
        <v>231</v>
      </c>
      <c r="E1397" s="2">
        <f t="shared" si="84"/>
        <v>53764</v>
      </c>
      <c r="F1397" s="19" t="str">
        <f t="shared" si="87"/>
        <v>BEARISH</v>
      </c>
      <c r="G1397" s="19" t="str">
        <f t="shared" si="86"/>
        <v>NEUTRAL</v>
      </c>
      <c r="H1397" s="19" t="str">
        <f t="shared" si="85"/>
        <v>BEARISH DIVERGENCE</v>
      </c>
    </row>
    <row r="1398" spans="1:8" ht="13.5" x14ac:dyDescent="0.25">
      <c r="A1398" s="3">
        <v>44047</v>
      </c>
      <c r="B1398" s="2">
        <v>65.489999999999995</v>
      </c>
      <c r="C1398" s="2">
        <v>50.922600000000003</v>
      </c>
      <c r="D1398" s="2">
        <v>1708</v>
      </c>
      <c r="E1398" s="2">
        <f t="shared" si="84"/>
        <v>55472</v>
      </c>
      <c r="F1398" s="19" t="str">
        <f t="shared" si="87"/>
        <v>BULLISH</v>
      </c>
      <c r="G1398" s="19" t="str">
        <f t="shared" si="86"/>
        <v>STRONG</v>
      </c>
      <c r="H1398" s="19" t="str">
        <f t="shared" si="85"/>
        <v>CONFIRMED BULLISH</v>
      </c>
    </row>
    <row r="1399" spans="1:8" ht="13.5" x14ac:dyDescent="0.25">
      <c r="A1399" s="3">
        <v>44048</v>
      </c>
      <c r="B1399" s="2">
        <v>64</v>
      </c>
      <c r="C1399" s="2">
        <v>49.764099999999999</v>
      </c>
      <c r="D1399" s="2">
        <v>453</v>
      </c>
      <c r="E1399" s="2">
        <f t="shared" si="84"/>
        <v>55019</v>
      </c>
      <c r="F1399" s="19" t="str">
        <f t="shared" si="87"/>
        <v>BULLISH</v>
      </c>
      <c r="G1399" s="19" t="str">
        <f t="shared" si="86"/>
        <v>STRONG</v>
      </c>
      <c r="H1399" s="19" t="str">
        <f t="shared" si="85"/>
        <v>CONFIRMED BULLISH</v>
      </c>
    </row>
    <row r="1400" spans="1:8" ht="13.5" x14ac:dyDescent="0.25">
      <c r="A1400" s="3">
        <v>44049</v>
      </c>
      <c r="B1400" s="2">
        <v>64.88</v>
      </c>
      <c r="C1400" s="2">
        <v>50.448300000000003</v>
      </c>
      <c r="D1400" s="2">
        <v>71</v>
      </c>
      <c r="E1400" s="2">
        <f t="shared" si="84"/>
        <v>55090</v>
      </c>
      <c r="F1400" s="19" t="str">
        <f t="shared" si="87"/>
        <v>BULLISH</v>
      </c>
      <c r="G1400" s="19" t="str">
        <f t="shared" si="86"/>
        <v>STRONG</v>
      </c>
      <c r="H1400" s="19" t="str">
        <f t="shared" si="85"/>
        <v>CONFIRMED BULLISH</v>
      </c>
    </row>
    <row r="1401" spans="1:8" ht="13.5" x14ac:dyDescent="0.25">
      <c r="A1401" s="3">
        <v>44050</v>
      </c>
      <c r="B1401" s="2">
        <v>64.739999999999995</v>
      </c>
      <c r="C1401" s="2">
        <v>50.339500000000001</v>
      </c>
      <c r="D1401" s="2">
        <v>144</v>
      </c>
      <c r="E1401" s="2">
        <f t="shared" si="84"/>
        <v>54946</v>
      </c>
      <c r="F1401" s="19" t="str">
        <f t="shared" si="87"/>
        <v>BULLISH</v>
      </c>
      <c r="G1401" s="19" t="str">
        <f t="shared" si="86"/>
        <v>STRONG</v>
      </c>
      <c r="H1401" s="19" t="str">
        <f t="shared" si="85"/>
        <v>CONFIRMED BULLISH</v>
      </c>
    </row>
    <row r="1402" spans="1:8" ht="13.5" x14ac:dyDescent="0.25">
      <c r="A1402" s="3">
        <v>44053</v>
      </c>
      <c r="B1402" s="2">
        <v>60.86</v>
      </c>
      <c r="C1402" s="2">
        <v>47.322499999999998</v>
      </c>
      <c r="D1402" s="2">
        <v>108</v>
      </c>
      <c r="E1402" s="2">
        <f t="shared" si="84"/>
        <v>54838</v>
      </c>
      <c r="F1402" s="19" t="str">
        <f t="shared" si="87"/>
        <v>BULLISH</v>
      </c>
      <c r="G1402" s="19" t="str">
        <f t="shared" si="86"/>
        <v>NEUTRAL</v>
      </c>
      <c r="H1402" s="19" t="str">
        <f t="shared" si="85"/>
        <v>BULLISH DIVERGENCE</v>
      </c>
    </row>
    <row r="1403" spans="1:8" ht="13.5" x14ac:dyDescent="0.25">
      <c r="A1403" s="3">
        <v>44054</v>
      </c>
      <c r="B1403" s="2">
        <v>59.04</v>
      </c>
      <c r="C1403" s="2">
        <v>45.907400000000003</v>
      </c>
      <c r="D1403" s="2">
        <v>962</v>
      </c>
      <c r="E1403" s="2">
        <f t="shared" si="84"/>
        <v>53876</v>
      </c>
      <c r="F1403" s="19" t="str">
        <f t="shared" si="87"/>
        <v>BEARISH</v>
      </c>
      <c r="G1403" s="19" t="str">
        <f t="shared" si="86"/>
        <v>WEAK</v>
      </c>
      <c r="H1403" s="19" t="str">
        <f t="shared" si="85"/>
        <v>CONFIRMED BEARISH</v>
      </c>
    </row>
    <row r="1404" spans="1:8" ht="13.5" x14ac:dyDescent="0.25">
      <c r="A1404" s="3">
        <v>44055</v>
      </c>
      <c r="B1404" s="2">
        <v>59.74</v>
      </c>
      <c r="C1404" s="2">
        <v>46.451700000000002</v>
      </c>
      <c r="D1404" s="2">
        <v>1317</v>
      </c>
      <c r="E1404" s="2">
        <f t="shared" si="84"/>
        <v>55193</v>
      </c>
      <c r="F1404" s="19" t="str">
        <f t="shared" si="87"/>
        <v>BULLISH</v>
      </c>
      <c r="G1404" s="19" t="str">
        <f t="shared" si="86"/>
        <v>NEUTRAL</v>
      </c>
      <c r="H1404" s="19" t="str">
        <f t="shared" si="85"/>
        <v>BULLISH DIVERGENCE</v>
      </c>
    </row>
    <row r="1405" spans="1:8" ht="13.5" x14ac:dyDescent="0.25">
      <c r="A1405" s="3">
        <v>44057</v>
      </c>
      <c r="B1405" s="2">
        <v>60.5</v>
      </c>
      <c r="C1405" s="2">
        <v>47.0426</v>
      </c>
      <c r="D1405" s="2">
        <v>300</v>
      </c>
      <c r="E1405" s="2">
        <f t="shared" si="84"/>
        <v>55493</v>
      </c>
      <c r="F1405" s="19" t="str">
        <f t="shared" si="87"/>
        <v>BULLISH</v>
      </c>
      <c r="G1405" s="19" t="str">
        <f t="shared" si="86"/>
        <v>NEUTRAL</v>
      </c>
      <c r="H1405" s="19" t="str">
        <f t="shared" si="85"/>
        <v>BULLISH DIVERGENCE</v>
      </c>
    </row>
    <row r="1406" spans="1:8" ht="13.5" x14ac:dyDescent="0.25">
      <c r="A1406" s="3">
        <v>44060</v>
      </c>
      <c r="B1406" s="2">
        <v>60</v>
      </c>
      <c r="C1406" s="2">
        <v>46.653799999999997</v>
      </c>
      <c r="D1406" s="2">
        <v>406</v>
      </c>
      <c r="E1406" s="2">
        <f t="shared" si="84"/>
        <v>55087</v>
      </c>
      <c r="F1406" s="19" t="str">
        <f t="shared" si="87"/>
        <v>BULLISH</v>
      </c>
      <c r="G1406" s="19" t="str">
        <f t="shared" si="86"/>
        <v>NEUTRAL</v>
      </c>
      <c r="H1406" s="19" t="str">
        <f t="shared" si="85"/>
        <v>BULLISH DIVERGENCE</v>
      </c>
    </row>
    <row r="1407" spans="1:8" ht="13.5" x14ac:dyDescent="0.25">
      <c r="A1407" s="3">
        <v>44061</v>
      </c>
      <c r="B1407" s="2">
        <v>58.2</v>
      </c>
      <c r="C1407" s="2">
        <v>45.254199999999997</v>
      </c>
      <c r="D1407" s="2">
        <v>784</v>
      </c>
      <c r="E1407" s="2">
        <f t="shared" si="84"/>
        <v>54303</v>
      </c>
      <c r="F1407" s="19" t="str">
        <f t="shared" si="87"/>
        <v>BEARISH</v>
      </c>
      <c r="G1407" s="19" t="str">
        <f t="shared" si="86"/>
        <v>NEUTRAL</v>
      </c>
      <c r="H1407" s="19" t="str">
        <f t="shared" si="85"/>
        <v>CONFIRMED BEARISH</v>
      </c>
    </row>
    <row r="1408" spans="1:8" ht="13.5" x14ac:dyDescent="0.25">
      <c r="A1408" s="3">
        <v>44062</v>
      </c>
      <c r="B1408" s="2">
        <v>58</v>
      </c>
      <c r="C1408" s="2">
        <v>45.098700000000001</v>
      </c>
      <c r="D1408" s="2">
        <v>700</v>
      </c>
      <c r="E1408" s="2">
        <f t="shared" si="84"/>
        <v>53603</v>
      </c>
      <c r="F1408" s="19" t="str">
        <f t="shared" si="87"/>
        <v>BEARISH</v>
      </c>
      <c r="G1408" s="19" t="str">
        <f t="shared" si="86"/>
        <v>NEUTRAL</v>
      </c>
      <c r="H1408" s="19" t="str">
        <f t="shared" si="85"/>
        <v>CONFIRMED BEARISH</v>
      </c>
    </row>
    <row r="1409" spans="1:8" ht="13.5" x14ac:dyDescent="0.25">
      <c r="A1409" s="3">
        <v>44064</v>
      </c>
      <c r="B1409" s="2">
        <v>59.38</v>
      </c>
      <c r="C1409" s="2">
        <v>46.171700000000001</v>
      </c>
      <c r="D1409" s="2">
        <v>739</v>
      </c>
      <c r="E1409" s="2">
        <f t="shared" si="84"/>
        <v>54342</v>
      </c>
      <c r="F1409" s="19" t="str">
        <f t="shared" si="87"/>
        <v>BEARISH</v>
      </c>
      <c r="G1409" s="19" t="str">
        <f t="shared" si="86"/>
        <v>NEUTRAL</v>
      </c>
      <c r="H1409" s="19" t="str">
        <f t="shared" si="85"/>
        <v>CONFIRMED BEARISH</v>
      </c>
    </row>
    <row r="1410" spans="1:8" ht="13.5" x14ac:dyDescent="0.25">
      <c r="A1410" s="3">
        <v>44067</v>
      </c>
      <c r="B1410" s="2">
        <v>59.28</v>
      </c>
      <c r="C1410" s="2">
        <v>46.094000000000001</v>
      </c>
      <c r="D1410" s="2">
        <v>328</v>
      </c>
      <c r="E1410" s="2">
        <f t="shared" si="84"/>
        <v>54014</v>
      </c>
      <c r="F1410" s="19" t="str">
        <f t="shared" si="87"/>
        <v>BEARISH</v>
      </c>
      <c r="G1410" s="19" t="str">
        <f t="shared" si="86"/>
        <v>WEAK</v>
      </c>
      <c r="H1410" s="19" t="str">
        <f t="shared" si="85"/>
        <v>CONFIRMED BEARISH</v>
      </c>
    </row>
    <row r="1411" spans="1:8" ht="13.5" x14ac:dyDescent="0.25">
      <c r="A1411" s="3">
        <v>44068</v>
      </c>
      <c r="B1411" s="2">
        <v>59.2</v>
      </c>
      <c r="C1411" s="2">
        <v>46.031799999999997</v>
      </c>
      <c r="D1411" s="2">
        <v>970</v>
      </c>
      <c r="E1411" s="2">
        <f t="shared" si="84"/>
        <v>53044</v>
      </c>
      <c r="F1411" s="19" t="str">
        <f t="shared" si="87"/>
        <v>BEARISH</v>
      </c>
      <c r="G1411" s="19" t="str">
        <f t="shared" si="86"/>
        <v>WEAK</v>
      </c>
      <c r="H1411" s="19" t="str">
        <f t="shared" si="85"/>
        <v>CONFIRMED BEARISH</v>
      </c>
    </row>
    <row r="1412" spans="1:8" ht="13.5" x14ac:dyDescent="0.25">
      <c r="A1412" s="3">
        <v>44069</v>
      </c>
      <c r="B1412" s="2">
        <v>58.2</v>
      </c>
      <c r="C1412" s="2">
        <v>45.254199999999997</v>
      </c>
      <c r="D1412" s="2">
        <v>1834</v>
      </c>
      <c r="E1412" s="2">
        <f t="shared" ref="E1412:E1475" si="88">IF(B1412&gt;B1411, E1411+D1412, IF(B1412&lt;B1411, E1411-D1412, E1411))</f>
        <v>51210</v>
      </c>
      <c r="F1412" s="19" t="str">
        <f t="shared" si="87"/>
        <v>BEARISH</v>
      </c>
      <c r="G1412" s="19" t="str">
        <f t="shared" si="86"/>
        <v>WEAK</v>
      </c>
      <c r="H1412" s="19" t="str">
        <f t="shared" si="85"/>
        <v>NEUTRAL</v>
      </c>
    </row>
    <row r="1413" spans="1:8" ht="13.5" x14ac:dyDescent="0.25">
      <c r="A1413" s="3">
        <v>44070</v>
      </c>
      <c r="B1413" s="2">
        <v>57.98</v>
      </c>
      <c r="C1413" s="2">
        <v>45.083100000000002</v>
      </c>
      <c r="D1413" s="2">
        <v>640</v>
      </c>
      <c r="E1413" s="2">
        <f t="shared" si="88"/>
        <v>50570</v>
      </c>
      <c r="F1413" s="19" t="str">
        <f t="shared" si="87"/>
        <v>BEARISH</v>
      </c>
      <c r="G1413" s="19" t="str">
        <f t="shared" si="86"/>
        <v>WEAK</v>
      </c>
      <c r="H1413" s="19" t="str">
        <f t="shared" si="85"/>
        <v>CONFIRMED BEARISH</v>
      </c>
    </row>
    <row r="1414" spans="1:8" ht="13.5" x14ac:dyDescent="0.25">
      <c r="A1414" s="3">
        <v>44071</v>
      </c>
      <c r="B1414" s="2">
        <v>59</v>
      </c>
      <c r="C1414" s="2">
        <v>45.876300000000001</v>
      </c>
      <c r="D1414" s="2">
        <v>251</v>
      </c>
      <c r="E1414" s="2">
        <f t="shared" si="88"/>
        <v>50821</v>
      </c>
      <c r="F1414" s="19" t="str">
        <f t="shared" si="87"/>
        <v>BEARISH</v>
      </c>
      <c r="G1414" s="19" t="str">
        <f t="shared" si="86"/>
        <v>WEAK</v>
      </c>
      <c r="H1414" s="19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v>44074</v>
      </c>
      <c r="B1415" s="2">
        <v>59</v>
      </c>
      <c r="C1415" s="2">
        <v>45.876300000000001</v>
      </c>
      <c r="D1415" s="2">
        <v>343</v>
      </c>
      <c r="E1415" s="2">
        <f t="shared" si="88"/>
        <v>50821</v>
      </c>
      <c r="F1415" s="19" t="str">
        <f t="shared" si="87"/>
        <v>BEARISH</v>
      </c>
      <c r="G1415" s="19" t="str">
        <f t="shared" ref="G1415:G1478" si="90">IF((E1415-E1410)/E1410 &gt; 0.02, "STRONG",
 IF((E1415-E1410)/E1410 &lt; -0.02, "WEAK", "NEUTRAL"))</f>
        <v>WEAK</v>
      </c>
      <c r="H1415" s="19" t="str">
        <f t="shared" si="89"/>
        <v>CONFIRMED BEARISH</v>
      </c>
    </row>
    <row r="1416" spans="1:8" ht="13.5" x14ac:dyDescent="0.25">
      <c r="A1416" s="3">
        <v>44075</v>
      </c>
      <c r="B1416" s="2">
        <v>57.23</v>
      </c>
      <c r="C1416" s="2">
        <v>44.5</v>
      </c>
      <c r="D1416" s="2">
        <v>451</v>
      </c>
      <c r="E1416" s="2">
        <f t="shared" si="88"/>
        <v>50370</v>
      </c>
      <c r="F1416" s="19" t="str">
        <f t="shared" ref="F1416:F1479" si="91">IF(E1416&gt;E1411,"BULLISH",IF(E1416&lt;E1411,"BEARISH","NEUTRAL"))</f>
        <v>BEARISH</v>
      </c>
      <c r="G1416" s="19" t="str">
        <f t="shared" si="90"/>
        <v>WEAK</v>
      </c>
      <c r="H1416" s="19" t="str">
        <f t="shared" si="89"/>
        <v>CONFIRMED BEARISH</v>
      </c>
    </row>
    <row r="1417" spans="1:8" ht="13.5" x14ac:dyDescent="0.25">
      <c r="A1417" s="3">
        <v>44076</v>
      </c>
      <c r="B1417" s="2">
        <v>54.66</v>
      </c>
      <c r="C1417" s="2">
        <v>42.501600000000003</v>
      </c>
      <c r="D1417" s="2">
        <v>0</v>
      </c>
      <c r="E1417" s="2">
        <f t="shared" si="88"/>
        <v>50370</v>
      </c>
      <c r="F1417" s="19" t="str">
        <f t="shared" si="91"/>
        <v>BEARISH</v>
      </c>
      <c r="G1417" s="19" t="str">
        <f t="shared" si="90"/>
        <v>NEUTRAL</v>
      </c>
      <c r="H1417" s="19" t="str">
        <f t="shared" si="89"/>
        <v>CONFIRMED BEARISH</v>
      </c>
    </row>
    <row r="1418" spans="1:8" ht="13.5" x14ac:dyDescent="0.25">
      <c r="A1418" s="3">
        <v>44077</v>
      </c>
      <c r="B1418" s="2">
        <v>56</v>
      </c>
      <c r="C1418" s="2">
        <v>43.543599999999998</v>
      </c>
      <c r="D1418" s="2">
        <v>2353</v>
      </c>
      <c r="E1418" s="2">
        <f t="shared" si="88"/>
        <v>52723</v>
      </c>
      <c r="F1418" s="19" t="str">
        <f t="shared" si="91"/>
        <v>BULLISH</v>
      </c>
      <c r="G1418" s="19" t="str">
        <f t="shared" si="90"/>
        <v>STRONG</v>
      </c>
      <c r="H1418" s="19" t="str">
        <f t="shared" si="89"/>
        <v>BULLISH DIVERGENCE</v>
      </c>
    </row>
    <row r="1419" spans="1:8" ht="13.5" x14ac:dyDescent="0.25">
      <c r="A1419" s="3">
        <v>44078</v>
      </c>
      <c r="B1419" s="2">
        <v>57.68</v>
      </c>
      <c r="C1419" s="2">
        <v>44.849899999999998</v>
      </c>
      <c r="D1419" s="2">
        <v>1840</v>
      </c>
      <c r="E1419" s="2">
        <f t="shared" si="88"/>
        <v>54563</v>
      </c>
      <c r="F1419" s="19" t="str">
        <f t="shared" si="91"/>
        <v>BULLISH</v>
      </c>
      <c r="G1419" s="19" t="str">
        <f t="shared" si="90"/>
        <v>STRONG</v>
      </c>
      <c r="H1419" s="19" t="str">
        <f t="shared" si="89"/>
        <v>BULLISH DIVERGENCE</v>
      </c>
    </row>
    <row r="1420" spans="1:8" ht="13.5" x14ac:dyDescent="0.25">
      <c r="A1420" s="3">
        <v>44081</v>
      </c>
      <c r="B1420" s="2">
        <v>59</v>
      </c>
      <c r="C1420" s="2">
        <v>45.876300000000001</v>
      </c>
      <c r="D1420" s="2">
        <v>89</v>
      </c>
      <c r="E1420" s="2">
        <f t="shared" si="88"/>
        <v>54652</v>
      </c>
      <c r="F1420" s="19" t="str">
        <f t="shared" si="91"/>
        <v>BULLISH</v>
      </c>
      <c r="G1420" s="19" t="str">
        <f t="shared" si="90"/>
        <v>STRONG</v>
      </c>
      <c r="H1420" s="19" t="str">
        <f t="shared" si="89"/>
        <v>NEUTRAL</v>
      </c>
    </row>
    <row r="1421" spans="1:8" ht="13.5" x14ac:dyDescent="0.25">
      <c r="A1421" s="3">
        <v>44082</v>
      </c>
      <c r="B1421" s="2">
        <v>58.9</v>
      </c>
      <c r="C1421" s="2">
        <v>45.798499999999997</v>
      </c>
      <c r="D1421" s="2">
        <v>487</v>
      </c>
      <c r="E1421" s="2">
        <f t="shared" si="88"/>
        <v>54165</v>
      </c>
      <c r="F1421" s="19" t="str">
        <f t="shared" si="91"/>
        <v>BULLISH</v>
      </c>
      <c r="G1421" s="19" t="str">
        <f t="shared" si="90"/>
        <v>STRONG</v>
      </c>
      <c r="H1421" s="19" t="str">
        <f t="shared" si="89"/>
        <v>CONFIRMED BULLISH</v>
      </c>
    </row>
    <row r="1422" spans="1:8" ht="13.5" x14ac:dyDescent="0.25">
      <c r="A1422" s="3">
        <v>44083</v>
      </c>
      <c r="B1422" s="2">
        <v>60</v>
      </c>
      <c r="C1422" s="2">
        <v>46.653799999999997</v>
      </c>
      <c r="D1422" s="2">
        <v>2322</v>
      </c>
      <c r="E1422" s="2">
        <f t="shared" si="88"/>
        <v>56487</v>
      </c>
      <c r="F1422" s="19" t="str">
        <f t="shared" si="91"/>
        <v>BULLISH</v>
      </c>
      <c r="G1422" s="19" t="str">
        <f t="shared" si="90"/>
        <v>STRONG</v>
      </c>
      <c r="H1422" s="19" t="str">
        <f t="shared" si="89"/>
        <v>CONFIRMED BULLISH</v>
      </c>
    </row>
    <row r="1423" spans="1:8" ht="13.5" x14ac:dyDescent="0.25">
      <c r="A1423" s="3">
        <v>44084</v>
      </c>
      <c r="B1423" s="2">
        <v>61</v>
      </c>
      <c r="C1423" s="2">
        <v>47.431399999999996</v>
      </c>
      <c r="D1423" s="2">
        <v>1446</v>
      </c>
      <c r="E1423" s="2">
        <f t="shared" si="88"/>
        <v>57933</v>
      </c>
      <c r="F1423" s="19" t="str">
        <f t="shared" si="91"/>
        <v>BULLISH</v>
      </c>
      <c r="G1423" s="19" t="str">
        <f t="shared" si="90"/>
        <v>STRONG</v>
      </c>
      <c r="H1423" s="19" t="str">
        <f t="shared" si="89"/>
        <v>CONFIRMED BULLISH</v>
      </c>
    </row>
    <row r="1424" spans="1:8" ht="13.5" x14ac:dyDescent="0.25">
      <c r="A1424" s="3">
        <v>44085</v>
      </c>
      <c r="B1424" s="2">
        <v>61.6</v>
      </c>
      <c r="C1424" s="2">
        <v>47.8979</v>
      </c>
      <c r="D1424" s="2">
        <v>1180</v>
      </c>
      <c r="E1424" s="2">
        <f t="shared" si="88"/>
        <v>59113</v>
      </c>
      <c r="F1424" s="19" t="str">
        <f t="shared" si="91"/>
        <v>BULLISH</v>
      </c>
      <c r="G1424" s="19" t="str">
        <f t="shared" si="90"/>
        <v>STRONG</v>
      </c>
      <c r="H1424" s="19" t="str">
        <f t="shared" si="89"/>
        <v>CONFIRMED BULLISH</v>
      </c>
    </row>
    <row r="1425" spans="1:8" ht="13.5" x14ac:dyDescent="0.25">
      <c r="A1425" s="3">
        <v>44088</v>
      </c>
      <c r="B1425" s="2">
        <v>60</v>
      </c>
      <c r="C1425" s="2">
        <v>46.653799999999997</v>
      </c>
      <c r="D1425" s="2">
        <v>206</v>
      </c>
      <c r="E1425" s="2">
        <f t="shared" si="88"/>
        <v>58907</v>
      </c>
      <c r="F1425" s="19" t="str">
        <f t="shared" si="91"/>
        <v>BULLISH</v>
      </c>
      <c r="G1425" s="19" t="str">
        <f t="shared" si="90"/>
        <v>STRONG</v>
      </c>
      <c r="H1425" s="19" t="str">
        <f t="shared" si="89"/>
        <v>CONFIRMED BULLISH</v>
      </c>
    </row>
    <row r="1426" spans="1:8" ht="13.5" x14ac:dyDescent="0.25">
      <c r="A1426" s="3">
        <v>44089</v>
      </c>
      <c r="B1426" s="2">
        <v>58.33</v>
      </c>
      <c r="C1426" s="2">
        <v>45.3553</v>
      </c>
      <c r="D1426" s="2">
        <v>660</v>
      </c>
      <c r="E1426" s="2">
        <f t="shared" si="88"/>
        <v>58247</v>
      </c>
      <c r="F1426" s="19" t="str">
        <f t="shared" si="91"/>
        <v>BULLISH</v>
      </c>
      <c r="G1426" s="19" t="str">
        <f t="shared" si="90"/>
        <v>STRONG</v>
      </c>
      <c r="H1426" s="19" t="str">
        <f t="shared" si="89"/>
        <v>BULLISH DIVERGENCE</v>
      </c>
    </row>
    <row r="1427" spans="1:8" ht="13.5" x14ac:dyDescent="0.25">
      <c r="A1427" s="3">
        <v>44090</v>
      </c>
      <c r="B1427" s="2">
        <v>57.6</v>
      </c>
      <c r="C1427" s="2">
        <v>44.787700000000001</v>
      </c>
      <c r="D1427" s="2">
        <v>943</v>
      </c>
      <c r="E1427" s="2">
        <f t="shared" si="88"/>
        <v>57304</v>
      </c>
      <c r="F1427" s="19" t="str">
        <f t="shared" si="91"/>
        <v>BULLISH</v>
      </c>
      <c r="G1427" s="19" t="str">
        <f t="shared" si="90"/>
        <v>NEUTRAL</v>
      </c>
      <c r="H1427" s="19" t="str">
        <f t="shared" si="89"/>
        <v>BULLISH DIVERGENCE</v>
      </c>
    </row>
    <row r="1428" spans="1:8" ht="13.5" x14ac:dyDescent="0.25">
      <c r="A1428" s="3">
        <v>44091</v>
      </c>
      <c r="B1428" s="2">
        <v>58.6</v>
      </c>
      <c r="C1428" s="2">
        <v>45.565199999999997</v>
      </c>
      <c r="D1428" s="2">
        <v>656</v>
      </c>
      <c r="E1428" s="2">
        <f t="shared" si="88"/>
        <v>57960</v>
      </c>
      <c r="F1428" s="19" t="str">
        <f t="shared" si="91"/>
        <v>BULLISH</v>
      </c>
      <c r="G1428" s="19" t="str">
        <f t="shared" si="90"/>
        <v>NEUTRAL</v>
      </c>
      <c r="H1428" s="19" t="str">
        <f t="shared" si="89"/>
        <v>BULLISH DIVERGENCE</v>
      </c>
    </row>
    <row r="1429" spans="1:8" ht="13.5" x14ac:dyDescent="0.25">
      <c r="A1429" s="3">
        <v>44092</v>
      </c>
      <c r="B1429" s="2">
        <v>58.4</v>
      </c>
      <c r="C1429" s="2">
        <v>45.409700000000001</v>
      </c>
      <c r="D1429" s="2">
        <v>264</v>
      </c>
      <c r="E1429" s="2">
        <f t="shared" si="88"/>
        <v>57696</v>
      </c>
      <c r="F1429" s="19" t="str">
        <f t="shared" si="91"/>
        <v>BEARISH</v>
      </c>
      <c r="G1429" s="19" t="str">
        <f t="shared" si="90"/>
        <v>WEAK</v>
      </c>
      <c r="H1429" s="19" t="str">
        <f t="shared" si="89"/>
        <v>CONFIRMED BEARISH</v>
      </c>
    </row>
    <row r="1430" spans="1:8" ht="13.5" x14ac:dyDescent="0.25">
      <c r="A1430" s="3">
        <v>44095</v>
      </c>
      <c r="B1430" s="2">
        <v>57.2</v>
      </c>
      <c r="C1430" s="2">
        <v>44.476599999999998</v>
      </c>
      <c r="D1430" s="2">
        <v>4148</v>
      </c>
      <c r="E1430" s="2">
        <f t="shared" si="88"/>
        <v>53548</v>
      </c>
      <c r="F1430" s="19" t="str">
        <f t="shared" si="91"/>
        <v>BEARISH</v>
      </c>
      <c r="G1430" s="19" t="str">
        <f t="shared" si="90"/>
        <v>WEAK</v>
      </c>
      <c r="H1430" s="19" t="str">
        <f t="shared" si="89"/>
        <v>CONFIRMED BEARISH</v>
      </c>
    </row>
    <row r="1431" spans="1:8" ht="13.5" x14ac:dyDescent="0.25">
      <c r="A1431" s="3">
        <v>44096</v>
      </c>
      <c r="B1431" s="2">
        <v>58.7</v>
      </c>
      <c r="C1431" s="2">
        <v>45.643000000000001</v>
      </c>
      <c r="D1431" s="2">
        <v>163</v>
      </c>
      <c r="E1431" s="2">
        <f t="shared" si="88"/>
        <v>53711</v>
      </c>
      <c r="F1431" s="19" t="str">
        <f t="shared" si="91"/>
        <v>BEARISH</v>
      </c>
      <c r="G1431" s="19" t="str">
        <f t="shared" si="90"/>
        <v>WEAK</v>
      </c>
      <c r="H1431" s="19" t="str">
        <f t="shared" si="89"/>
        <v>BEARISH DIVERGENCE</v>
      </c>
    </row>
    <row r="1432" spans="1:8" ht="13.5" x14ac:dyDescent="0.25">
      <c r="A1432" s="3">
        <v>44097</v>
      </c>
      <c r="B1432" s="2">
        <v>60</v>
      </c>
      <c r="C1432" s="2">
        <v>46.653799999999997</v>
      </c>
      <c r="D1432" s="2">
        <v>220</v>
      </c>
      <c r="E1432" s="2">
        <f t="shared" si="88"/>
        <v>53931</v>
      </c>
      <c r="F1432" s="19" t="str">
        <f t="shared" si="91"/>
        <v>BEARISH</v>
      </c>
      <c r="G1432" s="19" t="str">
        <f t="shared" si="90"/>
        <v>WEAK</v>
      </c>
      <c r="H1432" s="19" t="str">
        <f t="shared" si="89"/>
        <v>BEARISH DIVERGENCE</v>
      </c>
    </row>
    <row r="1433" spans="1:8" ht="13.5" x14ac:dyDescent="0.25">
      <c r="A1433" s="3">
        <v>44098</v>
      </c>
      <c r="B1433" s="2">
        <v>61</v>
      </c>
      <c r="C1433" s="2">
        <v>47.431399999999996</v>
      </c>
      <c r="D1433" s="2">
        <v>371</v>
      </c>
      <c r="E1433" s="2">
        <f t="shared" si="88"/>
        <v>54302</v>
      </c>
      <c r="F1433" s="19" t="str">
        <f t="shared" si="91"/>
        <v>BEARISH</v>
      </c>
      <c r="G1433" s="19" t="str">
        <f t="shared" si="90"/>
        <v>WEAK</v>
      </c>
      <c r="H1433" s="19" t="str">
        <f t="shared" si="89"/>
        <v>BEARISH DIVERGENCE</v>
      </c>
    </row>
    <row r="1434" spans="1:8" ht="13.5" x14ac:dyDescent="0.25">
      <c r="A1434" s="3">
        <v>44099</v>
      </c>
      <c r="B1434" s="2">
        <v>61.5</v>
      </c>
      <c r="C1434" s="2">
        <v>47.8202</v>
      </c>
      <c r="D1434" s="2">
        <v>1177</v>
      </c>
      <c r="E1434" s="2">
        <f t="shared" si="88"/>
        <v>55479</v>
      </c>
      <c r="F1434" s="19" t="str">
        <f t="shared" si="91"/>
        <v>BEARISH</v>
      </c>
      <c r="G1434" s="19" t="str">
        <f t="shared" si="90"/>
        <v>WEAK</v>
      </c>
      <c r="H1434" s="19" t="str">
        <f t="shared" si="89"/>
        <v>BEARISH DIVERGENCE</v>
      </c>
    </row>
    <row r="1435" spans="1:8" ht="13.5" x14ac:dyDescent="0.25">
      <c r="A1435" s="3">
        <v>44102</v>
      </c>
      <c r="B1435" s="2">
        <v>61.5</v>
      </c>
      <c r="C1435" s="2">
        <v>47.8202</v>
      </c>
      <c r="D1435" s="2">
        <v>76</v>
      </c>
      <c r="E1435" s="2">
        <f t="shared" si="88"/>
        <v>55479</v>
      </c>
      <c r="F1435" s="19" t="str">
        <f t="shared" si="91"/>
        <v>BULLISH</v>
      </c>
      <c r="G1435" s="19" t="str">
        <f t="shared" si="90"/>
        <v>STRONG</v>
      </c>
      <c r="H1435" s="19" t="str">
        <f t="shared" si="89"/>
        <v>CONFIRMED BULLISH</v>
      </c>
    </row>
    <row r="1436" spans="1:8" ht="13.5" x14ac:dyDescent="0.25">
      <c r="A1436" s="3">
        <v>44103</v>
      </c>
      <c r="B1436" s="2">
        <v>61.3</v>
      </c>
      <c r="C1436" s="2">
        <v>47.664700000000003</v>
      </c>
      <c r="D1436" s="2">
        <v>449</v>
      </c>
      <c r="E1436" s="2">
        <f t="shared" si="88"/>
        <v>55030</v>
      </c>
      <c r="F1436" s="19" t="str">
        <f t="shared" si="91"/>
        <v>BULLISH</v>
      </c>
      <c r="G1436" s="19" t="str">
        <f t="shared" si="90"/>
        <v>STRONG</v>
      </c>
      <c r="H1436" s="19" t="str">
        <f t="shared" si="89"/>
        <v>CONFIRMED BULLISH</v>
      </c>
    </row>
    <row r="1437" spans="1:8" ht="13.5" x14ac:dyDescent="0.25">
      <c r="A1437" s="3">
        <v>44104</v>
      </c>
      <c r="B1437" s="2">
        <v>61</v>
      </c>
      <c r="C1437" s="2">
        <v>47.431399999999996</v>
      </c>
      <c r="D1437" s="2">
        <v>19</v>
      </c>
      <c r="E1437" s="2">
        <f t="shared" si="88"/>
        <v>55011</v>
      </c>
      <c r="F1437" s="19" t="str">
        <f t="shared" si="91"/>
        <v>BULLISH</v>
      </c>
      <c r="G1437" s="19" t="str">
        <f t="shared" si="90"/>
        <v>STRONG</v>
      </c>
      <c r="H1437" s="19" t="str">
        <f t="shared" si="89"/>
        <v>CONFIRMED BULLISH</v>
      </c>
    </row>
    <row r="1438" spans="1:8" ht="13.5" x14ac:dyDescent="0.25">
      <c r="A1438" s="3">
        <v>44105</v>
      </c>
      <c r="B1438" s="2">
        <v>59.17</v>
      </c>
      <c r="C1438" s="2">
        <v>46.008400000000002</v>
      </c>
      <c r="D1438" s="2">
        <v>83</v>
      </c>
      <c r="E1438" s="2">
        <f t="shared" si="88"/>
        <v>54928</v>
      </c>
      <c r="F1438" s="19" t="str">
        <f t="shared" si="91"/>
        <v>BULLISH</v>
      </c>
      <c r="G1438" s="19" t="str">
        <f t="shared" si="90"/>
        <v>NEUTRAL</v>
      </c>
      <c r="H1438" s="19" t="str">
        <f t="shared" si="89"/>
        <v>BULLISH DIVERGENCE</v>
      </c>
    </row>
    <row r="1439" spans="1:8" ht="13.5" x14ac:dyDescent="0.25">
      <c r="A1439" s="3">
        <v>44106</v>
      </c>
      <c r="B1439" s="2">
        <v>58.97</v>
      </c>
      <c r="C1439" s="2">
        <v>45.852899999999998</v>
      </c>
      <c r="D1439" s="2">
        <v>852</v>
      </c>
      <c r="E1439" s="2">
        <f t="shared" si="88"/>
        <v>54076</v>
      </c>
      <c r="F1439" s="19" t="str">
        <f t="shared" si="91"/>
        <v>BEARISH</v>
      </c>
      <c r="G1439" s="19" t="str">
        <f t="shared" si="90"/>
        <v>WEAK</v>
      </c>
      <c r="H1439" s="19" t="str">
        <f t="shared" si="89"/>
        <v>CONFIRMED BEARISH</v>
      </c>
    </row>
    <row r="1440" spans="1:8" ht="13.5" x14ac:dyDescent="0.25">
      <c r="A1440" s="3">
        <v>44109</v>
      </c>
      <c r="B1440" s="2">
        <v>59.95</v>
      </c>
      <c r="C1440" s="2">
        <v>46.614899999999999</v>
      </c>
      <c r="D1440" s="2">
        <v>31</v>
      </c>
      <c r="E1440" s="2">
        <f t="shared" si="88"/>
        <v>54107</v>
      </c>
      <c r="F1440" s="19" t="str">
        <f t="shared" si="91"/>
        <v>BEARISH</v>
      </c>
      <c r="G1440" s="19" t="str">
        <f t="shared" si="90"/>
        <v>WEAK</v>
      </c>
      <c r="H1440" s="19" t="str">
        <f t="shared" si="89"/>
        <v>CONFIRMED BEARISH</v>
      </c>
    </row>
    <row r="1441" spans="1:8" ht="13.5" x14ac:dyDescent="0.25">
      <c r="A1441" s="3">
        <v>44110</v>
      </c>
      <c r="B1441" s="2">
        <v>59.92</v>
      </c>
      <c r="C1441" s="2">
        <v>46.5916</v>
      </c>
      <c r="D1441" s="2">
        <v>37</v>
      </c>
      <c r="E1441" s="2">
        <f t="shared" si="88"/>
        <v>54070</v>
      </c>
      <c r="F1441" s="19" t="str">
        <f t="shared" si="91"/>
        <v>BEARISH</v>
      </c>
      <c r="G1441" s="19" t="str">
        <f t="shared" si="90"/>
        <v>NEUTRAL</v>
      </c>
      <c r="H1441" s="19" t="str">
        <f t="shared" si="89"/>
        <v>CONFIRMED BEARISH</v>
      </c>
    </row>
    <row r="1442" spans="1:8" ht="13.5" x14ac:dyDescent="0.25">
      <c r="A1442" s="3">
        <v>44111</v>
      </c>
      <c r="B1442" s="2">
        <v>58.13</v>
      </c>
      <c r="C1442" s="2">
        <v>45.199800000000003</v>
      </c>
      <c r="D1442" s="2">
        <v>59</v>
      </c>
      <c r="E1442" s="2">
        <f t="shared" si="88"/>
        <v>54011</v>
      </c>
      <c r="F1442" s="19" t="str">
        <f t="shared" si="91"/>
        <v>BEARISH</v>
      </c>
      <c r="G1442" s="19" t="str">
        <f t="shared" si="90"/>
        <v>NEUTRAL</v>
      </c>
      <c r="H1442" s="19" t="str">
        <f t="shared" si="89"/>
        <v>CONFIRMED BEARISH</v>
      </c>
    </row>
    <row r="1443" spans="1:8" ht="13.5" x14ac:dyDescent="0.25">
      <c r="A1443" s="3">
        <v>44112</v>
      </c>
      <c r="B1443" s="2">
        <v>58.55</v>
      </c>
      <c r="C1443" s="2">
        <v>45.526400000000002</v>
      </c>
      <c r="D1443" s="2">
        <v>371</v>
      </c>
      <c r="E1443" s="2">
        <f t="shared" si="88"/>
        <v>54382</v>
      </c>
      <c r="F1443" s="19" t="str">
        <f t="shared" si="91"/>
        <v>BEARISH</v>
      </c>
      <c r="G1443" s="19" t="str">
        <f t="shared" si="90"/>
        <v>NEUTRAL</v>
      </c>
      <c r="H1443" s="19" t="str">
        <f t="shared" si="89"/>
        <v>CONFIRMED BEARISH</v>
      </c>
    </row>
    <row r="1444" spans="1:8" ht="13.5" x14ac:dyDescent="0.25">
      <c r="A1444" s="3">
        <v>44113</v>
      </c>
      <c r="B1444" s="2">
        <v>58.8</v>
      </c>
      <c r="C1444" s="2">
        <v>45.720700000000001</v>
      </c>
      <c r="D1444" s="2">
        <v>144</v>
      </c>
      <c r="E1444" s="2">
        <f t="shared" si="88"/>
        <v>54526</v>
      </c>
      <c r="F1444" s="19" t="str">
        <f t="shared" si="91"/>
        <v>BULLISH</v>
      </c>
      <c r="G1444" s="19" t="str">
        <f t="shared" si="90"/>
        <v>NEUTRAL</v>
      </c>
      <c r="H1444" s="19" t="str">
        <f t="shared" si="89"/>
        <v>BULLISH DIVERGENCE</v>
      </c>
    </row>
    <row r="1445" spans="1:8" ht="13.5" x14ac:dyDescent="0.25">
      <c r="A1445" s="3">
        <v>44116</v>
      </c>
      <c r="B1445" s="2">
        <v>58</v>
      </c>
      <c r="C1445" s="2">
        <v>45.098700000000001</v>
      </c>
      <c r="D1445" s="2">
        <v>89</v>
      </c>
      <c r="E1445" s="2">
        <f t="shared" si="88"/>
        <v>54437</v>
      </c>
      <c r="F1445" s="19" t="str">
        <f t="shared" si="91"/>
        <v>BULLISH</v>
      </c>
      <c r="G1445" s="19" t="str">
        <f t="shared" si="90"/>
        <v>NEUTRAL</v>
      </c>
      <c r="H1445" s="19" t="str">
        <f t="shared" si="89"/>
        <v>BULLISH DIVERGENCE</v>
      </c>
    </row>
    <row r="1446" spans="1:8" ht="13.5" x14ac:dyDescent="0.25">
      <c r="A1446" s="3">
        <v>44117</v>
      </c>
      <c r="B1446" s="2">
        <v>57.95</v>
      </c>
      <c r="C1446" s="2">
        <v>45.059800000000003</v>
      </c>
      <c r="D1446" s="2">
        <v>187</v>
      </c>
      <c r="E1446" s="2">
        <f t="shared" si="88"/>
        <v>54250</v>
      </c>
      <c r="F1446" s="19" t="str">
        <f t="shared" si="91"/>
        <v>BULLISH</v>
      </c>
      <c r="G1446" s="19" t="str">
        <f t="shared" si="90"/>
        <v>NEUTRAL</v>
      </c>
      <c r="H1446" s="19" t="str">
        <f t="shared" si="89"/>
        <v>BULLISH DIVERGENCE</v>
      </c>
    </row>
    <row r="1447" spans="1:8" ht="13.5" x14ac:dyDescent="0.25">
      <c r="A1447" s="3">
        <v>44118</v>
      </c>
      <c r="B1447" s="2">
        <v>58.4</v>
      </c>
      <c r="C1447" s="2">
        <v>45.409700000000001</v>
      </c>
      <c r="D1447" s="2">
        <v>445</v>
      </c>
      <c r="E1447" s="2">
        <f t="shared" si="88"/>
        <v>54695</v>
      </c>
      <c r="F1447" s="19" t="str">
        <f t="shared" si="91"/>
        <v>BULLISH</v>
      </c>
      <c r="G1447" s="19" t="str">
        <f t="shared" si="90"/>
        <v>NEUTRAL</v>
      </c>
      <c r="H1447" s="19" t="str">
        <f t="shared" si="89"/>
        <v>CONFIRMED BULLISH</v>
      </c>
    </row>
    <row r="1448" spans="1:8" ht="13.5" x14ac:dyDescent="0.25">
      <c r="A1448" s="3">
        <v>44120</v>
      </c>
      <c r="B1448" s="2">
        <v>58.4</v>
      </c>
      <c r="C1448" s="2">
        <v>45.409700000000001</v>
      </c>
      <c r="D1448" s="2">
        <v>148</v>
      </c>
      <c r="E1448" s="2">
        <f t="shared" si="88"/>
        <v>54695</v>
      </c>
      <c r="F1448" s="19" t="str">
        <f t="shared" si="91"/>
        <v>BULLISH</v>
      </c>
      <c r="G1448" s="19" t="str">
        <f t="shared" si="90"/>
        <v>NEUTRAL</v>
      </c>
      <c r="H1448" s="19" t="str">
        <f t="shared" si="89"/>
        <v>BULLISH DIVERGENCE</v>
      </c>
    </row>
    <row r="1449" spans="1:8" ht="13.5" x14ac:dyDescent="0.25">
      <c r="A1449" s="3">
        <v>44123</v>
      </c>
      <c r="B1449" s="2">
        <v>59.4</v>
      </c>
      <c r="C1449" s="2">
        <v>46.1873</v>
      </c>
      <c r="D1449" s="2">
        <v>50</v>
      </c>
      <c r="E1449" s="2">
        <f t="shared" si="88"/>
        <v>54745</v>
      </c>
      <c r="F1449" s="19" t="str">
        <f t="shared" si="91"/>
        <v>BULLISH</v>
      </c>
      <c r="G1449" s="19" t="str">
        <f t="shared" si="90"/>
        <v>NEUTRAL</v>
      </c>
      <c r="H1449" s="19" t="str">
        <f t="shared" si="89"/>
        <v>CONFIRMED BULLISH</v>
      </c>
    </row>
    <row r="1450" spans="1:8" ht="13.5" x14ac:dyDescent="0.25">
      <c r="A1450" s="3">
        <v>44124</v>
      </c>
      <c r="B1450" s="2">
        <v>58.4</v>
      </c>
      <c r="C1450" s="2">
        <v>45.409700000000001</v>
      </c>
      <c r="D1450" s="2">
        <v>34</v>
      </c>
      <c r="E1450" s="2">
        <f t="shared" si="88"/>
        <v>54711</v>
      </c>
      <c r="F1450" s="19" t="str">
        <f t="shared" si="91"/>
        <v>BULLISH</v>
      </c>
      <c r="G1450" s="19" t="str">
        <f t="shared" si="90"/>
        <v>NEUTRAL</v>
      </c>
      <c r="H1450" s="19" t="str">
        <f t="shared" si="89"/>
        <v>CONFIRMED BULLISH</v>
      </c>
    </row>
    <row r="1451" spans="1:8" ht="13.5" x14ac:dyDescent="0.25">
      <c r="A1451" s="3">
        <v>44125</v>
      </c>
      <c r="B1451" s="2">
        <v>56.65</v>
      </c>
      <c r="C1451" s="2">
        <v>44.048999999999999</v>
      </c>
      <c r="D1451" s="2">
        <v>113</v>
      </c>
      <c r="E1451" s="2">
        <f t="shared" si="88"/>
        <v>54598</v>
      </c>
      <c r="F1451" s="19" t="str">
        <f t="shared" si="91"/>
        <v>BULLISH</v>
      </c>
      <c r="G1451" s="19" t="str">
        <f t="shared" si="90"/>
        <v>NEUTRAL</v>
      </c>
      <c r="H1451" s="19" t="str">
        <f t="shared" si="89"/>
        <v>BULLISH DIVERGENCE</v>
      </c>
    </row>
    <row r="1452" spans="1:8" ht="13.5" x14ac:dyDescent="0.25">
      <c r="A1452" s="3">
        <v>44126</v>
      </c>
      <c r="B1452" s="2">
        <v>58.34</v>
      </c>
      <c r="C1452" s="2">
        <v>45.363100000000003</v>
      </c>
      <c r="D1452" s="2">
        <v>105</v>
      </c>
      <c r="E1452" s="2">
        <f t="shared" si="88"/>
        <v>54703</v>
      </c>
      <c r="F1452" s="19" t="str">
        <f t="shared" si="91"/>
        <v>BULLISH</v>
      </c>
      <c r="G1452" s="19" t="str">
        <f t="shared" si="90"/>
        <v>NEUTRAL</v>
      </c>
      <c r="H1452" s="19" t="str">
        <f t="shared" si="89"/>
        <v>BULLISH DIVERGENCE</v>
      </c>
    </row>
    <row r="1453" spans="1:8" ht="13.5" x14ac:dyDescent="0.25">
      <c r="A1453" s="3">
        <v>44127</v>
      </c>
      <c r="B1453" s="2">
        <v>58</v>
      </c>
      <c r="C1453" s="2">
        <v>45.098700000000001</v>
      </c>
      <c r="D1453" s="2">
        <v>103</v>
      </c>
      <c r="E1453" s="2">
        <f t="shared" si="88"/>
        <v>54600</v>
      </c>
      <c r="F1453" s="19" t="str">
        <f t="shared" si="91"/>
        <v>BEARISH</v>
      </c>
      <c r="G1453" s="19" t="str">
        <f t="shared" si="90"/>
        <v>NEUTRAL</v>
      </c>
      <c r="H1453" s="19" t="str">
        <f t="shared" si="89"/>
        <v>CONFIRMED BEARISH</v>
      </c>
    </row>
    <row r="1454" spans="1:8" ht="13.5" x14ac:dyDescent="0.25">
      <c r="A1454" s="3">
        <v>44130</v>
      </c>
      <c r="B1454" s="2">
        <v>58</v>
      </c>
      <c r="C1454" s="2">
        <v>45.098700000000001</v>
      </c>
      <c r="D1454" s="2">
        <v>112</v>
      </c>
      <c r="E1454" s="2">
        <f t="shared" si="88"/>
        <v>54600</v>
      </c>
      <c r="F1454" s="19" t="str">
        <f t="shared" si="91"/>
        <v>BEARISH</v>
      </c>
      <c r="G1454" s="19" t="str">
        <f t="shared" si="90"/>
        <v>NEUTRAL</v>
      </c>
      <c r="H1454" s="19" t="str">
        <f t="shared" si="89"/>
        <v>CONFIRMED BEARISH</v>
      </c>
    </row>
    <row r="1455" spans="1:8" ht="13.5" x14ac:dyDescent="0.25">
      <c r="A1455" s="3">
        <v>44131</v>
      </c>
      <c r="B1455" s="2">
        <v>57.6</v>
      </c>
      <c r="C1455" s="2">
        <v>44.787700000000001</v>
      </c>
      <c r="D1455" s="2">
        <v>7</v>
      </c>
      <c r="E1455" s="2">
        <f t="shared" si="88"/>
        <v>54593</v>
      </c>
      <c r="F1455" s="19" t="str">
        <f t="shared" si="91"/>
        <v>BEARISH</v>
      </c>
      <c r="G1455" s="19" t="str">
        <f t="shared" si="90"/>
        <v>NEUTRAL</v>
      </c>
      <c r="H1455" s="19" t="str">
        <f t="shared" si="89"/>
        <v>CONFIRMED BEARISH</v>
      </c>
    </row>
    <row r="1456" spans="1:8" ht="13.5" x14ac:dyDescent="0.25">
      <c r="A1456" s="3">
        <v>44132</v>
      </c>
      <c r="B1456" s="2">
        <v>57.1</v>
      </c>
      <c r="C1456" s="2">
        <v>44.398899999999998</v>
      </c>
      <c r="D1456" s="2">
        <v>1</v>
      </c>
      <c r="E1456" s="2">
        <f t="shared" si="88"/>
        <v>54592</v>
      </c>
      <c r="F1456" s="19" t="str">
        <f t="shared" si="91"/>
        <v>BEARISH</v>
      </c>
      <c r="G1456" s="19" t="str">
        <f t="shared" si="90"/>
        <v>NEUTRAL</v>
      </c>
      <c r="H1456" s="19" t="str">
        <f t="shared" si="89"/>
        <v>BEARISH DIVERGENCE</v>
      </c>
    </row>
    <row r="1457" spans="1:8" ht="13.5" x14ac:dyDescent="0.25">
      <c r="A1457" s="3">
        <v>44134</v>
      </c>
      <c r="B1457" s="2">
        <v>58</v>
      </c>
      <c r="C1457" s="2">
        <v>45.098700000000001</v>
      </c>
      <c r="D1457" s="2">
        <v>12</v>
      </c>
      <c r="E1457" s="2">
        <f t="shared" si="88"/>
        <v>54604</v>
      </c>
      <c r="F1457" s="19" t="str">
        <f t="shared" si="91"/>
        <v>BEARISH</v>
      </c>
      <c r="G1457" s="19" t="str">
        <f t="shared" si="90"/>
        <v>NEUTRAL</v>
      </c>
      <c r="H1457" s="19" t="str">
        <f t="shared" si="89"/>
        <v>CONFIRMED BEARISH</v>
      </c>
    </row>
    <row r="1458" spans="1:8" ht="13.5" x14ac:dyDescent="0.25">
      <c r="A1458" s="3">
        <v>44137</v>
      </c>
      <c r="B1458" s="2">
        <v>57.5</v>
      </c>
      <c r="C1458" s="2">
        <v>44.709899999999998</v>
      </c>
      <c r="D1458" s="2">
        <v>361</v>
      </c>
      <c r="E1458" s="2">
        <f t="shared" si="88"/>
        <v>54243</v>
      </c>
      <c r="F1458" s="19" t="str">
        <f t="shared" si="91"/>
        <v>BEARISH</v>
      </c>
      <c r="G1458" s="19" t="str">
        <f t="shared" si="90"/>
        <v>NEUTRAL</v>
      </c>
      <c r="H1458" s="19" t="str">
        <f t="shared" si="89"/>
        <v>CONFIRMED BEARISH</v>
      </c>
    </row>
    <row r="1459" spans="1:8" ht="13.5" x14ac:dyDescent="0.25">
      <c r="A1459" s="3">
        <v>44138</v>
      </c>
      <c r="B1459" s="2">
        <v>58</v>
      </c>
      <c r="C1459" s="2">
        <v>45.098700000000001</v>
      </c>
      <c r="D1459" s="2">
        <v>50</v>
      </c>
      <c r="E1459" s="2">
        <f t="shared" si="88"/>
        <v>54293</v>
      </c>
      <c r="F1459" s="19" t="str">
        <f t="shared" si="91"/>
        <v>BEARISH</v>
      </c>
      <c r="G1459" s="19" t="str">
        <f t="shared" si="90"/>
        <v>NEUTRAL</v>
      </c>
      <c r="H1459" s="19" t="str">
        <f t="shared" si="89"/>
        <v>NEUTRAL</v>
      </c>
    </row>
    <row r="1460" spans="1:8" ht="13.5" x14ac:dyDescent="0.25">
      <c r="A1460" s="3">
        <v>44139</v>
      </c>
      <c r="B1460" s="2">
        <v>58</v>
      </c>
      <c r="C1460" s="2">
        <v>45.098700000000001</v>
      </c>
      <c r="D1460" s="2">
        <v>0</v>
      </c>
      <c r="E1460" s="2">
        <f t="shared" si="88"/>
        <v>54293</v>
      </c>
      <c r="F1460" s="19" t="str">
        <f t="shared" si="91"/>
        <v>BEARISH</v>
      </c>
      <c r="G1460" s="19" t="str">
        <f t="shared" si="90"/>
        <v>NEUTRAL</v>
      </c>
      <c r="H1460" s="19" t="str">
        <f t="shared" si="89"/>
        <v>BEARISH DIVERGENCE</v>
      </c>
    </row>
    <row r="1461" spans="1:8" ht="13.5" x14ac:dyDescent="0.25">
      <c r="A1461" s="3">
        <v>44140</v>
      </c>
      <c r="B1461" s="2">
        <v>58.4</v>
      </c>
      <c r="C1461" s="2">
        <v>45.409700000000001</v>
      </c>
      <c r="D1461" s="2">
        <v>60</v>
      </c>
      <c r="E1461" s="2">
        <f t="shared" si="88"/>
        <v>54353</v>
      </c>
      <c r="F1461" s="19" t="str">
        <f t="shared" si="91"/>
        <v>BEARISH</v>
      </c>
      <c r="G1461" s="19" t="str">
        <f t="shared" si="90"/>
        <v>NEUTRAL</v>
      </c>
      <c r="H1461" s="19" t="str">
        <f t="shared" si="89"/>
        <v>BEARISH DIVERGENCE</v>
      </c>
    </row>
    <row r="1462" spans="1:8" ht="13.5" x14ac:dyDescent="0.25">
      <c r="A1462" s="3">
        <v>44141</v>
      </c>
      <c r="B1462" s="2">
        <v>58</v>
      </c>
      <c r="C1462" s="2">
        <v>45.098700000000001</v>
      </c>
      <c r="D1462" s="2">
        <v>177</v>
      </c>
      <c r="E1462" s="2">
        <f t="shared" si="88"/>
        <v>54176</v>
      </c>
      <c r="F1462" s="19" t="str">
        <f t="shared" si="91"/>
        <v>BEARISH</v>
      </c>
      <c r="G1462" s="19" t="str">
        <f t="shared" si="90"/>
        <v>NEUTRAL</v>
      </c>
      <c r="H1462" s="19" t="str">
        <f t="shared" si="89"/>
        <v>NEUTRAL</v>
      </c>
    </row>
    <row r="1463" spans="1:8" ht="13.5" x14ac:dyDescent="0.25">
      <c r="A1463" s="3">
        <v>44144</v>
      </c>
      <c r="B1463" s="2">
        <v>58</v>
      </c>
      <c r="C1463" s="2">
        <v>45.098700000000001</v>
      </c>
      <c r="D1463" s="2">
        <v>0</v>
      </c>
      <c r="E1463" s="2">
        <f t="shared" si="88"/>
        <v>54176</v>
      </c>
      <c r="F1463" s="19" t="str">
        <f t="shared" si="91"/>
        <v>BEARISH</v>
      </c>
      <c r="G1463" s="19" t="str">
        <f t="shared" si="90"/>
        <v>NEUTRAL</v>
      </c>
      <c r="H1463" s="19" t="str">
        <f t="shared" si="89"/>
        <v>BEARISH DIVERGENCE</v>
      </c>
    </row>
    <row r="1464" spans="1:8" ht="13.5" x14ac:dyDescent="0.25">
      <c r="A1464" s="3">
        <v>44145</v>
      </c>
      <c r="B1464" s="2">
        <v>58.2</v>
      </c>
      <c r="C1464" s="2">
        <v>45.254199999999997</v>
      </c>
      <c r="D1464" s="2">
        <v>80</v>
      </c>
      <c r="E1464" s="2">
        <f t="shared" si="88"/>
        <v>54256</v>
      </c>
      <c r="F1464" s="19" t="str">
        <f t="shared" si="91"/>
        <v>BEARISH</v>
      </c>
      <c r="G1464" s="19" t="str">
        <f t="shared" si="90"/>
        <v>NEUTRAL</v>
      </c>
      <c r="H1464" s="19" t="str">
        <f t="shared" si="89"/>
        <v>BEARISH DIVERGENCE</v>
      </c>
    </row>
    <row r="1465" spans="1:8" ht="13.5" x14ac:dyDescent="0.25">
      <c r="A1465" s="3">
        <v>44146</v>
      </c>
      <c r="B1465" s="2">
        <v>58.4</v>
      </c>
      <c r="C1465" s="2">
        <v>45.409700000000001</v>
      </c>
      <c r="D1465" s="2">
        <v>304</v>
      </c>
      <c r="E1465" s="2">
        <f t="shared" si="88"/>
        <v>54560</v>
      </c>
      <c r="F1465" s="19" t="str">
        <f t="shared" si="91"/>
        <v>BULLISH</v>
      </c>
      <c r="G1465" s="19" t="str">
        <f t="shared" si="90"/>
        <v>NEUTRAL</v>
      </c>
      <c r="H1465" s="19" t="str">
        <f t="shared" si="89"/>
        <v>CONFIRMED BULLISH</v>
      </c>
    </row>
    <row r="1466" spans="1:8" ht="13.5" x14ac:dyDescent="0.25">
      <c r="A1466" s="3">
        <v>44147</v>
      </c>
      <c r="B1466" s="2">
        <v>59.9</v>
      </c>
      <c r="C1466" s="2">
        <v>46.576099999999997</v>
      </c>
      <c r="D1466" s="2">
        <v>760</v>
      </c>
      <c r="E1466" s="2">
        <f t="shared" si="88"/>
        <v>55320</v>
      </c>
      <c r="F1466" s="19" t="str">
        <f t="shared" si="91"/>
        <v>BULLISH</v>
      </c>
      <c r="G1466" s="19" t="str">
        <f t="shared" si="90"/>
        <v>NEUTRAL</v>
      </c>
      <c r="H1466" s="19" t="str">
        <f t="shared" si="89"/>
        <v>CONFIRMED BULLISH</v>
      </c>
    </row>
    <row r="1467" spans="1:8" ht="13.5" x14ac:dyDescent="0.25">
      <c r="A1467" s="3">
        <v>44148</v>
      </c>
      <c r="B1467" s="2">
        <v>59.49</v>
      </c>
      <c r="C1467" s="2">
        <v>46.257300000000001</v>
      </c>
      <c r="D1467" s="2">
        <v>129</v>
      </c>
      <c r="E1467" s="2">
        <f t="shared" si="88"/>
        <v>55191</v>
      </c>
      <c r="F1467" s="19" t="str">
        <f t="shared" si="91"/>
        <v>BULLISH</v>
      </c>
      <c r="G1467" s="19" t="str">
        <f t="shared" si="90"/>
        <v>NEUTRAL</v>
      </c>
      <c r="H1467" s="19" t="str">
        <f t="shared" si="89"/>
        <v>CONFIRMED BULLISH</v>
      </c>
    </row>
    <row r="1468" spans="1:8" ht="13.5" x14ac:dyDescent="0.25">
      <c r="A1468" s="3">
        <v>44151</v>
      </c>
      <c r="B1468" s="2">
        <v>58.7</v>
      </c>
      <c r="C1468" s="2">
        <v>45.643000000000001</v>
      </c>
      <c r="D1468" s="2">
        <v>127</v>
      </c>
      <c r="E1468" s="2">
        <f t="shared" si="88"/>
        <v>55064</v>
      </c>
      <c r="F1468" s="19" t="str">
        <f t="shared" si="91"/>
        <v>BULLISH</v>
      </c>
      <c r="G1468" s="19" t="str">
        <f t="shared" si="90"/>
        <v>NEUTRAL</v>
      </c>
      <c r="H1468" s="19" t="str">
        <f t="shared" si="89"/>
        <v>CONFIRMED BULLISH</v>
      </c>
    </row>
    <row r="1469" spans="1:8" ht="13.5" x14ac:dyDescent="0.25">
      <c r="A1469" s="3">
        <v>44152</v>
      </c>
      <c r="B1469" s="2">
        <v>58.9</v>
      </c>
      <c r="C1469" s="2">
        <v>45.798499999999997</v>
      </c>
      <c r="D1469" s="2">
        <v>453</v>
      </c>
      <c r="E1469" s="2">
        <f t="shared" si="88"/>
        <v>55517</v>
      </c>
      <c r="F1469" s="19" t="str">
        <f t="shared" si="91"/>
        <v>BULLISH</v>
      </c>
      <c r="G1469" s="19" t="str">
        <f t="shared" si="90"/>
        <v>STRONG</v>
      </c>
      <c r="H1469" s="19" t="str">
        <f t="shared" si="89"/>
        <v>CONFIRMED BULLISH</v>
      </c>
    </row>
    <row r="1470" spans="1:8" ht="13.5" x14ac:dyDescent="0.25">
      <c r="A1470" s="3">
        <v>44153</v>
      </c>
      <c r="B1470" s="2">
        <v>60.66</v>
      </c>
      <c r="C1470" s="2">
        <v>47.167000000000002</v>
      </c>
      <c r="D1470" s="2">
        <v>915</v>
      </c>
      <c r="E1470" s="2">
        <f t="shared" si="88"/>
        <v>56432</v>
      </c>
      <c r="F1470" s="19" t="str">
        <f t="shared" si="91"/>
        <v>BULLISH</v>
      </c>
      <c r="G1470" s="19" t="str">
        <f t="shared" si="90"/>
        <v>STRONG</v>
      </c>
      <c r="H1470" s="19" t="str">
        <f t="shared" si="89"/>
        <v>CONFIRMED BULLISH</v>
      </c>
    </row>
    <row r="1471" spans="1:8" ht="13.5" x14ac:dyDescent="0.25">
      <c r="A1471" s="3">
        <v>44154</v>
      </c>
      <c r="B1471" s="2">
        <v>64.290000000000006</v>
      </c>
      <c r="C1471" s="2">
        <v>49.989600000000003</v>
      </c>
      <c r="D1471" s="2">
        <v>2197</v>
      </c>
      <c r="E1471" s="2">
        <f t="shared" si="88"/>
        <v>58629</v>
      </c>
      <c r="F1471" s="19" t="str">
        <f t="shared" si="91"/>
        <v>BULLISH</v>
      </c>
      <c r="G1471" s="19" t="str">
        <f t="shared" si="90"/>
        <v>STRONG</v>
      </c>
      <c r="H1471" s="19" t="str">
        <f t="shared" si="89"/>
        <v>CONFIRMED BULLISH</v>
      </c>
    </row>
    <row r="1472" spans="1:8" ht="13.5" x14ac:dyDescent="0.25">
      <c r="A1472" s="3">
        <v>44155</v>
      </c>
      <c r="B1472" s="2">
        <v>68.2</v>
      </c>
      <c r="C1472" s="2">
        <v>53.029800000000002</v>
      </c>
      <c r="D1472" s="2">
        <v>5205</v>
      </c>
      <c r="E1472" s="2">
        <f t="shared" si="88"/>
        <v>63834</v>
      </c>
      <c r="F1472" s="19" t="str">
        <f t="shared" si="91"/>
        <v>BULLISH</v>
      </c>
      <c r="G1472" s="19" t="str">
        <f t="shared" si="90"/>
        <v>STRONG</v>
      </c>
      <c r="H1472" s="19" t="str">
        <f t="shared" si="89"/>
        <v>CONFIRMED BULLISH</v>
      </c>
    </row>
    <row r="1473" spans="1:8" ht="13.5" x14ac:dyDescent="0.25">
      <c r="A1473" s="3">
        <v>44158</v>
      </c>
      <c r="B1473" s="2">
        <v>68.14</v>
      </c>
      <c r="C1473" s="2">
        <v>52.983199999999997</v>
      </c>
      <c r="D1473" s="2">
        <v>3255</v>
      </c>
      <c r="E1473" s="2">
        <f t="shared" si="88"/>
        <v>60579</v>
      </c>
      <c r="F1473" s="19" t="str">
        <f t="shared" si="91"/>
        <v>BULLISH</v>
      </c>
      <c r="G1473" s="19" t="str">
        <f t="shared" si="90"/>
        <v>STRONG</v>
      </c>
      <c r="H1473" s="19" t="str">
        <f t="shared" si="89"/>
        <v>CONFIRMED BULLISH</v>
      </c>
    </row>
    <row r="1474" spans="1:8" ht="13.5" x14ac:dyDescent="0.25">
      <c r="A1474" s="3">
        <v>44159</v>
      </c>
      <c r="B1474" s="2">
        <v>68.2</v>
      </c>
      <c r="C1474" s="2">
        <v>53.029800000000002</v>
      </c>
      <c r="D1474" s="2">
        <v>1664</v>
      </c>
      <c r="E1474" s="2">
        <f t="shared" si="88"/>
        <v>62243</v>
      </c>
      <c r="F1474" s="19" t="str">
        <f t="shared" si="91"/>
        <v>BULLISH</v>
      </c>
      <c r="G1474" s="19" t="str">
        <f t="shared" si="90"/>
        <v>STRONG</v>
      </c>
      <c r="H1474" s="19" t="str">
        <f t="shared" si="89"/>
        <v>CONFIRMED BULLISH</v>
      </c>
    </row>
    <row r="1475" spans="1:8" ht="13.5" x14ac:dyDescent="0.25">
      <c r="A1475" s="3">
        <v>44160</v>
      </c>
      <c r="B1475" s="2">
        <v>67.3</v>
      </c>
      <c r="C1475" s="2">
        <v>52.33</v>
      </c>
      <c r="D1475" s="2">
        <v>734</v>
      </c>
      <c r="E1475" s="2">
        <f t="shared" si="88"/>
        <v>61509</v>
      </c>
      <c r="F1475" s="19" t="str">
        <f t="shared" si="91"/>
        <v>BULLISH</v>
      </c>
      <c r="G1475" s="19" t="str">
        <f t="shared" si="90"/>
        <v>STRONG</v>
      </c>
      <c r="H1475" s="19" t="str">
        <f t="shared" si="89"/>
        <v>CONFIRMED BULLISH</v>
      </c>
    </row>
    <row r="1476" spans="1:8" ht="13.5" x14ac:dyDescent="0.25">
      <c r="A1476" s="3">
        <v>44161</v>
      </c>
      <c r="B1476" s="2">
        <v>66.900000000000006</v>
      </c>
      <c r="C1476" s="2">
        <v>52.018999999999998</v>
      </c>
      <c r="D1476" s="2">
        <v>892</v>
      </c>
      <c r="E1476" s="2">
        <f t="shared" ref="E1476:E1539" si="92">IF(B1476&gt;B1475, E1475+D1476, IF(B1476&lt;B1475, E1475-D1476, E1475))</f>
        <v>60617</v>
      </c>
      <c r="F1476" s="19" t="str">
        <f t="shared" si="91"/>
        <v>BULLISH</v>
      </c>
      <c r="G1476" s="19" t="str">
        <f t="shared" si="90"/>
        <v>STRONG</v>
      </c>
      <c r="H1476" s="19" t="str">
        <f t="shared" si="89"/>
        <v>CONFIRMED BULLISH</v>
      </c>
    </row>
    <row r="1477" spans="1:8" ht="13.5" x14ac:dyDescent="0.25">
      <c r="A1477" s="3">
        <v>44162</v>
      </c>
      <c r="B1477" s="2">
        <v>66.7</v>
      </c>
      <c r="C1477" s="2">
        <v>51.863500000000002</v>
      </c>
      <c r="D1477" s="2">
        <v>525</v>
      </c>
      <c r="E1477" s="2">
        <f t="shared" si="92"/>
        <v>60092</v>
      </c>
      <c r="F1477" s="19" t="str">
        <f t="shared" si="91"/>
        <v>BEARISH</v>
      </c>
      <c r="G1477" s="19" t="str">
        <f t="shared" si="90"/>
        <v>WEAK</v>
      </c>
      <c r="H1477" s="19" t="str">
        <f t="shared" si="89"/>
        <v>CONFIRMED BEARISH</v>
      </c>
    </row>
    <row r="1478" spans="1:8" ht="13.5" x14ac:dyDescent="0.25">
      <c r="A1478" s="3">
        <v>44165</v>
      </c>
      <c r="B1478" s="2">
        <v>67.5</v>
      </c>
      <c r="C1478" s="2">
        <v>52.485500000000002</v>
      </c>
      <c r="D1478" s="2">
        <v>1682</v>
      </c>
      <c r="E1478" s="2">
        <f t="shared" si="92"/>
        <v>61774</v>
      </c>
      <c r="F1478" s="19" t="str">
        <f t="shared" si="91"/>
        <v>BULLISH</v>
      </c>
      <c r="G1478" s="19" t="str">
        <f t="shared" si="90"/>
        <v>NEUTRAL</v>
      </c>
      <c r="H1478" s="19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BULLISH DIVERGENCE</v>
      </c>
    </row>
    <row r="1479" spans="1:8" ht="13.5" x14ac:dyDescent="0.25">
      <c r="A1479" s="3">
        <v>44166</v>
      </c>
      <c r="B1479" s="2">
        <v>69.010000000000005</v>
      </c>
      <c r="C1479" s="2">
        <v>53.659700000000001</v>
      </c>
      <c r="D1479" s="2">
        <v>1244</v>
      </c>
      <c r="E1479" s="2">
        <f t="shared" si="92"/>
        <v>63018</v>
      </c>
      <c r="F1479" s="19" t="str">
        <f t="shared" si="91"/>
        <v>BULLISH</v>
      </c>
      <c r="G1479" s="19" t="str">
        <f t="shared" ref="G1479:G1542" si="94">IF((E1479-E1474)/E1474 &gt; 0.02, "STRONG",
 IF((E1479-E1474)/E1474 &lt; -0.02, "WEAK", "NEUTRAL"))</f>
        <v>NEUTRAL</v>
      </c>
      <c r="H1479" s="19" t="str">
        <f t="shared" si="93"/>
        <v>CONFIRMED BULLISH</v>
      </c>
    </row>
    <row r="1480" spans="1:8" ht="13.5" x14ac:dyDescent="0.25">
      <c r="A1480" s="3">
        <v>44167</v>
      </c>
      <c r="B1480" s="2">
        <v>69</v>
      </c>
      <c r="C1480" s="2">
        <v>53.651899999999998</v>
      </c>
      <c r="D1480" s="2">
        <v>797</v>
      </c>
      <c r="E1480" s="2">
        <f t="shared" si="92"/>
        <v>62221</v>
      </c>
      <c r="F1480" s="19" t="str">
        <f t="shared" ref="F1480:F1543" si="95">IF(E1480&gt;E1475,"BULLISH",IF(E1480&lt;E1475,"BEARISH","NEUTRAL"))</f>
        <v>BULLISH</v>
      </c>
      <c r="G1480" s="19" t="str">
        <f t="shared" si="94"/>
        <v>NEUTRAL</v>
      </c>
      <c r="H1480" s="19" t="str">
        <f t="shared" si="93"/>
        <v>CONFIRMED BULLISH</v>
      </c>
    </row>
    <row r="1481" spans="1:8" ht="13.5" x14ac:dyDescent="0.25">
      <c r="A1481" s="3">
        <v>44168</v>
      </c>
      <c r="B1481" s="2">
        <v>68.7</v>
      </c>
      <c r="C1481" s="2">
        <v>53.418599999999998</v>
      </c>
      <c r="D1481" s="2">
        <v>570</v>
      </c>
      <c r="E1481" s="2">
        <f t="shared" si="92"/>
        <v>61651</v>
      </c>
      <c r="F1481" s="19" t="str">
        <f t="shared" si="95"/>
        <v>BULLISH</v>
      </c>
      <c r="G1481" s="19" t="str">
        <f t="shared" si="94"/>
        <v>NEUTRAL</v>
      </c>
      <c r="H1481" s="19" t="str">
        <f t="shared" si="93"/>
        <v>CONFIRMED BULLISH</v>
      </c>
    </row>
    <row r="1482" spans="1:8" ht="13.5" x14ac:dyDescent="0.25">
      <c r="A1482" s="3">
        <v>44169</v>
      </c>
      <c r="B1482" s="2">
        <v>70</v>
      </c>
      <c r="C1482" s="2">
        <v>54.429499999999997</v>
      </c>
      <c r="D1482" s="2">
        <v>1210</v>
      </c>
      <c r="E1482" s="2">
        <f t="shared" si="92"/>
        <v>62861</v>
      </c>
      <c r="F1482" s="19" t="str">
        <f t="shared" si="95"/>
        <v>BULLISH</v>
      </c>
      <c r="G1482" s="19" t="str">
        <f t="shared" si="94"/>
        <v>STRONG</v>
      </c>
      <c r="H1482" s="19" t="str">
        <f t="shared" si="93"/>
        <v>CONFIRMED BULLISH</v>
      </c>
    </row>
    <row r="1483" spans="1:8" ht="13.5" x14ac:dyDescent="0.25">
      <c r="A1483" s="3">
        <v>44172</v>
      </c>
      <c r="B1483" s="2">
        <v>70</v>
      </c>
      <c r="C1483" s="2">
        <v>54.429499999999997</v>
      </c>
      <c r="D1483" s="2">
        <v>709</v>
      </c>
      <c r="E1483" s="2">
        <f t="shared" si="92"/>
        <v>62861</v>
      </c>
      <c r="F1483" s="19" t="str">
        <f t="shared" si="95"/>
        <v>BULLISH</v>
      </c>
      <c r="G1483" s="19" t="str">
        <f t="shared" si="94"/>
        <v>NEUTRAL</v>
      </c>
      <c r="H1483" s="19" t="str">
        <f t="shared" si="93"/>
        <v>CONFIRMED BULLISH</v>
      </c>
    </row>
    <row r="1484" spans="1:8" ht="13.5" x14ac:dyDescent="0.25">
      <c r="A1484" s="3">
        <v>44173</v>
      </c>
      <c r="B1484" s="2">
        <v>69.599999999999994</v>
      </c>
      <c r="C1484" s="2">
        <v>54.118400000000001</v>
      </c>
      <c r="D1484" s="2">
        <v>156</v>
      </c>
      <c r="E1484" s="2">
        <f t="shared" si="92"/>
        <v>62705</v>
      </c>
      <c r="F1484" s="19" t="str">
        <f t="shared" si="95"/>
        <v>BEARISH</v>
      </c>
      <c r="G1484" s="19" t="str">
        <f t="shared" si="94"/>
        <v>NEUTRAL</v>
      </c>
      <c r="H1484" s="19" t="str">
        <f t="shared" si="93"/>
        <v>BEARISH DIVERGENCE</v>
      </c>
    </row>
    <row r="1485" spans="1:8" ht="13.5" x14ac:dyDescent="0.25">
      <c r="A1485" s="3">
        <v>44174</v>
      </c>
      <c r="B1485" s="2">
        <v>68</v>
      </c>
      <c r="C1485" s="2">
        <v>52.874299999999998</v>
      </c>
      <c r="D1485" s="2">
        <v>1015</v>
      </c>
      <c r="E1485" s="2">
        <f t="shared" si="92"/>
        <v>61690</v>
      </c>
      <c r="F1485" s="19" t="str">
        <f t="shared" si="95"/>
        <v>BEARISH</v>
      </c>
      <c r="G1485" s="19" t="str">
        <f t="shared" si="94"/>
        <v>NEUTRAL</v>
      </c>
      <c r="H1485" s="19" t="str">
        <f t="shared" si="93"/>
        <v>CONFIRMED BEARISH</v>
      </c>
    </row>
    <row r="1486" spans="1:8" ht="13.5" x14ac:dyDescent="0.25">
      <c r="A1486" s="3">
        <v>44175</v>
      </c>
      <c r="B1486" s="2">
        <v>69.599999999999994</v>
      </c>
      <c r="C1486" s="2">
        <v>54.118400000000001</v>
      </c>
      <c r="D1486" s="2">
        <v>620</v>
      </c>
      <c r="E1486" s="2">
        <f t="shared" si="92"/>
        <v>62310</v>
      </c>
      <c r="F1486" s="19" t="str">
        <f t="shared" si="95"/>
        <v>BULLISH</v>
      </c>
      <c r="G1486" s="19" t="str">
        <f t="shared" si="94"/>
        <v>NEUTRAL</v>
      </c>
      <c r="H1486" s="19" t="str">
        <f t="shared" si="93"/>
        <v>CONFIRMED BULLISH</v>
      </c>
    </row>
    <row r="1487" spans="1:8" ht="13.5" x14ac:dyDescent="0.25">
      <c r="A1487" s="3">
        <v>44176</v>
      </c>
      <c r="B1487" s="2">
        <v>69.89</v>
      </c>
      <c r="C1487" s="2">
        <v>54.343899999999998</v>
      </c>
      <c r="D1487" s="2">
        <v>67</v>
      </c>
      <c r="E1487" s="2">
        <f t="shared" si="92"/>
        <v>62377</v>
      </c>
      <c r="F1487" s="19" t="str">
        <f t="shared" si="95"/>
        <v>BEARISH</v>
      </c>
      <c r="G1487" s="19" t="str">
        <f t="shared" si="94"/>
        <v>NEUTRAL</v>
      </c>
      <c r="H1487" s="19" t="str">
        <f t="shared" si="93"/>
        <v>CONFIRMED BEARISH</v>
      </c>
    </row>
    <row r="1488" spans="1:8" ht="13.5" x14ac:dyDescent="0.25">
      <c r="A1488" s="3">
        <v>44179</v>
      </c>
      <c r="B1488" s="2">
        <v>68.7</v>
      </c>
      <c r="C1488" s="2">
        <v>53.418599999999998</v>
      </c>
      <c r="D1488" s="2">
        <v>306</v>
      </c>
      <c r="E1488" s="2">
        <f t="shared" si="92"/>
        <v>62071</v>
      </c>
      <c r="F1488" s="19" t="str">
        <f t="shared" si="95"/>
        <v>BEARISH</v>
      </c>
      <c r="G1488" s="19" t="str">
        <f t="shared" si="94"/>
        <v>NEUTRAL</v>
      </c>
      <c r="H1488" s="19" t="str">
        <f t="shared" si="93"/>
        <v>CONFIRMED BEARISH</v>
      </c>
    </row>
    <row r="1489" spans="1:8" ht="13.5" x14ac:dyDescent="0.25">
      <c r="A1489" s="3">
        <v>44180</v>
      </c>
      <c r="B1489" s="2">
        <v>69.89</v>
      </c>
      <c r="C1489" s="2">
        <v>54.343899999999998</v>
      </c>
      <c r="D1489" s="2">
        <v>1058</v>
      </c>
      <c r="E1489" s="2">
        <f t="shared" si="92"/>
        <v>63129</v>
      </c>
      <c r="F1489" s="19" t="str">
        <f t="shared" si="95"/>
        <v>BULLISH</v>
      </c>
      <c r="G1489" s="19" t="str">
        <f t="shared" si="94"/>
        <v>NEUTRAL</v>
      </c>
      <c r="H1489" s="19" t="str">
        <f t="shared" si="93"/>
        <v>CONFIRMED BULLISH</v>
      </c>
    </row>
    <row r="1490" spans="1:8" ht="13.5" x14ac:dyDescent="0.25">
      <c r="A1490" s="3">
        <v>44181</v>
      </c>
      <c r="B1490" s="2">
        <v>68</v>
      </c>
      <c r="C1490" s="2">
        <v>52.874299999999998</v>
      </c>
      <c r="D1490" s="2">
        <v>115</v>
      </c>
      <c r="E1490" s="2">
        <f t="shared" si="92"/>
        <v>63014</v>
      </c>
      <c r="F1490" s="19" t="str">
        <f t="shared" si="95"/>
        <v>BULLISH</v>
      </c>
      <c r="G1490" s="19" t="str">
        <f t="shared" si="94"/>
        <v>STRONG</v>
      </c>
      <c r="H1490" s="19" t="str">
        <f t="shared" si="93"/>
        <v>NEUTRAL</v>
      </c>
    </row>
    <row r="1491" spans="1:8" ht="13.5" x14ac:dyDescent="0.25">
      <c r="A1491" s="3">
        <v>44182</v>
      </c>
      <c r="B1491" s="2">
        <v>69.7</v>
      </c>
      <c r="C1491" s="2">
        <v>54.196199999999997</v>
      </c>
      <c r="D1491" s="2">
        <v>195</v>
      </c>
      <c r="E1491" s="2">
        <f t="shared" si="92"/>
        <v>63209</v>
      </c>
      <c r="F1491" s="19" t="str">
        <f t="shared" si="95"/>
        <v>BULLISH</v>
      </c>
      <c r="G1491" s="19" t="str">
        <f t="shared" si="94"/>
        <v>NEUTRAL</v>
      </c>
      <c r="H1491" s="19" t="str">
        <f t="shared" si="93"/>
        <v>CONFIRMED BULLISH</v>
      </c>
    </row>
    <row r="1492" spans="1:8" ht="13.5" x14ac:dyDescent="0.25">
      <c r="A1492" s="3">
        <v>44183</v>
      </c>
      <c r="B1492" s="2">
        <v>69.45</v>
      </c>
      <c r="C1492" s="2">
        <v>54.001800000000003</v>
      </c>
      <c r="D1492" s="2">
        <v>389</v>
      </c>
      <c r="E1492" s="2">
        <f t="shared" si="92"/>
        <v>62820</v>
      </c>
      <c r="F1492" s="19" t="str">
        <f t="shared" si="95"/>
        <v>BULLISH</v>
      </c>
      <c r="G1492" s="19" t="str">
        <f t="shared" si="94"/>
        <v>NEUTRAL</v>
      </c>
      <c r="H1492" s="19" t="str">
        <f t="shared" si="93"/>
        <v>BULLISH DIVERGENCE</v>
      </c>
    </row>
    <row r="1493" spans="1:8" ht="13.5" x14ac:dyDescent="0.25">
      <c r="A1493" s="3">
        <v>44186</v>
      </c>
      <c r="B1493" s="2">
        <v>69.48</v>
      </c>
      <c r="C1493" s="2">
        <v>54.025100000000002</v>
      </c>
      <c r="D1493" s="2">
        <v>444</v>
      </c>
      <c r="E1493" s="2">
        <f t="shared" si="92"/>
        <v>63264</v>
      </c>
      <c r="F1493" s="19" t="str">
        <f t="shared" si="95"/>
        <v>BULLISH</v>
      </c>
      <c r="G1493" s="19" t="str">
        <f t="shared" si="94"/>
        <v>NEUTRAL</v>
      </c>
      <c r="H1493" s="19" t="str">
        <f t="shared" si="93"/>
        <v>CONFIRMED BULLISH</v>
      </c>
    </row>
    <row r="1494" spans="1:8" ht="13.5" x14ac:dyDescent="0.25">
      <c r="A1494" s="3">
        <v>44187</v>
      </c>
      <c r="B1494" s="2">
        <v>69.5</v>
      </c>
      <c r="C1494" s="2">
        <v>54.040700000000001</v>
      </c>
      <c r="D1494" s="2">
        <v>422</v>
      </c>
      <c r="E1494" s="2">
        <f t="shared" si="92"/>
        <v>63686</v>
      </c>
      <c r="F1494" s="19" t="str">
        <f t="shared" si="95"/>
        <v>BULLISH</v>
      </c>
      <c r="G1494" s="19" t="str">
        <f t="shared" si="94"/>
        <v>NEUTRAL</v>
      </c>
      <c r="H1494" s="19" t="str">
        <f t="shared" si="93"/>
        <v>BULLISH DIVERGENCE</v>
      </c>
    </row>
    <row r="1495" spans="1:8" ht="13.5" x14ac:dyDescent="0.25">
      <c r="A1495" s="3">
        <v>44188</v>
      </c>
      <c r="B1495" s="2">
        <v>69.489999999999995</v>
      </c>
      <c r="C1495" s="2">
        <v>54.032899999999998</v>
      </c>
      <c r="D1495" s="2">
        <v>105</v>
      </c>
      <c r="E1495" s="2">
        <f t="shared" si="92"/>
        <v>63581</v>
      </c>
      <c r="F1495" s="19" t="str">
        <f t="shared" si="95"/>
        <v>BULLISH</v>
      </c>
      <c r="G1495" s="19" t="str">
        <f t="shared" si="94"/>
        <v>NEUTRAL</v>
      </c>
      <c r="H1495" s="19" t="str">
        <f t="shared" si="93"/>
        <v>CONFIRMED BULLISH</v>
      </c>
    </row>
    <row r="1496" spans="1:8" ht="13.5" x14ac:dyDescent="0.25">
      <c r="A1496" s="3">
        <v>44189</v>
      </c>
      <c r="B1496" s="2">
        <v>70.010000000000005</v>
      </c>
      <c r="C1496" s="2">
        <v>54.437199999999997</v>
      </c>
      <c r="D1496" s="2">
        <v>3187</v>
      </c>
      <c r="E1496" s="2">
        <f t="shared" si="92"/>
        <v>66768</v>
      </c>
      <c r="F1496" s="19" t="str">
        <f t="shared" si="95"/>
        <v>BULLISH</v>
      </c>
      <c r="G1496" s="19" t="str">
        <f t="shared" si="94"/>
        <v>STRONG</v>
      </c>
      <c r="H1496" s="19" t="str">
        <f t="shared" si="93"/>
        <v>CONFIRMED BULLISH</v>
      </c>
    </row>
    <row r="1497" spans="1:8" ht="13.5" x14ac:dyDescent="0.25">
      <c r="A1497" s="3">
        <v>44190</v>
      </c>
      <c r="B1497" s="2">
        <v>71</v>
      </c>
      <c r="C1497" s="2">
        <v>55.207000000000001</v>
      </c>
      <c r="D1497" s="2">
        <v>1440</v>
      </c>
      <c r="E1497" s="2">
        <f t="shared" si="92"/>
        <v>68208</v>
      </c>
      <c r="F1497" s="19" t="str">
        <f t="shared" si="95"/>
        <v>BULLISH</v>
      </c>
      <c r="G1497" s="19" t="str">
        <f t="shared" si="94"/>
        <v>STRONG</v>
      </c>
      <c r="H1497" s="19" t="str">
        <f t="shared" si="93"/>
        <v>CONFIRMED BULLISH</v>
      </c>
    </row>
    <row r="1498" spans="1:8" ht="13.5" x14ac:dyDescent="0.25">
      <c r="A1498" s="3">
        <v>44193</v>
      </c>
      <c r="B1498" s="2">
        <v>72</v>
      </c>
      <c r="C1498" s="2">
        <v>55.9846</v>
      </c>
      <c r="D1498" s="2">
        <v>493</v>
      </c>
      <c r="E1498" s="2">
        <f t="shared" si="92"/>
        <v>68701</v>
      </c>
      <c r="F1498" s="19" t="str">
        <f t="shared" si="95"/>
        <v>BULLISH</v>
      </c>
      <c r="G1498" s="19" t="str">
        <f t="shared" si="94"/>
        <v>STRONG</v>
      </c>
      <c r="H1498" s="19" t="str">
        <f t="shared" si="93"/>
        <v>CONFIRMED BULLISH</v>
      </c>
    </row>
    <row r="1499" spans="1:8" ht="13.5" x14ac:dyDescent="0.25">
      <c r="A1499" s="3">
        <v>44194</v>
      </c>
      <c r="B1499" s="2">
        <v>72</v>
      </c>
      <c r="C1499" s="2">
        <v>55.9846</v>
      </c>
      <c r="D1499" s="2">
        <v>384</v>
      </c>
      <c r="E1499" s="2">
        <f t="shared" si="92"/>
        <v>68701</v>
      </c>
      <c r="F1499" s="19" t="str">
        <f t="shared" si="95"/>
        <v>BULLISH</v>
      </c>
      <c r="G1499" s="19" t="str">
        <f t="shared" si="94"/>
        <v>STRONG</v>
      </c>
      <c r="H1499" s="19" t="str">
        <f t="shared" si="93"/>
        <v>CONFIRMED BULLISH</v>
      </c>
    </row>
    <row r="1500" spans="1:8" ht="13.5" x14ac:dyDescent="0.25">
      <c r="A1500" s="3">
        <v>44195</v>
      </c>
      <c r="B1500" s="2">
        <v>70</v>
      </c>
      <c r="C1500" s="2">
        <v>54.429499999999997</v>
      </c>
      <c r="D1500" s="2">
        <v>965</v>
      </c>
      <c r="E1500" s="2">
        <f t="shared" si="92"/>
        <v>67736</v>
      </c>
      <c r="F1500" s="19" t="str">
        <f t="shared" si="95"/>
        <v>BULLISH</v>
      </c>
      <c r="G1500" s="19" t="str">
        <f t="shared" si="94"/>
        <v>STRONG</v>
      </c>
      <c r="H1500" s="19" t="str">
        <f t="shared" si="93"/>
        <v>CONFIRMED BULLISH</v>
      </c>
    </row>
    <row r="1501" spans="1:8" ht="13.5" x14ac:dyDescent="0.25">
      <c r="A1501" s="3">
        <v>44196</v>
      </c>
      <c r="B1501" s="2">
        <v>70</v>
      </c>
      <c r="C1501" s="2">
        <v>54.429499999999997</v>
      </c>
      <c r="D1501" s="2">
        <v>408</v>
      </c>
      <c r="E1501" s="2">
        <f t="shared" si="92"/>
        <v>67736</v>
      </c>
      <c r="F1501" s="19" t="str">
        <f t="shared" si="95"/>
        <v>BULLISH</v>
      </c>
      <c r="G1501" s="19" t="str">
        <f t="shared" si="94"/>
        <v>NEUTRAL</v>
      </c>
      <c r="H1501" s="19" t="str">
        <f t="shared" si="93"/>
        <v>BULLISH DIVERGENCE</v>
      </c>
    </row>
    <row r="1502" spans="1:8" ht="13.5" x14ac:dyDescent="0.25">
      <c r="A1502" s="3">
        <v>44200</v>
      </c>
      <c r="B1502" s="2">
        <v>69.8</v>
      </c>
      <c r="C1502" s="2">
        <v>54.273899999999998</v>
      </c>
      <c r="D1502" s="2">
        <v>34</v>
      </c>
      <c r="E1502" s="2">
        <f t="shared" si="92"/>
        <v>67702</v>
      </c>
      <c r="F1502" s="19" t="str">
        <f t="shared" si="95"/>
        <v>BEARISH</v>
      </c>
      <c r="G1502" s="19" t="str">
        <f t="shared" si="94"/>
        <v>NEUTRAL</v>
      </c>
      <c r="H1502" s="19" t="str">
        <f t="shared" si="93"/>
        <v>CONFIRMED BEARISH</v>
      </c>
    </row>
    <row r="1503" spans="1:8" ht="13.5" x14ac:dyDescent="0.25">
      <c r="A1503" s="3">
        <v>44201</v>
      </c>
      <c r="B1503" s="2">
        <v>68</v>
      </c>
      <c r="C1503" s="2">
        <v>52.874299999999998</v>
      </c>
      <c r="D1503" s="2">
        <v>38</v>
      </c>
      <c r="E1503" s="2">
        <f t="shared" si="92"/>
        <v>67664</v>
      </c>
      <c r="F1503" s="19" t="str">
        <f t="shared" si="95"/>
        <v>BEARISH</v>
      </c>
      <c r="G1503" s="19" t="str">
        <f t="shared" si="94"/>
        <v>NEUTRAL</v>
      </c>
      <c r="H1503" s="19" t="str">
        <f t="shared" si="93"/>
        <v>CONFIRMED BEARISH</v>
      </c>
    </row>
    <row r="1504" spans="1:8" ht="13.5" x14ac:dyDescent="0.25">
      <c r="A1504" s="3">
        <v>44202</v>
      </c>
      <c r="B1504" s="2">
        <v>66.7</v>
      </c>
      <c r="C1504" s="2">
        <v>51.863500000000002</v>
      </c>
      <c r="D1504" s="2">
        <v>639</v>
      </c>
      <c r="E1504" s="2">
        <f t="shared" si="92"/>
        <v>67025</v>
      </c>
      <c r="F1504" s="19" t="str">
        <f t="shared" si="95"/>
        <v>BEARISH</v>
      </c>
      <c r="G1504" s="19" t="str">
        <f t="shared" si="94"/>
        <v>WEAK</v>
      </c>
      <c r="H1504" s="19" t="str">
        <f t="shared" si="93"/>
        <v>CONFIRMED BEARISH</v>
      </c>
    </row>
    <row r="1505" spans="1:8" ht="13.5" x14ac:dyDescent="0.25">
      <c r="A1505" s="3">
        <v>44203</v>
      </c>
      <c r="B1505" s="2">
        <v>69.709999999999994</v>
      </c>
      <c r="C1505" s="2">
        <v>54.204000000000001</v>
      </c>
      <c r="D1505" s="2">
        <v>1577</v>
      </c>
      <c r="E1505" s="2">
        <f t="shared" si="92"/>
        <v>68602</v>
      </c>
      <c r="F1505" s="19" t="str">
        <f t="shared" si="95"/>
        <v>BULLISH</v>
      </c>
      <c r="G1505" s="19" t="str">
        <f t="shared" si="94"/>
        <v>NEUTRAL</v>
      </c>
      <c r="H1505" s="19" t="str">
        <f t="shared" si="93"/>
        <v>BULLISH DIVERGENCE</v>
      </c>
    </row>
    <row r="1506" spans="1:8" ht="13.5" x14ac:dyDescent="0.25">
      <c r="A1506" s="3">
        <v>44204</v>
      </c>
      <c r="B1506" s="2">
        <v>71.7</v>
      </c>
      <c r="C1506" s="2">
        <v>55.751300000000001</v>
      </c>
      <c r="D1506" s="2">
        <v>418</v>
      </c>
      <c r="E1506" s="2">
        <f t="shared" si="92"/>
        <v>69020</v>
      </c>
      <c r="F1506" s="19" t="str">
        <f t="shared" si="95"/>
        <v>BULLISH</v>
      </c>
      <c r="G1506" s="19" t="str">
        <f t="shared" si="94"/>
        <v>NEUTRAL</v>
      </c>
      <c r="H1506" s="19" t="str">
        <f t="shared" si="93"/>
        <v>CONFIRMED BULLISH</v>
      </c>
    </row>
    <row r="1507" spans="1:8" ht="13.5" x14ac:dyDescent="0.25">
      <c r="A1507" s="3">
        <v>44207</v>
      </c>
      <c r="B1507" s="2">
        <v>69.099999999999994</v>
      </c>
      <c r="C1507" s="2">
        <v>53.729700000000001</v>
      </c>
      <c r="D1507" s="2">
        <v>585</v>
      </c>
      <c r="E1507" s="2">
        <f t="shared" si="92"/>
        <v>68435</v>
      </c>
      <c r="F1507" s="19" t="str">
        <f t="shared" si="95"/>
        <v>BULLISH</v>
      </c>
      <c r="G1507" s="19" t="str">
        <f t="shared" si="94"/>
        <v>NEUTRAL</v>
      </c>
      <c r="H1507" s="19" t="str">
        <f t="shared" si="93"/>
        <v>BULLISH DIVERGENCE</v>
      </c>
    </row>
    <row r="1508" spans="1:8" ht="13.5" x14ac:dyDescent="0.25">
      <c r="A1508" s="3">
        <v>44208</v>
      </c>
      <c r="B1508" s="2">
        <v>72.989999999999995</v>
      </c>
      <c r="C1508" s="2">
        <v>56.754399999999997</v>
      </c>
      <c r="D1508" s="2">
        <v>6907</v>
      </c>
      <c r="E1508" s="2">
        <f t="shared" si="92"/>
        <v>75342</v>
      </c>
      <c r="F1508" s="19" t="str">
        <f t="shared" si="95"/>
        <v>BULLISH</v>
      </c>
      <c r="G1508" s="19" t="str">
        <f t="shared" si="94"/>
        <v>STRONG</v>
      </c>
      <c r="H1508" s="19" t="str">
        <f t="shared" si="93"/>
        <v>CONFIRMED BULLISH</v>
      </c>
    </row>
    <row r="1509" spans="1:8" ht="13.5" x14ac:dyDescent="0.25">
      <c r="A1509" s="3">
        <v>44209</v>
      </c>
      <c r="B1509" s="2">
        <v>73.19</v>
      </c>
      <c r="C1509" s="2">
        <v>56.9099</v>
      </c>
      <c r="D1509" s="2">
        <v>1113</v>
      </c>
      <c r="E1509" s="2">
        <f t="shared" si="92"/>
        <v>76455</v>
      </c>
      <c r="F1509" s="19" t="str">
        <f t="shared" si="95"/>
        <v>BULLISH</v>
      </c>
      <c r="G1509" s="19" t="str">
        <f t="shared" si="94"/>
        <v>STRONG</v>
      </c>
      <c r="H1509" s="19" t="str">
        <f t="shared" si="93"/>
        <v>CONFIRMED BULLISH</v>
      </c>
    </row>
    <row r="1510" spans="1:8" ht="13.5" x14ac:dyDescent="0.25">
      <c r="A1510" s="3">
        <v>44211</v>
      </c>
      <c r="B1510" s="2">
        <v>73</v>
      </c>
      <c r="C1510" s="2">
        <v>56.762099999999997</v>
      </c>
      <c r="D1510" s="2">
        <v>32</v>
      </c>
      <c r="E1510" s="2">
        <f t="shared" si="92"/>
        <v>76423</v>
      </c>
      <c r="F1510" s="19" t="str">
        <f t="shared" si="95"/>
        <v>BULLISH</v>
      </c>
      <c r="G1510" s="19" t="str">
        <f t="shared" si="94"/>
        <v>STRONG</v>
      </c>
      <c r="H1510" s="19" t="str">
        <f t="shared" si="93"/>
        <v>CONFIRMED BULLISH</v>
      </c>
    </row>
    <row r="1511" spans="1:8" ht="13.5" x14ac:dyDescent="0.25">
      <c r="A1511" s="3">
        <v>44214</v>
      </c>
      <c r="B1511" s="2">
        <v>71</v>
      </c>
      <c r="C1511" s="2">
        <v>55.207000000000001</v>
      </c>
      <c r="D1511" s="2">
        <v>88</v>
      </c>
      <c r="E1511" s="2">
        <f t="shared" si="92"/>
        <v>76335</v>
      </c>
      <c r="F1511" s="19" t="str">
        <f t="shared" si="95"/>
        <v>BULLISH</v>
      </c>
      <c r="G1511" s="19" t="str">
        <f t="shared" si="94"/>
        <v>STRONG</v>
      </c>
      <c r="H1511" s="19" t="str">
        <f t="shared" si="93"/>
        <v>BULLISH DIVERGENCE</v>
      </c>
    </row>
    <row r="1512" spans="1:8" ht="13.5" x14ac:dyDescent="0.25">
      <c r="A1512" s="3">
        <v>44215</v>
      </c>
      <c r="B1512" s="2">
        <v>73</v>
      </c>
      <c r="C1512" s="2">
        <v>56.762099999999997</v>
      </c>
      <c r="D1512" s="2">
        <v>183</v>
      </c>
      <c r="E1512" s="2">
        <f t="shared" si="92"/>
        <v>76518</v>
      </c>
      <c r="F1512" s="19" t="str">
        <f t="shared" si="95"/>
        <v>BULLISH</v>
      </c>
      <c r="G1512" s="19" t="str">
        <f t="shared" si="94"/>
        <v>STRONG</v>
      </c>
      <c r="H1512" s="19" t="str">
        <f t="shared" si="93"/>
        <v>CONFIRMED BULLISH</v>
      </c>
    </row>
    <row r="1513" spans="1:8" ht="13.5" x14ac:dyDescent="0.25">
      <c r="A1513" s="3">
        <v>44216</v>
      </c>
      <c r="B1513" s="2">
        <v>72.89</v>
      </c>
      <c r="C1513" s="2">
        <v>56.676600000000001</v>
      </c>
      <c r="D1513" s="2">
        <v>11</v>
      </c>
      <c r="E1513" s="2">
        <f t="shared" si="92"/>
        <v>76507</v>
      </c>
      <c r="F1513" s="19" t="str">
        <f t="shared" si="95"/>
        <v>BULLISH</v>
      </c>
      <c r="G1513" s="19" t="str">
        <f t="shared" si="94"/>
        <v>NEUTRAL</v>
      </c>
      <c r="H1513" s="19" t="str">
        <f t="shared" si="93"/>
        <v>BULLISH DIVERGENCE</v>
      </c>
    </row>
    <row r="1514" spans="1:8" ht="13.5" x14ac:dyDescent="0.25">
      <c r="A1514" s="3">
        <v>44217</v>
      </c>
      <c r="B1514" s="2">
        <v>70</v>
      </c>
      <c r="C1514" s="2">
        <v>54.429499999999997</v>
      </c>
      <c r="D1514" s="2">
        <v>1063</v>
      </c>
      <c r="E1514" s="2">
        <f t="shared" si="92"/>
        <v>75444</v>
      </c>
      <c r="F1514" s="19" t="str">
        <f t="shared" si="95"/>
        <v>BEARISH</v>
      </c>
      <c r="G1514" s="19" t="str">
        <f t="shared" si="94"/>
        <v>NEUTRAL</v>
      </c>
      <c r="H1514" s="19" t="str">
        <f t="shared" si="93"/>
        <v>CONFIRMED BEARISH</v>
      </c>
    </row>
    <row r="1515" spans="1:8" ht="13.5" x14ac:dyDescent="0.25">
      <c r="A1515" s="3">
        <v>44218</v>
      </c>
      <c r="B1515" s="2">
        <v>68.56</v>
      </c>
      <c r="C1515" s="2">
        <v>53.309800000000003</v>
      </c>
      <c r="D1515" s="2">
        <v>149</v>
      </c>
      <c r="E1515" s="2">
        <f t="shared" si="92"/>
        <v>75295</v>
      </c>
      <c r="F1515" s="19" t="str">
        <f t="shared" si="95"/>
        <v>BEARISH</v>
      </c>
      <c r="G1515" s="19" t="str">
        <f t="shared" si="94"/>
        <v>NEUTRAL</v>
      </c>
      <c r="H1515" s="19" t="str">
        <f t="shared" si="93"/>
        <v>CONFIRMED BEARISH</v>
      </c>
    </row>
    <row r="1516" spans="1:8" ht="13.5" x14ac:dyDescent="0.25">
      <c r="A1516" s="3">
        <v>44221</v>
      </c>
      <c r="B1516" s="2">
        <v>68.56</v>
      </c>
      <c r="C1516" s="2">
        <v>53.309800000000003</v>
      </c>
      <c r="D1516" s="2">
        <v>258</v>
      </c>
      <c r="E1516" s="2">
        <f t="shared" si="92"/>
        <v>75295</v>
      </c>
      <c r="F1516" s="19" t="str">
        <f t="shared" si="95"/>
        <v>BEARISH</v>
      </c>
      <c r="G1516" s="19" t="str">
        <f t="shared" si="94"/>
        <v>NEUTRAL</v>
      </c>
      <c r="H1516" s="19" t="str">
        <f t="shared" si="93"/>
        <v>CONFIRMED BEARISH</v>
      </c>
    </row>
    <row r="1517" spans="1:8" ht="13.5" x14ac:dyDescent="0.25">
      <c r="A1517" s="3">
        <v>44222</v>
      </c>
      <c r="B1517" s="2">
        <v>68</v>
      </c>
      <c r="C1517" s="2">
        <v>52.874299999999998</v>
      </c>
      <c r="D1517" s="2">
        <v>170</v>
      </c>
      <c r="E1517" s="2">
        <f t="shared" si="92"/>
        <v>75125</v>
      </c>
      <c r="F1517" s="19" t="str">
        <f t="shared" si="95"/>
        <v>BEARISH</v>
      </c>
      <c r="G1517" s="19" t="str">
        <f t="shared" si="94"/>
        <v>NEUTRAL</v>
      </c>
      <c r="H1517" s="19" t="str">
        <f t="shared" si="93"/>
        <v>CONFIRMED BEARISH</v>
      </c>
    </row>
    <row r="1518" spans="1:8" ht="13.5" x14ac:dyDescent="0.25">
      <c r="A1518" s="3">
        <v>44223</v>
      </c>
      <c r="B1518" s="2">
        <v>68.87</v>
      </c>
      <c r="C1518" s="2">
        <v>53.550800000000002</v>
      </c>
      <c r="D1518" s="2">
        <v>62</v>
      </c>
      <c r="E1518" s="2">
        <f t="shared" si="92"/>
        <v>75187</v>
      </c>
      <c r="F1518" s="19" t="str">
        <f t="shared" si="95"/>
        <v>BEARISH</v>
      </c>
      <c r="G1518" s="19" t="str">
        <f t="shared" si="94"/>
        <v>NEUTRAL</v>
      </c>
      <c r="H1518" s="19" t="str">
        <f t="shared" si="93"/>
        <v>CONFIRMED BEARISH</v>
      </c>
    </row>
    <row r="1519" spans="1:8" ht="13.5" x14ac:dyDescent="0.25">
      <c r="A1519" s="3">
        <v>44224</v>
      </c>
      <c r="B1519" s="2">
        <v>68</v>
      </c>
      <c r="C1519" s="2">
        <v>52.874299999999998</v>
      </c>
      <c r="D1519" s="2">
        <v>14</v>
      </c>
      <c r="E1519" s="2">
        <f t="shared" si="92"/>
        <v>75173</v>
      </c>
      <c r="F1519" s="19" t="str">
        <f t="shared" si="95"/>
        <v>BEARISH</v>
      </c>
      <c r="G1519" s="19" t="str">
        <f t="shared" si="94"/>
        <v>NEUTRAL</v>
      </c>
      <c r="H1519" s="19" t="str">
        <f t="shared" si="93"/>
        <v>CONFIRMED BEARISH</v>
      </c>
    </row>
    <row r="1520" spans="1:8" ht="13.5" x14ac:dyDescent="0.25">
      <c r="A1520" s="3">
        <v>44225</v>
      </c>
      <c r="B1520" s="2">
        <v>68</v>
      </c>
      <c r="C1520" s="2">
        <v>52.874299999999998</v>
      </c>
      <c r="D1520" s="2">
        <v>90</v>
      </c>
      <c r="E1520" s="2">
        <f t="shared" si="92"/>
        <v>75173</v>
      </c>
      <c r="F1520" s="19" t="str">
        <f t="shared" si="95"/>
        <v>BEARISH</v>
      </c>
      <c r="G1520" s="19" t="str">
        <f t="shared" si="94"/>
        <v>NEUTRAL</v>
      </c>
      <c r="H1520" s="19" t="str">
        <f t="shared" si="93"/>
        <v>CONFIRMED BEARISH</v>
      </c>
    </row>
    <row r="1521" spans="1:8" ht="13.5" x14ac:dyDescent="0.25">
      <c r="A1521" s="3">
        <v>44228</v>
      </c>
      <c r="B1521" s="2">
        <v>70</v>
      </c>
      <c r="C1521" s="2">
        <v>54.429499999999997</v>
      </c>
      <c r="D1521" s="2">
        <v>10</v>
      </c>
      <c r="E1521" s="2">
        <f t="shared" si="92"/>
        <v>75183</v>
      </c>
      <c r="F1521" s="19" t="str">
        <f t="shared" si="95"/>
        <v>BEARISH</v>
      </c>
      <c r="G1521" s="19" t="str">
        <f t="shared" si="94"/>
        <v>NEUTRAL</v>
      </c>
      <c r="H1521" s="19" t="str">
        <f t="shared" si="93"/>
        <v>BEARISH DIVERGENCE</v>
      </c>
    </row>
    <row r="1522" spans="1:8" ht="13.5" x14ac:dyDescent="0.25">
      <c r="A1522" s="3">
        <v>44229</v>
      </c>
      <c r="B1522" s="2">
        <v>69</v>
      </c>
      <c r="C1522" s="2">
        <v>53.651899999999998</v>
      </c>
      <c r="D1522" s="2">
        <v>396</v>
      </c>
      <c r="E1522" s="2">
        <f t="shared" si="92"/>
        <v>74787</v>
      </c>
      <c r="F1522" s="19" t="str">
        <f t="shared" si="95"/>
        <v>BEARISH</v>
      </c>
      <c r="G1522" s="19" t="str">
        <f t="shared" si="94"/>
        <v>NEUTRAL</v>
      </c>
      <c r="H1522" s="19" t="str">
        <f t="shared" si="93"/>
        <v>BEARISH DIVERGENCE</v>
      </c>
    </row>
    <row r="1523" spans="1:8" ht="13.5" x14ac:dyDescent="0.25">
      <c r="A1523" s="3">
        <v>44230</v>
      </c>
      <c r="B1523" s="2">
        <v>70</v>
      </c>
      <c r="C1523" s="2">
        <v>54.429499999999997</v>
      </c>
      <c r="D1523" s="2">
        <v>523</v>
      </c>
      <c r="E1523" s="2">
        <f t="shared" si="92"/>
        <v>75310</v>
      </c>
      <c r="F1523" s="19" t="str">
        <f t="shared" si="95"/>
        <v>BULLISH</v>
      </c>
      <c r="G1523" s="19" t="str">
        <f t="shared" si="94"/>
        <v>NEUTRAL</v>
      </c>
      <c r="H1523" s="19" t="str">
        <f t="shared" si="93"/>
        <v>CONFIRMED BULLISH</v>
      </c>
    </row>
    <row r="1524" spans="1:8" ht="13.5" x14ac:dyDescent="0.25">
      <c r="A1524" s="3">
        <v>44231</v>
      </c>
      <c r="B1524" s="2">
        <v>67.900000000000006</v>
      </c>
      <c r="C1524" s="2">
        <v>52.796599999999998</v>
      </c>
      <c r="D1524" s="2">
        <v>368</v>
      </c>
      <c r="E1524" s="2">
        <f t="shared" si="92"/>
        <v>74942</v>
      </c>
      <c r="F1524" s="19" t="str">
        <f t="shared" si="95"/>
        <v>BEARISH</v>
      </c>
      <c r="G1524" s="19" t="str">
        <f t="shared" si="94"/>
        <v>NEUTRAL</v>
      </c>
      <c r="H1524" s="19" t="str">
        <f t="shared" si="93"/>
        <v>CONFIRMED BEARISH</v>
      </c>
    </row>
    <row r="1525" spans="1:8" ht="13.5" x14ac:dyDescent="0.25">
      <c r="A1525" s="3">
        <v>44232</v>
      </c>
      <c r="B1525" s="2">
        <v>69</v>
      </c>
      <c r="C1525" s="2">
        <v>53.651899999999998</v>
      </c>
      <c r="D1525" s="2">
        <v>232</v>
      </c>
      <c r="E1525" s="2">
        <f t="shared" si="92"/>
        <v>75174</v>
      </c>
      <c r="F1525" s="19" t="str">
        <f t="shared" si="95"/>
        <v>BULLISH</v>
      </c>
      <c r="G1525" s="19" t="str">
        <f t="shared" si="94"/>
        <v>NEUTRAL</v>
      </c>
      <c r="H1525" s="19" t="str">
        <f t="shared" si="93"/>
        <v>CONFIRMED BULLISH</v>
      </c>
    </row>
    <row r="1526" spans="1:8" ht="13.5" x14ac:dyDescent="0.25">
      <c r="A1526" s="3">
        <v>44235</v>
      </c>
      <c r="B1526" s="2">
        <v>67.959999999999994</v>
      </c>
      <c r="C1526" s="2">
        <v>52.843200000000003</v>
      </c>
      <c r="D1526" s="2">
        <v>34</v>
      </c>
      <c r="E1526" s="2">
        <f t="shared" si="92"/>
        <v>75140</v>
      </c>
      <c r="F1526" s="19" t="str">
        <f t="shared" si="95"/>
        <v>BEARISH</v>
      </c>
      <c r="G1526" s="19" t="str">
        <f t="shared" si="94"/>
        <v>NEUTRAL</v>
      </c>
      <c r="H1526" s="19" t="str">
        <f t="shared" si="93"/>
        <v>CONFIRMED BEARISH</v>
      </c>
    </row>
    <row r="1527" spans="1:8" ht="13.5" x14ac:dyDescent="0.25">
      <c r="A1527" s="3">
        <v>44236</v>
      </c>
      <c r="B1527" s="2">
        <v>68.02</v>
      </c>
      <c r="C1527" s="2">
        <v>52.889899999999997</v>
      </c>
      <c r="D1527" s="2">
        <v>1563</v>
      </c>
      <c r="E1527" s="2">
        <f t="shared" si="92"/>
        <v>76703</v>
      </c>
      <c r="F1527" s="19" t="str">
        <f t="shared" si="95"/>
        <v>BULLISH</v>
      </c>
      <c r="G1527" s="19" t="str">
        <f t="shared" si="94"/>
        <v>STRONG</v>
      </c>
      <c r="H1527" s="19" t="str">
        <f t="shared" si="93"/>
        <v>BULLISH DIVERGENCE</v>
      </c>
    </row>
    <row r="1528" spans="1:8" ht="13.5" x14ac:dyDescent="0.25">
      <c r="A1528" s="3">
        <v>44237</v>
      </c>
      <c r="B1528" s="2">
        <v>68.7</v>
      </c>
      <c r="C1528" s="2">
        <v>53.418599999999998</v>
      </c>
      <c r="D1528" s="2">
        <v>1181</v>
      </c>
      <c r="E1528" s="2">
        <f t="shared" si="92"/>
        <v>77884</v>
      </c>
      <c r="F1528" s="19" t="str">
        <f t="shared" si="95"/>
        <v>BULLISH</v>
      </c>
      <c r="G1528" s="19" t="str">
        <f t="shared" si="94"/>
        <v>STRONG</v>
      </c>
      <c r="H1528" s="19" t="str">
        <f t="shared" si="93"/>
        <v>BULLISH DIVERGENCE</v>
      </c>
    </row>
    <row r="1529" spans="1:8" ht="13.5" x14ac:dyDescent="0.25">
      <c r="A1529" s="3">
        <v>44238</v>
      </c>
      <c r="B1529" s="2">
        <v>69</v>
      </c>
      <c r="C1529" s="2">
        <v>53.651899999999998</v>
      </c>
      <c r="D1529" s="2">
        <v>242</v>
      </c>
      <c r="E1529" s="2">
        <f t="shared" si="92"/>
        <v>78126</v>
      </c>
      <c r="F1529" s="19" t="str">
        <f t="shared" si="95"/>
        <v>BULLISH</v>
      </c>
      <c r="G1529" s="19" t="str">
        <f t="shared" si="94"/>
        <v>STRONG</v>
      </c>
      <c r="H1529" s="19" t="str">
        <f t="shared" si="93"/>
        <v>CONFIRMED BULLISH</v>
      </c>
    </row>
    <row r="1530" spans="1:8" ht="13.5" x14ac:dyDescent="0.25">
      <c r="A1530" s="3">
        <v>44239</v>
      </c>
      <c r="B1530" s="2">
        <v>68.11</v>
      </c>
      <c r="C1530" s="2">
        <v>52.959899999999998</v>
      </c>
      <c r="D1530" s="2">
        <v>52</v>
      </c>
      <c r="E1530" s="2">
        <f t="shared" si="92"/>
        <v>78074</v>
      </c>
      <c r="F1530" s="19" t="str">
        <f t="shared" si="95"/>
        <v>BULLISH</v>
      </c>
      <c r="G1530" s="19" t="str">
        <f t="shared" si="94"/>
        <v>STRONG</v>
      </c>
      <c r="H1530" s="19" t="str">
        <f t="shared" si="93"/>
        <v>BULLISH DIVERGENCE</v>
      </c>
    </row>
    <row r="1531" spans="1:8" ht="13.5" x14ac:dyDescent="0.25">
      <c r="A1531" s="3">
        <v>44242</v>
      </c>
      <c r="B1531" s="2">
        <v>68.5</v>
      </c>
      <c r="C1531" s="2">
        <v>53.263100000000001</v>
      </c>
      <c r="D1531" s="2">
        <v>15</v>
      </c>
      <c r="E1531" s="2">
        <f t="shared" si="92"/>
        <v>78089</v>
      </c>
      <c r="F1531" s="19" t="str">
        <f t="shared" si="95"/>
        <v>BULLISH</v>
      </c>
      <c r="G1531" s="19" t="str">
        <f t="shared" si="94"/>
        <v>STRONG</v>
      </c>
      <c r="H1531" s="19" t="str">
        <f t="shared" si="93"/>
        <v>CONFIRMED BULLISH</v>
      </c>
    </row>
    <row r="1532" spans="1:8" ht="13.5" x14ac:dyDescent="0.25">
      <c r="A1532" s="3">
        <v>44243</v>
      </c>
      <c r="B1532" s="2">
        <v>68.7</v>
      </c>
      <c r="C1532" s="2">
        <v>53.418599999999998</v>
      </c>
      <c r="D1532" s="2">
        <v>138</v>
      </c>
      <c r="E1532" s="2">
        <f t="shared" si="92"/>
        <v>78227</v>
      </c>
      <c r="F1532" s="19" t="str">
        <f t="shared" si="95"/>
        <v>BULLISH</v>
      </c>
      <c r="G1532" s="19" t="str">
        <f t="shared" si="94"/>
        <v>NEUTRAL</v>
      </c>
      <c r="H1532" s="19" t="str">
        <f t="shared" si="93"/>
        <v>CONFIRMED BULLISH</v>
      </c>
    </row>
    <row r="1533" spans="1:8" ht="13.5" x14ac:dyDescent="0.25">
      <c r="A1533" s="3">
        <v>44244</v>
      </c>
      <c r="B1533" s="2">
        <v>68.900000000000006</v>
      </c>
      <c r="C1533" s="2">
        <v>53.574100000000001</v>
      </c>
      <c r="D1533" s="2">
        <v>284</v>
      </c>
      <c r="E1533" s="2">
        <f t="shared" si="92"/>
        <v>78511</v>
      </c>
      <c r="F1533" s="19" t="str">
        <f t="shared" si="95"/>
        <v>BULLISH</v>
      </c>
      <c r="G1533" s="19" t="str">
        <f t="shared" si="94"/>
        <v>NEUTRAL</v>
      </c>
      <c r="H1533" s="19" t="str">
        <f t="shared" si="93"/>
        <v>CONFIRMED BULLISH</v>
      </c>
    </row>
    <row r="1534" spans="1:8" ht="13.5" x14ac:dyDescent="0.25">
      <c r="A1534" s="3">
        <v>44245</v>
      </c>
      <c r="B1534" s="2">
        <v>68.900000000000006</v>
      </c>
      <c r="C1534" s="2">
        <v>53.574100000000001</v>
      </c>
      <c r="D1534" s="2">
        <v>450</v>
      </c>
      <c r="E1534" s="2">
        <f t="shared" si="92"/>
        <v>78511</v>
      </c>
      <c r="F1534" s="19" t="str">
        <f t="shared" si="95"/>
        <v>BULLISH</v>
      </c>
      <c r="G1534" s="19" t="str">
        <f t="shared" si="94"/>
        <v>NEUTRAL</v>
      </c>
      <c r="H1534" s="19" t="str">
        <f t="shared" si="93"/>
        <v>BULLISH DIVERGENCE</v>
      </c>
    </row>
    <row r="1535" spans="1:8" ht="13.5" x14ac:dyDescent="0.25">
      <c r="A1535" s="3">
        <v>44246</v>
      </c>
      <c r="B1535" s="2">
        <v>68.989999999999995</v>
      </c>
      <c r="C1535" s="2">
        <v>53.644100000000002</v>
      </c>
      <c r="D1535" s="2">
        <v>58</v>
      </c>
      <c r="E1535" s="2">
        <f t="shared" si="92"/>
        <v>78569</v>
      </c>
      <c r="F1535" s="19" t="str">
        <f t="shared" si="95"/>
        <v>BULLISH</v>
      </c>
      <c r="G1535" s="19" t="str">
        <f t="shared" si="94"/>
        <v>NEUTRAL</v>
      </c>
      <c r="H1535" s="19" t="str">
        <f t="shared" si="93"/>
        <v>CONFIRMED BULLISH</v>
      </c>
    </row>
    <row r="1536" spans="1:8" ht="13.5" x14ac:dyDescent="0.25">
      <c r="A1536" s="3">
        <v>44249</v>
      </c>
      <c r="B1536" s="2">
        <v>70.8</v>
      </c>
      <c r="C1536" s="2">
        <v>55.051499999999997</v>
      </c>
      <c r="D1536" s="2">
        <v>118</v>
      </c>
      <c r="E1536" s="2">
        <f t="shared" si="92"/>
        <v>78687</v>
      </c>
      <c r="F1536" s="19" t="str">
        <f t="shared" si="95"/>
        <v>BULLISH</v>
      </c>
      <c r="G1536" s="19" t="str">
        <f t="shared" si="94"/>
        <v>NEUTRAL</v>
      </c>
      <c r="H1536" s="19" t="str">
        <f t="shared" si="93"/>
        <v>CONFIRMED BULLISH</v>
      </c>
    </row>
    <row r="1537" spans="1:8" ht="13.5" x14ac:dyDescent="0.25">
      <c r="A1537" s="3">
        <v>44250</v>
      </c>
      <c r="B1537" s="2">
        <v>70.69</v>
      </c>
      <c r="C1537" s="2">
        <v>54.966000000000001</v>
      </c>
      <c r="D1537" s="2">
        <v>383</v>
      </c>
      <c r="E1537" s="2">
        <f t="shared" si="92"/>
        <v>78304</v>
      </c>
      <c r="F1537" s="19" t="str">
        <f t="shared" si="95"/>
        <v>BULLISH</v>
      </c>
      <c r="G1537" s="19" t="str">
        <f t="shared" si="94"/>
        <v>NEUTRAL</v>
      </c>
      <c r="H1537" s="19" t="str">
        <f t="shared" si="93"/>
        <v>CONFIRMED BULLISH</v>
      </c>
    </row>
    <row r="1538" spans="1:8" ht="13.5" x14ac:dyDescent="0.25">
      <c r="A1538" s="3">
        <v>44251</v>
      </c>
      <c r="B1538" s="2">
        <v>70.69</v>
      </c>
      <c r="C1538" s="2">
        <v>54.966000000000001</v>
      </c>
      <c r="D1538" s="2">
        <v>0</v>
      </c>
      <c r="E1538" s="2">
        <f t="shared" si="92"/>
        <v>78304</v>
      </c>
      <c r="F1538" s="19" t="str">
        <f t="shared" si="95"/>
        <v>BEARISH</v>
      </c>
      <c r="G1538" s="19" t="str">
        <f t="shared" si="94"/>
        <v>NEUTRAL</v>
      </c>
      <c r="H1538" s="19" t="str">
        <f t="shared" si="93"/>
        <v>BEARISH DIVERGENCE</v>
      </c>
    </row>
    <row r="1539" spans="1:8" ht="13.5" x14ac:dyDescent="0.25">
      <c r="A1539" s="3">
        <v>44252</v>
      </c>
      <c r="B1539" s="2">
        <v>70.569999999999993</v>
      </c>
      <c r="C1539" s="2">
        <v>54.872700000000002</v>
      </c>
      <c r="D1539" s="2">
        <v>35</v>
      </c>
      <c r="E1539" s="2">
        <f t="shared" si="92"/>
        <v>78269</v>
      </c>
      <c r="F1539" s="19" t="str">
        <f t="shared" si="95"/>
        <v>BEARISH</v>
      </c>
      <c r="G1539" s="19" t="str">
        <f t="shared" si="94"/>
        <v>NEUTRAL</v>
      </c>
      <c r="H1539" s="19" t="str">
        <f t="shared" si="93"/>
        <v>BEARISH DIVERGENCE</v>
      </c>
    </row>
    <row r="1540" spans="1:8" ht="13.5" x14ac:dyDescent="0.25">
      <c r="A1540" s="3">
        <v>44253</v>
      </c>
      <c r="B1540" s="2">
        <v>70.5</v>
      </c>
      <c r="C1540" s="2">
        <v>54.818199999999997</v>
      </c>
      <c r="D1540" s="2">
        <v>250</v>
      </c>
      <c r="E1540" s="2">
        <f t="shared" ref="E1540:E1603" si="96">IF(B1540&gt;B1539, E1539+D1540, IF(B1540&lt;B1539, E1539-D1540, E1539))</f>
        <v>78019</v>
      </c>
      <c r="F1540" s="19" t="str">
        <f t="shared" si="95"/>
        <v>BEARISH</v>
      </c>
      <c r="G1540" s="19" t="str">
        <f t="shared" si="94"/>
        <v>NEUTRAL</v>
      </c>
      <c r="H1540" s="19" t="str">
        <f t="shared" si="93"/>
        <v>BEARISH DIVERGENCE</v>
      </c>
    </row>
    <row r="1541" spans="1:8" ht="13.5" x14ac:dyDescent="0.25">
      <c r="A1541" s="3">
        <v>44256</v>
      </c>
      <c r="B1541" s="2">
        <v>71.17</v>
      </c>
      <c r="C1541" s="2">
        <v>55.339199999999998</v>
      </c>
      <c r="D1541" s="2">
        <v>615</v>
      </c>
      <c r="E1541" s="2">
        <f t="shared" si="96"/>
        <v>78634</v>
      </c>
      <c r="F1541" s="19" t="str">
        <f t="shared" si="95"/>
        <v>BEARISH</v>
      </c>
      <c r="G1541" s="19" t="str">
        <f t="shared" si="94"/>
        <v>NEUTRAL</v>
      </c>
      <c r="H1541" s="19" t="str">
        <f t="shared" si="93"/>
        <v>BEARISH DIVERGENCE</v>
      </c>
    </row>
    <row r="1542" spans="1:8" ht="13.5" x14ac:dyDescent="0.25">
      <c r="A1542" s="3">
        <v>44257</v>
      </c>
      <c r="B1542" s="2">
        <v>72</v>
      </c>
      <c r="C1542" s="2">
        <v>55.9846</v>
      </c>
      <c r="D1542" s="2">
        <v>607</v>
      </c>
      <c r="E1542" s="2">
        <f t="shared" si="96"/>
        <v>79241</v>
      </c>
      <c r="F1542" s="19" t="str">
        <f t="shared" si="95"/>
        <v>BULLISH</v>
      </c>
      <c r="G1542" s="19" t="str">
        <f t="shared" si="94"/>
        <v>NEUTRAL</v>
      </c>
      <c r="H1542" s="19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v>44258</v>
      </c>
      <c r="B1543" s="2">
        <v>72.88</v>
      </c>
      <c r="C1543" s="2">
        <v>56.668799999999997</v>
      </c>
      <c r="D1543" s="2">
        <v>358</v>
      </c>
      <c r="E1543" s="2">
        <f t="shared" si="96"/>
        <v>79599</v>
      </c>
      <c r="F1543" s="19" t="str">
        <f t="shared" si="95"/>
        <v>BULLISH</v>
      </c>
      <c r="G1543" s="19" t="str">
        <f t="shared" ref="G1543:G1606" si="98">IF((E1543-E1538)/E1538 &gt; 0.02, "STRONG",
 IF((E1543-E1538)/E1538 &lt; -0.02, "WEAK", "NEUTRAL"))</f>
        <v>NEUTRAL</v>
      </c>
      <c r="H1543" s="19" t="str">
        <f t="shared" si="97"/>
        <v>CONFIRMED BULLISH</v>
      </c>
    </row>
    <row r="1544" spans="1:8" ht="13.5" x14ac:dyDescent="0.25">
      <c r="A1544" s="3">
        <v>44259</v>
      </c>
      <c r="B1544" s="2">
        <v>74</v>
      </c>
      <c r="C1544" s="2">
        <v>57.539700000000003</v>
      </c>
      <c r="D1544" s="2">
        <v>1281</v>
      </c>
      <c r="E1544" s="2">
        <f t="shared" si="96"/>
        <v>80880</v>
      </c>
      <c r="F1544" s="19" t="str">
        <f t="shared" ref="F1544:F1607" si="99">IF(E1544&gt;E1539,"BULLISH",IF(E1544&lt;E1539,"BEARISH","NEUTRAL"))</f>
        <v>BULLISH</v>
      </c>
      <c r="G1544" s="19" t="str">
        <f t="shared" si="98"/>
        <v>STRONG</v>
      </c>
      <c r="H1544" s="19" t="str">
        <f t="shared" si="97"/>
        <v>CONFIRMED BULLISH</v>
      </c>
    </row>
    <row r="1545" spans="1:8" ht="13.5" x14ac:dyDescent="0.25">
      <c r="A1545" s="3">
        <v>44260</v>
      </c>
      <c r="B1545" s="2">
        <v>76.22</v>
      </c>
      <c r="C1545" s="2">
        <v>59.265900000000002</v>
      </c>
      <c r="D1545" s="2">
        <v>1561</v>
      </c>
      <c r="E1545" s="2">
        <f t="shared" si="96"/>
        <v>82441</v>
      </c>
      <c r="F1545" s="19" t="str">
        <f t="shared" si="99"/>
        <v>BULLISH</v>
      </c>
      <c r="G1545" s="19" t="str">
        <f t="shared" si="98"/>
        <v>STRONG</v>
      </c>
      <c r="H1545" s="19" t="str">
        <f t="shared" si="97"/>
        <v>CONFIRMED BULLISH</v>
      </c>
    </row>
    <row r="1546" spans="1:8" ht="13.5" x14ac:dyDescent="0.25">
      <c r="A1546" s="3">
        <v>44263</v>
      </c>
      <c r="B1546" s="2">
        <v>78.39</v>
      </c>
      <c r="C1546" s="2">
        <v>60.953200000000002</v>
      </c>
      <c r="D1546" s="2">
        <v>1654</v>
      </c>
      <c r="E1546" s="2">
        <f t="shared" si="96"/>
        <v>84095</v>
      </c>
      <c r="F1546" s="19" t="str">
        <f t="shared" si="99"/>
        <v>BULLISH</v>
      </c>
      <c r="G1546" s="19" t="str">
        <f t="shared" si="98"/>
        <v>STRONG</v>
      </c>
      <c r="H1546" s="19" t="str">
        <f t="shared" si="97"/>
        <v>CONFIRMED BULLISH</v>
      </c>
    </row>
    <row r="1547" spans="1:8" ht="13.5" x14ac:dyDescent="0.25">
      <c r="A1547" s="3">
        <v>44264</v>
      </c>
      <c r="B1547" s="2">
        <v>79.5</v>
      </c>
      <c r="C1547" s="2">
        <v>61.816299999999998</v>
      </c>
      <c r="D1547" s="2">
        <v>1729</v>
      </c>
      <c r="E1547" s="2">
        <f t="shared" si="96"/>
        <v>85824</v>
      </c>
      <c r="F1547" s="19" t="str">
        <f t="shared" si="99"/>
        <v>BULLISH</v>
      </c>
      <c r="G1547" s="19" t="str">
        <f t="shared" si="98"/>
        <v>STRONG</v>
      </c>
      <c r="H1547" s="19" t="str">
        <f t="shared" si="97"/>
        <v>CONFIRMED BULLISH</v>
      </c>
    </row>
    <row r="1548" spans="1:8" ht="13.5" x14ac:dyDescent="0.25">
      <c r="A1548" s="3">
        <v>44265</v>
      </c>
      <c r="B1548" s="2">
        <v>80</v>
      </c>
      <c r="C1548" s="2">
        <v>62.205100000000002</v>
      </c>
      <c r="D1548" s="2">
        <v>771</v>
      </c>
      <c r="E1548" s="2">
        <f t="shared" si="96"/>
        <v>86595</v>
      </c>
      <c r="F1548" s="19" t="str">
        <f t="shared" si="99"/>
        <v>BULLISH</v>
      </c>
      <c r="G1548" s="19" t="str">
        <f t="shared" si="98"/>
        <v>STRONG</v>
      </c>
      <c r="H1548" s="19" t="str">
        <f t="shared" si="97"/>
        <v>CONFIRMED BULLISH</v>
      </c>
    </row>
    <row r="1549" spans="1:8" ht="13.5" x14ac:dyDescent="0.25">
      <c r="A1549" s="3">
        <v>44266</v>
      </c>
      <c r="B1549" s="2">
        <v>80</v>
      </c>
      <c r="C1549" s="2">
        <v>62.205100000000002</v>
      </c>
      <c r="D1549" s="2">
        <v>912</v>
      </c>
      <c r="E1549" s="2">
        <f t="shared" si="96"/>
        <v>86595</v>
      </c>
      <c r="F1549" s="19" t="str">
        <f t="shared" si="99"/>
        <v>BULLISH</v>
      </c>
      <c r="G1549" s="19" t="str">
        <f t="shared" si="98"/>
        <v>STRONG</v>
      </c>
      <c r="H1549" s="19" t="str">
        <f t="shared" si="97"/>
        <v>CONFIRMED BULLISH</v>
      </c>
    </row>
    <row r="1550" spans="1:8" ht="13.5" x14ac:dyDescent="0.25">
      <c r="A1550" s="3">
        <v>44267</v>
      </c>
      <c r="B1550" s="2">
        <v>79.989999999999995</v>
      </c>
      <c r="C1550" s="2">
        <v>62.197299999999998</v>
      </c>
      <c r="D1550" s="2">
        <v>361</v>
      </c>
      <c r="E1550" s="2">
        <f t="shared" si="96"/>
        <v>86234</v>
      </c>
      <c r="F1550" s="19" t="str">
        <f t="shared" si="99"/>
        <v>BULLISH</v>
      </c>
      <c r="G1550" s="19" t="str">
        <f t="shared" si="98"/>
        <v>STRONG</v>
      </c>
      <c r="H1550" s="19" t="str">
        <f t="shared" si="97"/>
        <v>CONFIRMED BULLISH</v>
      </c>
    </row>
    <row r="1551" spans="1:8" ht="13.5" x14ac:dyDescent="0.25">
      <c r="A1551" s="3">
        <v>44270</v>
      </c>
      <c r="B1551" s="2">
        <v>77.2</v>
      </c>
      <c r="C1551" s="2">
        <v>60.027900000000002</v>
      </c>
      <c r="D1551" s="2">
        <v>311</v>
      </c>
      <c r="E1551" s="2">
        <f t="shared" si="96"/>
        <v>85923</v>
      </c>
      <c r="F1551" s="19" t="str">
        <f t="shared" si="99"/>
        <v>BULLISH</v>
      </c>
      <c r="G1551" s="19" t="str">
        <f t="shared" si="98"/>
        <v>STRONG</v>
      </c>
      <c r="H1551" s="19" t="str">
        <f t="shared" si="97"/>
        <v>BULLISH DIVERGENCE</v>
      </c>
    </row>
    <row r="1552" spans="1:8" ht="13.5" x14ac:dyDescent="0.25">
      <c r="A1552" s="3">
        <v>44271</v>
      </c>
      <c r="B1552" s="2">
        <v>78.489999999999995</v>
      </c>
      <c r="C1552" s="2">
        <v>61.030999999999999</v>
      </c>
      <c r="D1552" s="2">
        <v>744</v>
      </c>
      <c r="E1552" s="2">
        <f t="shared" si="96"/>
        <v>86667</v>
      </c>
      <c r="F1552" s="19" t="str">
        <f t="shared" si="99"/>
        <v>BULLISH</v>
      </c>
      <c r="G1552" s="19" t="str">
        <f t="shared" si="98"/>
        <v>NEUTRAL</v>
      </c>
      <c r="H1552" s="19" t="str">
        <f t="shared" si="97"/>
        <v>BULLISH DIVERGENCE</v>
      </c>
    </row>
    <row r="1553" spans="1:8" ht="13.5" x14ac:dyDescent="0.25">
      <c r="A1553" s="3">
        <v>44272</v>
      </c>
      <c r="B1553" s="2">
        <v>77</v>
      </c>
      <c r="C1553" s="2">
        <v>59.872399999999999</v>
      </c>
      <c r="D1553" s="2">
        <v>11</v>
      </c>
      <c r="E1553" s="2">
        <f t="shared" si="96"/>
        <v>86656</v>
      </c>
      <c r="F1553" s="19" t="str">
        <f t="shared" si="99"/>
        <v>BULLISH</v>
      </c>
      <c r="G1553" s="19" t="str">
        <f t="shared" si="98"/>
        <v>NEUTRAL</v>
      </c>
      <c r="H1553" s="19" t="str">
        <f t="shared" si="97"/>
        <v>BULLISH DIVERGENCE</v>
      </c>
    </row>
    <row r="1554" spans="1:8" ht="13.5" x14ac:dyDescent="0.25">
      <c r="A1554" s="3">
        <v>44273</v>
      </c>
      <c r="B1554" s="2">
        <v>77</v>
      </c>
      <c r="C1554" s="2">
        <v>59.872399999999999</v>
      </c>
      <c r="D1554" s="2">
        <v>462</v>
      </c>
      <c r="E1554" s="2">
        <f t="shared" si="96"/>
        <v>86656</v>
      </c>
      <c r="F1554" s="19" t="str">
        <f t="shared" si="99"/>
        <v>BULLISH</v>
      </c>
      <c r="G1554" s="19" t="str">
        <f t="shared" si="98"/>
        <v>NEUTRAL</v>
      </c>
      <c r="H1554" s="19" t="str">
        <f t="shared" si="97"/>
        <v>BULLISH DIVERGENCE</v>
      </c>
    </row>
    <row r="1555" spans="1:8" ht="13.5" x14ac:dyDescent="0.25">
      <c r="A1555" s="3">
        <v>44274</v>
      </c>
      <c r="B1555" s="2">
        <v>77.5</v>
      </c>
      <c r="C1555" s="2">
        <v>60.261200000000002</v>
      </c>
      <c r="D1555" s="2">
        <v>686</v>
      </c>
      <c r="E1555" s="2">
        <f t="shared" si="96"/>
        <v>87342</v>
      </c>
      <c r="F1555" s="19" t="str">
        <f t="shared" si="99"/>
        <v>BULLISH</v>
      </c>
      <c r="G1555" s="19" t="str">
        <f t="shared" si="98"/>
        <v>NEUTRAL</v>
      </c>
      <c r="H1555" s="19" t="str">
        <f t="shared" si="97"/>
        <v>BULLISH DIVERGENCE</v>
      </c>
    </row>
    <row r="1556" spans="1:8" ht="13.5" x14ac:dyDescent="0.25">
      <c r="A1556" s="3">
        <v>44277</v>
      </c>
      <c r="B1556" s="2">
        <v>76</v>
      </c>
      <c r="C1556" s="2">
        <v>59.094799999999999</v>
      </c>
      <c r="D1556" s="2">
        <v>180</v>
      </c>
      <c r="E1556" s="2">
        <f t="shared" si="96"/>
        <v>87162</v>
      </c>
      <c r="F1556" s="19" t="str">
        <f t="shared" si="99"/>
        <v>BULLISH</v>
      </c>
      <c r="G1556" s="19" t="str">
        <f t="shared" si="98"/>
        <v>NEUTRAL</v>
      </c>
      <c r="H1556" s="19" t="str">
        <f t="shared" si="97"/>
        <v>BULLISH DIVERGENCE</v>
      </c>
    </row>
    <row r="1557" spans="1:8" ht="13.5" x14ac:dyDescent="0.25">
      <c r="A1557" s="3">
        <v>44278</v>
      </c>
      <c r="B1557" s="2">
        <v>77</v>
      </c>
      <c r="C1557" s="2">
        <v>59.872399999999999</v>
      </c>
      <c r="D1557" s="2">
        <v>248</v>
      </c>
      <c r="E1557" s="2">
        <f t="shared" si="96"/>
        <v>87410</v>
      </c>
      <c r="F1557" s="19" t="str">
        <f t="shared" si="99"/>
        <v>BULLISH</v>
      </c>
      <c r="G1557" s="19" t="str">
        <f t="shared" si="98"/>
        <v>NEUTRAL</v>
      </c>
      <c r="H1557" s="19" t="str">
        <f t="shared" si="97"/>
        <v>BULLISH DIVERGENCE</v>
      </c>
    </row>
    <row r="1558" spans="1:8" ht="13.5" x14ac:dyDescent="0.25">
      <c r="A1558" s="3">
        <v>44279</v>
      </c>
      <c r="B1558" s="2">
        <v>75</v>
      </c>
      <c r="C1558" s="2">
        <v>58.317300000000003</v>
      </c>
      <c r="D1558" s="2">
        <v>110</v>
      </c>
      <c r="E1558" s="2">
        <f t="shared" si="96"/>
        <v>87300</v>
      </c>
      <c r="F1558" s="19" t="str">
        <f t="shared" si="99"/>
        <v>BULLISH</v>
      </c>
      <c r="G1558" s="19" t="str">
        <f t="shared" si="98"/>
        <v>NEUTRAL</v>
      </c>
      <c r="H1558" s="19" t="str">
        <f t="shared" si="97"/>
        <v>BULLISH DIVERGENCE</v>
      </c>
    </row>
    <row r="1559" spans="1:8" ht="13.5" x14ac:dyDescent="0.25">
      <c r="A1559" s="3">
        <v>44280</v>
      </c>
      <c r="B1559" s="2">
        <v>76.989999999999995</v>
      </c>
      <c r="C1559" s="2">
        <v>59.864600000000003</v>
      </c>
      <c r="D1559" s="2">
        <v>235</v>
      </c>
      <c r="E1559" s="2">
        <f t="shared" si="96"/>
        <v>87535</v>
      </c>
      <c r="F1559" s="19" t="str">
        <f t="shared" si="99"/>
        <v>BULLISH</v>
      </c>
      <c r="G1559" s="19" t="str">
        <f t="shared" si="98"/>
        <v>NEUTRAL</v>
      </c>
      <c r="H1559" s="19" t="str">
        <f t="shared" si="97"/>
        <v>BULLISH DIVERGENCE</v>
      </c>
    </row>
    <row r="1560" spans="1:8" ht="13.5" x14ac:dyDescent="0.25">
      <c r="A1560" s="3">
        <v>44281</v>
      </c>
      <c r="B1560" s="2">
        <v>74.69</v>
      </c>
      <c r="C1560" s="2">
        <v>58.0762</v>
      </c>
      <c r="D1560" s="2">
        <v>514</v>
      </c>
      <c r="E1560" s="2">
        <f t="shared" si="96"/>
        <v>87021</v>
      </c>
      <c r="F1560" s="19" t="str">
        <f t="shared" si="99"/>
        <v>BEARISH</v>
      </c>
      <c r="G1560" s="19" t="str">
        <f t="shared" si="98"/>
        <v>NEUTRAL</v>
      </c>
      <c r="H1560" s="19" t="str">
        <f t="shared" si="97"/>
        <v>CONFIRMED BEARISH</v>
      </c>
    </row>
    <row r="1561" spans="1:8" ht="13.5" x14ac:dyDescent="0.25">
      <c r="A1561" s="3">
        <v>44284</v>
      </c>
      <c r="B1561" s="2">
        <v>70.67</v>
      </c>
      <c r="C1561" s="2">
        <v>54.950400000000002</v>
      </c>
      <c r="D1561" s="2">
        <v>231</v>
      </c>
      <c r="E1561" s="2">
        <f t="shared" si="96"/>
        <v>86790</v>
      </c>
      <c r="F1561" s="19" t="str">
        <f t="shared" si="99"/>
        <v>BEARISH</v>
      </c>
      <c r="G1561" s="19" t="str">
        <f t="shared" si="98"/>
        <v>NEUTRAL</v>
      </c>
      <c r="H1561" s="19" t="str">
        <f t="shared" si="97"/>
        <v>CONFIRMED BEARISH</v>
      </c>
    </row>
    <row r="1562" spans="1:8" ht="13.5" x14ac:dyDescent="0.25">
      <c r="A1562" s="3">
        <v>44285</v>
      </c>
      <c r="B1562" s="2">
        <v>71.75</v>
      </c>
      <c r="C1562" s="2">
        <v>55.790199999999999</v>
      </c>
      <c r="D1562" s="2">
        <v>1286</v>
      </c>
      <c r="E1562" s="2">
        <f t="shared" si="96"/>
        <v>88076</v>
      </c>
      <c r="F1562" s="19" t="str">
        <f t="shared" si="99"/>
        <v>BULLISH</v>
      </c>
      <c r="G1562" s="19" t="str">
        <f t="shared" si="98"/>
        <v>NEUTRAL</v>
      </c>
      <c r="H1562" s="19" t="str">
        <f t="shared" si="97"/>
        <v>BULLISH DIVERGENCE</v>
      </c>
    </row>
    <row r="1563" spans="1:8" ht="13.5" x14ac:dyDescent="0.25">
      <c r="A1563" s="3">
        <v>44286</v>
      </c>
      <c r="B1563" s="2">
        <v>71.739999999999995</v>
      </c>
      <c r="C1563" s="2">
        <v>55.782400000000003</v>
      </c>
      <c r="D1563" s="2">
        <v>1164</v>
      </c>
      <c r="E1563" s="2">
        <f t="shared" si="96"/>
        <v>86912</v>
      </c>
      <c r="F1563" s="19" t="str">
        <f t="shared" si="99"/>
        <v>BEARISH</v>
      </c>
      <c r="G1563" s="19" t="str">
        <f t="shared" si="98"/>
        <v>NEUTRAL</v>
      </c>
      <c r="H1563" s="19" t="str">
        <f t="shared" si="97"/>
        <v>CONFIRMED BEARISH</v>
      </c>
    </row>
    <row r="1564" spans="1:8" ht="13.5" x14ac:dyDescent="0.25">
      <c r="A1564" s="3">
        <v>44287</v>
      </c>
      <c r="B1564" s="2">
        <v>71</v>
      </c>
      <c r="C1564" s="2">
        <v>55.207000000000001</v>
      </c>
      <c r="D1564" s="2">
        <v>361</v>
      </c>
      <c r="E1564" s="2">
        <f t="shared" si="96"/>
        <v>86551</v>
      </c>
      <c r="F1564" s="19" t="str">
        <f t="shared" si="99"/>
        <v>BEARISH</v>
      </c>
      <c r="G1564" s="19" t="str">
        <f t="shared" si="98"/>
        <v>NEUTRAL</v>
      </c>
      <c r="H1564" s="19" t="str">
        <f t="shared" si="97"/>
        <v>CONFIRMED BEARISH</v>
      </c>
    </row>
    <row r="1565" spans="1:8" ht="13.5" x14ac:dyDescent="0.25">
      <c r="A1565" s="3">
        <v>44288</v>
      </c>
      <c r="B1565" s="2">
        <v>73.13</v>
      </c>
      <c r="C1565" s="2">
        <v>56.863199999999999</v>
      </c>
      <c r="D1565" s="2">
        <v>759</v>
      </c>
      <c r="E1565" s="2">
        <f t="shared" si="96"/>
        <v>87310</v>
      </c>
      <c r="F1565" s="19" t="str">
        <f t="shared" si="99"/>
        <v>BULLISH</v>
      </c>
      <c r="G1565" s="19" t="str">
        <f t="shared" si="98"/>
        <v>NEUTRAL</v>
      </c>
      <c r="H1565" s="19" t="str">
        <f t="shared" si="97"/>
        <v>BULLISH DIVERGENCE</v>
      </c>
    </row>
    <row r="1566" spans="1:8" ht="13.5" x14ac:dyDescent="0.25">
      <c r="A1566" s="3">
        <v>44291</v>
      </c>
      <c r="B1566" s="2">
        <v>73.13</v>
      </c>
      <c r="C1566" s="2">
        <v>56.863199999999999</v>
      </c>
      <c r="D1566" s="2">
        <v>435</v>
      </c>
      <c r="E1566" s="2">
        <f t="shared" si="96"/>
        <v>87310</v>
      </c>
      <c r="F1566" s="19" t="str">
        <f t="shared" si="99"/>
        <v>BULLISH</v>
      </c>
      <c r="G1566" s="19" t="str">
        <f t="shared" si="98"/>
        <v>NEUTRAL</v>
      </c>
      <c r="H1566" s="19" t="str">
        <f t="shared" si="97"/>
        <v>CONFIRMED BULLISH</v>
      </c>
    </row>
    <row r="1567" spans="1:8" ht="13.5" x14ac:dyDescent="0.25">
      <c r="A1567" s="3">
        <v>44292</v>
      </c>
      <c r="B1567" s="2">
        <v>74.03</v>
      </c>
      <c r="C1567" s="2">
        <v>57.563000000000002</v>
      </c>
      <c r="D1567" s="2">
        <v>1236</v>
      </c>
      <c r="E1567" s="2">
        <f t="shared" si="96"/>
        <v>88546</v>
      </c>
      <c r="F1567" s="19" t="str">
        <f t="shared" si="99"/>
        <v>BULLISH</v>
      </c>
      <c r="G1567" s="19" t="str">
        <f t="shared" si="98"/>
        <v>NEUTRAL</v>
      </c>
      <c r="H1567" s="19" t="str">
        <f t="shared" si="97"/>
        <v>CONFIRMED BULLISH</v>
      </c>
    </row>
    <row r="1568" spans="1:8" ht="13.5" x14ac:dyDescent="0.25">
      <c r="A1568" s="3">
        <v>44293</v>
      </c>
      <c r="B1568" s="2">
        <v>74.5</v>
      </c>
      <c r="C1568" s="2">
        <v>57.9285</v>
      </c>
      <c r="D1568" s="2">
        <v>765</v>
      </c>
      <c r="E1568" s="2">
        <f t="shared" si="96"/>
        <v>89311</v>
      </c>
      <c r="F1568" s="19" t="str">
        <f t="shared" si="99"/>
        <v>BULLISH</v>
      </c>
      <c r="G1568" s="19" t="str">
        <f t="shared" si="98"/>
        <v>STRONG</v>
      </c>
      <c r="H1568" s="19" t="str">
        <f t="shared" si="97"/>
        <v>CONFIRMED BULLISH</v>
      </c>
    </row>
    <row r="1569" spans="1:8" ht="13.5" x14ac:dyDescent="0.25">
      <c r="A1569" s="3">
        <v>44294</v>
      </c>
      <c r="B1569" s="2">
        <v>72.27</v>
      </c>
      <c r="C1569" s="2">
        <v>56.194499999999998</v>
      </c>
      <c r="D1569" s="2">
        <v>91</v>
      </c>
      <c r="E1569" s="2">
        <f t="shared" si="96"/>
        <v>89220</v>
      </c>
      <c r="F1569" s="19" t="str">
        <f t="shared" si="99"/>
        <v>BULLISH</v>
      </c>
      <c r="G1569" s="19" t="str">
        <f t="shared" si="98"/>
        <v>STRONG</v>
      </c>
      <c r="H1569" s="19" t="str">
        <f t="shared" si="97"/>
        <v>CONFIRMED BULLISH</v>
      </c>
    </row>
    <row r="1570" spans="1:8" ht="13.5" x14ac:dyDescent="0.25">
      <c r="A1570" s="3">
        <v>44298</v>
      </c>
      <c r="B1570" s="2">
        <v>67.87</v>
      </c>
      <c r="C1570" s="2">
        <v>52.773200000000003</v>
      </c>
      <c r="D1570" s="2">
        <v>639</v>
      </c>
      <c r="E1570" s="2">
        <f t="shared" si="96"/>
        <v>88581</v>
      </c>
      <c r="F1570" s="19" t="str">
        <f t="shared" si="99"/>
        <v>BULLISH</v>
      </c>
      <c r="G1570" s="19" t="str">
        <f t="shared" si="98"/>
        <v>NEUTRAL</v>
      </c>
      <c r="H1570" s="19" t="str">
        <f t="shared" si="97"/>
        <v>BULLISH DIVERGENCE</v>
      </c>
    </row>
    <row r="1571" spans="1:8" ht="13.5" x14ac:dyDescent="0.25">
      <c r="A1571" s="3">
        <v>44299</v>
      </c>
      <c r="B1571" s="2">
        <v>67.87</v>
      </c>
      <c r="C1571" s="2">
        <v>52.773200000000003</v>
      </c>
      <c r="D1571" s="2">
        <v>132</v>
      </c>
      <c r="E1571" s="2">
        <f t="shared" si="96"/>
        <v>88581</v>
      </c>
      <c r="F1571" s="19" t="str">
        <f t="shared" si="99"/>
        <v>BULLISH</v>
      </c>
      <c r="G1571" s="19" t="str">
        <f t="shared" si="98"/>
        <v>NEUTRAL</v>
      </c>
      <c r="H1571" s="19" t="str">
        <f t="shared" si="97"/>
        <v>BULLISH DIVERGENCE</v>
      </c>
    </row>
    <row r="1572" spans="1:8" ht="13.5" x14ac:dyDescent="0.25">
      <c r="A1572" s="3">
        <v>44300</v>
      </c>
      <c r="B1572" s="2">
        <v>65.84</v>
      </c>
      <c r="C1572" s="2">
        <v>51.194800000000001</v>
      </c>
      <c r="D1572" s="2">
        <v>184</v>
      </c>
      <c r="E1572" s="2">
        <f t="shared" si="96"/>
        <v>88397</v>
      </c>
      <c r="F1572" s="19" t="str">
        <f t="shared" si="99"/>
        <v>BEARISH</v>
      </c>
      <c r="G1572" s="19" t="str">
        <f t="shared" si="98"/>
        <v>NEUTRAL</v>
      </c>
      <c r="H1572" s="19" t="str">
        <f t="shared" si="97"/>
        <v>CONFIRMED BEARISH</v>
      </c>
    </row>
    <row r="1573" spans="1:8" ht="13.5" x14ac:dyDescent="0.25">
      <c r="A1573" s="3">
        <v>44301</v>
      </c>
      <c r="B1573" s="2">
        <v>65.7</v>
      </c>
      <c r="C1573" s="2">
        <v>51.085900000000002</v>
      </c>
      <c r="D1573" s="2">
        <v>295</v>
      </c>
      <c r="E1573" s="2">
        <f t="shared" si="96"/>
        <v>88102</v>
      </c>
      <c r="F1573" s="19" t="str">
        <f t="shared" si="99"/>
        <v>BEARISH</v>
      </c>
      <c r="G1573" s="19" t="str">
        <f t="shared" si="98"/>
        <v>NEUTRAL</v>
      </c>
      <c r="H1573" s="19" t="str">
        <f t="shared" si="97"/>
        <v>CONFIRMED BEARISH</v>
      </c>
    </row>
    <row r="1574" spans="1:8" ht="13.5" x14ac:dyDescent="0.25">
      <c r="A1574" s="3">
        <v>44302</v>
      </c>
      <c r="B1574" s="2">
        <v>65.7</v>
      </c>
      <c r="C1574" s="2">
        <v>51.085900000000002</v>
      </c>
      <c r="D1574" s="2">
        <v>122</v>
      </c>
      <c r="E1574" s="2">
        <f t="shared" si="96"/>
        <v>88102</v>
      </c>
      <c r="F1574" s="19" t="str">
        <f t="shared" si="99"/>
        <v>BEARISH</v>
      </c>
      <c r="G1574" s="19" t="str">
        <f t="shared" si="98"/>
        <v>NEUTRAL</v>
      </c>
      <c r="H1574" s="19" t="str">
        <f t="shared" si="97"/>
        <v>CONFIRMED BEARISH</v>
      </c>
    </row>
    <row r="1575" spans="1:8" ht="13.5" x14ac:dyDescent="0.25">
      <c r="A1575" s="3">
        <v>44305</v>
      </c>
      <c r="B1575" s="2">
        <v>65.84</v>
      </c>
      <c r="C1575" s="2">
        <v>51.194800000000001</v>
      </c>
      <c r="D1575" s="2">
        <v>108</v>
      </c>
      <c r="E1575" s="2">
        <f t="shared" si="96"/>
        <v>88210</v>
      </c>
      <c r="F1575" s="19" t="str">
        <f t="shared" si="99"/>
        <v>BEARISH</v>
      </c>
      <c r="G1575" s="19" t="str">
        <f t="shared" si="98"/>
        <v>NEUTRAL</v>
      </c>
      <c r="H1575" s="19" t="str">
        <f t="shared" si="97"/>
        <v>CONFIRMED BEARISH</v>
      </c>
    </row>
    <row r="1576" spans="1:8" ht="13.5" x14ac:dyDescent="0.25">
      <c r="A1576" s="3">
        <v>44306</v>
      </c>
      <c r="B1576" s="2">
        <v>67</v>
      </c>
      <c r="C1576" s="2">
        <v>52.096800000000002</v>
      </c>
      <c r="D1576" s="2">
        <v>76</v>
      </c>
      <c r="E1576" s="2">
        <f t="shared" si="96"/>
        <v>88286</v>
      </c>
      <c r="F1576" s="19" t="str">
        <f t="shared" si="99"/>
        <v>BEARISH</v>
      </c>
      <c r="G1576" s="19" t="str">
        <f t="shared" si="98"/>
        <v>NEUTRAL</v>
      </c>
      <c r="H1576" s="19" t="str">
        <f t="shared" si="97"/>
        <v>CONFIRMED BEARISH</v>
      </c>
    </row>
    <row r="1577" spans="1:8" ht="13.5" x14ac:dyDescent="0.25">
      <c r="A1577" s="3">
        <v>44307</v>
      </c>
      <c r="B1577" s="2">
        <v>67.8</v>
      </c>
      <c r="C1577" s="2">
        <v>52.718800000000002</v>
      </c>
      <c r="D1577" s="2">
        <v>300</v>
      </c>
      <c r="E1577" s="2">
        <f t="shared" si="96"/>
        <v>88586</v>
      </c>
      <c r="F1577" s="19" t="str">
        <f t="shared" si="99"/>
        <v>BULLISH</v>
      </c>
      <c r="G1577" s="19" t="str">
        <f t="shared" si="98"/>
        <v>NEUTRAL</v>
      </c>
      <c r="H1577" s="19" t="str">
        <f t="shared" si="97"/>
        <v>CONFIRMED BULLISH</v>
      </c>
    </row>
    <row r="1578" spans="1:8" ht="13.5" x14ac:dyDescent="0.25">
      <c r="A1578" s="3">
        <v>44308</v>
      </c>
      <c r="B1578" s="2">
        <v>67.8</v>
      </c>
      <c r="C1578" s="2">
        <v>52.718800000000002</v>
      </c>
      <c r="D1578" s="2">
        <v>38</v>
      </c>
      <c r="E1578" s="2">
        <f t="shared" si="96"/>
        <v>88586</v>
      </c>
      <c r="F1578" s="19" t="str">
        <f t="shared" si="99"/>
        <v>BULLISH</v>
      </c>
      <c r="G1578" s="19" t="str">
        <f t="shared" si="98"/>
        <v>NEUTRAL</v>
      </c>
      <c r="H1578" s="19" t="str">
        <f t="shared" si="97"/>
        <v>CONFIRMED BULLISH</v>
      </c>
    </row>
    <row r="1579" spans="1:8" ht="13.5" x14ac:dyDescent="0.25">
      <c r="A1579" s="3">
        <v>44309</v>
      </c>
      <c r="B1579" s="2">
        <v>66.25</v>
      </c>
      <c r="C1579" s="2">
        <v>51.513599999999997</v>
      </c>
      <c r="D1579" s="2">
        <v>564</v>
      </c>
      <c r="E1579" s="2">
        <f t="shared" si="96"/>
        <v>88022</v>
      </c>
      <c r="F1579" s="19" t="str">
        <f t="shared" si="99"/>
        <v>BEARISH</v>
      </c>
      <c r="G1579" s="19" t="str">
        <f t="shared" si="98"/>
        <v>NEUTRAL</v>
      </c>
      <c r="H1579" s="19" t="str">
        <f t="shared" si="97"/>
        <v>BEARISH DIVERGENCE</v>
      </c>
    </row>
    <row r="1580" spans="1:8" ht="13.5" x14ac:dyDescent="0.25">
      <c r="A1580" s="3">
        <v>44312</v>
      </c>
      <c r="B1580" s="2">
        <v>65</v>
      </c>
      <c r="C1580" s="2">
        <v>50.541600000000003</v>
      </c>
      <c r="D1580" s="2">
        <v>179</v>
      </c>
      <c r="E1580" s="2">
        <f t="shared" si="96"/>
        <v>87843</v>
      </c>
      <c r="F1580" s="19" t="str">
        <f t="shared" si="99"/>
        <v>BEARISH</v>
      </c>
      <c r="G1580" s="19" t="str">
        <f t="shared" si="98"/>
        <v>NEUTRAL</v>
      </c>
      <c r="H1580" s="19" t="str">
        <f t="shared" si="97"/>
        <v>CONFIRMED BEARISH</v>
      </c>
    </row>
    <row r="1581" spans="1:8" ht="13.5" x14ac:dyDescent="0.25">
      <c r="A1581" s="3">
        <v>44313</v>
      </c>
      <c r="B1581" s="2">
        <v>65</v>
      </c>
      <c r="C1581" s="2">
        <v>50.541600000000003</v>
      </c>
      <c r="D1581" s="2">
        <v>63</v>
      </c>
      <c r="E1581" s="2">
        <f t="shared" si="96"/>
        <v>87843</v>
      </c>
      <c r="F1581" s="19" t="str">
        <f t="shared" si="99"/>
        <v>BEARISH</v>
      </c>
      <c r="G1581" s="19" t="str">
        <f t="shared" si="98"/>
        <v>NEUTRAL</v>
      </c>
      <c r="H1581" s="19" t="str">
        <f t="shared" si="97"/>
        <v>CONFIRMED BEARISH</v>
      </c>
    </row>
    <row r="1582" spans="1:8" ht="13.5" x14ac:dyDescent="0.25">
      <c r="A1582" s="3">
        <v>44314</v>
      </c>
      <c r="B1582" s="2">
        <v>65</v>
      </c>
      <c r="C1582" s="2">
        <v>50.541600000000003</v>
      </c>
      <c r="D1582" s="2">
        <v>32</v>
      </c>
      <c r="E1582" s="2">
        <f t="shared" si="96"/>
        <v>87843</v>
      </c>
      <c r="F1582" s="19" t="str">
        <f t="shared" si="99"/>
        <v>BEARISH</v>
      </c>
      <c r="G1582" s="19" t="str">
        <f t="shared" si="98"/>
        <v>NEUTRAL</v>
      </c>
      <c r="H1582" s="19" t="str">
        <f t="shared" si="97"/>
        <v>CONFIRMED BEARISH</v>
      </c>
    </row>
    <row r="1583" spans="1:8" ht="13.5" x14ac:dyDescent="0.25">
      <c r="A1583" s="3">
        <v>44315</v>
      </c>
      <c r="B1583" s="2">
        <v>62.18</v>
      </c>
      <c r="C1583" s="2">
        <v>48.3489</v>
      </c>
      <c r="D1583" s="2">
        <v>384</v>
      </c>
      <c r="E1583" s="2">
        <f t="shared" si="96"/>
        <v>87459</v>
      </c>
      <c r="F1583" s="19" t="str">
        <f t="shared" si="99"/>
        <v>BEARISH</v>
      </c>
      <c r="G1583" s="19" t="str">
        <f t="shared" si="98"/>
        <v>NEUTRAL</v>
      </c>
      <c r="H1583" s="19" t="str">
        <f t="shared" si="97"/>
        <v>CONFIRMED BEARISH</v>
      </c>
    </row>
    <row r="1584" spans="1:8" ht="13.5" x14ac:dyDescent="0.25">
      <c r="A1584" s="3">
        <v>44316</v>
      </c>
      <c r="B1584" s="2">
        <v>64.040000000000006</v>
      </c>
      <c r="C1584" s="2">
        <v>49.795200000000001</v>
      </c>
      <c r="D1584" s="2">
        <v>196</v>
      </c>
      <c r="E1584" s="2">
        <f t="shared" si="96"/>
        <v>87655</v>
      </c>
      <c r="F1584" s="19" t="str">
        <f t="shared" si="99"/>
        <v>BEARISH</v>
      </c>
      <c r="G1584" s="19" t="str">
        <f t="shared" si="98"/>
        <v>NEUTRAL</v>
      </c>
      <c r="H1584" s="19" t="str">
        <f t="shared" si="97"/>
        <v>CONFIRMED BEARISH</v>
      </c>
    </row>
    <row r="1585" spans="1:8" ht="13.5" x14ac:dyDescent="0.25">
      <c r="A1585" s="3">
        <v>44319</v>
      </c>
      <c r="B1585" s="2">
        <v>65.900000000000006</v>
      </c>
      <c r="C1585" s="2">
        <v>51.241399999999999</v>
      </c>
      <c r="D1585" s="2">
        <v>253</v>
      </c>
      <c r="E1585" s="2">
        <f t="shared" si="96"/>
        <v>87908</v>
      </c>
      <c r="F1585" s="19" t="str">
        <f t="shared" si="99"/>
        <v>BULLISH</v>
      </c>
      <c r="G1585" s="19" t="str">
        <f t="shared" si="98"/>
        <v>NEUTRAL</v>
      </c>
      <c r="H1585" s="19" t="str">
        <f t="shared" si="97"/>
        <v>CONFIRMED BULLISH</v>
      </c>
    </row>
    <row r="1586" spans="1:8" ht="13.5" x14ac:dyDescent="0.25">
      <c r="A1586" s="3">
        <v>44320</v>
      </c>
      <c r="B1586" s="2">
        <v>66</v>
      </c>
      <c r="C1586" s="2">
        <v>51.319200000000002</v>
      </c>
      <c r="D1586" s="2">
        <v>50</v>
      </c>
      <c r="E1586" s="2">
        <f t="shared" si="96"/>
        <v>87958</v>
      </c>
      <c r="F1586" s="19" t="str">
        <f t="shared" si="99"/>
        <v>BULLISH</v>
      </c>
      <c r="G1586" s="19" t="str">
        <f t="shared" si="98"/>
        <v>NEUTRAL</v>
      </c>
      <c r="H1586" s="19" t="str">
        <f t="shared" si="97"/>
        <v>CONFIRMED BULLISH</v>
      </c>
    </row>
    <row r="1587" spans="1:8" ht="13.5" x14ac:dyDescent="0.25">
      <c r="A1587" s="3">
        <v>44321</v>
      </c>
      <c r="B1587" s="2">
        <v>66</v>
      </c>
      <c r="C1587" s="2">
        <v>51.319200000000002</v>
      </c>
      <c r="D1587" s="2">
        <v>0</v>
      </c>
      <c r="E1587" s="2">
        <f t="shared" si="96"/>
        <v>87958</v>
      </c>
      <c r="F1587" s="19" t="str">
        <f t="shared" si="99"/>
        <v>BULLISH</v>
      </c>
      <c r="G1587" s="19" t="str">
        <f t="shared" si="98"/>
        <v>NEUTRAL</v>
      </c>
      <c r="H1587" s="19" t="str">
        <f t="shared" si="97"/>
        <v>CONFIRMED BULLISH</v>
      </c>
    </row>
    <row r="1588" spans="1:8" ht="13.5" x14ac:dyDescent="0.25">
      <c r="A1588" s="3">
        <v>44322</v>
      </c>
      <c r="B1588" s="2">
        <v>66</v>
      </c>
      <c r="C1588" s="2">
        <v>51.319200000000002</v>
      </c>
      <c r="D1588" s="2">
        <v>11</v>
      </c>
      <c r="E1588" s="2">
        <f t="shared" si="96"/>
        <v>87958</v>
      </c>
      <c r="F1588" s="19" t="str">
        <f t="shared" si="99"/>
        <v>BULLISH</v>
      </c>
      <c r="G1588" s="19" t="str">
        <f t="shared" si="98"/>
        <v>NEUTRAL</v>
      </c>
      <c r="H1588" s="19" t="str">
        <f t="shared" si="97"/>
        <v>CONFIRMED BULLISH</v>
      </c>
    </row>
    <row r="1589" spans="1:8" ht="13.5" x14ac:dyDescent="0.25">
      <c r="A1589" s="3">
        <v>44323</v>
      </c>
      <c r="B1589" s="2">
        <v>66</v>
      </c>
      <c r="C1589" s="2">
        <v>51.319200000000002</v>
      </c>
      <c r="D1589" s="2">
        <v>274</v>
      </c>
      <c r="E1589" s="2">
        <f t="shared" si="96"/>
        <v>87958</v>
      </c>
      <c r="F1589" s="19" t="str">
        <f t="shared" si="99"/>
        <v>BULLISH</v>
      </c>
      <c r="G1589" s="19" t="str">
        <f t="shared" si="98"/>
        <v>NEUTRAL</v>
      </c>
      <c r="H1589" s="19" t="str">
        <f t="shared" si="97"/>
        <v>CONFIRMED BULLISH</v>
      </c>
    </row>
    <row r="1590" spans="1:8" ht="13.5" x14ac:dyDescent="0.25">
      <c r="A1590" s="3">
        <v>44326</v>
      </c>
      <c r="B1590" s="2">
        <v>66</v>
      </c>
      <c r="C1590" s="2">
        <v>51.319200000000002</v>
      </c>
      <c r="D1590" s="2">
        <v>0</v>
      </c>
      <c r="E1590" s="2">
        <f t="shared" si="96"/>
        <v>87958</v>
      </c>
      <c r="F1590" s="19" t="str">
        <f t="shared" si="99"/>
        <v>BULLISH</v>
      </c>
      <c r="G1590" s="19" t="str">
        <f t="shared" si="98"/>
        <v>NEUTRAL</v>
      </c>
      <c r="H1590" s="19" t="str">
        <f t="shared" si="97"/>
        <v>CONFIRMED BULLISH</v>
      </c>
    </row>
    <row r="1591" spans="1:8" ht="13.5" x14ac:dyDescent="0.25">
      <c r="A1591" s="3">
        <v>44327</v>
      </c>
      <c r="B1591" s="2">
        <v>67.98</v>
      </c>
      <c r="C1591" s="2">
        <v>52.858800000000002</v>
      </c>
      <c r="D1591" s="2">
        <v>97</v>
      </c>
      <c r="E1591" s="2">
        <f t="shared" si="96"/>
        <v>88055</v>
      </c>
      <c r="F1591" s="19" t="str">
        <f t="shared" si="99"/>
        <v>BULLISH</v>
      </c>
      <c r="G1591" s="19" t="str">
        <f t="shared" si="98"/>
        <v>NEUTRAL</v>
      </c>
      <c r="H1591" s="19" t="str">
        <f t="shared" si="97"/>
        <v>CONFIRMED BULLISH</v>
      </c>
    </row>
    <row r="1592" spans="1:8" ht="13.5" x14ac:dyDescent="0.25">
      <c r="A1592" s="3">
        <v>44333</v>
      </c>
      <c r="B1592" s="2">
        <v>68.989999999999995</v>
      </c>
      <c r="C1592" s="2">
        <v>53.644100000000002</v>
      </c>
      <c r="D1592" s="2">
        <v>89</v>
      </c>
      <c r="E1592" s="2">
        <f t="shared" si="96"/>
        <v>88144</v>
      </c>
      <c r="F1592" s="19" t="str">
        <f t="shared" si="99"/>
        <v>BULLISH</v>
      </c>
      <c r="G1592" s="19" t="str">
        <f t="shared" si="98"/>
        <v>NEUTRAL</v>
      </c>
      <c r="H1592" s="19" t="str">
        <f t="shared" si="97"/>
        <v>CONFIRMED BULLISH</v>
      </c>
    </row>
    <row r="1593" spans="1:8" ht="13.5" x14ac:dyDescent="0.25">
      <c r="A1593" s="3">
        <v>44334</v>
      </c>
      <c r="B1593" s="2">
        <v>69.989999999999995</v>
      </c>
      <c r="C1593" s="2">
        <v>54.421700000000001</v>
      </c>
      <c r="D1593" s="2">
        <v>146</v>
      </c>
      <c r="E1593" s="2">
        <f t="shared" si="96"/>
        <v>88290</v>
      </c>
      <c r="F1593" s="19" t="str">
        <f t="shared" si="99"/>
        <v>BULLISH</v>
      </c>
      <c r="G1593" s="19" t="str">
        <f t="shared" si="98"/>
        <v>NEUTRAL</v>
      </c>
      <c r="H1593" s="19" t="str">
        <f t="shared" si="97"/>
        <v>CONFIRMED BULLISH</v>
      </c>
    </row>
    <row r="1594" spans="1:8" ht="13.5" x14ac:dyDescent="0.25">
      <c r="A1594" s="3">
        <v>44335</v>
      </c>
      <c r="B1594" s="2">
        <v>68.5</v>
      </c>
      <c r="C1594" s="2">
        <v>53.263100000000001</v>
      </c>
      <c r="D1594" s="2">
        <v>504</v>
      </c>
      <c r="E1594" s="2">
        <f t="shared" si="96"/>
        <v>87786</v>
      </c>
      <c r="F1594" s="19" t="str">
        <f t="shared" si="99"/>
        <v>BEARISH</v>
      </c>
      <c r="G1594" s="19" t="str">
        <f t="shared" si="98"/>
        <v>NEUTRAL</v>
      </c>
      <c r="H1594" s="19" t="str">
        <f t="shared" si="97"/>
        <v>BEARISH DIVERGENCE</v>
      </c>
    </row>
    <row r="1595" spans="1:8" ht="13.5" x14ac:dyDescent="0.25">
      <c r="A1595" s="3">
        <v>44336</v>
      </c>
      <c r="B1595" s="2">
        <v>69.97</v>
      </c>
      <c r="C1595" s="2">
        <v>54.406100000000002</v>
      </c>
      <c r="D1595" s="2">
        <v>126</v>
      </c>
      <c r="E1595" s="2">
        <f t="shared" si="96"/>
        <v>87912</v>
      </c>
      <c r="F1595" s="19" t="str">
        <f t="shared" si="99"/>
        <v>BEARISH</v>
      </c>
      <c r="G1595" s="19" t="str">
        <f t="shared" si="98"/>
        <v>NEUTRAL</v>
      </c>
      <c r="H1595" s="19" t="str">
        <f t="shared" si="97"/>
        <v>BEARISH DIVERGENCE</v>
      </c>
    </row>
    <row r="1596" spans="1:8" ht="13.5" x14ac:dyDescent="0.25">
      <c r="A1596" s="3">
        <v>44337</v>
      </c>
      <c r="B1596" s="2">
        <v>71.5</v>
      </c>
      <c r="C1596" s="2">
        <v>55.595799999999997</v>
      </c>
      <c r="D1596" s="2">
        <v>1662</v>
      </c>
      <c r="E1596" s="2">
        <f t="shared" si="96"/>
        <v>89574</v>
      </c>
      <c r="F1596" s="19" t="str">
        <f t="shared" si="99"/>
        <v>BULLISH</v>
      </c>
      <c r="G1596" s="19" t="str">
        <f t="shared" si="98"/>
        <v>NEUTRAL</v>
      </c>
      <c r="H1596" s="19" t="str">
        <f t="shared" si="97"/>
        <v>CONFIRMED BULLISH</v>
      </c>
    </row>
    <row r="1597" spans="1:8" ht="13.5" x14ac:dyDescent="0.25">
      <c r="A1597" s="3">
        <v>44340</v>
      </c>
      <c r="B1597" s="2">
        <v>72</v>
      </c>
      <c r="C1597" s="2">
        <v>55.9846</v>
      </c>
      <c r="D1597" s="2">
        <v>961</v>
      </c>
      <c r="E1597" s="2">
        <f t="shared" si="96"/>
        <v>90535</v>
      </c>
      <c r="F1597" s="19" t="str">
        <f t="shared" si="99"/>
        <v>BULLISH</v>
      </c>
      <c r="G1597" s="19" t="str">
        <f t="shared" si="98"/>
        <v>STRONG</v>
      </c>
      <c r="H1597" s="19" t="str">
        <f t="shared" si="97"/>
        <v>CONFIRMED BULLISH</v>
      </c>
    </row>
    <row r="1598" spans="1:8" ht="13.5" x14ac:dyDescent="0.25">
      <c r="A1598" s="3">
        <v>44341</v>
      </c>
      <c r="B1598" s="2">
        <v>72</v>
      </c>
      <c r="C1598" s="2">
        <v>55.9846</v>
      </c>
      <c r="D1598" s="2">
        <v>106</v>
      </c>
      <c r="E1598" s="2">
        <f t="shared" si="96"/>
        <v>90535</v>
      </c>
      <c r="F1598" s="19" t="str">
        <f t="shared" si="99"/>
        <v>BULLISH</v>
      </c>
      <c r="G1598" s="19" t="str">
        <f t="shared" si="98"/>
        <v>STRONG</v>
      </c>
      <c r="H1598" s="19" t="str">
        <f t="shared" si="97"/>
        <v>CONFIRMED BULLISH</v>
      </c>
    </row>
    <row r="1599" spans="1:8" ht="13.5" x14ac:dyDescent="0.25">
      <c r="A1599" s="3">
        <v>44342</v>
      </c>
      <c r="B1599" s="2">
        <v>73</v>
      </c>
      <c r="C1599" s="2">
        <v>56.762099999999997</v>
      </c>
      <c r="D1599" s="2">
        <v>327</v>
      </c>
      <c r="E1599" s="2">
        <f t="shared" si="96"/>
        <v>90862</v>
      </c>
      <c r="F1599" s="19" t="str">
        <f t="shared" si="99"/>
        <v>BULLISH</v>
      </c>
      <c r="G1599" s="19" t="str">
        <f t="shared" si="98"/>
        <v>STRONG</v>
      </c>
      <c r="H1599" s="19" t="str">
        <f t="shared" si="97"/>
        <v>CONFIRMED BULLISH</v>
      </c>
    </row>
    <row r="1600" spans="1:8" ht="13.5" x14ac:dyDescent="0.25">
      <c r="A1600" s="3">
        <v>44343</v>
      </c>
      <c r="B1600" s="2">
        <v>72</v>
      </c>
      <c r="C1600" s="2">
        <v>55.9846</v>
      </c>
      <c r="D1600" s="2">
        <v>203</v>
      </c>
      <c r="E1600" s="2">
        <f t="shared" si="96"/>
        <v>90659</v>
      </c>
      <c r="F1600" s="19" t="str">
        <f t="shared" si="99"/>
        <v>BULLISH</v>
      </c>
      <c r="G1600" s="19" t="str">
        <f t="shared" si="98"/>
        <v>STRONG</v>
      </c>
      <c r="H1600" s="19" t="str">
        <f t="shared" si="97"/>
        <v>CONFIRMED BULLISH</v>
      </c>
    </row>
    <row r="1601" spans="1:8" ht="13.5" x14ac:dyDescent="0.25">
      <c r="A1601" s="3">
        <v>44344</v>
      </c>
      <c r="B1601" s="2">
        <v>71.5</v>
      </c>
      <c r="C1601" s="2">
        <v>55.595799999999997</v>
      </c>
      <c r="D1601" s="2">
        <v>367</v>
      </c>
      <c r="E1601" s="2">
        <f t="shared" si="96"/>
        <v>90292</v>
      </c>
      <c r="F1601" s="19" t="str">
        <f t="shared" si="99"/>
        <v>BULLISH</v>
      </c>
      <c r="G1601" s="19" t="str">
        <f t="shared" si="98"/>
        <v>NEUTRAL</v>
      </c>
      <c r="H1601" s="19" t="str">
        <f t="shared" si="97"/>
        <v>NEUTRAL</v>
      </c>
    </row>
    <row r="1602" spans="1:8" ht="13.5" x14ac:dyDescent="0.25">
      <c r="A1602" s="3">
        <v>44347</v>
      </c>
      <c r="B1602" s="2">
        <v>71.069999999999993</v>
      </c>
      <c r="C1602" s="2">
        <v>55.261499999999998</v>
      </c>
      <c r="D1602" s="2">
        <v>62</v>
      </c>
      <c r="E1602" s="2">
        <f t="shared" si="96"/>
        <v>90230</v>
      </c>
      <c r="F1602" s="19" t="str">
        <f t="shared" si="99"/>
        <v>BEARISH</v>
      </c>
      <c r="G1602" s="19" t="str">
        <f t="shared" si="98"/>
        <v>NEUTRAL</v>
      </c>
      <c r="H1602" s="19" t="str">
        <f t="shared" si="97"/>
        <v>CONFIRMED BEARISH</v>
      </c>
    </row>
    <row r="1603" spans="1:8" ht="13.5" x14ac:dyDescent="0.25">
      <c r="A1603" s="3">
        <v>44348</v>
      </c>
      <c r="B1603" s="2">
        <v>71.5</v>
      </c>
      <c r="C1603" s="2">
        <v>55.595799999999997</v>
      </c>
      <c r="D1603" s="2">
        <v>30</v>
      </c>
      <c r="E1603" s="2">
        <f t="shared" si="96"/>
        <v>90260</v>
      </c>
      <c r="F1603" s="19" t="str">
        <f t="shared" si="99"/>
        <v>BEARISH</v>
      </c>
      <c r="G1603" s="19" t="str">
        <f t="shared" si="98"/>
        <v>NEUTRAL</v>
      </c>
      <c r="H1603" s="19" t="str">
        <f t="shared" si="97"/>
        <v>CONFIRMED BEARISH</v>
      </c>
    </row>
    <row r="1604" spans="1:8" ht="13.5" x14ac:dyDescent="0.25">
      <c r="A1604" s="3">
        <v>44349</v>
      </c>
      <c r="B1604" s="2">
        <v>71.5</v>
      </c>
      <c r="C1604" s="2">
        <v>55.595799999999997</v>
      </c>
      <c r="D1604" s="2">
        <v>0</v>
      </c>
      <c r="E1604" s="2">
        <f t="shared" ref="E1604:E1667" si="100">IF(B1604&gt;B1603, E1603+D1604, IF(B1604&lt;B1603, E1603-D1604, E1603))</f>
        <v>90260</v>
      </c>
      <c r="F1604" s="19" t="str">
        <f t="shared" si="99"/>
        <v>BEARISH</v>
      </c>
      <c r="G1604" s="19" t="str">
        <f t="shared" si="98"/>
        <v>NEUTRAL</v>
      </c>
      <c r="H1604" s="19" t="str">
        <f t="shared" si="97"/>
        <v>CONFIRMED BEARISH</v>
      </c>
    </row>
    <row r="1605" spans="1:8" ht="13.5" x14ac:dyDescent="0.25">
      <c r="A1605" s="3">
        <v>44350</v>
      </c>
      <c r="B1605" s="2">
        <v>71.56</v>
      </c>
      <c r="C1605" s="2">
        <v>55.642499999999998</v>
      </c>
      <c r="D1605" s="2">
        <v>80</v>
      </c>
      <c r="E1605" s="2">
        <f t="shared" si="100"/>
        <v>90340</v>
      </c>
      <c r="F1605" s="19" t="str">
        <f t="shared" si="99"/>
        <v>BEARISH</v>
      </c>
      <c r="G1605" s="19" t="str">
        <f t="shared" si="98"/>
        <v>NEUTRAL</v>
      </c>
      <c r="H1605" s="19" t="str">
        <f t="shared" si="97"/>
        <v>CONFIRMED BEARISH</v>
      </c>
    </row>
    <row r="1606" spans="1:8" ht="13.5" x14ac:dyDescent="0.25">
      <c r="A1606" s="3">
        <v>44351</v>
      </c>
      <c r="B1606" s="2">
        <v>71.56</v>
      </c>
      <c r="C1606" s="2">
        <v>55.642499999999998</v>
      </c>
      <c r="D1606" s="2">
        <v>30</v>
      </c>
      <c r="E1606" s="2">
        <f t="shared" si="100"/>
        <v>90340</v>
      </c>
      <c r="F1606" s="19" t="str">
        <f t="shared" si="99"/>
        <v>BULLISH</v>
      </c>
      <c r="G1606" s="19" t="str">
        <f t="shared" si="98"/>
        <v>NEUTRAL</v>
      </c>
      <c r="H1606" s="19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v>44354</v>
      </c>
      <c r="B1607" s="2">
        <v>73</v>
      </c>
      <c r="C1607" s="2">
        <v>56.762099999999997</v>
      </c>
      <c r="D1607" s="2">
        <v>16</v>
      </c>
      <c r="E1607" s="2">
        <f t="shared" si="100"/>
        <v>90356</v>
      </c>
      <c r="F1607" s="19" t="str">
        <f t="shared" si="99"/>
        <v>BULLISH</v>
      </c>
      <c r="G1607" s="19" t="str">
        <f t="shared" ref="G1607:G1670" si="102">IF((E1607-E1602)/E1602 &gt; 0.02, "STRONG",
 IF((E1607-E1602)/E1602 &lt; -0.02, "WEAK", "NEUTRAL"))</f>
        <v>NEUTRAL</v>
      </c>
      <c r="H1607" s="19" t="str">
        <f t="shared" si="101"/>
        <v>CONFIRMED BULLISH</v>
      </c>
    </row>
    <row r="1608" spans="1:8" ht="13.5" x14ac:dyDescent="0.25">
      <c r="A1608" s="3">
        <v>44355</v>
      </c>
      <c r="B1608" s="2">
        <v>72.989999999999995</v>
      </c>
      <c r="C1608" s="2">
        <v>56.754399999999997</v>
      </c>
      <c r="D1608" s="2">
        <v>52</v>
      </c>
      <c r="E1608" s="2">
        <f t="shared" si="100"/>
        <v>90304</v>
      </c>
      <c r="F1608" s="19" t="str">
        <f t="shared" ref="F1608:F1671" si="103">IF(E1608&gt;E1603,"BULLISH",IF(E1608&lt;E1603,"BEARISH","NEUTRAL"))</f>
        <v>BULLISH</v>
      </c>
      <c r="G1608" s="19" t="str">
        <f t="shared" si="102"/>
        <v>NEUTRAL</v>
      </c>
      <c r="H1608" s="19" t="str">
        <f t="shared" si="101"/>
        <v>CONFIRMED BULLISH</v>
      </c>
    </row>
    <row r="1609" spans="1:8" ht="13.5" x14ac:dyDescent="0.25">
      <c r="A1609" s="3">
        <v>44356</v>
      </c>
      <c r="B1609" s="2">
        <v>72.989999999999995</v>
      </c>
      <c r="C1609" s="2">
        <v>56.754399999999997</v>
      </c>
      <c r="D1609" s="2">
        <v>0</v>
      </c>
      <c r="E1609" s="2">
        <f t="shared" si="100"/>
        <v>90304</v>
      </c>
      <c r="F1609" s="19" t="str">
        <f t="shared" si="103"/>
        <v>BULLISH</v>
      </c>
      <c r="G1609" s="19" t="str">
        <f t="shared" si="102"/>
        <v>NEUTRAL</v>
      </c>
      <c r="H1609" s="19" t="str">
        <f t="shared" si="101"/>
        <v>CONFIRMED BULLISH</v>
      </c>
    </row>
    <row r="1610" spans="1:8" ht="13.5" x14ac:dyDescent="0.25">
      <c r="A1610" s="3">
        <v>44357</v>
      </c>
      <c r="B1610" s="2">
        <v>72.989999999999995</v>
      </c>
      <c r="C1610" s="2">
        <v>56.754399999999997</v>
      </c>
      <c r="D1610" s="2">
        <v>0</v>
      </c>
      <c r="E1610" s="2">
        <f t="shared" si="100"/>
        <v>90304</v>
      </c>
      <c r="F1610" s="19" t="str">
        <f t="shared" si="103"/>
        <v>BEARISH</v>
      </c>
      <c r="G1610" s="19" t="str">
        <f t="shared" si="102"/>
        <v>NEUTRAL</v>
      </c>
      <c r="H1610" s="19" t="str">
        <f t="shared" si="101"/>
        <v>BEARISH DIVERGENCE</v>
      </c>
    </row>
    <row r="1611" spans="1:8" ht="13.5" x14ac:dyDescent="0.25">
      <c r="A1611" s="3">
        <v>44358</v>
      </c>
      <c r="B1611" s="2">
        <v>72.989999999999995</v>
      </c>
      <c r="C1611" s="2">
        <v>56.754399999999997</v>
      </c>
      <c r="D1611" s="2">
        <v>0</v>
      </c>
      <c r="E1611" s="2">
        <f t="shared" si="100"/>
        <v>90304</v>
      </c>
      <c r="F1611" s="19" t="str">
        <f t="shared" si="103"/>
        <v>BEARISH</v>
      </c>
      <c r="G1611" s="19" t="str">
        <f t="shared" si="102"/>
        <v>NEUTRAL</v>
      </c>
      <c r="H1611" s="19" t="str">
        <f t="shared" si="101"/>
        <v>BEARISH DIVERGENCE</v>
      </c>
    </row>
    <row r="1612" spans="1:8" ht="13.5" x14ac:dyDescent="0.25">
      <c r="A1612" s="3">
        <v>44361</v>
      </c>
      <c r="B1612" s="2">
        <v>71.989999999999995</v>
      </c>
      <c r="C1612" s="2">
        <v>55.976799999999997</v>
      </c>
      <c r="D1612" s="2">
        <v>535</v>
      </c>
      <c r="E1612" s="2">
        <f t="shared" si="100"/>
        <v>89769</v>
      </c>
      <c r="F1612" s="19" t="str">
        <f t="shared" si="103"/>
        <v>BEARISH</v>
      </c>
      <c r="G1612" s="19" t="str">
        <f t="shared" si="102"/>
        <v>NEUTRAL</v>
      </c>
      <c r="H1612" s="19" t="str">
        <f t="shared" si="101"/>
        <v>CONFIRMED BEARISH</v>
      </c>
    </row>
    <row r="1613" spans="1:8" ht="13.5" x14ac:dyDescent="0.25">
      <c r="A1613" s="3">
        <v>44362</v>
      </c>
      <c r="B1613" s="2">
        <v>72.8</v>
      </c>
      <c r="C1613" s="2">
        <v>56.6066</v>
      </c>
      <c r="D1613" s="2">
        <v>40</v>
      </c>
      <c r="E1613" s="2">
        <f t="shared" si="100"/>
        <v>89809</v>
      </c>
      <c r="F1613" s="19" t="str">
        <f t="shared" si="103"/>
        <v>BEARISH</v>
      </c>
      <c r="G1613" s="19" t="str">
        <f t="shared" si="102"/>
        <v>NEUTRAL</v>
      </c>
      <c r="H1613" s="19" t="str">
        <f t="shared" si="101"/>
        <v>CONFIRMED BEARISH</v>
      </c>
    </row>
    <row r="1614" spans="1:8" ht="13.5" x14ac:dyDescent="0.25">
      <c r="A1614" s="3">
        <v>44363</v>
      </c>
      <c r="B1614" s="2">
        <v>72.8</v>
      </c>
      <c r="C1614" s="2">
        <v>56.6066</v>
      </c>
      <c r="D1614" s="2">
        <v>40</v>
      </c>
      <c r="E1614" s="2">
        <f t="shared" si="100"/>
        <v>89809</v>
      </c>
      <c r="F1614" s="19" t="str">
        <f t="shared" si="103"/>
        <v>BEARISH</v>
      </c>
      <c r="G1614" s="19" t="str">
        <f t="shared" si="102"/>
        <v>NEUTRAL</v>
      </c>
      <c r="H1614" s="19" t="str">
        <f t="shared" si="101"/>
        <v>CONFIRMED BEARISH</v>
      </c>
    </row>
    <row r="1615" spans="1:8" ht="13.5" x14ac:dyDescent="0.25">
      <c r="A1615" s="3">
        <v>44364</v>
      </c>
      <c r="B1615" s="2">
        <v>72.5</v>
      </c>
      <c r="C1615" s="2">
        <v>56.373399999999997</v>
      </c>
      <c r="D1615" s="2">
        <v>1360</v>
      </c>
      <c r="E1615" s="2">
        <f t="shared" si="100"/>
        <v>88449</v>
      </c>
      <c r="F1615" s="19" t="str">
        <f t="shared" si="103"/>
        <v>BEARISH</v>
      </c>
      <c r="G1615" s="19" t="str">
        <f t="shared" si="102"/>
        <v>WEAK</v>
      </c>
      <c r="H1615" s="19" t="str">
        <f t="shared" si="101"/>
        <v>CONFIRMED BEARISH</v>
      </c>
    </row>
    <row r="1616" spans="1:8" ht="13.5" x14ac:dyDescent="0.25">
      <c r="A1616" s="3">
        <v>44365</v>
      </c>
      <c r="B1616" s="2">
        <v>70.05</v>
      </c>
      <c r="C1616" s="2">
        <v>54.468299999999999</v>
      </c>
      <c r="D1616" s="2">
        <v>111</v>
      </c>
      <c r="E1616" s="2">
        <f t="shared" si="100"/>
        <v>88338</v>
      </c>
      <c r="F1616" s="19" t="str">
        <f t="shared" si="103"/>
        <v>BEARISH</v>
      </c>
      <c r="G1616" s="19" t="str">
        <f t="shared" si="102"/>
        <v>WEAK</v>
      </c>
      <c r="H1616" s="19" t="str">
        <f t="shared" si="101"/>
        <v>CONFIRMED BEARISH</v>
      </c>
    </row>
    <row r="1617" spans="1:8" ht="13.5" x14ac:dyDescent="0.25">
      <c r="A1617" s="3">
        <v>44368</v>
      </c>
      <c r="B1617" s="2">
        <v>72</v>
      </c>
      <c r="C1617" s="2">
        <v>55.9846</v>
      </c>
      <c r="D1617" s="2">
        <v>54</v>
      </c>
      <c r="E1617" s="2">
        <f t="shared" si="100"/>
        <v>88392</v>
      </c>
      <c r="F1617" s="19" t="str">
        <f t="shared" si="103"/>
        <v>BEARISH</v>
      </c>
      <c r="G1617" s="19" t="str">
        <f t="shared" si="102"/>
        <v>NEUTRAL</v>
      </c>
      <c r="H1617" s="19" t="str">
        <f t="shared" si="101"/>
        <v>BEARISH DIVERGENCE</v>
      </c>
    </row>
    <row r="1618" spans="1:8" ht="13.5" x14ac:dyDescent="0.25">
      <c r="A1618" s="3">
        <v>44369</v>
      </c>
      <c r="B1618" s="2">
        <v>72</v>
      </c>
      <c r="C1618" s="2">
        <v>55.9846</v>
      </c>
      <c r="D1618" s="2">
        <v>79</v>
      </c>
      <c r="E1618" s="2">
        <f t="shared" si="100"/>
        <v>88392</v>
      </c>
      <c r="F1618" s="19" t="str">
        <f t="shared" si="103"/>
        <v>BEARISH</v>
      </c>
      <c r="G1618" s="19" t="str">
        <f t="shared" si="102"/>
        <v>NEUTRAL</v>
      </c>
      <c r="H1618" s="19" t="str">
        <f t="shared" si="101"/>
        <v>CONFIRMED BEARISH</v>
      </c>
    </row>
    <row r="1619" spans="1:8" ht="13.5" x14ac:dyDescent="0.25">
      <c r="A1619" s="3">
        <v>44370</v>
      </c>
      <c r="B1619" s="2">
        <v>72</v>
      </c>
      <c r="C1619" s="2">
        <v>55.9846</v>
      </c>
      <c r="D1619" s="2">
        <v>30</v>
      </c>
      <c r="E1619" s="2">
        <f t="shared" si="100"/>
        <v>88392</v>
      </c>
      <c r="F1619" s="19" t="str">
        <f t="shared" si="103"/>
        <v>BEARISH</v>
      </c>
      <c r="G1619" s="19" t="str">
        <f t="shared" si="102"/>
        <v>NEUTRAL</v>
      </c>
      <c r="H1619" s="19" t="str">
        <f t="shared" si="101"/>
        <v>CONFIRMED BEARISH</v>
      </c>
    </row>
    <row r="1620" spans="1:8" ht="13.5" x14ac:dyDescent="0.25">
      <c r="A1620" s="3">
        <v>44371</v>
      </c>
      <c r="B1620" s="2">
        <v>72</v>
      </c>
      <c r="C1620" s="2">
        <v>55.9846</v>
      </c>
      <c r="D1620" s="2">
        <v>30</v>
      </c>
      <c r="E1620" s="2">
        <f t="shared" si="100"/>
        <v>88392</v>
      </c>
      <c r="F1620" s="19" t="str">
        <f t="shared" si="103"/>
        <v>BEARISH</v>
      </c>
      <c r="G1620" s="19" t="str">
        <f t="shared" si="102"/>
        <v>NEUTRAL</v>
      </c>
      <c r="H1620" s="19" t="str">
        <f t="shared" si="101"/>
        <v>CONFIRMED BEARISH</v>
      </c>
    </row>
    <row r="1621" spans="1:8" ht="13.5" x14ac:dyDescent="0.25">
      <c r="A1621" s="3">
        <v>44372</v>
      </c>
      <c r="B1621" s="2">
        <v>72.39</v>
      </c>
      <c r="C1621" s="2">
        <v>56.287799999999997</v>
      </c>
      <c r="D1621" s="2">
        <v>189</v>
      </c>
      <c r="E1621" s="2">
        <f t="shared" si="100"/>
        <v>88581</v>
      </c>
      <c r="F1621" s="19" t="str">
        <f t="shared" si="103"/>
        <v>BULLISH</v>
      </c>
      <c r="G1621" s="19" t="str">
        <f t="shared" si="102"/>
        <v>NEUTRAL</v>
      </c>
      <c r="H1621" s="19" t="str">
        <f t="shared" si="101"/>
        <v>CONFIRMED BULLISH</v>
      </c>
    </row>
    <row r="1622" spans="1:8" ht="13.5" x14ac:dyDescent="0.25">
      <c r="A1622" s="3">
        <v>44375</v>
      </c>
      <c r="B1622" s="2">
        <v>72.180000000000007</v>
      </c>
      <c r="C1622" s="2">
        <v>56.124499999999998</v>
      </c>
      <c r="D1622" s="2">
        <v>1</v>
      </c>
      <c r="E1622" s="2">
        <f t="shared" si="100"/>
        <v>88580</v>
      </c>
      <c r="F1622" s="19" t="str">
        <f t="shared" si="103"/>
        <v>BULLISH</v>
      </c>
      <c r="G1622" s="19" t="str">
        <f t="shared" si="102"/>
        <v>NEUTRAL</v>
      </c>
      <c r="H1622" s="19" t="str">
        <f t="shared" si="101"/>
        <v>CONFIRMED BULLISH</v>
      </c>
    </row>
    <row r="1623" spans="1:8" ht="13.5" x14ac:dyDescent="0.25">
      <c r="A1623" s="3">
        <v>44376</v>
      </c>
      <c r="B1623" s="2">
        <v>71.989999999999995</v>
      </c>
      <c r="C1623" s="2">
        <v>55.976799999999997</v>
      </c>
      <c r="D1623" s="2">
        <v>3</v>
      </c>
      <c r="E1623" s="2">
        <f t="shared" si="100"/>
        <v>88577</v>
      </c>
      <c r="F1623" s="19" t="str">
        <f t="shared" si="103"/>
        <v>BULLISH</v>
      </c>
      <c r="G1623" s="19" t="str">
        <f t="shared" si="102"/>
        <v>NEUTRAL</v>
      </c>
      <c r="H1623" s="19" t="str">
        <f t="shared" si="101"/>
        <v>BULLISH DIVERGENCE</v>
      </c>
    </row>
    <row r="1624" spans="1:8" ht="13.5" x14ac:dyDescent="0.25">
      <c r="A1624" s="3">
        <v>44377</v>
      </c>
      <c r="B1624" s="2">
        <v>72.5</v>
      </c>
      <c r="C1624" s="2">
        <v>56.373399999999997</v>
      </c>
      <c r="D1624" s="2">
        <v>25</v>
      </c>
      <c r="E1624" s="2">
        <f t="shared" si="100"/>
        <v>88602</v>
      </c>
      <c r="F1624" s="19" t="str">
        <f t="shared" si="103"/>
        <v>BULLISH</v>
      </c>
      <c r="G1624" s="19" t="str">
        <f t="shared" si="102"/>
        <v>NEUTRAL</v>
      </c>
      <c r="H1624" s="19" t="str">
        <f t="shared" si="101"/>
        <v>CONFIRMED BULLISH</v>
      </c>
    </row>
    <row r="1625" spans="1:8" ht="13.5" x14ac:dyDescent="0.25">
      <c r="A1625" s="3">
        <v>44378</v>
      </c>
      <c r="B1625" s="2">
        <v>72.5</v>
      </c>
      <c r="C1625" s="2">
        <v>56.373399999999997</v>
      </c>
      <c r="D1625" s="2">
        <v>0</v>
      </c>
      <c r="E1625" s="2">
        <f t="shared" si="100"/>
        <v>88602</v>
      </c>
      <c r="F1625" s="19" t="str">
        <f t="shared" si="103"/>
        <v>BULLISH</v>
      </c>
      <c r="G1625" s="19" t="str">
        <f t="shared" si="102"/>
        <v>NEUTRAL</v>
      </c>
      <c r="H1625" s="19" t="str">
        <f t="shared" si="101"/>
        <v>CONFIRMED BULLISH</v>
      </c>
    </row>
    <row r="1626" spans="1:8" ht="13.5" x14ac:dyDescent="0.25">
      <c r="A1626" s="3">
        <v>44379</v>
      </c>
      <c r="B1626" s="2">
        <v>72.39</v>
      </c>
      <c r="C1626" s="2">
        <v>56.287799999999997</v>
      </c>
      <c r="D1626" s="2">
        <v>1</v>
      </c>
      <c r="E1626" s="2">
        <f t="shared" si="100"/>
        <v>88601</v>
      </c>
      <c r="F1626" s="19" t="str">
        <f t="shared" si="103"/>
        <v>BULLISH</v>
      </c>
      <c r="G1626" s="19" t="str">
        <f t="shared" si="102"/>
        <v>NEUTRAL</v>
      </c>
      <c r="H1626" s="19" t="str">
        <f t="shared" si="101"/>
        <v>NEUTRAL</v>
      </c>
    </row>
    <row r="1627" spans="1:8" ht="13.5" x14ac:dyDescent="0.25">
      <c r="A1627" s="3">
        <v>44382</v>
      </c>
      <c r="B1627" s="2">
        <v>72.39</v>
      </c>
      <c r="C1627" s="2">
        <v>56.287799999999997</v>
      </c>
      <c r="D1627" s="2">
        <v>0</v>
      </c>
      <c r="E1627" s="2">
        <f t="shared" si="100"/>
        <v>88601</v>
      </c>
      <c r="F1627" s="19" t="str">
        <f t="shared" si="103"/>
        <v>BULLISH</v>
      </c>
      <c r="G1627" s="19" t="str">
        <f t="shared" si="102"/>
        <v>NEUTRAL</v>
      </c>
      <c r="H1627" s="19" t="str">
        <f t="shared" si="101"/>
        <v>CONFIRMED BULLISH</v>
      </c>
    </row>
    <row r="1628" spans="1:8" ht="13.5" x14ac:dyDescent="0.25">
      <c r="A1628" s="3">
        <v>44383</v>
      </c>
      <c r="B1628" s="2">
        <v>72.39</v>
      </c>
      <c r="C1628" s="2">
        <v>57.483499999999999</v>
      </c>
      <c r="D1628" s="2">
        <v>5</v>
      </c>
      <c r="E1628" s="2">
        <f t="shared" si="100"/>
        <v>88601</v>
      </c>
      <c r="F1628" s="19" t="str">
        <f t="shared" si="103"/>
        <v>BULLISH</v>
      </c>
      <c r="G1628" s="19" t="str">
        <f t="shared" si="102"/>
        <v>NEUTRAL</v>
      </c>
      <c r="H1628" s="19" t="str">
        <f t="shared" si="101"/>
        <v>CONFIRMED BULLISH</v>
      </c>
    </row>
    <row r="1629" spans="1:8" ht="13.5" x14ac:dyDescent="0.25">
      <c r="A1629" s="3">
        <v>44384</v>
      </c>
      <c r="B1629" s="2">
        <v>72</v>
      </c>
      <c r="C1629" s="2">
        <v>57.1738</v>
      </c>
      <c r="D1629" s="2">
        <v>199</v>
      </c>
      <c r="E1629" s="2">
        <f t="shared" si="100"/>
        <v>88402</v>
      </c>
      <c r="F1629" s="19" t="str">
        <f t="shared" si="103"/>
        <v>BEARISH</v>
      </c>
      <c r="G1629" s="19" t="str">
        <f t="shared" si="102"/>
        <v>NEUTRAL</v>
      </c>
      <c r="H1629" s="19" t="str">
        <f t="shared" si="101"/>
        <v>CONFIRMED BEARISH</v>
      </c>
    </row>
    <row r="1630" spans="1:8" ht="13.5" x14ac:dyDescent="0.25">
      <c r="A1630" s="3">
        <v>44385</v>
      </c>
      <c r="B1630" s="2">
        <v>72</v>
      </c>
      <c r="C1630" s="2">
        <v>57.1738</v>
      </c>
      <c r="D1630" s="2">
        <v>0</v>
      </c>
      <c r="E1630" s="2">
        <f t="shared" si="100"/>
        <v>88402</v>
      </c>
      <c r="F1630" s="19" t="str">
        <f t="shared" si="103"/>
        <v>BEARISH</v>
      </c>
      <c r="G1630" s="19" t="str">
        <f t="shared" si="102"/>
        <v>NEUTRAL</v>
      </c>
      <c r="H1630" s="19" t="str">
        <f t="shared" si="101"/>
        <v>CONFIRMED BEARISH</v>
      </c>
    </row>
    <row r="1631" spans="1:8" ht="13.5" x14ac:dyDescent="0.25">
      <c r="A1631" s="3">
        <v>44386</v>
      </c>
      <c r="B1631" s="2">
        <v>72</v>
      </c>
      <c r="C1631" s="2">
        <v>57.1738</v>
      </c>
      <c r="D1631" s="2">
        <v>0</v>
      </c>
      <c r="E1631" s="2">
        <f t="shared" si="100"/>
        <v>88402</v>
      </c>
      <c r="F1631" s="19" t="str">
        <f t="shared" si="103"/>
        <v>BEARISH</v>
      </c>
      <c r="G1631" s="19" t="str">
        <f t="shared" si="102"/>
        <v>NEUTRAL</v>
      </c>
      <c r="H1631" s="19" t="str">
        <f t="shared" si="101"/>
        <v>CONFIRMED BEARISH</v>
      </c>
    </row>
    <row r="1632" spans="1:8" ht="13.5" x14ac:dyDescent="0.25">
      <c r="A1632" s="3">
        <v>44389</v>
      </c>
      <c r="B1632" s="2">
        <v>72</v>
      </c>
      <c r="C1632" s="2">
        <v>57.1738</v>
      </c>
      <c r="D1632" s="2">
        <v>0</v>
      </c>
      <c r="E1632" s="2">
        <f t="shared" si="100"/>
        <v>88402</v>
      </c>
      <c r="F1632" s="19" t="str">
        <f t="shared" si="103"/>
        <v>BEARISH</v>
      </c>
      <c r="G1632" s="19" t="str">
        <f t="shared" si="102"/>
        <v>NEUTRAL</v>
      </c>
      <c r="H1632" s="19" t="str">
        <f t="shared" si="101"/>
        <v>CONFIRMED BEARISH</v>
      </c>
    </row>
    <row r="1633" spans="1:8" ht="13.5" x14ac:dyDescent="0.25">
      <c r="A1633" s="3">
        <v>44390</v>
      </c>
      <c r="B1633" s="2">
        <v>71.900000000000006</v>
      </c>
      <c r="C1633" s="2">
        <v>57.0944</v>
      </c>
      <c r="D1633" s="2">
        <v>3</v>
      </c>
      <c r="E1633" s="2">
        <f t="shared" si="100"/>
        <v>88399</v>
      </c>
      <c r="F1633" s="19" t="str">
        <f t="shared" si="103"/>
        <v>BEARISH</v>
      </c>
      <c r="G1633" s="19" t="str">
        <f t="shared" si="102"/>
        <v>NEUTRAL</v>
      </c>
      <c r="H1633" s="19" t="str">
        <f t="shared" si="101"/>
        <v>CONFIRMED BEARISH</v>
      </c>
    </row>
    <row r="1634" spans="1:8" ht="13.5" x14ac:dyDescent="0.25">
      <c r="A1634" s="3">
        <v>44391</v>
      </c>
      <c r="B1634" s="2">
        <v>71.900000000000006</v>
      </c>
      <c r="C1634" s="2">
        <v>57.0944</v>
      </c>
      <c r="D1634" s="2">
        <v>0</v>
      </c>
      <c r="E1634" s="2">
        <f t="shared" si="100"/>
        <v>88399</v>
      </c>
      <c r="F1634" s="19" t="str">
        <f t="shared" si="103"/>
        <v>BEARISH</v>
      </c>
      <c r="G1634" s="19" t="str">
        <f t="shared" si="102"/>
        <v>NEUTRAL</v>
      </c>
      <c r="H1634" s="19" t="str">
        <f t="shared" si="101"/>
        <v>CONFIRMED BEARISH</v>
      </c>
    </row>
    <row r="1635" spans="1:8" ht="13.5" x14ac:dyDescent="0.25">
      <c r="A1635" s="3">
        <v>44392</v>
      </c>
      <c r="B1635" s="2">
        <v>70.2</v>
      </c>
      <c r="C1635" s="2">
        <v>55.744500000000002</v>
      </c>
      <c r="D1635" s="2">
        <v>194</v>
      </c>
      <c r="E1635" s="2">
        <f t="shared" si="100"/>
        <v>88205</v>
      </c>
      <c r="F1635" s="19" t="str">
        <f t="shared" si="103"/>
        <v>BEARISH</v>
      </c>
      <c r="G1635" s="19" t="str">
        <f t="shared" si="102"/>
        <v>NEUTRAL</v>
      </c>
      <c r="H1635" s="19" t="str">
        <f t="shared" si="101"/>
        <v>CONFIRMED BEARISH</v>
      </c>
    </row>
    <row r="1636" spans="1:8" ht="13.5" x14ac:dyDescent="0.25">
      <c r="A1636" s="3">
        <v>44393</v>
      </c>
      <c r="B1636" s="2">
        <v>71.900000000000006</v>
      </c>
      <c r="C1636" s="2">
        <v>57.0944</v>
      </c>
      <c r="D1636" s="2">
        <v>78</v>
      </c>
      <c r="E1636" s="2">
        <f t="shared" si="100"/>
        <v>88283</v>
      </c>
      <c r="F1636" s="19" t="str">
        <f t="shared" si="103"/>
        <v>BEARISH</v>
      </c>
      <c r="G1636" s="19" t="str">
        <f t="shared" si="102"/>
        <v>NEUTRAL</v>
      </c>
      <c r="H1636" s="19" t="str">
        <f t="shared" si="101"/>
        <v>CONFIRMED BEARISH</v>
      </c>
    </row>
    <row r="1637" spans="1:8" ht="13.5" x14ac:dyDescent="0.25">
      <c r="A1637" s="3">
        <v>44396</v>
      </c>
      <c r="B1637" s="2">
        <v>71.900000000000006</v>
      </c>
      <c r="C1637" s="2">
        <v>57.0944</v>
      </c>
      <c r="D1637" s="2">
        <v>78</v>
      </c>
      <c r="E1637" s="2">
        <f t="shared" si="100"/>
        <v>88283</v>
      </c>
      <c r="F1637" s="19" t="str">
        <f t="shared" si="103"/>
        <v>BEARISH</v>
      </c>
      <c r="G1637" s="19" t="str">
        <f t="shared" si="102"/>
        <v>NEUTRAL</v>
      </c>
      <c r="H1637" s="19" t="str">
        <f t="shared" si="101"/>
        <v>CONFIRMED BEARISH</v>
      </c>
    </row>
    <row r="1638" spans="1:8" ht="13.5" x14ac:dyDescent="0.25">
      <c r="A1638" s="3">
        <v>44399</v>
      </c>
      <c r="B1638" s="2">
        <v>71.8</v>
      </c>
      <c r="C1638" s="2">
        <v>57.015000000000001</v>
      </c>
      <c r="D1638" s="2">
        <v>146</v>
      </c>
      <c r="E1638" s="2">
        <f t="shared" si="100"/>
        <v>88137</v>
      </c>
      <c r="F1638" s="19" t="str">
        <f t="shared" si="103"/>
        <v>BEARISH</v>
      </c>
      <c r="G1638" s="19" t="str">
        <f t="shared" si="102"/>
        <v>NEUTRAL</v>
      </c>
      <c r="H1638" s="19" t="str">
        <f t="shared" si="101"/>
        <v>CONFIRMED BEARISH</v>
      </c>
    </row>
    <row r="1639" spans="1:8" ht="13.5" x14ac:dyDescent="0.25">
      <c r="A1639" s="3">
        <v>44400</v>
      </c>
      <c r="B1639" s="2">
        <v>71.8</v>
      </c>
      <c r="C1639" s="2">
        <v>57.015000000000001</v>
      </c>
      <c r="D1639" s="2">
        <v>149</v>
      </c>
      <c r="E1639" s="2">
        <f t="shared" si="100"/>
        <v>88137</v>
      </c>
      <c r="F1639" s="19" t="str">
        <f t="shared" si="103"/>
        <v>BEARISH</v>
      </c>
      <c r="G1639" s="19" t="str">
        <f t="shared" si="102"/>
        <v>NEUTRAL</v>
      </c>
      <c r="H1639" s="19" t="str">
        <f t="shared" si="101"/>
        <v>CONFIRMED BEARISH</v>
      </c>
    </row>
    <row r="1640" spans="1:8" ht="13.5" x14ac:dyDescent="0.25">
      <c r="A1640" s="3">
        <v>44403</v>
      </c>
      <c r="B1640" s="2">
        <v>69.849999999999994</v>
      </c>
      <c r="C1640" s="2">
        <v>55.466500000000003</v>
      </c>
      <c r="D1640" s="2">
        <v>134</v>
      </c>
      <c r="E1640" s="2">
        <f t="shared" si="100"/>
        <v>88003</v>
      </c>
      <c r="F1640" s="19" t="str">
        <f t="shared" si="103"/>
        <v>BEARISH</v>
      </c>
      <c r="G1640" s="19" t="str">
        <f t="shared" si="102"/>
        <v>NEUTRAL</v>
      </c>
      <c r="H1640" s="19" t="str">
        <f t="shared" si="101"/>
        <v>CONFIRMED BEARISH</v>
      </c>
    </row>
    <row r="1641" spans="1:8" ht="13.5" x14ac:dyDescent="0.25">
      <c r="A1641" s="3">
        <v>44404</v>
      </c>
      <c r="B1641" s="2">
        <v>71.7</v>
      </c>
      <c r="C1641" s="2">
        <v>56.935600000000001</v>
      </c>
      <c r="D1641" s="2">
        <v>32</v>
      </c>
      <c r="E1641" s="2">
        <f t="shared" si="100"/>
        <v>88035</v>
      </c>
      <c r="F1641" s="19" t="str">
        <f t="shared" si="103"/>
        <v>BEARISH</v>
      </c>
      <c r="G1641" s="19" t="str">
        <f t="shared" si="102"/>
        <v>NEUTRAL</v>
      </c>
      <c r="H1641" s="19" t="str">
        <f t="shared" si="101"/>
        <v>CONFIRMED BEARISH</v>
      </c>
    </row>
    <row r="1642" spans="1:8" ht="13.5" x14ac:dyDescent="0.25">
      <c r="A1642" s="3">
        <v>44405</v>
      </c>
      <c r="B1642" s="2">
        <v>71.7</v>
      </c>
      <c r="C1642" s="2">
        <v>56.935600000000001</v>
      </c>
      <c r="D1642" s="2">
        <v>0</v>
      </c>
      <c r="E1642" s="2">
        <f t="shared" si="100"/>
        <v>88035</v>
      </c>
      <c r="F1642" s="19" t="str">
        <f t="shared" si="103"/>
        <v>BEARISH</v>
      </c>
      <c r="G1642" s="19" t="str">
        <f t="shared" si="102"/>
        <v>NEUTRAL</v>
      </c>
      <c r="H1642" s="19" t="str">
        <f t="shared" si="101"/>
        <v>CONFIRMED BEARISH</v>
      </c>
    </row>
    <row r="1643" spans="1:8" ht="13.5" x14ac:dyDescent="0.25">
      <c r="A1643" s="3">
        <v>44406</v>
      </c>
      <c r="B1643" s="2">
        <v>71.7</v>
      </c>
      <c r="C1643" s="2">
        <v>56.935600000000001</v>
      </c>
      <c r="D1643" s="2">
        <v>153</v>
      </c>
      <c r="E1643" s="2">
        <f t="shared" si="100"/>
        <v>88035</v>
      </c>
      <c r="F1643" s="19" t="str">
        <f t="shared" si="103"/>
        <v>BEARISH</v>
      </c>
      <c r="G1643" s="19" t="str">
        <f t="shared" si="102"/>
        <v>NEUTRAL</v>
      </c>
      <c r="H1643" s="19" t="str">
        <f t="shared" si="101"/>
        <v>CONFIRMED BEARISH</v>
      </c>
    </row>
    <row r="1644" spans="1:8" ht="13.5" x14ac:dyDescent="0.25">
      <c r="A1644" s="3">
        <v>44407</v>
      </c>
      <c r="B1644" s="2">
        <v>71.7</v>
      </c>
      <c r="C1644" s="2">
        <v>56.935600000000001</v>
      </c>
      <c r="D1644" s="2">
        <v>317</v>
      </c>
      <c r="E1644" s="2">
        <f t="shared" si="100"/>
        <v>88035</v>
      </c>
      <c r="F1644" s="19" t="str">
        <f t="shared" si="103"/>
        <v>BEARISH</v>
      </c>
      <c r="G1644" s="19" t="str">
        <f t="shared" si="102"/>
        <v>NEUTRAL</v>
      </c>
      <c r="H1644" s="19" t="str">
        <f t="shared" si="101"/>
        <v>CONFIRMED BEARISH</v>
      </c>
    </row>
    <row r="1645" spans="1:8" ht="13.5" x14ac:dyDescent="0.25">
      <c r="A1645" s="3">
        <v>44410</v>
      </c>
      <c r="B1645" s="2">
        <v>71.7</v>
      </c>
      <c r="C1645" s="2">
        <v>56.935600000000001</v>
      </c>
      <c r="D1645" s="2">
        <v>0</v>
      </c>
      <c r="E1645" s="2">
        <f t="shared" si="100"/>
        <v>88035</v>
      </c>
      <c r="F1645" s="19" t="str">
        <f t="shared" si="103"/>
        <v>BULLISH</v>
      </c>
      <c r="G1645" s="19" t="str">
        <f t="shared" si="102"/>
        <v>NEUTRAL</v>
      </c>
      <c r="H1645" s="19" t="str">
        <f t="shared" si="101"/>
        <v>CONFIRMED BULLISH</v>
      </c>
    </row>
    <row r="1646" spans="1:8" ht="13.5" x14ac:dyDescent="0.25">
      <c r="A1646" s="3">
        <v>44411</v>
      </c>
      <c r="B1646" s="2">
        <v>71.7</v>
      </c>
      <c r="C1646" s="2">
        <v>56.935600000000001</v>
      </c>
      <c r="D1646" s="2">
        <v>0</v>
      </c>
      <c r="E1646" s="2">
        <f t="shared" si="100"/>
        <v>88035</v>
      </c>
      <c r="F1646" s="19" t="str">
        <f t="shared" si="103"/>
        <v>NEUTRAL</v>
      </c>
      <c r="G1646" s="19" t="str">
        <f t="shared" si="102"/>
        <v>NEUTRAL</v>
      </c>
      <c r="H1646" s="19" t="str">
        <f t="shared" si="101"/>
        <v>NEUTRAL</v>
      </c>
    </row>
    <row r="1647" spans="1:8" ht="13.5" x14ac:dyDescent="0.25">
      <c r="A1647" s="3">
        <v>44412</v>
      </c>
      <c r="B1647" s="2">
        <v>71.599999999999994</v>
      </c>
      <c r="C1647" s="2">
        <v>56.856200000000001</v>
      </c>
      <c r="D1647" s="2">
        <v>79</v>
      </c>
      <c r="E1647" s="2">
        <f t="shared" si="100"/>
        <v>87956</v>
      </c>
      <c r="F1647" s="19" t="str">
        <f t="shared" si="103"/>
        <v>BEARISH</v>
      </c>
      <c r="G1647" s="19" t="str">
        <f t="shared" si="102"/>
        <v>NEUTRAL</v>
      </c>
      <c r="H1647" s="19" t="str">
        <f t="shared" si="101"/>
        <v>CONFIRMED BEARISH</v>
      </c>
    </row>
    <row r="1648" spans="1:8" ht="13.5" x14ac:dyDescent="0.25">
      <c r="A1648" s="3">
        <v>44413</v>
      </c>
      <c r="B1648" s="2">
        <v>73</v>
      </c>
      <c r="C1648" s="2">
        <v>57.9679</v>
      </c>
      <c r="D1648" s="2">
        <v>135</v>
      </c>
      <c r="E1648" s="2">
        <f t="shared" si="100"/>
        <v>88091</v>
      </c>
      <c r="F1648" s="19" t="str">
        <f t="shared" si="103"/>
        <v>BULLISH</v>
      </c>
      <c r="G1648" s="19" t="str">
        <f t="shared" si="102"/>
        <v>NEUTRAL</v>
      </c>
      <c r="H1648" s="19" t="str">
        <f t="shared" si="101"/>
        <v>CONFIRMED BULLISH</v>
      </c>
    </row>
    <row r="1649" spans="1:8" ht="13.5" x14ac:dyDescent="0.25">
      <c r="A1649" s="3">
        <v>44414</v>
      </c>
      <c r="B1649" s="2">
        <v>73</v>
      </c>
      <c r="C1649" s="2">
        <v>57.9679</v>
      </c>
      <c r="D1649" s="2">
        <v>240</v>
      </c>
      <c r="E1649" s="2">
        <f t="shared" si="100"/>
        <v>88091</v>
      </c>
      <c r="F1649" s="19" t="str">
        <f t="shared" si="103"/>
        <v>BULLISH</v>
      </c>
      <c r="G1649" s="19" t="str">
        <f t="shared" si="102"/>
        <v>NEUTRAL</v>
      </c>
      <c r="H1649" s="19" t="str">
        <f t="shared" si="101"/>
        <v>CONFIRMED BULLISH</v>
      </c>
    </row>
    <row r="1650" spans="1:8" ht="13.5" x14ac:dyDescent="0.25">
      <c r="A1650" s="3">
        <v>44417</v>
      </c>
      <c r="B1650" s="2">
        <v>73</v>
      </c>
      <c r="C1650" s="2">
        <v>57.9679</v>
      </c>
      <c r="D1650" s="2">
        <v>0</v>
      </c>
      <c r="E1650" s="2">
        <f t="shared" si="100"/>
        <v>88091</v>
      </c>
      <c r="F1650" s="19" t="str">
        <f t="shared" si="103"/>
        <v>BULLISH</v>
      </c>
      <c r="G1650" s="19" t="str">
        <f t="shared" si="102"/>
        <v>NEUTRAL</v>
      </c>
      <c r="H1650" s="19" t="str">
        <f t="shared" si="101"/>
        <v>CONFIRMED BULLISH</v>
      </c>
    </row>
    <row r="1651" spans="1:8" ht="13.5" x14ac:dyDescent="0.25">
      <c r="A1651" s="3">
        <v>44419</v>
      </c>
      <c r="B1651" s="2">
        <v>73</v>
      </c>
      <c r="C1651" s="2">
        <v>57.9679</v>
      </c>
      <c r="D1651" s="2">
        <v>0</v>
      </c>
      <c r="E1651" s="2">
        <f t="shared" si="100"/>
        <v>88091</v>
      </c>
      <c r="F1651" s="19" t="str">
        <f t="shared" si="103"/>
        <v>BULLISH</v>
      </c>
      <c r="G1651" s="19" t="str">
        <f t="shared" si="102"/>
        <v>NEUTRAL</v>
      </c>
      <c r="H1651" s="19" t="str">
        <f t="shared" si="101"/>
        <v>CONFIRMED BULLISH</v>
      </c>
    </row>
    <row r="1652" spans="1:8" ht="13.5" x14ac:dyDescent="0.25">
      <c r="A1652" s="3">
        <v>44420</v>
      </c>
      <c r="B1652" s="2">
        <v>74.95</v>
      </c>
      <c r="C1652" s="2">
        <v>59.516300000000001</v>
      </c>
      <c r="D1652" s="2">
        <v>179</v>
      </c>
      <c r="E1652" s="2">
        <f t="shared" si="100"/>
        <v>88270</v>
      </c>
      <c r="F1652" s="19" t="str">
        <f t="shared" si="103"/>
        <v>BULLISH</v>
      </c>
      <c r="G1652" s="19" t="str">
        <f t="shared" si="102"/>
        <v>NEUTRAL</v>
      </c>
      <c r="H1652" s="19" t="str">
        <f t="shared" si="101"/>
        <v>CONFIRMED BULLISH</v>
      </c>
    </row>
    <row r="1653" spans="1:8" ht="13.5" x14ac:dyDescent="0.25">
      <c r="A1653" s="3">
        <v>44424</v>
      </c>
      <c r="B1653" s="2">
        <v>74.95</v>
      </c>
      <c r="C1653" s="2">
        <v>59.516300000000001</v>
      </c>
      <c r="D1653" s="2">
        <v>177</v>
      </c>
      <c r="E1653" s="2">
        <f t="shared" si="100"/>
        <v>88270</v>
      </c>
      <c r="F1653" s="19" t="str">
        <f t="shared" si="103"/>
        <v>BULLISH</v>
      </c>
      <c r="G1653" s="19" t="str">
        <f t="shared" si="102"/>
        <v>NEUTRAL</v>
      </c>
      <c r="H1653" s="19" t="str">
        <f t="shared" si="101"/>
        <v>CONFIRMED BULLISH</v>
      </c>
    </row>
    <row r="1654" spans="1:8" ht="13.5" x14ac:dyDescent="0.25">
      <c r="A1654" s="3">
        <v>44425</v>
      </c>
      <c r="B1654" s="2">
        <v>74.900000000000006</v>
      </c>
      <c r="C1654" s="2">
        <v>59.476599999999998</v>
      </c>
      <c r="D1654" s="2">
        <v>158</v>
      </c>
      <c r="E1654" s="2">
        <f t="shared" si="100"/>
        <v>88112</v>
      </c>
      <c r="F1654" s="19" t="str">
        <f t="shared" si="103"/>
        <v>BULLISH</v>
      </c>
      <c r="G1654" s="19" t="str">
        <f t="shared" si="102"/>
        <v>NEUTRAL</v>
      </c>
      <c r="H1654" s="19" t="str">
        <f t="shared" si="101"/>
        <v>CONFIRMED BULLISH</v>
      </c>
    </row>
    <row r="1655" spans="1:8" ht="13.5" x14ac:dyDescent="0.25">
      <c r="A1655" s="3">
        <v>44426</v>
      </c>
      <c r="B1655" s="2">
        <v>75.2</v>
      </c>
      <c r="C1655" s="2">
        <v>59.7149</v>
      </c>
      <c r="D1655" s="2">
        <v>11</v>
      </c>
      <c r="E1655" s="2">
        <f t="shared" si="100"/>
        <v>88123</v>
      </c>
      <c r="F1655" s="19" t="str">
        <f t="shared" si="103"/>
        <v>BULLISH</v>
      </c>
      <c r="G1655" s="19" t="str">
        <f t="shared" si="102"/>
        <v>NEUTRAL</v>
      </c>
      <c r="H1655" s="19" t="str">
        <f t="shared" si="101"/>
        <v>CONFIRMED BULLISH</v>
      </c>
    </row>
    <row r="1656" spans="1:8" ht="13.5" x14ac:dyDescent="0.25">
      <c r="A1656" s="3">
        <v>44427</v>
      </c>
      <c r="B1656" s="2">
        <v>75.84</v>
      </c>
      <c r="C1656" s="2">
        <v>60.223100000000002</v>
      </c>
      <c r="D1656" s="2">
        <v>138</v>
      </c>
      <c r="E1656" s="2">
        <f t="shared" si="100"/>
        <v>88261</v>
      </c>
      <c r="F1656" s="19" t="str">
        <f t="shared" si="103"/>
        <v>BULLISH</v>
      </c>
      <c r="G1656" s="19" t="str">
        <f t="shared" si="102"/>
        <v>NEUTRAL</v>
      </c>
      <c r="H1656" s="19" t="str">
        <f t="shared" si="101"/>
        <v>CONFIRMED BULLISH</v>
      </c>
    </row>
    <row r="1657" spans="1:8" ht="13.5" x14ac:dyDescent="0.25">
      <c r="A1657" s="3">
        <v>44428</v>
      </c>
      <c r="B1657" s="2">
        <v>75.8</v>
      </c>
      <c r="C1657" s="2">
        <v>60.191299999999998</v>
      </c>
      <c r="D1657" s="2">
        <v>14</v>
      </c>
      <c r="E1657" s="2">
        <f t="shared" si="100"/>
        <v>88247</v>
      </c>
      <c r="F1657" s="19" t="str">
        <f t="shared" si="103"/>
        <v>BEARISH</v>
      </c>
      <c r="G1657" s="19" t="str">
        <f t="shared" si="102"/>
        <v>NEUTRAL</v>
      </c>
      <c r="H1657" s="19" t="str">
        <f t="shared" si="101"/>
        <v>BEARISH DIVERGENCE</v>
      </c>
    </row>
    <row r="1658" spans="1:8" ht="13.5" x14ac:dyDescent="0.25">
      <c r="A1658" s="3">
        <v>44431</v>
      </c>
      <c r="B1658" s="2">
        <v>75.84</v>
      </c>
      <c r="C1658" s="2">
        <v>60.223100000000002</v>
      </c>
      <c r="D1658" s="2">
        <v>95</v>
      </c>
      <c r="E1658" s="2">
        <f t="shared" si="100"/>
        <v>88342</v>
      </c>
      <c r="F1658" s="19" t="str">
        <f t="shared" si="103"/>
        <v>BULLISH</v>
      </c>
      <c r="G1658" s="19" t="str">
        <f t="shared" si="102"/>
        <v>NEUTRAL</v>
      </c>
      <c r="H1658" s="19" t="str">
        <f t="shared" si="101"/>
        <v>CONFIRMED BULLISH</v>
      </c>
    </row>
    <row r="1659" spans="1:8" ht="13.5" x14ac:dyDescent="0.25">
      <c r="A1659" s="3">
        <v>44432</v>
      </c>
      <c r="B1659" s="2">
        <v>75.8</v>
      </c>
      <c r="C1659" s="2">
        <v>60.191299999999998</v>
      </c>
      <c r="D1659" s="2">
        <v>20</v>
      </c>
      <c r="E1659" s="2">
        <f t="shared" si="100"/>
        <v>88322</v>
      </c>
      <c r="F1659" s="19" t="str">
        <f t="shared" si="103"/>
        <v>BULLISH</v>
      </c>
      <c r="G1659" s="19" t="str">
        <f t="shared" si="102"/>
        <v>NEUTRAL</v>
      </c>
      <c r="H1659" s="19" t="str">
        <f t="shared" si="101"/>
        <v>CONFIRMED BULLISH</v>
      </c>
    </row>
    <row r="1660" spans="1:8" ht="13.5" x14ac:dyDescent="0.25">
      <c r="A1660" s="3">
        <v>44433</v>
      </c>
      <c r="B1660" s="2">
        <v>75.8</v>
      </c>
      <c r="C1660" s="2">
        <v>60.191299999999998</v>
      </c>
      <c r="D1660" s="2">
        <v>0</v>
      </c>
      <c r="E1660" s="2">
        <f t="shared" si="100"/>
        <v>88322</v>
      </c>
      <c r="F1660" s="19" t="str">
        <f t="shared" si="103"/>
        <v>BULLISH</v>
      </c>
      <c r="G1660" s="19" t="str">
        <f t="shared" si="102"/>
        <v>NEUTRAL</v>
      </c>
      <c r="H1660" s="19" t="str">
        <f t="shared" si="101"/>
        <v>CONFIRMED BULLISH</v>
      </c>
    </row>
    <row r="1661" spans="1:8" ht="13.5" x14ac:dyDescent="0.25">
      <c r="A1661" s="3">
        <v>44434</v>
      </c>
      <c r="B1661" s="2">
        <v>75</v>
      </c>
      <c r="C1661" s="2">
        <v>59.555999999999997</v>
      </c>
      <c r="D1661" s="2">
        <v>13</v>
      </c>
      <c r="E1661" s="2">
        <f t="shared" si="100"/>
        <v>88309</v>
      </c>
      <c r="F1661" s="19" t="str">
        <f t="shared" si="103"/>
        <v>BULLISH</v>
      </c>
      <c r="G1661" s="19" t="str">
        <f t="shared" si="102"/>
        <v>NEUTRAL</v>
      </c>
      <c r="H1661" s="19" t="str">
        <f t="shared" si="101"/>
        <v>BULLISH DIVERGENCE</v>
      </c>
    </row>
    <row r="1662" spans="1:8" ht="13.5" x14ac:dyDescent="0.25">
      <c r="A1662" s="3">
        <v>44435</v>
      </c>
      <c r="B1662" s="2">
        <v>73</v>
      </c>
      <c r="C1662" s="2">
        <v>57.9679</v>
      </c>
      <c r="D1662" s="2">
        <v>40</v>
      </c>
      <c r="E1662" s="2">
        <f t="shared" si="100"/>
        <v>88269</v>
      </c>
      <c r="F1662" s="19" t="str">
        <f t="shared" si="103"/>
        <v>BULLISH</v>
      </c>
      <c r="G1662" s="19" t="str">
        <f t="shared" si="102"/>
        <v>NEUTRAL</v>
      </c>
      <c r="H1662" s="19" t="str">
        <f t="shared" si="101"/>
        <v>BULLISH DIVERGENCE</v>
      </c>
    </row>
    <row r="1663" spans="1:8" ht="13.5" x14ac:dyDescent="0.25">
      <c r="A1663" s="3">
        <v>44438</v>
      </c>
      <c r="B1663" s="2">
        <v>74</v>
      </c>
      <c r="C1663" s="2">
        <v>58.762</v>
      </c>
      <c r="D1663" s="2">
        <v>5</v>
      </c>
      <c r="E1663" s="2">
        <f t="shared" si="100"/>
        <v>88274</v>
      </c>
      <c r="F1663" s="19" t="str">
        <f t="shared" si="103"/>
        <v>BEARISH</v>
      </c>
      <c r="G1663" s="19" t="str">
        <f t="shared" si="102"/>
        <v>NEUTRAL</v>
      </c>
      <c r="H1663" s="19" t="str">
        <f t="shared" si="101"/>
        <v>CONFIRMED BEARISH</v>
      </c>
    </row>
    <row r="1664" spans="1:8" ht="13.5" x14ac:dyDescent="0.25">
      <c r="A1664" s="3">
        <v>44439</v>
      </c>
      <c r="B1664" s="2">
        <v>74</v>
      </c>
      <c r="C1664" s="2">
        <v>58.762</v>
      </c>
      <c r="D1664" s="2">
        <v>54</v>
      </c>
      <c r="E1664" s="2">
        <f t="shared" si="100"/>
        <v>88274</v>
      </c>
      <c r="F1664" s="19" t="str">
        <f t="shared" si="103"/>
        <v>BEARISH</v>
      </c>
      <c r="G1664" s="19" t="str">
        <f t="shared" si="102"/>
        <v>NEUTRAL</v>
      </c>
      <c r="H1664" s="19" t="str">
        <f t="shared" si="101"/>
        <v>CONFIRMED BEARISH</v>
      </c>
    </row>
    <row r="1665" spans="1:8" ht="13.5" x14ac:dyDescent="0.25">
      <c r="A1665" s="3">
        <v>44440</v>
      </c>
      <c r="B1665" s="2">
        <v>73</v>
      </c>
      <c r="C1665" s="2">
        <v>57.9679</v>
      </c>
      <c r="D1665" s="2">
        <v>16</v>
      </c>
      <c r="E1665" s="2">
        <f t="shared" si="100"/>
        <v>88258</v>
      </c>
      <c r="F1665" s="19" t="str">
        <f t="shared" si="103"/>
        <v>BEARISH</v>
      </c>
      <c r="G1665" s="19" t="str">
        <f t="shared" si="102"/>
        <v>NEUTRAL</v>
      </c>
      <c r="H1665" s="19" t="str">
        <f t="shared" si="101"/>
        <v>CONFIRMED BEARISH</v>
      </c>
    </row>
    <row r="1666" spans="1:8" ht="13.5" x14ac:dyDescent="0.25">
      <c r="A1666" s="3">
        <v>44441</v>
      </c>
      <c r="B1666" s="2">
        <v>73.5</v>
      </c>
      <c r="C1666" s="2">
        <v>58.364899999999999</v>
      </c>
      <c r="D1666" s="2">
        <v>38</v>
      </c>
      <c r="E1666" s="2">
        <f t="shared" si="100"/>
        <v>88296</v>
      </c>
      <c r="F1666" s="19" t="str">
        <f t="shared" si="103"/>
        <v>BEARISH</v>
      </c>
      <c r="G1666" s="19" t="str">
        <f t="shared" si="102"/>
        <v>NEUTRAL</v>
      </c>
      <c r="H1666" s="19" t="str">
        <f t="shared" si="101"/>
        <v>CONFIRMED BEARISH</v>
      </c>
    </row>
    <row r="1667" spans="1:8" ht="13.5" x14ac:dyDescent="0.25">
      <c r="A1667" s="3">
        <v>44442</v>
      </c>
      <c r="B1667" s="2">
        <v>73.5</v>
      </c>
      <c r="C1667" s="2">
        <v>58.364899999999999</v>
      </c>
      <c r="D1667" s="2">
        <v>0</v>
      </c>
      <c r="E1667" s="2">
        <f t="shared" si="100"/>
        <v>88296</v>
      </c>
      <c r="F1667" s="19" t="str">
        <f t="shared" si="103"/>
        <v>BULLISH</v>
      </c>
      <c r="G1667" s="19" t="str">
        <f t="shared" si="102"/>
        <v>NEUTRAL</v>
      </c>
      <c r="H1667" s="19" t="str">
        <f t="shared" si="101"/>
        <v>CONFIRMED BULLISH</v>
      </c>
    </row>
    <row r="1668" spans="1:8" ht="13.5" x14ac:dyDescent="0.25">
      <c r="A1668" s="3">
        <v>44445</v>
      </c>
      <c r="B1668" s="2">
        <v>73.5</v>
      </c>
      <c r="C1668" s="2">
        <v>58.364899999999999</v>
      </c>
      <c r="D1668" s="2">
        <v>0</v>
      </c>
      <c r="E1668" s="2">
        <f t="shared" ref="E1668:E1731" si="104">IF(B1668&gt;B1667, E1667+D1668, IF(B1668&lt;B1667, E1667-D1668, E1667))</f>
        <v>88296</v>
      </c>
      <c r="F1668" s="19" t="str">
        <f t="shared" si="103"/>
        <v>BULLISH</v>
      </c>
      <c r="G1668" s="19" t="str">
        <f t="shared" si="102"/>
        <v>NEUTRAL</v>
      </c>
      <c r="H1668" s="19" t="str">
        <f t="shared" si="101"/>
        <v>BULLISH DIVERGENCE</v>
      </c>
    </row>
    <row r="1669" spans="1:8" ht="13.5" x14ac:dyDescent="0.25">
      <c r="A1669" s="3">
        <v>44446</v>
      </c>
      <c r="B1669" s="2">
        <v>73.489999999999995</v>
      </c>
      <c r="C1669" s="2">
        <v>58.356999999999999</v>
      </c>
      <c r="D1669" s="2">
        <v>312</v>
      </c>
      <c r="E1669" s="2">
        <f t="shared" si="104"/>
        <v>87984</v>
      </c>
      <c r="F1669" s="19" t="str">
        <f t="shared" si="103"/>
        <v>BEARISH</v>
      </c>
      <c r="G1669" s="19" t="str">
        <f t="shared" si="102"/>
        <v>NEUTRAL</v>
      </c>
      <c r="H1669" s="19" t="str">
        <f t="shared" si="101"/>
        <v>CONFIRMED BEARISH</v>
      </c>
    </row>
    <row r="1670" spans="1:8" ht="13.5" x14ac:dyDescent="0.25">
      <c r="A1670" s="3">
        <v>44447</v>
      </c>
      <c r="B1670" s="2">
        <v>73.489999999999995</v>
      </c>
      <c r="C1670" s="2">
        <v>58.356999999999999</v>
      </c>
      <c r="D1670" s="2">
        <v>368</v>
      </c>
      <c r="E1670" s="2">
        <f t="shared" si="104"/>
        <v>87984</v>
      </c>
      <c r="F1670" s="19" t="str">
        <f t="shared" si="103"/>
        <v>BEARISH</v>
      </c>
      <c r="G1670" s="19" t="str">
        <f t="shared" si="102"/>
        <v>NEUTRAL</v>
      </c>
      <c r="H1670" s="19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BEARISH DIVERGENCE</v>
      </c>
    </row>
    <row r="1671" spans="1:8" ht="13.5" x14ac:dyDescent="0.25">
      <c r="A1671" s="3">
        <v>44448</v>
      </c>
      <c r="B1671" s="2">
        <v>73.97</v>
      </c>
      <c r="C1671" s="2">
        <v>58.738100000000003</v>
      </c>
      <c r="D1671" s="2">
        <v>731</v>
      </c>
      <c r="E1671" s="2">
        <f t="shared" si="104"/>
        <v>88715</v>
      </c>
      <c r="F1671" s="19" t="str">
        <f t="shared" si="103"/>
        <v>BULLISH</v>
      </c>
      <c r="G1671" s="19" t="str">
        <f t="shared" ref="G1671:G1734" si="106">IF((E1671-E1666)/E1666 &gt; 0.02, "STRONG",
 IF((E1671-E1666)/E1666 &lt; -0.02, "WEAK", "NEUTRAL"))</f>
        <v>NEUTRAL</v>
      </c>
      <c r="H1671" s="19" t="str">
        <f t="shared" si="105"/>
        <v>CONFIRMED BULLISH</v>
      </c>
    </row>
    <row r="1672" spans="1:8" ht="13.5" x14ac:dyDescent="0.25">
      <c r="A1672" s="3">
        <v>44449</v>
      </c>
      <c r="B1672" s="2">
        <v>73.95</v>
      </c>
      <c r="C1672" s="2">
        <v>58.722299999999997</v>
      </c>
      <c r="D1672" s="2">
        <v>191</v>
      </c>
      <c r="E1672" s="2">
        <f t="shared" si="104"/>
        <v>88524</v>
      </c>
      <c r="F1672" s="19" t="str">
        <f t="shared" ref="F1672:F1735" si="107">IF(E1672&gt;E1667,"BULLISH",IF(E1672&lt;E1667,"BEARISH","NEUTRAL"))</f>
        <v>BULLISH</v>
      </c>
      <c r="G1672" s="19" t="str">
        <f t="shared" si="106"/>
        <v>NEUTRAL</v>
      </c>
      <c r="H1672" s="19" t="str">
        <f t="shared" si="105"/>
        <v>CONFIRMED BULLISH</v>
      </c>
    </row>
    <row r="1673" spans="1:8" ht="13.5" x14ac:dyDescent="0.25">
      <c r="A1673" s="3">
        <v>44452</v>
      </c>
      <c r="B1673" s="2">
        <v>78</v>
      </c>
      <c r="C1673" s="2">
        <v>61.938299999999998</v>
      </c>
      <c r="D1673" s="2">
        <v>885</v>
      </c>
      <c r="E1673" s="2">
        <f t="shared" si="104"/>
        <v>89409</v>
      </c>
      <c r="F1673" s="19" t="str">
        <f t="shared" si="107"/>
        <v>BULLISH</v>
      </c>
      <c r="G1673" s="19" t="str">
        <f t="shared" si="106"/>
        <v>NEUTRAL</v>
      </c>
      <c r="H1673" s="19" t="str">
        <f t="shared" si="105"/>
        <v>CONFIRMED BULLISH</v>
      </c>
    </row>
    <row r="1674" spans="1:8" ht="13.5" x14ac:dyDescent="0.25">
      <c r="A1674" s="3">
        <v>44453</v>
      </c>
      <c r="B1674" s="2">
        <v>78.38</v>
      </c>
      <c r="C1674" s="2">
        <v>62.24</v>
      </c>
      <c r="D1674" s="2">
        <v>1150</v>
      </c>
      <c r="E1674" s="2">
        <f t="shared" si="104"/>
        <v>90559</v>
      </c>
      <c r="F1674" s="19" t="str">
        <f t="shared" si="107"/>
        <v>BULLISH</v>
      </c>
      <c r="G1674" s="19" t="str">
        <f t="shared" si="106"/>
        <v>STRONG</v>
      </c>
      <c r="H1674" s="19" t="str">
        <f t="shared" si="105"/>
        <v>CONFIRMED BULLISH</v>
      </c>
    </row>
    <row r="1675" spans="1:8" ht="13.5" x14ac:dyDescent="0.25">
      <c r="A1675" s="3">
        <v>44454</v>
      </c>
      <c r="B1675" s="2">
        <v>80.88</v>
      </c>
      <c r="C1675" s="2">
        <v>64.225200000000001</v>
      </c>
      <c r="D1675" s="2">
        <v>2858</v>
      </c>
      <c r="E1675" s="2">
        <f t="shared" si="104"/>
        <v>93417</v>
      </c>
      <c r="F1675" s="19" t="str">
        <f t="shared" si="107"/>
        <v>BULLISH</v>
      </c>
      <c r="G1675" s="19" t="str">
        <f t="shared" si="106"/>
        <v>STRONG</v>
      </c>
      <c r="H1675" s="19" t="str">
        <f t="shared" si="105"/>
        <v>CONFIRMED BULLISH</v>
      </c>
    </row>
    <row r="1676" spans="1:8" ht="13.5" x14ac:dyDescent="0.25">
      <c r="A1676" s="3">
        <v>44455</v>
      </c>
      <c r="B1676" s="2">
        <v>87.44</v>
      </c>
      <c r="C1676" s="2">
        <v>69.434399999999997</v>
      </c>
      <c r="D1676" s="2">
        <v>7462</v>
      </c>
      <c r="E1676" s="2">
        <f t="shared" si="104"/>
        <v>100879</v>
      </c>
      <c r="F1676" s="19" t="str">
        <f t="shared" si="107"/>
        <v>BULLISH</v>
      </c>
      <c r="G1676" s="19" t="str">
        <f t="shared" si="106"/>
        <v>STRONG</v>
      </c>
      <c r="H1676" s="19" t="str">
        <f t="shared" si="105"/>
        <v>CONFIRMED BULLISH</v>
      </c>
    </row>
    <row r="1677" spans="1:8" ht="13.5" x14ac:dyDescent="0.25">
      <c r="A1677" s="3">
        <v>44456</v>
      </c>
      <c r="B1677" s="2">
        <v>92.68</v>
      </c>
      <c r="C1677" s="2">
        <v>73.595399999999998</v>
      </c>
      <c r="D1677" s="2">
        <v>3738</v>
      </c>
      <c r="E1677" s="2">
        <f t="shared" si="104"/>
        <v>104617</v>
      </c>
      <c r="F1677" s="19" t="str">
        <f t="shared" si="107"/>
        <v>BULLISH</v>
      </c>
      <c r="G1677" s="19" t="str">
        <f t="shared" si="106"/>
        <v>STRONG</v>
      </c>
      <c r="H1677" s="19" t="str">
        <f t="shared" si="105"/>
        <v>CONFIRMED BULLISH</v>
      </c>
    </row>
    <row r="1678" spans="1:8" ht="13.5" x14ac:dyDescent="0.25">
      <c r="A1678" s="3">
        <v>44459</v>
      </c>
      <c r="B1678" s="2">
        <v>93.99</v>
      </c>
      <c r="C1678" s="2">
        <v>74.635599999999997</v>
      </c>
      <c r="D1678" s="2">
        <v>5667</v>
      </c>
      <c r="E1678" s="2">
        <f t="shared" si="104"/>
        <v>110284</v>
      </c>
      <c r="F1678" s="19" t="str">
        <f t="shared" si="107"/>
        <v>BULLISH</v>
      </c>
      <c r="G1678" s="19" t="str">
        <f t="shared" si="106"/>
        <v>STRONG</v>
      </c>
      <c r="H1678" s="19" t="str">
        <f t="shared" si="105"/>
        <v>CONFIRMED BULLISH</v>
      </c>
    </row>
    <row r="1679" spans="1:8" ht="13.5" x14ac:dyDescent="0.25">
      <c r="A1679" s="3">
        <v>44460</v>
      </c>
      <c r="B1679" s="2">
        <v>92.39</v>
      </c>
      <c r="C1679" s="2">
        <v>73.365099999999998</v>
      </c>
      <c r="D1679" s="2">
        <v>2034</v>
      </c>
      <c r="E1679" s="2">
        <f t="shared" si="104"/>
        <v>108250</v>
      </c>
      <c r="F1679" s="19" t="str">
        <f t="shared" si="107"/>
        <v>BULLISH</v>
      </c>
      <c r="G1679" s="19" t="str">
        <f t="shared" si="106"/>
        <v>STRONG</v>
      </c>
      <c r="H1679" s="19" t="str">
        <f t="shared" si="105"/>
        <v>CONFIRMED BULLISH</v>
      </c>
    </row>
    <row r="1680" spans="1:8" ht="13.5" x14ac:dyDescent="0.25">
      <c r="A1680" s="3">
        <v>44461</v>
      </c>
      <c r="B1680" s="2">
        <v>89</v>
      </c>
      <c r="C1680" s="2">
        <v>70.673199999999994</v>
      </c>
      <c r="D1680" s="2">
        <v>4992</v>
      </c>
      <c r="E1680" s="2">
        <f t="shared" si="104"/>
        <v>103258</v>
      </c>
      <c r="F1680" s="19" t="str">
        <f t="shared" si="107"/>
        <v>BULLISH</v>
      </c>
      <c r="G1680" s="19" t="str">
        <f t="shared" si="106"/>
        <v>STRONG</v>
      </c>
      <c r="H1680" s="19" t="str">
        <f t="shared" si="105"/>
        <v>CONFIRMED BULLISH</v>
      </c>
    </row>
    <row r="1681" spans="1:8" ht="13.5" x14ac:dyDescent="0.25">
      <c r="A1681" s="3">
        <v>44462</v>
      </c>
      <c r="B1681" s="2">
        <v>87.8</v>
      </c>
      <c r="C1681" s="2">
        <v>69.720299999999995</v>
      </c>
      <c r="D1681" s="2">
        <v>1096</v>
      </c>
      <c r="E1681" s="2">
        <f t="shared" si="104"/>
        <v>102162</v>
      </c>
      <c r="F1681" s="19" t="str">
        <f t="shared" si="107"/>
        <v>BULLISH</v>
      </c>
      <c r="G1681" s="19" t="str">
        <f t="shared" si="106"/>
        <v>NEUTRAL</v>
      </c>
      <c r="H1681" s="19" t="str">
        <f t="shared" si="105"/>
        <v>CONFIRMED BULLISH</v>
      </c>
    </row>
    <row r="1682" spans="1:8" ht="13.5" x14ac:dyDescent="0.25">
      <c r="A1682" s="3">
        <v>44463</v>
      </c>
      <c r="B1682" s="2">
        <v>87.49</v>
      </c>
      <c r="C1682" s="2">
        <v>69.474100000000007</v>
      </c>
      <c r="D1682" s="2">
        <v>4615</v>
      </c>
      <c r="E1682" s="2">
        <f t="shared" si="104"/>
        <v>97547</v>
      </c>
      <c r="F1682" s="19" t="str">
        <f t="shared" si="107"/>
        <v>BEARISH</v>
      </c>
      <c r="G1682" s="19" t="str">
        <f t="shared" si="106"/>
        <v>WEAK</v>
      </c>
      <c r="H1682" s="19" t="str">
        <f t="shared" si="105"/>
        <v>CONFIRMED BEARISH</v>
      </c>
    </row>
    <row r="1683" spans="1:8" ht="13.5" x14ac:dyDescent="0.25">
      <c r="A1683" s="3">
        <v>44466</v>
      </c>
      <c r="B1683" s="2">
        <v>87.79</v>
      </c>
      <c r="C1683" s="2">
        <v>69.712299999999999</v>
      </c>
      <c r="D1683" s="2">
        <v>1346</v>
      </c>
      <c r="E1683" s="2">
        <f t="shared" si="104"/>
        <v>98893</v>
      </c>
      <c r="F1683" s="19" t="str">
        <f t="shared" si="107"/>
        <v>BEARISH</v>
      </c>
      <c r="G1683" s="19" t="str">
        <f t="shared" si="106"/>
        <v>WEAK</v>
      </c>
      <c r="H1683" s="19" t="str">
        <f t="shared" si="105"/>
        <v>CONFIRMED BEARISH</v>
      </c>
    </row>
    <row r="1684" spans="1:8" ht="13.5" x14ac:dyDescent="0.25">
      <c r="A1684" s="3">
        <v>44467</v>
      </c>
      <c r="B1684" s="2">
        <v>90.9</v>
      </c>
      <c r="C1684" s="2">
        <v>72.181899999999999</v>
      </c>
      <c r="D1684" s="2">
        <v>2536</v>
      </c>
      <c r="E1684" s="2">
        <f t="shared" si="104"/>
        <v>101429</v>
      </c>
      <c r="F1684" s="19" t="str">
        <f t="shared" si="107"/>
        <v>BEARISH</v>
      </c>
      <c r="G1684" s="19" t="str">
        <f t="shared" si="106"/>
        <v>WEAK</v>
      </c>
      <c r="H1684" s="19" t="str">
        <f t="shared" si="105"/>
        <v>CONFIRMED BEARISH</v>
      </c>
    </row>
    <row r="1685" spans="1:8" ht="13.5" x14ac:dyDescent="0.25">
      <c r="A1685" s="3">
        <v>44468</v>
      </c>
      <c r="B1685" s="2">
        <v>88.01</v>
      </c>
      <c r="C1685" s="2">
        <v>69.887</v>
      </c>
      <c r="D1685" s="2">
        <v>732</v>
      </c>
      <c r="E1685" s="2">
        <f t="shared" si="104"/>
        <v>100697</v>
      </c>
      <c r="F1685" s="19" t="str">
        <f t="shared" si="107"/>
        <v>BEARISH</v>
      </c>
      <c r="G1685" s="19" t="str">
        <f t="shared" si="106"/>
        <v>WEAK</v>
      </c>
      <c r="H1685" s="19" t="str">
        <f t="shared" si="105"/>
        <v>CONFIRMED BEARISH</v>
      </c>
    </row>
    <row r="1686" spans="1:8" ht="13.5" x14ac:dyDescent="0.25">
      <c r="A1686" s="3">
        <v>44469</v>
      </c>
      <c r="B1686" s="2">
        <v>89.5</v>
      </c>
      <c r="C1686" s="2">
        <v>71.0702</v>
      </c>
      <c r="D1686" s="2">
        <v>2752</v>
      </c>
      <c r="E1686" s="2">
        <f t="shared" si="104"/>
        <v>103449</v>
      </c>
      <c r="F1686" s="19" t="str">
        <f t="shared" si="107"/>
        <v>BULLISH</v>
      </c>
      <c r="G1686" s="19" t="str">
        <f t="shared" si="106"/>
        <v>NEUTRAL</v>
      </c>
      <c r="H1686" s="19" t="str">
        <f t="shared" si="105"/>
        <v>CONFIRMED BULLISH</v>
      </c>
    </row>
    <row r="1687" spans="1:8" ht="13.5" x14ac:dyDescent="0.25">
      <c r="A1687" s="3">
        <v>44470</v>
      </c>
      <c r="B1687" s="2">
        <v>86</v>
      </c>
      <c r="C1687" s="2">
        <v>68.290899999999993</v>
      </c>
      <c r="D1687" s="2">
        <v>1759</v>
      </c>
      <c r="E1687" s="2">
        <f t="shared" si="104"/>
        <v>101690</v>
      </c>
      <c r="F1687" s="19" t="str">
        <f t="shared" si="107"/>
        <v>BULLISH</v>
      </c>
      <c r="G1687" s="19" t="str">
        <f t="shared" si="106"/>
        <v>STRONG</v>
      </c>
      <c r="H1687" s="19" t="str">
        <f t="shared" si="105"/>
        <v>BULLISH DIVERGENCE</v>
      </c>
    </row>
    <row r="1688" spans="1:8" ht="13.5" x14ac:dyDescent="0.25">
      <c r="A1688" s="3">
        <v>44473</v>
      </c>
      <c r="B1688" s="2">
        <v>86.5</v>
      </c>
      <c r="C1688" s="2">
        <v>68.688000000000002</v>
      </c>
      <c r="D1688" s="2">
        <v>1505</v>
      </c>
      <c r="E1688" s="2">
        <f t="shared" si="104"/>
        <v>103195</v>
      </c>
      <c r="F1688" s="19" t="str">
        <f t="shared" si="107"/>
        <v>BULLISH</v>
      </c>
      <c r="G1688" s="19" t="str">
        <f t="shared" si="106"/>
        <v>STRONG</v>
      </c>
      <c r="H1688" s="19" t="str">
        <f t="shared" si="105"/>
        <v>BULLISH DIVERGENCE</v>
      </c>
    </row>
    <row r="1689" spans="1:8" ht="13.5" x14ac:dyDescent="0.25">
      <c r="A1689" s="3">
        <v>44474</v>
      </c>
      <c r="B1689" s="2">
        <v>87.5</v>
      </c>
      <c r="C1689" s="2">
        <v>69.481999999999999</v>
      </c>
      <c r="D1689" s="2">
        <v>1407</v>
      </c>
      <c r="E1689" s="2">
        <f t="shared" si="104"/>
        <v>104602</v>
      </c>
      <c r="F1689" s="19" t="str">
        <f t="shared" si="107"/>
        <v>BULLISH</v>
      </c>
      <c r="G1689" s="19" t="str">
        <f t="shared" si="106"/>
        <v>STRONG</v>
      </c>
      <c r="H1689" s="19" t="str">
        <f t="shared" si="105"/>
        <v>BULLISH DIVERGENCE</v>
      </c>
    </row>
    <row r="1690" spans="1:8" ht="13.5" x14ac:dyDescent="0.25">
      <c r="A1690" s="3">
        <v>44475</v>
      </c>
      <c r="B1690" s="2">
        <v>86</v>
      </c>
      <c r="C1690" s="2">
        <v>68.290899999999993</v>
      </c>
      <c r="D1690" s="2">
        <v>613</v>
      </c>
      <c r="E1690" s="2">
        <f t="shared" si="104"/>
        <v>103989</v>
      </c>
      <c r="F1690" s="19" t="str">
        <f t="shared" si="107"/>
        <v>BULLISH</v>
      </c>
      <c r="G1690" s="19" t="str">
        <f t="shared" si="106"/>
        <v>STRONG</v>
      </c>
      <c r="H1690" s="19" t="str">
        <f t="shared" si="105"/>
        <v>BULLISH DIVERGENCE</v>
      </c>
    </row>
    <row r="1691" spans="1:8" ht="13.5" x14ac:dyDescent="0.25">
      <c r="A1691" s="3">
        <v>44476</v>
      </c>
      <c r="B1691" s="2">
        <v>86.5</v>
      </c>
      <c r="C1691" s="2">
        <v>68.688000000000002</v>
      </c>
      <c r="D1691" s="2">
        <v>4822</v>
      </c>
      <c r="E1691" s="2">
        <f t="shared" si="104"/>
        <v>108811</v>
      </c>
      <c r="F1691" s="19" t="str">
        <f t="shared" si="107"/>
        <v>BULLISH</v>
      </c>
      <c r="G1691" s="19" t="str">
        <f t="shared" si="106"/>
        <v>STRONG</v>
      </c>
      <c r="H1691" s="19" t="str">
        <f t="shared" si="105"/>
        <v>BULLISH DIVERGENCE</v>
      </c>
    </row>
    <row r="1692" spans="1:8" ht="13.5" x14ac:dyDescent="0.25">
      <c r="A1692" s="3">
        <v>44477</v>
      </c>
      <c r="B1692" s="2">
        <v>86.9</v>
      </c>
      <c r="C1692" s="2">
        <v>69.005600000000001</v>
      </c>
      <c r="D1692" s="2">
        <v>560</v>
      </c>
      <c r="E1692" s="2">
        <f t="shared" si="104"/>
        <v>109371</v>
      </c>
      <c r="F1692" s="19" t="str">
        <f t="shared" si="107"/>
        <v>BULLISH</v>
      </c>
      <c r="G1692" s="19" t="str">
        <f t="shared" si="106"/>
        <v>STRONG</v>
      </c>
      <c r="H1692" s="19" t="str">
        <f t="shared" si="105"/>
        <v>CONFIRMED BULLISH</v>
      </c>
    </row>
    <row r="1693" spans="1:8" ht="13.5" x14ac:dyDescent="0.25">
      <c r="A1693" s="3">
        <v>44480</v>
      </c>
      <c r="B1693" s="2">
        <v>85.71</v>
      </c>
      <c r="C1693" s="2">
        <v>68.060599999999994</v>
      </c>
      <c r="D1693" s="2">
        <v>302</v>
      </c>
      <c r="E1693" s="2">
        <f t="shared" si="104"/>
        <v>109069</v>
      </c>
      <c r="F1693" s="19" t="str">
        <f t="shared" si="107"/>
        <v>BULLISH</v>
      </c>
      <c r="G1693" s="19" t="str">
        <f t="shared" si="106"/>
        <v>STRONG</v>
      </c>
      <c r="H1693" s="19" t="str">
        <f t="shared" si="105"/>
        <v>BULLISH DIVERGENCE</v>
      </c>
    </row>
    <row r="1694" spans="1:8" ht="13.5" x14ac:dyDescent="0.25">
      <c r="A1694" s="3">
        <v>44481</v>
      </c>
      <c r="B1694" s="2">
        <v>85.99</v>
      </c>
      <c r="C1694" s="2">
        <v>68.283000000000001</v>
      </c>
      <c r="D1694" s="2">
        <v>439</v>
      </c>
      <c r="E1694" s="2">
        <f t="shared" si="104"/>
        <v>109508</v>
      </c>
      <c r="F1694" s="19" t="str">
        <f t="shared" si="107"/>
        <v>BULLISH</v>
      </c>
      <c r="G1694" s="19" t="str">
        <f t="shared" si="106"/>
        <v>STRONG</v>
      </c>
      <c r="H1694" s="19" t="str">
        <f t="shared" si="105"/>
        <v>BULLISH DIVERGENCE</v>
      </c>
    </row>
    <row r="1695" spans="1:8" ht="13.5" x14ac:dyDescent="0.25">
      <c r="A1695" s="3">
        <v>44482</v>
      </c>
      <c r="B1695" s="2">
        <v>87.5</v>
      </c>
      <c r="C1695" s="2">
        <v>69.481999999999999</v>
      </c>
      <c r="D1695" s="2">
        <v>28</v>
      </c>
      <c r="E1695" s="2">
        <f t="shared" si="104"/>
        <v>109536</v>
      </c>
      <c r="F1695" s="19" t="str">
        <f t="shared" si="107"/>
        <v>BULLISH</v>
      </c>
      <c r="G1695" s="19" t="str">
        <f t="shared" si="106"/>
        <v>STRONG</v>
      </c>
      <c r="H1695" s="19" t="str">
        <f t="shared" si="105"/>
        <v>CONFIRMED BULLISH</v>
      </c>
    </row>
    <row r="1696" spans="1:8" ht="13.5" x14ac:dyDescent="0.25">
      <c r="A1696" s="3">
        <v>44483</v>
      </c>
      <c r="B1696" s="2">
        <v>87.19</v>
      </c>
      <c r="C1696" s="2">
        <v>69.235900000000001</v>
      </c>
      <c r="D1696" s="2">
        <v>52</v>
      </c>
      <c r="E1696" s="2">
        <f t="shared" si="104"/>
        <v>109484</v>
      </c>
      <c r="F1696" s="19" t="str">
        <f t="shared" si="107"/>
        <v>BULLISH</v>
      </c>
      <c r="G1696" s="19" t="str">
        <f t="shared" si="106"/>
        <v>NEUTRAL</v>
      </c>
      <c r="H1696" s="19" t="str">
        <f t="shared" si="105"/>
        <v>CONFIRMED BULLISH</v>
      </c>
    </row>
    <row r="1697" spans="1:8" ht="13.5" x14ac:dyDescent="0.25">
      <c r="A1697" s="3">
        <v>44488</v>
      </c>
      <c r="B1697" s="2">
        <v>87.17</v>
      </c>
      <c r="C1697" s="2">
        <v>69.22</v>
      </c>
      <c r="D1697" s="2">
        <v>901</v>
      </c>
      <c r="E1697" s="2">
        <f t="shared" si="104"/>
        <v>108583</v>
      </c>
      <c r="F1697" s="19" t="str">
        <f t="shared" si="107"/>
        <v>BEARISH</v>
      </c>
      <c r="G1697" s="19" t="str">
        <f t="shared" si="106"/>
        <v>NEUTRAL</v>
      </c>
      <c r="H1697" s="19" t="str">
        <f t="shared" si="105"/>
        <v>BEARISH DIVERGENCE</v>
      </c>
    </row>
    <row r="1698" spans="1:8" ht="13.5" x14ac:dyDescent="0.25">
      <c r="A1698" s="3">
        <v>44489</v>
      </c>
      <c r="B1698" s="2">
        <v>87.1</v>
      </c>
      <c r="C1698" s="2">
        <v>69.164400000000001</v>
      </c>
      <c r="D1698" s="2">
        <v>41</v>
      </c>
      <c r="E1698" s="2">
        <f t="shared" si="104"/>
        <v>108542</v>
      </c>
      <c r="F1698" s="19" t="str">
        <f t="shared" si="107"/>
        <v>BEARISH</v>
      </c>
      <c r="G1698" s="19" t="str">
        <f t="shared" si="106"/>
        <v>NEUTRAL</v>
      </c>
      <c r="H1698" s="19" t="str">
        <f t="shared" si="105"/>
        <v>BEARISH DIVERGENCE</v>
      </c>
    </row>
    <row r="1699" spans="1:8" ht="13.5" x14ac:dyDescent="0.25">
      <c r="A1699" s="3">
        <v>44490</v>
      </c>
      <c r="B1699" s="2">
        <v>81.88</v>
      </c>
      <c r="C1699" s="2">
        <v>65.019300000000001</v>
      </c>
      <c r="D1699" s="2">
        <v>1194</v>
      </c>
      <c r="E1699" s="2">
        <f t="shared" si="104"/>
        <v>107348</v>
      </c>
      <c r="F1699" s="19" t="str">
        <f t="shared" si="107"/>
        <v>BEARISH</v>
      </c>
      <c r="G1699" s="19" t="str">
        <f t="shared" si="106"/>
        <v>NEUTRAL</v>
      </c>
      <c r="H1699" s="19" t="str">
        <f t="shared" si="105"/>
        <v>CONFIRMED BEARISH</v>
      </c>
    </row>
    <row r="1700" spans="1:8" ht="13.5" x14ac:dyDescent="0.25">
      <c r="A1700" s="3">
        <v>44491</v>
      </c>
      <c r="B1700" s="2">
        <v>80.78</v>
      </c>
      <c r="C1700" s="2">
        <v>64.145799999999994</v>
      </c>
      <c r="D1700" s="2">
        <v>1160</v>
      </c>
      <c r="E1700" s="2">
        <f t="shared" si="104"/>
        <v>106188</v>
      </c>
      <c r="F1700" s="19" t="str">
        <f t="shared" si="107"/>
        <v>BEARISH</v>
      </c>
      <c r="G1700" s="19" t="str">
        <f t="shared" si="106"/>
        <v>WEAK</v>
      </c>
      <c r="H1700" s="19" t="str">
        <f t="shared" si="105"/>
        <v>CONFIRMED BEARISH</v>
      </c>
    </row>
    <row r="1701" spans="1:8" ht="13.5" x14ac:dyDescent="0.25">
      <c r="A1701" s="3">
        <v>44494</v>
      </c>
      <c r="B1701" s="2">
        <v>81.48</v>
      </c>
      <c r="C1701" s="2">
        <v>64.701700000000002</v>
      </c>
      <c r="D1701" s="2">
        <v>246</v>
      </c>
      <c r="E1701" s="2">
        <f t="shared" si="104"/>
        <v>106434</v>
      </c>
      <c r="F1701" s="19" t="str">
        <f t="shared" si="107"/>
        <v>BEARISH</v>
      </c>
      <c r="G1701" s="19" t="str">
        <f t="shared" si="106"/>
        <v>WEAK</v>
      </c>
      <c r="H1701" s="19" t="str">
        <f t="shared" si="105"/>
        <v>CONFIRMED BEARISH</v>
      </c>
    </row>
    <row r="1702" spans="1:8" ht="13.5" x14ac:dyDescent="0.25">
      <c r="A1702" s="3">
        <v>44495</v>
      </c>
      <c r="B1702" s="2">
        <v>83.85</v>
      </c>
      <c r="C1702" s="2">
        <v>66.583699999999993</v>
      </c>
      <c r="D1702" s="2">
        <v>164</v>
      </c>
      <c r="E1702" s="2">
        <f t="shared" si="104"/>
        <v>106598</v>
      </c>
      <c r="F1702" s="19" t="str">
        <f t="shared" si="107"/>
        <v>BEARISH</v>
      </c>
      <c r="G1702" s="19" t="str">
        <f t="shared" si="106"/>
        <v>NEUTRAL</v>
      </c>
      <c r="H1702" s="19" t="str">
        <f t="shared" si="105"/>
        <v>CONFIRMED BEARISH</v>
      </c>
    </row>
    <row r="1703" spans="1:8" ht="13.5" x14ac:dyDescent="0.25">
      <c r="A1703" s="3">
        <v>44496</v>
      </c>
      <c r="B1703" s="2">
        <v>83.8</v>
      </c>
      <c r="C1703" s="2">
        <v>66.543999999999997</v>
      </c>
      <c r="D1703" s="2">
        <v>21</v>
      </c>
      <c r="E1703" s="2">
        <f t="shared" si="104"/>
        <v>106577</v>
      </c>
      <c r="F1703" s="19" t="str">
        <f t="shared" si="107"/>
        <v>BEARISH</v>
      </c>
      <c r="G1703" s="19" t="str">
        <f t="shared" si="106"/>
        <v>NEUTRAL</v>
      </c>
      <c r="H1703" s="19" t="str">
        <f t="shared" si="105"/>
        <v>CONFIRMED BEARISH</v>
      </c>
    </row>
    <row r="1704" spans="1:8" ht="13.5" x14ac:dyDescent="0.25">
      <c r="A1704" s="3">
        <v>44497</v>
      </c>
      <c r="B1704" s="2">
        <v>82.9</v>
      </c>
      <c r="C1704" s="2">
        <v>65.829300000000003</v>
      </c>
      <c r="D1704" s="2">
        <v>66</v>
      </c>
      <c r="E1704" s="2">
        <f t="shared" si="104"/>
        <v>106511</v>
      </c>
      <c r="F1704" s="19" t="str">
        <f t="shared" si="107"/>
        <v>BEARISH</v>
      </c>
      <c r="G1704" s="19" t="str">
        <f t="shared" si="106"/>
        <v>NEUTRAL</v>
      </c>
      <c r="H1704" s="19" t="str">
        <f t="shared" si="105"/>
        <v>BEARISH DIVERGENCE</v>
      </c>
    </row>
    <row r="1705" spans="1:8" ht="13.5" x14ac:dyDescent="0.25">
      <c r="A1705" s="3">
        <v>44498</v>
      </c>
      <c r="B1705" s="2">
        <v>82.21</v>
      </c>
      <c r="C1705" s="2">
        <v>65.281400000000005</v>
      </c>
      <c r="D1705" s="2">
        <v>59</v>
      </c>
      <c r="E1705" s="2">
        <f t="shared" si="104"/>
        <v>106452</v>
      </c>
      <c r="F1705" s="19" t="str">
        <f t="shared" si="107"/>
        <v>BULLISH</v>
      </c>
      <c r="G1705" s="19" t="str">
        <f t="shared" si="106"/>
        <v>NEUTRAL</v>
      </c>
      <c r="H1705" s="19" t="str">
        <f t="shared" si="105"/>
        <v>CONFIRMED BULLISH</v>
      </c>
    </row>
    <row r="1706" spans="1:8" ht="13.5" x14ac:dyDescent="0.25">
      <c r="A1706" s="3">
        <v>44501</v>
      </c>
      <c r="B1706" s="2">
        <v>82.95</v>
      </c>
      <c r="C1706" s="2">
        <v>65.869</v>
      </c>
      <c r="D1706" s="2">
        <v>1329</v>
      </c>
      <c r="E1706" s="2">
        <f t="shared" si="104"/>
        <v>107781</v>
      </c>
      <c r="F1706" s="19" t="str">
        <f t="shared" si="107"/>
        <v>BULLISH</v>
      </c>
      <c r="G1706" s="19" t="str">
        <f t="shared" si="106"/>
        <v>NEUTRAL</v>
      </c>
      <c r="H1706" s="19" t="str">
        <f t="shared" si="105"/>
        <v>CONFIRMED BULLISH</v>
      </c>
    </row>
    <row r="1707" spans="1:8" ht="13.5" x14ac:dyDescent="0.25">
      <c r="A1707" s="3">
        <v>44502</v>
      </c>
      <c r="B1707" s="2">
        <v>82.78</v>
      </c>
      <c r="C1707" s="2">
        <v>65.733999999999995</v>
      </c>
      <c r="D1707" s="2">
        <v>416</v>
      </c>
      <c r="E1707" s="2">
        <f t="shared" si="104"/>
        <v>107365</v>
      </c>
      <c r="F1707" s="19" t="str">
        <f t="shared" si="107"/>
        <v>BULLISH</v>
      </c>
      <c r="G1707" s="19" t="str">
        <f t="shared" si="106"/>
        <v>NEUTRAL</v>
      </c>
      <c r="H1707" s="19" t="str">
        <f t="shared" si="105"/>
        <v>BULLISH DIVERGENCE</v>
      </c>
    </row>
    <row r="1708" spans="1:8" ht="13.5" x14ac:dyDescent="0.25">
      <c r="A1708" s="3">
        <v>44503</v>
      </c>
      <c r="B1708" s="2">
        <v>81.900000000000006</v>
      </c>
      <c r="C1708" s="2">
        <v>65.035200000000003</v>
      </c>
      <c r="D1708" s="2">
        <v>217</v>
      </c>
      <c r="E1708" s="2">
        <f t="shared" si="104"/>
        <v>107148</v>
      </c>
      <c r="F1708" s="19" t="str">
        <f t="shared" si="107"/>
        <v>BULLISH</v>
      </c>
      <c r="G1708" s="19" t="str">
        <f t="shared" si="106"/>
        <v>NEUTRAL</v>
      </c>
      <c r="H1708" s="19" t="str">
        <f t="shared" si="105"/>
        <v>BULLISH DIVERGENCE</v>
      </c>
    </row>
    <row r="1709" spans="1:8" ht="13.5" x14ac:dyDescent="0.25">
      <c r="A1709" s="3">
        <v>44504</v>
      </c>
      <c r="B1709" s="2">
        <v>81</v>
      </c>
      <c r="C1709" s="2">
        <v>64.320499999999996</v>
      </c>
      <c r="D1709" s="2">
        <v>886</v>
      </c>
      <c r="E1709" s="2">
        <f t="shared" si="104"/>
        <v>106262</v>
      </c>
      <c r="F1709" s="19" t="str">
        <f t="shared" si="107"/>
        <v>BEARISH</v>
      </c>
      <c r="G1709" s="19" t="str">
        <f t="shared" si="106"/>
        <v>NEUTRAL</v>
      </c>
      <c r="H1709" s="19" t="str">
        <f t="shared" si="105"/>
        <v>CONFIRMED BEARISH</v>
      </c>
    </row>
    <row r="1710" spans="1:8" ht="13.5" x14ac:dyDescent="0.25">
      <c r="A1710" s="3">
        <v>44505</v>
      </c>
      <c r="B1710" s="2">
        <v>80</v>
      </c>
      <c r="C1710" s="2">
        <v>63.526400000000002</v>
      </c>
      <c r="D1710" s="2">
        <v>87</v>
      </c>
      <c r="E1710" s="2">
        <f t="shared" si="104"/>
        <v>106175</v>
      </c>
      <c r="F1710" s="19" t="str">
        <f t="shared" si="107"/>
        <v>BEARISH</v>
      </c>
      <c r="G1710" s="19" t="str">
        <f t="shared" si="106"/>
        <v>NEUTRAL</v>
      </c>
      <c r="H1710" s="19" t="str">
        <f t="shared" si="105"/>
        <v>CONFIRMED BEARISH</v>
      </c>
    </row>
    <row r="1711" spans="1:8" ht="13.5" x14ac:dyDescent="0.25">
      <c r="A1711" s="3">
        <v>44508</v>
      </c>
      <c r="B1711" s="2">
        <v>78</v>
      </c>
      <c r="C1711" s="2">
        <v>61.938299999999998</v>
      </c>
      <c r="D1711" s="2">
        <v>1266</v>
      </c>
      <c r="E1711" s="2">
        <f t="shared" si="104"/>
        <v>104909</v>
      </c>
      <c r="F1711" s="19" t="str">
        <f t="shared" si="107"/>
        <v>BEARISH</v>
      </c>
      <c r="G1711" s="19" t="str">
        <f t="shared" si="106"/>
        <v>WEAK</v>
      </c>
      <c r="H1711" s="19" t="str">
        <f t="shared" si="105"/>
        <v>CONFIRMED BEARISH</v>
      </c>
    </row>
    <row r="1712" spans="1:8" ht="13.5" x14ac:dyDescent="0.25">
      <c r="A1712" s="3">
        <v>44509</v>
      </c>
      <c r="B1712" s="2">
        <v>79.05</v>
      </c>
      <c r="C1712" s="2">
        <v>62.772100000000002</v>
      </c>
      <c r="D1712" s="2">
        <v>887</v>
      </c>
      <c r="E1712" s="2">
        <f t="shared" si="104"/>
        <v>105796</v>
      </c>
      <c r="F1712" s="19" t="str">
        <f t="shared" si="107"/>
        <v>BEARISH</v>
      </c>
      <c r="G1712" s="19" t="str">
        <f t="shared" si="106"/>
        <v>NEUTRAL</v>
      </c>
      <c r="H1712" s="19" t="str">
        <f t="shared" si="105"/>
        <v>CONFIRMED BEARISH</v>
      </c>
    </row>
    <row r="1713" spans="1:8" ht="13.5" x14ac:dyDescent="0.25">
      <c r="A1713" s="3">
        <v>44510</v>
      </c>
      <c r="B1713" s="2">
        <v>77</v>
      </c>
      <c r="C1713" s="2">
        <v>61.144199999999998</v>
      </c>
      <c r="D1713" s="2">
        <v>730</v>
      </c>
      <c r="E1713" s="2">
        <f t="shared" si="104"/>
        <v>105066</v>
      </c>
      <c r="F1713" s="19" t="str">
        <f t="shared" si="107"/>
        <v>BEARISH</v>
      </c>
      <c r="G1713" s="19" t="str">
        <f t="shared" si="106"/>
        <v>NEUTRAL</v>
      </c>
      <c r="H1713" s="19" t="str">
        <f t="shared" si="105"/>
        <v>CONFIRMED BEARISH</v>
      </c>
    </row>
    <row r="1714" spans="1:8" ht="13.5" x14ac:dyDescent="0.25">
      <c r="A1714" s="3">
        <v>44511</v>
      </c>
      <c r="B1714" s="2">
        <v>77.03</v>
      </c>
      <c r="C1714" s="2">
        <v>61.167999999999999</v>
      </c>
      <c r="D1714" s="2">
        <v>8</v>
      </c>
      <c r="E1714" s="2">
        <f t="shared" si="104"/>
        <v>105074</v>
      </c>
      <c r="F1714" s="19" t="str">
        <f t="shared" si="107"/>
        <v>BEARISH</v>
      </c>
      <c r="G1714" s="19" t="str">
        <f t="shared" si="106"/>
        <v>NEUTRAL</v>
      </c>
      <c r="H1714" s="19" t="str">
        <f t="shared" si="105"/>
        <v>CONFIRMED BEARISH</v>
      </c>
    </row>
    <row r="1715" spans="1:8" ht="13.5" x14ac:dyDescent="0.25">
      <c r="A1715" s="3">
        <v>44512</v>
      </c>
      <c r="B1715" s="2">
        <v>78</v>
      </c>
      <c r="C1715" s="2">
        <v>61.938299999999998</v>
      </c>
      <c r="D1715" s="2">
        <v>45</v>
      </c>
      <c r="E1715" s="2">
        <f t="shared" si="104"/>
        <v>105119</v>
      </c>
      <c r="F1715" s="19" t="str">
        <f t="shared" si="107"/>
        <v>BEARISH</v>
      </c>
      <c r="G1715" s="19" t="str">
        <f t="shared" si="106"/>
        <v>NEUTRAL</v>
      </c>
      <c r="H1715" s="19" t="str">
        <f t="shared" si="105"/>
        <v>CONFIRMED BEARISH</v>
      </c>
    </row>
    <row r="1716" spans="1:8" ht="13.5" x14ac:dyDescent="0.25">
      <c r="A1716" s="3">
        <v>44515</v>
      </c>
      <c r="B1716" s="2">
        <v>78</v>
      </c>
      <c r="C1716" s="2">
        <v>61.938299999999998</v>
      </c>
      <c r="D1716" s="2">
        <v>509</v>
      </c>
      <c r="E1716" s="2">
        <f t="shared" si="104"/>
        <v>105119</v>
      </c>
      <c r="F1716" s="19" t="str">
        <f t="shared" si="107"/>
        <v>BULLISH</v>
      </c>
      <c r="G1716" s="19" t="str">
        <f t="shared" si="106"/>
        <v>NEUTRAL</v>
      </c>
      <c r="H1716" s="19" t="str">
        <f t="shared" si="105"/>
        <v>NEUTRAL</v>
      </c>
    </row>
    <row r="1717" spans="1:8" ht="13.5" x14ac:dyDescent="0.25">
      <c r="A1717" s="3">
        <v>44516</v>
      </c>
      <c r="B1717" s="2">
        <v>78</v>
      </c>
      <c r="C1717" s="2">
        <v>61.938299999999998</v>
      </c>
      <c r="D1717" s="2">
        <v>190</v>
      </c>
      <c r="E1717" s="2">
        <f t="shared" si="104"/>
        <v>105119</v>
      </c>
      <c r="F1717" s="19" t="str">
        <f t="shared" si="107"/>
        <v>BEARISH</v>
      </c>
      <c r="G1717" s="19" t="str">
        <f t="shared" si="106"/>
        <v>NEUTRAL</v>
      </c>
      <c r="H1717" s="19" t="str">
        <f t="shared" si="105"/>
        <v>CONFIRMED BEARISH</v>
      </c>
    </row>
    <row r="1718" spans="1:8" ht="13.5" x14ac:dyDescent="0.25">
      <c r="A1718" s="3">
        <v>44517</v>
      </c>
      <c r="B1718" s="2">
        <v>77.400000000000006</v>
      </c>
      <c r="C1718" s="2">
        <v>61.461799999999997</v>
      </c>
      <c r="D1718" s="2">
        <v>575</v>
      </c>
      <c r="E1718" s="2">
        <f t="shared" si="104"/>
        <v>104544</v>
      </c>
      <c r="F1718" s="19" t="str">
        <f t="shared" si="107"/>
        <v>BEARISH</v>
      </c>
      <c r="G1718" s="19" t="str">
        <f t="shared" si="106"/>
        <v>NEUTRAL</v>
      </c>
      <c r="H1718" s="19" t="str">
        <f t="shared" si="105"/>
        <v>BEARISH DIVERGENCE</v>
      </c>
    </row>
    <row r="1719" spans="1:8" ht="13.5" x14ac:dyDescent="0.25">
      <c r="A1719" s="3">
        <v>44518</v>
      </c>
      <c r="B1719" s="2">
        <v>78</v>
      </c>
      <c r="C1719" s="2">
        <v>61.938299999999998</v>
      </c>
      <c r="D1719" s="2">
        <v>40</v>
      </c>
      <c r="E1719" s="2">
        <f t="shared" si="104"/>
        <v>104584</v>
      </c>
      <c r="F1719" s="19" t="str">
        <f t="shared" si="107"/>
        <v>BEARISH</v>
      </c>
      <c r="G1719" s="19" t="str">
        <f t="shared" si="106"/>
        <v>NEUTRAL</v>
      </c>
      <c r="H1719" s="19" t="str">
        <f t="shared" si="105"/>
        <v>BEARISH DIVERGENCE</v>
      </c>
    </row>
    <row r="1720" spans="1:8" ht="13.5" x14ac:dyDescent="0.25">
      <c r="A1720" s="3">
        <v>44519</v>
      </c>
      <c r="B1720" s="2">
        <v>78</v>
      </c>
      <c r="C1720" s="2">
        <v>61.938299999999998</v>
      </c>
      <c r="D1720" s="2">
        <v>84</v>
      </c>
      <c r="E1720" s="2">
        <f t="shared" si="104"/>
        <v>104584</v>
      </c>
      <c r="F1720" s="19" t="str">
        <f t="shared" si="107"/>
        <v>BEARISH</v>
      </c>
      <c r="G1720" s="19" t="str">
        <f t="shared" si="106"/>
        <v>NEUTRAL</v>
      </c>
      <c r="H1720" s="19" t="str">
        <f t="shared" si="105"/>
        <v>NEUTRAL</v>
      </c>
    </row>
    <row r="1721" spans="1:8" ht="13.5" x14ac:dyDescent="0.25">
      <c r="A1721" s="3">
        <v>44522</v>
      </c>
      <c r="B1721" s="2">
        <v>79.98</v>
      </c>
      <c r="C1721" s="2">
        <v>63.510599999999997</v>
      </c>
      <c r="D1721" s="2">
        <v>339</v>
      </c>
      <c r="E1721" s="2">
        <f t="shared" si="104"/>
        <v>104923</v>
      </c>
      <c r="F1721" s="19" t="str">
        <f t="shared" si="107"/>
        <v>BEARISH</v>
      </c>
      <c r="G1721" s="19" t="str">
        <f t="shared" si="106"/>
        <v>NEUTRAL</v>
      </c>
      <c r="H1721" s="19" t="str">
        <f t="shared" si="105"/>
        <v>BEARISH DIVERGENCE</v>
      </c>
    </row>
    <row r="1722" spans="1:8" ht="13.5" x14ac:dyDescent="0.25">
      <c r="A1722" s="3">
        <v>44523</v>
      </c>
      <c r="B1722" s="2">
        <v>84</v>
      </c>
      <c r="C1722" s="2">
        <v>66.702799999999996</v>
      </c>
      <c r="D1722" s="2">
        <v>1899</v>
      </c>
      <c r="E1722" s="2">
        <f t="shared" si="104"/>
        <v>106822</v>
      </c>
      <c r="F1722" s="19" t="str">
        <f t="shared" si="107"/>
        <v>BULLISH</v>
      </c>
      <c r="G1722" s="19" t="str">
        <f t="shared" si="106"/>
        <v>NEUTRAL</v>
      </c>
      <c r="H1722" s="19" t="str">
        <f t="shared" si="105"/>
        <v>CONFIRMED BULLISH</v>
      </c>
    </row>
    <row r="1723" spans="1:8" ht="13.5" x14ac:dyDescent="0.25">
      <c r="A1723" s="3">
        <v>44524</v>
      </c>
      <c r="B1723" s="2">
        <v>82</v>
      </c>
      <c r="C1723" s="2">
        <v>65.114599999999996</v>
      </c>
      <c r="D1723" s="2">
        <v>897</v>
      </c>
      <c r="E1723" s="2">
        <f t="shared" si="104"/>
        <v>105925</v>
      </c>
      <c r="F1723" s="19" t="str">
        <f t="shared" si="107"/>
        <v>BULLISH</v>
      </c>
      <c r="G1723" s="19" t="str">
        <f t="shared" si="106"/>
        <v>NEUTRAL</v>
      </c>
      <c r="H1723" s="19" t="str">
        <f t="shared" si="105"/>
        <v>CONFIRMED BULLISH</v>
      </c>
    </row>
    <row r="1724" spans="1:8" ht="13.5" x14ac:dyDescent="0.25">
      <c r="A1724" s="3">
        <v>44525</v>
      </c>
      <c r="B1724" s="2">
        <v>82</v>
      </c>
      <c r="C1724" s="2">
        <v>65.114599999999996</v>
      </c>
      <c r="D1724" s="2">
        <v>39</v>
      </c>
      <c r="E1724" s="2">
        <f t="shared" si="104"/>
        <v>105925</v>
      </c>
      <c r="F1724" s="19" t="str">
        <f t="shared" si="107"/>
        <v>BULLISH</v>
      </c>
      <c r="G1724" s="19" t="str">
        <f t="shared" si="106"/>
        <v>NEUTRAL</v>
      </c>
      <c r="H1724" s="19" t="str">
        <f t="shared" si="105"/>
        <v>CONFIRMED BULLISH</v>
      </c>
    </row>
    <row r="1725" spans="1:8" ht="13.5" x14ac:dyDescent="0.25">
      <c r="A1725" s="3">
        <v>44526</v>
      </c>
      <c r="B1725" s="2">
        <v>82</v>
      </c>
      <c r="C1725" s="2">
        <v>65.114599999999996</v>
      </c>
      <c r="D1725" s="2">
        <v>872</v>
      </c>
      <c r="E1725" s="2">
        <f t="shared" si="104"/>
        <v>105925</v>
      </c>
      <c r="F1725" s="19" t="str">
        <f t="shared" si="107"/>
        <v>BULLISH</v>
      </c>
      <c r="G1725" s="19" t="str">
        <f t="shared" si="106"/>
        <v>NEUTRAL</v>
      </c>
      <c r="H1725" s="19" t="str">
        <f t="shared" si="105"/>
        <v>CONFIRMED BULLISH</v>
      </c>
    </row>
    <row r="1726" spans="1:8" ht="13.5" x14ac:dyDescent="0.25">
      <c r="A1726" s="3">
        <v>44529</v>
      </c>
      <c r="B1726" s="2">
        <v>81.010000000000005</v>
      </c>
      <c r="C1726" s="2">
        <v>64.328500000000005</v>
      </c>
      <c r="D1726" s="2">
        <v>1621</v>
      </c>
      <c r="E1726" s="2">
        <f t="shared" si="104"/>
        <v>104304</v>
      </c>
      <c r="F1726" s="19" t="str">
        <f t="shared" si="107"/>
        <v>BEARISH</v>
      </c>
      <c r="G1726" s="19" t="str">
        <f t="shared" si="106"/>
        <v>NEUTRAL</v>
      </c>
      <c r="H1726" s="19" t="str">
        <f t="shared" si="105"/>
        <v>BEARISH DIVERGENCE</v>
      </c>
    </row>
    <row r="1727" spans="1:8" ht="13.5" x14ac:dyDescent="0.25">
      <c r="A1727" s="3">
        <v>44530</v>
      </c>
      <c r="B1727" s="2">
        <v>81</v>
      </c>
      <c r="C1727" s="2">
        <v>64.320499999999996</v>
      </c>
      <c r="D1727" s="2">
        <v>65</v>
      </c>
      <c r="E1727" s="2">
        <f t="shared" si="104"/>
        <v>104239</v>
      </c>
      <c r="F1727" s="19" t="str">
        <f t="shared" si="107"/>
        <v>BEARISH</v>
      </c>
      <c r="G1727" s="19" t="str">
        <f t="shared" si="106"/>
        <v>WEAK</v>
      </c>
      <c r="H1727" s="19" t="str">
        <f t="shared" si="105"/>
        <v>CONFIRMED BEARISH</v>
      </c>
    </row>
    <row r="1728" spans="1:8" ht="13.5" x14ac:dyDescent="0.25">
      <c r="A1728" s="3">
        <v>44531</v>
      </c>
      <c r="B1728" s="2">
        <v>80.5</v>
      </c>
      <c r="C1728" s="2">
        <v>63.923499999999997</v>
      </c>
      <c r="D1728" s="2">
        <v>26</v>
      </c>
      <c r="E1728" s="2">
        <f t="shared" si="104"/>
        <v>104213</v>
      </c>
      <c r="F1728" s="19" t="str">
        <f t="shared" si="107"/>
        <v>BEARISH</v>
      </c>
      <c r="G1728" s="19" t="str">
        <f t="shared" si="106"/>
        <v>NEUTRAL</v>
      </c>
      <c r="H1728" s="19" t="str">
        <f t="shared" si="105"/>
        <v>CONFIRMED BEARISH</v>
      </c>
    </row>
    <row r="1729" spans="1:8" ht="13.5" x14ac:dyDescent="0.25">
      <c r="A1729" s="3">
        <v>44532</v>
      </c>
      <c r="B1729" s="2">
        <v>80.900000000000006</v>
      </c>
      <c r="C1729" s="2">
        <v>64.241100000000003</v>
      </c>
      <c r="D1729" s="2">
        <v>40</v>
      </c>
      <c r="E1729" s="2">
        <f t="shared" si="104"/>
        <v>104253</v>
      </c>
      <c r="F1729" s="19" t="str">
        <f t="shared" si="107"/>
        <v>BEARISH</v>
      </c>
      <c r="G1729" s="19" t="str">
        <f t="shared" si="106"/>
        <v>NEUTRAL</v>
      </c>
      <c r="H1729" s="19" t="str">
        <f t="shared" si="105"/>
        <v>CONFIRMED BEARISH</v>
      </c>
    </row>
    <row r="1730" spans="1:8" ht="13.5" x14ac:dyDescent="0.25">
      <c r="A1730" s="3">
        <v>44533</v>
      </c>
      <c r="B1730" s="2">
        <v>80</v>
      </c>
      <c r="C1730" s="2">
        <v>63.526400000000002</v>
      </c>
      <c r="D1730" s="2">
        <v>289</v>
      </c>
      <c r="E1730" s="2">
        <f t="shared" si="104"/>
        <v>103964</v>
      </c>
      <c r="F1730" s="19" t="str">
        <f t="shared" si="107"/>
        <v>BEARISH</v>
      </c>
      <c r="G1730" s="19" t="str">
        <f t="shared" si="106"/>
        <v>NEUTRAL</v>
      </c>
      <c r="H1730" s="19" t="str">
        <f t="shared" si="105"/>
        <v>CONFIRMED BEARISH</v>
      </c>
    </row>
    <row r="1731" spans="1:8" ht="13.5" x14ac:dyDescent="0.25">
      <c r="A1731" s="3">
        <v>44536</v>
      </c>
      <c r="B1731" s="2">
        <v>80</v>
      </c>
      <c r="C1731" s="2">
        <v>63.526400000000002</v>
      </c>
      <c r="D1731" s="2">
        <v>133</v>
      </c>
      <c r="E1731" s="2">
        <f t="shared" si="104"/>
        <v>103964</v>
      </c>
      <c r="F1731" s="19" t="str">
        <f t="shared" si="107"/>
        <v>BEARISH</v>
      </c>
      <c r="G1731" s="19" t="str">
        <f t="shared" si="106"/>
        <v>NEUTRAL</v>
      </c>
      <c r="H1731" s="19" t="str">
        <f t="shared" si="105"/>
        <v>CONFIRMED BEARISH</v>
      </c>
    </row>
    <row r="1732" spans="1:8" ht="13.5" x14ac:dyDescent="0.25">
      <c r="A1732" s="3">
        <v>44537</v>
      </c>
      <c r="B1732" s="2">
        <v>78.400000000000006</v>
      </c>
      <c r="C1732" s="2">
        <v>62.255899999999997</v>
      </c>
      <c r="D1732" s="2">
        <v>3138</v>
      </c>
      <c r="E1732" s="2">
        <f t="shared" ref="E1732:E1795" si="108">IF(B1732&gt;B1731, E1731+D1732, IF(B1732&lt;B1731, E1731-D1732, E1731))</f>
        <v>100826</v>
      </c>
      <c r="F1732" s="19" t="str">
        <f t="shared" si="107"/>
        <v>BEARISH</v>
      </c>
      <c r="G1732" s="19" t="str">
        <f t="shared" si="106"/>
        <v>WEAK</v>
      </c>
      <c r="H1732" s="19" t="str">
        <f t="shared" si="105"/>
        <v>CONFIRMED BEARISH</v>
      </c>
    </row>
    <row r="1733" spans="1:8" ht="13.5" x14ac:dyDescent="0.25">
      <c r="A1733" s="3">
        <v>44538</v>
      </c>
      <c r="B1733" s="2">
        <v>77.5</v>
      </c>
      <c r="C1733" s="2">
        <v>61.541200000000003</v>
      </c>
      <c r="D1733" s="2">
        <v>1168</v>
      </c>
      <c r="E1733" s="2">
        <f t="shared" si="108"/>
        <v>99658</v>
      </c>
      <c r="F1733" s="19" t="str">
        <f t="shared" si="107"/>
        <v>BEARISH</v>
      </c>
      <c r="G1733" s="19" t="str">
        <f t="shared" si="106"/>
        <v>WEAK</v>
      </c>
      <c r="H1733" s="19" t="str">
        <f t="shared" si="105"/>
        <v>CONFIRMED BEARISH</v>
      </c>
    </row>
    <row r="1734" spans="1:8" ht="13.5" x14ac:dyDescent="0.25">
      <c r="A1734" s="3">
        <v>44539</v>
      </c>
      <c r="B1734" s="2">
        <v>77.5</v>
      </c>
      <c r="C1734" s="2">
        <v>61.541200000000003</v>
      </c>
      <c r="D1734" s="2">
        <v>607</v>
      </c>
      <c r="E1734" s="2">
        <f t="shared" si="108"/>
        <v>99658</v>
      </c>
      <c r="F1734" s="19" t="str">
        <f t="shared" si="107"/>
        <v>BEARISH</v>
      </c>
      <c r="G1734" s="19" t="str">
        <f t="shared" si="106"/>
        <v>WEAK</v>
      </c>
      <c r="H1734" s="19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v>44540</v>
      </c>
      <c r="B1735" s="2">
        <v>78.5</v>
      </c>
      <c r="C1735" s="2">
        <v>62.335299999999997</v>
      </c>
      <c r="D1735" s="2">
        <v>48</v>
      </c>
      <c r="E1735" s="2">
        <f t="shared" si="108"/>
        <v>99706</v>
      </c>
      <c r="F1735" s="19" t="str">
        <f t="shared" si="107"/>
        <v>BEARISH</v>
      </c>
      <c r="G1735" s="19" t="str">
        <f t="shared" ref="G1735:G1798" si="110">IF((E1735-E1730)/E1730 &gt; 0.02, "STRONG",
 IF((E1735-E1730)/E1730 &lt; -0.02, "WEAK", "NEUTRAL"))</f>
        <v>WEAK</v>
      </c>
      <c r="H1735" s="19" t="str">
        <f t="shared" si="109"/>
        <v>CONFIRMED BEARISH</v>
      </c>
    </row>
    <row r="1736" spans="1:8" ht="13.5" x14ac:dyDescent="0.25">
      <c r="A1736" s="3">
        <v>44543</v>
      </c>
      <c r="B1736" s="2">
        <v>78.5</v>
      </c>
      <c r="C1736" s="2">
        <v>62.335299999999997</v>
      </c>
      <c r="D1736" s="2">
        <v>11</v>
      </c>
      <c r="E1736" s="2">
        <f t="shared" si="108"/>
        <v>99706</v>
      </c>
      <c r="F1736" s="19" t="str">
        <f t="shared" ref="F1736:F1799" si="111">IF(E1736&gt;E1731,"BULLISH",IF(E1736&lt;E1731,"BEARISH","NEUTRAL"))</f>
        <v>BEARISH</v>
      </c>
      <c r="G1736" s="19" t="str">
        <f t="shared" si="110"/>
        <v>WEAK</v>
      </c>
      <c r="H1736" s="19" t="str">
        <f t="shared" si="109"/>
        <v>CONFIRMED BEARISH</v>
      </c>
    </row>
    <row r="1737" spans="1:8" ht="13.5" x14ac:dyDescent="0.25">
      <c r="A1737" s="3">
        <v>44544</v>
      </c>
      <c r="B1737" s="2">
        <v>79.39</v>
      </c>
      <c r="C1737" s="2">
        <v>63.042099999999998</v>
      </c>
      <c r="D1737" s="2">
        <v>111</v>
      </c>
      <c r="E1737" s="2">
        <f t="shared" si="108"/>
        <v>99817</v>
      </c>
      <c r="F1737" s="19" t="str">
        <f t="shared" si="111"/>
        <v>BEARISH</v>
      </c>
      <c r="G1737" s="19" t="str">
        <f t="shared" si="110"/>
        <v>NEUTRAL</v>
      </c>
      <c r="H1737" s="19" t="str">
        <f t="shared" si="109"/>
        <v>BEARISH DIVERGENCE</v>
      </c>
    </row>
    <row r="1738" spans="1:8" ht="13.5" x14ac:dyDescent="0.25">
      <c r="A1738" s="3">
        <v>44545</v>
      </c>
      <c r="B1738" s="2">
        <v>79.989999999999995</v>
      </c>
      <c r="C1738" s="2">
        <v>63.518500000000003</v>
      </c>
      <c r="D1738" s="2">
        <v>3</v>
      </c>
      <c r="E1738" s="2">
        <f t="shared" si="108"/>
        <v>99820</v>
      </c>
      <c r="F1738" s="19" t="str">
        <f t="shared" si="111"/>
        <v>BULLISH</v>
      </c>
      <c r="G1738" s="19" t="str">
        <f t="shared" si="110"/>
        <v>NEUTRAL</v>
      </c>
      <c r="H1738" s="19" t="str">
        <f t="shared" si="109"/>
        <v>CONFIRMED BULLISH</v>
      </c>
    </row>
    <row r="1739" spans="1:8" ht="13.5" x14ac:dyDescent="0.25">
      <c r="A1739" s="3">
        <v>44546</v>
      </c>
      <c r="B1739" s="2">
        <v>80</v>
      </c>
      <c r="C1739" s="2">
        <v>63.526400000000002</v>
      </c>
      <c r="D1739" s="2">
        <v>10</v>
      </c>
      <c r="E1739" s="2">
        <f t="shared" si="108"/>
        <v>99830</v>
      </c>
      <c r="F1739" s="19" t="str">
        <f t="shared" si="111"/>
        <v>BULLISH</v>
      </c>
      <c r="G1739" s="19" t="str">
        <f t="shared" si="110"/>
        <v>NEUTRAL</v>
      </c>
      <c r="H1739" s="19" t="str">
        <f t="shared" si="109"/>
        <v>CONFIRMED BULLISH</v>
      </c>
    </row>
    <row r="1740" spans="1:8" ht="13.5" x14ac:dyDescent="0.25">
      <c r="A1740" s="3">
        <v>44550</v>
      </c>
      <c r="B1740" s="2">
        <v>78</v>
      </c>
      <c r="C1740" s="2">
        <v>61.938299999999998</v>
      </c>
      <c r="D1740" s="2">
        <v>12</v>
      </c>
      <c r="E1740" s="2">
        <f t="shared" si="108"/>
        <v>99818</v>
      </c>
      <c r="F1740" s="19" t="str">
        <f t="shared" si="111"/>
        <v>BULLISH</v>
      </c>
      <c r="G1740" s="19" t="str">
        <f t="shared" si="110"/>
        <v>NEUTRAL</v>
      </c>
      <c r="H1740" s="19" t="str">
        <f t="shared" si="109"/>
        <v>BULLISH DIVERGENCE</v>
      </c>
    </row>
    <row r="1741" spans="1:8" ht="13.5" x14ac:dyDescent="0.25">
      <c r="A1741" s="3">
        <v>44551</v>
      </c>
      <c r="B1741" s="2">
        <v>79.98</v>
      </c>
      <c r="C1741" s="2">
        <v>63.510599999999997</v>
      </c>
      <c r="D1741" s="2">
        <v>16</v>
      </c>
      <c r="E1741" s="2">
        <f t="shared" si="108"/>
        <v>99834</v>
      </c>
      <c r="F1741" s="19" t="str">
        <f t="shared" si="111"/>
        <v>BULLISH</v>
      </c>
      <c r="G1741" s="19" t="str">
        <f t="shared" si="110"/>
        <v>NEUTRAL</v>
      </c>
      <c r="H1741" s="19" t="str">
        <f t="shared" si="109"/>
        <v>CONFIRMED BULLISH</v>
      </c>
    </row>
    <row r="1742" spans="1:8" ht="13.5" x14ac:dyDescent="0.25">
      <c r="A1742" s="3">
        <v>44552</v>
      </c>
      <c r="B1742" s="2">
        <v>78</v>
      </c>
      <c r="C1742" s="2">
        <v>61.938299999999998</v>
      </c>
      <c r="D1742" s="2">
        <v>1993</v>
      </c>
      <c r="E1742" s="2">
        <f t="shared" si="108"/>
        <v>97841</v>
      </c>
      <c r="F1742" s="19" t="str">
        <f t="shared" si="111"/>
        <v>BEARISH</v>
      </c>
      <c r="G1742" s="19" t="str">
        <f t="shared" si="110"/>
        <v>NEUTRAL</v>
      </c>
      <c r="H1742" s="19" t="str">
        <f t="shared" si="109"/>
        <v>CONFIRMED BEARISH</v>
      </c>
    </row>
    <row r="1743" spans="1:8" ht="13.5" x14ac:dyDescent="0.25">
      <c r="A1743" s="3">
        <v>44553</v>
      </c>
      <c r="B1743" s="2">
        <v>78</v>
      </c>
      <c r="C1743" s="2">
        <v>61.938299999999998</v>
      </c>
      <c r="D1743" s="2">
        <v>564</v>
      </c>
      <c r="E1743" s="2">
        <f t="shared" si="108"/>
        <v>97841</v>
      </c>
      <c r="F1743" s="19" t="str">
        <f t="shared" si="111"/>
        <v>BEARISH</v>
      </c>
      <c r="G1743" s="19" t="str">
        <f t="shared" si="110"/>
        <v>NEUTRAL</v>
      </c>
      <c r="H1743" s="19" t="str">
        <f t="shared" si="109"/>
        <v>CONFIRMED BEARISH</v>
      </c>
    </row>
    <row r="1744" spans="1:8" ht="13.5" x14ac:dyDescent="0.25">
      <c r="A1744" s="3">
        <v>44554</v>
      </c>
      <c r="B1744" s="2">
        <v>79</v>
      </c>
      <c r="C1744" s="2">
        <v>62.732399999999998</v>
      </c>
      <c r="D1744" s="2">
        <v>156</v>
      </c>
      <c r="E1744" s="2">
        <f t="shared" si="108"/>
        <v>97997</v>
      </c>
      <c r="F1744" s="19" t="str">
        <f t="shared" si="111"/>
        <v>BEARISH</v>
      </c>
      <c r="G1744" s="19" t="str">
        <f t="shared" si="110"/>
        <v>NEUTRAL</v>
      </c>
      <c r="H1744" s="19" t="str">
        <f t="shared" si="109"/>
        <v>CONFIRMED BEARISH</v>
      </c>
    </row>
    <row r="1745" spans="1:8" ht="13.5" x14ac:dyDescent="0.25">
      <c r="A1745" s="3">
        <v>44557</v>
      </c>
      <c r="B1745" s="2">
        <v>79.5</v>
      </c>
      <c r="C1745" s="2">
        <v>63.129399999999997</v>
      </c>
      <c r="D1745" s="2">
        <v>1005</v>
      </c>
      <c r="E1745" s="2">
        <f t="shared" si="108"/>
        <v>99002</v>
      </c>
      <c r="F1745" s="19" t="str">
        <f t="shared" si="111"/>
        <v>BEARISH</v>
      </c>
      <c r="G1745" s="19" t="str">
        <f t="shared" si="110"/>
        <v>NEUTRAL</v>
      </c>
      <c r="H1745" s="19" t="str">
        <f t="shared" si="109"/>
        <v>BEARISH DIVERGENCE</v>
      </c>
    </row>
    <row r="1746" spans="1:8" ht="13.5" x14ac:dyDescent="0.25">
      <c r="A1746" s="3">
        <v>44558</v>
      </c>
      <c r="B1746" s="2">
        <v>81.81</v>
      </c>
      <c r="C1746" s="2">
        <v>64.963700000000003</v>
      </c>
      <c r="D1746" s="2">
        <v>146</v>
      </c>
      <c r="E1746" s="2">
        <f t="shared" si="108"/>
        <v>99148</v>
      </c>
      <c r="F1746" s="19" t="str">
        <f t="shared" si="111"/>
        <v>BEARISH</v>
      </c>
      <c r="G1746" s="19" t="str">
        <f t="shared" si="110"/>
        <v>NEUTRAL</v>
      </c>
      <c r="H1746" s="19" t="str">
        <f t="shared" si="109"/>
        <v>BEARISH DIVERGENCE</v>
      </c>
    </row>
    <row r="1747" spans="1:8" ht="13.5" x14ac:dyDescent="0.25">
      <c r="A1747" s="3">
        <v>44559</v>
      </c>
      <c r="B1747" s="2">
        <v>79.510000000000005</v>
      </c>
      <c r="C1747" s="2">
        <v>63.137300000000003</v>
      </c>
      <c r="D1747" s="2">
        <v>404</v>
      </c>
      <c r="E1747" s="2">
        <f t="shared" si="108"/>
        <v>98744</v>
      </c>
      <c r="F1747" s="19" t="str">
        <f t="shared" si="111"/>
        <v>BULLISH</v>
      </c>
      <c r="G1747" s="19" t="str">
        <f t="shared" si="110"/>
        <v>NEUTRAL</v>
      </c>
      <c r="H1747" s="19" t="str">
        <f t="shared" si="109"/>
        <v>CONFIRMED BULLISH</v>
      </c>
    </row>
    <row r="1748" spans="1:8" ht="13.5" x14ac:dyDescent="0.25">
      <c r="A1748" s="3">
        <v>44560</v>
      </c>
      <c r="B1748" s="2">
        <v>80</v>
      </c>
      <c r="C1748" s="2">
        <v>63.526400000000002</v>
      </c>
      <c r="D1748" s="2">
        <v>508</v>
      </c>
      <c r="E1748" s="2">
        <f t="shared" si="108"/>
        <v>99252</v>
      </c>
      <c r="F1748" s="19" t="str">
        <f t="shared" si="111"/>
        <v>BULLISH</v>
      </c>
      <c r="G1748" s="19" t="str">
        <f t="shared" si="110"/>
        <v>NEUTRAL</v>
      </c>
      <c r="H1748" s="19" t="str">
        <f t="shared" si="109"/>
        <v>CONFIRMED BULLISH</v>
      </c>
    </row>
    <row r="1749" spans="1:8" ht="13.5" x14ac:dyDescent="0.25">
      <c r="A1749" s="3">
        <v>44561</v>
      </c>
      <c r="B1749" s="2">
        <v>81</v>
      </c>
      <c r="C1749" s="2">
        <v>64.320499999999996</v>
      </c>
      <c r="D1749" s="2">
        <v>855</v>
      </c>
      <c r="E1749" s="2">
        <f t="shared" si="108"/>
        <v>100107</v>
      </c>
      <c r="F1749" s="19" t="str">
        <f t="shared" si="111"/>
        <v>BULLISH</v>
      </c>
      <c r="G1749" s="19" t="str">
        <f t="shared" si="110"/>
        <v>STRONG</v>
      </c>
      <c r="H1749" s="19" t="str">
        <f t="shared" si="109"/>
        <v>CONFIRMED BULLISH</v>
      </c>
    </row>
    <row r="1750" spans="1:8" ht="13.5" x14ac:dyDescent="0.25">
      <c r="A1750" s="3">
        <v>44564</v>
      </c>
      <c r="B1750" s="2">
        <v>80</v>
      </c>
      <c r="C1750" s="2">
        <v>63.526400000000002</v>
      </c>
      <c r="D1750" s="2">
        <v>33</v>
      </c>
      <c r="E1750" s="2">
        <f t="shared" si="108"/>
        <v>100074</v>
      </c>
      <c r="F1750" s="19" t="str">
        <f t="shared" si="111"/>
        <v>BULLISH</v>
      </c>
      <c r="G1750" s="19" t="str">
        <f t="shared" si="110"/>
        <v>NEUTRAL</v>
      </c>
      <c r="H1750" s="19" t="str">
        <f t="shared" si="109"/>
        <v>CONFIRMED BULLISH</v>
      </c>
    </row>
    <row r="1751" spans="1:8" ht="13.5" x14ac:dyDescent="0.25">
      <c r="A1751" s="3">
        <v>44565</v>
      </c>
      <c r="B1751" s="2">
        <v>80</v>
      </c>
      <c r="C1751" s="2">
        <v>63.526400000000002</v>
      </c>
      <c r="D1751" s="2">
        <v>242</v>
      </c>
      <c r="E1751" s="2">
        <f t="shared" si="108"/>
        <v>100074</v>
      </c>
      <c r="F1751" s="19" t="str">
        <f t="shared" si="111"/>
        <v>BULLISH</v>
      </c>
      <c r="G1751" s="19" t="str">
        <f t="shared" si="110"/>
        <v>NEUTRAL</v>
      </c>
      <c r="H1751" s="19" t="str">
        <f t="shared" si="109"/>
        <v>BULLISH DIVERGENCE</v>
      </c>
    </row>
    <row r="1752" spans="1:8" ht="13.5" x14ac:dyDescent="0.25">
      <c r="A1752" s="3">
        <v>44566</v>
      </c>
      <c r="B1752" s="2">
        <v>80</v>
      </c>
      <c r="C1752" s="2">
        <v>63.526400000000002</v>
      </c>
      <c r="D1752" s="2">
        <v>228</v>
      </c>
      <c r="E1752" s="2">
        <f t="shared" si="108"/>
        <v>100074</v>
      </c>
      <c r="F1752" s="19" t="str">
        <f t="shared" si="111"/>
        <v>BULLISH</v>
      </c>
      <c r="G1752" s="19" t="str">
        <f t="shared" si="110"/>
        <v>NEUTRAL</v>
      </c>
      <c r="H1752" s="19" t="str">
        <f t="shared" si="109"/>
        <v>CONFIRMED BULLISH</v>
      </c>
    </row>
    <row r="1753" spans="1:8" ht="13.5" x14ac:dyDescent="0.25">
      <c r="A1753" s="3">
        <v>44567</v>
      </c>
      <c r="B1753" s="2">
        <v>79.98</v>
      </c>
      <c r="C1753" s="2">
        <v>63.510599999999997</v>
      </c>
      <c r="D1753" s="2">
        <v>620</v>
      </c>
      <c r="E1753" s="2">
        <f t="shared" si="108"/>
        <v>99454</v>
      </c>
      <c r="F1753" s="19" t="str">
        <f t="shared" si="111"/>
        <v>BULLISH</v>
      </c>
      <c r="G1753" s="19" t="str">
        <f t="shared" si="110"/>
        <v>NEUTRAL</v>
      </c>
      <c r="H1753" s="19" t="str">
        <f t="shared" si="109"/>
        <v>BULLISH DIVERGENCE</v>
      </c>
    </row>
    <row r="1754" spans="1:8" ht="13.5" x14ac:dyDescent="0.25">
      <c r="A1754" s="3">
        <v>44568</v>
      </c>
      <c r="B1754" s="2">
        <v>79.06</v>
      </c>
      <c r="C1754" s="2">
        <v>62.78</v>
      </c>
      <c r="D1754" s="2">
        <v>415</v>
      </c>
      <c r="E1754" s="2">
        <f t="shared" si="108"/>
        <v>99039</v>
      </c>
      <c r="F1754" s="19" t="str">
        <f t="shared" si="111"/>
        <v>BEARISH</v>
      </c>
      <c r="G1754" s="19" t="str">
        <f t="shared" si="110"/>
        <v>NEUTRAL</v>
      </c>
      <c r="H1754" s="19" t="str">
        <f t="shared" si="109"/>
        <v>CONFIRMED BEARISH</v>
      </c>
    </row>
    <row r="1755" spans="1:8" ht="13.5" x14ac:dyDescent="0.25">
      <c r="A1755" s="3">
        <v>44571</v>
      </c>
      <c r="B1755" s="2">
        <v>81</v>
      </c>
      <c r="C1755" s="2">
        <v>64.320499999999996</v>
      </c>
      <c r="D1755" s="2">
        <v>80</v>
      </c>
      <c r="E1755" s="2">
        <f t="shared" si="108"/>
        <v>99119</v>
      </c>
      <c r="F1755" s="19" t="str">
        <f t="shared" si="111"/>
        <v>BEARISH</v>
      </c>
      <c r="G1755" s="19" t="str">
        <f t="shared" si="110"/>
        <v>NEUTRAL</v>
      </c>
      <c r="H1755" s="19" t="str">
        <f t="shared" si="109"/>
        <v>BEARISH DIVERGENCE</v>
      </c>
    </row>
    <row r="1756" spans="1:8" ht="13.5" x14ac:dyDescent="0.25">
      <c r="A1756" s="3">
        <v>44572</v>
      </c>
      <c r="B1756" s="2">
        <v>80.900000000000006</v>
      </c>
      <c r="C1756" s="2">
        <v>64.241100000000003</v>
      </c>
      <c r="D1756" s="2">
        <v>266</v>
      </c>
      <c r="E1756" s="2">
        <f t="shared" si="108"/>
        <v>98853</v>
      </c>
      <c r="F1756" s="19" t="str">
        <f t="shared" si="111"/>
        <v>BEARISH</v>
      </c>
      <c r="G1756" s="19" t="str">
        <f t="shared" si="110"/>
        <v>NEUTRAL</v>
      </c>
      <c r="H1756" s="19" t="str">
        <f t="shared" si="109"/>
        <v>BEARISH DIVERGENCE</v>
      </c>
    </row>
    <row r="1757" spans="1:8" ht="13.5" x14ac:dyDescent="0.25">
      <c r="A1757" s="3">
        <v>44573</v>
      </c>
      <c r="B1757" s="2">
        <v>81.489999999999995</v>
      </c>
      <c r="C1757" s="2">
        <v>64.709599999999995</v>
      </c>
      <c r="D1757" s="2">
        <v>531</v>
      </c>
      <c r="E1757" s="2">
        <f t="shared" si="108"/>
        <v>99384</v>
      </c>
      <c r="F1757" s="19" t="str">
        <f t="shared" si="111"/>
        <v>BEARISH</v>
      </c>
      <c r="G1757" s="19" t="str">
        <f t="shared" si="110"/>
        <v>NEUTRAL</v>
      </c>
      <c r="H1757" s="19" t="str">
        <f t="shared" si="109"/>
        <v>BEARISH DIVERGENCE</v>
      </c>
    </row>
    <row r="1758" spans="1:8" ht="13.5" x14ac:dyDescent="0.25">
      <c r="A1758" s="3">
        <v>44574</v>
      </c>
      <c r="B1758" s="2">
        <v>81.400000000000006</v>
      </c>
      <c r="C1758" s="2">
        <v>64.638199999999998</v>
      </c>
      <c r="D1758" s="2">
        <v>129</v>
      </c>
      <c r="E1758" s="2">
        <f t="shared" si="108"/>
        <v>99255</v>
      </c>
      <c r="F1758" s="19" t="str">
        <f t="shared" si="111"/>
        <v>BEARISH</v>
      </c>
      <c r="G1758" s="19" t="str">
        <f t="shared" si="110"/>
        <v>NEUTRAL</v>
      </c>
      <c r="H1758" s="19" t="str">
        <f t="shared" si="109"/>
        <v>BEARISH DIVERGENCE</v>
      </c>
    </row>
    <row r="1759" spans="1:8" ht="13.5" x14ac:dyDescent="0.25">
      <c r="A1759" s="3">
        <v>44575</v>
      </c>
      <c r="B1759" s="2">
        <v>80.599999999999994</v>
      </c>
      <c r="C1759" s="2">
        <v>64.002899999999997</v>
      </c>
      <c r="D1759" s="2">
        <v>350</v>
      </c>
      <c r="E1759" s="2">
        <f t="shared" si="108"/>
        <v>98905</v>
      </c>
      <c r="F1759" s="19" t="str">
        <f t="shared" si="111"/>
        <v>BEARISH</v>
      </c>
      <c r="G1759" s="19" t="str">
        <f t="shared" si="110"/>
        <v>NEUTRAL</v>
      </c>
      <c r="H1759" s="19" t="str">
        <f t="shared" si="109"/>
        <v>BEARISH DIVERGENCE</v>
      </c>
    </row>
    <row r="1760" spans="1:8" ht="13.5" x14ac:dyDescent="0.25">
      <c r="A1760" s="3">
        <v>44578</v>
      </c>
      <c r="B1760" s="2">
        <v>81.38</v>
      </c>
      <c r="C1760" s="2">
        <v>64.622299999999996</v>
      </c>
      <c r="D1760" s="2">
        <v>82</v>
      </c>
      <c r="E1760" s="2">
        <f t="shared" si="108"/>
        <v>98987</v>
      </c>
      <c r="F1760" s="19" t="str">
        <f t="shared" si="111"/>
        <v>BEARISH</v>
      </c>
      <c r="G1760" s="19" t="str">
        <f t="shared" si="110"/>
        <v>NEUTRAL</v>
      </c>
      <c r="H1760" s="19" t="str">
        <f t="shared" si="109"/>
        <v>BEARISH DIVERGENCE</v>
      </c>
    </row>
    <row r="1761" spans="1:8" ht="13.5" x14ac:dyDescent="0.25">
      <c r="A1761" s="3">
        <v>44579</v>
      </c>
      <c r="B1761" s="2">
        <v>80.599999999999994</v>
      </c>
      <c r="C1761" s="2">
        <v>64.002899999999997</v>
      </c>
      <c r="D1761" s="2">
        <v>301</v>
      </c>
      <c r="E1761" s="2">
        <f t="shared" si="108"/>
        <v>98686</v>
      </c>
      <c r="F1761" s="19" t="str">
        <f t="shared" si="111"/>
        <v>BEARISH</v>
      </c>
      <c r="G1761" s="19" t="str">
        <f t="shared" si="110"/>
        <v>NEUTRAL</v>
      </c>
      <c r="H1761" s="19" t="str">
        <f t="shared" si="109"/>
        <v>CONFIRMED BEARISH</v>
      </c>
    </row>
    <row r="1762" spans="1:8" ht="13.5" x14ac:dyDescent="0.25">
      <c r="A1762" s="3">
        <v>44580</v>
      </c>
      <c r="B1762" s="2">
        <v>83.84</v>
      </c>
      <c r="C1762" s="2">
        <v>66.575699999999998</v>
      </c>
      <c r="D1762" s="2">
        <v>571</v>
      </c>
      <c r="E1762" s="2">
        <f t="shared" si="108"/>
        <v>99257</v>
      </c>
      <c r="F1762" s="19" t="str">
        <f t="shared" si="111"/>
        <v>BEARISH</v>
      </c>
      <c r="G1762" s="19" t="str">
        <f t="shared" si="110"/>
        <v>NEUTRAL</v>
      </c>
      <c r="H1762" s="19" t="str">
        <f t="shared" si="109"/>
        <v>BEARISH DIVERGENCE</v>
      </c>
    </row>
    <row r="1763" spans="1:8" ht="13.5" x14ac:dyDescent="0.25">
      <c r="A1763" s="3">
        <v>44581</v>
      </c>
      <c r="B1763" s="2">
        <v>83.95</v>
      </c>
      <c r="C1763" s="2">
        <v>66.6631</v>
      </c>
      <c r="D1763" s="2">
        <v>12</v>
      </c>
      <c r="E1763" s="2">
        <f t="shared" si="108"/>
        <v>99269</v>
      </c>
      <c r="F1763" s="19" t="str">
        <f t="shared" si="111"/>
        <v>BULLISH</v>
      </c>
      <c r="G1763" s="19" t="str">
        <f t="shared" si="110"/>
        <v>NEUTRAL</v>
      </c>
      <c r="H1763" s="19" t="str">
        <f t="shared" si="109"/>
        <v>CONFIRMED BULLISH</v>
      </c>
    </row>
    <row r="1764" spans="1:8" ht="13.5" x14ac:dyDescent="0.25">
      <c r="A1764" s="3">
        <v>44582</v>
      </c>
      <c r="B1764" s="2">
        <v>88.98</v>
      </c>
      <c r="C1764" s="2">
        <v>70.657300000000006</v>
      </c>
      <c r="D1764" s="2">
        <v>3857</v>
      </c>
      <c r="E1764" s="2">
        <f t="shared" si="108"/>
        <v>103126</v>
      </c>
      <c r="F1764" s="19" t="str">
        <f t="shared" si="111"/>
        <v>BULLISH</v>
      </c>
      <c r="G1764" s="19" t="str">
        <f t="shared" si="110"/>
        <v>STRONG</v>
      </c>
      <c r="H1764" s="19" t="str">
        <f t="shared" si="109"/>
        <v>CONFIRMED BULLISH</v>
      </c>
    </row>
    <row r="1765" spans="1:8" ht="13.5" x14ac:dyDescent="0.25">
      <c r="A1765" s="3">
        <v>44585</v>
      </c>
      <c r="B1765" s="2">
        <v>91.5</v>
      </c>
      <c r="C1765" s="2">
        <v>72.6584</v>
      </c>
      <c r="D1765" s="2">
        <v>1570</v>
      </c>
      <c r="E1765" s="2">
        <f t="shared" si="108"/>
        <v>104696</v>
      </c>
      <c r="F1765" s="19" t="str">
        <f t="shared" si="111"/>
        <v>BULLISH</v>
      </c>
      <c r="G1765" s="19" t="str">
        <f t="shared" si="110"/>
        <v>STRONG</v>
      </c>
      <c r="H1765" s="19" t="str">
        <f t="shared" si="109"/>
        <v>CONFIRMED BULLISH</v>
      </c>
    </row>
    <row r="1766" spans="1:8" ht="13.5" x14ac:dyDescent="0.25">
      <c r="A1766" s="3">
        <v>44586</v>
      </c>
      <c r="B1766" s="2">
        <v>91.4</v>
      </c>
      <c r="C1766" s="2">
        <v>72.578999999999994</v>
      </c>
      <c r="D1766" s="2">
        <v>573</v>
      </c>
      <c r="E1766" s="2">
        <f t="shared" si="108"/>
        <v>104123</v>
      </c>
      <c r="F1766" s="19" t="str">
        <f t="shared" si="111"/>
        <v>BULLISH</v>
      </c>
      <c r="G1766" s="19" t="str">
        <f t="shared" si="110"/>
        <v>STRONG</v>
      </c>
      <c r="H1766" s="19" t="str">
        <f t="shared" si="109"/>
        <v>CONFIRMED BULLISH</v>
      </c>
    </row>
    <row r="1767" spans="1:8" ht="13.5" x14ac:dyDescent="0.25">
      <c r="A1767" s="3">
        <v>44587</v>
      </c>
      <c r="B1767" s="2">
        <v>91</v>
      </c>
      <c r="C1767" s="2">
        <v>72.261300000000006</v>
      </c>
      <c r="D1767" s="2">
        <v>34</v>
      </c>
      <c r="E1767" s="2">
        <f t="shared" si="108"/>
        <v>104089</v>
      </c>
      <c r="F1767" s="19" t="str">
        <f t="shared" si="111"/>
        <v>BULLISH</v>
      </c>
      <c r="G1767" s="19" t="str">
        <f t="shared" si="110"/>
        <v>STRONG</v>
      </c>
      <c r="H1767" s="19" t="str">
        <f t="shared" si="109"/>
        <v>CONFIRMED BULLISH</v>
      </c>
    </row>
    <row r="1768" spans="1:8" ht="13.5" x14ac:dyDescent="0.25">
      <c r="A1768" s="3">
        <v>44588</v>
      </c>
      <c r="B1768" s="2">
        <v>88.72</v>
      </c>
      <c r="C1768" s="2">
        <v>70.450800000000001</v>
      </c>
      <c r="D1768" s="2">
        <v>972</v>
      </c>
      <c r="E1768" s="2">
        <f t="shared" si="108"/>
        <v>103117</v>
      </c>
      <c r="F1768" s="19" t="str">
        <f t="shared" si="111"/>
        <v>BULLISH</v>
      </c>
      <c r="G1768" s="19" t="str">
        <f t="shared" si="110"/>
        <v>STRONG</v>
      </c>
      <c r="H1768" s="19" t="str">
        <f t="shared" si="109"/>
        <v>CONFIRMED BULLISH</v>
      </c>
    </row>
    <row r="1769" spans="1:8" ht="13.5" x14ac:dyDescent="0.25">
      <c r="A1769" s="3">
        <v>44589</v>
      </c>
      <c r="B1769" s="2">
        <v>89</v>
      </c>
      <c r="C1769" s="2">
        <v>70.673199999999994</v>
      </c>
      <c r="D1769" s="2">
        <v>1152</v>
      </c>
      <c r="E1769" s="2">
        <f t="shared" si="108"/>
        <v>104269</v>
      </c>
      <c r="F1769" s="19" t="str">
        <f t="shared" si="111"/>
        <v>BULLISH</v>
      </c>
      <c r="G1769" s="19" t="str">
        <f t="shared" si="110"/>
        <v>NEUTRAL</v>
      </c>
      <c r="H1769" s="19" t="str">
        <f t="shared" si="109"/>
        <v>CONFIRMED BULLISH</v>
      </c>
    </row>
    <row r="1770" spans="1:8" ht="13.5" x14ac:dyDescent="0.25">
      <c r="A1770" s="3">
        <v>44592</v>
      </c>
      <c r="B1770" s="2">
        <v>87.5</v>
      </c>
      <c r="C1770" s="2">
        <v>69.481999999999999</v>
      </c>
      <c r="D1770" s="2">
        <v>250</v>
      </c>
      <c r="E1770" s="2">
        <f t="shared" si="108"/>
        <v>104019</v>
      </c>
      <c r="F1770" s="19" t="str">
        <f t="shared" si="111"/>
        <v>BEARISH</v>
      </c>
      <c r="G1770" s="19" t="str">
        <f t="shared" si="110"/>
        <v>NEUTRAL</v>
      </c>
      <c r="H1770" s="19" t="str">
        <f t="shared" si="109"/>
        <v>CONFIRMED BEARISH</v>
      </c>
    </row>
    <row r="1771" spans="1:8" ht="13.5" x14ac:dyDescent="0.25">
      <c r="A1771" s="3">
        <v>44593</v>
      </c>
      <c r="B1771" s="2">
        <v>90.5</v>
      </c>
      <c r="C1771" s="2">
        <v>71.8643</v>
      </c>
      <c r="D1771" s="2">
        <v>455</v>
      </c>
      <c r="E1771" s="2">
        <f t="shared" si="108"/>
        <v>104474</v>
      </c>
      <c r="F1771" s="19" t="str">
        <f t="shared" si="111"/>
        <v>BULLISH</v>
      </c>
      <c r="G1771" s="19" t="str">
        <f t="shared" si="110"/>
        <v>NEUTRAL</v>
      </c>
      <c r="H1771" s="19" t="str">
        <f t="shared" si="109"/>
        <v>BULLISH DIVERGENCE</v>
      </c>
    </row>
    <row r="1772" spans="1:8" ht="13.5" x14ac:dyDescent="0.25">
      <c r="A1772" s="3">
        <v>44594</v>
      </c>
      <c r="B1772" s="2">
        <v>89.72</v>
      </c>
      <c r="C1772" s="2">
        <v>71.244900000000001</v>
      </c>
      <c r="D1772" s="2">
        <v>1115</v>
      </c>
      <c r="E1772" s="2">
        <f t="shared" si="108"/>
        <v>103359</v>
      </c>
      <c r="F1772" s="19" t="str">
        <f t="shared" si="111"/>
        <v>BEARISH</v>
      </c>
      <c r="G1772" s="19" t="str">
        <f t="shared" si="110"/>
        <v>NEUTRAL</v>
      </c>
      <c r="H1772" s="19" t="str">
        <f t="shared" si="109"/>
        <v>CONFIRMED BEARISH</v>
      </c>
    </row>
    <row r="1773" spans="1:8" ht="13.5" x14ac:dyDescent="0.25">
      <c r="A1773" s="3">
        <v>44595</v>
      </c>
      <c r="B1773" s="2">
        <v>90.49</v>
      </c>
      <c r="C1773" s="2">
        <v>71.856300000000005</v>
      </c>
      <c r="D1773" s="2">
        <v>386</v>
      </c>
      <c r="E1773" s="2">
        <f t="shared" si="108"/>
        <v>103745</v>
      </c>
      <c r="F1773" s="19" t="str">
        <f t="shared" si="111"/>
        <v>BULLISH</v>
      </c>
      <c r="G1773" s="19" t="str">
        <f t="shared" si="110"/>
        <v>NEUTRAL</v>
      </c>
      <c r="H1773" s="19" t="str">
        <f t="shared" si="109"/>
        <v>CONFIRMED BULLISH</v>
      </c>
    </row>
    <row r="1774" spans="1:8" ht="13.5" x14ac:dyDescent="0.25">
      <c r="A1774" s="3">
        <v>44596</v>
      </c>
      <c r="B1774" s="2">
        <v>89.85</v>
      </c>
      <c r="C1774" s="2">
        <v>71.348100000000002</v>
      </c>
      <c r="D1774" s="2">
        <v>453</v>
      </c>
      <c r="E1774" s="2">
        <f t="shared" si="108"/>
        <v>103292</v>
      </c>
      <c r="F1774" s="19" t="str">
        <f t="shared" si="111"/>
        <v>BEARISH</v>
      </c>
      <c r="G1774" s="19" t="str">
        <f t="shared" si="110"/>
        <v>NEUTRAL</v>
      </c>
      <c r="H1774" s="19" t="str">
        <f t="shared" si="109"/>
        <v>BEARISH DIVERGENCE</v>
      </c>
    </row>
    <row r="1775" spans="1:8" ht="13.5" x14ac:dyDescent="0.25">
      <c r="A1775" s="3">
        <v>44599</v>
      </c>
      <c r="B1775" s="2">
        <v>89</v>
      </c>
      <c r="C1775" s="2">
        <v>70.673199999999994</v>
      </c>
      <c r="D1775" s="2">
        <v>172</v>
      </c>
      <c r="E1775" s="2">
        <f t="shared" si="108"/>
        <v>103120</v>
      </c>
      <c r="F1775" s="19" t="str">
        <f t="shared" si="111"/>
        <v>BEARISH</v>
      </c>
      <c r="G1775" s="19" t="str">
        <f t="shared" si="110"/>
        <v>NEUTRAL</v>
      </c>
      <c r="H1775" s="19" t="str">
        <f t="shared" si="109"/>
        <v>BEARISH DIVERGENCE</v>
      </c>
    </row>
    <row r="1776" spans="1:8" ht="13.5" x14ac:dyDescent="0.25">
      <c r="A1776" s="3">
        <v>44600</v>
      </c>
      <c r="B1776" s="2">
        <v>89.49</v>
      </c>
      <c r="C1776" s="2">
        <v>71.062299999999993</v>
      </c>
      <c r="D1776" s="2">
        <v>556</v>
      </c>
      <c r="E1776" s="2">
        <f t="shared" si="108"/>
        <v>103676</v>
      </c>
      <c r="F1776" s="19" t="str">
        <f t="shared" si="111"/>
        <v>BEARISH</v>
      </c>
      <c r="G1776" s="19" t="str">
        <f t="shared" si="110"/>
        <v>NEUTRAL</v>
      </c>
      <c r="H1776" s="19" t="str">
        <f t="shared" si="109"/>
        <v>CONFIRMED BEARISH</v>
      </c>
    </row>
    <row r="1777" spans="1:8" ht="13.5" x14ac:dyDescent="0.25">
      <c r="A1777" s="3">
        <v>44601</v>
      </c>
      <c r="B1777" s="2">
        <v>88.99</v>
      </c>
      <c r="C1777" s="2">
        <v>70.665199999999999</v>
      </c>
      <c r="D1777" s="2">
        <v>251</v>
      </c>
      <c r="E1777" s="2">
        <f t="shared" si="108"/>
        <v>103425</v>
      </c>
      <c r="F1777" s="19" t="str">
        <f t="shared" si="111"/>
        <v>BULLISH</v>
      </c>
      <c r="G1777" s="19" t="str">
        <f t="shared" si="110"/>
        <v>NEUTRAL</v>
      </c>
      <c r="H1777" s="19" t="str">
        <f t="shared" si="109"/>
        <v>BULLISH DIVERGENCE</v>
      </c>
    </row>
    <row r="1778" spans="1:8" ht="13.5" x14ac:dyDescent="0.25">
      <c r="A1778" s="3">
        <v>44602</v>
      </c>
      <c r="B1778" s="2">
        <v>89.34</v>
      </c>
      <c r="C1778" s="2">
        <v>70.943200000000004</v>
      </c>
      <c r="D1778" s="2">
        <v>378</v>
      </c>
      <c r="E1778" s="2">
        <f t="shared" si="108"/>
        <v>103803</v>
      </c>
      <c r="F1778" s="19" t="str">
        <f t="shared" si="111"/>
        <v>BULLISH</v>
      </c>
      <c r="G1778" s="19" t="str">
        <f t="shared" si="110"/>
        <v>NEUTRAL</v>
      </c>
      <c r="H1778" s="19" t="str">
        <f t="shared" si="109"/>
        <v>BULLISH DIVERGENCE</v>
      </c>
    </row>
    <row r="1779" spans="1:8" ht="13.5" x14ac:dyDescent="0.25">
      <c r="A1779" s="3">
        <v>44603</v>
      </c>
      <c r="B1779" s="2">
        <v>88.1</v>
      </c>
      <c r="C1779" s="2">
        <v>69.958500000000001</v>
      </c>
      <c r="D1779" s="2">
        <v>274</v>
      </c>
      <c r="E1779" s="2">
        <f t="shared" si="108"/>
        <v>103529</v>
      </c>
      <c r="F1779" s="19" t="str">
        <f t="shared" si="111"/>
        <v>BULLISH</v>
      </c>
      <c r="G1779" s="19" t="str">
        <f t="shared" si="110"/>
        <v>NEUTRAL</v>
      </c>
      <c r="H1779" s="19" t="str">
        <f t="shared" si="109"/>
        <v>BULLISH DIVERGENCE</v>
      </c>
    </row>
    <row r="1780" spans="1:8" ht="13.5" x14ac:dyDescent="0.25">
      <c r="A1780" s="3">
        <v>44606</v>
      </c>
      <c r="B1780" s="2">
        <v>88.35</v>
      </c>
      <c r="C1780" s="2">
        <v>70.156999999999996</v>
      </c>
      <c r="D1780" s="2">
        <v>592</v>
      </c>
      <c r="E1780" s="2">
        <f t="shared" si="108"/>
        <v>104121</v>
      </c>
      <c r="F1780" s="19" t="str">
        <f t="shared" si="111"/>
        <v>BULLISH</v>
      </c>
      <c r="G1780" s="19" t="str">
        <f t="shared" si="110"/>
        <v>NEUTRAL</v>
      </c>
      <c r="H1780" s="19" t="str">
        <f t="shared" si="109"/>
        <v>BULLISH DIVERGENCE</v>
      </c>
    </row>
    <row r="1781" spans="1:8" ht="13.5" x14ac:dyDescent="0.25">
      <c r="A1781" s="3">
        <v>44607</v>
      </c>
      <c r="B1781" s="2">
        <v>89.9</v>
      </c>
      <c r="C1781" s="2">
        <v>71.387799999999999</v>
      </c>
      <c r="D1781" s="2">
        <v>284</v>
      </c>
      <c r="E1781" s="2">
        <f t="shared" si="108"/>
        <v>104405</v>
      </c>
      <c r="F1781" s="19" t="str">
        <f t="shared" si="111"/>
        <v>BULLISH</v>
      </c>
      <c r="G1781" s="19" t="str">
        <f t="shared" si="110"/>
        <v>NEUTRAL</v>
      </c>
      <c r="H1781" s="19" t="str">
        <f t="shared" si="109"/>
        <v>CONFIRMED BULLISH</v>
      </c>
    </row>
    <row r="1782" spans="1:8" ht="13.5" x14ac:dyDescent="0.25">
      <c r="A1782" s="3">
        <v>44608</v>
      </c>
      <c r="B1782" s="2">
        <v>90.4</v>
      </c>
      <c r="C1782" s="2">
        <v>71.784899999999993</v>
      </c>
      <c r="D1782" s="2">
        <v>586</v>
      </c>
      <c r="E1782" s="2">
        <f t="shared" si="108"/>
        <v>104991</v>
      </c>
      <c r="F1782" s="19" t="str">
        <f t="shared" si="111"/>
        <v>BULLISH</v>
      </c>
      <c r="G1782" s="19" t="str">
        <f t="shared" si="110"/>
        <v>NEUTRAL</v>
      </c>
      <c r="H1782" s="19" t="str">
        <f t="shared" si="109"/>
        <v>CONFIRMED BULLISH</v>
      </c>
    </row>
    <row r="1783" spans="1:8" ht="13.5" x14ac:dyDescent="0.25">
      <c r="A1783" s="3">
        <v>44609</v>
      </c>
      <c r="B1783" s="2">
        <v>89.99</v>
      </c>
      <c r="C1783" s="2">
        <v>71.459299999999999</v>
      </c>
      <c r="D1783" s="2">
        <v>327</v>
      </c>
      <c r="E1783" s="2">
        <f t="shared" si="108"/>
        <v>104664</v>
      </c>
      <c r="F1783" s="19" t="str">
        <f t="shared" si="111"/>
        <v>BULLISH</v>
      </c>
      <c r="G1783" s="19" t="str">
        <f t="shared" si="110"/>
        <v>NEUTRAL</v>
      </c>
      <c r="H1783" s="19" t="str">
        <f t="shared" si="109"/>
        <v>CONFIRMED BULLISH</v>
      </c>
    </row>
    <row r="1784" spans="1:8" ht="13.5" x14ac:dyDescent="0.25">
      <c r="A1784" s="3">
        <v>44610</v>
      </c>
      <c r="B1784" s="2">
        <v>91.38</v>
      </c>
      <c r="C1784" s="2">
        <v>72.563100000000006</v>
      </c>
      <c r="D1784" s="2">
        <v>2634</v>
      </c>
      <c r="E1784" s="2">
        <f t="shared" si="108"/>
        <v>107298</v>
      </c>
      <c r="F1784" s="19" t="str">
        <f t="shared" si="111"/>
        <v>BULLISH</v>
      </c>
      <c r="G1784" s="19" t="str">
        <f t="shared" si="110"/>
        <v>STRONG</v>
      </c>
      <c r="H1784" s="19" t="str">
        <f t="shared" si="109"/>
        <v>CONFIRMED BULLISH</v>
      </c>
    </row>
    <row r="1785" spans="1:8" ht="13.5" x14ac:dyDescent="0.25">
      <c r="A1785" s="3">
        <v>44613</v>
      </c>
      <c r="B1785" s="2">
        <v>92.9</v>
      </c>
      <c r="C1785" s="2">
        <v>73.770099999999999</v>
      </c>
      <c r="D1785" s="2">
        <v>1872</v>
      </c>
      <c r="E1785" s="2">
        <f t="shared" si="108"/>
        <v>109170</v>
      </c>
      <c r="F1785" s="19" t="str">
        <f t="shared" si="111"/>
        <v>BULLISH</v>
      </c>
      <c r="G1785" s="19" t="str">
        <f t="shared" si="110"/>
        <v>STRONG</v>
      </c>
      <c r="H1785" s="19" t="str">
        <f t="shared" si="109"/>
        <v>CONFIRMED BULLISH</v>
      </c>
    </row>
    <row r="1786" spans="1:8" ht="13.5" x14ac:dyDescent="0.25">
      <c r="A1786" s="3">
        <v>44614</v>
      </c>
      <c r="B1786" s="2">
        <v>92.5</v>
      </c>
      <c r="C1786" s="2">
        <v>73.452500000000001</v>
      </c>
      <c r="D1786" s="2">
        <v>39</v>
      </c>
      <c r="E1786" s="2">
        <f t="shared" si="108"/>
        <v>109131</v>
      </c>
      <c r="F1786" s="19" t="str">
        <f t="shared" si="111"/>
        <v>BULLISH</v>
      </c>
      <c r="G1786" s="19" t="str">
        <f t="shared" si="110"/>
        <v>STRONG</v>
      </c>
      <c r="H1786" s="19" t="str">
        <f t="shared" si="109"/>
        <v>CONFIRMED BULLISH</v>
      </c>
    </row>
    <row r="1787" spans="1:8" ht="13.5" x14ac:dyDescent="0.25">
      <c r="A1787" s="3">
        <v>44615</v>
      </c>
      <c r="B1787" s="2">
        <v>91.5</v>
      </c>
      <c r="C1787" s="2">
        <v>72.6584</v>
      </c>
      <c r="D1787" s="2">
        <v>57</v>
      </c>
      <c r="E1787" s="2">
        <f t="shared" si="108"/>
        <v>109074</v>
      </c>
      <c r="F1787" s="19" t="str">
        <f t="shared" si="111"/>
        <v>BULLISH</v>
      </c>
      <c r="G1787" s="19" t="str">
        <f t="shared" si="110"/>
        <v>STRONG</v>
      </c>
      <c r="H1787" s="19" t="str">
        <f t="shared" si="109"/>
        <v>CONFIRMED BULLISH</v>
      </c>
    </row>
    <row r="1788" spans="1:8" ht="13.5" x14ac:dyDescent="0.25">
      <c r="A1788" s="3">
        <v>44616</v>
      </c>
      <c r="B1788" s="2">
        <v>88.91</v>
      </c>
      <c r="C1788" s="2">
        <v>70.601699999999994</v>
      </c>
      <c r="D1788" s="2">
        <v>984</v>
      </c>
      <c r="E1788" s="2">
        <f t="shared" si="108"/>
        <v>108090</v>
      </c>
      <c r="F1788" s="19" t="str">
        <f t="shared" si="111"/>
        <v>BULLISH</v>
      </c>
      <c r="G1788" s="19" t="str">
        <f t="shared" si="110"/>
        <v>STRONG</v>
      </c>
      <c r="H1788" s="19" t="str">
        <f t="shared" si="109"/>
        <v>BULLISH DIVERGENCE</v>
      </c>
    </row>
    <row r="1789" spans="1:8" ht="13.5" x14ac:dyDescent="0.25">
      <c r="A1789" s="3">
        <v>44617</v>
      </c>
      <c r="B1789" s="2">
        <v>91</v>
      </c>
      <c r="C1789" s="2">
        <v>72.261300000000006</v>
      </c>
      <c r="D1789" s="2">
        <v>582</v>
      </c>
      <c r="E1789" s="2">
        <f t="shared" si="108"/>
        <v>108672</v>
      </c>
      <c r="F1789" s="19" t="str">
        <f t="shared" si="111"/>
        <v>BULLISH</v>
      </c>
      <c r="G1789" s="19" t="str">
        <f t="shared" si="110"/>
        <v>NEUTRAL</v>
      </c>
      <c r="H1789" s="19" t="str">
        <f t="shared" si="109"/>
        <v>BULLISH DIVERGENCE</v>
      </c>
    </row>
    <row r="1790" spans="1:8" ht="13.5" x14ac:dyDescent="0.25">
      <c r="A1790" s="3">
        <v>44620</v>
      </c>
      <c r="B1790" s="2">
        <v>91</v>
      </c>
      <c r="C1790" s="2">
        <v>72.261300000000006</v>
      </c>
      <c r="D1790" s="2">
        <v>1280</v>
      </c>
      <c r="E1790" s="2">
        <f t="shared" si="108"/>
        <v>108672</v>
      </c>
      <c r="F1790" s="19" t="str">
        <f t="shared" si="111"/>
        <v>BEARISH</v>
      </c>
      <c r="G1790" s="19" t="str">
        <f t="shared" si="110"/>
        <v>NEUTRAL</v>
      </c>
      <c r="H1790" s="19" t="str">
        <f t="shared" si="109"/>
        <v>CONFIRMED BEARISH</v>
      </c>
    </row>
    <row r="1791" spans="1:8" ht="13.5" x14ac:dyDescent="0.25">
      <c r="A1791" s="3">
        <v>44621</v>
      </c>
      <c r="B1791" s="2">
        <v>91</v>
      </c>
      <c r="C1791" s="2">
        <v>72.261300000000006</v>
      </c>
      <c r="D1791" s="2">
        <v>223</v>
      </c>
      <c r="E1791" s="2">
        <f t="shared" si="108"/>
        <v>108672</v>
      </c>
      <c r="F1791" s="19" t="str">
        <f t="shared" si="111"/>
        <v>BEARISH</v>
      </c>
      <c r="G1791" s="19" t="str">
        <f t="shared" si="110"/>
        <v>NEUTRAL</v>
      </c>
      <c r="H1791" s="19" t="str">
        <f t="shared" si="109"/>
        <v>CONFIRMED BEARISH</v>
      </c>
    </row>
    <row r="1792" spans="1:8" ht="13.5" x14ac:dyDescent="0.25">
      <c r="A1792" s="3">
        <v>44622</v>
      </c>
      <c r="B1792" s="2">
        <v>89</v>
      </c>
      <c r="C1792" s="2">
        <v>70.673199999999994</v>
      </c>
      <c r="D1792" s="2">
        <v>979</v>
      </c>
      <c r="E1792" s="2">
        <f t="shared" si="108"/>
        <v>107693</v>
      </c>
      <c r="F1792" s="19" t="str">
        <f t="shared" si="111"/>
        <v>BEARISH</v>
      </c>
      <c r="G1792" s="19" t="str">
        <f t="shared" si="110"/>
        <v>NEUTRAL</v>
      </c>
      <c r="H1792" s="19" t="str">
        <f t="shared" si="109"/>
        <v>CONFIRMED BEARISH</v>
      </c>
    </row>
    <row r="1793" spans="1:8" ht="13.5" x14ac:dyDescent="0.25">
      <c r="A1793" s="3">
        <v>44623</v>
      </c>
      <c r="B1793" s="2">
        <v>88</v>
      </c>
      <c r="C1793" s="2">
        <v>69.879099999999994</v>
      </c>
      <c r="D1793" s="2">
        <v>478</v>
      </c>
      <c r="E1793" s="2">
        <f t="shared" si="108"/>
        <v>107215</v>
      </c>
      <c r="F1793" s="19" t="str">
        <f t="shared" si="111"/>
        <v>BEARISH</v>
      </c>
      <c r="G1793" s="19" t="str">
        <f t="shared" si="110"/>
        <v>NEUTRAL</v>
      </c>
      <c r="H1793" s="19" t="str">
        <f t="shared" si="109"/>
        <v>CONFIRMED BEARISH</v>
      </c>
    </row>
    <row r="1794" spans="1:8" ht="13.5" x14ac:dyDescent="0.25">
      <c r="A1794" s="3">
        <v>44624</v>
      </c>
      <c r="B1794" s="2">
        <v>88.4</v>
      </c>
      <c r="C1794" s="2">
        <v>70.196700000000007</v>
      </c>
      <c r="D1794" s="2">
        <v>2225</v>
      </c>
      <c r="E1794" s="2">
        <f t="shared" si="108"/>
        <v>109440</v>
      </c>
      <c r="F1794" s="19" t="str">
        <f t="shared" si="111"/>
        <v>BULLISH</v>
      </c>
      <c r="G1794" s="19" t="str">
        <f t="shared" si="110"/>
        <v>NEUTRAL</v>
      </c>
      <c r="H1794" s="19" t="str">
        <f t="shared" si="109"/>
        <v>BULLISH DIVERGENCE</v>
      </c>
    </row>
    <row r="1795" spans="1:8" ht="13.5" x14ac:dyDescent="0.25">
      <c r="A1795" s="3">
        <v>44627</v>
      </c>
      <c r="B1795" s="2">
        <v>87</v>
      </c>
      <c r="C1795" s="2">
        <v>69.084999999999994</v>
      </c>
      <c r="D1795" s="2">
        <v>671</v>
      </c>
      <c r="E1795" s="2">
        <f t="shared" si="108"/>
        <v>108769</v>
      </c>
      <c r="F1795" s="19" t="str">
        <f t="shared" si="111"/>
        <v>BULLISH</v>
      </c>
      <c r="G1795" s="19" t="str">
        <f t="shared" si="110"/>
        <v>NEUTRAL</v>
      </c>
      <c r="H1795" s="19" t="str">
        <f t="shared" si="109"/>
        <v>BULLISH DIVERGENCE</v>
      </c>
    </row>
    <row r="1796" spans="1:8" ht="13.5" x14ac:dyDescent="0.25">
      <c r="A1796" s="3">
        <v>44628</v>
      </c>
      <c r="B1796" s="2">
        <v>87.5</v>
      </c>
      <c r="C1796" s="2">
        <v>69.481999999999999</v>
      </c>
      <c r="D1796" s="2">
        <v>1121</v>
      </c>
      <c r="E1796" s="2">
        <f t="shared" ref="E1796:E1859" si="112">IF(B1796&gt;B1795, E1795+D1796, IF(B1796&lt;B1795, E1795-D1796, E1795))</f>
        <v>109890</v>
      </c>
      <c r="F1796" s="19" t="str">
        <f t="shared" si="111"/>
        <v>BULLISH</v>
      </c>
      <c r="G1796" s="19" t="str">
        <f t="shared" si="110"/>
        <v>NEUTRAL</v>
      </c>
      <c r="H1796" s="19" t="str">
        <f t="shared" si="109"/>
        <v>BULLISH DIVERGENCE</v>
      </c>
    </row>
    <row r="1797" spans="1:8" ht="13.5" x14ac:dyDescent="0.25">
      <c r="A1797" s="3">
        <v>44629</v>
      </c>
      <c r="B1797" s="2">
        <v>88.9</v>
      </c>
      <c r="C1797" s="2">
        <v>70.593800000000002</v>
      </c>
      <c r="D1797" s="2">
        <v>1428</v>
      </c>
      <c r="E1797" s="2">
        <f t="shared" si="112"/>
        <v>111318</v>
      </c>
      <c r="F1797" s="19" t="str">
        <f t="shared" si="111"/>
        <v>BULLISH</v>
      </c>
      <c r="G1797" s="19" t="str">
        <f t="shared" si="110"/>
        <v>STRONG</v>
      </c>
      <c r="H1797" s="19" t="str">
        <f t="shared" si="109"/>
        <v>BULLISH DIVERGENCE</v>
      </c>
    </row>
    <row r="1798" spans="1:8" ht="13.5" x14ac:dyDescent="0.25">
      <c r="A1798" s="3">
        <v>44630</v>
      </c>
      <c r="B1798" s="2">
        <v>89</v>
      </c>
      <c r="C1798" s="2">
        <v>70.673199999999994</v>
      </c>
      <c r="D1798" s="2">
        <v>255</v>
      </c>
      <c r="E1798" s="2">
        <f t="shared" si="112"/>
        <v>111573</v>
      </c>
      <c r="F1798" s="19" t="str">
        <f t="shared" si="111"/>
        <v>BULLISH</v>
      </c>
      <c r="G1798" s="19" t="str">
        <f t="shared" si="110"/>
        <v>STRONG</v>
      </c>
      <c r="H1798" s="19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v>44631</v>
      </c>
      <c r="B1799" s="2">
        <v>91.3</v>
      </c>
      <c r="C1799" s="2">
        <v>72.499600000000001</v>
      </c>
      <c r="D1799" s="2">
        <v>1144</v>
      </c>
      <c r="E1799" s="2">
        <f t="shared" si="112"/>
        <v>112717</v>
      </c>
      <c r="F1799" s="19" t="str">
        <f t="shared" si="111"/>
        <v>BULLISH</v>
      </c>
      <c r="G1799" s="19" t="str">
        <f t="shared" ref="G1799:G1862" si="114">IF((E1799-E1794)/E1794 &gt; 0.02, "STRONG",
 IF((E1799-E1794)/E1794 &lt; -0.02, "WEAK", "NEUTRAL"))</f>
        <v>STRONG</v>
      </c>
      <c r="H1799" s="19" t="str">
        <f t="shared" si="113"/>
        <v>CONFIRMED BULLISH</v>
      </c>
    </row>
    <row r="1800" spans="1:8" ht="13.5" x14ac:dyDescent="0.25">
      <c r="A1800" s="3">
        <v>44634</v>
      </c>
      <c r="B1800" s="2">
        <v>90</v>
      </c>
      <c r="C1800" s="2">
        <v>71.467200000000005</v>
      </c>
      <c r="D1800" s="2">
        <v>32</v>
      </c>
      <c r="E1800" s="2">
        <f t="shared" si="112"/>
        <v>112685</v>
      </c>
      <c r="F1800" s="19" t="str">
        <f t="shared" ref="F1800:F1863" si="115">IF(E1800&gt;E1795,"BULLISH",IF(E1800&lt;E1795,"BEARISH","NEUTRAL"))</f>
        <v>BULLISH</v>
      </c>
      <c r="G1800" s="19" t="str">
        <f t="shared" si="114"/>
        <v>STRONG</v>
      </c>
      <c r="H1800" s="19" t="str">
        <f t="shared" si="113"/>
        <v>CONFIRMED BULLISH</v>
      </c>
    </row>
    <row r="1801" spans="1:8" ht="13.5" x14ac:dyDescent="0.25">
      <c r="A1801" s="3">
        <v>44635</v>
      </c>
      <c r="B1801" s="2">
        <v>89.1</v>
      </c>
      <c r="C1801" s="2">
        <v>70.752600000000001</v>
      </c>
      <c r="D1801" s="2">
        <v>305</v>
      </c>
      <c r="E1801" s="2">
        <f t="shared" si="112"/>
        <v>112380</v>
      </c>
      <c r="F1801" s="19" t="str">
        <f t="shared" si="115"/>
        <v>BULLISH</v>
      </c>
      <c r="G1801" s="19" t="str">
        <f t="shared" si="114"/>
        <v>STRONG</v>
      </c>
      <c r="H1801" s="19" t="str">
        <f t="shared" si="113"/>
        <v>CONFIRMED BULLISH</v>
      </c>
    </row>
    <row r="1802" spans="1:8" ht="13.5" x14ac:dyDescent="0.25">
      <c r="A1802" s="3">
        <v>44636</v>
      </c>
      <c r="B1802" s="2">
        <v>89.65</v>
      </c>
      <c r="C1802" s="2">
        <v>71.189300000000003</v>
      </c>
      <c r="D1802" s="2">
        <v>845</v>
      </c>
      <c r="E1802" s="2">
        <f t="shared" si="112"/>
        <v>113225</v>
      </c>
      <c r="F1802" s="19" t="str">
        <f t="shared" si="115"/>
        <v>BULLISH</v>
      </c>
      <c r="G1802" s="19" t="str">
        <f t="shared" si="114"/>
        <v>NEUTRAL</v>
      </c>
      <c r="H1802" s="19" t="str">
        <f t="shared" si="113"/>
        <v>CONFIRMED BULLISH</v>
      </c>
    </row>
    <row r="1803" spans="1:8" ht="13.5" x14ac:dyDescent="0.25">
      <c r="A1803" s="3">
        <v>44637</v>
      </c>
      <c r="B1803" s="2">
        <v>89.8</v>
      </c>
      <c r="C1803" s="2">
        <v>71.308400000000006</v>
      </c>
      <c r="D1803" s="2">
        <v>291</v>
      </c>
      <c r="E1803" s="2">
        <f t="shared" si="112"/>
        <v>113516</v>
      </c>
      <c r="F1803" s="19" t="str">
        <f t="shared" si="115"/>
        <v>BULLISH</v>
      </c>
      <c r="G1803" s="19" t="str">
        <f t="shared" si="114"/>
        <v>NEUTRAL</v>
      </c>
      <c r="H1803" s="19" t="str">
        <f t="shared" si="113"/>
        <v>CONFIRMED BULLISH</v>
      </c>
    </row>
    <row r="1804" spans="1:8" ht="13.5" x14ac:dyDescent="0.25">
      <c r="A1804" s="3">
        <v>44638</v>
      </c>
      <c r="B1804" s="2">
        <v>89</v>
      </c>
      <c r="C1804" s="2">
        <v>70.673199999999994</v>
      </c>
      <c r="D1804" s="2">
        <v>152</v>
      </c>
      <c r="E1804" s="2">
        <f t="shared" si="112"/>
        <v>113364</v>
      </c>
      <c r="F1804" s="19" t="str">
        <f t="shared" si="115"/>
        <v>BULLISH</v>
      </c>
      <c r="G1804" s="19" t="str">
        <f t="shared" si="114"/>
        <v>NEUTRAL</v>
      </c>
      <c r="H1804" s="19" t="str">
        <f t="shared" si="113"/>
        <v>BULLISH DIVERGENCE</v>
      </c>
    </row>
    <row r="1805" spans="1:8" ht="13.5" x14ac:dyDescent="0.25">
      <c r="A1805" s="3">
        <v>44641</v>
      </c>
      <c r="B1805" s="2">
        <v>90</v>
      </c>
      <c r="C1805" s="2">
        <v>71.467200000000005</v>
      </c>
      <c r="D1805" s="2">
        <v>512</v>
      </c>
      <c r="E1805" s="2">
        <f t="shared" si="112"/>
        <v>113876</v>
      </c>
      <c r="F1805" s="19" t="str">
        <f t="shared" si="115"/>
        <v>BULLISH</v>
      </c>
      <c r="G1805" s="19" t="str">
        <f t="shared" si="114"/>
        <v>NEUTRAL</v>
      </c>
      <c r="H1805" s="19" t="str">
        <f t="shared" si="113"/>
        <v>NEUTRAL</v>
      </c>
    </row>
    <row r="1806" spans="1:8" ht="13.5" x14ac:dyDescent="0.25">
      <c r="A1806" s="3">
        <v>44642</v>
      </c>
      <c r="B1806" s="2">
        <v>90</v>
      </c>
      <c r="C1806" s="2">
        <v>71.467200000000005</v>
      </c>
      <c r="D1806" s="2">
        <v>0</v>
      </c>
      <c r="E1806" s="2">
        <f t="shared" si="112"/>
        <v>113876</v>
      </c>
      <c r="F1806" s="19" t="str">
        <f t="shared" si="115"/>
        <v>BULLISH</v>
      </c>
      <c r="G1806" s="19" t="str">
        <f t="shared" si="114"/>
        <v>NEUTRAL</v>
      </c>
      <c r="H1806" s="19" t="str">
        <f t="shared" si="113"/>
        <v>CONFIRMED BULLISH</v>
      </c>
    </row>
    <row r="1807" spans="1:8" ht="13.5" x14ac:dyDescent="0.25">
      <c r="A1807" s="3">
        <v>44643</v>
      </c>
      <c r="B1807" s="2">
        <v>88.2</v>
      </c>
      <c r="C1807" s="2">
        <v>70.037899999999993</v>
      </c>
      <c r="D1807" s="2">
        <v>468</v>
      </c>
      <c r="E1807" s="2">
        <f t="shared" si="112"/>
        <v>113408</v>
      </c>
      <c r="F1807" s="19" t="str">
        <f t="shared" si="115"/>
        <v>BULLISH</v>
      </c>
      <c r="G1807" s="19" t="str">
        <f t="shared" si="114"/>
        <v>NEUTRAL</v>
      </c>
      <c r="H1807" s="19" t="str">
        <f t="shared" si="113"/>
        <v>BULLISH DIVERGENCE</v>
      </c>
    </row>
    <row r="1808" spans="1:8" ht="13.5" x14ac:dyDescent="0.25">
      <c r="A1808" s="3">
        <v>44644</v>
      </c>
      <c r="B1808" s="2">
        <v>88</v>
      </c>
      <c r="C1808" s="2">
        <v>69.879099999999994</v>
      </c>
      <c r="D1808" s="2">
        <v>253</v>
      </c>
      <c r="E1808" s="2">
        <f t="shared" si="112"/>
        <v>113155</v>
      </c>
      <c r="F1808" s="19" t="str">
        <f t="shared" si="115"/>
        <v>BEARISH</v>
      </c>
      <c r="G1808" s="19" t="str">
        <f t="shared" si="114"/>
        <v>NEUTRAL</v>
      </c>
      <c r="H1808" s="19" t="str">
        <f t="shared" si="113"/>
        <v>CONFIRMED BEARISH</v>
      </c>
    </row>
    <row r="1809" spans="1:8" ht="13.5" x14ac:dyDescent="0.25">
      <c r="A1809" s="3">
        <v>44645</v>
      </c>
      <c r="B1809" s="2">
        <v>88.61</v>
      </c>
      <c r="C1809" s="2">
        <v>70.363500000000002</v>
      </c>
      <c r="D1809" s="2">
        <v>177</v>
      </c>
      <c r="E1809" s="2">
        <f t="shared" si="112"/>
        <v>113332</v>
      </c>
      <c r="F1809" s="19" t="str">
        <f t="shared" si="115"/>
        <v>BEARISH</v>
      </c>
      <c r="G1809" s="19" t="str">
        <f t="shared" si="114"/>
        <v>NEUTRAL</v>
      </c>
      <c r="H1809" s="19" t="str">
        <f t="shared" si="113"/>
        <v>CONFIRMED BEARISH</v>
      </c>
    </row>
    <row r="1810" spans="1:8" ht="13.5" x14ac:dyDescent="0.25">
      <c r="A1810" s="3">
        <v>44648</v>
      </c>
      <c r="B1810" s="2">
        <v>88</v>
      </c>
      <c r="C1810" s="2">
        <v>69.879099999999994</v>
      </c>
      <c r="D1810" s="2">
        <v>1154</v>
      </c>
      <c r="E1810" s="2">
        <f t="shared" si="112"/>
        <v>112178</v>
      </c>
      <c r="F1810" s="19" t="str">
        <f t="shared" si="115"/>
        <v>BEARISH</v>
      </c>
      <c r="G1810" s="19" t="str">
        <f t="shared" si="114"/>
        <v>NEUTRAL</v>
      </c>
      <c r="H1810" s="19" t="str">
        <f t="shared" si="113"/>
        <v>CONFIRMED BEARISH</v>
      </c>
    </row>
    <row r="1811" spans="1:8" ht="13.5" x14ac:dyDescent="0.25">
      <c r="A1811" s="3">
        <v>44649</v>
      </c>
      <c r="B1811" s="2">
        <v>88.25</v>
      </c>
      <c r="C1811" s="2">
        <v>70.077600000000004</v>
      </c>
      <c r="D1811" s="2">
        <v>28</v>
      </c>
      <c r="E1811" s="2">
        <f t="shared" si="112"/>
        <v>112206</v>
      </c>
      <c r="F1811" s="19" t="str">
        <f t="shared" si="115"/>
        <v>BEARISH</v>
      </c>
      <c r="G1811" s="19" t="str">
        <f t="shared" si="114"/>
        <v>NEUTRAL</v>
      </c>
      <c r="H1811" s="19" t="str">
        <f t="shared" si="113"/>
        <v>CONFIRMED BEARISH</v>
      </c>
    </row>
    <row r="1812" spans="1:8" ht="13.5" x14ac:dyDescent="0.25">
      <c r="A1812" s="3">
        <v>44650</v>
      </c>
      <c r="B1812" s="2">
        <v>88.2</v>
      </c>
      <c r="C1812" s="2">
        <v>70.037899999999993</v>
      </c>
      <c r="D1812" s="2">
        <v>115</v>
      </c>
      <c r="E1812" s="2">
        <f t="shared" si="112"/>
        <v>112091</v>
      </c>
      <c r="F1812" s="19" t="str">
        <f t="shared" si="115"/>
        <v>BEARISH</v>
      </c>
      <c r="G1812" s="19" t="str">
        <f t="shared" si="114"/>
        <v>NEUTRAL</v>
      </c>
      <c r="H1812" s="19" t="str">
        <f t="shared" si="113"/>
        <v>NEUTRAL</v>
      </c>
    </row>
    <row r="1813" spans="1:8" ht="13.5" x14ac:dyDescent="0.25">
      <c r="A1813" s="3">
        <v>44651</v>
      </c>
      <c r="B1813" s="2">
        <v>88.1</v>
      </c>
      <c r="C1813" s="2">
        <v>69.958500000000001</v>
      </c>
      <c r="D1813" s="2">
        <v>757</v>
      </c>
      <c r="E1813" s="2">
        <f t="shared" si="112"/>
        <v>111334</v>
      </c>
      <c r="F1813" s="19" t="str">
        <f t="shared" si="115"/>
        <v>BEARISH</v>
      </c>
      <c r="G1813" s="19" t="str">
        <f t="shared" si="114"/>
        <v>NEUTRAL</v>
      </c>
      <c r="H1813" s="19" t="str">
        <f t="shared" si="113"/>
        <v>BEARISH DIVERGENCE</v>
      </c>
    </row>
    <row r="1814" spans="1:8" ht="13.5" x14ac:dyDescent="0.25">
      <c r="A1814" s="3">
        <v>44652</v>
      </c>
      <c r="B1814" s="2">
        <v>88.1</v>
      </c>
      <c r="C1814" s="2">
        <v>69.958500000000001</v>
      </c>
      <c r="D1814" s="2">
        <v>0</v>
      </c>
      <c r="E1814" s="2">
        <f t="shared" si="112"/>
        <v>111334</v>
      </c>
      <c r="F1814" s="19" t="str">
        <f t="shared" si="115"/>
        <v>BEARISH</v>
      </c>
      <c r="G1814" s="19" t="str">
        <f t="shared" si="114"/>
        <v>NEUTRAL</v>
      </c>
      <c r="H1814" s="19" t="str">
        <f t="shared" si="113"/>
        <v>CONFIRMED BEARISH</v>
      </c>
    </row>
    <row r="1815" spans="1:8" ht="13.5" x14ac:dyDescent="0.25">
      <c r="A1815" s="3">
        <v>44655</v>
      </c>
      <c r="B1815" s="2">
        <v>87.48</v>
      </c>
      <c r="C1815" s="2">
        <v>69.466200000000001</v>
      </c>
      <c r="D1815" s="2">
        <v>10</v>
      </c>
      <c r="E1815" s="2">
        <f t="shared" si="112"/>
        <v>111324</v>
      </c>
      <c r="F1815" s="19" t="str">
        <f t="shared" si="115"/>
        <v>BEARISH</v>
      </c>
      <c r="G1815" s="19" t="str">
        <f t="shared" si="114"/>
        <v>NEUTRAL</v>
      </c>
      <c r="H1815" s="19" t="str">
        <f t="shared" si="113"/>
        <v>CONFIRMED BEARISH</v>
      </c>
    </row>
    <row r="1816" spans="1:8" ht="13.5" x14ac:dyDescent="0.25">
      <c r="A1816" s="3">
        <v>44656</v>
      </c>
      <c r="B1816" s="2">
        <v>84.5</v>
      </c>
      <c r="C1816" s="2">
        <v>67.099800000000002</v>
      </c>
      <c r="D1816" s="2">
        <v>143</v>
      </c>
      <c r="E1816" s="2">
        <f t="shared" si="112"/>
        <v>111181</v>
      </c>
      <c r="F1816" s="19" t="str">
        <f t="shared" si="115"/>
        <v>BEARISH</v>
      </c>
      <c r="G1816" s="19" t="str">
        <f t="shared" si="114"/>
        <v>NEUTRAL</v>
      </c>
      <c r="H1816" s="19" t="str">
        <f t="shared" si="113"/>
        <v>CONFIRMED BEARISH</v>
      </c>
    </row>
    <row r="1817" spans="1:8" ht="13.5" x14ac:dyDescent="0.25">
      <c r="A1817" s="3">
        <v>44657</v>
      </c>
      <c r="B1817" s="2">
        <v>82</v>
      </c>
      <c r="C1817" s="2">
        <v>65.114599999999996</v>
      </c>
      <c r="D1817" s="2">
        <v>445</v>
      </c>
      <c r="E1817" s="2">
        <f t="shared" si="112"/>
        <v>110736</v>
      </c>
      <c r="F1817" s="19" t="str">
        <f t="shared" si="115"/>
        <v>BEARISH</v>
      </c>
      <c r="G1817" s="19" t="str">
        <f t="shared" si="114"/>
        <v>NEUTRAL</v>
      </c>
      <c r="H1817" s="19" t="str">
        <f t="shared" si="113"/>
        <v>CONFIRMED BEARISH</v>
      </c>
    </row>
    <row r="1818" spans="1:8" ht="13.5" x14ac:dyDescent="0.25">
      <c r="A1818" s="3">
        <v>44658</v>
      </c>
      <c r="B1818" s="2">
        <v>80</v>
      </c>
      <c r="C1818" s="2">
        <v>63.526400000000002</v>
      </c>
      <c r="D1818" s="2">
        <v>730</v>
      </c>
      <c r="E1818" s="2">
        <f t="shared" si="112"/>
        <v>110006</v>
      </c>
      <c r="F1818" s="19" t="str">
        <f t="shared" si="115"/>
        <v>BEARISH</v>
      </c>
      <c r="G1818" s="19" t="str">
        <f t="shared" si="114"/>
        <v>NEUTRAL</v>
      </c>
      <c r="H1818" s="19" t="str">
        <f t="shared" si="113"/>
        <v>CONFIRMED BEARISH</v>
      </c>
    </row>
    <row r="1819" spans="1:8" ht="13.5" x14ac:dyDescent="0.25">
      <c r="A1819" s="3">
        <v>44659</v>
      </c>
      <c r="B1819" s="2">
        <v>82</v>
      </c>
      <c r="C1819" s="2">
        <v>65.114599999999996</v>
      </c>
      <c r="D1819" s="2">
        <v>461</v>
      </c>
      <c r="E1819" s="2">
        <f t="shared" si="112"/>
        <v>110467</v>
      </c>
      <c r="F1819" s="19" t="str">
        <f t="shared" si="115"/>
        <v>BEARISH</v>
      </c>
      <c r="G1819" s="19" t="str">
        <f t="shared" si="114"/>
        <v>NEUTRAL</v>
      </c>
      <c r="H1819" s="19" t="str">
        <f t="shared" si="113"/>
        <v>CONFIRMED BEARISH</v>
      </c>
    </row>
    <row r="1820" spans="1:8" ht="13.5" x14ac:dyDescent="0.25">
      <c r="A1820" s="3">
        <v>44662</v>
      </c>
      <c r="B1820" s="2">
        <v>82</v>
      </c>
      <c r="C1820" s="2">
        <v>65.114599999999996</v>
      </c>
      <c r="D1820" s="2">
        <v>0</v>
      </c>
      <c r="E1820" s="2">
        <f t="shared" si="112"/>
        <v>110467</v>
      </c>
      <c r="F1820" s="19" t="str">
        <f t="shared" si="115"/>
        <v>BEARISH</v>
      </c>
      <c r="G1820" s="19" t="str">
        <f t="shared" si="114"/>
        <v>NEUTRAL</v>
      </c>
      <c r="H1820" s="19" t="str">
        <f t="shared" si="113"/>
        <v>CONFIRMED BEARISH</v>
      </c>
    </row>
    <row r="1821" spans="1:8" ht="13.5" x14ac:dyDescent="0.25">
      <c r="A1821" s="3">
        <v>44663</v>
      </c>
      <c r="B1821" s="2">
        <v>80.52</v>
      </c>
      <c r="C1821" s="2">
        <v>63.939399999999999</v>
      </c>
      <c r="D1821" s="2">
        <v>275</v>
      </c>
      <c r="E1821" s="2">
        <f t="shared" si="112"/>
        <v>110192</v>
      </c>
      <c r="F1821" s="19" t="str">
        <f t="shared" si="115"/>
        <v>BEARISH</v>
      </c>
      <c r="G1821" s="19" t="str">
        <f t="shared" si="114"/>
        <v>NEUTRAL</v>
      </c>
      <c r="H1821" s="19" t="str">
        <f t="shared" si="113"/>
        <v>CONFIRMED BEARISH</v>
      </c>
    </row>
    <row r="1822" spans="1:8" ht="13.5" x14ac:dyDescent="0.25">
      <c r="A1822" s="3">
        <v>44664</v>
      </c>
      <c r="B1822" s="2">
        <v>80</v>
      </c>
      <c r="C1822" s="2">
        <v>63.526400000000002</v>
      </c>
      <c r="D1822" s="2">
        <v>251</v>
      </c>
      <c r="E1822" s="2">
        <f t="shared" si="112"/>
        <v>109941</v>
      </c>
      <c r="F1822" s="19" t="str">
        <f t="shared" si="115"/>
        <v>BEARISH</v>
      </c>
      <c r="G1822" s="19" t="str">
        <f t="shared" si="114"/>
        <v>NEUTRAL</v>
      </c>
      <c r="H1822" s="19" t="str">
        <f t="shared" si="113"/>
        <v>CONFIRMED BEARISH</v>
      </c>
    </row>
    <row r="1823" spans="1:8" ht="13.5" x14ac:dyDescent="0.25">
      <c r="A1823" s="3">
        <v>44665</v>
      </c>
      <c r="B1823" s="2">
        <v>80.5</v>
      </c>
      <c r="C1823" s="2">
        <v>63.923499999999997</v>
      </c>
      <c r="D1823" s="2">
        <v>258</v>
      </c>
      <c r="E1823" s="2">
        <f t="shared" si="112"/>
        <v>110199</v>
      </c>
      <c r="F1823" s="19" t="str">
        <f t="shared" si="115"/>
        <v>BULLISH</v>
      </c>
      <c r="G1823" s="19" t="str">
        <f t="shared" si="114"/>
        <v>NEUTRAL</v>
      </c>
      <c r="H1823" s="19" t="str">
        <f t="shared" si="113"/>
        <v>CONFIRMED BULLISH</v>
      </c>
    </row>
    <row r="1824" spans="1:8" ht="13.5" x14ac:dyDescent="0.25">
      <c r="A1824" s="3">
        <v>44666</v>
      </c>
      <c r="B1824" s="2">
        <v>80.400000000000006</v>
      </c>
      <c r="C1824" s="2">
        <v>63.844099999999997</v>
      </c>
      <c r="D1824" s="2">
        <v>234</v>
      </c>
      <c r="E1824" s="2">
        <f t="shared" si="112"/>
        <v>109965</v>
      </c>
      <c r="F1824" s="19" t="str">
        <f t="shared" si="115"/>
        <v>BEARISH</v>
      </c>
      <c r="G1824" s="19" t="str">
        <f t="shared" si="114"/>
        <v>NEUTRAL</v>
      </c>
      <c r="H1824" s="19" t="str">
        <f t="shared" si="113"/>
        <v>CONFIRMED BEARISH</v>
      </c>
    </row>
    <row r="1825" spans="1:8" ht="13.5" x14ac:dyDescent="0.25">
      <c r="A1825" s="3">
        <v>44669</v>
      </c>
      <c r="B1825" s="2">
        <v>81</v>
      </c>
      <c r="C1825" s="2">
        <v>64.320499999999996</v>
      </c>
      <c r="D1825" s="2">
        <v>2152</v>
      </c>
      <c r="E1825" s="2">
        <f t="shared" si="112"/>
        <v>112117</v>
      </c>
      <c r="F1825" s="19" t="str">
        <f t="shared" si="115"/>
        <v>BULLISH</v>
      </c>
      <c r="G1825" s="19" t="str">
        <f t="shared" si="114"/>
        <v>NEUTRAL</v>
      </c>
      <c r="H1825" s="19" t="str">
        <f t="shared" si="113"/>
        <v>BULLISH DIVERGENCE</v>
      </c>
    </row>
    <row r="1826" spans="1:8" ht="13.5" x14ac:dyDescent="0.25">
      <c r="A1826" s="3">
        <v>44670</v>
      </c>
      <c r="B1826" s="2">
        <v>81</v>
      </c>
      <c r="C1826" s="2">
        <v>64.320499999999996</v>
      </c>
      <c r="D1826" s="2">
        <v>0</v>
      </c>
      <c r="E1826" s="2">
        <f t="shared" si="112"/>
        <v>112117</v>
      </c>
      <c r="F1826" s="19" t="str">
        <f t="shared" si="115"/>
        <v>BULLISH</v>
      </c>
      <c r="G1826" s="19" t="str">
        <f t="shared" si="114"/>
        <v>NEUTRAL</v>
      </c>
      <c r="H1826" s="19" t="str">
        <f t="shared" si="113"/>
        <v>CONFIRMED BULLISH</v>
      </c>
    </row>
    <row r="1827" spans="1:8" ht="13.5" x14ac:dyDescent="0.25">
      <c r="A1827" s="3">
        <v>44671</v>
      </c>
      <c r="B1827" s="2">
        <v>81.900000000000006</v>
      </c>
      <c r="C1827" s="2">
        <v>65.035200000000003</v>
      </c>
      <c r="D1827" s="2">
        <v>195</v>
      </c>
      <c r="E1827" s="2">
        <f t="shared" si="112"/>
        <v>112312</v>
      </c>
      <c r="F1827" s="19" t="str">
        <f t="shared" si="115"/>
        <v>BULLISH</v>
      </c>
      <c r="G1827" s="19" t="str">
        <f t="shared" si="114"/>
        <v>STRONG</v>
      </c>
      <c r="H1827" s="19" t="str">
        <f t="shared" si="113"/>
        <v>CONFIRMED BULLISH</v>
      </c>
    </row>
    <row r="1828" spans="1:8" ht="13.5" x14ac:dyDescent="0.25">
      <c r="A1828" s="3">
        <v>44672</v>
      </c>
      <c r="B1828" s="2">
        <v>83.89</v>
      </c>
      <c r="C1828" s="2">
        <v>66.615399999999994</v>
      </c>
      <c r="D1828" s="2">
        <v>1618</v>
      </c>
      <c r="E1828" s="2">
        <f t="shared" si="112"/>
        <v>113930</v>
      </c>
      <c r="F1828" s="19" t="str">
        <f t="shared" si="115"/>
        <v>BULLISH</v>
      </c>
      <c r="G1828" s="19" t="str">
        <f t="shared" si="114"/>
        <v>STRONG</v>
      </c>
      <c r="H1828" s="19" t="str">
        <f t="shared" si="113"/>
        <v>CONFIRMED BULLISH</v>
      </c>
    </row>
    <row r="1829" spans="1:8" ht="13.5" x14ac:dyDescent="0.25">
      <c r="A1829" s="3">
        <v>44673</v>
      </c>
      <c r="B1829" s="2">
        <v>81.900000000000006</v>
      </c>
      <c r="C1829" s="2">
        <v>65.035200000000003</v>
      </c>
      <c r="D1829" s="2">
        <v>286</v>
      </c>
      <c r="E1829" s="2">
        <f t="shared" si="112"/>
        <v>113644</v>
      </c>
      <c r="F1829" s="19" t="str">
        <f t="shared" si="115"/>
        <v>BULLISH</v>
      </c>
      <c r="G1829" s="19" t="str">
        <f t="shared" si="114"/>
        <v>STRONG</v>
      </c>
      <c r="H1829" s="19" t="str">
        <f t="shared" si="113"/>
        <v>CONFIRMED BULLISH</v>
      </c>
    </row>
    <row r="1830" spans="1:8" ht="13.5" x14ac:dyDescent="0.25">
      <c r="A1830" s="3">
        <v>44676</v>
      </c>
      <c r="B1830" s="2">
        <v>81.8</v>
      </c>
      <c r="C1830" s="2">
        <v>64.955799999999996</v>
      </c>
      <c r="D1830" s="2">
        <v>64</v>
      </c>
      <c r="E1830" s="2">
        <f t="shared" si="112"/>
        <v>113580</v>
      </c>
      <c r="F1830" s="19" t="str">
        <f t="shared" si="115"/>
        <v>BULLISH</v>
      </c>
      <c r="G1830" s="19" t="str">
        <f t="shared" si="114"/>
        <v>NEUTRAL</v>
      </c>
      <c r="H1830" s="19" t="str">
        <f t="shared" si="113"/>
        <v>CONFIRMED BULLISH</v>
      </c>
    </row>
    <row r="1831" spans="1:8" ht="13.5" x14ac:dyDescent="0.25">
      <c r="A1831" s="3">
        <v>44677</v>
      </c>
      <c r="B1831" s="2">
        <v>81.5</v>
      </c>
      <c r="C1831" s="2">
        <v>64.717600000000004</v>
      </c>
      <c r="D1831" s="2">
        <v>34</v>
      </c>
      <c r="E1831" s="2">
        <f t="shared" si="112"/>
        <v>113546</v>
      </c>
      <c r="F1831" s="19" t="str">
        <f t="shared" si="115"/>
        <v>BULLISH</v>
      </c>
      <c r="G1831" s="19" t="str">
        <f t="shared" si="114"/>
        <v>NEUTRAL</v>
      </c>
      <c r="H1831" s="19" t="str">
        <f t="shared" si="113"/>
        <v>CONFIRMED BULLISH</v>
      </c>
    </row>
    <row r="1832" spans="1:8" ht="13.5" x14ac:dyDescent="0.25">
      <c r="A1832" s="3">
        <v>44678</v>
      </c>
      <c r="B1832" s="2">
        <v>81.5</v>
      </c>
      <c r="C1832" s="2">
        <v>64.717600000000004</v>
      </c>
      <c r="D1832" s="2">
        <v>0</v>
      </c>
      <c r="E1832" s="2">
        <f t="shared" si="112"/>
        <v>113546</v>
      </c>
      <c r="F1832" s="19" t="str">
        <f t="shared" si="115"/>
        <v>BULLISH</v>
      </c>
      <c r="G1832" s="19" t="str">
        <f t="shared" si="114"/>
        <v>NEUTRAL</v>
      </c>
      <c r="H1832" s="19" t="str">
        <f t="shared" si="113"/>
        <v>BULLISH DIVERGENCE</v>
      </c>
    </row>
    <row r="1833" spans="1:8" ht="13.5" x14ac:dyDescent="0.25">
      <c r="A1833" s="3">
        <v>44679</v>
      </c>
      <c r="B1833" s="2">
        <v>81.5</v>
      </c>
      <c r="C1833" s="2">
        <v>64.717600000000004</v>
      </c>
      <c r="D1833" s="2">
        <v>0</v>
      </c>
      <c r="E1833" s="2">
        <f t="shared" si="112"/>
        <v>113546</v>
      </c>
      <c r="F1833" s="19" t="str">
        <f t="shared" si="115"/>
        <v>BEARISH</v>
      </c>
      <c r="G1833" s="19" t="str">
        <f t="shared" si="114"/>
        <v>NEUTRAL</v>
      </c>
      <c r="H1833" s="19" t="str">
        <f t="shared" si="113"/>
        <v>CONFIRMED BEARISH</v>
      </c>
    </row>
    <row r="1834" spans="1:8" ht="13.5" x14ac:dyDescent="0.25">
      <c r="A1834" s="3">
        <v>44680</v>
      </c>
      <c r="B1834" s="2">
        <v>83</v>
      </c>
      <c r="C1834" s="2">
        <v>65.908699999999996</v>
      </c>
      <c r="D1834" s="2">
        <v>1725</v>
      </c>
      <c r="E1834" s="2">
        <f t="shared" si="112"/>
        <v>115271</v>
      </c>
      <c r="F1834" s="19" t="str">
        <f t="shared" si="115"/>
        <v>BULLISH</v>
      </c>
      <c r="G1834" s="19" t="str">
        <f t="shared" si="114"/>
        <v>NEUTRAL</v>
      </c>
      <c r="H1834" s="19" t="str">
        <f t="shared" si="113"/>
        <v>CONFIRMED BULLISH</v>
      </c>
    </row>
    <row r="1835" spans="1:8" ht="13.5" x14ac:dyDescent="0.25">
      <c r="A1835" s="3">
        <v>44685</v>
      </c>
      <c r="B1835" s="2">
        <v>83</v>
      </c>
      <c r="C1835" s="2">
        <v>65.908699999999996</v>
      </c>
      <c r="D1835" s="2">
        <v>55</v>
      </c>
      <c r="E1835" s="2">
        <f t="shared" si="112"/>
        <v>115271</v>
      </c>
      <c r="F1835" s="19" t="str">
        <f t="shared" si="115"/>
        <v>BULLISH</v>
      </c>
      <c r="G1835" s="19" t="str">
        <f t="shared" si="114"/>
        <v>NEUTRAL</v>
      </c>
      <c r="H1835" s="19" t="str">
        <f t="shared" si="113"/>
        <v>CONFIRMED BULLISH</v>
      </c>
    </row>
    <row r="1836" spans="1:8" ht="13.5" x14ac:dyDescent="0.25">
      <c r="A1836" s="3">
        <v>44686</v>
      </c>
      <c r="B1836" s="2">
        <v>83</v>
      </c>
      <c r="C1836" s="2">
        <v>65.908699999999996</v>
      </c>
      <c r="D1836" s="2">
        <v>115</v>
      </c>
      <c r="E1836" s="2">
        <f t="shared" si="112"/>
        <v>115271</v>
      </c>
      <c r="F1836" s="19" t="str">
        <f t="shared" si="115"/>
        <v>BULLISH</v>
      </c>
      <c r="G1836" s="19" t="str">
        <f t="shared" si="114"/>
        <v>NEUTRAL</v>
      </c>
      <c r="H1836" s="19" t="str">
        <f t="shared" si="113"/>
        <v>CONFIRMED BULLISH</v>
      </c>
    </row>
    <row r="1837" spans="1:8" ht="13.5" x14ac:dyDescent="0.25">
      <c r="A1837" s="3">
        <v>44687</v>
      </c>
      <c r="B1837" s="2">
        <v>82.95</v>
      </c>
      <c r="C1837" s="2">
        <v>65.869</v>
      </c>
      <c r="D1837" s="2">
        <v>619</v>
      </c>
      <c r="E1837" s="2">
        <f t="shared" si="112"/>
        <v>114652</v>
      </c>
      <c r="F1837" s="19" t="str">
        <f t="shared" si="115"/>
        <v>BULLISH</v>
      </c>
      <c r="G1837" s="19" t="str">
        <f t="shared" si="114"/>
        <v>NEUTRAL</v>
      </c>
      <c r="H1837" s="19" t="str">
        <f t="shared" si="113"/>
        <v>CONFIRMED BULLISH</v>
      </c>
    </row>
    <row r="1838" spans="1:8" ht="13.5" x14ac:dyDescent="0.25">
      <c r="A1838" s="3">
        <v>44690</v>
      </c>
      <c r="B1838" s="2">
        <v>82.95</v>
      </c>
      <c r="C1838" s="2">
        <v>65.869</v>
      </c>
      <c r="D1838" s="2">
        <v>539</v>
      </c>
      <c r="E1838" s="2">
        <f t="shared" si="112"/>
        <v>114652</v>
      </c>
      <c r="F1838" s="19" t="str">
        <f t="shared" si="115"/>
        <v>BULLISH</v>
      </c>
      <c r="G1838" s="19" t="str">
        <f t="shared" si="114"/>
        <v>NEUTRAL</v>
      </c>
      <c r="H1838" s="19" t="str">
        <f t="shared" si="113"/>
        <v>CONFIRMED BULLISH</v>
      </c>
    </row>
    <row r="1839" spans="1:8" ht="13.5" x14ac:dyDescent="0.25">
      <c r="A1839" s="3">
        <v>44691</v>
      </c>
      <c r="B1839" s="2">
        <v>82.9</v>
      </c>
      <c r="C1839" s="2">
        <v>65.829300000000003</v>
      </c>
      <c r="D1839" s="2">
        <v>4</v>
      </c>
      <c r="E1839" s="2">
        <f t="shared" si="112"/>
        <v>114648</v>
      </c>
      <c r="F1839" s="19" t="str">
        <f t="shared" si="115"/>
        <v>BEARISH</v>
      </c>
      <c r="G1839" s="19" t="str">
        <f t="shared" si="114"/>
        <v>NEUTRAL</v>
      </c>
      <c r="H1839" s="19" t="str">
        <f t="shared" si="113"/>
        <v>CONFIRMED BEARISH</v>
      </c>
    </row>
    <row r="1840" spans="1:8" ht="13.5" x14ac:dyDescent="0.25">
      <c r="A1840" s="3">
        <v>44692</v>
      </c>
      <c r="B1840" s="2">
        <v>82.8</v>
      </c>
      <c r="C1840" s="2">
        <v>65.749899999999997</v>
      </c>
      <c r="D1840" s="2">
        <v>246</v>
      </c>
      <c r="E1840" s="2">
        <f t="shared" si="112"/>
        <v>114402</v>
      </c>
      <c r="F1840" s="19" t="str">
        <f t="shared" si="115"/>
        <v>BEARISH</v>
      </c>
      <c r="G1840" s="19" t="str">
        <f t="shared" si="114"/>
        <v>NEUTRAL</v>
      </c>
      <c r="H1840" s="19" t="str">
        <f t="shared" si="113"/>
        <v>CONFIRMED BEARISH</v>
      </c>
    </row>
    <row r="1841" spans="1:8" ht="13.5" x14ac:dyDescent="0.25">
      <c r="A1841" s="3">
        <v>44693</v>
      </c>
      <c r="B1841" s="2">
        <v>82.8</v>
      </c>
      <c r="C1841" s="2">
        <v>65.749899999999997</v>
      </c>
      <c r="D1841" s="2">
        <v>56</v>
      </c>
      <c r="E1841" s="2">
        <f t="shared" si="112"/>
        <v>114402</v>
      </c>
      <c r="F1841" s="19" t="str">
        <f t="shared" si="115"/>
        <v>BEARISH</v>
      </c>
      <c r="G1841" s="19" t="str">
        <f t="shared" si="114"/>
        <v>NEUTRAL</v>
      </c>
      <c r="H1841" s="19" t="str">
        <f t="shared" si="113"/>
        <v>CONFIRMED BEARISH</v>
      </c>
    </row>
    <row r="1842" spans="1:8" ht="13.5" x14ac:dyDescent="0.25">
      <c r="A1842" s="3">
        <v>44694</v>
      </c>
      <c r="B1842" s="2">
        <v>82.85</v>
      </c>
      <c r="C1842" s="2">
        <v>65.789599999999993</v>
      </c>
      <c r="D1842" s="2">
        <v>569</v>
      </c>
      <c r="E1842" s="2">
        <f t="shared" si="112"/>
        <v>114971</v>
      </c>
      <c r="F1842" s="19" t="str">
        <f t="shared" si="115"/>
        <v>BULLISH</v>
      </c>
      <c r="G1842" s="19" t="str">
        <f t="shared" si="114"/>
        <v>NEUTRAL</v>
      </c>
      <c r="H1842" s="19" t="str">
        <f t="shared" si="113"/>
        <v>BULLISH DIVERGENCE</v>
      </c>
    </row>
    <row r="1843" spans="1:8" ht="13.5" x14ac:dyDescent="0.25">
      <c r="A1843" s="3">
        <v>44697</v>
      </c>
      <c r="B1843" s="2">
        <v>85</v>
      </c>
      <c r="C1843" s="2">
        <v>67.496799999999993</v>
      </c>
      <c r="D1843" s="2">
        <v>597</v>
      </c>
      <c r="E1843" s="2">
        <f t="shared" si="112"/>
        <v>115568</v>
      </c>
      <c r="F1843" s="19" t="str">
        <f t="shared" si="115"/>
        <v>BULLISH</v>
      </c>
      <c r="G1843" s="19" t="str">
        <f t="shared" si="114"/>
        <v>NEUTRAL</v>
      </c>
      <c r="H1843" s="19" t="str">
        <f t="shared" si="113"/>
        <v>CONFIRMED BULLISH</v>
      </c>
    </row>
    <row r="1844" spans="1:8" ht="13.5" x14ac:dyDescent="0.25">
      <c r="A1844" s="3">
        <v>44698</v>
      </c>
      <c r="B1844" s="2">
        <v>84.5</v>
      </c>
      <c r="C1844" s="2">
        <v>67.099800000000002</v>
      </c>
      <c r="D1844" s="2">
        <v>6</v>
      </c>
      <c r="E1844" s="2">
        <f t="shared" si="112"/>
        <v>115562</v>
      </c>
      <c r="F1844" s="19" t="str">
        <f t="shared" si="115"/>
        <v>BULLISH</v>
      </c>
      <c r="G1844" s="19" t="str">
        <f t="shared" si="114"/>
        <v>NEUTRAL</v>
      </c>
      <c r="H1844" s="19" t="str">
        <f t="shared" si="113"/>
        <v>CONFIRMED BULLISH</v>
      </c>
    </row>
    <row r="1845" spans="1:8" ht="13.5" x14ac:dyDescent="0.25">
      <c r="A1845" s="3">
        <v>44699</v>
      </c>
      <c r="B1845" s="2">
        <v>84.5</v>
      </c>
      <c r="C1845" s="2">
        <v>67.099800000000002</v>
      </c>
      <c r="D1845" s="2">
        <v>4</v>
      </c>
      <c r="E1845" s="2">
        <f t="shared" si="112"/>
        <v>115562</v>
      </c>
      <c r="F1845" s="19" t="str">
        <f t="shared" si="115"/>
        <v>BULLISH</v>
      </c>
      <c r="G1845" s="19" t="str">
        <f t="shared" si="114"/>
        <v>NEUTRAL</v>
      </c>
      <c r="H1845" s="19" t="str">
        <f t="shared" si="113"/>
        <v>CONFIRMED BULLISH</v>
      </c>
    </row>
    <row r="1846" spans="1:8" ht="13.5" x14ac:dyDescent="0.25">
      <c r="A1846" s="3">
        <v>44700</v>
      </c>
      <c r="B1846" s="2">
        <v>83.99</v>
      </c>
      <c r="C1846" s="2">
        <v>66.694800000000001</v>
      </c>
      <c r="D1846" s="2">
        <v>13</v>
      </c>
      <c r="E1846" s="2">
        <f t="shared" si="112"/>
        <v>115549</v>
      </c>
      <c r="F1846" s="19" t="str">
        <f t="shared" si="115"/>
        <v>BULLISH</v>
      </c>
      <c r="G1846" s="19" t="str">
        <f t="shared" si="114"/>
        <v>NEUTRAL</v>
      </c>
      <c r="H1846" s="19" t="str">
        <f t="shared" si="113"/>
        <v>CONFIRMED BULLISH</v>
      </c>
    </row>
    <row r="1847" spans="1:8" ht="13.5" x14ac:dyDescent="0.25">
      <c r="A1847" s="3">
        <v>44701</v>
      </c>
      <c r="B1847" s="2">
        <v>84</v>
      </c>
      <c r="C1847" s="2">
        <v>66.702799999999996</v>
      </c>
      <c r="D1847" s="2">
        <v>389</v>
      </c>
      <c r="E1847" s="2">
        <f t="shared" si="112"/>
        <v>115938</v>
      </c>
      <c r="F1847" s="19" t="str">
        <f t="shared" si="115"/>
        <v>BULLISH</v>
      </c>
      <c r="G1847" s="19" t="str">
        <f t="shared" si="114"/>
        <v>NEUTRAL</v>
      </c>
      <c r="H1847" s="19" t="str">
        <f t="shared" si="113"/>
        <v>CONFIRMED BULLISH</v>
      </c>
    </row>
    <row r="1848" spans="1:8" ht="13.5" x14ac:dyDescent="0.25">
      <c r="A1848" s="3">
        <v>44704</v>
      </c>
      <c r="B1848" s="2">
        <v>84.4</v>
      </c>
      <c r="C1848" s="2">
        <v>67.020399999999995</v>
      </c>
      <c r="D1848" s="2">
        <v>785</v>
      </c>
      <c r="E1848" s="2">
        <f t="shared" si="112"/>
        <v>116723</v>
      </c>
      <c r="F1848" s="19" t="str">
        <f t="shared" si="115"/>
        <v>BULLISH</v>
      </c>
      <c r="G1848" s="19" t="str">
        <f t="shared" si="114"/>
        <v>NEUTRAL</v>
      </c>
      <c r="H1848" s="19" t="str">
        <f t="shared" si="113"/>
        <v>BULLISH DIVERGENCE</v>
      </c>
    </row>
    <row r="1849" spans="1:8" ht="13.5" x14ac:dyDescent="0.25">
      <c r="A1849" s="3">
        <v>44705</v>
      </c>
      <c r="B1849" s="2">
        <v>84</v>
      </c>
      <c r="C1849" s="2">
        <v>66.702799999999996</v>
      </c>
      <c r="D1849" s="2">
        <v>219</v>
      </c>
      <c r="E1849" s="2">
        <f t="shared" si="112"/>
        <v>116504</v>
      </c>
      <c r="F1849" s="19" t="str">
        <f t="shared" si="115"/>
        <v>BULLISH</v>
      </c>
      <c r="G1849" s="19" t="str">
        <f t="shared" si="114"/>
        <v>NEUTRAL</v>
      </c>
      <c r="H1849" s="19" t="str">
        <f t="shared" si="113"/>
        <v>BULLISH DIVERGENCE</v>
      </c>
    </row>
    <row r="1850" spans="1:8" ht="13.5" x14ac:dyDescent="0.25">
      <c r="A1850" s="3">
        <v>44706</v>
      </c>
      <c r="B1850" s="2">
        <v>83.95</v>
      </c>
      <c r="C1850" s="2">
        <v>66.6631</v>
      </c>
      <c r="D1850" s="2">
        <v>133</v>
      </c>
      <c r="E1850" s="2">
        <f t="shared" si="112"/>
        <v>116371</v>
      </c>
      <c r="F1850" s="19" t="str">
        <f t="shared" si="115"/>
        <v>BULLISH</v>
      </c>
      <c r="G1850" s="19" t="str">
        <f t="shared" si="114"/>
        <v>NEUTRAL</v>
      </c>
      <c r="H1850" s="19" t="str">
        <f t="shared" si="113"/>
        <v>BULLISH DIVERGENCE</v>
      </c>
    </row>
    <row r="1851" spans="1:8" ht="13.5" x14ac:dyDescent="0.25">
      <c r="A1851" s="3">
        <v>44707</v>
      </c>
      <c r="B1851" s="2">
        <v>83.95</v>
      </c>
      <c r="C1851" s="2">
        <v>66.6631</v>
      </c>
      <c r="D1851" s="2">
        <v>68</v>
      </c>
      <c r="E1851" s="2">
        <f t="shared" si="112"/>
        <v>116371</v>
      </c>
      <c r="F1851" s="19" t="str">
        <f t="shared" si="115"/>
        <v>BULLISH</v>
      </c>
      <c r="G1851" s="19" t="str">
        <f t="shared" si="114"/>
        <v>NEUTRAL</v>
      </c>
      <c r="H1851" s="19" t="str">
        <f t="shared" si="113"/>
        <v>BULLISH DIVERGENCE</v>
      </c>
    </row>
    <row r="1852" spans="1:8" ht="13.5" x14ac:dyDescent="0.25">
      <c r="A1852" s="3">
        <v>44708</v>
      </c>
      <c r="B1852" s="2">
        <v>85.5</v>
      </c>
      <c r="C1852" s="2">
        <v>67.893900000000002</v>
      </c>
      <c r="D1852" s="2">
        <v>887</v>
      </c>
      <c r="E1852" s="2">
        <f t="shared" si="112"/>
        <v>117258</v>
      </c>
      <c r="F1852" s="19" t="str">
        <f t="shared" si="115"/>
        <v>BULLISH</v>
      </c>
      <c r="G1852" s="19" t="str">
        <f t="shared" si="114"/>
        <v>NEUTRAL</v>
      </c>
      <c r="H1852" s="19" t="str">
        <f t="shared" si="113"/>
        <v>CONFIRMED BULLISH</v>
      </c>
    </row>
    <row r="1853" spans="1:8" ht="13.5" x14ac:dyDescent="0.25">
      <c r="A1853" s="3">
        <v>44711</v>
      </c>
      <c r="B1853" s="2">
        <v>86.4</v>
      </c>
      <c r="C1853" s="2">
        <v>68.608599999999996</v>
      </c>
      <c r="D1853" s="2">
        <v>297</v>
      </c>
      <c r="E1853" s="2">
        <f t="shared" si="112"/>
        <v>117555</v>
      </c>
      <c r="F1853" s="19" t="str">
        <f t="shared" si="115"/>
        <v>BULLISH</v>
      </c>
      <c r="G1853" s="19" t="str">
        <f t="shared" si="114"/>
        <v>NEUTRAL</v>
      </c>
      <c r="H1853" s="19" t="str">
        <f t="shared" si="113"/>
        <v>CONFIRMED BULLISH</v>
      </c>
    </row>
    <row r="1854" spans="1:8" ht="13.5" x14ac:dyDescent="0.25">
      <c r="A1854" s="3">
        <v>44712</v>
      </c>
      <c r="B1854" s="2">
        <v>86.4</v>
      </c>
      <c r="C1854" s="2">
        <v>68.608599999999996</v>
      </c>
      <c r="D1854" s="2">
        <v>71</v>
      </c>
      <c r="E1854" s="2">
        <f t="shared" si="112"/>
        <v>117555</v>
      </c>
      <c r="F1854" s="19" t="str">
        <f t="shared" si="115"/>
        <v>BULLISH</v>
      </c>
      <c r="G1854" s="19" t="str">
        <f t="shared" si="114"/>
        <v>NEUTRAL</v>
      </c>
      <c r="H1854" s="19" t="str">
        <f t="shared" si="113"/>
        <v>CONFIRMED BULLISH</v>
      </c>
    </row>
    <row r="1855" spans="1:8" ht="13.5" x14ac:dyDescent="0.25">
      <c r="A1855" s="3">
        <v>44713</v>
      </c>
      <c r="B1855" s="2">
        <v>86.3</v>
      </c>
      <c r="C1855" s="2">
        <v>68.529200000000003</v>
      </c>
      <c r="D1855" s="2">
        <v>169</v>
      </c>
      <c r="E1855" s="2">
        <f t="shared" si="112"/>
        <v>117386</v>
      </c>
      <c r="F1855" s="19" t="str">
        <f t="shared" si="115"/>
        <v>BULLISH</v>
      </c>
      <c r="G1855" s="19" t="str">
        <f t="shared" si="114"/>
        <v>NEUTRAL</v>
      </c>
      <c r="H1855" s="19" t="str">
        <f t="shared" si="113"/>
        <v>CONFIRMED BULLISH</v>
      </c>
    </row>
    <row r="1856" spans="1:8" ht="13.5" x14ac:dyDescent="0.25">
      <c r="A1856" s="3">
        <v>44714</v>
      </c>
      <c r="B1856" s="2">
        <v>86.3</v>
      </c>
      <c r="C1856" s="2">
        <v>68.529200000000003</v>
      </c>
      <c r="D1856" s="2">
        <v>0</v>
      </c>
      <c r="E1856" s="2">
        <f t="shared" si="112"/>
        <v>117386</v>
      </c>
      <c r="F1856" s="19" t="str">
        <f t="shared" si="115"/>
        <v>BULLISH</v>
      </c>
      <c r="G1856" s="19" t="str">
        <f t="shared" si="114"/>
        <v>NEUTRAL</v>
      </c>
      <c r="H1856" s="19" t="str">
        <f t="shared" si="113"/>
        <v>CONFIRMED BULLISH</v>
      </c>
    </row>
    <row r="1857" spans="1:8" ht="13.5" x14ac:dyDescent="0.25">
      <c r="A1857" s="3">
        <v>44715</v>
      </c>
      <c r="B1857" s="2">
        <v>83.32</v>
      </c>
      <c r="C1857" s="2">
        <v>66.162800000000004</v>
      </c>
      <c r="D1857" s="2">
        <v>607</v>
      </c>
      <c r="E1857" s="2">
        <f t="shared" si="112"/>
        <v>116779</v>
      </c>
      <c r="F1857" s="19" t="str">
        <f t="shared" si="115"/>
        <v>BEARISH</v>
      </c>
      <c r="G1857" s="19" t="str">
        <f t="shared" si="114"/>
        <v>NEUTRAL</v>
      </c>
      <c r="H1857" s="19" t="str">
        <f t="shared" si="113"/>
        <v>CONFIRMED BEARISH</v>
      </c>
    </row>
    <row r="1858" spans="1:8" ht="13.5" x14ac:dyDescent="0.25">
      <c r="A1858" s="3">
        <v>44718</v>
      </c>
      <c r="B1858" s="2">
        <v>83.75</v>
      </c>
      <c r="C1858" s="2">
        <v>66.504199999999997</v>
      </c>
      <c r="D1858" s="2">
        <v>352</v>
      </c>
      <c r="E1858" s="2">
        <f t="shared" si="112"/>
        <v>117131</v>
      </c>
      <c r="F1858" s="19" t="str">
        <f t="shared" si="115"/>
        <v>BEARISH</v>
      </c>
      <c r="G1858" s="19" t="str">
        <f t="shared" si="114"/>
        <v>NEUTRAL</v>
      </c>
      <c r="H1858" s="19" t="str">
        <f t="shared" si="113"/>
        <v>CONFIRMED BEARISH</v>
      </c>
    </row>
    <row r="1859" spans="1:8" ht="13.5" x14ac:dyDescent="0.25">
      <c r="A1859" s="3">
        <v>44719</v>
      </c>
      <c r="B1859" s="2">
        <v>83.32</v>
      </c>
      <c r="C1859" s="2">
        <v>66.162800000000004</v>
      </c>
      <c r="D1859" s="2">
        <v>875</v>
      </c>
      <c r="E1859" s="2">
        <f t="shared" si="112"/>
        <v>116256</v>
      </c>
      <c r="F1859" s="19" t="str">
        <f t="shared" si="115"/>
        <v>BEARISH</v>
      </c>
      <c r="G1859" s="19" t="str">
        <f t="shared" si="114"/>
        <v>NEUTRAL</v>
      </c>
      <c r="H1859" s="19" t="str">
        <f t="shared" si="113"/>
        <v>CONFIRMED BEARISH</v>
      </c>
    </row>
    <row r="1860" spans="1:8" ht="13.5" x14ac:dyDescent="0.25">
      <c r="A1860" s="3">
        <v>44720</v>
      </c>
      <c r="B1860" s="2">
        <v>83</v>
      </c>
      <c r="C1860" s="2">
        <v>65.908699999999996</v>
      </c>
      <c r="D1860" s="2">
        <v>893</v>
      </c>
      <c r="E1860" s="2">
        <f t="shared" ref="E1860:E1923" si="116">IF(B1860&gt;B1859, E1859+D1860, IF(B1860&lt;B1859, E1859-D1860, E1859))</f>
        <v>115363</v>
      </c>
      <c r="F1860" s="19" t="str">
        <f t="shared" si="115"/>
        <v>BEARISH</v>
      </c>
      <c r="G1860" s="19" t="str">
        <f t="shared" si="114"/>
        <v>NEUTRAL</v>
      </c>
      <c r="H1860" s="19" t="str">
        <f t="shared" si="113"/>
        <v>CONFIRMED BEARISH</v>
      </c>
    </row>
    <row r="1861" spans="1:8" ht="13.5" x14ac:dyDescent="0.25">
      <c r="A1861" s="3">
        <v>44721</v>
      </c>
      <c r="B1861" s="2">
        <v>83.2</v>
      </c>
      <c r="C1861" s="2">
        <v>66.067499999999995</v>
      </c>
      <c r="D1861" s="2">
        <v>335</v>
      </c>
      <c r="E1861" s="2">
        <f t="shared" si="116"/>
        <v>115698</v>
      </c>
      <c r="F1861" s="19" t="str">
        <f t="shared" si="115"/>
        <v>BEARISH</v>
      </c>
      <c r="G1861" s="19" t="str">
        <f t="shared" si="114"/>
        <v>NEUTRAL</v>
      </c>
      <c r="H1861" s="19" t="str">
        <f t="shared" si="113"/>
        <v>CONFIRMED BEARISH</v>
      </c>
    </row>
    <row r="1862" spans="1:8" ht="13.5" x14ac:dyDescent="0.25">
      <c r="A1862" s="3">
        <v>44722</v>
      </c>
      <c r="B1862" s="2">
        <v>85.18</v>
      </c>
      <c r="C1862" s="2">
        <v>67.639799999999994</v>
      </c>
      <c r="D1862" s="2">
        <v>69</v>
      </c>
      <c r="E1862" s="2">
        <f t="shared" si="116"/>
        <v>115767</v>
      </c>
      <c r="F1862" s="19" t="str">
        <f t="shared" si="115"/>
        <v>BEARISH</v>
      </c>
      <c r="G1862" s="19" t="str">
        <f t="shared" si="114"/>
        <v>NEUTRAL</v>
      </c>
      <c r="H1862" s="19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BEARISH DIVERGENCE</v>
      </c>
    </row>
    <row r="1863" spans="1:8" ht="13.5" x14ac:dyDescent="0.25">
      <c r="A1863" s="3">
        <v>44725</v>
      </c>
      <c r="B1863" s="2">
        <v>85.26</v>
      </c>
      <c r="C1863" s="2">
        <v>67.703299999999999</v>
      </c>
      <c r="D1863" s="2">
        <v>56</v>
      </c>
      <c r="E1863" s="2">
        <f t="shared" si="116"/>
        <v>115823</v>
      </c>
      <c r="F1863" s="19" t="str">
        <f t="shared" si="115"/>
        <v>BEARISH</v>
      </c>
      <c r="G1863" s="19" t="str">
        <f t="shared" ref="G1863:G1926" si="118">IF((E1863-E1858)/E1858 &gt; 0.02, "STRONG",
 IF((E1863-E1858)/E1858 &lt; -0.02, "WEAK", "NEUTRAL"))</f>
        <v>NEUTRAL</v>
      </c>
      <c r="H1863" s="19" t="str">
        <f t="shared" si="117"/>
        <v>BEARISH DIVERGENCE</v>
      </c>
    </row>
    <row r="1864" spans="1:8" ht="13.5" x14ac:dyDescent="0.25">
      <c r="A1864" s="3">
        <v>44726</v>
      </c>
      <c r="B1864" s="2">
        <v>84</v>
      </c>
      <c r="C1864" s="2">
        <v>66.702799999999996</v>
      </c>
      <c r="D1864" s="2">
        <v>42</v>
      </c>
      <c r="E1864" s="2">
        <f t="shared" si="116"/>
        <v>115781</v>
      </c>
      <c r="F1864" s="19" t="str">
        <f t="shared" ref="F1864:F1927" si="119">IF(E1864&gt;E1859,"BULLISH",IF(E1864&lt;E1859,"BEARISH","NEUTRAL"))</f>
        <v>BEARISH</v>
      </c>
      <c r="G1864" s="19" t="str">
        <f t="shared" si="118"/>
        <v>NEUTRAL</v>
      </c>
      <c r="H1864" s="19" t="str">
        <f t="shared" si="117"/>
        <v>BEARISH DIVERGENCE</v>
      </c>
    </row>
    <row r="1865" spans="1:8" ht="13.5" x14ac:dyDescent="0.25">
      <c r="A1865" s="3">
        <v>44727</v>
      </c>
      <c r="B1865" s="2">
        <v>84.49</v>
      </c>
      <c r="C1865" s="2">
        <v>67.091899999999995</v>
      </c>
      <c r="D1865" s="2">
        <v>5</v>
      </c>
      <c r="E1865" s="2">
        <f t="shared" si="116"/>
        <v>115786</v>
      </c>
      <c r="F1865" s="19" t="str">
        <f t="shared" si="119"/>
        <v>BULLISH</v>
      </c>
      <c r="G1865" s="19" t="str">
        <f t="shared" si="118"/>
        <v>NEUTRAL</v>
      </c>
      <c r="H1865" s="19" t="str">
        <f t="shared" si="117"/>
        <v>CONFIRMED BULLISH</v>
      </c>
    </row>
    <row r="1866" spans="1:8" ht="13.5" x14ac:dyDescent="0.25">
      <c r="A1866" s="3">
        <v>44728</v>
      </c>
      <c r="B1866" s="2">
        <v>83.01</v>
      </c>
      <c r="C1866" s="2">
        <v>65.916600000000003</v>
      </c>
      <c r="D1866" s="2">
        <v>190</v>
      </c>
      <c r="E1866" s="2">
        <f t="shared" si="116"/>
        <v>115596</v>
      </c>
      <c r="F1866" s="19" t="str">
        <f t="shared" si="119"/>
        <v>BEARISH</v>
      </c>
      <c r="G1866" s="19" t="str">
        <f t="shared" si="118"/>
        <v>NEUTRAL</v>
      </c>
      <c r="H1866" s="19" t="str">
        <f t="shared" si="117"/>
        <v>CONFIRMED BEARISH</v>
      </c>
    </row>
    <row r="1867" spans="1:8" ht="13.5" x14ac:dyDescent="0.25">
      <c r="A1867" s="3">
        <v>44729</v>
      </c>
      <c r="B1867" s="2">
        <v>84.4</v>
      </c>
      <c r="C1867" s="2">
        <v>67.020399999999995</v>
      </c>
      <c r="D1867" s="2">
        <v>548</v>
      </c>
      <c r="E1867" s="2">
        <f t="shared" si="116"/>
        <v>116144</v>
      </c>
      <c r="F1867" s="19" t="str">
        <f t="shared" si="119"/>
        <v>BULLISH</v>
      </c>
      <c r="G1867" s="19" t="str">
        <f t="shared" si="118"/>
        <v>NEUTRAL</v>
      </c>
      <c r="H1867" s="19" t="str">
        <f t="shared" si="117"/>
        <v>BULLISH DIVERGENCE</v>
      </c>
    </row>
    <row r="1868" spans="1:8" ht="13.5" x14ac:dyDescent="0.25">
      <c r="A1868" s="3">
        <v>44732</v>
      </c>
      <c r="B1868" s="2">
        <v>84</v>
      </c>
      <c r="C1868" s="2">
        <v>66.702799999999996</v>
      </c>
      <c r="D1868" s="2">
        <v>201</v>
      </c>
      <c r="E1868" s="2">
        <f t="shared" si="116"/>
        <v>115943</v>
      </c>
      <c r="F1868" s="19" t="str">
        <f t="shared" si="119"/>
        <v>BULLISH</v>
      </c>
      <c r="G1868" s="19" t="str">
        <f t="shared" si="118"/>
        <v>NEUTRAL</v>
      </c>
      <c r="H1868" s="19" t="str">
        <f t="shared" si="117"/>
        <v>BULLISH DIVERGENCE</v>
      </c>
    </row>
    <row r="1869" spans="1:8" ht="13.5" x14ac:dyDescent="0.25">
      <c r="A1869" s="3">
        <v>44733</v>
      </c>
      <c r="B1869" s="2">
        <v>84.3</v>
      </c>
      <c r="C1869" s="2">
        <v>66.941000000000003</v>
      </c>
      <c r="D1869" s="2">
        <v>197</v>
      </c>
      <c r="E1869" s="2">
        <f t="shared" si="116"/>
        <v>116140</v>
      </c>
      <c r="F1869" s="19" t="str">
        <f t="shared" si="119"/>
        <v>BULLISH</v>
      </c>
      <c r="G1869" s="19" t="str">
        <f t="shared" si="118"/>
        <v>NEUTRAL</v>
      </c>
      <c r="H1869" s="19" t="str">
        <f t="shared" si="117"/>
        <v>CONFIRMED BULLISH</v>
      </c>
    </row>
    <row r="1870" spans="1:8" ht="13.5" x14ac:dyDescent="0.25">
      <c r="A1870" s="3">
        <v>44734</v>
      </c>
      <c r="B1870" s="2">
        <v>84.48</v>
      </c>
      <c r="C1870" s="2">
        <v>67.0839</v>
      </c>
      <c r="D1870" s="2">
        <v>522</v>
      </c>
      <c r="E1870" s="2">
        <f t="shared" si="116"/>
        <v>116662</v>
      </c>
      <c r="F1870" s="19" t="str">
        <f t="shared" si="119"/>
        <v>BULLISH</v>
      </c>
      <c r="G1870" s="19" t="str">
        <f t="shared" si="118"/>
        <v>NEUTRAL</v>
      </c>
      <c r="H1870" s="19" t="str">
        <f t="shared" si="117"/>
        <v>BULLISH DIVERGENCE</v>
      </c>
    </row>
    <row r="1871" spans="1:8" ht="13.5" x14ac:dyDescent="0.25">
      <c r="A1871" s="3">
        <v>44735</v>
      </c>
      <c r="B1871" s="2">
        <v>84.45</v>
      </c>
      <c r="C1871" s="2">
        <v>67.060100000000006</v>
      </c>
      <c r="D1871" s="2">
        <v>530</v>
      </c>
      <c r="E1871" s="2">
        <f t="shared" si="116"/>
        <v>116132</v>
      </c>
      <c r="F1871" s="19" t="str">
        <f t="shared" si="119"/>
        <v>BULLISH</v>
      </c>
      <c r="G1871" s="19" t="str">
        <f t="shared" si="118"/>
        <v>NEUTRAL</v>
      </c>
      <c r="H1871" s="19" t="str">
        <f t="shared" si="117"/>
        <v>CONFIRMED BULLISH</v>
      </c>
    </row>
    <row r="1872" spans="1:8" ht="13.5" x14ac:dyDescent="0.25">
      <c r="A1872" s="3">
        <v>44736</v>
      </c>
      <c r="B1872" s="2">
        <v>84.47</v>
      </c>
      <c r="C1872" s="2">
        <v>67.075999999999993</v>
      </c>
      <c r="D1872" s="2">
        <v>152</v>
      </c>
      <c r="E1872" s="2">
        <f t="shared" si="116"/>
        <v>116284</v>
      </c>
      <c r="F1872" s="19" t="str">
        <f t="shared" si="119"/>
        <v>BULLISH</v>
      </c>
      <c r="G1872" s="19" t="str">
        <f t="shared" si="118"/>
        <v>NEUTRAL</v>
      </c>
      <c r="H1872" s="19" t="str">
        <f t="shared" si="117"/>
        <v>CONFIRMED BULLISH</v>
      </c>
    </row>
    <row r="1873" spans="1:8" ht="13.5" x14ac:dyDescent="0.25">
      <c r="A1873" s="3">
        <v>44739</v>
      </c>
      <c r="B1873" s="2">
        <v>83.47</v>
      </c>
      <c r="C1873" s="2">
        <v>66.281899999999993</v>
      </c>
      <c r="D1873" s="2">
        <v>18</v>
      </c>
      <c r="E1873" s="2">
        <f t="shared" si="116"/>
        <v>116266</v>
      </c>
      <c r="F1873" s="19" t="str">
        <f t="shared" si="119"/>
        <v>BULLISH</v>
      </c>
      <c r="G1873" s="19" t="str">
        <f t="shared" si="118"/>
        <v>NEUTRAL</v>
      </c>
      <c r="H1873" s="19" t="str">
        <f t="shared" si="117"/>
        <v>BULLISH DIVERGENCE</v>
      </c>
    </row>
    <row r="1874" spans="1:8" ht="13.5" x14ac:dyDescent="0.25">
      <c r="A1874" s="3">
        <v>44740</v>
      </c>
      <c r="B1874" s="2">
        <v>82.4</v>
      </c>
      <c r="C1874" s="2">
        <v>68.436599999999999</v>
      </c>
      <c r="D1874" s="2">
        <v>206</v>
      </c>
      <c r="E1874" s="2">
        <f t="shared" si="116"/>
        <v>116060</v>
      </c>
      <c r="F1874" s="19" t="str">
        <f t="shared" si="119"/>
        <v>BEARISH</v>
      </c>
      <c r="G1874" s="19" t="str">
        <f t="shared" si="118"/>
        <v>NEUTRAL</v>
      </c>
      <c r="H1874" s="19" t="str">
        <f t="shared" si="117"/>
        <v>CONFIRMED BEARISH</v>
      </c>
    </row>
    <row r="1875" spans="1:8" ht="13.5" x14ac:dyDescent="0.25">
      <c r="A1875" s="3">
        <v>44741</v>
      </c>
      <c r="B1875" s="2">
        <v>82.4</v>
      </c>
      <c r="C1875" s="2">
        <v>68.436599999999999</v>
      </c>
      <c r="D1875" s="2">
        <v>588</v>
      </c>
      <c r="E1875" s="2">
        <f t="shared" si="116"/>
        <v>116060</v>
      </c>
      <c r="F1875" s="19" t="str">
        <f t="shared" si="119"/>
        <v>BEARISH</v>
      </c>
      <c r="G1875" s="19" t="str">
        <f t="shared" si="118"/>
        <v>NEUTRAL</v>
      </c>
      <c r="H1875" s="19" t="str">
        <f t="shared" si="117"/>
        <v>CONFIRMED BEARISH</v>
      </c>
    </row>
    <row r="1876" spans="1:8" ht="13.5" x14ac:dyDescent="0.25">
      <c r="A1876" s="3">
        <v>44742</v>
      </c>
      <c r="B1876" s="2">
        <v>80</v>
      </c>
      <c r="C1876" s="2">
        <v>66.443299999999994</v>
      </c>
      <c r="D1876" s="2">
        <v>326</v>
      </c>
      <c r="E1876" s="2">
        <f t="shared" si="116"/>
        <v>115734</v>
      </c>
      <c r="F1876" s="19" t="str">
        <f t="shared" si="119"/>
        <v>BEARISH</v>
      </c>
      <c r="G1876" s="19" t="str">
        <f t="shared" si="118"/>
        <v>NEUTRAL</v>
      </c>
      <c r="H1876" s="19" t="str">
        <f t="shared" si="117"/>
        <v>CONFIRMED BEARISH</v>
      </c>
    </row>
    <row r="1877" spans="1:8" ht="13.5" x14ac:dyDescent="0.25">
      <c r="A1877" s="3">
        <v>44743</v>
      </c>
      <c r="B1877" s="2">
        <v>81</v>
      </c>
      <c r="C1877" s="2">
        <v>67.273799999999994</v>
      </c>
      <c r="D1877" s="2">
        <v>79</v>
      </c>
      <c r="E1877" s="2">
        <f t="shared" si="116"/>
        <v>115813</v>
      </c>
      <c r="F1877" s="19" t="str">
        <f t="shared" si="119"/>
        <v>BEARISH</v>
      </c>
      <c r="G1877" s="19" t="str">
        <f t="shared" si="118"/>
        <v>NEUTRAL</v>
      </c>
      <c r="H1877" s="19" t="str">
        <f t="shared" si="117"/>
        <v>CONFIRMED BEARISH</v>
      </c>
    </row>
    <row r="1878" spans="1:8" ht="13.5" x14ac:dyDescent="0.25">
      <c r="A1878" s="3">
        <v>44746</v>
      </c>
      <c r="B1878" s="2">
        <v>80.98</v>
      </c>
      <c r="C1878" s="2">
        <v>67.257199999999997</v>
      </c>
      <c r="D1878" s="2">
        <v>179</v>
      </c>
      <c r="E1878" s="2">
        <f t="shared" si="116"/>
        <v>115634</v>
      </c>
      <c r="F1878" s="19" t="str">
        <f t="shared" si="119"/>
        <v>BEARISH</v>
      </c>
      <c r="G1878" s="19" t="str">
        <f t="shared" si="118"/>
        <v>NEUTRAL</v>
      </c>
      <c r="H1878" s="19" t="str">
        <f t="shared" si="117"/>
        <v>CONFIRMED BEARISH</v>
      </c>
    </row>
    <row r="1879" spans="1:8" ht="13.5" x14ac:dyDescent="0.25">
      <c r="A1879" s="3">
        <v>44747</v>
      </c>
      <c r="B1879" s="2">
        <v>80.5</v>
      </c>
      <c r="C1879" s="2">
        <v>66.858599999999996</v>
      </c>
      <c r="D1879" s="2">
        <v>82</v>
      </c>
      <c r="E1879" s="2">
        <f t="shared" si="116"/>
        <v>115552</v>
      </c>
      <c r="F1879" s="19" t="str">
        <f t="shared" si="119"/>
        <v>BEARISH</v>
      </c>
      <c r="G1879" s="19" t="str">
        <f t="shared" si="118"/>
        <v>NEUTRAL</v>
      </c>
      <c r="H1879" s="19" t="str">
        <f t="shared" si="117"/>
        <v>CONFIRMED BEARISH</v>
      </c>
    </row>
    <row r="1880" spans="1:8" ht="13.5" x14ac:dyDescent="0.25">
      <c r="A1880" s="3">
        <v>44748</v>
      </c>
      <c r="B1880" s="2">
        <v>80.3</v>
      </c>
      <c r="C1880" s="2">
        <v>66.692499999999995</v>
      </c>
      <c r="D1880" s="2">
        <v>769</v>
      </c>
      <c r="E1880" s="2">
        <f t="shared" si="116"/>
        <v>114783</v>
      </c>
      <c r="F1880" s="19" t="str">
        <f t="shared" si="119"/>
        <v>BEARISH</v>
      </c>
      <c r="G1880" s="19" t="str">
        <f t="shared" si="118"/>
        <v>NEUTRAL</v>
      </c>
      <c r="H1880" s="19" t="str">
        <f t="shared" si="117"/>
        <v>CONFIRMED BEARISH</v>
      </c>
    </row>
    <row r="1881" spans="1:8" ht="13.5" x14ac:dyDescent="0.25">
      <c r="A1881" s="3">
        <v>44749</v>
      </c>
      <c r="B1881" s="2">
        <v>80.98</v>
      </c>
      <c r="C1881" s="2">
        <v>67.257199999999997</v>
      </c>
      <c r="D1881" s="2">
        <v>398</v>
      </c>
      <c r="E1881" s="2">
        <f t="shared" si="116"/>
        <v>115181</v>
      </c>
      <c r="F1881" s="19" t="str">
        <f t="shared" si="119"/>
        <v>BEARISH</v>
      </c>
      <c r="G1881" s="19" t="str">
        <f t="shared" si="118"/>
        <v>NEUTRAL</v>
      </c>
      <c r="H1881" s="19" t="str">
        <f t="shared" si="117"/>
        <v>BEARISH DIVERGENCE</v>
      </c>
    </row>
    <row r="1882" spans="1:8" ht="13.5" x14ac:dyDescent="0.25">
      <c r="A1882" s="3">
        <v>44750</v>
      </c>
      <c r="B1882" s="2">
        <v>80.5</v>
      </c>
      <c r="C1882" s="2">
        <v>66.858599999999996</v>
      </c>
      <c r="D1882" s="2">
        <v>171</v>
      </c>
      <c r="E1882" s="2">
        <f t="shared" si="116"/>
        <v>115010</v>
      </c>
      <c r="F1882" s="19" t="str">
        <f t="shared" si="119"/>
        <v>BEARISH</v>
      </c>
      <c r="G1882" s="19" t="str">
        <f t="shared" si="118"/>
        <v>NEUTRAL</v>
      </c>
      <c r="H1882" s="19" t="str">
        <f t="shared" si="117"/>
        <v>CONFIRMED BEARISH</v>
      </c>
    </row>
    <row r="1883" spans="1:8" ht="13.5" x14ac:dyDescent="0.25">
      <c r="A1883" s="3">
        <v>44753</v>
      </c>
      <c r="B1883" s="2">
        <v>80.400000000000006</v>
      </c>
      <c r="C1883" s="2">
        <v>66.775499999999994</v>
      </c>
      <c r="D1883" s="2">
        <v>17</v>
      </c>
      <c r="E1883" s="2">
        <f t="shared" si="116"/>
        <v>114993</v>
      </c>
      <c r="F1883" s="19" t="str">
        <f t="shared" si="119"/>
        <v>BEARISH</v>
      </c>
      <c r="G1883" s="19" t="str">
        <f t="shared" si="118"/>
        <v>NEUTRAL</v>
      </c>
      <c r="H1883" s="19" t="str">
        <f t="shared" si="117"/>
        <v>CONFIRMED BEARISH</v>
      </c>
    </row>
    <row r="1884" spans="1:8" ht="13.5" x14ac:dyDescent="0.25">
      <c r="A1884" s="3">
        <v>44754</v>
      </c>
      <c r="B1884" s="2">
        <v>80</v>
      </c>
      <c r="C1884" s="2">
        <v>66.443299999999994</v>
      </c>
      <c r="D1884" s="2">
        <v>173</v>
      </c>
      <c r="E1884" s="2">
        <f t="shared" si="116"/>
        <v>114820</v>
      </c>
      <c r="F1884" s="19" t="str">
        <f t="shared" si="119"/>
        <v>BEARISH</v>
      </c>
      <c r="G1884" s="19" t="str">
        <f t="shared" si="118"/>
        <v>NEUTRAL</v>
      </c>
      <c r="H1884" s="19" t="str">
        <f t="shared" si="117"/>
        <v>CONFIRMED BEARISH</v>
      </c>
    </row>
    <row r="1885" spans="1:8" ht="13.5" x14ac:dyDescent="0.25">
      <c r="A1885" s="3">
        <v>44755</v>
      </c>
      <c r="B1885" s="2">
        <v>80</v>
      </c>
      <c r="C1885" s="2">
        <v>66.443299999999994</v>
      </c>
      <c r="D1885" s="2">
        <v>262</v>
      </c>
      <c r="E1885" s="2">
        <f t="shared" si="116"/>
        <v>114820</v>
      </c>
      <c r="F1885" s="19" t="str">
        <f t="shared" si="119"/>
        <v>BULLISH</v>
      </c>
      <c r="G1885" s="19" t="str">
        <f t="shared" si="118"/>
        <v>NEUTRAL</v>
      </c>
      <c r="H1885" s="19" t="str">
        <f t="shared" si="117"/>
        <v>BULLISH DIVERGENCE</v>
      </c>
    </row>
    <row r="1886" spans="1:8" ht="13.5" x14ac:dyDescent="0.25">
      <c r="A1886" s="3">
        <v>44756</v>
      </c>
      <c r="B1886" s="2">
        <v>79.5</v>
      </c>
      <c r="C1886" s="2">
        <v>66.028000000000006</v>
      </c>
      <c r="D1886" s="2">
        <v>940</v>
      </c>
      <c r="E1886" s="2">
        <f t="shared" si="116"/>
        <v>113880</v>
      </c>
      <c r="F1886" s="19" t="str">
        <f t="shared" si="119"/>
        <v>BEARISH</v>
      </c>
      <c r="G1886" s="19" t="str">
        <f t="shared" si="118"/>
        <v>NEUTRAL</v>
      </c>
      <c r="H1886" s="19" t="str">
        <f t="shared" si="117"/>
        <v>CONFIRMED BEARISH</v>
      </c>
    </row>
    <row r="1887" spans="1:8" ht="13.5" x14ac:dyDescent="0.25">
      <c r="A1887" s="3">
        <v>44757</v>
      </c>
      <c r="B1887" s="2">
        <v>79.2</v>
      </c>
      <c r="C1887" s="2">
        <v>65.778899999999993</v>
      </c>
      <c r="D1887" s="2">
        <v>259</v>
      </c>
      <c r="E1887" s="2">
        <f t="shared" si="116"/>
        <v>113621</v>
      </c>
      <c r="F1887" s="19" t="str">
        <f t="shared" si="119"/>
        <v>BEARISH</v>
      </c>
      <c r="G1887" s="19" t="str">
        <f t="shared" si="118"/>
        <v>NEUTRAL</v>
      </c>
      <c r="H1887" s="19" t="str">
        <f t="shared" si="117"/>
        <v>CONFIRMED BEARISH</v>
      </c>
    </row>
    <row r="1888" spans="1:8" ht="13.5" x14ac:dyDescent="0.25">
      <c r="A1888" s="3">
        <v>44760</v>
      </c>
      <c r="B1888" s="2">
        <v>79.489999999999995</v>
      </c>
      <c r="C1888" s="2">
        <v>66.0197</v>
      </c>
      <c r="D1888" s="2">
        <v>1</v>
      </c>
      <c r="E1888" s="2">
        <f t="shared" si="116"/>
        <v>113622</v>
      </c>
      <c r="F1888" s="19" t="str">
        <f t="shared" si="119"/>
        <v>BEARISH</v>
      </c>
      <c r="G1888" s="19" t="str">
        <f t="shared" si="118"/>
        <v>NEUTRAL</v>
      </c>
      <c r="H1888" s="19" t="str">
        <f t="shared" si="117"/>
        <v>CONFIRMED BEARISH</v>
      </c>
    </row>
    <row r="1889" spans="1:8" ht="13.5" x14ac:dyDescent="0.25">
      <c r="A1889" s="3">
        <v>44761</v>
      </c>
      <c r="B1889" s="2">
        <v>78.989999999999995</v>
      </c>
      <c r="C1889" s="2">
        <v>65.604500000000002</v>
      </c>
      <c r="D1889" s="2">
        <v>304</v>
      </c>
      <c r="E1889" s="2">
        <f t="shared" si="116"/>
        <v>113318</v>
      </c>
      <c r="F1889" s="19" t="str">
        <f t="shared" si="119"/>
        <v>BEARISH</v>
      </c>
      <c r="G1889" s="19" t="str">
        <f t="shared" si="118"/>
        <v>NEUTRAL</v>
      </c>
      <c r="H1889" s="19" t="str">
        <f t="shared" si="117"/>
        <v>CONFIRMED BEARISH</v>
      </c>
    </row>
    <row r="1890" spans="1:8" ht="13.5" x14ac:dyDescent="0.25">
      <c r="A1890" s="3">
        <v>44762</v>
      </c>
      <c r="B1890" s="2">
        <v>80.08</v>
      </c>
      <c r="C1890" s="2">
        <v>66.509699999999995</v>
      </c>
      <c r="D1890" s="2">
        <v>2398</v>
      </c>
      <c r="E1890" s="2">
        <f t="shared" si="116"/>
        <v>115716</v>
      </c>
      <c r="F1890" s="19" t="str">
        <f t="shared" si="119"/>
        <v>BULLISH</v>
      </c>
      <c r="G1890" s="19" t="str">
        <f t="shared" si="118"/>
        <v>NEUTRAL</v>
      </c>
      <c r="H1890" s="19" t="str">
        <f t="shared" si="117"/>
        <v>CONFIRMED BULLISH</v>
      </c>
    </row>
    <row r="1891" spans="1:8" ht="13.5" x14ac:dyDescent="0.25">
      <c r="A1891" s="3">
        <v>44763</v>
      </c>
      <c r="B1891" s="2">
        <v>80</v>
      </c>
      <c r="C1891" s="2">
        <v>66.443299999999994</v>
      </c>
      <c r="D1891" s="2">
        <v>77</v>
      </c>
      <c r="E1891" s="2">
        <f t="shared" si="116"/>
        <v>115639</v>
      </c>
      <c r="F1891" s="19" t="str">
        <f t="shared" si="119"/>
        <v>BULLISH</v>
      </c>
      <c r="G1891" s="19" t="str">
        <f t="shared" si="118"/>
        <v>NEUTRAL</v>
      </c>
      <c r="H1891" s="19" t="str">
        <f t="shared" si="117"/>
        <v>CONFIRMED BULLISH</v>
      </c>
    </row>
    <row r="1892" spans="1:8" ht="13.5" x14ac:dyDescent="0.25">
      <c r="A1892" s="3">
        <v>44764</v>
      </c>
      <c r="B1892" s="2">
        <v>80.08</v>
      </c>
      <c r="C1892" s="2">
        <v>66.509699999999995</v>
      </c>
      <c r="D1892" s="2">
        <v>80</v>
      </c>
      <c r="E1892" s="2">
        <f t="shared" si="116"/>
        <v>115719</v>
      </c>
      <c r="F1892" s="19" t="str">
        <f t="shared" si="119"/>
        <v>BULLISH</v>
      </c>
      <c r="G1892" s="19" t="str">
        <f t="shared" si="118"/>
        <v>NEUTRAL</v>
      </c>
      <c r="H1892" s="19" t="str">
        <f t="shared" si="117"/>
        <v>CONFIRMED BULLISH</v>
      </c>
    </row>
    <row r="1893" spans="1:8" ht="13.5" x14ac:dyDescent="0.25">
      <c r="A1893" s="3">
        <v>44768</v>
      </c>
      <c r="B1893" s="2">
        <v>80</v>
      </c>
      <c r="C1893" s="2">
        <v>66.443299999999994</v>
      </c>
      <c r="D1893" s="2">
        <v>23</v>
      </c>
      <c r="E1893" s="2">
        <f t="shared" si="116"/>
        <v>115696</v>
      </c>
      <c r="F1893" s="19" t="str">
        <f t="shared" si="119"/>
        <v>BULLISH</v>
      </c>
      <c r="G1893" s="19" t="str">
        <f t="shared" si="118"/>
        <v>NEUTRAL</v>
      </c>
      <c r="H1893" s="19" t="str">
        <f t="shared" si="117"/>
        <v>CONFIRMED BULLISH</v>
      </c>
    </row>
    <row r="1894" spans="1:8" ht="13.5" x14ac:dyDescent="0.25">
      <c r="A1894" s="3">
        <v>44769</v>
      </c>
      <c r="B1894" s="2">
        <v>79.7</v>
      </c>
      <c r="C1894" s="2">
        <v>66.194100000000006</v>
      </c>
      <c r="D1894" s="2">
        <v>271</v>
      </c>
      <c r="E1894" s="2">
        <f t="shared" si="116"/>
        <v>115425</v>
      </c>
      <c r="F1894" s="19" t="str">
        <f t="shared" si="119"/>
        <v>BULLISH</v>
      </c>
      <c r="G1894" s="19" t="str">
        <f t="shared" si="118"/>
        <v>NEUTRAL</v>
      </c>
      <c r="H1894" s="19" t="str">
        <f t="shared" si="117"/>
        <v>CONFIRMED BULLISH</v>
      </c>
    </row>
    <row r="1895" spans="1:8" ht="13.5" x14ac:dyDescent="0.25">
      <c r="A1895" s="3">
        <v>44770</v>
      </c>
      <c r="B1895" s="2">
        <v>80</v>
      </c>
      <c r="C1895" s="2">
        <v>66.443299999999994</v>
      </c>
      <c r="D1895" s="2">
        <v>18</v>
      </c>
      <c r="E1895" s="2">
        <f t="shared" si="116"/>
        <v>115443</v>
      </c>
      <c r="F1895" s="19" t="str">
        <f t="shared" si="119"/>
        <v>BEARISH</v>
      </c>
      <c r="G1895" s="19" t="str">
        <f t="shared" si="118"/>
        <v>NEUTRAL</v>
      </c>
      <c r="H1895" s="19" t="str">
        <f t="shared" si="117"/>
        <v>CONFIRMED BEARISH</v>
      </c>
    </row>
    <row r="1896" spans="1:8" ht="13.5" x14ac:dyDescent="0.25">
      <c r="A1896" s="3">
        <v>44771</v>
      </c>
      <c r="B1896" s="2">
        <v>81.900000000000006</v>
      </c>
      <c r="C1896" s="2">
        <v>68.021299999999997</v>
      </c>
      <c r="D1896" s="2">
        <v>183</v>
      </c>
      <c r="E1896" s="2">
        <f t="shared" si="116"/>
        <v>115626</v>
      </c>
      <c r="F1896" s="19" t="str">
        <f t="shared" si="119"/>
        <v>BEARISH</v>
      </c>
      <c r="G1896" s="19" t="str">
        <f t="shared" si="118"/>
        <v>NEUTRAL</v>
      </c>
      <c r="H1896" s="19" t="str">
        <f t="shared" si="117"/>
        <v>BEARISH DIVERGENCE</v>
      </c>
    </row>
    <row r="1897" spans="1:8" ht="13.5" x14ac:dyDescent="0.25">
      <c r="A1897" s="3">
        <v>44774</v>
      </c>
      <c r="B1897" s="2">
        <v>82</v>
      </c>
      <c r="C1897" s="2">
        <v>68.104399999999998</v>
      </c>
      <c r="D1897" s="2">
        <v>40</v>
      </c>
      <c r="E1897" s="2">
        <f t="shared" si="116"/>
        <v>115666</v>
      </c>
      <c r="F1897" s="19" t="str">
        <f t="shared" si="119"/>
        <v>BEARISH</v>
      </c>
      <c r="G1897" s="19" t="str">
        <f t="shared" si="118"/>
        <v>NEUTRAL</v>
      </c>
      <c r="H1897" s="19" t="str">
        <f t="shared" si="117"/>
        <v>BEARISH DIVERGENCE</v>
      </c>
    </row>
    <row r="1898" spans="1:8" ht="13.5" x14ac:dyDescent="0.25">
      <c r="A1898" s="3">
        <v>44775</v>
      </c>
      <c r="B1898" s="2">
        <v>82.5</v>
      </c>
      <c r="C1898" s="2">
        <v>68.5197</v>
      </c>
      <c r="D1898" s="2">
        <v>87</v>
      </c>
      <c r="E1898" s="2">
        <f t="shared" si="116"/>
        <v>115753</v>
      </c>
      <c r="F1898" s="19" t="str">
        <f t="shared" si="119"/>
        <v>BULLISH</v>
      </c>
      <c r="G1898" s="19" t="str">
        <f t="shared" si="118"/>
        <v>NEUTRAL</v>
      </c>
      <c r="H1898" s="19" t="str">
        <f t="shared" si="117"/>
        <v>CONFIRMED BULLISH</v>
      </c>
    </row>
    <row r="1899" spans="1:8" ht="13.5" x14ac:dyDescent="0.25">
      <c r="A1899" s="3">
        <v>44776</v>
      </c>
      <c r="B1899" s="2">
        <v>82.11</v>
      </c>
      <c r="C1899" s="2">
        <v>68.195700000000002</v>
      </c>
      <c r="D1899" s="2">
        <v>89</v>
      </c>
      <c r="E1899" s="2">
        <f t="shared" si="116"/>
        <v>115664</v>
      </c>
      <c r="F1899" s="19" t="str">
        <f t="shared" si="119"/>
        <v>BULLISH</v>
      </c>
      <c r="G1899" s="19" t="str">
        <f t="shared" si="118"/>
        <v>NEUTRAL</v>
      </c>
      <c r="H1899" s="19" t="str">
        <f t="shared" si="117"/>
        <v>CONFIRMED BULLISH</v>
      </c>
    </row>
    <row r="1900" spans="1:8" ht="13.5" x14ac:dyDescent="0.25">
      <c r="A1900" s="3">
        <v>44777</v>
      </c>
      <c r="B1900" s="2">
        <v>82.2</v>
      </c>
      <c r="C1900" s="2">
        <v>68.270499999999998</v>
      </c>
      <c r="D1900" s="2">
        <v>3</v>
      </c>
      <c r="E1900" s="2">
        <f t="shared" si="116"/>
        <v>115667</v>
      </c>
      <c r="F1900" s="19" t="str">
        <f t="shared" si="119"/>
        <v>BULLISH</v>
      </c>
      <c r="G1900" s="19" t="str">
        <f t="shared" si="118"/>
        <v>NEUTRAL</v>
      </c>
      <c r="H1900" s="19" t="str">
        <f t="shared" si="117"/>
        <v>CONFIRMED BULLISH</v>
      </c>
    </row>
    <row r="1901" spans="1:8" ht="13.5" x14ac:dyDescent="0.25">
      <c r="A1901" s="3">
        <v>44778</v>
      </c>
      <c r="B1901" s="2">
        <v>83.2</v>
      </c>
      <c r="C1901" s="2">
        <v>69.100999999999999</v>
      </c>
      <c r="D1901" s="2">
        <v>311</v>
      </c>
      <c r="E1901" s="2">
        <f t="shared" si="116"/>
        <v>115978</v>
      </c>
      <c r="F1901" s="19" t="str">
        <f t="shared" si="119"/>
        <v>BULLISH</v>
      </c>
      <c r="G1901" s="19" t="str">
        <f t="shared" si="118"/>
        <v>NEUTRAL</v>
      </c>
      <c r="H1901" s="19" t="str">
        <f t="shared" si="117"/>
        <v>CONFIRMED BULLISH</v>
      </c>
    </row>
    <row r="1902" spans="1:8" ht="13.5" x14ac:dyDescent="0.25">
      <c r="A1902" s="3">
        <v>44781</v>
      </c>
      <c r="B1902" s="2">
        <v>85</v>
      </c>
      <c r="C1902" s="2">
        <v>70.596000000000004</v>
      </c>
      <c r="D1902" s="2">
        <v>586</v>
      </c>
      <c r="E1902" s="2">
        <f t="shared" si="116"/>
        <v>116564</v>
      </c>
      <c r="F1902" s="19" t="str">
        <f t="shared" si="119"/>
        <v>BULLISH</v>
      </c>
      <c r="G1902" s="19" t="str">
        <f t="shared" si="118"/>
        <v>NEUTRAL</v>
      </c>
      <c r="H1902" s="19" t="str">
        <f t="shared" si="117"/>
        <v>CONFIRMED BULLISH</v>
      </c>
    </row>
    <row r="1903" spans="1:8" ht="13.5" x14ac:dyDescent="0.25">
      <c r="A1903" s="3">
        <v>44782</v>
      </c>
      <c r="B1903" s="2">
        <v>86</v>
      </c>
      <c r="C1903" s="2">
        <v>71.426599999999993</v>
      </c>
      <c r="D1903" s="2">
        <v>419</v>
      </c>
      <c r="E1903" s="2">
        <f t="shared" si="116"/>
        <v>116983</v>
      </c>
      <c r="F1903" s="19" t="str">
        <f t="shared" si="119"/>
        <v>BULLISH</v>
      </c>
      <c r="G1903" s="19" t="str">
        <f t="shared" si="118"/>
        <v>NEUTRAL</v>
      </c>
      <c r="H1903" s="19" t="str">
        <f t="shared" si="117"/>
        <v>CONFIRMED BULLISH</v>
      </c>
    </row>
    <row r="1904" spans="1:8" ht="13.5" x14ac:dyDescent="0.25">
      <c r="A1904" s="3">
        <v>44783</v>
      </c>
      <c r="B1904" s="2">
        <v>86</v>
      </c>
      <c r="C1904" s="2">
        <v>71.426599999999993</v>
      </c>
      <c r="D1904" s="2">
        <v>268</v>
      </c>
      <c r="E1904" s="2">
        <f t="shared" si="116"/>
        <v>116983</v>
      </c>
      <c r="F1904" s="19" t="str">
        <f t="shared" si="119"/>
        <v>BULLISH</v>
      </c>
      <c r="G1904" s="19" t="str">
        <f t="shared" si="118"/>
        <v>NEUTRAL</v>
      </c>
      <c r="H1904" s="19" t="str">
        <f t="shared" si="117"/>
        <v>CONFIRMED BULLISH</v>
      </c>
    </row>
    <row r="1905" spans="1:8" ht="13.5" x14ac:dyDescent="0.25">
      <c r="A1905" s="3">
        <v>44784</v>
      </c>
      <c r="B1905" s="2">
        <v>86</v>
      </c>
      <c r="C1905" s="2">
        <v>71.426599999999993</v>
      </c>
      <c r="D1905" s="2">
        <v>51</v>
      </c>
      <c r="E1905" s="2">
        <f t="shared" si="116"/>
        <v>116983</v>
      </c>
      <c r="F1905" s="19" t="str">
        <f t="shared" si="119"/>
        <v>BULLISH</v>
      </c>
      <c r="G1905" s="19" t="str">
        <f t="shared" si="118"/>
        <v>NEUTRAL</v>
      </c>
      <c r="H1905" s="19" t="str">
        <f t="shared" si="117"/>
        <v>CONFIRMED BULLISH</v>
      </c>
    </row>
    <row r="1906" spans="1:8" ht="13.5" x14ac:dyDescent="0.25">
      <c r="A1906" s="3">
        <v>44785</v>
      </c>
      <c r="B1906" s="2">
        <v>85.9</v>
      </c>
      <c r="C1906" s="2">
        <v>71.343500000000006</v>
      </c>
      <c r="D1906" s="2">
        <v>125</v>
      </c>
      <c r="E1906" s="2">
        <f t="shared" si="116"/>
        <v>116858</v>
      </c>
      <c r="F1906" s="19" t="str">
        <f t="shared" si="119"/>
        <v>BULLISH</v>
      </c>
      <c r="G1906" s="19" t="str">
        <f t="shared" si="118"/>
        <v>NEUTRAL</v>
      </c>
      <c r="H1906" s="19" t="str">
        <f t="shared" si="117"/>
        <v>CONFIRMED BULLISH</v>
      </c>
    </row>
    <row r="1907" spans="1:8" ht="13.5" x14ac:dyDescent="0.25">
      <c r="A1907" s="3">
        <v>44788</v>
      </c>
      <c r="B1907" s="2">
        <v>85.5</v>
      </c>
      <c r="C1907" s="2">
        <v>71.011300000000006</v>
      </c>
      <c r="D1907" s="2">
        <v>124</v>
      </c>
      <c r="E1907" s="2">
        <f t="shared" si="116"/>
        <v>116734</v>
      </c>
      <c r="F1907" s="19" t="str">
        <f t="shared" si="119"/>
        <v>BULLISH</v>
      </c>
      <c r="G1907" s="19" t="str">
        <f t="shared" si="118"/>
        <v>NEUTRAL</v>
      </c>
      <c r="H1907" s="19" t="str">
        <f t="shared" si="117"/>
        <v>CONFIRMED BULLISH</v>
      </c>
    </row>
    <row r="1908" spans="1:8" ht="13.5" x14ac:dyDescent="0.25">
      <c r="A1908" s="3">
        <v>44789</v>
      </c>
      <c r="B1908" s="2">
        <v>85.4</v>
      </c>
      <c r="C1908" s="2">
        <v>70.928200000000004</v>
      </c>
      <c r="D1908" s="2">
        <v>71</v>
      </c>
      <c r="E1908" s="2">
        <f t="shared" si="116"/>
        <v>116663</v>
      </c>
      <c r="F1908" s="19" t="str">
        <f t="shared" si="119"/>
        <v>BEARISH</v>
      </c>
      <c r="G1908" s="19" t="str">
        <f t="shared" si="118"/>
        <v>NEUTRAL</v>
      </c>
      <c r="H1908" s="19" t="str">
        <f t="shared" si="117"/>
        <v>CONFIRMED BEARISH</v>
      </c>
    </row>
    <row r="1909" spans="1:8" ht="13.5" x14ac:dyDescent="0.25">
      <c r="A1909" s="3">
        <v>44790</v>
      </c>
      <c r="B1909" s="2">
        <v>85.5</v>
      </c>
      <c r="C1909" s="2">
        <v>71.011300000000006</v>
      </c>
      <c r="D1909" s="2">
        <v>159</v>
      </c>
      <c r="E1909" s="2">
        <f t="shared" si="116"/>
        <v>116822</v>
      </c>
      <c r="F1909" s="19" t="str">
        <f t="shared" si="119"/>
        <v>BEARISH</v>
      </c>
      <c r="G1909" s="19" t="str">
        <f t="shared" si="118"/>
        <v>NEUTRAL</v>
      </c>
      <c r="H1909" s="19" t="str">
        <f t="shared" si="117"/>
        <v>CONFIRMED BEARISH</v>
      </c>
    </row>
    <row r="1910" spans="1:8" ht="13.5" x14ac:dyDescent="0.25">
      <c r="A1910" s="3">
        <v>44791</v>
      </c>
      <c r="B1910" s="2">
        <v>85.4</v>
      </c>
      <c r="C1910" s="2">
        <v>70.928200000000004</v>
      </c>
      <c r="D1910" s="2">
        <v>79</v>
      </c>
      <c r="E1910" s="2">
        <f t="shared" si="116"/>
        <v>116743</v>
      </c>
      <c r="F1910" s="19" t="str">
        <f t="shared" si="119"/>
        <v>BEARISH</v>
      </c>
      <c r="G1910" s="19" t="str">
        <f t="shared" si="118"/>
        <v>NEUTRAL</v>
      </c>
      <c r="H1910" s="19" t="str">
        <f t="shared" si="117"/>
        <v>CONFIRMED BEARISH</v>
      </c>
    </row>
    <row r="1911" spans="1:8" ht="13.5" x14ac:dyDescent="0.25">
      <c r="A1911" s="3">
        <v>44792</v>
      </c>
      <c r="B1911" s="2">
        <v>85.4</v>
      </c>
      <c r="C1911" s="2">
        <v>70.928200000000004</v>
      </c>
      <c r="D1911" s="2">
        <v>0</v>
      </c>
      <c r="E1911" s="2">
        <f t="shared" si="116"/>
        <v>116743</v>
      </c>
      <c r="F1911" s="19" t="str">
        <f t="shared" si="119"/>
        <v>BEARISH</v>
      </c>
      <c r="G1911" s="19" t="str">
        <f t="shared" si="118"/>
        <v>NEUTRAL</v>
      </c>
      <c r="H1911" s="19" t="str">
        <f t="shared" si="117"/>
        <v>CONFIRMED BEARISH</v>
      </c>
    </row>
    <row r="1912" spans="1:8" ht="13.5" x14ac:dyDescent="0.25">
      <c r="A1912" s="3">
        <v>44795</v>
      </c>
      <c r="B1912" s="2">
        <v>85</v>
      </c>
      <c r="C1912" s="2">
        <v>70.596000000000004</v>
      </c>
      <c r="D1912" s="2">
        <v>93</v>
      </c>
      <c r="E1912" s="2">
        <f t="shared" si="116"/>
        <v>116650</v>
      </c>
      <c r="F1912" s="19" t="str">
        <f t="shared" si="119"/>
        <v>BEARISH</v>
      </c>
      <c r="G1912" s="19" t="str">
        <f t="shared" si="118"/>
        <v>NEUTRAL</v>
      </c>
      <c r="H1912" s="19" t="str">
        <f t="shared" si="117"/>
        <v>CONFIRMED BEARISH</v>
      </c>
    </row>
    <row r="1913" spans="1:8" ht="13.5" x14ac:dyDescent="0.25">
      <c r="A1913" s="3">
        <v>44796</v>
      </c>
      <c r="B1913" s="2">
        <v>82.6</v>
      </c>
      <c r="C1913" s="2">
        <v>68.602699999999999</v>
      </c>
      <c r="D1913" s="2">
        <v>179</v>
      </c>
      <c r="E1913" s="2">
        <f t="shared" si="116"/>
        <v>116471</v>
      </c>
      <c r="F1913" s="19" t="str">
        <f t="shared" si="119"/>
        <v>BEARISH</v>
      </c>
      <c r="G1913" s="19" t="str">
        <f t="shared" si="118"/>
        <v>NEUTRAL</v>
      </c>
      <c r="H1913" s="19" t="str">
        <f t="shared" si="117"/>
        <v>CONFIRMED BEARISH</v>
      </c>
    </row>
    <row r="1914" spans="1:8" ht="13.5" x14ac:dyDescent="0.25">
      <c r="A1914" s="3">
        <v>44797</v>
      </c>
      <c r="B1914" s="2">
        <v>84.69</v>
      </c>
      <c r="C1914" s="2">
        <v>70.338499999999996</v>
      </c>
      <c r="D1914" s="2">
        <v>931</v>
      </c>
      <c r="E1914" s="2">
        <f t="shared" si="116"/>
        <v>117402</v>
      </c>
      <c r="F1914" s="19" t="str">
        <f t="shared" si="119"/>
        <v>BULLISH</v>
      </c>
      <c r="G1914" s="19" t="str">
        <f t="shared" si="118"/>
        <v>NEUTRAL</v>
      </c>
      <c r="H1914" s="19" t="str">
        <f t="shared" si="117"/>
        <v>BULLISH DIVERGENCE</v>
      </c>
    </row>
    <row r="1915" spans="1:8" ht="13.5" x14ac:dyDescent="0.25">
      <c r="A1915" s="3">
        <v>44798</v>
      </c>
      <c r="B1915" s="2">
        <v>84.69</v>
      </c>
      <c r="C1915" s="2">
        <v>70.338499999999996</v>
      </c>
      <c r="D1915" s="2">
        <v>0</v>
      </c>
      <c r="E1915" s="2">
        <f t="shared" si="116"/>
        <v>117402</v>
      </c>
      <c r="F1915" s="19" t="str">
        <f t="shared" si="119"/>
        <v>BULLISH</v>
      </c>
      <c r="G1915" s="19" t="str">
        <f t="shared" si="118"/>
        <v>NEUTRAL</v>
      </c>
      <c r="H1915" s="19" t="str">
        <f t="shared" si="117"/>
        <v>BULLISH DIVERGENCE</v>
      </c>
    </row>
    <row r="1916" spans="1:8" ht="13.5" x14ac:dyDescent="0.25">
      <c r="A1916" s="3">
        <v>44799</v>
      </c>
      <c r="B1916" s="2">
        <v>85.49</v>
      </c>
      <c r="C1916" s="2">
        <v>71.003</v>
      </c>
      <c r="D1916" s="2">
        <v>1514</v>
      </c>
      <c r="E1916" s="2">
        <f t="shared" si="116"/>
        <v>118916</v>
      </c>
      <c r="F1916" s="19" t="str">
        <f t="shared" si="119"/>
        <v>BULLISH</v>
      </c>
      <c r="G1916" s="19" t="str">
        <f t="shared" si="118"/>
        <v>NEUTRAL</v>
      </c>
      <c r="H1916" s="19" t="str">
        <f t="shared" si="117"/>
        <v>CONFIRMED BULLISH</v>
      </c>
    </row>
    <row r="1917" spans="1:8" ht="13.5" x14ac:dyDescent="0.25">
      <c r="A1917" s="3">
        <v>44802</v>
      </c>
      <c r="B1917" s="2">
        <v>86.5</v>
      </c>
      <c r="C1917" s="2">
        <v>71.841800000000006</v>
      </c>
      <c r="D1917" s="2">
        <v>122</v>
      </c>
      <c r="E1917" s="2">
        <f t="shared" si="116"/>
        <v>119038</v>
      </c>
      <c r="F1917" s="19" t="str">
        <f t="shared" si="119"/>
        <v>BULLISH</v>
      </c>
      <c r="G1917" s="19" t="str">
        <f t="shared" si="118"/>
        <v>STRONG</v>
      </c>
      <c r="H1917" s="19" t="str">
        <f t="shared" si="117"/>
        <v>CONFIRMED BULLISH</v>
      </c>
    </row>
    <row r="1918" spans="1:8" ht="13.5" x14ac:dyDescent="0.25">
      <c r="A1918" s="3">
        <v>44803</v>
      </c>
      <c r="B1918" s="2">
        <v>91.69</v>
      </c>
      <c r="C1918" s="2">
        <v>76.152299999999997</v>
      </c>
      <c r="D1918" s="2">
        <v>0</v>
      </c>
      <c r="E1918" s="2">
        <f t="shared" si="116"/>
        <v>119038</v>
      </c>
      <c r="F1918" s="19" t="str">
        <f t="shared" si="119"/>
        <v>BULLISH</v>
      </c>
      <c r="G1918" s="19" t="str">
        <f t="shared" si="118"/>
        <v>STRONG</v>
      </c>
      <c r="H1918" s="19" t="str">
        <f t="shared" si="117"/>
        <v>CONFIRMED BULLISH</v>
      </c>
    </row>
    <row r="1919" spans="1:8" ht="13.5" x14ac:dyDescent="0.25">
      <c r="A1919" s="3">
        <v>44804</v>
      </c>
      <c r="B1919" s="2">
        <v>97.19</v>
      </c>
      <c r="C1919" s="2">
        <v>80.720299999999995</v>
      </c>
      <c r="D1919" s="2">
        <v>0</v>
      </c>
      <c r="E1919" s="2">
        <f t="shared" si="116"/>
        <v>119038</v>
      </c>
      <c r="F1919" s="19" t="str">
        <f t="shared" si="119"/>
        <v>BULLISH</v>
      </c>
      <c r="G1919" s="19" t="str">
        <f t="shared" si="118"/>
        <v>NEUTRAL</v>
      </c>
      <c r="H1919" s="19" t="str">
        <f t="shared" si="117"/>
        <v>CONFIRMED BULLISH</v>
      </c>
    </row>
    <row r="1920" spans="1:8" ht="13.5" x14ac:dyDescent="0.25">
      <c r="A1920" s="3">
        <v>44805</v>
      </c>
      <c r="B1920" s="2">
        <v>97.18</v>
      </c>
      <c r="C1920" s="2">
        <v>80.712000000000003</v>
      </c>
      <c r="D1920" s="2">
        <v>7466</v>
      </c>
      <c r="E1920" s="2">
        <f t="shared" si="116"/>
        <v>111572</v>
      </c>
      <c r="F1920" s="19" t="str">
        <f t="shared" si="119"/>
        <v>BEARISH</v>
      </c>
      <c r="G1920" s="19" t="str">
        <f t="shared" si="118"/>
        <v>WEAK</v>
      </c>
      <c r="H1920" s="19" t="str">
        <f t="shared" si="117"/>
        <v>BEARISH DIVERGENCE</v>
      </c>
    </row>
    <row r="1921" spans="1:8" ht="13.5" x14ac:dyDescent="0.25">
      <c r="A1921" s="3">
        <v>44806</v>
      </c>
      <c r="B1921" s="2">
        <v>93.5</v>
      </c>
      <c r="C1921" s="2">
        <v>77.655600000000007</v>
      </c>
      <c r="D1921" s="2">
        <v>1703</v>
      </c>
      <c r="E1921" s="2">
        <f t="shared" si="116"/>
        <v>109869</v>
      </c>
      <c r="F1921" s="19" t="str">
        <f t="shared" si="119"/>
        <v>BEARISH</v>
      </c>
      <c r="G1921" s="19" t="str">
        <f t="shared" si="118"/>
        <v>WEAK</v>
      </c>
      <c r="H1921" s="19" t="str">
        <f t="shared" si="117"/>
        <v>BEARISH DIVERGENCE</v>
      </c>
    </row>
    <row r="1922" spans="1:8" ht="13.5" x14ac:dyDescent="0.25">
      <c r="A1922" s="3">
        <v>44809</v>
      </c>
      <c r="B1922" s="2">
        <v>96.2</v>
      </c>
      <c r="C1922" s="2">
        <v>79.898099999999999</v>
      </c>
      <c r="D1922" s="2">
        <v>1724</v>
      </c>
      <c r="E1922" s="2">
        <f t="shared" si="116"/>
        <v>111593</v>
      </c>
      <c r="F1922" s="19" t="str">
        <f t="shared" si="119"/>
        <v>BEARISH</v>
      </c>
      <c r="G1922" s="19" t="str">
        <f t="shared" si="118"/>
        <v>WEAK</v>
      </c>
      <c r="H1922" s="19" t="str">
        <f t="shared" si="117"/>
        <v>BEARISH DIVERGENCE</v>
      </c>
    </row>
    <row r="1923" spans="1:8" ht="13.5" x14ac:dyDescent="0.25">
      <c r="A1923" s="3">
        <v>44810</v>
      </c>
      <c r="B1923" s="2">
        <v>96.4</v>
      </c>
      <c r="C1923" s="2">
        <v>80.0642</v>
      </c>
      <c r="D1923" s="2">
        <v>1446</v>
      </c>
      <c r="E1923" s="2">
        <f t="shared" si="116"/>
        <v>113039</v>
      </c>
      <c r="F1923" s="19" t="str">
        <f t="shared" si="119"/>
        <v>BEARISH</v>
      </c>
      <c r="G1923" s="19" t="str">
        <f t="shared" si="118"/>
        <v>WEAK</v>
      </c>
      <c r="H1923" s="19" t="str">
        <f t="shared" si="117"/>
        <v>BEARISH DIVERGENCE</v>
      </c>
    </row>
    <row r="1924" spans="1:8" ht="13.5" x14ac:dyDescent="0.25">
      <c r="A1924" s="3">
        <v>44811</v>
      </c>
      <c r="B1924" s="2">
        <v>95.99</v>
      </c>
      <c r="C1924" s="2">
        <v>79.723699999999994</v>
      </c>
      <c r="D1924" s="2">
        <v>1634</v>
      </c>
      <c r="E1924" s="2">
        <f t="shared" ref="E1924:E1987" si="120">IF(B1924&gt;B1923, E1923+D1924, IF(B1924&lt;B1923, E1923-D1924, E1923))</f>
        <v>111405</v>
      </c>
      <c r="F1924" s="19" t="str">
        <f t="shared" si="119"/>
        <v>BEARISH</v>
      </c>
      <c r="G1924" s="19" t="str">
        <f t="shared" si="118"/>
        <v>WEAK</v>
      </c>
      <c r="H1924" s="19" t="str">
        <f t="shared" si="117"/>
        <v>CONFIRMED BEARISH</v>
      </c>
    </row>
    <row r="1925" spans="1:8" ht="13.5" x14ac:dyDescent="0.25">
      <c r="A1925" s="3">
        <v>44812</v>
      </c>
      <c r="B1925" s="2">
        <v>96.4</v>
      </c>
      <c r="C1925" s="2">
        <v>80.0642</v>
      </c>
      <c r="D1925" s="2">
        <v>3766</v>
      </c>
      <c r="E1925" s="2">
        <f t="shared" si="120"/>
        <v>115171</v>
      </c>
      <c r="F1925" s="19" t="str">
        <f t="shared" si="119"/>
        <v>BULLISH</v>
      </c>
      <c r="G1925" s="19" t="str">
        <f t="shared" si="118"/>
        <v>STRONG</v>
      </c>
      <c r="H1925" s="19" t="str">
        <f t="shared" si="117"/>
        <v>BULLISH DIVERGENCE</v>
      </c>
    </row>
    <row r="1926" spans="1:8" ht="13.5" x14ac:dyDescent="0.25">
      <c r="A1926" s="3">
        <v>44813</v>
      </c>
      <c r="B1926" s="2">
        <v>96.4</v>
      </c>
      <c r="C1926" s="2">
        <v>80.0642</v>
      </c>
      <c r="D1926" s="2">
        <v>2028</v>
      </c>
      <c r="E1926" s="2">
        <f t="shared" si="120"/>
        <v>115171</v>
      </c>
      <c r="F1926" s="19" t="str">
        <f t="shared" si="119"/>
        <v>BULLISH</v>
      </c>
      <c r="G1926" s="19" t="str">
        <f t="shared" si="118"/>
        <v>STRONG</v>
      </c>
      <c r="H1926" s="19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v>44816</v>
      </c>
      <c r="B1927" s="2">
        <v>96.29</v>
      </c>
      <c r="C1927" s="2">
        <v>79.972800000000007</v>
      </c>
      <c r="D1927" s="2">
        <v>1592</v>
      </c>
      <c r="E1927" s="2">
        <f t="shared" si="120"/>
        <v>113579</v>
      </c>
      <c r="F1927" s="19" t="str">
        <f t="shared" si="119"/>
        <v>BULLISH</v>
      </c>
      <c r="G1927" s="19" t="str">
        <f t="shared" ref="G1927:G1990" si="122">IF((E1927-E1922)/E1922 &gt; 0.02, "STRONG",
 IF((E1927-E1922)/E1922 &lt; -0.02, "WEAK", "NEUTRAL"))</f>
        <v>NEUTRAL</v>
      </c>
      <c r="H1927" s="19" t="str">
        <f t="shared" si="121"/>
        <v>CONFIRMED BULLISH</v>
      </c>
    </row>
    <row r="1928" spans="1:8" ht="13.5" x14ac:dyDescent="0.25">
      <c r="A1928" s="3">
        <v>44817</v>
      </c>
      <c r="B1928" s="2">
        <v>96</v>
      </c>
      <c r="C1928" s="2">
        <v>79.731999999999999</v>
      </c>
      <c r="D1928" s="2">
        <v>2158</v>
      </c>
      <c r="E1928" s="2">
        <f t="shared" si="120"/>
        <v>111421</v>
      </c>
      <c r="F1928" s="19" t="str">
        <f t="shared" ref="F1928:F1991" si="123">IF(E1928&gt;E1923,"BULLISH",IF(E1928&lt;E1923,"BEARISH","NEUTRAL"))</f>
        <v>BEARISH</v>
      </c>
      <c r="G1928" s="19" t="str">
        <f t="shared" si="122"/>
        <v>NEUTRAL</v>
      </c>
      <c r="H1928" s="19" t="str">
        <f t="shared" si="121"/>
        <v>CONFIRMED BEARISH</v>
      </c>
    </row>
    <row r="1929" spans="1:8" ht="13.5" x14ac:dyDescent="0.25">
      <c r="A1929" s="3">
        <v>44818</v>
      </c>
      <c r="B1929" s="2">
        <v>95.52</v>
      </c>
      <c r="C1929" s="2">
        <v>79.333299999999994</v>
      </c>
      <c r="D1929" s="2">
        <v>889</v>
      </c>
      <c r="E1929" s="2">
        <f t="shared" si="120"/>
        <v>110532</v>
      </c>
      <c r="F1929" s="19" t="str">
        <f t="shared" si="123"/>
        <v>BEARISH</v>
      </c>
      <c r="G1929" s="19" t="str">
        <f t="shared" si="122"/>
        <v>NEUTRAL</v>
      </c>
      <c r="H1929" s="19" t="str">
        <f t="shared" si="121"/>
        <v>CONFIRMED BEARISH</v>
      </c>
    </row>
    <row r="1930" spans="1:8" ht="13.5" x14ac:dyDescent="0.25">
      <c r="A1930" s="3">
        <v>44819</v>
      </c>
      <c r="B1930" s="2">
        <v>95.01</v>
      </c>
      <c r="C1930" s="2">
        <v>78.909700000000001</v>
      </c>
      <c r="D1930" s="2">
        <v>1257</v>
      </c>
      <c r="E1930" s="2">
        <f t="shared" si="120"/>
        <v>109275</v>
      </c>
      <c r="F1930" s="19" t="str">
        <f t="shared" si="123"/>
        <v>BEARISH</v>
      </c>
      <c r="G1930" s="19" t="str">
        <f t="shared" si="122"/>
        <v>WEAK</v>
      </c>
      <c r="H1930" s="19" t="str">
        <f t="shared" si="121"/>
        <v>CONFIRMED BEARISH</v>
      </c>
    </row>
    <row r="1931" spans="1:8" ht="13.5" x14ac:dyDescent="0.25">
      <c r="A1931" s="3">
        <v>44820</v>
      </c>
      <c r="B1931" s="2">
        <v>95.29</v>
      </c>
      <c r="C1931" s="2">
        <v>79.142300000000006</v>
      </c>
      <c r="D1931" s="2">
        <v>897</v>
      </c>
      <c r="E1931" s="2">
        <f t="shared" si="120"/>
        <v>110172</v>
      </c>
      <c r="F1931" s="19" t="str">
        <f t="shared" si="123"/>
        <v>BEARISH</v>
      </c>
      <c r="G1931" s="19" t="str">
        <f t="shared" si="122"/>
        <v>WEAK</v>
      </c>
      <c r="H1931" s="19" t="str">
        <f t="shared" si="121"/>
        <v>CONFIRMED BEARISH</v>
      </c>
    </row>
    <row r="1932" spans="1:8" ht="13.5" x14ac:dyDescent="0.25">
      <c r="A1932" s="3">
        <v>44823</v>
      </c>
      <c r="B1932" s="2">
        <v>94.63</v>
      </c>
      <c r="C1932" s="2">
        <v>78.594099999999997</v>
      </c>
      <c r="D1932" s="2">
        <v>308</v>
      </c>
      <c r="E1932" s="2">
        <f t="shared" si="120"/>
        <v>109864</v>
      </c>
      <c r="F1932" s="19" t="str">
        <f t="shared" si="123"/>
        <v>BEARISH</v>
      </c>
      <c r="G1932" s="19" t="str">
        <f t="shared" si="122"/>
        <v>WEAK</v>
      </c>
      <c r="H1932" s="19" t="str">
        <f t="shared" si="121"/>
        <v>CONFIRMED BEARISH</v>
      </c>
    </row>
    <row r="1933" spans="1:8" ht="13.5" x14ac:dyDescent="0.25">
      <c r="A1933" s="3">
        <v>44824</v>
      </c>
      <c r="B1933" s="2">
        <v>95.2</v>
      </c>
      <c r="C1933" s="2">
        <v>79.067499999999995</v>
      </c>
      <c r="D1933" s="2">
        <v>1408</v>
      </c>
      <c r="E1933" s="2">
        <f t="shared" si="120"/>
        <v>111272</v>
      </c>
      <c r="F1933" s="19" t="str">
        <f t="shared" si="123"/>
        <v>BEARISH</v>
      </c>
      <c r="G1933" s="19" t="str">
        <f t="shared" si="122"/>
        <v>NEUTRAL</v>
      </c>
      <c r="H1933" s="19" t="str">
        <f t="shared" si="121"/>
        <v>CONFIRMED BEARISH</v>
      </c>
    </row>
    <row r="1934" spans="1:8" ht="13.5" x14ac:dyDescent="0.25">
      <c r="A1934" s="3">
        <v>44825</v>
      </c>
      <c r="B1934" s="2">
        <v>95.3</v>
      </c>
      <c r="C1934" s="2">
        <v>79.150599999999997</v>
      </c>
      <c r="D1934" s="2">
        <v>1156</v>
      </c>
      <c r="E1934" s="2">
        <f t="shared" si="120"/>
        <v>112428</v>
      </c>
      <c r="F1934" s="19" t="str">
        <f t="shared" si="123"/>
        <v>BULLISH</v>
      </c>
      <c r="G1934" s="19" t="str">
        <f t="shared" si="122"/>
        <v>NEUTRAL</v>
      </c>
      <c r="H1934" s="19" t="str">
        <f t="shared" si="121"/>
        <v>BULLISH DIVERGENCE</v>
      </c>
    </row>
    <row r="1935" spans="1:8" ht="13.5" x14ac:dyDescent="0.25">
      <c r="A1935" s="3">
        <v>44826</v>
      </c>
      <c r="B1935" s="2">
        <v>95.3</v>
      </c>
      <c r="C1935" s="2">
        <v>79.150599999999997</v>
      </c>
      <c r="D1935" s="2">
        <v>350</v>
      </c>
      <c r="E1935" s="2">
        <f t="shared" si="120"/>
        <v>112428</v>
      </c>
      <c r="F1935" s="19" t="str">
        <f t="shared" si="123"/>
        <v>BULLISH</v>
      </c>
      <c r="G1935" s="19" t="str">
        <f t="shared" si="122"/>
        <v>STRONG</v>
      </c>
      <c r="H1935" s="19" t="str">
        <f t="shared" si="121"/>
        <v>CONFIRMED BULLISH</v>
      </c>
    </row>
    <row r="1936" spans="1:8" ht="13.5" x14ac:dyDescent="0.25">
      <c r="A1936" s="3">
        <v>44827</v>
      </c>
      <c r="B1936" s="2">
        <v>96.3</v>
      </c>
      <c r="C1936" s="2">
        <v>79.981099999999998</v>
      </c>
      <c r="D1936" s="2">
        <v>607</v>
      </c>
      <c r="E1936" s="2">
        <f t="shared" si="120"/>
        <v>113035</v>
      </c>
      <c r="F1936" s="19" t="str">
        <f t="shared" si="123"/>
        <v>BULLISH</v>
      </c>
      <c r="G1936" s="19" t="str">
        <f t="shared" si="122"/>
        <v>STRONG</v>
      </c>
      <c r="H1936" s="19" t="str">
        <f t="shared" si="121"/>
        <v>CONFIRMED BULLISH</v>
      </c>
    </row>
    <row r="1937" spans="1:8" ht="13.5" x14ac:dyDescent="0.25">
      <c r="A1937" s="3">
        <v>44830</v>
      </c>
      <c r="B1937" s="2">
        <v>94.61</v>
      </c>
      <c r="C1937" s="2">
        <v>78.577500000000001</v>
      </c>
      <c r="D1937" s="2">
        <v>1057</v>
      </c>
      <c r="E1937" s="2">
        <f t="shared" si="120"/>
        <v>111978</v>
      </c>
      <c r="F1937" s="19" t="str">
        <f t="shared" si="123"/>
        <v>BULLISH</v>
      </c>
      <c r="G1937" s="19" t="str">
        <f t="shared" si="122"/>
        <v>NEUTRAL</v>
      </c>
      <c r="H1937" s="19" t="str">
        <f t="shared" si="121"/>
        <v>BULLISH DIVERGENCE</v>
      </c>
    </row>
    <row r="1938" spans="1:8" ht="13.5" x14ac:dyDescent="0.25">
      <c r="A1938" s="3">
        <v>44831</v>
      </c>
      <c r="B1938" s="2">
        <v>94.51</v>
      </c>
      <c r="C1938" s="2">
        <v>78.494500000000002</v>
      </c>
      <c r="D1938" s="2">
        <v>155</v>
      </c>
      <c r="E1938" s="2">
        <f t="shared" si="120"/>
        <v>111823</v>
      </c>
      <c r="F1938" s="19" t="str">
        <f t="shared" si="123"/>
        <v>BULLISH</v>
      </c>
      <c r="G1938" s="19" t="str">
        <f t="shared" si="122"/>
        <v>NEUTRAL</v>
      </c>
      <c r="H1938" s="19" t="str">
        <f t="shared" si="121"/>
        <v>BULLISH DIVERGENCE</v>
      </c>
    </row>
    <row r="1939" spans="1:8" ht="13.5" x14ac:dyDescent="0.25">
      <c r="A1939" s="3">
        <v>44832</v>
      </c>
      <c r="B1939" s="2">
        <v>94.9</v>
      </c>
      <c r="C1939" s="2">
        <v>78.818399999999997</v>
      </c>
      <c r="D1939" s="2">
        <v>1634</v>
      </c>
      <c r="E1939" s="2">
        <f t="shared" si="120"/>
        <v>113457</v>
      </c>
      <c r="F1939" s="19" t="str">
        <f t="shared" si="123"/>
        <v>BULLISH</v>
      </c>
      <c r="G1939" s="19" t="str">
        <f t="shared" si="122"/>
        <v>NEUTRAL</v>
      </c>
      <c r="H1939" s="19" t="str">
        <f t="shared" si="121"/>
        <v>BULLISH DIVERGENCE</v>
      </c>
    </row>
    <row r="1940" spans="1:8" ht="13.5" x14ac:dyDescent="0.25">
      <c r="A1940" s="3">
        <v>44833</v>
      </c>
      <c r="B1940" s="2">
        <v>94.85</v>
      </c>
      <c r="C1940" s="2">
        <v>78.776799999999994</v>
      </c>
      <c r="D1940" s="2">
        <v>336</v>
      </c>
      <c r="E1940" s="2">
        <f t="shared" si="120"/>
        <v>113121</v>
      </c>
      <c r="F1940" s="19" t="str">
        <f t="shared" si="123"/>
        <v>BULLISH</v>
      </c>
      <c r="G1940" s="19" t="str">
        <f t="shared" si="122"/>
        <v>NEUTRAL</v>
      </c>
      <c r="H1940" s="19" t="str">
        <f t="shared" si="121"/>
        <v>BULLISH DIVERGENCE</v>
      </c>
    </row>
    <row r="1941" spans="1:8" ht="13.5" x14ac:dyDescent="0.25">
      <c r="A1941" s="3">
        <v>44834</v>
      </c>
      <c r="B1941" s="2">
        <v>95</v>
      </c>
      <c r="C1941" s="2">
        <v>78.901399999999995</v>
      </c>
      <c r="D1941" s="2">
        <v>2474</v>
      </c>
      <c r="E1941" s="2">
        <f t="shared" si="120"/>
        <v>115595</v>
      </c>
      <c r="F1941" s="19" t="str">
        <f t="shared" si="123"/>
        <v>BULLISH</v>
      </c>
      <c r="G1941" s="19" t="str">
        <f t="shared" si="122"/>
        <v>STRONG</v>
      </c>
      <c r="H1941" s="19" t="str">
        <f t="shared" si="121"/>
        <v>BULLISH DIVERGENCE</v>
      </c>
    </row>
    <row r="1942" spans="1:8" ht="13.5" x14ac:dyDescent="0.25">
      <c r="A1942" s="3">
        <v>44837</v>
      </c>
      <c r="B1942" s="2">
        <v>92.9</v>
      </c>
      <c r="C1942" s="2">
        <v>77.157300000000006</v>
      </c>
      <c r="D1942" s="2">
        <v>487</v>
      </c>
      <c r="E1942" s="2">
        <f t="shared" si="120"/>
        <v>115108</v>
      </c>
      <c r="F1942" s="19" t="str">
        <f t="shared" si="123"/>
        <v>BULLISH</v>
      </c>
      <c r="G1942" s="19" t="str">
        <f t="shared" si="122"/>
        <v>STRONG</v>
      </c>
      <c r="H1942" s="19" t="str">
        <f t="shared" si="121"/>
        <v>BULLISH DIVERGENCE</v>
      </c>
    </row>
    <row r="1943" spans="1:8" ht="13.5" x14ac:dyDescent="0.25">
      <c r="A1943" s="3">
        <v>44838</v>
      </c>
      <c r="B1943" s="2">
        <v>92.9</v>
      </c>
      <c r="C1943" s="2">
        <v>77.157300000000006</v>
      </c>
      <c r="D1943" s="2">
        <v>553</v>
      </c>
      <c r="E1943" s="2">
        <f t="shared" si="120"/>
        <v>115108</v>
      </c>
      <c r="F1943" s="19" t="str">
        <f t="shared" si="123"/>
        <v>BULLISH</v>
      </c>
      <c r="G1943" s="19" t="str">
        <f t="shared" si="122"/>
        <v>STRONG</v>
      </c>
      <c r="H1943" s="19" t="str">
        <f t="shared" si="121"/>
        <v>BULLISH DIVERGENCE</v>
      </c>
    </row>
    <row r="1944" spans="1:8" ht="13.5" x14ac:dyDescent="0.25">
      <c r="A1944" s="3">
        <v>44839</v>
      </c>
      <c r="B1944" s="2">
        <v>93.95</v>
      </c>
      <c r="C1944" s="2">
        <v>78.029399999999995</v>
      </c>
      <c r="D1944" s="2">
        <v>139</v>
      </c>
      <c r="E1944" s="2">
        <f t="shared" si="120"/>
        <v>115247</v>
      </c>
      <c r="F1944" s="19" t="str">
        <f t="shared" si="123"/>
        <v>BULLISH</v>
      </c>
      <c r="G1944" s="19" t="str">
        <f t="shared" si="122"/>
        <v>NEUTRAL</v>
      </c>
      <c r="H1944" s="19" t="str">
        <f t="shared" si="121"/>
        <v>BULLISH DIVERGENCE</v>
      </c>
    </row>
    <row r="1945" spans="1:8" ht="13.5" x14ac:dyDescent="0.25">
      <c r="A1945" s="3">
        <v>44840</v>
      </c>
      <c r="B1945" s="2">
        <v>93</v>
      </c>
      <c r="C1945" s="2">
        <v>77.240300000000005</v>
      </c>
      <c r="D1945" s="2">
        <v>624</v>
      </c>
      <c r="E1945" s="2">
        <f t="shared" si="120"/>
        <v>114623</v>
      </c>
      <c r="F1945" s="19" t="str">
        <f t="shared" si="123"/>
        <v>BULLISH</v>
      </c>
      <c r="G1945" s="19" t="str">
        <f t="shared" si="122"/>
        <v>NEUTRAL</v>
      </c>
      <c r="H1945" s="19" t="str">
        <f t="shared" si="121"/>
        <v>BULLISH DIVERGENCE</v>
      </c>
    </row>
    <row r="1946" spans="1:8" ht="13.5" x14ac:dyDescent="0.25">
      <c r="A1946" s="3">
        <v>44841</v>
      </c>
      <c r="B1946" s="2">
        <v>91.58</v>
      </c>
      <c r="C1946" s="2">
        <v>76.061000000000007</v>
      </c>
      <c r="D1946" s="2">
        <v>285</v>
      </c>
      <c r="E1946" s="2">
        <f t="shared" si="120"/>
        <v>114338</v>
      </c>
      <c r="F1946" s="19" t="str">
        <f t="shared" si="123"/>
        <v>BEARISH</v>
      </c>
      <c r="G1946" s="19" t="str">
        <f t="shared" si="122"/>
        <v>NEUTRAL</v>
      </c>
      <c r="H1946" s="19" t="str">
        <f t="shared" si="121"/>
        <v>CONFIRMED BEARISH</v>
      </c>
    </row>
    <row r="1947" spans="1:8" ht="13.5" x14ac:dyDescent="0.25">
      <c r="A1947" s="3">
        <v>44844</v>
      </c>
      <c r="B1947" s="2">
        <v>92</v>
      </c>
      <c r="C1947" s="2">
        <v>76.409800000000004</v>
      </c>
      <c r="D1947" s="2">
        <v>37</v>
      </c>
      <c r="E1947" s="2">
        <f t="shared" si="120"/>
        <v>114375</v>
      </c>
      <c r="F1947" s="19" t="str">
        <f t="shared" si="123"/>
        <v>BEARISH</v>
      </c>
      <c r="G1947" s="19" t="str">
        <f t="shared" si="122"/>
        <v>NEUTRAL</v>
      </c>
      <c r="H1947" s="19" t="str">
        <f t="shared" si="121"/>
        <v>CONFIRMED BEARISH</v>
      </c>
    </row>
    <row r="1948" spans="1:8" ht="13.5" x14ac:dyDescent="0.25">
      <c r="A1948" s="3">
        <v>44845</v>
      </c>
      <c r="B1948" s="2">
        <v>91.5</v>
      </c>
      <c r="C1948" s="2">
        <v>75.994500000000002</v>
      </c>
      <c r="D1948" s="2">
        <v>885</v>
      </c>
      <c r="E1948" s="2">
        <f t="shared" si="120"/>
        <v>113490</v>
      </c>
      <c r="F1948" s="19" t="str">
        <f t="shared" si="123"/>
        <v>BEARISH</v>
      </c>
      <c r="G1948" s="19" t="str">
        <f t="shared" si="122"/>
        <v>NEUTRAL</v>
      </c>
      <c r="H1948" s="19" t="str">
        <f t="shared" si="121"/>
        <v>CONFIRMED BEARISH</v>
      </c>
    </row>
    <row r="1949" spans="1:8" ht="13.5" x14ac:dyDescent="0.25">
      <c r="A1949" s="3">
        <v>44846</v>
      </c>
      <c r="B1949" s="2">
        <v>91.5</v>
      </c>
      <c r="C1949" s="2">
        <v>75.994500000000002</v>
      </c>
      <c r="D1949" s="2">
        <v>371</v>
      </c>
      <c r="E1949" s="2">
        <f t="shared" si="120"/>
        <v>113490</v>
      </c>
      <c r="F1949" s="19" t="str">
        <f t="shared" si="123"/>
        <v>BEARISH</v>
      </c>
      <c r="G1949" s="19" t="str">
        <f t="shared" si="122"/>
        <v>NEUTRAL</v>
      </c>
      <c r="H1949" s="19" t="str">
        <f t="shared" si="121"/>
        <v>CONFIRMED BEARISH</v>
      </c>
    </row>
    <row r="1950" spans="1:8" ht="13.5" x14ac:dyDescent="0.25">
      <c r="A1950" s="3">
        <v>44847</v>
      </c>
      <c r="B1950" s="2">
        <v>91.2</v>
      </c>
      <c r="C1950" s="2">
        <v>75.745400000000004</v>
      </c>
      <c r="D1950" s="2">
        <v>319</v>
      </c>
      <c r="E1950" s="2">
        <f t="shared" si="120"/>
        <v>113171</v>
      </c>
      <c r="F1950" s="19" t="str">
        <f t="shared" si="123"/>
        <v>BEARISH</v>
      </c>
      <c r="G1950" s="19" t="str">
        <f t="shared" si="122"/>
        <v>NEUTRAL</v>
      </c>
      <c r="H1950" s="19" t="str">
        <f t="shared" si="121"/>
        <v>CONFIRMED BEARISH</v>
      </c>
    </row>
    <row r="1951" spans="1:8" ht="13.5" x14ac:dyDescent="0.25">
      <c r="A1951" s="3">
        <v>44848</v>
      </c>
      <c r="B1951" s="2">
        <v>90.79</v>
      </c>
      <c r="C1951" s="2">
        <v>75.404799999999994</v>
      </c>
      <c r="D1951" s="2">
        <v>250</v>
      </c>
      <c r="E1951" s="2">
        <f t="shared" si="120"/>
        <v>112921</v>
      </c>
      <c r="F1951" s="19" t="str">
        <f t="shared" si="123"/>
        <v>BEARISH</v>
      </c>
      <c r="G1951" s="19" t="str">
        <f t="shared" si="122"/>
        <v>NEUTRAL</v>
      </c>
      <c r="H1951" s="19" t="str">
        <f t="shared" si="121"/>
        <v>CONFIRMED BEARISH</v>
      </c>
    </row>
    <row r="1952" spans="1:8" ht="13.5" x14ac:dyDescent="0.25">
      <c r="A1952" s="3">
        <v>44851</v>
      </c>
      <c r="B1952" s="2">
        <v>90.5</v>
      </c>
      <c r="C1952" s="2">
        <v>75.164000000000001</v>
      </c>
      <c r="D1952" s="2">
        <v>346</v>
      </c>
      <c r="E1952" s="2">
        <f t="shared" si="120"/>
        <v>112575</v>
      </c>
      <c r="F1952" s="19" t="str">
        <f t="shared" si="123"/>
        <v>BEARISH</v>
      </c>
      <c r="G1952" s="19" t="str">
        <f t="shared" si="122"/>
        <v>NEUTRAL</v>
      </c>
      <c r="H1952" s="19" t="str">
        <f t="shared" si="121"/>
        <v>CONFIRMED BEARISH</v>
      </c>
    </row>
    <row r="1953" spans="1:8" ht="13.5" x14ac:dyDescent="0.25">
      <c r="A1953" s="3">
        <v>44852</v>
      </c>
      <c r="B1953" s="2">
        <v>90.5</v>
      </c>
      <c r="C1953" s="2">
        <v>75.164000000000001</v>
      </c>
      <c r="D1953" s="2">
        <v>219</v>
      </c>
      <c r="E1953" s="2">
        <f t="shared" si="120"/>
        <v>112575</v>
      </c>
      <c r="F1953" s="19" t="str">
        <f t="shared" si="123"/>
        <v>BEARISH</v>
      </c>
      <c r="G1953" s="19" t="str">
        <f t="shared" si="122"/>
        <v>NEUTRAL</v>
      </c>
      <c r="H1953" s="19" t="str">
        <f t="shared" si="121"/>
        <v>CONFIRMED BEARISH</v>
      </c>
    </row>
    <row r="1954" spans="1:8" ht="13.5" x14ac:dyDescent="0.25">
      <c r="A1954" s="3">
        <v>44853</v>
      </c>
      <c r="B1954" s="2">
        <v>91.47</v>
      </c>
      <c r="C1954" s="2">
        <v>75.9696</v>
      </c>
      <c r="D1954" s="2">
        <v>1683</v>
      </c>
      <c r="E1954" s="2">
        <f t="shared" si="120"/>
        <v>114258</v>
      </c>
      <c r="F1954" s="19" t="str">
        <f t="shared" si="123"/>
        <v>BULLISH</v>
      </c>
      <c r="G1954" s="19" t="str">
        <f t="shared" si="122"/>
        <v>NEUTRAL</v>
      </c>
      <c r="H1954" s="19" t="str">
        <f t="shared" si="121"/>
        <v>BULLISH DIVERGENCE</v>
      </c>
    </row>
    <row r="1955" spans="1:8" ht="13.5" x14ac:dyDescent="0.25">
      <c r="A1955" s="3">
        <v>44854</v>
      </c>
      <c r="B1955" s="2">
        <v>91</v>
      </c>
      <c r="C1955" s="2">
        <v>75.579300000000003</v>
      </c>
      <c r="D1955" s="2">
        <v>1603</v>
      </c>
      <c r="E1955" s="2">
        <f t="shared" si="120"/>
        <v>112655</v>
      </c>
      <c r="F1955" s="19" t="str">
        <f t="shared" si="123"/>
        <v>BEARISH</v>
      </c>
      <c r="G1955" s="19" t="str">
        <f t="shared" si="122"/>
        <v>NEUTRAL</v>
      </c>
      <c r="H1955" s="19" t="str">
        <f t="shared" si="121"/>
        <v>CONFIRMED BEARISH</v>
      </c>
    </row>
    <row r="1956" spans="1:8" ht="13.5" x14ac:dyDescent="0.25">
      <c r="A1956" s="3">
        <v>44855</v>
      </c>
      <c r="B1956" s="2">
        <v>90.99</v>
      </c>
      <c r="C1956" s="2">
        <v>75.570999999999998</v>
      </c>
      <c r="D1956" s="2">
        <v>83</v>
      </c>
      <c r="E1956" s="2">
        <f t="shared" si="120"/>
        <v>112572</v>
      </c>
      <c r="F1956" s="19" t="str">
        <f t="shared" si="123"/>
        <v>BEARISH</v>
      </c>
      <c r="G1956" s="19" t="str">
        <f t="shared" si="122"/>
        <v>NEUTRAL</v>
      </c>
      <c r="H1956" s="19" t="str">
        <f t="shared" si="121"/>
        <v>BEARISH DIVERGENCE</v>
      </c>
    </row>
    <row r="1957" spans="1:8" ht="13.5" x14ac:dyDescent="0.25">
      <c r="A1957" s="3">
        <v>44858</v>
      </c>
      <c r="B1957" s="2">
        <v>90.95</v>
      </c>
      <c r="C1957" s="2">
        <v>75.537700000000001</v>
      </c>
      <c r="D1957" s="2">
        <v>306</v>
      </c>
      <c r="E1957" s="2">
        <f t="shared" si="120"/>
        <v>112266</v>
      </c>
      <c r="F1957" s="19" t="str">
        <f t="shared" si="123"/>
        <v>BEARISH</v>
      </c>
      <c r="G1957" s="19" t="str">
        <f t="shared" si="122"/>
        <v>NEUTRAL</v>
      </c>
      <c r="H1957" s="19" t="str">
        <f t="shared" si="121"/>
        <v>BEARISH DIVERGENCE</v>
      </c>
    </row>
    <row r="1958" spans="1:8" ht="13.5" x14ac:dyDescent="0.25">
      <c r="A1958" s="3">
        <v>44859</v>
      </c>
      <c r="B1958" s="2">
        <v>91.39</v>
      </c>
      <c r="C1958" s="2">
        <v>75.903199999999998</v>
      </c>
      <c r="D1958" s="2">
        <v>1507</v>
      </c>
      <c r="E1958" s="2">
        <f t="shared" si="120"/>
        <v>113773</v>
      </c>
      <c r="F1958" s="19" t="str">
        <f t="shared" si="123"/>
        <v>BULLISH</v>
      </c>
      <c r="G1958" s="19" t="str">
        <f t="shared" si="122"/>
        <v>NEUTRAL</v>
      </c>
      <c r="H1958" s="19" t="str">
        <f t="shared" si="121"/>
        <v>CONFIRMED BULLISH</v>
      </c>
    </row>
    <row r="1959" spans="1:8" ht="13.5" x14ac:dyDescent="0.25">
      <c r="A1959" s="3">
        <v>44860</v>
      </c>
      <c r="B1959" s="2">
        <v>90.88</v>
      </c>
      <c r="C1959" s="2">
        <v>75.479600000000005</v>
      </c>
      <c r="D1959" s="2">
        <v>345</v>
      </c>
      <c r="E1959" s="2">
        <f t="shared" si="120"/>
        <v>113428</v>
      </c>
      <c r="F1959" s="19" t="str">
        <f t="shared" si="123"/>
        <v>BEARISH</v>
      </c>
      <c r="G1959" s="19" t="str">
        <f t="shared" si="122"/>
        <v>NEUTRAL</v>
      </c>
      <c r="H1959" s="19" t="str">
        <f t="shared" si="121"/>
        <v>CONFIRMED BEARISH</v>
      </c>
    </row>
    <row r="1960" spans="1:8" ht="13.5" x14ac:dyDescent="0.25">
      <c r="A1960" s="3">
        <v>44861</v>
      </c>
      <c r="B1960" s="2">
        <v>90.4</v>
      </c>
      <c r="C1960" s="2">
        <v>75.0809</v>
      </c>
      <c r="D1960" s="2">
        <v>437</v>
      </c>
      <c r="E1960" s="2">
        <f t="shared" si="120"/>
        <v>112991</v>
      </c>
      <c r="F1960" s="19" t="str">
        <f t="shared" si="123"/>
        <v>BULLISH</v>
      </c>
      <c r="G1960" s="19" t="str">
        <f t="shared" si="122"/>
        <v>NEUTRAL</v>
      </c>
      <c r="H1960" s="19" t="str">
        <f t="shared" si="121"/>
        <v>BULLISH DIVERGENCE</v>
      </c>
    </row>
    <row r="1961" spans="1:8" ht="13.5" x14ac:dyDescent="0.25">
      <c r="A1961" s="3">
        <v>44862</v>
      </c>
      <c r="B1961" s="2">
        <v>91</v>
      </c>
      <c r="C1961" s="2">
        <v>75.579300000000003</v>
      </c>
      <c r="D1961" s="2">
        <v>153</v>
      </c>
      <c r="E1961" s="2">
        <f t="shared" si="120"/>
        <v>113144</v>
      </c>
      <c r="F1961" s="19" t="str">
        <f t="shared" si="123"/>
        <v>BULLISH</v>
      </c>
      <c r="G1961" s="19" t="str">
        <f t="shared" si="122"/>
        <v>NEUTRAL</v>
      </c>
      <c r="H1961" s="19" t="str">
        <f t="shared" si="121"/>
        <v>CONFIRMED BULLISH</v>
      </c>
    </row>
    <row r="1962" spans="1:8" ht="13.5" x14ac:dyDescent="0.25">
      <c r="A1962" s="3">
        <v>44865</v>
      </c>
      <c r="B1962" s="2">
        <v>91</v>
      </c>
      <c r="C1962" s="2">
        <v>75.579300000000003</v>
      </c>
      <c r="D1962" s="2">
        <v>800</v>
      </c>
      <c r="E1962" s="2">
        <f t="shared" si="120"/>
        <v>113144</v>
      </c>
      <c r="F1962" s="19" t="str">
        <f t="shared" si="123"/>
        <v>BULLISH</v>
      </c>
      <c r="G1962" s="19" t="str">
        <f t="shared" si="122"/>
        <v>NEUTRAL</v>
      </c>
      <c r="H1962" s="19" t="str">
        <f t="shared" si="121"/>
        <v>CONFIRMED BULLISH</v>
      </c>
    </row>
    <row r="1963" spans="1:8" ht="13.5" x14ac:dyDescent="0.25">
      <c r="A1963" s="3">
        <v>44866</v>
      </c>
      <c r="B1963" s="2">
        <v>91.19</v>
      </c>
      <c r="C1963" s="2">
        <v>75.737099999999998</v>
      </c>
      <c r="D1963" s="2">
        <v>727</v>
      </c>
      <c r="E1963" s="2">
        <f t="shared" si="120"/>
        <v>113871</v>
      </c>
      <c r="F1963" s="19" t="str">
        <f t="shared" si="123"/>
        <v>BULLISH</v>
      </c>
      <c r="G1963" s="19" t="str">
        <f t="shared" si="122"/>
        <v>NEUTRAL</v>
      </c>
      <c r="H1963" s="19" t="str">
        <f t="shared" si="121"/>
        <v>BULLISH DIVERGENCE</v>
      </c>
    </row>
    <row r="1964" spans="1:8" ht="13.5" x14ac:dyDescent="0.25">
      <c r="A1964" s="3">
        <v>44867</v>
      </c>
      <c r="B1964" s="2">
        <v>90.5</v>
      </c>
      <c r="C1964" s="2">
        <v>75.164000000000001</v>
      </c>
      <c r="D1964" s="2">
        <v>706</v>
      </c>
      <c r="E1964" s="2">
        <f t="shared" si="120"/>
        <v>113165</v>
      </c>
      <c r="F1964" s="19" t="str">
        <f t="shared" si="123"/>
        <v>BEARISH</v>
      </c>
      <c r="G1964" s="19" t="str">
        <f t="shared" si="122"/>
        <v>NEUTRAL</v>
      </c>
      <c r="H1964" s="19" t="str">
        <f t="shared" si="121"/>
        <v>CONFIRMED BEARISH</v>
      </c>
    </row>
    <row r="1965" spans="1:8" ht="13.5" x14ac:dyDescent="0.25">
      <c r="A1965" s="3">
        <v>44868</v>
      </c>
      <c r="B1965" s="2">
        <v>90.69</v>
      </c>
      <c r="C1965" s="2">
        <v>75.321799999999996</v>
      </c>
      <c r="D1965" s="2">
        <v>115</v>
      </c>
      <c r="E1965" s="2">
        <f t="shared" si="120"/>
        <v>113280</v>
      </c>
      <c r="F1965" s="19" t="str">
        <f t="shared" si="123"/>
        <v>BULLISH</v>
      </c>
      <c r="G1965" s="19" t="str">
        <f t="shared" si="122"/>
        <v>NEUTRAL</v>
      </c>
      <c r="H1965" s="19" t="str">
        <f t="shared" si="121"/>
        <v>CONFIRMED BULLISH</v>
      </c>
    </row>
    <row r="1966" spans="1:8" ht="13.5" x14ac:dyDescent="0.25">
      <c r="A1966" s="3">
        <v>44869</v>
      </c>
      <c r="B1966" s="2">
        <v>91.25</v>
      </c>
      <c r="C1966" s="2">
        <v>75.786900000000003</v>
      </c>
      <c r="D1966" s="2">
        <v>598</v>
      </c>
      <c r="E1966" s="2">
        <f t="shared" si="120"/>
        <v>113878</v>
      </c>
      <c r="F1966" s="19" t="str">
        <f t="shared" si="123"/>
        <v>BULLISH</v>
      </c>
      <c r="G1966" s="19" t="str">
        <f t="shared" si="122"/>
        <v>NEUTRAL</v>
      </c>
      <c r="H1966" s="19" t="str">
        <f t="shared" si="121"/>
        <v>CONFIRMED BULLISH</v>
      </c>
    </row>
    <row r="1967" spans="1:8" ht="13.5" x14ac:dyDescent="0.25">
      <c r="A1967" s="3">
        <v>44872</v>
      </c>
      <c r="B1967" s="2">
        <v>90</v>
      </c>
      <c r="C1967" s="2">
        <v>74.748699999999999</v>
      </c>
      <c r="D1967" s="2">
        <v>493</v>
      </c>
      <c r="E1967" s="2">
        <f t="shared" si="120"/>
        <v>113385</v>
      </c>
      <c r="F1967" s="19" t="str">
        <f t="shared" si="123"/>
        <v>BULLISH</v>
      </c>
      <c r="G1967" s="19" t="str">
        <f t="shared" si="122"/>
        <v>NEUTRAL</v>
      </c>
      <c r="H1967" s="19" t="str">
        <f t="shared" si="121"/>
        <v>BULLISH DIVERGENCE</v>
      </c>
    </row>
    <row r="1968" spans="1:8" ht="13.5" x14ac:dyDescent="0.25">
      <c r="A1968" s="3">
        <v>44873</v>
      </c>
      <c r="B1968" s="2">
        <v>90</v>
      </c>
      <c r="C1968" s="2">
        <v>74.748699999999999</v>
      </c>
      <c r="D1968" s="2">
        <v>506</v>
      </c>
      <c r="E1968" s="2">
        <f t="shared" si="120"/>
        <v>113385</v>
      </c>
      <c r="F1968" s="19" t="str">
        <f t="shared" si="123"/>
        <v>BEARISH</v>
      </c>
      <c r="G1968" s="19" t="str">
        <f t="shared" si="122"/>
        <v>NEUTRAL</v>
      </c>
      <c r="H1968" s="19" t="str">
        <f t="shared" si="121"/>
        <v>CONFIRMED BEARISH</v>
      </c>
    </row>
    <row r="1969" spans="1:8" ht="13.5" x14ac:dyDescent="0.25">
      <c r="A1969" s="3">
        <v>44874</v>
      </c>
      <c r="B1969" s="2">
        <v>90</v>
      </c>
      <c r="C1969" s="2">
        <v>74.748699999999999</v>
      </c>
      <c r="D1969" s="2">
        <v>221</v>
      </c>
      <c r="E1969" s="2">
        <f t="shared" si="120"/>
        <v>113385</v>
      </c>
      <c r="F1969" s="19" t="str">
        <f t="shared" si="123"/>
        <v>BULLISH</v>
      </c>
      <c r="G1969" s="19" t="str">
        <f t="shared" si="122"/>
        <v>NEUTRAL</v>
      </c>
      <c r="H1969" s="19" t="str">
        <f t="shared" si="121"/>
        <v>BULLISH DIVERGENCE</v>
      </c>
    </row>
    <row r="1970" spans="1:8" ht="13.5" x14ac:dyDescent="0.25">
      <c r="A1970" s="3">
        <v>44875</v>
      </c>
      <c r="B1970" s="2">
        <v>91.45</v>
      </c>
      <c r="C1970" s="2">
        <v>75.953000000000003</v>
      </c>
      <c r="D1970" s="2">
        <v>562</v>
      </c>
      <c r="E1970" s="2">
        <f t="shared" si="120"/>
        <v>113947</v>
      </c>
      <c r="F1970" s="19" t="str">
        <f t="shared" si="123"/>
        <v>BULLISH</v>
      </c>
      <c r="G1970" s="19" t="str">
        <f t="shared" si="122"/>
        <v>NEUTRAL</v>
      </c>
      <c r="H1970" s="19" t="str">
        <f t="shared" si="121"/>
        <v>CONFIRMED BULLISH</v>
      </c>
    </row>
    <row r="1971" spans="1:8" ht="13.5" x14ac:dyDescent="0.25">
      <c r="A1971" s="3">
        <v>44876</v>
      </c>
      <c r="B1971" s="2">
        <v>91</v>
      </c>
      <c r="C1971" s="2">
        <v>75.579300000000003</v>
      </c>
      <c r="D1971" s="2">
        <v>346</v>
      </c>
      <c r="E1971" s="2">
        <f t="shared" si="120"/>
        <v>113601</v>
      </c>
      <c r="F1971" s="19" t="str">
        <f t="shared" si="123"/>
        <v>BEARISH</v>
      </c>
      <c r="G1971" s="19" t="str">
        <f t="shared" si="122"/>
        <v>NEUTRAL</v>
      </c>
      <c r="H1971" s="19" t="str">
        <f t="shared" si="121"/>
        <v>CONFIRMED BEARISH</v>
      </c>
    </row>
    <row r="1972" spans="1:8" ht="13.5" x14ac:dyDescent="0.25">
      <c r="A1972" s="3">
        <v>44879</v>
      </c>
      <c r="B1972" s="2">
        <v>90.99</v>
      </c>
      <c r="C1972" s="2">
        <v>75.570999999999998</v>
      </c>
      <c r="D1972" s="2">
        <v>198</v>
      </c>
      <c r="E1972" s="2">
        <f t="shared" si="120"/>
        <v>113403</v>
      </c>
      <c r="F1972" s="19" t="str">
        <f t="shared" si="123"/>
        <v>BULLISH</v>
      </c>
      <c r="G1972" s="19" t="str">
        <f t="shared" si="122"/>
        <v>NEUTRAL</v>
      </c>
      <c r="H1972" s="19" t="str">
        <f t="shared" si="121"/>
        <v>CONFIRMED BULLISH</v>
      </c>
    </row>
    <row r="1973" spans="1:8" ht="13.5" x14ac:dyDescent="0.25">
      <c r="A1973" s="3">
        <v>44880</v>
      </c>
      <c r="B1973" s="2">
        <v>90.75</v>
      </c>
      <c r="C1973" s="2">
        <v>75.371600000000001</v>
      </c>
      <c r="D1973" s="2">
        <v>54</v>
      </c>
      <c r="E1973" s="2">
        <f t="shared" si="120"/>
        <v>113349</v>
      </c>
      <c r="F1973" s="19" t="str">
        <f t="shared" si="123"/>
        <v>BEARISH</v>
      </c>
      <c r="G1973" s="19" t="str">
        <f t="shared" si="122"/>
        <v>NEUTRAL</v>
      </c>
      <c r="H1973" s="19" t="str">
        <f t="shared" si="121"/>
        <v>BEARISH DIVERGENCE</v>
      </c>
    </row>
    <row r="1974" spans="1:8" ht="13.5" x14ac:dyDescent="0.25">
      <c r="A1974" s="3">
        <v>44881</v>
      </c>
      <c r="B1974" s="2">
        <v>90.89</v>
      </c>
      <c r="C1974" s="2">
        <v>75.487899999999996</v>
      </c>
      <c r="D1974" s="2">
        <v>387</v>
      </c>
      <c r="E1974" s="2">
        <f t="shared" si="120"/>
        <v>113736</v>
      </c>
      <c r="F1974" s="19" t="str">
        <f t="shared" si="123"/>
        <v>BULLISH</v>
      </c>
      <c r="G1974" s="19" t="str">
        <f t="shared" si="122"/>
        <v>NEUTRAL</v>
      </c>
      <c r="H1974" s="19" t="str">
        <f t="shared" si="121"/>
        <v>CONFIRMED BULLISH</v>
      </c>
    </row>
    <row r="1975" spans="1:8" ht="13.5" x14ac:dyDescent="0.25">
      <c r="A1975" s="3">
        <v>44882</v>
      </c>
      <c r="B1975" s="2">
        <v>90.58</v>
      </c>
      <c r="C1975" s="2">
        <v>75.230400000000003</v>
      </c>
      <c r="D1975" s="2">
        <v>366</v>
      </c>
      <c r="E1975" s="2">
        <f t="shared" si="120"/>
        <v>113370</v>
      </c>
      <c r="F1975" s="19" t="str">
        <f t="shared" si="123"/>
        <v>BEARISH</v>
      </c>
      <c r="G1975" s="19" t="str">
        <f t="shared" si="122"/>
        <v>NEUTRAL</v>
      </c>
      <c r="H1975" s="19" t="str">
        <f t="shared" si="121"/>
        <v>CONFIRMED BEARISH</v>
      </c>
    </row>
    <row r="1976" spans="1:8" ht="13.5" x14ac:dyDescent="0.25">
      <c r="A1976" s="3">
        <v>44883</v>
      </c>
      <c r="B1976" s="2">
        <v>90.4</v>
      </c>
      <c r="C1976" s="2">
        <v>75.0809</v>
      </c>
      <c r="D1976" s="2">
        <v>213</v>
      </c>
      <c r="E1976" s="2">
        <f t="shared" si="120"/>
        <v>113157</v>
      </c>
      <c r="F1976" s="19" t="str">
        <f t="shared" si="123"/>
        <v>BEARISH</v>
      </c>
      <c r="G1976" s="19" t="str">
        <f t="shared" si="122"/>
        <v>NEUTRAL</v>
      </c>
      <c r="H1976" s="19" t="str">
        <f t="shared" si="121"/>
        <v>CONFIRMED BEARISH</v>
      </c>
    </row>
    <row r="1977" spans="1:8" ht="13.5" x14ac:dyDescent="0.25">
      <c r="A1977" s="3">
        <v>44886</v>
      </c>
      <c r="B1977" s="2">
        <v>90.39</v>
      </c>
      <c r="C1977" s="2">
        <v>75.072599999999994</v>
      </c>
      <c r="D1977" s="2">
        <v>110</v>
      </c>
      <c r="E1977" s="2">
        <f t="shared" si="120"/>
        <v>113047</v>
      </c>
      <c r="F1977" s="19" t="str">
        <f t="shared" si="123"/>
        <v>BEARISH</v>
      </c>
      <c r="G1977" s="19" t="str">
        <f t="shared" si="122"/>
        <v>NEUTRAL</v>
      </c>
      <c r="H1977" s="19" t="str">
        <f t="shared" si="121"/>
        <v>CONFIRMED BEARISH</v>
      </c>
    </row>
    <row r="1978" spans="1:8" ht="13.5" x14ac:dyDescent="0.25">
      <c r="A1978" s="3">
        <v>44887</v>
      </c>
      <c r="B1978" s="2">
        <v>90.37</v>
      </c>
      <c r="C1978" s="2">
        <v>75.055999999999997</v>
      </c>
      <c r="D1978" s="2">
        <v>4111</v>
      </c>
      <c r="E1978" s="2">
        <f t="shared" si="120"/>
        <v>108936</v>
      </c>
      <c r="F1978" s="19" t="str">
        <f t="shared" si="123"/>
        <v>BEARISH</v>
      </c>
      <c r="G1978" s="19" t="str">
        <f t="shared" si="122"/>
        <v>WEAK</v>
      </c>
      <c r="H1978" s="19" t="str">
        <f t="shared" si="121"/>
        <v>CONFIRMED BEARISH</v>
      </c>
    </row>
    <row r="1979" spans="1:8" ht="13.5" x14ac:dyDescent="0.25">
      <c r="A1979" s="3">
        <v>44888</v>
      </c>
      <c r="B1979" s="2">
        <v>89.6</v>
      </c>
      <c r="C1979" s="2">
        <v>74.416499999999999</v>
      </c>
      <c r="D1979" s="2">
        <v>16</v>
      </c>
      <c r="E1979" s="2">
        <f t="shared" si="120"/>
        <v>108920</v>
      </c>
      <c r="F1979" s="19" t="str">
        <f t="shared" si="123"/>
        <v>BEARISH</v>
      </c>
      <c r="G1979" s="19" t="str">
        <f t="shared" si="122"/>
        <v>WEAK</v>
      </c>
      <c r="H1979" s="19" t="str">
        <f t="shared" si="121"/>
        <v>CONFIRMED BEARISH</v>
      </c>
    </row>
    <row r="1980" spans="1:8" ht="13.5" x14ac:dyDescent="0.25">
      <c r="A1980" s="3">
        <v>44889</v>
      </c>
      <c r="B1980" s="2">
        <v>89.5</v>
      </c>
      <c r="C1980" s="2">
        <v>74.333399999999997</v>
      </c>
      <c r="D1980" s="2">
        <v>1030</v>
      </c>
      <c r="E1980" s="2">
        <f t="shared" si="120"/>
        <v>107890</v>
      </c>
      <c r="F1980" s="19" t="str">
        <f t="shared" si="123"/>
        <v>BEARISH</v>
      </c>
      <c r="G1980" s="19" t="str">
        <f t="shared" si="122"/>
        <v>WEAK</v>
      </c>
      <c r="H1980" s="19" t="str">
        <f t="shared" si="121"/>
        <v>CONFIRMED BEARISH</v>
      </c>
    </row>
    <row r="1981" spans="1:8" ht="13.5" x14ac:dyDescent="0.25">
      <c r="A1981" s="3">
        <v>44890</v>
      </c>
      <c r="B1981" s="2">
        <v>90</v>
      </c>
      <c r="C1981" s="2">
        <v>74.748699999999999</v>
      </c>
      <c r="D1981" s="2">
        <v>401</v>
      </c>
      <c r="E1981" s="2">
        <f t="shared" si="120"/>
        <v>108291</v>
      </c>
      <c r="F1981" s="19" t="str">
        <f t="shared" si="123"/>
        <v>BEARISH</v>
      </c>
      <c r="G1981" s="19" t="str">
        <f t="shared" si="122"/>
        <v>WEAK</v>
      </c>
      <c r="H1981" s="19" t="str">
        <f t="shared" si="121"/>
        <v>CONFIRMED BEARISH</v>
      </c>
    </row>
    <row r="1982" spans="1:8" ht="13.5" x14ac:dyDescent="0.25">
      <c r="A1982" s="3">
        <v>44893</v>
      </c>
      <c r="B1982" s="2">
        <v>90.8</v>
      </c>
      <c r="C1982" s="2">
        <v>75.413200000000003</v>
      </c>
      <c r="D1982" s="2">
        <v>1107</v>
      </c>
      <c r="E1982" s="2">
        <f t="shared" si="120"/>
        <v>109398</v>
      </c>
      <c r="F1982" s="19" t="str">
        <f t="shared" si="123"/>
        <v>BEARISH</v>
      </c>
      <c r="G1982" s="19" t="str">
        <f t="shared" si="122"/>
        <v>WEAK</v>
      </c>
      <c r="H1982" s="19" t="str">
        <f t="shared" si="121"/>
        <v>BEARISH DIVERGENCE</v>
      </c>
    </row>
    <row r="1983" spans="1:8" ht="13.5" x14ac:dyDescent="0.25">
      <c r="A1983" s="3">
        <v>44894</v>
      </c>
      <c r="B1983" s="2">
        <v>90</v>
      </c>
      <c r="C1983" s="2">
        <v>74.748699999999999</v>
      </c>
      <c r="D1983" s="2">
        <v>720</v>
      </c>
      <c r="E1983" s="2">
        <f t="shared" si="120"/>
        <v>108678</v>
      </c>
      <c r="F1983" s="19" t="str">
        <f t="shared" si="123"/>
        <v>BEARISH</v>
      </c>
      <c r="G1983" s="19" t="str">
        <f t="shared" si="122"/>
        <v>NEUTRAL</v>
      </c>
      <c r="H1983" s="19" t="str">
        <f t="shared" si="121"/>
        <v>CONFIRMED BEARISH</v>
      </c>
    </row>
    <row r="1984" spans="1:8" ht="13.5" x14ac:dyDescent="0.25">
      <c r="A1984" s="3">
        <v>44895</v>
      </c>
      <c r="B1984" s="2">
        <v>89.9</v>
      </c>
      <c r="C1984" s="2">
        <v>74.665700000000001</v>
      </c>
      <c r="D1984" s="2">
        <v>1368</v>
      </c>
      <c r="E1984" s="2">
        <f t="shared" si="120"/>
        <v>107310</v>
      </c>
      <c r="F1984" s="19" t="str">
        <f t="shared" si="123"/>
        <v>BEARISH</v>
      </c>
      <c r="G1984" s="19" t="str">
        <f t="shared" si="122"/>
        <v>NEUTRAL</v>
      </c>
      <c r="H1984" s="19" t="str">
        <f t="shared" si="121"/>
        <v>BEARISH DIVERGENCE</v>
      </c>
    </row>
    <row r="1985" spans="1:8" ht="13.5" x14ac:dyDescent="0.25">
      <c r="A1985" s="3">
        <v>44896</v>
      </c>
      <c r="B1985" s="2">
        <v>90</v>
      </c>
      <c r="C1985" s="2">
        <v>74.748699999999999</v>
      </c>
      <c r="D1985" s="2">
        <v>935</v>
      </c>
      <c r="E1985" s="2">
        <f t="shared" si="120"/>
        <v>108245</v>
      </c>
      <c r="F1985" s="19" t="str">
        <f t="shared" si="123"/>
        <v>BULLISH</v>
      </c>
      <c r="G1985" s="19" t="str">
        <f t="shared" si="122"/>
        <v>NEUTRAL</v>
      </c>
      <c r="H1985" s="19" t="str">
        <f t="shared" si="121"/>
        <v>CONFIRMED BULLISH</v>
      </c>
    </row>
    <row r="1986" spans="1:8" ht="13.5" x14ac:dyDescent="0.25">
      <c r="A1986" s="3">
        <v>44897</v>
      </c>
      <c r="B1986" s="2">
        <v>90</v>
      </c>
      <c r="C1986" s="2">
        <v>74.748699999999999</v>
      </c>
      <c r="D1986" s="2">
        <v>529</v>
      </c>
      <c r="E1986" s="2">
        <f t="shared" si="120"/>
        <v>108245</v>
      </c>
      <c r="F1986" s="19" t="str">
        <f t="shared" si="123"/>
        <v>BEARISH</v>
      </c>
      <c r="G1986" s="19" t="str">
        <f t="shared" si="122"/>
        <v>NEUTRAL</v>
      </c>
      <c r="H1986" s="19" t="str">
        <f t="shared" si="121"/>
        <v>NEUTRAL</v>
      </c>
    </row>
    <row r="1987" spans="1:8" ht="13.5" x14ac:dyDescent="0.25">
      <c r="A1987" s="3">
        <v>44900</v>
      </c>
      <c r="B1987" s="2">
        <v>90</v>
      </c>
      <c r="C1987" s="2">
        <v>74.748699999999999</v>
      </c>
      <c r="D1987" s="2">
        <v>435</v>
      </c>
      <c r="E1987" s="2">
        <f t="shared" si="120"/>
        <v>108245</v>
      </c>
      <c r="F1987" s="19" t="str">
        <f t="shared" si="123"/>
        <v>BEARISH</v>
      </c>
      <c r="G1987" s="19" t="str">
        <f t="shared" si="122"/>
        <v>NEUTRAL</v>
      </c>
      <c r="H1987" s="19" t="str">
        <f t="shared" si="121"/>
        <v>CONFIRMED BEARISH</v>
      </c>
    </row>
    <row r="1988" spans="1:8" ht="13.5" x14ac:dyDescent="0.25">
      <c r="A1988" s="3">
        <v>44901</v>
      </c>
      <c r="B1988" s="2">
        <v>90</v>
      </c>
      <c r="C1988" s="2">
        <v>74.748699999999999</v>
      </c>
      <c r="D1988" s="2">
        <v>723</v>
      </c>
      <c r="E1988" s="2">
        <f t="shared" ref="E1988:E2051" si="124">IF(B1988&gt;B1987, E1987+D1988, IF(B1988&lt;B1987, E1987-D1988, E1987))</f>
        <v>108245</v>
      </c>
      <c r="F1988" s="19" t="str">
        <f t="shared" si="123"/>
        <v>BEARISH</v>
      </c>
      <c r="G1988" s="19" t="str">
        <f t="shared" si="122"/>
        <v>NEUTRAL</v>
      </c>
      <c r="H1988" s="19" t="str">
        <f t="shared" si="121"/>
        <v>NEUTRAL</v>
      </c>
    </row>
    <row r="1989" spans="1:8" ht="13.5" x14ac:dyDescent="0.25">
      <c r="A1989" s="3">
        <v>44902</v>
      </c>
      <c r="B1989" s="2">
        <v>90</v>
      </c>
      <c r="C1989" s="2">
        <v>74.748699999999999</v>
      </c>
      <c r="D1989" s="2">
        <v>570</v>
      </c>
      <c r="E1989" s="2">
        <f t="shared" si="124"/>
        <v>108245</v>
      </c>
      <c r="F1989" s="19" t="str">
        <f t="shared" si="123"/>
        <v>BULLISH</v>
      </c>
      <c r="G1989" s="19" t="str">
        <f t="shared" si="122"/>
        <v>NEUTRAL</v>
      </c>
      <c r="H1989" s="19" t="str">
        <f t="shared" si="121"/>
        <v>CONFIRMED BULLISH</v>
      </c>
    </row>
    <row r="1990" spans="1:8" ht="13.5" x14ac:dyDescent="0.25">
      <c r="A1990" s="3">
        <v>44903</v>
      </c>
      <c r="B1990" s="2">
        <v>89.22</v>
      </c>
      <c r="C1990" s="2">
        <v>74.100899999999996</v>
      </c>
      <c r="D1990" s="2">
        <v>600</v>
      </c>
      <c r="E1990" s="2">
        <f t="shared" si="124"/>
        <v>107645</v>
      </c>
      <c r="F1990" s="19" t="str">
        <f t="shared" si="123"/>
        <v>BEARISH</v>
      </c>
      <c r="G1990" s="19" t="str">
        <f t="shared" si="122"/>
        <v>NEUTRAL</v>
      </c>
      <c r="H1990" s="19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v>44904</v>
      </c>
      <c r="B1991" s="2">
        <v>89.8</v>
      </c>
      <c r="C1991" s="2">
        <v>74.582599999999999</v>
      </c>
      <c r="D1991" s="2">
        <v>516</v>
      </c>
      <c r="E1991" s="2">
        <f t="shared" si="124"/>
        <v>108161</v>
      </c>
      <c r="F1991" s="19" t="str">
        <f t="shared" si="123"/>
        <v>BEARISH</v>
      </c>
      <c r="G1991" s="19" t="str">
        <f t="shared" ref="G1991:G2054" si="126">IF((E1991-E1986)/E1986 &gt; 0.02, "STRONG",
 IF((E1991-E1986)/E1986 &lt; -0.02, "WEAK", "NEUTRAL"))</f>
        <v>NEUTRAL</v>
      </c>
      <c r="H1991" s="19" t="str">
        <f t="shared" si="125"/>
        <v>CONFIRMED BEARISH</v>
      </c>
    </row>
    <row r="1992" spans="1:8" ht="13.5" x14ac:dyDescent="0.25">
      <c r="A1992" s="3">
        <v>44907</v>
      </c>
      <c r="B1992" s="2">
        <v>89.21</v>
      </c>
      <c r="C1992" s="2">
        <v>74.092600000000004</v>
      </c>
      <c r="D1992" s="2">
        <v>697</v>
      </c>
      <c r="E1992" s="2">
        <f t="shared" si="124"/>
        <v>107464</v>
      </c>
      <c r="F1992" s="19" t="str">
        <f t="shared" ref="F1992:F2055" si="127">IF(E1992&gt;E1987,"BULLISH",IF(E1992&lt;E1987,"BEARISH","NEUTRAL"))</f>
        <v>BEARISH</v>
      </c>
      <c r="G1992" s="19" t="str">
        <f t="shared" si="126"/>
        <v>NEUTRAL</v>
      </c>
      <c r="H1992" s="19" t="str">
        <f t="shared" si="125"/>
        <v>CONFIRMED BEARISH</v>
      </c>
    </row>
    <row r="1993" spans="1:8" ht="13.5" x14ac:dyDescent="0.25">
      <c r="A1993" s="3">
        <v>44908</v>
      </c>
      <c r="B1993" s="2">
        <v>90.1</v>
      </c>
      <c r="C1993" s="2">
        <v>74.831800000000001</v>
      </c>
      <c r="D1993" s="2">
        <v>577</v>
      </c>
      <c r="E1993" s="2">
        <f t="shared" si="124"/>
        <v>108041</v>
      </c>
      <c r="F1993" s="19" t="str">
        <f t="shared" si="127"/>
        <v>BEARISH</v>
      </c>
      <c r="G1993" s="19" t="str">
        <f t="shared" si="126"/>
        <v>NEUTRAL</v>
      </c>
      <c r="H1993" s="19" t="str">
        <f t="shared" si="125"/>
        <v>BEARISH DIVERGENCE</v>
      </c>
    </row>
    <row r="1994" spans="1:8" ht="13.5" x14ac:dyDescent="0.25">
      <c r="A1994" s="3">
        <v>44909</v>
      </c>
      <c r="B1994" s="2">
        <v>90</v>
      </c>
      <c r="C1994" s="2">
        <v>74.748699999999999</v>
      </c>
      <c r="D1994" s="2">
        <v>591</v>
      </c>
      <c r="E1994" s="2">
        <f t="shared" si="124"/>
        <v>107450</v>
      </c>
      <c r="F1994" s="19" t="str">
        <f t="shared" si="127"/>
        <v>BEARISH</v>
      </c>
      <c r="G1994" s="19" t="str">
        <f t="shared" si="126"/>
        <v>NEUTRAL</v>
      </c>
      <c r="H1994" s="19" t="str">
        <f t="shared" si="125"/>
        <v>NEUTRAL</v>
      </c>
    </row>
    <row r="1995" spans="1:8" ht="13.5" x14ac:dyDescent="0.25">
      <c r="A1995" s="3">
        <v>44910</v>
      </c>
      <c r="B1995" s="2">
        <v>90</v>
      </c>
      <c r="C1995" s="2">
        <v>74.748699999999999</v>
      </c>
      <c r="D1995" s="2">
        <v>163</v>
      </c>
      <c r="E1995" s="2">
        <f t="shared" si="124"/>
        <v>107450</v>
      </c>
      <c r="F1995" s="19" t="str">
        <f t="shared" si="127"/>
        <v>BEARISH</v>
      </c>
      <c r="G1995" s="19" t="str">
        <f t="shared" si="126"/>
        <v>NEUTRAL</v>
      </c>
      <c r="H1995" s="19" t="str">
        <f t="shared" si="125"/>
        <v>BEARISH DIVERGENCE</v>
      </c>
    </row>
    <row r="1996" spans="1:8" ht="13.5" x14ac:dyDescent="0.25">
      <c r="A1996" s="3">
        <v>44911</v>
      </c>
      <c r="B1996" s="2">
        <v>90</v>
      </c>
      <c r="C1996" s="2">
        <v>74.748699999999999</v>
      </c>
      <c r="D1996" s="2">
        <v>214</v>
      </c>
      <c r="E1996" s="2">
        <f t="shared" si="124"/>
        <v>107450</v>
      </c>
      <c r="F1996" s="19" t="str">
        <f t="shared" si="127"/>
        <v>BEARISH</v>
      </c>
      <c r="G1996" s="19" t="str">
        <f t="shared" si="126"/>
        <v>NEUTRAL</v>
      </c>
      <c r="H1996" s="19" t="str">
        <f t="shared" si="125"/>
        <v>BEARISH DIVERGENCE</v>
      </c>
    </row>
    <row r="1997" spans="1:8" ht="13.5" x14ac:dyDescent="0.25">
      <c r="A1997" s="3">
        <v>44914</v>
      </c>
      <c r="B1997" s="2">
        <v>90</v>
      </c>
      <c r="C1997" s="2">
        <v>74.748699999999999</v>
      </c>
      <c r="D1997" s="2">
        <v>1512</v>
      </c>
      <c r="E1997" s="2">
        <f t="shared" si="124"/>
        <v>107450</v>
      </c>
      <c r="F1997" s="19" t="str">
        <f t="shared" si="127"/>
        <v>BEARISH</v>
      </c>
      <c r="G1997" s="19" t="str">
        <f t="shared" si="126"/>
        <v>NEUTRAL</v>
      </c>
      <c r="H1997" s="19" t="str">
        <f t="shared" si="125"/>
        <v>BEARISH DIVERGENCE</v>
      </c>
    </row>
    <row r="1998" spans="1:8" ht="13.5" x14ac:dyDescent="0.25">
      <c r="A1998" s="3">
        <v>44915</v>
      </c>
      <c r="B1998" s="2">
        <v>90</v>
      </c>
      <c r="C1998" s="2">
        <v>74.748699999999999</v>
      </c>
      <c r="D1998" s="2">
        <v>37</v>
      </c>
      <c r="E1998" s="2">
        <f t="shared" si="124"/>
        <v>107450</v>
      </c>
      <c r="F1998" s="19" t="str">
        <f t="shared" si="127"/>
        <v>BEARISH</v>
      </c>
      <c r="G1998" s="19" t="str">
        <f t="shared" si="126"/>
        <v>NEUTRAL</v>
      </c>
      <c r="H1998" s="19" t="str">
        <f t="shared" si="125"/>
        <v>CONFIRMED BEARISH</v>
      </c>
    </row>
    <row r="1999" spans="1:8" ht="13.5" x14ac:dyDescent="0.25">
      <c r="A1999" s="3">
        <v>44916</v>
      </c>
      <c r="B1999" s="2">
        <v>89.99</v>
      </c>
      <c r="C1999" s="2">
        <v>74.740399999999994</v>
      </c>
      <c r="D1999" s="2">
        <v>7</v>
      </c>
      <c r="E1999" s="2">
        <f t="shared" si="124"/>
        <v>107443</v>
      </c>
      <c r="F1999" s="19" t="str">
        <f t="shared" si="127"/>
        <v>BEARISH</v>
      </c>
      <c r="G1999" s="19" t="str">
        <f t="shared" si="126"/>
        <v>NEUTRAL</v>
      </c>
      <c r="H1999" s="19" t="str">
        <f t="shared" si="125"/>
        <v>CONFIRMED BEARISH</v>
      </c>
    </row>
    <row r="2000" spans="1:8" ht="13.5" x14ac:dyDescent="0.25">
      <c r="A2000" s="3">
        <v>44917</v>
      </c>
      <c r="B2000" s="2">
        <v>89.96</v>
      </c>
      <c r="C2000" s="2">
        <v>74.715500000000006</v>
      </c>
      <c r="D2000" s="2">
        <v>201</v>
      </c>
      <c r="E2000" s="2">
        <f t="shared" si="124"/>
        <v>107242</v>
      </c>
      <c r="F2000" s="19" t="str">
        <f t="shared" si="127"/>
        <v>BEARISH</v>
      </c>
      <c r="G2000" s="19" t="str">
        <f t="shared" si="126"/>
        <v>NEUTRAL</v>
      </c>
      <c r="H2000" s="19" t="str">
        <f t="shared" si="125"/>
        <v>CONFIRMED BEARISH</v>
      </c>
    </row>
    <row r="2001" spans="1:8" ht="13.5" x14ac:dyDescent="0.25">
      <c r="A2001" s="3">
        <v>44918</v>
      </c>
      <c r="B2001" s="2">
        <v>89.95</v>
      </c>
      <c r="C2001" s="2">
        <v>74.7072</v>
      </c>
      <c r="D2001" s="2">
        <v>94</v>
      </c>
      <c r="E2001" s="2">
        <f t="shared" si="124"/>
        <v>107148</v>
      </c>
      <c r="F2001" s="19" t="str">
        <f t="shared" si="127"/>
        <v>BEARISH</v>
      </c>
      <c r="G2001" s="19" t="str">
        <f t="shared" si="126"/>
        <v>NEUTRAL</v>
      </c>
      <c r="H2001" s="19" t="str">
        <f t="shared" si="125"/>
        <v>CONFIRMED BEARISH</v>
      </c>
    </row>
    <row r="2002" spans="1:8" ht="13.5" x14ac:dyDescent="0.25">
      <c r="A2002" s="3">
        <v>44921</v>
      </c>
      <c r="B2002" s="2">
        <v>89.8</v>
      </c>
      <c r="C2002" s="2">
        <v>74.582599999999999</v>
      </c>
      <c r="D2002" s="2">
        <v>205</v>
      </c>
      <c r="E2002" s="2">
        <f t="shared" si="124"/>
        <v>106943</v>
      </c>
      <c r="F2002" s="19" t="str">
        <f t="shared" si="127"/>
        <v>BEARISH</v>
      </c>
      <c r="G2002" s="19" t="str">
        <f t="shared" si="126"/>
        <v>NEUTRAL</v>
      </c>
      <c r="H2002" s="19" t="str">
        <f t="shared" si="125"/>
        <v>CONFIRMED BEARISH</v>
      </c>
    </row>
    <row r="2003" spans="1:8" ht="13.5" x14ac:dyDescent="0.25">
      <c r="A2003" s="3">
        <v>44922</v>
      </c>
      <c r="B2003" s="2">
        <v>89.99</v>
      </c>
      <c r="C2003" s="2">
        <v>74.740399999999994</v>
      </c>
      <c r="D2003" s="2">
        <v>603</v>
      </c>
      <c r="E2003" s="2">
        <f t="shared" si="124"/>
        <v>107546</v>
      </c>
      <c r="F2003" s="19" t="str">
        <f t="shared" si="127"/>
        <v>BULLISH</v>
      </c>
      <c r="G2003" s="19" t="str">
        <f t="shared" si="126"/>
        <v>NEUTRAL</v>
      </c>
      <c r="H2003" s="19" t="str">
        <f t="shared" si="125"/>
        <v>BULLISH DIVERGENCE</v>
      </c>
    </row>
    <row r="2004" spans="1:8" ht="13.5" x14ac:dyDescent="0.25">
      <c r="A2004" s="3">
        <v>44923</v>
      </c>
      <c r="B2004" s="2">
        <v>89</v>
      </c>
      <c r="C2004" s="2">
        <v>73.918199999999999</v>
      </c>
      <c r="D2004" s="2">
        <v>236</v>
      </c>
      <c r="E2004" s="2">
        <f t="shared" si="124"/>
        <v>107310</v>
      </c>
      <c r="F2004" s="19" t="str">
        <f t="shared" si="127"/>
        <v>BEARISH</v>
      </c>
      <c r="G2004" s="19" t="str">
        <f t="shared" si="126"/>
        <v>NEUTRAL</v>
      </c>
      <c r="H2004" s="19" t="str">
        <f t="shared" si="125"/>
        <v>CONFIRMED BEARISH</v>
      </c>
    </row>
    <row r="2005" spans="1:8" ht="13.5" x14ac:dyDescent="0.25">
      <c r="A2005" s="3">
        <v>44924</v>
      </c>
      <c r="B2005" s="2">
        <v>89.95</v>
      </c>
      <c r="C2005" s="2">
        <v>74.7072</v>
      </c>
      <c r="D2005" s="2">
        <v>52</v>
      </c>
      <c r="E2005" s="2">
        <f t="shared" si="124"/>
        <v>107362</v>
      </c>
      <c r="F2005" s="19" t="str">
        <f t="shared" si="127"/>
        <v>BULLISH</v>
      </c>
      <c r="G2005" s="19" t="str">
        <f t="shared" si="126"/>
        <v>NEUTRAL</v>
      </c>
      <c r="H2005" s="19" t="str">
        <f t="shared" si="125"/>
        <v>BULLISH DIVERGENCE</v>
      </c>
    </row>
    <row r="2006" spans="1:8" ht="13.5" x14ac:dyDescent="0.25">
      <c r="A2006" s="3">
        <v>44925</v>
      </c>
      <c r="B2006" s="2">
        <v>90.05</v>
      </c>
      <c r="C2006" s="2">
        <v>74.790199999999999</v>
      </c>
      <c r="D2006" s="2">
        <v>647</v>
      </c>
      <c r="E2006" s="2">
        <f t="shared" si="124"/>
        <v>108009</v>
      </c>
      <c r="F2006" s="19" t="str">
        <f t="shared" si="127"/>
        <v>BULLISH</v>
      </c>
      <c r="G2006" s="19" t="str">
        <f t="shared" si="126"/>
        <v>NEUTRAL</v>
      </c>
      <c r="H2006" s="19" t="str">
        <f t="shared" si="125"/>
        <v>CONFIRMED BULLISH</v>
      </c>
    </row>
    <row r="2007" spans="1:8" ht="13.5" x14ac:dyDescent="0.25">
      <c r="A2007" s="3">
        <v>44928</v>
      </c>
      <c r="B2007" s="2">
        <v>90</v>
      </c>
      <c r="C2007" s="2">
        <v>74.748699999999999</v>
      </c>
      <c r="D2007" s="2">
        <v>172</v>
      </c>
      <c r="E2007" s="2">
        <f t="shared" si="124"/>
        <v>107837</v>
      </c>
      <c r="F2007" s="19" t="str">
        <f t="shared" si="127"/>
        <v>BULLISH</v>
      </c>
      <c r="G2007" s="19" t="str">
        <f t="shared" si="126"/>
        <v>NEUTRAL</v>
      </c>
      <c r="H2007" s="19" t="str">
        <f t="shared" si="125"/>
        <v>CONFIRMED BULLISH</v>
      </c>
    </row>
    <row r="2008" spans="1:8" ht="13.5" x14ac:dyDescent="0.25">
      <c r="A2008" s="3">
        <v>44929</v>
      </c>
      <c r="B2008" s="2">
        <v>90.03</v>
      </c>
      <c r="C2008" s="2">
        <v>74.773600000000002</v>
      </c>
      <c r="D2008" s="2">
        <v>234</v>
      </c>
      <c r="E2008" s="2">
        <f t="shared" si="124"/>
        <v>108071</v>
      </c>
      <c r="F2008" s="19" t="str">
        <f t="shared" si="127"/>
        <v>BULLISH</v>
      </c>
      <c r="G2008" s="19" t="str">
        <f t="shared" si="126"/>
        <v>NEUTRAL</v>
      </c>
      <c r="H2008" s="19" t="str">
        <f t="shared" si="125"/>
        <v>CONFIRMED BULLISH</v>
      </c>
    </row>
    <row r="2009" spans="1:8" ht="13.5" x14ac:dyDescent="0.25">
      <c r="A2009" s="3">
        <v>44930</v>
      </c>
      <c r="B2009" s="2">
        <v>90.4</v>
      </c>
      <c r="C2009" s="2">
        <v>75.0809</v>
      </c>
      <c r="D2009" s="2">
        <v>996</v>
      </c>
      <c r="E2009" s="2">
        <f t="shared" si="124"/>
        <v>109067</v>
      </c>
      <c r="F2009" s="19" t="str">
        <f t="shared" si="127"/>
        <v>BULLISH</v>
      </c>
      <c r="G2009" s="19" t="str">
        <f t="shared" si="126"/>
        <v>NEUTRAL</v>
      </c>
      <c r="H2009" s="19" t="str">
        <f t="shared" si="125"/>
        <v>CONFIRMED BULLISH</v>
      </c>
    </row>
    <row r="2010" spans="1:8" ht="13.5" x14ac:dyDescent="0.25">
      <c r="A2010" s="3">
        <v>44931</v>
      </c>
      <c r="B2010" s="2">
        <v>90.99</v>
      </c>
      <c r="C2010" s="2">
        <v>75.570999999999998</v>
      </c>
      <c r="D2010" s="2">
        <v>730</v>
      </c>
      <c r="E2010" s="2">
        <f t="shared" si="124"/>
        <v>109797</v>
      </c>
      <c r="F2010" s="19" t="str">
        <f t="shared" si="127"/>
        <v>BULLISH</v>
      </c>
      <c r="G2010" s="19" t="str">
        <f t="shared" si="126"/>
        <v>STRONG</v>
      </c>
      <c r="H2010" s="19" t="str">
        <f t="shared" si="125"/>
        <v>CONFIRMED BULLISH</v>
      </c>
    </row>
    <row r="2011" spans="1:8" ht="13.5" x14ac:dyDescent="0.25">
      <c r="A2011" s="3">
        <v>44932</v>
      </c>
      <c r="B2011" s="2">
        <v>93.6</v>
      </c>
      <c r="C2011" s="2">
        <v>77.738699999999994</v>
      </c>
      <c r="D2011" s="2">
        <v>2529</v>
      </c>
      <c r="E2011" s="2">
        <f t="shared" si="124"/>
        <v>112326</v>
      </c>
      <c r="F2011" s="19" t="str">
        <f t="shared" si="127"/>
        <v>BULLISH</v>
      </c>
      <c r="G2011" s="19" t="str">
        <f t="shared" si="126"/>
        <v>STRONG</v>
      </c>
      <c r="H2011" s="19" t="str">
        <f t="shared" si="125"/>
        <v>CONFIRMED BULLISH</v>
      </c>
    </row>
    <row r="2012" spans="1:8" ht="13.5" x14ac:dyDescent="0.25">
      <c r="A2012" s="3">
        <v>44935</v>
      </c>
      <c r="B2012" s="2">
        <v>94.9</v>
      </c>
      <c r="C2012" s="2">
        <v>78.818399999999997</v>
      </c>
      <c r="D2012" s="2">
        <v>236</v>
      </c>
      <c r="E2012" s="2">
        <f t="shared" si="124"/>
        <v>112562</v>
      </c>
      <c r="F2012" s="19" t="str">
        <f t="shared" si="127"/>
        <v>BULLISH</v>
      </c>
      <c r="G2012" s="19" t="str">
        <f t="shared" si="126"/>
        <v>STRONG</v>
      </c>
      <c r="H2012" s="19" t="str">
        <f t="shared" si="125"/>
        <v>CONFIRMED BULLISH</v>
      </c>
    </row>
    <row r="2013" spans="1:8" ht="13.5" x14ac:dyDescent="0.25">
      <c r="A2013" s="3">
        <v>44936</v>
      </c>
      <c r="B2013" s="2">
        <v>98.7</v>
      </c>
      <c r="C2013" s="2">
        <v>81.974400000000003</v>
      </c>
      <c r="D2013" s="2">
        <v>4525</v>
      </c>
      <c r="E2013" s="2">
        <f t="shared" si="124"/>
        <v>117087</v>
      </c>
      <c r="F2013" s="19" t="str">
        <f t="shared" si="127"/>
        <v>BULLISH</v>
      </c>
      <c r="G2013" s="19" t="str">
        <f t="shared" si="126"/>
        <v>STRONG</v>
      </c>
      <c r="H2013" s="19" t="str">
        <f t="shared" si="125"/>
        <v>CONFIRMED BULLISH</v>
      </c>
    </row>
    <row r="2014" spans="1:8" ht="13.5" x14ac:dyDescent="0.25">
      <c r="A2014" s="3">
        <v>44937</v>
      </c>
      <c r="B2014" s="2">
        <v>95.01</v>
      </c>
      <c r="C2014" s="2">
        <v>78.909700000000001</v>
      </c>
      <c r="D2014" s="2">
        <v>1565</v>
      </c>
      <c r="E2014" s="2">
        <f t="shared" si="124"/>
        <v>115522</v>
      </c>
      <c r="F2014" s="19" t="str">
        <f t="shared" si="127"/>
        <v>BULLISH</v>
      </c>
      <c r="G2014" s="19" t="str">
        <f t="shared" si="126"/>
        <v>STRONG</v>
      </c>
      <c r="H2014" s="19" t="str">
        <f t="shared" si="125"/>
        <v>CONFIRMED BULLISH</v>
      </c>
    </row>
    <row r="2015" spans="1:8" ht="13.5" x14ac:dyDescent="0.25">
      <c r="A2015" s="3">
        <v>44938</v>
      </c>
      <c r="B2015" s="2">
        <v>97.85</v>
      </c>
      <c r="C2015" s="2">
        <v>81.268500000000003</v>
      </c>
      <c r="D2015" s="2">
        <v>1218</v>
      </c>
      <c r="E2015" s="2">
        <f t="shared" si="124"/>
        <v>116740</v>
      </c>
      <c r="F2015" s="19" t="str">
        <f t="shared" si="127"/>
        <v>BULLISH</v>
      </c>
      <c r="G2015" s="19" t="str">
        <f t="shared" si="126"/>
        <v>STRONG</v>
      </c>
      <c r="H2015" s="19" t="str">
        <f t="shared" si="125"/>
        <v>CONFIRMED BULLISH</v>
      </c>
    </row>
    <row r="2016" spans="1:8" ht="13.5" x14ac:dyDescent="0.25">
      <c r="A2016" s="3">
        <v>44939</v>
      </c>
      <c r="B2016" s="2">
        <v>97</v>
      </c>
      <c r="C2016" s="2">
        <v>80.5625</v>
      </c>
      <c r="D2016" s="2">
        <v>879</v>
      </c>
      <c r="E2016" s="2">
        <f t="shared" si="124"/>
        <v>115861</v>
      </c>
      <c r="F2016" s="19" t="str">
        <f t="shared" si="127"/>
        <v>BULLISH</v>
      </c>
      <c r="G2016" s="19" t="str">
        <f t="shared" si="126"/>
        <v>STRONG</v>
      </c>
      <c r="H2016" s="19" t="str">
        <f t="shared" si="125"/>
        <v>CONFIRMED BULLISH</v>
      </c>
    </row>
    <row r="2017" spans="1:8" ht="13.5" x14ac:dyDescent="0.25">
      <c r="A2017" s="3">
        <v>44942</v>
      </c>
      <c r="B2017" s="2">
        <v>96</v>
      </c>
      <c r="C2017" s="2">
        <v>79.731999999999999</v>
      </c>
      <c r="D2017" s="2">
        <v>138</v>
      </c>
      <c r="E2017" s="2">
        <f t="shared" si="124"/>
        <v>115723</v>
      </c>
      <c r="F2017" s="19" t="str">
        <f t="shared" si="127"/>
        <v>BULLISH</v>
      </c>
      <c r="G2017" s="19" t="str">
        <f t="shared" si="126"/>
        <v>STRONG</v>
      </c>
      <c r="H2017" s="19" t="str">
        <f t="shared" si="125"/>
        <v>CONFIRMED BULLISH</v>
      </c>
    </row>
    <row r="2018" spans="1:8" ht="13.5" x14ac:dyDescent="0.25">
      <c r="A2018" s="3">
        <v>44943</v>
      </c>
      <c r="B2018" s="2">
        <v>95.6</v>
      </c>
      <c r="C2018" s="2">
        <v>79.399699999999996</v>
      </c>
      <c r="D2018" s="2">
        <v>653</v>
      </c>
      <c r="E2018" s="2">
        <f t="shared" si="124"/>
        <v>115070</v>
      </c>
      <c r="F2018" s="19" t="str">
        <f t="shared" si="127"/>
        <v>BEARISH</v>
      </c>
      <c r="G2018" s="19" t="str">
        <f t="shared" si="126"/>
        <v>NEUTRAL</v>
      </c>
      <c r="H2018" s="19" t="str">
        <f t="shared" si="125"/>
        <v>CONFIRMED BEARISH</v>
      </c>
    </row>
    <row r="2019" spans="1:8" ht="13.5" x14ac:dyDescent="0.25">
      <c r="A2019" s="3">
        <v>44944</v>
      </c>
      <c r="B2019" s="2">
        <v>97.05</v>
      </c>
      <c r="C2019" s="2">
        <v>80.603999999999999</v>
      </c>
      <c r="D2019" s="2">
        <v>783</v>
      </c>
      <c r="E2019" s="2">
        <f t="shared" si="124"/>
        <v>115853</v>
      </c>
      <c r="F2019" s="19" t="str">
        <f t="shared" si="127"/>
        <v>BULLISH</v>
      </c>
      <c r="G2019" s="19" t="str">
        <f t="shared" si="126"/>
        <v>NEUTRAL</v>
      </c>
      <c r="H2019" s="19" t="str">
        <f t="shared" si="125"/>
        <v>CONFIRMED BULLISH</v>
      </c>
    </row>
    <row r="2020" spans="1:8" ht="13.5" x14ac:dyDescent="0.25">
      <c r="A2020" s="3">
        <v>44945</v>
      </c>
      <c r="B2020" s="2">
        <v>96.85</v>
      </c>
      <c r="C2020" s="2">
        <v>80.437899999999999</v>
      </c>
      <c r="D2020" s="2">
        <v>307</v>
      </c>
      <c r="E2020" s="2">
        <f t="shared" si="124"/>
        <v>115546</v>
      </c>
      <c r="F2020" s="19" t="str">
        <f t="shared" si="127"/>
        <v>BEARISH</v>
      </c>
      <c r="G2020" s="19" t="str">
        <f t="shared" si="126"/>
        <v>NEUTRAL</v>
      </c>
      <c r="H2020" s="19" t="str">
        <f t="shared" si="125"/>
        <v>CONFIRMED BEARISH</v>
      </c>
    </row>
    <row r="2021" spans="1:8" ht="13.5" x14ac:dyDescent="0.25">
      <c r="A2021" s="3">
        <v>44946</v>
      </c>
      <c r="B2021" s="2">
        <v>97.5</v>
      </c>
      <c r="C2021" s="2">
        <v>80.977800000000002</v>
      </c>
      <c r="D2021" s="2">
        <v>3145</v>
      </c>
      <c r="E2021" s="2">
        <f t="shared" si="124"/>
        <v>118691</v>
      </c>
      <c r="F2021" s="19" t="str">
        <f t="shared" si="127"/>
        <v>BULLISH</v>
      </c>
      <c r="G2021" s="19" t="str">
        <f t="shared" si="126"/>
        <v>STRONG</v>
      </c>
      <c r="H2021" s="19" t="str">
        <f t="shared" si="125"/>
        <v>CONFIRMED BULLISH</v>
      </c>
    </row>
    <row r="2022" spans="1:8" ht="13.5" x14ac:dyDescent="0.25">
      <c r="A2022" s="3">
        <v>44949</v>
      </c>
      <c r="B2022" s="2">
        <v>95.01</v>
      </c>
      <c r="C2022" s="2">
        <v>78.909700000000001</v>
      </c>
      <c r="D2022" s="2">
        <v>598</v>
      </c>
      <c r="E2022" s="2">
        <f t="shared" si="124"/>
        <v>118093</v>
      </c>
      <c r="F2022" s="19" t="str">
        <f t="shared" si="127"/>
        <v>BULLISH</v>
      </c>
      <c r="G2022" s="19" t="str">
        <f t="shared" si="126"/>
        <v>STRONG</v>
      </c>
      <c r="H2022" s="19" t="str">
        <f t="shared" si="125"/>
        <v>BULLISH DIVERGENCE</v>
      </c>
    </row>
    <row r="2023" spans="1:8" ht="13.5" x14ac:dyDescent="0.25">
      <c r="A2023" s="3">
        <v>44950</v>
      </c>
      <c r="B2023" s="2">
        <v>96</v>
      </c>
      <c r="C2023" s="2">
        <v>79.731999999999999</v>
      </c>
      <c r="D2023" s="2">
        <v>911</v>
      </c>
      <c r="E2023" s="2">
        <f t="shared" si="124"/>
        <v>119004</v>
      </c>
      <c r="F2023" s="19" t="str">
        <f t="shared" si="127"/>
        <v>BULLISH</v>
      </c>
      <c r="G2023" s="19" t="str">
        <f t="shared" si="126"/>
        <v>STRONG</v>
      </c>
      <c r="H2023" s="19" t="str">
        <f t="shared" si="125"/>
        <v>CONFIRMED BULLISH</v>
      </c>
    </row>
    <row r="2024" spans="1:8" ht="13.5" x14ac:dyDescent="0.25">
      <c r="A2024" s="3">
        <v>44951</v>
      </c>
      <c r="B2024" s="2">
        <v>97.38</v>
      </c>
      <c r="C2024" s="2">
        <v>80.878100000000003</v>
      </c>
      <c r="D2024" s="2">
        <v>4</v>
      </c>
      <c r="E2024" s="2">
        <f t="shared" si="124"/>
        <v>119008</v>
      </c>
      <c r="F2024" s="19" t="str">
        <f t="shared" si="127"/>
        <v>BULLISH</v>
      </c>
      <c r="G2024" s="19" t="str">
        <f t="shared" si="126"/>
        <v>STRONG</v>
      </c>
      <c r="H2024" s="19" t="str">
        <f t="shared" si="125"/>
        <v>CONFIRMED BULLISH</v>
      </c>
    </row>
    <row r="2025" spans="1:8" ht="13.5" x14ac:dyDescent="0.25">
      <c r="A2025" s="3">
        <v>44952</v>
      </c>
      <c r="B2025" s="2">
        <v>96</v>
      </c>
      <c r="C2025" s="2">
        <v>79.731999999999999</v>
      </c>
      <c r="D2025" s="2">
        <v>651</v>
      </c>
      <c r="E2025" s="2">
        <f t="shared" si="124"/>
        <v>118357</v>
      </c>
      <c r="F2025" s="19" t="str">
        <f t="shared" si="127"/>
        <v>BULLISH</v>
      </c>
      <c r="G2025" s="19" t="str">
        <f t="shared" si="126"/>
        <v>STRONG</v>
      </c>
      <c r="H2025" s="19" t="str">
        <f t="shared" si="125"/>
        <v>BULLISH DIVERGENCE</v>
      </c>
    </row>
    <row r="2026" spans="1:8" ht="13.5" x14ac:dyDescent="0.25">
      <c r="A2026" s="3">
        <v>44953</v>
      </c>
      <c r="B2026" s="2">
        <v>96</v>
      </c>
      <c r="C2026" s="2">
        <v>79.731999999999999</v>
      </c>
      <c r="D2026" s="2">
        <v>801</v>
      </c>
      <c r="E2026" s="2">
        <f t="shared" si="124"/>
        <v>118357</v>
      </c>
      <c r="F2026" s="19" t="str">
        <f t="shared" si="127"/>
        <v>BEARISH</v>
      </c>
      <c r="G2026" s="19" t="str">
        <f t="shared" si="126"/>
        <v>NEUTRAL</v>
      </c>
      <c r="H2026" s="19" t="str">
        <f t="shared" si="125"/>
        <v>CONFIRMED BEARISH</v>
      </c>
    </row>
    <row r="2027" spans="1:8" ht="13.5" x14ac:dyDescent="0.25">
      <c r="A2027" s="3">
        <v>44956</v>
      </c>
      <c r="B2027" s="2">
        <v>96.2</v>
      </c>
      <c r="C2027" s="2">
        <v>79.898099999999999</v>
      </c>
      <c r="D2027" s="2">
        <v>343</v>
      </c>
      <c r="E2027" s="2">
        <f t="shared" si="124"/>
        <v>118700</v>
      </c>
      <c r="F2027" s="19" t="str">
        <f t="shared" si="127"/>
        <v>BULLISH</v>
      </c>
      <c r="G2027" s="19" t="str">
        <f t="shared" si="126"/>
        <v>NEUTRAL</v>
      </c>
      <c r="H2027" s="19" t="str">
        <f t="shared" si="125"/>
        <v>CONFIRMED BULLISH</v>
      </c>
    </row>
    <row r="2028" spans="1:8" ht="13.5" x14ac:dyDescent="0.25">
      <c r="A2028" s="3">
        <v>44957</v>
      </c>
      <c r="B2028" s="2">
        <v>96.98</v>
      </c>
      <c r="C2028" s="2">
        <v>80.545900000000003</v>
      </c>
      <c r="D2028" s="2">
        <v>234</v>
      </c>
      <c r="E2028" s="2">
        <f t="shared" si="124"/>
        <v>118934</v>
      </c>
      <c r="F2028" s="19" t="str">
        <f t="shared" si="127"/>
        <v>BEARISH</v>
      </c>
      <c r="G2028" s="19" t="str">
        <f t="shared" si="126"/>
        <v>NEUTRAL</v>
      </c>
      <c r="H2028" s="19" t="str">
        <f t="shared" si="125"/>
        <v>BEARISH DIVERGENCE</v>
      </c>
    </row>
    <row r="2029" spans="1:8" ht="13.5" x14ac:dyDescent="0.25">
      <c r="A2029" s="3">
        <v>44958</v>
      </c>
      <c r="B2029" s="2">
        <v>97.3</v>
      </c>
      <c r="C2029" s="2">
        <v>80.811700000000002</v>
      </c>
      <c r="D2029" s="2">
        <v>438</v>
      </c>
      <c r="E2029" s="2">
        <f t="shared" si="124"/>
        <v>119372</v>
      </c>
      <c r="F2029" s="19" t="str">
        <f t="shared" si="127"/>
        <v>BULLISH</v>
      </c>
      <c r="G2029" s="19" t="str">
        <f t="shared" si="126"/>
        <v>NEUTRAL</v>
      </c>
      <c r="H2029" s="19" t="str">
        <f t="shared" si="125"/>
        <v>BULLISH DIVERGENCE</v>
      </c>
    </row>
    <row r="2030" spans="1:8" ht="13.5" x14ac:dyDescent="0.25">
      <c r="A2030" s="3">
        <v>44959</v>
      </c>
      <c r="B2030" s="2">
        <v>95.2</v>
      </c>
      <c r="C2030" s="2">
        <v>79.067499999999995</v>
      </c>
      <c r="D2030" s="2">
        <v>619</v>
      </c>
      <c r="E2030" s="2">
        <f t="shared" si="124"/>
        <v>118753</v>
      </c>
      <c r="F2030" s="19" t="str">
        <f t="shared" si="127"/>
        <v>BULLISH</v>
      </c>
      <c r="G2030" s="19" t="str">
        <f t="shared" si="126"/>
        <v>NEUTRAL</v>
      </c>
      <c r="H2030" s="19" t="str">
        <f t="shared" si="125"/>
        <v>BULLISH DIVERGENCE</v>
      </c>
    </row>
    <row r="2031" spans="1:8" ht="13.5" x14ac:dyDescent="0.25">
      <c r="A2031" s="3">
        <v>44960</v>
      </c>
      <c r="B2031" s="2">
        <v>97</v>
      </c>
      <c r="C2031" s="2">
        <v>80.5625</v>
      </c>
      <c r="D2031" s="2">
        <v>225</v>
      </c>
      <c r="E2031" s="2">
        <f t="shared" si="124"/>
        <v>118978</v>
      </c>
      <c r="F2031" s="19" t="str">
        <f t="shared" si="127"/>
        <v>BULLISH</v>
      </c>
      <c r="G2031" s="19" t="str">
        <f t="shared" si="126"/>
        <v>NEUTRAL</v>
      </c>
      <c r="H2031" s="19" t="str">
        <f t="shared" si="125"/>
        <v>CONFIRMED BULLISH</v>
      </c>
    </row>
    <row r="2032" spans="1:8" ht="13.5" x14ac:dyDescent="0.25">
      <c r="A2032" s="3">
        <v>44963</v>
      </c>
      <c r="B2032" s="2">
        <v>96</v>
      </c>
      <c r="C2032" s="2">
        <v>79.731999999999999</v>
      </c>
      <c r="D2032" s="2">
        <v>159</v>
      </c>
      <c r="E2032" s="2">
        <f t="shared" si="124"/>
        <v>118819</v>
      </c>
      <c r="F2032" s="19" t="str">
        <f t="shared" si="127"/>
        <v>BULLISH</v>
      </c>
      <c r="G2032" s="19" t="str">
        <f t="shared" si="126"/>
        <v>NEUTRAL</v>
      </c>
      <c r="H2032" s="19" t="str">
        <f t="shared" si="125"/>
        <v>BULLISH DIVERGENCE</v>
      </c>
    </row>
    <row r="2033" spans="1:8" ht="13.5" x14ac:dyDescent="0.25">
      <c r="A2033" s="3">
        <v>44964</v>
      </c>
      <c r="B2033" s="2">
        <v>95.3</v>
      </c>
      <c r="C2033" s="2">
        <v>79.150599999999997</v>
      </c>
      <c r="D2033" s="2">
        <v>370</v>
      </c>
      <c r="E2033" s="2">
        <f t="shared" si="124"/>
        <v>118449</v>
      </c>
      <c r="F2033" s="19" t="str">
        <f t="shared" si="127"/>
        <v>BEARISH</v>
      </c>
      <c r="G2033" s="19" t="str">
        <f t="shared" si="126"/>
        <v>NEUTRAL</v>
      </c>
      <c r="H2033" s="19" t="str">
        <f t="shared" si="125"/>
        <v>CONFIRMED BEARISH</v>
      </c>
    </row>
    <row r="2034" spans="1:8" ht="13.5" x14ac:dyDescent="0.25">
      <c r="A2034" s="3">
        <v>44965</v>
      </c>
      <c r="B2034" s="2">
        <v>96</v>
      </c>
      <c r="C2034" s="2">
        <v>79.731999999999999</v>
      </c>
      <c r="D2034" s="2">
        <v>679</v>
      </c>
      <c r="E2034" s="2">
        <f t="shared" si="124"/>
        <v>119128</v>
      </c>
      <c r="F2034" s="19" t="str">
        <f t="shared" si="127"/>
        <v>BEARISH</v>
      </c>
      <c r="G2034" s="19" t="str">
        <f t="shared" si="126"/>
        <v>NEUTRAL</v>
      </c>
      <c r="H2034" s="19" t="str">
        <f t="shared" si="125"/>
        <v>CONFIRMED BEARISH</v>
      </c>
    </row>
    <row r="2035" spans="1:8" ht="13.5" x14ac:dyDescent="0.25">
      <c r="A2035" s="3">
        <v>44966</v>
      </c>
      <c r="B2035" s="2">
        <v>95.99</v>
      </c>
      <c r="C2035" s="2">
        <v>79.723699999999994</v>
      </c>
      <c r="D2035" s="2">
        <v>34</v>
      </c>
      <c r="E2035" s="2">
        <f t="shared" si="124"/>
        <v>119094</v>
      </c>
      <c r="F2035" s="19" t="str">
        <f t="shared" si="127"/>
        <v>BULLISH</v>
      </c>
      <c r="G2035" s="19" t="str">
        <f t="shared" si="126"/>
        <v>NEUTRAL</v>
      </c>
      <c r="H2035" s="19" t="str">
        <f t="shared" si="125"/>
        <v>CONFIRMED BULLISH</v>
      </c>
    </row>
    <row r="2036" spans="1:8" ht="13.5" x14ac:dyDescent="0.25">
      <c r="A2036" s="3">
        <v>44967</v>
      </c>
      <c r="B2036" s="2">
        <v>95.11</v>
      </c>
      <c r="C2036" s="2">
        <v>78.992800000000003</v>
      </c>
      <c r="D2036" s="2">
        <v>188</v>
      </c>
      <c r="E2036" s="2">
        <f t="shared" si="124"/>
        <v>118906</v>
      </c>
      <c r="F2036" s="19" t="str">
        <f t="shared" si="127"/>
        <v>BEARISH</v>
      </c>
      <c r="G2036" s="19" t="str">
        <f t="shared" si="126"/>
        <v>NEUTRAL</v>
      </c>
      <c r="H2036" s="19" t="str">
        <f t="shared" si="125"/>
        <v>CONFIRMED BEARISH</v>
      </c>
    </row>
    <row r="2037" spans="1:8" ht="13.5" x14ac:dyDescent="0.25">
      <c r="A2037" s="3">
        <v>44970</v>
      </c>
      <c r="B2037" s="2">
        <v>95.5</v>
      </c>
      <c r="C2037" s="2">
        <v>79.316699999999997</v>
      </c>
      <c r="D2037" s="2">
        <v>200</v>
      </c>
      <c r="E2037" s="2">
        <f t="shared" si="124"/>
        <v>119106</v>
      </c>
      <c r="F2037" s="19" t="str">
        <f t="shared" si="127"/>
        <v>BULLISH</v>
      </c>
      <c r="G2037" s="19" t="str">
        <f t="shared" si="126"/>
        <v>NEUTRAL</v>
      </c>
      <c r="H2037" s="19" t="str">
        <f t="shared" si="125"/>
        <v>BULLISH DIVERGENCE</v>
      </c>
    </row>
    <row r="2038" spans="1:8" ht="13.5" x14ac:dyDescent="0.25">
      <c r="A2038" s="3">
        <v>44971</v>
      </c>
      <c r="B2038" s="2">
        <v>96</v>
      </c>
      <c r="C2038" s="2">
        <v>79.731999999999999</v>
      </c>
      <c r="D2038" s="2">
        <v>28</v>
      </c>
      <c r="E2038" s="2">
        <f t="shared" si="124"/>
        <v>119134</v>
      </c>
      <c r="F2038" s="19" t="str">
        <f t="shared" si="127"/>
        <v>BULLISH</v>
      </c>
      <c r="G2038" s="19" t="str">
        <f t="shared" si="126"/>
        <v>NEUTRAL</v>
      </c>
      <c r="H2038" s="19" t="str">
        <f t="shared" si="125"/>
        <v>CONFIRMED BULLISH</v>
      </c>
    </row>
    <row r="2039" spans="1:8" ht="13.5" x14ac:dyDescent="0.25">
      <c r="A2039" s="3">
        <v>44972</v>
      </c>
      <c r="B2039" s="2">
        <v>96</v>
      </c>
      <c r="C2039" s="2">
        <v>79.731999999999999</v>
      </c>
      <c r="D2039" s="2">
        <v>695</v>
      </c>
      <c r="E2039" s="2">
        <f t="shared" si="124"/>
        <v>119134</v>
      </c>
      <c r="F2039" s="19" t="str">
        <f t="shared" si="127"/>
        <v>BULLISH</v>
      </c>
      <c r="G2039" s="19" t="str">
        <f t="shared" si="126"/>
        <v>NEUTRAL</v>
      </c>
      <c r="H2039" s="19" t="str">
        <f t="shared" si="125"/>
        <v>NEUTRAL</v>
      </c>
    </row>
    <row r="2040" spans="1:8" ht="13.5" x14ac:dyDescent="0.25">
      <c r="A2040" s="3">
        <v>44973</v>
      </c>
      <c r="B2040" s="2">
        <v>96.33</v>
      </c>
      <c r="C2040" s="2">
        <v>80.006</v>
      </c>
      <c r="D2040" s="2">
        <v>783</v>
      </c>
      <c r="E2040" s="2">
        <f t="shared" si="124"/>
        <v>119917</v>
      </c>
      <c r="F2040" s="19" t="str">
        <f t="shared" si="127"/>
        <v>BULLISH</v>
      </c>
      <c r="G2040" s="19" t="str">
        <f t="shared" si="126"/>
        <v>NEUTRAL</v>
      </c>
      <c r="H2040" s="19" t="str">
        <f t="shared" si="125"/>
        <v>CONFIRMED BULLISH</v>
      </c>
    </row>
    <row r="2041" spans="1:8" ht="13.5" x14ac:dyDescent="0.25">
      <c r="A2041" s="3">
        <v>44974</v>
      </c>
      <c r="B2041" s="2">
        <v>95.2</v>
      </c>
      <c r="C2041" s="2">
        <v>79.067499999999995</v>
      </c>
      <c r="D2041" s="2">
        <v>744</v>
      </c>
      <c r="E2041" s="2">
        <f t="shared" si="124"/>
        <v>119173</v>
      </c>
      <c r="F2041" s="19" t="str">
        <f t="shared" si="127"/>
        <v>BULLISH</v>
      </c>
      <c r="G2041" s="19" t="str">
        <f t="shared" si="126"/>
        <v>NEUTRAL</v>
      </c>
      <c r="H2041" s="19" t="str">
        <f t="shared" si="125"/>
        <v>CONFIRMED BULLISH</v>
      </c>
    </row>
    <row r="2042" spans="1:8" ht="13.5" x14ac:dyDescent="0.25">
      <c r="A2042" s="3">
        <v>44977</v>
      </c>
      <c r="B2042" s="2">
        <v>96.41</v>
      </c>
      <c r="C2042" s="2">
        <v>80.072500000000005</v>
      </c>
      <c r="D2042" s="2">
        <v>245</v>
      </c>
      <c r="E2042" s="2">
        <f t="shared" si="124"/>
        <v>119418</v>
      </c>
      <c r="F2042" s="19" t="str">
        <f t="shared" si="127"/>
        <v>BULLISH</v>
      </c>
      <c r="G2042" s="19" t="str">
        <f t="shared" si="126"/>
        <v>NEUTRAL</v>
      </c>
      <c r="H2042" s="19" t="str">
        <f t="shared" si="125"/>
        <v>CONFIRMED BULLISH</v>
      </c>
    </row>
    <row r="2043" spans="1:8" ht="13.5" x14ac:dyDescent="0.25">
      <c r="A2043" s="3">
        <v>44978</v>
      </c>
      <c r="B2043" s="2">
        <v>96.89</v>
      </c>
      <c r="C2043" s="2">
        <v>80.471100000000007</v>
      </c>
      <c r="D2043" s="2">
        <v>304</v>
      </c>
      <c r="E2043" s="2">
        <f t="shared" si="124"/>
        <v>119722</v>
      </c>
      <c r="F2043" s="19" t="str">
        <f t="shared" si="127"/>
        <v>BULLISH</v>
      </c>
      <c r="G2043" s="19" t="str">
        <f t="shared" si="126"/>
        <v>NEUTRAL</v>
      </c>
      <c r="H2043" s="19" t="str">
        <f t="shared" si="125"/>
        <v>CONFIRMED BULLISH</v>
      </c>
    </row>
    <row r="2044" spans="1:8" ht="13.5" x14ac:dyDescent="0.25">
      <c r="A2044" s="3">
        <v>44979</v>
      </c>
      <c r="B2044" s="2">
        <v>96</v>
      </c>
      <c r="C2044" s="2">
        <v>79.731999999999999</v>
      </c>
      <c r="D2044" s="2">
        <v>308</v>
      </c>
      <c r="E2044" s="2">
        <f t="shared" si="124"/>
        <v>119414</v>
      </c>
      <c r="F2044" s="19" t="str">
        <f t="shared" si="127"/>
        <v>BULLISH</v>
      </c>
      <c r="G2044" s="19" t="str">
        <f t="shared" si="126"/>
        <v>NEUTRAL</v>
      </c>
      <c r="H2044" s="19" t="str">
        <f t="shared" si="125"/>
        <v>NEUTRAL</v>
      </c>
    </row>
    <row r="2045" spans="1:8" ht="13.5" x14ac:dyDescent="0.25">
      <c r="A2045" s="3">
        <v>44980</v>
      </c>
      <c r="B2045" s="2">
        <v>97.9</v>
      </c>
      <c r="C2045" s="2">
        <v>81.31</v>
      </c>
      <c r="D2045" s="2">
        <v>1289</v>
      </c>
      <c r="E2045" s="2">
        <f t="shared" si="124"/>
        <v>120703</v>
      </c>
      <c r="F2045" s="19" t="str">
        <f t="shared" si="127"/>
        <v>BULLISH</v>
      </c>
      <c r="G2045" s="19" t="str">
        <f t="shared" si="126"/>
        <v>NEUTRAL</v>
      </c>
      <c r="H2045" s="19" t="str">
        <f t="shared" si="125"/>
        <v>CONFIRMED BULLISH</v>
      </c>
    </row>
    <row r="2046" spans="1:8" ht="13.5" x14ac:dyDescent="0.25">
      <c r="A2046" s="3">
        <v>44981</v>
      </c>
      <c r="B2046" s="2">
        <v>98.89</v>
      </c>
      <c r="C2046" s="2">
        <v>82.132199999999997</v>
      </c>
      <c r="D2046" s="2">
        <v>1398</v>
      </c>
      <c r="E2046" s="2">
        <f t="shared" si="124"/>
        <v>122101</v>
      </c>
      <c r="F2046" s="19" t="str">
        <f t="shared" si="127"/>
        <v>BULLISH</v>
      </c>
      <c r="G2046" s="19" t="str">
        <f t="shared" si="126"/>
        <v>STRONG</v>
      </c>
      <c r="H2046" s="19" t="str">
        <f t="shared" si="125"/>
        <v>CONFIRMED BULLISH</v>
      </c>
    </row>
    <row r="2047" spans="1:8" ht="13.5" x14ac:dyDescent="0.25">
      <c r="A2047" s="3">
        <v>44984</v>
      </c>
      <c r="B2047" s="2">
        <v>98.85</v>
      </c>
      <c r="C2047" s="2">
        <v>82.099000000000004</v>
      </c>
      <c r="D2047" s="2">
        <v>203</v>
      </c>
      <c r="E2047" s="2">
        <f t="shared" si="124"/>
        <v>121898</v>
      </c>
      <c r="F2047" s="19" t="str">
        <f t="shared" si="127"/>
        <v>BULLISH</v>
      </c>
      <c r="G2047" s="19" t="str">
        <f t="shared" si="126"/>
        <v>STRONG</v>
      </c>
      <c r="H2047" s="19" t="str">
        <f t="shared" si="125"/>
        <v>CONFIRMED BULLISH</v>
      </c>
    </row>
    <row r="2048" spans="1:8" ht="13.5" x14ac:dyDescent="0.25">
      <c r="A2048" s="3">
        <v>44985</v>
      </c>
      <c r="B2048" s="2">
        <v>98.85</v>
      </c>
      <c r="C2048" s="2">
        <v>82.099000000000004</v>
      </c>
      <c r="D2048" s="2">
        <v>136</v>
      </c>
      <c r="E2048" s="2">
        <f t="shared" si="124"/>
        <v>121898</v>
      </c>
      <c r="F2048" s="19" t="str">
        <f t="shared" si="127"/>
        <v>BULLISH</v>
      </c>
      <c r="G2048" s="19" t="str">
        <f t="shared" si="126"/>
        <v>NEUTRAL</v>
      </c>
      <c r="H2048" s="19" t="str">
        <f t="shared" si="125"/>
        <v>CONFIRMED BULLISH</v>
      </c>
    </row>
    <row r="2049" spans="1:8" ht="13.5" x14ac:dyDescent="0.25">
      <c r="A2049" s="3">
        <v>44986</v>
      </c>
      <c r="B2049" s="2">
        <v>98.84</v>
      </c>
      <c r="C2049" s="2">
        <v>82.090699999999998</v>
      </c>
      <c r="D2049" s="2">
        <v>94</v>
      </c>
      <c r="E2049" s="2">
        <f t="shared" si="124"/>
        <v>121804</v>
      </c>
      <c r="F2049" s="19" t="str">
        <f t="shared" si="127"/>
        <v>BULLISH</v>
      </c>
      <c r="G2049" s="19" t="str">
        <f t="shared" si="126"/>
        <v>STRONG</v>
      </c>
      <c r="H2049" s="19" t="str">
        <f t="shared" si="125"/>
        <v>CONFIRMED BULLISH</v>
      </c>
    </row>
    <row r="2050" spans="1:8" ht="13.5" x14ac:dyDescent="0.25">
      <c r="A2050" s="3">
        <v>44987</v>
      </c>
      <c r="B2050" s="2">
        <v>98.5</v>
      </c>
      <c r="C2050" s="2">
        <v>81.808300000000003</v>
      </c>
      <c r="D2050" s="2">
        <v>5</v>
      </c>
      <c r="E2050" s="2">
        <f t="shared" si="124"/>
        <v>121799</v>
      </c>
      <c r="F2050" s="19" t="str">
        <f t="shared" si="127"/>
        <v>BULLISH</v>
      </c>
      <c r="G2050" s="19" t="str">
        <f t="shared" si="126"/>
        <v>NEUTRAL</v>
      </c>
      <c r="H2050" s="19" t="str">
        <f t="shared" si="125"/>
        <v>CONFIRMED BULLISH</v>
      </c>
    </row>
    <row r="2051" spans="1:8" ht="13.5" x14ac:dyDescent="0.25">
      <c r="A2051" s="3">
        <v>44988</v>
      </c>
      <c r="B2051" s="2">
        <v>98.5</v>
      </c>
      <c r="C2051" s="2">
        <v>81.808300000000003</v>
      </c>
      <c r="D2051" s="2">
        <v>844</v>
      </c>
      <c r="E2051" s="2">
        <f t="shared" si="124"/>
        <v>121799</v>
      </c>
      <c r="F2051" s="19" t="str">
        <f t="shared" si="127"/>
        <v>BEARISH</v>
      </c>
      <c r="G2051" s="19" t="str">
        <f t="shared" si="126"/>
        <v>NEUTRAL</v>
      </c>
      <c r="H2051" s="19" t="str">
        <f t="shared" si="125"/>
        <v>CONFIRMED BEARISH</v>
      </c>
    </row>
    <row r="2052" spans="1:8" ht="13.5" x14ac:dyDescent="0.25">
      <c r="A2052" s="3">
        <v>44991</v>
      </c>
      <c r="B2052" s="2">
        <v>98.5</v>
      </c>
      <c r="C2052" s="2">
        <v>81.808300000000003</v>
      </c>
      <c r="D2052" s="2">
        <v>199</v>
      </c>
      <c r="E2052" s="2">
        <f t="shared" ref="E2052:E2115" si="128">IF(B2052&gt;B2051, E2051+D2052, IF(B2052&lt;B2051, E2051-D2052, E2051))</f>
        <v>121799</v>
      </c>
      <c r="F2052" s="19" t="str">
        <f t="shared" si="127"/>
        <v>BEARISH</v>
      </c>
      <c r="G2052" s="19" t="str">
        <f t="shared" si="126"/>
        <v>NEUTRAL</v>
      </c>
      <c r="H2052" s="19" t="str">
        <f t="shared" si="125"/>
        <v>CONFIRMED BEARISH</v>
      </c>
    </row>
    <row r="2053" spans="1:8" ht="13.5" x14ac:dyDescent="0.25">
      <c r="A2053" s="3">
        <v>44992</v>
      </c>
      <c r="B2053" s="2">
        <v>99.4</v>
      </c>
      <c r="C2053" s="2">
        <v>82.555800000000005</v>
      </c>
      <c r="D2053" s="2">
        <v>1211</v>
      </c>
      <c r="E2053" s="2">
        <f t="shared" si="128"/>
        <v>123010</v>
      </c>
      <c r="F2053" s="19" t="str">
        <f t="shared" si="127"/>
        <v>BULLISH</v>
      </c>
      <c r="G2053" s="19" t="str">
        <f t="shared" si="126"/>
        <v>NEUTRAL</v>
      </c>
      <c r="H2053" s="19" t="str">
        <f t="shared" si="125"/>
        <v>CONFIRMED BULLISH</v>
      </c>
    </row>
    <row r="2054" spans="1:8" ht="13.5" x14ac:dyDescent="0.25">
      <c r="A2054" s="3">
        <v>44993</v>
      </c>
      <c r="B2054" s="2">
        <v>99.7</v>
      </c>
      <c r="C2054" s="2">
        <v>82.805000000000007</v>
      </c>
      <c r="D2054" s="2">
        <v>857</v>
      </c>
      <c r="E2054" s="2">
        <f t="shared" si="128"/>
        <v>123867</v>
      </c>
      <c r="F2054" s="19" t="str">
        <f t="shared" si="127"/>
        <v>BULLISH</v>
      </c>
      <c r="G2054" s="19" t="str">
        <f t="shared" si="126"/>
        <v>NEUTRAL</v>
      </c>
      <c r="H2054" s="19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v>44994</v>
      </c>
      <c r="B2055" s="2">
        <v>99.99</v>
      </c>
      <c r="C2055" s="2">
        <v>83.0458</v>
      </c>
      <c r="D2055" s="2">
        <v>1246</v>
      </c>
      <c r="E2055" s="2">
        <f t="shared" si="128"/>
        <v>125113</v>
      </c>
      <c r="F2055" s="19" t="str">
        <f t="shared" si="127"/>
        <v>BULLISH</v>
      </c>
      <c r="G2055" s="19" t="str">
        <f t="shared" ref="G2055:G2118" si="130">IF((E2055-E2050)/E2050 &gt; 0.02, "STRONG",
 IF((E2055-E2050)/E2050 &lt; -0.02, "WEAK", "NEUTRAL"))</f>
        <v>STRONG</v>
      </c>
      <c r="H2055" s="19" t="str">
        <f t="shared" si="129"/>
        <v>CONFIRMED BULLISH</v>
      </c>
    </row>
    <row r="2056" spans="1:8" ht="13.5" x14ac:dyDescent="0.25">
      <c r="A2056" s="3">
        <v>44995</v>
      </c>
      <c r="B2056" s="2">
        <v>99.99</v>
      </c>
      <c r="C2056" s="2">
        <v>83.0458</v>
      </c>
      <c r="D2056" s="2">
        <v>633</v>
      </c>
      <c r="E2056" s="2">
        <f t="shared" si="128"/>
        <v>125113</v>
      </c>
      <c r="F2056" s="19" t="str">
        <f t="shared" ref="F2056:F2119" si="131">IF(E2056&gt;E2051,"BULLISH",IF(E2056&lt;E2051,"BEARISH","NEUTRAL"))</f>
        <v>BULLISH</v>
      </c>
      <c r="G2056" s="19" t="str">
        <f t="shared" si="130"/>
        <v>STRONG</v>
      </c>
      <c r="H2056" s="19" t="str">
        <f t="shared" si="129"/>
        <v>CONFIRMED BULLISH</v>
      </c>
    </row>
    <row r="2057" spans="1:8" ht="13.5" x14ac:dyDescent="0.25">
      <c r="A2057" s="3">
        <v>44998</v>
      </c>
      <c r="B2057" s="2">
        <v>99.99</v>
      </c>
      <c r="C2057" s="2">
        <v>83.0458</v>
      </c>
      <c r="D2057" s="2">
        <v>358</v>
      </c>
      <c r="E2057" s="2">
        <f t="shared" si="128"/>
        <v>125113</v>
      </c>
      <c r="F2057" s="19" t="str">
        <f t="shared" si="131"/>
        <v>BULLISH</v>
      </c>
      <c r="G2057" s="19" t="str">
        <f t="shared" si="130"/>
        <v>STRONG</v>
      </c>
      <c r="H2057" s="19" t="str">
        <f t="shared" si="129"/>
        <v>CONFIRMED BULLISH</v>
      </c>
    </row>
    <row r="2058" spans="1:8" ht="13.5" x14ac:dyDescent="0.25">
      <c r="A2058" s="3">
        <v>44999</v>
      </c>
      <c r="B2058" s="2">
        <v>99.61</v>
      </c>
      <c r="C2058" s="2">
        <v>82.730199999999996</v>
      </c>
      <c r="D2058" s="2">
        <v>210</v>
      </c>
      <c r="E2058" s="2">
        <f t="shared" si="128"/>
        <v>124903</v>
      </c>
      <c r="F2058" s="19" t="str">
        <f t="shared" si="131"/>
        <v>BULLISH</v>
      </c>
      <c r="G2058" s="19" t="str">
        <f t="shared" si="130"/>
        <v>NEUTRAL</v>
      </c>
      <c r="H2058" s="19" t="str">
        <f t="shared" si="129"/>
        <v>CONFIRMED BULLISH</v>
      </c>
    </row>
    <row r="2059" spans="1:8" ht="13.5" x14ac:dyDescent="0.25">
      <c r="A2059" s="3">
        <v>45000</v>
      </c>
      <c r="B2059" s="2">
        <v>100</v>
      </c>
      <c r="C2059" s="2">
        <v>83.054100000000005</v>
      </c>
      <c r="D2059" s="2">
        <v>489</v>
      </c>
      <c r="E2059" s="2">
        <f t="shared" si="128"/>
        <v>125392</v>
      </c>
      <c r="F2059" s="19" t="str">
        <f t="shared" si="131"/>
        <v>BULLISH</v>
      </c>
      <c r="G2059" s="19" t="str">
        <f t="shared" si="130"/>
        <v>NEUTRAL</v>
      </c>
      <c r="H2059" s="19" t="str">
        <f t="shared" si="129"/>
        <v>CONFIRMED BULLISH</v>
      </c>
    </row>
    <row r="2060" spans="1:8" ht="13.5" x14ac:dyDescent="0.25">
      <c r="A2060" s="3">
        <v>45001</v>
      </c>
      <c r="B2060" s="2">
        <v>100</v>
      </c>
      <c r="C2060" s="2">
        <v>83.054100000000005</v>
      </c>
      <c r="D2060" s="2">
        <v>893</v>
      </c>
      <c r="E2060" s="2">
        <f t="shared" si="128"/>
        <v>125392</v>
      </c>
      <c r="F2060" s="19" t="str">
        <f t="shared" si="131"/>
        <v>BULLISH</v>
      </c>
      <c r="G2060" s="19" t="str">
        <f t="shared" si="130"/>
        <v>NEUTRAL</v>
      </c>
      <c r="H2060" s="19" t="str">
        <f t="shared" si="129"/>
        <v>CONFIRMED BULLISH</v>
      </c>
    </row>
    <row r="2061" spans="1:8" ht="13.5" x14ac:dyDescent="0.25">
      <c r="A2061" s="3">
        <v>45002</v>
      </c>
      <c r="B2061" s="2">
        <v>100</v>
      </c>
      <c r="C2061" s="2">
        <v>83.054100000000005</v>
      </c>
      <c r="D2061" s="2">
        <v>594</v>
      </c>
      <c r="E2061" s="2">
        <f t="shared" si="128"/>
        <v>125392</v>
      </c>
      <c r="F2061" s="19" t="str">
        <f t="shared" si="131"/>
        <v>BULLISH</v>
      </c>
      <c r="G2061" s="19" t="str">
        <f t="shared" si="130"/>
        <v>NEUTRAL</v>
      </c>
      <c r="H2061" s="19" t="str">
        <f t="shared" si="129"/>
        <v>CONFIRMED BULLISH</v>
      </c>
    </row>
    <row r="2062" spans="1:8" ht="13.5" x14ac:dyDescent="0.25">
      <c r="A2062" s="3">
        <v>45006</v>
      </c>
      <c r="B2062" s="2">
        <v>99.9</v>
      </c>
      <c r="C2062" s="2">
        <v>82.971100000000007</v>
      </c>
      <c r="D2062" s="2">
        <v>713</v>
      </c>
      <c r="E2062" s="2">
        <f t="shared" si="128"/>
        <v>124679</v>
      </c>
      <c r="F2062" s="19" t="str">
        <f t="shared" si="131"/>
        <v>BEARISH</v>
      </c>
      <c r="G2062" s="19" t="str">
        <f t="shared" si="130"/>
        <v>NEUTRAL</v>
      </c>
      <c r="H2062" s="19" t="str">
        <f t="shared" si="129"/>
        <v>CONFIRMED BEARISH</v>
      </c>
    </row>
    <row r="2063" spans="1:8" ht="13.5" x14ac:dyDescent="0.25">
      <c r="A2063" s="3">
        <v>45007</v>
      </c>
      <c r="B2063" s="2">
        <v>100.3</v>
      </c>
      <c r="C2063" s="2">
        <v>83.303299999999993</v>
      </c>
      <c r="D2063" s="2">
        <v>531</v>
      </c>
      <c r="E2063" s="2">
        <f t="shared" si="128"/>
        <v>125210</v>
      </c>
      <c r="F2063" s="19" t="str">
        <f t="shared" si="131"/>
        <v>BULLISH</v>
      </c>
      <c r="G2063" s="19" t="str">
        <f t="shared" si="130"/>
        <v>NEUTRAL</v>
      </c>
      <c r="H2063" s="19" t="str">
        <f t="shared" si="129"/>
        <v>CONFIRMED BULLISH</v>
      </c>
    </row>
    <row r="2064" spans="1:8" ht="13.5" x14ac:dyDescent="0.25">
      <c r="A2064" s="3">
        <v>45008</v>
      </c>
      <c r="B2064" s="2">
        <v>100.35</v>
      </c>
      <c r="C2064" s="2">
        <v>83.344800000000006</v>
      </c>
      <c r="D2064" s="2">
        <v>183</v>
      </c>
      <c r="E2064" s="2">
        <f t="shared" si="128"/>
        <v>125393</v>
      </c>
      <c r="F2064" s="19" t="str">
        <f t="shared" si="131"/>
        <v>BULLISH</v>
      </c>
      <c r="G2064" s="19" t="str">
        <f t="shared" si="130"/>
        <v>NEUTRAL</v>
      </c>
      <c r="H2064" s="19" t="str">
        <f t="shared" si="129"/>
        <v>CONFIRMED BULLISH</v>
      </c>
    </row>
    <row r="2065" spans="1:8" ht="13.5" x14ac:dyDescent="0.25">
      <c r="A2065" s="3">
        <v>45009</v>
      </c>
      <c r="B2065" s="2">
        <v>99.5</v>
      </c>
      <c r="C2065" s="2">
        <v>82.638900000000007</v>
      </c>
      <c r="D2065" s="2">
        <v>180</v>
      </c>
      <c r="E2065" s="2">
        <f t="shared" si="128"/>
        <v>125213</v>
      </c>
      <c r="F2065" s="19" t="str">
        <f t="shared" si="131"/>
        <v>BEARISH</v>
      </c>
      <c r="G2065" s="19" t="str">
        <f t="shared" si="130"/>
        <v>NEUTRAL</v>
      </c>
      <c r="H2065" s="19" t="str">
        <f t="shared" si="129"/>
        <v>CONFIRMED BEARISH</v>
      </c>
    </row>
    <row r="2066" spans="1:8" ht="13.5" x14ac:dyDescent="0.25">
      <c r="A2066" s="3">
        <v>45012</v>
      </c>
      <c r="B2066" s="2">
        <v>99.5</v>
      </c>
      <c r="C2066" s="2">
        <v>82.638900000000007</v>
      </c>
      <c r="D2066" s="2">
        <v>117</v>
      </c>
      <c r="E2066" s="2">
        <f t="shared" si="128"/>
        <v>125213</v>
      </c>
      <c r="F2066" s="19" t="str">
        <f t="shared" si="131"/>
        <v>BEARISH</v>
      </c>
      <c r="G2066" s="19" t="str">
        <f t="shared" si="130"/>
        <v>NEUTRAL</v>
      </c>
      <c r="H2066" s="19" t="str">
        <f t="shared" si="129"/>
        <v>CONFIRMED BEARISH</v>
      </c>
    </row>
    <row r="2067" spans="1:8" ht="13.5" x14ac:dyDescent="0.25">
      <c r="A2067" s="3">
        <v>45013</v>
      </c>
      <c r="B2067" s="2">
        <v>99.5</v>
      </c>
      <c r="C2067" s="2">
        <v>82.638900000000007</v>
      </c>
      <c r="D2067" s="2">
        <v>161</v>
      </c>
      <c r="E2067" s="2">
        <f t="shared" si="128"/>
        <v>125213</v>
      </c>
      <c r="F2067" s="19" t="str">
        <f t="shared" si="131"/>
        <v>BULLISH</v>
      </c>
      <c r="G2067" s="19" t="str">
        <f t="shared" si="130"/>
        <v>NEUTRAL</v>
      </c>
      <c r="H2067" s="19" t="str">
        <f t="shared" si="129"/>
        <v>BULLISH DIVERGENCE</v>
      </c>
    </row>
    <row r="2068" spans="1:8" ht="13.5" x14ac:dyDescent="0.25">
      <c r="A2068" s="3">
        <v>45014</v>
      </c>
      <c r="B2068" s="2">
        <v>99.5</v>
      </c>
      <c r="C2068" s="2">
        <v>82.638900000000007</v>
      </c>
      <c r="D2068" s="2">
        <v>283</v>
      </c>
      <c r="E2068" s="2">
        <f t="shared" si="128"/>
        <v>125213</v>
      </c>
      <c r="F2068" s="19" t="str">
        <f t="shared" si="131"/>
        <v>BULLISH</v>
      </c>
      <c r="G2068" s="19" t="str">
        <f t="shared" si="130"/>
        <v>NEUTRAL</v>
      </c>
      <c r="H2068" s="19" t="str">
        <f t="shared" si="129"/>
        <v>BULLISH DIVERGENCE</v>
      </c>
    </row>
    <row r="2069" spans="1:8" ht="13.5" x14ac:dyDescent="0.25">
      <c r="A2069" s="3">
        <v>45015</v>
      </c>
      <c r="B2069" s="2">
        <v>99.5</v>
      </c>
      <c r="C2069" s="2">
        <v>82.638900000000007</v>
      </c>
      <c r="D2069" s="2">
        <v>178</v>
      </c>
      <c r="E2069" s="2">
        <f t="shared" si="128"/>
        <v>125213</v>
      </c>
      <c r="F2069" s="19" t="str">
        <f t="shared" si="131"/>
        <v>BEARISH</v>
      </c>
      <c r="G2069" s="19" t="str">
        <f t="shared" si="130"/>
        <v>NEUTRAL</v>
      </c>
      <c r="H2069" s="19" t="str">
        <f t="shared" si="129"/>
        <v>CONFIRMED BEARISH</v>
      </c>
    </row>
    <row r="2070" spans="1:8" ht="13.5" x14ac:dyDescent="0.25">
      <c r="A2070" s="3">
        <v>45016</v>
      </c>
      <c r="B2070" s="2">
        <v>99.9</v>
      </c>
      <c r="C2070" s="2">
        <v>82.971100000000007</v>
      </c>
      <c r="D2070" s="2">
        <v>620</v>
      </c>
      <c r="E2070" s="2">
        <f t="shared" si="128"/>
        <v>125833</v>
      </c>
      <c r="F2070" s="19" t="str">
        <f t="shared" si="131"/>
        <v>BULLISH</v>
      </c>
      <c r="G2070" s="19" t="str">
        <f t="shared" si="130"/>
        <v>NEUTRAL</v>
      </c>
      <c r="H2070" s="19" t="str">
        <f t="shared" si="129"/>
        <v>CONFIRMED BULLISH</v>
      </c>
    </row>
    <row r="2071" spans="1:8" ht="13.5" x14ac:dyDescent="0.25">
      <c r="A2071" s="3">
        <v>45019</v>
      </c>
      <c r="B2071" s="2">
        <v>99.9</v>
      </c>
      <c r="C2071" s="2">
        <v>82.971100000000007</v>
      </c>
      <c r="D2071" s="2">
        <v>185</v>
      </c>
      <c r="E2071" s="2">
        <f t="shared" si="128"/>
        <v>125833</v>
      </c>
      <c r="F2071" s="19" t="str">
        <f t="shared" si="131"/>
        <v>BULLISH</v>
      </c>
      <c r="G2071" s="19" t="str">
        <f t="shared" si="130"/>
        <v>NEUTRAL</v>
      </c>
      <c r="H2071" s="19" t="str">
        <f t="shared" si="129"/>
        <v>CONFIRMED BULLISH</v>
      </c>
    </row>
    <row r="2072" spans="1:8" ht="13.5" x14ac:dyDescent="0.25">
      <c r="A2072" s="3">
        <v>45020</v>
      </c>
      <c r="B2072" s="2">
        <v>99.9</v>
      </c>
      <c r="C2072" s="2">
        <v>82.971100000000007</v>
      </c>
      <c r="D2072" s="2">
        <v>256</v>
      </c>
      <c r="E2072" s="2">
        <f t="shared" si="128"/>
        <v>125833</v>
      </c>
      <c r="F2072" s="19" t="str">
        <f t="shared" si="131"/>
        <v>BULLISH</v>
      </c>
      <c r="G2072" s="19" t="str">
        <f t="shared" si="130"/>
        <v>NEUTRAL</v>
      </c>
      <c r="H2072" s="19" t="str">
        <f t="shared" si="129"/>
        <v>CONFIRMED BULLISH</v>
      </c>
    </row>
    <row r="2073" spans="1:8" ht="13.5" x14ac:dyDescent="0.25">
      <c r="A2073" s="3">
        <v>45021</v>
      </c>
      <c r="B2073" s="2">
        <v>99.9</v>
      </c>
      <c r="C2073" s="2">
        <v>82.971100000000007</v>
      </c>
      <c r="D2073" s="2">
        <v>637</v>
      </c>
      <c r="E2073" s="2">
        <f t="shared" si="128"/>
        <v>125833</v>
      </c>
      <c r="F2073" s="19" t="str">
        <f t="shared" si="131"/>
        <v>BULLISH</v>
      </c>
      <c r="G2073" s="19" t="str">
        <f t="shared" si="130"/>
        <v>NEUTRAL</v>
      </c>
      <c r="H2073" s="19" t="str">
        <f t="shared" si="129"/>
        <v>CONFIRMED BULLISH</v>
      </c>
    </row>
    <row r="2074" spans="1:8" ht="13.5" x14ac:dyDescent="0.25">
      <c r="A2074" s="3">
        <v>45022</v>
      </c>
      <c r="B2074" s="2">
        <v>101.98</v>
      </c>
      <c r="C2074" s="2">
        <v>84.698599999999999</v>
      </c>
      <c r="D2074" s="2">
        <v>963</v>
      </c>
      <c r="E2074" s="2">
        <f t="shared" si="128"/>
        <v>126796</v>
      </c>
      <c r="F2074" s="19" t="str">
        <f t="shared" si="131"/>
        <v>BULLISH</v>
      </c>
      <c r="G2074" s="19" t="str">
        <f t="shared" si="130"/>
        <v>NEUTRAL</v>
      </c>
      <c r="H2074" s="19" t="str">
        <f t="shared" si="129"/>
        <v>CONFIRMED BULLISH</v>
      </c>
    </row>
    <row r="2075" spans="1:8" ht="13.5" x14ac:dyDescent="0.25">
      <c r="A2075" s="3">
        <v>45023</v>
      </c>
      <c r="B2075" s="2">
        <v>101.01</v>
      </c>
      <c r="C2075" s="2">
        <v>83.893000000000001</v>
      </c>
      <c r="D2075" s="2">
        <v>832</v>
      </c>
      <c r="E2075" s="2">
        <f t="shared" si="128"/>
        <v>125964</v>
      </c>
      <c r="F2075" s="19" t="str">
        <f t="shared" si="131"/>
        <v>BULLISH</v>
      </c>
      <c r="G2075" s="19" t="str">
        <f t="shared" si="130"/>
        <v>NEUTRAL</v>
      </c>
      <c r="H2075" s="19" t="str">
        <f t="shared" si="129"/>
        <v>CONFIRMED BULLISH</v>
      </c>
    </row>
    <row r="2076" spans="1:8" ht="13.5" x14ac:dyDescent="0.25">
      <c r="A2076" s="3">
        <v>45026</v>
      </c>
      <c r="B2076" s="2">
        <v>99.9</v>
      </c>
      <c r="C2076" s="2">
        <v>82.971100000000007</v>
      </c>
      <c r="D2076" s="2">
        <v>217</v>
      </c>
      <c r="E2076" s="2">
        <f t="shared" si="128"/>
        <v>125747</v>
      </c>
      <c r="F2076" s="19" t="str">
        <f t="shared" si="131"/>
        <v>BEARISH</v>
      </c>
      <c r="G2076" s="19" t="str">
        <f t="shared" si="130"/>
        <v>NEUTRAL</v>
      </c>
      <c r="H2076" s="19" t="str">
        <f t="shared" si="129"/>
        <v>NEUTRAL</v>
      </c>
    </row>
    <row r="2077" spans="1:8" ht="13.5" x14ac:dyDescent="0.25">
      <c r="A2077" s="3">
        <v>45027</v>
      </c>
      <c r="B2077" s="2">
        <v>103.96</v>
      </c>
      <c r="C2077" s="2">
        <v>86.343100000000007</v>
      </c>
      <c r="D2077" s="2">
        <v>317</v>
      </c>
      <c r="E2077" s="2">
        <f t="shared" si="128"/>
        <v>126064</v>
      </c>
      <c r="F2077" s="19" t="str">
        <f t="shared" si="131"/>
        <v>BULLISH</v>
      </c>
      <c r="G2077" s="19" t="str">
        <f t="shared" si="130"/>
        <v>NEUTRAL</v>
      </c>
      <c r="H2077" s="19" t="str">
        <f t="shared" si="129"/>
        <v>CONFIRMED BULLISH</v>
      </c>
    </row>
    <row r="2078" spans="1:8" ht="13.5" x14ac:dyDescent="0.25">
      <c r="A2078" s="3">
        <v>45028</v>
      </c>
      <c r="B2078" s="2">
        <v>103.4</v>
      </c>
      <c r="C2078" s="2">
        <v>85.878</v>
      </c>
      <c r="D2078" s="2">
        <v>290</v>
      </c>
      <c r="E2078" s="2">
        <f t="shared" si="128"/>
        <v>125774</v>
      </c>
      <c r="F2078" s="19" t="str">
        <f t="shared" si="131"/>
        <v>BEARISH</v>
      </c>
      <c r="G2078" s="19" t="str">
        <f t="shared" si="130"/>
        <v>NEUTRAL</v>
      </c>
      <c r="H2078" s="19" t="str">
        <f t="shared" si="129"/>
        <v>BEARISH DIVERGENCE</v>
      </c>
    </row>
    <row r="2079" spans="1:8" ht="13.5" x14ac:dyDescent="0.25">
      <c r="A2079" s="3">
        <v>45029</v>
      </c>
      <c r="B2079" s="2">
        <v>103</v>
      </c>
      <c r="C2079" s="2">
        <v>85.5458</v>
      </c>
      <c r="D2079" s="2">
        <v>47</v>
      </c>
      <c r="E2079" s="2">
        <f t="shared" si="128"/>
        <v>125727</v>
      </c>
      <c r="F2079" s="19" t="str">
        <f t="shared" si="131"/>
        <v>BEARISH</v>
      </c>
      <c r="G2079" s="19" t="str">
        <f t="shared" si="130"/>
        <v>NEUTRAL</v>
      </c>
      <c r="H2079" s="19" t="str">
        <f t="shared" si="129"/>
        <v>BEARISH DIVERGENCE</v>
      </c>
    </row>
    <row r="2080" spans="1:8" ht="13.5" x14ac:dyDescent="0.25">
      <c r="A2080" s="3">
        <v>45030</v>
      </c>
      <c r="B2080" s="2">
        <v>102.95</v>
      </c>
      <c r="C2080" s="2">
        <v>85.504199999999997</v>
      </c>
      <c r="D2080" s="2">
        <v>357</v>
      </c>
      <c r="E2080" s="2">
        <f t="shared" si="128"/>
        <v>125370</v>
      </c>
      <c r="F2080" s="19" t="str">
        <f t="shared" si="131"/>
        <v>BEARISH</v>
      </c>
      <c r="G2080" s="19" t="str">
        <f t="shared" si="130"/>
        <v>NEUTRAL</v>
      </c>
      <c r="H2080" s="19" t="str">
        <f t="shared" si="129"/>
        <v>BEARISH DIVERGENCE</v>
      </c>
    </row>
    <row r="2081" spans="1:8" ht="13.5" x14ac:dyDescent="0.25">
      <c r="A2081" s="3">
        <v>45033</v>
      </c>
      <c r="B2081" s="2">
        <v>102.6</v>
      </c>
      <c r="C2081" s="2">
        <v>85.213499999999996</v>
      </c>
      <c r="D2081" s="2">
        <v>43</v>
      </c>
      <c r="E2081" s="2">
        <f t="shared" si="128"/>
        <v>125327</v>
      </c>
      <c r="F2081" s="19" t="str">
        <f t="shared" si="131"/>
        <v>BEARISH</v>
      </c>
      <c r="G2081" s="19" t="str">
        <f t="shared" si="130"/>
        <v>NEUTRAL</v>
      </c>
      <c r="H2081" s="19" t="str">
        <f t="shared" si="129"/>
        <v>BEARISH DIVERGENCE</v>
      </c>
    </row>
    <row r="2082" spans="1:8" ht="13.5" x14ac:dyDescent="0.25">
      <c r="A2082" s="3">
        <v>45034</v>
      </c>
      <c r="B2082" s="2">
        <v>102.01</v>
      </c>
      <c r="C2082" s="2">
        <v>84.723500000000001</v>
      </c>
      <c r="D2082" s="2">
        <v>217</v>
      </c>
      <c r="E2082" s="2">
        <f t="shared" si="128"/>
        <v>125110</v>
      </c>
      <c r="F2082" s="19" t="str">
        <f t="shared" si="131"/>
        <v>BEARISH</v>
      </c>
      <c r="G2082" s="19" t="str">
        <f t="shared" si="130"/>
        <v>NEUTRAL</v>
      </c>
      <c r="H2082" s="19" t="str">
        <f t="shared" si="129"/>
        <v>CONFIRMED BEARISH</v>
      </c>
    </row>
    <row r="2083" spans="1:8" ht="13.5" x14ac:dyDescent="0.25">
      <c r="A2083" s="3">
        <v>45035</v>
      </c>
      <c r="B2083" s="2">
        <v>102.95</v>
      </c>
      <c r="C2083" s="2">
        <v>85.504199999999997</v>
      </c>
      <c r="D2083" s="2">
        <v>404</v>
      </c>
      <c r="E2083" s="2">
        <f t="shared" si="128"/>
        <v>125514</v>
      </c>
      <c r="F2083" s="19" t="str">
        <f t="shared" si="131"/>
        <v>BEARISH</v>
      </c>
      <c r="G2083" s="19" t="str">
        <f t="shared" si="130"/>
        <v>NEUTRAL</v>
      </c>
      <c r="H2083" s="19" t="str">
        <f t="shared" si="129"/>
        <v>CONFIRMED BEARISH</v>
      </c>
    </row>
    <row r="2084" spans="1:8" ht="13.5" x14ac:dyDescent="0.25">
      <c r="A2084" s="3">
        <v>45036</v>
      </c>
      <c r="B2084" s="2">
        <v>96.78</v>
      </c>
      <c r="C2084" s="2">
        <v>80.379800000000003</v>
      </c>
      <c r="D2084" s="2">
        <v>1787</v>
      </c>
      <c r="E2084" s="2">
        <f t="shared" si="128"/>
        <v>123727</v>
      </c>
      <c r="F2084" s="19" t="str">
        <f t="shared" si="131"/>
        <v>BEARISH</v>
      </c>
      <c r="G2084" s="19" t="str">
        <f t="shared" si="130"/>
        <v>NEUTRAL</v>
      </c>
      <c r="H2084" s="19" t="str">
        <f t="shared" si="129"/>
        <v>CONFIRMED BEARISH</v>
      </c>
    </row>
    <row r="2085" spans="1:8" ht="13.5" x14ac:dyDescent="0.25">
      <c r="A2085" s="3">
        <v>45040</v>
      </c>
      <c r="B2085" s="2">
        <v>95.9</v>
      </c>
      <c r="C2085" s="2">
        <v>79.648899999999998</v>
      </c>
      <c r="D2085" s="2">
        <v>2451</v>
      </c>
      <c r="E2085" s="2">
        <f t="shared" si="128"/>
        <v>121276</v>
      </c>
      <c r="F2085" s="19" t="str">
        <f t="shared" si="131"/>
        <v>BEARISH</v>
      </c>
      <c r="G2085" s="19" t="str">
        <f t="shared" si="130"/>
        <v>WEAK</v>
      </c>
      <c r="H2085" s="19" t="str">
        <f t="shared" si="129"/>
        <v>CONFIRMED BEARISH</v>
      </c>
    </row>
    <row r="2086" spans="1:8" ht="13.5" x14ac:dyDescent="0.25">
      <c r="A2086" s="3">
        <v>45041</v>
      </c>
      <c r="B2086" s="2">
        <v>98.99</v>
      </c>
      <c r="C2086" s="2">
        <v>82.215299999999999</v>
      </c>
      <c r="D2086" s="2">
        <v>982</v>
      </c>
      <c r="E2086" s="2">
        <f t="shared" si="128"/>
        <v>122258</v>
      </c>
      <c r="F2086" s="19" t="str">
        <f t="shared" si="131"/>
        <v>BEARISH</v>
      </c>
      <c r="G2086" s="19" t="str">
        <f t="shared" si="130"/>
        <v>WEAK</v>
      </c>
      <c r="H2086" s="19" t="str">
        <f t="shared" si="129"/>
        <v>CONFIRMED BEARISH</v>
      </c>
    </row>
    <row r="2087" spans="1:8" ht="13.5" x14ac:dyDescent="0.25">
      <c r="A2087" s="3">
        <v>45042</v>
      </c>
      <c r="B2087" s="2">
        <v>95</v>
      </c>
      <c r="C2087" s="2">
        <v>78.901399999999995</v>
      </c>
      <c r="D2087" s="2">
        <v>540</v>
      </c>
      <c r="E2087" s="2">
        <f t="shared" si="128"/>
        <v>121718</v>
      </c>
      <c r="F2087" s="19" t="str">
        <f t="shared" si="131"/>
        <v>BEARISH</v>
      </c>
      <c r="G2087" s="19" t="str">
        <f t="shared" si="130"/>
        <v>WEAK</v>
      </c>
      <c r="H2087" s="19" t="str">
        <f t="shared" si="129"/>
        <v>CONFIRMED BEARISH</v>
      </c>
    </row>
    <row r="2088" spans="1:8" ht="13.5" x14ac:dyDescent="0.25">
      <c r="A2088" s="3">
        <v>45043</v>
      </c>
      <c r="B2088" s="2">
        <v>97</v>
      </c>
      <c r="C2088" s="2">
        <v>80.5625</v>
      </c>
      <c r="D2088" s="2">
        <v>590</v>
      </c>
      <c r="E2088" s="2">
        <f t="shared" si="128"/>
        <v>122308</v>
      </c>
      <c r="F2088" s="19" t="str">
        <f t="shared" si="131"/>
        <v>BEARISH</v>
      </c>
      <c r="G2088" s="19" t="str">
        <f t="shared" si="130"/>
        <v>WEAK</v>
      </c>
      <c r="H2088" s="19" t="str">
        <f t="shared" si="129"/>
        <v>CONFIRMED BEARISH</v>
      </c>
    </row>
    <row r="2089" spans="1:8" ht="13.5" x14ac:dyDescent="0.25">
      <c r="A2089" s="3">
        <v>45044</v>
      </c>
      <c r="B2089" s="2">
        <v>95</v>
      </c>
      <c r="C2089" s="2">
        <v>78.901399999999995</v>
      </c>
      <c r="D2089" s="2">
        <v>464</v>
      </c>
      <c r="E2089" s="2">
        <f t="shared" si="128"/>
        <v>121844</v>
      </c>
      <c r="F2089" s="19" t="str">
        <f t="shared" si="131"/>
        <v>BEARISH</v>
      </c>
      <c r="G2089" s="19" t="str">
        <f t="shared" si="130"/>
        <v>NEUTRAL</v>
      </c>
      <c r="H2089" s="19" t="str">
        <f t="shared" si="129"/>
        <v>CONFIRMED BEARISH</v>
      </c>
    </row>
    <row r="2090" spans="1:8" ht="13.5" x14ac:dyDescent="0.25">
      <c r="A2090" s="3">
        <v>45048</v>
      </c>
      <c r="B2090" s="2">
        <v>94.96</v>
      </c>
      <c r="C2090" s="2">
        <v>78.868200000000002</v>
      </c>
      <c r="D2090" s="2">
        <v>180</v>
      </c>
      <c r="E2090" s="2">
        <f t="shared" si="128"/>
        <v>121664</v>
      </c>
      <c r="F2090" s="19" t="str">
        <f t="shared" si="131"/>
        <v>BULLISH</v>
      </c>
      <c r="G2090" s="19" t="str">
        <f t="shared" si="130"/>
        <v>NEUTRAL</v>
      </c>
      <c r="H2090" s="19" t="str">
        <f t="shared" si="129"/>
        <v>BULLISH DIVERGENCE</v>
      </c>
    </row>
    <row r="2091" spans="1:8" ht="13.5" x14ac:dyDescent="0.25">
      <c r="A2091" s="3">
        <v>45049</v>
      </c>
      <c r="B2091" s="2">
        <v>94.75</v>
      </c>
      <c r="C2091" s="2">
        <v>78.693799999999996</v>
      </c>
      <c r="D2091" s="2">
        <v>615</v>
      </c>
      <c r="E2091" s="2">
        <f t="shared" si="128"/>
        <v>121049</v>
      </c>
      <c r="F2091" s="19" t="str">
        <f t="shared" si="131"/>
        <v>BEARISH</v>
      </c>
      <c r="G2091" s="19" t="str">
        <f t="shared" si="130"/>
        <v>NEUTRAL</v>
      </c>
      <c r="H2091" s="19" t="str">
        <f t="shared" si="129"/>
        <v>CONFIRMED BEARISH</v>
      </c>
    </row>
    <row r="2092" spans="1:8" ht="13.5" x14ac:dyDescent="0.25">
      <c r="A2092" s="3">
        <v>45050</v>
      </c>
      <c r="B2092" s="2">
        <v>95</v>
      </c>
      <c r="C2092" s="2">
        <v>78.901399999999995</v>
      </c>
      <c r="D2092" s="2">
        <v>737</v>
      </c>
      <c r="E2092" s="2">
        <f t="shared" si="128"/>
        <v>121786</v>
      </c>
      <c r="F2092" s="19" t="str">
        <f t="shared" si="131"/>
        <v>BULLISH</v>
      </c>
      <c r="G2092" s="19" t="str">
        <f t="shared" si="130"/>
        <v>NEUTRAL</v>
      </c>
      <c r="H2092" s="19" t="str">
        <f t="shared" si="129"/>
        <v>NEUTRAL</v>
      </c>
    </row>
    <row r="2093" spans="1:8" ht="13.5" x14ac:dyDescent="0.25">
      <c r="A2093" s="3">
        <v>45051</v>
      </c>
      <c r="B2093" s="2">
        <v>95</v>
      </c>
      <c r="C2093" s="2">
        <v>78.901399999999995</v>
      </c>
      <c r="D2093" s="2">
        <v>331</v>
      </c>
      <c r="E2093" s="2">
        <f t="shared" si="128"/>
        <v>121786</v>
      </c>
      <c r="F2093" s="19" t="str">
        <f t="shared" si="131"/>
        <v>BEARISH</v>
      </c>
      <c r="G2093" s="19" t="str">
        <f t="shared" si="130"/>
        <v>NEUTRAL</v>
      </c>
      <c r="H2093" s="19" t="str">
        <f t="shared" si="129"/>
        <v>CONFIRMED BEARISH</v>
      </c>
    </row>
    <row r="2094" spans="1:8" ht="13.5" x14ac:dyDescent="0.25">
      <c r="A2094" s="3">
        <v>45054</v>
      </c>
      <c r="B2094" s="2">
        <v>94.9</v>
      </c>
      <c r="C2094" s="2">
        <v>78.818399999999997</v>
      </c>
      <c r="D2094" s="2">
        <v>391</v>
      </c>
      <c r="E2094" s="2">
        <f t="shared" si="128"/>
        <v>121395</v>
      </c>
      <c r="F2094" s="19" t="str">
        <f t="shared" si="131"/>
        <v>BEARISH</v>
      </c>
      <c r="G2094" s="19" t="str">
        <f t="shared" si="130"/>
        <v>NEUTRAL</v>
      </c>
      <c r="H2094" s="19" t="str">
        <f t="shared" si="129"/>
        <v>CONFIRMED BEARISH</v>
      </c>
    </row>
    <row r="2095" spans="1:8" ht="13.5" x14ac:dyDescent="0.25">
      <c r="A2095" s="3">
        <v>45055</v>
      </c>
      <c r="B2095" s="2">
        <v>93</v>
      </c>
      <c r="C2095" s="2">
        <v>77.240300000000005</v>
      </c>
      <c r="D2095" s="2">
        <v>694</v>
      </c>
      <c r="E2095" s="2">
        <f t="shared" si="128"/>
        <v>120701</v>
      </c>
      <c r="F2095" s="19" t="str">
        <f t="shared" si="131"/>
        <v>BEARISH</v>
      </c>
      <c r="G2095" s="19" t="str">
        <f t="shared" si="130"/>
        <v>NEUTRAL</v>
      </c>
      <c r="H2095" s="19" t="str">
        <f t="shared" si="129"/>
        <v>CONFIRMED BEARISH</v>
      </c>
    </row>
    <row r="2096" spans="1:8" ht="13.5" x14ac:dyDescent="0.25">
      <c r="A2096" s="3">
        <v>45056</v>
      </c>
      <c r="B2096" s="2">
        <v>92.95</v>
      </c>
      <c r="C2096" s="2">
        <v>77.198800000000006</v>
      </c>
      <c r="D2096" s="2">
        <v>74</v>
      </c>
      <c r="E2096" s="2">
        <f t="shared" si="128"/>
        <v>120627</v>
      </c>
      <c r="F2096" s="19" t="str">
        <f t="shared" si="131"/>
        <v>BEARISH</v>
      </c>
      <c r="G2096" s="19" t="str">
        <f t="shared" si="130"/>
        <v>NEUTRAL</v>
      </c>
      <c r="H2096" s="19" t="str">
        <f t="shared" si="129"/>
        <v>CONFIRMED BEARISH</v>
      </c>
    </row>
    <row r="2097" spans="1:8" ht="13.5" x14ac:dyDescent="0.25">
      <c r="A2097" s="3">
        <v>45057</v>
      </c>
      <c r="B2097" s="2">
        <v>93.5</v>
      </c>
      <c r="C2097" s="2">
        <v>77.655600000000007</v>
      </c>
      <c r="D2097" s="2">
        <v>106</v>
      </c>
      <c r="E2097" s="2">
        <f t="shared" si="128"/>
        <v>120733</v>
      </c>
      <c r="F2097" s="19" t="str">
        <f t="shared" si="131"/>
        <v>BEARISH</v>
      </c>
      <c r="G2097" s="19" t="str">
        <f t="shared" si="130"/>
        <v>NEUTRAL</v>
      </c>
      <c r="H2097" s="19" t="str">
        <f t="shared" si="129"/>
        <v>CONFIRMED BEARISH</v>
      </c>
    </row>
    <row r="2098" spans="1:8" ht="13.5" x14ac:dyDescent="0.25">
      <c r="A2098" s="3">
        <v>45058</v>
      </c>
      <c r="B2098" s="2">
        <v>93.4</v>
      </c>
      <c r="C2098" s="2">
        <v>77.572599999999994</v>
      </c>
      <c r="D2098" s="2">
        <v>19431</v>
      </c>
      <c r="E2098" s="2">
        <f t="shared" si="128"/>
        <v>101302</v>
      </c>
      <c r="F2098" s="19" t="str">
        <f t="shared" si="131"/>
        <v>BEARISH</v>
      </c>
      <c r="G2098" s="19" t="str">
        <f t="shared" si="130"/>
        <v>WEAK</v>
      </c>
      <c r="H2098" s="19" t="str">
        <f t="shared" si="129"/>
        <v>CONFIRMED BEARISH</v>
      </c>
    </row>
    <row r="2099" spans="1:8" ht="13.5" x14ac:dyDescent="0.25">
      <c r="A2099" s="3">
        <v>45061</v>
      </c>
      <c r="B2099" s="2">
        <v>93</v>
      </c>
      <c r="C2099" s="2">
        <v>77.240300000000005</v>
      </c>
      <c r="D2099" s="2">
        <v>342</v>
      </c>
      <c r="E2099" s="2">
        <f t="shared" si="128"/>
        <v>100960</v>
      </c>
      <c r="F2099" s="19" t="str">
        <f t="shared" si="131"/>
        <v>BEARISH</v>
      </c>
      <c r="G2099" s="19" t="str">
        <f t="shared" si="130"/>
        <v>WEAK</v>
      </c>
      <c r="H2099" s="19" t="str">
        <f t="shared" si="129"/>
        <v>CONFIRMED BEARISH</v>
      </c>
    </row>
    <row r="2100" spans="1:8" ht="13.5" x14ac:dyDescent="0.25">
      <c r="A2100" s="3">
        <v>45062</v>
      </c>
      <c r="B2100" s="2">
        <v>92.98</v>
      </c>
      <c r="C2100" s="2">
        <v>77.223699999999994</v>
      </c>
      <c r="D2100" s="2">
        <v>244</v>
      </c>
      <c r="E2100" s="2">
        <f t="shared" si="128"/>
        <v>100716</v>
      </c>
      <c r="F2100" s="19" t="str">
        <f t="shared" si="131"/>
        <v>BEARISH</v>
      </c>
      <c r="G2100" s="19" t="str">
        <f t="shared" si="130"/>
        <v>WEAK</v>
      </c>
      <c r="H2100" s="19" t="str">
        <f t="shared" si="129"/>
        <v>CONFIRMED BEARISH</v>
      </c>
    </row>
    <row r="2101" spans="1:8" ht="13.5" x14ac:dyDescent="0.25">
      <c r="A2101" s="3">
        <v>45063</v>
      </c>
      <c r="B2101" s="2">
        <v>94.38</v>
      </c>
      <c r="C2101" s="2">
        <v>78.386499999999998</v>
      </c>
      <c r="D2101" s="2">
        <v>923</v>
      </c>
      <c r="E2101" s="2">
        <f t="shared" si="128"/>
        <v>101639</v>
      </c>
      <c r="F2101" s="19" t="str">
        <f t="shared" si="131"/>
        <v>BEARISH</v>
      </c>
      <c r="G2101" s="19" t="str">
        <f t="shared" si="130"/>
        <v>WEAK</v>
      </c>
      <c r="H2101" s="19" t="str">
        <f t="shared" si="129"/>
        <v>BEARISH DIVERGENCE</v>
      </c>
    </row>
    <row r="2102" spans="1:8" ht="13.5" x14ac:dyDescent="0.25">
      <c r="A2102" s="3">
        <v>45064</v>
      </c>
      <c r="B2102" s="2">
        <v>94.5</v>
      </c>
      <c r="C2102" s="2">
        <v>78.486199999999997</v>
      </c>
      <c r="D2102" s="2">
        <v>628</v>
      </c>
      <c r="E2102" s="2">
        <f t="shared" si="128"/>
        <v>102267</v>
      </c>
      <c r="F2102" s="19" t="str">
        <f t="shared" si="131"/>
        <v>BEARISH</v>
      </c>
      <c r="G2102" s="19" t="str">
        <f t="shared" si="130"/>
        <v>WEAK</v>
      </c>
      <c r="H2102" s="19" t="str">
        <f t="shared" si="129"/>
        <v>BEARISH DIVERGENCE</v>
      </c>
    </row>
    <row r="2103" spans="1:8" ht="13.5" x14ac:dyDescent="0.25">
      <c r="A2103" s="3">
        <v>45065</v>
      </c>
      <c r="B2103" s="2">
        <v>94.5</v>
      </c>
      <c r="C2103" s="2">
        <v>78.486199999999997</v>
      </c>
      <c r="D2103" s="2">
        <v>180</v>
      </c>
      <c r="E2103" s="2">
        <f t="shared" si="128"/>
        <v>102267</v>
      </c>
      <c r="F2103" s="19" t="str">
        <f t="shared" si="131"/>
        <v>BULLISH</v>
      </c>
      <c r="G2103" s="19" t="str">
        <f t="shared" si="130"/>
        <v>NEUTRAL</v>
      </c>
      <c r="H2103" s="19" t="str">
        <f t="shared" si="129"/>
        <v>CONFIRMED BULLISH</v>
      </c>
    </row>
    <row r="2104" spans="1:8" ht="13.5" x14ac:dyDescent="0.25">
      <c r="A2104" s="3">
        <v>45068</v>
      </c>
      <c r="B2104" s="2">
        <v>93</v>
      </c>
      <c r="C2104" s="2">
        <v>77.240300000000005</v>
      </c>
      <c r="D2104" s="2">
        <v>289</v>
      </c>
      <c r="E2104" s="2">
        <f t="shared" si="128"/>
        <v>101978</v>
      </c>
      <c r="F2104" s="19" t="str">
        <f t="shared" si="131"/>
        <v>BULLISH</v>
      </c>
      <c r="G2104" s="19" t="str">
        <f t="shared" si="130"/>
        <v>NEUTRAL</v>
      </c>
      <c r="H2104" s="19" t="str">
        <f t="shared" si="129"/>
        <v>NEUTRAL</v>
      </c>
    </row>
    <row r="2105" spans="1:8" ht="13.5" x14ac:dyDescent="0.25">
      <c r="A2105" s="3">
        <v>45069</v>
      </c>
      <c r="B2105" s="2">
        <v>94</v>
      </c>
      <c r="C2105" s="2">
        <v>78.070899999999995</v>
      </c>
      <c r="D2105" s="2">
        <v>16</v>
      </c>
      <c r="E2105" s="2">
        <f t="shared" si="128"/>
        <v>101994</v>
      </c>
      <c r="F2105" s="19" t="str">
        <f t="shared" si="131"/>
        <v>BULLISH</v>
      </c>
      <c r="G2105" s="19" t="str">
        <f t="shared" si="130"/>
        <v>NEUTRAL</v>
      </c>
      <c r="H2105" s="19" t="str">
        <f t="shared" si="129"/>
        <v>CONFIRMED BULLISH</v>
      </c>
    </row>
    <row r="2106" spans="1:8" ht="13.5" x14ac:dyDescent="0.25">
      <c r="A2106" s="3">
        <v>45070</v>
      </c>
      <c r="B2106" s="2">
        <v>94</v>
      </c>
      <c r="C2106" s="2">
        <v>78.070899999999995</v>
      </c>
      <c r="D2106" s="2">
        <v>191</v>
      </c>
      <c r="E2106" s="2">
        <f t="shared" si="128"/>
        <v>101994</v>
      </c>
      <c r="F2106" s="19" t="str">
        <f t="shared" si="131"/>
        <v>BULLISH</v>
      </c>
      <c r="G2106" s="19" t="str">
        <f t="shared" si="130"/>
        <v>NEUTRAL</v>
      </c>
      <c r="H2106" s="19" t="str">
        <f t="shared" si="129"/>
        <v>BULLISH DIVERGENCE</v>
      </c>
    </row>
    <row r="2107" spans="1:8" ht="13.5" x14ac:dyDescent="0.25">
      <c r="A2107" s="3">
        <v>45071</v>
      </c>
      <c r="B2107" s="2">
        <v>94.5</v>
      </c>
      <c r="C2107" s="2">
        <v>78.486199999999997</v>
      </c>
      <c r="D2107" s="2">
        <v>425</v>
      </c>
      <c r="E2107" s="2">
        <f t="shared" si="128"/>
        <v>102419</v>
      </c>
      <c r="F2107" s="19" t="str">
        <f t="shared" si="131"/>
        <v>BULLISH</v>
      </c>
      <c r="G2107" s="19" t="str">
        <f t="shared" si="130"/>
        <v>NEUTRAL</v>
      </c>
      <c r="H2107" s="19" t="str">
        <f t="shared" si="129"/>
        <v>NEUTRAL</v>
      </c>
    </row>
    <row r="2108" spans="1:8" ht="13.5" x14ac:dyDescent="0.25">
      <c r="A2108" s="3">
        <v>45072</v>
      </c>
      <c r="B2108" s="2">
        <v>94.5</v>
      </c>
      <c r="C2108" s="2">
        <v>78.486199999999997</v>
      </c>
      <c r="D2108" s="2">
        <v>344</v>
      </c>
      <c r="E2108" s="2">
        <f t="shared" si="128"/>
        <v>102419</v>
      </c>
      <c r="F2108" s="19" t="str">
        <f t="shared" si="131"/>
        <v>BULLISH</v>
      </c>
      <c r="G2108" s="19" t="str">
        <f t="shared" si="130"/>
        <v>NEUTRAL</v>
      </c>
      <c r="H2108" s="19" t="str">
        <f t="shared" si="129"/>
        <v>NEUTRAL</v>
      </c>
    </row>
    <row r="2109" spans="1:8" ht="13.5" x14ac:dyDescent="0.25">
      <c r="A2109" s="3">
        <v>45075</v>
      </c>
      <c r="B2109" s="2">
        <v>94.49</v>
      </c>
      <c r="C2109" s="2">
        <v>78.477800000000002</v>
      </c>
      <c r="D2109" s="2">
        <v>265</v>
      </c>
      <c r="E2109" s="2">
        <f t="shared" si="128"/>
        <v>102154</v>
      </c>
      <c r="F2109" s="19" t="str">
        <f t="shared" si="131"/>
        <v>BULLISH</v>
      </c>
      <c r="G2109" s="19" t="str">
        <f t="shared" si="130"/>
        <v>NEUTRAL</v>
      </c>
      <c r="H2109" s="19" t="str">
        <f t="shared" si="129"/>
        <v>CONFIRMED BULLISH</v>
      </c>
    </row>
    <row r="2110" spans="1:8" ht="13.5" x14ac:dyDescent="0.25">
      <c r="A2110" s="3">
        <v>45076</v>
      </c>
      <c r="B2110" s="2">
        <v>94.49</v>
      </c>
      <c r="C2110" s="2">
        <v>78.477800000000002</v>
      </c>
      <c r="D2110" s="2">
        <v>702</v>
      </c>
      <c r="E2110" s="2">
        <f t="shared" si="128"/>
        <v>102154</v>
      </c>
      <c r="F2110" s="19" t="str">
        <f t="shared" si="131"/>
        <v>BULLISH</v>
      </c>
      <c r="G2110" s="19" t="str">
        <f t="shared" si="130"/>
        <v>NEUTRAL</v>
      </c>
      <c r="H2110" s="19" t="str">
        <f t="shared" si="129"/>
        <v>CONFIRMED BULLISH</v>
      </c>
    </row>
    <row r="2111" spans="1:8" ht="13.5" x14ac:dyDescent="0.25">
      <c r="A2111" s="3">
        <v>45077</v>
      </c>
      <c r="B2111" s="2">
        <v>96.5</v>
      </c>
      <c r="C2111" s="2">
        <v>80.147199999999998</v>
      </c>
      <c r="D2111" s="2">
        <v>1285</v>
      </c>
      <c r="E2111" s="2">
        <f t="shared" si="128"/>
        <v>103439</v>
      </c>
      <c r="F2111" s="19" t="str">
        <f t="shared" si="131"/>
        <v>BULLISH</v>
      </c>
      <c r="G2111" s="19" t="str">
        <f t="shared" si="130"/>
        <v>NEUTRAL</v>
      </c>
      <c r="H2111" s="19" t="str">
        <f t="shared" si="129"/>
        <v>CONFIRMED BULLISH</v>
      </c>
    </row>
    <row r="2112" spans="1:8" ht="13.5" x14ac:dyDescent="0.25">
      <c r="A2112" s="3">
        <v>45078</v>
      </c>
      <c r="B2112" s="2">
        <v>97.5</v>
      </c>
      <c r="C2112" s="2">
        <v>80.977800000000002</v>
      </c>
      <c r="D2112" s="2">
        <v>13</v>
      </c>
      <c r="E2112" s="2">
        <f t="shared" si="128"/>
        <v>103452</v>
      </c>
      <c r="F2112" s="19" t="str">
        <f t="shared" si="131"/>
        <v>BULLISH</v>
      </c>
      <c r="G2112" s="19" t="str">
        <f t="shared" si="130"/>
        <v>NEUTRAL</v>
      </c>
      <c r="H2112" s="19" t="str">
        <f t="shared" si="129"/>
        <v>CONFIRMED BULLISH</v>
      </c>
    </row>
    <row r="2113" spans="1:8" ht="13.5" x14ac:dyDescent="0.25">
      <c r="A2113" s="3">
        <v>45079</v>
      </c>
      <c r="B2113" s="2">
        <v>97.5</v>
      </c>
      <c r="C2113" s="2">
        <v>80.977800000000002</v>
      </c>
      <c r="D2113" s="2">
        <v>0</v>
      </c>
      <c r="E2113" s="2">
        <f t="shared" si="128"/>
        <v>103452</v>
      </c>
      <c r="F2113" s="19" t="str">
        <f t="shared" si="131"/>
        <v>BULLISH</v>
      </c>
      <c r="G2113" s="19" t="str">
        <f t="shared" si="130"/>
        <v>NEUTRAL</v>
      </c>
      <c r="H2113" s="19" t="str">
        <f t="shared" si="129"/>
        <v>CONFIRMED BULLISH</v>
      </c>
    </row>
    <row r="2114" spans="1:8" ht="13.5" x14ac:dyDescent="0.25">
      <c r="A2114" s="3">
        <v>45082</v>
      </c>
      <c r="B2114" s="2">
        <v>97.5</v>
      </c>
      <c r="C2114" s="2">
        <v>80.977800000000002</v>
      </c>
      <c r="D2114" s="2">
        <v>100</v>
      </c>
      <c r="E2114" s="2">
        <f t="shared" si="128"/>
        <v>103452</v>
      </c>
      <c r="F2114" s="19" t="str">
        <f t="shared" si="131"/>
        <v>BULLISH</v>
      </c>
      <c r="G2114" s="19" t="str">
        <f t="shared" si="130"/>
        <v>NEUTRAL</v>
      </c>
      <c r="H2114" s="19" t="str">
        <f t="shared" si="129"/>
        <v>CONFIRMED BULLISH</v>
      </c>
    </row>
    <row r="2115" spans="1:8" ht="13.5" x14ac:dyDescent="0.25">
      <c r="A2115" s="3">
        <v>45083</v>
      </c>
      <c r="B2115" s="2">
        <v>97</v>
      </c>
      <c r="C2115" s="2">
        <v>80.5625</v>
      </c>
      <c r="D2115" s="2">
        <v>237</v>
      </c>
      <c r="E2115" s="2">
        <f t="shared" si="128"/>
        <v>103215</v>
      </c>
      <c r="F2115" s="19" t="str">
        <f t="shared" si="131"/>
        <v>BULLISH</v>
      </c>
      <c r="G2115" s="19" t="str">
        <f t="shared" si="130"/>
        <v>NEUTRAL</v>
      </c>
      <c r="H2115" s="19" t="str">
        <f t="shared" si="129"/>
        <v>CONFIRMED BULLISH</v>
      </c>
    </row>
    <row r="2116" spans="1:8" ht="13.5" x14ac:dyDescent="0.25">
      <c r="A2116" s="3">
        <v>45084</v>
      </c>
      <c r="B2116" s="2">
        <v>99</v>
      </c>
      <c r="C2116" s="2">
        <v>82.223600000000005</v>
      </c>
      <c r="D2116" s="2">
        <v>697</v>
      </c>
      <c r="E2116" s="2">
        <f t="shared" ref="E2116:E2179" si="132">IF(B2116&gt;B2115, E2115+D2116, IF(B2116&lt;B2115, E2115-D2116, E2115))</f>
        <v>103912</v>
      </c>
      <c r="F2116" s="19" t="str">
        <f t="shared" si="131"/>
        <v>BULLISH</v>
      </c>
      <c r="G2116" s="19" t="str">
        <f t="shared" si="130"/>
        <v>NEUTRAL</v>
      </c>
      <c r="H2116" s="19" t="str">
        <f t="shared" si="129"/>
        <v>CONFIRMED BULLISH</v>
      </c>
    </row>
    <row r="2117" spans="1:8" ht="13.5" x14ac:dyDescent="0.25">
      <c r="A2117" s="3">
        <v>45085</v>
      </c>
      <c r="B2117" s="2">
        <v>99.49</v>
      </c>
      <c r="C2117" s="2">
        <v>82.630600000000001</v>
      </c>
      <c r="D2117" s="2">
        <v>582</v>
      </c>
      <c r="E2117" s="2">
        <f t="shared" si="132"/>
        <v>104494</v>
      </c>
      <c r="F2117" s="19" t="str">
        <f t="shared" si="131"/>
        <v>BULLISH</v>
      </c>
      <c r="G2117" s="19" t="str">
        <f t="shared" si="130"/>
        <v>NEUTRAL</v>
      </c>
      <c r="H2117" s="19" t="str">
        <f t="shared" si="129"/>
        <v>CONFIRMED BULLISH</v>
      </c>
    </row>
    <row r="2118" spans="1:8" ht="13.5" x14ac:dyDescent="0.25">
      <c r="A2118" s="3">
        <v>45086</v>
      </c>
      <c r="B2118" s="2">
        <v>100.49</v>
      </c>
      <c r="C2118" s="2">
        <v>83.461100000000002</v>
      </c>
      <c r="D2118" s="2">
        <v>2</v>
      </c>
      <c r="E2118" s="2">
        <f t="shared" si="132"/>
        <v>104496</v>
      </c>
      <c r="F2118" s="19" t="str">
        <f t="shared" si="131"/>
        <v>BULLISH</v>
      </c>
      <c r="G2118" s="19" t="str">
        <f t="shared" si="130"/>
        <v>NEUTRAL</v>
      </c>
      <c r="H2118" s="19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v>45089</v>
      </c>
      <c r="B2119" s="2">
        <v>99.49</v>
      </c>
      <c r="C2119" s="2">
        <v>82.630600000000001</v>
      </c>
      <c r="D2119" s="2">
        <v>14</v>
      </c>
      <c r="E2119" s="2">
        <f t="shared" si="132"/>
        <v>104482</v>
      </c>
      <c r="F2119" s="19" t="str">
        <f t="shared" si="131"/>
        <v>BULLISH</v>
      </c>
      <c r="G2119" s="19" t="str">
        <f t="shared" ref="G2119:G2182" si="134">IF((E2119-E2114)/E2114 &gt; 0.02, "STRONG",
 IF((E2119-E2114)/E2114 &lt; -0.02, "WEAK", "NEUTRAL"))</f>
        <v>NEUTRAL</v>
      </c>
      <c r="H2119" s="19" t="str">
        <f t="shared" si="133"/>
        <v>CONFIRMED BULLISH</v>
      </c>
    </row>
    <row r="2120" spans="1:8" ht="13.5" x14ac:dyDescent="0.25">
      <c r="A2120" s="3">
        <v>45090</v>
      </c>
      <c r="B2120" s="2">
        <v>97.5</v>
      </c>
      <c r="C2120" s="2">
        <v>80.977800000000002</v>
      </c>
      <c r="D2120" s="2">
        <v>55</v>
      </c>
      <c r="E2120" s="2">
        <f t="shared" si="132"/>
        <v>104427</v>
      </c>
      <c r="F2120" s="19" t="str">
        <f t="shared" ref="F2120:F2183" si="135">IF(E2120&gt;E2115,"BULLISH",IF(E2120&lt;E2115,"BEARISH","NEUTRAL"))</f>
        <v>BULLISH</v>
      </c>
      <c r="G2120" s="19" t="str">
        <f t="shared" si="134"/>
        <v>NEUTRAL</v>
      </c>
      <c r="H2120" s="19" t="str">
        <f t="shared" si="133"/>
        <v>CONFIRMED BULLISH</v>
      </c>
    </row>
    <row r="2121" spans="1:8" ht="13.5" x14ac:dyDescent="0.25">
      <c r="A2121" s="3">
        <v>45091</v>
      </c>
      <c r="B2121" s="2">
        <v>98.39</v>
      </c>
      <c r="C2121" s="2">
        <v>81.716999999999999</v>
      </c>
      <c r="D2121" s="2">
        <v>12</v>
      </c>
      <c r="E2121" s="2">
        <f t="shared" si="132"/>
        <v>104439</v>
      </c>
      <c r="F2121" s="19" t="str">
        <f t="shared" si="135"/>
        <v>BULLISH</v>
      </c>
      <c r="G2121" s="19" t="str">
        <f t="shared" si="134"/>
        <v>NEUTRAL</v>
      </c>
      <c r="H2121" s="19" t="str">
        <f t="shared" si="133"/>
        <v>BULLISH DIVERGENCE</v>
      </c>
    </row>
    <row r="2122" spans="1:8" ht="13.5" x14ac:dyDescent="0.25">
      <c r="A2122" s="3">
        <v>45092</v>
      </c>
      <c r="B2122" s="2">
        <v>97</v>
      </c>
      <c r="C2122" s="2">
        <v>80.5625</v>
      </c>
      <c r="D2122" s="2">
        <v>242</v>
      </c>
      <c r="E2122" s="2">
        <f t="shared" si="132"/>
        <v>104197</v>
      </c>
      <c r="F2122" s="19" t="str">
        <f t="shared" si="135"/>
        <v>BEARISH</v>
      </c>
      <c r="G2122" s="19" t="str">
        <f t="shared" si="134"/>
        <v>NEUTRAL</v>
      </c>
      <c r="H2122" s="19" t="str">
        <f t="shared" si="133"/>
        <v>CONFIRMED BEARISH</v>
      </c>
    </row>
    <row r="2123" spans="1:8" ht="13.5" x14ac:dyDescent="0.25">
      <c r="A2123" s="3">
        <v>45093</v>
      </c>
      <c r="B2123" s="2">
        <v>96.89</v>
      </c>
      <c r="C2123" s="2">
        <v>80.471100000000007</v>
      </c>
      <c r="D2123" s="2">
        <v>18</v>
      </c>
      <c r="E2123" s="2">
        <f t="shared" si="132"/>
        <v>104179</v>
      </c>
      <c r="F2123" s="19" t="str">
        <f t="shared" si="135"/>
        <v>BEARISH</v>
      </c>
      <c r="G2123" s="19" t="str">
        <f t="shared" si="134"/>
        <v>NEUTRAL</v>
      </c>
      <c r="H2123" s="19" t="str">
        <f t="shared" si="133"/>
        <v>CONFIRMED BEARISH</v>
      </c>
    </row>
    <row r="2124" spans="1:8" ht="13.5" x14ac:dyDescent="0.25">
      <c r="A2124" s="3">
        <v>45096</v>
      </c>
      <c r="B2124" s="2">
        <v>95.8</v>
      </c>
      <c r="C2124" s="2">
        <v>79.565899999999999</v>
      </c>
      <c r="D2124" s="2">
        <v>213</v>
      </c>
      <c r="E2124" s="2">
        <f t="shared" si="132"/>
        <v>103966</v>
      </c>
      <c r="F2124" s="19" t="str">
        <f t="shared" si="135"/>
        <v>BEARISH</v>
      </c>
      <c r="G2124" s="19" t="str">
        <f t="shared" si="134"/>
        <v>NEUTRAL</v>
      </c>
      <c r="H2124" s="19" t="str">
        <f t="shared" si="133"/>
        <v>CONFIRMED BEARISH</v>
      </c>
    </row>
    <row r="2125" spans="1:8" ht="13.5" x14ac:dyDescent="0.25">
      <c r="A2125" s="3">
        <v>45097</v>
      </c>
      <c r="B2125" s="2">
        <v>96.5</v>
      </c>
      <c r="C2125" s="2">
        <v>80.147199999999998</v>
      </c>
      <c r="D2125" s="2">
        <v>505</v>
      </c>
      <c r="E2125" s="2">
        <f t="shared" si="132"/>
        <v>104471</v>
      </c>
      <c r="F2125" s="19" t="str">
        <f t="shared" si="135"/>
        <v>BULLISH</v>
      </c>
      <c r="G2125" s="19" t="str">
        <f t="shared" si="134"/>
        <v>NEUTRAL</v>
      </c>
      <c r="H2125" s="19" t="str">
        <f t="shared" si="133"/>
        <v>BULLISH DIVERGENCE</v>
      </c>
    </row>
    <row r="2126" spans="1:8" ht="13.5" x14ac:dyDescent="0.25">
      <c r="A2126" s="3">
        <v>45098</v>
      </c>
      <c r="B2126" s="2">
        <v>97</v>
      </c>
      <c r="C2126" s="2">
        <v>80.5625</v>
      </c>
      <c r="D2126" s="2">
        <v>389</v>
      </c>
      <c r="E2126" s="2">
        <f t="shared" si="132"/>
        <v>104860</v>
      </c>
      <c r="F2126" s="19" t="str">
        <f t="shared" si="135"/>
        <v>BULLISH</v>
      </c>
      <c r="G2126" s="19" t="str">
        <f t="shared" si="134"/>
        <v>NEUTRAL</v>
      </c>
      <c r="H2126" s="19" t="str">
        <f t="shared" si="133"/>
        <v>BULLISH DIVERGENCE</v>
      </c>
    </row>
    <row r="2127" spans="1:8" ht="13.5" x14ac:dyDescent="0.25">
      <c r="A2127" s="3">
        <v>45099</v>
      </c>
      <c r="B2127" s="2">
        <v>98.2</v>
      </c>
      <c r="C2127" s="2">
        <v>81.559200000000004</v>
      </c>
      <c r="D2127" s="2">
        <v>185</v>
      </c>
      <c r="E2127" s="2">
        <f t="shared" si="132"/>
        <v>105045</v>
      </c>
      <c r="F2127" s="19" t="str">
        <f t="shared" si="135"/>
        <v>BULLISH</v>
      </c>
      <c r="G2127" s="19" t="str">
        <f t="shared" si="134"/>
        <v>NEUTRAL</v>
      </c>
      <c r="H2127" s="19" t="str">
        <f t="shared" si="133"/>
        <v>CONFIRMED BULLISH</v>
      </c>
    </row>
    <row r="2128" spans="1:8" ht="13.5" x14ac:dyDescent="0.25">
      <c r="A2128" s="3">
        <v>45100</v>
      </c>
      <c r="B2128" s="2">
        <v>96</v>
      </c>
      <c r="C2128" s="2">
        <v>79.731999999999999</v>
      </c>
      <c r="D2128" s="2">
        <v>32</v>
      </c>
      <c r="E2128" s="2">
        <f t="shared" si="132"/>
        <v>105013</v>
      </c>
      <c r="F2128" s="19" t="str">
        <f t="shared" si="135"/>
        <v>BULLISH</v>
      </c>
      <c r="G2128" s="19" t="str">
        <f t="shared" si="134"/>
        <v>NEUTRAL</v>
      </c>
      <c r="H2128" s="19" t="str">
        <f t="shared" si="133"/>
        <v>BULLISH DIVERGENCE</v>
      </c>
    </row>
    <row r="2129" spans="1:8" ht="13.5" x14ac:dyDescent="0.25">
      <c r="A2129" s="3">
        <v>45103</v>
      </c>
      <c r="B2129" s="2">
        <v>97.94</v>
      </c>
      <c r="C2129" s="2">
        <v>81.343199999999996</v>
      </c>
      <c r="D2129" s="2">
        <v>902</v>
      </c>
      <c r="E2129" s="2">
        <f t="shared" si="132"/>
        <v>105915</v>
      </c>
      <c r="F2129" s="19" t="str">
        <f t="shared" si="135"/>
        <v>BULLISH</v>
      </c>
      <c r="G2129" s="19" t="str">
        <f t="shared" si="134"/>
        <v>NEUTRAL</v>
      </c>
      <c r="H2129" s="19" t="str">
        <f t="shared" si="133"/>
        <v>CONFIRMED BULLISH</v>
      </c>
    </row>
    <row r="2130" spans="1:8" ht="13.5" x14ac:dyDescent="0.25">
      <c r="A2130" s="3">
        <v>45104</v>
      </c>
      <c r="B2130" s="2">
        <v>98.49</v>
      </c>
      <c r="C2130" s="2">
        <v>81.8</v>
      </c>
      <c r="D2130" s="2">
        <v>534</v>
      </c>
      <c r="E2130" s="2">
        <f t="shared" si="132"/>
        <v>106449</v>
      </c>
      <c r="F2130" s="19" t="str">
        <f t="shared" si="135"/>
        <v>BULLISH</v>
      </c>
      <c r="G2130" s="19" t="str">
        <f t="shared" si="134"/>
        <v>NEUTRAL</v>
      </c>
      <c r="H2130" s="19" t="str">
        <f t="shared" si="133"/>
        <v>CONFIRMED BULLISH</v>
      </c>
    </row>
    <row r="2131" spans="1:8" ht="13.5" x14ac:dyDescent="0.25">
      <c r="A2131" s="3">
        <v>45107</v>
      </c>
      <c r="B2131" s="2">
        <v>98.2</v>
      </c>
      <c r="C2131" s="2">
        <v>81.559200000000004</v>
      </c>
      <c r="D2131" s="2">
        <v>130</v>
      </c>
      <c r="E2131" s="2">
        <f t="shared" si="132"/>
        <v>106319</v>
      </c>
      <c r="F2131" s="19" t="str">
        <f t="shared" si="135"/>
        <v>BULLISH</v>
      </c>
      <c r="G2131" s="19" t="str">
        <f t="shared" si="134"/>
        <v>NEUTRAL</v>
      </c>
      <c r="H2131" s="19" t="str">
        <f t="shared" si="133"/>
        <v>CONFIRMED BULLISH</v>
      </c>
    </row>
    <row r="2132" spans="1:8" ht="13.5" x14ac:dyDescent="0.25">
      <c r="A2132" s="3">
        <v>45110</v>
      </c>
      <c r="B2132" s="2">
        <v>98</v>
      </c>
      <c r="C2132" s="2">
        <v>81.393000000000001</v>
      </c>
      <c r="D2132" s="2">
        <v>633</v>
      </c>
      <c r="E2132" s="2">
        <f t="shared" si="132"/>
        <v>105686</v>
      </c>
      <c r="F2132" s="19" t="str">
        <f t="shared" si="135"/>
        <v>BULLISH</v>
      </c>
      <c r="G2132" s="19" t="str">
        <f t="shared" si="134"/>
        <v>NEUTRAL</v>
      </c>
      <c r="H2132" s="19" t="str">
        <f t="shared" si="133"/>
        <v>BULLISH DIVERGENCE</v>
      </c>
    </row>
    <row r="2133" spans="1:8" ht="13.5" x14ac:dyDescent="0.25">
      <c r="A2133" s="3">
        <v>45111</v>
      </c>
      <c r="B2133" s="2">
        <v>92.3</v>
      </c>
      <c r="C2133" s="2">
        <v>83.000200000000007</v>
      </c>
      <c r="D2133" s="2">
        <v>720</v>
      </c>
      <c r="E2133" s="2">
        <f t="shared" si="132"/>
        <v>104966</v>
      </c>
      <c r="F2133" s="19" t="str">
        <f t="shared" si="135"/>
        <v>BEARISH</v>
      </c>
      <c r="G2133" s="19" t="str">
        <f t="shared" si="134"/>
        <v>NEUTRAL</v>
      </c>
      <c r="H2133" s="19" t="str">
        <f t="shared" si="133"/>
        <v>CONFIRMED BEARISH</v>
      </c>
    </row>
    <row r="2134" spans="1:8" ht="13.5" x14ac:dyDescent="0.25">
      <c r="A2134" s="3">
        <v>45112</v>
      </c>
      <c r="B2134" s="2">
        <v>90.5</v>
      </c>
      <c r="C2134" s="2">
        <v>81.381500000000003</v>
      </c>
      <c r="D2134" s="2">
        <v>262</v>
      </c>
      <c r="E2134" s="2">
        <f t="shared" si="132"/>
        <v>104704</v>
      </c>
      <c r="F2134" s="19" t="str">
        <f t="shared" si="135"/>
        <v>BEARISH</v>
      </c>
      <c r="G2134" s="19" t="str">
        <f t="shared" si="134"/>
        <v>NEUTRAL</v>
      </c>
      <c r="H2134" s="19" t="str">
        <f t="shared" si="133"/>
        <v>CONFIRMED BEARISH</v>
      </c>
    </row>
    <row r="2135" spans="1:8" ht="13.5" x14ac:dyDescent="0.25">
      <c r="A2135" s="3">
        <v>45113</v>
      </c>
      <c r="B2135" s="2">
        <v>90.5</v>
      </c>
      <c r="C2135" s="2">
        <v>81.381500000000003</v>
      </c>
      <c r="D2135" s="2">
        <v>123</v>
      </c>
      <c r="E2135" s="2">
        <f t="shared" si="132"/>
        <v>104704</v>
      </c>
      <c r="F2135" s="19" t="str">
        <f t="shared" si="135"/>
        <v>BEARISH</v>
      </c>
      <c r="G2135" s="19" t="str">
        <f t="shared" si="134"/>
        <v>NEUTRAL</v>
      </c>
      <c r="H2135" s="19" t="str">
        <f t="shared" si="133"/>
        <v>CONFIRMED BEARISH</v>
      </c>
    </row>
    <row r="2136" spans="1:8" ht="13.5" x14ac:dyDescent="0.25">
      <c r="A2136" s="3">
        <v>45114</v>
      </c>
      <c r="B2136" s="2">
        <v>90</v>
      </c>
      <c r="C2136" s="2">
        <v>80.931899999999999</v>
      </c>
      <c r="D2136" s="2">
        <v>174</v>
      </c>
      <c r="E2136" s="2">
        <f t="shared" si="132"/>
        <v>104530</v>
      </c>
      <c r="F2136" s="19" t="str">
        <f t="shared" si="135"/>
        <v>BEARISH</v>
      </c>
      <c r="G2136" s="19" t="str">
        <f t="shared" si="134"/>
        <v>NEUTRAL</v>
      </c>
      <c r="H2136" s="19" t="str">
        <f t="shared" si="133"/>
        <v>CONFIRMED BEARISH</v>
      </c>
    </row>
    <row r="2137" spans="1:8" ht="13.5" x14ac:dyDescent="0.25">
      <c r="A2137" s="3">
        <v>45117</v>
      </c>
      <c r="B2137" s="2">
        <v>90</v>
      </c>
      <c r="C2137" s="2">
        <v>80.931899999999999</v>
      </c>
      <c r="D2137" s="2">
        <v>83</v>
      </c>
      <c r="E2137" s="2">
        <f t="shared" si="132"/>
        <v>104530</v>
      </c>
      <c r="F2137" s="19" t="str">
        <f t="shared" si="135"/>
        <v>BEARISH</v>
      </c>
      <c r="G2137" s="19" t="str">
        <f t="shared" si="134"/>
        <v>NEUTRAL</v>
      </c>
      <c r="H2137" s="19" t="str">
        <f t="shared" si="133"/>
        <v>CONFIRMED BEARISH</v>
      </c>
    </row>
    <row r="2138" spans="1:8" ht="13.5" x14ac:dyDescent="0.25">
      <c r="A2138" s="3">
        <v>45118</v>
      </c>
      <c r="B2138" s="2">
        <v>88</v>
      </c>
      <c r="C2138" s="2">
        <v>79.133399999999995</v>
      </c>
      <c r="D2138" s="2">
        <v>318</v>
      </c>
      <c r="E2138" s="2">
        <f t="shared" si="132"/>
        <v>104212</v>
      </c>
      <c r="F2138" s="19" t="str">
        <f t="shared" si="135"/>
        <v>BEARISH</v>
      </c>
      <c r="G2138" s="19" t="str">
        <f t="shared" si="134"/>
        <v>NEUTRAL</v>
      </c>
      <c r="H2138" s="19" t="str">
        <f t="shared" si="133"/>
        <v>CONFIRMED BEARISH</v>
      </c>
    </row>
    <row r="2139" spans="1:8" ht="13.5" x14ac:dyDescent="0.25">
      <c r="A2139" s="3">
        <v>45119</v>
      </c>
      <c r="B2139" s="2">
        <v>89.99</v>
      </c>
      <c r="C2139" s="2">
        <v>80.922899999999998</v>
      </c>
      <c r="D2139" s="2">
        <v>237</v>
      </c>
      <c r="E2139" s="2">
        <f t="shared" si="132"/>
        <v>104449</v>
      </c>
      <c r="F2139" s="19" t="str">
        <f t="shared" si="135"/>
        <v>BEARISH</v>
      </c>
      <c r="G2139" s="19" t="str">
        <f t="shared" si="134"/>
        <v>NEUTRAL</v>
      </c>
      <c r="H2139" s="19" t="str">
        <f t="shared" si="133"/>
        <v>CONFIRMED BEARISH</v>
      </c>
    </row>
    <row r="2140" spans="1:8" ht="13.5" x14ac:dyDescent="0.25">
      <c r="A2140" s="3">
        <v>45120</v>
      </c>
      <c r="B2140" s="2">
        <v>87.51</v>
      </c>
      <c r="C2140" s="2">
        <v>78.692800000000005</v>
      </c>
      <c r="D2140" s="2">
        <v>70</v>
      </c>
      <c r="E2140" s="2">
        <f t="shared" si="132"/>
        <v>104379</v>
      </c>
      <c r="F2140" s="19" t="str">
        <f t="shared" si="135"/>
        <v>BEARISH</v>
      </c>
      <c r="G2140" s="19" t="str">
        <f t="shared" si="134"/>
        <v>NEUTRAL</v>
      </c>
      <c r="H2140" s="19" t="str">
        <f t="shared" si="133"/>
        <v>CONFIRMED BEARISH</v>
      </c>
    </row>
    <row r="2141" spans="1:8" ht="13.5" x14ac:dyDescent="0.25">
      <c r="A2141" s="3">
        <v>45121</v>
      </c>
      <c r="B2141" s="2">
        <v>88.7</v>
      </c>
      <c r="C2141" s="2">
        <v>79.762900000000002</v>
      </c>
      <c r="D2141" s="2">
        <v>153</v>
      </c>
      <c r="E2141" s="2">
        <f t="shared" si="132"/>
        <v>104532</v>
      </c>
      <c r="F2141" s="19" t="str">
        <f t="shared" si="135"/>
        <v>BULLISH</v>
      </c>
      <c r="G2141" s="19" t="str">
        <f t="shared" si="134"/>
        <v>NEUTRAL</v>
      </c>
      <c r="H2141" s="19" t="str">
        <f t="shared" si="133"/>
        <v>BULLISH DIVERGENCE</v>
      </c>
    </row>
    <row r="2142" spans="1:8" ht="13.5" x14ac:dyDescent="0.25">
      <c r="A2142" s="3">
        <v>45124</v>
      </c>
      <c r="B2142" s="2">
        <v>88</v>
      </c>
      <c r="C2142" s="2">
        <v>79.133399999999995</v>
      </c>
      <c r="D2142" s="2">
        <v>175</v>
      </c>
      <c r="E2142" s="2">
        <f t="shared" si="132"/>
        <v>104357</v>
      </c>
      <c r="F2142" s="19" t="str">
        <f t="shared" si="135"/>
        <v>BEARISH</v>
      </c>
      <c r="G2142" s="19" t="str">
        <f t="shared" si="134"/>
        <v>NEUTRAL</v>
      </c>
      <c r="H2142" s="19" t="str">
        <f t="shared" si="133"/>
        <v>CONFIRMED BEARISH</v>
      </c>
    </row>
    <row r="2143" spans="1:8" ht="13.5" x14ac:dyDescent="0.25">
      <c r="A2143" s="3">
        <v>45125</v>
      </c>
      <c r="B2143" s="2">
        <v>88</v>
      </c>
      <c r="C2143" s="2">
        <v>79.133399999999995</v>
      </c>
      <c r="D2143" s="2">
        <v>587</v>
      </c>
      <c r="E2143" s="2">
        <f t="shared" si="132"/>
        <v>104357</v>
      </c>
      <c r="F2143" s="19" t="str">
        <f t="shared" si="135"/>
        <v>BULLISH</v>
      </c>
      <c r="G2143" s="19" t="str">
        <f t="shared" si="134"/>
        <v>NEUTRAL</v>
      </c>
      <c r="H2143" s="19" t="str">
        <f t="shared" si="133"/>
        <v>NEUTRAL</v>
      </c>
    </row>
    <row r="2144" spans="1:8" ht="13.5" x14ac:dyDescent="0.25">
      <c r="A2144" s="3">
        <v>45127</v>
      </c>
      <c r="B2144" s="2">
        <v>85.6</v>
      </c>
      <c r="C2144" s="2">
        <v>76.975200000000001</v>
      </c>
      <c r="D2144" s="2">
        <v>539</v>
      </c>
      <c r="E2144" s="2">
        <f t="shared" si="132"/>
        <v>103818</v>
      </c>
      <c r="F2144" s="19" t="str">
        <f t="shared" si="135"/>
        <v>BEARISH</v>
      </c>
      <c r="G2144" s="19" t="str">
        <f t="shared" si="134"/>
        <v>NEUTRAL</v>
      </c>
      <c r="H2144" s="19" t="str">
        <f t="shared" si="133"/>
        <v>CONFIRMED BEARISH</v>
      </c>
    </row>
    <row r="2145" spans="1:8" ht="13.5" x14ac:dyDescent="0.25">
      <c r="A2145" s="3">
        <v>45128</v>
      </c>
      <c r="B2145" s="2">
        <v>84.5</v>
      </c>
      <c r="C2145" s="2">
        <v>75.986099999999993</v>
      </c>
      <c r="D2145" s="2">
        <v>616</v>
      </c>
      <c r="E2145" s="2">
        <f t="shared" si="132"/>
        <v>103202</v>
      </c>
      <c r="F2145" s="19" t="str">
        <f t="shared" si="135"/>
        <v>BEARISH</v>
      </c>
      <c r="G2145" s="19" t="str">
        <f t="shared" si="134"/>
        <v>NEUTRAL</v>
      </c>
      <c r="H2145" s="19" t="str">
        <f t="shared" si="133"/>
        <v>CONFIRMED BEARISH</v>
      </c>
    </row>
    <row r="2146" spans="1:8" ht="13.5" x14ac:dyDescent="0.25">
      <c r="A2146" s="3">
        <v>45131</v>
      </c>
      <c r="B2146" s="2">
        <v>83.57</v>
      </c>
      <c r="C2146" s="2">
        <v>75.149799999999999</v>
      </c>
      <c r="D2146" s="2">
        <v>151</v>
      </c>
      <c r="E2146" s="2">
        <f t="shared" si="132"/>
        <v>103051</v>
      </c>
      <c r="F2146" s="19" t="str">
        <f t="shared" si="135"/>
        <v>BEARISH</v>
      </c>
      <c r="G2146" s="19" t="str">
        <f t="shared" si="134"/>
        <v>NEUTRAL</v>
      </c>
      <c r="H2146" s="19" t="str">
        <f t="shared" si="133"/>
        <v>CONFIRMED BEARISH</v>
      </c>
    </row>
    <row r="2147" spans="1:8" ht="13.5" x14ac:dyDescent="0.25">
      <c r="A2147" s="3">
        <v>45133</v>
      </c>
      <c r="B2147" s="2">
        <v>83.45</v>
      </c>
      <c r="C2147" s="2">
        <v>75.041899999999998</v>
      </c>
      <c r="D2147" s="2">
        <v>275</v>
      </c>
      <c r="E2147" s="2">
        <f t="shared" si="132"/>
        <v>102776</v>
      </c>
      <c r="F2147" s="19" t="str">
        <f t="shared" si="135"/>
        <v>BEARISH</v>
      </c>
      <c r="G2147" s="19" t="str">
        <f t="shared" si="134"/>
        <v>NEUTRAL</v>
      </c>
      <c r="H2147" s="19" t="str">
        <f t="shared" si="133"/>
        <v>CONFIRMED BEARISH</v>
      </c>
    </row>
    <row r="2148" spans="1:8" ht="13.5" x14ac:dyDescent="0.25">
      <c r="A2148" s="3">
        <v>45134</v>
      </c>
      <c r="B2148" s="2">
        <v>83.44</v>
      </c>
      <c r="C2148" s="2">
        <v>75.032899999999998</v>
      </c>
      <c r="D2148" s="2">
        <v>386</v>
      </c>
      <c r="E2148" s="2">
        <f t="shared" si="132"/>
        <v>102390</v>
      </c>
      <c r="F2148" s="19" t="str">
        <f t="shared" si="135"/>
        <v>BEARISH</v>
      </c>
      <c r="G2148" s="19" t="str">
        <f t="shared" si="134"/>
        <v>NEUTRAL</v>
      </c>
      <c r="H2148" s="19" t="str">
        <f t="shared" si="133"/>
        <v>CONFIRMED BEARISH</v>
      </c>
    </row>
    <row r="2149" spans="1:8" ht="13.5" x14ac:dyDescent="0.25">
      <c r="A2149" s="3">
        <v>45135</v>
      </c>
      <c r="B2149" s="2">
        <v>83.28</v>
      </c>
      <c r="C2149" s="2">
        <v>74.888999999999996</v>
      </c>
      <c r="D2149" s="2">
        <v>596</v>
      </c>
      <c r="E2149" s="2">
        <f t="shared" si="132"/>
        <v>101794</v>
      </c>
      <c r="F2149" s="19" t="str">
        <f t="shared" si="135"/>
        <v>BEARISH</v>
      </c>
      <c r="G2149" s="19" t="str">
        <f t="shared" si="134"/>
        <v>NEUTRAL</v>
      </c>
      <c r="H2149" s="19" t="str">
        <f t="shared" si="133"/>
        <v>CONFIRMED BEARISH</v>
      </c>
    </row>
    <row r="2150" spans="1:8" ht="13.5" x14ac:dyDescent="0.25">
      <c r="A2150" s="3">
        <v>45138</v>
      </c>
      <c r="B2150" s="2">
        <v>83.24</v>
      </c>
      <c r="C2150" s="2">
        <v>74.852999999999994</v>
      </c>
      <c r="D2150" s="2">
        <v>435</v>
      </c>
      <c r="E2150" s="2">
        <f t="shared" si="132"/>
        <v>101359</v>
      </c>
      <c r="F2150" s="19" t="str">
        <f t="shared" si="135"/>
        <v>BEARISH</v>
      </c>
      <c r="G2150" s="19" t="str">
        <f t="shared" si="134"/>
        <v>NEUTRAL</v>
      </c>
      <c r="H2150" s="19" t="str">
        <f t="shared" si="133"/>
        <v>CONFIRMED BEARISH</v>
      </c>
    </row>
    <row r="2151" spans="1:8" ht="13.5" x14ac:dyDescent="0.25">
      <c r="A2151" s="3">
        <v>45139</v>
      </c>
      <c r="B2151" s="2">
        <v>83.24</v>
      </c>
      <c r="C2151" s="2">
        <v>74.852999999999994</v>
      </c>
      <c r="D2151" s="2">
        <v>50</v>
      </c>
      <c r="E2151" s="2">
        <f t="shared" si="132"/>
        <v>101359</v>
      </c>
      <c r="F2151" s="19" t="str">
        <f t="shared" si="135"/>
        <v>BEARISH</v>
      </c>
      <c r="G2151" s="19" t="str">
        <f t="shared" si="134"/>
        <v>NEUTRAL</v>
      </c>
      <c r="H2151" s="19" t="str">
        <f t="shared" si="133"/>
        <v>CONFIRMED BEARISH</v>
      </c>
    </row>
    <row r="2152" spans="1:8" ht="13.5" x14ac:dyDescent="0.25">
      <c r="A2152" s="3">
        <v>45140</v>
      </c>
      <c r="B2152" s="2">
        <v>83.2</v>
      </c>
      <c r="C2152" s="2">
        <v>74.817099999999996</v>
      </c>
      <c r="D2152" s="2">
        <v>100</v>
      </c>
      <c r="E2152" s="2">
        <f t="shared" si="132"/>
        <v>101259</v>
      </c>
      <c r="F2152" s="19" t="str">
        <f t="shared" si="135"/>
        <v>BEARISH</v>
      </c>
      <c r="G2152" s="19" t="str">
        <f t="shared" si="134"/>
        <v>NEUTRAL</v>
      </c>
      <c r="H2152" s="19" t="str">
        <f t="shared" si="133"/>
        <v>CONFIRMED BEARISH</v>
      </c>
    </row>
    <row r="2153" spans="1:8" ht="13.5" x14ac:dyDescent="0.25">
      <c r="A2153" s="3">
        <v>45141</v>
      </c>
      <c r="B2153" s="2">
        <v>82.61</v>
      </c>
      <c r="C2153" s="2">
        <v>74.286500000000004</v>
      </c>
      <c r="D2153" s="2">
        <v>173</v>
      </c>
      <c r="E2153" s="2">
        <f t="shared" si="132"/>
        <v>101086</v>
      </c>
      <c r="F2153" s="19" t="str">
        <f t="shared" si="135"/>
        <v>BEARISH</v>
      </c>
      <c r="G2153" s="19" t="str">
        <f t="shared" si="134"/>
        <v>NEUTRAL</v>
      </c>
      <c r="H2153" s="19" t="str">
        <f t="shared" si="133"/>
        <v>CONFIRMED BEARISH</v>
      </c>
    </row>
    <row r="2154" spans="1:8" ht="13.5" x14ac:dyDescent="0.25">
      <c r="A2154" s="3">
        <v>45142</v>
      </c>
      <c r="B2154" s="2">
        <v>82</v>
      </c>
      <c r="C2154" s="2">
        <v>73.738</v>
      </c>
      <c r="D2154" s="2">
        <v>116</v>
      </c>
      <c r="E2154" s="2">
        <f t="shared" si="132"/>
        <v>100970</v>
      </c>
      <c r="F2154" s="19" t="str">
        <f t="shared" si="135"/>
        <v>BEARISH</v>
      </c>
      <c r="G2154" s="19" t="str">
        <f t="shared" si="134"/>
        <v>NEUTRAL</v>
      </c>
      <c r="H2154" s="19" t="str">
        <f t="shared" si="133"/>
        <v>CONFIRMED BEARISH</v>
      </c>
    </row>
    <row r="2155" spans="1:8" ht="13.5" x14ac:dyDescent="0.25">
      <c r="A2155" s="3">
        <v>45145</v>
      </c>
      <c r="B2155" s="2">
        <v>81.239999999999995</v>
      </c>
      <c r="C2155" s="2">
        <v>73.054500000000004</v>
      </c>
      <c r="D2155" s="2">
        <v>226</v>
      </c>
      <c r="E2155" s="2">
        <f t="shared" si="132"/>
        <v>100744</v>
      </c>
      <c r="F2155" s="19" t="str">
        <f t="shared" si="135"/>
        <v>BEARISH</v>
      </c>
      <c r="G2155" s="19" t="str">
        <f t="shared" si="134"/>
        <v>NEUTRAL</v>
      </c>
      <c r="H2155" s="19" t="str">
        <f t="shared" si="133"/>
        <v>CONFIRMED BEARISH</v>
      </c>
    </row>
    <row r="2156" spans="1:8" ht="13.5" x14ac:dyDescent="0.25">
      <c r="A2156" s="3">
        <v>45146</v>
      </c>
      <c r="B2156" s="2">
        <v>80.400000000000006</v>
      </c>
      <c r="C2156" s="2">
        <v>72.299199999999999</v>
      </c>
      <c r="D2156" s="2">
        <v>31</v>
      </c>
      <c r="E2156" s="2">
        <f t="shared" si="132"/>
        <v>100713</v>
      </c>
      <c r="F2156" s="19" t="str">
        <f t="shared" si="135"/>
        <v>BEARISH</v>
      </c>
      <c r="G2156" s="19" t="str">
        <f t="shared" si="134"/>
        <v>NEUTRAL</v>
      </c>
      <c r="H2156" s="19" t="str">
        <f t="shared" si="133"/>
        <v>CONFIRMED BEARISH</v>
      </c>
    </row>
    <row r="2157" spans="1:8" ht="13.5" x14ac:dyDescent="0.25">
      <c r="A2157" s="3">
        <v>45147</v>
      </c>
      <c r="B2157" s="2">
        <v>78.989999999999995</v>
      </c>
      <c r="C2157" s="2">
        <v>71.031199999999998</v>
      </c>
      <c r="D2157" s="2">
        <v>160</v>
      </c>
      <c r="E2157" s="2">
        <f t="shared" si="132"/>
        <v>100553</v>
      </c>
      <c r="F2157" s="19" t="str">
        <f t="shared" si="135"/>
        <v>BEARISH</v>
      </c>
      <c r="G2157" s="19" t="str">
        <f t="shared" si="134"/>
        <v>NEUTRAL</v>
      </c>
      <c r="H2157" s="19" t="str">
        <f t="shared" si="133"/>
        <v>CONFIRMED BEARISH</v>
      </c>
    </row>
    <row r="2158" spans="1:8" ht="13.5" x14ac:dyDescent="0.25">
      <c r="A2158" s="3">
        <v>45148</v>
      </c>
      <c r="B2158" s="2">
        <v>76.5</v>
      </c>
      <c r="C2158" s="2">
        <v>68.792100000000005</v>
      </c>
      <c r="D2158" s="2">
        <v>1302</v>
      </c>
      <c r="E2158" s="2">
        <f t="shared" si="132"/>
        <v>99251</v>
      </c>
      <c r="F2158" s="19" t="str">
        <f t="shared" si="135"/>
        <v>BEARISH</v>
      </c>
      <c r="G2158" s="19" t="str">
        <f t="shared" si="134"/>
        <v>NEUTRAL</v>
      </c>
      <c r="H2158" s="19" t="str">
        <f t="shared" si="133"/>
        <v>CONFIRMED BEARISH</v>
      </c>
    </row>
    <row r="2159" spans="1:8" ht="13.5" x14ac:dyDescent="0.25">
      <c r="A2159" s="3">
        <v>45149</v>
      </c>
      <c r="B2159" s="2">
        <v>73.5</v>
      </c>
      <c r="C2159" s="2">
        <v>66.094399999999993</v>
      </c>
      <c r="D2159" s="2">
        <v>1533</v>
      </c>
      <c r="E2159" s="2">
        <f t="shared" si="132"/>
        <v>97718</v>
      </c>
      <c r="F2159" s="19" t="str">
        <f t="shared" si="135"/>
        <v>BEARISH</v>
      </c>
      <c r="G2159" s="19" t="str">
        <f t="shared" si="134"/>
        <v>WEAK</v>
      </c>
      <c r="H2159" s="19" t="str">
        <f t="shared" si="133"/>
        <v>CONFIRMED BEARISH</v>
      </c>
    </row>
    <row r="2160" spans="1:8" ht="13.5" x14ac:dyDescent="0.25">
      <c r="A2160" s="3">
        <v>45152</v>
      </c>
      <c r="B2160" s="2">
        <v>73.5</v>
      </c>
      <c r="C2160" s="2">
        <v>66.094399999999993</v>
      </c>
      <c r="D2160" s="2">
        <v>375</v>
      </c>
      <c r="E2160" s="2">
        <f t="shared" si="132"/>
        <v>97718</v>
      </c>
      <c r="F2160" s="19" t="str">
        <f t="shared" si="135"/>
        <v>BEARISH</v>
      </c>
      <c r="G2160" s="19" t="str">
        <f t="shared" si="134"/>
        <v>WEAK</v>
      </c>
      <c r="H2160" s="19" t="str">
        <f t="shared" si="133"/>
        <v>CONFIRMED BEARISH</v>
      </c>
    </row>
    <row r="2161" spans="1:8" ht="13.5" x14ac:dyDescent="0.25">
      <c r="A2161" s="3">
        <v>45153</v>
      </c>
      <c r="B2161" s="2">
        <v>72.900000000000006</v>
      </c>
      <c r="C2161" s="2">
        <v>65.554900000000004</v>
      </c>
      <c r="D2161" s="2">
        <v>119</v>
      </c>
      <c r="E2161" s="2">
        <f t="shared" si="132"/>
        <v>97599</v>
      </c>
      <c r="F2161" s="19" t="str">
        <f t="shared" si="135"/>
        <v>BEARISH</v>
      </c>
      <c r="G2161" s="19" t="str">
        <f t="shared" si="134"/>
        <v>WEAK</v>
      </c>
      <c r="H2161" s="19" t="str">
        <f t="shared" si="133"/>
        <v>CONFIRMED BEARISH</v>
      </c>
    </row>
    <row r="2162" spans="1:8" ht="13.5" x14ac:dyDescent="0.25">
      <c r="A2162" s="3">
        <v>45154</v>
      </c>
      <c r="B2162" s="2">
        <v>72.89</v>
      </c>
      <c r="C2162" s="2">
        <v>65.545900000000003</v>
      </c>
      <c r="D2162" s="2">
        <v>1026</v>
      </c>
      <c r="E2162" s="2">
        <f t="shared" si="132"/>
        <v>96573</v>
      </c>
      <c r="F2162" s="19" t="str">
        <f t="shared" si="135"/>
        <v>BEARISH</v>
      </c>
      <c r="G2162" s="19" t="str">
        <f t="shared" si="134"/>
        <v>WEAK</v>
      </c>
      <c r="H2162" s="19" t="str">
        <f t="shared" si="133"/>
        <v>CONFIRMED BEARISH</v>
      </c>
    </row>
    <row r="2163" spans="1:8" ht="13.5" x14ac:dyDescent="0.25">
      <c r="A2163" s="3">
        <v>45155</v>
      </c>
      <c r="B2163" s="2">
        <v>73</v>
      </c>
      <c r="C2163" s="2">
        <v>65.644800000000004</v>
      </c>
      <c r="D2163" s="2">
        <v>500</v>
      </c>
      <c r="E2163" s="2">
        <f t="shared" si="132"/>
        <v>97073</v>
      </c>
      <c r="F2163" s="19" t="str">
        <f t="shared" si="135"/>
        <v>BEARISH</v>
      </c>
      <c r="G2163" s="19" t="str">
        <f t="shared" si="134"/>
        <v>WEAK</v>
      </c>
      <c r="H2163" s="19" t="str">
        <f t="shared" si="133"/>
        <v>CONFIRMED BEARISH</v>
      </c>
    </row>
    <row r="2164" spans="1:8" ht="13.5" x14ac:dyDescent="0.25">
      <c r="A2164" s="3">
        <v>45156</v>
      </c>
      <c r="B2164" s="2">
        <v>77.36</v>
      </c>
      <c r="C2164" s="2">
        <v>69.5655</v>
      </c>
      <c r="D2164" s="2">
        <v>896</v>
      </c>
      <c r="E2164" s="2">
        <f t="shared" si="132"/>
        <v>97969</v>
      </c>
      <c r="F2164" s="19" t="str">
        <f t="shared" si="135"/>
        <v>BULLISH</v>
      </c>
      <c r="G2164" s="19" t="str">
        <f t="shared" si="134"/>
        <v>NEUTRAL</v>
      </c>
      <c r="H2164" s="19" t="str">
        <f t="shared" si="133"/>
        <v>CONFIRMED BULLISH</v>
      </c>
    </row>
    <row r="2165" spans="1:8" ht="13.5" x14ac:dyDescent="0.25">
      <c r="A2165" s="3">
        <v>45159</v>
      </c>
      <c r="B2165" s="2">
        <v>77</v>
      </c>
      <c r="C2165" s="2">
        <v>69.241799999999998</v>
      </c>
      <c r="D2165" s="2">
        <v>29</v>
      </c>
      <c r="E2165" s="2">
        <f t="shared" si="132"/>
        <v>97940</v>
      </c>
      <c r="F2165" s="19" t="str">
        <f t="shared" si="135"/>
        <v>BULLISH</v>
      </c>
      <c r="G2165" s="19" t="str">
        <f t="shared" si="134"/>
        <v>NEUTRAL</v>
      </c>
      <c r="H2165" s="19" t="str">
        <f t="shared" si="133"/>
        <v>CONFIRMED BULLISH</v>
      </c>
    </row>
    <row r="2166" spans="1:8" ht="13.5" x14ac:dyDescent="0.25">
      <c r="A2166" s="3">
        <v>45160</v>
      </c>
      <c r="B2166" s="2">
        <v>76.95</v>
      </c>
      <c r="C2166" s="2">
        <v>69.196799999999996</v>
      </c>
      <c r="D2166" s="2">
        <v>246</v>
      </c>
      <c r="E2166" s="2">
        <f t="shared" si="132"/>
        <v>97694</v>
      </c>
      <c r="F2166" s="19" t="str">
        <f t="shared" si="135"/>
        <v>BULLISH</v>
      </c>
      <c r="G2166" s="19" t="str">
        <f t="shared" si="134"/>
        <v>NEUTRAL</v>
      </c>
      <c r="H2166" s="19" t="str">
        <f t="shared" si="133"/>
        <v>CONFIRMED BULLISH</v>
      </c>
    </row>
    <row r="2167" spans="1:8" ht="13.5" x14ac:dyDescent="0.25">
      <c r="A2167" s="3">
        <v>45161</v>
      </c>
      <c r="B2167" s="2">
        <v>76.69</v>
      </c>
      <c r="C2167" s="2">
        <v>68.962999999999994</v>
      </c>
      <c r="D2167" s="2">
        <v>1051</v>
      </c>
      <c r="E2167" s="2">
        <f t="shared" si="132"/>
        <v>96643</v>
      </c>
      <c r="F2167" s="19" t="str">
        <f t="shared" si="135"/>
        <v>BULLISH</v>
      </c>
      <c r="G2167" s="19" t="str">
        <f t="shared" si="134"/>
        <v>NEUTRAL</v>
      </c>
      <c r="H2167" s="19" t="str">
        <f t="shared" si="133"/>
        <v>CONFIRMED BULLISH</v>
      </c>
    </row>
    <row r="2168" spans="1:8" ht="13.5" x14ac:dyDescent="0.25">
      <c r="A2168" s="3">
        <v>45162</v>
      </c>
      <c r="B2168" s="2">
        <v>76</v>
      </c>
      <c r="C2168" s="2">
        <v>68.342500000000001</v>
      </c>
      <c r="D2168" s="2">
        <v>58</v>
      </c>
      <c r="E2168" s="2">
        <f t="shared" si="132"/>
        <v>96585</v>
      </c>
      <c r="F2168" s="19" t="str">
        <f t="shared" si="135"/>
        <v>BEARISH</v>
      </c>
      <c r="G2168" s="19" t="str">
        <f t="shared" si="134"/>
        <v>NEUTRAL</v>
      </c>
      <c r="H2168" s="19" t="str">
        <f t="shared" si="133"/>
        <v>BEARISH DIVERGENCE</v>
      </c>
    </row>
    <row r="2169" spans="1:8" ht="13.5" x14ac:dyDescent="0.25">
      <c r="A2169" s="3">
        <v>45163</v>
      </c>
      <c r="B2169" s="2">
        <v>75.989999999999995</v>
      </c>
      <c r="C2169" s="2">
        <v>68.333500000000001</v>
      </c>
      <c r="D2169" s="2">
        <v>797</v>
      </c>
      <c r="E2169" s="2">
        <f t="shared" si="132"/>
        <v>95788</v>
      </c>
      <c r="F2169" s="19" t="str">
        <f t="shared" si="135"/>
        <v>BEARISH</v>
      </c>
      <c r="G2169" s="19" t="str">
        <f t="shared" si="134"/>
        <v>WEAK</v>
      </c>
      <c r="H2169" s="19" t="str">
        <f t="shared" si="133"/>
        <v>CONFIRMED BEARISH</v>
      </c>
    </row>
    <row r="2170" spans="1:8" ht="13.5" x14ac:dyDescent="0.25">
      <c r="A2170" s="3">
        <v>45166</v>
      </c>
      <c r="B2170" s="2">
        <v>75</v>
      </c>
      <c r="C2170" s="2">
        <v>67.443299999999994</v>
      </c>
      <c r="D2170" s="2">
        <v>315</v>
      </c>
      <c r="E2170" s="2">
        <f t="shared" si="132"/>
        <v>95473</v>
      </c>
      <c r="F2170" s="19" t="str">
        <f t="shared" si="135"/>
        <v>BEARISH</v>
      </c>
      <c r="G2170" s="19" t="str">
        <f t="shared" si="134"/>
        <v>WEAK</v>
      </c>
      <c r="H2170" s="19" t="str">
        <f t="shared" si="133"/>
        <v>CONFIRMED BEARISH</v>
      </c>
    </row>
    <row r="2171" spans="1:8" ht="13.5" x14ac:dyDescent="0.25">
      <c r="A2171" s="3">
        <v>45167</v>
      </c>
      <c r="B2171" s="2">
        <v>75.489999999999995</v>
      </c>
      <c r="C2171" s="2">
        <v>67.883899999999997</v>
      </c>
      <c r="D2171" s="2">
        <v>720</v>
      </c>
      <c r="E2171" s="2">
        <f t="shared" si="132"/>
        <v>96193</v>
      </c>
      <c r="F2171" s="19" t="str">
        <f t="shared" si="135"/>
        <v>BEARISH</v>
      </c>
      <c r="G2171" s="19" t="str">
        <f t="shared" si="134"/>
        <v>NEUTRAL</v>
      </c>
      <c r="H2171" s="19" t="str">
        <f t="shared" si="133"/>
        <v>CONFIRMED BEARISH</v>
      </c>
    </row>
    <row r="2172" spans="1:8" ht="13.5" x14ac:dyDescent="0.25">
      <c r="A2172" s="3">
        <v>45168</v>
      </c>
      <c r="B2172" s="2">
        <v>75</v>
      </c>
      <c r="C2172" s="2">
        <v>67.443299999999994</v>
      </c>
      <c r="D2172" s="2">
        <v>330</v>
      </c>
      <c r="E2172" s="2">
        <f t="shared" si="132"/>
        <v>95863</v>
      </c>
      <c r="F2172" s="19" t="str">
        <f t="shared" si="135"/>
        <v>BEARISH</v>
      </c>
      <c r="G2172" s="19" t="str">
        <f t="shared" si="134"/>
        <v>NEUTRAL</v>
      </c>
      <c r="H2172" s="19" t="str">
        <f t="shared" si="133"/>
        <v>CONFIRMED BEARISH</v>
      </c>
    </row>
    <row r="2173" spans="1:8" ht="13.5" x14ac:dyDescent="0.25">
      <c r="A2173" s="3">
        <v>45169</v>
      </c>
      <c r="B2173" s="2">
        <v>75.69</v>
      </c>
      <c r="C2173" s="2">
        <v>68.063699999999997</v>
      </c>
      <c r="D2173" s="2">
        <v>318</v>
      </c>
      <c r="E2173" s="2">
        <f t="shared" si="132"/>
        <v>96181</v>
      </c>
      <c r="F2173" s="19" t="str">
        <f t="shared" si="135"/>
        <v>BEARISH</v>
      </c>
      <c r="G2173" s="19" t="str">
        <f t="shared" si="134"/>
        <v>NEUTRAL</v>
      </c>
      <c r="H2173" s="19" t="str">
        <f t="shared" si="133"/>
        <v>CONFIRMED BEARISH</v>
      </c>
    </row>
    <row r="2174" spans="1:8" ht="13.5" x14ac:dyDescent="0.25">
      <c r="A2174" s="3">
        <v>45170</v>
      </c>
      <c r="B2174" s="2">
        <v>75.69</v>
      </c>
      <c r="C2174" s="2">
        <v>68.063699999999997</v>
      </c>
      <c r="D2174" s="2">
        <v>611</v>
      </c>
      <c r="E2174" s="2">
        <f t="shared" si="132"/>
        <v>96181</v>
      </c>
      <c r="F2174" s="19" t="str">
        <f t="shared" si="135"/>
        <v>BULLISH</v>
      </c>
      <c r="G2174" s="19" t="str">
        <f t="shared" si="134"/>
        <v>NEUTRAL</v>
      </c>
      <c r="H2174" s="19" t="str">
        <f t="shared" si="133"/>
        <v>BULLISH DIVERGENCE</v>
      </c>
    </row>
    <row r="2175" spans="1:8" ht="13.5" x14ac:dyDescent="0.25">
      <c r="A2175" s="3">
        <v>45173</v>
      </c>
      <c r="B2175" s="2">
        <v>74.5</v>
      </c>
      <c r="C2175" s="2">
        <v>66.993600000000001</v>
      </c>
      <c r="D2175" s="2">
        <v>88</v>
      </c>
      <c r="E2175" s="2">
        <f t="shared" si="132"/>
        <v>96093</v>
      </c>
      <c r="F2175" s="19" t="str">
        <f t="shared" si="135"/>
        <v>BULLISH</v>
      </c>
      <c r="G2175" s="19" t="str">
        <f t="shared" si="134"/>
        <v>NEUTRAL</v>
      </c>
      <c r="H2175" s="19" t="str">
        <f t="shared" si="133"/>
        <v>BULLISH DIVERGENCE</v>
      </c>
    </row>
    <row r="2176" spans="1:8" ht="13.5" x14ac:dyDescent="0.25">
      <c r="A2176" s="3">
        <v>45174</v>
      </c>
      <c r="B2176" s="2">
        <v>75</v>
      </c>
      <c r="C2176" s="2">
        <v>67.443299999999994</v>
      </c>
      <c r="D2176" s="2">
        <v>347</v>
      </c>
      <c r="E2176" s="2">
        <f t="shared" si="132"/>
        <v>96440</v>
      </c>
      <c r="F2176" s="19" t="str">
        <f t="shared" si="135"/>
        <v>BULLISH</v>
      </c>
      <c r="G2176" s="19" t="str">
        <f t="shared" si="134"/>
        <v>NEUTRAL</v>
      </c>
      <c r="H2176" s="19" t="str">
        <f t="shared" si="133"/>
        <v>BULLISH DIVERGENCE</v>
      </c>
    </row>
    <row r="2177" spans="1:8" ht="13.5" x14ac:dyDescent="0.25">
      <c r="A2177" s="3">
        <v>45175</v>
      </c>
      <c r="B2177" s="2">
        <v>73.8</v>
      </c>
      <c r="C2177" s="2">
        <v>66.364199999999997</v>
      </c>
      <c r="D2177" s="2">
        <v>648</v>
      </c>
      <c r="E2177" s="2">
        <f t="shared" si="132"/>
        <v>95792</v>
      </c>
      <c r="F2177" s="19" t="str">
        <f t="shared" si="135"/>
        <v>BEARISH</v>
      </c>
      <c r="G2177" s="19" t="str">
        <f t="shared" si="134"/>
        <v>NEUTRAL</v>
      </c>
      <c r="H2177" s="19" t="str">
        <f t="shared" si="133"/>
        <v>CONFIRMED BEARISH</v>
      </c>
    </row>
    <row r="2178" spans="1:8" ht="13.5" x14ac:dyDescent="0.25">
      <c r="A2178" s="3">
        <v>45176</v>
      </c>
      <c r="B2178" s="2">
        <v>73.7</v>
      </c>
      <c r="C2178" s="2">
        <v>66.274199999999993</v>
      </c>
      <c r="D2178" s="2">
        <v>365</v>
      </c>
      <c r="E2178" s="2">
        <f t="shared" si="132"/>
        <v>95427</v>
      </c>
      <c r="F2178" s="19" t="str">
        <f t="shared" si="135"/>
        <v>BEARISH</v>
      </c>
      <c r="G2178" s="19" t="str">
        <f t="shared" si="134"/>
        <v>NEUTRAL</v>
      </c>
      <c r="H2178" s="19" t="str">
        <f t="shared" si="133"/>
        <v>CONFIRMED BEARISH</v>
      </c>
    </row>
    <row r="2179" spans="1:8" ht="13.5" x14ac:dyDescent="0.25">
      <c r="A2179" s="3">
        <v>45177</v>
      </c>
      <c r="B2179" s="2">
        <v>75</v>
      </c>
      <c r="C2179" s="2">
        <v>67.443299999999994</v>
      </c>
      <c r="D2179" s="2">
        <v>394</v>
      </c>
      <c r="E2179" s="2">
        <f t="shared" si="132"/>
        <v>95821</v>
      </c>
      <c r="F2179" s="19" t="str">
        <f t="shared" si="135"/>
        <v>BEARISH</v>
      </c>
      <c r="G2179" s="19" t="str">
        <f t="shared" si="134"/>
        <v>NEUTRAL</v>
      </c>
      <c r="H2179" s="19" t="str">
        <f t="shared" si="133"/>
        <v>CONFIRMED BEARISH</v>
      </c>
    </row>
    <row r="2180" spans="1:8" ht="13.5" x14ac:dyDescent="0.25">
      <c r="A2180" s="3">
        <v>45180</v>
      </c>
      <c r="B2180" s="2">
        <v>75</v>
      </c>
      <c r="C2180" s="2">
        <v>67.443299999999994</v>
      </c>
      <c r="D2180" s="2">
        <v>51</v>
      </c>
      <c r="E2180" s="2">
        <f t="shared" ref="E2180:E2243" si="136">IF(B2180&gt;B2179, E2179+D2180, IF(B2180&lt;B2179, E2179-D2180, E2179))</f>
        <v>95821</v>
      </c>
      <c r="F2180" s="19" t="str">
        <f t="shared" si="135"/>
        <v>BEARISH</v>
      </c>
      <c r="G2180" s="19" t="str">
        <f t="shared" si="134"/>
        <v>NEUTRAL</v>
      </c>
      <c r="H2180" s="19" t="str">
        <f t="shared" si="133"/>
        <v>BEARISH DIVERGENCE</v>
      </c>
    </row>
    <row r="2181" spans="1:8" ht="13.5" x14ac:dyDescent="0.25">
      <c r="A2181" s="3">
        <v>45181</v>
      </c>
      <c r="B2181" s="2">
        <v>74.989999999999995</v>
      </c>
      <c r="C2181" s="2">
        <v>67.434299999999993</v>
      </c>
      <c r="D2181" s="2">
        <v>484</v>
      </c>
      <c r="E2181" s="2">
        <f t="shared" si="136"/>
        <v>95337</v>
      </c>
      <c r="F2181" s="19" t="str">
        <f t="shared" si="135"/>
        <v>BEARISH</v>
      </c>
      <c r="G2181" s="19" t="str">
        <f t="shared" si="134"/>
        <v>NEUTRAL</v>
      </c>
      <c r="H2181" s="19" t="str">
        <f t="shared" si="133"/>
        <v>CONFIRMED BEARISH</v>
      </c>
    </row>
    <row r="2182" spans="1:8" ht="13.5" x14ac:dyDescent="0.25">
      <c r="A2182" s="3">
        <v>45182</v>
      </c>
      <c r="B2182" s="2">
        <v>74.989999999999995</v>
      </c>
      <c r="C2182" s="2">
        <v>67.434299999999993</v>
      </c>
      <c r="D2182" s="2">
        <v>3</v>
      </c>
      <c r="E2182" s="2">
        <f t="shared" si="136"/>
        <v>95337</v>
      </c>
      <c r="F2182" s="19" t="str">
        <f t="shared" si="135"/>
        <v>BEARISH</v>
      </c>
      <c r="G2182" s="19" t="str">
        <f t="shared" si="134"/>
        <v>NEUTRAL</v>
      </c>
      <c r="H2182" s="19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BEARISH DIVERGENCE</v>
      </c>
    </row>
    <row r="2183" spans="1:8" ht="13.5" x14ac:dyDescent="0.25">
      <c r="A2183" s="3">
        <v>45183</v>
      </c>
      <c r="B2183" s="2">
        <v>74.989999999999995</v>
      </c>
      <c r="C2183" s="2">
        <v>67.434299999999993</v>
      </c>
      <c r="D2183" s="2">
        <v>0</v>
      </c>
      <c r="E2183" s="2">
        <f t="shared" si="136"/>
        <v>95337</v>
      </c>
      <c r="F2183" s="19" t="str">
        <f t="shared" si="135"/>
        <v>BEARISH</v>
      </c>
      <c r="G2183" s="19" t="str">
        <f t="shared" ref="G2183:G2246" si="138">IF((E2183-E2178)/E2178 &gt; 0.02, "STRONG",
 IF((E2183-E2178)/E2178 &lt; -0.02, "WEAK", "NEUTRAL"))</f>
        <v>NEUTRAL</v>
      </c>
      <c r="H2183" s="19" t="str">
        <f t="shared" si="137"/>
        <v>BEARISH DIVERGENCE</v>
      </c>
    </row>
    <row r="2184" spans="1:8" ht="13.5" x14ac:dyDescent="0.25">
      <c r="A2184" s="3">
        <v>45184</v>
      </c>
      <c r="B2184" s="2">
        <v>74</v>
      </c>
      <c r="C2184" s="2">
        <v>66.543999999999997</v>
      </c>
      <c r="D2184" s="2">
        <v>161</v>
      </c>
      <c r="E2184" s="2">
        <f t="shared" si="136"/>
        <v>95176</v>
      </c>
      <c r="F2184" s="19" t="str">
        <f t="shared" ref="F2184:F2247" si="139">IF(E2184&gt;E2179,"BULLISH",IF(E2184&lt;E2179,"BEARISH","NEUTRAL"))</f>
        <v>BEARISH</v>
      </c>
      <c r="G2184" s="19" t="str">
        <f t="shared" si="138"/>
        <v>NEUTRAL</v>
      </c>
      <c r="H2184" s="19" t="str">
        <f t="shared" si="137"/>
        <v>CONFIRMED BEARISH</v>
      </c>
    </row>
    <row r="2185" spans="1:8" ht="13.5" x14ac:dyDescent="0.25">
      <c r="A2185" s="3">
        <v>45187</v>
      </c>
      <c r="B2185" s="2">
        <v>74</v>
      </c>
      <c r="C2185" s="2">
        <v>66.543999999999997</v>
      </c>
      <c r="D2185" s="2">
        <v>317</v>
      </c>
      <c r="E2185" s="2">
        <f t="shared" si="136"/>
        <v>95176</v>
      </c>
      <c r="F2185" s="19" t="str">
        <f t="shared" si="139"/>
        <v>BEARISH</v>
      </c>
      <c r="G2185" s="19" t="str">
        <f t="shared" si="138"/>
        <v>NEUTRAL</v>
      </c>
      <c r="H2185" s="19" t="str">
        <f t="shared" si="137"/>
        <v>CONFIRMED BEARISH</v>
      </c>
    </row>
    <row r="2186" spans="1:8" ht="13.5" x14ac:dyDescent="0.25">
      <c r="A2186" s="3">
        <v>45188</v>
      </c>
      <c r="B2186" s="2">
        <v>74.8</v>
      </c>
      <c r="C2186" s="2">
        <v>67.263400000000004</v>
      </c>
      <c r="D2186" s="2">
        <v>85</v>
      </c>
      <c r="E2186" s="2">
        <f t="shared" si="136"/>
        <v>95261</v>
      </c>
      <c r="F2186" s="19" t="str">
        <f t="shared" si="139"/>
        <v>BEARISH</v>
      </c>
      <c r="G2186" s="19" t="str">
        <f t="shared" si="138"/>
        <v>NEUTRAL</v>
      </c>
      <c r="H2186" s="19" t="str">
        <f t="shared" si="137"/>
        <v>CONFIRMED BEARISH</v>
      </c>
    </row>
    <row r="2187" spans="1:8" ht="13.5" x14ac:dyDescent="0.25">
      <c r="A2187" s="3">
        <v>45189</v>
      </c>
      <c r="B2187" s="2">
        <v>74.8</v>
      </c>
      <c r="C2187" s="2">
        <v>67.263400000000004</v>
      </c>
      <c r="D2187" s="2">
        <v>0</v>
      </c>
      <c r="E2187" s="2">
        <f t="shared" si="136"/>
        <v>95261</v>
      </c>
      <c r="F2187" s="19" t="str">
        <f t="shared" si="139"/>
        <v>BEARISH</v>
      </c>
      <c r="G2187" s="19" t="str">
        <f t="shared" si="138"/>
        <v>NEUTRAL</v>
      </c>
      <c r="H2187" s="19" t="str">
        <f t="shared" si="137"/>
        <v>CONFIRMED BEARISH</v>
      </c>
    </row>
    <row r="2188" spans="1:8" ht="13.5" x14ac:dyDescent="0.25">
      <c r="A2188" s="3">
        <v>45190</v>
      </c>
      <c r="B2188" s="2">
        <v>74.8</v>
      </c>
      <c r="C2188" s="2">
        <v>67.263400000000004</v>
      </c>
      <c r="D2188" s="2">
        <v>0</v>
      </c>
      <c r="E2188" s="2">
        <f t="shared" si="136"/>
        <v>95261</v>
      </c>
      <c r="F2188" s="19" t="str">
        <f t="shared" si="139"/>
        <v>BEARISH</v>
      </c>
      <c r="G2188" s="19" t="str">
        <f t="shared" si="138"/>
        <v>NEUTRAL</v>
      </c>
      <c r="H2188" s="19" t="str">
        <f t="shared" si="137"/>
        <v>CONFIRMED BEARISH</v>
      </c>
    </row>
    <row r="2189" spans="1:8" ht="13.5" x14ac:dyDescent="0.25">
      <c r="A2189" s="3">
        <v>45191</v>
      </c>
      <c r="B2189" s="2">
        <v>74.8</v>
      </c>
      <c r="C2189" s="2">
        <v>67.263400000000004</v>
      </c>
      <c r="D2189" s="2">
        <v>0</v>
      </c>
      <c r="E2189" s="2">
        <f t="shared" si="136"/>
        <v>95261</v>
      </c>
      <c r="F2189" s="19" t="str">
        <f t="shared" si="139"/>
        <v>BULLISH</v>
      </c>
      <c r="G2189" s="19" t="str">
        <f t="shared" si="138"/>
        <v>NEUTRAL</v>
      </c>
      <c r="H2189" s="19" t="str">
        <f t="shared" si="137"/>
        <v>CONFIRMED BULLISH</v>
      </c>
    </row>
    <row r="2190" spans="1:8" ht="13.5" x14ac:dyDescent="0.25">
      <c r="A2190" s="3">
        <v>45194</v>
      </c>
      <c r="B2190" s="2">
        <v>74.69</v>
      </c>
      <c r="C2190" s="2">
        <v>67.164500000000004</v>
      </c>
      <c r="D2190" s="2">
        <v>204</v>
      </c>
      <c r="E2190" s="2">
        <f t="shared" si="136"/>
        <v>95057</v>
      </c>
      <c r="F2190" s="19" t="str">
        <f t="shared" si="139"/>
        <v>BEARISH</v>
      </c>
      <c r="G2190" s="19" t="str">
        <f t="shared" si="138"/>
        <v>NEUTRAL</v>
      </c>
      <c r="H2190" s="19" t="str">
        <f t="shared" si="137"/>
        <v>BEARISH DIVERGENCE</v>
      </c>
    </row>
    <row r="2191" spans="1:8" ht="13.5" x14ac:dyDescent="0.25">
      <c r="A2191" s="3">
        <v>45195</v>
      </c>
      <c r="B2191" s="2">
        <v>74.69</v>
      </c>
      <c r="C2191" s="2">
        <v>67.164500000000004</v>
      </c>
      <c r="D2191" s="2">
        <v>0</v>
      </c>
      <c r="E2191" s="2">
        <f t="shared" si="136"/>
        <v>95057</v>
      </c>
      <c r="F2191" s="19" t="str">
        <f t="shared" si="139"/>
        <v>BEARISH</v>
      </c>
      <c r="G2191" s="19" t="str">
        <f t="shared" si="138"/>
        <v>NEUTRAL</v>
      </c>
      <c r="H2191" s="19" t="str">
        <f t="shared" si="137"/>
        <v>CONFIRMED BEARISH</v>
      </c>
    </row>
    <row r="2192" spans="1:8" ht="13.5" x14ac:dyDescent="0.25">
      <c r="A2192" s="3">
        <v>45197</v>
      </c>
      <c r="B2192" s="2">
        <v>74.319999999999993</v>
      </c>
      <c r="C2192" s="2">
        <v>66.831800000000001</v>
      </c>
      <c r="D2192" s="2">
        <v>150</v>
      </c>
      <c r="E2192" s="2">
        <f t="shared" si="136"/>
        <v>94907</v>
      </c>
      <c r="F2192" s="19" t="str">
        <f t="shared" si="139"/>
        <v>BEARISH</v>
      </c>
      <c r="G2192" s="19" t="str">
        <f t="shared" si="138"/>
        <v>NEUTRAL</v>
      </c>
      <c r="H2192" s="19" t="str">
        <f t="shared" si="137"/>
        <v>CONFIRMED BEARISH</v>
      </c>
    </row>
    <row r="2193" spans="1:8" ht="13.5" x14ac:dyDescent="0.25">
      <c r="A2193" s="3">
        <v>45198</v>
      </c>
      <c r="B2193" s="2">
        <v>73</v>
      </c>
      <c r="C2193" s="2">
        <v>65.644800000000004</v>
      </c>
      <c r="D2193" s="2">
        <v>247</v>
      </c>
      <c r="E2193" s="2">
        <f t="shared" si="136"/>
        <v>94660</v>
      </c>
      <c r="F2193" s="19" t="str">
        <f t="shared" si="139"/>
        <v>BEARISH</v>
      </c>
      <c r="G2193" s="19" t="str">
        <f t="shared" si="138"/>
        <v>NEUTRAL</v>
      </c>
      <c r="H2193" s="19" t="str">
        <f t="shared" si="137"/>
        <v>CONFIRMED BEARISH</v>
      </c>
    </row>
    <row r="2194" spans="1:8" ht="13.5" x14ac:dyDescent="0.25">
      <c r="A2194" s="3">
        <v>45201</v>
      </c>
      <c r="B2194" s="2">
        <v>71.5</v>
      </c>
      <c r="C2194" s="2">
        <v>64.295900000000003</v>
      </c>
      <c r="D2194" s="2">
        <v>96</v>
      </c>
      <c r="E2194" s="2">
        <f t="shared" si="136"/>
        <v>94564</v>
      </c>
      <c r="F2194" s="19" t="str">
        <f t="shared" si="139"/>
        <v>BEARISH</v>
      </c>
      <c r="G2194" s="19" t="str">
        <f t="shared" si="138"/>
        <v>NEUTRAL</v>
      </c>
      <c r="H2194" s="19" t="str">
        <f t="shared" si="137"/>
        <v>CONFIRMED BEARISH</v>
      </c>
    </row>
    <row r="2195" spans="1:8" ht="13.5" x14ac:dyDescent="0.25">
      <c r="A2195" s="3">
        <v>45202</v>
      </c>
      <c r="B2195" s="2">
        <v>71.2</v>
      </c>
      <c r="C2195" s="2">
        <v>64.0261</v>
      </c>
      <c r="D2195" s="2">
        <v>103</v>
      </c>
      <c r="E2195" s="2">
        <f t="shared" si="136"/>
        <v>94461</v>
      </c>
      <c r="F2195" s="19" t="str">
        <f t="shared" si="139"/>
        <v>BEARISH</v>
      </c>
      <c r="G2195" s="19" t="str">
        <f t="shared" si="138"/>
        <v>NEUTRAL</v>
      </c>
      <c r="H2195" s="19" t="str">
        <f t="shared" si="137"/>
        <v>CONFIRMED BEARISH</v>
      </c>
    </row>
    <row r="2196" spans="1:8" ht="13.5" x14ac:dyDescent="0.25">
      <c r="A2196" s="3">
        <v>45203</v>
      </c>
      <c r="B2196" s="2">
        <v>72</v>
      </c>
      <c r="C2196" s="2">
        <v>64.745500000000007</v>
      </c>
      <c r="D2196" s="2">
        <v>116</v>
      </c>
      <c r="E2196" s="2">
        <f t="shared" si="136"/>
        <v>94577</v>
      </c>
      <c r="F2196" s="19" t="str">
        <f t="shared" si="139"/>
        <v>BEARISH</v>
      </c>
      <c r="G2196" s="19" t="str">
        <f t="shared" si="138"/>
        <v>NEUTRAL</v>
      </c>
      <c r="H2196" s="19" t="str">
        <f t="shared" si="137"/>
        <v>CONFIRMED BEARISH</v>
      </c>
    </row>
    <row r="2197" spans="1:8" ht="13.5" x14ac:dyDescent="0.25">
      <c r="A2197" s="3">
        <v>45204</v>
      </c>
      <c r="B2197" s="2">
        <v>72.8</v>
      </c>
      <c r="C2197" s="2">
        <v>65.4649</v>
      </c>
      <c r="D2197" s="2">
        <v>414</v>
      </c>
      <c r="E2197" s="2">
        <f t="shared" si="136"/>
        <v>94991</v>
      </c>
      <c r="F2197" s="19" t="str">
        <f t="shared" si="139"/>
        <v>BULLISH</v>
      </c>
      <c r="G2197" s="19" t="str">
        <f t="shared" si="138"/>
        <v>NEUTRAL</v>
      </c>
      <c r="H2197" s="19" t="str">
        <f t="shared" si="137"/>
        <v>BULLISH DIVERGENCE</v>
      </c>
    </row>
    <row r="2198" spans="1:8" ht="13.5" x14ac:dyDescent="0.25">
      <c r="A2198" s="3">
        <v>45205</v>
      </c>
      <c r="B2198" s="2">
        <v>72.8</v>
      </c>
      <c r="C2198" s="2">
        <v>65.4649</v>
      </c>
      <c r="D2198" s="2">
        <v>1</v>
      </c>
      <c r="E2198" s="2">
        <f t="shared" si="136"/>
        <v>94991</v>
      </c>
      <c r="F2198" s="19" t="str">
        <f t="shared" si="139"/>
        <v>BULLISH</v>
      </c>
      <c r="G2198" s="19" t="str">
        <f t="shared" si="138"/>
        <v>NEUTRAL</v>
      </c>
      <c r="H2198" s="19" t="str">
        <f t="shared" si="137"/>
        <v>BULLISH DIVERGENCE</v>
      </c>
    </row>
    <row r="2199" spans="1:8" ht="13.5" x14ac:dyDescent="0.25">
      <c r="A2199" s="3">
        <v>45208</v>
      </c>
      <c r="B2199" s="2">
        <v>72.7</v>
      </c>
      <c r="C2199" s="2">
        <v>65.375</v>
      </c>
      <c r="D2199" s="2">
        <v>145</v>
      </c>
      <c r="E2199" s="2">
        <f t="shared" si="136"/>
        <v>94846</v>
      </c>
      <c r="F2199" s="19" t="str">
        <f t="shared" si="139"/>
        <v>BULLISH</v>
      </c>
      <c r="G2199" s="19" t="str">
        <f t="shared" si="138"/>
        <v>NEUTRAL</v>
      </c>
      <c r="H2199" s="19" t="str">
        <f t="shared" si="137"/>
        <v>CONFIRMED BULLISH</v>
      </c>
    </row>
    <row r="2200" spans="1:8" ht="13.5" x14ac:dyDescent="0.25">
      <c r="A2200" s="3">
        <v>45209</v>
      </c>
      <c r="B2200" s="2">
        <v>72.599999999999994</v>
      </c>
      <c r="C2200" s="2">
        <v>65.2851</v>
      </c>
      <c r="D2200" s="2">
        <v>185</v>
      </c>
      <c r="E2200" s="2">
        <f t="shared" si="136"/>
        <v>94661</v>
      </c>
      <c r="F2200" s="19" t="str">
        <f t="shared" si="139"/>
        <v>BULLISH</v>
      </c>
      <c r="G2200" s="19" t="str">
        <f t="shared" si="138"/>
        <v>NEUTRAL</v>
      </c>
      <c r="H2200" s="19" t="str">
        <f t="shared" si="137"/>
        <v>CONFIRMED BULLISH</v>
      </c>
    </row>
    <row r="2201" spans="1:8" ht="13.5" x14ac:dyDescent="0.25">
      <c r="A2201" s="3">
        <v>45210</v>
      </c>
      <c r="B2201" s="2">
        <v>72.599999999999994</v>
      </c>
      <c r="C2201" s="2">
        <v>65.2851</v>
      </c>
      <c r="D2201" s="2">
        <v>0</v>
      </c>
      <c r="E2201" s="2">
        <f t="shared" si="136"/>
        <v>94661</v>
      </c>
      <c r="F2201" s="19" t="str">
        <f t="shared" si="139"/>
        <v>BULLISH</v>
      </c>
      <c r="G2201" s="19" t="str">
        <f t="shared" si="138"/>
        <v>NEUTRAL</v>
      </c>
      <c r="H2201" s="19" t="str">
        <f t="shared" si="137"/>
        <v>CONFIRMED BULLISH</v>
      </c>
    </row>
    <row r="2202" spans="1:8" ht="13.5" x14ac:dyDescent="0.25">
      <c r="A2202" s="3">
        <v>45211</v>
      </c>
      <c r="B2202" s="2">
        <v>72.599999999999994</v>
      </c>
      <c r="C2202" s="2">
        <v>65.2851</v>
      </c>
      <c r="D2202" s="2">
        <v>166</v>
      </c>
      <c r="E2202" s="2">
        <f t="shared" si="136"/>
        <v>94661</v>
      </c>
      <c r="F2202" s="19" t="str">
        <f t="shared" si="139"/>
        <v>BEARISH</v>
      </c>
      <c r="G2202" s="19" t="str">
        <f t="shared" si="138"/>
        <v>NEUTRAL</v>
      </c>
      <c r="H2202" s="19" t="str">
        <f t="shared" si="137"/>
        <v>CONFIRMED BEARISH</v>
      </c>
    </row>
    <row r="2203" spans="1:8" ht="13.5" x14ac:dyDescent="0.25">
      <c r="A2203" s="3">
        <v>45212</v>
      </c>
      <c r="B2203" s="2">
        <v>72.5</v>
      </c>
      <c r="C2203" s="2">
        <v>65.1952</v>
      </c>
      <c r="D2203" s="2">
        <v>10</v>
      </c>
      <c r="E2203" s="2">
        <f t="shared" si="136"/>
        <v>94651</v>
      </c>
      <c r="F2203" s="19" t="str">
        <f t="shared" si="139"/>
        <v>BEARISH</v>
      </c>
      <c r="G2203" s="19" t="str">
        <f t="shared" si="138"/>
        <v>NEUTRAL</v>
      </c>
      <c r="H2203" s="19" t="str">
        <f t="shared" si="137"/>
        <v>CONFIRMED BEARISH</v>
      </c>
    </row>
    <row r="2204" spans="1:8" ht="13.5" x14ac:dyDescent="0.25">
      <c r="A2204" s="3">
        <v>45215</v>
      </c>
      <c r="B2204" s="2">
        <v>72</v>
      </c>
      <c r="C2204" s="2">
        <v>64.745500000000007</v>
      </c>
      <c r="D2204" s="2">
        <v>15</v>
      </c>
      <c r="E2204" s="2">
        <f t="shared" si="136"/>
        <v>94636</v>
      </c>
      <c r="F2204" s="19" t="str">
        <f t="shared" si="139"/>
        <v>BEARISH</v>
      </c>
      <c r="G2204" s="19" t="str">
        <f t="shared" si="138"/>
        <v>NEUTRAL</v>
      </c>
      <c r="H2204" s="19" t="str">
        <f t="shared" si="137"/>
        <v>CONFIRMED BEARISH</v>
      </c>
    </row>
    <row r="2205" spans="1:8" ht="13.5" x14ac:dyDescent="0.25">
      <c r="A2205" s="3">
        <v>45216</v>
      </c>
      <c r="B2205" s="2">
        <v>70</v>
      </c>
      <c r="C2205" s="2">
        <v>62.947000000000003</v>
      </c>
      <c r="D2205" s="2">
        <v>99</v>
      </c>
      <c r="E2205" s="2">
        <f t="shared" si="136"/>
        <v>94537</v>
      </c>
      <c r="F2205" s="19" t="str">
        <f t="shared" si="139"/>
        <v>BEARISH</v>
      </c>
      <c r="G2205" s="19" t="str">
        <f t="shared" si="138"/>
        <v>NEUTRAL</v>
      </c>
      <c r="H2205" s="19" t="str">
        <f t="shared" si="137"/>
        <v>CONFIRMED BEARISH</v>
      </c>
    </row>
    <row r="2206" spans="1:8" ht="13.5" x14ac:dyDescent="0.25">
      <c r="A2206" s="3">
        <v>45217</v>
      </c>
      <c r="B2206" s="2">
        <v>67</v>
      </c>
      <c r="C2206" s="2">
        <v>60.249299999999998</v>
      </c>
      <c r="D2206" s="2">
        <v>120</v>
      </c>
      <c r="E2206" s="2">
        <f t="shared" si="136"/>
        <v>94417</v>
      </c>
      <c r="F2206" s="19" t="str">
        <f t="shared" si="139"/>
        <v>BEARISH</v>
      </c>
      <c r="G2206" s="19" t="str">
        <f t="shared" si="138"/>
        <v>NEUTRAL</v>
      </c>
      <c r="H2206" s="19" t="str">
        <f t="shared" si="137"/>
        <v>CONFIRMED BEARISH</v>
      </c>
    </row>
    <row r="2207" spans="1:8" ht="13.5" x14ac:dyDescent="0.25">
      <c r="A2207" s="3">
        <v>45218</v>
      </c>
      <c r="B2207" s="2">
        <v>67</v>
      </c>
      <c r="C2207" s="2">
        <v>60.249299999999998</v>
      </c>
      <c r="D2207" s="2">
        <v>40</v>
      </c>
      <c r="E2207" s="2">
        <f t="shared" si="136"/>
        <v>94417</v>
      </c>
      <c r="F2207" s="19" t="str">
        <f t="shared" si="139"/>
        <v>BEARISH</v>
      </c>
      <c r="G2207" s="19" t="str">
        <f t="shared" si="138"/>
        <v>NEUTRAL</v>
      </c>
      <c r="H2207" s="19" t="str">
        <f t="shared" si="137"/>
        <v>CONFIRMED BEARISH</v>
      </c>
    </row>
    <row r="2208" spans="1:8" ht="13.5" x14ac:dyDescent="0.25">
      <c r="A2208" s="3">
        <v>45219</v>
      </c>
      <c r="B2208" s="2">
        <v>69.5</v>
      </c>
      <c r="C2208" s="2">
        <v>62.497399999999999</v>
      </c>
      <c r="D2208" s="2">
        <v>507</v>
      </c>
      <c r="E2208" s="2">
        <f t="shared" si="136"/>
        <v>94924</v>
      </c>
      <c r="F2208" s="19" t="str">
        <f t="shared" si="139"/>
        <v>BULLISH</v>
      </c>
      <c r="G2208" s="19" t="str">
        <f t="shared" si="138"/>
        <v>NEUTRAL</v>
      </c>
      <c r="H2208" s="19" t="str">
        <f t="shared" si="137"/>
        <v>BULLISH DIVERGENCE</v>
      </c>
    </row>
    <row r="2209" spans="1:8" ht="13.5" x14ac:dyDescent="0.25">
      <c r="A2209" s="3">
        <v>45222</v>
      </c>
      <c r="B2209" s="2">
        <v>70</v>
      </c>
      <c r="C2209" s="2">
        <v>62.947000000000003</v>
      </c>
      <c r="D2209" s="2">
        <v>1518</v>
      </c>
      <c r="E2209" s="2">
        <f t="shared" si="136"/>
        <v>96442</v>
      </c>
      <c r="F2209" s="19" t="str">
        <f t="shared" si="139"/>
        <v>BULLISH</v>
      </c>
      <c r="G2209" s="19" t="str">
        <f t="shared" si="138"/>
        <v>NEUTRAL</v>
      </c>
      <c r="H2209" s="19" t="str">
        <f t="shared" si="137"/>
        <v>BULLISH DIVERGENCE</v>
      </c>
    </row>
    <row r="2210" spans="1:8" ht="13.5" x14ac:dyDescent="0.25">
      <c r="A2210" s="3">
        <v>45223</v>
      </c>
      <c r="B2210" s="2">
        <v>71.489999999999995</v>
      </c>
      <c r="C2210" s="2">
        <v>64.286900000000003</v>
      </c>
      <c r="D2210" s="2">
        <v>85</v>
      </c>
      <c r="E2210" s="2">
        <f t="shared" si="136"/>
        <v>96527</v>
      </c>
      <c r="F2210" s="19" t="str">
        <f t="shared" si="139"/>
        <v>BULLISH</v>
      </c>
      <c r="G2210" s="19" t="str">
        <f t="shared" si="138"/>
        <v>STRONG</v>
      </c>
      <c r="H2210" s="19" t="str">
        <f t="shared" si="137"/>
        <v>CONFIRMED BULLISH</v>
      </c>
    </row>
    <row r="2211" spans="1:8" ht="13.5" x14ac:dyDescent="0.25">
      <c r="A2211" s="3">
        <v>45224</v>
      </c>
      <c r="B2211" s="2">
        <v>71.5</v>
      </c>
      <c r="C2211" s="2">
        <v>64.295900000000003</v>
      </c>
      <c r="D2211" s="2">
        <v>390</v>
      </c>
      <c r="E2211" s="2">
        <f t="shared" si="136"/>
        <v>96917</v>
      </c>
      <c r="F2211" s="19" t="str">
        <f t="shared" si="139"/>
        <v>BULLISH</v>
      </c>
      <c r="G2211" s="19" t="str">
        <f t="shared" si="138"/>
        <v>STRONG</v>
      </c>
      <c r="H2211" s="19" t="str">
        <f t="shared" si="137"/>
        <v>CONFIRMED BULLISH</v>
      </c>
    </row>
    <row r="2212" spans="1:8" ht="13.5" x14ac:dyDescent="0.25">
      <c r="A2212" s="3">
        <v>45225</v>
      </c>
      <c r="B2212" s="2">
        <v>72.489999999999995</v>
      </c>
      <c r="C2212" s="2">
        <v>65.186199999999999</v>
      </c>
      <c r="D2212" s="2">
        <v>202</v>
      </c>
      <c r="E2212" s="2">
        <f t="shared" si="136"/>
        <v>97119</v>
      </c>
      <c r="F2212" s="19" t="str">
        <f t="shared" si="139"/>
        <v>BULLISH</v>
      </c>
      <c r="G2212" s="19" t="str">
        <f t="shared" si="138"/>
        <v>STRONG</v>
      </c>
      <c r="H2212" s="19" t="str">
        <f t="shared" si="137"/>
        <v>CONFIRMED BULLISH</v>
      </c>
    </row>
    <row r="2213" spans="1:8" ht="13.5" x14ac:dyDescent="0.25">
      <c r="A2213" s="3">
        <v>45226</v>
      </c>
      <c r="B2213" s="2">
        <v>72.400000000000006</v>
      </c>
      <c r="C2213" s="2">
        <v>65.105199999999996</v>
      </c>
      <c r="D2213" s="2">
        <v>62</v>
      </c>
      <c r="E2213" s="2">
        <f t="shared" si="136"/>
        <v>97057</v>
      </c>
      <c r="F2213" s="19" t="str">
        <f t="shared" si="139"/>
        <v>BULLISH</v>
      </c>
      <c r="G2213" s="19" t="str">
        <f t="shared" si="138"/>
        <v>STRONG</v>
      </c>
      <c r="H2213" s="19" t="str">
        <f t="shared" si="137"/>
        <v>CONFIRMED BULLISH</v>
      </c>
    </row>
    <row r="2214" spans="1:8" ht="13.5" x14ac:dyDescent="0.25">
      <c r="A2214" s="3">
        <v>45229</v>
      </c>
      <c r="B2214" s="2">
        <v>72.3</v>
      </c>
      <c r="C2214" s="2">
        <v>65.015299999999996</v>
      </c>
      <c r="D2214" s="2">
        <v>5</v>
      </c>
      <c r="E2214" s="2">
        <f t="shared" si="136"/>
        <v>97052</v>
      </c>
      <c r="F2214" s="19" t="str">
        <f t="shared" si="139"/>
        <v>BULLISH</v>
      </c>
      <c r="G2214" s="19" t="str">
        <f t="shared" si="138"/>
        <v>NEUTRAL</v>
      </c>
      <c r="H2214" s="19" t="str">
        <f t="shared" si="137"/>
        <v>CONFIRMED BULLISH</v>
      </c>
    </row>
    <row r="2215" spans="1:8" ht="13.5" x14ac:dyDescent="0.25">
      <c r="A2215" s="3">
        <v>45230</v>
      </c>
      <c r="B2215" s="2">
        <v>71.98</v>
      </c>
      <c r="C2215" s="2">
        <v>64.727500000000006</v>
      </c>
      <c r="D2215" s="2">
        <v>176</v>
      </c>
      <c r="E2215" s="2">
        <f t="shared" si="136"/>
        <v>96876</v>
      </c>
      <c r="F2215" s="19" t="str">
        <f t="shared" si="139"/>
        <v>BULLISH</v>
      </c>
      <c r="G2215" s="19" t="str">
        <f t="shared" si="138"/>
        <v>NEUTRAL</v>
      </c>
      <c r="H2215" s="19" t="str">
        <f t="shared" si="137"/>
        <v>CONFIRMED BULLISH</v>
      </c>
    </row>
    <row r="2216" spans="1:8" ht="13.5" x14ac:dyDescent="0.25">
      <c r="A2216" s="3">
        <v>45231</v>
      </c>
      <c r="B2216" s="2">
        <v>70</v>
      </c>
      <c r="C2216" s="2">
        <v>62.947000000000003</v>
      </c>
      <c r="D2216" s="2">
        <v>50</v>
      </c>
      <c r="E2216" s="2">
        <f t="shared" si="136"/>
        <v>96826</v>
      </c>
      <c r="F2216" s="19" t="str">
        <f t="shared" si="139"/>
        <v>BEARISH</v>
      </c>
      <c r="G2216" s="19" t="str">
        <f t="shared" si="138"/>
        <v>NEUTRAL</v>
      </c>
      <c r="H2216" s="19" t="str">
        <f t="shared" si="137"/>
        <v>CONFIRMED BEARISH</v>
      </c>
    </row>
    <row r="2217" spans="1:8" ht="13.5" x14ac:dyDescent="0.25">
      <c r="A2217" s="3">
        <v>45232</v>
      </c>
      <c r="B2217" s="2">
        <v>69</v>
      </c>
      <c r="C2217" s="2">
        <v>62.047800000000002</v>
      </c>
      <c r="D2217" s="2">
        <v>13</v>
      </c>
      <c r="E2217" s="2">
        <f t="shared" si="136"/>
        <v>96813</v>
      </c>
      <c r="F2217" s="19" t="str">
        <f t="shared" si="139"/>
        <v>BEARISH</v>
      </c>
      <c r="G2217" s="19" t="str">
        <f t="shared" si="138"/>
        <v>NEUTRAL</v>
      </c>
      <c r="H2217" s="19" t="str">
        <f t="shared" si="137"/>
        <v>CONFIRMED BEARISH</v>
      </c>
    </row>
    <row r="2218" spans="1:8" ht="13.5" x14ac:dyDescent="0.25">
      <c r="A2218" s="3">
        <v>45233</v>
      </c>
      <c r="B2218" s="2">
        <v>69.989999999999995</v>
      </c>
      <c r="C2218" s="2">
        <v>62.938099999999999</v>
      </c>
      <c r="D2218" s="2">
        <v>81</v>
      </c>
      <c r="E2218" s="2">
        <f t="shared" si="136"/>
        <v>96894</v>
      </c>
      <c r="F2218" s="19" t="str">
        <f t="shared" si="139"/>
        <v>BEARISH</v>
      </c>
      <c r="G2218" s="19" t="str">
        <f t="shared" si="138"/>
        <v>NEUTRAL</v>
      </c>
      <c r="H2218" s="19" t="str">
        <f t="shared" si="137"/>
        <v>CONFIRMED BEARISH</v>
      </c>
    </row>
    <row r="2219" spans="1:8" ht="13.5" x14ac:dyDescent="0.25">
      <c r="A2219" s="3">
        <v>45236</v>
      </c>
      <c r="B2219" s="2">
        <v>68.8</v>
      </c>
      <c r="C2219" s="2">
        <v>61.868000000000002</v>
      </c>
      <c r="D2219" s="2">
        <v>75</v>
      </c>
      <c r="E2219" s="2">
        <f t="shared" si="136"/>
        <v>96819</v>
      </c>
      <c r="F2219" s="19" t="str">
        <f t="shared" si="139"/>
        <v>BEARISH</v>
      </c>
      <c r="G2219" s="19" t="str">
        <f t="shared" si="138"/>
        <v>NEUTRAL</v>
      </c>
      <c r="H2219" s="19" t="str">
        <f t="shared" si="137"/>
        <v>CONFIRMED BEARISH</v>
      </c>
    </row>
    <row r="2220" spans="1:8" ht="13.5" x14ac:dyDescent="0.25">
      <c r="A2220" s="3">
        <v>45237</v>
      </c>
      <c r="B2220" s="2">
        <v>70</v>
      </c>
      <c r="C2220" s="2">
        <v>62.947000000000003</v>
      </c>
      <c r="D2220" s="2">
        <v>109</v>
      </c>
      <c r="E2220" s="2">
        <f t="shared" si="136"/>
        <v>96928</v>
      </c>
      <c r="F2220" s="19" t="str">
        <f t="shared" si="139"/>
        <v>BULLISH</v>
      </c>
      <c r="G2220" s="19" t="str">
        <f t="shared" si="138"/>
        <v>NEUTRAL</v>
      </c>
      <c r="H2220" s="19" t="str">
        <f t="shared" si="137"/>
        <v>BULLISH DIVERGENCE</v>
      </c>
    </row>
    <row r="2221" spans="1:8" ht="13.5" x14ac:dyDescent="0.25">
      <c r="A2221" s="3">
        <v>45238</v>
      </c>
      <c r="B2221" s="2">
        <v>70</v>
      </c>
      <c r="C2221" s="2">
        <v>62.947000000000003</v>
      </c>
      <c r="D2221" s="2">
        <v>0</v>
      </c>
      <c r="E2221" s="2">
        <f t="shared" si="136"/>
        <v>96928</v>
      </c>
      <c r="F2221" s="19" t="str">
        <f t="shared" si="139"/>
        <v>BULLISH</v>
      </c>
      <c r="G2221" s="19" t="str">
        <f t="shared" si="138"/>
        <v>NEUTRAL</v>
      </c>
      <c r="H2221" s="19" t="str">
        <f t="shared" si="137"/>
        <v>NEUTRAL</v>
      </c>
    </row>
    <row r="2222" spans="1:8" ht="13.5" x14ac:dyDescent="0.25">
      <c r="A2222" s="3">
        <v>45239</v>
      </c>
      <c r="B2222" s="2">
        <v>69.98</v>
      </c>
      <c r="C2222" s="2">
        <v>62.929099999999998</v>
      </c>
      <c r="D2222" s="2">
        <v>281</v>
      </c>
      <c r="E2222" s="2">
        <f t="shared" si="136"/>
        <v>96647</v>
      </c>
      <c r="F2222" s="19" t="str">
        <f t="shared" si="139"/>
        <v>BEARISH</v>
      </c>
      <c r="G2222" s="19" t="str">
        <f t="shared" si="138"/>
        <v>NEUTRAL</v>
      </c>
      <c r="H2222" s="19" t="str">
        <f t="shared" si="137"/>
        <v>BEARISH DIVERGENCE</v>
      </c>
    </row>
    <row r="2223" spans="1:8" ht="13.5" x14ac:dyDescent="0.25">
      <c r="A2223" s="3">
        <v>45240</v>
      </c>
      <c r="B2223" s="2">
        <v>70</v>
      </c>
      <c r="C2223" s="2">
        <v>62.947000000000003</v>
      </c>
      <c r="D2223" s="2">
        <v>71</v>
      </c>
      <c r="E2223" s="2">
        <f t="shared" si="136"/>
        <v>96718</v>
      </c>
      <c r="F2223" s="19" t="str">
        <f t="shared" si="139"/>
        <v>BEARISH</v>
      </c>
      <c r="G2223" s="19" t="str">
        <f t="shared" si="138"/>
        <v>NEUTRAL</v>
      </c>
      <c r="H2223" s="19" t="str">
        <f t="shared" si="137"/>
        <v>BEARISH DIVERGENCE</v>
      </c>
    </row>
    <row r="2224" spans="1:8" ht="13.5" x14ac:dyDescent="0.25">
      <c r="A2224" s="3">
        <v>45243</v>
      </c>
      <c r="B2224" s="2">
        <v>69.989999999999995</v>
      </c>
      <c r="C2224" s="2">
        <v>62.938099999999999</v>
      </c>
      <c r="D2224" s="2">
        <v>44</v>
      </c>
      <c r="E2224" s="2">
        <f t="shared" si="136"/>
        <v>96674</v>
      </c>
      <c r="F2224" s="19" t="str">
        <f t="shared" si="139"/>
        <v>BEARISH</v>
      </c>
      <c r="G2224" s="19" t="str">
        <f t="shared" si="138"/>
        <v>NEUTRAL</v>
      </c>
      <c r="H2224" s="19" t="str">
        <f t="shared" si="137"/>
        <v>BEARISH DIVERGENCE</v>
      </c>
    </row>
    <row r="2225" spans="1:8" ht="13.5" x14ac:dyDescent="0.25">
      <c r="A2225" s="3">
        <v>45244</v>
      </c>
      <c r="B2225" s="2">
        <v>69.989999999999995</v>
      </c>
      <c r="C2225" s="2">
        <v>62.938099999999999</v>
      </c>
      <c r="D2225" s="2">
        <v>5</v>
      </c>
      <c r="E2225" s="2">
        <f t="shared" si="136"/>
        <v>96674</v>
      </c>
      <c r="F2225" s="19" t="str">
        <f t="shared" si="139"/>
        <v>BEARISH</v>
      </c>
      <c r="G2225" s="19" t="str">
        <f t="shared" si="138"/>
        <v>NEUTRAL</v>
      </c>
      <c r="H2225" s="19" t="str">
        <f t="shared" si="137"/>
        <v>CONFIRMED BEARISH</v>
      </c>
    </row>
    <row r="2226" spans="1:8" ht="13.5" x14ac:dyDescent="0.25">
      <c r="A2226" s="3">
        <v>45245</v>
      </c>
      <c r="B2226" s="2">
        <v>69.25</v>
      </c>
      <c r="C2226" s="2">
        <v>62.272599999999997</v>
      </c>
      <c r="D2226" s="2">
        <v>11</v>
      </c>
      <c r="E2226" s="2">
        <f t="shared" si="136"/>
        <v>96663</v>
      </c>
      <c r="F2226" s="19" t="str">
        <f t="shared" si="139"/>
        <v>BEARISH</v>
      </c>
      <c r="G2226" s="19" t="str">
        <f t="shared" si="138"/>
        <v>NEUTRAL</v>
      </c>
      <c r="H2226" s="19" t="str">
        <f t="shared" si="137"/>
        <v>CONFIRMED BEARISH</v>
      </c>
    </row>
    <row r="2227" spans="1:8" ht="13.5" x14ac:dyDescent="0.25">
      <c r="A2227" s="3">
        <v>45246</v>
      </c>
      <c r="B2227" s="2">
        <v>69</v>
      </c>
      <c r="C2227" s="2">
        <v>62.047800000000002</v>
      </c>
      <c r="D2227" s="2">
        <v>274</v>
      </c>
      <c r="E2227" s="2">
        <f t="shared" si="136"/>
        <v>96389</v>
      </c>
      <c r="F2227" s="19" t="str">
        <f t="shared" si="139"/>
        <v>BEARISH</v>
      </c>
      <c r="G2227" s="19" t="str">
        <f t="shared" si="138"/>
        <v>NEUTRAL</v>
      </c>
      <c r="H2227" s="19" t="str">
        <f t="shared" si="137"/>
        <v>CONFIRMED BEARISH</v>
      </c>
    </row>
    <row r="2228" spans="1:8" ht="13.5" x14ac:dyDescent="0.25">
      <c r="A2228" s="3">
        <v>45247</v>
      </c>
      <c r="B2228" s="2">
        <v>69</v>
      </c>
      <c r="C2228" s="2">
        <v>62.047800000000002</v>
      </c>
      <c r="D2228" s="2">
        <v>4</v>
      </c>
      <c r="E2228" s="2">
        <f t="shared" si="136"/>
        <v>96389</v>
      </c>
      <c r="F2228" s="19" t="str">
        <f t="shared" si="139"/>
        <v>BEARISH</v>
      </c>
      <c r="G2228" s="19" t="str">
        <f t="shared" si="138"/>
        <v>NEUTRAL</v>
      </c>
      <c r="H2228" s="19" t="str">
        <f t="shared" si="137"/>
        <v>CONFIRMED BEARISH</v>
      </c>
    </row>
    <row r="2229" spans="1:8" ht="13.5" x14ac:dyDescent="0.25">
      <c r="A2229" s="3">
        <v>45250</v>
      </c>
      <c r="B2229" s="2">
        <v>70</v>
      </c>
      <c r="C2229" s="2">
        <v>62.947000000000003</v>
      </c>
      <c r="D2229" s="2">
        <v>33</v>
      </c>
      <c r="E2229" s="2">
        <f t="shared" si="136"/>
        <v>96422</v>
      </c>
      <c r="F2229" s="19" t="str">
        <f t="shared" si="139"/>
        <v>BEARISH</v>
      </c>
      <c r="G2229" s="19" t="str">
        <f t="shared" si="138"/>
        <v>NEUTRAL</v>
      </c>
      <c r="H2229" s="19" t="str">
        <f t="shared" si="137"/>
        <v>BEARISH DIVERGENCE</v>
      </c>
    </row>
    <row r="2230" spans="1:8" ht="13.5" x14ac:dyDescent="0.25">
      <c r="A2230" s="3">
        <v>45251</v>
      </c>
      <c r="B2230" s="2">
        <v>69.25</v>
      </c>
      <c r="C2230" s="2">
        <v>62.272599999999997</v>
      </c>
      <c r="D2230" s="2">
        <v>227</v>
      </c>
      <c r="E2230" s="2">
        <f t="shared" si="136"/>
        <v>96195</v>
      </c>
      <c r="F2230" s="19" t="str">
        <f t="shared" si="139"/>
        <v>BEARISH</v>
      </c>
      <c r="G2230" s="19" t="str">
        <f t="shared" si="138"/>
        <v>NEUTRAL</v>
      </c>
      <c r="H2230" s="19" t="str">
        <f t="shared" si="137"/>
        <v>CONFIRMED BEARISH</v>
      </c>
    </row>
    <row r="2231" spans="1:8" ht="13.5" x14ac:dyDescent="0.25">
      <c r="A2231" s="3">
        <v>45252</v>
      </c>
      <c r="B2231" s="2">
        <v>71.489999999999995</v>
      </c>
      <c r="C2231" s="2">
        <v>64.286900000000003</v>
      </c>
      <c r="D2231" s="2">
        <v>412</v>
      </c>
      <c r="E2231" s="2">
        <f t="shared" si="136"/>
        <v>96607</v>
      </c>
      <c r="F2231" s="19" t="str">
        <f t="shared" si="139"/>
        <v>BEARISH</v>
      </c>
      <c r="G2231" s="19" t="str">
        <f t="shared" si="138"/>
        <v>NEUTRAL</v>
      </c>
      <c r="H2231" s="19" t="str">
        <f t="shared" si="137"/>
        <v>BEARISH DIVERGENCE</v>
      </c>
    </row>
    <row r="2232" spans="1:8" ht="13.5" x14ac:dyDescent="0.25">
      <c r="A2232" s="3">
        <v>45253</v>
      </c>
      <c r="B2232" s="2">
        <v>71.900000000000006</v>
      </c>
      <c r="C2232" s="2">
        <v>64.655600000000007</v>
      </c>
      <c r="D2232" s="2">
        <v>265</v>
      </c>
      <c r="E2232" s="2">
        <f t="shared" si="136"/>
        <v>96872</v>
      </c>
      <c r="F2232" s="19" t="str">
        <f t="shared" si="139"/>
        <v>BULLISH</v>
      </c>
      <c r="G2232" s="19" t="str">
        <f t="shared" si="138"/>
        <v>NEUTRAL</v>
      </c>
      <c r="H2232" s="19" t="str">
        <f t="shared" si="137"/>
        <v>CONFIRMED BULLISH</v>
      </c>
    </row>
    <row r="2233" spans="1:8" ht="13.5" x14ac:dyDescent="0.25">
      <c r="A2233" s="3">
        <v>45254</v>
      </c>
      <c r="B2233" s="2">
        <v>72</v>
      </c>
      <c r="C2233" s="2">
        <v>64.745500000000007</v>
      </c>
      <c r="D2233" s="2">
        <v>23</v>
      </c>
      <c r="E2233" s="2">
        <f t="shared" si="136"/>
        <v>96895</v>
      </c>
      <c r="F2233" s="19" t="str">
        <f t="shared" si="139"/>
        <v>BULLISH</v>
      </c>
      <c r="G2233" s="19" t="str">
        <f t="shared" si="138"/>
        <v>NEUTRAL</v>
      </c>
      <c r="H2233" s="19" t="str">
        <f t="shared" si="137"/>
        <v>CONFIRMED BULLISH</v>
      </c>
    </row>
    <row r="2234" spans="1:8" ht="13.5" x14ac:dyDescent="0.25">
      <c r="A2234" s="3">
        <v>45257</v>
      </c>
      <c r="B2234" s="2">
        <v>71.989999999999995</v>
      </c>
      <c r="C2234" s="2">
        <v>64.736500000000007</v>
      </c>
      <c r="D2234" s="2">
        <v>113</v>
      </c>
      <c r="E2234" s="2">
        <f t="shared" si="136"/>
        <v>96782</v>
      </c>
      <c r="F2234" s="19" t="str">
        <f t="shared" si="139"/>
        <v>BULLISH</v>
      </c>
      <c r="G2234" s="19" t="str">
        <f t="shared" si="138"/>
        <v>NEUTRAL</v>
      </c>
      <c r="H2234" s="19" t="str">
        <f t="shared" si="137"/>
        <v>CONFIRMED BULLISH</v>
      </c>
    </row>
    <row r="2235" spans="1:8" ht="13.5" x14ac:dyDescent="0.25">
      <c r="A2235" s="3">
        <v>45258</v>
      </c>
      <c r="B2235" s="2">
        <v>69.55</v>
      </c>
      <c r="C2235" s="2">
        <v>62.542400000000001</v>
      </c>
      <c r="D2235" s="2">
        <v>19</v>
      </c>
      <c r="E2235" s="2">
        <f t="shared" si="136"/>
        <v>96763</v>
      </c>
      <c r="F2235" s="19" t="str">
        <f t="shared" si="139"/>
        <v>BULLISH</v>
      </c>
      <c r="G2235" s="19" t="str">
        <f t="shared" si="138"/>
        <v>NEUTRAL</v>
      </c>
      <c r="H2235" s="19" t="str">
        <f t="shared" si="137"/>
        <v>CONFIRMED BULLISH</v>
      </c>
    </row>
    <row r="2236" spans="1:8" ht="13.5" x14ac:dyDescent="0.25">
      <c r="A2236" s="3">
        <v>45259</v>
      </c>
      <c r="B2236" s="2">
        <v>71</v>
      </c>
      <c r="C2236" s="2">
        <v>63.846299999999999</v>
      </c>
      <c r="D2236" s="2">
        <v>5</v>
      </c>
      <c r="E2236" s="2">
        <f t="shared" si="136"/>
        <v>96768</v>
      </c>
      <c r="F2236" s="19" t="str">
        <f t="shared" si="139"/>
        <v>BULLISH</v>
      </c>
      <c r="G2236" s="19" t="str">
        <f t="shared" si="138"/>
        <v>NEUTRAL</v>
      </c>
      <c r="H2236" s="19" t="str">
        <f t="shared" si="137"/>
        <v>BULLISH DIVERGENCE</v>
      </c>
    </row>
    <row r="2237" spans="1:8" ht="13.5" x14ac:dyDescent="0.25">
      <c r="A2237" s="3">
        <v>45260</v>
      </c>
      <c r="B2237" s="2">
        <v>69.7</v>
      </c>
      <c r="C2237" s="2">
        <v>62.677300000000002</v>
      </c>
      <c r="D2237" s="2">
        <v>27</v>
      </c>
      <c r="E2237" s="2">
        <f t="shared" si="136"/>
        <v>96741</v>
      </c>
      <c r="F2237" s="19" t="str">
        <f t="shared" si="139"/>
        <v>BEARISH</v>
      </c>
      <c r="G2237" s="19" t="str">
        <f t="shared" si="138"/>
        <v>NEUTRAL</v>
      </c>
      <c r="H2237" s="19" t="str">
        <f t="shared" si="137"/>
        <v>CONFIRMED BEARISH</v>
      </c>
    </row>
    <row r="2238" spans="1:8" ht="13.5" x14ac:dyDescent="0.25">
      <c r="A2238" s="3">
        <v>45261</v>
      </c>
      <c r="B2238" s="2">
        <v>71.900000000000006</v>
      </c>
      <c r="C2238" s="2">
        <v>64.655600000000007</v>
      </c>
      <c r="D2238" s="2">
        <v>135</v>
      </c>
      <c r="E2238" s="2">
        <f t="shared" si="136"/>
        <v>96876</v>
      </c>
      <c r="F2238" s="19" t="str">
        <f t="shared" si="139"/>
        <v>BEARISH</v>
      </c>
      <c r="G2238" s="19" t="str">
        <f t="shared" si="138"/>
        <v>NEUTRAL</v>
      </c>
      <c r="H2238" s="19" t="str">
        <f t="shared" si="137"/>
        <v>CONFIRMED BEARISH</v>
      </c>
    </row>
    <row r="2239" spans="1:8" ht="13.5" x14ac:dyDescent="0.25">
      <c r="A2239" s="3">
        <v>45264</v>
      </c>
      <c r="B2239" s="2">
        <v>74</v>
      </c>
      <c r="C2239" s="2">
        <v>66.543999999999997</v>
      </c>
      <c r="D2239" s="2">
        <v>318</v>
      </c>
      <c r="E2239" s="2">
        <f t="shared" si="136"/>
        <v>97194</v>
      </c>
      <c r="F2239" s="19" t="str">
        <f t="shared" si="139"/>
        <v>BULLISH</v>
      </c>
      <c r="G2239" s="19" t="str">
        <f t="shared" si="138"/>
        <v>NEUTRAL</v>
      </c>
      <c r="H2239" s="19" t="str">
        <f t="shared" si="137"/>
        <v>CONFIRMED BULLISH</v>
      </c>
    </row>
    <row r="2240" spans="1:8" ht="13.5" x14ac:dyDescent="0.25">
      <c r="A2240" s="3">
        <v>45265</v>
      </c>
      <c r="B2240" s="2">
        <v>73</v>
      </c>
      <c r="C2240" s="2">
        <v>65.644800000000004</v>
      </c>
      <c r="D2240" s="2">
        <v>11</v>
      </c>
      <c r="E2240" s="2">
        <f t="shared" si="136"/>
        <v>97183</v>
      </c>
      <c r="F2240" s="19" t="str">
        <f t="shared" si="139"/>
        <v>BULLISH</v>
      </c>
      <c r="G2240" s="19" t="str">
        <f t="shared" si="138"/>
        <v>NEUTRAL</v>
      </c>
      <c r="H2240" s="19" t="str">
        <f t="shared" si="137"/>
        <v>CONFIRMED BULLISH</v>
      </c>
    </row>
    <row r="2241" spans="1:8" ht="13.5" x14ac:dyDescent="0.25">
      <c r="A2241" s="3">
        <v>45266</v>
      </c>
      <c r="B2241" s="2">
        <v>73</v>
      </c>
      <c r="C2241" s="2">
        <v>65.644800000000004</v>
      </c>
      <c r="D2241" s="2">
        <v>0</v>
      </c>
      <c r="E2241" s="2">
        <f t="shared" si="136"/>
        <v>97183</v>
      </c>
      <c r="F2241" s="19" t="str">
        <f t="shared" si="139"/>
        <v>BULLISH</v>
      </c>
      <c r="G2241" s="19" t="str">
        <f t="shared" si="138"/>
        <v>NEUTRAL</v>
      </c>
      <c r="H2241" s="19" t="str">
        <f t="shared" si="137"/>
        <v>CONFIRMED BULLISH</v>
      </c>
    </row>
    <row r="2242" spans="1:8" ht="13.5" x14ac:dyDescent="0.25">
      <c r="A2242" s="3">
        <v>45267</v>
      </c>
      <c r="B2242" s="2">
        <v>73</v>
      </c>
      <c r="C2242" s="2">
        <v>65.644800000000004</v>
      </c>
      <c r="D2242" s="2">
        <v>0</v>
      </c>
      <c r="E2242" s="2">
        <f t="shared" si="136"/>
        <v>97183</v>
      </c>
      <c r="F2242" s="19" t="str">
        <f t="shared" si="139"/>
        <v>BULLISH</v>
      </c>
      <c r="G2242" s="19" t="str">
        <f t="shared" si="138"/>
        <v>NEUTRAL</v>
      </c>
      <c r="H2242" s="19" t="str">
        <f t="shared" si="137"/>
        <v>CONFIRMED BULLISH</v>
      </c>
    </row>
    <row r="2243" spans="1:8" ht="13.5" x14ac:dyDescent="0.25">
      <c r="A2243" s="3">
        <v>45268</v>
      </c>
      <c r="B2243" s="2">
        <v>72.989999999999995</v>
      </c>
      <c r="C2243" s="2">
        <v>65.635800000000003</v>
      </c>
      <c r="D2243" s="2">
        <v>12</v>
      </c>
      <c r="E2243" s="2">
        <f t="shared" si="136"/>
        <v>97171</v>
      </c>
      <c r="F2243" s="19" t="str">
        <f t="shared" si="139"/>
        <v>BULLISH</v>
      </c>
      <c r="G2243" s="19" t="str">
        <f t="shared" si="138"/>
        <v>NEUTRAL</v>
      </c>
      <c r="H2243" s="19" t="str">
        <f t="shared" si="137"/>
        <v>CONFIRMED BULLISH</v>
      </c>
    </row>
    <row r="2244" spans="1:8" ht="13.5" x14ac:dyDescent="0.25">
      <c r="A2244" s="3">
        <v>45271</v>
      </c>
      <c r="B2244" s="2">
        <v>72.790000000000006</v>
      </c>
      <c r="C2244" s="2">
        <v>65.4559</v>
      </c>
      <c r="D2244" s="2">
        <v>28</v>
      </c>
      <c r="E2244" s="2">
        <f t="shared" ref="E2244:E2307" si="140">IF(B2244&gt;B2243, E2243+D2244, IF(B2244&lt;B2243, E2243-D2244, E2243))</f>
        <v>97143</v>
      </c>
      <c r="F2244" s="19" t="str">
        <f t="shared" si="139"/>
        <v>BEARISH</v>
      </c>
      <c r="G2244" s="19" t="str">
        <f t="shared" si="138"/>
        <v>NEUTRAL</v>
      </c>
      <c r="H2244" s="19" t="str">
        <f t="shared" si="137"/>
        <v>CONFIRMED BEARISH</v>
      </c>
    </row>
    <row r="2245" spans="1:8" ht="13.5" x14ac:dyDescent="0.25">
      <c r="A2245" s="3">
        <v>45272</v>
      </c>
      <c r="B2245" s="2">
        <v>72.790000000000006</v>
      </c>
      <c r="C2245" s="2">
        <v>65.4559</v>
      </c>
      <c r="D2245" s="2">
        <v>122</v>
      </c>
      <c r="E2245" s="2">
        <f t="shared" si="140"/>
        <v>97143</v>
      </c>
      <c r="F2245" s="19" t="str">
        <f t="shared" si="139"/>
        <v>BEARISH</v>
      </c>
      <c r="G2245" s="19" t="str">
        <f t="shared" si="138"/>
        <v>NEUTRAL</v>
      </c>
      <c r="H2245" s="19" t="str">
        <f t="shared" si="137"/>
        <v>CONFIRMED BEARISH</v>
      </c>
    </row>
    <row r="2246" spans="1:8" ht="13.5" x14ac:dyDescent="0.25">
      <c r="A2246" s="3">
        <v>45273</v>
      </c>
      <c r="B2246" s="2">
        <v>72.72</v>
      </c>
      <c r="C2246" s="2">
        <v>65.393000000000001</v>
      </c>
      <c r="D2246" s="2">
        <v>60</v>
      </c>
      <c r="E2246" s="2">
        <f t="shared" si="140"/>
        <v>97083</v>
      </c>
      <c r="F2246" s="19" t="str">
        <f t="shared" si="139"/>
        <v>BEARISH</v>
      </c>
      <c r="G2246" s="19" t="str">
        <f t="shared" si="138"/>
        <v>NEUTRAL</v>
      </c>
      <c r="H2246" s="19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v>45274</v>
      </c>
      <c r="B2247" s="2">
        <v>72</v>
      </c>
      <c r="C2247" s="2">
        <v>64.745500000000007</v>
      </c>
      <c r="D2247" s="2">
        <v>293</v>
      </c>
      <c r="E2247" s="2">
        <f t="shared" si="140"/>
        <v>96790</v>
      </c>
      <c r="F2247" s="19" t="str">
        <f t="shared" si="139"/>
        <v>BEARISH</v>
      </c>
      <c r="G2247" s="19" t="str">
        <f t="shared" ref="G2247:G2310" si="142">IF((E2247-E2242)/E2242 &gt; 0.02, "STRONG",
 IF((E2247-E2242)/E2242 &lt; -0.02, "WEAK", "NEUTRAL"))</f>
        <v>NEUTRAL</v>
      </c>
      <c r="H2247" s="19" t="str">
        <f t="shared" si="141"/>
        <v>CONFIRMED BEARISH</v>
      </c>
    </row>
    <row r="2248" spans="1:8" ht="13.5" x14ac:dyDescent="0.25">
      <c r="A2248" s="3">
        <v>45275</v>
      </c>
      <c r="B2248" s="2">
        <v>72.5</v>
      </c>
      <c r="C2248" s="2">
        <v>65.1952</v>
      </c>
      <c r="D2248" s="2">
        <v>65</v>
      </c>
      <c r="E2248" s="2">
        <f t="shared" si="140"/>
        <v>96855</v>
      </c>
      <c r="F2248" s="19" t="str">
        <f t="shared" ref="F2248:F2311" si="143">IF(E2248&gt;E2243,"BULLISH",IF(E2248&lt;E2243,"BEARISH","NEUTRAL"))</f>
        <v>BEARISH</v>
      </c>
      <c r="G2248" s="19" t="str">
        <f t="shared" si="142"/>
        <v>NEUTRAL</v>
      </c>
      <c r="H2248" s="19" t="str">
        <f t="shared" si="141"/>
        <v>CONFIRMED BEARISH</v>
      </c>
    </row>
    <row r="2249" spans="1:8" ht="13.5" x14ac:dyDescent="0.25">
      <c r="A2249" s="3">
        <v>45278</v>
      </c>
      <c r="B2249" s="2">
        <v>72.5</v>
      </c>
      <c r="C2249" s="2">
        <v>65.1952</v>
      </c>
      <c r="D2249" s="2">
        <v>33</v>
      </c>
      <c r="E2249" s="2">
        <f t="shared" si="140"/>
        <v>96855</v>
      </c>
      <c r="F2249" s="19" t="str">
        <f t="shared" si="143"/>
        <v>BEARISH</v>
      </c>
      <c r="G2249" s="19" t="str">
        <f t="shared" si="142"/>
        <v>NEUTRAL</v>
      </c>
      <c r="H2249" s="19" t="str">
        <f t="shared" si="141"/>
        <v>CONFIRMED BEARISH</v>
      </c>
    </row>
    <row r="2250" spans="1:8" ht="13.5" x14ac:dyDescent="0.25">
      <c r="A2250" s="3">
        <v>45279</v>
      </c>
      <c r="B2250" s="2">
        <v>70.3</v>
      </c>
      <c r="C2250" s="2">
        <v>63.216799999999999</v>
      </c>
      <c r="D2250" s="2">
        <v>25</v>
      </c>
      <c r="E2250" s="2">
        <f t="shared" si="140"/>
        <v>96830</v>
      </c>
      <c r="F2250" s="19" t="str">
        <f t="shared" si="143"/>
        <v>BEARISH</v>
      </c>
      <c r="G2250" s="19" t="str">
        <f t="shared" si="142"/>
        <v>NEUTRAL</v>
      </c>
      <c r="H2250" s="19" t="str">
        <f t="shared" si="141"/>
        <v>CONFIRMED BEARISH</v>
      </c>
    </row>
    <row r="2251" spans="1:8" ht="13.5" x14ac:dyDescent="0.25">
      <c r="A2251" s="3">
        <v>45280</v>
      </c>
      <c r="B2251" s="2">
        <v>72.5</v>
      </c>
      <c r="C2251" s="2">
        <v>65.1952</v>
      </c>
      <c r="D2251" s="2">
        <v>58</v>
      </c>
      <c r="E2251" s="2">
        <f t="shared" si="140"/>
        <v>96888</v>
      </c>
      <c r="F2251" s="19" t="str">
        <f t="shared" si="143"/>
        <v>BEARISH</v>
      </c>
      <c r="G2251" s="19" t="str">
        <f t="shared" si="142"/>
        <v>NEUTRAL</v>
      </c>
      <c r="H2251" s="19" t="str">
        <f t="shared" si="141"/>
        <v>CONFIRMED BEARISH</v>
      </c>
    </row>
    <row r="2252" spans="1:8" ht="13.5" x14ac:dyDescent="0.25">
      <c r="A2252" s="3">
        <v>45281</v>
      </c>
      <c r="B2252" s="2">
        <v>71.5</v>
      </c>
      <c r="C2252" s="2">
        <v>64.295900000000003</v>
      </c>
      <c r="D2252" s="2">
        <v>5</v>
      </c>
      <c r="E2252" s="2">
        <f t="shared" si="140"/>
        <v>96883</v>
      </c>
      <c r="F2252" s="19" t="str">
        <f t="shared" si="143"/>
        <v>BULLISH</v>
      </c>
      <c r="G2252" s="19" t="str">
        <f t="shared" si="142"/>
        <v>NEUTRAL</v>
      </c>
      <c r="H2252" s="19" t="str">
        <f t="shared" si="141"/>
        <v>BULLISH DIVERGENCE</v>
      </c>
    </row>
    <row r="2253" spans="1:8" ht="13.5" x14ac:dyDescent="0.25">
      <c r="A2253" s="3">
        <v>45282</v>
      </c>
      <c r="B2253" s="2">
        <v>72.489999999999995</v>
      </c>
      <c r="C2253" s="2">
        <v>65.186199999999999</v>
      </c>
      <c r="D2253" s="2">
        <v>25</v>
      </c>
      <c r="E2253" s="2">
        <f t="shared" si="140"/>
        <v>96908</v>
      </c>
      <c r="F2253" s="19" t="str">
        <f t="shared" si="143"/>
        <v>BULLISH</v>
      </c>
      <c r="G2253" s="19" t="str">
        <f t="shared" si="142"/>
        <v>NEUTRAL</v>
      </c>
      <c r="H2253" s="19" t="str">
        <f t="shared" si="141"/>
        <v>BULLISH DIVERGENCE</v>
      </c>
    </row>
    <row r="2254" spans="1:8" ht="13.5" x14ac:dyDescent="0.25">
      <c r="A2254" s="3">
        <v>45285</v>
      </c>
      <c r="B2254" s="2">
        <v>72</v>
      </c>
      <c r="C2254" s="2">
        <v>64.745500000000007</v>
      </c>
      <c r="D2254" s="2">
        <v>25</v>
      </c>
      <c r="E2254" s="2">
        <f t="shared" si="140"/>
        <v>96883</v>
      </c>
      <c r="F2254" s="19" t="str">
        <f t="shared" si="143"/>
        <v>BULLISH</v>
      </c>
      <c r="G2254" s="19" t="str">
        <f t="shared" si="142"/>
        <v>NEUTRAL</v>
      </c>
      <c r="H2254" s="19" t="str">
        <f t="shared" si="141"/>
        <v>BULLISH DIVERGENCE</v>
      </c>
    </row>
    <row r="2255" spans="1:8" ht="13.5" x14ac:dyDescent="0.25">
      <c r="A2255" s="3">
        <v>45286</v>
      </c>
      <c r="B2255" s="2">
        <v>71.5</v>
      </c>
      <c r="C2255" s="2">
        <v>64.295900000000003</v>
      </c>
      <c r="D2255" s="2">
        <v>415</v>
      </c>
      <c r="E2255" s="2">
        <f t="shared" si="140"/>
        <v>96468</v>
      </c>
      <c r="F2255" s="19" t="str">
        <f t="shared" si="143"/>
        <v>BEARISH</v>
      </c>
      <c r="G2255" s="19" t="str">
        <f t="shared" si="142"/>
        <v>NEUTRAL</v>
      </c>
      <c r="H2255" s="19" t="str">
        <f t="shared" si="141"/>
        <v>BEARISH DIVERGENCE</v>
      </c>
    </row>
    <row r="2256" spans="1:8" ht="13.5" x14ac:dyDescent="0.25">
      <c r="A2256" s="3">
        <v>45287</v>
      </c>
      <c r="B2256" s="2">
        <v>71.5</v>
      </c>
      <c r="C2256" s="2">
        <v>64.295900000000003</v>
      </c>
      <c r="D2256" s="2">
        <v>0</v>
      </c>
      <c r="E2256" s="2">
        <f t="shared" si="140"/>
        <v>96468</v>
      </c>
      <c r="F2256" s="19" t="str">
        <f t="shared" si="143"/>
        <v>BEARISH</v>
      </c>
      <c r="G2256" s="19" t="str">
        <f t="shared" si="142"/>
        <v>NEUTRAL</v>
      </c>
      <c r="H2256" s="19" t="str">
        <f t="shared" si="141"/>
        <v>CONFIRMED BEARISH</v>
      </c>
    </row>
    <row r="2257" spans="1:8" ht="13.5" x14ac:dyDescent="0.25">
      <c r="A2257" s="3">
        <v>45288</v>
      </c>
      <c r="B2257" s="2">
        <v>70</v>
      </c>
      <c r="C2257" s="2">
        <v>62.947000000000003</v>
      </c>
      <c r="D2257" s="2">
        <v>170</v>
      </c>
      <c r="E2257" s="2">
        <f t="shared" si="140"/>
        <v>96298</v>
      </c>
      <c r="F2257" s="19" t="str">
        <f t="shared" si="143"/>
        <v>BEARISH</v>
      </c>
      <c r="G2257" s="19" t="str">
        <f t="shared" si="142"/>
        <v>NEUTRAL</v>
      </c>
      <c r="H2257" s="19" t="str">
        <f t="shared" si="141"/>
        <v>CONFIRMED BEARISH</v>
      </c>
    </row>
    <row r="2258" spans="1:8" ht="13.5" x14ac:dyDescent="0.25">
      <c r="A2258" s="3">
        <v>45289</v>
      </c>
      <c r="B2258" s="2">
        <v>71.400000000000006</v>
      </c>
      <c r="C2258" s="2">
        <v>64.206000000000003</v>
      </c>
      <c r="D2258" s="2">
        <v>179</v>
      </c>
      <c r="E2258" s="2">
        <f t="shared" si="140"/>
        <v>96477</v>
      </c>
      <c r="F2258" s="19" t="str">
        <f t="shared" si="143"/>
        <v>BEARISH</v>
      </c>
      <c r="G2258" s="19" t="str">
        <f t="shared" si="142"/>
        <v>NEUTRAL</v>
      </c>
      <c r="H2258" s="19" t="str">
        <f t="shared" si="141"/>
        <v>CONFIRMED BEARISH</v>
      </c>
    </row>
    <row r="2259" spans="1:8" ht="13.5" x14ac:dyDescent="0.25">
      <c r="A2259" s="3">
        <v>45293</v>
      </c>
      <c r="B2259" s="2">
        <v>71</v>
      </c>
      <c r="C2259" s="2">
        <v>63.846299999999999</v>
      </c>
      <c r="D2259" s="2">
        <v>423</v>
      </c>
      <c r="E2259" s="2">
        <f t="shared" si="140"/>
        <v>96054</v>
      </c>
      <c r="F2259" s="19" t="str">
        <f t="shared" si="143"/>
        <v>BEARISH</v>
      </c>
      <c r="G2259" s="19" t="str">
        <f t="shared" si="142"/>
        <v>NEUTRAL</v>
      </c>
      <c r="H2259" s="19" t="str">
        <f t="shared" si="141"/>
        <v>CONFIRMED BEARISH</v>
      </c>
    </row>
    <row r="2260" spans="1:8" ht="13.5" x14ac:dyDescent="0.25">
      <c r="A2260" s="3">
        <v>45294</v>
      </c>
      <c r="B2260" s="2">
        <v>72.5</v>
      </c>
      <c r="C2260" s="2">
        <v>65.1952</v>
      </c>
      <c r="D2260" s="2">
        <v>700</v>
      </c>
      <c r="E2260" s="2">
        <f t="shared" si="140"/>
        <v>96754</v>
      </c>
      <c r="F2260" s="19" t="str">
        <f t="shared" si="143"/>
        <v>BULLISH</v>
      </c>
      <c r="G2260" s="19" t="str">
        <f t="shared" si="142"/>
        <v>NEUTRAL</v>
      </c>
      <c r="H2260" s="19" t="str">
        <f t="shared" si="141"/>
        <v>CONFIRMED BULLISH</v>
      </c>
    </row>
    <row r="2261" spans="1:8" ht="13.5" x14ac:dyDescent="0.25">
      <c r="A2261" s="3">
        <v>45295</v>
      </c>
      <c r="B2261" s="2">
        <v>72.989999999999995</v>
      </c>
      <c r="C2261" s="2">
        <v>65.635800000000003</v>
      </c>
      <c r="D2261" s="2">
        <v>69</v>
      </c>
      <c r="E2261" s="2">
        <f t="shared" si="140"/>
        <v>96823</v>
      </c>
      <c r="F2261" s="19" t="str">
        <f t="shared" si="143"/>
        <v>BULLISH</v>
      </c>
      <c r="G2261" s="19" t="str">
        <f t="shared" si="142"/>
        <v>NEUTRAL</v>
      </c>
      <c r="H2261" s="19" t="str">
        <f t="shared" si="141"/>
        <v>CONFIRMED BULLISH</v>
      </c>
    </row>
    <row r="2262" spans="1:8" ht="13.5" x14ac:dyDescent="0.25">
      <c r="A2262" s="3">
        <v>45296</v>
      </c>
      <c r="B2262" s="2">
        <v>72.900000000000006</v>
      </c>
      <c r="C2262" s="2">
        <v>65.554900000000004</v>
      </c>
      <c r="D2262" s="2">
        <v>104</v>
      </c>
      <c r="E2262" s="2">
        <f t="shared" si="140"/>
        <v>96719</v>
      </c>
      <c r="F2262" s="19" t="str">
        <f t="shared" si="143"/>
        <v>BULLISH</v>
      </c>
      <c r="G2262" s="19" t="str">
        <f t="shared" si="142"/>
        <v>NEUTRAL</v>
      </c>
      <c r="H2262" s="19" t="str">
        <f t="shared" si="141"/>
        <v>CONFIRMED BULLISH</v>
      </c>
    </row>
    <row r="2263" spans="1:8" ht="13.5" x14ac:dyDescent="0.25">
      <c r="A2263" s="3">
        <v>45299</v>
      </c>
      <c r="B2263" s="2">
        <v>72</v>
      </c>
      <c r="C2263" s="2">
        <v>64.745500000000007</v>
      </c>
      <c r="D2263" s="2">
        <v>30</v>
      </c>
      <c r="E2263" s="2">
        <f t="shared" si="140"/>
        <v>96689</v>
      </c>
      <c r="F2263" s="19" t="str">
        <f t="shared" si="143"/>
        <v>BULLISH</v>
      </c>
      <c r="G2263" s="19" t="str">
        <f t="shared" si="142"/>
        <v>NEUTRAL</v>
      </c>
      <c r="H2263" s="19" t="str">
        <f t="shared" si="141"/>
        <v>CONFIRMED BULLISH</v>
      </c>
    </row>
    <row r="2264" spans="1:8" ht="13.5" x14ac:dyDescent="0.25">
      <c r="A2264" s="3">
        <v>45300</v>
      </c>
      <c r="B2264" s="2">
        <v>72.400000000000006</v>
      </c>
      <c r="C2264" s="2">
        <v>65.105199999999996</v>
      </c>
      <c r="D2264" s="2">
        <v>297</v>
      </c>
      <c r="E2264" s="2">
        <f t="shared" si="140"/>
        <v>96986</v>
      </c>
      <c r="F2264" s="19" t="str">
        <f t="shared" si="143"/>
        <v>BULLISH</v>
      </c>
      <c r="G2264" s="19" t="str">
        <f t="shared" si="142"/>
        <v>NEUTRAL</v>
      </c>
      <c r="H2264" s="19" t="str">
        <f t="shared" si="141"/>
        <v>CONFIRMED BULLISH</v>
      </c>
    </row>
    <row r="2265" spans="1:8" ht="13.5" x14ac:dyDescent="0.25">
      <c r="A2265" s="3">
        <v>45301</v>
      </c>
      <c r="B2265" s="2">
        <v>72.400000000000006</v>
      </c>
      <c r="C2265" s="2">
        <v>65.105199999999996</v>
      </c>
      <c r="D2265" s="2">
        <v>0</v>
      </c>
      <c r="E2265" s="2">
        <f t="shared" si="140"/>
        <v>96986</v>
      </c>
      <c r="F2265" s="19" t="str">
        <f t="shared" si="143"/>
        <v>BULLISH</v>
      </c>
      <c r="G2265" s="19" t="str">
        <f t="shared" si="142"/>
        <v>NEUTRAL</v>
      </c>
      <c r="H2265" s="19" t="str">
        <f t="shared" si="141"/>
        <v>BULLISH DIVERGENCE</v>
      </c>
    </row>
    <row r="2266" spans="1:8" ht="13.5" x14ac:dyDescent="0.25">
      <c r="A2266" s="3">
        <v>45302</v>
      </c>
      <c r="B2266" s="2">
        <v>70.599999999999994</v>
      </c>
      <c r="C2266" s="2">
        <v>63.486600000000003</v>
      </c>
      <c r="D2266" s="2">
        <v>60</v>
      </c>
      <c r="E2266" s="2">
        <f t="shared" si="140"/>
        <v>96926</v>
      </c>
      <c r="F2266" s="19" t="str">
        <f t="shared" si="143"/>
        <v>BULLISH</v>
      </c>
      <c r="G2266" s="19" t="str">
        <f t="shared" si="142"/>
        <v>NEUTRAL</v>
      </c>
      <c r="H2266" s="19" t="str">
        <f t="shared" si="141"/>
        <v>BULLISH DIVERGENCE</v>
      </c>
    </row>
    <row r="2267" spans="1:8" ht="13.5" x14ac:dyDescent="0.25">
      <c r="A2267" s="3">
        <v>45303</v>
      </c>
      <c r="B2267" s="2">
        <v>72.849999999999994</v>
      </c>
      <c r="C2267" s="2">
        <v>65.509900000000002</v>
      </c>
      <c r="D2267" s="2">
        <v>178</v>
      </c>
      <c r="E2267" s="2">
        <f t="shared" si="140"/>
        <v>97104</v>
      </c>
      <c r="F2267" s="19" t="str">
        <f t="shared" si="143"/>
        <v>BULLISH</v>
      </c>
      <c r="G2267" s="19" t="str">
        <f t="shared" si="142"/>
        <v>NEUTRAL</v>
      </c>
      <c r="H2267" s="19" t="str">
        <f t="shared" si="141"/>
        <v>BULLISH DIVERGENCE</v>
      </c>
    </row>
    <row r="2268" spans="1:8" ht="13.5" x14ac:dyDescent="0.25">
      <c r="A2268" s="3">
        <v>45306</v>
      </c>
      <c r="B2268" s="2">
        <v>71.5</v>
      </c>
      <c r="C2268" s="2">
        <v>64.295900000000003</v>
      </c>
      <c r="D2268" s="2">
        <v>117</v>
      </c>
      <c r="E2268" s="2">
        <f t="shared" si="140"/>
        <v>96987</v>
      </c>
      <c r="F2268" s="19" t="str">
        <f t="shared" si="143"/>
        <v>BULLISH</v>
      </c>
      <c r="G2268" s="19" t="str">
        <f t="shared" si="142"/>
        <v>NEUTRAL</v>
      </c>
      <c r="H2268" s="19" t="str">
        <f t="shared" si="141"/>
        <v>BULLISH DIVERGENCE</v>
      </c>
    </row>
    <row r="2269" spans="1:8" ht="13.5" x14ac:dyDescent="0.25">
      <c r="A2269" s="3">
        <v>45307</v>
      </c>
      <c r="B2269" s="2">
        <v>71.489999999999995</v>
      </c>
      <c r="C2269" s="2">
        <v>64.286900000000003</v>
      </c>
      <c r="D2269" s="2">
        <v>725</v>
      </c>
      <c r="E2269" s="2">
        <f t="shared" si="140"/>
        <v>96262</v>
      </c>
      <c r="F2269" s="19" t="str">
        <f t="shared" si="143"/>
        <v>BEARISH</v>
      </c>
      <c r="G2269" s="19" t="str">
        <f t="shared" si="142"/>
        <v>NEUTRAL</v>
      </c>
      <c r="H2269" s="19" t="str">
        <f t="shared" si="141"/>
        <v>CONFIRMED BEARISH</v>
      </c>
    </row>
    <row r="2270" spans="1:8" ht="13.5" x14ac:dyDescent="0.25">
      <c r="A2270" s="3">
        <v>45308</v>
      </c>
      <c r="B2270" s="2">
        <v>71.650000000000006</v>
      </c>
      <c r="C2270" s="2">
        <v>64.430800000000005</v>
      </c>
      <c r="D2270" s="2">
        <v>803</v>
      </c>
      <c r="E2270" s="2">
        <f t="shared" si="140"/>
        <v>97065</v>
      </c>
      <c r="F2270" s="19" t="str">
        <f t="shared" si="143"/>
        <v>BULLISH</v>
      </c>
      <c r="G2270" s="19" t="str">
        <f t="shared" si="142"/>
        <v>NEUTRAL</v>
      </c>
      <c r="H2270" s="19" t="str">
        <f t="shared" si="141"/>
        <v>BULLISH DIVERGENCE</v>
      </c>
    </row>
    <row r="2271" spans="1:8" ht="13.5" x14ac:dyDescent="0.25">
      <c r="A2271" s="3">
        <v>45309</v>
      </c>
      <c r="B2271" s="2">
        <v>71.98</v>
      </c>
      <c r="C2271" s="2">
        <v>64.727500000000006</v>
      </c>
      <c r="D2271" s="2">
        <v>161</v>
      </c>
      <c r="E2271" s="2">
        <f t="shared" si="140"/>
        <v>97226</v>
      </c>
      <c r="F2271" s="19" t="str">
        <f t="shared" si="143"/>
        <v>BULLISH</v>
      </c>
      <c r="G2271" s="19" t="str">
        <f t="shared" si="142"/>
        <v>NEUTRAL</v>
      </c>
      <c r="H2271" s="19" t="str">
        <f t="shared" si="141"/>
        <v>CONFIRMED BULLISH</v>
      </c>
    </row>
    <row r="2272" spans="1:8" ht="13.5" x14ac:dyDescent="0.25">
      <c r="A2272" s="3">
        <v>45310</v>
      </c>
      <c r="B2272" s="2">
        <v>71.05</v>
      </c>
      <c r="C2272" s="2">
        <v>63.891300000000001</v>
      </c>
      <c r="D2272" s="2">
        <v>73</v>
      </c>
      <c r="E2272" s="2">
        <f t="shared" si="140"/>
        <v>97153</v>
      </c>
      <c r="F2272" s="19" t="str">
        <f t="shared" si="143"/>
        <v>BULLISH</v>
      </c>
      <c r="G2272" s="19" t="str">
        <f t="shared" si="142"/>
        <v>NEUTRAL</v>
      </c>
      <c r="H2272" s="19" t="str">
        <f t="shared" si="141"/>
        <v>BULLISH DIVERGENCE</v>
      </c>
    </row>
    <row r="2273" spans="1:8" ht="13.5" x14ac:dyDescent="0.25">
      <c r="A2273" s="3">
        <v>45313</v>
      </c>
      <c r="B2273" s="2">
        <v>69</v>
      </c>
      <c r="C2273" s="2">
        <v>62.047800000000002</v>
      </c>
      <c r="D2273" s="2">
        <v>269</v>
      </c>
      <c r="E2273" s="2">
        <f t="shared" si="140"/>
        <v>96884</v>
      </c>
      <c r="F2273" s="19" t="str">
        <f t="shared" si="143"/>
        <v>BEARISH</v>
      </c>
      <c r="G2273" s="19" t="str">
        <f t="shared" si="142"/>
        <v>NEUTRAL</v>
      </c>
      <c r="H2273" s="19" t="str">
        <f t="shared" si="141"/>
        <v>CONFIRMED BEARISH</v>
      </c>
    </row>
    <row r="2274" spans="1:8" ht="13.5" x14ac:dyDescent="0.25">
      <c r="A2274" s="3">
        <v>45314</v>
      </c>
      <c r="B2274" s="2">
        <v>65.8</v>
      </c>
      <c r="C2274" s="2">
        <v>59.170200000000001</v>
      </c>
      <c r="D2274" s="2">
        <v>690</v>
      </c>
      <c r="E2274" s="2">
        <f t="shared" si="140"/>
        <v>96194</v>
      </c>
      <c r="F2274" s="19" t="str">
        <f t="shared" si="143"/>
        <v>BEARISH</v>
      </c>
      <c r="G2274" s="19" t="str">
        <f t="shared" si="142"/>
        <v>NEUTRAL</v>
      </c>
      <c r="H2274" s="19" t="str">
        <f t="shared" si="141"/>
        <v>CONFIRMED BEARISH</v>
      </c>
    </row>
    <row r="2275" spans="1:8" ht="13.5" x14ac:dyDescent="0.25">
      <c r="A2275" s="3">
        <v>45315</v>
      </c>
      <c r="B2275" s="2">
        <v>67</v>
      </c>
      <c r="C2275" s="2">
        <v>60.249299999999998</v>
      </c>
      <c r="D2275" s="2">
        <v>116</v>
      </c>
      <c r="E2275" s="2">
        <f t="shared" si="140"/>
        <v>96310</v>
      </c>
      <c r="F2275" s="19" t="str">
        <f t="shared" si="143"/>
        <v>BEARISH</v>
      </c>
      <c r="G2275" s="19" t="str">
        <f t="shared" si="142"/>
        <v>NEUTRAL</v>
      </c>
      <c r="H2275" s="19" t="str">
        <f t="shared" si="141"/>
        <v>CONFIRMED BEARISH</v>
      </c>
    </row>
    <row r="2276" spans="1:8" ht="13.5" x14ac:dyDescent="0.25">
      <c r="A2276" s="3">
        <v>45316</v>
      </c>
      <c r="B2276" s="2">
        <v>66.489999999999995</v>
      </c>
      <c r="C2276" s="2">
        <v>59.790700000000001</v>
      </c>
      <c r="D2276" s="2">
        <v>50</v>
      </c>
      <c r="E2276" s="2">
        <f t="shared" si="140"/>
        <v>96260</v>
      </c>
      <c r="F2276" s="19" t="str">
        <f t="shared" si="143"/>
        <v>BEARISH</v>
      </c>
      <c r="G2276" s="19" t="str">
        <f t="shared" si="142"/>
        <v>NEUTRAL</v>
      </c>
      <c r="H2276" s="19" t="str">
        <f t="shared" si="141"/>
        <v>CONFIRMED BEARISH</v>
      </c>
    </row>
    <row r="2277" spans="1:8" ht="13.5" x14ac:dyDescent="0.25">
      <c r="A2277" s="3">
        <v>45317</v>
      </c>
      <c r="B2277" s="2">
        <v>66.5</v>
      </c>
      <c r="C2277" s="2">
        <v>59.799700000000001</v>
      </c>
      <c r="D2277" s="2">
        <v>235</v>
      </c>
      <c r="E2277" s="2">
        <f t="shared" si="140"/>
        <v>96495</v>
      </c>
      <c r="F2277" s="19" t="str">
        <f t="shared" si="143"/>
        <v>BEARISH</v>
      </c>
      <c r="G2277" s="19" t="str">
        <f t="shared" si="142"/>
        <v>NEUTRAL</v>
      </c>
      <c r="H2277" s="19" t="str">
        <f t="shared" si="141"/>
        <v>CONFIRMED BEARISH</v>
      </c>
    </row>
    <row r="2278" spans="1:8" ht="13.5" x14ac:dyDescent="0.25">
      <c r="A2278" s="3">
        <v>45320</v>
      </c>
      <c r="B2278" s="2">
        <v>66.5</v>
      </c>
      <c r="C2278" s="2">
        <v>59.799700000000001</v>
      </c>
      <c r="D2278" s="2">
        <v>401</v>
      </c>
      <c r="E2278" s="2">
        <f t="shared" si="140"/>
        <v>96495</v>
      </c>
      <c r="F2278" s="19" t="str">
        <f t="shared" si="143"/>
        <v>BEARISH</v>
      </c>
      <c r="G2278" s="19" t="str">
        <f t="shared" si="142"/>
        <v>NEUTRAL</v>
      </c>
      <c r="H2278" s="19" t="str">
        <f t="shared" si="141"/>
        <v>CONFIRMED BEARISH</v>
      </c>
    </row>
    <row r="2279" spans="1:8" ht="13.5" x14ac:dyDescent="0.25">
      <c r="A2279" s="3">
        <v>45321</v>
      </c>
      <c r="B2279" s="2">
        <v>66.5</v>
      </c>
      <c r="C2279" s="2">
        <v>59.799700000000001</v>
      </c>
      <c r="D2279" s="2">
        <v>448</v>
      </c>
      <c r="E2279" s="2">
        <f t="shared" si="140"/>
        <v>96495</v>
      </c>
      <c r="F2279" s="19" t="str">
        <f t="shared" si="143"/>
        <v>BULLISH</v>
      </c>
      <c r="G2279" s="19" t="str">
        <f t="shared" si="142"/>
        <v>NEUTRAL</v>
      </c>
      <c r="H2279" s="19" t="str">
        <f t="shared" si="141"/>
        <v>CONFIRMED BULLISH</v>
      </c>
    </row>
    <row r="2280" spans="1:8" ht="13.5" x14ac:dyDescent="0.25">
      <c r="A2280" s="3">
        <v>45322</v>
      </c>
      <c r="B2280" s="2">
        <v>67.400000000000006</v>
      </c>
      <c r="C2280" s="2">
        <v>60.609000000000002</v>
      </c>
      <c r="D2280" s="2">
        <v>154</v>
      </c>
      <c r="E2280" s="2">
        <f t="shared" si="140"/>
        <v>96649</v>
      </c>
      <c r="F2280" s="19" t="str">
        <f t="shared" si="143"/>
        <v>BULLISH</v>
      </c>
      <c r="G2280" s="19" t="str">
        <f t="shared" si="142"/>
        <v>NEUTRAL</v>
      </c>
      <c r="H2280" s="19" t="str">
        <f t="shared" si="141"/>
        <v>CONFIRMED BULLISH</v>
      </c>
    </row>
    <row r="2281" spans="1:8" ht="13.5" x14ac:dyDescent="0.25">
      <c r="A2281" s="3">
        <v>45323</v>
      </c>
      <c r="B2281" s="2">
        <v>67.400000000000006</v>
      </c>
      <c r="C2281" s="2">
        <v>60.609000000000002</v>
      </c>
      <c r="D2281" s="2">
        <v>0</v>
      </c>
      <c r="E2281" s="2">
        <f t="shared" si="140"/>
        <v>96649</v>
      </c>
      <c r="F2281" s="19" t="str">
        <f t="shared" si="143"/>
        <v>BULLISH</v>
      </c>
      <c r="G2281" s="19" t="str">
        <f t="shared" si="142"/>
        <v>NEUTRAL</v>
      </c>
      <c r="H2281" s="19" t="str">
        <f t="shared" si="141"/>
        <v>CONFIRMED BULLISH</v>
      </c>
    </row>
    <row r="2282" spans="1:8" ht="13.5" x14ac:dyDescent="0.25">
      <c r="A2282" s="3">
        <v>45324</v>
      </c>
      <c r="B2282" s="2">
        <v>66.900000000000006</v>
      </c>
      <c r="C2282" s="2">
        <v>60.159399999999998</v>
      </c>
      <c r="D2282" s="2">
        <v>152</v>
      </c>
      <c r="E2282" s="2">
        <f t="shared" si="140"/>
        <v>96497</v>
      </c>
      <c r="F2282" s="19" t="str">
        <f t="shared" si="143"/>
        <v>BULLISH</v>
      </c>
      <c r="G2282" s="19" t="str">
        <f t="shared" si="142"/>
        <v>NEUTRAL</v>
      </c>
      <c r="H2282" s="19" t="str">
        <f t="shared" si="141"/>
        <v>CONFIRMED BULLISH</v>
      </c>
    </row>
    <row r="2283" spans="1:8" ht="13.5" x14ac:dyDescent="0.25">
      <c r="A2283" s="3">
        <v>45327</v>
      </c>
      <c r="B2283" s="2">
        <v>67</v>
      </c>
      <c r="C2283" s="2">
        <v>60.249299999999998</v>
      </c>
      <c r="D2283" s="2">
        <v>6</v>
      </c>
      <c r="E2283" s="2">
        <f t="shared" si="140"/>
        <v>96503</v>
      </c>
      <c r="F2283" s="19" t="str">
        <f t="shared" si="143"/>
        <v>BULLISH</v>
      </c>
      <c r="G2283" s="19" t="str">
        <f t="shared" si="142"/>
        <v>NEUTRAL</v>
      </c>
      <c r="H2283" s="19" t="str">
        <f t="shared" si="141"/>
        <v>CONFIRMED BULLISH</v>
      </c>
    </row>
    <row r="2284" spans="1:8" ht="13.5" x14ac:dyDescent="0.25">
      <c r="A2284" s="3">
        <v>45328</v>
      </c>
      <c r="B2284" s="2">
        <v>67.5</v>
      </c>
      <c r="C2284" s="2">
        <v>60.698900000000002</v>
      </c>
      <c r="D2284" s="2">
        <v>117</v>
      </c>
      <c r="E2284" s="2">
        <f t="shared" si="140"/>
        <v>96620</v>
      </c>
      <c r="F2284" s="19" t="str">
        <f t="shared" si="143"/>
        <v>BULLISH</v>
      </c>
      <c r="G2284" s="19" t="str">
        <f t="shared" si="142"/>
        <v>NEUTRAL</v>
      </c>
      <c r="H2284" s="19" t="str">
        <f t="shared" si="141"/>
        <v>CONFIRMED BULLISH</v>
      </c>
    </row>
    <row r="2285" spans="1:8" ht="13.5" x14ac:dyDescent="0.25">
      <c r="A2285" s="3">
        <v>45329</v>
      </c>
      <c r="B2285" s="2">
        <v>66</v>
      </c>
      <c r="C2285" s="2">
        <v>59.350099999999998</v>
      </c>
      <c r="D2285" s="2">
        <v>145</v>
      </c>
      <c r="E2285" s="2">
        <f t="shared" si="140"/>
        <v>96475</v>
      </c>
      <c r="F2285" s="19" t="str">
        <f t="shared" si="143"/>
        <v>BEARISH</v>
      </c>
      <c r="G2285" s="19" t="str">
        <f t="shared" si="142"/>
        <v>NEUTRAL</v>
      </c>
      <c r="H2285" s="19" t="str">
        <f t="shared" si="141"/>
        <v>CONFIRMED BEARISH</v>
      </c>
    </row>
    <row r="2286" spans="1:8" ht="13.5" x14ac:dyDescent="0.25">
      <c r="A2286" s="3">
        <v>45330</v>
      </c>
      <c r="B2286" s="2">
        <v>65</v>
      </c>
      <c r="C2286" s="2">
        <v>58.450800000000001</v>
      </c>
      <c r="D2286" s="2">
        <v>368</v>
      </c>
      <c r="E2286" s="2">
        <f t="shared" si="140"/>
        <v>96107</v>
      </c>
      <c r="F2286" s="19" t="str">
        <f t="shared" si="143"/>
        <v>BEARISH</v>
      </c>
      <c r="G2286" s="19" t="str">
        <f t="shared" si="142"/>
        <v>NEUTRAL</v>
      </c>
      <c r="H2286" s="19" t="str">
        <f t="shared" si="141"/>
        <v>CONFIRMED BEARISH</v>
      </c>
    </row>
    <row r="2287" spans="1:8" ht="13.5" x14ac:dyDescent="0.25">
      <c r="A2287" s="3">
        <v>45331</v>
      </c>
      <c r="B2287" s="2">
        <v>65</v>
      </c>
      <c r="C2287" s="2">
        <v>58.450800000000001</v>
      </c>
      <c r="D2287" s="2">
        <v>309</v>
      </c>
      <c r="E2287" s="2">
        <f t="shared" si="140"/>
        <v>96107</v>
      </c>
      <c r="F2287" s="19" t="str">
        <f t="shared" si="143"/>
        <v>BEARISH</v>
      </c>
      <c r="G2287" s="19" t="str">
        <f t="shared" si="142"/>
        <v>NEUTRAL</v>
      </c>
      <c r="H2287" s="19" t="str">
        <f t="shared" si="141"/>
        <v>CONFIRMED BEARISH</v>
      </c>
    </row>
    <row r="2288" spans="1:8" ht="13.5" x14ac:dyDescent="0.25">
      <c r="A2288" s="3">
        <v>45334</v>
      </c>
      <c r="B2288" s="2">
        <v>66</v>
      </c>
      <c r="C2288" s="2">
        <v>59.350099999999998</v>
      </c>
      <c r="D2288" s="2">
        <v>64</v>
      </c>
      <c r="E2288" s="2">
        <f t="shared" si="140"/>
        <v>96171</v>
      </c>
      <c r="F2288" s="19" t="str">
        <f t="shared" si="143"/>
        <v>BEARISH</v>
      </c>
      <c r="G2288" s="19" t="str">
        <f t="shared" si="142"/>
        <v>NEUTRAL</v>
      </c>
      <c r="H2288" s="19" t="str">
        <f t="shared" si="141"/>
        <v>CONFIRMED BEARISH</v>
      </c>
    </row>
    <row r="2289" spans="1:8" ht="13.5" x14ac:dyDescent="0.25">
      <c r="A2289" s="3">
        <v>45335</v>
      </c>
      <c r="B2289" s="2">
        <v>65</v>
      </c>
      <c r="C2289" s="2">
        <v>58.450800000000001</v>
      </c>
      <c r="D2289" s="2">
        <v>121</v>
      </c>
      <c r="E2289" s="2">
        <f t="shared" si="140"/>
        <v>96050</v>
      </c>
      <c r="F2289" s="19" t="str">
        <f t="shared" si="143"/>
        <v>BEARISH</v>
      </c>
      <c r="G2289" s="19" t="str">
        <f t="shared" si="142"/>
        <v>NEUTRAL</v>
      </c>
      <c r="H2289" s="19" t="str">
        <f t="shared" si="141"/>
        <v>CONFIRMED BEARISH</v>
      </c>
    </row>
    <row r="2290" spans="1:8" ht="13.5" x14ac:dyDescent="0.25">
      <c r="A2290" s="3">
        <v>45336</v>
      </c>
      <c r="B2290" s="2">
        <v>65</v>
      </c>
      <c r="C2290" s="2">
        <v>58.450800000000001</v>
      </c>
      <c r="D2290" s="2">
        <v>16</v>
      </c>
      <c r="E2290" s="2">
        <f t="shared" si="140"/>
        <v>96050</v>
      </c>
      <c r="F2290" s="19" t="str">
        <f t="shared" si="143"/>
        <v>BEARISH</v>
      </c>
      <c r="G2290" s="19" t="str">
        <f t="shared" si="142"/>
        <v>NEUTRAL</v>
      </c>
      <c r="H2290" s="19" t="str">
        <f t="shared" si="141"/>
        <v>CONFIRMED BEARISH</v>
      </c>
    </row>
    <row r="2291" spans="1:8" ht="13.5" x14ac:dyDescent="0.25">
      <c r="A2291" s="3">
        <v>45337</v>
      </c>
      <c r="B2291" s="2">
        <v>63.8</v>
      </c>
      <c r="C2291" s="2">
        <v>57.371699999999997</v>
      </c>
      <c r="D2291" s="2">
        <v>40</v>
      </c>
      <c r="E2291" s="2">
        <f t="shared" si="140"/>
        <v>96010</v>
      </c>
      <c r="F2291" s="19" t="str">
        <f t="shared" si="143"/>
        <v>BEARISH</v>
      </c>
      <c r="G2291" s="19" t="str">
        <f t="shared" si="142"/>
        <v>NEUTRAL</v>
      </c>
      <c r="H2291" s="19" t="str">
        <f t="shared" si="141"/>
        <v>CONFIRMED BEARISH</v>
      </c>
    </row>
    <row r="2292" spans="1:8" ht="13.5" x14ac:dyDescent="0.25">
      <c r="A2292" s="3">
        <v>45338</v>
      </c>
      <c r="B2292" s="2">
        <v>66.8</v>
      </c>
      <c r="C2292" s="2">
        <v>60.069499999999998</v>
      </c>
      <c r="D2292" s="2">
        <v>1900</v>
      </c>
      <c r="E2292" s="2">
        <f t="shared" si="140"/>
        <v>97910</v>
      </c>
      <c r="F2292" s="19" t="str">
        <f t="shared" si="143"/>
        <v>BULLISH</v>
      </c>
      <c r="G2292" s="19" t="str">
        <f t="shared" si="142"/>
        <v>NEUTRAL</v>
      </c>
      <c r="H2292" s="19" t="str">
        <f t="shared" si="141"/>
        <v>CONFIRMED BULLISH</v>
      </c>
    </row>
    <row r="2293" spans="1:8" ht="13.5" x14ac:dyDescent="0.25">
      <c r="A2293" s="3">
        <v>45341</v>
      </c>
      <c r="B2293" s="2">
        <v>66.8</v>
      </c>
      <c r="C2293" s="2">
        <v>60.069499999999998</v>
      </c>
      <c r="D2293" s="2">
        <v>93</v>
      </c>
      <c r="E2293" s="2">
        <f t="shared" si="140"/>
        <v>97910</v>
      </c>
      <c r="F2293" s="19" t="str">
        <f t="shared" si="143"/>
        <v>BULLISH</v>
      </c>
      <c r="G2293" s="19" t="str">
        <f t="shared" si="142"/>
        <v>NEUTRAL</v>
      </c>
      <c r="H2293" s="19" t="str">
        <f t="shared" si="141"/>
        <v>CONFIRMED BULLISH</v>
      </c>
    </row>
    <row r="2294" spans="1:8" ht="13.5" x14ac:dyDescent="0.25">
      <c r="A2294" s="3">
        <v>45342</v>
      </c>
      <c r="B2294" s="2">
        <v>68</v>
      </c>
      <c r="C2294" s="2">
        <v>61.148600000000002</v>
      </c>
      <c r="D2294" s="2">
        <v>122</v>
      </c>
      <c r="E2294" s="2">
        <f t="shared" si="140"/>
        <v>98032</v>
      </c>
      <c r="F2294" s="19" t="str">
        <f t="shared" si="143"/>
        <v>BULLISH</v>
      </c>
      <c r="G2294" s="19" t="str">
        <f t="shared" si="142"/>
        <v>STRONG</v>
      </c>
      <c r="H2294" s="19" t="str">
        <f t="shared" si="141"/>
        <v>CONFIRMED BULLISH</v>
      </c>
    </row>
    <row r="2295" spans="1:8" ht="13.5" x14ac:dyDescent="0.25">
      <c r="A2295" s="3">
        <v>45343</v>
      </c>
      <c r="B2295" s="2">
        <v>69</v>
      </c>
      <c r="C2295" s="2">
        <v>62.047800000000002</v>
      </c>
      <c r="D2295" s="2">
        <v>67</v>
      </c>
      <c r="E2295" s="2">
        <f t="shared" si="140"/>
        <v>98099</v>
      </c>
      <c r="F2295" s="19" t="str">
        <f t="shared" si="143"/>
        <v>BULLISH</v>
      </c>
      <c r="G2295" s="19" t="str">
        <f t="shared" si="142"/>
        <v>STRONG</v>
      </c>
      <c r="H2295" s="19" t="str">
        <f t="shared" si="141"/>
        <v>CONFIRMED BULLISH</v>
      </c>
    </row>
    <row r="2296" spans="1:8" ht="13.5" x14ac:dyDescent="0.25">
      <c r="A2296" s="3">
        <v>45344</v>
      </c>
      <c r="B2296" s="2">
        <v>69</v>
      </c>
      <c r="C2296" s="2">
        <v>62.047800000000002</v>
      </c>
      <c r="D2296" s="2">
        <v>226</v>
      </c>
      <c r="E2296" s="2">
        <f t="shared" si="140"/>
        <v>98099</v>
      </c>
      <c r="F2296" s="19" t="str">
        <f t="shared" si="143"/>
        <v>BULLISH</v>
      </c>
      <c r="G2296" s="19" t="str">
        <f t="shared" si="142"/>
        <v>STRONG</v>
      </c>
      <c r="H2296" s="19" t="str">
        <f t="shared" si="141"/>
        <v>CONFIRMED BULLISH</v>
      </c>
    </row>
    <row r="2297" spans="1:8" ht="13.5" x14ac:dyDescent="0.25">
      <c r="A2297" s="3">
        <v>45345</v>
      </c>
      <c r="B2297" s="2">
        <v>69.98</v>
      </c>
      <c r="C2297" s="2">
        <v>62.929099999999998</v>
      </c>
      <c r="D2297" s="2">
        <v>92</v>
      </c>
      <c r="E2297" s="2">
        <f t="shared" si="140"/>
        <v>98191</v>
      </c>
      <c r="F2297" s="19" t="str">
        <f t="shared" si="143"/>
        <v>BULLISH</v>
      </c>
      <c r="G2297" s="19" t="str">
        <f t="shared" si="142"/>
        <v>NEUTRAL</v>
      </c>
      <c r="H2297" s="19" t="str">
        <f t="shared" si="141"/>
        <v>CONFIRMED BULLISH</v>
      </c>
    </row>
    <row r="2298" spans="1:8" ht="13.5" x14ac:dyDescent="0.25">
      <c r="A2298" s="3">
        <v>45348</v>
      </c>
      <c r="B2298" s="2">
        <v>69.98</v>
      </c>
      <c r="C2298" s="2">
        <v>62.929099999999998</v>
      </c>
      <c r="D2298" s="2">
        <v>0</v>
      </c>
      <c r="E2298" s="2">
        <f t="shared" si="140"/>
        <v>98191</v>
      </c>
      <c r="F2298" s="19" t="str">
        <f t="shared" si="143"/>
        <v>BULLISH</v>
      </c>
      <c r="G2298" s="19" t="str">
        <f t="shared" si="142"/>
        <v>NEUTRAL</v>
      </c>
      <c r="H2298" s="19" t="str">
        <f t="shared" si="141"/>
        <v>CONFIRMED BULLISH</v>
      </c>
    </row>
    <row r="2299" spans="1:8" ht="13.5" x14ac:dyDescent="0.25">
      <c r="A2299" s="3">
        <v>45349</v>
      </c>
      <c r="B2299" s="2">
        <v>68.900000000000006</v>
      </c>
      <c r="C2299" s="2">
        <v>61.957900000000002</v>
      </c>
      <c r="D2299" s="2">
        <v>114</v>
      </c>
      <c r="E2299" s="2">
        <f t="shared" si="140"/>
        <v>98077</v>
      </c>
      <c r="F2299" s="19" t="str">
        <f t="shared" si="143"/>
        <v>BULLISH</v>
      </c>
      <c r="G2299" s="19" t="str">
        <f t="shared" si="142"/>
        <v>NEUTRAL</v>
      </c>
      <c r="H2299" s="19" t="str">
        <f t="shared" si="141"/>
        <v>CONFIRMED BULLISH</v>
      </c>
    </row>
    <row r="2300" spans="1:8" ht="13.5" x14ac:dyDescent="0.25">
      <c r="A2300" s="3">
        <v>45350</v>
      </c>
      <c r="B2300" s="2">
        <v>68.8</v>
      </c>
      <c r="C2300" s="2">
        <v>61.868000000000002</v>
      </c>
      <c r="D2300" s="2">
        <v>116</v>
      </c>
      <c r="E2300" s="2">
        <f t="shared" si="140"/>
        <v>97961</v>
      </c>
      <c r="F2300" s="19" t="str">
        <f t="shared" si="143"/>
        <v>BEARISH</v>
      </c>
      <c r="G2300" s="19" t="str">
        <f t="shared" si="142"/>
        <v>NEUTRAL</v>
      </c>
      <c r="H2300" s="19" t="str">
        <f t="shared" si="141"/>
        <v>CONFIRMED BEARISH</v>
      </c>
    </row>
    <row r="2301" spans="1:8" ht="13.5" x14ac:dyDescent="0.25">
      <c r="A2301" s="3">
        <v>45351</v>
      </c>
      <c r="B2301" s="2">
        <v>68.42</v>
      </c>
      <c r="C2301" s="2">
        <v>61.526200000000003</v>
      </c>
      <c r="D2301" s="2">
        <v>63</v>
      </c>
      <c r="E2301" s="2">
        <f t="shared" si="140"/>
        <v>97898</v>
      </c>
      <c r="F2301" s="19" t="str">
        <f t="shared" si="143"/>
        <v>BEARISH</v>
      </c>
      <c r="G2301" s="19" t="str">
        <f t="shared" si="142"/>
        <v>NEUTRAL</v>
      </c>
      <c r="H2301" s="19" t="str">
        <f t="shared" si="141"/>
        <v>CONFIRMED BEARISH</v>
      </c>
    </row>
    <row r="2302" spans="1:8" ht="13.5" x14ac:dyDescent="0.25">
      <c r="A2302" s="3">
        <v>45352</v>
      </c>
      <c r="B2302" s="2">
        <v>68.42</v>
      </c>
      <c r="C2302" s="2">
        <v>61.526200000000003</v>
      </c>
      <c r="D2302" s="2">
        <v>31</v>
      </c>
      <c r="E2302" s="2">
        <f t="shared" si="140"/>
        <v>97898</v>
      </c>
      <c r="F2302" s="19" t="str">
        <f t="shared" si="143"/>
        <v>BEARISH</v>
      </c>
      <c r="G2302" s="19" t="str">
        <f t="shared" si="142"/>
        <v>NEUTRAL</v>
      </c>
      <c r="H2302" s="19" t="str">
        <f t="shared" si="141"/>
        <v>CONFIRMED BEARISH</v>
      </c>
    </row>
    <row r="2303" spans="1:8" ht="13.5" x14ac:dyDescent="0.25">
      <c r="A2303" s="3">
        <v>45355</v>
      </c>
      <c r="B2303" s="2">
        <v>68.5</v>
      </c>
      <c r="C2303" s="2">
        <v>61.598199999999999</v>
      </c>
      <c r="D2303" s="2">
        <v>121</v>
      </c>
      <c r="E2303" s="2">
        <f t="shared" si="140"/>
        <v>98019</v>
      </c>
      <c r="F2303" s="19" t="str">
        <f t="shared" si="143"/>
        <v>BEARISH</v>
      </c>
      <c r="G2303" s="19" t="str">
        <f t="shared" si="142"/>
        <v>NEUTRAL</v>
      </c>
      <c r="H2303" s="19" t="str">
        <f t="shared" si="141"/>
        <v>CONFIRMED BEARISH</v>
      </c>
    </row>
    <row r="2304" spans="1:8" ht="13.5" x14ac:dyDescent="0.25">
      <c r="A2304" s="3">
        <v>45356</v>
      </c>
      <c r="B2304" s="2">
        <v>68.400000000000006</v>
      </c>
      <c r="C2304" s="2">
        <v>61.508299999999998</v>
      </c>
      <c r="D2304" s="2">
        <v>48</v>
      </c>
      <c r="E2304" s="2">
        <f t="shared" si="140"/>
        <v>97971</v>
      </c>
      <c r="F2304" s="19" t="str">
        <f t="shared" si="143"/>
        <v>BEARISH</v>
      </c>
      <c r="G2304" s="19" t="str">
        <f t="shared" si="142"/>
        <v>NEUTRAL</v>
      </c>
      <c r="H2304" s="19" t="str">
        <f t="shared" si="141"/>
        <v>CONFIRMED BEARISH</v>
      </c>
    </row>
    <row r="2305" spans="1:8" ht="13.5" x14ac:dyDescent="0.25">
      <c r="A2305" s="3">
        <v>45357</v>
      </c>
      <c r="B2305" s="2">
        <v>68.400000000000006</v>
      </c>
      <c r="C2305" s="2">
        <v>61.508299999999998</v>
      </c>
      <c r="D2305" s="2">
        <v>0</v>
      </c>
      <c r="E2305" s="2">
        <f t="shared" si="140"/>
        <v>97971</v>
      </c>
      <c r="F2305" s="19" t="str">
        <f t="shared" si="143"/>
        <v>BULLISH</v>
      </c>
      <c r="G2305" s="19" t="str">
        <f t="shared" si="142"/>
        <v>NEUTRAL</v>
      </c>
      <c r="H2305" s="19" t="str">
        <f t="shared" si="141"/>
        <v>BULLISH DIVERGENCE</v>
      </c>
    </row>
    <row r="2306" spans="1:8" ht="13.5" x14ac:dyDescent="0.25">
      <c r="A2306" s="3">
        <v>45358</v>
      </c>
      <c r="B2306" s="2">
        <v>68.39</v>
      </c>
      <c r="C2306" s="2">
        <v>61.499299999999998</v>
      </c>
      <c r="D2306" s="2">
        <v>176</v>
      </c>
      <c r="E2306" s="2">
        <f t="shared" si="140"/>
        <v>97795</v>
      </c>
      <c r="F2306" s="19" t="str">
        <f t="shared" si="143"/>
        <v>BEARISH</v>
      </c>
      <c r="G2306" s="19" t="str">
        <f t="shared" si="142"/>
        <v>NEUTRAL</v>
      </c>
      <c r="H2306" s="19" t="str">
        <f t="shared" si="141"/>
        <v>CONFIRMED BEARISH</v>
      </c>
    </row>
    <row r="2307" spans="1:8" ht="13.5" x14ac:dyDescent="0.25">
      <c r="A2307" s="3">
        <v>45359</v>
      </c>
      <c r="B2307" s="2">
        <v>68.39</v>
      </c>
      <c r="C2307" s="2">
        <v>61.499299999999998</v>
      </c>
      <c r="D2307" s="2">
        <v>139</v>
      </c>
      <c r="E2307" s="2">
        <f t="shared" si="140"/>
        <v>97795</v>
      </c>
      <c r="F2307" s="19" t="str">
        <f t="shared" si="143"/>
        <v>BEARISH</v>
      </c>
      <c r="G2307" s="19" t="str">
        <f t="shared" si="142"/>
        <v>NEUTRAL</v>
      </c>
      <c r="H2307" s="19" t="str">
        <f t="shared" si="141"/>
        <v>CONFIRMED BEARISH</v>
      </c>
    </row>
    <row r="2308" spans="1:8" ht="13.5" x14ac:dyDescent="0.25">
      <c r="A2308" s="3">
        <v>45362</v>
      </c>
      <c r="B2308" s="2">
        <v>68.39</v>
      </c>
      <c r="C2308" s="2">
        <v>61.499299999999998</v>
      </c>
      <c r="D2308" s="2">
        <v>0</v>
      </c>
      <c r="E2308" s="2">
        <f t="shared" ref="E2308:E2371" si="144">IF(B2308&gt;B2307, E2307+D2308, IF(B2308&lt;B2307, E2307-D2308, E2307))</f>
        <v>97795</v>
      </c>
      <c r="F2308" s="19" t="str">
        <f t="shared" si="143"/>
        <v>BEARISH</v>
      </c>
      <c r="G2308" s="19" t="str">
        <f t="shared" si="142"/>
        <v>NEUTRAL</v>
      </c>
      <c r="H2308" s="19" t="str">
        <f t="shared" si="141"/>
        <v>CONFIRMED BEARISH</v>
      </c>
    </row>
    <row r="2309" spans="1:8" ht="13.5" x14ac:dyDescent="0.25">
      <c r="A2309" s="3">
        <v>45363</v>
      </c>
      <c r="B2309" s="2">
        <v>64.290000000000006</v>
      </c>
      <c r="C2309" s="2">
        <v>57.812399999999997</v>
      </c>
      <c r="D2309" s="2">
        <v>291</v>
      </c>
      <c r="E2309" s="2">
        <f t="shared" si="144"/>
        <v>97504</v>
      </c>
      <c r="F2309" s="19" t="str">
        <f t="shared" si="143"/>
        <v>BEARISH</v>
      </c>
      <c r="G2309" s="19" t="str">
        <f t="shared" si="142"/>
        <v>NEUTRAL</v>
      </c>
      <c r="H2309" s="19" t="str">
        <f t="shared" si="141"/>
        <v>CONFIRMED BEARISH</v>
      </c>
    </row>
    <row r="2310" spans="1:8" ht="13.5" x14ac:dyDescent="0.25">
      <c r="A2310" s="3">
        <v>45364</v>
      </c>
      <c r="B2310" s="2">
        <v>65</v>
      </c>
      <c r="C2310" s="2">
        <v>58.450800000000001</v>
      </c>
      <c r="D2310" s="2">
        <v>83</v>
      </c>
      <c r="E2310" s="2">
        <f t="shared" si="144"/>
        <v>97587</v>
      </c>
      <c r="F2310" s="19" t="str">
        <f t="shared" si="143"/>
        <v>BEARISH</v>
      </c>
      <c r="G2310" s="19" t="str">
        <f t="shared" si="142"/>
        <v>NEUTRAL</v>
      </c>
      <c r="H2310" s="19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v>45365</v>
      </c>
      <c r="B2311" s="2">
        <v>64.900000000000006</v>
      </c>
      <c r="C2311" s="2">
        <v>58.360900000000001</v>
      </c>
      <c r="D2311" s="2">
        <v>48</v>
      </c>
      <c r="E2311" s="2">
        <f t="shared" si="144"/>
        <v>97539</v>
      </c>
      <c r="F2311" s="19" t="str">
        <f t="shared" si="143"/>
        <v>BEARISH</v>
      </c>
      <c r="G2311" s="19" t="str">
        <f t="shared" ref="G2311:G2374" si="146">IF((E2311-E2306)/E2306 &gt; 0.02, "STRONG",
 IF((E2311-E2306)/E2306 &lt; -0.02, "WEAK", "NEUTRAL"))</f>
        <v>NEUTRAL</v>
      </c>
      <c r="H2311" s="19" t="str">
        <f t="shared" si="145"/>
        <v>CONFIRMED BEARISH</v>
      </c>
    </row>
    <row r="2312" spans="1:8" ht="13.5" x14ac:dyDescent="0.25">
      <c r="A2312" s="3">
        <v>45366</v>
      </c>
      <c r="B2312" s="2">
        <v>66</v>
      </c>
      <c r="C2312" s="2">
        <v>59.350099999999998</v>
      </c>
      <c r="D2312" s="2">
        <v>414</v>
      </c>
      <c r="E2312" s="2">
        <f t="shared" si="144"/>
        <v>97953</v>
      </c>
      <c r="F2312" s="19" t="str">
        <f t="shared" ref="F2312:F2375" si="147">IF(E2312&gt;E2307,"BULLISH",IF(E2312&lt;E2307,"BEARISH","NEUTRAL"))</f>
        <v>BULLISH</v>
      </c>
      <c r="G2312" s="19" t="str">
        <f t="shared" si="146"/>
        <v>NEUTRAL</v>
      </c>
      <c r="H2312" s="19" t="str">
        <f t="shared" si="145"/>
        <v>BULLISH DIVERGENCE</v>
      </c>
    </row>
    <row r="2313" spans="1:8" ht="13.5" x14ac:dyDescent="0.25">
      <c r="A2313" s="3">
        <v>45369</v>
      </c>
      <c r="B2313" s="2">
        <v>64</v>
      </c>
      <c r="C2313" s="2">
        <v>57.551600000000001</v>
      </c>
      <c r="D2313" s="2">
        <v>344</v>
      </c>
      <c r="E2313" s="2">
        <f t="shared" si="144"/>
        <v>97609</v>
      </c>
      <c r="F2313" s="19" t="str">
        <f t="shared" si="147"/>
        <v>BEARISH</v>
      </c>
      <c r="G2313" s="19" t="str">
        <f t="shared" si="146"/>
        <v>NEUTRAL</v>
      </c>
      <c r="H2313" s="19" t="str">
        <f t="shared" si="145"/>
        <v>CONFIRMED BEARISH</v>
      </c>
    </row>
    <row r="2314" spans="1:8" ht="13.5" x14ac:dyDescent="0.25">
      <c r="A2314" s="3">
        <v>45370</v>
      </c>
      <c r="B2314" s="2">
        <v>65.900000000000006</v>
      </c>
      <c r="C2314" s="2">
        <v>59.260100000000001</v>
      </c>
      <c r="D2314" s="2">
        <v>5</v>
      </c>
      <c r="E2314" s="2">
        <f t="shared" si="144"/>
        <v>97614</v>
      </c>
      <c r="F2314" s="19" t="str">
        <f t="shared" si="147"/>
        <v>BULLISH</v>
      </c>
      <c r="G2314" s="19" t="str">
        <f t="shared" si="146"/>
        <v>NEUTRAL</v>
      </c>
      <c r="H2314" s="19" t="str">
        <f t="shared" si="145"/>
        <v>CONFIRMED BULLISH</v>
      </c>
    </row>
    <row r="2315" spans="1:8" ht="13.5" x14ac:dyDescent="0.25">
      <c r="A2315" s="3">
        <v>45372</v>
      </c>
      <c r="B2315" s="2">
        <v>66</v>
      </c>
      <c r="C2315" s="2">
        <v>59.350099999999998</v>
      </c>
      <c r="D2315" s="2">
        <v>324</v>
      </c>
      <c r="E2315" s="2">
        <f t="shared" si="144"/>
        <v>97938</v>
      </c>
      <c r="F2315" s="19" t="str">
        <f t="shared" si="147"/>
        <v>BULLISH</v>
      </c>
      <c r="G2315" s="19" t="str">
        <f t="shared" si="146"/>
        <v>NEUTRAL</v>
      </c>
      <c r="H2315" s="19" t="str">
        <f t="shared" si="145"/>
        <v>CONFIRMED BULLISH</v>
      </c>
    </row>
    <row r="2316" spans="1:8" ht="13.5" x14ac:dyDescent="0.25">
      <c r="A2316" s="3">
        <v>45373</v>
      </c>
      <c r="B2316" s="2">
        <v>65</v>
      </c>
      <c r="C2316" s="2">
        <v>58.450800000000001</v>
      </c>
      <c r="D2316" s="2">
        <v>154</v>
      </c>
      <c r="E2316" s="2">
        <f t="shared" si="144"/>
        <v>97784</v>
      </c>
      <c r="F2316" s="19" t="str">
        <f t="shared" si="147"/>
        <v>BULLISH</v>
      </c>
      <c r="G2316" s="19" t="str">
        <f t="shared" si="146"/>
        <v>NEUTRAL</v>
      </c>
      <c r="H2316" s="19" t="str">
        <f t="shared" si="145"/>
        <v>CONFIRMED BULLISH</v>
      </c>
    </row>
    <row r="2317" spans="1:8" ht="13.5" x14ac:dyDescent="0.25">
      <c r="A2317" s="3">
        <v>45376</v>
      </c>
      <c r="B2317" s="2">
        <v>65</v>
      </c>
      <c r="C2317" s="2">
        <v>58.450800000000001</v>
      </c>
      <c r="D2317" s="2">
        <v>13</v>
      </c>
      <c r="E2317" s="2">
        <f t="shared" si="144"/>
        <v>97784</v>
      </c>
      <c r="F2317" s="19" t="str">
        <f t="shared" si="147"/>
        <v>BEARISH</v>
      </c>
      <c r="G2317" s="19" t="str">
        <f t="shared" si="146"/>
        <v>NEUTRAL</v>
      </c>
      <c r="H2317" s="19" t="str">
        <f t="shared" si="145"/>
        <v>CONFIRMED BEARISH</v>
      </c>
    </row>
    <row r="2318" spans="1:8" ht="13.5" x14ac:dyDescent="0.25">
      <c r="A2318" s="3">
        <v>45377</v>
      </c>
      <c r="B2318" s="2">
        <v>65</v>
      </c>
      <c r="C2318" s="2">
        <v>58.450800000000001</v>
      </c>
      <c r="D2318" s="2">
        <v>299</v>
      </c>
      <c r="E2318" s="2">
        <f t="shared" si="144"/>
        <v>97784</v>
      </c>
      <c r="F2318" s="19" t="str">
        <f t="shared" si="147"/>
        <v>BULLISH</v>
      </c>
      <c r="G2318" s="19" t="str">
        <f t="shared" si="146"/>
        <v>NEUTRAL</v>
      </c>
      <c r="H2318" s="19" t="str">
        <f t="shared" si="145"/>
        <v>CONFIRMED BULLISH</v>
      </c>
    </row>
    <row r="2319" spans="1:8" ht="13.5" x14ac:dyDescent="0.25">
      <c r="A2319" s="3">
        <v>45378</v>
      </c>
      <c r="B2319" s="2">
        <v>64</v>
      </c>
      <c r="C2319" s="2">
        <v>57.551600000000001</v>
      </c>
      <c r="D2319" s="2">
        <v>41</v>
      </c>
      <c r="E2319" s="2">
        <f t="shared" si="144"/>
        <v>97743</v>
      </c>
      <c r="F2319" s="19" t="str">
        <f t="shared" si="147"/>
        <v>BULLISH</v>
      </c>
      <c r="G2319" s="19" t="str">
        <f t="shared" si="146"/>
        <v>NEUTRAL</v>
      </c>
      <c r="H2319" s="19" t="str">
        <f t="shared" si="145"/>
        <v>BULLISH DIVERGENCE</v>
      </c>
    </row>
    <row r="2320" spans="1:8" ht="13.5" x14ac:dyDescent="0.25">
      <c r="A2320" s="3">
        <v>45379</v>
      </c>
      <c r="B2320" s="2">
        <v>65</v>
      </c>
      <c r="C2320" s="2">
        <v>58.450800000000001</v>
      </c>
      <c r="D2320" s="2">
        <v>186</v>
      </c>
      <c r="E2320" s="2">
        <f t="shared" si="144"/>
        <v>97929</v>
      </c>
      <c r="F2320" s="19" t="str">
        <f t="shared" si="147"/>
        <v>BEARISH</v>
      </c>
      <c r="G2320" s="19" t="str">
        <f t="shared" si="146"/>
        <v>NEUTRAL</v>
      </c>
      <c r="H2320" s="19" t="str">
        <f t="shared" si="145"/>
        <v>CONFIRMED BEARISH</v>
      </c>
    </row>
    <row r="2321" spans="1:8" ht="13.5" x14ac:dyDescent="0.25">
      <c r="A2321" s="3">
        <v>45380</v>
      </c>
      <c r="B2321" s="2">
        <v>65</v>
      </c>
      <c r="C2321" s="2">
        <v>58.450800000000001</v>
      </c>
      <c r="D2321" s="2">
        <v>193</v>
      </c>
      <c r="E2321" s="2">
        <f t="shared" si="144"/>
        <v>97929</v>
      </c>
      <c r="F2321" s="19" t="str">
        <f t="shared" si="147"/>
        <v>BULLISH</v>
      </c>
      <c r="G2321" s="19" t="str">
        <f t="shared" si="146"/>
        <v>NEUTRAL</v>
      </c>
      <c r="H2321" s="19" t="str">
        <f t="shared" si="145"/>
        <v>NEUTRAL</v>
      </c>
    </row>
    <row r="2322" spans="1:8" ht="13.5" x14ac:dyDescent="0.25">
      <c r="A2322" s="3">
        <v>45383</v>
      </c>
      <c r="B2322" s="2">
        <v>65</v>
      </c>
      <c r="C2322" s="2">
        <v>58.450800000000001</v>
      </c>
      <c r="D2322" s="2">
        <v>26</v>
      </c>
      <c r="E2322" s="2">
        <f t="shared" si="144"/>
        <v>97929</v>
      </c>
      <c r="F2322" s="19" t="str">
        <f t="shared" si="147"/>
        <v>BULLISH</v>
      </c>
      <c r="G2322" s="19" t="str">
        <f t="shared" si="146"/>
        <v>NEUTRAL</v>
      </c>
      <c r="H2322" s="19" t="str">
        <f t="shared" si="145"/>
        <v>NEUTRAL</v>
      </c>
    </row>
    <row r="2323" spans="1:8" ht="13.5" x14ac:dyDescent="0.25">
      <c r="A2323" s="3">
        <v>45384</v>
      </c>
      <c r="B2323" s="2">
        <v>63.7</v>
      </c>
      <c r="C2323" s="2">
        <v>57.281799999999997</v>
      </c>
      <c r="D2323" s="2">
        <v>50</v>
      </c>
      <c r="E2323" s="2">
        <f t="shared" si="144"/>
        <v>97879</v>
      </c>
      <c r="F2323" s="19" t="str">
        <f t="shared" si="147"/>
        <v>BULLISH</v>
      </c>
      <c r="G2323" s="19" t="str">
        <f t="shared" si="146"/>
        <v>NEUTRAL</v>
      </c>
      <c r="H2323" s="19" t="str">
        <f t="shared" si="145"/>
        <v>BULLISH DIVERGENCE</v>
      </c>
    </row>
    <row r="2324" spans="1:8" ht="13.5" x14ac:dyDescent="0.25">
      <c r="A2324" s="3">
        <v>45385</v>
      </c>
      <c r="B2324" s="2">
        <v>62.5</v>
      </c>
      <c r="C2324" s="2">
        <v>56.2027</v>
      </c>
      <c r="D2324" s="2">
        <v>174</v>
      </c>
      <c r="E2324" s="2">
        <f t="shared" si="144"/>
        <v>97705</v>
      </c>
      <c r="F2324" s="19" t="str">
        <f t="shared" si="147"/>
        <v>BEARISH</v>
      </c>
      <c r="G2324" s="19" t="str">
        <f t="shared" si="146"/>
        <v>NEUTRAL</v>
      </c>
      <c r="H2324" s="19" t="str">
        <f t="shared" si="145"/>
        <v>CONFIRMED BEARISH</v>
      </c>
    </row>
    <row r="2325" spans="1:8" ht="13.5" x14ac:dyDescent="0.25">
      <c r="A2325" s="3">
        <v>45386</v>
      </c>
      <c r="B2325" s="2">
        <v>64.95</v>
      </c>
      <c r="C2325" s="2">
        <v>58.405900000000003</v>
      </c>
      <c r="D2325" s="2">
        <v>2726</v>
      </c>
      <c r="E2325" s="2">
        <f t="shared" si="144"/>
        <v>100431</v>
      </c>
      <c r="F2325" s="19" t="str">
        <f t="shared" si="147"/>
        <v>BULLISH</v>
      </c>
      <c r="G2325" s="19" t="str">
        <f t="shared" si="146"/>
        <v>STRONG</v>
      </c>
      <c r="H2325" s="19" t="str">
        <f t="shared" si="145"/>
        <v>BULLISH DIVERGENCE</v>
      </c>
    </row>
    <row r="2326" spans="1:8" ht="13.5" x14ac:dyDescent="0.25">
      <c r="A2326" s="3">
        <v>45387</v>
      </c>
      <c r="B2326" s="2">
        <v>64.900000000000006</v>
      </c>
      <c r="C2326" s="2">
        <v>58.360900000000001</v>
      </c>
      <c r="D2326" s="2">
        <v>73</v>
      </c>
      <c r="E2326" s="2">
        <f t="shared" si="144"/>
        <v>100358</v>
      </c>
      <c r="F2326" s="19" t="str">
        <f t="shared" si="147"/>
        <v>BULLISH</v>
      </c>
      <c r="G2326" s="19" t="str">
        <f t="shared" si="146"/>
        <v>STRONG</v>
      </c>
      <c r="H2326" s="19" t="str">
        <f t="shared" si="145"/>
        <v>BULLISH DIVERGENCE</v>
      </c>
    </row>
    <row r="2327" spans="1:8" ht="13.5" x14ac:dyDescent="0.25">
      <c r="A2327" s="3">
        <v>45390</v>
      </c>
      <c r="B2327" s="2">
        <v>65</v>
      </c>
      <c r="C2327" s="2">
        <v>58.450800000000001</v>
      </c>
      <c r="D2327" s="2">
        <v>70</v>
      </c>
      <c r="E2327" s="2">
        <f t="shared" si="144"/>
        <v>100428</v>
      </c>
      <c r="F2327" s="19" t="str">
        <f t="shared" si="147"/>
        <v>BULLISH</v>
      </c>
      <c r="G2327" s="19" t="str">
        <f t="shared" si="146"/>
        <v>STRONG</v>
      </c>
      <c r="H2327" s="19" t="str">
        <f t="shared" si="145"/>
        <v>NEUTRAL</v>
      </c>
    </row>
    <row r="2328" spans="1:8" ht="13.5" x14ac:dyDescent="0.25">
      <c r="A2328" s="3">
        <v>45394</v>
      </c>
      <c r="B2328" s="2">
        <v>67.7</v>
      </c>
      <c r="C2328" s="2">
        <v>60.878799999999998</v>
      </c>
      <c r="D2328" s="2">
        <v>157</v>
      </c>
      <c r="E2328" s="2">
        <f t="shared" si="144"/>
        <v>100585</v>
      </c>
      <c r="F2328" s="19" t="str">
        <f t="shared" si="147"/>
        <v>BULLISH</v>
      </c>
      <c r="G2328" s="19" t="str">
        <f t="shared" si="146"/>
        <v>STRONG</v>
      </c>
      <c r="H2328" s="19" t="str">
        <f t="shared" si="145"/>
        <v>CONFIRMED BULLISH</v>
      </c>
    </row>
    <row r="2329" spans="1:8" ht="13.5" x14ac:dyDescent="0.25">
      <c r="A2329" s="3">
        <v>45397</v>
      </c>
      <c r="B2329" s="2">
        <v>67.5</v>
      </c>
      <c r="C2329" s="2">
        <v>60.698900000000002</v>
      </c>
      <c r="D2329" s="2">
        <v>47</v>
      </c>
      <c r="E2329" s="2">
        <f t="shared" si="144"/>
        <v>100538</v>
      </c>
      <c r="F2329" s="19" t="str">
        <f t="shared" si="147"/>
        <v>BULLISH</v>
      </c>
      <c r="G2329" s="19" t="str">
        <f t="shared" si="146"/>
        <v>STRONG</v>
      </c>
      <c r="H2329" s="19" t="str">
        <f t="shared" si="145"/>
        <v>CONFIRMED BULLISH</v>
      </c>
    </row>
    <row r="2330" spans="1:8" ht="13.5" x14ac:dyDescent="0.25">
      <c r="A2330" s="3">
        <v>45398</v>
      </c>
      <c r="B2330" s="2">
        <v>67</v>
      </c>
      <c r="C2330" s="2">
        <v>60.249299999999998</v>
      </c>
      <c r="D2330" s="2">
        <v>165</v>
      </c>
      <c r="E2330" s="2">
        <f t="shared" si="144"/>
        <v>100373</v>
      </c>
      <c r="F2330" s="19" t="str">
        <f t="shared" si="147"/>
        <v>BEARISH</v>
      </c>
      <c r="G2330" s="19" t="str">
        <f t="shared" si="146"/>
        <v>NEUTRAL</v>
      </c>
      <c r="H2330" s="19" t="str">
        <f t="shared" si="145"/>
        <v>BEARISH DIVERGENCE</v>
      </c>
    </row>
    <row r="2331" spans="1:8" ht="13.5" x14ac:dyDescent="0.25">
      <c r="A2331" s="3">
        <v>45399</v>
      </c>
      <c r="B2331" s="2">
        <v>66.97</v>
      </c>
      <c r="C2331" s="2">
        <v>60.222299999999997</v>
      </c>
      <c r="D2331" s="2">
        <v>187</v>
      </c>
      <c r="E2331" s="2">
        <f t="shared" si="144"/>
        <v>100186</v>
      </c>
      <c r="F2331" s="19" t="str">
        <f t="shared" si="147"/>
        <v>BEARISH</v>
      </c>
      <c r="G2331" s="19" t="str">
        <f t="shared" si="146"/>
        <v>NEUTRAL</v>
      </c>
      <c r="H2331" s="19" t="str">
        <f t="shared" si="145"/>
        <v>BEARISH DIVERGENCE</v>
      </c>
    </row>
    <row r="2332" spans="1:8" ht="13.5" x14ac:dyDescent="0.25">
      <c r="A2332" s="3">
        <v>45400</v>
      </c>
      <c r="B2332" s="2">
        <v>66.900000000000006</v>
      </c>
      <c r="C2332" s="2">
        <v>60.159399999999998</v>
      </c>
      <c r="D2332" s="2">
        <v>309</v>
      </c>
      <c r="E2332" s="2">
        <f t="shared" si="144"/>
        <v>99877</v>
      </c>
      <c r="F2332" s="19" t="str">
        <f t="shared" si="147"/>
        <v>BEARISH</v>
      </c>
      <c r="G2332" s="19" t="str">
        <f t="shared" si="146"/>
        <v>NEUTRAL</v>
      </c>
      <c r="H2332" s="19" t="str">
        <f t="shared" si="145"/>
        <v>BEARISH DIVERGENCE</v>
      </c>
    </row>
    <row r="2333" spans="1:8" ht="13.5" x14ac:dyDescent="0.25">
      <c r="A2333" s="3">
        <v>45401</v>
      </c>
      <c r="B2333" s="2">
        <v>67.5</v>
      </c>
      <c r="C2333" s="2">
        <v>60.698900000000002</v>
      </c>
      <c r="D2333" s="2">
        <v>522</v>
      </c>
      <c r="E2333" s="2">
        <f t="shared" si="144"/>
        <v>100399</v>
      </c>
      <c r="F2333" s="19" t="str">
        <f t="shared" si="147"/>
        <v>BEARISH</v>
      </c>
      <c r="G2333" s="19" t="str">
        <f t="shared" si="146"/>
        <v>NEUTRAL</v>
      </c>
      <c r="H2333" s="19" t="str">
        <f t="shared" si="145"/>
        <v>CONFIRMED BEARISH</v>
      </c>
    </row>
    <row r="2334" spans="1:8" ht="13.5" x14ac:dyDescent="0.25">
      <c r="A2334" s="3">
        <v>45404</v>
      </c>
      <c r="B2334" s="2">
        <v>67.349999999999994</v>
      </c>
      <c r="C2334" s="2">
        <v>60.564100000000003</v>
      </c>
      <c r="D2334" s="2">
        <v>320</v>
      </c>
      <c r="E2334" s="2">
        <f t="shared" si="144"/>
        <v>100079</v>
      </c>
      <c r="F2334" s="19" t="str">
        <f t="shared" si="147"/>
        <v>BEARISH</v>
      </c>
      <c r="G2334" s="19" t="str">
        <f t="shared" si="146"/>
        <v>NEUTRAL</v>
      </c>
      <c r="H2334" s="19" t="str">
        <f t="shared" si="145"/>
        <v>CONFIRMED BEARISH</v>
      </c>
    </row>
    <row r="2335" spans="1:8" ht="13.5" x14ac:dyDescent="0.25">
      <c r="A2335" s="3">
        <v>45405</v>
      </c>
      <c r="B2335" s="2">
        <v>67.349999999999994</v>
      </c>
      <c r="C2335" s="2">
        <v>60.564100000000003</v>
      </c>
      <c r="D2335" s="2">
        <v>0</v>
      </c>
      <c r="E2335" s="2">
        <f t="shared" si="144"/>
        <v>100079</v>
      </c>
      <c r="F2335" s="19" t="str">
        <f t="shared" si="147"/>
        <v>BEARISH</v>
      </c>
      <c r="G2335" s="19" t="str">
        <f t="shared" si="146"/>
        <v>NEUTRAL</v>
      </c>
      <c r="H2335" s="19" t="str">
        <f t="shared" si="145"/>
        <v>BEARISH DIVERGENCE</v>
      </c>
    </row>
    <row r="2336" spans="1:8" ht="13.5" x14ac:dyDescent="0.25">
      <c r="A2336" s="3">
        <v>45406</v>
      </c>
      <c r="B2336" s="2">
        <v>67.400000000000006</v>
      </c>
      <c r="C2336" s="2">
        <v>60.609000000000002</v>
      </c>
      <c r="D2336" s="2">
        <v>1009</v>
      </c>
      <c r="E2336" s="2">
        <f t="shared" si="144"/>
        <v>101088</v>
      </c>
      <c r="F2336" s="19" t="str">
        <f t="shared" si="147"/>
        <v>BULLISH</v>
      </c>
      <c r="G2336" s="19" t="str">
        <f t="shared" si="146"/>
        <v>NEUTRAL</v>
      </c>
      <c r="H2336" s="19" t="str">
        <f t="shared" si="145"/>
        <v>CONFIRMED BULLISH</v>
      </c>
    </row>
    <row r="2337" spans="1:8" ht="13.5" x14ac:dyDescent="0.25">
      <c r="A2337" s="3">
        <v>45407</v>
      </c>
      <c r="B2337" s="2">
        <v>66.7</v>
      </c>
      <c r="C2337" s="2">
        <v>59.979500000000002</v>
      </c>
      <c r="D2337" s="2">
        <v>369</v>
      </c>
      <c r="E2337" s="2">
        <f t="shared" si="144"/>
        <v>100719</v>
      </c>
      <c r="F2337" s="19" t="str">
        <f t="shared" si="147"/>
        <v>BULLISH</v>
      </c>
      <c r="G2337" s="19" t="str">
        <f t="shared" si="146"/>
        <v>NEUTRAL</v>
      </c>
      <c r="H2337" s="19" t="str">
        <f t="shared" si="145"/>
        <v>BULLISH DIVERGENCE</v>
      </c>
    </row>
    <row r="2338" spans="1:8" ht="13.5" x14ac:dyDescent="0.25">
      <c r="A2338" s="3">
        <v>45408</v>
      </c>
      <c r="B2338" s="2">
        <v>66.95</v>
      </c>
      <c r="C2338" s="2">
        <v>60.2044</v>
      </c>
      <c r="D2338" s="2">
        <v>25</v>
      </c>
      <c r="E2338" s="2">
        <f t="shared" si="144"/>
        <v>100744</v>
      </c>
      <c r="F2338" s="19" t="str">
        <f t="shared" si="147"/>
        <v>BULLISH</v>
      </c>
      <c r="G2338" s="19" t="str">
        <f t="shared" si="146"/>
        <v>NEUTRAL</v>
      </c>
      <c r="H2338" s="19" t="str">
        <f t="shared" si="145"/>
        <v>BULLISH DIVERGENCE</v>
      </c>
    </row>
    <row r="2339" spans="1:8" ht="13.5" x14ac:dyDescent="0.25">
      <c r="A2339" s="3">
        <v>45411</v>
      </c>
      <c r="B2339" s="2">
        <v>66.95</v>
      </c>
      <c r="C2339" s="2">
        <v>60.2044</v>
      </c>
      <c r="D2339" s="2">
        <v>6</v>
      </c>
      <c r="E2339" s="2">
        <f t="shared" si="144"/>
        <v>100744</v>
      </c>
      <c r="F2339" s="19" t="str">
        <f t="shared" si="147"/>
        <v>BULLISH</v>
      </c>
      <c r="G2339" s="19" t="str">
        <f t="shared" si="146"/>
        <v>NEUTRAL</v>
      </c>
      <c r="H2339" s="19" t="str">
        <f t="shared" si="145"/>
        <v>BULLISH DIVERGENCE</v>
      </c>
    </row>
    <row r="2340" spans="1:8" ht="13.5" x14ac:dyDescent="0.25">
      <c r="A2340" s="3">
        <v>45412</v>
      </c>
      <c r="B2340" s="2">
        <v>66.3</v>
      </c>
      <c r="C2340" s="2">
        <v>59.619799999999998</v>
      </c>
      <c r="D2340" s="2">
        <v>102</v>
      </c>
      <c r="E2340" s="2">
        <f t="shared" si="144"/>
        <v>100642</v>
      </c>
      <c r="F2340" s="19" t="str">
        <f t="shared" si="147"/>
        <v>BULLISH</v>
      </c>
      <c r="G2340" s="19" t="str">
        <f t="shared" si="146"/>
        <v>NEUTRAL</v>
      </c>
      <c r="H2340" s="19" t="str">
        <f t="shared" si="145"/>
        <v>BULLISH DIVERGENCE</v>
      </c>
    </row>
    <row r="2341" spans="1:8" ht="13.5" x14ac:dyDescent="0.25">
      <c r="A2341" s="3">
        <v>45414</v>
      </c>
      <c r="B2341" s="2">
        <v>66.64</v>
      </c>
      <c r="C2341" s="2">
        <v>59.925600000000003</v>
      </c>
      <c r="D2341" s="2">
        <v>329</v>
      </c>
      <c r="E2341" s="2">
        <f t="shared" si="144"/>
        <v>100971</v>
      </c>
      <c r="F2341" s="19" t="str">
        <f t="shared" si="147"/>
        <v>BEARISH</v>
      </c>
      <c r="G2341" s="19" t="str">
        <f t="shared" si="146"/>
        <v>NEUTRAL</v>
      </c>
      <c r="H2341" s="19" t="str">
        <f t="shared" si="145"/>
        <v>CONFIRMED BEARISH</v>
      </c>
    </row>
    <row r="2342" spans="1:8" ht="13.5" x14ac:dyDescent="0.25">
      <c r="A2342" s="3">
        <v>45415</v>
      </c>
      <c r="B2342" s="2">
        <v>66.510000000000005</v>
      </c>
      <c r="C2342" s="2">
        <v>59.808700000000002</v>
      </c>
      <c r="D2342" s="2">
        <v>1039</v>
      </c>
      <c r="E2342" s="2">
        <f t="shared" si="144"/>
        <v>99932</v>
      </c>
      <c r="F2342" s="19" t="str">
        <f t="shared" si="147"/>
        <v>BEARISH</v>
      </c>
      <c r="G2342" s="19" t="str">
        <f t="shared" si="146"/>
        <v>NEUTRAL</v>
      </c>
      <c r="H2342" s="19" t="str">
        <f t="shared" si="145"/>
        <v>CONFIRMED BEARISH</v>
      </c>
    </row>
    <row r="2343" spans="1:8" ht="13.5" x14ac:dyDescent="0.25">
      <c r="A2343" s="3">
        <v>45418</v>
      </c>
      <c r="B2343" s="2">
        <v>66.650000000000006</v>
      </c>
      <c r="C2343" s="2">
        <v>59.934600000000003</v>
      </c>
      <c r="D2343" s="2">
        <v>33</v>
      </c>
      <c r="E2343" s="2">
        <f t="shared" si="144"/>
        <v>99965</v>
      </c>
      <c r="F2343" s="19" t="str">
        <f t="shared" si="147"/>
        <v>BEARISH</v>
      </c>
      <c r="G2343" s="19" t="str">
        <f t="shared" si="146"/>
        <v>NEUTRAL</v>
      </c>
      <c r="H2343" s="19" t="str">
        <f t="shared" si="145"/>
        <v>CONFIRMED BEARISH</v>
      </c>
    </row>
    <row r="2344" spans="1:8" ht="13.5" x14ac:dyDescent="0.25">
      <c r="A2344" s="3">
        <v>45419</v>
      </c>
      <c r="B2344" s="2">
        <v>66.7</v>
      </c>
      <c r="C2344" s="2">
        <v>59.979500000000002</v>
      </c>
      <c r="D2344" s="2">
        <v>223</v>
      </c>
      <c r="E2344" s="2">
        <f t="shared" si="144"/>
        <v>100188</v>
      </c>
      <c r="F2344" s="19" t="str">
        <f t="shared" si="147"/>
        <v>BEARISH</v>
      </c>
      <c r="G2344" s="19" t="str">
        <f t="shared" si="146"/>
        <v>NEUTRAL</v>
      </c>
      <c r="H2344" s="19" t="str">
        <f t="shared" si="145"/>
        <v>CONFIRMED BEARISH</v>
      </c>
    </row>
    <row r="2345" spans="1:8" ht="13.5" x14ac:dyDescent="0.25">
      <c r="A2345" s="3">
        <v>45420</v>
      </c>
      <c r="B2345" s="2">
        <v>66.489999999999995</v>
      </c>
      <c r="C2345" s="2">
        <v>59.790700000000001</v>
      </c>
      <c r="D2345" s="2">
        <v>68</v>
      </c>
      <c r="E2345" s="2">
        <f t="shared" si="144"/>
        <v>100120</v>
      </c>
      <c r="F2345" s="19" t="str">
        <f t="shared" si="147"/>
        <v>BEARISH</v>
      </c>
      <c r="G2345" s="19" t="str">
        <f t="shared" si="146"/>
        <v>NEUTRAL</v>
      </c>
      <c r="H2345" s="19" t="str">
        <f t="shared" si="145"/>
        <v>BEARISH DIVERGENCE</v>
      </c>
    </row>
    <row r="2346" spans="1:8" ht="13.5" x14ac:dyDescent="0.25">
      <c r="A2346" s="3">
        <v>45421</v>
      </c>
      <c r="B2346" s="2">
        <v>65.040000000000006</v>
      </c>
      <c r="C2346" s="2">
        <v>58.486800000000002</v>
      </c>
      <c r="D2346" s="2">
        <v>176</v>
      </c>
      <c r="E2346" s="2">
        <f t="shared" si="144"/>
        <v>99944</v>
      </c>
      <c r="F2346" s="19" t="str">
        <f t="shared" si="147"/>
        <v>BEARISH</v>
      </c>
      <c r="G2346" s="19" t="str">
        <f t="shared" si="146"/>
        <v>NEUTRAL</v>
      </c>
      <c r="H2346" s="19" t="str">
        <f t="shared" si="145"/>
        <v>CONFIRMED BEARISH</v>
      </c>
    </row>
    <row r="2347" spans="1:8" ht="13.5" x14ac:dyDescent="0.25">
      <c r="A2347" s="3">
        <v>45422</v>
      </c>
      <c r="B2347" s="2">
        <v>66.900000000000006</v>
      </c>
      <c r="C2347" s="2">
        <v>60.159399999999998</v>
      </c>
      <c r="D2347" s="2">
        <v>2858</v>
      </c>
      <c r="E2347" s="2">
        <f t="shared" si="144"/>
        <v>102802</v>
      </c>
      <c r="F2347" s="19" t="str">
        <f t="shared" si="147"/>
        <v>BULLISH</v>
      </c>
      <c r="G2347" s="19" t="str">
        <f t="shared" si="146"/>
        <v>STRONG</v>
      </c>
      <c r="H2347" s="19" t="str">
        <f t="shared" si="145"/>
        <v>CONFIRMED BULLISH</v>
      </c>
    </row>
    <row r="2348" spans="1:8" ht="13.5" x14ac:dyDescent="0.25">
      <c r="A2348" s="3">
        <v>45425</v>
      </c>
      <c r="B2348" s="2">
        <v>66.900000000000006</v>
      </c>
      <c r="C2348" s="2">
        <v>60.159399999999998</v>
      </c>
      <c r="D2348" s="2">
        <v>104</v>
      </c>
      <c r="E2348" s="2">
        <f t="shared" si="144"/>
        <v>102802</v>
      </c>
      <c r="F2348" s="19" t="str">
        <f t="shared" si="147"/>
        <v>BULLISH</v>
      </c>
      <c r="G2348" s="19" t="str">
        <f t="shared" si="146"/>
        <v>STRONG</v>
      </c>
      <c r="H2348" s="19" t="str">
        <f t="shared" si="145"/>
        <v>CONFIRMED BULLISH</v>
      </c>
    </row>
    <row r="2349" spans="1:8" ht="13.5" x14ac:dyDescent="0.25">
      <c r="A2349" s="3">
        <v>45426</v>
      </c>
      <c r="B2349" s="2">
        <v>66.900000000000006</v>
      </c>
      <c r="C2349" s="2">
        <v>60.159399999999998</v>
      </c>
      <c r="D2349" s="2">
        <v>0</v>
      </c>
      <c r="E2349" s="2">
        <f t="shared" si="144"/>
        <v>102802</v>
      </c>
      <c r="F2349" s="19" t="str">
        <f t="shared" si="147"/>
        <v>BULLISH</v>
      </c>
      <c r="G2349" s="19" t="str">
        <f t="shared" si="146"/>
        <v>STRONG</v>
      </c>
      <c r="H2349" s="19" t="str">
        <f t="shared" si="145"/>
        <v>CONFIRMED BULLISH</v>
      </c>
    </row>
    <row r="2350" spans="1:8" ht="13.5" x14ac:dyDescent="0.25">
      <c r="A2350" s="3">
        <v>45427</v>
      </c>
      <c r="B2350" s="2">
        <v>66</v>
      </c>
      <c r="C2350" s="2">
        <v>59.350099999999998</v>
      </c>
      <c r="D2350" s="2">
        <v>353</v>
      </c>
      <c r="E2350" s="2">
        <f t="shared" si="144"/>
        <v>102449</v>
      </c>
      <c r="F2350" s="19" t="str">
        <f t="shared" si="147"/>
        <v>BULLISH</v>
      </c>
      <c r="G2350" s="19" t="str">
        <f t="shared" si="146"/>
        <v>STRONG</v>
      </c>
      <c r="H2350" s="19" t="str">
        <f t="shared" si="145"/>
        <v>BULLISH DIVERGENCE</v>
      </c>
    </row>
    <row r="2351" spans="1:8" ht="13.5" x14ac:dyDescent="0.25">
      <c r="A2351" s="3">
        <v>45428</v>
      </c>
      <c r="B2351" s="2">
        <v>66</v>
      </c>
      <c r="C2351" s="2">
        <v>59.350099999999998</v>
      </c>
      <c r="D2351" s="2">
        <v>236</v>
      </c>
      <c r="E2351" s="2">
        <f t="shared" si="144"/>
        <v>102449</v>
      </c>
      <c r="F2351" s="19" t="str">
        <f t="shared" si="147"/>
        <v>BULLISH</v>
      </c>
      <c r="G2351" s="19" t="str">
        <f t="shared" si="146"/>
        <v>STRONG</v>
      </c>
      <c r="H2351" s="19" t="str">
        <f t="shared" si="145"/>
        <v>CONFIRMED BULLISH</v>
      </c>
    </row>
    <row r="2352" spans="1:8" ht="13.5" x14ac:dyDescent="0.25">
      <c r="A2352" s="3">
        <v>45429</v>
      </c>
      <c r="B2352" s="2">
        <v>66.989999999999995</v>
      </c>
      <c r="C2352" s="2">
        <v>60.240299999999998</v>
      </c>
      <c r="D2352" s="2">
        <v>1321</v>
      </c>
      <c r="E2352" s="2">
        <f t="shared" si="144"/>
        <v>103770</v>
      </c>
      <c r="F2352" s="19" t="str">
        <f t="shared" si="147"/>
        <v>BULLISH</v>
      </c>
      <c r="G2352" s="19" t="str">
        <f t="shared" si="146"/>
        <v>NEUTRAL</v>
      </c>
      <c r="H2352" s="19" t="str">
        <f t="shared" si="145"/>
        <v>CONFIRMED BULLISH</v>
      </c>
    </row>
    <row r="2353" spans="1:8" ht="13.5" x14ac:dyDescent="0.25">
      <c r="A2353" s="3">
        <v>45432</v>
      </c>
      <c r="B2353" s="2">
        <v>67</v>
      </c>
      <c r="C2353" s="2">
        <v>60.249299999999998</v>
      </c>
      <c r="D2353" s="2">
        <v>702</v>
      </c>
      <c r="E2353" s="2">
        <f t="shared" si="144"/>
        <v>104472</v>
      </c>
      <c r="F2353" s="19" t="str">
        <f t="shared" si="147"/>
        <v>BULLISH</v>
      </c>
      <c r="G2353" s="19" t="str">
        <f t="shared" si="146"/>
        <v>NEUTRAL</v>
      </c>
      <c r="H2353" s="19" t="str">
        <f t="shared" si="145"/>
        <v>CONFIRMED BULLISH</v>
      </c>
    </row>
    <row r="2354" spans="1:8" ht="13.5" x14ac:dyDescent="0.25">
      <c r="A2354" s="3">
        <v>45433</v>
      </c>
      <c r="B2354" s="2">
        <v>67</v>
      </c>
      <c r="C2354" s="2">
        <v>60.249299999999998</v>
      </c>
      <c r="D2354" s="2">
        <v>767</v>
      </c>
      <c r="E2354" s="2">
        <f t="shared" si="144"/>
        <v>104472</v>
      </c>
      <c r="F2354" s="19" t="str">
        <f t="shared" si="147"/>
        <v>BULLISH</v>
      </c>
      <c r="G2354" s="19" t="str">
        <f t="shared" si="146"/>
        <v>NEUTRAL</v>
      </c>
      <c r="H2354" s="19" t="str">
        <f t="shared" si="145"/>
        <v>CONFIRMED BULLISH</v>
      </c>
    </row>
    <row r="2355" spans="1:8" ht="13.5" x14ac:dyDescent="0.25">
      <c r="A2355" s="3">
        <v>45434</v>
      </c>
      <c r="B2355" s="2">
        <v>66.75</v>
      </c>
      <c r="C2355" s="2">
        <v>60.024500000000003</v>
      </c>
      <c r="D2355" s="2">
        <v>898</v>
      </c>
      <c r="E2355" s="2">
        <f t="shared" si="144"/>
        <v>103574</v>
      </c>
      <c r="F2355" s="19" t="str">
        <f t="shared" si="147"/>
        <v>BULLISH</v>
      </c>
      <c r="G2355" s="19" t="str">
        <f t="shared" si="146"/>
        <v>NEUTRAL</v>
      </c>
      <c r="H2355" s="19" t="str">
        <f t="shared" si="145"/>
        <v>CONFIRMED BULLISH</v>
      </c>
    </row>
    <row r="2356" spans="1:8" ht="13.5" x14ac:dyDescent="0.25">
      <c r="A2356" s="3">
        <v>45435</v>
      </c>
      <c r="B2356" s="2">
        <v>66.98</v>
      </c>
      <c r="C2356" s="2">
        <v>60.231299999999997</v>
      </c>
      <c r="D2356" s="2">
        <v>102</v>
      </c>
      <c r="E2356" s="2">
        <f t="shared" si="144"/>
        <v>103676</v>
      </c>
      <c r="F2356" s="19" t="str">
        <f t="shared" si="147"/>
        <v>BULLISH</v>
      </c>
      <c r="G2356" s="19" t="str">
        <f t="shared" si="146"/>
        <v>NEUTRAL</v>
      </c>
      <c r="H2356" s="19" t="str">
        <f t="shared" si="145"/>
        <v>CONFIRMED BULLISH</v>
      </c>
    </row>
    <row r="2357" spans="1:8" ht="13.5" x14ac:dyDescent="0.25">
      <c r="A2357" s="3">
        <v>45436</v>
      </c>
      <c r="B2357" s="2">
        <v>67</v>
      </c>
      <c r="C2357" s="2">
        <v>60.249299999999998</v>
      </c>
      <c r="D2357" s="2">
        <v>658</v>
      </c>
      <c r="E2357" s="2">
        <f t="shared" si="144"/>
        <v>104334</v>
      </c>
      <c r="F2357" s="19" t="str">
        <f t="shared" si="147"/>
        <v>BULLISH</v>
      </c>
      <c r="G2357" s="19" t="str">
        <f t="shared" si="146"/>
        <v>NEUTRAL</v>
      </c>
      <c r="H2357" s="19" t="str">
        <f t="shared" si="145"/>
        <v>CONFIRMED BULLISH</v>
      </c>
    </row>
    <row r="2358" spans="1:8" ht="13.5" x14ac:dyDescent="0.25">
      <c r="A2358" s="3">
        <v>45439</v>
      </c>
      <c r="B2358" s="2">
        <v>65.7</v>
      </c>
      <c r="C2358" s="2">
        <v>59.080300000000001</v>
      </c>
      <c r="D2358" s="2">
        <v>281</v>
      </c>
      <c r="E2358" s="2">
        <f t="shared" si="144"/>
        <v>104053</v>
      </c>
      <c r="F2358" s="19" t="str">
        <f t="shared" si="147"/>
        <v>BEARISH</v>
      </c>
      <c r="G2358" s="19" t="str">
        <f t="shared" si="146"/>
        <v>NEUTRAL</v>
      </c>
      <c r="H2358" s="19" t="str">
        <f t="shared" si="145"/>
        <v>CONFIRMED BEARISH</v>
      </c>
    </row>
    <row r="2359" spans="1:8" ht="13.5" x14ac:dyDescent="0.25">
      <c r="A2359" s="3">
        <v>45440</v>
      </c>
      <c r="B2359" s="2">
        <v>65.7</v>
      </c>
      <c r="C2359" s="2">
        <v>59.080300000000001</v>
      </c>
      <c r="D2359" s="2">
        <v>0</v>
      </c>
      <c r="E2359" s="2">
        <f t="shared" si="144"/>
        <v>104053</v>
      </c>
      <c r="F2359" s="19" t="str">
        <f t="shared" si="147"/>
        <v>BEARISH</v>
      </c>
      <c r="G2359" s="19" t="str">
        <f t="shared" si="146"/>
        <v>NEUTRAL</v>
      </c>
      <c r="H2359" s="19" t="str">
        <f t="shared" si="145"/>
        <v>CONFIRMED BEARISH</v>
      </c>
    </row>
    <row r="2360" spans="1:8" ht="13.5" x14ac:dyDescent="0.25">
      <c r="A2360" s="3">
        <v>45441</v>
      </c>
      <c r="B2360" s="2">
        <v>66.989999999999995</v>
      </c>
      <c r="C2360" s="2">
        <v>60.240299999999998</v>
      </c>
      <c r="D2360" s="2">
        <v>124</v>
      </c>
      <c r="E2360" s="2">
        <f t="shared" si="144"/>
        <v>104177</v>
      </c>
      <c r="F2360" s="19" t="str">
        <f t="shared" si="147"/>
        <v>BULLISH</v>
      </c>
      <c r="G2360" s="19" t="str">
        <f t="shared" si="146"/>
        <v>NEUTRAL</v>
      </c>
      <c r="H2360" s="19" t="str">
        <f t="shared" si="145"/>
        <v>CONFIRMED BULLISH</v>
      </c>
    </row>
    <row r="2361" spans="1:8" ht="13.5" x14ac:dyDescent="0.25">
      <c r="A2361" s="3">
        <v>45442</v>
      </c>
      <c r="B2361" s="2">
        <v>67.900000000000006</v>
      </c>
      <c r="C2361" s="2">
        <v>61.058599999999998</v>
      </c>
      <c r="D2361" s="2">
        <v>422</v>
      </c>
      <c r="E2361" s="2">
        <f t="shared" si="144"/>
        <v>104599</v>
      </c>
      <c r="F2361" s="19" t="str">
        <f t="shared" si="147"/>
        <v>BULLISH</v>
      </c>
      <c r="G2361" s="19" t="str">
        <f t="shared" si="146"/>
        <v>NEUTRAL</v>
      </c>
      <c r="H2361" s="19" t="str">
        <f t="shared" si="145"/>
        <v>CONFIRMED BULLISH</v>
      </c>
    </row>
    <row r="2362" spans="1:8" ht="13.5" x14ac:dyDescent="0.25">
      <c r="A2362" s="3">
        <v>45443</v>
      </c>
      <c r="B2362" s="2">
        <v>67.900000000000006</v>
      </c>
      <c r="C2362" s="2">
        <v>61.058599999999998</v>
      </c>
      <c r="D2362" s="2">
        <v>119</v>
      </c>
      <c r="E2362" s="2">
        <f t="shared" si="144"/>
        <v>104599</v>
      </c>
      <c r="F2362" s="19" t="str">
        <f t="shared" si="147"/>
        <v>BULLISH</v>
      </c>
      <c r="G2362" s="19" t="str">
        <f t="shared" si="146"/>
        <v>NEUTRAL</v>
      </c>
      <c r="H2362" s="19" t="str">
        <f t="shared" si="145"/>
        <v>CONFIRMED BULLISH</v>
      </c>
    </row>
    <row r="2363" spans="1:8" ht="13.5" x14ac:dyDescent="0.25">
      <c r="A2363" s="3">
        <v>45446</v>
      </c>
      <c r="B2363" s="2">
        <v>67.7</v>
      </c>
      <c r="C2363" s="2">
        <v>60.878799999999998</v>
      </c>
      <c r="D2363" s="2">
        <v>215</v>
      </c>
      <c r="E2363" s="2">
        <f t="shared" si="144"/>
        <v>104384</v>
      </c>
      <c r="F2363" s="19" t="str">
        <f t="shared" si="147"/>
        <v>BULLISH</v>
      </c>
      <c r="G2363" s="19" t="str">
        <f t="shared" si="146"/>
        <v>NEUTRAL</v>
      </c>
      <c r="H2363" s="19" t="str">
        <f t="shared" si="145"/>
        <v>CONFIRMED BULLISH</v>
      </c>
    </row>
    <row r="2364" spans="1:8" ht="13.5" x14ac:dyDescent="0.25">
      <c r="A2364" s="3">
        <v>45447</v>
      </c>
      <c r="B2364" s="2">
        <v>67</v>
      </c>
      <c r="C2364" s="2">
        <v>60.249299999999998</v>
      </c>
      <c r="D2364" s="2">
        <v>201</v>
      </c>
      <c r="E2364" s="2">
        <f t="shared" si="144"/>
        <v>104183</v>
      </c>
      <c r="F2364" s="19" t="str">
        <f t="shared" si="147"/>
        <v>BULLISH</v>
      </c>
      <c r="G2364" s="19" t="str">
        <f t="shared" si="146"/>
        <v>NEUTRAL</v>
      </c>
      <c r="H2364" s="19" t="str">
        <f t="shared" si="145"/>
        <v>CONFIRMED BULLISH</v>
      </c>
    </row>
    <row r="2365" spans="1:8" ht="13.5" x14ac:dyDescent="0.25">
      <c r="A2365" s="3">
        <v>45448</v>
      </c>
      <c r="B2365" s="2">
        <v>68.5</v>
      </c>
      <c r="C2365" s="2">
        <v>61.598199999999999</v>
      </c>
      <c r="D2365" s="2">
        <v>76</v>
      </c>
      <c r="E2365" s="2">
        <f t="shared" si="144"/>
        <v>104259</v>
      </c>
      <c r="F2365" s="19" t="str">
        <f t="shared" si="147"/>
        <v>BULLISH</v>
      </c>
      <c r="G2365" s="19" t="str">
        <f t="shared" si="146"/>
        <v>NEUTRAL</v>
      </c>
      <c r="H2365" s="19" t="str">
        <f t="shared" si="145"/>
        <v>CONFIRMED BULLISH</v>
      </c>
    </row>
    <row r="2366" spans="1:8" ht="13.5" x14ac:dyDescent="0.25">
      <c r="A2366" s="3">
        <v>45449</v>
      </c>
      <c r="B2366" s="2">
        <v>68.45</v>
      </c>
      <c r="C2366" s="2">
        <v>61.553199999999997</v>
      </c>
      <c r="D2366" s="2">
        <v>154</v>
      </c>
      <c r="E2366" s="2">
        <f t="shared" si="144"/>
        <v>104105</v>
      </c>
      <c r="F2366" s="19" t="str">
        <f t="shared" si="147"/>
        <v>BEARISH</v>
      </c>
      <c r="G2366" s="19" t="str">
        <f t="shared" si="146"/>
        <v>NEUTRAL</v>
      </c>
      <c r="H2366" s="19" t="str">
        <f t="shared" si="145"/>
        <v>BEARISH DIVERGENCE</v>
      </c>
    </row>
    <row r="2367" spans="1:8" ht="13.5" x14ac:dyDescent="0.25">
      <c r="A2367" s="3">
        <v>45450</v>
      </c>
      <c r="B2367" s="2">
        <v>68.45</v>
      </c>
      <c r="C2367" s="2">
        <v>61.553199999999997</v>
      </c>
      <c r="D2367" s="2">
        <v>24</v>
      </c>
      <c r="E2367" s="2">
        <f t="shared" si="144"/>
        <v>104105</v>
      </c>
      <c r="F2367" s="19" t="str">
        <f t="shared" si="147"/>
        <v>BEARISH</v>
      </c>
      <c r="G2367" s="19" t="str">
        <f t="shared" si="146"/>
        <v>NEUTRAL</v>
      </c>
      <c r="H2367" s="19" t="str">
        <f t="shared" si="145"/>
        <v>BEARISH DIVERGENCE</v>
      </c>
    </row>
    <row r="2368" spans="1:8" ht="13.5" x14ac:dyDescent="0.25">
      <c r="A2368" s="3">
        <v>45453</v>
      </c>
      <c r="B2368" s="2">
        <v>67</v>
      </c>
      <c r="C2368" s="2">
        <v>60.249299999999998</v>
      </c>
      <c r="D2368" s="2">
        <v>739</v>
      </c>
      <c r="E2368" s="2">
        <f t="shared" si="144"/>
        <v>103366</v>
      </c>
      <c r="F2368" s="19" t="str">
        <f t="shared" si="147"/>
        <v>BEARISH</v>
      </c>
      <c r="G2368" s="19" t="str">
        <f t="shared" si="146"/>
        <v>NEUTRAL</v>
      </c>
      <c r="H2368" s="19" t="str">
        <f t="shared" si="145"/>
        <v>CONFIRMED BEARISH</v>
      </c>
    </row>
    <row r="2369" spans="1:8" ht="13.5" x14ac:dyDescent="0.25">
      <c r="A2369" s="3">
        <v>45454</v>
      </c>
      <c r="B2369" s="2">
        <v>68</v>
      </c>
      <c r="C2369" s="2">
        <v>61.148600000000002</v>
      </c>
      <c r="D2369" s="2">
        <v>463</v>
      </c>
      <c r="E2369" s="2">
        <f t="shared" si="144"/>
        <v>103829</v>
      </c>
      <c r="F2369" s="19" t="str">
        <f t="shared" si="147"/>
        <v>BEARISH</v>
      </c>
      <c r="G2369" s="19" t="str">
        <f t="shared" si="146"/>
        <v>NEUTRAL</v>
      </c>
      <c r="H2369" s="19" t="str">
        <f t="shared" si="145"/>
        <v>BEARISH DIVERGENCE</v>
      </c>
    </row>
    <row r="2370" spans="1:8" ht="13.5" x14ac:dyDescent="0.25">
      <c r="A2370" s="3">
        <v>45455</v>
      </c>
      <c r="B2370" s="2">
        <v>66.900000000000006</v>
      </c>
      <c r="C2370" s="2">
        <v>60.159399999999998</v>
      </c>
      <c r="D2370" s="2">
        <v>90</v>
      </c>
      <c r="E2370" s="2">
        <f t="shared" si="144"/>
        <v>103739</v>
      </c>
      <c r="F2370" s="19" t="str">
        <f t="shared" si="147"/>
        <v>BEARISH</v>
      </c>
      <c r="G2370" s="19" t="str">
        <f t="shared" si="146"/>
        <v>NEUTRAL</v>
      </c>
      <c r="H2370" s="19" t="str">
        <f t="shared" si="145"/>
        <v>CONFIRMED BEARISH</v>
      </c>
    </row>
    <row r="2371" spans="1:8" ht="13.5" x14ac:dyDescent="0.25">
      <c r="A2371" s="3">
        <v>45456</v>
      </c>
      <c r="B2371" s="2">
        <v>67.94</v>
      </c>
      <c r="C2371" s="2">
        <v>61.0946</v>
      </c>
      <c r="D2371" s="2">
        <v>562</v>
      </c>
      <c r="E2371" s="2">
        <f t="shared" si="144"/>
        <v>104301</v>
      </c>
      <c r="F2371" s="19" t="str">
        <f t="shared" si="147"/>
        <v>BULLISH</v>
      </c>
      <c r="G2371" s="19" t="str">
        <f t="shared" si="146"/>
        <v>NEUTRAL</v>
      </c>
      <c r="H2371" s="19" t="str">
        <f t="shared" si="145"/>
        <v>BULLISH DIVERGENCE</v>
      </c>
    </row>
    <row r="2372" spans="1:8" ht="13.5" x14ac:dyDescent="0.25">
      <c r="A2372" s="3">
        <v>45457</v>
      </c>
      <c r="B2372" s="2">
        <v>67.94</v>
      </c>
      <c r="C2372" s="2">
        <v>61.0946</v>
      </c>
      <c r="D2372" s="2">
        <v>0</v>
      </c>
      <c r="E2372" s="2">
        <f t="shared" ref="E2372:E2435" si="148">IF(B2372&gt;B2371, E2371+D2372, IF(B2372&lt;B2371, E2371-D2372, E2371))</f>
        <v>104301</v>
      </c>
      <c r="F2372" s="19" t="str">
        <f t="shared" si="147"/>
        <v>BULLISH</v>
      </c>
      <c r="G2372" s="19" t="str">
        <f t="shared" si="146"/>
        <v>NEUTRAL</v>
      </c>
      <c r="H2372" s="19" t="str">
        <f t="shared" si="145"/>
        <v>BULLISH DIVERGENCE</v>
      </c>
    </row>
    <row r="2373" spans="1:8" ht="13.5" x14ac:dyDescent="0.25">
      <c r="A2373" s="3">
        <v>45461</v>
      </c>
      <c r="B2373" s="2">
        <v>67.94</v>
      </c>
      <c r="C2373" s="2">
        <v>61.0946</v>
      </c>
      <c r="D2373" s="2">
        <v>450</v>
      </c>
      <c r="E2373" s="2">
        <f t="shared" si="148"/>
        <v>104301</v>
      </c>
      <c r="F2373" s="19" t="str">
        <f t="shared" si="147"/>
        <v>BULLISH</v>
      </c>
      <c r="G2373" s="19" t="str">
        <f t="shared" si="146"/>
        <v>NEUTRAL</v>
      </c>
      <c r="H2373" s="19" t="str">
        <f t="shared" si="145"/>
        <v>CONFIRMED BULLISH</v>
      </c>
    </row>
    <row r="2374" spans="1:8" ht="13.5" x14ac:dyDescent="0.25">
      <c r="A2374" s="3">
        <v>45462</v>
      </c>
      <c r="B2374" s="2">
        <v>67.400000000000006</v>
      </c>
      <c r="C2374" s="2">
        <v>60.609000000000002</v>
      </c>
      <c r="D2374" s="2">
        <v>155</v>
      </c>
      <c r="E2374" s="2">
        <f t="shared" si="148"/>
        <v>104146</v>
      </c>
      <c r="F2374" s="19" t="str">
        <f t="shared" si="147"/>
        <v>BULLISH</v>
      </c>
      <c r="G2374" s="19" t="str">
        <f t="shared" si="146"/>
        <v>NEUTRAL</v>
      </c>
      <c r="H2374" s="19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BULLISH DIVERGENCE</v>
      </c>
    </row>
    <row r="2375" spans="1:8" ht="13.5" x14ac:dyDescent="0.25">
      <c r="A2375" s="3">
        <v>45463</v>
      </c>
      <c r="B2375" s="2">
        <v>67.400000000000006</v>
      </c>
      <c r="C2375" s="2">
        <v>60.609000000000002</v>
      </c>
      <c r="D2375" s="2">
        <v>312</v>
      </c>
      <c r="E2375" s="2">
        <f t="shared" si="148"/>
        <v>104146</v>
      </c>
      <c r="F2375" s="19" t="str">
        <f t="shared" si="147"/>
        <v>BULLISH</v>
      </c>
      <c r="G2375" s="19" t="str">
        <f t="shared" ref="G2375:G2438" si="150">IF((E2375-E2370)/E2370 &gt; 0.02, "STRONG",
 IF((E2375-E2370)/E2370 &lt; -0.02, "WEAK", "NEUTRAL"))</f>
        <v>NEUTRAL</v>
      </c>
      <c r="H2375" s="19" t="str">
        <f t="shared" si="149"/>
        <v>CONFIRMED BULLISH</v>
      </c>
    </row>
    <row r="2376" spans="1:8" ht="13.5" x14ac:dyDescent="0.25">
      <c r="A2376" s="3">
        <v>45464</v>
      </c>
      <c r="B2376" s="2">
        <v>67.400000000000006</v>
      </c>
      <c r="C2376" s="2">
        <v>60.609000000000002</v>
      </c>
      <c r="D2376" s="2">
        <v>880</v>
      </c>
      <c r="E2376" s="2">
        <f t="shared" si="148"/>
        <v>104146</v>
      </c>
      <c r="F2376" s="19" t="str">
        <f t="shared" ref="F2376:F2439" si="151">IF(E2376&gt;E2371,"BULLISH",IF(E2376&lt;E2371,"BEARISH","NEUTRAL"))</f>
        <v>BEARISH</v>
      </c>
      <c r="G2376" s="19" t="str">
        <f t="shared" si="150"/>
        <v>NEUTRAL</v>
      </c>
      <c r="H2376" s="19" t="str">
        <f t="shared" si="149"/>
        <v>CONFIRMED BEARISH</v>
      </c>
    </row>
    <row r="2377" spans="1:8" ht="13.5" x14ac:dyDescent="0.25">
      <c r="A2377" s="3">
        <v>45467</v>
      </c>
      <c r="B2377" s="2">
        <v>67.5</v>
      </c>
      <c r="C2377" s="2">
        <v>60.698900000000002</v>
      </c>
      <c r="D2377" s="2">
        <v>848</v>
      </c>
      <c r="E2377" s="2">
        <f t="shared" si="148"/>
        <v>104994</v>
      </c>
      <c r="F2377" s="19" t="str">
        <f t="shared" si="151"/>
        <v>BULLISH</v>
      </c>
      <c r="G2377" s="19" t="str">
        <f t="shared" si="150"/>
        <v>NEUTRAL</v>
      </c>
      <c r="H2377" s="19" t="str">
        <f t="shared" si="149"/>
        <v>BULLISH DIVERGENCE</v>
      </c>
    </row>
    <row r="2378" spans="1:8" ht="13.5" x14ac:dyDescent="0.25">
      <c r="A2378" s="3">
        <v>45468</v>
      </c>
      <c r="B2378" s="2">
        <v>67</v>
      </c>
      <c r="C2378" s="2">
        <v>60.249299999999998</v>
      </c>
      <c r="D2378" s="2">
        <v>864</v>
      </c>
      <c r="E2378" s="2">
        <f t="shared" si="148"/>
        <v>104130</v>
      </c>
      <c r="F2378" s="19" t="str">
        <f t="shared" si="151"/>
        <v>BEARISH</v>
      </c>
      <c r="G2378" s="19" t="str">
        <f t="shared" si="150"/>
        <v>NEUTRAL</v>
      </c>
      <c r="H2378" s="19" t="str">
        <f t="shared" si="149"/>
        <v>CONFIRMED BEARISH</v>
      </c>
    </row>
    <row r="2379" spans="1:8" ht="13.5" x14ac:dyDescent="0.25">
      <c r="A2379" s="3">
        <v>45469</v>
      </c>
      <c r="B2379" s="2">
        <v>67.5</v>
      </c>
      <c r="C2379" s="2">
        <v>60.698900000000002</v>
      </c>
      <c r="D2379" s="2">
        <v>375</v>
      </c>
      <c r="E2379" s="2">
        <f t="shared" si="148"/>
        <v>104505</v>
      </c>
      <c r="F2379" s="19" t="str">
        <f t="shared" si="151"/>
        <v>BULLISH</v>
      </c>
      <c r="G2379" s="19" t="str">
        <f t="shared" si="150"/>
        <v>NEUTRAL</v>
      </c>
      <c r="H2379" s="19" t="str">
        <f t="shared" si="149"/>
        <v>CONFIRMED BULLISH</v>
      </c>
    </row>
    <row r="2380" spans="1:8" ht="13.5" x14ac:dyDescent="0.25">
      <c r="A2380" s="3">
        <v>45470</v>
      </c>
      <c r="B2380" s="2">
        <v>67.489999999999995</v>
      </c>
      <c r="C2380" s="2">
        <v>60.689900000000002</v>
      </c>
      <c r="D2380" s="2">
        <v>29</v>
      </c>
      <c r="E2380" s="2">
        <f t="shared" si="148"/>
        <v>104476</v>
      </c>
      <c r="F2380" s="19" t="str">
        <f t="shared" si="151"/>
        <v>BULLISH</v>
      </c>
      <c r="G2380" s="19" t="str">
        <f t="shared" si="150"/>
        <v>NEUTRAL</v>
      </c>
      <c r="H2380" s="19" t="str">
        <f t="shared" si="149"/>
        <v>CONFIRMED BULLISH</v>
      </c>
    </row>
    <row r="2381" spans="1:8" ht="13.5" x14ac:dyDescent="0.25">
      <c r="A2381" s="3">
        <v>45471</v>
      </c>
      <c r="B2381" s="2">
        <v>67.489999999999995</v>
      </c>
      <c r="C2381" s="2">
        <v>60.689900000000002</v>
      </c>
      <c r="D2381" s="2">
        <v>0</v>
      </c>
      <c r="E2381" s="2">
        <f t="shared" si="148"/>
        <v>104476</v>
      </c>
      <c r="F2381" s="19" t="str">
        <f t="shared" si="151"/>
        <v>BULLISH</v>
      </c>
      <c r="G2381" s="19" t="str">
        <f t="shared" si="150"/>
        <v>NEUTRAL</v>
      </c>
      <c r="H2381" s="19" t="str">
        <f t="shared" si="149"/>
        <v>CONFIRMED BULLISH</v>
      </c>
    </row>
    <row r="2382" spans="1:8" ht="13.5" x14ac:dyDescent="0.25">
      <c r="A2382" s="3">
        <v>45474</v>
      </c>
      <c r="B2382" s="2">
        <v>67.489999999999995</v>
      </c>
      <c r="C2382" s="2">
        <v>60.689900000000002</v>
      </c>
      <c r="D2382" s="2">
        <v>0</v>
      </c>
      <c r="E2382" s="2">
        <f t="shared" si="148"/>
        <v>104476</v>
      </c>
      <c r="F2382" s="19" t="str">
        <f t="shared" si="151"/>
        <v>BEARISH</v>
      </c>
      <c r="G2382" s="19" t="str">
        <f t="shared" si="150"/>
        <v>NEUTRAL</v>
      </c>
      <c r="H2382" s="19" t="str">
        <f t="shared" si="149"/>
        <v>CONFIRMED BEARISH</v>
      </c>
    </row>
    <row r="2383" spans="1:8" ht="13.5" x14ac:dyDescent="0.25">
      <c r="A2383" s="3">
        <v>45475</v>
      </c>
      <c r="B2383" s="2">
        <v>67.47</v>
      </c>
      <c r="C2383" s="2">
        <v>60.671999999999997</v>
      </c>
      <c r="D2383" s="2">
        <v>6</v>
      </c>
      <c r="E2383" s="2">
        <f t="shared" si="148"/>
        <v>104470</v>
      </c>
      <c r="F2383" s="19" t="str">
        <f t="shared" si="151"/>
        <v>BULLISH</v>
      </c>
      <c r="G2383" s="19" t="str">
        <f t="shared" si="150"/>
        <v>NEUTRAL</v>
      </c>
      <c r="H2383" s="19" t="str">
        <f t="shared" si="149"/>
        <v>CONFIRMED BULLISH</v>
      </c>
    </row>
    <row r="2384" spans="1:8" ht="13.5" x14ac:dyDescent="0.25">
      <c r="A2384" s="3">
        <v>45476</v>
      </c>
      <c r="B2384" s="2">
        <v>68.099999999999994</v>
      </c>
      <c r="C2384" s="2">
        <v>61.238500000000002</v>
      </c>
      <c r="D2384" s="2">
        <v>220</v>
      </c>
      <c r="E2384" s="2">
        <f t="shared" si="148"/>
        <v>104690</v>
      </c>
      <c r="F2384" s="19" t="str">
        <f t="shared" si="151"/>
        <v>BULLISH</v>
      </c>
      <c r="G2384" s="19" t="str">
        <f t="shared" si="150"/>
        <v>NEUTRAL</v>
      </c>
      <c r="H2384" s="19" t="str">
        <f t="shared" si="149"/>
        <v>CONFIRMED BULLISH</v>
      </c>
    </row>
    <row r="2385" spans="1:8" ht="13.5" x14ac:dyDescent="0.25">
      <c r="A2385" s="3">
        <v>45477</v>
      </c>
      <c r="B2385" s="2">
        <v>68</v>
      </c>
      <c r="C2385" s="2">
        <v>61.148600000000002</v>
      </c>
      <c r="D2385" s="2">
        <v>14</v>
      </c>
      <c r="E2385" s="2">
        <f t="shared" si="148"/>
        <v>104676</v>
      </c>
      <c r="F2385" s="19" t="str">
        <f t="shared" si="151"/>
        <v>BULLISH</v>
      </c>
      <c r="G2385" s="19" t="str">
        <f t="shared" si="150"/>
        <v>NEUTRAL</v>
      </c>
      <c r="H2385" s="19" t="str">
        <f t="shared" si="149"/>
        <v>CONFIRMED BULLISH</v>
      </c>
    </row>
    <row r="2386" spans="1:8" ht="13.5" x14ac:dyDescent="0.25">
      <c r="A2386" s="3">
        <v>45478</v>
      </c>
      <c r="B2386" s="2">
        <v>69.42</v>
      </c>
      <c r="C2386" s="2">
        <v>64.810500000000005</v>
      </c>
      <c r="D2386" s="2">
        <v>1</v>
      </c>
      <c r="E2386" s="2">
        <f t="shared" si="148"/>
        <v>104677</v>
      </c>
      <c r="F2386" s="19" t="str">
        <f t="shared" si="151"/>
        <v>BULLISH</v>
      </c>
      <c r="G2386" s="19" t="str">
        <f t="shared" si="150"/>
        <v>NEUTRAL</v>
      </c>
      <c r="H2386" s="19" t="str">
        <f t="shared" si="149"/>
        <v>CONFIRMED BULLISH</v>
      </c>
    </row>
    <row r="2387" spans="1:8" ht="13.5" x14ac:dyDescent="0.25">
      <c r="A2387" s="3">
        <v>45481</v>
      </c>
      <c r="B2387" s="2">
        <v>69.42</v>
      </c>
      <c r="C2387" s="2">
        <v>64.810500000000005</v>
      </c>
      <c r="D2387" s="2">
        <v>0</v>
      </c>
      <c r="E2387" s="2">
        <f t="shared" si="148"/>
        <v>104677</v>
      </c>
      <c r="F2387" s="19" t="str">
        <f t="shared" si="151"/>
        <v>BULLISH</v>
      </c>
      <c r="G2387" s="19" t="str">
        <f t="shared" si="150"/>
        <v>NEUTRAL</v>
      </c>
      <c r="H2387" s="19" t="str">
        <f t="shared" si="149"/>
        <v>CONFIRMED BULLISH</v>
      </c>
    </row>
    <row r="2388" spans="1:8" ht="13.5" x14ac:dyDescent="0.25">
      <c r="A2388" s="3">
        <v>45482</v>
      </c>
      <c r="B2388" s="2">
        <v>68</v>
      </c>
      <c r="C2388" s="2">
        <v>63.4848</v>
      </c>
      <c r="D2388" s="2">
        <v>535</v>
      </c>
      <c r="E2388" s="2">
        <f t="shared" si="148"/>
        <v>104142</v>
      </c>
      <c r="F2388" s="19" t="str">
        <f t="shared" si="151"/>
        <v>BEARISH</v>
      </c>
      <c r="G2388" s="19" t="str">
        <f t="shared" si="150"/>
        <v>NEUTRAL</v>
      </c>
      <c r="H2388" s="19" t="str">
        <f t="shared" si="149"/>
        <v>BEARISH DIVERGENCE</v>
      </c>
    </row>
    <row r="2389" spans="1:8" ht="13.5" x14ac:dyDescent="0.25">
      <c r="A2389" s="3">
        <v>45483</v>
      </c>
      <c r="B2389" s="2">
        <v>67.97</v>
      </c>
      <c r="C2389" s="2">
        <v>63.456800000000001</v>
      </c>
      <c r="D2389" s="2">
        <v>225</v>
      </c>
      <c r="E2389" s="2">
        <f t="shared" si="148"/>
        <v>103917</v>
      </c>
      <c r="F2389" s="19" t="str">
        <f t="shared" si="151"/>
        <v>BEARISH</v>
      </c>
      <c r="G2389" s="19" t="str">
        <f t="shared" si="150"/>
        <v>NEUTRAL</v>
      </c>
      <c r="H2389" s="19" t="str">
        <f t="shared" si="149"/>
        <v>CONFIRMED BEARISH</v>
      </c>
    </row>
    <row r="2390" spans="1:8" ht="13.5" x14ac:dyDescent="0.25">
      <c r="A2390" s="3">
        <v>45484</v>
      </c>
      <c r="B2390" s="2">
        <v>67.97</v>
      </c>
      <c r="C2390" s="2">
        <v>63.456800000000001</v>
      </c>
      <c r="D2390" s="2">
        <v>0</v>
      </c>
      <c r="E2390" s="2">
        <f t="shared" si="148"/>
        <v>103917</v>
      </c>
      <c r="F2390" s="19" t="str">
        <f t="shared" si="151"/>
        <v>BEARISH</v>
      </c>
      <c r="G2390" s="19" t="str">
        <f t="shared" si="150"/>
        <v>NEUTRAL</v>
      </c>
      <c r="H2390" s="19" t="str">
        <f t="shared" si="149"/>
        <v>CONFIRMED BEARISH</v>
      </c>
    </row>
    <row r="2391" spans="1:8" ht="13.5" x14ac:dyDescent="0.25">
      <c r="A2391" s="3">
        <v>45485</v>
      </c>
      <c r="B2391" s="2">
        <v>67.790000000000006</v>
      </c>
      <c r="C2391" s="2">
        <v>63.288699999999999</v>
      </c>
      <c r="D2391" s="2">
        <v>197</v>
      </c>
      <c r="E2391" s="2">
        <f t="shared" si="148"/>
        <v>103720</v>
      </c>
      <c r="F2391" s="19" t="str">
        <f t="shared" si="151"/>
        <v>BEARISH</v>
      </c>
      <c r="G2391" s="19" t="str">
        <f t="shared" si="150"/>
        <v>NEUTRAL</v>
      </c>
      <c r="H2391" s="19" t="str">
        <f t="shared" si="149"/>
        <v>CONFIRMED BEARISH</v>
      </c>
    </row>
    <row r="2392" spans="1:8" ht="13.5" x14ac:dyDescent="0.25">
      <c r="A2392" s="3">
        <v>45488</v>
      </c>
      <c r="B2392" s="2">
        <v>67.78</v>
      </c>
      <c r="C2392" s="2">
        <v>63.279400000000003</v>
      </c>
      <c r="D2392" s="2">
        <v>97</v>
      </c>
      <c r="E2392" s="2">
        <f t="shared" si="148"/>
        <v>103623</v>
      </c>
      <c r="F2392" s="19" t="str">
        <f t="shared" si="151"/>
        <v>BEARISH</v>
      </c>
      <c r="G2392" s="19" t="str">
        <f t="shared" si="150"/>
        <v>NEUTRAL</v>
      </c>
      <c r="H2392" s="19" t="str">
        <f t="shared" si="149"/>
        <v>CONFIRMED BEARISH</v>
      </c>
    </row>
    <row r="2393" spans="1:8" ht="13.5" x14ac:dyDescent="0.25">
      <c r="A2393" s="3">
        <v>45489</v>
      </c>
      <c r="B2393" s="2">
        <v>67.8</v>
      </c>
      <c r="C2393" s="2">
        <v>63.298099999999998</v>
      </c>
      <c r="D2393" s="2">
        <v>18</v>
      </c>
      <c r="E2393" s="2">
        <f t="shared" si="148"/>
        <v>103641</v>
      </c>
      <c r="F2393" s="19" t="str">
        <f t="shared" si="151"/>
        <v>BEARISH</v>
      </c>
      <c r="G2393" s="19" t="str">
        <f t="shared" si="150"/>
        <v>NEUTRAL</v>
      </c>
      <c r="H2393" s="19" t="str">
        <f t="shared" si="149"/>
        <v>CONFIRMED BEARISH</v>
      </c>
    </row>
    <row r="2394" spans="1:8" ht="13.5" x14ac:dyDescent="0.25">
      <c r="A2394" s="3">
        <v>45490</v>
      </c>
      <c r="B2394" s="2">
        <v>67.8</v>
      </c>
      <c r="C2394" s="2">
        <v>63.298099999999998</v>
      </c>
      <c r="D2394" s="2">
        <v>159</v>
      </c>
      <c r="E2394" s="2">
        <f t="shared" si="148"/>
        <v>103641</v>
      </c>
      <c r="F2394" s="19" t="str">
        <f t="shared" si="151"/>
        <v>BEARISH</v>
      </c>
      <c r="G2394" s="19" t="str">
        <f t="shared" si="150"/>
        <v>NEUTRAL</v>
      </c>
      <c r="H2394" s="19" t="str">
        <f t="shared" si="149"/>
        <v>CONFIRMED BEARISH</v>
      </c>
    </row>
    <row r="2395" spans="1:8" ht="13.5" x14ac:dyDescent="0.25">
      <c r="A2395" s="3">
        <v>45491</v>
      </c>
      <c r="B2395" s="2">
        <v>67.5</v>
      </c>
      <c r="C2395" s="2">
        <v>63.018000000000001</v>
      </c>
      <c r="D2395" s="2">
        <v>70</v>
      </c>
      <c r="E2395" s="2">
        <f t="shared" si="148"/>
        <v>103571</v>
      </c>
      <c r="F2395" s="19" t="str">
        <f t="shared" si="151"/>
        <v>BEARISH</v>
      </c>
      <c r="G2395" s="19" t="str">
        <f t="shared" si="150"/>
        <v>NEUTRAL</v>
      </c>
      <c r="H2395" s="19" t="str">
        <f t="shared" si="149"/>
        <v>CONFIRMED BEARISH</v>
      </c>
    </row>
    <row r="2396" spans="1:8" ht="13.5" x14ac:dyDescent="0.25">
      <c r="A2396" s="3">
        <v>45492</v>
      </c>
      <c r="B2396" s="2">
        <v>67.5</v>
      </c>
      <c r="C2396" s="2">
        <v>63.018000000000001</v>
      </c>
      <c r="D2396" s="2">
        <v>3</v>
      </c>
      <c r="E2396" s="2">
        <f t="shared" si="148"/>
        <v>103571</v>
      </c>
      <c r="F2396" s="19" t="str">
        <f t="shared" si="151"/>
        <v>BEARISH</v>
      </c>
      <c r="G2396" s="19" t="str">
        <f t="shared" si="150"/>
        <v>NEUTRAL</v>
      </c>
      <c r="H2396" s="19" t="str">
        <f t="shared" si="149"/>
        <v>CONFIRMED BEARISH</v>
      </c>
    </row>
    <row r="2397" spans="1:8" ht="13.5" x14ac:dyDescent="0.25">
      <c r="A2397" s="3">
        <v>45495</v>
      </c>
      <c r="B2397" s="2">
        <v>67.5</v>
      </c>
      <c r="C2397" s="2">
        <v>63.018000000000001</v>
      </c>
      <c r="D2397" s="2">
        <v>0</v>
      </c>
      <c r="E2397" s="2">
        <f t="shared" si="148"/>
        <v>103571</v>
      </c>
      <c r="F2397" s="19" t="str">
        <f t="shared" si="151"/>
        <v>BEARISH</v>
      </c>
      <c r="G2397" s="19" t="str">
        <f t="shared" si="150"/>
        <v>NEUTRAL</v>
      </c>
      <c r="H2397" s="19" t="str">
        <f t="shared" si="149"/>
        <v>CONFIRMED BEARISH</v>
      </c>
    </row>
    <row r="2398" spans="1:8" ht="13.5" x14ac:dyDescent="0.25">
      <c r="A2398" s="3">
        <v>45496</v>
      </c>
      <c r="B2398" s="2">
        <v>67</v>
      </c>
      <c r="C2398" s="2">
        <v>62.551200000000001</v>
      </c>
      <c r="D2398" s="2">
        <v>3</v>
      </c>
      <c r="E2398" s="2">
        <f t="shared" si="148"/>
        <v>103568</v>
      </c>
      <c r="F2398" s="19" t="str">
        <f t="shared" si="151"/>
        <v>BEARISH</v>
      </c>
      <c r="G2398" s="19" t="str">
        <f t="shared" si="150"/>
        <v>NEUTRAL</v>
      </c>
      <c r="H2398" s="19" t="str">
        <f t="shared" si="149"/>
        <v>CONFIRMED BEARISH</v>
      </c>
    </row>
    <row r="2399" spans="1:8" ht="13.5" x14ac:dyDescent="0.25">
      <c r="A2399" s="3">
        <v>45497</v>
      </c>
      <c r="B2399" s="2">
        <v>67</v>
      </c>
      <c r="C2399" s="2">
        <v>62.551200000000001</v>
      </c>
      <c r="D2399" s="2">
        <v>117</v>
      </c>
      <c r="E2399" s="2">
        <f t="shared" si="148"/>
        <v>103568</v>
      </c>
      <c r="F2399" s="19" t="str">
        <f t="shared" si="151"/>
        <v>BEARISH</v>
      </c>
      <c r="G2399" s="19" t="str">
        <f t="shared" si="150"/>
        <v>NEUTRAL</v>
      </c>
      <c r="H2399" s="19" t="str">
        <f t="shared" si="149"/>
        <v>CONFIRMED BEARISH</v>
      </c>
    </row>
    <row r="2400" spans="1:8" ht="13.5" x14ac:dyDescent="0.25">
      <c r="A2400" s="3">
        <v>45499</v>
      </c>
      <c r="B2400" s="2">
        <v>66</v>
      </c>
      <c r="C2400" s="2">
        <v>61.617600000000003</v>
      </c>
      <c r="D2400" s="2">
        <v>1398</v>
      </c>
      <c r="E2400" s="2">
        <f t="shared" si="148"/>
        <v>102170</v>
      </c>
      <c r="F2400" s="19" t="str">
        <f t="shared" si="151"/>
        <v>BEARISH</v>
      </c>
      <c r="G2400" s="19" t="str">
        <f t="shared" si="150"/>
        <v>NEUTRAL</v>
      </c>
      <c r="H2400" s="19" t="str">
        <f t="shared" si="149"/>
        <v>CONFIRMED BEARISH</v>
      </c>
    </row>
    <row r="2401" spans="1:8" ht="13.5" x14ac:dyDescent="0.25">
      <c r="A2401" s="3">
        <v>45502</v>
      </c>
      <c r="B2401" s="2">
        <v>66</v>
      </c>
      <c r="C2401" s="2">
        <v>61.617600000000003</v>
      </c>
      <c r="D2401" s="2">
        <v>190</v>
      </c>
      <c r="E2401" s="2">
        <f t="shared" si="148"/>
        <v>102170</v>
      </c>
      <c r="F2401" s="19" t="str">
        <f t="shared" si="151"/>
        <v>BEARISH</v>
      </c>
      <c r="G2401" s="19" t="str">
        <f t="shared" si="150"/>
        <v>NEUTRAL</v>
      </c>
      <c r="H2401" s="19" t="str">
        <f t="shared" si="149"/>
        <v>CONFIRMED BEARISH</v>
      </c>
    </row>
    <row r="2402" spans="1:8" ht="13.5" x14ac:dyDescent="0.25">
      <c r="A2402" s="3">
        <v>45503</v>
      </c>
      <c r="B2402" s="2">
        <v>65.5</v>
      </c>
      <c r="C2402" s="2">
        <v>61.150799999999997</v>
      </c>
      <c r="D2402" s="2">
        <v>262</v>
      </c>
      <c r="E2402" s="2">
        <f t="shared" si="148"/>
        <v>101908</v>
      </c>
      <c r="F2402" s="19" t="str">
        <f t="shared" si="151"/>
        <v>BEARISH</v>
      </c>
      <c r="G2402" s="19" t="str">
        <f t="shared" si="150"/>
        <v>NEUTRAL</v>
      </c>
      <c r="H2402" s="19" t="str">
        <f t="shared" si="149"/>
        <v>CONFIRMED BEARISH</v>
      </c>
    </row>
    <row r="2403" spans="1:8" ht="13.5" x14ac:dyDescent="0.25">
      <c r="A2403" s="3">
        <v>45504</v>
      </c>
      <c r="B2403" s="2">
        <v>65.5</v>
      </c>
      <c r="C2403" s="2">
        <v>61.150799999999997</v>
      </c>
      <c r="D2403" s="2">
        <v>670</v>
      </c>
      <c r="E2403" s="2">
        <f t="shared" si="148"/>
        <v>101908</v>
      </c>
      <c r="F2403" s="19" t="str">
        <f t="shared" si="151"/>
        <v>BEARISH</v>
      </c>
      <c r="G2403" s="19" t="str">
        <f t="shared" si="150"/>
        <v>NEUTRAL</v>
      </c>
      <c r="H2403" s="19" t="str">
        <f t="shared" si="149"/>
        <v>CONFIRMED BEARISH</v>
      </c>
    </row>
    <row r="2404" spans="1:8" ht="13.5" x14ac:dyDescent="0.25">
      <c r="A2404" s="3">
        <v>45505</v>
      </c>
      <c r="B2404" s="2">
        <v>64.3</v>
      </c>
      <c r="C2404" s="2">
        <v>60.030500000000004</v>
      </c>
      <c r="D2404" s="2">
        <v>11</v>
      </c>
      <c r="E2404" s="2">
        <f t="shared" si="148"/>
        <v>101897</v>
      </c>
      <c r="F2404" s="19" t="str">
        <f t="shared" si="151"/>
        <v>BEARISH</v>
      </c>
      <c r="G2404" s="19" t="str">
        <f t="shared" si="150"/>
        <v>NEUTRAL</v>
      </c>
      <c r="H2404" s="19" t="str">
        <f t="shared" si="149"/>
        <v>CONFIRMED BEARISH</v>
      </c>
    </row>
    <row r="2405" spans="1:8" ht="13.5" x14ac:dyDescent="0.25">
      <c r="A2405" s="3">
        <v>45506</v>
      </c>
      <c r="B2405" s="2">
        <v>64.3</v>
      </c>
      <c r="C2405" s="2">
        <v>60.030500000000004</v>
      </c>
      <c r="D2405" s="2">
        <v>118</v>
      </c>
      <c r="E2405" s="2">
        <f t="shared" si="148"/>
        <v>101897</v>
      </c>
      <c r="F2405" s="19" t="str">
        <f t="shared" si="151"/>
        <v>BEARISH</v>
      </c>
      <c r="G2405" s="19" t="str">
        <f t="shared" si="150"/>
        <v>NEUTRAL</v>
      </c>
      <c r="H2405" s="19" t="str">
        <f t="shared" si="149"/>
        <v>CONFIRMED BEARISH</v>
      </c>
    </row>
    <row r="2406" spans="1:8" ht="13.5" x14ac:dyDescent="0.25">
      <c r="A2406" s="3">
        <v>45509</v>
      </c>
      <c r="B2406" s="2">
        <v>64.290000000000006</v>
      </c>
      <c r="C2406" s="2">
        <v>60.021099999999997</v>
      </c>
      <c r="D2406" s="2">
        <v>14</v>
      </c>
      <c r="E2406" s="2">
        <f t="shared" si="148"/>
        <v>101883</v>
      </c>
      <c r="F2406" s="19" t="str">
        <f t="shared" si="151"/>
        <v>BEARISH</v>
      </c>
      <c r="G2406" s="19" t="str">
        <f t="shared" si="150"/>
        <v>NEUTRAL</v>
      </c>
      <c r="H2406" s="19" t="str">
        <f t="shared" si="149"/>
        <v>CONFIRMED BEARISH</v>
      </c>
    </row>
    <row r="2407" spans="1:8" ht="13.5" x14ac:dyDescent="0.25">
      <c r="A2407" s="3">
        <v>45510</v>
      </c>
      <c r="B2407" s="2">
        <v>64.25</v>
      </c>
      <c r="C2407" s="2">
        <v>59.983800000000002</v>
      </c>
      <c r="D2407" s="2">
        <v>577</v>
      </c>
      <c r="E2407" s="2">
        <f t="shared" si="148"/>
        <v>101306</v>
      </c>
      <c r="F2407" s="19" t="str">
        <f t="shared" si="151"/>
        <v>BEARISH</v>
      </c>
      <c r="G2407" s="19" t="str">
        <f t="shared" si="150"/>
        <v>NEUTRAL</v>
      </c>
      <c r="H2407" s="19" t="str">
        <f t="shared" si="149"/>
        <v>CONFIRMED BEARISH</v>
      </c>
    </row>
    <row r="2408" spans="1:8" ht="13.5" x14ac:dyDescent="0.25">
      <c r="A2408" s="3">
        <v>45511</v>
      </c>
      <c r="B2408" s="2">
        <v>64.239999999999995</v>
      </c>
      <c r="C2408" s="2">
        <v>59.974499999999999</v>
      </c>
      <c r="D2408" s="2">
        <v>73</v>
      </c>
      <c r="E2408" s="2">
        <f t="shared" si="148"/>
        <v>101233</v>
      </c>
      <c r="F2408" s="19" t="str">
        <f t="shared" si="151"/>
        <v>BEARISH</v>
      </c>
      <c r="G2408" s="19" t="str">
        <f t="shared" si="150"/>
        <v>NEUTRAL</v>
      </c>
      <c r="H2408" s="19" t="str">
        <f t="shared" si="149"/>
        <v>CONFIRMED BEARISH</v>
      </c>
    </row>
    <row r="2409" spans="1:8" ht="13.5" x14ac:dyDescent="0.25">
      <c r="A2409" s="3">
        <v>45512</v>
      </c>
      <c r="B2409" s="2">
        <v>64.150000000000006</v>
      </c>
      <c r="C2409" s="2">
        <v>59.8904</v>
      </c>
      <c r="D2409" s="2">
        <v>190</v>
      </c>
      <c r="E2409" s="2">
        <f t="shared" si="148"/>
        <v>101043</v>
      </c>
      <c r="F2409" s="19" t="str">
        <f t="shared" si="151"/>
        <v>BEARISH</v>
      </c>
      <c r="G2409" s="19" t="str">
        <f t="shared" si="150"/>
        <v>NEUTRAL</v>
      </c>
      <c r="H2409" s="19" t="str">
        <f t="shared" si="149"/>
        <v>CONFIRMED BEARISH</v>
      </c>
    </row>
    <row r="2410" spans="1:8" ht="13.5" x14ac:dyDescent="0.25">
      <c r="A2410" s="3">
        <v>45513</v>
      </c>
      <c r="B2410" s="2">
        <v>64.099999999999994</v>
      </c>
      <c r="C2410" s="2">
        <v>59.843800000000002</v>
      </c>
      <c r="D2410" s="2">
        <v>106</v>
      </c>
      <c r="E2410" s="2">
        <f t="shared" si="148"/>
        <v>100937</v>
      </c>
      <c r="F2410" s="19" t="str">
        <f t="shared" si="151"/>
        <v>BEARISH</v>
      </c>
      <c r="G2410" s="19" t="str">
        <f t="shared" si="150"/>
        <v>NEUTRAL</v>
      </c>
      <c r="H2410" s="19" t="str">
        <f t="shared" si="149"/>
        <v>CONFIRMED BEARISH</v>
      </c>
    </row>
    <row r="2411" spans="1:8" ht="13.5" x14ac:dyDescent="0.25">
      <c r="A2411" s="3">
        <v>45516</v>
      </c>
      <c r="B2411" s="2">
        <v>64.099999999999994</v>
      </c>
      <c r="C2411" s="2">
        <v>59.843800000000002</v>
      </c>
      <c r="D2411" s="2">
        <v>0</v>
      </c>
      <c r="E2411" s="2">
        <f t="shared" si="148"/>
        <v>100937</v>
      </c>
      <c r="F2411" s="19" t="str">
        <f t="shared" si="151"/>
        <v>BEARISH</v>
      </c>
      <c r="G2411" s="19" t="str">
        <f t="shared" si="150"/>
        <v>NEUTRAL</v>
      </c>
      <c r="H2411" s="19" t="str">
        <f t="shared" si="149"/>
        <v>CONFIRMED BEARISH</v>
      </c>
    </row>
    <row r="2412" spans="1:8" ht="13.5" x14ac:dyDescent="0.25">
      <c r="A2412" s="3">
        <v>45518</v>
      </c>
      <c r="B2412" s="2">
        <v>64.14</v>
      </c>
      <c r="C2412" s="2">
        <v>59.881100000000004</v>
      </c>
      <c r="D2412" s="2">
        <v>989</v>
      </c>
      <c r="E2412" s="2">
        <f t="shared" si="148"/>
        <v>101926</v>
      </c>
      <c r="F2412" s="19" t="str">
        <f t="shared" si="151"/>
        <v>BULLISH</v>
      </c>
      <c r="G2412" s="19" t="str">
        <f t="shared" si="150"/>
        <v>NEUTRAL</v>
      </c>
      <c r="H2412" s="19" t="str">
        <f t="shared" si="149"/>
        <v>BULLISH DIVERGENCE</v>
      </c>
    </row>
    <row r="2413" spans="1:8" ht="13.5" x14ac:dyDescent="0.25">
      <c r="A2413" s="3">
        <v>45519</v>
      </c>
      <c r="B2413" s="2">
        <v>64.12</v>
      </c>
      <c r="C2413" s="2">
        <v>59.862400000000001</v>
      </c>
      <c r="D2413" s="2">
        <v>20</v>
      </c>
      <c r="E2413" s="2">
        <f t="shared" si="148"/>
        <v>101906</v>
      </c>
      <c r="F2413" s="19" t="str">
        <f t="shared" si="151"/>
        <v>BULLISH</v>
      </c>
      <c r="G2413" s="19" t="str">
        <f t="shared" si="150"/>
        <v>NEUTRAL</v>
      </c>
      <c r="H2413" s="19" t="str">
        <f t="shared" si="149"/>
        <v>BULLISH DIVERGENCE</v>
      </c>
    </row>
    <row r="2414" spans="1:8" ht="13.5" x14ac:dyDescent="0.25">
      <c r="A2414" s="3">
        <v>45520</v>
      </c>
      <c r="B2414" s="2">
        <v>64.14</v>
      </c>
      <c r="C2414" s="2">
        <v>59.881100000000004</v>
      </c>
      <c r="D2414" s="2">
        <v>620</v>
      </c>
      <c r="E2414" s="2">
        <f t="shared" si="148"/>
        <v>102526</v>
      </c>
      <c r="F2414" s="19" t="str">
        <f t="shared" si="151"/>
        <v>BULLISH</v>
      </c>
      <c r="G2414" s="19" t="str">
        <f t="shared" si="150"/>
        <v>NEUTRAL</v>
      </c>
      <c r="H2414" s="19" t="str">
        <f t="shared" si="149"/>
        <v>BULLISH DIVERGENCE</v>
      </c>
    </row>
    <row r="2415" spans="1:8" ht="13.5" x14ac:dyDescent="0.25">
      <c r="A2415" s="3">
        <v>45523</v>
      </c>
      <c r="B2415" s="2">
        <v>64.14</v>
      </c>
      <c r="C2415" s="2">
        <v>59.881100000000004</v>
      </c>
      <c r="D2415" s="2">
        <v>0</v>
      </c>
      <c r="E2415" s="2">
        <f t="shared" si="148"/>
        <v>102526</v>
      </c>
      <c r="F2415" s="19" t="str">
        <f t="shared" si="151"/>
        <v>BULLISH</v>
      </c>
      <c r="G2415" s="19" t="str">
        <f t="shared" si="150"/>
        <v>NEUTRAL</v>
      </c>
      <c r="H2415" s="19" t="str">
        <f t="shared" si="149"/>
        <v>CONFIRMED BULLISH</v>
      </c>
    </row>
    <row r="2416" spans="1:8" ht="13.5" x14ac:dyDescent="0.25">
      <c r="A2416" s="3">
        <v>45524</v>
      </c>
      <c r="B2416" s="2">
        <v>64.14</v>
      </c>
      <c r="C2416" s="2">
        <v>59.881100000000004</v>
      </c>
      <c r="D2416" s="2">
        <v>0</v>
      </c>
      <c r="E2416" s="2">
        <f t="shared" si="148"/>
        <v>102526</v>
      </c>
      <c r="F2416" s="19" t="str">
        <f t="shared" si="151"/>
        <v>BULLISH</v>
      </c>
      <c r="G2416" s="19" t="str">
        <f t="shared" si="150"/>
        <v>NEUTRAL</v>
      </c>
      <c r="H2416" s="19" t="str">
        <f t="shared" si="149"/>
        <v>CONFIRMED BULLISH</v>
      </c>
    </row>
    <row r="2417" spans="1:8" ht="13.5" x14ac:dyDescent="0.25">
      <c r="A2417" s="3">
        <v>45525</v>
      </c>
      <c r="B2417" s="2">
        <v>64</v>
      </c>
      <c r="C2417" s="2">
        <v>59.750399999999999</v>
      </c>
      <c r="D2417" s="2">
        <v>46</v>
      </c>
      <c r="E2417" s="2">
        <f t="shared" si="148"/>
        <v>102480</v>
      </c>
      <c r="F2417" s="19" t="str">
        <f t="shared" si="151"/>
        <v>BULLISH</v>
      </c>
      <c r="G2417" s="19" t="str">
        <f t="shared" si="150"/>
        <v>NEUTRAL</v>
      </c>
      <c r="H2417" s="19" t="str">
        <f t="shared" si="149"/>
        <v>BULLISH DIVERGENCE</v>
      </c>
    </row>
    <row r="2418" spans="1:8" ht="13.5" x14ac:dyDescent="0.25">
      <c r="A2418" s="3">
        <v>45526</v>
      </c>
      <c r="B2418" s="2">
        <v>63.1</v>
      </c>
      <c r="C2418" s="2">
        <v>58.910200000000003</v>
      </c>
      <c r="D2418" s="2">
        <v>40354</v>
      </c>
      <c r="E2418" s="2">
        <f t="shared" si="148"/>
        <v>62126</v>
      </c>
      <c r="F2418" s="19" t="str">
        <f t="shared" si="151"/>
        <v>BEARISH</v>
      </c>
      <c r="G2418" s="19" t="str">
        <f t="shared" si="150"/>
        <v>WEAK</v>
      </c>
      <c r="H2418" s="19" t="str">
        <f t="shared" si="149"/>
        <v>CONFIRMED BEARISH</v>
      </c>
    </row>
    <row r="2419" spans="1:8" ht="13.5" x14ac:dyDescent="0.25">
      <c r="A2419" s="3">
        <v>45527</v>
      </c>
      <c r="B2419" s="2">
        <v>63.1</v>
      </c>
      <c r="C2419" s="2">
        <v>58.910200000000003</v>
      </c>
      <c r="D2419" s="2">
        <v>174</v>
      </c>
      <c r="E2419" s="2">
        <f t="shared" si="148"/>
        <v>62126</v>
      </c>
      <c r="F2419" s="19" t="str">
        <f t="shared" si="151"/>
        <v>BEARISH</v>
      </c>
      <c r="G2419" s="19" t="str">
        <f t="shared" si="150"/>
        <v>WEAK</v>
      </c>
      <c r="H2419" s="19" t="str">
        <f t="shared" si="149"/>
        <v>CONFIRMED BEARISH</v>
      </c>
    </row>
    <row r="2420" spans="1:8" ht="13.5" x14ac:dyDescent="0.25">
      <c r="A2420" s="3">
        <v>45530</v>
      </c>
      <c r="B2420" s="2">
        <v>66.88</v>
      </c>
      <c r="C2420" s="2">
        <v>62.4392</v>
      </c>
      <c r="D2420" s="2">
        <v>166</v>
      </c>
      <c r="E2420" s="2">
        <f t="shared" si="148"/>
        <v>62292</v>
      </c>
      <c r="F2420" s="19" t="str">
        <f t="shared" si="151"/>
        <v>BEARISH</v>
      </c>
      <c r="G2420" s="19" t="str">
        <f t="shared" si="150"/>
        <v>WEAK</v>
      </c>
      <c r="H2420" s="19" t="str">
        <f t="shared" si="149"/>
        <v>BEARISH DIVERGENCE</v>
      </c>
    </row>
    <row r="2421" spans="1:8" ht="13.5" x14ac:dyDescent="0.25">
      <c r="A2421" s="3">
        <v>45531</v>
      </c>
      <c r="B2421" s="2">
        <v>70.89</v>
      </c>
      <c r="C2421" s="2">
        <v>66.182900000000004</v>
      </c>
      <c r="D2421" s="2">
        <v>3439</v>
      </c>
      <c r="E2421" s="2">
        <f t="shared" si="148"/>
        <v>65731</v>
      </c>
      <c r="F2421" s="19" t="str">
        <f t="shared" si="151"/>
        <v>BEARISH</v>
      </c>
      <c r="G2421" s="19" t="str">
        <f t="shared" si="150"/>
        <v>WEAK</v>
      </c>
      <c r="H2421" s="19" t="str">
        <f t="shared" si="149"/>
        <v>BEARISH DIVERGENCE</v>
      </c>
    </row>
    <row r="2422" spans="1:8" ht="13.5" x14ac:dyDescent="0.25">
      <c r="A2422" s="3">
        <v>45532</v>
      </c>
      <c r="B2422" s="2">
        <v>75</v>
      </c>
      <c r="C2422" s="2">
        <v>70.02</v>
      </c>
      <c r="D2422" s="2">
        <v>5378</v>
      </c>
      <c r="E2422" s="2">
        <f t="shared" si="148"/>
        <v>71109</v>
      </c>
      <c r="F2422" s="19" t="str">
        <f t="shared" si="151"/>
        <v>BEARISH</v>
      </c>
      <c r="G2422" s="19" t="str">
        <f t="shared" si="150"/>
        <v>WEAK</v>
      </c>
      <c r="H2422" s="19" t="str">
        <f t="shared" si="149"/>
        <v>BEARISH DIVERGENCE</v>
      </c>
    </row>
    <row r="2423" spans="1:8" ht="13.5" x14ac:dyDescent="0.25">
      <c r="A2423" s="3">
        <v>45533</v>
      </c>
      <c r="B2423" s="2">
        <v>78.8</v>
      </c>
      <c r="C2423" s="2">
        <v>73.567700000000002</v>
      </c>
      <c r="D2423" s="2">
        <v>1655</v>
      </c>
      <c r="E2423" s="2">
        <f t="shared" si="148"/>
        <v>72764</v>
      </c>
      <c r="F2423" s="19" t="str">
        <f t="shared" si="151"/>
        <v>BULLISH</v>
      </c>
      <c r="G2423" s="19" t="str">
        <f t="shared" si="150"/>
        <v>STRONG</v>
      </c>
      <c r="H2423" s="19" t="str">
        <f t="shared" si="149"/>
        <v>CONFIRMED BULLISH</v>
      </c>
    </row>
    <row r="2424" spans="1:8" ht="13.5" x14ac:dyDescent="0.25">
      <c r="A2424" s="3">
        <v>45534</v>
      </c>
      <c r="B2424" s="2">
        <v>77.5</v>
      </c>
      <c r="C2424" s="2">
        <v>72.353999999999999</v>
      </c>
      <c r="D2424" s="2">
        <v>309</v>
      </c>
      <c r="E2424" s="2">
        <f t="shared" si="148"/>
        <v>72455</v>
      </c>
      <c r="F2424" s="19" t="str">
        <f t="shared" si="151"/>
        <v>BULLISH</v>
      </c>
      <c r="G2424" s="19" t="str">
        <f t="shared" si="150"/>
        <v>STRONG</v>
      </c>
      <c r="H2424" s="19" t="str">
        <f t="shared" si="149"/>
        <v>CONFIRMED BULLISH</v>
      </c>
    </row>
    <row r="2425" spans="1:8" ht="13.5" x14ac:dyDescent="0.25">
      <c r="A2425" s="3">
        <v>45537</v>
      </c>
      <c r="B2425" s="2">
        <v>73.099999999999994</v>
      </c>
      <c r="C2425" s="2">
        <v>68.246200000000002</v>
      </c>
      <c r="D2425" s="2">
        <v>710</v>
      </c>
      <c r="E2425" s="2">
        <f t="shared" si="148"/>
        <v>71745</v>
      </c>
      <c r="F2425" s="19" t="str">
        <f t="shared" si="151"/>
        <v>BULLISH</v>
      </c>
      <c r="G2425" s="19" t="str">
        <f t="shared" si="150"/>
        <v>STRONG</v>
      </c>
      <c r="H2425" s="19" t="str">
        <f t="shared" si="149"/>
        <v>CONFIRMED BULLISH</v>
      </c>
    </row>
    <row r="2426" spans="1:8" ht="13.5" x14ac:dyDescent="0.25">
      <c r="A2426" s="3">
        <v>45538</v>
      </c>
      <c r="B2426" s="2">
        <v>75.2</v>
      </c>
      <c r="C2426" s="2">
        <v>70.206699999999998</v>
      </c>
      <c r="D2426" s="2">
        <v>1159</v>
      </c>
      <c r="E2426" s="2">
        <f t="shared" si="148"/>
        <v>72904</v>
      </c>
      <c r="F2426" s="19" t="str">
        <f t="shared" si="151"/>
        <v>BULLISH</v>
      </c>
      <c r="G2426" s="19" t="str">
        <f t="shared" si="150"/>
        <v>STRONG</v>
      </c>
      <c r="H2426" s="19" t="str">
        <f t="shared" si="149"/>
        <v>CONFIRMED BULLISH</v>
      </c>
    </row>
    <row r="2427" spans="1:8" ht="13.5" x14ac:dyDescent="0.25">
      <c r="A2427" s="3">
        <v>45539</v>
      </c>
      <c r="B2427" s="2">
        <v>76.3</v>
      </c>
      <c r="C2427" s="2">
        <v>71.233699999999999</v>
      </c>
      <c r="D2427" s="2">
        <v>831</v>
      </c>
      <c r="E2427" s="2">
        <f t="shared" si="148"/>
        <v>73735</v>
      </c>
      <c r="F2427" s="19" t="str">
        <f t="shared" si="151"/>
        <v>BULLISH</v>
      </c>
      <c r="G2427" s="19" t="str">
        <f t="shared" si="150"/>
        <v>STRONG</v>
      </c>
      <c r="H2427" s="19" t="str">
        <f t="shared" si="149"/>
        <v>CONFIRMED BULLISH</v>
      </c>
    </row>
    <row r="2428" spans="1:8" ht="13.5" x14ac:dyDescent="0.25">
      <c r="A2428" s="3">
        <v>45540</v>
      </c>
      <c r="B2428" s="2">
        <v>77.3</v>
      </c>
      <c r="C2428" s="2">
        <v>72.167299999999997</v>
      </c>
      <c r="D2428" s="2">
        <v>2091</v>
      </c>
      <c r="E2428" s="2">
        <f t="shared" si="148"/>
        <v>75826</v>
      </c>
      <c r="F2428" s="19" t="str">
        <f t="shared" si="151"/>
        <v>BULLISH</v>
      </c>
      <c r="G2428" s="19" t="str">
        <f t="shared" si="150"/>
        <v>STRONG</v>
      </c>
      <c r="H2428" s="19" t="str">
        <f t="shared" si="149"/>
        <v>BULLISH DIVERGENCE</v>
      </c>
    </row>
    <row r="2429" spans="1:8" ht="13.5" x14ac:dyDescent="0.25">
      <c r="A2429" s="3">
        <v>45541</v>
      </c>
      <c r="B2429" s="2">
        <v>77.3</v>
      </c>
      <c r="C2429" s="2">
        <v>72.167299999999997</v>
      </c>
      <c r="D2429" s="2">
        <v>688</v>
      </c>
      <c r="E2429" s="2">
        <f t="shared" si="148"/>
        <v>75826</v>
      </c>
      <c r="F2429" s="19" t="str">
        <f t="shared" si="151"/>
        <v>BULLISH</v>
      </c>
      <c r="G2429" s="19" t="str">
        <f t="shared" si="150"/>
        <v>STRONG</v>
      </c>
      <c r="H2429" s="19" t="str">
        <f t="shared" si="149"/>
        <v>BULLISH DIVERGENCE</v>
      </c>
    </row>
    <row r="2430" spans="1:8" ht="13.5" x14ac:dyDescent="0.25">
      <c r="A2430" s="3">
        <v>45544</v>
      </c>
      <c r="B2430" s="2">
        <v>77.25</v>
      </c>
      <c r="C2430" s="2">
        <v>72.120599999999996</v>
      </c>
      <c r="D2430" s="2">
        <v>853</v>
      </c>
      <c r="E2430" s="2">
        <f t="shared" si="148"/>
        <v>74973</v>
      </c>
      <c r="F2430" s="19" t="str">
        <f t="shared" si="151"/>
        <v>BULLISH</v>
      </c>
      <c r="G2430" s="19" t="str">
        <f t="shared" si="150"/>
        <v>STRONG</v>
      </c>
      <c r="H2430" s="19" t="str">
        <f t="shared" si="149"/>
        <v>CONFIRMED BULLISH</v>
      </c>
    </row>
    <row r="2431" spans="1:8" ht="13.5" x14ac:dyDescent="0.25">
      <c r="A2431" s="3">
        <v>45545</v>
      </c>
      <c r="B2431" s="2">
        <v>77.3</v>
      </c>
      <c r="C2431" s="2">
        <v>72.167299999999997</v>
      </c>
      <c r="D2431" s="2">
        <v>885</v>
      </c>
      <c r="E2431" s="2">
        <f t="shared" si="148"/>
        <v>75858</v>
      </c>
      <c r="F2431" s="19" t="str">
        <f t="shared" si="151"/>
        <v>BULLISH</v>
      </c>
      <c r="G2431" s="19" t="str">
        <f t="shared" si="150"/>
        <v>STRONG</v>
      </c>
      <c r="H2431" s="19" t="str">
        <f t="shared" si="149"/>
        <v>CONFIRMED BULLISH</v>
      </c>
    </row>
    <row r="2432" spans="1:8" ht="13.5" x14ac:dyDescent="0.25">
      <c r="A2432" s="3">
        <v>45546</v>
      </c>
      <c r="B2432" s="2">
        <v>77.290000000000006</v>
      </c>
      <c r="C2432" s="2">
        <v>72.157899999999998</v>
      </c>
      <c r="D2432" s="2">
        <v>3056</v>
      </c>
      <c r="E2432" s="2">
        <f t="shared" si="148"/>
        <v>72802</v>
      </c>
      <c r="F2432" s="19" t="str">
        <f t="shared" si="151"/>
        <v>BEARISH</v>
      </c>
      <c r="G2432" s="19" t="str">
        <f t="shared" si="150"/>
        <v>NEUTRAL</v>
      </c>
      <c r="H2432" s="19" t="str">
        <f t="shared" si="149"/>
        <v>BEARISH DIVERGENCE</v>
      </c>
    </row>
    <row r="2433" spans="1:8" ht="13.5" x14ac:dyDescent="0.25">
      <c r="A2433" s="3">
        <v>45547</v>
      </c>
      <c r="B2433" s="2">
        <v>77.2</v>
      </c>
      <c r="C2433" s="2">
        <v>72.073899999999995</v>
      </c>
      <c r="D2433" s="2">
        <v>1185</v>
      </c>
      <c r="E2433" s="2">
        <f t="shared" si="148"/>
        <v>71617</v>
      </c>
      <c r="F2433" s="19" t="str">
        <f t="shared" si="151"/>
        <v>BEARISH</v>
      </c>
      <c r="G2433" s="19" t="str">
        <f t="shared" si="150"/>
        <v>WEAK</v>
      </c>
      <c r="H2433" s="19" t="str">
        <f t="shared" si="149"/>
        <v>CONFIRMED BEARISH</v>
      </c>
    </row>
    <row r="2434" spans="1:8" ht="13.5" x14ac:dyDescent="0.25">
      <c r="A2434" s="3">
        <v>45548</v>
      </c>
      <c r="B2434" s="2">
        <v>77.5</v>
      </c>
      <c r="C2434" s="2">
        <v>72.353999999999999</v>
      </c>
      <c r="D2434" s="2">
        <v>1365</v>
      </c>
      <c r="E2434" s="2">
        <f t="shared" si="148"/>
        <v>72982</v>
      </c>
      <c r="F2434" s="19" t="str">
        <f t="shared" si="151"/>
        <v>BEARISH</v>
      </c>
      <c r="G2434" s="19" t="str">
        <f t="shared" si="150"/>
        <v>WEAK</v>
      </c>
      <c r="H2434" s="19" t="str">
        <f t="shared" si="149"/>
        <v>BEARISH DIVERGENCE</v>
      </c>
    </row>
    <row r="2435" spans="1:8" ht="13.5" x14ac:dyDescent="0.25">
      <c r="A2435" s="3">
        <v>45551</v>
      </c>
      <c r="B2435" s="2">
        <v>78</v>
      </c>
      <c r="C2435" s="2">
        <v>72.820800000000006</v>
      </c>
      <c r="D2435" s="2">
        <v>37</v>
      </c>
      <c r="E2435" s="2">
        <f t="shared" si="148"/>
        <v>73019</v>
      </c>
      <c r="F2435" s="19" t="str">
        <f t="shared" si="151"/>
        <v>BEARISH</v>
      </c>
      <c r="G2435" s="19" t="str">
        <f t="shared" si="150"/>
        <v>WEAK</v>
      </c>
      <c r="H2435" s="19" t="str">
        <f t="shared" si="149"/>
        <v>BEARISH DIVERGENCE</v>
      </c>
    </row>
    <row r="2436" spans="1:8" ht="13.5" x14ac:dyDescent="0.25">
      <c r="A2436" s="3">
        <v>45552</v>
      </c>
      <c r="B2436" s="2">
        <v>77.5</v>
      </c>
      <c r="C2436" s="2">
        <v>72.353999999999999</v>
      </c>
      <c r="D2436" s="2">
        <v>35</v>
      </c>
      <c r="E2436" s="2">
        <f t="shared" ref="E2436:E2499" si="152">IF(B2436&gt;B2435, E2435+D2436, IF(B2436&lt;B2435, E2435-D2436, E2435))</f>
        <v>72984</v>
      </c>
      <c r="F2436" s="19" t="str">
        <f t="shared" si="151"/>
        <v>BEARISH</v>
      </c>
      <c r="G2436" s="19" t="str">
        <f t="shared" si="150"/>
        <v>WEAK</v>
      </c>
      <c r="H2436" s="19" t="str">
        <f t="shared" si="149"/>
        <v>BEARISH DIVERGENCE</v>
      </c>
    </row>
    <row r="2437" spans="1:8" ht="13.5" x14ac:dyDescent="0.25">
      <c r="A2437" s="3">
        <v>45553</v>
      </c>
      <c r="B2437" s="2">
        <v>77</v>
      </c>
      <c r="C2437" s="2">
        <v>71.887200000000007</v>
      </c>
      <c r="D2437" s="2">
        <v>333</v>
      </c>
      <c r="E2437" s="2">
        <f t="shared" si="152"/>
        <v>72651</v>
      </c>
      <c r="F2437" s="19" t="str">
        <f t="shared" si="151"/>
        <v>BEARISH</v>
      </c>
      <c r="G2437" s="19" t="str">
        <f t="shared" si="150"/>
        <v>NEUTRAL</v>
      </c>
      <c r="H2437" s="19" t="str">
        <f t="shared" si="149"/>
        <v>CONFIRMED BEARISH</v>
      </c>
    </row>
    <row r="2438" spans="1:8" ht="13.5" x14ac:dyDescent="0.25">
      <c r="A2438" s="3">
        <v>45554</v>
      </c>
      <c r="B2438" s="2">
        <v>77.5</v>
      </c>
      <c r="C2438" s="2">
        <v>72.353999999999999</v>
      </c>
      <c r="D2438" s="2">
        <v>404</v>
      </c>
      <c r="E2438" s="2">
        <f t="shared" si="152"/>
        <v>73055</v>
      </c>
      <c r="F2438" s="19" t="str">
        <f t="shared" si="151"/>
        <v>BULLISH</v>
      </c>
      <c r="G2438" s="19" t="str">
        <f t="shared" si="150"/>
        <v>STRONG</v>
      </c>
      <c r="H2438" s="19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v>45555</v>
      </c>
      <c r="B2439" s="2">
        <v>77.400000000000006</v>
      </c>
      <c r="C2439" s="2">
        <v>72.260599999999997</v>
      </c>
      <c r="D2439" s="2">
        <v>70</v>
      </c>
      <c r="E2439" s="2">
        <f t="shared" si="152"/>
        <v>72985</v>
      </c>
      <c r="F2439" s="19" t="str">
        <f t="shared" si="151"/>
        <v>BULLISH</v>
      </c>
      <c r="G2439" s="19" t="str">
        <f t="shared" ref="G2439:G2502" si="154">IF((E2439-E2434)/E2434 &gt; 0.02, "STRONG",
 IF((E2439-E2434)/E2434 &lt; -0.02, "WEAK", "NEUTRAL"))</f>
        <v>NEUTRAL</v>
      </c>
      <c r="H2439" s="19" t="str">
        <f t="shared" si="153"/>
        <v>BULLISH DIVERGENCE</v>
      </c>
    </row>
    <row r="2440" spans="1:8" ht="13.5" x14ac:dyDescent="0.25">
      <c r="A2440" s="3">
        <v>45558</v>
      </c>
      <c r="B2440" s="2">
        <v>77.400000000000006</v>
      </c>
      <c r="C2440" s="2">
        <v>72.260599999999997</v>
      </c>
      <c r="D2440" s="2">
        <v>0</v>
      </c>
      <c r="E2440" s="2">
        <f t="shared" si="152"/>
        <v>72985</v>
      </c>
      <c r="F2440" s="19" t="str">
        <f t="shared" ref="F2440:F2503" si="155">IF(E2440&gt;E2435,"BULLISH",IF(E2440&lt;E2435,"BEARISH","NEUTRAL"))</f>
        <v>BEARISH</v>
      </c>
      <c r="G2440" s="19" t="str">
        <f t="shared" si="154"/>
        <v>NEUTRAL</v>
      </c>
      <c r="H2440" s="19" t="str">
        <f t="shared" si="153"/>
        <v>CONFIRMED BEARISH</v>
      </c>
    </row>
    <row r="2441" spans="1:8" ht="13.5" x14ac:dyDescent="0.25">
      <c r="A2441" s="3">
        <v>45559</v>
      </c>
      <c r="B2441" s="2">
        <v>77</v>
      </c>
      <c r="C2441" s="2">
        <v>71.887200000000007</v>
      </c>
      <c r="D2441" s="2">
        <v>813</v>
      </c>
      <c r="E2441" s="2">
        <f t="shared" si="152"/>
        <v>72172</v>
      </c>
      <c r="F2441" s="19" t="str">
        <f t="shared" si="155"/>
        <v>BEARISH</v>
      </c>
      <c r="G2441" s="19" t="str">
        <f t="shared" si="154"/>
        <v>NEUTRAL</v>
      </c>
      <c r="H2441" s="19" t="str">
        <f t="shared" si="153"/>
        <v>CONFIRMED BEARISH</v>
      </c>
    </row>
    <row r="2442" spans="1:8" ht="13.5" x14ac:dyDescent="0.25">
      <c r="A2442" s="3">
        <v>45560</v>
      </c>
      <c r="B2442" s="2">
        <v>77</v>
      </c>
      <c r="C2442" s="2">
        <v>71.887200000000007</v>
      </c>
      <c r="D2442" s="2">
        <v>27</v>
      </c>
      <c r="E2442" s="2">
        <f t="shared" si="152"/>
        <v>72172</v>
      </c>
      <c r="F2442" s="19" t="str">
        <f t="shared" si="155"/>
        <v>BEARISH</v>
      </c>
      <c r="G2442" s="19" t="str">
        <f t="shared" si="154"/>
        <v>NEUTRAL</v>
      </c>
      <c r="H2442" s="19" t="str">
        <f t="shared" si="153"/>
        <v>NEUTRAL</v>
      </c>
    </row>
    <row r="2443" spans="1:8" ht="13.5" x14ac:dyDescent="0.25">
      <c r="A2443" s="3">
        <v>45561</v>
      </c>
      <c r="B2443" s="2">
        <v>77</v>
      </c>
      <c r="C2443" s="2">
        <v>71.887200000000007</v>
      </c>
      <c r="D2443" s="2">
        <v>158</v>
      </c>
      <c r="E2443" s="2">
        <f t="shared" si="152"/>
        <v>72172</v>
      </c>
      <c r="F2443" s="19" t="str">
        <f t="shared" si="155"/>
        <v>BEARISH</v>
      </c>
      <c r="G2443" s="19" t="str">
        <f t="shared" si="154"/>
        <v>NEUTRAL</v>
      </c>
      <c r="H2443" s="19" t="str">
        <f t="shared" si="153"/>
        <v>CONFIRMED BEARISH</v>
      </c>
    </row>
    <row r="2444" spans="1:8" ht="13.5" x14ac:dyDescent="0.25">
      <c r="A2444" s="3">
        <v>45562</v>
      </c>
      <c r="B2444" s="2">
        <v>81.5</v>
      </c>
      <c r="C2444" s="2">
        <v>76.088399999999993</v>
      </c>
      <c r="D2444" s="2">
        <v>5811</v>
      </c>
      <c r="E2444" s="2">
        <f t="shared" si="152"/>
        <v>77983</v>
      </c>
      <c r="F2444" s="19" t="str">
        <f t="shared" si="155"/>
        <v>BULLISH</v>
      </c>
      <c r="G2444" s="19" t="str">
        <f t="shared" si="154"/>
        <v>STRONG</v>
      </c>
      <c r="H2444" s="19" t="str">
        <f t="shared" si="153"/>
        <v>CONFIRMED BULLISH</v>
      </c>
    </row>
    <row r="2445" spans="1:8" ht="13.5" x14ac:dyDescent="0.25">
      <c r="A2445" s="3">
        <v>45565</v>
      </c>
      <c r="B2445" s="2">
        <v>82.6</v>
      </c>
      <c r="C2445" s="2">
        <v>77.115399999999994</v>
      </c>
      <c r="D2445" s="2">
        <v>1054</v>
      </c>
      <c r="E2445" s="2">
        <f t="shared" si="152"/>
        <v>79037</v>
      </c>
      <c r="F2445" s="19" t="str">
        <f t="shared" si="155"/>
        <v>BULLISH</v>
      </c>
      <c r="G2445" s="19" t="str">
        <f t="shared" si="154"/>
        <v>STRONG</v>
      </c>
      <c r="H2445" s="19" t="str">
        <f t="shared" si="153"/>
        <v>CONFIRMED BULLISH</v>
      </c>
    </row>
    <row r="2446" spans="1:8" ht="13.5" x14ac:dyDescent="0.25">
      <c r="A2446" s="3">
        <v>45566</v>
      </c>
      <c r="B2446" s="2">
        <v>83.6</v>
      </c>
      <c r="C2446" s="2">
        <v>78.049000000000007</v>
      </c>
      <c r="D2446" s="2">
        <v>278</v>
      </c>
      <c r="E2446" s="2">
        <f t="shared" si="152"/>
        <v>79315</v>
      </c>
      <c r="F2446" s="19" t="str">
        <f t="shared" si="155"/>
        <v>BULLISH</v>
      </c>
      <c r="G2446" s="19" t="str">
        <f t="shared" si="154"/>
        <v>STRONG</v>
      </c>
      <c r="H2446" s="19" t="str">
        <f t="shared" si="153"/>
        <v>CONFIRMED BULLISH</v>
      </c>
    </row>
    <row r="2447" spans="1:8" ht="13.5" x14ac:dyDescent="0.25">
      <c r="A2447" s="3">
        <v>45567</v>
      </c>
      <c r="B2447" s="2">
        <v>83</v>
      </c>
      <c r="C2447" s="2">
        <v>77.488799999999998</v>
      </c>
      <c r="D2447" s="2">
        <v>470</v>
      </c>
      <c r="E2447" s="2">
        <f t="shared" si="152"/>
        <v>78845</v>
      </c>
      <c r="F2447" s="19" t="str">
        <f t="shared" si="155"/>
        <v>BULLISH</v>
      </c>
      <c r="G2447" s="19" t="str">
        <f t="shared" si="154"/>
        <v>STRONG</v>
      </c>
      <c r="H2447" s="19" t="str">
        <f t="shared" si="153"/>
        <v>CONFIRMED BULLISH</v>
      </c>
    </row>
    <row r="2448" spans="1:8" ht="13.5" x14ac:dyDescent="0.25">
      <c r="A2448" s="3">
        <v>45568</v>
      </c>
      <c r="B2448" s="2">
        <v>80.5</v>
      </c>
      <c r="C2448" s="2">
        <v>75.154799999999994</v>
      </c>
      <c r="D2448" s="2">
        <v>286</v>
      </c>
      <c r="E2448" s="2">
        <f t="shared" si="152"/>
        <v>78559</v>
      </c>
      <c r="F2448" s="19" t="str">
        <f t="shared" si="155"/>
        <v>BULLISH</v>
      </c>
      <c r="G2448" s="19" t="str">
        <f t="shared" si="154"/>
        <v>STRONG</v>
      </c>
      <c r="H2448" s="19" t="str">
        <f t="shared" si="153"/>
        <v>CONFIRMED BULLISH</v>
      </c>
    </row>
    <row r="2449" spans="1:8" ht="13.5" x14ac:dyDescent="0.25">
      <c r="A2449" s="3">
        <v>45569</v>
      </c>
      <c r="B2449" s="2">
        <v>81.599999999999994</v>
      </c>
      <c r="C2449" s="2">
        <v>76.181799999999996</v>
      </c>
      <c r="D2449" s="2">
        <v>296</v>
      </c>
      <c r="E2449" s="2">
        <f t="shared" si="152"/>
        <v>78855</v>
      </c>
      <c r="F2449" s="19" t="str">
        <f t="shared" si="155"/>
        <v>BULLISH</v>
      </c>
      <c r="G2449" s="19" t="str">
        <f t="shared" si="154"/>
        <v>NEUTRAL</v>
      </c>
      <c r="H2449" s="19" t="str">
        <f t="shared" si="153"/>
        <v>CONFIRMED BULLISH</v>
      </c>
    </row>
    <row r="2450" spans="1:8" ht="13.5" x14ac:dyDescent="0.25">
      <c r="A2450" s="3">
        <v>45572</v>
      </c>
      <c r="B2450" s="2">
        <v>81.599999999999994</v>
      </c>
      <c r="C2450" s="2">
        <v>76.181799999999996</v>
      </c>
      <c r="D2450" s="2">
        <v>21</v>
      </c>
      <c r="E2450" s="2">
        <f t="shared" si="152"/>
        <v>78855</v>
      </c>
      <c r="F2450" s="19" t="str">
        <f t="shared" si="155"/>
        <v>BEARISH</v>
      </c>
      <c r="G2450" s="19" t="str">
        <f t="shared" si="154"/>
        <v>NEUTRAL</v>
      </c>
      <c r="H2450" s="19" t="str">
        <f t="shared" si="153"/>
        <v>CONFIRMED BEARISH</v>
      </c>
    </row>
    <row r="2451" spans="1:8" ht="13.5" x14ac:dyDescent="0.25">
      <c r="A2451" s="3">
        <v>45573</v>
      </c>
      <c r="B2451" s="2">
        <v>82.2</v>
      </c>
      <c r="C2451" s="2">
        <v>76.741900000000001</v>
      </c>
      <c r="D2451" s="2">
        <v>397</v>
      </c>
      <c r="E2451" s="2">
        <f t="shared" si="152"/>
        <v>79252</v>
      </c>
      <c r="F2451" s="19" t="str">
        <f t="shared" si="155"/>
        <v>BEARISH</v>
      </c>
      <c r="G2451" s="19" t="str">
        <f t="shared" si="154"/>
        <v>NEUTRAL</v>
      </c>
      <c r="H2451" s="19" t="str">
        <f t="shared" si="153"/>
        <v>CONFIRMED BEARISH</v>
      </c>
    </row>
    <row r="2452" spans="1:8" ht="13.5" x14ac:dyDescent="0.25">
      <c r="A2452" s="3">
        <v>45574</v>
      </c>
      <c r="B2452" s="2">
        <v>82.99</v>
      </c>
      <c r="C2452" s="2">
        <v>77.479500000000002</v>
      </c>
      <c r="D2452" s="2">
        <v>5587</v>
      </c>
      <c r="E2452" s="2">
        <f t="shared" si="152"/>
        <v>84839</v>
      </c>
      <c r="F2452" s="19" t="str">
        <f t="shared" si="155"/>
        <v>BULLISH</v>
      </c>
      <c r="G2452" s="19" t="str">
        <f t="shared" si="154"/>
        <v>STRONG</v>
      </c>
      <c r="H2452" s="19" t="str">
        <f t="shared" si="153"/>
        <v>BULLISH DIVERGENCE</v>
      </c>
    </row>
    <row r="2453" spans="1:8" ht="13.5" x14ac:dyDescent="0.25">
      <c r="A2453" s="3">
        <v>45575</v>
      </c>
      <c r="B2453" s="2">
        <v>82.89</v>
      </c>
      <c r="C2453" s="2">
        <v>77.386099999999999</v>
      </c>
      <c r="D2453" s="2">
        <v>710</v>
      </c>
      <c r="E2453" s="2">
        <f t="shared" si="152"/>
        <v>84129</v>
      </c>
      <c r="F2453" s="19" t="str">
        <f t="shared" si="155"/>
        <v>BULLISH</v>
      </c>
      <c r="G2453" s="19" t="str">
        <f t="shared" si="154"/>
        <v>STRONG</v>
      </c>
      <c r="H2453" s="19" t="str">
        <f t="shared" si="153"/>
        <v>CONFIRMED BULLISH</v>
      </c>
    </row>
    <row r="2454" spans="1:8" ht="13.5" x14ac:dyDescent="0.25">
      <c r="A2454" s="3">
        <v>45576</v>
      </c>
      <c r="B2454" s="2">
        <v>81</v>
      </c>
      <c r="C2454" s="2">
        <v>75.621600000000001</v>
      </c>
      <c r="D2454" s="2">
        <v>521</v>
      </c>
      <c r="E2454" s="2">
        <f t="shared" si="152"/>
        <v>83608</v>
      </c>
      <c r="F2454" s="19" t="str">
        <f t="shared" si="155"/>
        <v>BULLISH</v>
      </c>
      <c r="G2454" s="19" t="str">
        <f t="shared" si="154"/>
        <v>STRONG</v>
      </c>
      <c r="H2454" s="19" t="str">
        <f t="shared" si="153"/>
        <v>BULLISH DIVERGENCE</v>
      </c>
    </row>
    <row r="2455" spans="1:8" ht="13.5" x14ac:dyDescent="0.25">
      <c r="A2455" s="3">
        <v>45579</v>
      </c>
      <c r="B2455" s="2">
        <v>83</v>
      </c>
      <c r="C2455" s="2">
        <v>77.488799999999998</v>
      </c>
      <c r="D2455" s="2">
        <v>276</v>
      </c>
      <c r="E2455" s="2">
        <f t="shared" si="152"/>
        <v>83884</v>
      </c>
      <c r="F2455" s="19" t="str">
        <f t="shared" si="155"/>
        <v>BULLISH</v>
      </c>
      <c r="G2455" s="19" t="str">
        <f t="shared" si="154"/>
        <v>STRONG</v>
      </c>
      <c r="H2455" s="19" t="str">
        <f t="shared" si="153"/>
        <v>CONFIRMED BULLISH</v>
      </c>
    </row>
    <row r="2456" spans="1:8" ht="13.5" x14ac:dyDescent="0.25">
      <c r="A2456" s="3">
        <v>45581</v>
      </c>
      <c r="B2456" s="2">
        <v>81.400000000000006</v>
      </c>
      <c r="C2456" s="2">
        <v>75.995000000000005</v>
      </c>
      <c r="D2456" s="2">
        <v>685</v>
      </c>
      <c r="E2456" s="2">
        <f t="shared" si="152"/>
        <v>83199</v>
      </c>
      <c r="F2456" s="19" t="str">
        <f t="shared" si="155"/>
        <v>BULLISH</v>
      </c>
      <c r="G2456" s="19" t="str">
        <f t="shared" si="154"/>
        <v>STRONG</v>
      </c>
      <c r="H2456" s="19" t="str">
        <f t="shared" si="153"/>
        <v>BULLISH DIVERGENCE</v>
      </c>
    </row>
    <row r="2457" spans="1:8" ht="13.5" x14ac:dyDescent="0.25">
      <c r="A2457" s="3">
        <v>45582</v>
      </c>
      <c r="B2457" s="2">
        <v>81.400000000000006</v>
      </c>
      <c r="C2457" s="2">
        <v>75.995000000000005</v>
      </c>
      <c r="D2457" s="2">
        <v>187</v>
      </c>
      <c r="E2457" s="2">
        <f t="shared" si="152"/>
        <v>83199</v>
      </c>
      <c r="F2457" s="19" t="str">
        <f t="shared" si="155"/>
        <v>BEARISH</v>
      </c>
      <c r="G2457" s="19" t="str">
        <f t="shared" si="154"/>
        <v>NEUTRAL</v>
      </c>
      <c r="H2457" s="19" t="str">
        <f t="shared" si="153"/>
        <v>CONFIRMED BEARISH</v>
      </c>
    </row>
    <row r="2458" spans="1:8" ht="13.5" x14ac:dyDescent="0.25">
      <c r="A2458" s="3">
        <v>45583</v>
      </c>
      <c r="B2458" s="2">
        <v>81.39</v>
      </c>
      <c r="C2458" s="2">
        <v>75.985699999999994</v>
      </c>
      <c r="D2458" s="2">
        <v>671</v>
      </c>
      <c r="E2458" s="2">
        <f t="shared" si="152"/>
        <v>82528</v>
      </c>
      <c r="F2458" s="19" t="str">
        <f t="shared" si="155"/>
        <v>BEARISH</v>
      </c>
      <c r="G2458" s="19" t="str">
        <f t="shared" si="154"/>
        <v>NEUTRAL</v>
      </c>
      <c r="H2458" s="19" t="str">
        <f t="shared" si="153"/>
        <v>CONFIRMED BEARISH</v>
      </c>
    </row>
    <row r="2459" spans="1:8" ht="13.5" x14ac:dyDescent="0.25">
      <c r="A2459" s="3">
        <v>45586</v>
      </c>
      <c r="B2459" s="2">
        <v>81</v>
      </c>
      <c r="C2459" s="2">
        <v>75.621600000000001</v>
      </c>
      <c r="D2459" s="2">
        <v>1988</v>
      </c>
      <c r="E2459" s="2">
        <f t="shared" si="152"/>
        <v>80540</v>
      </c>
      <c r="F2459" s="19" t="str">
        <f t="shared" si="155"/>
        <v>BEARISH</v>
      </c>
      <c r="G2459" s="19" t="str">
        <f t="shared" si="154"/>
        <v>WEAK</v>
      </c>
      <c r="H2459" s="19" t="str">
        <f t="shared" si="153"/>
        <v>NEUTRAL</v>
      </c>
    </row>
    <row r="2460" spans="1:8" ht="13.5" x14ac:dyDescent="0.25">
      <c r="A2460" s="3">
        <v>45587</v>
      </c>
      <c r="B2460" s="2">
        <v>82.29</v>
      </c>
      <c r="C2460" s="2">
        <v>76.825900000000004</v>
      </c>
      <c r="D2460" s="2">
        <v>1177</v>
      </c>
      <c r="E2460" s="2">
        <f t="shared" si="152"/>
        <v>81717</v>
      </c>
      <c r="F2460" s="19" t="str">
        <f t="shared" si="155"/>
        <v>BEARISH</v>
      </c>
      <c r="G2460" s="19" t="str">
        <f t="shared" si="154"/>
        <v>WEAK</v>
      </c>
      <c r="H2460" s="19" t="str">
        <f t="shared" si="153"/>
        <v>CONFIRMED BEARISH</v>
      </c>
    </row>
    <row r="2461" spans="1:8" ht="13.5" x14ac:dyDescent="0.25">
      <c r="A2461" s="3">
        <v>45588</v>
      </c>
      <c r="B2461" s="2">
        <v>82.89</v>
      </c>
      <c r="C2461" s="2">
        <v>77.386099999999999</v>
      </c>
      <c r="D2461" s="2">
        <v>795</v>
      </c>
      <c r="E2461" s="2">
        <f t="shared" si="152"/>
        <v>82512</v>
      </c>
      <c r="F2461" s="19" t="str">
        <f t="shared" si="155"/>
        <v>BEARISH</v>
      </c>
      <c r="G2461" s="19" t="str">
        <f t="shared" si="154"/>
        <v>NEUTRAL</v>
      </c>
      <c r="H2461" s="19" t="str">
        <f t="shared" si="153"/>
        <v>BEARISH DIVERGENCE</v>
      </c>
    </row>
    <row r="2462" spans="1:8" ht="13.5" x14ac:dyDescent="0.25">
      <c r="A2462" s="3">
        <v>45589</v>
      </c>
      <c r="B2462" s="2">
        <v>82</v>
      </c>
      <c r="C2462" s="2">
        <v>76.555199999999999</v>
      </c>
      <c r="D2462" s="2">
        <v>1632</v>
      </c>
      <c r="E2462" s="2">
        <f t="shared" si="152"/>
        <v>80880</v>
      </c>
      <c r="F2462" s="19" t="str">
        <f t="shared" si="155"/>
        <v>BEARISH</v>
      </c>
      <c r="G2462" s="19" t="str">
        <f t="shared" si="154"/>
        <v>WEAK</v>
      </c>
      <c r="H2462" s="19" t="str">
        <f t="shared" si="153"/>
        <v>BEARISH DIVERGENCE</v>
      </c>
    </row>
    <row r="2463" spans="1:8" ht="13.5" x14ac:dyDescent="0.25">
      <c r="A2463" s="3">
        <v>45590</v>
      </c>
      <c r="B2463" s="2">
        <v>80.61</v>
      </c>
      <c r="C2463" s="2">
        <v>75.257499999999993</v>
      </c>
      <c r="D2463" s="2">
        <v>580</v>
      </c>
      <c r="E2463" s="2">
        <f t="shared" si="152"/>
        <v>80300</v>
      </c>
      <c r="F2463" s="19" t="str">
        <f t="shared" si="155"/>
        <v>BEARISH</v>
      </c>
      <c r="G2463" s="19" t="str">
        <f t="shared" si="154"/>
        <v>WEAK</v>
      </c>
      <c r="H2463" s="19" t="str">
        <f t="shared" si="153"/>
        <v>CONFIRMED BEARISH</v>
      </c>
    </row>
    <row r="2464" spans="1:8" ht="13.5" x14ac:dyDescent="0.25">
      <c r="A2464" s="3">
        <v>45593</v>
      </c>
      <c r="B2464" s="2">
        <v>80.61</v>
      </c>
      <c r="C2464" s="2">
        <v>75.257499999999993</v>
      </c>
      <c r="D2464" s="2">
        <v>52</v>
      </c>
      <c r="E2464" s="2">
        <f t="shared" si="152"/>
        <v>80300</v>
      </c>
      <c r="F2464" s="19" t="str">
        <f t="shared" si="155"/>
        <v>BEARISH</v>
      </c>
      <c r="G2464" s="19" t="str">
        <f t="shared" si="154"/>
        <v>NEUTRAL</v>
      </c>
      <c r="H2464" s="19" t="str">
        <f t="shared" si="153"/>
        <v>CONFIRMED BEARISH</v>
      </c>
    </row>
    <row r="2465" spans="1:8" ht="13.5" x14ac:dyDescent="0.25">
      <c r="A2465" s="3">
        <v>45594</v>
      </c>
      <c r="B2465" s="2">
        <v>82</v>
      </c>
      <c r="C2465" s="2">
        <v>76.555199999999999</v>
      </c>
      <c r="D2465" s="2">
        <v>526</v>
      </c>
      <c r="E2465" s="2">
        <f t="shared" si="152"/>
        <v>80826</v>
      </c>
      <c r="F2465" s="19" t="str">
        <f t="shared" si="155"/>
        <v>BEARISH</v>
      </c>
      <c r="G2465" s="19" t="str">
        <f t="shared" si="154"/>
        <v>NEUTRAL</v>
      </c>
      <c r="H2465" s="19" t="str">
        <f t="shared" si="153"/>
        <v>CONFIRMED BEARISH</v>
      </c>
    </row>
    <row r="2466" spans="1:8" ht="13.5" x14ac:dyDescent="0.25">
      <c r="A2466" s="3">
        <v>45595</v>
      </c>
      <c r="B2466" s="2">
        <v>81.99</v>
      </c>
      <c r="C2466" s="2">
        <v>76.545900000000003</v>
      </c>
      <c r="D2466" s="2">
        <v>99</v>
      </c>
      <c r="E2466" s="2">
        <f t="shared" si="152"/>
        <v>80727</v>
      </c>
      <c r="F2466" s="19" t="str">
        <f t="shared" si="155"/>
        <v>BEARISH</v>
      </c>
      <c r="G2466" s="19" t="str">
        <f t="shared" si="154"/>
        <v>WEAK</v>
      </c>
      <c r="H2466" s="19" t="str">
        <f t="shared" si="153"/>
        <v>CONFIRMED BEARISH</v>
      </c>
    </row>
    <row r="2467" spans="1:8" ht="13.5" x14ac:dyDescent="0.25">
      <c r="A2467" s="3">
        <v>45596</v>
      </c>
      <c r="B2467" s="2">
        <v>81.99</v>
      </c>
      <c r="C2467" s="2">
        <v>76.545900000000003</v>
      </c>
      <c r="D2467" s="2">
        <v>561</v>
      </c>
      <c r="E2467" s="2">
        <f t="shared" si="152"/>
        <v>80727</v>
      </c>
      <c r="F2467" s="19" t="str">
        <f t="shared" si="155"/>
        <v>BEARISH</v>
      </c>
      <c r="G2467" s="19" t="str">
        <f t="shared" si="154"/>
        <v>NEUTRAL</v>
      </c>
      <c r="H2467" s="19" t="str">
        <f t="shared" si="153"/>
        <v>CONFIRMED BEARISH</v>
      </c>
    </row>
    <row r="2468" spans="1:8" ht="13.5" x14ac:dyDescent="0.25">
      <c r="A2468" s="3">
        <v>45597</v>
      </c>
      <c r="B2468" s="2">
        <v>81.99</v>
      </c>
      <c r="C2468" s="2">
        <v>76.545900000000003</v>
      </c>
      <c r="D2468" s="2">
        <v>8</v>
      </c>
      <c r="E2468" s="2">
        <f t="shared" si="152"/>
        <v>80727</v>
      </c>
      <c r="F2468" s="19" t="str">
        <f t="shared" si="155"/>
        <v>BULLISH</v>
      </c>
      <c r="G2468" s="19" t="str">
        <f t="shared" si="154"/>
        <v>NEUTRAL</v>
      </c>
      <c r="H2468" s="19" t="str">
        <f t="shared" si="153"/>
        <v>CONFIRMED BULLISH</v>
      </c>
    </row>
    <row r="2469" spans="1:8" ht="13.5" x14ac:dyDescent="0.25">
      <c r="A2469" s="3">
        <v>45600</v>
      </c>
      <c r="B2469" s="2">
        <v>81.900000000000006</v>
      </c>
      <c r="C2469" s="2">
        <v>76.461799999999997</v>
      </c>
      <c r="D2469" s="2">
        <v>271</v>
      </c>
      <c r="E2469" s="2">
        <f t="shared" si="152"/>
        <v>80456</v>
      </c>
      <c r="F2469" s="19" t="str">
        <f t="shared" si="155"/>
        <v>BULLISH</v>
      </c>
      <c r="G2469" s="19" t="str">
        <f t="shared" si="154"/>
        <v>NEUTRAL</v>
      </c>
      <c r="H2469" s="19" t="str">
        <f t="shared" si="153"/>
        <v>CONFIRMED BULLISH</v>
      </c>
    </row>
    <row r="2470" spans="1:8" ht="13.5" x14ac:dyDescent="0.25">
      <c r="A2470" s="3">
        <v>45601</v>
      </c>
      <c r="B2470" s="2">
        <v>81.62</v>
      </c>
      <c r="C2470" s="2">
        <v>76.200400000000002</v>
      </c>
      <c r="D2470" s="2">
        <v>77</v>
      </c>
      <c r="E2470" s="2">
        <f t="shared" si="152"/>
        <v>80379</v>
      </c>
      <c r="F2470" s="19" t="str">
        <f t="shared" si="155"/>
        <v>BEARISH</v>
      </c>
      <c r="G2470" s="19" t="str">
        <f t="shared" si="154"/>
        <v>NEUTRAL</v>
      </c>
      <c r="H2470" s="19" t="str">
        <f t="shared" si="153"/>
        <v>CONFIRMED BEARISH</v>
      </c>
    </row>
    <row r="2471" spans="1:8" ht="13.5" x14ac:dyDescent="0.25">
      <c r="A2471" s="3">
        <v>45602</v>
      </c>
      <c r="B2471" s="2">
        <v>80.599999999999994</v>
      </c>
      <c r="C2471" s="2">
        <v>75.248199999999997</v>
      </c>
      <c r="D2471" s="2">
        <v>523</v>
      </c>
      <c r="E2471" s="2">
        <f t="shared" si="152"/>
        <v>79856</v>
      </c>
      <c r="F2471" s="19" t="str">
        <f t="shared" si="155"/>
        <v>BEARISH</v>
      </c>
      <c r="G2471" s="19" t="str">
        <f t="shared" si="154"/>
        <v>NEUTRAL</v>
      </c>
      <c r="H2471" s="19" t="str">
        <f t="shared" si="153"/>
        <v>CONFIRMED BEARISH</v>
      </c>
    </row>
    <row r="2472" spans="1:8" ht="13.5" x14ac:dyDescent="0.25">
      <c r="A2472" s="3">
        <v>45603</v>
      </c>
      <c r="B2472" s="2">
        <v>80.61</v>
      </c>
      <c r="C2472" s="2">
        <v>75.257499999999993</v>
      </c>
      <c r="D2472" s="2">
        <v>1003</v>
      </c>
      <c r="E2472" s="2">
        <f t="shared" si="152"/>
        <v>80859</v>
      </c>
      <c r="F2472" s="19" t="str">
        <f t="shared" si="155"/>
        <v>BULLISH</v>
      </c>
      <c r="G2472" s="19" t="str">
        <f t="shared" si="154"/>
        <v>NEUTRAL</v>
      </c>
      <c r="H2472" s="19" t="str">
        <f t="shared" si="153"/>
        <v>BULLISH DIVERGENCE</v>
      </c>
    </row>
    <row r="2473" spans="1:8" ht="13.5" x14ac:dyDescent="0.25">
      <c r="A2473" s="3">
        <v>45604</v>
      </c>
      <c r="B2473" s="2">
        <v>82.3</v>
      </c>
      <c r="C2473" s="2">
        <v>76.835300000000004</v>
      </c>
      <c r="D2473" s="2">
        <v>1640</v>
      </c>
      <c r="E2473" s="2">
        <f t="shared" si="152"/>
        <v>82499</v>
      </c>
      <c r="F2473" s="19" t="str">
        <f t="shared" si="155"/>
        <v>BULLISH</v>
      </c>
      <c r="G2473" s="19" t="str">
        <f t="shared" si="154"/>
        <v>STRONG</v>
      </c>
      <c r="H2473" s="19" t="str">
        <f t="shared" si="153"/>
        <v>CONFIRMED BULLISH</v>
      </c>
    </row>
    <row r="2474" spans="1:8" ht="13.5" x14ac:dyDescent="0.25">
      <c r="A2474" s="3">
        <v>45607</v>
      </c>
      <c r="B2474" s="2">
        <v>82.49</v>
      </c>
      <c r="C2474" s="2">
        <v>77.012699999999995</v>
      </c>
      <c r="D2474" s="2">
        <v>313</v>
      </c>
      <c r="E2474" s="2">
        <f t="shared" si="152"/>
        <v>82812</v>
      </c>
      <c r="F2474" s="19" t="str">
        <f t="shared" si="155"/>
        <v>BULLISH</v>
      </c>
      <c r="G2474" s="19" t="str">
        <f t="shared" si="154"/>
        <v>STRONG</v>
      </c>
      <c r="H2474" s="19" t="str">
        <f t="shared" si="153"/>
        <v>CONFIRMED BULLISH</v>
      </c>
    </row>
    <row r="2475" spans="1:8" ht="13.5" x14ac:dyDescent="0.25">
      <c r="A2475" s="3">
        <v>45608</v>
      </c>
      <c r="B2475" s="2">
        <v>81</v>
      </c>
      <c r="C2475" s="2">
        <v>75.621600000000001</v>
      </c>
      <c r="D2475" s="2">
        <v>311</v>
      </c>
      <c r="E2475" s="2">
        <f t="shared" si="152"/>
        <v>82501</v>
      </c>
      <c r="F2475" s="19" t="str">
        <f t="shared" si="155"/>
        <v>BULLISH</v>
      </c>
      <c r="G2475" s="19" t="str">
        <f t="shared" si="154"/>
        <v>STRONG</v>
      </c>
      <c r="H2475" s="19" t="str">
        <f t="shared" si="153"/>
        <v>BULLISH DIVERGENCE</v>
      </c>
    </row>
    <row r="2476" spans="1:8" ht="13.5" x14ac:dyDescent="0.25">
      <c r="A2476" s="3">
        <v>45609</v>
      </c>
      <c r="B2476" s="2">
        <v>82.45</v>
      </c>
      <c r="C2476" s="2">
        <v>76.975300000000004</v>
      </c>
      <c r="D2476" s="2">
        <v>312</v>
      </c>
      <c r="E2476" s="2">
        <f t="shared" si="152"/>
        <v>82813</v>
      </c>
      <c r="F2476" s="19" t="str">
        <f t="shared" si="155"/>
        <v>BULLISH</v>
      </c>
      <c r="G2476" s="19" t="str">
        <f t="shared" si="154"/>
        <v>STRONG</v>
      </c>
      <c r="H2476" s="19" t="str">
        <f t="shared" si="153"/>
        <v>CONFIRMED BULLISH</v>
      </c>
    </row>
    <row r="2477" spans="1:8" ht="13.5" x14ac:dyDescent="0.25">
      <c r="A2477" s="3">
        <v>45610</v>
      </c>
      <c r="B2477" s="2">
        <v>82.49</v>
      </c>
      <c r="C2477" s="2">
        <v>77.012699999999995</v>
      </c>
      <c r="D2477" s="2">
        <v>169</v>
      </c>
      <c r="E2477" s="2">
        <f t="shared" si="152"/>
        <v>82982</v>
      </c>
      <c r="F2477" s="19" t="str">
        <f t="shared" si="155"/>
        <v>BULLISH</v>
      </c>
      <c r="G2477" s="19" t="str">
        <f t="shared" si="154"/>
        <v>STRONG</v>
      </c>
      <c r="H2477" s="19" t="str">
        <f t="shared" si="153"/>
        <v>CONFIRMED BULLISH</v>
      </c>
    </row>
    <row r="2478" spans="1:8" ht="13.5" x14ac:dyDescent="0.25">
      <c r="A2478" s="3">
        <v>45611</v>
      </c>
      <c r="B2478" s="2">
        <v>82.9</v>
      </c>
      <c r="C2478" s="2">
        <v>77.395399999999995</v>
      </c>
      <c r="D2478" s="2">
        <v>1272</v>
      </c>
      <c r="E2478" s="2">
        <f t="shared" si="152"/>
        <v>84254</v>
      </c>
      <c r="F2478" s="19" t="str">
        <f t="shared" si="155"/>
        <v>BULLISH</v>
      </c>
      <c r="G2478" s="19" t="str">
        <f t="shared" si="154"/>
        <v>STRONG</v>
      </c>
      <c r="H2478" s="19" t="str">
        <f t="shared" si="153"/>
        <v>CONFIRMED BULLISH</v>
      </c>
    </row>
    <row r="2479" spans="1:8" ht="13.5" x14ac:dyDescent="0.25">
      <c r="A2479" s="3">
        <v>45614</v>
      </c>
      <c r="B2479" s="2">
        <v>82.95</v>
      </c>
      <c r="C2479" s="2">
        <v>77.442099999999996</v>
      </c>
      <c r="D2479" s="2">
        <v>140</v>
      </c>
      <c r="E2479" s="2">
        <f t="shared" si="152"/>
        <v>84394</v>
      </c>
      <c r="F2479" s="19" t="str">
        <f t="shared" si="155"/>
        <v>BULLISH</v>
      </c>
      <c r="G2479" s="19" t="str">
        <f t="shared" si="154"/>
        <v>NEUTRAL</v>
      </c>
      <c r="H2479" s="19" t="str">
        <f t="shared" si="153"/>
        <v>CONFIRMED BULLISH</v>
      </c>
    </row>
    <row r="2480" spans="1:8" ht="13.5" x14ac:dyDescent="0.25">
      <c r="A2480" s="3">
        <v>45615</v>
      </c>
      <c r="B2480" s="2">
        <v>82.95</v>
      </c>
      <c r="C2480" s="2">
        <v>77.442099999999996</v>
      </c>
      <c r="D2480" s="2">
        <v>55</v>
      </c>
      <c r="E2480" s="2">
        <f t="shared" si="152"/>
        <v>84394</v>
      </c>
      <c r="F2480" s="19" t="str">
        <f t="shared" si="155"/>
        <v>BULLISH</v>
      </c>
      <c r="G2480" s="19" t="str">
        <f t="shared" si="154"/>
        <v>STRONG</v>
      </c>
      <c r="H2480" s="19" t="str">
        <f t="shared" si="153"/>
        <v>CONFIRMED BULLISH</v>
      </c>
    </row>
    <row r="2481" spans="1:8" ht="13.5" x14ac:dyDescent="0.25">
      <c r="A2481" s="3">
        <v>45616</v>
      </c>
      <c r="B2481" s="2">
        <v>83.45</v>
      </c>
      <c r="C2481" s="2">
        <v>77.908900000000003</v>
      </c>
      <c r="D2481" s="2">
        <v>530</v>
      </c>
      <c r="E2481" s="2">
        <f t="shared" si="152"/>
        <v>84924</v>
      </c>
      <c r="F2481" s="19" t="str">
        <f t="shared" si="155"/>
        <v>BULLISH</v>
      </c>
      <c r="G2481" s="19" t="str">
        <f t="shared" si="154"/>
        <v>STRONG</v>
      </c>
      <c r="H2481" s="19" t="str">
        <f t="shared" si="153"/>
        <v>CONFIRMED BULLISH</v>
      </c>
    </row>
    <row r="2482" spans="1:8" ht="13.5" x14ac:dyDescent="0.25">
      <c r="A2482" s="3">
        <v>45617</v>
      </c>
      <c r="B2482" s="2">
        <v>88.45</v>
      </c>
      <c r="C2482" s="2">
        <v>82.576899999999995</v>
      </c>
      <c r="D2482" s="2">
        <v>4055</v>
      </c>
      <c r="E2482" s="2">
        <f t="shared" si="152"/>
        <v>88979</v>
      </c>
      <c r="F2482" s="19" t="str">
        <f t="shared" si="155"/>
        <v>BULLISH</v>
      </c>
      <c r="G2482" s="19" t="str">
        <f t="shared" si="154"/>
        <v>STRONG</v>
      </c>
      <c r="H2482" s="19" t="str">
        <f t="shared" si="153"/>
        <v>CONFIRMED BULLISH</v>
      </c>
    </row>
    <row r="2483" spans="1:8" ht="13.5" x14ac:dyDescent="0.25">
      <c r="A2483" s="3">
        <v>45618</v>
      </c>
      <c r="B2483" s="2">
        <v>93.75</v>
      </c>
      <c r="C2483" s="2">
        <v>87.525000000000006</v>
      </c>
      <c r="D2483" s="2">
        <v>1380</v>
      </c>
      <c r="E2483" s="2">
        <f t="shared" si="152"/>
        <v>90359</v>
      </c>
      <c r="F2483" s="19" t="str">
        <f t="shared" si="155"/>
        <v>BULLISH</v>
      </c>
      <c r="G2483" s="19" t="str">
        <f t="shared" si="154"/>
        <v>STRONG</v>
      </c>
      <c r="H2483" s="19" t="str">
        <f t="shared" si="153"/>
        <v>CONFIRMED BULLISH</v>
      </c>
    </row>
    <row r="2484" spans="1:8" ht="13.5" x14ac:dyDescent="0.25">
      <c r="A2484" s="3">
        <v>45621</v>
      </c>
      <c r="B2484" s="2">
        <v>96.46</v>
      </c>
      <c r="C2484" s="2">
        <v>90.055099999999996</v>
      </c>
      <c r="D2484" s="2">
        <v>4211</v>
      </c>
      <c r="E2484" s="2">
        <f t="shared" si="152"/>
        <v>94570</v>
      </c>
      <c r="F2484" s="19" t="str">
        <f t="shared" si="155"/>
        <v>BULLISH</v>
      </c>
      <c r="G2484" s="19" t="str">
        <f t="shared" si="154"/>
        <v>STRONG</v>
      </c>
      <c r="H2484" s="19" t="str">
        <f t="shared" si="153"/>
        <v>CONFIRMED BULLISH</v>
      </c>
    </row>
    <row r="2485" spans="1:8" ht="13.5" x14ac:dyDescent="0.25">
      <c r="A2485" s="3">
        <v>45622</v>
      </c>
      <c r="B2485" s="2">
        <v>95.77</v>
      </c>
      <c r="C2485" s="2">
        <v>89.410899999999998</v>
      </c>
      <c r="D2485" s="2">
        <v>1555</v>
      </c>
      <c r="E2485" s="2">
        <f t="shared" si="152"/>
        <v>93015</v>
      </c>
      <c r="F2485" s="19" t="str">
        <f t="shared" si="155"/>
        <v>BULLISH</v>
      </c>
      <c r="G2485" s="19" t="str">
        <f t="shared" si="154"/>
        <v>STRONG</v>
      </c>
      <c r="H2485" s="19" t="str">
        <f t="shared" si="153"/>
        <v>CONFIRMED BULLISH</v>
      </c>
    </row>
    <row r="2486" spans="1:8" ht="13.5" x14ac:dyDescent="0.25">
      <c r="A2486" s="3">
        <v>45623</v>
      </c>
      <c r="B2486" s="2">
        <v>95.7</v>
      </c>
      <c r="C2486" s="2">
        <v>89.345500000000001</v>
      </c>
      <c r="D2486" s="2">
        <v>899</v>
      </c>
      <c r="E2486" s="2">
        <f t="shared" si="152"/>
        <v>92116</v>
      </c>
      <c r="F2486" s="19" t="str">
        <f t="shared" si="155"/>
        <v>BULLISH</v>
      </c>
      <c r="G2486" s="19" t="str">
        <f t="shared" si="154"/>
        <v>STRONG</v>
      </c>
      <c r="H2486" s="19" t="str">
        <f t="shared" si="153"/>
        <v>CONFIRMED BULLISH</v>
      </c>
    </row>
    <row r="2487" spans="1:8" ht="13.5" x14ac:dyDescent="0.25">
      <c r="A2487" s="3">
        <v>45624</v>
      </c>
      <c r="B2487" s="2">
        <v>95.43</v>
      </c>
      <c r="C2487" s="2">
        <v>89.093400000000003</v>
      </c>
      <c r="D2487" s="2">
        <v>243</v>
      </c>
      <c r="E2487" s="2">
        <f t="shared" si="152"/>
        <v>91873</v>
      </c>
      <c r="F2487" s="19" t="str">
        <f t="shared" si="155"/>
        <v>BULLISH</v>
      </c>
      <c r="G2487" s="19" t="str">
        <f t="shared" si="154"/>
        <v>STRONG</v>
      </c>
      <c r="H2487" s="19" t="str">
        <f t="shared" si="153"/>
        <v>CONFIRMED BULLISH</v>
      </c>
    </row>
    <row r="2488" spans="1:8" ht="13.5" x14ac:dyDescent="0.25">
      <c r="A2488" s="3">
        <v>45625</v>
      </c>
      <c r="B2488" s="2">
        <v>95.42</v>
      </c>
      <c r="C2488" s="2">
        <v>89.084100000000007</v>
      </c>
      <c r="D2488" s="2">
        <v>769</v>
      </c>
      <c r="E2488" s="2">
        <f t="shared" si="152"/>
        <v>91104</v>
      </c>
      <c r="F2488" s="19" t="str">
        <f t="shared" si="155"/>
        <v>BULLISH</v>
      </c>
      <c r="G2488" s="19" t="str">
        <f t="shared" si="154"/>
        <v>NEUTRAL</v>
      </c>
      <c r="H2488" s="19" t="str">
        <f t="shared" si="153"/>
        <v>CONFIRMED BULLISH</v>
      </c>
    </row>
    <row r="2489" spans="1:8" ht="13.5" x14ac:dyDescent="0.25">
      <c r="A2489" s="3">
        <v>45628</v>
      </c>
      <c r="B2489" s="2">
        <v>94.29</v>
      </c>
      <c r="C2489" s="2">
        <v>88.0291</v>
      </c>
      <c r="D2489" s="2">
        <v>39</v>
      </c>
      <c r="E2489" s="2">
        <f t="shared" si="152"/>
        <v>91065</v>
      </c>
      <c r="F2489" s="19" t="str">
        <f t="shared" si="155"/>
        <v>BEARISH</v>
      </c>
      <c r="G2489" s="19" t="str">
        <f t="shared" si="154"/>
        <v>WEAK</v>
      </c>
      <c r="H2489" s="19" t="str">
        <f t="shared" si="153"/>
        <v>CONFIRMED BEARISH</v>
      </c>
    </row>
    <row r="2490" spans="1:8" ht="13.5" x14ac:dyDescent="0.25">
      <c r="A2490" s="3">
        <v>45629</v>
      </c>
      <c r="B2490" s="2">
        <v>94</v>
      </c>
      <c r="C2490" s="2">
        <v>87.758399999999995</v>
      </c>
      <c r="D2490" s="2">
        <v>701</v>
      </c>
      <c r="E2490" s="2">
        <f t="shared" si="152"/>
        <v>90364</v>
      </c>
      <c r="F2490" s="19" t="str">
        <f t="shared" si="155"/>
        <v>BEARISH</v>
      </c>
      <c r="G2490" s="19" t="str">
        <f t="shared" si="154"/>
        <v>WEAK</v>
      </c>
      <c r="H2490" s="19" t="str">
        <f t="shared" si="153"/>
        <v>CONFIRMED BEARISH</v>
      </c>
    </row>
    <row r="2491" spans="1:8" ht="13.5" x14ac:dyDescent="0.25">
      <c r="A2491" s="3">
        <v>45630</v>
      </c>
      <c r="B2491" s="2">
        <v>94.46</v>
      </c>
      <c r="C2491" s="2">
        <v>88.187899999999999</v>
      </c>
      <c r="D2491" s="2">
        <v>1877</v>
      </c>
      <c r="E2491" s="2">
        <f t="shared" si="152"/>
        <v>92241</v>
      </c>
      <c r="F2491" s="19" t="str">
        <f t="shared" si="155"/>
        <v>BULLISH</v>
      </c>
      <c r="G2491" s="19" t="str">
        <f t="shared" si="154"/>
        <v>NEUTRAL</v>
      </c>
      <c r="H2491" s="19" t="str">
        <f t="shared" si="153"/>
        <v>BULLISH DIVERGENCE</v>
      </c>
    </row>
    <row r="2492" spans="1:8" ht="13.5" x14ac:dyDescent="0.25">
      <c r="A2492" s="3">
        <v>45631</v>
      </c>
      <c r="B2492" s="2">
        <v>92.47</v>
      </c>
      <c r="C2492" s="2">
        <v>86.33</v>
      </c>
      <c r="D2492" s="2">
        <v>127</v>
      </c>
      <c r="E2492" s="2">
        <f t="shared" si="152"/>
        <v>92114</v>
      </c>
      <c r="F2492" s="19" t="str">
        <f t="shared" si="155"/>
        <v>BULLISH</v>
      </c>
      <c r="G2492" s="19" t="str">
        <f t="shared" si="154"/>
        <v>NEUTRAL</v>
      </c>
      <c r="H2492" s="19" t="str">
        <f t="shared" si="153"/>
        <v>BULLISH DIVERGENCE</v>
      </c>
    </row>
    <row r="2493" spans="1:8" ht="13.5" x14ac:dyDescent="0.25">
      <c r="A2493" s="3">
        <v>45632</v>
      </c>
      <c r="B2493" s="2">
        <v>95.9</v>
      </c>
      <c r="C2493" s="2">
        <v>89.532200000000003</v>
      </c>
      <c r="D2493" s="2">
        <v>763</v>
      </c>
      <c r="E2493" s="2">
        <f t="shared" si="152"/>
        <v>92877</v>
      </c>
      <c r="F2493" s="19" t="str">
        <f t="shared" si="155"/>
        <v>BULLISH</v>
      </c>
      <c r="G2493" s="19" t="str">
        <f t="shared" si="154"/>
        <v>NEUTRAL</v>
      </c>
      <c r="H2493" s="19" t="str">
        <f t="shared" si="153"/>
        <v>CONFIRMED BULLISH</v>
      </c>
    </row>
    <row r="2494" spans="1:8" ht="13.5" x14ac:dyDescent="0.25">
      <c r="A2494" s="3">
        <v>45635</v>
      </c>
      <c r="B2494" s="2">
        <v>95</v>
      </c>
      <c r="C2494" s="2">
        <v>88.691999999999993</v>
      </c>
      <c r="D2494" s="2">
        <v>800</v>
      </c>
      <c r="E2494" s="2">
        <f t="shared" si="152"/>
        <v>92077</v>
      </c>
      <c r="F2494" s="19" t="str">
        <f t="shared" si="155"/>
        <v>BULLISH</v>
      </c>
      <c r="G2494" s="19" t="str">
        <f t="shared" si="154"/>
        <v>NEUTRAL</v>
      </c>
      <c r="H2494" s="19" t="str">
        <f t="shared" si="153"/>
        <v>CONFIRMED BULLISH</v>
      </c>
    </row>
    <row r="2495" spans="1:8" ht="13.5" x14ac:dyDescent="0.25">
      <c r="A2495" s="3">
        <v>45636</v>
      </c>
      <c r="B2495" s="2">
        <v>95</v>
      </c>
      <c r="C2495" s="2">
        <v>88.691999999999993</v>
      </c>
      <c r="D2495" s="2">
        <v>787</v>
      </c>
      <c r="E2495" s="2">
        <f t="shared" si="152"/>
        <v>92077</v>
      </c>
      <c r="F2495" s="19" t="str">
        <f t="shared" si="155"/>
        <v>BULLISH</v>
      </c>
      <c r="G2495" s="19" t="str">
        <f t="shared" si="154"/>
        <v>NEUTRAL</v>
      </c>
      <c r="H2495" s="19" t="str">
        <f t="shared" si="153"/>
        <v>CONFIRMED BULLISH</v>
      </c>
    </row>
    <row r="2496" spans="1:8" ht="13.5" x14ac:dyDescent="0.25">
      <c r="A2496" s="3">
        <v>45637</v>
      </c>
      <c r="B2496" s="2">
        <v>94.78</v>
      </c>
      <c r="C2496" s="2">
        <v>88.486599999999996</v>
      </c>
      <c r="D2496" s="2">
        <v>688</v>
      </c>
      <c r="E2496" s="2">
        <f t="shared" si="152"/>
        <v>91389</v>
      </c>
      <c r="F2496" s="19" t="str">
        <f t="shared" si="155"/>
        <v>BEARISH</v>
      </c>
      <c r="G2496" s="19" t="str">
        <f t="shared" si="154"/>
        <v>NEUTRAL</v>
      </c>
      <c r="H2496" s="19" t="str">
        <f t="shared" si="153"/>
        <v>BEARISH DIVERGENCE</v>
      </c>
    </row>
    <row r="2497" spans="1:8" ht="13.5" x14ac:dyDescent="0.25">
      <c r="A2497" s="3">
        <v>45638</v>
      </c>
      <c r="B2497" s="2">
        <v>96</v>
      </c>
      <c r="C2497" s="2">
        <v>89.625600000000006</v>
      </c>
      <c r="D2497" s="2">
        <v>2423</v>
      </c>
      <c r="E2497" s="2">
        <f t="shared" si="152"/>
        <v>93812</v>
      </c>
      <c r="F2497" s="19" t="str">
        <f t="shared" si="155"/>
        <v>BULLISH</v>
      </c>
      <c r="G2497" s="19" t="str">
        <f t="shared" si="154"/>
        <v>NEUTRAL</v>
      </c>
      <c r="H2497" s="19" t="str">
        <f t="shared" si="153"/>
        <v>CONFIRMED BULLISH</v>
      </c>
    </row>
    <row r="2498" spans="1:8" ht="13.5" x14ac:dyDescent="0.25">
      <c r="A2498" s="3">
        <v>45639</v>
      </c>
      <c r="B2498" s="2">
        <v>95</v>
      </c>
      <c r="C2498" s="2">
        <v>88.691999999999993</v>
      </c>
      <c r="D2498" s="2">
        <v>393</v>
      </c>
      <c r="E2498" s="2">
        <f t="shared" si="152"/>
        <v>93419</v>
      </c>
      <c r="F2498" s="19" t="str">
        <f t="shared" si="155"/>
        <v>BULLISH</v>
      </c>
      <c r="G2498" s="19" t="str">
        <f t="shared" si="154"/>
        <v>NEUTRAL</v>
      </c>
      <c r="H2498" s="19" t="str">
        <f t="shared" si="153"/>
        <v>BULLISH DIVERGENCE</v>
      </c>
    </row>
    <row r="2499" spans="1:8" ht="13.5" x14ac:dyDescent="0.25">
      <c r="A2499" s="3">
        <v>45642</v>
      </c>
      <c r="B2499" s="2">
        <v>95.2</v>
      </c>
      <c r="C2499" s="2">
        <v>88.878699999999995</v>
      </c>
      <c r="D2499" s="2">
        <v>79</v>
      </c>
      <c r="E2499" s="2">
        <f t="shared" si="152"/>
        <v>93498</v>
      </c>
      <c r="F2499" s="19" t="str">
        <f t="shared" si="155"/>
        <v>BULLISH</v>
      </c>
      <c r="G2499" s="19" t="str">
        <f t="shared" si="154"/>
        <v>NEUTRAL</v>
      </c>
      <c r="H2499" s="19" t="str">
        <f t="shared" si="153"/>
        <v>CONFIRMED BULLISH</v>
      </c>
    </row>
    <row r="2500" spans="1:8" ht="13.5" x14ac:dyDescent="0.25">
      <c r="A2500" s="3">
        <v>45644</v>
      </c>
      <c r="B2500" s="2">
        <v>96</v>
      </c>
      <c r="C2500" s="2">
        <v>89.625600000000006</v>
      </c>
      <c r="D2500" s="2">
        <v>60</v>
      </c>
      <c r="E2500" s="2">
        <f t="shared" ref="E2500:E2563" si="156">IF(B2500&gt;B2499, E2499+D2500, IF(B2500&lt;B2499, E2499-D2500, E2499))</f>
        <v>93558</v>
      </c>
      <c r="F2500" s="19" t="str">
        <f t="shared" si="155"/>
        <v>BULLISH</v>
      </c>
      <c r="G2500" s="19" t="str">
        <f t="shared" si="154"/>
        <v>NEUTRAL</v>
      </c>
      <c r="H2500" s="19" t="str">
        <f t="shared" si="153"/>
        <v>CONFIRMED BULLISH</v>
      </c>
    </row>
    <row r="2501" spans="1:8" ht="13.5" x14ac:dyDescent="0.25">
      <c r="A2501" s="3">
        <v>45645</v>
      </c>
      <c r="B2501" s="2">
        <v>95.8</v>
      </c>
      <c r="C2501" s="2">
        <v>89.438900000000004</v>
      </c>
      <c r="D2501" s="2">
        <v>69</v>
      </c>
      <c r="E2501" s="2">
        <f t="shared" si="156"/>
        <v>93489</v>
      </c>
      <c r="F2501" s="19" t="str">
        <f t="shared" si="155"/>
        <v>BULLISH</v>
      </c>
      <c r="G2501" s="19" t="str">
        <f t="shared" si="154"/>
        <v>STRONG</v>
      </c>
      <c r="H2501" s="19" t="str">
        <f t="shared" si="153"/>
        <v>CONFIRMED BULLISH</v>
      </c>
    </row>
    <row r="2502" spans="1:8" ht="13.5" x14ac:dyDescent="0.25">
      <c r="A2502" s="3">
        <v>45646</v>
      </c>
      <c r="B2502" s="2">
        <v>95.7</v>
      </c>
      <c r="C2502" s="2">
        <v>89.345500000000001</v>
      </c>
      <c r="D2502" s="2">
        <v>1441</v>
      </c>
      <c r="E2502" s="2">
        <f t="shared" si="156"/>
        <v>92048</v>
      </c>
      <c r="F2502" s="19" t="str">
        <f t="shared" si="155"/>
        <v>BEARISH</v>
      </c>
      <c r="G2502" s="19" t="str">
        <f t="shared" si="154"/>
        <v>NEUTRAL</v>
      </c>
      <c r="H2502" s="19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v>45649</v>
      </c>
      <c r="B2503" s="2">
        <v>95.69</v>
      </c>
      <c r="C2503" s="2">
        <v>89.336200000000005</v>
      </c>
      <c r="D2503" s="2">
        <v>15</v>
      </c>
      <c r="E2503" s="2">
        <f t="shared" si="156"/>
        <v>92033</v>
      </c>
      <c r="F2503" s="19" t="str">
        <f t="shared" si="155"/>
        <v>BEARISH</v>
      </c>
      <c r="G2503" s="19" t="str">
        <f t="shared" ref="G2503:G2566" si="158">IF((E2503-E2498)/E2498 &gt; 0.02, "STRONG",
 IF((E2503-E2498)/E2498 &lt; -0.02, "WEAK", "NEUTRAL"))</f>
        <v>NEUTRAL</v>
      </c>
      <c r="H2503" s="19" t="str">
        <f t="shared" si="157"/>
        <v>BEARISH DIVERGENCE</v>
      </c>
    </row>
    <row r="2504" spans="1:8" ht="13.5" x14ac:dyDescent="0.25">
      <c r="A2504" s="3">
        <v>45650</v>
      </c>
      <c r="B2504" s="2">
        <v>95.68</v>
      </c>
      <c r="C2504" s="2">
        <v>89.326800000000006</v>
      </c>
      <c r="D2504" s="2">
        <v>1335</v>
      </c>
      <c r="E2504" s="2">
        <f t="shared" si="156"/>
        <v>90698</v>
      </c>
      <c r="F2504" s="19" t="str">
        <f t="shared" ref="F2504:F2567" si="159">IF(E2504&gt;E2499,"BULLISH",IF(E2504&lt;E2499,"BEARISH","NEUTRAL"))</f>
        <v>BEARISH</v>
      </c>
      <c r="G2504" s="19" t="str">
        <f t="shared" si="158"/>
        <v>WEAK</v>
      </c>
      <c r="H2504" s="19" t="str">
        <f t="shared" si="157"/>
        <v>BEARISH DIVERGENCE</v>
      </c>
    </row>
    <row r="2505" spans="1:8" ht="13.5" x14ac:dyDescent="0.25">
      <c r="A2505" s="3">
        <v>45651</v>
      </c>
      <c r="B2505" s="2">
        <v>98.1</v>
      </c>
      <c r="C2505" s="2">
        <v>91.586200000000005</v>
      </c>
      <c r="D2505" s="2">
        <v>2821</v>
      </c>
      <c r="E2505" s="2">
        <f t="shared" si="156"/>
        <v>93519</v>
      </c>
      <c r="F2505" s="19" t="str">
        <f t="shared" si="159"/>
        <v>BEARISH</v>
      </c>
      <c r="G2505" s="19" t="str">
        <f t="shared" si="158"/>
        <v>NEUTRAL</v>
      </c>
      <c r="H2505" s="19" t="str">
        <f t="shared" si="157"/>
        <v>BEARISH DIVERGENCE</v>
      </c>
    </row>
    <row r="2506" spans="1:8" ht="13.5" x14ac:dyDescent="0.25">
      <c r="A2506" s="3">
        <v>45652</v>
      </c>
      <c r="B2506" s="2">
        <v>99.92</v>
      </c>
      <c r="C2506" s="2">
        <v>93.285300000000007</v>
      </c>
      <c r="D2506" s="2">
        <v>868</v>
      </c>
      <c r="E2506" s="2">
        <f t="shared" si="156"/>
        <v>94387</v>
      </c>
      <c r="F2506" s="19" t="str">
        <f t="shared" si="159"/>
        <v>BULLISH</v>
      </c>
      <c r="G2506" s="19" t="str">
        <f t="shared" si="158"/>
        <v>NEUTRAL</v>
      </c>
      <c r="H2506" s="19" t="str">
        <f t="shared" si="157"/>
        <v>CONFIRMED BULLISH</v>
      </c>
    </row>
    <row r="2507" spans="1:8" ht="13.5" x14ac:dyDescent="0.25">
      <c r="A2507" s="3">
        <v>45653</v>
      </c>
      <c r="B2507" s="2">
        <v>99.83</v>
      </c>
      <c r="C2507" s="2">
        <v>93.201300000000003</v>
      </c>
      <c r="D2507" s="2">
        <v>538</v>
      </c>
      <c r="E2507" s="2">
        <f t="shared" si="156"/>
        <v>93849</v>
      </c>
      <c r="F2507" s="19" t="str">
        <f t="shared" si="159"/>
        <v>BULLISH</v>
      </c>
      <c r="G2507" s="19" t="str">
        <f t="shared" si="158"/>
        <v>NEUTRAL</v>
      </c>
      <c r="H2507" s="19" t="str">
        <f t="shared" si="157"/>
        <v>CONFIRMED BULLISH</v>
      </c>
    </row>
    <row r="2508" spans="1:8" ht="13.5" x14ac:dyDescent="0.25">
      <c r="A2508" s="3">
        <v>45656</v>
      </c>
      <c r="B2508" s="2">
        <v>99</v>
      </c>
      <c r="C2508" s="2">
        <v>92.426400000000001</v>
      </c>
      <c r="D2508" s="2">
        <v>852</v>
      </c>
      <c r="E2508" s="2">
        <f t="shared" si="156"/>
        <v>92997</v>
      </c>
      <c r="F2508" s="19" t="str">
        <f t="shared" si="159"/>
        <v>BULLISH</v>
      </c>
      <c r="G2508" s="19" t="str">
        <f t="shared" si="158"/>
        <v>NEUTRAL</v>
      </c>
      <c r="H2508" s="19" t="str">
        <f t="shared" si="157"/>
        <v>CONFIRMED BULLISH</v>
      </c>
    </row>
    <row r="2509" spans="1:8" ht="13.5" x14ac:dyDescent="0.25">
      <c r="A2509" s="3">
        <v>45657</v>
      </c>
      <c r="B2509" s="2">
        <v>99</v>
      </c>
      <c r="C2509" s="2">
        <v>92.426400000000001</v>
      </c>
      <c r="D2509" s="2">
        <v>257</v>
      </c>
      <c r="E2509" s="2">
        <f t="shared" si="156"/>
        <v>92997</v>
      </c>
      <c r="F2509" s="19" t="str">
        <f t="shared" si="159"/>
        <v>BULLISH</v>
      </c>
      <c r="G2509" s="19" t="str">
        <f t="shared" si="158"/>
        <v>STRONG</v>
      </c>
      <c r="H2509" s="19" t="str">
        <f t="shared" si="157"/>
        <v>CONFIRMED BULLISH</v>
      </c>
    </row>
    <row r="2510" spans="1:8" ht="13.5" x14ac:dyDescent="0.25">
      <c r="A2510" s="3">
        <v>45659</v>
      </c>
      <c r="B2510" s="2">
        <v>98</v>
      </c>
      <c r="C2510" s="2">
        <v>91.492800000000003</v>
      </c>
      <c r="D2510" s="2">
        <v>726</v>
      </c>
      <c r="E2510" s="2">
        <f t="shared" si="156"/>
        <v>92271</v>
      </c>
      <c r="F2510" s="19" t="str">
        <f t="shared" si="159"/>
        <v>BEARISH</v>
      </c>
      <c r="G2510" s="19" t="str">
        <f t="shared" si="158"/>
        <v>NEUTRAL</v>
      </c>
      <c r="H2510" s="19" t="str">
        <f t="shared" si="157"/>
        <v>CONFIRMED BEARISH</v>
      </c>
    </row>
    <row r="2511" spans="1:8" ht="13.5" x14ac:dyDescent="0.25">
      <c r="A2511" s="3">
        <v>45660</v>
      </c>
      <c r="B2511" s="2">
        <v>97.22</v>
      </c>
      <c r="C2511" s="2">
        <v>90.764600000000002</v>
      </c>
      <c r="D2511" s="2">
        <v>598</v>
      </c>
      <c r="E2511" s="2">
        <f t="shared" si="156"/>
        <v>91673</v>
      </c>
      <c r="F2511" s="19" t="str">
        <f t="shared" si="159"/>
        <v>BEARISH</v>
      </c>
      <c r="G2511" s="19" t="str">
        <f t="shared" si="158"/>
        <v>WEAK</v>
      </c>
      <c r="H2511" s="19" t="str">
        <f t="shared" si="157"/>
        <v>CONFIRMED BEARISH</v>
      </c>
    </row>
    <row r="2512" spans="1:8" ht="13.5" x14ac:dyDescent="0.25">
      <c r="A2512" s="3">
        <v>45663</v>
      </c>
      <c r="B2512" s="2">
        <v>98.99</v>
      </c>
      <c r="C2512" s="2">
        <v>92.417100000000005</v>
      </c>
      <c r="D2512" s="2">
        <v>714</v>
      </c>
      <c r="E2512" s="2">
        <f t="shared" si="156"/>
        <v>92387</v>
      </c>
      <c r="F2512" s="19" t="str">
        <f t="shared" si="159"/>
        <v>BEARISH</v>
      </c>
      <c r="G2512" s="19" t="str">
        <f t="shared" si="158"/>
        <v>NEUTRAL</v>
      </c>
      <c r="H2512" s="19" t="str">
        <f t="shared" si="157"/>
        <v>CONFIRMED BEARISH</v>
      </c>
    </row>
    <row r="2513" spans="1:8" ht="13.5" x14ac:dyDescent="0.25">
      <c r="A2513" s="3">
        <v>45664</v>
      </c>
      <c r="B2513" s="2">
        <v>98.98</v>
      </c>
      <c r="C2513" s="2">
        <v>92.407700000000006</v>
      </c>
      <c r="D2513" s="2">
        <v>1945</v>
      </c>
      <c r="E2513" s="2">
        <f t="shared" si="156"/>
        <v>90442</v>
      </c>
      <c r="F2513" s="19" t="str">
        <f t="shared" si="159"/>
        <v>BEARISH</v>
      </c>
      <c r="G2513" s="19" t="str">
        <f t="shared" si="158"/>
        <v>WEAK</v>
      </c>
      <c r="H2513" s="19" t="str">
        <f t="shared" si="157"/>
        <v>CONFIRMED BEARISH</v>
      </c>
    </row>
    <row r="2514" spans="1:8" ht="13.5" x14ac:dyDescent="0.25">
      <c r="A2514" s="3">
        <v>45665</v>
      </c>
      <c r="B2514" s="2">
        <v>99</v>
      </c>
      <c r="C2514" s="2">
        <v>92.426400000000001</v>
      </c>
      <c r="D2514" s="2">
        <v>1315</v>
      </c>
      <c r="E2514" s="2">
        <f t="shared" si="156"/>
        <v>91757</v>
      </c>
      <c r="F2514" s="19" t="str">
        <f t="shared" si="159"/>
        <v>BEARISH</v>
      </c>
      <c r="G2514" s="19" t="str">
        <f t="shared" si="158"/>
        <v>NEUTRAL</v>
      </c>
      <c r="H2514" s="19" t="str">
        <f t="shared" si="157"/>
        <v>NEUTRAL</v>
      </c>
    </row>
    <row r="2515" spans="1:8" ht="13.5" x14ac:dyDescent="0.25">
      <c r="A2515" s="3">
        <v>45666</v>
      </c>
      <c r="B2515" s="2">
        <v>100</v>
      </c>
      <c r="C2515" s="2">
        <v>93.36</v>
      </c>
      <c r="D2515" s="2">
        <v>1797</v>
      </c>
      <c r="E2515" s="2">
        <f t="shared" si="156"/>
        <v>93554</v>
      </c>
      <c r="F2515" s="19" t="str">
        <f t="shared" si="159"/>
        <v>BULLISH</v>
      </c>
      <c r="G2515" s="19" t="str">
        <f t="shared" si="158"/>
        <v>NEUTRAL</v>
      </c>
      <c r="H2515" s="19" t="str">
        <f t="shared" si="157"/>
        <v>CONFIRMED BULLISH</v>
      </c>
    </row>
    <row r="2516" spans="1:8" ht="13.5" x14ac:dyDescent="0.25">
      <c r="A2516" s="3">
        <v>45667</v>
      </c>
      <c r="B2516" s="2">
        <v>103.2</v>
      </c>
      <c r="C2516" s="2">
        <v>96.347499999999997</v>
      </c>
      <c r="D2516" s="2">
        <v>4484</v>
      </c>
      <c r="E2516" s="2">
        <f t="shared" si="156"/>
        <v>98038</v>
      </c>
      <c r="F2516" s="19" t="str">
        <f t="shared" si="159"/>
        <v>BULLISH</v>
      </c>
      <c r="G2516" s="19" t="str">
        <f t="shared" si="158"/>
        <v>STRONG</v>
      </c>
      <c r="H2516" s="19" t="str">
        <f t="shared" si="157"/>
        <v>CONFIRMED BULLISH</v>
      </c>
    </row>
    <row r="2517" spans="1:8" ht="13.5" x14ac:dyDescent="0.25">
      <c r="A2517" s="3">
        <v>45670</v>
      </c>
      <c r="B2517" s="2">
        <v>105.5</v>
      </c>
      <c r="C2517" s="2">
        <v>98.494799999999998</v>
      </c>
      <c r="D2517" s="2">
        <v>4975</v>
      </c>
      <c r="E2517" s="2">
        <f t="shared" si="156"/>
        <v>103013</v>
      </c>
      <c r="F2517" s="19" t="str">
        <f t="shared" si="159"/>
        <v>BULLISH</v>
      </c>
      <c r="G2517" s="19" t="str">
        <f t="shared" si="158"/>
        <v>STRONG</v>
      </c>
      <c r="H2517" s="19" t="str">
        <f t="shared" si="157"/>
        <v>CONFIRMED BULLISH</v>
      </c>
    </row>
    <row r="2518" spans="1:8" ht="13.5" x14ac:dyDescent="0.25">
      <c r="A2518" s="3">
        <v>45671</v>
      </c>
      <c r="B2518" s="2">
        <v>108.5</v>
      </c>
      <c r="C2518" s="2">
        <v>101.29559999999999</v>
      </c>
      <c r="D2518" s="2">
        <v>5057</v>
      </c>
      <c r="E2518" s="2">
        <f t="shared" si="156"/>
        <v>108070</v>
      </c>
      <c r="F2518" s="19" t="str">
        <f t="shared" si="159"/>
        <v>BULLISH</v>
      </c>
      <c r="G2518" s="19" t="str">
        <f t="shared" si="158"/>
        <v>STRONG</v>
      </c>
      <c r="H2518" s="19" t="str">
        <f t="shared" si="157"/>
        <v>CONFIRMED BULLISH</v>
      </c>
    </row>
    <row r="2519" spans="1:8" ht="13.5" x14ac:dyDescent="0.25">
      <c r="A2519" s="3">
        <v>45672</v>
      </c>
      <c r="B2519" s="2">
        <v>114.39</v>
      </c>
      <c r="C2519" s="2">
        <v>106.7945</v>
      </c>
      <c r="D2519" s="2">
        <v>4379</v>
      </c>
      <c r="E2519" s="2">
        <f t="shared" si="156"/>
        <v>112449</v>
      </c>
      <c r="F2519" s="19" t="str">
        <f t="shared" si="159"/>
        <v>BULLISH</v>
      </c>
      <c r="G2519" s="19" t="str">
        <f t="shared" si="158"/>
        <v>STRONG</v>
      </c>
      <c r="H2519" s="19" t="str">
        <f t="shared" si="157"/>
        <v>CONFIRMED BULLISH</v>
      </c>
    </row>
    <row r="2520" spans="1:8" ht="13.5" x14ac:dyDescent="0.25">
      <c r="A2520" s="3">
        <v>45673</v>
      </c>
      <c r="B2520" s="2">
        <v>112</v>
      </c>
      <c r="C2520" s="2">
        <v>104.56319999999999</v>
      </c>
      <c r="D2520" s="2">
        <v>2840</v>
      </c>
      <c r="E2520" s="2">
        <f t="shared" si="156"/>
        <v>109609</v>
      </c>
      <c r="F2520" s="19" t="str">
        <f t="shared" si="159"/>
        <v>BULLISH</v>
      </c>
      <c r="G2520" s="19" t="str">
        <f t="shared" si="158"/>
        <v>STRONG</v>
      </c>
      <c r="H2520" s="19" t="str">
        <f t="shared" si="157"/>
        <v>CONFIRMED BULLISH</v>
      </c>
    </row>
    <row r="2521" spans="1:8" ht="13.5" x14ac:dyDescent="0.25">
      <c r="A2521" s="3">
        <v>45674</v>
      </c>
      <c r="B2521" s="2">
        <v>115.5</v>
      </c>
      <c r="C2521" s="2">
        <v>107.8308</v>
      </c>
      <c r="D2521" s="2">
        <v>4480</v>
      </c>
      <c r="E2521" s="2">
        <f t="shared" si="156"/>
        <v>114089</v>
      </c>
      <c r="F2521" s="19" t="str">
        <f t="shared" si="159"/>
        <v>BULLISH</v>
      </c>
      <c r="G2521" s="19" t="str">
        <f t="shared" si="158"/>
        <v>STRONG</v>
      </c>
      <c r="H2521" s="19" t="str">
        <f t="shared" si="157"/>
        <v>CONFIRMED BULLISH</v>
      </c>
    </row>
    <row r="2522" spans="1:8" ht="13.5" x14ac:dyDescent="0.25">
      <c r="A2522" s="3">
        <v>45677</v>
      </c>
      <c r="B2522" s="2">
        <v>115.5</v>
      </c>
      <c r="C2522" s="2">
        <v>107.8308</v>
      </c>
      <c r="D2522" s="2">
        <v>1550</v>
      </c>
      <c r="E2522" s="2">
        <f t="shared" si="156"/>
        <v>114089</v>
      </c>
      <c r="F2522" s="19" t="str">
        <f t="shared" si="159"/>
        <v>BULLISH</v>
      </c>
      <c r="G2522" s="19" t="str">
        <f t="shared" si="158"/>
        <v>STRONG</v>
      </c>
      <c r="H2522" s="19" t="str">
        <f t="shared" si="157"/>
        <v>CONFIRMED BULLISH</v>
      </c>
    </row>
    <row r="2523" spans="1:8" ht="13.5" x14ac:dyDescent="0.25">
      <c r="A2523" s="3">
        <v>45678</v>
      </c>
      <c r="B2523" s="2">
        <v>113.9</v>
      </c>
      <c r="C2523" s="2">
        <v>106.337</v>
      </c>
      <c r="D2523" s="2">
        <v>883</v>
      </c>
      <c r="E2523" s="2">
        <f t="shared" si="156"/>
        <v>113206</v>
      </c>
      <c r="F2523" s="19" t="str">
        <f t="shared" si="159"/>
        <v>BULLISH</v>
      </c>
      <c r="G2523" s="19" t="str">
        <f t="shared" si="158"/>
        <v>STRONG</v>
      </c>
      <c r="H2523" s="19" t="str">
        <f t="shared" si="157"/>
        <v>CONFIRMED BULLISH</v>
      </c>
    </row>
    <row r="2524" spans="1:8" ht="13.5" x14ac:dyDescent="0.25">
      <c r="A2524" s="3">
        <v>45679</v>
      </c>
      <c r="B2524" s="2">
        <v>113.59</v>
      </c>
      <c r="C2524" s="2">
        <v>106.0476</v>
      </c>
      <c r="D2524" s="2">
        <v>117</v>
      </c>
      <c r="E2524" s="2">
        <f t="shared" si="156"/>
        <v>113089</v>
      </c>
      <c r="F2524" s="19" t="str">
        <f t="shared" si="159"/>
        <v>BULLISH</v>
      </c>
      <c r="G2524" s="19" t="str">
        <f t="shared" si="158"/>
        <v>NEUTRAL</v>
      </c>
      <c r="H2524" s="19" t="str">
        <f t="shared" si="157"/>
        <v>BULLISH DIVERGENCE</v>
      </c>
    </row>
    <row r="2525" spans="1:8" ht="13.5" x14ac:dyDescent="0.25">
      <c r="A2525" s="3">
        <v>45680</v>
      </c>
      <c r="B2525" s="2">
        <v>117</v>
      </c>
      <c r="C2525" s="2">
        <v>109.2312</v>
      </c>
      <c r="D2525" s="2">
        <v>9553</v>
      </c>
      <c r="E2525" s="2">
        <f t="shared" si="156"/>
        <v>122642</v>
      </c>
      <c r="F2525" s="19" t="str">
        <f t="shared" si="159"/>
        <v>BULLISH</v>
      </c>
      <c r="G2525" s="19" t="str">
        <f t="shared" si="158"/>
        <v>STRONG</v>
      </c>
      <c r="H2525" s="19" t="str">
        <f t="shared" si="157"/>
        <v>CONFIRMED BULLISH</v>
      </c>
    </row>
    <row r="2526" spans="1:8" ht="13.5" x14ac:dyDescent="0.25">
      <c r="A2526" s="3">
        <v>45681</v>
      </c>
      <c r="B2526" s="2">
        <v>118.48</v>
      </c>
      <c r="C2526" s="2">
        <v>110.6129</v>
      </c>
      <c r="D2526" s="2">
        <v>6026</v>
      </c>
      <c r="E2526" s="2">
        <f t="shared" si="156"/>
        <v>128668</v>
      </c>
      <c r="F2526" s="19" t="str">
        <f t="shared" si="159"/>
        <v>BULLISH</v>
      </c>
      <c r="G2526" s="19" t="str">
        <f t="shared" si="158"/>
        <v>STRONG</v>
      </c>
      <c r="H2526" s="19" t="str">
        <f t="shared" si="157"/>
        <v>CONFIRMED BULLISH</v>
      </c>
    </row>
    <row r="2527" spans="1:8" ht="13.5" x14ac:dyDescent="0.25">
      <c r="A2527" s="3">
        <v>45684</v>
      </c>
      <c r="B2527" s="2">
        <v>118.25</v>
      </c>
      <c r="C2527" s="2">
        <v>110.3982</v>
      </c>
      <c r="D2527" s="2">
        <v>1643</v>
      </c>
      <c r="E2527" s="2">
        <f t="shared" si="156"/>
        <v>127025</v>
      </c>
      <c r="F2527" s="19" t="str">
        <f t="shared" si="159"/>
        <v>BULLISH</v>
      </c>
      <c r="G2527" s="19" t="str">
        <f t="shared" si="158"/>
        <v>STRONG</v>
      </c>
      <c r="H2527" s="19" t="str">
        <f t="shared" si="157"/>
        <v>CONFIRMED BULLISH</v>
      </c>
    </row>
    <row r="2528" spans="1:8" ht="13.5" x14ac:dyDescent="0.25">
      <c r="A2528" s="3">
        <v>45685</v>
      </c>
      <c r="B2528" s="2">
        <v>116.8</v>
      </c>
      <c r="C2528" s="2">
        <v>109.0445</v>
      </c>
      <c r="D2528" s="2">
        <v>1040</v>
      </c>
      <c r="E2528" s="2">
        <f t="shared" si="156"/>
        <v>125985</v>
      </c>
      <c r="F2528" s="19" t="str">
        <f t="shared" si="159"/>
        <v>BULLISH</v>
      </c>
      <c r="G2528" s="19" t="str">
        <f t="shared" si="158"/>
        <v>STRONG</v>
      </c>
      <c r="H2528" s="19" t="str">
        <f t="shared" si="157"/>
        <v>CONFIRMED BULLISH</v>
      </c>
    </row>
    <row r="2529" spans="1:8" ht="13.5" x14ac:dyDescent="0.25">
      <c r="A2529" s="3">
        <v>45686</v>
      </c>
      <c r="B2529" s="2">
        <v>115.95</v>
      </c>
      <c r="C2529" s="2">
        <v>108.2509</v>
      </c>
      <c r="D2529" s="2">
        <v>3763</v>
      </c>
      <c r="E2529" s="2">
        <f t="shared" si="156"/>
        <v>122222</v>
      </c>
      <c r="F2529" s="19" t="str">
        <f t="shared" si="159"/>
        <v>BULLISH</v>
      </c>
      <c r="G2529" s="19" t="str">
        <f t="shared" si="158"/>
        <v>STRONG</v>
      </c>
      <c r="H2529" s="19" t="str">
        <f t="shared" si="157"/>
        <v>CONFIRMED BULLISH</v>
      </c>
    </row>
    <row r="2530" spans="1:8" ht="13.5" x14ac:dyDescent="0.25">
      <c r="A2530" s="3">
        <v>45687</v>
      </c>
      <c r="B2530" s="2">
        <v>115.8</v>
      </c>
      <c r="C2530" s="2">
        <v>108.1109</v>
      </c>
      <c r="D2530" s="2">
        <v>1317</v>
      </c>
      <c r="E2530" s="2">
        <f t="shared" si="156"/>
        <v>120905</v>
      </c>
      <c r="F2530" s="19" t="str">
        <f t="shared" si="159"/>
        <v>BEARISH</v>
      </c>
      <c r="G2530" s="19" t="str">
        <f t="shared" si="158"/>
        <v>NEUTRAL</v>
      </c>
      <c r="H2530" s="19" t="str">
        <f t="shared" si="157"/>
        <v>CONFIRMED BEARISH</v>
      </c>
    </row>
    <row r="2531" spans="1:8" ht="13.5" x14ac:dyDescent="0.25">
      <c r="A2531" s="3">
        <v>45688</v>
      </c>
      <c r="B2531" s="2">
        <v>115.9</v>
      </c>
      <c r="C2531" s="2">
        <v>108.2042</v>
      </c>
      <c r="D2531" s="2">
        <v>1799</v>
      </c>
      <c r="E2531" s="2">
        <f t="shared" si="156"/>
        <v>122704</v>
      </c>
      <c r="F2531" s="19" t="str">
        <f t="shared" si="159"/>
        <v>BEARISH</v>
      </c>
      <c r="G2531" s="19" t="str">
        <f t="shared" si="158"/>
        <v>WEAK</v>
      </c>
      <c r="H2531" s="19" t="str">
        <f t="shared" si="157"/>
        <v>CONFIRMED BEARISH</v>
      </c>
    </row>
    <row r="2532" spans="1:8" ht="13.5" x14ac:dyDescent="0.25">
      <c r="A2532" s="3">
        <v>45691</v>
      </c>
      <c r="B2532" s="2">
        <v>115.7</v>
      </c>
      <c r="C2532" s="2">
        <v>108.0175</v>
      </c>
      <c r="D2532" s="2">
        <v>378</v>
      </c>
      <c r="E2532" s="2">
        <f t="shared" si="156"/>
        <v>122326</v>
      </c>
      <c r="F2532" s="19" t="str">
        <f t="shared" si="159"/>
        <v>BEARISH</v>
      </c>
      <c r="G2532" s="19" t="str">
        <f t="shared" si="158"/>
        <v>WEAK</v>
      </c>
      <c r="H2532" s="19" t="str">
        <f t="shared" si="157"/>
        <v>CONFIRMED BEARISH</v>
      </c>
    </row>
    <row r="2533" spans="1:8" ht="13.5" x14ac:dyDescent="0.25">
      <c r="A2533" s="3">
        <v>45692</v>
      </c>
      <c r="B2533" s="2">
        <v>115.5</v>
      </c>
      <c r="C2533" s="2">
        <v>107.8308</v>
      </c>
      <c r="D2533" s="2">
        <v>289</v>
      </c>
      <c r="E2533" s="2">
        <f t="shared" si="156"/>
        <v>122037</v>
      </c>
      <c r="F2533" s="19" t="str">
        <f t="shared" si="159"/>
        <v>BEARISH</v>
      </c>
      <c r="G2533" s="19" t="str">
        <f t="shared" si="158"/>
        <v>WEAK</v>
      </c>
      <c r="H2533" s="19" t="str">
        <f t="shared" si="157"/>
        <v>CONFIRMED BEARISH</v>
      </c>
    </row>
    <row r="2534" spans="1:8" ht="13.5" x14ac:dyDescent="0.25">
      <c r="A2534" s="3">
        <v>45693</v>
      </c>
      <c r="B2534" s="2">
        <v>114.88</v>
      </c>
      <c r="C2534" s="2">
        <v>107.252</v>
      </c>
      <c r="D2534" s="2">
        <v>1085</v>
      </c>
      <c r="E2534" s="2">
        <f t="shared" si="156"/>
        <v>120952</v>
      </c>
      <c r="F2534" s="19" t="str">
        <f t="shared" si="159"/>
        <v>BEARISH</v>
      </c>
      <c r="G2534" s="19" t="str">
        <f t="shared" si="158"/>
        <v>NEUTRAL</v>
      </c>
      <c r="H2534" s="19" t="str">
        <f t="shared" si="157"/>
        <v>CONFIRMED BEARISH</v>
      </c>
    </row>
    <row r="2535" spans="1:8" ht="13.5" x14ac:dyDescent="0.25">
      <c r="A2535" s="3">
        <v>45694</v>
      </c>
      <c r="B2535" s="2">
        <v>112.5</v>
      </c>
      <c r="C2535" s="2">
        <v>105.03</v>
      </c>
      <c r="D2535" s="2">
        <v>2030</v>
      </c>
      <c r="E2535" s="2">
        <f t="shared" si="156"/>
        <v>118922</v>
      </c>
      <c r="F2535" s="19" t="str">
        <f t="shared" si="159"/>
        <v>BEARISH</v>
      </c>
      <c r="G2535" s="19" t="str">
        <f t="shared" si="158"/>
        <v>NEUTRAL</v>
      </c>
      <c r="H2535" s="19" t="str">
        <f t="shared" si="157"/>
        <v>CONFIRMED BEARISH</v>
      </c>
    </row>
    <row r="2536" spans="1:8" ht="13.5" x14ac:dyDescent="0.25">
      <c r="A2536" s="3">
        <v>45695</v>
      </c>
      <c r="B2536" s="2">
        <v>113.5</v>
      </c>
      <c r="C2536" s="2">
        <v>105.9636</v>
      </c>
      <c r="D2536" s="2">
        <v>4454</v>
      </c>
      <c r="E2536" s="2">
        <f t="shared" si="156"/>
        <v>123376</v>
      </c>
      <c r="F2536" s="19" t="str">
        <f t="shared" si="159"/>
        <v>BULLISH</v>
      </c>
      <c r="G2536" s="19" t="str">
        <f t="shared" si="158"/>
        <v>NEUTRAL</v>
      </c>
      <c r="H2536" s="19" t="str">
        <f t="shared" si="157"/>
        <v>BULLISH DIVERGENCE</v>
      </c>
    </row>
    <row r="2537" spans="1:8" ht="13.5" x14ac:dyDescent="0.25">
      <c r="A2537" s="3">
        <v>45698</v>
      </c>
      <c r="B2537" s="2">
        <v>117</v>
      </c>
      <c r="C2537" s="2">
        <v>109.2312</v>
      </c>
      <c r="D2537" s="2">
        <v>1754</v>
      </c>
      <c r="E2537" s="2">
        <f t="shared" si="156"/>
        <v>125130</v>
      </c>
      <c r="F2537" s="19" t="str">
        <f t="shared" si="159"/>
        <v>BULLISH</v>
      </c>
      <c r="G2537" s="19" t="str">
        <f t="shared" si="158"/>
        <v>STRONG</v>
      </c>
      <c r="H2537" s="19" t="str">
        <f t="shared" si="157"/>
        <v>CONFIRMED BULLISH</v>
      </c>
    </row>
    <row r="2538" spans="1:8" ht="13.5" x14ac:dyDescent="0.25">
      <c r="A2538" s="3">
        <v>45699</v>
      </c>
      <c r="B2538" s="2">
        <v>116.9</v>
      </c>
      <c r="C2538" s="2">
        <v>109.1378</v>
      </c>
      <c r="D2538" s="2">
        <v>570</v>
      </c>
      <c r="E2538" s="2">
        <f t="shared" si="156"/>
        <v>124560</v>
      </c>
      <c r="F2538" s="19" t="str">
        <f t="shared" si="159"/>
        <v>BULLISH</v>
      </c>
      <c r="G2538" s="19" t="str">
        <f t="shared" si="158"/>
        <v>STRONG</v>
      </c>
      <c r="H2538" s="19" t="str">
        <f t="shared" si="157"/>
        <v>CONFIRMED BULLISH</v>
      </c>
    </row>
    <row r="2539" spans="1:8" ht="13.5" x14ac:dyDescent="0.25">
      <c r="A2539" s="3">
        <v>45700</v>
      </c>
      <c r="B2539" s="2">
        <v>117</v>
      </c>
      <c r="C2539" s="2">
        <v>109.2312</v>
      </c>
      <c r="D2539" s="2">
        <v>422</v>
      </c>
      <c r="E2539" s="2">
        <f t="shared" si="156"/>
        <v>124982</v>
      </c>
      <c r="F2539" s="19" t="str">
        <f t="shared" si="159"/>
        <v>BULLISH</v>
      </c>
      <c r="G2539" s="19" t="str">
        <f t="shared" si="158"/>
        <v>STRONG</v>
      </c>
      <c r="H2539" s="19" t="str">
        <f t="shared" si="157"/>
        <v>CONFIRMED BULLISH</v>
      </c>
    </row>
    <row r="2540" spans="1:8" ht="13.5" x14ac:dyDescent="0.25">
      <c r="A2540" s="3">
        <v>45701</v>
      </c>
      <c r="B2540" s="2">
        <v>116.5</v>
      </c>
      <c r="C2540" s="2">
        <v>108.76439999999999</v>
      </c>
      <c r="D2540" s="2">
        <v>1655</v>
      </c>
      <c r="E2540" s="2">
        <f t="shared" si="156"/>
        <v>123327</v>
      </c>
      <c r="F2540" s="19" t="str">
        <f t="shared" si="159"/>
        <v>BULLISH</v>
      </c>
      <c r="G2540" s="19" t="str">
        <f t="shared" si="158"/>
        <v>STRONG</v>
      </c>
      <c r="H2540" s="19" t="str">
        <f t="shared" si="157"/>
        <v>CONFIRMED BULLISH</v>
      </c>
    </row>
    <row r="2541" spans="1:8" ht="13.5" x14ac:dyDescent="0.25">
      <c r="A2541" s="3">
        <v>45702</v>
      </c>
      <c r="B2541" s="2">
        <v>116</v>
      </c>
      <c r="C2541" s="2">
        <v>108.2976</v>
      </c>
      <c r="D2541" s="2">
        <v>1944</v>
      </c>
      <c r="E2541" s="2">
        <f t="shared" si="156"/>
        <v>121383</v>
      </c>
      <c r="F2541" s="19" t="str">
        <f t="shared" si="159"/>
        <v>BEARISH</v>
      </c>
      <c r="G2541" s="19" t="str">
        <f t="shared" si="158"/>
        <v>NEUTRAL</v>
      </c>
      <c r="H2541" s="19" t="str">
        <f t="shared" si="157"/>
        <v>BEARISH DIVERGENCE</v>
      </c>
    </row>
    <row r="2542" spans="1:8" ht="13.5" x14ac:dyDescent="0.25">
      <c r="A2542" s="3">
        <v>45705</v>
      </c>
      <c r="B2542" s="2">
        <v>115.8</v>
      </c>
      <c r="C2542" s="2">
        <v>108.1109</v>
      </c>
      <c r="D2542" s="2">
        <v>2506</v>
      </c>
      <c r="E2542" s="2">
        <f t="shared" si="156"/>
        <v>118877</v>
      </c>
      <c r="F2542" s="19" t="str">
        <f t="shared" si="159"/>
        <v>BEARISH</v>
      </c>
      <c r="G2542" s="19" t="str">
        <f t="shared" si="158"/>
        <v>WEAK</v>
      </c>
      <c r="H2542" s="19" t="str">
        <f t="shared" si="157"/>
        <v>CONFIRMED BEARISH</v>
      </c>
    </row>
    <row r="2543" spans="1:8" ht="13.5" x14ac:dyDescent="0.25">
      <c r="A2543" s="3">
        <v>45706</v>
      </c>
      <c r="B2543" s="2">
        <v>115.5</v>
      </c>
      <c r="C2543" s="2">
        <v>107.8308</v>
      </c>
      <c r="D2543" s="2">
        <v>921</v>
      </c>
      <c r="E2543" s="2">
        <f t="shared" si="156"/>
        <v>117956</v>
      </c>
      <c r="F2543" s="19" t="str">
        <f t="shared" si="159"/>
        <v>BEARISH</v>
      </c>
      <c r="G2543" s="19" t="str">
        <f t="shared" si="158"/>
        <v>WEAK</v>
      </c>
      <c r="H2543" s="19" t="str">
        <f t="shared" si="157"/>
        <v>CONFIRMED BEARISH</v>
      </c>
    </row>
    <row r="2544" spans="1:8" ht="13.5" x14ac:dyDescent="0.25">
      <c r="A2544" s="3">
        <v>45707</v>
      </c>
      <c r="B2544" s="2">
        <v>115.1</v>
      </c>
      <c r="C2544" s="2">
        <v>107.45740000000001</v>
      </c>
      <c r="D2544" s="2">
        <v>415</v>
      </c>
      <c r="E2544" s="2">
        <f t="shared" si="156"/>
        <v>117541</v>
      </c>
      <c r="F2544" s="19" t="str">
        <f t="shared" si="159"/>
        <v>BEARISH</v>
      </c>
      <c r="G2544" s="19" t="str">
        <f t="shared" si="158"/>
        <v>WEAK</v>
      </c>
      <c r="H2544" s="19" t="str">
        <f t="shared" si="157"/>
        <v>CONFIRMED BEARISH</v>
      </c>
    </row>
    <row r="2545" spans="1:8" ht="13.5" x14ac:dyDescent="0.25">
      <c r="A2545" s="3">
        <v>45708</v>
      </c>
      <c r="B2545" s="2">
        <v>115</v>
      </c>
      <c r="C2545" s="2">
        <v>107.364</v>
      </c>
      <c r="D2545" s="2">
        <v>909</v>
      </c>
      <c r="E2545" s="2">
        <f t="shared" si="156"/>
        <v>116632</v>
      </c>
      <c r="F2545" s="19" t="str">
        <f t="shared" si="159"/>
        <v>BEARISH</v>
      </c>
      <c r="G2545" s="19" t="str">
        <f t="shared" si="158"/>
        <v>WEAK</v>
      </c>
      <c r="H2545" s="19" t="str">
        <f t="shared" si="157"/>
        <v>CONFIRMED BEARISH</v>
      </c>
    </row>
    <row r="2546" spans="1:8" ht="13.5" x14ac:dyDescent="0.25">
      <c r="A2546" s="3">
        <v>45709</v>
      </c>
      <c r="B2546" s="2">
        <v>114.3</v>
      </c>
      <c r="C2546" s="2">
        <v>106.7105</v>
      </c>
      <c r="D2546" s="2">
        <v>2202</v>
      </c>
      <c r="E2546" s="2">
        <f t="shared" si="156"/>
        <v>114430</v>
      </c>
      <c r="F2546" s="19" t="str">
        <f t="shared" si="159"/>
        <v>BEARISH</v>
      </c>
      <c r="G2546" s="19" t="str">
        <f t="shared" si="158"/>
        <v>WEAK</v>
      </c>
      <c r="H2546" s="19" t="str">
        <f t="shared" si="157"/>
        <v>CONFIRMED BEARISH</v>
      </c>
    </row>
    <row r="2547" spans="1:8" ht="13.5" x14ac:dyDescent="0.25">
      <c r="A2547" s="3">
        <v>45712</v>
      </c>
      <c r="B2547" s="2">
        <v>114.94</v>
      </c>
      <c r="C2547" s="2">
        <v>107.30800000000001</v>
      </c>
      <c r="D2547" s="2">
        <v>58</v>
      </c>
      <c r="E2547" s="2">
        <f t="shared" si="156"/>
        <v>114488</v>
      </c>
      <c r="F2547" s="19" t="str">
        <f t="shared" si="159"/>
        <v>BEARISH</v>
      </c>
      <c r="G2547" s="19" t="str">
        <f t="shared" si="158"/>
        <v>WEAK</v>
      </c>
      <c r="H2547" s="19" t="str">
        <f t="shared" si="157"/>
        <v>CONFIRMED BEARISH</v>
      </c>
    </row>
    <row r="2548" spans="1:8" ht="13.5" x14ac:dyDescent="0.25">
      <c r="A2548" s="3">
        <v>45713</v>
      </c>
      <c r="B2548" s="2">
        <v>113.5</v>
      </c>
      <c r="C2548" s="2">
        <v>105.9636</v>
      </c>
      <c r="D2548" s="2">
        <v>619</v>
      </c>
      <c r="E2548" s="2">
        <f t="shared" si="156"/>
        <v>113869</v>
      </c>
      <c r="F2548" s="19" t="str">
        <f t="shared" si="159"/>
        <v>BEARISH</v>
      </c>
      <c r="G2548" s="19" t="str">
        <f t="shared" si="158"/>
        <v>WEAK</v>
      </c>
      <c r="H2548" s="19" t="str">
        <f t="shared" si="157"/>
        <v>CONFIRMED BEARISH</v>
      </c>
    </row>
    <row r="2549" spans="1:8" ht="13.5" x14ac:dyDescent="0.25">
      <c r="A2549" s="3">
        <v>45714</v>
      </c>
      <c r="B2549" s="2">
        <v>112.4</v>
      </c>
      <c r="C2549" s="2">
        <v>104.9366</v>
      </c>
      <c r="D2549" s="2">
        <v>711</v>
      </c>
      <c r="E2549" s="2">
        <f t="shared" si="156"/>
        <v>113158</v>
      </c>
      <c r="F2549" s="19" t="str">
        <f t="shared" si="159"/>
        <v>BEARISH</v>
      </c>
      <c r="G2549" s="19" t="str">
        <f t="shared" si="158"/>
        <v>WEAK</v>
      </c>
      <c r="H2549" s="19" t="str">
        <f t="shared" si="157"/>
        <v>CONFIRMED BEARISH</v>
      </c>
    </row>
    <row r="2550" spans="1:8" ht="13.5" x14ac:dyDescent="0.25">
      <c r="A2550" s="3">
        <v>45715</v>
      </c>
      <c r="B2550" s="2">
        <v>112.3</v>
      </c>
      <c r="C2550" s="2">
        <v>104.8433</v>
      </c>
      <c r="D2550" s="2">
        <v>569</v>
      </c>
      <c r="E2550" s="2">
        <f t="shared" si="156"/>
        <v>112589</v>
      </c>
      <c r="F2550" s="19" t="str">
        <f t="shared" si="159"/>
        <v>BEARISH</v>
      </c>
      <c r="G2550" s="19" t="str">
        <f t="shared" si="158"/>
        <v>WEAK</v>
      </c>
      <c r="H2550" s="19" t="str">
        <f t="shared" si="157"/>
        <v>CONFIRMED BEARISH</v>
      </c>
    </row>
    <row r="2551" spans="1:8" ht="13.5" x14ac:dyDescent="0.25">
      <c r="A2551" s="3">
        <v>45716</v>
      </c>
      <c r="B2551" s="2">
        <v>112.3</v>
      </c>
      <c r="C2551" s="2">
        <v>104.8433</v>
      </c>
      <c r="D2551" s="2">
        <v>146</v>
      </c>
      <c r="E2551" s="2">
        <f t="shared" si="156"/>
        <v>112589</v>
      </c>
      <c r="F2551" s="19" t="str">
        <f t="shared" si="159"/>
        <v>BEARISH</v>
      </c>
      <c r="G2551" s="19" t="str">
        <f t="shared" si="158"/>
        <v>NEUTRAL</v>
      </c>
      <c r="H2551" s="19" t="str">
        <f t="shared" si="157"/>
        <v>CONFIRMED BEARISH</v>
      </c>
    </row>
    <row r="2552" spans="1:8" ht="13.5" x14ac:dyDescent="0.25">
      <c r="A2552" s="3">
        <v>45719</v>
      </c>
      <c r="B2552" s="2">
        <v>113.75</v>
      </c>
      <c r="C2552" s="2">
        <v>106.197</v>
      </c>
      <c r="D2552" s="2">
        <v>1033</v>
      </c>
      <c r="E2552" s="2">
        <f t="shared" si="156"/>
        <v>113622</v>
      </c>
      <c r="F2552" s="19" t="str">
        <f t="shared" si="159"/>
        <v>BEARISH</v>
      </c>
      <c r="G2552" s="19" t="str">
        <f t="shared" si="158"/>
        <v>NEUTRAL</v>
      </c>
      <c r="H2552" s="19" t="str">
        <f t="shared" si="157"/>
        <v>CONFIRMED BEARISH</v>
      </c>
    </row>
    <row r="2553" spans="1:8" ht="13.5" x14ac:dyDescent="0.25">
      <c r="A2553" s="3">
        <v>45720</v>
      </c>
      <c r="B2553" s="2">
        <v>110.5</v>
      </c>
      <c r="C2553" s="2">
        <v>103.1628</v>
      </c>
      <c r="D2553" s="2">
        <v>1973</v>
      </c>
      <c r="E2553" s="2">
        <f t="shared" si="156"/>
        <v>111649</v>
      </c>
      <c r="F2553" s="19" t="str">
        <f t="shared" si="159"/>
        <v>BEARISH</v>
      </c>
      <c r="G2553" s="19" t="str">
        <f t="shared" si="158"/>
        <v>NEUTRAL</v>
      </c>
      <c r="H2553" s="19" t="str">
        <f t="shared" si="157"/>
        <v>CONFIRMED BEARISH</v>
      </c>
    </row>
    <row r="2554" spans="1:8" ht="13.5" x14ac:dyDescent="0.25">
      <c r="A2554" s="3">
        <v>45721</v>
      </c>
      <c r="B2554" s="2">
        <v>112</v>
      </c>
      <c r="C2554" s="2">
        <v>104.56319999999999</v>
      </c>
      <c r="D2554" s="2">
        <v>676</v>
      </c>
      <c r="E2554" s="2">
        <f t="shared" si="156"/>
        <v>112325</v>
      </c>
      <c r="F2554" s="19" t="str">
        <f t="shared" si="159"/>
        <v>BEARISH</v>
      </c>
      <c r="G2554" s="19" t="str">
        <f t="shared" si="158"/>
        <v>NEUTRAL</v>
      </c>
      <c r="H2554" s="19" t="str">
        <f t="shared" si="157"/>
        <v>CONFIRMED BEARISH</v>
      </c>
    </row>
    <row r="2555" spans="1:8" ht="13.5" x14ac:dyDescent="0.25">
      <c r="A2555" s="3">
        <v>45722</v>
      </c>
      <c r="B2555" s="2">
        <v>113.54</v>
      </c>
      <c r="C2555" s="2">
        <v>106.0009</v>
      </c>
      <c r="D2555" s="2">
        <v>503</v>
      </c>
      <c r="E2555" s="2">
        <f t="shared" si="156"/>
        <v>112828</v>
      </c>
      <c r="F2555" s="19" t="str">
        <f t="shared" si="159"/>
        <v>BULLISH</v>
      </c>
      <c r="G2555" s="19" t="str">
        <f t="shared" si="158"/>
        <v>NEUTRAL</v>
      </c>
      <c r="H2555" s="19" t="str">
        <f t="shared" si="157"/>
        <v>CONFIRMED BULLISH</v>
      </c>
    </row>
    <row r="2556" spans="1:8" ht="13.5" x14ac:dyDescent="0.25">
      <c r="A2556" s="3">
        <v>45723</v>
      </c>
      <c r="B2556" s="2">
        <v>115.99</v>
      </c>
      <c r="C2556" s="2">
        <v>108.28830000000001</v>
      </c>
      <c r="D2556" s="2">
        <v>3916</v>
      </c>
      <c r="E2556" s="2">
        <f t="shared" si="156"/>
        <v>116744</v>
      </c>
      <c r="F2556" s="19" t="str">
        <f t="shared" si="159"/>
        <v>BULLISH</v>
      </c>
      <c r="G2556" s="19" t="str">
        <f t="shared" si="158"/>
        <v>STRONG</v>
      </c>
      <c r="H2556" s="19" t="str">
        <f t="shared" si="157"/>
        <v>CONFIRMED BULLISH</v>
      </c>
    </row>
    <row r="2557" spans="1:8" ht="13.5" x14ac:dyDescent="0.25">
      <c r="A2557" s="3">
        <v>45726</v>
      </c>
      <c r="B2557" s="2">
        <v>122.94</v>
      </c>
      <c r="C2557" s="2">
        <v>114.77679999999999</v>
      </c>
      <c r="D2557" s="2">
        <v>5722</v>
      </c>
      <c r="E2557" s="2">
        <f t="shared" si="156"/>
        <v>122466</v>
      </c>
      <c r="F2557" s="19" t="str">
        <f t="shared" si="159"/>
        <v>BULLISH</v>
      </c>
      <c r="G2557" s="19" t="str">
        <f t="shared" si="158"/>
        <v>STRONG</v>
      </c>
      <c r="H2557" s="19" t="str">
        <f t="shared" si="157"/>
        <v>CONFIRMED BULLISH</v>
      </c>
    </row>
    <row r="2558" spans="1:8" ht="13.5" x14ac:dyDescent="0.25">
      <c r="A2558" s="3">
        <v>45727</v>
      </c>
      <c r="B2558" s="2">
        <v>128</v>
      </c>
      <c r="C2558" s="2">
        <v>119.5008</v>
      </c>
      <c r="D2558" s="2">
        <v>6399</v>
      </c>
      <c r="E2558" s="2">
        <f t="shared" si="156"/>
        <v>128865</v>
      </c>
      <c r="F2558" s="19" t="str">
        <f t="shared" si="159"/>
        <v>BULLISH</v>
      </c>
      <c r="G2558" s="19" t="str">
        <f t="shared" si="158"/>
        <v>STRONG</v>
      </c>
      <c r="H2558" s="19" t="str">
        <f t="shared" si="157"/>
        <v>CONFIRMED BULLISH</v>
      </c>
    </row>
    <row r="2559" spans="1:8" ht="13.5" x14ac:dyDescent="0.25">
      <c r="A2559" s="3">
        <v>45728</v>
      </c>
      <c r="B2559" s="2">
        <v>127</v>
      </c>
      <c r="C2559" s="2">
        <v>118.5672</v>
      </c>
      <c r="D2559" s="2">
        <v>2215</v>
      </c>
      <c r="E2559" s="2">
        <f t="shared" si="156"/>
        <v>126650</v>
      </c>
      <c r="F2559" s="19" t="str">
        <f t="shared" si="159"/>
        <v>BULLISH</v>
      </c>
      <c r="G2559" s="19" t="str">
        <f t="shared" si="158"/>
        <v>STRONG</v>
      </c>
      <c r="H2559" s="19" t="str">
        <f t="shared" si="157"/>
        <v>CONFIRMED BULLISH</v>
      </c>
    </row>
    <row r="2560" spans="1:8" ht="13.5" x14ac:dyDescent="0.25">
      <c r="A2560" s="3">
        <v>45729</v>
      </c>
      <c r="B2560" s="2">
        <v>127.2</v>
      </c>
      <c r="C2560" s="2">
        <v>118.7539</v>
      </c>
      <c r="D2560" s="2">
        <v>879</v>
      </c>
      <c r="E2560" s="2">
        <f t="shared" si="156"/>
        <v>127529</v>
      </c>
      <c r="F2560" s="19" t="str">
        <f t="shared" si="159"/>
        <v>BULLISH</v>
      </c>
      <c r="G2560" s="19" t="str">
        <f t="shared" si="158"/>
        <v>STRONG</v>
      </c>
      <c r="H2560" s="19" t="str">
        <f t="shared" si="157"/>
        <v>CONFIRMED BULLISH</v>
      </c>
    </row>
    <row r="2561" spans="1:8" ht="13.5" x14ac:dyDescent="0.25">
      <c r="A2561" s="3">
        <v>45730</v>
      </c>
      <c r="B2561" s="2">
        <v>127.5</v>
      </c>
      <c r="C2561" s="2">
        <v>119.03400000000001</v>
      </c>
      <c r="D2561" s="2">
        <v>859</v>
      </c>
      <c r="E2561" s="2">
        <f t="shared" si="156"/>
        <v>128388</v>
      </c>
      <c r="F2561" s="19" t="str">
        <f t="shared" si="159"/>
        <v>BULLISH</v>
      </c>
      <c r="G2561" s="19" t="str">
        <f t="shared" si="158"/>
        <v>STRONG</v>
      </c>
      <c r="H2561" s="19" t="str">
        <f t="shared" si="157"/>
        <v>CONFIRMED BULLISH</v>
      </c>
    </row>
    <row r="2562" spans="1:8" ht="13.5" x14ac:dyDescent="0.25">
      <c r="A2562" s="3">
        <v>45733</v>
      </c>
      <c r="B2562" s="2">
        <v>126.99</v>
      </c>
      <c r="C2562" s="2">
        <v>118.5579</v>
      </c>
      <c r="D2562" s="2">
        <v>961</v>
      </c>
      <c r="E2562" s="2">
        <f t="shared" si="156"/>
        <v>127427</v>
      </c>
      <c r="F2562" s="19" t="str">
        <f t="shared" si="159"/>
        <v>BULLISH</v>
      </c>
      <c r="G2562" s="19" t="str">
        <f t="shared" si="158"/>
        <v>STRONG</v>
      </c>
      <c r="H2562" s="19" t="str">
        <f t="shared" si="157"/>
        <v>CONFIRMED BULLISH</v>
      </c>
    </row>
    <row r="2563" spans="1:8" ht="13.5" x14ac:dyDescent="0.25">
      <c r="A2563" s="3">
        <v>45734</v>
      </c>
      <c r="B2563" s="2">
        <v>126</v>
      </c>
      <c r="C2563" s="2">
        <v>117.6336</v>
      </c>
      <c r="D2563" s="2">
        <v>3651</v>
      </c>
      <c r="E2563" s="2">
        <f t="shared" si="156"/>
        <v>123776</v>
      </c>
      <c r="F2563" s="19" t="str">
        <f t="shared" si="159"/>
        <v>BEARISH</v>
      </c>
      <c r="G2563" s="19" t="str">
        <f t="shared" si="158"/>
        <v>WEAK</v>
      </c>
      <c r="H2563" s="19" t="str">
        <f t="shared" si="157"/>
        <v>CONFIRMED BEARISH</v>
      </c>
    </row>
    <row r="2564" spans="1:8" ht="13.5" x14ac:dyDescent="0.25">
      <c r="A2564" s="3">
        <v>45735</v>
      </c>
      <c r="B2564" s="2">
        <v>126.97</v>
      </c>
      <c r="C2564" s="2">
        <v>118.53919999999999</v>
      </c>
      <c r="D2564" s="2">
        <v>2416</v>
      </c>
      <c r="E2564" s="2">
        <f t="shared" ref="E2564:E2627" si="160">IF(B2564&gt;B2563, E2563+D2564, IF(B2564&lt;B2563, E2563-D2564, E2563))</f>
        <v>126192</v>
      </c>
      <c r="F2564" s="19" t="str">
        <f t="shared" si="159"/>
        <v>BEARISH</v>
      </c>
      <c r="G2564" s="19" t="str">
        <f t="shared" si="158"/>
        <v>NEUTRAL</v>
      </c>
      <c r="H2564" s="19" t="str">
        <f t="shared" si="157"/>
        <v>CONFIRMED BEARISH</v>
      </c>
    </row>
    <row r="2565" spans="1:8" ht="13.5" x14ac:dyDescent="0.25">
      <c r="A2565" s="3">
        <v>45737</v>
      </c>
      <c r="B2565" s="2">
        <v>126.38</v>
      </c>
      <c r="C2565" s="2">
        <v>117.9884</v>
      </c>
      <c r="D2565" s="2">
        <v>3016</v>
      </c>
      <c r="E2565" s="2">
        <f t="shared" si="160"/>
        <v>123176</v>
      </c>
      <c r="F2565" s="19" t="str">
        <f t="shared" si="159"/>
        <v>BEARISH</v>
      </c>
      <c r="G2565" s="19" t="str">
        <f t="shared" si="158"/>
        <v>WEAK</v>
      </c>
      <c r="H2565" s="19" t="str">
        <f t="shared" si="157"/>
        <v>CONFIRMED BEARISH</v>
      </c>
    </row>
    <row r="2566" spans="1:8" ht="13.5" x14ac:dyDescent="0.25">
      <c r="A2566" s="3">
        <v>45740</v>
      </c>
      <c r="B2566" s="2">
        <v>124.82</v>
      </c>
      <c r="C2566" s="2">
        <v>116.532</v>
      </c>
      <c r="D2566" s="2">
        <v>668</v>
      </c>
      <c r="E2566" s="2">
        <f t="shared" si="160"/>
        <v>122508</v>
      </c>
      <c r="F2566" s="19" t="str">
        <f t="shared" si="159"/>
        <v>BEARISH</v>
      </c>
      <c r="G2566" s="19" t="str">
        <f t="shared" si="158"/>
        <v>WEAK</v>
      </c>
      <c r="H2566" s="19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v>45741</v>
      </c>
      <c r="B2567" s="2">
        <v>124</v>
      </c>
      <c r="C2567" s="2">
        <v>115.7664</v>
      </c>
      <c r="D2567" s="2">
        <v>485</v>
      </c>
      <c r="E2567" s="2">
        <f t="shared" si="160"/>
        <v>122023</v>
      </c>
      <c r="F2567" s="19" t="str">
        <f t="shared" si="159"/>
        <v>BEARISH</v>
      </c>
      <c r="G2567" s="19" t="str">
        <f t="shared" ref="G2567:G2630" si="162">IF((E2567-E2562)/E2562 &gt; 0.02, "STRONG",
 IF((E2567-E2562)/E2562 &lt; -0.02, "WEAK", "NEUTRAL"))</f>
        <v>WEAK</v>
      </c>
      <c r="H2567" s="19" t="str">
        <f t="shared" si="161"/>
        <v>CONFIRMED BEARISH</v>
      </c>
    </row>
    <row r="2568" spans="1:8" ht="13.5" x14ac:dyDescent="0.25">
      <c r="A2568" s="3">
        <v>45742</v>
      </c>
      <c r="B2568" s="2">
        <v>122.9</v>
      </c>
      <c r="C2568" s="2">
        <v>114.7394</v>
      </c>
      <c r="D2568" s="2">
        <v>800</v>
      </c>
      <c r="E2568" s="2">
        <f t="shared" si="160"/>
        <v>121223</v>
      </c>
      <c r="F2568" s="19" t="str">
        <f t="shared" ref="F2568:F2631" si="163">IF(E2568&gt;E2563,"BULLISH",IF(E2568&lt;E2563,"BEARISH","NEUTRAL"))</f>
        <v>BEARISH</v>
      </c>
      <c r="G2568" s="19" t="str">
        <f t="shared" si="162"/>
        <v>WEAK</v>
      </c>
      <c r="H2568" s="19" t="str">
        <f t="shared" si="161"/>
        <v>CONFIRMED BEARISH</v>
      </c>
    </row>
    <row r="2569" spans="1:8" ht="13.5" x14ac:dyDescent="0.25">
      <c r="A2569" s="3">
        <v>45743</v>
      </c>
      <c r="B2569" s="2">
        <v>124.9</v>
      </c>
      <c r="C2569" s="2">
        <v>116.6066</v>
      </c>
      <c r="D2569" s="2">
        <v>2225</v>
      </c>
      <c r="E2569" s="2">
        <f t="shared" si="160"/>
        <v>123448</v>
      </c>
      <c r="F2569" s="19" t="str">
        <f t="shared" si="163"/>
        <v>BEARISH</v>
      </c>
      <c r="G2569" s="19" t="str">
        <f t="shared" si="162"/>
        <v>WEAK</v>
      </c>
      <c r="H2569" s="19" t="str">
        <f t="shared" si="161"/>
        <v>CONFIRMED BEARISH</v>
      </c>
    </row>
    <row r="2570" spans="1:8" ht="13.5" x14ac:dyDescent="0.25">
      <c r="A2570" s="3">
        <v>45744</v>
      </c>
      <c r="B2570" s="2">
        <v>125.9</v>
      </c>
      <c r="C2570" s="2">
        <v>117.5402</v>
      </c>
      <c r="D2570" s="2">
        <v>1897</v>
      </c>
      <c r="E2570" s="2">
        <f t="shared" si="160"/>
        <v>125345</v>
      </c>
      <c r="F2570" s="19" t="str">
        <f t="shared" si="163"/>
        <v>BULLISH</v>
      </c>
      <c r="G2570" s="19" t="str">
        <f t="shared" si="162"/>
        <v>NEUTRAL</v>
      </c>
      <c r="H2570" s="19" t="str">
        <f t="shared" si="161"/>
        <v>BULLISH DIVERGENCE</v>
      </c>
    </row>
    <row r="2571" spans="1:8" ht="13.5" x14ac:dyDescent="0.25">
      <c r="A2571" s="3">
        <v>45749</v>
      </c>
      <c r="B2571" s="2">
        <v>123.9</v>
      </c>
      <c r="C2571" s="2">
        <v>115.673</v>
      </c>
      <c r="D2571" s="2">
        <v>497</v>
      </c>
      <c r="E2571" s="2">
        <f t="shared" si="160"/>
        <v>124848</v>
      </c>
      <c r="F2571" s="19" t="str">
        <f t="shared" si="163"/>
        <v>BULLISH</v>
      </c>
      <c r="G2571" s="19" t="str">
        <f t="shared" si="162"/>
        <v>NEUTRAL</v>
      </c>
      <c r="H2571" s="19" t="str">
        <f t="shared" si="161"/>
        <v>BULLISH DIVERGENCE</v>
      </c>
    </row>
    <row r="2572" spans="1:8" ht="13.5" x14ac:dyDescent="0.25">
      <c r="A2572" s="3">
        <v>45750</v>
      </c>
      <c r="B2572" s="2">
        <v>122.5</v>
      </c>
      <c r="C2572" s="2">
        <v>114.366</v>
      </c>
      <c r="D2572" s="2">
        <v>3715</v>
      </c>
      <c r="E2572" s="2">
        <f t="shared" si="160"/>
        <v>121133</v>
      </c>
      <c r="F2572" s="19" t="str">
        <f t="shared" si="163"/>
        <v>BEARISH</v>
      </c>
      <c r="G2572" s="19" t="str">
        <f t="shared" si="162"/>
        <v>NEUTRAL</v>
      </c>
      <c r="H2572" s="19" t="str">
        <f t="shared" si="161"/>
        <v>CONFIRMED BEARISH</v>
      </c>
    </row>
    <row r="2573" spans="1:8" ht="13.5" x14ac:dyDescent="0.25">
      <c r="A2573" s="3">
        <v>45751</v>
      </c>
      <c r="B2573" s="2">
        <v>120.93</v>
      </c>
      <c r="C2573" s="2">
        <v>112.9002</v>
      </c>
      <c r="D2573" s="2">
        <v>761</v>
      </c>
      <c r="E2573" s="2">
        <f t="shared" si="160"/>
        <v>120372</v>
      </c>
      <c r="F2573" s="19" t="str">
        <f t="shared" si="163"/>
        <v>BEARISH</v>
      </c>
      <c r="G2573" s="19" t="str">
        <f t="shared" si="162"/>
        <v>NEUTRAL</v>
      </c>
      <c r="H2573" s="19" t="str">
        <f t="shared" si="161"/>
        <v>CONFIRMED BEARISH</v>
      </c>
    </row>
    <row r="2574" spans="1:8" ht="13.5" x14ac:dyDescent="0.25">
      <c r="A2574" s="3">
        <v>45754</v>
      </c>
      <c r="B2574" s="2">
        <v>113.68</v>
      </c>
      <c r="C2574" s="2">
        <v>106.13160000000001</v>
      </c>
      <c r="D2574" s="2">
        <v>2849</v>
      </c>
      <c r="E2574" s="2">
        <f t="shared" si="160"/>
        <v>117523</v>
      </c>
      <c r="F2574" s="19" t="str">
        <f t="shared" si="163"/>
        <v>BEARISH</v>
      </c>
      <c r="G2574" s="19" t="str">
        <f t="shared" si="162"/>
        <v>WEAK</v>
      </c>
      <c r="H2574" s="19" t="str">
        <f t="shared" si="161"/>
        <v>CONFIRMED BEARISH</v>
      </c>
    </row>
    <row r="2575" spans="1:8" ht="13.5" x14ac:dyDescent="0.25">
      <c r="A2575" s="3">
        <v>45755</v>
      </c>
      <c r="B2575" s="2">
        <v>116.5</v>
      </c>
      <c r="C2575" s="2">
        <v>108.76439999999999</v>
      </c>
      <c r="D2575" s="2">
        <v>2600</v>
      </c>
      <c r="E2575" s="2">
        <f t="shared" si="160"/>
        <v>120123</v>
      </c>
      <c r="F2575" s="19" t="str">
        <f t="shared" si="163"/>
        <v>BEARISH</v>
      </c>
      <c r="G2575" s="19" t="str">
        <f t="shared" si="162"/>
        <v>WEAK</v>
      </c>
      <c r="H2575" s="19" t="str">
        <f t="shared" si="161"/>
        <v>CONFIRMED BEARISH</v>
      </c>
    </row>
    <row r="2576" spans="1:8" ht="13.5" x14ac:dyDescent="0.25">
      <c r="A2576" s="3">
        <v>45757</v>
      </c>
      <c r="B2576" s="2">
        <v>109.51</v>
      </c>
      <c r="C2576" s="2">
        <v>102.2385</v>
      </c>
      <c r="D2576" s="2">
        <v>2992</v>
      </c>
      <c r="E2576" s="2">
        <f t="shared" si="160"/>
        <v>117131</v>
      </c>
      <c r="F2576" s="19" t="str">
        <f t="shared" si="163"/>
        <v>BEARISH</v>
      </c>
      <c r="G2576" s="19" t="str">
        <f t="shared" si="162"/>
        <v>WEAK</v>
      </c>
      <c r="H2576" s="19" t="str">
        <f t="shared" si="161"/>
        <v>CONFIRMED BEARISH</v>
      </c>
    </row>
    <row r="2577" spans="1:8" ht="13.5" x14ac:dyDescent="0.25">
      <c r="A2577" s="3">
        <v>45758</v>
      </c>
      <c r="B2577" s="2">
        <v>103.35</v>
      </c>
      <c r="C2577" s="2">
        <v>96.4876</v>
      </c>
      <c r="D2577" s="2">
        <v>4378</v>
      </c>
      <c r="E2577" s="2">
        <f t="shared" si="160"/>
        <v>112753</v>
      </c>
      <c r="F2577" s="19" t="str">
        <f t="shared" si="163"/>
        <v>BEARISH</v>
      </c>
      <c r="G2577" s="19" t="str">
        <f t="shared" si="162"/>
        <v>WEAK</v>
      </c>
      <c r="H2577" s="19" t="str">
        <f t="shared" si="161"/>
        <v>CONFIRMED BEARISH</v>
      </c>
    </row>
    <row r="2578" spans="1:8" ht="13.5" x14ac:dyDescent="0.25">
      <c r="A2578" s="3">
        <v>45761</v>
      </c>
      <c r="B2578" s="2">
        <v>109.35</v>
      </c>
      <c r="C2578" s="2">
        <v>102.08920000000001</v>
      </c>
      <c r="D2578" s="2">
        <v>3739</v>
      </c>
      <c r="E2578" s="2">
        <f t="shared" si="160"/>
        <v>116492</v>
      </c>
      <c r="F2578" s="19" t="str">
        <f t="shared" si="163"/>
        <v>BEARISH</v>
      </c>
      <c r="G2578" s="19" t="str">
        <f t="shared" si="162"/>
        <v>WEAK</v>
      </c>
      <c r="H2578" s="19" t="str">
        <f t="shared" si="161"/>
        <v>CONFIRMED BEARISH</v>
      </c>
    </row>
    <row r="2579" spans="1:8" ht="13.5" x14ac:dyDescent="0.25">
      <c r="A2579" s="3">
        <v>45762</v>
      </c>
      <c r="B2579" s="2">
        <v>110.75</v>
      </c>
      <c r="C2579" s="2">
        <v>103.39619999999999</v>
      </c>
      <c r="D2579" s="2">
        <v>3463</v>
      </c>
      <c r="E2579" s="2">
        <f t="shared" si="160"/>
        <v>119955</v>
      </c>
      <c r="F2579" s="19" t="str">
        <f t="shared" si="163"/>
        <v>BULLISH</v>
      </c>
      <c r="G2579" s="19" t="str">
        <f t="shared" si="162"/>
        <v>STRONG</v>
      </c>
      <c r="H2579" s="19" t="str">
        <f t="shared" si="161"/>
        <v>BULLISH DIVERGENCE</v>
      </c>
    </row>
    <row r="2580" spans="1:8" ht="13.5" x14ac:dyDescent="0.25">
      <c r="A2580" s="3">
        <v>45763</v>
      </c>
      <c r="B2580" s="2">
        <v>109.89</v>
      </c>
      <c r="C2580" s="2">
        <v>102.5933</v>
      </c>
      <c r="D2580" s="2">
        <v>501</v>
      </c>
      <c r="E2580" s="2">
        <f t="shared" si="160"/>
        <v>119454</v>
      </c>
      <c r="F2580" s="19" t="str">
        <f t="shared" si="163"/>
        <v>BEARISH</v>
      </c>
      <c r="G2580" s="19" t="str">
        <f t="shared" si="162"/>
        <v>NEUTRAL</v>
      </c>
      <c r="H2580" s="19" t="str">
        <f t="shared" si="161"/>
        <v>CONFIRMED BEARISH</v>
      </c>
    </row>
    <row r="2581" spans="1:8" ht="13.5" x14ac:dyDescent="0.25">
      <c r="A2581" s="3">
        <v>45764</v>
      </c>
      <c r="B2581" s="2">
        <v>106.7</v>
      </c>
      <c r="C2581" s="2">
        <v>99.615099999999998</v>
      </c>
      <c r="D2581" s="2">
        <v>2363</v>
      </c>
      <c r="E2581" s="2">
        <f t="shared" si="160"/>
        <v>117091</v>
      </c>
      <c r="F2581" s="19" t="str">
        <f t="shared" si="163"/>
        <v>BEARISH</v>
      </c>
      <c r="G2581" s="19" t="str">
        <f t="shared" si="162"/>
        <v>NEUTRAL</v>
      </c>
      <c r="H2581" s="19" t="str">
        <f t="shared" si="161"/>
        <v>CONFIRMED BEARISH</v>
      </c>
    </row>
    <row r="2582" spans="1:8" ht="13.5" x14ac:dyDescent="0.25">
      <c r="A2582" s="3">
        <v>45765</v>
      </c>
      <c r="B2582" s="2">
        <v>104</v>
      </c>
      <c r="C2582" s="2">
        <v>97.094399999999993</v>
      </c>
      <c r="D2582" s="2">
        <v>5995</v>
      </c>
      <c r="E2582" s="2">
        <f t="shared" si="160"/>
        <v>111096</v>
      </c>
      <c r="F2582" s="19" t="str">
        <f t="shared" si="163"/>
        <v>BEARISH</v>
      </c>
      <c r="G2582" s="19" t="str">
        <f t="shared" si="162"/>
        <v>NEUTRAL</v>
      </c>
      <c r="H2582" s="19" t="str">
        <f t="shared" si="161"/>
        <v>BEARISH DIVERGENCE</v>
      </c>
    </row>
    <row r="2583" spans="1:8" ht="13.5" x14ac:dyDescent="0.25">
      <c r="A2583" s="3">
        <v>45768</v>
      </c>
      <c r="B2583" s="2">
        <v>105.89</v>
      </c>
      <c r="C2583" s="2">
        <v>98.858900000000006</v>
      </c>
      <c r="D2583" s="2">
        <v>1076</v>
      </c>
      <c r="E2583" s="2">
        <f t="shared" si="160"/>
        <v>112172</v>
      </c>
      <c r="F2583" s="19" t="str">
        <f t="shared" si="163"/>
        <v>BEARISH</v>
      </c>
      <c r="G2583" s="19" t="str">
        <f t="shared" si="162"/>
        <v>WEAK</v>
      </c>
      <c r="H2583" s="19" t="str">
        <f t="shared" si="161"/>
        <v>CONFIRMED BEARISH</v>
      </c>
    </row>
    <row r="2584" spans="1:8" ht="13.5" x14ac:dyDescent="0.25">
      <c r="A2584" s="3">
        <v>45769</v>
      </c>
      <c r="B2584" s="2">
        <v>111.49</v>
      </c>
      <c r="C2584" s="2">
        <v>104.08710000000001</v>
      </c>
      <c r="D2584" s="2">
        <v>7852</v>
      </c>
      <c r="E2584" s="2">
        <f t="shared" si="160"/>
        <v>120024</v>
      </c>
      <c r="F2584" s="19" t="str">
        <f t="shared" si="163"/>
        <v>BULLISH</v>
      </c>
      <c r="G2584" s="19" t="str">
        <f t="shared" si="162"/>
        <v>NEUTRAL</v>
      </c>
      <c r="H2584" s="19" t="str">
        <f t="shared" si="161"/>
        <v>CONFIRMED BULLISH</v>
      </c>
    </row>
    <row r="2585" spans="1:8" ht="13.5" x14ac:dyDescent="0.25">
      <c r="A2585" s="3">
        <v>45770</v>
      </c>
      <c r="B2585" s="2">
        <v>111.49</v>
      </c>
      <c r="C2585" s="2">
        <v>104.08710000000001</v>
      </c>
      <c r="D2585" s="2">
        <v>1399</v>
      </c>
      <c r="E2585" s="2">
        <f t="shared" si="160"/>
        <v>120024</v>
      </c>
      <c r="F2585" s="19" t="str">
        <f t="shared" si="163"/>
        <v>BULLISH</v>
      </c>
      <c r="G2585" s="19" t="str">
        <f t="shared" si="162"/>
        <v>NEUTRAL</v>
      </c>
      <c r="H2585" s="19" t="str">
        <f t="shared" si="161"/>
        <v>CONFIRMED BULLISH</v>
      </c>
    </row>
    <row r="2586" spans="1:8" ht="13.5" x14ac:dyDescent="0.25">
      <c r="A2586" s="3">
        <v>45771</v>
      </c>
      <c r="B2586" s="2">
        <v>115.4</v>
      </c>
      <c r="C2586" s="2">
        <v>107.73739999999999</v>
      </c>
      <c r="D2586" s="2">
        <v>2032</v>
      </c>
      <c r="E2586" s="2">
        <f t="shared" si="160"/>
        <v>122056</v>
      </c>
      <c r="F2586" s="19" t="str">
        <f t="shared" si="163"/>
        <v>BULLISH</v>
      </c>
      <c r="G2586" s="19" t="str">
        <f t="shared" si="162"/>
        <v>STRONG</v>
      </c>
      <c r="H2586" s="19" t="str">
        <f t="shared" si="161"/>
        <v>CONFIRMED BULLISH</v>
      </c>
    </row>
    <row r="2587" spans="1:8" ht="13.5" x14ac:dyDescent="0.25">
      <c r="A2587" s="3">
        <v>45772</v>
      </c>
      <c r="B2587" s="2">
        <v>115.35</v>
      </c>
      <c r="C2587" s="2">
        <v>107.6908</v>
      </c>
      <c r="D2587" s="2">
        <v>645</v>
      </c>
      <c r="E2587" s="2">
        <f t="shared" si="160"/>
        <v>121411</v>
      </c>
      <c r="F2587" s="19" t="str">
        <f t="shared" si="163"/>
        <v>BULLISH</v>
      </c>
      <c r="G2587" s="19" t="str">
        <f t="shared" si="162"/>
        <v>STRONG</v>
      </c>
      <c r="H2587" s="19" t="str">
        <f t="shared" si="161"/>
        <v>CONFIRMED BULLISH</v>
      </c>
    </row>
    <row r="2588" spans="1:8" ht="13.5" x14ac:dyDescent="0.25">
      <c r="A2588" s="3">
        <v>45775</v>
      </c>
      <c r="B2588" s="2">
        <v>112.8</v>
      </c>
      <c r="C2588" s="2">
        <v>105.31010000000001</v>
      </c>
      <c r="D2588" s="2">
        <v>282</v>
      </c>
      <c r="E2588" s="2">
        <f t="shared" si="160"/>
        <v>121129</v>
      </c>
      <c r="F2588" s="19" t="str">
        <f t="shared" si="163"/>
        <v>BULLISH</v>
      </c>
      <c r="G2588" s="19" t="str">
        <f t="shared" si="162"/>
        <v>STRONG</v>
      </c>
      <c r="H2588" s="19" t="str">
        <f t="shared" si="161"/>
        <v>CONFIRMED BULLISH</v>
      </c>
    </row>
    <row r="2589" spans="1:8" ht="13.5" x14ac:dyDescent="0.25">
      <c r="A2589" s="3">
        <v>45776</v>
      </c>
      <c r="B2589" s="2">
        <v>112</v>
      </c>
      <c r="C2589" s="2">
        <v>104.56319999999999</v>
      </c>
      <c r="D2589" s="2">
        <v>682</v>
      </c>
      <c r="E2589" s="2">
        <f t="shared" si="160"/>
        <v>120447</v>
      </c>
      <c r="F2589" s="19" t="str">
        <f t="shared" si="163"/>
        <v>BULLISH</v>
      </c>
      <c r="G2589" s="19" t="str">
        <f t="shared" si="162"/>
        <v>NEUTRAL</v>
      </c>
      <c r="H2589" s="19" t="str">
        <f t="shared" si="161"/>
        <v>CONFIRMED BULLISH</v>
      </c>
    </row>
    <row r="2590" spans="1:8" ht="13.5" x14ac:dyDescent="0.25">
      <c r="A2590" s="3">
        <v>45777</v>
      </c>
      <c r="B2590" s="2">
        <v>110</v>
      </c>
      <c r="C2590" s="2">
        <v>102.696</v>
      </c>
      <c r="D2590" s="2">
        <v>1234</v>
      </c>
      <c r="E2590" s="2">
        <f t="shared" si="160"/>
        <v>119213</v>
      </c>
      <c r="F2590" s="19" t="str">
        <f t="shared" si="163"/>
        <v>BEARISH</v>
      </c>
      <c r="G2590" s="19" t="str">
        <f t="shared" si="162"/>
        <v>NEUTRAL</v>
      </c>
      <c r="H2590" s="19" t="str">
        <f t="shared" si="161"/>
        <v>CONFIRMED BEARISH</v>
      </c>
    </row>
    <row r="2591" spans="1:8" ht="13.5" x14ac:dyDescent="0.25">
      <c r="A2591" s="3">
        <v>45779</v>
      </c>
      <c r="B2591" s="2">
        <v>107.96</v>
      </c>
      <c r="C2591" s="2">
        <v>100.7915</v>
      </c>
      <c r="D2591" s="2">
        <v>1360</v>
      </c>
      <c r="E2591" s="2">
        <f t="shared" si="160"/>
        <v>117853</v>
      </c>
      <c r="F2591" s="19" t="str">
        <f t="shared" si="163"/>
        <v>BEARISH</v>
      </c>
      <c r="G2591" s="19" t="str">
        <f t="shared" si="162"/>
        <v>WEAK</v>
      </c>
      <c r="H2591" s="19" t="str">
        <f t="shared" si="161"/>
        <v>CONFIRMED BEARISH</v>
      </c>
    </row>
    <row r="2592" spans="1:8" ht="13.5" x14ac:dyDescent="0.25">
      <c r="A2592" s="3">
        <v>45782</v>
      </c>
      <c r="B2592" s="2">
        <v>107</v>
      </c>
      <c r="C2592" s="2">
        <v>99.895200000000003</v>
      </c>
      <c r="D2592" s="2">
        <v>330</v>
      </c>
      <c r="E2592" s="2">
        <f t="shared" si="160"/>
        <v>117523</v>
      </c>
      <c r="F2592" s="19" t="str">
        <f t="shared" si="163"/>
        <v>BEARISH</v>
      </c>
      <c r="G2592" s="19" t="str">
        <f t="shared" si="162"/>
        <v>WEAK</v>
      </c>
      <c r="H2592" s="19" t="str">
        <f t="shared" si="161"/>
        <v>CONFIRMED BEARISH</v>
      </c>
    </row>
    <row r="2593" spans="1:8" ht="13.5" x14ac:dyDescent="0.25">
      <c r="A2593" s="3">
        <v>45783</v>
      </c>
      <c r="B2593" s="2">
        <v>106.3</v>
      </c>
      <c r="C2593" s="2">
        <v>99.241699999999994</v>
      </c>
      <c r="D2593" s="2">
        <v>1037</v>
      </c>
      <c r="E2593" s="2">
        <f t="shared" si="160"/>
        <v>116486</v>
      </c>
      <c r="F2593" s="19" t="str">
        <f t="shared" si="163"/>
        <v>BEARISH</v>
      </c>
      <c r="G2593" s="19" t="str">
        <f t="shared" si="162"/>
        <v>WEAK</v>
      </c>
      <c r="H2593" s="19" t="str">
        <f t="shared" si="161"/>
        <v>CONFIRMED BEARISH</v>
      </c>
    </row>
    <row r="2594" spans="1:8" ht="13.5" x14ac:dyDescent="0.25">
      <c r="A2594" s="3">
        <v>45784</v>
      </c>
      <c r="B2594" s="2">
        <v>108.9</v>
      </c>
      <c r="C2594" s="2">
        <v>101.669</v>
      </c>
      <c r="D2594" s="2">
        <v>391</v>
      </c>
      <c r="E2594" s="2">
        <f t="shared" si="160"/>
        <v>116877</v>
      </c>
      <c r="F2594" s="19" t="str">
        <f t="shared" si="163"/>
        <v>BEARISH</v>
      </c>
      <c r="G2594" s="19" t="str">
        <f t="shared" si="162"/>
        <v>WEAK</v>
      </c>
      <c r="H2594" s="19" t="str">
        <f t="shared" si="161"/>
        <v>CONFIRMED BEARISH</v>
      </c>
    </row>
    <row r="2595" spans="1:8" ht="13.5" x14ac:dyDescent="0.25">
      <c r="A2595" s="3">
        <v>45785</v>
      </c>
      <c r="B2595" s="2">
        <v>107.1</v>
      </c>
      <c r="C2595" s="2">
        <v>99.988600000000005</v>
      </c>
      <c r="D2595" s="2">
        <v>550</v>
      </c>
      <c r="E2595" s="2">
        <f t="shared" si="160"/>
        <v>116327</v>
      </c>
      <c r="F2595" s="19" t="str">
        <f t="shared" si="163"/>
        <v>BEARISH</v>
      </c>
      <c r="G2595" s="19" t="str">
        <f t="shared" si="162"/>
        <v>WEAK</v>
      </c>
      <c r="H2595" s="19" t="str">
        <f t="shared" si="161"/>
        <v>CONFIRMED BEARISH</v>
      </c>
    </row>
    <row r="2596" spans="1:8" ht="13.5" x14ac:dyDescent="0.25">
      <c r="A2596" s="3">
        <v>45786</v>
      </c>
      <c r="B2596" s="2">
        <v>109.48</v>
      </c>
      <c r="C2596" s="2">
        <v>102.2105</v>
      </c>
      <c r="D2596" s="2">
        <v>660</v>
      </c>
      <c r="E2596" s="2">
        <f t="shared" si="160"/>
        <v>116987</v>
      </c>
      <c r="F2596" s="19" t="str">
        <f t="shared" si="163"/>
        <v>BEARISH</v>
      </c>
      <c r="G2596" s="19" t="str">
        <f t="shared" si="162"/>
        <v>NEUTRAL</v>
      </c>
      <c r="H2596" s="19" t="str">
        <f t="shared" si="161"/>
        <v>BEARISH DIVERGENCE</v>
      </c>
    </row>
    <row r="2597" spans="1:8" ht="13.5" x14ac:dyDescent="0.25">
      <c r="A2597" s="3">
        <v>45789</v>
      </c>
      <c r="B2597" s="2">
        <v>108.68</v>
      </c>
      <c r="C2597" s="2">
        <v>101.4636</v>
      </c>
      <c r="D2597" s="2">
        <v>29</v>
      </c>
      <c r="E2597" s="2">
        <f t="shared" si="160"/>
        <v>116958</v>
      </c>
      <c r="F2597" s="19" t="str">
        <f t="shared" si="163"/>
        <v>BEARISH</v>
      </c>
      <c r="G2597" s="19" t="str">
        <f t="shared" si="162"/>
        <v>NEUTRAL</v>
      </c>
      <c r="H2597" s="19" t="str">
        <f t="shared" si="161"/>
        <v>BEARISH DIVERGENCE</v>
      </c>
    </row>
    <row r="2598" spans="1:8" ht="13.5" x14ac:dyDescent="0.25">
      <c r="A2598" s="3">
        <v>45790</v>
      </c>
      <c r="B2598" s="2">
        <v>108</v>
      </c>
      <c r="C2598" s="2">
        <v>100.8288</v>
      </c>
      <c r="D2598" s="2">
        <v>1319</v>
      </c>
      <c r="E2598" s="2">
        <f t="shared" si="160"/>
        <v>115639</v>
      </c>
      <c r="F2598" s="19" t="str">
        <f t="shared" si="163"/>
        <v>BEARISH</v>
      </c>
      <c r="G2598" s="19" t="str">
        <f t="shared" si="162"/>
        <v>NEUTRAL</v>
      </c>
      <c r="H2598" s="19" t="str">
        <f t="shared" si="161"/>
        <v>BEARISH DIVERGENCE</v>
      </c>
    </row>
    <row r="2599" spans="1:8" ht="13.5" x14ac:dyDescent="0.25">
      <c r="A2599" s="3">
        <v>45791</v>
      </c>
      <c r="B2599" s="2">
        <v>108.5</v>
      </c>
      <c r="C2599" s="2">
        <v>101.29559999999999</v>
      </c>
      <c r="D2599" s="2">
        <v>262</v>
      </c>
      <c r="E2599" s="2">
        <f t="shared" si="160"/>
        <v>115901</v>
      </c>
      <c r="F2599" s="19" t="str">
        <f t="shared" si="163"/>
        <v>BEARISH</v>
      </c>
      <c r="G2599" s="19" t="str">
        <f t="shared" si="162"/>
        <v>NEUTRAL</v>
      </c>
      <c r="H2599" s="19" t="str">
        <f t="shared" si="161"/>
        <v>CONFIRMED BEARISH</v>
      </c>
    </row>
    <row r="2600" spans="1:8" ht="13.5" x14ac:dyDescent="0.25">
      <c r="A2600" s="3">
        <v>45792</v>
      </c>
      <c r="B2600" s="2">
        <v>109</v>
      </c>
      <c r="C2600" s="2">
        <v>101.7624</v>
      </c>
      <c r="D2600" s="2">
        <v>567</v>
      </c>
      <c r="E2600" s="2">
        <f t="shared" si="160"/>
        <v>116468</v>
      </c>
      <c r="F2600" s="19" t="str">
        <f t="shared" si="163"/>
        <v>BULLISH</v>
      </c>
      <c r="G2600" s="19" t="str">
        <f t="shared" si="162"/>
        <v>NEUTRAL</v>
      </c>
      <c r="H2600" s="19" t="str">
        <f t="shared" si="161"/>
        <v>CONFIRMED BULLISH</v>
      </c>
    </row>
    <row r="2601" spans="1:8" ht="13.5" x14ac:dyDescent="0.25">
      <c r="A2601" s="3">
        <v>45793</v>
      </c>
      <c r="B2601" s="2">
        <v>110</v>
      </c>
      <c r="C2601" s="2">
        <v>102.696</v>
      </c>
      <c r="D2601" s="2">
        <v>959</v>
      </c>
      <c r="E2601" s="2">
        <f t="shared" si="160"/>
        <v>117427</v>
      </c>
      <c r="F2601" s="19" t="str">
        <f t="shared" si="163"/>
        <v>BULLISH</v>
      </c>
      <c r="G2601" s="19" t="str">
        <f t="shared" si="162"/>
        <v>NEUTRAL</v>
      </c>
      <c r="H2601" s="19" t="str">
        <f t="shared" si="161"/>
        <v>CONFIRMED BULLISH</v>
      </c>
    </row>
    <row r="2602" spans="1:8" ht="13.5" x14ac:dyDescent="0.25">
      <c r="A2602" s="3">
        <v>45796</v>
      </c>
      <c r="B2602" s="2">
        <v>113.4</v>
      </c>
      <c r="C2602" s="2">
        <v>105.8702</v>
      </c>
      <c r="D2602" s="2">
        <v>532</v>
      </c>
      <c r="E2602" s="2">
        <f t="shared" si="160"/>
        <v>117959</v>
      </c>
      <c r="F2602" s="19" t="str">
        <f t="shared" si="163"/>
        <v>BULLISH</v>
      </c>
      <c r="G2602" s="19" t="str">
        <f t="shared" si="162"/>
        <v>NEUTRAL</v>
      </c>
      <c r="H2602" s="19" t="str">
        <f t="shared" si="161"/>
        <v>CONFIRMED BULLISH</v>
      </c>
    </row>
    <row r="2603" spans="1:8" ht="13.5" x14ac:dyDescent="0.25">
      <c r="A2603" s="3">
        <v>45797</v>
      </c>
      <c r="B2603" s="2">
        <v>113.25</v>
      </c>
      <c r="C2603" s="2">
        <v>105.7302</v>
      </c>
      <c r="D2603" s="2">
        <v>216</v>
      </c>
      <c r="E2603" s="2">
        <f t="shared" si="160"/>
        <v>117743</v>
      </c>
      <c r="F2603" s="19" t="str">
        <f t="shared" si="163"/>
        <v>BULLISH</v>
      </c>
      <c r="G2603" s="19" t="str">
        <f t="shared" si="162"/>
        <v>NEUTRAL</v>
      </c>
      <c r="H2603" s="19" t="str">
        <f t="shared" si="161"/>
        <v>CONFIRMED BULLISH</v>
      </c>
    </row>
    <row r="2604" spans="1:8" ht="13.5" x14ac:dyDescent="0.25">
      <c r="A2604" s="3">
        <v>45798</v>
      </c>
      <c r="B2604" s="2">
        <v>113.78</v>
      </c>
      <c r="C2604" s="2">
        <v>106.22499999999999</v>
      </c>
      <c r="D2604" s="2">
        <v>480</v>
      </c>
      <c r="E2604" s="2">
        <f t="shared" si="160"/>
        <v>118223</v>
      </c>
      <c r="F2604" s="19" t="str">
        <f t="shared" si="163"/>
        <v>BULLISH</v>
      </c>
      <c r="G2604" s="19" t="str">
        <f t="shared" si="162"/>
        <v>STRONG</v>
      </c>
      <c r="H2604" s="19" t="str">
        <f t="shared" si="161"/>
        <v>CONFIRMED BULLISH</v>
      </c>
    </row>
    <row r="2605" spans="1:8" ht="13.5" x14ac:dyDescent="0.25">
      <c r="A2605" s="3">
        <v>45799</v>
      </c>
      <c r="B2605" s="2">
        <v>113.6</v>
      </c>
      <c r="C2605" s="2">
        <v>106.057</v>
      </c>
      <c r="D2605" s="2">
        <v>31</v>
      </c>
      <c r="E2605" s="2">
        <f t="shared" si="160"/>
        <v>118192</v>
      </c>
      <c r="F2605" s="19" t="str">
        <f t="shared" si="163"/>
        <v>BULLISH</v>
      </c>
      <c r="G2605" s="19" t="str">
        <f t="shared" si="162"/>
        <v>NEUTRAL</v>
      </c>
      <c r="H2605" s="19" t="str">
        <f t="shared" si="161"/>
        <v>CONFIRMED BULLISH</v>
      </c>
    </row>
    <row r="2606" spans="1:8" ht="13.5" x14ac:dyDescent="0.25">
      <c r="A2606" s="3">
        <v>45800</v>
      </c>
      <c r="B2606" s="2">
        <v>113</v>
      </c>
      <c r="C2606" s="2">
        <v>105.49679999999999</v>
      </c>
      <c r="D2606" s="2">
        <v>949</v>
      </c>
      <c r="E2606" s="2">
        <f t="shared" si="160"/>
        <v>117243</v>
      </c>
      <c r="F2606" s="19" t="str">
        <f t="shared" si="163"/>
        <v>BEARISH</v>
      </c>
      <c r="G2606" s="19" t="str">
        <f t="shared" si="162"/>
        <v>NEUTRAL</v>
      </c>
      <c r="H2606" s="19" t="str">
        <f t="shared" si="161"/>
        <v>BEARISH DIVERGENCE</v>
      </c>
    </row>
    <row r="2607" spans="1:8" ht="13.5" x14ac:dyDescent="0.25">
      <c r="A2607" s="3">
        <v>45803</v>
      </c>
      <c r="B2607" s="2">
        <v>112.5</v>
      </c>
      <c r="C2607" s="2">
        <v>105.03</v>
      </c>
      <c r="D2607" s="2">
        <v>509</v>
      </c>
      <c r="E2607" s="2">
        <f t="shared" si="160"/>
        <v>116734</v>
      </c>
      <c r="F2607" s="19" t="str">
        <f t="shared" si="163"/>
        <v>BEARISH</v>
      </c>
      <c r="G2607" s="19" t="str">
        <f t="shared" si="162"/>
        <v>NEUTRAL</v>
      </c>
      <c r="H2607" s="19" t="str">
        <f t="shared" si="161"/>
        <v>CONFIRMED BEARISH</v>
      </c>
    </row>
    <row r="2608" spans="1:8" ht="13.5" x14ac:dyDescent="0.25">
      <c r="A2608" s="3">
        <v>45804</v>
      </c>
      <c r="B2608" s="2">
        <v>112</v>
      </c>
      <c r="C2608" s="2">
        <v>104.56319999999999</v>
      </c>
      <c r="D2608" s="2">
        <v>752</v>
      </c>
      <c r="E2608" s="2">
        <f t="shared" si="160"/>
        <v>115982</v>
      </c>
      <c r="F2608" s="19" t="str">
        <f t="shared" si="163"/>
        <v>BEARISH</v>
      </c>
      <c r="G2608" s="19" t="str">
        <f t="shared" si="162"/>
        <v>NEUTRAL</v>
      </c>
      <c r="H2608" s="19" t="str">
        <f t="shared" si="161"/>
        <v>CONFIRMED BEARISH</v>
      </c>
    </row>
    <row r="2609" spans="1:8" ht="13.5" x14ac:dyDescent="0.25">
      <c r="A2609" s="3">
        <v>45805</v>
      </c>
      <c r="B2609" s="2">
        <v>112</v>
      </c>
      <c r="C2609" s="2">
        <v>104.56319999999999</v>
      </c>
      <c r="D2609" s="2">
        <v>239</v>
      </c>
      <c r="E2609" s="2">
        <f t="shared" si="160"/>
        <v>115982</v>
      </c>
      <c r="F2609" s="19" t="str">
        <f t="shared" si="163"/>
        <v>BEARISH</v>
      </c>
      <c r="G2609" s="19" t="str">
        <f t="shared" si="162"/>
        <v>NEUTRAL</v>
      </c>
      <c r="H2609" s="19" t="str">
        <f t="shared" si="161"/>
        <v>CONFIRMED BEARISH</v>
      </c>
    </row>
    <row r="2610" spans="1:8" ht="13.5" x14ac:dyDescent="0.25">
      <c r="A2610" s="3">
        <v>45806</v>
      </c>
      <c r="B2610" s="2">
        <v>112.99</v>
      </c>
      <c r="C2610" s="2">
        <v>105.4875</v>
      </c>
      <c r="D2610" s="2">
        <v>136</v>
      </c>
      <c r="E2610" s="2">
        <f t="shared" si="160"/>
        <v>116118</v>
      </c>
      <c r="F2610" s="19" t="str">
        <f t="shared" si="163"/>
        <v>BEARISH</v>
      </c>
      <c r="G2610" s="19" t="str">
        <f t="shared" si="162"/>
        <v>NEUTRAL</v>
      </c>
      <c r="H2610" s="19" t="str">
        <f t="shared" si="161"/>
        <v>CONFIRMED BEARISH</v>
      </c>
    </row>
    <row r="2611" spans="1:8" ht="13.5" x14ac:dyDescent="0.25">
      <c r="A2611" s="3">
        <v>45807</v>
      </c>
      <c r="B2611" s="2">
        <v>110.5</v>
      </c>
      <c r="C2611" s="2">
        <v>103.1628</v>
      </c>
      <c r="D2611" s="2">
        <v>1153</v>
      </c>
      <c r="E2611" s="2">
        <f t="shared" si="160"/>
        <v>114965</v>
      </c>
      <c r="F2611" s="19" t="str">
        <f t="shared" si="163"/>
        <v>BEARISH</v>
      </c>
      <c r="G2611" s="19" t="str">
        <f t="shared" si="162"/>
        <v>NEUTRAL</v>
      </c>
      <c r="H2611" s="19" t="str">
        <f t="shared" si="161"/>
        <v>CONFIRMED BEARISH</v>
      </c>
    </row>
    <row r="2612" spans="1:8" ht="13.5" x14ac:dyDescent="0.25">
      <c r="A2612" s="3">
        <v>45810</v>
      </c>
      <c r="B2612" s="2">
        <v>108.5</v>
      </c>
      <c r="C2612" s="2">
        <v>101.29559999999999</v>
      </c>
      <c r="D2612" s="2">
        <v>178</v>
      </c>
      <c r="E2612" s="2">
        <f t="shared" si="160"/>
        <v>114787</v>
      </c>
      <c r="F2612" s="19" t="str">
        <f t="shared" si="163"/>
        <v>BEARISH</v>
      </c>
      <c r="G2612" s="19" t="str">
        <f t="shared" si="162"/>
        <v>NEUTRAL</v>
      </c>
      <c r="H2612" s="19" t="str">
        <f t="shared" si="161"/>
        <v>CONFIRMED BEARISH</v>
      </c>
    </row>
    <row r="2613" spans="1:8" ht="13.5" x14ac:dyDescent="0.25">
      <c r="A2613" s="3">
        <v>45811</v>
      </c>
      <c r="B2613" s="2">
        <v>110</v>
      </c>
      <c r="C2613" s="2">
        <v>102.696</v>
      </c>
      <c r="D2613" s="2">
        <v>150</v>
      </c>
      <c r="E2613" s="2">
        <f t="shared" si="160"/>
        <v>114937</v>
      </c>
      <c r="F2613" s="19" t="str">
        <f t="shared" si="163"/>
        <v>BEARISH</v>
      </c>
      <c r="G2613" s="19" t="str">
        <f t="shared" si="162"/>
        <v>NEUTRAL</v>
      </c>
      <c r="H2613" s="19" t="str">
        <f t="shared" si="161"/>
        <v>CONFIRMED BEARISH</v>
      </c>
    </row>
    <row r="2614" spans="1:8" ht="13.5" x14ac:dyDescent="0.25">
      <c r="A2614" s="3">
        <v>45812</v>
      </c>
      <c r="B2614" s="2">
        <v>107.52</v>
      </c>
      <c r="C2614" s="2">
        <v>100.3807</v>
      </c>
      <c r="D2614" s="2">
        <v>244</v>
      </c>
      <c r="E2614" s="2">
        <f t="shared" si="160"/>
        <v>114693</v>
      </c>
      <c r="F2614" s="19" t="str">
        <f t="shared" si="163"/>
        <v>BEARISH</v>
      </c>
      <c r="G2614" s="19" t="str">
        <f t="shared" si="162"/>
        <v>NEUTRAL</v>
      </c>
      <c r="H2614" s="19" t="str">
        <f t="shared" si="161"/>
        <v>CONFIRMED BEARISH</v>
      </c>
    </row>
    <row r="2615" spans="1:8" ht="13.5" x14ac:dyDescent="0.25">
      <c r="A2615" s="3">
        <v>45813</v>
      </c>
      <c r="B2615" s="2">
        <v>107.7</v>
      </c>
      <c r="C2615" s="2">
        <v>100.5487</v>
      </c>
      <c r="D2615" s="2">
        <v>201</v>
      </c>
      <c r="E2615" s="2">
        <f t="shared" si="160"/>
        <v>114894</v>
      </c>
      <c r="F2615" s="19" t="str">
        <f t="shared" si="163"/>
        <v>BEARISH</v>
      </c>
      <c r="G2615" s="19" t="str">
        <f t="shared" si="162"/>
        <v>NEUTRAL</v>
      </c>
      <c r="H2615" s="19" t="str">
        <f t="shared" si="161"/>
        <v>CONFIRMED BEARISH</v>
      </c>
    </row>
    <row r="2616" spans="1:8" ht="13.5" x14ac:dyDescent="0.25">
      <c r="A2616" s="3">
        <v>45817</v>
      </c>
      <c r="B2616" s="2">
        <v>109.89</v>
      </c>
      <c r="C2616" s="2">
        <v>102.5933</v>
      </c>
      <c r="D2616" s="2">
        <v>1425</v>
      </c>
      <c r="E2616" s="2">
        <f t="shared" si="160"/>
        <v>116319</v>
      </c>
      <c r="F2616" s="19" t="str">
        <f t="shared" si="163"/>
        <v>BULLISH</v>
      </c>
      <c r="G2616" s="19" t="str">
        <f t="shared" si="162"/>
        <v>NEUTRAL</v>
      </c>
      <c r="H2616" s="19" t="str">
        <f t="shared" si="161"/>
        <v>BULLISH DIVERGENCE</v>
      </c>
    </row>
    <row r="2617" spans="1:8" ht="13.5" x14ac:dyDescent="0.25">
      <c r="A2617" s="3">
        <v>45818</v>
      </c>
      <c r="B2617" s="2">
        <v>110.89</v>
      </c>
      <c r="C2617" s="2">
        <v>103.5269</v>
      </c>
      <c r="D2617" s="2">
        <v>234</v>
      </c>
      <c r="E2617" s="2">
        <f t="shared" si="160"/>
        <v>116553</v>
      </c>
      <c r="F2617" s="19" t="str">
        <f t="shared" si="163"/>
        <v>BULLISH</v>
      </c>
      <c r="G2617" s="19" t="str">
        <f t="shared" si="162"/>
        <v>NEUTRAL</v>
      </c>
      <c r="H2617" s="19" t="str">
        <f t="shared" si="161"/>
        <v>CONFIRMED BULLISH</v>
      </c>
    </row>
    <row r="2618" spans="1:8" ht="13.5" x14ac:dyDescent="0.25">
      <c r="A2618" s="3">
        <v>45819</v>
      </c>
      <c r="B2618" s="2">
        <v>112.89</v>
      </c>
      <c r="C2618" s="2">
        <v>105.39409999999999</v>
      </c>
      <c r="D2618" s="2">
        <v>254</v>
      </c>
      <c r="E2618" s="2">
        <f t="shared" si="160"/>
        <v>116807</v>
      </c>
      <c r="F2618" s="19" t="str">
        <f t="shared" si="163"/>
        <v>BULLISH</v>
      </c>
      <c r="G2618" s="19" t="str">
        <f t="shared" si="162"/>
        <v>NEUTRAL</v>
      </c>
      <c r="H2618" s="19" t="str">
        <f t="shared" si="161"/>
        <v>CONFIRMED BULLISH</v>
      </c>
    </row>
    <row r="2619" spans="1:8" ht="13.5" x14ac:dyDescent="0.25">
      <c r="A2619" s="3">
        <v>45820</v>
      </c>
      <c r="B2619" s="2">
        <v>112.85</v>
      </c>
      <c r="C2619" s="2">
        <v>105.35680000000001</v>
      </c>
      <c r="D2619" s="2">
        <v>130</v>
      </c>
      <c r="E2619" s="2">
        <f t="shared" si="160"/>
        <v>116677</v>
      </c>
      <c r="F2619" s="19" t="str">
        <f t="shared" si="163"/>
        <v>BULLISH</v>
      </c>
      <c r="G2619" s="19" t="str">
        <f t="shared" si="162"/>
        <v>NEUTRAL</v>
      </c>
      <c r="H2619" s="19" t="str">
        <f t="shared" si="161"/>
        <v>CONFIRMED BULLISH</v>
      </c>
    </row>
    <row r="2620" spans="1:8" ht="13.5" x14ac:dyDescent="0.25">
      <c r="A2620" s="3">
        <v>45821</v>
      </c>
      <c r="B2620" s="2">
        <v>109.01</v>
      </c>
      <c r="C2620" s="2">
        <v>101.7717</v>
      </c>
      <c r="D2620" s="2">
        <v>365</v>
      </c>
      <c r="E2620" s="2">
        <f t="shared" si="160"/>
        <v>116312</v>
      </c>
      <c r="F2620" s="19" t="str">
        <f t="shared" si="163"/>
        <v>BULLISH</v>
      </c>
      <c r="G2620" s="19" t="str">
        <f t="shared" si="162"/>
        <v>NEUTRAL</v>
      </c>
      <c r="H2620" s="19" t="str">
        <f t="shared" si="161"/>
        <v>CONFIRMED BULLISH</v>
      </c>
    </row>
    <row r="2621" spans="1:8" ht="13.5" x14ac:dyDescent="0.25">
      <c r="A2621" s="3">
        <v>45824</v>
      </c>
      <c r="B2621" s="2">
        <v>109.01</v>
      </c>
      <c r="C2621" s="2">
        <v>101.7717</v>
      </c>
      <c r="D2621" s="2">
        <v>717</v>
      </c>
      <c r="E2621" s="2">
        <f t="shared" si="160"/>
        <v>116312</v>
      </c>
      <c r="F2621" s="19" t="str">
        <f t="shared" si="163"/>
        <v>BEARISH</v>
      </c>
      <c r="G2621" s="19" t="str">
        <f t="shared" si="162"/>
        <v>NEUTRAL</v>
      </c>
      <c r="H2621" s="19" t="str">
        <f t="shared" si="161"/>
        <v>CONFIRMED BEARISH</v>
      </c>
    </row>
    <row r="2622" spans="1:8" ht="13.5" x14ac:dyDescent="0.25">
      <c r="A2622" s="3">
        <v>45825</v>
      </c>
      <c r="B2622" s="2">
        <v>109.01</v>
      </c>
      <c r="C2622" s="2">
        <v>101.7717</v>
      </c>
      <c r="D2622" s="2">
        <v>111</v>
      </c>
      <c r="E2622" s="2">
        <f t="shared" si="160"/>
        <v>116312</v>
      </c>
      <c r="F2622" s="19" t="str">
        <f t="shared" si="163"/>
        <v>BEARISH</v>
      </c>
      <c r="G2622" s="19" t="str">
        <f t="shared" si="162"/>
        <v>NEUTRAL</v>
      </c>
      <c r="H2622" s="19" t="str">
        <f t="shared" si="161"/>
        <v>CONFIRMED BEARISH</v>
      </c>
    </row>
    <row r="2623" spans="1:8" ht="13.5" x14ac:dyDescent="0.25">
      <c r="A2623" s="3">
        <v>45826</v>
      </c>
      <c r="B2623" s="2">
        <v>111</v>
      </c>
      <c r="C2623" s="2">
        <v>103.6296</v>
      </c>
      <c r="D2623" s="2">
        <v>86</v>
      </c>
      <c r="E2623" s="2">
        <f t="shared" si="160"/>
        <v>116398</v>
      </c>
      <c r="F2623" s="19" t="str">
        <f t="shared" si="163"/>
        <v>BEARISH</v>
      </c>
      <c r="G2623" s="19" t="str">
        <f t="shared" si="162"/>
        <v>NEUTRAL</v>
      </c>
      <c r="H2623" s="19" t="str">
        <f t="shared" si="161"/>
        <v>CONFIRMED BEARISH</v>
      </c>
    </row>
    <row r="2624" spans="1:8" ht="13.5" x14ac:dyDescent="0.25">
      <c r="A2624" s="3">
        <v>45827</v>
      </c>
      <c r="B2624" s="2">
        <v>111.9</v>
      </c>
      <c r="C2624" s="2">
        <v>104.46980000000001</v>
      </c>
      <c r="D2624" s="2">
        <v>90</v>
      </c>
      <c r="E2624" s="2">
        <f t="shared" si="160"/>
        <v>116488</v>
      </c>
      <c r="F2624" s="19" t="str">
        <f t="shared" si="163"/>
        <v>BEARISH</v>
      </c>
      <c r="G2624" s="19" t="str">
        <f t="shared" si="162"/>
        <v>NEUTRAL</v>
      </c>
      <c r="H2624" s="19" t="str">
        <f t="shared" si="161"/>
        <v>CONFIRMED BEARISH</v>
      </c>
    </row>
    <row r="2625" spans="1:8" ht="13.5" x14ac:dyDescent="0.25">
      <c r="A2625" s="3">
        <v>45828</v>
      </c>
      <c r="B2625" s="2">
        <v>111</v>
      </c>
      <c r="C2625" s="2">
        <v>103.6296</v>
      </c>
      <c r="D2625" s="2">
        <v>42</v>
      </c>
      <c r="E2625" s="2">
        <f t="shared" si="160"/>
        <v>116446</v>
      </c>
      <c r="F2625" s="19" t="str">
        <f t="shared" si="163"/>
        <v>BULLISH</v>
      </c>
      <c r="G2625" s="19" t="str">
        <f t="shared" si="162"/>
        <v>NEUTRAL</v>
      </c>
      <c r="H2625" s="19" t="str">
        <f t="shared" si="161"/>
        <v>CONFIRMED BULLISH</v>
      </c>
    </row>
    <row r="2626" spans="1:8" ht="13.5" x14ac:dyDescent="0.25">
      <c r="A2626" s="3">
        <v>45831</v>
      </c>
      <c r="B2626" s="2">
        <v>110</v>
      </c>
      <c r="C2626" s="2">
        <v>102.696</v>
      </c>
      <c r="D2626" s="2">
        <v>50</v>
      </c>
      <c r="E2626" s="2">
        <f t="shared" si="160"/>
        <v>116396</v>
      </c>
      <c r="F2626" s="19" t="str">
        <f t="shared" si="163"/>
        <v>BULLISH</v>
      </c>
      <c r="G2626" s="19" t="str">
        <f t="shared" si="162"/>
        <v>NEUTRAL</v>
      </c>
      <c r="H2626" s="19" t="str">
        <f t="shared" si="161"/>
        <v>CONFIRMED BULLISH</v>
      </c>
    </row>
    <row r="2627" spans="1:8" ht="13.5" x14ac:dyDescent="0.25">
      <c r="A2627" s="3">
        <v>45832</v>
      </c>
      <c r="B2627" s="2">
        <v>109.24</v>
      </c>
      <c r="C2627" s="2">
        <v>101.98650000000001</v>
      </c>
      <c r="D2627" s="2">
        <v>596</v>
      </c>
      <c r="E2627" s="2">
        <f t="shared" si="160"/>
        <v>115800</v>
      </c>
      <c r="F2627" s="19" t="str">
        <f t="shared" si="163"/>
        <v>BEARISH</v>
      </c>
      <c r="G2627" s="19" t="str">
        <f t="shared" si="162"/>
        <v>NEUTRAL</v>
      </c>
      <c r="H2627" s="19" t="str">
        <f t="shared" si="161"/>
        <v>BEARISH DIVERGENCE</v>
      </c>
    </row>
    <row r="2628" spans="1:8" ht="13.5" x14ac:dyDescent="0.25">
      <c r="A2628" s="3">
        <v>45833</v>
      </c>
      <c r="B2628" s="2">
        <v>110</v>
      </c>
      <c r="C2628" s="2">
        <v>102.696</v>
      </c>
      <c r="D2628" s="2">
        <v>476</v>
      </c>
      <c r="E2628" s="2">
        <f t="shared" ref="E2628:E2691" si="164">IF(B2628&gt;B2627, E2627+D2628, IF(B2628&lt;B2627, E2627-D2628, E2627))</f>
        <v>116276</v>
      </c>
      <c r="F2628" s="19" t="str">
        <f t="shared" si="163"/>
        <v>BEARISH</v>
      </c>
      <c r="G2628" s="19" t="str">
        <f t="shared" si="162"/>
        <v>NEUTRAL</v>
      </c>
      <c r="H2628" s="19" t="str">
        <f t="shared" si="161"/>
        <v>CONFIRMED BEARISH</v>
      </c>
    </row>
    <row r="2629" spans="1:8" ht="13.5" x14ac:dyDescent="0.25">
      <c r="A2629" s="3">
        <v>45835</v>
      </c>
      <c r="B2629" s="2">
        <v>111</v>
      </c>
      <c r="C2629" s="2">
        <v>103.6296</v>
      </c>
      <c r="D2629" s="2">
        <v>903</v>
      </c>
      <c r="E2629" s="2">
        <f t="shared" si="164"/>
        <v>117179</v>
      </c>
      <c r="F2629" s="19" t="str">
        <f t="shared" si="163"/>
        <v>BULLISH</v>
      </c>
      <c r="G2629" s="19" t="str">
        <f t="shared" si="162"/>
        <v>NEUTRAL</v>
      </c>
      <c r="H2629" s="19" t="str">
        <f t="shared" si="161"/>
        <v>BULLISH DIVERGENCE</v>
      </c>
    </row>
    <row r="2630" spans="1:8" ht="13.5" x14ac:dyDescent="0.25">
      <c r="A2630" s="3">
        <v>45838</v>
      </c>
      <c r="B2630" s="2">
        <v>111.49</v>
      </c>
      <c r="C2630" s="2">
        <v>104.08710000000001</v>
      </c>
      <c r="D2630" s="2">
        <v>303</v>
      </c>
      <c r="E2630" s="2">
        <f t="shared" si="164"/>
        <v>117482</v>
      </c>
      <c r="F2630" s="19" t="str">
        <f t="shared" si="163"/>
        <v>BULLISH</v>
      </c>
      <c r="G2630" s="19" t="str">
        <f t="shared" si="162"/>
        <v>NEUTRAL</v>
      </c>
      <c r="H2630" s="19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114.7</v>
      </c>
      <c r="C2631" s="2">
        <v>107.0839</v>
      </c>
      <c r="D2631" s="2">
        <v>331</v>
      </c>
      <c r="E2631" s="2">
        <f t="shared" si="164"/>
        <v>117813</v>
      </c>
      <c r="F2631" s="19" t="str">
        <f t="shared" si="163"/>
        <v>BULLISH</v>
      </c>
      <c r="G2631" s="19" t="str">
        <f t="shared" ref="G2631:G2692" si="166">IF((E2631-E2626)/E2626 &gt; 0.02, "STRONG",
 IF((E2631-E2626)/E2626 &lt; -0.02, "WEAK", "NEUTRAL"))</f>
        <v>NEUTRAL</v>
      </c>
      <c r="H2631" s="19" t="str">
        <f t="shared" si="165"/>
        <v>CONFIRMED BULLISH</v>
      </c>
    </row>
    <row r="2632" spans="1:8" ht="13.5" x14ac:dyDescent="0.25">
      <c r="A2632" s="3">
        <v>45840</v>
      </c>
      <c r="B2632" s="2">
        <v>114.99</v>
      </c>
      <c r="C2632" s="2">
        <v>107.35469999999999</v>
      </c>
      <c r="D2632" s="2">
        <v>729</v>
      </c>
      <c r="E2632" s="2">
        <f t="shared" si="164"/>
        <v>118542</v>
      </c>
      <c r="F2632" s="19" t="str">
        <f t="shared" ref="F2632:F2693" si="167">IF(E2632&gt;E2627,"BULLISH",IF(E2632&lt;E2627,"BEARISH","NEUTRAL"))</f>
        <v>BULLISH</v>
      </c>
      <c r="G2632" s="19" t="str">
        <f t="shared" si="166"/>
        <v>STRONG</v>
      </c>
      <c r="H2632" s="19" t="str">
        <f t="shared" si="165"/>
        <v>CONFIRMED BULLISH</v>
      </c>
    </row>
    <row r="2633" spans="1:8" ht="13.5" x14ac:dyDescent="0.25">
      <c r="A2633" s="3">
        <v>45841</v>
      </c>
      <c r="B2633" s="2">
        <v>114.9</v>
      </c>
      <c r="C2633" s="2">
        <v>107.2706</v>
      </c>
      <c r="D2633" s="2">
        <v>1984</v>
      </c>
      <c r="E2633" s="2">
        <f t="shared" si="164"/>
        <v>116558</v>
      </c>
      <c r="F2633" s="19" t="str">
        <f t="shared" si="167"/>
        <v>BULLISH</v>
      </c>
      <c r="G2633" s="19" t="str">
        <f t="shared" si="166"/>
        <v>NEUTRAL</v>
      </c>
      <c r="H2633" s="19" t="str">
        <f t="shared" si="165"/>
        <v>CONFIRMED BULLISH</v>
      </c>
    </row>
    <row r="2634" spans="1:8" ht="13.5" x14ac:dyDescent="0.25">
      <c r="A2634" s="3">
        <v>45842</v>
      </c>
      <c r="B2634" s="2">
        <v>115.8</v>
      </c>
      <c r="C2634" s="2">
        <v>108.1109</v>
      </c>
      <c r="D2634" s="2">
        <v>1674</v>
      </c>
      <c r="E2634" s="2">
        <f t="shared" si="164"/>
        <v>118232</v>
      </c>
      <c r="F2634" s="19" t="str">
        <f t="shared" si="167"/>
        <v>BULLISH</v>
      </c>
      <c r="G2634" s="19" t="str">
        <f t="shared" si="166"/>
        <v>NEUTRAL</v>
      </c>
      <c r="H2634" s="19" t="str">
        <f t="shared" si="165"/>
        <v>CONFIRMED BULLISH</v>
      </c>
    </row>
    <row r="2635" spans="1:8" ht="13.5" x14ac:dyDescent="0.25">
      <c r="A2635" s="3">
        <v>45845</v>
      </c>
      <c r="B2635" s="2">
        <v>116</v>
      </c>
      <c r="C2635" s="2">
        <v>108.2976</v>
      </c>
      <c r="D2635" s="2">
        <v>1323</v>
      </c>
      <c r="E2635" s="2">
        <f t="shared" si="164"/>
        <v>119555</v>
      </c>
      <c r="F2635" s="19" t="str">
        <f t="shared" si="167"/>
        <v>BULLISH</v>
      </c>
      <c r="G2635" s="19" t="str">
        <f t="shared" si="166"/>
        <v>NEUTRAL</v>
      </c>
      <c r="H2635" s="19" t="str">
        <f t="shared" si="165"/>
        <v>CONFIRMED BULLISH</v>
      </c>
    </row>
    <row r="2636" spans="1:8" ht="13.5" x14ac:dyDescent="0.25">
      <c r="A2636" s="3">
        <v>45846</v>
      </c>
      <c r="B2636" s="2">
        <v>115.49</v>
      </c>
      <c r="C2636" s="2">
        <v>107.8215</v>
      </c>
      <c r="D2636" s="2">
        <v>2633</v>
      </c>
      <c r="E2636" s="2">
        <f t="shared" si="164"/>
        <v>116922</v>
      </c>
      <c r="F2636" s="19" t="str">
        <f t="shared" si="167"/>
        <v>BEARISH</v>
      </c>
      <c r="G2636" s="19" t="str">
        <f t="shared" si="166"/>
        <v>NEUTRAL</v>
      </c>
      <c r="H2636" s="19" t="str">
        <f t="shared" si="165"/>
        <v>BEARISH DIVERGENCE</v>
      </c>
    </row>
    <row r="2637" spans="1:8" ht="13.5" x14ac:dyDescent="0.25">
      <c r="A2637" s="3">
        <v>45847</v>
      </c>
      <c r="B2637" s="2">
        <v>109.4</v>
      </c>
      <c r="C2637" s="2">
        <v>109.4</v>
      </c>
      <c r="D2637" s="2">
        <v>910</v>
      </c>
      <c r="E2637" s="2">
        <f t="shared" si="164"/>
        <v>116012</v>
      </c>
      <c r="F2637" s="19" t="str">
        <f t="shared" si="167"/>
        <v>BEARISH</v>
      </c>
      <c r="G2637" s="19" t="str">
        <f t="shared" si="166"/>
        <v>WEAK</v>
      </c>
      <c r="H2637" s="19" t="str">
        <f t="shared" si="165"/>
        <v>CONFIRMED BEARISH</v>
      </c>
    </row>
    <row r="2638" spans="1:8" ht="13.5" x14ac:dyDescent="0.25">
      <c r="A2638" s="3">
        <v>45848</v>
      </c>
      <c r="B2638" s="2">
        <v>109.39</v>
      </c>
      <c r="C2638" s="2">
        <v>109.39</v>
      </c>
      <c r="D2638" s="2">
        <v>184</v>
      </c>
      <c r="E2638" s="2">
        <f t="shared" si="164"/>
        <v>115828</v>
      </c>
      <c r="F2638" s="19" t="str">
        <f t="shared" si="167"/>
        <v>BEARISH</v>
      </c>
      <c r="G2638" s="19" t="str">
        <f t="shared" si="166"/>
        <v>NEUTRAL</v>
      </c>
      <c r="H2638" s="19" t="str">
        <f t="shared" si="165"/>
        <v>CONFIRMED BEARISH</v>
      </c>
    </row>
    <row r="2639" spans="1:8" ht="13.5" x14ac:dyDescent="0.25">
      <c r="A2639" s="3">
        <v>45849</v>
      </c>
      <c r="B2639" s="2">
        <v>109</v>
      </c>
      <c r="C2639" s="2">
        <v>109</v>
      </c>
      <c r="D2639" s="2">
        <v>266</v>
      </c>
      <c r="E2639" s="2">
        <f t="shared" si="164"/>
        <v>115562</v>
      </c>
      <c r="F2639" s="19" t="str">
        <f t="shared" si="167"/>
        <v>BEARISH</v>
      </c>
      <c r="G2639" s="19" t="str">
        <f t="shared" si="166"/>
        <v>WEAK</v>
      </c>
      <c r="H2639" s="19" t="str">
        <f t="shared" si="165"/>
        <v>CONFIRMED BEARISH</v>
      </c>
    </row>
    <row r="2640" spans="1:8" ht="13.5" x14ac:dyDescent="0.25">
      <c r="A2640" s="3">
        <v>45852</v>
      </c>
      <c r="B2640" s="2">
        <v>109</v>
      </c>
      <c r="C2640" s="2">
        <v>109</v>
      </c>
      <c r="D2640" s="2">
        <v>141</v>
      </c>
      <c r="E2640" s="2">
        <f t="shared" si="164"/>
        <v>115562</v>
      </c>
      <c r="F2640" s="19" t="str">
        <f t="shared" si="167"/>
        <v>BEARISH</v>
      </c>
      <c r="G2640" s="19" t="str">
        <f t="shared" si="166"/>
        <v>WEAK</v>
      </c>
      <c r="H2640" s="19" t="str">
        <f t="shared" si="165"/>
        <v>CONFIRMED BEARISH</v>
      </c>
    </row>
    <row r="2641" spans="1:8" ht="13.5" x14ac:dyDescent="0.25">
      <c r="A2641" s="3">
        <v>45853</v>
      </c>
      <c r="B2641" s="2">
        <v>109</v>
      </c>
      <c r="C2641" s="2">
        <v>109</v>
      </c>
      <c r="D2641" s="2">
        <v>25</v>
      </c>
      <c r="E2641" s="2">
        <f t="shared" si="164"/>
        <v>115562</v>
      </c>
      <c r="F2641" s="19" t="str">
        <f t="shared" si="167"/>
        <v>BEARISH</v>
      </c>
      <c r="G2641" s="19" t="str">
        <f t="shared" si="166"/>
        <v>NEUTRAL</v>
      </c>
      <c r="H2641" s="19" t="str">
        <f t="shared" si="165"/>
        <v>CONFIRMED BEARISH</v>
      </c>
    </row>
    <row r="2642" spans="1:8" ht="13.5" x14ac:dyDescent="0.25">
      <c r="A2642" s="3">
        <v>45854</v>
      </c>
      <c r="B2642" s="2">
        <v>108</v>
      </c>
      <c r="C2642" s="2">
        <v>108</v>
      </c>
      <c r="D2642" s="2">
        <v>518</v>
      </c>
      <c r="E2642" s="2">
        <f t="shared" si="164"/>
        <v>115044</v>
      </c>
      <c r="F2642" s="19" t="str">
        <f t="shared" si="167"/>
        <v>BEARISH</v>
      </c>
      <c r="G2642" s="19" t="str">
        <f t="shared" si="166"/>
        <v>NEUTRAL</v>
      </c>
      <c r="H2642" s="19" t="str">
        <f t="shared" si="165"/>
        <v>CONFIRMED BEARISH</v>
      </c>
    </row>
    <row r="2643" spans="1:8" ht="13.5" x14ac:dyDescent="0.25">
      <c r="A2643" s="3">
        <v>45855</v>
      </c>
      <c r="B2643" s="2">
        <v>107.7</v>
      </c>
      <c r="C2643" s="2">
        <v>107.7</v>
      </c>
      <c r="D2643" s="2">
        <v>176</v>
      </c>
      <c r="E2643" s="2">
        <f t="shared" si="164"/>
        <v>114868</v>
      </c>
      <c r="F2643" s="19" t="str">
        <f t="shared" si="167"/>
        <v>BEARISH</v>
      </c>
      <c r="G2643" s="19" t="str">
        <f t="shared" si="166"/>
        <v>NEUTRAL</v>
      </c>
      <c r="H2643" s="19" t="str">
        <f t="shared" si="165"/>
        <v>CONFIRMED BEARISH</v>
      </c>
    </row>
    <row r="2644" spans="1:8" ht="13.5" x14ac:dyDescent="0.25">
      <c r="A2644" s="3">
        <v>45856</v>
      </c>
      <c r="B2644" s="2">
        <v>107.39</v>
      </c>
      <c r="C2644" s="2">
        <v>107.39</v>
      </c>
      <c r="D2644" s="2">
        <v>603</v>
      </c>
      <c r="E2644" s="2">
        <f t="shared" si="164"/>
        <v>114265</v>
      </c>
      <c r="F2644" s="19" t="str">
        <f t="shared" si="167"/>
        <v>BEARISH</v>
      </c>
      <c r="G2644" s="19" t="str">
        <f t="shared" si="166"/>
        <v>NEUTRAL</v>
      </c>
      <c r="H2644" s="19" t="str">
        <f t="shared" si="165"/>
        <v>CONFIRMED BEARISH</v>
      </c>
    </row>
    <row r="2645" spans="1:8" ht="13.5" x14ac:dyDescent="0.25">
      <c r="A2645" s="3">
        <v>45859</v>
      </c>
      <c r="B2645" s="2">
        <v>107</v>
      </c>
      <c r="C2645" s="2">
        <v>107</v>
      </c>
      <c r="D2645" s="2">
        <v>233</v>
      </c>
      <c r="E2645" s="2">
        <f t="shared" si="164"/>
        <v>114032</v>
      </c>
      <c r="F2645" s="19" t="str">
        <f t="shared" si="167"/>
        <v>BEARISH</v>
      </c>
      <c r="G2645" s="19" t="str">
        <f t="shared" si="166"/>
        <v>NEUTRAL</v>
      </c>
      <c r="H2645" s="19" t="str">
        <f t="shared" si="165"/>
        <v>CONFIRMED BEARISH</v>
      </c>
    </row>
    <row r="2646" spans="1:8" ht="13.5" x14ac:dyDescent="0.25">
      <c r="A2646" s="3">
        <v>45860</v>
      </c>
      <c r="B2646" s="2">
        <v>113.42</v>
      </c>
      <c r="C2646" s="2">
        <v>113.42</v>
      </c>
      <c r="D2646" s="2">
        <v>3500</v>
      </c>
      <c r="E2646" s="2">
        <f t="shared" si="164"/>
        <v>117532</v>
      </c>
      <c r="F2646" s="19" t="str">
        <f t="shared" si="167"/>
        <v>BULLISH</v>
      </c>
      <c r="G2646" s="19" t="str">
        <f t="shared" si="166"/>
        <v>NEUTRAL</v>
      </c>
      <c r="H2646" s="19" t="str">
        <f t="shared" si="165"/>
        <v>CONFIRMED BULLISH</v>
      </c>
    </row>
    <row r="2647" spans="1:8" ht="13.5" x14ac:dyDescent="0.25">
      <c r="A2647" s="3">
        <v>45861</v>
      </c>
      <c r="B2647" s="2">
        <v>114.97</v>
      </c>
      <c r="C2647" s="2">
        <v>114.97</v>
      </c>
      <c r="D2647" s="2">
        <v>2766</v>
      </c>
      <c r="E2647" s="2">
        <f t="shared" si="164"/>
        <v>120298</v>
      </c>
      <c r="F2647" s="19" t="str">
        <f t="shared" si="167"/>
        <v>BULLISH</v>
      </c>
      <c r="G2647" s="19" t="str">
        <f t="shared" si="166"/>
        <v>STRONG</v>
      </c>
      <c r="H2647" s="19" t="str">
        <f t="shared" si="165"/>
        <v>CONFIRMED BULLISH</v>
      </c>
    </row>
    <row r="2648" spans="1:8" ht="13.5" x14ac:dyDescent="0.25">
      <c r="A2648" s="3">
        <v>45862</v>
      </c>
      <c r="B2648" s="2">
        <v>114.75</v>
      </c>
      <c r="C2648" s="2">
        <v>114.75</v>
      </c>
      <c r="D2648" s="2">
        <v>112</v>
      </c>
      <c r="E2648" s="2">
        <f t="shared" si="164"/>
        <v>120186</v>
      </c>
      <c r="F2648" s="19" t="str">
        <f t="shared" si="167"/>
        <v>BULLISH</v>
      </c>
      <c r="G2648" s="19" t="str">
        <f t="shared" si="166"/>
        <v>STRONG</v>
      </c>
      <c r="H2648" s="19" t="str">
        <f t="shared" si="165"/>
        <v>CONFIRMED BULLISH</v>
      </c>
    </row>
    <row r="2649" spans="1:8" ht="13.5" x14ac:dyDescent="0.25">
      <c r="A2649" s="3">
        <v>45866</v>
      </c>
      <c r="B2649" s="2">
        <v>114.03</v>
      </c>
      <c r="C2649" s="2">
        <v>114.03</v>
      </c>
      <c r="D2649" s="2">
        <v>1031</v>
      </c>
      <c r="E2649" s="2">
        <f t="shared" si="164"/>
        <v>119155</v>
      </c>
      <c r="F2649" s="19" t="str">
        <f t="shared" si="167"/>
        <v>BULLISH</v>
      </c>
      <c r="G2649" s="19" t="str">
        <f t="shared" si="166"/>
        <v>STRONG</v>
      </c>
      <c r="H2649" s="19" t="str">
        <f t="shared" si="165"/>
        <v>CONFIRMED BULLISH</v>
      </c>
    </row>
    <row r="2650" spans="1:8" ht="13.5" x14ac:dyDescent="0.25">
      <c r="A2650" s="3">
        <v>45867</v>
      </c>
      <c r="B2650" s="2">
        <v>113</v>
      </c>
      <c r="C2650" s="2">
        <v>113</v>
      </c>
      <c r="D2650" s="2">
        <v>238</v>
      </c>
      <c r="E2650" s="2">
        <f t="shared" si="164"/>
        <v>118917</v>
      </c>
      <c r="F2650" s="19" t="str">
        <f t="shared" si="167"/>
        <v>BULLISH</v>
      </c>
      <c r="G2650" s="19" t="str">
        <f t="shared" si="166"/>
        <v>STRONG</v>
      </c>
      <c r="H2650" s="19" t="str">
        <f t="shared" si="165"/>
        <v>CONFIRMED BULLISH</v>
      </c>
    </row>
    <row r="2651" spans="1:8" ht="13.5" x14ac:dyDescent="0.25">
      <c r="A2651" s="3">
        <v>45868</v>
      </c>
      <c r="B2651" s="2">
        <v>113</v>
      </c>
      <c r="C2651" s="2">
        <v>113</v>
      </c>
      <c r="D2651" s="2">
        <v>77</v>
      </c>
      <c r="E2651" s="2">
        <f t="shared" si="164"/>
        <v>118917</v>
      </c>
      <c r="F2651" s="19" t="str">
        <f t="shared" si="167"/>
        <v>BULLISH</v>
      </c>
      <c r="G2651" s="19" t="str">
        <f t="shared" si="166"/>
        <v>NEUTRAL</v>
      </c>
      <c r="H2651" s="19" t="str">
        <f t="shared" si="165"/>
        <v>BULLISH DIVERGENCE</v>
      </c>
    </row>
    <row r="2652" spans="1:8" ht="13.5" x14ac:dyDescent="0.25">
      <c r="A2652" s="3">
        <v>45869</v>
      </c>
      <c r="B2652" s="2">
        <v>114.5</v>
      </c>
      <c r="C2652" s="2">
        <v>114.5</v>
      </c>
      <c r="D2652" s="2">
        <v>24</v>
      </c>
      <c r="E2652" s="2">
        <f t="shared" si="164"/>
        <v>118941</v>
      </c>
      <c r="F2652" s="19" t="str">
        <f t="shared" si="167"/>
        <v>BEARISH</v>
      </c>
      <c r="G2652" s="19" t="str">
        <f t="shared" si="166"/>
        <v>NEUTRAL</v>
      </c>
      <c r="H2652" s="19" t="str">
        <f t="shared" si="165"/>
        <v>CONFIRMED BEARISH</v>
      </c>
    </row>
    <row r="2653" spans="1:8" ht="13.5" x14ac:dyDescent="0.25">
      <c r="A2653" s="3">
        <v>45870</v>
      </c>
      <c r="B2653" s="2">
        <v>115.37</v>
      </c>
      <c r="C2653" s="2">
        <v>115.37</v>
      </c>
      <c r="D2653" s="2">
        <v>240</v>
      </c>
      <c r="E2653" s="2">
        <f t="shared" si="164"/>
        <v>119181</v>
      </c>
      <c r="F2653" s="19" t="str">
        <f t="shared" si="167"/>
        <v>BEARISH</v>
      </c>
      <c r="G2653" s="19" t="str">
        <f t="shared" si="166"/>
        <v>NEUTRAL</v>
      </c>
      <c r="H2653" s="19" t="str">
        <f t="shared" si="165"/>
        <v>BEARISH DIVERGENCE</v>
      </c>
    </row>
    <row r="2654" spans="1:8" ht="13.5" x14ac:dyDescent="0.25">
      <c r="A2654" s="3">
        <v>45873</v>
      </c>
      <c r="B2654" s="2">
        <v>115.37</v>
      </c>
      <c r="C2654" s="2">
        <v>115.37</v>
      </c>
      <c r="D2654" s="2">
        <v>0</v>
      </c>
      <c r="E2654" s="2">
        <f t="shared" si="164"/>
        <v>119181</v>
      </c>
      <c r="F2654" s="19" t="str">
        <f t="shared" si="167"/>
        <v>BULLISH</v>
      </c>
      <c r="G2654" s="19" t="str">
        <f t="shared" si="166"/>
        <v>NEUTRAL</v>
      </c>
      <c r="H2654" s="19" t="str">
        <f t="shared" si="165"/>
        <v>CONFIRMED BULLISH</v>
      </c>
    </row>
    <row r="2655" spans="1:8" ht="13.5" x14ac:dyDescent="0.25">
      <c r="A2655" s="3">
        <v>45874</v>
      </c>
      <c r="B2655" s="2">
        <v>114.9</v>
      </c>
      <c r="C2655" s="2">
        <v>114.9</v>
      </c>
      <c r="D2655" s="2">
        <v>91</v>
      </c>
      <c r="E2655" s="2">
        <f t="shared" si="164"/>
        <v>119090</v>
      </c>
      <c r="F2655" s="19" t="str">
        <f t="shared" si="167"/>
        <v>BULLISH</v>
      </c>
      <c r="G2655" s="19" t="str">
        <f t="shared" si="166"/>
        <v>NEUTRAL</v>
      </c>
      <c r="H2655" s="19" t="str">
        <f t="shared" si="165"/>
        <v>CONFIRMED BULLISH</v>
      </c>
    </row>
    <row r="2656" spans="1:8" ht="13.5" x14ac:dyDescent="0.25">
      <c r="A2656" s="3">
        <v>45875</v>
      </c>
      <c r="B2656" s="2">
        <v>114</v>
      </c>
      <c r="C2656" s="2">
        <v>114</v>
      </c>
      <c r="D2656" s="2">
        <v>179</v>
      </c>
      <c r="E2656" s="2">
        <f t="shared" si="164"/>
        <v>118911</v>
      </c>
      <c r="F2656" s="19" t="str">
        <f t="shared" si="167"/>
        <v>BEARISH</v>
      </c>
      <c r="G2656" s="19" t="str">
        <f t="shared" si="166"/>
        <v>NEUTRAL</v>
      </c>
      <c r="H2656" s="19" t="str">
        <f t="shared" si="165"/>
        <v>BEARISH DIVERGENCE</v>
      </c>
    </row>
    <row r="2657" spans="1:8" ht="13.5" x14ac:dyDescent="0.25">
      <c r="A2657" s="3">
        <v>45876</v>
      </c>
      <c r="B2657" s="2">
        <v>113.55</v>
      </c>
      <c r="C2657" s="2">
        <v>113.55</v>
      </c>
      <c r="D2657" s="2">
        <v>234</v>
      </c>
      <c r="E2657" s="2">
        <f t="shared" si="164"/>
        <v>118677</v>
      </c>
      <c r="F2657" s="19" t="str">
        <f t="shared" si="167"/>
        <v>BEARISH</v>
      </c>
      <c r="G2657" s="19" t="str">
        <f t="shared" si="166"/>
        <v>NEUTRAL</v>
      </c>
      <c r="H2657" s="19" t="str">
        <f t="shared" si="165"/>
        <v>CONFIRMED BEARISH</v>
      </c>
    </row>
    <row r="2658" spans="1:8" ht="13.5" x14ac:dyDescent="0.25">
      <c r="A2658" s="3">
        <v>45877</v>
      </c>
      <c r="B2658" s="2">
        <v>114</v>
      </c>
      <c r="C2658" s="2">
        <v>114</v>
      </c>
      <c r="D2658" s="2">
        <v>453</v>
      </c>
      <c r="E2658" s="2">
        <f t="shared" si="164"/>
        <v>119130</v>
      </c>
      <c r="F2658" s="19" t="str">
        <f t="shared" si="167"/>
        <v>BEARISH</v>
      </c>
      <c r="G2658" s="19" t="str">
        <f t="shared" si="166"/>
        <v>NEUTRAL</v>
      </c>
      <c r="H2658" s="19" t="str">
        <f t="shared" si="165"/>
        <v>CONFIRMED BEARISH</v>
      </c>
    </row>
    <row r="2659" spans="1:8" ht="13.5" x14ac:dyDescent="0.25">
      <c r="A2659" s="3">
        <v>45880</v>
      </c>
      <c r="B2659" s="2">
        <v>115.27</v>
      </c>
      <c r="C2659" s="2">
        <v>115.27</v>
      </c>
      <c r="D2659" s="2">
        <v>158</v>
      </c>
      <c r="E2659" s="2">
        <f t="shared" si="164"/>
        <v>119288</v>
      </c>
      <c r="F2659" s="19" t="str">
        <f t="shared" si="167"/>
        <v>BULLISH</v>
      </c>
      <c r="G2659" s="19" t="str">
        <f t="shared" si="166"/>
        <v>NEUTRAL</v>
      </c>
      <c r="H2659" s="19" t="str">
        <f t="shared" si="165"/>
        <v>BULLISH DIVERGENCE</v>
      </c>
    </row>
    <row r="2660" spans="1:8" ht="13.5" x14ac:dyDescent="0.25">
      <c r="A2660" s="3">
        <v>45881</v>
      </c>
      <c r="B2660" s="2">
        <v>114</v>
      </c>
      <c r="C2660" s="2">
        <v>114</v>
      </c>
      <c r="D2660" s="2">
        <v>101</v>
      </c>
      <c r="E2660" s="2">
        <f t="shared" si="164"/>
        <v>119187</v>
      </c>
      <c r="F2660" s="19" t="str">
        <f t="shared" si="167"/>
        <v>BULLISH</v>
      </c>
      <c r="G2660" s="19" t="str">
        <f t="shared" si="166"/>
        <v>NEUTRAL</v>
      </c>
      <c r="H2660" s="19" t="str">
        <f t="shared" si="165"/>
        <v>BULLISH DIVERGENCE</v>
      </c>
    </row>
    <row r="2661" spans="1:8" ht="13.5" x14ac:dyDescent="0.25">
      <c r="A2661" s="3">
        <v>45883</v>
      </c>
      <c r="B2661" s="2">
        <v>114.89</v>
      </c>
      <c r="C2661" s="2">
        <v>114.89</v>
      </c>
      <c r="D2661" s="2">
        <v>194</v>
      </c>
      <c r="E2661" s="2">
        <f t="shared" si="164"/>
        <v>119381</v>
      </c>
      <c r="F2661" s="19" t="str">
        <f t="shared" si="167"/>
        <v>BULLISH</v>
      </c>
      <c r="G2661" s="19" t="str">
        <f t="shared" si="166"/>
        <v>NEUTRAL</v>
      </c>
      <c r="H2661" s="19" t="str">
        <f t="shared" si="165"/>
        <v>CONFIRMED BULLISH</v>
      </c>
    </row>
    <row r="2662" spans="1:8" ht="13.5" x14ac:dyDescent="0.25">
      <c r="A2662" s="3">
        <v>45884</v>
      </c>
      <c r="B2662" s="2">
        <v>114.48</v>
      </c>
      <c r="C2662" s="2">
        <v>114.48</v>
      </c>
      <c r="D2662" s="2">
        <v>84</v>
      </c>
      <c r="E2662" s="2">
        <f t="shared" si="164"/>
        <v>119297</v>
      </c>
      <c r="F2662" s="19" t="str">
        <f t="shared" si="167"/>
        <v>BULLISH</v>
      </c>
      <c r="G2662" s="19" t="str">
        <f t="shared" si="166"/>
        <v>NEUTRAL</v>
      </c>
      <c r="H2662" s="19" t="str">
        <f t="shared" si="165"/>
        <v>CONFIRMED BULLISH</v>
      </c>
    </row>
    <row r="2663" spans="1:8" ht="13.5" x14ac:dyDescent="0.25">
      <c r="A2663" s="3">
        <v>45887</v>
      </c>
      <c r="B2663" s="2">
        <v>115</v>
      </c>
      <c r="C2663" s="2">
        <v>115</v>
      </c>
      <c r="D2663" s="2">
        <v>716</v>
      </c>
      <c r="E2663" s="2">
        <f t="shared" si="164"/>
        <v>120013</v>
      </c>
      <c r="F2663" s="19" t="str">
        <f t="shared" si="167"/>
        <v>BULLISH</v>
      </c>
      <c r="G2663" s="19" t="str">
        <f t="shared" si="166"/>
        <v>NEUTRAL</v>
      </c>
      <c r="H2663" s="19" t="str">
        <f t="shared" si="165"/>
        <v>CONFIRMED BULLISH</v>
      </c>
    </row>
    <row r="2664" spans="1:8" ht="13.5" x14ac:dyDescent="0.25">
      <c r="A2664" s="3">
        <v>45888</v>
      </c>
      <c r="B2664" s="2">
        <v>114.99</v>
      </c>
      <c r="C2664" s="2">
        <v>114.99</v>
      </c>
      <c r="D2664" s="2">
        <v>437</v>
      </c>
      <c r="E2664" s="2">
        <f t="shared" si="164"/>
        <v>119576</v>
      </c>
      <c r="F2664" s="19" t="str">
        <f t="shared" si="167"/>
        <v>BULLISH</v>
      </c>
      <c r="G2664" s="19" t="str">
        <f t="shared" si="166"/>
        <v>NEUTRAL</v>
      </c>
      <c r="H2664" s="19" t="str">
        <f t="shared" si="165"/>
        <v>BULLISH DIVERGENCE</v>
      </c>
    </row>
    <row r="2665" spans="1:8" ht="13.5" x14ac:dyDescent="0.25">
      <c r="A2665" s="3">
        <v>45889</v>
      </c>
      <c r="B2665" s="2">
        <v>114.89</v>
      </c>
      <c r="C2665" s="2">
        <v>114.89</v>
      </c>
      <c r="D2665" s="2">
        <v>194</v>
      </c>
      <c r="E2665" s="2">
        <f t="shared" si="164"/>
        <v>119382</v>
      </c>
      <c r="F2665" s="19" t="str">
        <f t="shared" si="167"/>
        <v>BULLISH</v>
      </c>
      <c r="G2665" s="19" t="str">
        <f t="shared" si="166"/>
        <v>NEUTRAL</v>
      </c>
      <c r="H2665" s="19" t="str">
        <f t="shared" si="165"/>
        <v>CONFIRMED BULLISH</v>
      </c>
    </row>
    <row r="2666" spans="1:8" ht="13.5" x14ac:dyDescent="0.25">
      <c r="A2666" s="3">
        <v>45890</v>
      </c>
      <c r="B2666" s="2">
        <v>114.7</v>
      </c>
      <c r="C2666" s="2">
        <v>114.7</v>
      </c>
      <c r="D2666" s="2">
        <v>634</v>
      </c>
      <c r="E2666" s="2">
        <f t="shared" si="164"/>
        <v>118748</v>
      </c>
      <c r="F2666" s="19" t="str">
        <f t="shared" si="167"/>
        <v>BEARISH</v>
      </c>
      <c r="G2666" s="19" t="str">
        <f t="shared" si="166"/>
        <v>NEUTRAL</v>
      </c>
      <c r="H2666" s="19" t="str">
        <f t="shared" si="165"/>
        <v>CONFIRMED BEARISH</v>
      </c>
    </row>
    <row r="2667" spans="1:8" ht="13.5" x14ac:dyDescent="0.25">
      <c r="A2667" s="3">
        <v>45891</v>
      </c>
      <c r="B2667" s="2">
        <v>114.7</v>
      </c>
      <c r="C2667" s="2">
        <v>114.7</v>
      </c>
      <c r="D2667" s="2">
        <v>28</v>
      </c>
      <c r="E2667" s="2">
        <f t="shared" si="164"/>
        <v>118748</v>
      </c>
      <c r="F2667" s="19" t="str">
        <f t="shared" si="167"/>
        <v>BEARISH</v>
      </c>
      <c r="G2667" s="19" t="str">
        <f t="shared" si="166"/>
        <v>NEUTRAL</v>
      </c>
      <c r="H2667" s="19" t="str">
        <f t="shared" si="165"/>
        <v>BEARISH DIVERGENCE</v>
      </c>
    </row>
    <row r="2668" spans="1:8" ht="13.5" x14ac:dyDescent="0.25">
      <c r="A2668" s="3">
        <v>45894</v>
      </c>
      <c r="B2668" s="2">
        <v>114.7</v>
      </c>
      <c r="C2668" s="2">
        <v>114.7</v>
      </c>
      <c r="D2668" s="2">
        <v>117</v>
      </c>
      <c r="E2668" s="2">
        <f t="shared" si="164"/>
        <v>118748</v>
      </c>
      <c r="F2668" s="19" t="str">
        <f t="shared" si="167"/>
        <v>BEARISH</v>
      </c>
      <c r="G2668" s="19" t="str">
        <f t="shared" si="166"/>
        <v>NEUTRAL</v>
      </c>
      <c r="H2668" s="19" t="str">
        <f t="shared" si="165"/>
        <v>CONFIRMED BEARISH</v>
      </c>
    </row>
    <row r="2669" spans="1:8" ht="13.5" x14ac:dyDescent="0.25">
      <c r="A2669" s="3">
        <v>45895</v>
      </c>
      <c r="B2669" s="2">
        <v>113.5</v>
      </c>
      <c r="C2669" s="2">
        <v>113.5</v>
      </c>
      <c r="D2669" s="2">
        <v>29</v>
      </c>
      <c r="E2669" s="2">
        <f t="shared" si="164"/>
        <v>118719</v>
      </c>
      <c r="F2669" s="19" t="str">
        <f t="shared" si="167"/>
        <v>BEARISH</v>
      </c>
      <c r="G2669" s="19" t="str">
        <f t="shared" si="166"/>
        <v>NEUTRAL</v>
      </c>
      <c r="H2669" s="19" t="str">
        <f t="shared" si="165"/>
        <v>CONFIRMED BEARISH</v>
      </c>
    </row>
    <row r="2670" spans="1:8" ht="13.5" x14ac:dyDescent="0.25">
      <c r="A2670" s="3">
        <v>45896</v>
      </c>
      <c r="B2670" s="2">
        <v>114.44</v>
      </c>
      <c r="C2670" s="2">
        <v>114.44</v>
      </c>
      <c r="D2670" s="2">
        <v>265</v>
      </c>
      <c r="E2670" s="2">
        <f t="shared" si="164"/>
        <v>118984</v>
      </c>
      <c r="F2670" s="19" t="str">
        <f t="shared" si="167"/>
        <v>BEARISH</v>
      </c>
      <c r="G2670" s="19" t="str">
        <f t="shared" si="166"/>
        <v>NEUTRAL</v>
      </c>
      <c r="H2670" s="19" t="str">
        <f t="shared" si="165"/>
        <v>CONFIRMED BEARISH</v>
      </c>
    </row>
    <row r="2671" spans="1:8" ht="13.5" x14ac:dyDescent="0.25">
      <c r="A2671" s="3">
        <v>45897</v>
      </c>
      <c r="B2671" s="2">
        <v>114</v>
      </c>
      <c r="C2671" s="2">
        <v>114</v>
      </c>
      <c r="D2671" s="2">
        <v>948</v>
      </c>
      <c r="E2671" s="2">
        <f t="shared" si="164"/>
        <v>118036</v>
      </c>
      <c r="F2671" s="19" t="str">
        <f t="shared" si="167"/>
        <v>BEARISH</v>
      </c>
      <c r="G2671" s="19" t="str">
        <f t="shared" si="166"/>
        <v>NEUTRAL</v>
      </c>
      <c r="H2671" s="19" t="str">
        <f t="shared" si="165"/>
        <v>CONFIRMED BEARISH</v>
      </c>
    </row>
    <row r="2672" spans="1:8" ht="13.5" x14ac:dyDescent="0.25">
      <c r="A2672" s="3">
        <v>45898</v>
      </c>
      <c r="B2672" s="2">
        <v>108.2</v>
      </c>
      <c r="C2672" s="2">
        <v>108.2</v>
      </c>
      <c r="D2672" s="2">
        <v>2856</v>
      </c>
      <c r="E2672" s="2">
        <f t="shared" si="164"/>
        <v>115180</v>
      </c>
      <c r="F2672" s="19" t="str">
        <f t="shared" si="167"/>
        <v>BEARISH</v>
      </c>
      <c r="G2672" s="19" t="str">
        <f t="shared" si="166"/>
        <v>WEAK</v>
      </c>
      <c r="H2672" s="19" t="str">
        <f t="shared" si="165"/>
        <v>CONFIRMED BEARISH</v>
      </c>
    </row>
    <row r="2673" spans="1:8" ht="13.5" x14ac:dyDescent="0.25">
      <c r="A2673" s="3">
        <v>45901</v>
      </c>
      <c r="B2673" s="2">
        <v>101.71</v>
      </c>
      <c r="C2673" s="2">
        <v>101.71</v>
      </c>
      <c r="D2673" s="2">
        <v>3729</v>
      </c>
      <c r="E2673" s="2">
        <f t="shared" si="164"/>
        <v>111451</v>
      </c>
      <c r="F2673" s="19" t="str">
        <f t="shared" si="167"/>
        <v>BEARISH</v>
      </c>
      <c r="G2673" s="19" t="str">
        <f t="shared" si="166"/>
        <v>WEAK</v>
      </c>
      <c r="H2673" s="19" t="str">
        <f t="shared" si="165"/>
        <v>CONFIRMED BEARISH</v>
      </c>
    </row>
    <row r="2674" spans="1:8" ht="13.5" x14ac:dyDescent="0.25">
      <c r="A2674" s="3">
        <v>45902</v>
      </c>
      <c r="B2674" s="2">
        <v>101</v>
      </c>
      <c r="C2674" s="2">
        <v>101</v>
      </c>
      <c r="D2674" s="2">
        <v>2873</v>
      </c>
      <c r="E2674" s="2">
        <f t="shared" si="164"/>
        <v>108578</v>
      </c>
      <c r="F2674" s="19" t="str">
        <f t="shared" si="167"/>
        <v>BEARISH</v>
      </c>
      <c r="G2674" s="19" t="str">
        <f t="shared" si="166"/>
        <v>WEAK</v>
      </c>
      <c r="H2674" s="19" t="str">
        <f t="shared" si="165"/>
        <v>CONFIRMED BEARISH</v>
      </c>
    </row>
    <row r="2675" spans="1:8" ht="13.5" x14ac:dyDescent="0.25">
      <c r="A2675" s="3">
        <v>45903</v>
      </c>
      <c r="B2675" s="2">
        <v>99.4</v>
      </c>
      <c r="C2675" s="2">
        <v>99.4</v>
      </c>
      <c r="D2675" s="2">
        <v>1406</v>
      </c>
      <c r="E2675" s="2">
        <f t="shared" si="164"/>
        <v>107172</v>
      </c>
      <c r="F2675" s="19" t="str">
        <f t="shared" si="167"/>
        <v>BEARISH</v>
      </c>
      <c r="G2675" s="19" t="str">
        <f t="shared" si="166"/>
        <v>WEAK</v>
      </c>
      <c r="H2675" s="19" t="str">
        <f t="shared" si="165"/>
        <v>CONFIRMED BEARISH</v>
      </c>
    </row>
    <row r="2676" spans="1:8" ht="13.5" x14ac:dyDescent="0.25">
      <c r="A2676" s="3">
        <v>45905</v>
      </c>
      <c r="B2676" s="2">
        <v>97</v>
      </c>
      <c r="C2676" s="2">
        <v>97</v>
      </c>
      <c r="D2676" s="2">
        <v>947</v>
      </c>
      <c r="E2676" s="2">
        <f t="shared" si="164"/>
        <v>106225</v>
      </c>
      <c r="F2676" s="19" t="str">
        <f t="shared" si="167"/>
        <v>BEARISH</v>
      </c>
      <c r="G2676" s="19" t="str">
        <f t="shared" si="166"/>
        <v>WEAK</v>
      </c>
      <c r="H2676" s="19" t="str">
        <f t="shared" si="165"/>
        <v>CONFIRMED BEARISH</v>
      </c>
    </row>
    <row r="2677" spans="1:8" ht="13.5" x14ac:dyDescent="0.25">
      <c r="A2677" s="3">
        <v>45908</v>
      </c>
      <c r="B2677" s="2">
        <v>97.8</v>
      </c>
      <c r="C2677" s="2">
        <v>97.8</v>
      </c>
      <c r="D2677" s="2">
        <v>4594</v>
      </c>
      <c r="E2677" s="2">
        <f t="shared" si="164"/>
        <v>110819</v>
      </c>
      <c r="F2677" s="19" t="str">
        <f t="shared" si="167"/>
        <v>BEARISH</v>
      </c>
      <c r="G2677" s="19" t="str">
        <f t="shared" si="166"/>
        <v>WEAK</v>
      </c>
      <c r="H2677" s="19" t="str">
        <f t="shared" si="165"/>
        <v>CONFIRMED BEARISH</v>
      </c>
    </row>
    <row r="2678" spans="1:8" ht="13.5" x14ac:dyDescent="0.25">
      <c r="A2678" s="3">
        <v>45909</v>
      </c>
      <c r="B2678" s="2">
        <v>101.9</v>
      </c>
      <c r="C2678" s="2">
        <v>101.9</v>
      </c>
      <c r="D2678" s="2">
        <v>1894</v>
      </c>
      <c r="E2678" s="2">
        <f t="shared" si="164"/>
        <v>112713</v>
      </c>
      <c r="F2678" s="19" t="str">
        <f t="shared" si="167"/>
        <v>BULLISH</v>
      </c>
      <c r="G2678" s="19" t="str">
        <f t="shared" si="166"/>
        <v>NEUTRAL</v>
      </c>
      <c r="H2678" s="19" t="str">
        <f t="shared" si="165"/>
        <v>CONFIRMED BULLISH</v>
      </c>
    </row>
    <row r="2679" spans="1:8" ht="13.5" x14ac:dyDescent="0.25">
      <c r="A2679" s="3">
        <v>45910</v>
      </c>
      <c r="B2679" s="2">
        <v>101.69</v>
      </c>
      <c r="C2679" s="2">
        <v>101.69</v>
      </c>
      <c r="D2679" s="2">
        <v>242</v>
      </c>
      <c r="E2679" s="2">
        <f t="shared" si="164"/>
        <v>112471</v>
      </c>
      <c r="F2679" s="19" t="str">
        <f t="shared" si="167"/>
        <v>BULLISH</v>
      </c>
      <c r="G2679" s="19" t="str">
        <f t="shared" si="166"/>
        <v>STRONG</v>
      </c>
      <c r="H2679" s="19" t="str">
        <f t="shared" si="165"/>
        <v>CONFIRMED BULLISH</v>
      </c>
    </row>
    <row r="2680" spans="1:8" ht="13.5" x14ac:dyDescent="0.25">
      <c r="A2680" s="3">
        <v>45911</v>
      </c>
      <c r="B2680" s="2">
        <v>99.96</v>
      </c>
      <c r="C2680" s="2">
        <v>99.96</v>
      </c>
      <c r="D2680" s="2">
        <v>1284</v>
      </c>
      <c r="E2680" s="2">
        <f t="shared" si="164"/>
        <v>111187</v>
      </c>
      <c r="F2680" s="19" t="str">
        <f t="shared" si="167"/>
        <v>BULLISH</v>
      </c>
      <c r="G2680" s="19" t="str">
        <f t="shared" si="166"/>
        <v>STRONG</v>
      </c>
      <c r="H2680" s="19" t="str">
        <f t="shared" si="165"/>
        <v>CONFIRMED BULLISH</v>
      </c>
    </row>
    <row r="2681" spans="1:8" ht="13.5" x14ac:dyDescent="0.25">
      <c r="A2681" s="3">
        <v>45912</v>
      </c>
      <c r="B2681" s="2">
        <v>99.75</v>
      </c>
      <c r="C2681" s="2">
        <v>99.75</v>
      </c>
      <c r="D2681" s="2">
        <v>244</v>
      </c>
      <c r="E2681" s="2">
        <f t="shared" si="164"/>
        <v>110943</v>
      </c>
      <c r="F2681" s="19" t="str">
        <f t="shared" si="167"/>
        <v>BULLISH</v>
      </c>
      <c r="G2681" s="19" t="str">
        <f t="shared" si="166"/>
        <v>STRONG</v>
      </c>
      <c r="H2681" s="19" t="str">
        <f t="shared" si="165"/>
        <v>CONFIRMED BULLISH</v>
      </c>
    </row>
    <row r="2682" spans="1:8" ht="13.5" x14ac:dyDescent="0.25">
      <c r="A2682" s="3">
        <v>45915</v>
      </c>
      <c r="B2682" s="2">
        <v>99.5</v>
      </c>
      <c r="C2682" s="2">
        <v>99.5</v>
      </c>
      <c r="D2682" s="2">
        <v>126</v>
      </c>
      <c r="E2682" s="2">
        <f t="shared" si="164"/>
        <v>110817</v>
      </c>
      <c r="F2682" s="19" t="str">
        <f t="shared" si="167"/>
        <v>BEARISH</v>
      </c>
      <c r="G2682" s="19" t="str">
        <f t="shared" si="166"/>
        <v>NEUTRAL</v>
      </c>
      <c r="H2682" s="19" t="str">
        <f t="shared" si="165"/>
        <v>BEARISH DIVERGENCE</v>
      </c>
    </row>
    <row r="2683" spans="1:8" ht="13.5" x14ac:dyDescent="0.25">
      <c r="A2683" s="3">
        <v>45916</v>
      </c>
      <c r="B2683" s="2">
        <v>99.29</v>
      </c>
      <c r="C2683" s="2">
        <v>99.29</v>
      </c>
      <c r="D2683" s="2">
        <v>72</v>
      </c>
      <c r="E2683" s="2">
        <f t="shared" si="164"/>
        <v>110745</v>
      </c>
      <c r="F2683" s="19" t="str">
        <f t="shared" si="167"/>
        <v>BEARISH</v>
      </c>
      <c r="G2683" s="19" t="str">
        <f t="shared" si="166"/>
        <v>NEUTRAL</v>
      </c>
      <c r="H2683" s="19" t="str">
        <f t="shared" si="165"/>
        <v>CONFIRMED BEARISH</v>
      </c>
    </row>
    <row r="2684" spans="1:8" ht="13.5" x14ac:dyDescent="0.25">
      <c r="A2684" s="3">
        <v>45917</v>
      </c>
      <c r="B2684" s="2">
        <v>97.9</v>
      </c>
      <c r="C2684" s="2">
        <v>97.9</v>
      </c>
      <c r="D2684" s="2">
        <v>2519</v>
      </c>
      <c r="E2684" s="2">
        <f t="shared" si="164"/>
        <v>108226</v>
      </c>
      <c r="F2684" s="19" t="str">
        <f t="shared" si="167"/>
        <v>BEARISH</v>
      </c>
      <c r="G2684" s="19" t="str">
        <f t="shared" si="166"/>
        <v>WEAK</v>
      </c>
      <c r="H2684" s="19" t="str">
        <f t="shared" si="165"/>
        <v>CONFIRMED BEARISH</v>
      </c>
    </row>
    <row r="2685" spans="1:8" ht="13.5" x14ac:dyDescent="0.35">
      <c r="A2685" s="3">
        <v>45918</v>
      </c>
      <c r="B2685" s="7">
        <v>97.9</v>
      </c>
      <c r="C2685" s="7">
        <v>97.9</v>
      </c>
      <c r="D2685" s="7">
        <v>2574</v>
      </c>
      <c r="E2685" s="2">
        <f t="shared" si="164"/>
        <v>108226</v>
      </c>
      <c r="F2685" s="19" t="str">
        <f t="shared" si="167"/>
        <v>BEARISH</v>
      </c>
      <c r="G2685" s="19" t="str">
        <f t="shared" si="166"/>
        <v>WEAK</v>
      </c>
      <c r="H2685" s="19" t="str">
        <f t="shared" si="165"/>
        <v>CONFIRMED BEARISH</v>
      </c>
    </row>
    <row r="2686" spans="1:8" ht="13.5" x14ac:dyDescent="0.35">
      <c r="A2686" s="3">
        <v>45919</v>
      </c>
      <c r="B2686" s="7">
        <v>97.9</v>
      </c>
      <c r="C2686" s="7">
        <v>97.9</v>
      </c>
      <c r="D2686" s="7">
        <v>371</v>
      </c>
      <c r="E2686" s="2">
        <f t="shared" si="164"/>
        <v>108226</v>
      </c>
      <c r="F2686" s="19" t="str">
        <f t="shared" si="167"/>
        <v>BEARISH</v>
      </c>
      <c r="G2686" s="19" t="str">
        <f t="shared" si="166"/>
        <v>WEAK</v>
      </c>
      <c r="H2686" s="19" t="str">
        <f t="shared" si="165"/>
        <v>CONFIRMED BEARISH</v>
      </c>
    </row>
    <row r="2687" spans="1:8" ht="13.5" x14ac:dyDescent="0.35">
      <c r="A2687" s="3">
        <v>45922</v>
      </c>
      <c r="B2687" s="7">
        <v>93.05</v>
      </c>
      <c r="C2687" s="7">
        <v>93.05</v>
      </c>
      <c r="D2687" s="7">
        <v>6385</v>
      </c>
      <c r="E2687" s="2">
        <f t="shared" si="164"/>
        <v>101841</v>
      </c>
      <c r="F2687" s="19" t="str">
        <f t="shared" si="167"/>
        <v>BEARISH</v>
      </c>
      <c r="G2687" s="19" t="str">
        <f t="shared" si="166"/>
        <v>WEAK</v>
      </c>
      <c r="H2687" s="19" t="str">
        <f t="shared" si="165"/>
        <v>CONFIRMED BEARISH</v>
      </c>
    </row>
    <row r="2688" spans="1:8" ht="13.5" x14ac:dyDescent="0.35">
      <c r="A2688" s="3">
        <v>45923</v>
      </c>
      <c r="B2688" s="7">
        <v>88.01</v>
      </c>
      <c r="C2688" s="7">
        <v>88.01</v>
      </c>
      <c r="D2688" s="7">
        <v>568</v>
      </c>
      <c r="E2688" s="2">
        <f t="shared" si="164"/>
        <v>101273</v>
      </c>
      <c r="F2688" s="19" t="str">
        <f t="shared" si="167"/>
        <v>BEARISH</v>
      </c>
      <c r="G2688" s="19" t="str">
        <f t="shared" si="166"/>
        <v>WEAK</v>
      </c>
      <c r="H2688" s="19" t="str">
        <f t="shared" si="165"/>
        <v>CONFIRMED BEARISH</v>
      </c>
    </row>
    <row r="2689" spans="1:8" ht="13.5" x14ac:dyDescent="0.35">
      <c r="A2689" s="3">
        <v>45924</v>
      </c>
      <c r="B2689" s="7">
        <v>90.5</v>
      </c>
      <c r="C2689" s="7">
        <v>90.5</v>
      </c>
      <c r="D2689" s="7">
        <v>1886</v>
      </c>
      <c r="E2689" s="2">
        <f t="shared" si="164"/>
        <v>103159</v>
      </c>
      <c r="F2689" s="19" t="str">
        <f t="shared" si="167"/>
        <v>BEARISH</v>
      </c>
      <c r="G2689" s="19" t="str">
        <f t="shared" si="166"/>
        <v>WEAK</v>
      </c>
      <c r="H2689" s="19" t="str">
        <f t="shared" si="165"/>
        <v>CONFIRMED BEARISH</v>
      </c>
    </row>
    <row r="2690" spans="1:8" ht="13.5" x14ac:dyDescent="0.35">
      <c r="A2690" s="3">
        <v>45925</v>
      </c>
      <c r="B2690" s="7">
        <v>90.48</v>
      </c>
      <c r="C2690" s="7">
        <v>90.48</v>
      </c>
      <c r="D2690" s="7">
        <v>404</v>
      </c>
      <c r="E2690" s="2">
        <f t="shared" si="164"/>
        <v>102755</v>
      </c>
      <c r="F2690" s="19" t="str">
        <f t="shared" si="167"/>
        <v>BEARISH</v>
      </c>
      <c r="G2690" s="19" t="str">
        <f t="shared" si="166"/>
        <v>WEAK</v>
      </c>
      <c r="H2690" s="19" t="str">
        <f t="shared" si="165"/>
        <v>CONFIRMED BEARISH</v>
      </c>
    </row>
    <row r="2691" spans="1:8" ht="13.5" x14ac:dyDescent="0.35">
      <c r="A2691" s="3">
        <v>45926</v>
      </c>
      <c r="B2691" s="7">
        <v>91.75</v>
      </c>
      <c r="C2691" s="7">
        <v>91.75</v>
      </c>
      <c r="D2691" s="7">
        <v>537</v>
      </c>
      <c r="E2691" s="2">
        <f t="shared" si="164"/>
        <v>103292</v>
      </c>
      <c r="F2691" s="19" t="str">
        <f t="shared" si="167"/>
        <v>BEARISH</v>
      </c>
      <c r="G2691" s="19" t="str">
        <f t="shared" si="166"/>
        <v>WEAK</v>
      </c>
      <c r="H2691" s="19" t="str">
        <f t="shared" si="165"/>
        <v>CONFIRMED BEARISH</v>
      </c>
    </row>
    <row r="2692" spans="1:8" ht="13.5" x14ac:dyDescent="0.35">
      <c r="A2692" s="3">
        <v>45929</v>
      </c>
      <c r="B2692" s="7">
        <v>91.5</v>
      </c>
      <c r="C2692" s="7">
        <v>91.5</v>
      </c>
      <c r="D2692" s="7">
        <v>509</v>
      </c>
      <c r="E2692" s="2">
        <f>IF(B2692&gt;B2691, E2691+D2692, IF(B2692&lt;B2691, E2691-D2692, E2691))</f>
        <v>102783</v>
      </c>
      <c r="F2692" s="19" t="str">
        <f t="shared" si="167"/>
        <v>BULLISH</v>
      </c>
      <c r="G2692" s="19" t="str">
        <f t="shared" si="166"/>
        <v>NEUTRAL</v>
      </c>
      <c r="H2692" s="19" t="str">
        <f t="shared" si="165"/>
        <v>BULLISH DIVERGENCE</v>
      </c>
    </row>
    <row r="2693" spans="1:8" ht="13.5" x14ac:dyDescent="0.35">
      <c r="A2693" s="3">
        <v>45930</v>
      </c>
      <c r="B2693" s="7">
        <v>92.5</v>
      </c>
      <c r="C2693" s="7">
        <v>92.5</v>
      </c>
      <c r="D2693" s="7">
        <v>248</v>
      </c>
      <c r="E2693" s="2">
        <f>IF(B2693&gt;B2692, E2692+D2693, IF(B2693&lt;B2692, E2692-D2693, E2692))</f>
        <v>103031</v>
      </c>
      <c r="F2693" s="19" t="str">
        <f t="shared" si="167"/>
        <v>BULLISH</v>
      </c>
      <c r="G2693" s="19" t="str">
        <f>IF((E2693-E2688)/E2688 &gt; 0.02, "STRONG",
 IF((E2693-E2688)/E2688 &lt; -0.02, "WEAK", "NEUTRAL"))</f>
        <v>NEUTRAL</v>
      </c>
      <c r="H2693" s="19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ACFB-4DE5-40D4-BE3F-0F84C12A3BDD}">
  <dimension ref="A1:L2693"/>
  <sheetViews>
    <sheetView topLeftCell="A7" workbookViewId="0">
      <selection activeCell="A7" sqref="A1:IV65536"/>
    </sheetView>
  </sheetViews>
  <sheetFormatPr defaultRowHeight="12.5" x14ac:dyDescent="0.25"/>
  <cols>
    <col min="1" max="1" width="11" bestFit="1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19</v>
      </c>
      <c r="H1" s="1" t="s">
        <v>20</v>
      </c>
      <c r="I1" s="1" t="s">
        <v>21</v>
      </c>
      <c r="J1" s="1" t="s">
        <v>44</v>
      </c>
      <c r="K1" s="1" t="s">
        <v>45</v>
      </c>
      <c r="L1" s="1" t="s">
        <v>46</v>
      </c>
    </row>
    <row r="2" spans="1:12" ht="13.5" x14ac:dyDescent="0.25">
      <c r="A2" s="3">
        <v>42006</v>
      </c>
      <c r="B2" s="2">
        <v>20.403099999999998</v>
      </c>
      <c r="C2" s="2"/>
      <c r="D2" s="2"/>
      <c r="E2" s="2"/>
      <c r="F2" s="2"/>
      <c r="G2" s="2"/>
      <c r="H2" s="2"/>
      <c r="I2" s="2"/>
      <c r="J2" s="19"/>
      <c r="K2" s="19"/>
      <c r="L2" s="19"/>
    </row>
    <row r="3" spans="1:12" ht="13.5" x14ac:dyDescent="0.25">
      <c r="A3" s="3">
        <v>42009</v>
      </c>
      <c r="B3" s="2">
        <v>20.220500000000001</v>
      </c>
      <c r="C3" s="2"/>
      <c r="D3" s="2"/>
      <c r="E3" s="2"/>
      <c r="F3" s="2"/>
      <c r="G3" s="2"/>
      <c r="H3" s="2"/>
      <c r="I3" s="2"/>
      <c r="J3" s="19"/>
      <c r="K3" s="19"/>
      <c r="L3" s="19"/>
    </row>
    <row r="4" spans="1:12" ht="13.5" x14ac:dyDescent="0.25">
      <c r="A4" s="3">
        <v>42010</v>
      </c>
      <c r="B4" s="2">
        <v>20.220500000000001</v>
      </c>
      <c r="C4" s="2"/>
      <c r="D4" s="2"/>
      <c r="E4" s="2"/>
      <c r="F4" s="2"/>
      <c r="G4" s="2"/>
      <c r="H4" s="2"/>
      <c r="I4" s="2"/>
      <c r="J4" s="19"/>
      <c r="K4" s="19"/>
      <c r="L4" s="19"/>
    </row>
    <row r="5" spans="1:12" ht="13.5" x14ac:dyDescent="0.25">
      <c r="A5" s="3">
        <v>42011</v>
      </c>
      <c r="B5" s="2">
        <v>20.344000000000001</v>
      </c>
      <c r="C5" s="2"/>
      <c r="D5" s="2"/>
      <c r="E5" s="2"/>
      <c r="F5" s="2">
        <v>20.297024999999998</v>
      </c>
      <c r="G5" s="2"/>
      <c r="H5" s="2"/>
      <c r="I5" s="2"/>
      <c r="J5" s="19"/>
      <c r="K5" s="19"/>
      <c r="L5" s="19"/>
    </row>
    <row r="6" spans="1:12" ht="13.5" x14ac:dyDescent="0.25">
      <c r="A6" s="3">
        <v>42012</v>
      </c>
      <c r="B6" s="2">
        <v>20.139900000000001</v>
      </c>
      <c r="C6" s="2"/>
      <c r="D6" s="2"/>
      <c r="E6" s="2"/>
      <c r="F6" s="2">
        <v>20.265599999999999</v>
      </c>
      <c r="G6" s="2"/>
      <c r="H6" s="2"/>
      <c r="I6" s="2"/>
      <c r="J6" s="19"/>
      <c r="K6" s="19"/>
      <c r="L6" s="19" t="s">
        <v>47</v>
      </c>
    </row>
    <row r="7" spans="1:12" ht="13.5" x14ac:dyDescent="0.25">
      <c r="A7" s="3">
        <v>42013</v>
      </c>
      <c r="B7" s="2">
        <v>20.4085</v>
      </c>
      <c r="C7" s="2"/>
      <c r="D7" s="2"/>
      <c r="E7" s="2"/>
      <c r="F7" s="2">
        <v>20.266680000000001</v>
      </c>
      <c r="G7" s="2"/>
      <c r="H7" s="2"/>
      <c r="I7" s="2"/>
      <c r="J7" s="19" t="s">
        <v>48</v>
      </c>
      <c r="K7" s="19" t="e">
        <v>#DIV/0!</v>
      </c>
      <c r="L7" s="19" t="s">
        <v>51</v>
      </c>
    </row>
    <row r="8" spans="1:12" ht="13.5" x14ac:dyDescent="0.25">
      <c r="A8" s="3">
        <v>42016</v>
      </c>
      <c r="B8" s="2">
        <v>20.4085</v>
      </c>
      <c r="C8" s="2"/>
      <c r="D8" s="2"/>
      <c r="E8" s="2"/>
      <c r="F8" s="2">
        <v>20.304280000000002</v>
      </c>
      <c r="G8" s="2"/>
      <c r="H8" s="2"/>
      <c r="I8" s="2"/>
      <c r="J8" s="19" t="s">
        <v>48</v>
      </c>
      <c r="K8" s="19" t="s">
        <v>52</v>
      </c>
      <c r="L8" s="19" t="s">
        <v>51</v>
      </c>
    </row>
    <row r="9" spans="1:12" ht="13.5" x14ac:dyDescent="0.25">
      <c r="A9" s="3">
        <v>42017</v>
      </c>
      <c r="B9" s="2">
        <v>20.4085</v>
      </c>
      <c r="C9" s="2"/>
      <c r="D9" s="2"/>
      <c r="E9" s="2"/>
      <c r="F9" s="2">
        <v>20.341880000000003</v>
      </c>
      <c r="G9" s="2"/>
      <c r="H9" s="2"/>
      <c r="I9" s="2"/>
      <c r="J9" s="19" t="s">
        <v>48</v>
      </c>
      <c r="K9" s="19" t="s">
        <v>52</v>
      </c>
      <c r="L9" s="19" t="s">
        <v>51</v>
      </c>
    </row>
    <row r="10" spans="1:12" ht="13.5" x14ac:dyDescent="0.25">
      <c r="A10" s="3">
        <v>42019</v>
      </c>
      <c r="B10" s="2">
        <v>20.1936</v>
      </c>
      <c r="C10" s="2"/>
      <c r="D10" s="2"/>
      <c r="E10" s="2"/>
      <c r="F10" s="2">
        <v>20.311800000000002</v>
      </c>
      <c r="G10" s="2"/>
      <c r="H10" s="2"/>
      <c r="I10" s="2"/>
      <c r="J10" s="19" t="s">
        <v>54</v>
      </c>
      <c r="K10" s="19" t="s">
        <v>52</v>
      </c>
      <c r="L10" s="19" t="s">
        <v>47</v>
      </c>
    </row>
    <row r="11" spans="1:12" ht="13.5" x14ac:dyDescent="0.25">
      <c r="A11" s="3">
        <v>42020</v>
      </c>
      <c r="B11" s="2">
        <v>20.4085</v>
      </c>
      <c r="C11" s="2"/>
      <c r="D11" s="2"/>
      <c r="E11" s="2"/>
      <c r="F11" s="2">
        <v>20.36552</v>
      </c>
      <c r="G11" s="2"/>
      <c r="H11" s="2"/>
      <c r="I11" s="2"/>
      <c r="J11" s="19" t="s">
        <v>48</v>
      </c>
      <c r="K11" s="19" t="s">
        <v>49</v>
      </c>
      <c r="L11" s="19" t="s">
        <v>51</v>
      </c>
    </row>
    <row r="12" spans="1:12" ht="13.5" x14ac:dyDescent="0.25">
      <c r="A12" s="3">
        <v>42023</v>
      </c>
      <c r="B12" s="2">
        <v>19.860700000000001</v>
      </c>
      <c r="C12" s="2"/>
      <c r="D12" s="2"/>
      <c r="E12" s="2"/>
      <c r="F12" s="2">
        <v>20.255959999999998</v>
      </c>
      <c r="G12" s="2"/>
      <c r="H12" s="2"/>
      <c r="I12" s="2"/>
      <c r="J12" s="19" t="s">
        <v>54</v>
      </c>
      <c r="K12" s="19" t="s">
        <v>52</v>
      </c>
      <c r="L12" s="19" t="s">
        <v>47</v>
      </c>
    </row>
    <row r="13" spans="1:12" ht="13.5" x14ac:dyDescent="0.25">
      <c r="A13" s="3">
        <v>42024</v>
      </c>
      <c r="B13" s="2">
        <v>19.860700000000001</v>
      </c>
      <c r="C13" s="2"/>
      <c r="D13" s="2"/>
      <c r="E13" s="2"/>
      <c r="F13" s="2">
        <v>20.1464</v>
      </c>
      <c r="G13" s="2"/>
      <c r="H13" s="2"/>
      <c r="I13" s="2"/>
      <c r="J13" s="19" t="s">
        <v>54</v>
      </c>
      <c r="K13" s="19" t="s">
        <v>52</v>
      </c>
      <c r="L13" s="19" t="s">
        <v>47</v>
      </c>
    </row>
    <row r="14" spans="1:12" ht="13.5" x14ac:dyDescent="0.25">
      <c r="A14" s="3">
        <v>42025</v>
      </c>
      <c r="B14" s="2">
        <v>19.860700000000001</v>
      </c>
      <c r="C14" s="2"/>
      <c r="D14" s="2"/>
      <c r="E14" s="2"/>
      <c r="F14" s="2">
        <v>20.036840000000002</v>
      </c>
      <c r="G14" s="2"/>
      <c r="H14" s="2"/>
      <c r="I14" s="2"/>
      <c r="J14" s="19" t="s">
        <v>54</v>
      </c>
      <c r="K14" s="19" t="s">
        <v>52</v>
      </c>
      <c r="L14" s="19" t="s">
        <v>47</v>
      </c>
    </row>
    <row r="15" spans="1:12" ht="13.5" x14ac:dyDescent="0.25">
      <c r="A15" s="3">
        <v>42026</v>
      </c>
      <c r="B15" s="2">
        <v>19.860700000000001</v>
      </c>
      <c r="C15" s="2"/>
      <c r="D15" s="2"/>
      <c r="E15" s="2"/>
      <c r="F15" s="2">
        <v>19.970260000000003</v>
      </c>
      <c r="G15" s="2"/>
      <c r="H15" s="2"/>
      <c r="I15" s="2"/>
      <c r="J15" s="19" t="s">
        <v>54</v>
      </c>
      <c r="K15" s="19" t="s">
        <v>52</v>
      </c>
      <c r="L15" s="19" t="s">
        <v>47</v>
      </c>
    </row>
    <row r="16" spans="1:12" ht="13.5" x14ac:dyDescent="0.25">
      <c r="A16" s="3">
        <v>42027</v>
      </c>
      <c r="B16" s="2">
        <v>19.860700000000001</v>
      </c>
      <c r="C16" s="2">
        <v>34.559325893873876</v>
      </c>
      <c r="D16" s="2"/>
      <c r="E16" s="2"/>
      <c r="F16" s="2">
        <v>19.860700000000001</v>
      </c>
      <c r="G16" s="2"/>
      <c r="H16" s="2"/>
      <c r="I16" s="2"/>
      <c r="J16" s="19" t="s">
        <v>54</v>
      </c>
      <c r="K16" s="19" t="s">
        <v>52</v>
      </c>
      <c r="L16" s="19" t="s">
        <v>47</v>
      </c>
    </row>
    <row r="17" spans="1:12" ht="13.5" x14ac:dyDescent="0.25">
      <c r="A17" s="3">
        <v>42030</v>
      </c>
      <c r="B17" s="2">
        <v>19.860700000000001</v>
      </c>
      <c r="C17" s="2">
        <v>34.559325893873876</v>
      </c>
      <c r="D17" s="2"/>
      <c r="E17" s="2"/>
      <c r="F17" s="2">
        <v>19.860700000000001</v>
      </c>
      <c r="G17" s="2"/>
      <c r="H17" s="2"/>
      <c r="I17" s="2"/>
      <c r="J17" s="19" t="s">
        <v>50</v>
      </c>
      <c r="K17" s="19" t="s">
        <v>50</v>
      </c>
      <c r="L17" s="19" t="s">
        <v>50</v>
      </c>
    </row>
    <row r="18" spans="1:12" ht="13.5" x14ac:dyDescent="0.25">
      <c r="A18" s="3">
        <v>42031</v>
      </c>
      <c r="B18" s="2">
        <v>19.817699999999999</v>
      </c>
      <c r="C18" s="2">
        <v>33.605167536090576</v>
      </c>
      <c r="D18" s="2"/>
      <c r="E18" s="2"/>
      <c r="F18" s="2">
        <v>19.8521</v>
      </c>
      <c r="G18" s="2"/>
      <c r="H18" s="2"/>
      <c r="I18" s="2"/>
      <c r="J18" s="19" t="s">
        <v>54</v>
      </c>
      <c r="K18" s="19" t="s">
        <v>49</v>
      </c>
      <c r="L18" s="19" t="s">
        <v>47</v>
      </c>
    </row>
    <row r="19" spans="1:12" ht="13.5" x14ac:dyDescent="0.25">
      <c r="A19" s="3">
        <v>42032</v>
      </c>
      <c r="B19" s="2">
        <v>19.801600000000001</v>
      </c>
      <c r="C19" s="2">
        <v>33.23517305639713</v>
      </c>
      <c r="D19" s="2"/>
      <c r="E19" s="2"/>
      <c r="F19" s="2">
        <v>19.84028</v>
      </c>
      <c r="G19" s="2"/>
      <c r="H19" s="2"/>
      <c r="I19" s="2"/>
      <c r="J19" s="19" t="s">
        <v>54</v>
      </c>
      <c r="K19" s="19" t="s">
        <v>49</v>
      </c>
      <c r="L19" s="19" t="s">
        <v>47</v>
      </c>
    </row>
    <row r="20" spans="1:12" ht="13.5" x14ac:dyDescent="0.25">
      <c r="A20" s="3">
        <v>42033</v>
      </c>
      <c r="B20" s="2">
        <v>19.334299999999999</v>
      </c>
      <c r="C20" s="2">
        <v>24.725850200668361</v>
      </c>
      <c r="D20" s="2"/>
      <c r="E20" s="2"/>
      <c r="F20" s="2">
        <v>19.734999999999999</v>
      </c>
      <c r="G20" s="2">
        <v>20.067021052631581</v>
      </c>
      <c r="H20" s="2"/>
      <c r="I20" s="2"/>
      <c r="J20" s="19" t="s">
        <v>54</v>
      </c>
      <c r="K20" s="19" t="s">
        <v>49</v>
      </c>
      <c r="L20" s="19" t="s">
        <v>47</v>
      </c>
    </row>
    <row r="21" spans="1:12" ht="13.5" x14ac:dyDescent="0.25">
      <c r="A21" s="3">
        <v>42034</v>
      </c>
      <c r="B21" s="2">
        <v>19.334299999999999</v>
      </c>
      <c r="C21" s="2">
        <v>24.725850200668347</v>
      </c>
      <c r="D21" s="2"/>
      <c r="E21" s="2"/>
      <c r="F21" s="2">
        <v>19.629719999999999</v>
      </c>
      <c r="G21" s="2">
        <v>20.030385000000003</v>
      </c>
      <c r="H21" s="2"/>
      <c r="I21" s="2"/>
      <c r="J21" s="19" t="s">
        <v>54</v>
      </c>
      <c r="K21" s="19" t="s">
        <v>49</v>
      </c>
      <c r="L21" s="19" t="s">
        <v>47</v>
      </c>
    </row>
    <row r="22" spans="1:12" ht="13.5" x14ac:dyDescent="0.25">
      <c r="A22" s="3">
        <v>42037</v>
      </c>
      <c r="B22" s="2">
        <v>19.334299999999999</v>
      </c>
      <c r="C22" s="2">
        <v>24.725850200668361</v>
      </c>
      <c r="D22" s="2"/>
      <c r="E22" s="2"/>
      <c r="F22" s="2">
        <v>19.524439999999998</v>
      </c>
      <c r="G22" s="2">
        <v>19.976945000000001</v>
      </c>
      <c r="H22" s="2"/>
      <c r="I22" s="2"/>
      <c r="J22" s="19" t="s">
        <v>54</v>
      </c>
      <c r="K22" s="19" t="s">
        <v>49</v>
      </c>
      <c r="L22" s="19" t="s">
        <v>47</v>
      </c>
    </row>
    <row r="23" spans="1:12" ht="13.5" x14ac:dyDescent="0.25">
      <c r="A23" s="3">
        <v>42038</v>
      </c>
      <c r="B23" s="2">
        <v>19.334299999999999</v>
      </c>
      <c r="C23" s="2">
        <v>24.725850200668361</v>
      </c>
      <c r="D23" s="2"/>
      <c r="E23" s="2"/>
      <c r="F23" s="2">
        <v>19.427759999999999</v>
      </c>
      <c r="G23" s="2">
        <v>19.932634999999998</v>
      </c>
      <c r="H23" s="2"/>
      <c r="I23" s="2"/>
      <c r="J23" s="19" t="s">
        <v>54</v>
      </c>
      <c r="K23" s="19" t="s">
        <v>49</v>
      </c>
      <c r="L23" s="19" t="s">
        <v>47</v>
      </c>
    </row>
    <row r="24" spans="1:12" ht="13.5" x14ac:dyDescent="0.25">
      <c r="A24" s="3">
        <v>42039</v>
      </c>
      <c r="B24" s="2">
        <v>19.334299999999999</v>
      </c>
      <c r="C24" s="2">
        <v>24.725850200668347</v>
      </c>
      <c r="D24" s="2"/>
      <c r="E24" s="2"/>
      <c r="F24" s="2">
        <v>19.334299999999999</v>
      </c>
      <c r="G24" s="2">
        <v>19.888325000000002</v>
      </c>
      <c r="H24" s="2"/>
      <c r="I24" s="2"/>
      <c r="J24" s="19" t="s">
        <v>54</v>
      </c>
      <c r="K24" s="19" t="s">
        <v>49</v>
      </c>
      <c r="L24" s="19" t="s">
        <v>47</v>
      </c>
    </row>
    <row r="25" spans="1:12" ht="13.5" x14ac:dyDescent="0.25">
      <c r="A25" s="3">
        <v>42040</v>
      </c>
      <c r="B25" s="2">
        <v>19.334299999999999</v>
      </c>
      <c r="C25" s="2">
        <v>24.725850200668347</v>
      </c>
      <c r="D25" s="2"/>
      <c r="E25" s="2"/>
      <c r="F25" s="2">
        <v>19.334299999999999</v>
      </c>
      <c r="G25" s="2">
        <v>19.837839999999996</v>
      </c>
      <c r="H25" s="2"/>
      <c r="I25" s="2"/>
      <c r="J25" s="19" t="s">
        <v>50</v>
      </c>
      <c r="K25" s="19" t="s">
        <v>50</v>
      </c>
      <c r="L25" s="19" t="s">
        <v>50</v>
      </c>
    </row>
    <row r="26" spans="1:12" ht="13.5" x14ac:dyDescent="0.25">
      <c r="A26" s="3">
        <v>42041</v>
      </c>
      <c r="B26" s="2">
        <v>19.334299999999999</v>
      </c>
      <c r="C26" s="2">
        <v>24.725850200668347</v>
      </c>
      <c r="D26" s="2"/>
      <c r="E26" s="2"/>
      <c r="F26" s="2">
        <v>19.334299999999999</v>
      </c>
      <c r="G26" s="2">
        <v>19.797559999999997</v>
      </c>
      <c r="H26" s="2"/>
      <c r="I26" s="2"/>
      <c r="J26" s="19" t="s">
        <v>50</v>
      </c>
      <c r="K26" s="19" t="s">
        <v>50</v>
      </c>
      <c r="L26" s="19" t="s">
        <v>50</v>
      </c>
    </row>
    <row r="27" spans="1:12" ht="13.5" x14ac:dyDescent="0.25">
      <c r="A27" s="3">
        <v>42044</v>
      </c>
      <c r="B27" s="2">
        <v>18.7973</v>
      </c>
      <c r="C27" s="2">
        <v>16.547058497898675</v>
      </c>
      <c r="D27" s="2">
        <v>0.17490512248937407</v>
      </c>
      <c r="E27" s="2"/>
      <c r="F27" s="2">
        <v>19.226900000000001</v>
      </c>
      <c r="G27" s="2">
        <v>19.716999999999999</v>
      </c>
      <c r="H27" s="2"/>
      <c r="I27" s="2"/>
      <c r="J27" s="19" t="s">
        <v>54</v>
      </c>
      <c r="K27" s="19" t="s">
        <v>49</v>
      </c>
      <c r="L27" s="19" t="s">
        <v>47</v>
      </c>
    </row>
    <row r="28" spans="1:12" ht="13.5" x14ac:dyDescent="0.25">
      <c r="A28" s="3">
        <v>42045</v>
      </c>
      <c r="B28" s="2">
        <v>18.7973</v>
      </c>
      <c r="C28" s="2">
        <v>16.547058497898675</v>
      </c>
      <c r="D28" s="2">
        <v>0.22107729080242322</v>
      </c>
      <c r="E28" s="2"/>
      <c r="F28" s="2">
        <v>19.119499999999999</v>
      </c>
      <c r="G28" s="2">
        <v>19.63644</v>
      </c>
      <c r="H28" s="2"/>
      <c r="I28" s="2"/>
      <c r="J28" s="19" t="s">
        <v>54</v>
      </c>
      <c r="K28" s="19" t="s">
        <v>49</v>
      </c>
      <c r="L28" s="19" t="s">
        <v>47</v>
      </c>
    </row>
    <row r="29" spans="1:12" ht="13.5" x14ac:dyDescent="0.25">
      <c r="A29" s="3">
        <v>42046</v>
      </c>
      <c r="B29" s="2">
        <v>18.7973</v>
      </c>
      <c r="C29" s="2">
        <v>16.547058497898675</v>
      </c>
      <c r="D29" s="2">
        <v>0.26388423417245122</v>
      </c>
      <c r="E29" s="2"/>
      <c r="F29" s="2">
        <v>19.012099999999997</v>
      </c>
      <c r="G29" s="2">
        <v>19.555879999999998</v>
      </c>
      <c r="H29" s="2"/>
      <c r="I29" s="2"/>
      <c r="J29" s="19" t="s">
        <v>54</v>
      </c>
      <c r="K29" s="19" t="s">
        <v>49</v>
      </c>
      <c r="L29" s="19" t="s">
        <v>47</v>
      </c>
    </row>
    <row r="30" spans="1:12" ht="13.5" x14ac:dyDescent="0.25">
      <c r="A30" s="3">
        <v>42047</v>
      </c>
      <c r="B30" s="2">
        <v>18.7973</v>
      </c>
      <c r="C30" s="2">
        <v>16.547058497898675</v>
      </c>
      <c r="D30" s="2">
        <v>0.23396791648033854</v>
      </c>
      <c r="E30" s="2"/>
      <c r="F30" s="2">
        <v>18.904700000000002</v>
      </c>
      <c r="G30" s="2">
        <v>19.486065</v>
      </c>
      <c r="H30" s="2"/>
      <c r="I30" s="2"/>
      <c r="J30" s="19" t="s">
        <v>54</v>
      </c>
      <c r="K30" s="19" t="s">
        <v>49</v>
      </c>
      <c r="L30" s="19" t="s">
        <v>47</v>
      </c>
    </row>
    <row r="31" spans="1:12" ht="13.5" x14ac:dyDescent="0.25">
      <c r="A31" s="3">
        <v>42048</v>
      </c>
      <c r="B31" s="2">
        <v>18.7973</v>
      </c>
      <c r="C31" s="2">
        <v>16.547058497898675</v>
      </c>
      <c r="D31" s="2">
        <v>0.21398256311494634</v>
      </c>
      <c r="E31" s="2"/>
      <c r="F31" s="2">
        <v>18.7973</v>
      </c>
      <c r="G31" s="2">
        <v>19.405504999999998</v>
      </c>
      <c r="H31" s="2"/>
      <c r="I31" s="2"/>
      <c r="J31" s="19" t="s">
        <v>54</v>
      </c>
      <c r="K31" s="19" t="s">
        <v>49</v>
      </c>
      <c r="L31" s="19" t="s">
        <v>47</v>
      </c>
    </row>
    <row r="32" spans="1:12" ht="13.5" x14ac:dyDescent="0.25">
      <c r="A32" s="3">
        <v>42051</v>
      </c>
      <c r="B32" s="2">
        <v>18.7973</v>
      </c>
      <c r="C32" s="2">
        <v>16.547058497898675</v>
      </c>
      <c r="D32" s="2">
        <v>0.20200563312080888</v>
      </c>
      <c r="E32" s="2"/>
      <c r="F32" s="2">
        <v>18.7973</v>
      </c>
      <c r="G32" s="2">
        <v>19.352335</v>
      </c>
      <c r="H32" s="2"/>
      <c r="I32" s="2"/>
      <c r="J32" s="19" t="s">
        <v>50</v>
      </c>
      <c r="K32" s="19" t="s">
        <v>50</v>
      </c>
      <c r="L32" s="19" t="s">
        <v>50</v>
      </c>
    </row>
    <row r="33" spans="1:12" ht="13.5" x14ac:dyDescent="0.25">
      <c r="A33" s="3">
        <v>42052</v>
      </c>
      <c r="B33" s="2">
        <v>18.7973</v>
      </c>
      <c r="C33" s="2">
        <v>16.547058497898675</v>
      </c>
      <c r="D33" s="2">
        <v>0.19643959813257084</v>
      </c>
      <c r="E33" s="2"/>
      <c r="F33" s="2">
        <v>18.7973</v>
      </c>
      <c r="G33" s="2">
        <v>19.299164999999999</v>
      </c>
      <c r="H33" s="2"/>
      <c r="I33" s="2"/>
      <c r="J33" s="19" t="s">
        <v>50</v>
      </c>
      <c r="K33" s="19" t="s">
        <v>50</v>
      </c>
      <c r="L33" s="19" t="s">
        <v>50</v>
      </c>
    </row>
    <row r="34" spans="1:12" ht="13.5" x14ac:dyDescent="0.25">
      <c r="A34" s="3">
        <v>42053</v>
      </c>
      <c r="B34" s="2">
        <v>18.7973</v>
      </c>
      <c r="C34" s="2">
        <v>16.547058497898675</v>
      </c>
      <c r="D34" s="2">
        <v>0.1959597747300208</v>
      </c>
      <c r="E34" s="2"/>
      <c r="F34" s="2">
        <v>18.7973</v>
      </c>
      <c r="G34" s="2">
        <v>19.245995000000001</v>
      </c>
      <c r="H34" s="2"/>
      <c r="I34" s="2"/>
      <c r="J34" s="19" t="s">
        <v>50</v>
      </c>
      <c r="K34" s="19" t="s">
        <v>50</v>
      </c>
      <c r="L34" s="19" t="s">
        <v>50</v>
      </c>
    </row>
    <row r="35" spans="1:12" ht="13.5" x14ac:dyDescent="0.25">
      <c r="A35" s="3">
        <v>42054</v>
      </c>
      <c r="B35" s="2">
        <v>18.7973</v>
      </c>
      <c r="C35" s="2">
        <v>16.547058497898675</v>
      </c>
      <c r="D35" s="2">
        <v>0.19947034300745159</v>
      </c>
      <c r="E35" s="2">
        <v>0.21129916400559839</v>
      </c>
      <c r="F35" s="2">
        <v>18.7973</v>
      </c>
      <c r="G35" s="2">
        <v>19.192824999999999</v>
      </c>
      <c r="H35" s="2"/>
      <c r="I35" s="2"/>
      <c r="J35" s="19" t="s">
        <v>50</v>
      </c>
      <c r="K35" s="19" t="s">
        <v>50</v>
      </c>
      <c r="L35" s="19" t="s">
        <v>50</v>
      </c>
    </row>
    <row r="36" spans="1:12" ht="13.5" x14ac:dyDescent="0.25">
      <c r="A36" s="3">
        <v>42055</v>
      </c>
      <c r="B36" s="2">
        <v>18.238700000000001</v>
      </c>
      <c r="C36" s="2">
        <v>9.9061123439545327</v>
      </c>
      <c r="D36" s="2">
        <v>0.24744505783441539</v>
      </c>
      <c r="E36" s="2">
        <v>-7.0239102481789439E-4</v>
      </c>
      <c r="F36" s="2">
        <v>18.685579999999998</v>
      </c>
      <c r="G36" s="2">
        <v>19.111725</v>
      </c>
      <c r="H36" s="2"/>
      <c r="I36" s="2"/>
      <c r="J36" s="19" t="s">
        <v>54</v>
      </c>
      <c r="K36" s="19" t="s">
        <v>49</v>
      </c>
      <c r="L36" s="19" t="s">
        <v>47</v>
      </c>
    </row>
    <row r="37" spans="1:12" ht="13.5" x14ac:dyDescent="0.25">
      <c r="A37" s="3">
        <v>42058</v>
      </c>
      <c r="B37" s="2">
        <v>18.238700000000001</v>
      </c>
      <c r="C37" s="2">
        <v>9.9061123439545327</v>
      </c>
      <c r="D37" s="2">
        <v>0.21208228389161832</v>
      </c>
      <c r="E37" s="2">
        <v>-0.13558078465188364</v>
      </c>
      <c r="F37" s="2">
        <v>18.573860000000003</v>
      </c>
      <c r="G37" s="2">
        <v>19.030625000000001</v>
      </c>
      <c r="H37" s="2"/>
      <c r="I37" s="2"/>
      <c r="J37" s="19" t="s">
        <v>54</v>
      </c>
      <c r="K37" s="19" t="s">
        <v>49</v>
      </c>
      <c r="L37" s="19" t="s">
        <v>47</v>
      </c>
    </row>
    <row r="38" spans="1:12" ht="13.5" x14ac:dyDescent="0.25">
      <c r="A38" s="3">
        <v>42059</v>
      </c>
      <c r="B38" s="2">
        <v>18.238700000000001</v>
      </c>
      <c r="C38" s="2">
        <v>9.9061123439545327</v>
      </c>
      <c r="D38" s="2">
        <v>0.18832532671259727</v>
      </c>
      <c r="E38" s="2">
        <v>-0.21474031053195061</v>
      </c>
      <c r="F38" s="2">
        <v>18.462139999999998</v>
      </c>
      <c r="G38" s="2">
        <v>18.951675000000002</v>
      </c>
      <c r="H38" s="2"/>
      <c r="I38" s="2"/>
      <c r="J38" s="19" t="s">
        <v>54</v>
      </c>
      <c r="K38" s="19" t="s">
        <v>49</v>
      </c>
      <c r="L38" s="19" t="s">
        <v>47</v>
      </c>
    </row>
    <row r="39" spans="1:12" ht="13.5" x14ac:dyDescent="0.25">
      <c r="A39" s="3">
        <v>42060</v>
      </c>
      <c r="B39" s="2">
        <v>18.238700000000001</v>
      </c>
      <c r="C39" s="2">
        <v>9.9061123439545327</v>
      </c>
      <c r="D39" s="2">
        <v>0.17393198047020064</v>
      </c>
      <c r="E39" s="2">
        <v>-0.24816684943492817</v>
      </c>
      <c r="F39" s="2">
        <v>18.350420000000003</v>
      </c>
      <c r="G39" s="2">
        <v>18.873530000000002</v>
      </c>
      <c r="H39" s="2"/>
      <c r="I39" s="2"/>
      <c r="J39" s="19" t="s">
        <v>54</v>
      </c>
      <c r="K39" s="19" t="s">
        <v>49</v>
      </c>
      <c r="L39" s="19" t="s">
        <v>47</v>
      </c>
    </row>
    <row r="40" spans="1:12" ht="13.5" x14ac:dyDescent="0.25">
      <c r="A40" s="3">
        <v>42061</v>
      </c>
      <c r="B40" s="2">
        <v>18.791899999999998</v>
      </c>
      <c r="C40" s="2">
        <v>41.291623256347783</v>
      </c>
      <c r="D40" s="2">
        <v>0.12606104560256171</v>
      </c>
      <c r="E40" s="2">
        <v>-0.24966165349368205</v>
      </c>
      <c r="F40" s="2">
        <v>18.349340000000002</v>
      </c>
      <c r="G40" s="2">
        <v>18.846409999999999</v>
      </c>
      <c r="H40" s="2"/>
      <c r="I40" s="2"/>
      <c r="J40" s="19" t="s">
        <v>54</v>
      </c>
      <c r="K40" s="19" t="s">
        <v>49</v>
      </c>
      <c r="L40" s="19" t="s">
        <v>47</v>
      </c>
    </row>
    <row r="41" spans="1:12" ht="13.5" x14ac:dyDescent="0.25">
      <c r="A41" s="3">
        <v>42062</v>
      </c>
      <c r="B41" s="2">
        <v>18.791899999999998</v>
      </c>
      <c r="C41" s="2">
        <v>41.291623256347791</v>
      </c>
      <c r="D41" s="2">
        <v>8.7180272750682519E-2</v>
      </c>
      <c r="E41" s="2">
        <v>-0.22954558751481435</v>
      </c>
      <c r="F41" s="2">
        <v>18.459980000000002</v>
      </c>
      <c r="G41" s="2">
        <v>18.819290000000002</v>
      </c>
      <c r="H41" s="2"/>
      <c r="I41" s="2"/>
      <c r="J41" s="19" t="s">
        <v>48</v>
      </c>
      <c r="K41" s="19" t="s">
        <v>50</v>
      </c>
      <c r="L41" s="19" t="s">
        <v>51</v>
      </c>
    </row>
    <row r="42" spans="1:12" ht="13.5" x14ac:dyDescent="0.25">
      <c r="A42" s="3">
        <v>42065</v>
      </c>
      <c r="B42" s="2">
        <v>18.791899999999998</v>
      </c>
      <c r="C42" s="2">
        <v>41.291623256347791</v>
      </c>
      <c r="D42" s="2">
        <v>5.5786159858175921E-2</v>
      </c>
      <c r="E42" s="2">
        <v>-0.18954777719327565</v>
      </c>
      <c r="F42" s="2">
        <v>18.570619999999998</v>
      </c>
      <c r="G42" s="2">
        <v>18.792170000000002</v>
      </c>
      <c r="H42" s="2"/>
      <c r="I42" s="2"/>
      <c r="J42" s="19" t="s">
        <v>48</v>
      </c>
      <c r="K42" s="19" t="s">
        <v>50</v>
      </c>
      <c r="L42" s="19" t="s">
        <v>51</v>
      </c>
    </row>
    <row r="43" spans="1:12" ht="13.5" x14ac:dyDescent="0.25">
      <c r="A43" s="3">
        <v>42066</v>
      </c>
      <c r="B43" s="2">
        <v>18.2333</v>
      </c>
      <c r="C43" s="2">
        <v>28.687767230511852</v>
      </c>
      <c r="D43" s="2">
        <v>7.1993209189024299E-2</v>
      </c>
      <c r="E43" s="2">
        <v>-0.13155708291952664</v>
      </c>
      <c r="F43" s="2">
        <v>18.569539999999996</v>
      </c>
      <c r="G43" s="2">
        <v>18.737120000000001</v>
      </c>
      <c r="H43" s="2"/>
      <c r="I43" s="2"/>
      <c r="J43" s="19" t="s">
        <v>54</v>
      </c>
      <c r="K43" s="19" t="s">
        <v>49</v>
      </c>
      <c r="L43" s="19" t="s">
        <v>47</v>
      </c>
    </row>
    <row r="44" spans="1:12" ht="13.5" x14ac:dyDescent="0.25">
      <c r="A44" s="3">
        <v>42067</v>
      </c>
      <c r="B44" s="2">
        <v>18.2333</v>
      </c>
      <c r="C44" s="2">
        <v>28.687767230511838</v>
      </c>
      <c r="D44" s="2">
        <v>9.0297954856339402E-2</v>
      </c>
      <c r="E44" s="2">
        <v>-6.2348122659495728E-2</v>
      </c>
      <c r="F44" s="2">
        <v>18.568459999999998</v>
      </c>
      <c r="G44" s="2">
        <v>18.68207</v>
      </c>
      <c r="H44" s="2"/>
      <c r="I44" s="2"/>
      <c r="J44" s="19" t="s">
        <v>54</v>
      </c>
      <c r="K44" s="19" t="s">
        <v>49</v>
      </c>
      <c r="L44" s="19" t="s">
        <v>47</v>
      </c>
    </row>
    <row r="45" spans="1:12" ht="13.5" x14ac:dyDescent="0.25">
      <c r="A45" s="3">
        <v>42068</v>
      </c>
      <c r="B45" s="2">
        <v>18.2333</v>
      </c>
      <c r="C45" s="2">
        <v>28.687767230511852</v>
      </c>
      <c r="D45" s="2">
        <v>0.11003759371413224</v>
      </c>
      <c r="E45" s="2">
        <v>1.3087083031660472E-2</v>
      </c>
      <c r="F45" s="2">
        <v>18.45674</v>
      </c>
      <c r="G45" s="2">
        <v>18.627019999999998</v>
      </c>
      <c r="H45" s="2"/>
      <c r="I45" s="2"/>
      <c r="J45" s="19" t="s">
        <v>54</v>
      </c>
      <c r="K45" s="19" t="s">
        <v>49</v>
      </c>
      <c r="L45" s="19" t="s">
        <v>47</v>
      </c>
    </row>
    <row r="46" spans="1:12" ht="13.5" x14ac:dyDescent="0.25">
      <c r="A46" s="3">
        <v>42069</v>
      </c>
      <c r="B46" s="2">
        <v>18.2333</v>
      </c>
      <c r="C46" s="2">
        <v>28.687767230511852</v>
      </c>
      <c r="D46" s="2">
        <v>4.4738021950706752E-2</v>
      </c>
      <c r="E46" s="2">
        <v>9.679093984448367E-2</v>
      </c>
      <c r="F46" s="2">
        <v>18.345019999999998</v>
      </c>
      <c r="G46" s="2">
        <v>18.57197</v>
      </c>
      <c r="H46" s="2"/>
      <c r="I46" s="2"/>
      <c r="J46" s="19" t="s">
        <v>54</v>
      </c>
      <c r="K46" s="19" t="s">
        <v>49</v>
      </c>
      <c r="L46" s="19" t="s">
        <v>47</v>
      </c>
    </row>
    <row r="47" spans="1:12" ht="13.5" x14ac:dyDescent="0.25">
      <c r="A47" s="3">
        <v>42072</v>
      </c>
      <c r="B47" s="2">
        <v>18.2333</v>
      </c>
      <c r="C47" s="2">
        <v>28.687767230511852</v>
      </c>
      <c r="D47" s="2">
        <v>-6.8709077437247856E-3</v>
      </c>
      <c r="E47" s="2">
        <v>0.18462197480413084</v>
      </c>
      <c r="F47" s="2">
        <v>18.2333</v>
      </c>
      <c r="G47" s="2">
        <v>18.543769999999999</v>
      </c>
      <c r="H47" s="2"/>
      <c r="I47" s="2"/>
      <c r="J47" s="19" t="s">
        <v>54</v>
      </c>
      <c r="K47" s="19" t="s">
        <v>49</v>
      </c>
      <c r="L47" s="19" t="s">
        <v>47</v>
      </c>
    </row>
    <row r="48" spans="1:12" ht="13.5" x14ac:dyDescent="0.25">
      <c r="A48" s="3">
        <v>42073</v>
      </c>
      <c r="B48" s="2">
        <v>18.2333</v>
      </c>
      <c r="C48" s="2">
        <v>28.687767230511852</v>
      </c>
      <c r="D48" s="2">
        <v>-4.7165414965927965E-2</v>
      </c>
      <c r="E48" s="2">
        <v>0.27356785469027489</v>
      </c>
      <c r="F48" s="2">
        <v>18.2333</v>
      </c>
      <c r="G48" s="2">
        <v>18.515569999999997</v>
      </c>
      <c r="H48" s="2"/>
      <c r="I48" s="2"/>
      <c r="J48" s="19" t="s">
        <v>50</v>
      </c>
      <c r="K48" s="19" t="s">
        <v>50</v>
      </c>
      <c r="L48" s="19" t="s">
        <v>50</v>
      </c>
    </row>
    <row r="49" spans="1:12" ht="13.5" x14ac:dyDescent="0.25">
      <c r="A49" s="3">
        <v>42074</v>
      </c>
      <c r="B49" s="2">
        <v>18.2333</v>
      </c>
      <c r="C49" s="2">
        <v>28.687767230511852</v>
      </c>
      <c r="D49" s="2">
        <v>-7.8136149513628794E-2</v>
      </c>
      <c r="E49" s="2">
        <v>0.34866395511821974</v>
      </c>
      <c r="F49" s="2">
        <v>18.2333</v>
      </c>
      <c r="G49" s="2">
        <v>18.487369999999995</v>
      </c>
      <c r="H49" s="2"/>
      <c r="I49" s="2"/>
      <c r="J49" s="19" t="s">
        <v>50</v>
      </c>
      <c r="K49" s="19" t="s">
        <v>50</v>
      </c>
      <c r="L49" s="19" t="s">
        <v>50</v>
      </c>
    </row>
    <row r="50" spans="1:12" ht="13.5" x14ac:dyDescent="0.25">
      <c r="A50" s="3">
        <v>42075</v>
      </c>
      <c r="B50" s="2">
        <v>18.2333</v>
      </c>
      <c r="C50" s="2">
        <v>28.687767230511852</v>
      </c>
      <c r="D50" s="2">
        <v>-1.6341298808679738E-2</v>
      </c>
      <c r="E50" s="2">
        <v>0.41295170542430526</v>
      </c>
      <c r="F50" s="2">
        <v>18.2333</v>
      </c>
      <c r="G50" s="2">
        <v>18.459169999999993</v>
      </c>
      <c r="H50" s="2">
        <v>19.217383673469371</v>
      </c>
      <c r="I50" s="2"/>
      <c r="J50" s="19" t="s">
        <v>50</v>
      </c>
      <c r="K50" s="19" t="s">
        <v>50</v>
      </c>
      <c r="L50" s="19" t="s">
        <v>50</v>
      </c>
    </row>
    <row r="51" spans="1:12" ht="13.5" x14ac:dyDescent="0.25">
      <c r="A51" s="3">
        <v>42076</v>
      </c>
      <c r="B51" s="2">
        <v>18.2333</v>
      </c>
      <c r="C51" s="2">
        <v>28.687767230511852</v>
      </c>
      <c r="D51" s="2">
        <v>3.8625507855410746E-2</v>
      </c>
      <c r="E51" s="2">
        <v>0.46875748138058881</v>
      </c>
      <c r="F51" s="2">
        <v>18.2333</v>
      </c>
      <c r="G51" s="2">
        <v>18.430969999999995</v>
      </c>
      <c r="H51" s="2">
        <v>19.197701999999982</v>
      </c>
      <c r="I51" s="2"/>
      <c r="J51" s="19" t="s">
        <v>50</v>
      </c>
      <c r="K51" s="19" t="s">
        <v>50</v>
      </c>
      <c r="L51" s="19" t="s">
        <v>50</v>
      </c>
    </row>
    <row r="52" spans="1:12" ht="13.5" x14ac:dyDescent="0.25">
      <c r="A52" s="3">
        <v>42079</v>
      </c>
      <c r="B52" s="2">
        <v>18.2333</v>
      </c>
      <c r="C52" s="2">
        <v>28.687767230511867</v>
      </c>
      <c r="D52" s="2">
        <v>8.7616305009834861E-2</v>
      </c>
      <c r="E52" s="2">
        <v>0.50556454901876302</v>
      </c>
      <c r="F52" s="2">
        <v>18.2333</v>
      </c>
      <c r="G52" s="2">
        <v>18.402769999999993</v>
      </c>
      <c r="H52" s="2">
        <v>19.154305999999988</v>
      </c>
      <c r="I52" s="2"/>
      <c r="J52" s="19" t="s">
        <v>50</v>
      </c>
      <c r="K52" s="19" t="s">
        <v>50</v>
      </c>
      <c r="L52" s="19" t="s">
        <v>50</v>
      </c>
    </row>
    <row r="53" spans="1:12" ht="13.5" x14ac:dyDescent="0.25">
      <c r="A53" s="3">
        <v>42080</v>
      </c>
      <c r="B53" s="2">
        <v>17.723099999999999</v>
      </c>
      <c r="C53" s="2">
        <v>18.099968867682804</v>
      </c>
      <c r="D53" s="2">
        <v>8.3220874803075162E-2</v>
      </c>
      <c r="E53" s="2">
        <v>0.51799196562063654</v>
      </c>
      <c r="F53" s="2">
        <v>18.131260000000001</v>
      </c>
      <c r="G53" s="2">
        <v>18.349059999999991</v>
      </c>
      <c r="H53" s="2">
        <v>19.104357999999987</v>
      </c>
      <c r="I53" s="2"/>
      <c r="J53" s="19" t="s">
        <v>54</v>
      </c>
      <c r="K53" s="19" t="s">
        <v>49</v>
      </c>
      <c r="L53" s="19" t="s">
        <v>47</v>
      </c>
    </row>
    <row r="54" spans="1:12" ht="13.5" x14ac:dyDescent="0.25">
      <c r="A54" s="3">
        <v>42081</v>
      </c>
      <c r="B54" s="2">
        <v>17.723099999999999</v>
      </c>
      <c r="C54" s="2">
        <v>18.099968867682804</v>
      </c>
      <c r="D54" s="2">
        <v>8.4643020654723955E-2</v>
      </c>
      <c r="E54" s="2">
        <v>0.51417886579528194</v>
      </c>
      <c r="F54" s="2">
        <v>18.029220000000002</v>
      </c>
      <c r="G54" s="2">
        <v>18.295349999999992</v>
      </c>
      <c r="H54" s="2">
        <v>19.054409999999994</v>
      </c>
      <c r="I54" s="2"/>
      <c r="J54" s="19" t="s">
        <v>54</v>
      </c>
      <c r="K54" s="19" t="s">
        <v>49</v>
      </c>
      <c r="L54" s="19" t="s">
        <v>47</v>
      </c>
    </row>
    <row r="55" spans="1:12" ht="13.5" x14ac:dyDescent="0.25">
      <c r="A55" s="3">
        <v>42082</v>
      </c>
      <c r="B55" s="2">
        <v>17.723099999999999</v>
      </c>
      <c r="C55" s="2">
        <v>18.099968867682804</v>
      </c>
      <c r="D55" s="2">
        <v>9.0606889676330127E-2</v>
      </c>
      <c r="E55" s="2">
        <v>0.50008674696753452</v>
      </c>
      <c r="F55" s="2">
        <v>17.92718</v>
      </c>
      <c r="G55" s="2">
        <v>18.241639999999993</v>
      </c>
      <c r="H55" s="2">
        <v>19.001991999999994</v>
      </c>
      <c r="I55" s="2"/>
      <c r="J55" s="19" t="s">
        <v>54</v>
      </c>
      <c r="K55" s="19" t="s">
        <v>49</v>
      </c>
      <c r="L55" s="19" t="s">
        <v>47</v>
      </c>
    </row>
    <row r="56" spans="1:12" ht="13.5" x14ac:dyDescent="0.25">
      <c r="A56" s="3">
        <v>42086</v>
      </c>
      <c r="B56" s="2">
        <v>17.723099999999999</v>
      </c>
      <c r="C56" s="2">
        <v>18.099968867682804</v>
      </c>
      <c r="D56" s="2">
        <v>0.10006112449751825</v>
      </c>
      <c r="E56" s="2">
        <v>0.47375144126893221</v>
      </c>
      <c r="F56" s="2">
        <v>17.825140000000001</v>
      </c>
      <c r="G56" s="2">
        <v>18.215859999999992</v>
      </c>
      <c r="H56" s="2">
        <v>18.953655999999995</v>
      </c>
      <c r="I56" s="2"/>
      <c r="J56" s="19" t="s">
        <v>54</v>
      </c>
      <c r="K56" s="19" t="s">
        <v>49</v>
      </c>
      <c r="L56" s="19" t="s">
        <v>47</v>
      </c>
    </row>
    <row r="57" spans="1:12" ht="13.5" x14ac:dyDescent="0.25">
      <c r="A57" s="3">
        <v>42087</v>
      </c>
      <c r="B57" s="2">
        <v>18.254799999999999</v>
      </c>
      <c r="C57" s="2">
        <v>46.023849001233849</v>
      </c>
      <c r="D57" s="2">
        <v>7.2757050645201105E-2</v>
      </c>
      <c r="E57" s="2">
        <v>0.44088983175338126</v>
      </c>
      <c r="F57" s="2">
        <v>17.829439999999998</v>
      </c>
      <c r="G57" s="2">
        <v>18.216664999999992</v>
      </c>
      <c r="H57" s="2">
        <v>18.910581999999998</v>
      </c>
      <c r="I57" s="2"/>
      <c r="J57" s="19" t="s">
        <v>54</v>
      </c>
      <c r="K57" s="19" t="s">
        <v>49</v>
      </c>
      <c r="L57" s="19" t="s">
        <v>55</v>
      </c>
    </row>
    <row r="58" spans="1:12" ht="13.5" x14ac:dyDescent="0.25">
      <c r="A58" s="3">
        <v>42088</v>
      </c>
      <c r="B58" s="2">
        <v>17.776800000000001</v>
      </c>
      <c r="C58" s="2">
        <v>34.601952440653037</v>
      </c>
      <c r="D58" s="2">
        <v>8.5698222975775451E-2</v>
      </c>
      <c r="E58" s="2">
        <v>0.40550216785023718</v>
      </c>
      <c r="F58" s="2">
        <v>17.840179999999997</v>
      </c>
      <c r="G58" s="2">
        <v>18.19356999999999</v>
      </c>
      <c r="H58" s="2">
        <v>18.857947999999997</v>
      </c>
      <c r="I58" s="2"/>
      <c r="J58" s="19" t="s">
        <v>54</v>
      </c>
      <c r="K58" s="19" t="s">
        <v>50</v>
      </c>
      <c r="L58" s="19" t="s">
        <v>55</v>
      </c>
    </row>
    <row r="59" spans="1:12" ht="13.5" x14ac:dyDescent="0.25">
      <c r="A59" s="3">
        <v>42089</v>
      </c>
      <c r="B59" s="2">
        <v>17.776800000000001</v>
      </c>
      <c r="C59" s="2">
        <v>34.601952440653037</v>
      </c>
      <c r="D59" s="2">
        <v>0.10006297938319619</v>
      </c>
      <c r="E59" s="2">
        <v>0.37030880399343835</v>
      </c>
      <c r="F59" s="2">
        <v>17.850920000000002</v>
      </c>
      <c r="G59" s="2">
        <v>18.170474999999989</v>
      </c>
      <c r="H59" s="2">
        <v>18.805313999999999</v>
      </c>
      <c r="I59" s="2"/>
      <c r="J59" s="19" t="s">
        <v>54</v>
      </c>
      <c r="K59" s="19" t="s">
        <v>50</v>
      </c>
      <c r="L59" s="19" t="s">
        <v>55</v>
      </c>
    </row>
    <row r="60" spans="1:12" ht="13.5" x14ac:dyDescent="0.25">
      <c r="A60" s="3">
        <v>42090</v>
      </c>
      <c r="B60" s="2">
        <v>17.776800000000001</v>
      </c>
      <c r="C60" s="2">
        <v>34.601952440653037</v>
      </c>
      <c r="D60" s="2">
        <v>0.11537937851284852</v>
      </c>
      <c r="E60" s="2">
        <v>0.33708483290577418</v>
      </c>
      <c r="F60" s="2">
        <v>17.861660000000001</v>
      </c>
      <c r="G60" s="2">
        <v>18.11971999999999</v>
      </c>
      <c r="H60" s="2">
        <v>18.756978</v>
      </c>
      <c r="I60" s="2"/>
      <c r="J60" s="19" t="s">
        <v>54</v>
      </c>
      <c r="K60" s="19" t="s">
        <v>50</v>
      </c>
      <c r="L60" s="19" t="s">
        <v>55</v>
      </c>
    </row>
    <row r="61" spans="1:12" ht="13.5" x14ac:dyDescent="0.25">
      <c r="A61" s="3">
        <v>42093</v>
      </c>
      <c r="B61" s="2">
        <v>17.776800000000001</v>
      </c>
      <c r="C61" s="2">
        <v>34.601952440653051</v>
      </c>
      <c r="D61" s="2">
        <v>0.13126682081086116</v>
      </c>
      <c r="E61" s="2">
        <v>0.30691533364403062</v>
      </c>
      <c r="F61" s="2">
        <v>17.872399999999999</v>
      </c>
      <c r="G61" s="2">
        <v>18.068964999999992</v>
      </c>
      <c r="H61" s="2">
        <v>18.704343999999999</v>
      </c>
      <c r="I61" s="2"/>
      <c r="J61" s="19" t="s">
        <v>54</v>
      </c>
      <c r="K61" s="19" t="s">
        <v>50</v>
      </c>
      <c r="L61" s="19" t="s">
        <v>55</v>
      </c>
    </row>
    <row r="62" spans="1:12" ht="13.5" x14ac:dyDescent="0.25">
      <c r="A62" s="3">
        <v>42094</v>
      </c>
      <c r="B62" s="2">
        <v>18.5717</v>
      </c>
      <c r="C62" s="2">
        <v>57.946337751186846</v>
      </c>
      <c r="D62" s="2">
        <v>8.8539126647642519E-2</v>
      </c>
      <c r="E62" s="2">
        <v>0.28038905467061531</v>
      </c>
      <c r="F62" s="2">
        <v>17.935780000000001</v>
      </c>
      <c r="G62" s="2">
        <v>18.057954999999993</v>
      </c>
      <c r="H62" s="2">
        <v>18.678563999999998</v>
      </c>
      <c r="I62" s="2"/>
      <c r="J62" s="19" t="s">
        <v>54</v>
      </c>
      <c r="K62" s="19" t="s">
        <v>50</v>
      </c>
      <c r="L62" s="19" t="s">
        <v>55</v>
      </c>
    </row>
    <row r="63" spans="1:12" ht="13.5" x14ac:dyDescent="0.25">
      <c r="A63" s="3">
        <v>42095</v>
      </c>
      <c r="B63" s="2">
        <v>18.5717</v>
      </c>
      <c r="C63" s="2">
        <v>57.946337751186846</v>
      </c>
      <c r="D63" s="2">
        <v>-2.8294697857987217E-2</v>
      </c>
      <c r="E63" s="2">
        <v>0.25774448724365739</v>
      </c>
      <c r="F63" s="2">
        <v>18.094760000000001</v>
      </c>
      <c r="G63" s="2">
        <v>18.074874999999995</v>
      </c>
      <c r="H63" s="2">
        <v>18.652783999999993</v>
      </c>
      <c r="I63" s="2"/>
      <c r="J63" s="19" t="s">
        <v>48</v>
      </c>
      <c r="K63" s="19" t="s">
        <v>50</v>
      </c>
      <c r="L63" s="19" t="s">
        <v>51</v>
      </c>
    </row>
    <row r="64" spans="1:12" ht="13.5" x14ac:dyDescent="0.25">
      <c r="A64" s="3">
        <v>42096</v>
      </c>
      <c r="B64" s="2">
        <v>18.5717</v>
      </c>
      <c r="C64" s="2">
        <v>57.946337751186846</v>
      </c>
      <c r="D64" s="2">
        <v>-0.1291793786204245</v>
      </c>
      <c r="E64" s="2">
        <v>0.23897923887961045</v>
      </c>
      <c r="F64" s="2">
        <v>18.253740000000001</v>
      </c>
      <c r="G64" s="2">
        <v>18.091794999999998</v>
      </c>
      <c r="H64" s="2">
        <v>18.627003999999996</v>
      </c>
      <c r="I64" s="2"/>
      <c r="J64" s="19" t="s">
        <v>48</v>
      </c>
      <c r="K64" s="19" t="s">
        <v>50</v>
      </c>
      <c r="L64" s="19" t="s">
        <v>51</v>
      </c>
    </row>
    <row r="65" spans="1:12" ht="13.5" x14ac:dyDescent="0.25">
      <c r="A65" s="3">
        <v>42097</v>
      </c>
      <c r="B65" s="2">
        <v>18.5717</v>
      </c>
      <c r="C65" s="2">
        <v>57.946337751186846</v>
      </c>
      <c r="D65" s="2">
        <v>-0.21641860852124495</v>
      </c>
      <c r="E65" s="2">
        <v>0.22393121949743006</v>
      </c>
      <c r="F65" s="2">
        <v>18.41272</v>
      </c>
      <c r="G65" s="2">
        <v>18.108715</v>
      </c>
      <c r="H65" s="2">
        <v>18.601223999999995</v>
      </c>
      <c r="I65" s="2"/>
      <c r="J65" s="19" t="s">
        <v>48</v>
      </c>
      <c r="K65" s="19" t="s">
        <v>50</v>
      </c>
      <c r="L65" s="19" t="s">
        <v>51</v>
      </c>
    </row>
    <row r="66" spans="1:12" ht="13.5" x14ac:dyDescent="0.25">
      <c r="A66" s="3">
        <v>42100</v>
      </c>
      <c r="B66" s="2">
        <v>18.5717</v>
      </c>
      <c r="C66" s="2">
        <v>57.946337751186839</v>
      </c>
      <c r="D66" s="2">
        <v>-0.29197277885925388</v>
      </c>
      <c r="E66" s="2">
        <v>0.20082305469372502</v>
      </c>
      <c r="F66" s="2">
        <v>18.5717</v>
      </c>
      <c r="G66" s="2">
        <v>18.125635000000006</v>
      </c>
      <c r="H66" s="2">
        <v>18.575443999999997</v>
      </c>
      <c r="I66" s="2"/>
      <c r="J66" s="19" t="s">
        <v>48</v>
      </c>
      <c r="K66" s="19" t="s">
        <v>50</v>
      </c>
      <c r="L66" s="19" t="s">
        <v>51</v>
      </c>
    </row>
    <row r="67" spans="1:12" ht="13.5" x14ac:dyDescent="0.25">
      <c r="A67" s="3">
        <v>42101</v>
      </c>
      <c r="B67" s="2">
        <v>18.5717</v>
      </c>
      <c r="C67" s="2">
        <v>57.946337751186846</v>
      </c>
      <c r="D67" s="2">
        <v>-0.27571097181514048</v>
      </c>
      <c r="E67" s="2">
        <v>0.17340360725725021</v>
      </c>
      <c r="F67" s="2">
        <v>18.5717</v>
      </c>
      <c r="G67" s="2">
        <v>18.142555000000009</v>
      </c>
      <c r="H67" s="2">
        <v>18.549663999999996</v>
      </c>
      <c r="I67" s="2"/>
      <c r="J67" s="19" t="s">
        <v>50</v>
      </c>
      <c r="K67" s="19" t="s">
        <v>50</v>
      </c>
      <c r="L67" s="19" t="s">
        <v>50</v>
      </c>
    </row>
    <row r="68" spans="1:12" ht="13.5" x14ac:dyDescent="0.25">
      <c r="A68" s="3">
        <v>42102</v>
      </c>
      <c r="B68" s="2">
        <v>18.5717</v>
      </c>
      <c r="C68" s="2">
        <v>57.946337751186846</v>
      </c>
      <c r="D68" s="2">
        <v>-0.33697809197356676</v>
      </c>
      <c r="E68" s="2">
        <v>0.14431109078321389</v>
      </c>
      <c r="F68" s="2">
        <v>18.5717</v>
      </c>
      <c r="G68" s="2">
        <v>18.159475000000008</v>
      </c>
      <c r="H68" s="2">
        <v>18.524743999999995</v>
      </c>
      <c r="I68" s="2"/>
      <c r="J68" s="19" t="s">
        <v>50</v>
      </c>
      <c r="K68" s="19" t="s">
        <v>50</v>
      </c>
      <c r="L68" s="19" t="s">
        <v>50</v>
      </c>
    </row>
    <row r="69" spans="1:12" ht="13.5" x14ac:dyDescent="0.25">
      <c r="A69" s="3">
        <v>42104</v>
      </c>
      <c r="B69" s="2">
        <v>18.7973</v>
      </c>
      <c r="C69" s="2">
        <v>64.062571080645398</v>
      </c>
      <c r="D69" s="2">
        <v>-0.40690899133445768</v>
      </c>
      <c r="E69" s="2">
        <v>0.11535309921582201</v>
      </c>
      <c r="F69" s="2">
        <v>18.616820000000001</v>
      </c>
      <c r="G69" s="2">
        <v>18.187675000000006</v>
      </c>
      <c r="H69" s="2">
        <v>18.504657999999996</v>
      </c>
      <c r="I69" s="2"/>
      <c r="J69" s="19" t="s">
        <v>48</v>
      </c>
      <c r="K69" s="19" t="s">
        <v>50</v>
      </c>
      <c r="L69" s="19" t="s">
        <v>51</v>
      </c>
    </row>
    <row r="70" spans="1:12" ht="13.5" x14ac:dyDescent="0.25">
      <c r="A70" s="3">
        <v>42107</v>
      </c>
      <c r="B70" s="2">
        <v>18.7973</v>
      </c>
      <c r="C70" s="2">
        <v>64.062571080645398</v>
      </c>
      <c r="D70" s="2">
        <v>-0.46869064762764268</v>
      </c>
      <c r="E70" s="2">
        <v>8.7721546522872257E-2</v>
      </c>
      <c r="F70" s="2">
        <v>18.661939999999998</v>
      </c>
      <c r="G70" s="2">
        <v>18.215875000000004</v>
      </c>
      <c r="H70" s="2">
        <v>18.493917999999994</v>
      </c>
      <c r="I70" s="2"/>
      <c r="J70" s="19" t="s">
        <v>48</v>
      </c>
      <c r="K70" s="19" t="s">
        <v>50</v>
      </c>
      <c r="L70" s="19" t="s">
        <v>51</v>
      </c>
    </row>
    <row r="71" spans="1:12" ht="13.5" x14ac:dyDescent="0.25">
      <c r="A71" s="3">
        <v>42108</v>
      </c>
      <c r="B71" s="2">
        <v>18.7973</v>
      </c>
      <c r="C71" s="2">
        <v>64.062571080645398</v>
      </c>
      <c r="D71" s="2">
        <v>-0.5233835048644373</v>
      </c>
      <c r="E71" s="2">
        <v>6.2156945068410463E-2</v>
      </c>
      <c r="F71" s="2">
        <v>18.707060000000002</v>
      </c>
      <c r="G71" s="2">
        <v>18.244075000000002</v>
      </c>
      <c r="H71" s="2">
        <v>18.483177999999995</v>
      </c>
      <c r="I71" s="2"/>
      <c r="J71" s="19" t="s">
        <v>48</v>
      </c>
      <c r="K71" s="19" t="s">
        <v>50</v>
      </c>
      <c r="L71" s="19" t="s">
        <v>51</v>
      </c>
    </row>
    <row r="72" spans="1:12" ht="13.5" x14ac:dyDescent="0.25">
      <c r="A72" s="3">
        <v>42109</v>
      </c>
      <c r="B72" s="2">
        <v>18.7973</v>
      </c>
      <c r="C72" s="2">
        <v>64.062571080645398</v>
      </c>
      <c r="D72" s="2">
        <v>-0.44960687158996748</v>
      </c>
      <c r="E72" s="2">
        <v>3.9073347554616999E-2</v>
      </c>
      <c r="F72" s="2">
        <v>18.752179999999999</v>
      </c>
      <c r="G72" s="2">
        <v>18.272275</v>
      </c>
      <c r="H72" s="2">
        <v>18.472437999999993</v>
      </c>
      <c r="I72" s="2"/>
      <c r="J72" s="19" t="s">
        <v>48</v>
      </c>
      <c r="K72" s="19" t="s">
        <v>50</v>
      </c>
      <c r="L72" s="19" t="s">
        <v>51</v>
      </c>
    </row>
    <row r="73" spans="1:12" ht="13.5" x14ac:dyDescent="0.25">
      <c r="A73" s="3">
        <v>42110</v>
      </c>
      <c r="B73" s="2">
        <v>19.3612</v>
      </c>
      <c r="C73" s="2">
        <v>75.864231006316203</v>
      </c>
      <c r="D73" s="2">
        <v>-0.43102225154198948</v>
      </c>
      <c r="E73" s="2">
        <v>1.8652828055516404E-2</v>
      </c>
      <c r="F73" s="2">
        <v>18.910080000000001</v>
      </c>
      <c r="G73" s="2">
        <v>18.354179999999999</v>
      </c>
      <c r="H73" s="2">
        <v>18.472975999999996</v>
      </c>
      <c r="I73" s="2"/>
      <c r="J73" s="19" t="s">
        <v>48</v>
      </c>
      <c r="K73" s="19" t="s">
        <v>52</v>
      </c>
      <c r="L73" s="19" t="s">
        <v>51</v>
      </c>
    </row>
    <row r="74" spans="1:12" ht="13.5" x14ac:dyDescent="0.25">
      <c r="A74" s="3">
        <v>42111</v>
      </c>
      <c r="B74" s="2">
        <v>19.3612</v>
      </c>
      <c r="C74" s="2">
        <v>75.864231006316203</v>
      </c>
      <c r="D74" s="2">
        <v>-0.42054686829594345</v>
      </c>
      <c r="E74" s="2">
        <v>9.1644661787306479E-4</v>
      </c>
      <c r="F74" s="2">
        <v>19.022860000000001</v>
      </c>
      <c r="G74" s="2">
        <v>18.436084999999999</v>
      </c>
      <c r="H74" s="2">
        <v>18.473513999999994</v>
      </c>
      <c r="I74" s="2"/>
      <c r="J74" s="19" t="s">
        <v>48</v>
      </c>
      <c r="K74" s="19" t="s">
        <v>50</v>
      </c>
      <c r="L74" s="19" t="s">
        <v>51</v>
      </c>
    </row>
    <row r="75" spans="1:12" ht="13.5" x14ac:dyDescent="0.25">
      <c r="A75" s="3">
        <v>42114</v>
      </c>
      <c r="B75" s="2">
        <v>19.3612</v>
      </c>
      <c r="C75" s="2">
        <v>75.864231006316217</v>
      </c>
      <c r="D75" s="2">
        <v>-0.41654425329353373</v>
      </c>
      <c r="E75" s="2">
        <v>-1.422287888051413E-2</v>
      </c>
      <c r="F75" s="2">
        <v>19.135639999999999</v>
      </c>
      <c r="G75" s="2">
        <v>18.517989999999998</v>
      </c>
      <c r="H75" s="2">
        <v>18.474051999999993</v>
      </c>
      <c r="I75" s="2"/>
      <c r="J75" s="19" t="s">
        <v>48</v>
      </c>
      <c r="K75" s="19" t="s">
        <v>50</v>
      </c>
      <c r="L75" s="19" t="s">
        <v>51</v>
      </c>
    </row>
    <row r="76" spans="1:12" ht="13.5" x14ac:dyDescent="0.25">
      <c r="A76" s="3">
        <v>42115</v>
      </c>
      <c r="B76" s="2">
        <v>19.3612</v>
      </c>
      <c r="C76" s="2">
        <v>75.864231006316217</v>
      </c>
      <c r="D76" s="2">
        <v>-0.417658509308243</v>
      </c>
      <c r="E76" s="2">
        <v>-3.466598158998109E-2</v>
      </c>
      <c r="F76" s="2">
        <v>19.248419999999999</v>
      </c>
      <c r="G76" s="2">
        <v>18.599894999999997</v>
      </c>
      <c r="H76" s="2">
        <v>18.474589999999992</v>
      </c>
      <c r="I76" s="2"/>
      <c r="J76" s="19" t="s">
        <v>48</v>
      </c>
      <c r="K76" s="19" t="s">
        <v>50</v>
      </c>
      <c r="L76" s="19" t="s">
        <v>51</v>
      </c>
    </row>
    <row r="77" spans="1:12" ht="13.5" x14ac:dyDescent="0.25">
      <c r="A77" s="3">
        <v>42116</v>
      </c>
      <c r="B77" s="2">
        <v>19.3612</v>
      </c>
      <c r="C77" s="2">
        <v>75.864231006316203</v>
      </c>
      <c r="D77" s="2">
        <v>-0.42276901177779536</v>
      </c>
      <c r="E77" s="2">
        <v>-5.8668586041075582E-2</v>
      </c>
      <c r="F77" s="2">
        <v>19.3612</v>
      </c>
      <c r="G77" s="2">
        <v>18.655214999999998</v>
      </c>
      <c r="H77" s="2">
        <v>18.485867999999993</v>
      </c>
      <c r="I77" s="2"/>
      <c r="J77" s="19" t="s">
        <v>48</v>
      </c>
      <c r="K77" s="19" t="s">
        <v>50</v>
      </c>
      <c r="L77" s="19" t="s">
        <v>51</v>
      </c>
    </row>
    <row r="78" spans="1:12" ht="13.5" x14ac:dyDescent="0.25">
      <c r="A78" s="3">
        <v>42117</v>
      </c>
      <c r="B78" s="2">
        <v>19.3612</v>
      </c>
      <c r="C78" s="2">
        <v>75.864231006316217</v>
      </c>
      <c r="D78" s="2">
        <v>-0.43095223722513154</v>
      </c>
      <c r="E78" s="2">
        <v>-8.4754459986258704E-2</v>
      </c>
      <c r="F78" s="2">
        <v>19.3612</v>
      </c>
      <c r="G78" s="2">
        <v>18.734434999999998</v>
      </c>
      <c r="H78" s="2">
        <v>18.497145999999994</v>
      </c>
      <c r="I78" s="2"/>
      <c r="J78" s="19" t="s">
        <v>50</v>
      </c>
      <c r="K78" s="19" t="s">
        <v>50</v>
      </c>
      <c r="L78" s="19" t="s">
        <v>50</v>
      </c>
    </row>
    <row r="79" spans="1:12" ht="13.5" x14ac:dyDescent="0.25">
      <c r="A79" s="3">
        <v>42118</v>
      </c>
      <c r="B79" s="2">
        <v>19.3612</v>
      </c>
      <c r="C79" s="2">
        <v>75.864231006316217</v>
      </c>
      <c r="D79" s="2">
        <v>-0.40674191827674733</v>
      </c>
      <c r="E79" s="2">
        <v>-0.11183855512836238</v>
      </c>
      <c r="F79" s="2">
        <v>19.3612</v>
      </c>
      <c r="G79" s="2">
        <v>18.813655000000001</v>
      </c>
      <c r="H79" s="2">
        <v>18.508423999999994</v>
      </c>
      <c r="I79" s="2"/>
      <c r="J79" s="19" t="s">
        <v>50</v>
      </c>
      <c r="K79" s="19" t="s">
        <v>50</v>
      </c>
      <c r="L79" s="19" t="s">
        <v>50</v>
      </c>
    </row>
    <row r="80" spans="1:12" ht="13.5" x14ac:dyDescent="0.25">
      <c r="A80" s="3">
        <v>42121</v>
      </c>
      <c r="B80" s="2">
        <v>19.3612</v>
      </c>
      <c r="C80" s="2">
        <v>75.864231006316217</v>
      </c>
      <c r="D80" s="2">
        <v>-0.38956469496075385</v>
      </c>
      <c r="E80" s="2">
        <v>-0.14465253764540931</v>
      </c>
      <c r="F80" s="2">
        <v>19.3612</v>
      </c>
      <c r="G80" s="2">
        <v>18.892875</v>
      </c>
      <c r="H80" s="2">
        <v>18.519701999999995</v>
      </c>
      <c r="I80" s="2"/>
      <c r="J80" s="19" t="s">
        <v>50</v>
      </c>
      <c r="K80" s="19" t="s">
        <v>50</v>
      </c>
      <c r="L80" s="19" t="s">
        <v>50</v>
      </c>
    </row>
    <row r="81" spans="1:12" ht="13.5" x14ac:dyDescent="0.25">
      <c r="A81" s="3">
        <v>42122</v>
      </c>
      <c r="B81" s="2">
        <v>19.3612</v>
      </c>
      <c r="C81" s="2">
        <v>75.864231006316217</v>
      </c>
      <c r="D81" s="2">
        <v>-0.37809348358827322</v>
      </c>
      <c r="E81" s="2">
        <v>-0.18110491307999901</v>
      </c>
      <c r="F81" s="2">
        <v>19.3612</v>
      </c>
      <c r="G81" s="2">
        <v>18.972094999999999</v>
      </c>
      <c r="H81" s="2">
        <v>18.530979999999996</v>
      </c>
      <c r="I81" s="2"/>
      <c r="J81" s="19" t="s">
        <v>50</v>
      </c>
      <c r="K81" s="19" t="s">
        <v>50</v>
      </c>
      <c r="L81" s="19" t="s">
        <v>50</v>
      </c>
    </row>
    <row r="82" spans="1:12" ht="13.5" x14ac:dyDescent="0.25">
      <c r="A82" s="3">
        <v>42123</v>
      </c>
      <c r="B82" s="2">
        <v>19.3612</v>
      </c>
      <c r="C82" s="2">
        <v>75.864231006316217</v>
      </c>
      <c r="D82" s="2">
        <v>-0.37122352044928419</v>
      </c>
      <c r="E82" s="2">
        <v>-0.21961096031914445</v>
      </c>
      <c r="F82" s="2">
        <v>19.3612</v>
      </c>
      <c r="G82" s="2">
        <v>19.011569999999999</v>
      </c>
      <c r="H82" s="2">
        <v>18.542257999999997</v>
      </c>
      <c r="I82" s="2"/>
      <c r="J82" s="19" t="s">
        <v>50</v>
      </c>
      <c r="K82" s="19" t="s">
        <v>50</v>
      </c>
      <c r="L82" s="19" t="s">
        <v>50</v>
      </c>
    </row>
    <row r="83" spans="1:12" ht="13.5" x14ac:dyDescent="0.25">
      <c r="A83" s="3">
        <v>42124</v>
      </c>
      <c r="B83" s="2">
        <v>19.3612</v>
      </c>
      <c r="C83" s="2">
        <v>75.864231006316217</v>
      </c>
      <c r="D83" s="2">
        <v>-0.28128296789937224</v>
      </c>
      <c r="E83" s="2">
        <v>-0.25898198693021751</v>
      </c>
      <c r="F83" s="2">
        <v>19.3612</v>
      </c>
      <c r="G83" s="2">
        <v>19.051044999999998</v>
      </c>
      <c r="H83" s="2">
        <v>18.553535999999998</v>
      </c>
      <c r="I83" s="2"/>
      <c r="J83" s="19" t="s">
        <v>50</v>
      </c>
      <c r="K83" s="19" t="s">
        <v>50</v>
      </c>
      <c r="L83" s="19" t="s">
        <v>50</v>
      </c>
    </row>
    <row r="84" spans="1:12" ht="13.5" x14ac:dyDescent="0.25">
      <c r="A84" s="3">
        <v>42128</v>
      </c>
      <c r="B84" s="2">
        <v>19.866</v>
      </c>
      <c r="C84" s="2">
        <v>85.497687239405394</v>
      </c>
      <c r="D84" s="2">
        <v>-0.24500381170899033</v>
      </c>
      <c r="E84" s="2">
        <v>-0.29833786534367279</v>
      </c>
      <c r="F84" s="2">
        <v>19.462160000000001</v>
      </c>
      <c r="G84" s="2">
        <v>19.115760000000002</v>
      </c>
      <c r="H84" s="2">
        <v>18.574909999999999</v>
      </c>
      <c r="I84" s="2"/>
      <c r="J84" s="19" t="s">
        <v>48</v>
      </c>
      <c r="K84" s="19" t="s">
        <v>52</v>
      </c>
      <c r="L84" s="19" t="s">
        <v>51</v>
      </c>
    </row>
    <row r="85" spans="1:12" ht="13.5" x14ac:dyDescent="0.25">
      <c r="A85" s="3">
        <v>42129</v>
      </c>
      <c r="B85" s="2">
        <v>19.3612</v>
      </c>
      <c r="C85" s="2">
        <v>59.795330706658909</v>
      </c>
      <c r="D85" s="2">
        <v>-0.18214801911870637</v>
      </c>
      <c r="E85" s="2">
        <v>-0.33703804273559435</v>
      </c>
      <c r="F85" s="2">
        <v>19.462160000000001</v>
      </c>
      <c r="G85" s="2">
        <v>19.155234999999998</v>
      </c>
      <c r="H85" s="2">
        <v>18.586188000000003</v>
      </c>
      <c r="I85" s="2"/>
      <c r="J85" s="19" t="s">
        <v>54</v>
      </c>
      <c r="K85" s="19" t="s">
        <v>49</v>
      </c>
      <c r="L85" s="19" t="s">
        <v>50</v>
      </c>
    </row>
    <row r="86" spans="1:12" ht="13.5" x14ac:dyDescent="0.25">
      <c r="A86" s="3">
        <v>42130</v>
      </c>
      <c r="B86" s="2">
        <v>19.3612</v>
      </c>
      <c r="C86" s="2">
        <v>59.795330706658916</v>
      </c>
      <c r="D86" s="2">
        <v>-0.1308262668714022</v>
      </c>
      <c r="E86" s="2">
        <v>-0.35817796963481713</v>
      </c>
      <c r="F86" s="2">
        <v>19.462160000000001</v>
      </c>
      <c r="G86" s="2">
        <v>19.194709999999997</v>
      </c>
      <c r="H86" s="2">
        <v>18.608638000000003</v>
      </c>
      <c r="I86" s="2"/>
      <c r="J86" s="19" t="s">
        <v>54</v>
      </c>
      <c r="K86" s="19" t="s">
        <v>49</v>
      </c>
      <c r="L86" s="19" t="s">
        <v>50</v>
      </c>
    </row>
    <row r="87" spans="1:12" ht="13.5" x14ac:dyDescent="0.25">
      <c r="A87" s="3">
        <v>42131</v>
      </c>
      <c r="B87" s="2">
        <v>19.3612</v>
      </c>
      <c r="C87" s="2">
        <v>59.795330706658909</v>
      </c>
      <c r="D87" s="2">
        <v>-8.9126019191933636E-2</v>
      </c>
      <c r="E87" s="2">
        <v>-0.36691763402963168</v>
      </c>
      <c r="F87" s="2">
        <v>19.462159999999997</v>
      </c>
      <c r="G87" s="2">
        <v>19.234184999999997</v>
      </c>
      <c r="H87" s="2">
        <v>18.631088000000005</v>
      </c>
      <c r="I87" s="2"/>
      <c r="J87" s="19" t="s">
        <v>54</v>
      </c>
      <c r="K87" s="19" t="s">
        <v>49</v>
      </c>
      <c r="L87" s="19" t="s">
        <v>50</v>
      </c>
    </row>
    <row r="88" spans="1:12" ht="13.5" x14ac:dyDescent="0.25">
      <c r="A88" s="3">
        <v>42132</v>
      </c>
      <c r="B88" s="2">
        <v>19.3612</v>
      </c>
      <c r="C88" s="2">
        <v>59.795330706658916</v>
      </c>
      <c r="D88" s="2">
        <v>-5.5439203839732443E-2</v>
      </c>
      <c r="E88" s="2">
        <v>-0.3731499432020583</v>
      </c>
      <c r="F88" s="2">
        <v>19.462159999999997</v>
      </c>
      <c r="G88" s="2">
        <v>19.27366</v>
      </c>
      <c r="H88" s="2">
        <v>18.653538000000008</v>
      </c>
      <c r="I88" s="2"/>
      <c r="J88" s="19" t="s">
        <v>54</v>
      </c>
      <c r="K88" s="19" t="s">
        <v>49</v>
      </c>
      <c r="L88" s="19" t="s">
        <v>50</v>
      </c>
    </row>
    <row r="89" spans="1:12" ht="13.5" x14ac:dyDescent="0.25">
      <c r="A89" s="3">
        <v>42135</v>
      </c>
      <c r="B89" s="2">
        <v>18.260200000000001</v>
      </c>
      <c r="C89" s="2">
        <v>31.773711370782436</v>
      </c>
      <c r="D89" s="2">
        <v>5.3140941565430921E-2</v>
      </c>
      <c r="E89" s="2">
        <v>-0.37834563530252008</v>
      </c>
      <c r="F89" s="2">
        <v>19.140999999999998</v>
      </c>
      <c r="G89" s="2">
        <v>19.246804999999998</v>
      </c>
      <c r="H89" s="2">
        <v>18.65396800000001</v>
      </c>
      <c r="I89" s="2"/>
      <c r="J89" s="19" t="s">
        <v>54</v>
      </c>
      <c r="K89" s="19" t="s">
        <v>49</v>
      </c>
      <c r="L89" s="19" t="s">
        <v>47</v>
      </c>
    </row>
    <row r="90" spans="1:12" ht="13.5" x14ac:dyDescent="0.25">
      <c r="A90" s="3">
        <v>42136</v>
      </c>
      <c r="B90" s="2">
        <v>18.260200000000001</v>
      </c>
      <c r="C90" s="2">
        <v>31.773711370782436</v>
      </c>
      <c r="D90" s="2">
        <v>0.15015226982799135</v>
      </c>
      <c r="E90" s="2">
        <v>-0.37251234450063803</v>
      </c>
      <c r="F90" s="2">
        <v>18.9208</v>
      </c>
      <c r="G90" s="2">
        <v>19.219949999999997</v>
      </c>
      <c r="H90" s="2">
        <v>18.643334000000014</v>
      </c>
      <c r="I90" s="2"/>
      <c r="J90" s="19" t="s">
        <v>54</v>
      </c>
      <c r="K90" s="19" t="s">
        <v>49</v>
      </c>
      <c r="L90" s="19" t="s">
        <v>47</v>
      </c>
    </row>
    <row r="91" spans="1:12" ht="13.5" x14ac:dyDescent="0.25">
      <c r="A91" s="3">
        <v>42137</v>
      </c>
      <c r="B91" s="2">
        <v>18.260200000000001</v>
      </c>
      <c r="C91" s="2">
        <v>31.773711370782436</v>
      </c>
      <c r="D91" s="2">
        <v>0.23699416781343885</v>
      </c>
      <c r="E91" s="2">
        <v>-0.36018078143846666</v>
      </c>
      <c r="F91" s="2">
        <v>18.700600000000001</v>
      </c>
      <c r="G91" s="2">
        <v>19.193094999999996</v>
      </c>
      <c r="H91" s="2">
        <v>18.632700000000014</v>
      </c>
      <c r="I91" s="2"/>
      <c r="J91" s="19" t="s">
        <v>54</v>
      </c>
      <c r="K91" s="19" t="s">
        <v>49</v>
      </c>
      <c r="L91" s="19" t="s">
        <v>47</v>
      </c>
    </row>
    <row r="92" spans="1:12" ht="13.5" x14ac:dyDescent="0.25">
      <c r="A92" s="3">
        <v>42138</v>
      </c>
      <c r="B92" s="2">
        <v>18.260200000000001</v>
      </c>
      <c r="C92" s="2">
        <v>31.773711370782436</v>
      </c>
      <c r="D92" s="2">
        <v>0.31487891218593234</v>
      </c>
      <c r="E92" s="2">
        <v>-0.34455946406840221</v>
      </c>
      <c r="F92" s="2">
        <v>18.480399999999999</v>
      </c>
      <c r="G92" s="2">
        <v>19.166239999999998</v>
      </c>
      <c r="H92" s="2">
        <v>18.622066000000018</v>
      </c>
      <c r="I92" s="2"/>
      <c r="J92" s="19" t="s">
        <v>54</v>
      </c>
      <c r="K92" s="19" t="s">
        <v>49</v>
      </c>
      <c r="L92" s="19" t="s">
        <v>47</v>
      </c>
    </row>
    <row r="93" spans="1:12" ht="13.5" x14ac:dyDescent="0.25">
      <c r="A93" s="3">
        <v>42139</v>
      </c>
      <c r="B93" s="2">
        <v>18.260200000000001</v>
      </c>
      <c r="C93" s="2">
        <v>31.773711370782436</v>
      </c>
      <c r="D93" s="2">
        <v>0.38485836817935493</v>
      </c>
      <c r="E93" s="2">
        <v>-0.32786748778271968</v>
      </c>
      <c r="F93" s="2">
        <v>18.260200000000001</v>
      </c>
      <c r="G93" s="2">
        <v>19.111190000000001</v>
      </c>
      <c r="H93" s="2">
        <v>18.62260400000002</v>
      </c>
      <c r="I93" s="2"/>
      <c r="J93" s="19" t="s">
        <v>54</v>
      </c>
      <c r="K93" s="19" t="s">
        <v>49</v>
      </c>
      <c r="L93" s="19" t="s">
        <v>47</v>
      </c>
    </row>
    <row r="94" spans="1:12" ht="13.5" x14ac:dyDescent="0.25">
      <c r="A94" s="3">
        <v>42142</v>
      </c>
      <c r="B94" s="2">
        <v>18.7973</v>
      </c>
      <c r="C94" s="2">
        <v>48.746133961673138</v>
      </c>
      <c r="D94" s="2">
        <v>0.48572308876474679</v>
      </c>
      <c r="E94" s="2">
        <v>-0.31158990868220598</v>
      </c>
      <c r="F94" s="2">
        <v>18.367619999999999</v>
      </c>
      <c r="G94" s="2">
        <v>19.082995</v>
      </c>
      <c r="H94" s="2">
        <v>18.63388400000002</v>
      </c>
      <c r="I94" s="2"/>
      <c r="J94" s="19" t="s">
        <v>48</v>
      </c>
      <c r="K94" s="19" t="s">
        <v>50</v>
      </c>
      <c r="L94" s="19" t="s">
        <v>51</v>
      </c>
    </row>
    <row r="95" spans="1:12" ht="13.5" x14ac:dyDescent="0.25">
      <c r="A95" s="3">
        <v>42143</v>
      </c>
      <c r="B95" s="2">
        <v>18.7973</v>
      </c>
      <c r="C95" s="2">
        <v>48.746133961673145</v>
      </c>
      <c r="D95" s="2">
        <v>0.49373022781296427</v>
      </c>
      <c r="E95" s="2">
        <v>-0.29667290767069754</v>
      </c>
      <c r="F95" s="2">
        <v>18.47504</v>
      </c>
      <c r="G95" s="2">
        <v>19.0548</v>
      </c>
      <c r="H95" s="2">
        <v>18.645164000000019</v>
      </c>
      <c r="I95" s="2"/>
      <c r="J95" s="19" t="s">
        <v>48</v>
      </c>
      <c r="K95" s="19" t="s">
        <v>50</v>
      </c>
      <c r="L95" s="19" t="s">
        <v>51</v>
      </c>
    </row>
    <row r="96" spans="1:12" ht="13.5" x14ac:dyDescent="0.25">
      <c r="A96" s="3">
        <v>42144</v>
      </c>
      <c r="B96" s="2">
        <v>18.260200000000001</v>
      </c>
      <c r="C96" s="2">
        <v>37.831386058276316</v>
      </c>
      <c r="D96" s="2">
        <v>0.54058846806085015</v>
      </c>
      <c r="E96" s="2">
        <v>-0.28367220771917923</v>
      </c>
      <c r="F96" s="2">
        <v>18.47504</v>
      </c>
      <c r="G96" s="2">
        <v>18.999749999999999</v>
      </c>
      <c r="H96" s="2">
        <v>18.645702000000021</v>
      </c>
      <c r="I96" s="2"/>
      <c r="J96" s="19" t="s">
        <v>54</v>
      </c>
      <c r="K96" s="19" t="s">
        <v>49</v>
      </c>
      <c r="L96" s="19" t="s">
        <v>50</v>
      </c>
    </row>
    <row r="97" spans="1:12" ht="13.5" x14ac:dyDescent="0.25">
      <c r="A97" s="3">
        <v>42145</v>
      </c>
      <c r="B97" s="2">
        <v>18.260200000000001</v>
      </c>
      <c r="C97" s="2">
        <v>37.831386058276316</v>
      </c>
      <c r="D97" s="2">
        <v>0.58368722075579171</v>
      </c>
      <c r="E97" s="2">
        <v>-0.27286530077657922</v>
      </c>
      <c r="F97" s="2">
        <v>18.47504</v>
      </c>
      <c r="G97" s="2">
        <v>18.944700000000001</v>
      </c>
      <c r="H97" s="2">
        <v>18.646240000000024</v>
      </c>
      <c r="I97" s="2"/>
      <c r="J97" s="19" t="s">
        <v>54</v>
      </c>
      <c r="K97" s="19" t="s">
        <v>49</v>
      </c>
      <c r="L97" s="19" t="s">
        <v>50</v>
      </c>
    </row>
    <row r="98" spans="1:12" ht="13.5" x14ac:dyDescent="0.25">
      <c r="A98" s="3">
        <v>42146</v>
      </c>
      <c r="B98" s="2">
        <v>18.260200000000001</v>
      </c>
      <c r="C98" s="2">
        <v>37.831386058276323</v>
      </c>
      <c r="D98" s="2">
        <v>0.62334935211786302</v>
      </c>
      <c r="E98" s="2">
        <v>-0.25248343460060219</v>
      </c>
      <c r="F98" s="2">
        <v>18.47504</v>
      </c>
      <c r="G98" s="2">
        <v>18.88965</v>
      </c>
      <c r="H98" s="2">
        <v>18.646778000000023</v>
      </c>
      <c r="I98" s="2"/>
      <c r="J98" s="19" t="s">
        <v>54</v>
      </c>
      <c r="K98" s="19" t="s">
        <v>49</v>
      </c>
      <c r="L98" s="19" t="s">
        <v>50</v>
      </c>
    </row>
    <row r="99" spans="1:12" ht="13.5" x14ac:dyDescent="0.25">
      <c r="A99" s="3">
        <v>42149</v>
      </c>
      <c r="B99" s="2">
        <v>18.206499999999998</v>
      </c>
      <c r="C99" s="2">
        <v>36.802369192831414</v>
      </c>
      <c r="D99" s="2">
        <v>0.49446014618081691</v>
      </c>
      <c r="E99" s="2">
        <v>-0.22667293183948142</v>
      </c>
      <c r="F99" s="2">
        <v>18.35688</v>
      </c>
      <c r="G99" s="2">
        <v>18.831915000000002</v>
      </c>
      <c r="H99" s="2">
        <v>18.646242000000019</v>
      </c>
      <c r="I99" s="2"/>
      <c r="J99" s="19" t="s">
        <v>54</v>
      </c>
      <c r="K99" s="19" t="s">
        <v>49</v>
      </c>
      <c r="L99" s="19" t="s">
        <v>47</v>
      </c>
    </row>
    <row r="100" spans="1:12" ht="13.5" x14ac:dyDescent="0.25">
      <c r="A100" s="3">
        <v>42150</v>
      </c>
      <c r="B100" s="2">
        <v>18.206499999999998</v>
      </c>
      <c r="C100" s="2">
        <v>36.802369192831414</v>
      </c>
      <c r="D100" s="2">
        <v>0.38845566692893385</v>
      </c>
      <c r="E100" s="2">
        <v>-0.18839392439631275</v>
      </c>
      <c r="F100" s="2">
        <v>18.238720000000001</v>
      </c>
      <c r="G100" s="2">
        <v>18.774179999999998</v>
      </c>
      <c r="H100" s="2">
        <v>18.645706000000018</v>
      </c>
      <c r="I100" s="2"/>
      <c r="J100" s="19" t="s">
        <v>54</v>
      </c>
      <c r="K100" s="19" t="s">
        <v>49</v>
      </c>
      <c r="L100" s="19" t="s">
        <v>47</v>
      </c>
    </row>
    <row r="101" spans="1:12" ht="13.5" x14ac:dyDescent="0.25">
      <c r="A101" s="3">
        <v>42151</v>
      </c>
      <c r="B101" s="2">
        <v>18.206499999999998</v>
      </c>
      <c r="C101" s="2">
        <v>36.802369192831414</v>
      </c>
      <c r="D101" s="2">
        <v>0.30158884509992134</v>
      </c>
      <c r="E101" s="2">
        <v>-0.14250713224484449</v>
      </c>
      <c r="F101" s="2">
        <v>18.227980000000002</v>
      </c>
      <c r="G101" s="2">
        <v>18.716445</v>
      </c>
      <c r="H101" s="2">
        <v>18.645170000000018</v>
      </c>
      <c r="I101" s="2"/>
      <c r="J101" s="19" t="s">
        <v>54</v>
      </c>
      <c r="K101" s="19" t="s">
        <v>49</v>
      </c>
      <c r="L101" s="19" t="s">
        <v>47</v>
      </c>
    </row>
    <row r="102" spans="1:12" ht="13.5" x14ac:dyDescent="0.25">
      <c r="A102" s="3">
        <v>42152</v>
      </c>
      <c r="B102" s="2">
        <v>18.206499999999998</v>
      </c>
      <c r="C102" s="2">
        <v>36.802369192831414</v>
      </c>
      <c r="D102" s="2">
        <v>0.2307058497056822</v>
      </c>
      <c r="E102" s="2">
        <v>-9.7144780645984183E-2</v>
      </c>
      <c r="F102" s="2">
        <v>18.217239999999997</v>
      </c>
      <c r="G102" s="2">
        <v>18.658710000000003</v>
      </c>
      <c r="H102" s="2">
        <v>18.644634000000014</v>
      </c>
      <c r="I102" s="2"/>
      <c r="J102" s="19" t="s">
        <v>54</v>
      </c>
      <c r="K102" s="19" t="s">
        <v>49</v>
      </c>
      <c r="L102" s="19" t="s">
        <v>47</v>
      </c>
    </row>
    <row r="103" spans="1:12" ht="13.5" x14ac:dyDescent="0.25">
      <c r="A103" s="3">
        <v>42153</v>
      </c>
      <c r="B103" s="2">
        <v>17.723099999999999</v>
      </c>
      <c r="C103" s="2">
        <v>27.684742259190458</v>
      </c>
      <c r="D103" s="2">
        <v>0.20896098608107039</v>
      </c>
      <c r="E103" s="2">
        <v>-5.3602623823408801E-2</v>
      </c>
      <c r="F103" s="2">
        <v>18.109819999999999</v>
      </c>
      <c r="G103" s="2">
        <v>18.576805</v>
      </c>
      <c r="H103" s="2">
        <v>18.644634000000014</v>
      </c>
      <c r="I103" s="2"/>
      <c r="J103" s="19" t="s">
        <v>54</v>
      </c>
      <c r="K103" s="19" t="s">
        <v>49</v>
      </c>
      <c r="L103" s="19" t="s">
        <v>47</v>
      </c>
    </row>
    <row r="104" spans="1:12" ht="13.5" x14ac:dyDescent="0.25">
      <c r="A104" s="3">
        <v>42156</v>
      </c>
      <c r="B104" s="2">
        <v>17.723099999999999</v>
      </c>
      <c r="C104" s="2">
        <v>27.684742259190443</v>
      </c>
      <c r="D104" s="2">
        <v>0.27829465718907187</v>
      </c>
      <c r="E104" s="2">
        <v>-1.2696639186757033E-2</v>
      </c>
      <c r="F104" s="2">
        <v>18.01314</v>
      </c>
      <c r="G104" s="2">
        <v>18.469660000000001</v>
      </c>
      <c r="H104" s="2">
        <v>18.644634000000014</v>
      </c>
      <c r="I104" s="2"/>
      <c r="J104" s="19" t="s">
        <v>54</v>
      </c>
      <c r="K104" s="19" t="s">
        <v>49</v>
      </c>
      <c r="L104" s="19" t="s">
        <v>47</v>
      </c>
    </row>
    <row r="105" spans="1:12" ht="13.5" x14ac:dyDescent="0.25">
      <c r="A105" s="3">
        <v>42157</v>
      </c>
      <c r="B105" s="2">
        <v>17.723099999999999</v>
      </c>
      <c r="C105" s="2">
        <v>27.684742259190443</v>
      </c>
      <c r="D105" s="2">
        <v>0.34168605583848333</v>
      </c>
      <c r="E105" s="2">
        <v>2.5106693920355631E-2</v>
      </c>
      <c r="F105" s="2">
        <v>17.916460000000001</v>
      </c>
      <c r="G105" s="2">
        <v>18.387754999999999</v>
      </c>
      <c r="H105" s="2">
        <v>18.644634000000011</v>
      </c>
      <c r="I105" s="2"/>
      <c r="J105" s="19" t="s">
        <v>54</v>
      </c>
      <c r="K105" s="19" t="s">
        <v>49</v>
      </c>
      <c r="L105" s="19" t="s">
        <v>47</v>
      </c>
    </row>
    <row r="106" spans="1:12" ht="13.5" x14ac:dyDescent="0.25">
      <c r="A106" s="3">
        <v>42158</v>
      </c>
      <c r="B106" s="2">
        <v>18.254799999999999</v>
      </c>
      <c r="C106" s="2">
        <v>46.047303585830797</v>
      </c>
      <c r="D106" s="2">
        <v>0.27768346440040403</v>
      </c>
      <c r="E106" s="2">
        <v>5.959147995964513E-2</v>
      </c>
      <c r="F106" s="2">
        <v>17.926120000000001</v>
      </c>
      <c r="G106" s="2">
        <v>18.332434999999997</v>
      </c>
      <c r="H106" s="2">
        <v>18.655268000000014</v>
      </c>
      <c r="I106" s="2"/>
      <c r="J106" s="19" t="s">
        <v>48</v>
      </c>
      <c r="K106" s="19" t="s">
        <v>50</v>
      </c>
      <c r="L106" s="19" t="s">
        <v>51</v>
      </c>
    </row>
    <row r="107" spans="1:12" ht="13.5" x14ac:dyDescent="0.25">
      <c r="A107" s="3">
        <v>42159</v>
      </c>
      <c r="B107" s="2">
        <v>18.254799999999999</v>
      </c>
      <c r="C107" s="2">
        <v>46.047303585830797</v>
      </c>
      <c r="D107" s="2">
        <v>0.22443603846572202</v>
      </c>
      <c r="E107" s="2">
        <v>9.071776570830363E-2</v>
      </c>
      <c r="F107" s="2">
        <v>17.935780000000001</v>
      </c>
      <c r="G107" s="2">
        <v>18.277114999999998</v>
      </c>
      <c r="H107" s="2">
        <v>18.655268000000014</v>
      </c>
      <c r="I107" s="2"/>
      <c r="J107" s="19" t="s">
        <v>48</v>
      </c>
      <c r="K107" s="19" t="s">
        <v>50</v>
      </c>
      <c r="L107" s="19" t="s">
        <v>51</v>
      </c>
    </row>
    <row r="108" spans="1:12" ht="13.5" x14ac:dyDescent="0.25">
      <c r="A108" s="3">
        <v>42160</v>
      </c>
      <c r="B108" s="2">
        <v>17.438500000000001</v>
      </c>
      <c r="C108" s="2">
        <v>31.710350454230834</v>
      </c>
      <c r="D108" s="2">
        <v>0.24068849918965185</v>
      </c>
      <c r="E108" s="2">
        <v>0.12288858725673149</v>
      </c>
      <c r="F108" s="2">
        <v>17.87886</v>
      </c>
      <c r="G108" s="2">
        <v>18.180979999999998</v>
      </c>
      <c r="H108" s="2">
        <v>18.648502000000011</v>
      </c>
      <c r="I108" s="2"/>
      <c r="J108" s="19" t="s">
        <v>54</v>
      </c>
      <c r="K108" s="19" t="s">
        <v>49</v>
      </c>
      <c r="L108" s="19" t="s">
        <v>47</v>
      </c>
    </row>
    <row r="109" spans="1:12" ht="13.5" x14ac:dyDescent="0.25">
      <c r="A109" s="3">
        <v>42163</v>
      </c>
      <c r="B109" s="2">
        <v>16.9175</v>
      </c>
      <c r="C109" s="2">
        <v>26.120430361808332</v>
      </c>
      <c r="D109" s="2">
        <v>0.29037417640424579</v>
      </c>
      <c r="E109" s="2">
        <v>0.15507771048508245</v>
      </c>
      <c r="F109" s="2">
        <v>17.717739999999999</v>
      </c>
      <c r="G109" s="2">
        <v>18.113844999999998</v>
      </c>
      <c r="H109" s="2">
        <v>18.631316000000012</v>
      </c>
      <c r="I109" s="2"/>
      <c r="J109" s="19" t="s">
        <v>54</v>
      </c>
      <c r="K109" s="19" t="s">
        <v>49</v>
      </c>
      <c r="L109" s="19" t="s">
        <v>47</v>
      </c>
    </row>
    <row r="110" spans="1:12" ht="13.5" x14ac:dyDescent="0.25">
      <c r="A110" s="3">
        <v>42164</v>
      </c>
      <c r="B110" s="2">
        <v>16.160299999999999</v>
      </c>
      <c r="C110" s="2">
        <v>20.472054867428923</v>
      </c>
      <c r="D110" s="2">
        <v>0.3967709414424121</v>
      </c>
      <c r="E110" s="2">
        <v>0.16807220218577915</v>
      </c>
      <c r="F110" s="2">
        <v>17.405180000000001</v>
      </c>
      <c r="G110" s="2">
        <v>18.008849999999999</v>
      </c>
      <c r="H110" s="2">
        <v>18.598986000000014</v>
      </c>
      <c r="I110" s="2"/>
      <c r="J110" s="19" t="s">
        <v>54</v>
      </c>
      <c r="K110" s="19" t="s">
        <v>49</v>
      </c>
      <c r="L110" s="19" t="s">
        <v>47</v>
      </c>
    </row>
    <row r="111" spans="1:12" ht="13.5" x14ac:dyDescent="0.25">
      <c r="A111" s="3">
        <v>42165</v>
      </c>
      <c r="B111" s="2">
        <v>16.111899999999999</v>
      </c>
      <c r="C111" s="2">
        <v>20.171788235853811</v>
      </c>
      <c r="D111" s="2">
        <v>0.50251232782339628</v>
      </c>
      <c r="E111" s="2">
        <v>0.167931721393241</v>
      </c>
      <c r="F111" s="2">
        <v>16.976599999999998</v>
      </c>
      <c r="G111" s="2">
        <v>17.901434999999999</v>
      </c>
      <c r="H111" s="2">
        <v>18.565688000000012</v>
      </c>
      <c r="I111" s="2"/>
      <c r="J111" s="19" t="s">
        <v>54</v>
      </c>
      <c r="K111" s="19" t="s">
        <v>49</v>
      </c>
      <c r="L111" s="19" t="s">
        <v>47</v>
      </c>
    </row>
    <row r="112" spans="1:12" ht="13.5" x14ac:dyDescent="0.25">
      <c r="A112" s="3">
        <v>42166</v>
      </c>
      <c r="B112" s="2">
        <v>15.6393</v>
      </c>
      <c r="C112" s="2">
        <v>17.476349874867708</v>
      </c>
      <c r="D112" s="2">
        <v>0.63850900002703526</v>
      </c>
      <c r="E112" s="2">
        <v>0.16866014521881251</v>
      </c>
      <c r="F112" s="2">
        <v>16.453499999999998</v>
      </c>
      <c r="G112" s="2">
        <v>17.770389999999999</v>
      </c>
      <c r="H112" s="2">
        <v>18.507040000000011</v>
      </c>
      <c r="I112" s="2"/>
      <c r="J112" s="19" t="s">
        <v>54</v>
      </c>
      <c r="K112" s="19" t="s">
        <v>49</v>
      </c>
      <c r="L112" s="19" t="s">
        <v>47</v>
      </c>
    </row>
    <row r="113" spans="1:12" ht="13.5" x14ac:dyDescent="0.25">
      <c r="A113" s="3">
        <v>42167</v>
      </c>
      <c r="B113" s="2">
        <v>15.6393</v>
      </c>
      <c r="C113" s="2">
        <v>17.476349874867708</v>
      </c>
      <c r="D113" s="2">
        <v>0.69266925317772632</v>
      </c>
      <c r="E113" s="2">
        <v>0.1701756570826134</v>
      </c>
      <c r="F113" s="2">
        <v>16.09366</v>
      </c>
      <c r="G113" s="2">
        <v>17.639344999999999</v>
      </c>
      <c r="H113" s="2">
        <v>18.448392000000009</v>
      </c>
      <c r="I113" s="2"/>
      <c r="J113" s="19" t="s">
        <v>54</v>
      </c>
      <c r="K113" s="19" t="s">
        <v>49</v>
      </c>
      <c r="L113" s="19" t="s">
        <v>47</v>
      </c>
    </row>
    <row r="114" spans="1:12" ht="13.5" x14ac:dyDescent="0.25">
      <c r="A114" s="3">
        <v>42170</v>
      </c>
      <c r="B114" s="2">
        <v>15.6393</v>
      </c>
      <c r="C114" s="2">
        <v>17.476349874867708</v>
      </c>
      <c r="D114" s="2">
        <v>0.7509558417923401</v>
      </c>
      <c r="E114" s="2">
        <v>0.17341929836080308</v>
      </c>
      <c r="F114" s="2">
        <v>15.83802</v>
      </c>
      <c r="G114" s="2">
        <v>17.481444999999997</v>
      </c>
      <c r="H114" s="2">
        <v>18.389744000000011</v>
      </c>
      <c r="I114" s="2"/>
      <c r="J114" s="19" t="s">
        <v>54</v>
      </c>
      <c r="K114" s="19" t="s">
        <v>49</v>
      </c>
      <c r="L114" s="19" t="s">
        <v>47</v>
      </c>
    </row>
    <row r="115" spans="1:12" ht="13.5" x14ac:dyDescent="0.25">
      <c r="A115" s="3">
        <v>42171</v>
      </c>
      <c r="B115" s="2">
        <v>15.1936</v>
      </c>
      <c r="C115" s="2">
        <v>15.099742158296678</v>
      </c>
      <c r="D115" s="2">
        <v>0.84482589450416157</v>
      </c>
      <c r="E115" s="2">
        <v>0.17800541836536923</v>
      </c>
      <c r="F115" s="2">
        <v>15.644679999999999</v>
      </c>
      <c r="G115" s="2">
        <v>17.301259999999996</v>
      </c>
      <c r="H115" s="2">
        <v>18.322182000000009</v>
      </c>
      <c r="I115" s="2"/>
      <c r="J115" s="19" t="s">
        <v>54</v>
      </c>
      <c r="K115" s="19" t="s">
        <v>49</v>
      </c>
      <c r="L115" s="19" t="s">
        <v>47</v>
      </c>
    </row>
    <row r="116" spans="1:12" ht="13.5" x14ac:dyDescent="0.25">
      <c r="A116" s="3">
        <v>42172</v>
      </c>
      <c r="B116" s="2">
        <v>15.1882</v>
      </c>
      <c r="C116" s="2">
        <v>15.072997183108427</v>
      </c>
      <c r="D116" s="2">
        <v>1.0197693729022674</v>
      </c>
      <c r="E116" s="2">
        <v>0.18361147106801676</v>
      </c>
      <c r="F116" s="2">
        <v>15.45994</v>
      </c>
      <c r="G116" s="2">
        <v>17.147659999999998</v>
      </c>
      <c r="H116" s="2">
        <v>18.254512000000009</v>
      </c>
      <c r="I116" s="2"/>
      <c r="J116" s="19" t="s">
        <v>54</v>
      </c>
      <c r="K116" s="19" t="s">
        <v>49</v>
      </c>
      <c r="L116" s="19" t="s">
        <v>47</v>
      </c>
    </row>
    <row r="117" spans="1:12" ht="13.5" x14ac:dyDescent="0.25">
      <c r="A117" s="3">
        <v>42173</v>
      </c>
      <c r="B117" s="2">
        <v>15.1882</v>
      </c>
      <c r="C117" s="2">
        <v>15.072997183108413</v>
      </c>
      <c r="D117" s="2">
        <v>1.1801590568563078</v>
      </c>
      <c r="E117" s="2">
        <v>0.1899690469814759</v>
      </c>
      <c r="F117" s="2">
        <v>15.369720000000001</v>
      </c>
      <c r="G117" s="2">
        <v>16.994059999999998</v>
      </c>
      <c r="H117" s="2">
        <v>18.186842000000009</v>
      </c>
      <c r="I117" s="2"/>
      <c r="J117" s="19" t="s">
        <v>54</v>
      </c>
      <c r="K117" s="19" t="s">
        <v>49</v>
      </c>
      <c r="L117" s="19" t="s">
        <v>47</v>
      </c>
    </row>
    <row r="118" spans="1:12" ht="13.5" x14ac:dyDescent="0.25">
      <c r="A118" s="3">
        <v>42174</v>
      </c>
      <c r="B118" s="2">
        <v>14.7585</v>
      </c>
      <c r="C118" s="2">
        <v>12.955311551411981</v>
      </c>
      <c r="D118" s="2">
        <v>1.2335634068846169</v>
      </c>
      <c r="E118" s="2">
        <v>0.18787756441056358</v>
      </c>
      <c r="F118" s="2">
        <v>15.193560000000002</v>
      </c>
      <c r="G118" s="2">
        <v>16.818975000000002</v>
      </c>
      <c r="H118" s="2">
        <v>18.110578000000011</v>
      </c>
      <c r="I118" s="2"/>
      <c r="J118" s="19" t="s">
        <v>54</v>
      </c>
      <c r="K118" s="19" t="s">
        <v>49</v>
      </c>
      <c r="L118" s="19" t="s">
        <v>47</v>
      </c>
    </row>
    <row r="119" spans="1:12" ht="13.5" x14ac:dyDescent="0.25">
      <c r="A119" s="3">
        <v>42177</v>
      </c>
      <c r="B119" s="2">
        <v>15.1989</v>
      </c>
      <c r="C119" s="2">
        <v>24.641217469069176</v>
      </c>
      <c r="D119" s="2">
        <v>1.1791119613867451</v>
      </c>
      <c r="E119" s="2">
        <v>0.18595208856675866</v>
      </c>
      <c r="F119" s="2">
        <v>15.10548</v>
      </c>
      <c r="G119" s="2">
        <v>16.668595</v>
      </c>
      <c r="H119" s="2">
        <v>18.038610000000009</v>
      </c>
      <c r="I119" s="2"/>
      <c r="J119" s="19" t="s">
        <v>54</v>
      </c>
      <c r="K119" s="19" t="s">
        <v>49</v>
      </c>
      <c r="L119" s="19" t="s">
        <v>47</v>
      </c>
    </row>
    <row r="120" spans="1:12" ht="13.5" x14ac:dyDescent="0.25">
      <c r="A120" s="3">
        <v>42178</v>
      </c>
      <c r="B120" s="2">
        <v>15.6393</v>
      </c>
      <c r="C120" s="2">
        <v>34.160252984256331</v>
      </c>
      <c r="D120" s="2">
        <v>0.99348405438542997</v>
      </c>
      <c r="E120" s="2">
        <v>0.18483205022903951</v>
      </c>
      <c r="F120" s="2">
        <v>15.19462</v>
      </c>
      <c r="G120" s="2">
        <v>16.540234999999999</v>
      </c>
      <c r="H120" s="2">
        <v>17.975450000000009</v>
      </c>
      <c r="I120" s="2"/>
      <c r="J120" s="19" t="s">
        <v>54</v>
      </c>
      <c r="K120" s="19" t="s">
        <v>49</v>
      </c>
      <c r="L120" s="19" t="s">
        <v>55</v>
      </c>
    </row>
    <row r="121" spans="1:12" ht="13.5" x14ac:dyDescent="0.25">
      <c r="A121" s="3">
        <v>42179</v>
      </c>
      <c r="B121" s="2">
        <v>14.9358</v>
      </c>
      <c r="C121" s="2">
        <v>28.062302998845638</v>
      </c>
      <c r="D121" s="2">
        <v>0.88732960810935069</v>
      </c>
      <c r="E121" s="2">
        <v>0.18487856265077823</v>
      </c>
      <c r="F121" s="2">
        <v>15.144139999999998</v>
      </c>
      <c r="G121" s="2">
        <v>16.3767</v>
      </c>
      <c r="H121" s="2">
        <v>17.898220000000009</v>
      </c>
      <c r="I121" s="2"/>
      <c r="J121" s="19" t="s">
        <v>54</v>
      </c>
      <c r="K121" s="19" t="s">
        <v>49</v>
      </c>
      <c r="L121" s="19" t="s">
        <v>47</v>
      </c>
    </row>
    <row r="122" spans="1:12" ht="13.5" x14ac:dyDescent="0.25">
      <c r="A122" s="3">
        <v>42180</v>
      </c>
      <c r="B122" s="2">
        <v>15.381500000000001</v>
      </c>
      <c r="C122" s="2">
        <v>35.872633320194453</v>
      </c>
      <c r="D122" s="2">
        <v>0.70172849369807366</v>
      </c>
      <c r="E122" s="2">
        <v>0.18625670609359976</v>
      </c>
      <c r="F122" s="2">
        <v>15.1828</v>
      </c>
      <c r="G122" s="2">
        <v>16.23545</v>
      </c>
      <c r="H122" s="2">
        <v>17.82990400000001</v>
      </c>
      <c r="I122" s="2"/>
      <c r="J122" s="19" t="s">
        <v>54</v>
      </c>
      <c r="K122" s="19" t="s">
        <v>49</v>
      </c>
      <c r="L122" s="19" t="s">
        <v>55</v>
      </c>
    </row>
    <row r="123" spans="1:12" ht="13.5" x14ac:dyDescent="0.25">
      <c r="A123" s="3">
        <v>42181</v>
      </c>
      <c r="B123" s="2">
        <v>15.037800000000001</v>
      </c>
      <c r="C123" s="2">
        <v>32.90571378051672</v>
      </c>
      <c r="D123" s="2">
        <v>0.57671476025678103</v>
      </c>
      <c r="E123" s="2">
        <v>0.18899700230113756</v>
      </c>
      <c r="F123" s="2">
        <v>15.238660000000001</v>
      </c>
      <c r="G123" s="2">
        <v>16.101184999999997</v>
      </c>
      <c r="H123" s="2">
        <v>17.743436000000006</v>
      </c>
      <c r="I123" s="2"/>
      <c r="J123" s="19" t="s">
        <v>54</v>
      </c>
      <c r="K123" s="19" t="s">
        <v>49</v>
      </c>
      <c r="L123" s="19" t="s">
        <v>55</v>
      </c>
    </row>
    <row r="124" spans="1:12" ht="13.5" x14ac:dyDescent="0.25">
      <c r="A124" s="3">
        <v>42184</v>
      </c>
      <c r="B124" s="2">
        <v>15.488899999999999</v>
      </c>
      <c r="C124" s="2">
        <v>39.928203453744892</v>
      </c>
      <c r="D124" s="2">
        <v>0.44563716556338306</v>
      </c>
      <c r="E124" s="2">
        <v>0.19088708356901163</v>
      </c>
      <c r="F124" s="2">
        <v>15.296659999999999</v>
      </c>
      <c r="G124" s="2">
        <v>15.989475000000002</v>
      </c>
      <c r="H124" s="2">
        <v>17.665990000000008</v>
      </c>
      <c r="I124" s="2"/>
      <c r="J124" s="19" t="s">
        <v>54</v>
      </c>
      <c r="K124" s="19" t="s">
        <v>49</v>
      </c>
      <c r="L124" s="19" t="s">
        <v>55</v>
      </c>
    </row>
    <row r="125" spans="1:12" ht="13.5" x14ac:dyDescent="0.25">
      <c r="A125" s="3">
        <v>42185</v>
      </c>
      <c r="B125" s="2">
        <v>15.6393</v>
      </c>
      <c r="C125" s="2">
        <v>42.103978471338259</v>
      </c>
      <c r="D125" s="2">
        <v>0.25986654675159215</v>
      </c>
      <c r="E125" s="2">
        <v>0.19257484446962031</v>
      </c>
      <c r="F125" s="2">
        <v>15.296660000000003</v>
      </c>
      <c r="G125" s="2">
        <v>15.885285</v>
      </c>
      <c r="H125" s="2">
        <v>17.591552000000007</v>
      </c>
      <c r="I125" s="2"/>
      <c r="J125" s="19" t="s">
        <v>54</v>
      </c>
      <c r="K125" s="19" t="s">
        <v>49</v>
      </c>
      <c r="L125" s="19" t="s">
        <v>50</v>
      </c>
    </row>
    <row r="126" spans="1:12" ht="13.5" x14ac:dyDescent="0.25">
      <c r="A126" s="3">
        <v>42186</v>
      </c>
      <c r="B126" s="2">
        <v>16.058199999999999</v>
      </c>
      <c r="C126" s="2">
        <v>47.777447260287282</v>
      </c>
      <c r="D126" s="2">
        <v>7.441872236341851E-2</v>
      </c>
      <c r="E126" s="2">
        <v>0.19646128013676667</v>
      </c>
      <c r="F126" s="2">
        <v>15.521139999999999</v>
      </c>
      <c r="G126" s="2">
        <v>15.775454999999997</v>
      </c>
      <c r="H126" s="2">
        <v>17.525492000000003</v>
      </c>
      <c r="I126" s="2"/>
      <c r="J126" s="19" t="s">
        <v>48</v>
      </c>
      <c r="K126" s="19" t="s">
        <v>52</v>
      </c>
      <c r="L126" s="19" t="s">
        <v>51</v>
      </c>
    </row>
    <row r="127" spans="1:12" ht="13.5" x14ac:dyDescent="0.25">
      <c r="A127" s="3">
        <v>42187</v>
      </c>
      <c r="B127" s="2">
        <v>16.058199999999999</v>
      </c>
      <c r="C127" s="2">
        <v>47.777447260287289</v>
      </c>
      <c r="D127" s="2">
        <v>-8.1637763665643348E-2</v>
      </c>
      <c r="E127" s="2">
        <v>0.20224489246560379</v>
      </c>
      <c r="F127" s="2">
        <v>15.656479999999998</v>
      </c>
      <c r="G127" s="2">
        <v>15.665624999999997</v>
      </c>
      <c r="H127" s="2">
        <v>17.459432000000003</v>
      </c>
      <c r="I127" s="2"/>
      <c r="J127" s="19" t="s">
        <v>48</v>
      </c>
      <c r="K127" s="19" t="s">
        <v>52</v>
      </c>
      <c r="L127" s="19" t="s">
        <v>51</v>
      </c>
    </row>
    <row r="128" spans="1:12" ht="13.5" x14ac:dyDescent="0.25">
      <c r="A128" s="3">
        <v>42188</v>
      </c>
      <c r="B128" s="2">
        <v>15.392300000000001</v>
      </c>
      <c r="C128" s="2">
        <v>40.46664311412998</v>
      </c>
      <c r="D128" s="2">
        <v>-0.22967019273495737</v>
      </c>
      <c r="E128" s="2">
        <v>0.20962407312705861</v>
      </c>
      <c r="F128" s="2">
        <v>15.72738</v>
      </c>
      <c r="G128" s="2">
        <v>15.563314999999999</v>
      </c>
      <c r="H128" s="2">
        <v>17.380054000000001</v>
      </c>
      <c r="I128" s="2"/>
      <c r="J128" s="19" t="s">
        <v>48</v>
      </c>
      <c r="K128" s="19" t="s">
        <v>52</v>
      </c>
      <c r="L128" s="19" t="s">
        <v>51</v>
      </c>
    </row>
    <row r="129" spans="1:12" ht="13.5" x14ac:dyDescent="0.25">
      <c r="A129" s="3">
        <v>42191</v>
      </c>
      <c r="B129" s="2">
        <v>15.392300000000001</v>
      </c>
      <c r="C129" s="2">
        <v>40.46664311412998</v>
      </c>
      <c r="D129" s="2">
        <v>-0.28250163781507531</v>
      </c>
      <c r="E129" s="2">
        <v>0.20663547273581687</v>
      </c>
      <c r="F129" s="2">
        <v>15.70806</v>
      </c>
      <c r="G129" s="2">
        <v>15.487054999999994</v>
      </c>
      <c r="H129" s="2">
        <v>17.300675999999999</v>
      </c>
      <c r="I129" s="2"/>
      <c r="J129" s="19" t="s">
        <v>48</v>
      </c>
      <c r="K129" s="19" t="s">
        <v>52</v>
      </c>
      <c r="L129" s="19" t="s">
        <v>53</v>
      </c>
    </row>
    <row r="130" spans="1:12" ht="13.5" x14ac:dyDescent="0.25">
      <c r="A130" s="3">
        <v>42192</v>
      </c>
      <c r="B130" s="2">
        <v>15.3386</v>
      </c>
      <c r="C130" s="2">
        <v>39.895686915439583</v>
      </c>
      <c r="D130" s="2">
        <v>-0.25114676842981432</v>
      </c>
      <c r="E130" s="2">
        <v>0.19714012031442416</v>
      </c>
      <c r="F130" s="2">
        <v>15.647919999999999</v>
      </c>
      <c r="G130" s="2">
        <v>15.445969999999997</v>
      </c>
      <c r="H130" s="2">
        <v>17.220223999999998</v>
      </c>
      <c r="I130" s="2"/>
      <c r="J130" s="19" t="s">
        <v>54</v>
      </c>
      <c r="K130" s="19" t="s">
        <v>49</v>
      </c>
      <c r="L130" s="19" t="s">
        <v>47</v>
      </c>
    </row>
    <row r="131" spans="1:12" ht="13.5" x14ac:dyDescent="0.25">
      <c r="A131" s="3">
        <v>42193</v>
      </c>
      <c r="B131" s="2">
        <v>15.3386</v>
      </c>
      <c r="C131" s="2">
        <v>39.895686915439569</v>
      </c>
      <c r="D131" s="2">
        <v>-0.32852290474130719</v>
      </c>
      <c r="E131" s="2">
        <v>0.18392077057584855</v>
      </c>
      <c r="F131" s="2">
        <v>15.504</v>
      </c>
      <c r="G131" s="2">
        <v>15.407304999999997</v>
      </c>
      <c r="H131" s="2">
        <v>17.139771999999997</v>
      </c>
      <c r="I131" s="2"/>
      <c r="J131" s="19" t="s">
        <v>54</v>
      </c>
      <c r="K131" s="19" t="s">
        <v>49</v>
      </c>
      <c r="L131" s="19" t="s">
        <v>47</v>
      </c>
    </row>
    <row r="132" spans="1:12" ht="13.5" x14ac:dyDescent="0.25">
      <c r="A132" s="3">
        <v>42194</v>
      </c>
      <c r="B132" s="2">
        <v>15.3386</v>
      </c>
      <c r="C132" s="2">
        <v>39.895686915439583</v>
      </c>
      <c r="D132" s="2">
        <v>-0.32142246561508259</v>
      </c>
      <c r="E132" s="2">
        <v>0.1689469479282952</v>
      </c>
      <c r="F132" s="2">
        <v>15.36008</v>
      </c>
      <c r="G132" s="2">
        <v>15.392269999999996</v>
      </c>
      <c r="H132" s="2">
        <v>17.059320000000003</v>
      </c>
      <c r="I132" s="2"/>
      <c r="J132" s="19" t="s">
        <v>54</v>
      </c>
      <c r="K132" s="19" t="s">
        <v>49</v>
      </c>
      <c r="L132" s="19" t="s">
        <v>47</v>
      </c>
    </row>
    <row r="133" spans="1:12" ht="13.5" x14ac:dyDescent="0.25">
      <c r="A133" s="3">
        <v>42195</v>
      </c>
      <c r="B133" s="2">
        <v>15.3386</v>
      </c>
      <c r="C133" s="2">
        <v>39.895686915439583</v>
      </c>
      <c r="D133" s="2">
        <v>-0.36458454361459047</v>
      </c>
      <c r="E133" s="2">
        <v>0.15902662026193096</v>
      </c>
      <c r="F133" s="2">
        <v>15.349340000000002</v>
      </c>
      <c r="G133" s="2">
        <v>15.377234999999999</v>
      </c>
      <c r="H133" s="2">
        <v>16.978868000000002</v>
      </c>
      <c r="I133" s="2"/>
      <c r="J133" s="19" t="s">
        <v>54</v>
      </c>
      <c r="K133" s="19" t="s">
        <v>49</v>
      </c>
      <c r="L133" s="19" t="s">
        <v>47</v>
      </c>
    </row>
    <row r="134" spans="1:12" ht="13.5" x14ac:dyDescent="0.25">
      <c r="A134" s="3">
        <v>42198</v>
      </c>
      <c r="B134" s="2">
        <v>15.3063</v>
      </c>
      <c r="C134" s="2">
        <v>39.445420891185265</v>
      </c>
      <c r="D134" s="2">
        <v>-0.32588150451318398</v>
      </c>
      <c r="E134" s="2">
        <v>0.15340190977138762</v>
      </c>
      <c r="F134" s="2">
        <v>15.332139999999999</v>
      </c>
      <c r="G134" s="2">
        <v>15.360585</v>
      </c>
      <c r="H134" s="2">
        <v>16.887674000000001</v>
      </c>
      <c r="I134" s="2"/>
      <c r="J134" s="19" t="s">
        <v>54</v>
      </c>
      <c r="K134" s="19" t="s">
        <v>49</v>
      </c>
      <c r="L134" s="19" t="s">
        <v>47</v>
      </c>
    </row>
    <row r="135" spans="1:12" ht="13.5" x14ac:dyDescent="0.25">
      <c r="A135" s="3">
        <v>42199</v>
      </c>
      <c r="B135" s="2">
        <v>15.3063</v>
      </c>
      <c r="C135" s="2">
        <v>39.445420891185265</v>
      </c>
      <c r="D135" s="2">
        <v>-0.26662548807176378</v>
      </c>
      <c r="E135" s="2">
        <v>0.15153209649990268</v>
      </c>
      <c r="F135" s="2">
        <v>15.32568</v>
      </c>
      <c r="G135" s="2">
        <v>15.366220000000002</v>
      </c>
      <c r="H135" s="2">
        <v>16.806576</v>
      </c>
      <c r="I135" s="2"/>
      <c r="J135" s="19" t="s">
        <v>54</v>
      </c>
      <c r="K135" s="19" t="s">
        <v>50</v>
      </c>
      <c r="L135" s="19" t="s">
        <v>47</v>
      </c>
    </row>
    <row r="136" spans="1:12" ht="13.5" x14ac:dyDescent="0.25">
      <c r="A136" s="3">
        <v>42200</v>
      </c>
      <c r="B136" s="2">
        <v>15.3063</v>
      </c>
      <c r="C136" s="2">
        <v>39.445420891185265</v>
      </c>
      <c r="D136" s="2">
        <v>-0.14892034142310884</v>
      </c>
      <c r="E136" s="2">
        <v>0.14875646065060619</v>
      </c>
      <c r="F136" s="2">
        <v>15.319220000000001</v>
      </c>
      <c r="G136" s="2">
        <v>15.372125000000002</v>
      </c>
      <c r="H136" s="2">
        <v>16.725477999999999</v>
      </c>
      <c r="I136" s="2"/>
      <c r="J136" s="19" t="s">
        <v>54</v>
      </c>
      <c r="K136" s="19" t="s">
        <v>50</v>
      </c>
      <c r="L136" s="19" t="s">
        <v>47</v>
      </c>
    </row>
    <row r="137" spans="1:12" ht="13.5" x14ac:dyDescent="0.25">
      <c r="A137" s="3">
        <v>42201</v>
      </c>
      <c r="B137" s="2">
        <v>15.7629</v>
      </c>
      <c r="C137" s="2">
        <v>49.506916816888349</v>
      </c>
      <c r="D137" s="2">
        <v>-8.0257672779026734E-2</v>
      </c>
      <c r="E137" s="2">
        <v>0.14603092612321297</v>
      </c>
      <c r="F137" s="2">
        <v>15.404079999999999</v>
      </c>
      <c r="G137" s="2">
        <v>15.400860000000003</v>
      </c>
      <c r="H137" s="2">
        <v>16.653511999999996</v>
      </c>
      <c r="I137" s="2"/>
      <c r="J137" s="19" t="s">
        <v>54</v>
      </c>
      <c r="K137" s="19" t="s">
        <v>50</v>
      </c>
      <c r="L137" s="19" t="s">
        <v>55</v>
      </c>
    </row>
    <row r="138" spans="1:12" ht="13.5" x14ac:dyDescent="0.25">
      <c r="A138" s="3">
        <v>42205</v>
      </c>
      <c r="B138" s="2">
        <v>16.058199999999999</v>
      </c>
      <c r="C138" s="2">
        <v>54.744156532058668</v>
      </c>
      <c r="D138" s="2">
        <v>-0.14650250306894463</v>
      </c>
      <c r="E138" s="2">
        <v>0.14395823314916506</v>
      </c>
      <c r="F138" s="2">
        <v>15.548000000000002</v>
      </c>
      <c r="G138" s="2">
        <v>15.465844999999998</v>
      </c>
      <c r="H138" s="2">
        <v>16.587451999999995</v>
      </c>
      <c r="I138" s="2"/>
      <c r="J138" s="19" t="s">
        <v>54</v>
      </c>
      <c r="K138" s="19" t="s">
        <v>50</v>
      </c>
      <c r="L138" s="19" t="s">
        <v>55</v>
      </c>
    </row>
    <row r="139" spans="1:12" ht="13.5" x14ac:dyDescent="0.25">
      <c r="A139" s="3">
        <v>42206</v>
      </c>
      <c r="B139" s="2">
        <v>16.058199999999999</v>
      </c>
      <c r="C139" s="2">
        <v>54.744156532058668</v>
      </c>
      <c r="D139" s="2">
        <v>-0.2043227831756429</v>
      </c>
      <c r="E139" s="2">
        <v>0.14288666868206595</v>
      </c>
      <c r="F139" s="2">
        <v>15.69838</v>
      </c>
      <c r="G139" s="2">
        <v>15.50881</v>
      </c>
      <c r="H139" s="2">
        <v>16.543411999999993</v>
      </c>
      <c r="I139" s="2"/>
      <c r="J139" s="19" t="s">
        <v>48</v>
      </c>
      <c r="K139" s="19" t="s">
        <v>50</v>
      </c>
      <c r="L139" s="19" t="s">
        <v>51</v>
      </c>
    </row>
    <row r="140" spans="1:12" ht="13.5" x14ac:dyDescent="0.25">
      <c r="A140" s="3">
        <v>42207</v>
      </c>
      <c r="B140" s="2">
        <v>15.5802</v>
      </c>
      <c r="C140" s="2">
        <v>45.821852434278661</v>
      </c>
      <c r="D140" s="2">
        <v>-0.2277378427102299</v>
      </c>
      <c r="E140" s="2">
        <v>0.13511634559040214</v>
      </c>
      <c r="F140" s="2">
        <v>15.753159999999999</v>
      </c>
      <c r="G140" s="2">
        <v>15.505854999999997</v>
      </c>
      <c r="H140" s="2">
        <v>16.48981199999999</v>
      </c>
      <c r="I140" s="2"/>
      <c r="J140" s="19" t="s">
        <v>54</v>
      </c>
      <c r="K140" s="19" t="s">
        <v>50</v>
      </c>
      <c r="L140" s="19" t="s">
        <v>55</v>
      </c>
    </row>
    <row r="141" spans="1:12" ht="13.5" x14ac:dyDescent="0.25">
      <c r="A141" s="3">
        <v>42208</v>
      </c>
      <c r="B141" s="2">
        <v>15.118399999999999</v>
      </c>
      <c r="C141" s="2">
        <v>39.178362936313995</v>
      </c>
      <c r="D141" s="2">
        <v>-0.21203354071926306</v>
      </c>
      <c r="E141" s="2">
        <v>0.12034099107711467</v>
      </c>
      <c r="F141" s="2">
        <v>15.715579999999999</v>
      </c>
      <c r="G141" s="2">
        <v>15.514984999999996</v>
      </c>
      <c r="H141" s="2">
        <v>16.426975999999989</v>
      </c>
      <c r="I141" s="2"/>
      <c r="J141" s="19" t="s">
        <v>54</v>
      </c>
      <c r="K141" s="19" t="s">
        <v>49</v>
      </c>
      <c r="L141" s="19" t="s">
        <v>47</v>
      </c>
    </row>
    <row r="142" spans="1:12" ht="13.5" x14ac:dyDescent="0.25">
      <c r="A142" s="3">
        <v>42209</v>
      </c>
      <c r="B142" s="2">
        <v>15.118399999999999</v>
      </c>
      <c r="C142" s="2">
        <v>39.178362936314002</v>
      </c>
      <c r="D142" s="2">
        <v>-0.19480386205717437</v>
      </c>
      <c r="E142" s="2">
        <v>0.10089055627159238</v>
      </c>
      <c r="F142" s="2">
        <v>15.586679999999998</v>
      </c>
      <c r="G142" s="2">
        <v>15.501830000000002</v>
      </c>
      <c r="H142" s="2">
        <v>16.364139999999992</v>
      </c>
      <c r="I142" s="2"/>
      <c r="J142" s="19" t="s">
        <v>54</v>
      </c>
      <c r="K142" s="19" t="s">
        <v>49</v>
      </c>
      <c r="L142" s="19" t="s">
        <v>47</v>
      </c>
    </row>
    <row r="143" spans="1:12" ht="13.5" x14ac:dyDescent="0.25">
      <c r="A143" s="3">
        <v>42212</v>
      </c>
      <c r="B143" s="2">
        <v>15.118399999999999</v>
      </c>
      <c r="C143" s="2">
        <v>39.178362936314002</v>
      </c>
      <c r="D143" s="2">
        <v>-0.17657543732696723</v>
      </c>
      <c r="E143" s="2">
        <v>6.7027636825365194E-2</v>
      </c>
      <c r="F143" s="2">
        <v>15.398720000000001</v>
      </c>
      <c r="G143" s="2">
        <v>15.505860000000002</v>
      </c>
      <c r="H143" s="2">
        <v>16.301303999999991</v>
      </c>
      <c r="I143" s="2"/>
      <c r="J143" s="19" t="s">
        <v>54</v>
      </c>
      <c r="K143" s="19" t="s">
        <v>49</v>
      </c>
      <c r="L143" s="19" t="s">
        <v>47</v>
      </c>
    </row>
    <row r="144" spans="1:12" ht="13.5" x14ac:dyDescent="0.25">
      <c r="A144" s="3">
        <v>42213</v>
      </c>
      <c r="B144" s="2">
        <v>15.118399999999999</v>
      </c>
      <c r="C144" s="2">
        <v>39.178362936313995</v>
      </c>
      <c r="D144" s="2">
        <v>-0.16274148134373334</v>
      </c>
      <c r="E144" s="2">
        <v>2.2821210220720482E-2</v>
      </c>
      <c r="F144" s="2">
        <v>15.210759999999999</v>
      </c>
      <c r="G144" s="2">
        <v>15.487334999999998</v>
      </c>
      <c r="H144" s="2">
        <v>16.22772599999999</v>
      </c>
      <c r="I144" s="2"/>
      <c r="J144" s="19" t="s">
        <v>54</v>
      </c>
      <c r="K144" s="19" t="s">
        <v>49</v>
      </c>
      <c r="L144" s="19" t="s">
        <v>47</v>
      </c>
    </row>
    <row r="145" spans="1:12" ht="13.5" x14ac:dyDescent="0.25">
      <c r="A145" s="3">
        <v>42214</v>
      </c>
      <c r="B145" s="2">
        <v>15.037800000000001</v>
      </c>
      <c r="C145" s="2">
        <v>37.888766214260961</v>
      </c>
      <c r="D145" s="2">
        <v>-0.1419366271535214</v>
      </c>
      <c r="E145" s="2">
        <v>-3.5951114656012972E-2</v>
      </c>
      <c r="F145" s="2">
        <v>15.102279999999999</v>
      </c>
      <c r="G145" s="2">
        <v>15.45726</v>
      </c>
      <c r="H145" s="2">
        <v>16.152535999999991</v>
      </c>
      <c r="I145" s="2"/>
      <c r="J145" s="19" t="s">
        <v>54</v>
      </c>
      <c r="K145" s="19" t="s">
        <v>49</v>
      </c>
      <c r="L145" s="19" t="s">
        <v>47</v>
      </c>
    </row>
    <row r="146" spans="1:12" ht="13.5" x14ac:dyDescent="0.25">
      <c r="A146" s="3">
        <v>42215</v>
      </c>
      <c r="B146" s="2">
        <v>15.037800000000001</v>
      </c>
      <c r="C146" s="2">
        <v>37.888766214260961</v>
      </c>
      <c r="D146" s="2">
        <v>-0.12095918723636245</v>
      </c>
      <c r="E146" s="2">
        <v>-0.10551217443417862</v>
      </c>
      <c r="F146" s="2">
        <v>15.086160000000001</v>
      </c>
      <c r="G146" s="2">
        <v>15.40624</v>
      </c>
      <c r="H146" s="2">
        <v>16.088087999999992</v>
      </c>
      <c r="I146" s="2"/>
      <c r="J146" s="19" t="s">
        <v>54</v>
      </c>
      <c r="K146" s="19" t="s">
        <v>49</v>
      </c>
      <c r="L146" s="19" t="s">
        <v>47</v>
      </c>
    </row>
    <row r="147" spans="1:12" ht="13.5" x14ac:dyDescent="0.25">
      <c r="A147" s="3">
        <v>42216</v>
      </c>
      <c r="B147" s="2">
        <v>15.037800000000001</v>
      </c>
      <c r="C147" s="2">
        <v>37.888766214260961</v>
      </c>
      <c r="D147" s="2">
        <v>-2.9839435879770448E-2</v>
      </c>
      <c r="E147" s="2">
        <v>-0.18726020982160238</v>
      </c>
      <c r="F147" s="2">
        <v>15.070040000000001</v>
      </c>
      <c r="G147" s="2">
        <v>15.355219999999999</v>
      </c>
      <c r="H147" s="2">
        <v>16.02363999999999</v>
      </c>
      <c r="I147" s="2"/>
      <c r="J147" s="19" t="s">
        <v>54</v>
      </c>
      <c r="K147" s="19" t="s">
        <v>49</v>
      </c>
      <c r="L147" s="19" t="s">
        <v>47</v>
      </c>
    </row>
    <row r="148" spans="1:12" ht="13.5" x14ac:dyDescent="0.25">
      <c r="A148" s="3">
        <v>42219</v>
      </c>
      <c r="B148" s="2">
        <v>15.037800000000001</v>
      </c>
      <c r="C148" s="2">
        <v>37.888766214260961</v>
      </c>
      <c r="D148" s="2">
        <v>9.5584750349805958E-2</v>
      </c>
      <c r="E148" s="2">
        <v>-0.27929771134877218</v>
      </c>
      <c r="F148" s="2">
        <v>15.053920000000002</v>
      </c>
      <c r="G148" s="2">
        <v>15.337495000000001</v>
      </c>
      <c r="H148" s="2">
        <v>15.959191999999991</v>
      </c>
      <c r="I148" s="2"/>
      <c r="J148" s="19" t="s">
        <v>54</v>
      </c>
      <c r="K148" s="19" t="s">
        <v>49</v>
      </c>
      <c r="L148" s="19" t="s">
        <v>47</v>
      </c>
    </row>
    <row r="149" spans="1:12" ht="13.5" x14ac:dyDescent="0.25">
      <c r="A149" s="3">
        <v>42220</v>
      </c>
      <c r="B149" s="2">
        <v>15.037800000000001</v>
      </c>
      <c r="C149" s="2">
        <v>37.888766214260961</v>
      </c>
      <c r="D149" s="2">
        <v>0.20439076804705536</v>
      </c>
      <c r="E149" s="2">
        <v>-0.37712516829920495</v>
      </c>
      <c r="F149" s="2">
        <v>15.037800000000001</v>
      </c>
      <c r="G149" s="2">
        <v>15.31977</v>
      </c>
      <c r="H149" s="2">
        <v>15.895817999999986</v>
      </c>
      <c r="I149" s="2"/>
      <c r="J149" s="19" t="s">
        <v>54</v>
      </c>
      <c r="K149" s="19" t="s">
        <v>49</v>
      </c>
      <c r="L149" s="19" t="s">
        <v>47</v>
      </c>
    </row>
    <row r="150" spans="1:12" ht="13.5" x14ac:dyDescent="0.25">
      <c r="A150" s="3">
        <v>42221</v>
      </c>
      <c r="B150" s="2">
        <v>14.9841</v>
      </c>
      <c r="C150" s="2">
        <v>36.722227092338279</v>
      </c>
      <c r="D150" s="2">
        <v>0.2293762147551881</v>
      </c>
      <c r="E150" s="2">
        <v>-0.45664397810032276</v>
      </c>
      <c r="F150" s="2">
        <v>15.027060000000001</v>
      </c>
      <c r="G150" s="2">
        <v>15.302045000000001</v>
      </c>
      <c r="H150" s="2">
        <v>15.831369999999986</v>
      </c>
      <c r="I150" s="2"/>
      <c r="J150" s="19" t="s">
        <v>54</v>
      </c>
      <c r="K150" s="19" t="s">
        <v>50</v>
      </c>
      <c r="L150" s="19" t="s">
        <v>47</v>
      </c>
    </row>
    <row r="151" spans="1:12" ht="13.5" x14ac:dyDescent="0.25">
      <c r="A151" s="3">
        <v>42222</v>
      </c>
      <c r="B151" s="2">
        <v>14.9573</v>
      </c>
      <c r="C151" s="2">
        <v>36.124455400029916</v>
      </c>
      <c r="D151" s="2">
        <v>0.18406992696520597</v>
      </c>
      <c r="E151" s="2">
        <v>-0.51718488574853416</v>
      </c>
      <c r="F151" s="2">
        <v>15.010960000000001</v>
      </c>
      <c r="G151" s="2">
        <v>15.28298</v>
      </c>
      <c r="H151" s="2">
        <v>15.766385999999986</v>
      </c>
      <c r="I151" s="2"/>
      <c r="J151" s="19" t="s">
        <v>54</v>
      </c>
      <c r="K151" s="19" t="s">
        <v>50</v>
      </c>
      <c r="L151" s="19" t="s">
        <v>47</v>
      </c>
    </row>
    <row r="152" spans="1:12" ht="13.5" x14ac:dyDescent="0.25">
      <c r="A152" s="3">
        <v>42223</v>
      </c>
      <c r="B152" s="2">
        <v>14.9573</v>
      </c>
      <c r="C152" s="2">
        <v>36.124455400029916</v>
      </c>
      <c r="D152" s="2">
        <v>0.14831178209310991</v>
      </c>
      <c r="E152" s="2">
        <v>-0.55795394415752808</v>
      </c>
      <c r="F152" s="2">
        <v>14.994859999999999</v>
      </c>
      <c r="G152" s="2">
        <v>15.263915000000001</v>
      </c>
      <c r="H152" s="2">
        <v>15.701401999999987</v>
      </c>
      <c r="I152" s="2"/>
      <c r="J152" s="19" t="s">
        <v>54</v>
      </c>
      <c r="K152" s="19" t="s">
        <v>50</v>
      </c>
      <c r="L152" s="19" t="s">
        <v>47</v>
      </c>
    </row>
    <row r="153" spans="1:12" ht="13.5" x14ac:dyDescent="0.25">
      <c r="A153" s="3">
        <v>42226</v>
      </c>
      <c r="B153" s="2">
        <v>15.252599999999999</v>
      </c>
      <c r="C153" s="2">
        <v>47.123753477098049</v>
      </c>
      <c r="D153" s="2">
        <v>9.8567802126732218E-2</v>
      </c>
      <c r="E153" s="2">
        <v>-0.5841578724734181</v>
      </c>
      <c r="F153" s="2">
        <v>15.037820000000002</v>
      </c>
      <c r="G153" s="2">
        <v>15.259615</v>
      </c>
      <c r="H153" s="2">
        <v>15.651991999999989</v>
      </c>
      <c r="I153" s="2"/>
      <c r="J153" s="19" t="s">
        <v>48</v>
      </c>
      <c r="K153" s="19" t="s">
        <v>50</v>
      </c>
      <c r="L153" s="19" t="s">
        <v>51</v>
      </c>
    </row>
    <row r="154" spans="1:12" ht="13.5" x14ac:dyDescent="0.25">
      <c r="A154" s="3">
        <v>42227</v>
      </c>
      <c r="B154" s="2">
        <v>15.301</v>
      </c>
      <c r="C154" s="2">
        <v>48.68349984461203</v>
      </c>
      <c r="D154" s="2">
        <v>5.335678873852423E-2</v>
      </c>
      <c r="E154" s="2">
        <v>-0.60256348967969575</v>
      </c>
      <c r="F154" s="2">
        <v>15.090460000000002</v>
      </c>
      <c r="G154" s="2">
        <v>15.259349999999998</v>
      </c>
      <c r="H154" s="2">
        <v>15.603549999999991</v>
      </c>
      <c r="I154" s="2"/>
      <c r="J154" s="19" t="s">
        <v>48</v>
      </c>
      <c r="K154" s="19" t="s">
        <v>52</v>
      </c>
      <c r="L154" s="19" t="s">
        <v>51</v>
      </c>
    </row>
    <row r="155" spans="1:12" ht="13.5" x14ac:dyDescent="0.25">
      <c r="A155" s="3">
        <v>42228</v>
      </c>
      <c r="B155" s="2">
        <v>15.301</v>
      </c>
      <c r="C155" s="2">
        <v>48.683499844612022</v>
      </c>
      <c r="D155" s="2">
        <v>2.8460883490328825E-3</v>
      </c>
      <c r="E155" s="2">
        <v>-0.59836744707841261</v>
      </c>
      <c r="F155" s="2">
        <v>15.153839999999999</v>
      </c>
      <c r="G155" s="2">
        <v>15.259084999999999</v>
      </c>
      <c r="H155" s="2">
        <v>15.555107999999993</v>
      </c>
      <c r="I155" s="2"/>
      <c r="J155" s="19" t="s">
        <v>48</v>
      </c>
      <c r="K155" s="19" t="s">
        <v>52</v>
      </c>
      <c r="L155" s="19" t="s">
        <v>51</v>
      </c>
    </row>
    <row r="156" spans="1:12" ht="13.5" x14ac:dyDescent="0.25">
      <c r="A156" s="3">
        <v>42230</v>
      </c>
      <c r="B156" s="2">
        <v>14.744899999999999</v>
      </c>
      <c r="C156" s="2">
        <v>34.946907392118263</v>
      </c>
      <c r="D156" s="2">
        <v>1.4329061253679498E-3</v>
      </c>
      <c r="E156" s="2">
        <v>-0.57636681207980056</v>
      </c>
      <c r="F156" s="2">
        <v>15.111359999999999</v>
      </c>
      <c r="G156" s="2">
        <v>15.231014999999996</v>
      </c>
      <c r="H156" s="2">
        <v>15.484909999999992</v>
      </c>
      <c r="I156" s="2"/>
      <c r="J156" s="19" t="s">
        <v>48</v>
      </c>
      <c r="K156" s="19" t="s">
        <v>52</v>
      </c>
      <c r="L156" s="19" t="s">
        <v>53</v>
      </c>
    </row>
    <row r="157" spans="1:12" ht="13.5" x14ac:dyDescent="0.25">
      <c r="A157" s="3">
        <v>42233</v>
      </c>
      <c r="B157" s="2">
        <v>14.7843</v>
      </c>
      <c r="C157" s="2">
        <v>36.317923161371169</v>
      </c>
      <c r="D157" s="2">
        <v>7.2875588032772498E-4</v>
      </c>
      <c r="E157" s="2">
        <v>-0.53149902012078465</v>
      </c>
      <c r="F157" s="2">
        <v>15.076759999999998</v>
      </c>
      <c r="G157" s="2">
        <v>15.182084999999997</v>
      </c>
      <c r="H157" s="2">
        <v>15.415499999999994</v>
      </c>
      <c r="I157" s="2"/>
      <c r="J157" s="19" t="s">
        <v>48</v>
      </c>
      <c r="K157" s="19" t="s">
        <v>52</v>
      </c>
      <c r="L157" s="19" t="s">
        <v>53</v>
      </c>
    </row>
    <row r="158" spans="1:12" ht="13.5" x14ac:dyDescent="0.25">
      <c r="A158" s="3">
        <v>42234</v>
      </c>
      <c r="B158" s="2">
        <v>14.7843</v>
      </c>
      <c r="C158" s="2">
        <v>36.317923161371169</v>
      </c>
      <c r="D158" s="2">
        <v>3.0576551939827112E-3</v>
      </c>
      <c r="E158" s="2">
        <v>-0.46691348920068731</v>
      </c>
      <c r="F158" s="2">
        <v>14.983099999999999</v>
      </c>
      <c r="G158" s="2">
        <v>15.118389999999996</v>
      </c>
      <c r="H158" s="2">
        <v>15.362415999999996</v>
      </c>
      <c r="I158" s="2"/>
      <c r="J158" s="19" t="s">
        <v>48</v>
      </c>
      <c r="K158" s="19" t="s">
        <v>52</v>
      </c>
      <c r="L158" s="19" t="s">
        <v>53</v>
      </c>
    </row>
    <row r="159" spans="1:12" ht="13.5" x14ac:dyDescent="0.25">
      <c r="A159" s="3">
        <v>42235</v>
      </c>
      <c r="B159" s="2">
        <v>14.7843</v>
      </c>
      <c r="C159" s="2">
        <v>36.317923161371169</v>
      </c>
      <c r="D159" s="2">
        <v>7.7363352238357663E-3</v>
      </c>
      <c r="E159" s="2">
        <v>-0.39158556627526581</v>
      </c>
      <c r="F159" s="2">
        <v>14.879759999999999</v>
      </c>
      <c r="G159" s="2">
        <v>15.054694999999995</v>
      </c>
      <c r="H159" s="2">
        <v>15.319751999999999</v>
      </c>
      <c r="I159" s="2"/>
      <c r="J159" s="19" t="s">
        <v>48</v>
      </c>
      <c r="K159" s="19" t="s">
        <v>52</v>
      </c>
      <c r="L159" s="19" t="s">
        <v>53</v>
      </c>
    </row>
    <row r="160" spans="1:12" ht="13.5" x14ac:dyDescent="0.25">
      <c r="A160" s="3">
        <v>42236</v>
      </c>
      <c r="B160" s="2">
        <v>14.7843</v>
      </c>
      <c r="C160" s="2">
        <v>36.317923161371176</v>
      </c>
      <c r="D160" s="2">
        <v>5.9411547888359451E-3</v>
      </c>
      <c r="E160" s="2">
        <v>-0.32103564644852334</v>
      </c>
      <c r="F160" s="2">
        <v>14.776419999999998</v>
      </c>
      <c r="G160" s="2">
        <v>15.014899999999997</v>
      </c>
      <c r="H160" s="2">
        <v>15.292232000000002</v>
      </c>
      <c r="I160" s="2"/>
      <c r="J160" s="19" t="s">
        <v>48</v>
      </c>
      <c r="K160" s="19" t="s">
        <v>52</v>
      </c>
      <c r="L160" s="19" t="s">
        <v>53</v>
      </c>
    </row>
    <row r="161" spans="1:12" ht="13.5" x14ac:dyDescent="0.25">
      <c r="A161" s="3">
        <v>42237</v>
      </c>
      <c r="B161" s="2">
        <v>14.7843</v>
      </c>
      <c r="C161" s="2">
        <v>36.317923161371176</v>
      </c>
      <c r="D161" s="2">
        <v>2.620815077211347E-3</v>
      </c>
      <c r="E161" s="2">
        <v>-0.25036860607865458</v>
      </c>
      <c r="F161" s="2">
        <v>14.784299999999998</v>
      </c>
      <c r="G161" s="2">
        <v>14.998194999999999</v>
      </c>
      <c r="H161" s="2">
        <v>15.265680000000001</v>
      </c>
      <c r="I161" s="2"/>
      <c r="J161" s="19" t="s">
        <v>48</v>
      </c>
      <c r="K161" s="19" t="s">
        <v>52</v>
      </c>
      <c r="L161" s="19" t="s">
        <v>51</v>
      </c>
    </row>
    <row r="162" spans="1:12" ht="13.5" x14ac:dyDescent="0.25">
      <c r="A162" s="3">
        <v>42240</v>
      </c>
      <c r="B162" s="2">
        <v>14.7506</v>
      </c>
      <c r="C162" s="2">
        <v>35.393739993478022</v>
      </c>
      <c r="D162" s="2">
        <v>4.4573487495593866E-3</v>
      </c>
      <c r="E162" s="2">
        <v>-0.1943735091231871</v>
      </c>
      <c r="F162" s="2">
        <v>14.777559999999999</v>
      </c>
      <c r="G162" s="2">
        <v>14.979804999999999</v>
      </c>
      <c r="H162" s="2">
        <v>15.247906000000002</v>
      </c>
      <c r="I162" s="2"/>
      <c r="J162" s="19" t="s">
        <v>54</v>
      </c>
      <c r="K162" s="19" t="s">
        <v>50</v>
      </c>
      <c r="L162" s="19" t="s">
        <v>47</v>
      </c>
    </row>
    <row r="163" spans="1:12" ht="13.5" x14ac:dyDescent="0.25">
      <c r="A163" s="3">
        <v>42241</v>
      </c>
      <c r="B163" s="2">
        <v>14.7506</v>
      </c>
      <c r="C163" s="2">
        <v>35.393739993478022</v>
      </c>
      <c r="D163" s="2">
        <v>5.363175719656077E-2</v>
      </c>
      <c r="E163" s="2">
        <v>-0.15004017435532746</v>
      </c>
      <c r="F163" s="2">
        <v>14.770820000000001</v>
      </c>
      <c r="G163" s="2">
        <v>14.961415000000002</v>
      </c>
      <c r="H163" s="2">
        <v>15.230132000000005</v>
      </c>
      <c r="I163" s="2"/>
      <c r="J163" s="19" t="s">
        <v>54</v>
      </c>
      <c r="K163" s="19" t="s">
        <v>50</v>
      </c>
      <c r="L163" s="19" t="s">
        <v>47</v>
      </c>
    </row>
    <row r="164" spans="1:12" ht="13.5" x14ac:dyDescent="0.25">
      <c r="A164" s="3">
        <v>42242</v>
      </c>
      <c r="B164" s="2">
        <v>14.7506</v>
      </c>
      <c r="C164" s="2">
        <v>35.393739993478007</v>
      </c>
      <c r="D164" s="2">
        <v>0.10471447883228535</v>
      </c>
      <c r="E164" s="2">
        <v>-0.1027623635234166</v>
      </c>
      <c r="F164" s="2">
        <v>14.764080000000002</v>
      </c>
      <c r="G164" s="2">
        <v>14.943025000000002</v>
      </c>
      <c r="H164" s="2">
        <v>15.212358000000005</v>
      </c>
      <c r="I164" s="2"/>
      <c r="J164" s="19" t="s">
        <v>54</v>
      </c>
      <c r="K164" s="19" t="s">
        <v>50</v>
      </c>
      <c r="L164" s="19" t="s">
        <v>47</v>
      </c>
    </row>
    <row r="165" spans="1:12" ht="13.5" x14ac:dyDescent="0.25">
      <c r="A165" s="3">
        <v>42243</v>
      </c>
      <c r="B165" s="2">
        <v>14.7506</v>
      </c>
      <c r="C165" s="2">
        <v>35.393739993478007</v>
      </c>
      <c r="D165" s="2">
        <v>0.14981559146617407</v>
      </c>
      <c r="E165" s="2">
        <v>-5.4952122761013286E-2</v>
      </c>
      <c r="F165" s="2">
        <v>14.757339999999999</v>
      </c>
      <c r="G165" s="2">
        <v>14.928665000000001</v>
      </c>
      <c r="H165" s="2">
        <v>15.203498000000007</v>
      </c>
      <c r="I165" s="2"/>
      <c r="J165" s="19" t="s">
        <v>54</v>
      </c>
      <c r="K165" s="19" t="s">
        <v>50</v>
      </c>
      <c r="L165" s="19" t="s">
        <v>47</v>
      </c>
    </row>
    <row r="166" spans="1:12" ht="13.5" x14ac:dyDescent="0.25">
      <c r="A166" s="3">
        <v>42244</v>
      </c>
      <c r="B166" s="2">
        <v>14.7506</v>
      </c>
      <c r="C166" s="2">
        <v>35.393739993478022</v>
      </c>
      <c r="D166" s="2">
        <v>0.10416243935351055</v>
      </c>
      <c r="E166" s="2">
        <v>-8.2581559220033518E-3</v>
      </c>
      <c r="F166" s="2">
        <v>14.7506</v>
      </c>
      <c r="G166" s="2">
        <v>14.914305000000002</v>
      </c>
      <c r="H166" s="2">
        <v>15.194746000000004</v>
      </c>
      <c r="I166" s="2"/>
      <c r="J166" s="19" t="s">
        <v>54</v>
      </c>
      <c r="K166" s="19" t="s">
        <v>50</v>
      </c>
      <c r="L166" s="19" t="s">
        <v>47</v>
      </c>
    </row>
    <row r="167" spans="1:12" ht="13.5" x14ac:dyDescent="0.25">
      <c r="A167" s="3">
        <v>42247</v>
      </c>
      <c r="B167" s="2">
        <v>14.7506</v>
      </c>
      <c r="C167" s="2">
        <v>35.393739993478022</v>
      </c>
      <c r="D167" s="2">
        <v>7.3203845084574226E-2</v>
      </c>
      <c r="E167" s="2">
        <v>3.6238253286673627E-2</v>
      </c>
      <c r="F167" s="2">
        <v>14.7506</v>
      </c>
      <c r="G167" s="2">
        <v>14.899945000000002</v>
      </c>
      <c r="H167" s="2">
        <v>15.185994000000004</v>
      </c>
      <c r="I167" s="2"/>
      <c r="J167" s="19" t="s">
        <v>50</v>
      </c>
      <c r="K167" s="19" t="s">
        <v>50</v>
      </c>
      <c r="L167" s="19" t="s">
        <v>50</v>
      </c>
    </row>
    <row r="168" spans="1:12" ht="13.5" x14ac:dyDescent="0.25">
      <c r="A168" s="3">
        <v>42248</v>
      </c>
      <c r="B168" s="2">
        <v>14.908099999999999</v>
      </c>
      <c r="C168" s="2">
        <v>45.503962852482381</v>
      </c>
      <c r="D168" s="2">
        <v>3.6831683248973235E-2</v>
      </c>
      <c r="E168" s="2">
        <v>7.7613901211184999E-2</v>
      </c>
      <c r="F168" s="2">
        <v>14.7821</v>
      </c>
      <c r="G168" s="2">
        <v>14.893459999999999</v>
      </c>
      <c r="H168" s="2">
        <v>15.188986000000002</v>
      </c>
      <c r="I168" s="2"/>
      <c r="J168" s="19" t="s">
        <v>48</v>
      </c>
      <c r="K168" s="19" t="s">
        <v>50</v>
      </c>
      <c r="L168" s="19" t="s">
        <v>51</v>
      </c>
    </row>
    <row r="169" spans="1:12" ht="13.5" x14ac:dyDescent="0.25">
      <c r="A169" s="3">
        <v>42249</v>
      </c>
      <c r="B169" s="2">
        <v>14.908099999999999</v>
      </c>
      <c r="C169" s="2">
        <v>45.503962852482381</v>
      </c>
      <c r="D169" s="2">
        <v>6.5044147652510986E-3</v>
      </c>
      <c r="E169" s="2">
        <v>0.11557880689838479</v>
      </c>
      <c r="F169" s="2">
        <v>14.813599999999999</v>
      </c>
      <c r="G169" s="2">
        <v>14.886974999999998</v>
      </c>
      <c r="H169" s="2">
        <v>15.18317</v>
      </c>
      <c r="I169" s="2"/>
      <c r="J169" s="19" t="s">
        <v>48</v>
      </c>
      <c r="K169" s="19" t="s">
        <v>50</v>
      </c>
      <c r="L169" s="19" t="s">
        <v>51</v>
      </c>
    </row>
    <row r="170" spans="1:12" ht="13.5" x14ac:dyDescent="0.25">
      <c r="A170" s="3">
        <v>42250</v>
      </c>
      <c r="B170" s="2">
        <v>14.9138</v>
      </c>
      <c r="C170" s="2">
        <v>45.859570822828594</v>
      </c>
      <c r="D170" s="2">
        <v>-1.9163438488552842E-2</v>
      </c>
      <c r="E170" s="2">
        <v>0.150043482949198</v>
      </c>
      <c r="F170" s="2">
        <v>14.84624</v>
      </c>
      <c r="G170" s="2">
        <v>14.883459999999996</v>
      </c>
      <c r="H170" s="2">
        <v>15.168659999999999</v>
      </c>
      <c r="I170" s="2"/>
      <c r="J170" s="19" t="s">
        <v>48</v>
      </c>
      <c r="K170" s="19" t="s">
        <v>50</v>
      </c>
      <c r="L170" s="19" t="s">
        <v>51</v>
      </c>
    </row>
    <row r="171" spans="1:12" ht="13.5" x14ac:dyDescent="0.25">
      <c r="A171" s="3">
        <v>42251</v>
      </c>
      <c r="B171" s="2">
        <v>14.744899999999999</v>
      </c>
      <c r="C171" s="2">
        <v>37.955952855252853</v>
      </c>
      <c r="D171" s="2">
        <v>-2.8019865527985743E-2</v>
      </c>
      <c r="E171" s="2">
        <v>0.17281050844246293</v>
      </c>
      <c r="F171" s="2">
        <v>14.845099999999999</v>
      </c>
      <c r="G171" s="2">
        <v>14.872839999999993</v>
      </c>
      <c r="H171" s="2">
        <v>15.164841999999998</v>
      </c>
      <c r="I171" s="2"/>
      <c r="J171" s="19" t="s">
        <v>54</v>
      </c>
      <c r="K171" s="19" t="s">
        <v>50</v>
      </c>
      <c r="L171" s="19" t="s">
        <v>47</v>
      </c>
    </row>
    <row r="172" spans="1:12" ht="13.5" x14ac:dyDescent="0.25">
      <c r="A172" s="3">
        <v>42254</v>
      </c>
      <c r="B172" s="2">
        <v>14.744899999999999</v>
      </c>
      <c r="C172" s="2">
        <v>37.955952855252853</v>
      </c>
      <c r="D172" s="2">
        <v>-3.9374959470242388E-2</v>
      </c>
      <c r="E172" s="2">
        <v>0.18728350317079717</v>
      </c>
      <c r="F172" s="2">
        <v>14.843959999999999</v>
      </c>
      <c r="G172" s="2">
        <v>14.862219999999994</v>
      </c>
      <c r="H172" s="2">
        <v>15.15211</v>
      </c>
      <c r="I172" s="2"/>
      <c r="J172" s="19" t="s">
        <v>54</v>
      </c>
      <c r="K172" s="19" t="s">
        <v>50</v>
      </c>
      <c r="L172" s="19" t="s">
        <v>47</v>
      </c>
    </row>
    <row r="173" spans="1:12" ht="13.5" x14ac:dyDescent="0.25">
      <c r="A173" s="3">
        <v>42255</v>
      </c>
      <c r="B173" s="2">
        <v>14.4635</v>
      </c>
      <c r="C173" s="2">
        <v>28.473828789587046</v>
      </c>
      <c r="D173" s="2">
        <v>-2.6913281396851119E-2</v>
      </c>
      <c r="E173" s="2">
        <v>0.19599758999650294</v>
      </c>
      <c r="F173" s="2">
        <v>14.755039999999999</v>
      </c>
      <c r="G173" s="2">
        <v>14.822764999999995</v>
      </c>
      <c r="H173" s="2">
        <v>15.140623999999997</v>
      </c>
      <c r="I173" s="2"/>
      <c r="J173" s="19" t="s">
        <v>54</v>
      </c>
      <c r="K173" s="19" t="s">
        <v>49</v>
      </c>
      <c r="L173" s="19" t="s">
        <v>47</v>
      </c>
    </row>
    <row r="174" spans="1:12" ht="13.5" x14ac:dyDescent="0.25">
      <c r="A174" s="3">
        <v>42256</v>
      </c>
      <c r="B174" s="2">
        <v>15.110799999999999</v>
      </c>
      <c r="C174" s="2">
        <v>55.816931987197101</v>
      </c>
      <c r="D174" s="2">
        <v>-6.1519507619728131E-2</v>
      </c>
      <c r="E174" s="2">
        <v>0.19909487622913566</v>
      </c>
      <c r="F174" s="2">
        <v>14.795579999999998</v>
      </c>
      <c r="G174" s="2">
        <v>14.813254999999998</v>
      </c>
      <c r="H174" s="2">
        <v>15.133061999999995</v>
      </c>
      <c r="I174" s="2"/>
      <c r="J174" s="19" t="s">
        <v>48</v>
      </c>
      <c r="K174" s="19" t="s">
        <v>50</v>
      </c>
      <c r="L174" s="19" t="s">
        <v>51</v>
      </c>
    </row>
    <row r="175" spans="1:12" ht="13.5" x14ac:dyDescent="0.25">
      <c r="A175" s="3">
        <v>42257</v>
      </c>
      <c r="B175" s="2">
        <v>15.701700000000001</v>
      </c>
      <c r="C175" s="2">
        <v>67.885930482296345</v>
      </c>
      <c r="D175" s="2">
        <v>-0.13580678448813899</v>
      </c>
      <c r="E175" s="2">
        <v>0.19841472058672638</v>
      </c>
      <c r="F175" s="2">
        <v>14.95316</v>
      </c>
      <c r="G175" s="2">
        <v>14.83329</v>
      </c>
      <c r="H175" s="2">
        <v>15.134309999999994</v>
      </c>
      <c r="I175" s="2"/>
      <c r="J175" s="19" t="s">
        <v>54</v>
      </c>
      <c r="K175" s="19" t="s">
        <v>50</v>
      </c>
      <c r="L175" s="19" t="s">
        <v>55</v>
      </c>
    </row>
    <row r="176" spans="1:12" ht="13.5" x14ac:dyDescent="0.25">
      <c r="A176" s="3">
        <v>42258</v>
      </c>
      <c r="B176" s="2">
        <v>15.757999999999999</v>
      </c>
      <c r="C176" s="2">
        <v>68.761488214511147</v>
      </c>
      <c r="D176" s="2">
        <v>-0.20747052808033395</v>
      </c>
      <c r="E176" s="2">
        <v>0.1953095674367436</v>
      </c>
      <c r="F176" s="2">
        <v>15.155779999999998</v>
      </c>
      <c r="G176" s="2">
        <v>14.883945000000001</v>
      </c>
      <c r="H176" s="2">
        <v>15.128305999999993</v>
      </c>
      <c r="I176" s="2"/>
      <c r="J176" s="19" t="s">
        <v>48</v>
      </c>
      <c r="K176" s="19" t="s">
        <v>52</v>
      </c>
      <c r="L176" s="19" t="s">
        <v>51</v>
      </c>
    </row>
    <row r="177" spans="1:12" ht="13.5" x14ac:dyDescent="0.25">
      <c r="A177" s="3">
        <v>42261</v>
      </c>
      <c r="B177" s="2">
        <v>15.757999999999999</v>
      </c>
      <c r="C177" s="2">
        <v>68.761488214511147</v>
      </c>
      <c r="D177" s="2">
        <v>-0.27273334111603909</v>
      </c>
      <c r="E177" s="2">
        <v>0.18816722828204341</v>
      </c>
      <c r="F177" s="2">
        <v>15.3584</v>
      </c>
      <c r="G177" s="2">
        <v>14.93263</v>
      </c>
      <c r="H177" s="2">
        <v>15.122301999999992</v>
      </c>
      <c r="I177" s="2"/>
      <c r="J177" s="19" t="s">
        <v>48</v>
      </c>
      <c r="K177" s="19" t="s">
        <v>52</v>
      </c>
      <c r="L177" s="19" t="s">
        <v>51</v>
      </c>
    </row>
    <row r="178" spans="1:12" ht="13.5" x14ac:dyDescent="0.25">
      <c r="A178" s="3">
        <v>42262</v>
      </c>
      <c r="B178" s="2">
        <v>15.757999999999999</v>
      </c>
      <c r="C178" s="2">
        <v>68.761488214511147</v>
      </c>
      <c r="D178" s="2">
        <v>-0.30800667507716284</v>
      </c>
      <c r="E178" s="2">
        <v>0.1789385766965253</v>
      </c>
      <c r="F178" s="2">
        <v>15.617299999999997</v>
      </c>
      <c r="G178" s="2">
        <v>14.981314999999999</v>
      </c>
      <c r="H178" s="2">
        <v>15.129615999999993</v>
      </c>
      <c r="I178" s="2"/>
      <c r="J178" s="19" t="s">
        <v>48</v>
      </c>
      <c r="K178" s="19" t="s">
        <v>52</v>
      </c>
      <c r="L178" s="19" t="s">
        <v>51</v>
      </c>
    </row>
    <row r="179" spans="1:12" ht="13.5" x14ac:dyDescent="0.25">
      <c r="A179" s="3">
        <v>42263</v>
      </c>
      <c r="B179" s="2">
        <v>15.757999999999999</v>
      </c>
      <c r="C179" s="2">
        <v>68.761488214511147</v>
      </c>
      <c r="D179" s="2">
        <v>-0.34181790054440064</v>
      </c>
      <c r="E179" s="2">
        <v>0.16847820885185141</v>
      </c>
      <c r="F179" s="2">
        <v>15.746739999999997</v>
      </c>
      <c r="G179" s="2">
        <v>15.030000000000001</v>
      </c>
      <c r="H179" s="2">
        <v>15.136929999999996</v>
      </c>
      <c r="I179" s="2"/>
      <c r="J179" s="19" t="s">
        <v>48</v>
      </c>
      <c r="K179" s="19" t="s">
        <v>52</v>
      </c>
      <c r="L179" s="19" t="s">
        <v>51</v>
      </c>
    </row>
    <row r="180" spans="1:12" ht="13.5" x14ac:dyDescent="0.25">
      <c r="A180" s="3">
        <v>42264</v>
      </c>
      <c r="B180" s="2">
        <v>15.757999999999999</v>
      </c>
      <c r="C180" s="2">
        <v>68.761488214511132</v>
      </c>
      <c r="D180" s="2">
        <v>-0.37322136322620381</v>
      </c>
      <c r="E180" s="2">
        <v>0.15741017896799306</v>
      </c>
      <c r="F180" s="2">
        <v>15.757999999999999</v>
      </c>
      <c r="G180" s="2">
        <v>15.078685000000002</v>
      </c>
      <c r="H180" s="2">
        <v>15.145317999999998</v>
      </c>
      <c r="I180" s="2"/>
      <c r="J180" s="19" t="s">
        <v>48</v>
      </c>
      <c r="K180" s="19" t="s">
        <v>52</v>
      </c>
      <c r="L180" s="19" t="s">
        <v>51</v>
      </c>
    </row>
    <row r="181" spans="1:12" ht="13.5" x14ac:dyDescent="0.25">
      <c r="A181" s="3">
        <v>42265</v>
      </c>
      <c r="B181" s="2">
        <v>15.757999999999999</v>
      </c>
      <c r="C181" s="2">
        <v>68.761488214511147</v>
      </c>
      <c r="D181" s="2">
        <v>-0.42917710905124906</v>
      </c>
      <c r="E181" s="2">
        <v>0.13720425152877289</v>
      </c>
      <c r="F181" s="2">
        <v>15.757999999999999</v>
      </c>
      <c r="G181" s="2">
        <v>15.127370000000003</v>
      </c>
      <c r="H181" s="2">
        <v>15.153706</v>
      </c>
      <c r="I181" s="2"/>
      <c r="J181" s="19" t="s">
        <v>50</v>
      </c>
      <c r="K181" s="19" t="s">
        <v>50</v>
      </c>
      <c r="L181" s="19" t="s">
        <v>50</v>
      </c>
    </row>
    <row r="182" spans="1:12" ht="13.5" x14ac:dyDescent="0.25">
      <c r="A182" s="3">
        <v>42268</v>
      </c>
      <c r="B182" s="2">
        <v>15.757999999999999</v>
      </c>
      <c r="C182" s="2">
        <v>68.761488214511147</v>
      </c>
      <c r="D182" s="2">
        <v>-0.47967147277114108</v>
      </c>
      <c r="E182" s="2">
        <v>0.11135230756955028</v>
      </c>
      <c r="F182" s="2">
        <v>15.757999999999999</v>
      </c>
      <c r="G182" s="2">
        <v>15.17774</v>
      </c>
      <c r="H182" s="2">
        <v>15.162094000000002</v>
      </c>
      <c r="I182" s="2"/>
      <c r="J182" s="19" t="s">
        <v>50</v>
      </c>
      <c r="K182" s="19" t="s">
        <v>50</v>
      </c>
      <c r="L182" s="19" t="s">
        <v>50</v>
      </c>
    </row>
    <row r="183" spans="1:12" ht="13.5" x14ac:dyDescent="0.25">
      <c r="A183" s="3">
        <v>42269</v>
      </c>
      <c r="B183" s="2">
        <v>15.757999999999999</v>
      </c>
      <c r="C183" s="2">
        <v>68.761488214511147</v>
      </c>
      <c r="D183" s="2">
        <v>-0.56860384921526119</v>
      </c>
      <c r="E183" s="2">
        <v>8.2483811725409167E-2</v>
      </c>
      <c r="F183" s="2">
        <v>15.757999999999999</v>
      </c>
      <c r="G183" s="2">
        <v>15.228109999999997</v>
      </c>
      <c r="H183" s="2">
        <v>15.170482000000003</v>
      </c>
      <c r="I183" s="2"/>
      <c r="J183" s="19" t="s">
        <v>50</v>
      </c>
      <c r="K183" s="19" t="s">
        <v>50</v>
      </c>
      <c r="L183" s="19" t="s">
        <v>50</v>
      </c>
    </row>
    <row r="184" spans="1:12" ht="13.5" x14ac:dyDescent="0.25">
      <c r="A184" s="3">
        <v>42270</v>
      </c>
      <c r="B184" s="2">
        <v>15.2852</v>
      </c>
      <c r="C184" s="2">
        <v>48.62133193089953</v>
      </c>
      <c r="D184" s="2">
        <v>-0.51194569572600734</v>
      </c>
      <c r="E184" s="2">
        <v>5.5988853942435468E-2</v>
      </c>
      <c r="F184" s="2">
        <v>15.66344</v>
      </c>
      <c r="G184" s="2">
        <v>15.254839999999998</v>
      </c>
      <c r="H184" s="2">
        <v>15.170060000000005</v>
      </c>
      <c r="I184" s="2"/>
      <c r="J184" s="19" t="s">
        <v>50</v>
      </c>
      <c r="K184" s="19" t="s">
        <v>50</v>
      </c>
      <c r="L184" s="19" t="s">
        <v>50</v>
      </c>
    </row>
    <row r="185" spans="1:12" ht="13.5" x14ac:dyDescent="0.25">
      <c r="A185" s="3">
        <v>42275</v>
      </c>
      <c r="B185" s="2">
        <v>15.290800000000001</v>
      </c>
      <c r="C185" s="2">
        <v>48.812570783662196</v>
      </c>
      <c r="D185" s="2">
        <v>-0.37321585244267652</v>
      </c>
      <c r="E185" s="2">
        <v>3.1857014431568853E-2</v>
      </c>
      <c r="F185" s="2">
        <v>15.570000000000002</v>
      </c>
      <c r="G185" s="2">
        <v>15.28185</v>
      </c>
      <c r="H185" s="2">
        <v>15.169750000000006</v>
      </c>
      <c r="I185" s="2"/>
      <c r="J185" s="19" t="s">
        <v>48</v>
      </c>
      <c r="K185" s="19" t="s">
        <v>50</v>
      </c>
      <c r="L185" s="19" t="s">
        <v>53</v>
      </c>
    </row>
    <row r="186" spans="1:12" ht="13.5" x14ac:dyDescent="0.25">
      <c r="A186" s="3">
        <v>42276</v>
      </c>
      <c r="B186" s="2">
        <v>14.835000000000001</v>
      </c>
      <c r="C186" s="2">
        <v>36.804667860049385</v>
      </c>
      <c r="D186" s="2">
        <v>-0.21316408517006558</v>
      </c>
      <c r="E186" s="2">
        <v>1.0012885049814102E-2</v>
      </c>
      <c r="F186" s="2">
        <v>15.385399999999999</v>
      </c>
      <c r="G186" s="2">
        <v>15.28607</v>
      </c>
      <c r="H186" s="2">
        <v>15.160324000000005</v>
      </c>
      <c r="I186" s="2"/>
      <c r="J186" s="19" t="s">
        <v>54</v>
      </c>
      <c r="K186" s="19" t="s">
        <v>50</v>
      </c>
      <c r="L186" s="19" t="s">
        <v>47</v>
      </c>
    </row>
    <row r="187" spans="1:12" ht="13.5" x14ac:dyDescent="0.25">
      <c r="A187" s="3">
        <v>42277</v>
      </c>
      <c r="B187" s="2">
        <v>14.835000000000001</v>
      </c>
      <c r="C187" s="2">
        <v>36.804667860049385</v>
      </c>
      <c r="D187" s="2">
        <v>-7.48196625471369E-2</v>
      </c>
      <c r="E187" s="2">
        <v>-4.2732446140230727E-3</v>
      </c>
      <c r="F187" s="2">
        <v>15.200800000000001</v>
      </c>
      <c r="G187" s="2">
        <v>15.290289999999999</v>
      </c>
      <c r="H187" s="2">
        <v>15.141766000000004</v>
      </c>
      <c r="I187" s="2"/>
      <c r="J187" s="19" t="s">
        <v>54</v>
      </c>
      <c r="K187" s="19" t="s">
        <v>50</v>
      </c>
      <c r="L187" s="19" t="s">
        <v>47</v>
      </c>
    </row>
    <row r="188" spans="1:12" ht="13.5" x14ac:dyDescent="0.25">
      <c r="A188" s="3">
        <v>42278</v>
      </c>
      <c r="B188" s="2">
        <v>14.835000000000001</v>
      </c>
      <c r="C188" s="2">
        <v>36.804667860049385</v>
      </c>
      <c r="D188" s="2">
        <v>4.494100660241962E-2</v>
      </c>
      <c r="E188" s="2">
        <v>-1.3050304991684542E-2</v>
      </c>
      <c r="F188" s="2">
        <v>15.016200000000001</v>
      </c>
      <c r="G188" s="2">
        <v>15.286635</v>
      </c>
      <c r="H188" s="2">
        <v>15.117302000000006</v>
      </c>
      <c r="I188" s="2"/>
      <c r="J188" s="19" t="s">
        <v>54</v>
      </c>
      <c r="K188" s="19" t="s">
        <v>50</v>
      </c>
      <c r="L188" s="19" t="s">
        <v>47</v>
      </c>
    </row>
    <row r="189" spans="1:12" ht="13.5" x14ac:dyDescent="0.25">
      <c r="A189" s="3">
        <v>42279</v>
      </c>
      <c r="B189" s="2">
        <v>15.1952</v>
      </c>
      <c r="C189" s="2">
        <v>49.151077438107997</v>
      </c>
      <c r="D189" s="2">
        <v>0.12209547950759969</v>
      </c>
      <c r="E189" s="2">
        <v>-1.7871315802676306E-2</v>
      </c>
      <c r="F189" s="2">
        <v>14.998200000000002</v>
      </c>
      <c r="G189" s="2">
        <v>15.300989999999999</v>
      </c>
      <c r="H189" s="2">
        <v>15.100042000000006</v>
      </c>
      <c r="I189" s="2"/>
      <c r="J189" s="19" t="s">
        <v>54</v>
      </c>
      <c r="K189" s="19" t="s">
        <v>50</v>
      </c>
      <c r="L189" s="19" t="s">
        <v>47</v>
      </c>
    </row>
    <row r="190" spans="1:12" ht="13.5" x14ac:dyDescent="0.25">
      <c r="A190" s="3">
        <v>42282</v>
      </c>
      <c r="B190" s="2">
        <v>15.1952</v>
      </c>
      <c r="C190" s="2">
        <v>49.151077438107997</v>
      </c>
      <c r="D190" s="2">
        <v>0.18756641435345145</v>
      </c>
      <c r="E190" s="2">
        <v>-1.9906074316711916E-2</v>
      </c>
      <c r="F190" s="2">
        <v>14.97908</v>
      </c>
      <c r="G190" s="2">
        <v>15.315059999999999</v>
      </c>
      <c r="H190" s="2">
        <v>15.092342000000007</v>
      </c>
      <c r="I190" s="2"/>
      <c r="J190" s="19" t="s">
        <v>54</v>
      </c>
      <c r="K190" s="19" t="s">
        <v>50</v>
      </c>
      <c r="L190" s="19" t="s">
        <v>47</v>
      </c>
    </row>
    <row r="191" spans="1:12" ht="13.5" x14ac:dyDescent="0.25">
      <c r="A191" s="3">
        <v>42283</v>
      </c>
      <c r="B191" s="2">
        <v>15.1952</v>
      </c>
      <c r="C191" s="2">
        <v>49.151077438107997</v>
      </c>
      <c r="D191" s="2">
        <v>0.24313747254489293</v>
      </c>
      <c r="E191" s="2">
        <v>-2.0029209122935609E-2</v>
      </c>
      <c r="F191" s="2">
        <v>15.051120000000001</v>
      </c>
      <c r="G191" s="2">
        <v>15.337575000000001</v>
      </c>
      <c r="H191" s="2">
        <v>15.093878000000009</v>
      </c>
      <c r="I191" s="2"/>
      <c r="J191" s="19" t="s">
        <v>48</v>
      </c>
      <c r="K191" s="19" t="s">
        <v>50</v>
      </c>
      <c r="L191" s="19" t="s">
        <v>51</v>
      </c>
    </row>
    <row r="192" spans="1:12" ht="13.5" x14ac:dyDescent="0.25">
      <c r="A192" s="3">
        <v>42284</v>
      </c>
      <c r="B192" s="2">
        <v>15.1952</v>
      </c>
      <c r="C192" s="2">
        <v>49.151077438107997</v>
      </c>
      <c r="D192" s="2">
        <v>0.2903189287057657</v>
      </c>
      <c r="E192" s="2">
        <v>-1.8888850301091963E-2</v>
      </c>
      <c r="F192" s="2">
        <v>15.123160000000002</v>
      </c>
      <c r="G192" s="2">
        <v>15.360090000000003</v>
      </c>
      <c r="H192" s="2">
        <v>15.095414000000007</v>
      </c>
      <c r="I192" s="2"/>
      <c r="J192" s="19" t="s">
        <v>48</v>
      </c>
      <c r="K192" s="19" t="s">
        <v>50</v>
      </c>
      <c r="L192" s="19" t="s">
        <v>51</v>
      </c>
    </row>
    <row r="193" spans="1:12" ht="13.5" x14ac:dyDescent="0.25">
      <c r="A193" s="3">
        <v>42285</v>
      </c>
      <c r="B193" s="2">
        <v>14.514200000000001</v>
      </c>
      <c r="C193" s="2">
        <v>32.837030873687993</v>
      </c>
      <c r="D193" s="2">
        <v>0.38083409887504516</v>
      </c>
      <c r="E193" s="2">
        <v>-1.7138528299493822E-2</v>
      </c>
      <c r="F193" s="2">
        <v>15.059000000000001</v>
      </c>
      <c r="G193" s="2">
        <v>15.362625</v>
      </c>
      <c r="H193" s="2">
        <v>15.083330000000005</v>
      </c>
      <c r="I193" s="2"/>
      <c r="J193" s="19" t="s">
        <v>48</v>
      </c>
      <c r="K193" s="19" t="s">
        <v>50</v>
      </c>
      <c r="L193" s="19" t="s">
        <v>53</v>
      </c>
    </row>
    <row r="194" spans="1:12" ht="13.5" x14ac:dyDescent="0.25">
      <c r="A194" s="3">
        <v>42286</v>
      </c>
      <c r="B194" s="2">
        <v>14.075200000000001</v>
      </c>
      <c r="C194" s="2">
        <v>26.687538517499945</v>
      </c>
      <c r="D194" s="2">
        <v>0.42136496896351083</v>
      </c>
      <c r="E194" s="2">
        <v>-9.1785857926078539E-3</v>
      </c>
      <c r="F194" s="2">
        <v>14.834999999999999</v>
      </c>
      <c r="G194" s="2">
        <v>15.310845</v>
      </c>
      <c r="H194" s="2">
        <v>15.062466000000004</v>
      </c>
      <c r="I194" s="2"/>
      <c r="J194" s="19" t="s">
        <v>54</v>
      </c>
      <c r="K194" s="19" t="s">
        <v>49</v>
      </c>
      <c r="L194" s="19" t="s">
        <v>47</v>
      </c>
    </row>
    <row r="195" spans="1:12" ht="13.5" x14ac:dyDescent="0.25">
      <c r="A195" s="3">
        <v>42289</v>
      </c>
      <c r="B195" s="2">
        <v>14.075200000000001</v>
      </c>
      <c r="C195" s="2">
        <v>26.687538517499945</v>
      </c>
      <c r="D195" s="2">
        <v>0.4629687564235514</v>
      </c>
      <c r="E195" s="2">
        <v>3.1816884455333301E-3</v>
      </c>
      <c r="F195" s="2">
        <v>14.611000000000001</v>
      </c>
      <c r="G195" s="2">
        <v>15.229519999999999</v>
      </c>
      <c r="H195" s="2">
        <v>15.043214000000003</v>
      </c>
      <c r="I195" s="2"/>
      <c r="J195" s="19" t="s">
        <v>54</v>
      </c>
      <c r="K195" s="19" t="s">
        <v>49</v>
      </c>
      <c r="L195" s="19" t="s">
        <v>47</v>
      </c>
    </row>
    <row r="196" spans="1:12" ht="13.5" x14ac:dyDescent="0.25">
      <c r="A196" s="3">
        <v>42290</v>
      </c>
      <c r="B196" s="2">
        <v>14.075200000000001</v>
      </c>
      <c r="C196" s="2">
        <v>26.687538517499945</v>
      </c>
      <c r="D196" s="2">
        <v>0.43401823370508197</v>
      </c>
      <c r="E196" s="2">
        <v>1.8549423037344137E-2</v>
      </c>
      <c r="F196" s="2">
        <v>14.387</v>
      </c>
      <c r="G196" s="2">
        <v>15.145379999999999</v>
      </c>
      <c r="H196" s="2">
        <v>15.023962000000001</v>
      </c>
      <c r="I196" s="2"/>
      <c r="J196" s="19" t="s">
        <v>54</v>
      </c>
      <c r="K196" s="19" t="s">
        <v>49</v>
      </c>
      <c r="L196" s="19" t="s">
        <v>47</v>
      </c>
    </row>
    <row r="197" spans="1:12" ht="13.5" x14ac:dyDescent="0.25">
      <c r="A197" s="3">
        <v>42293</v>
      </c>
      <c r="B197" s="2">
        <v>14.103400000000001</v>
      </c>
      <c r="C197" s="2">
        <v>27.772751778197204</v>
      </c>
      <c r="D197" s="2">
        <v>0.41295992406861792</v>
      </c>
      <c r="E197" s="2">
        <v>3.5858910970716584E-2</v>
      </c>
      <c r="F197" s="2">
        <v>14.16864</v>
      </c>
      <c r="G197" s="2">
        <v>15.062650000000001</v>
      </c>
      <c r="H197" s="2">
        <v>15.005274</v>
      </c>
      <c r="I197" s="2"/>
      <c r="J197" s="19" t="s">
        <v>48</v>
      </c>
      <c r="K197" s="19" t="s">
        <v>52</v>
      </c>
      <c r="L197" s="19" t="s">
        <v>53</v>
      </c>
    </row>
    <row r="198" spans="1:12" ht="13.5" x14ac:dyDescent="0.25">
      <c r="A198" s="3">
        <v>42296</v>
      </c>
      <c r="B198" s="2">
        <v>14.548</v>
      </c>
      <c r="C198" s="2">
        <v>42.279562331909077</v>
      </c>
      <c r="D198" s="2">
        <v>0.3671591410307169</v>
      </c>
      <c r="E198" s="2">
        <v>6.0007612660193922E-2</v>
      </c>
      <c r="F198" s="2">
        <v>14.1754</v>
      </c>
      <c r="G198" s="2">
        <v>15.00215</v>
      </c>
      <c r="H198" s="2">
        <v>14.995477999999999</v>
      </c>
      <c r="I198" s="2"/>
      <c r="J198" s="19" t="s">
        <v>48</v>
      </c>
      <c r="K198" s="19" t="s">
        <v>52</v>
      </c>
      <c r="L198" s="19" t="s">
        <v>51</v>
      </c>
    </row>
    <row r="199" spans="1:12" ht="13.5" x14ac:dyDescent="0.25">
      <c r="A199" s="3">
        <v>42297</v>
      </c>
      <c r="B199" s="2">
        <v>14.548</v>
      </c>
      <c r="C199" s="2">
        <v>42.279562331909077</v>
      </c>
      <c r="D199" s="2">
        <v>0.38577722678699899</v>
      </c>
      <c r="E199" s="2">
        <v>9.2713251173399486E-2</v>
      </c>
      <c r="F199" s="2">
        <v>14.269960000000001</v>
      </c>
      <c r="G199" s="2">
        <v>14.941650000000001</v>
      </c>
      <c r="H199" s="2">
        <v>14.985681999999997</v>
      </c>
      <c r="I199" s="2"/>
      <c r="J199" s="19" t="s">
        <v>48</v>
      </c>
      <c r="K199" s="19" t="s">
        <v>52</v>
      </c>
      <c r="L199" s="19" t="s">
        <v>51</v>
      </c>
    </row>
    <row r="200" spans="1:12" ht="13.5" x14ac:dyDescent="0.25">
      <c r="A200" s="3">
        <v>42298</v>
      </c>
      <c r="B200" s="2">
        <v>14.548</v>
      </c>
      <c r="C200" s="2">
        <v>42.279562331909077</v>
      </c>
      <c r="D200" s="2">
        <v>0.40334322301443315</v>
      </c>
      <c r="E200" s="2">
        <v>0.13123749866563178</v>
      </c>
      <c r="F200" s="2">
        <v>14.364520000000002</v>
      </c>
      <c r="G200" s="2">
        <v>14.88115</v>
      </c>
      <c r="H200" s="2">
        <v>14.976959999999995</v>
      </c>
      <c r="I200" s="2"/>
      <c r="J200" s="19" t="s">
        <v>48</v>
      </c>
      <c r="K200" s="19" t="s">
        <v>52</v>
      </c>
      <c r="L200" s="19" t="s">
        <v>51</v>
      </c>
    </row>
    <row r="201" spans="1:12" ht="13.5" x14ac:dyDescent="0.25">
      <c r="A201" s="3">
        <v>42299</v>
      </c>
      <c r="B201" s="2">
        <v>14.497299999999999</v>
      </c>
      <c r="C201" s="2">
        <v>41.103731953169877</v>
      </c>
      <c r="D201" s="2">
        <v>0.42364030583633294</v>
      </c>
      <c r="E201" s="2">
        <v>0.18159860605130107</v>
      </c>
      <c r="F201" s="2">
        <v>14.448940000000002</v>
      </c>
      <c r="G201" s="2">
        <v>14.818114999999997</v>
      </c>
      <c r="H201" s="2">
        <v>14.967759999999993</v>
      </c>
      <c r="I201" s="2">
        <v>17.144254499999978</v>
      </c>
      <c r="J201" s="19" t="s">
        <v>48</v>
      </c>
      <c r="K201" s="19" t="s">
        <v>52</v>
      </c>
      <c r="L201" s="19" t="s">
        <v>51</v>
      </c>
    </row>
    <row r="202" spans="1:12" ht="13.5" x14ac:dyDescent="0.25">
      <c r="A202" s="3">
        <v>42300</v>
      </c>
      <c r="B202" s="2">
        <v>14.548</v>
      </c>
      <c r="C202" s="2">
        <v>42.816389181907304</v>
      </c>
      <c r="D202" s="2">
        <v>0.43891248974709285</v>
      </c>
      <c r="E202" s="2">
        <v>0.24998599809742272</v>
      </c>
      <c r="F202" s="2">
        <v>14.53786</v>
      </c>
      <c r="G202" s="2">
        <v>14.757614999999998</v>
      </c>
      <c r="H202" s="2">
        <v>14.959573999999993</v>
      </c>
      <c r="I202" s="2">
        <v>17.11497899999998</v>
      </c>
      <c r="J202" s="19" t="s">
        <v>48</v>
      </c>
      <c r="K202" s="19" t="s">
        <v>52</v>
      </c>
      <c r="L202" s="19" t="s">
        <v>51</v>
      </c>
    </row>
    <row r="203" spans="1:12" ht="13.5" x14ac:dyDescent="0.25">
      <c r="A203" s="3">
        <v>42303</v>
      </c>
      <c r="B203" s="2">
        <v>14.548</v>
      </c>
      <c r="C203" s="2">
        <v>42.816389181907304</v>
      </c>
      <c r="D203" s="2">
        <v>0.34848229207321957</v>
      </c>
      <c r="E203" s="2">
        <v>0.32334201069389518</v>
      </c>
      <c r="F203" s="2">
        <v>14.53786</v>
      </c>
      <c r="G203" s="2">
        <v>14.697115</v>
      </c>
      <c r="H203" s="2">
        <v>14.945481999999993</v>
      </c>
      <c r="I203" s="2">
        <v>17.08661649999998</v>
      </c>
      <c r="J203" s="19" t="s">
        <v>54</v>
      </c>
      <c r="K203" s="19" t="s">
        <v>50</v>
      </c>
      <c r="L203" s="19" t="s">
        <v>50</v>
      </c>
    </row>
    <row r="204" spans="1:12" ht="13.5" x14ac:dyDescent="0.25">
      <c r="A204" s="3">
        <v>42304</v>
      </c>
      <c r="B204" s="2">
        <v>14.407299999999999</v>
      </c>
      <c r="C204" s="2">
        <v>39.152072988923905</v>
      </c>
      <c r="D204" s="2">
        <v>0.21615968942761299</v>
      </c>
      <c r="E204" s="2">
        <v>0.38740797280816491</v>
      </c>
      <c r="F204" s="2">
        <v>14.509719999999998</v>
      </c>
      <c r="G204" s="2">
        <v>14.653219999999999</v>
      </c>
      <c r="H204" s="2">
        <v>14.927607999999994</v>
      </c>
      <c r="I204" s="2">
        <v>17.05755049999998</v>
      </c>
      <c r="J204" s="19" t="s">
        <v>54</v>
      </c>
      <c r="K204" s="19" t="s">
        <v>49</v>
      </c>
      <c r="L204" s="19" t="s">
        <v>47</v>
      </c>
    </row>
    <row r="205" spans="1:12" ht="13.5" x14ac:dyDescent="0.25">
      <c r="A205" s="3">
        <v>42305</v>
      </c>
      <c r="B205" s="2">
        <v>14.131500000000001</v>
      </c>
      <c r="C205" s="2">
        <v>33.161107980149851</v>
      </c>
      <c r="D205" s="2">
        <v>0.12666979060922934</v>
      </c>
      <c r="E205" s="2">
        <v>0.44460216515823614</v>
      </c>
      <c r="F205" s="2">
        <v>14.426419999999998</v>
      </c>
      <c r="G205" s="2">
        <v>14.595255</v>
      </c>
      <c r="H205" s="2">
        <v>14.904217999999991</v>
      </c>
      <c r="I205" s="2">
        <v>17.026487999999979</v>
      </c>
      <c r="J205" s="19" t="s">
        <v>54</v>
      </c>
      <c r="K205" s="19" t="s">
        <v>49</v>
      </c>
      <c r="L205" s="19" t="s">
        <v>47</v>
      </c>
    </row>
    <row r="206" spans="1:12" ht="13.5" x14ac:dyDescent="0.25">
      <c r="A206" s="3">
        <v>42306</v>
      </c>
      <c r="B206" s="2">
        <v>14.761799999999999</v>
      </c>
      <c r="C206" s="2">
        <v>51.446378152742668</v>
      </c>
      <c r="D206" s="2">
        <v>7.7826073115314642E-3</v>
      </c>
      <c r="E206" s="2">
        <v>0.49667019164081022</v>
      </c>
      <c r="F206" s="2">
        <v>14.479319999999998</v>
      </c>
      <c r="G206" s="2">
        <v>14.591595000000002</v>
      </c>
      <c r="H206" s="2">
        <v>14.904555999999992</v>
      </c>
      <c r="I206" s="2">
        <v>16.999597499999982</v>
      </c>
      <c r="J206" s="19" t="s">
        <v>54</v>
      </c>
      <c r="K206" s="19" t="s">
        <v>49</v>
      </c>
      <c r="L206" s="19" t="s">
        <v>55</v>
      </c>
    </row>
    <row r="207" spans="1:12" ht="13.5" x14ac:dyDescent="0.25">
      <c r="A207" s="3">
        <v>42307</v>
      </c>
      <c r="B207" s="2">
        <v>14.761799999999999</v>
      </c>
      <c r="C207" s="2">
        <v>51.446378152742668</v>
      </c>
      <c r="D207" s="2">
        <v>-8.8937352335513253E-2</v>
      </c>
      <c r="E207" s="2">
        <v>0.54485621148110108</v>
      </c>
      <c r="F207" s="2">
        <v>14.522079999999999</v>
      </c>
      <c r="G207" s="2">
        <v>14.587934999999998</v>
      </c>
      <c r="H207" s="2">
        <v>14.904105999999992</v>
      </c>
      <c r="I207" s="2">
        <v>16.971363999999983</v>
      </c>
      <c r="J207" s="19" t="s">
        <v>54</v>
      </c>
      <c r="K207" s="19" t="s">
        <v>49</v>
      </c>
      <c r="L207" s="19" t="s">
        <v>55</v>
      </c>
    </row>
    <row r="208" spans="1:12" ht="13.5" x14ac:dyDescent="0.25">
      <c r="A208" s="3">
        <v>42310</v>
      </c>
      <c r="B208" s="2">
        <v>14.761799999999999</v>
      </c>
      <c r="C208" s="2">
        <v>51.446378152742668</v>
      </c>
      <c r="D208" s="2">
        <v>-0.10280470132011565</v>
      </c>
      <c r="E208" s="2">
        <v>0.57567325925430191</v>
      </c>
      <c r="F208" s="2">
        <v>14.56484</v>
      </c>
      <c r="G208" s="2">
        <v>14.584275</v>
      </c>
      <c r="H208" s="2">
        <v>14.903655999999991</v>
      </c>
      <c r="I208" s="2">
        <v>16.943130499999985</v>
      </c>
      <c r="J208" s="19" t="s">
        <v>54</v>
      </c>
      <c r="K208" s="19" t="s">
        <v>49</v>
      </c>
      <c r="L208" s="19" t="s">
        <v>55</v>
      </c>
    </row>
    <row r="209" spans="1:12" ht="13.5" x14ac:dyDescent="0.25">
      <c r="A209" s="3">
        <v>42311</v>
      </c>
      <c r="B209" s="2">
        <v>14.761799999999999</v>
      </c>
      <c r="C209" s="2">
        <v>51.446378152742668</v>
      </c>
      <c r="D209" s="2">
        <v>-0.11493433711921952</v>
      </c>
      <c r="E209" s="2">
        <v>0.58652487642582141</v>
      </c>
      <c r="F209" s="2">
        <v>14.635739999999998</v>
      </c>
      <c r="G209" s="2">
        <v>14.562605</v>
      </c>
      <c r="H209" s="2">
        <v>14.903205999999994</v>
      </c>
      <c r="I209" s="2">
        <v>16.914896999999986</v>
      </c>
      <c r="J209" s="19" t="s">
        <v>54</v>
      </c>
      <c r="K209" s="19" t="s">
        <v>49</v>
      </c>
      <c r="L209" s="19" t="s">
        <v>55</v>
      </c>
    </row>
    <row r="210" spans="1:12" ht="13.5" x14ac:dyDescent="0.25">
      <c r="A210" s="3">
        <v>42312</v>
      </c>
      <c r="B210" s="2">
        <v>15.1839</v>
      </c>
      <c r="C210" s="2">
        <v>61.045589516030425</v>
      </c>
      <c r="D210" s="2">
        <v>-0.15683095391772817</v>
      </c>
      <c r="E210" s="2">
        <v>0.58428702240227959</v>
      </c>
      <c r="F210" s="2">
        <v>14.846219999999999</v>
      </c>
      <c r="G210" s="2">
        <v>14.56204</v>
      </c>
      <c r="H210" s="2">
        <v>14.911197999999995</v>
      </c>
      <c r="I210" s="2">
        <v>16.889848499999985</v>
      </c>
      <c r="J210" s="19" t="s">
        <v>48</v>
      </c>
      <c r="K210" s="19" t="s">
        <v>50</v>
      </c>
      <c r="L210" s="19" t="s">
        <v>51</v>
      </c>
    </row>
    <row r="211" spans="1:12" ht="13.5" x14ac:dyDescent="0.25">
      <c r="A211" s="3">
        <v>42313</v>
      </c>
      <c r="B211" s="2">
        <v>15.1839</v>
      </c>
      <c r="C211" s="2">
        <v>61.045589516030425</v>
      </c>
      <c r="D211" s="2">
        <v>-0.2029154148975536</v>
      </c>
      <c r="E211" s="2">
        <v>0.55708068756163753</v>
      </c>
      <c r="F211" s="2">
        <v>14.93064</v>
      </c>
      <c r="G211" s="2">
        <v>14.561474999999998</v>
      </c>
      <c r="H211" s="2">
        <v>14.919189999999997</v>
      </c>
      <c r="I211" s="2">
        <v>16.863725499999987</v>
      </c>
      <c r="J211" s="19" t="s">
        <v>48</v>
      </c>
      <c r="K211" s="19" t="s">
        <v>50</v>
      </c>
      <c r="L211" s="19" t="s">
        <v>51</v>
      </c>
    </row>
    <row r="212" spans="1:12" ht="13.5" x14ac:dyDescent="0.25">
      <c r="A212" s="3">
        <v>42314</v>
      </c>
      <c r="B212" s="2">
        <v>15.1839</v>
      </c>
      <c r="C212" s="2">
        <v>61.045589516030425</v>
      </c>
      <c r="D212" s="2">
        <v>-0.23673354911368527</v>
      </c>
      <c r="E212" s="2">
        <v>0.49363009696958937</v>
      </c>
      <c r="F212" s="2">
        <v>15.01506</v>
      </c>
      <c r="G212" s="2">
        <v>14.560909999999998</v>
      </c>
      <c r="H212" s="2">
        <v>14.927855999999995</v>
      </c>
      <c r="I212" s="2">
        <v>16.840341499999987</v>
      </c>
      <c r="J212" s="19" t="s">
        <v>48</v>
      </c>
      <c r="K212" s="19" t="s">
        <v>50</v>
      </c>
      <c r="L212" s="19" t="s">
        <v>51</v>
      </c>
    </row>
    <row r="213" spans="1:12" ht="13.5" x14ac:dyDescent="0.25">
      <c r="A213" s="3">
        <v>42317</v>
      </c>
      <c r="B213" s="2">
        <v>15.1839</v>
      </c>
      <c r="C213" s="2">
        <v>61.045589516030432</v>
      </c>
      <c r="D213" s="2">
        <v>-0.26777814373756392</v>
      </c>
      <c r="E213" s="2">
        <v>0.42346477852571468</v>
      </c>
      <c r="F213" s="2">
        <v>15.09948</v>
      </c>
      <c r="G213" s="2">
        <v>14.594394999999997</v>
      </c>
      <c r="H213" s="2">
        <v>14.936521999999995</v>
      </c>
      <c r="I213" s="2">
        <v>16.81695749999999</v>
      </c>
      <c r="J213" s="19" t="s">
        <v>48</v>
      </c>
      <c r="K213" s="19" t="s">
        <v>50</v>
      </c>
      <c r="L213" s="19" t="s">
        <v>51</v>
      </c>
    </row>
    <row r="214" spans="1:12" ht="13.5" x14ac:dyDescent="0.25">
      <c r="A214" s="3">
        <v>42318</v>
      </c>
      <c r="B214" s="2">
        <v>15.1839</v>
      </c>
      <c r="C214" s="2">
        <v>61.045589516030432</v>
      </c>
      <c r="D214" s="2">
        <v>-0.31794210654843802</v>
      </c>
      <c r="E214" s="2">
        <v>0.3507512831848168</v>
      </c>
      <c r="F214" s="2">
        <v>15.1839</v>
      </c>
      <c r="G214" s="2">
        <v>14.649829999999998</v>
      </c>
      <c r="H214" s="2">
        <v>14.945187999999996</v>
      </c>
      <c r="I214" s="2">
        <v>16.79357349999999</v>
      </c>
      <c r="J214" s="19" t="s">
        <v>48</v>
      </c>
      <c r="K214" s="19" t="s">
        <v>50</v>
      </c>
      <c r="L214" s="19" t="s">
        <v>51</v>
      </c>
    </row>
    <row r="215" spans="1:12" ht="13.5" x14ac:dyDescent="0.25">
      <c r="A215" s="3">
        <v>42319</v>
      </c>
      <c r="B215" s="2">
        <v>15.521599999999999</v>
      </c>
      <c r="C215" s="2">
        <v>68.306937574026719</v>
      </c>
      <c r="D215" s="2">
        <v>-0.42991681124016523</v>
      </c>
      <c r="E215" s="2">
        <v>0.27906709944044195</v>
      </c>
      <c r="F215" s="2">
        <v>15.251439999999999</v>
      </c>
      <c r="G215" s="2">
        <v>14.722149999999996</v>
      </c>
      <c r="H215" s="2">
        <v>14.960607999999997</v>
      </c>
      <c r="I215" s="2">
        <v>16.77187799999999</v>
      </c>
      <c r="J215" s="19" t="s">
        <v>48</v>
      </c>
      <c r="K215" s="19" t="s">
        <v>50</v>
      </c>
      <c r="L215" s="19" t="s">
        <v>51</v>
      </c>
    </row>
    <row r="216" spans="1:12" ht="13.5" x14ac:dyDescent="0.25">
      <c r="A216" s="3">
        <v>42320</v>
      </c>
      <c r="B216" s="2">
        <v>15.2402</v>
      </c>
      <c r="C216" s="2">
        <v>58.518149660260562</v>
      </c>
      <c r="D216" s="2">
        <v>-0.41077486407567676</v>
      </c>
      <c r="E216" s="2">
        <v>0.20557580416495319</v>
      </c>
      <c r="F216" s="2">
        <v>15.262699999999999</v>
      </c>
      <c r="G216" s="2">
        <v>14.780399999999997</v>
      </c>
      <c r="H216" s="2">
        <v>14.970399999999998</v>
      </c>
      <c r="I216" s="2">
        <v>16.74877549999999</v>
      </c>
      <c r="J216" s="19" t="s">
        <v>48</v>
      </c>
      <c r="K216" s="19" t="s">
        <v>50</v>
      </c>
      <c r="L216" s="19" t="s">
        <v>51</v>
      </c>
    </row>
    <row r="217" spans="1:12" ht="13.5" x14ac:dyDescent="0.25">
      <c r="A217" s="3">
        <v>42321</v>
      </c>
      <c r="B217" s="2">
        <v>15.2402</v>
      </c>
      <c r="C217" s="2">
        <v>58.518149660260562</v>
      </c>
      <c r="D217" s="2">
        <v>-0.39654826884337702</v>
      </c>
      <c r="E217" s="2">
        <v>0.12787771302875783</v>
      </c>
      <c r="F217" s="2">
        <v>15.273959999999999</v>
      </c>
      <c r="G217" s="2">
        <v>14.83724</v>
      </c>
      <c r="H217" s="2">
        <v>14.980191999999995</v>
      </c>
      <c r="I217" s="2">
        <v>16.72567299999999</v>
      </c>
      <c r="J217" s="19" t="s">
        <v>48</v>
      </c>
      <c r="K217" s="19" t="s">
        <v>50</v>
      </c>
      <c r="L217" s="19" t="s">
        <v>51</v>
      </c>
    </row>
    <row r="218" spans="1:12" ht="13.5" x14ac:dyDescent="0.25">
      <c r="A218" s="3">
        <v>42324</v>
      </c>
      <c r="B218" s="2">
        <v>15.347099999999999</v>
      </c>
      <c r="C218" s="2">
        <v>60.981667909401914</v>
      </c>
      <c r="D218" s="2">
        <v>-0.39425337777712066</v>
      </c>
      <c r="E218" s="2">
        <v>5.4538276072413613E-2</v>
      </c>
      <c r="F218" s="2">
        <v>15.3066</v>
      </c>
      <c r="G218" s="2">
        <v>14.877195</v>
      </c>
      <c r="H218" s="2">
        <v>14.988971999999997</v>
      </c>
      <c r="I218" s="2">
        <v>16.703319999999991</v>
      </c>
      <c r="J218" s="19" t="s">
        <v>48</v>
      </c>
      <c r="K218" s="19" t="s">
        <v>50</v>
      </c>
      <c r="L218" s="19" t="s">
        <v>51</v>
      </c>
    </row>
    <row r="219" spans="1:12" ht="13.5" x14ac:dyDescent="0.25">
      <c r="A219" s="3">
        <v>42325</v>
      </c>
      <c r="B219" s="2">
        <v>15.290800000000001</v>
      </c>
      <c r="C219" s="2">
        <v>58.994544282442263</v>
      </c>
      <c r="D219" s="2">
        <v>-0.39046218531464483</v>
      </c>
      <c r="E219" s="2">
        <v>-1.3958542824939142E-2</v>
      </c>
      <c r="F219" s="2">
        <v>15.32798</v>
      </c>
      <c r="G219" s="2">
        <v>14.914334999999998</v>
      </c>
      <c r="H219" s="2">
        <v>14.996625999999997</v>
      </c>
      <c r="I219" s="2">
        <v>16.680765999999991</v>
      </c>
      <c r="J219" s="19" t="s">
        <v>48</v>
      </c>
      <c r="K219" s="19" t="s">
        <v>50</v>
      </c>
      <c r="L219" s="19" t="s">
        <v>51</v>
      </c>
    </row>
    <row r="220" spans="1:12" ht="13.5" x14ac:dyDescent="0.25">
      <c r="A220" s="3">
        <v>42326</v>
      </c>
      <c r="B220" s="2">
        <v>15.2514</v>
      </c>
      <c r="C220" s="2">
        <v>57.580466566147571</v>
      </c>
      <c r="D220" s="2">
        <v>-0.32121367628775133</v>
      </c>
      <c r="E220" s="2">
        <v>-7.7407144414743639E-2</v>
      </c>
      <c r="F220" s="2">
        <v>15.273940000000001</v>
      </c>
      <c r="G220" s="2">
        <v>14.949504999999997</v>
      </c>
      <c r="H220" s="2">
        <v>15.003377999999998</v>
      </c>
      <c r="I220" s="2">
        <v>16.66035149999999</v>
      </c>
      <c r="J220" s="19" t="s">
        <v>54</v>
      </c>
      <c r="K220" s="19" t="s">
        <v>50</v>
      </c>
      <c r="L220" s="19" t="s">
        <v>47</v>
      </c>
    </row>
    <row r="221" spans="1:12" ht="13.5" x14ac:dyDescent="0.25">
      <c r="A221" s="3">
        <v>42327</v>
      </c>
      <c r="B221" s="2">
        <v>15.2064</v>
      </c>
      <c r="C221" s="2">
        <v>55.931474110282117</v>
      </c>
      <c r="D221" s="2">
        <v>-0.26073448914374353</v>
      </c>
      <c r="E221" s="2">
        <v>-0.13579868676681381</v>
      </c>
      <c r="F221" s="2">
        <v>15.267180000000002</v>
      </c>
      <c r="G221" s="2">
        <v>14.984959999999996</v>
      </c>
      <c r="H221" s="2">
        <v>15.012608</v>
      </c>
      <c r="I221" s="2">
        <v>16.639711999999989</v>
      </c>
      <c r="J221" s="19" t="s">
        <v>54</v>
      </c>
      <c r="K221" s="19" t="s">
        <v>50</v>
      </c>
      <c r="L221" s="19" t="s">
        <v>47</v>
      </c>
    </row>
    <row r="222" spans="1:12" ht="13.5" x14ac:dyDescent="0.25">
      <c r="A222" s="3">
        <v>42328</v>
      </c>
      <c r="B222" s="2">
        <v>15.2064</v>
      </c>
      <c r="C222" s="2">
        <v>55.931474110282117</v>
      </c>
      <c r="D222" s="2">
        <v>-0.21063558765890988</v>
      </c>
      <c r="E222" s="2">
        <v>-0.18925964119582683</v>
      </c>
      <c r="F222" s="2">
        <v>15.260420000000002</v>
      </c>
      <c r="G222" s="2">
        <v>15.017879999999995</v>
      </c>
      <c r="H222" s="2">
        <v>15.021838000000001</v>
      </c>
      <c r="I222" s="2">
        <v>16.619072499999987</v>
      </c>
      <c r="J222" s="19" t="s">
        <v>54</v>
      </c>
      <c r="K222" s="19" t="s">
        <v>50</v>
      </c>
      <c r="L222" s="19" t="s">
        <v>47</v>
      </c>
    </row>
    <row r="223" spans="1:12" ht="13.5" x14ac:dyDescent="0.25">
      <c r="A223" s="3">
        <v>42331</v>
      </c>
      <c r="B223" s="2">
        <v>15.2514</v>
      </c>
      <c r="C223" s="2">
        <v>57.348087572930005</v>
      </c>
      <c r="D223" s="2">
        <v>-0.17257364959918142</v>
      </c>
      <c r="E223" s="2">
        <v>-0.24310663944956012</v>
      </c>
      <c r="F223" s="2">
        <v>15.24128</v>
      </c>
      <c r="G223" s="2">
        <v>15.053049999999995</v>
      </c>
      <c r="H223" s="2">
        <v>15.037595999999999</v>
      </c>
      <c r="I223" s="2">
        <v>16.59865799999999</v>
      </c>
      <c r="J223" s="19" t="s">
        <v>48</v>
      </c>
      <c r="K223" s="19" t="s">
        <v>50</v>
      </c>
      <c r="L223" s="19" t="s">
        <v>53</v>
      </c>
    </row>
    <row r="224" spans="1:12" ht="13.5" x14ac:dyDescent="0.25">
      <c r="A224" s="3">
        <v>42332</v>
      </c>
      <c r="B224" s="2">
        <v>15.2514</v>
      </c>
      <c r="C224" s="2">
        <v>57.348087572930005</v>
      </c>
      <c r="D224" s="2">
        <v>-0.14155562234897623</v>
      </c>
      <c r="E224" s="2">
        <v>-0.29621306665488917</v>
      </c>
      <c r="F224" s="2">
        <v>15.2334</v>
      </c>
      <c r="G224" s="2">
        <v>15.095254999999995</v>
      </c>
      <c r="H224" s="2">
        <v>15.040407999999999</v>
      </c>
      <c r="I224" s="2">
        <v>16.578243499999989</v>
      </c>
      <c r="J224" s="19" t="s">
        <v>48</v>
      </c>
      <c r="K224" s="19" t="s">
        <v>50</v>
      </c>
      <c r="L224" s="19" t="s">
        <v>53</v>
      </c>
    </row>
    <row r="225" spans="1:12" ht="13.5" x14ac:dyDescent="0.25">
      <c r="A225" s="3">
        <v>42333</v>
      </c>
      <c r="B225" s="2">
        <v>15.476599999999999</v>
      </c>
      <c r="C225" s="2">
        <v>64.054530603573085</v>
      </c>
      <c r="D225" s="2">
        <v>-8.1137445758656668E-2</v>
      </c>
      <c r="E225" s="2">
        <v>-0.34779056410366294</v>
      </c>
      <c r="F225" s="2">
        <v>15.27844</v>
      </c>
      <c r="G225" s="2">
        <v>15.162509999999997</v>
      </c>
      <c r="H225" s="2">
        <v>15.035905999999997</v>
      </c>
      <c r="I225" s="2">
        <v>16.55895499999999</v>
      </c>
      <c r="J225" s="19" t="s">
        <v>48</v>
      </c>
      <c r="K225" s="19" t="s">
        <v>50</v>
      </c>
      <c r="L225" s="19" t="s">
        <v>51</v>
      </c>
    </row>
    <row r="226" spans="1:12" ht="13.5" x14ac:dyDescent="0.25">
      <c r="A226" s="3">
        <v>42334</v>
      </c>
      <c r="B226" s="2">
        <v>15.476599999999999</v>
      </c>
      <c r="C226" s="2">
        <v>64.054530603573085</v>
      </c>
      <c r="D226" s="2">
        <v>-7.5656111441354312E-2</v>
      </c>
      <c r="E226" s="2">
        <v>-0.38653221268980875</v>
      </c>
      <c r="F226" s="2">
        <v>15.332479999999999</v>
      </c>
      <c r="G226" s="2">
        <v>15.198249999999998</v>
      </c>
      <c r="H226" s="2">
        <v>15.030277999999999</v>
      </c>
      <c r="I226" s="2">
        <v>16.539666499999992</v>
      </c>
      <c r="J226" s="19" t="s">
        <v>48</v>
      </c>
      <c r="K226" s="19" t="s">
        <v>50</v>
      </c>
      <c r="L226" s="19" t="s">
        <v>51</v>
      </c>
    </row>
    <row r="227" spans="1:12" ht="13.5" x14ac:dyDescent="0.25">
      <c r="A227" s="3">
        <v>42335</v>
      </c>
      <c r="B227" s="2">
        <v>15.696</v>
      </c>
      <c r="C227" s="2">
        <v>69.477227333761249</v>
      </c>
      <c r="D227" s="2">
        <v>-8.9445309780318283E-2</v>
      </c>
      <c r="E227" s="2">
        <v>-0.40495899274628155</v>
      </c>
      <c r="F227" s="2">
        <v>15.430400000000001</v>
      </c>
      <c r="G227" s="2">
        <v>15.244960000000001</v>
      </c>
      <c r="H227" s="2">
        <v>15.029037999999998</v>
      </c>
      <c r="I227" s="2">
        <v>16.524159999999991</v>
      </c>
      <c r="J227" s="19" t="s">
        <v>48</v>
      </c>
      <c r="K227" s="19" t="s">
        <v>50</v>
      </c>
      <c r="L227" s="19" t="s">
        <v>51</v>
      </c>
    </row>
    <row r="228" spans="1:12" ht="13.5" x14ac:dyDescent="0.25">
      <c r="A228" s="3">
        <v>42338</v>
      </c>
      <c r="B228" s="2">
        <v>15.3584</v>
      </c>
      <c r="C228" s="2">
        <v>55.582251633024391</v>
      </c>
      <c r="D228" s="2">
        <v>-6.2970233723605773E-2</v>
      </c>
      <c r="E228" s="2">
        <v>-0.4095485903988676</v>
      </c>
      <c r="F228" s="2">
        <v>15.4518</v>
      </c>
      <c r="G228" s="2">
        <v>15.274790000000001</v>
      </c>
      <c r="H228" s="2">
        <v>15.021045999999997</v>
      </c>
      <c r="I228" s="2">
        <v>16.506965499999993</v>
      </c>
      <c r="J228" s="19" t="s">
        <v>54</v>
      </c>
      <c r="K228" s="19" t="s">
        <v>50</v>
      </c>
      <c r="L228" s="19" t="s">
        <v>55</v>
      </c>
    </row>
    <row r="229" spans="1:12" ht="13.5" x14ac:dyDescent="0.25">
      <c r="A229" s="3">
        <v>42339</v>
      </c>
      <c r="B229" s="2">
        <v>15.3584</v>
      </c>
      <c r="C229" s="2">
        <v>55.582251633024406</v>
      </c>
      <c r="D229" s="2">
        <v>-5.0300356656681089E-2</v>
      </c>
      <c r="E229" s="2">
        <v>-0.39980192708854329</v>
      </c>
      <c r="F229" s="2">
        <v>15.4732</v>
      </c>
      <c r="G229" s="2">
        <v>15.304620000000003</v>
      </c>
      <c r="H229" s="2">
        <v>15.013053999999997</v>
      </c>
      <c r="I229" s="2">
        <v>16.48977099999999</v>
      </c>
      <c r="J229" s="19" t="s">
        <v>54</v>
      </c>
      <c r="K229" s="19" t="s">
        <v>50</v>
      </c>
      <c r="L229" s="19" t="s">
        <v>55</v>
      </c>
    </row>
    <row r="230" spans="1:12" ht="13.5" x14ac:dyDescent="0.25">
      <c r="A230" s="3">
        <v>42340</v>
      </c>
      <c r="B230" s="2">
        <v>15.3584</v>
      </c>
      <c r="C230" s="2">
        <v>55.582251633024406</v>
      </c>
      <c r="D230" s="2">
        <v>-4.6632500189357273E-2</v>
      </c>
      <c r="E230" s="2">
        <v>-0.38064261321240345</v>
      </c>
      <c r="F230" s="2">
        <v>15.44956</v>
      </c>
      <c r="G230" s="2">
        <v>15.313345000000002</v>
      </c>
      <c r="H230" s="2">
        <v>15.005061999999993</v>
      </c>
      <c r="I230" s="2">
        <v>16.472576499999992</v>
      </c>
      <c r="J230" s="19" t="s">
        <v>54</v>
      </c>
      <c r="K230" s="19" t="s">
        <v>50</v>
      </c>
      <c r="L230" s="19" t="s">
        <v>47</v>
      </c>
    </row>
    <row r="231" spans="1:12" ht="13.5" x14ac:dyDescent="0.25">
      <c r="A231" s="3">
        <v>42341</v>
      </c>
      <c r="B231" s="2">
        <v>15.3584</v>
      </c>
      <c r="C231" s="2">
        <v>55.582251633024413</v>
      </c>
      <c r="D231" s="2">
        <v>-5.1369849108811039E-2</v>
      </c>
      <c r="E231" s="2">
        <v>-0.35569376702934508</v>
      </c>
      <c r="F231" s="2">
        <v>15.425920000000001</v>
      </c>
      <c r="G231" s="2">
        <v>15.32207</v>
      </c>
      <c r="H231" s="2">
        <v>14.997069999999992</v>
      </c>
      <c r="I231" s="2">
        <v>16.455381999999993</v>
      </c>
      <c r="J231" s="19" t="s">
        <v>54</v>
      </c>
      <c r="K231" s="19" t="s">
        <v>50</v>
      </c>
      <c r="L231" s="19" t="s">
        <v>47</v>
      </c>
    </row>
    <row r="232" spans="1:12" ht="13.5" x14ac:dyDescent="0.25">
      <c r="A232" s="3">
        <v>42342</v>
      </c>
      <c r="B232" s="2">
        <v>15.1952</v>
      </c>
      <c r="C232" s="2">
        <v>49.186159944229288</v>
      </c>
      <c r="D232" s="2">
        <v>-4.413934072252701E-2</v>
      </c>
      <c r="E232" s="2">
        <v>-0.32750072326401503</v>
      </c>
      <c r="F232" s="2">
        <v>15.325759999999999</v>
      </c>
      <c r="G232" s="2">
        <v>15.322635</v>
      </c>
      <c r="H232" s="2">
        <v>14.985813999999994</v>
      </c>
      <c r="I232" s="2">
        <v>16.437371499999994</v>
      </c>
      <c r="J232" s="19" t="s">
        <v>54</v>
      </c>
      <c r="K232" s="19" t="s">
        <v>49</v>
      </c>
      <c r="L232" s="19" t="s">
        <v>47</v>
      </c>
    </row>
    <row r="233" spans="1:12" ht="13.5" x14ac:dyDescent="0.25">
      <c r="A233" s="3">
        <v>42345</v>
      </c>
      <c r="B233" s="2">
        <v>15.1952</v>
      </c>
      <c r="C233" s="2">
        <v>49.186159944229288</v>
      </c>
      <c r="D233" s="2">
        <v>-3.092068781905688E-2</v>
      </c>
      <c r="E233" s="2">
        <v>-0.28737203265700761</v>
      </c>
      <c r="F233" s="2">
        <v>15.293119999999998</v>
      </c>
      <c r="G233" s="2">
        <v>15.323199999999996</v>
      </c>
      <c r="H233" s="2">
        <v>14.974557999999995</v>
      </c>
      <c r="I233" s="2">
        <v>16.419360999999991</v>
      </c>
      <c r="J233" s="19" t="s">
        <v>54</v>
      </c>
      <c r="K233" s="19" t="s">
        <v>49</v>
      </c>
      <c r="L233" s="19" t="s">
        <v>47</v>
      </c>
    </row>
    <row r="234" spans="1:12" ht="13.5" x14ac:dyDescent="0.25">
      <c r="A234" s="3">
        <v>42346</v>
      </c>
      <c r="B234" s="2">
        <v>15.200799999999999</v>
      </c>
      <c r="C234" s="2">
        <v>49.417799913823067</v>
      </c>
      <c r="D234" s="2">
        <v>-1.9986179842616636E-2</v>
      </c>
      <c r="E234" s="2">
        <v>-0.24038632773625174</v>
      </c>
      <c r="F234" s="2">
        <v>15.261599999999998</v>
      </c>
      <c r="G234" s="2">
        <v>15.324044999999998</v>
      </c>
      <c r="H234" s="2">
        <v>14.972869999999995</v>
      </c>
      <c r="I234" s="2">
        <v>16.401378499999996</v>
      </c>
      <c r="J234" s="19" t="s">
        <v>54</v>
      </c>
      <c r="K234" s="19" t="s">
        <v>49</v>
      </c>
      <c r="L234" s="19" t="s">
        <v>47</v>
      </c>
    </row>
    <row r="235" spans="1:12" ht="13.5" x14ac:dyDescent="0.25">
      <c r="A235" s="3">
        <v>42347</v>
      </c>
      <c r="B235" s="2">
        <v>15.200799999999999</v>
      </c>
      <c r="C235" s="2">
        <v>49.41779991382306</v>
      </c>
      <c r="D235" s="2">
        <v>2.4031297117188544E-2</v>
      </c>
      <c r="E235" s="2">
        <v>-0.19019334292754225</v>
      </c>
      <c r="F235" s="2">
        <v>15.230080000000001</v>
      </c>
      <c r="G235" s="2">
        <v>15.308004999999998</v>
      </c>
      <c r="H235" s="2">
        <v>14.971069999999996</v>
      </c>
      <c r="I235" s="2">
        <v>16.383395999999998</v>
      </c>
      <c r="J235" s="19" t="s">
        <v>54</v>
      </c>
      <c r="K235" s="19" t="s">
        <v>49</v>
      </c>
      <c r="L235" s="19" t="s">
        <v>47</v>
      </c>
    </row>
    <row r="236" spans="1:12" ht="13.5" x14ac:dyDescent="0.25">
      <c r="A236" s="3">
        <v>42348</v>
      </c>
      <c r="B236" s="2">
        <v>15.026300000000001</v>
      </c>
      <c r="C236" s="2">
        <v>42.42805430273549</v>
      </c>
      <c r="D236" s="2">
        <v>7.4313009298036192E-2</v>
      </c>
      <c r="E236" s="2">
        <v>-0.13936319193874244</v>
      </c>
      <c r="F236" s="2">
        <v>15.163660000000002</v>
      </c>
      <c r="G236" s="2">
        <v>15.29731</v>
      </c>
      <c r="H236" s="2">
        <v>14.974895999999994</v>
      </c>
      <c r="I236" s="2">
        <v>16.367334</v>
      </c>
      <c r="J236" s="19" t="s">
        <v>54</v>
      </c>
      <c r="K236" s="19" t="s">
        <v>49</v>
      </c>
      <c r="L236" s="19" t="s">
        <v>47</v>
      </c>
    </row>
    <row r="237" spans="1:12" ht="13.5" x14ac:dyDescent="0.25">
      <c r="A237" s="3">
        <v>42349</v>
      </c>
      <c r="B237" s="2">
        <v>15.026300000000001</v>
      </c>
      <c r="C237" s="2">
        <v>42.42805430273549</v>
      </c>
      <c r="D237" s="2">
        <v>0.15174611132806781</v>
      </c>
      <c r="E237" s="2">
        <v>-8.9656025750578197E-2</v>
      </c>
      <c r="F237" s="2">
        <v>15.12988</v>
      </c>
      <c r="G237" s="2">
        <v>15.286614999999998</v>
      </c>
      <c r="H237" s="2">
        <v>14.978721999999991</v>
      </c>
      <c r="I237" s="2">
        <v>16.351271999999998</v>
      </c>
      <c r="J237" s="19" t="s">
        <v>48</v>
      </c>
      <c r="K237" s="19" t="s">
        <v>50</v>
      </c>
      <c r="L237" s="19" t="s">
        <v>53</v>
      </c>
    </row>
    <row r="238" spans="1:12" ht="13.5" x14ac:dyDescent="0.25">
      <c r="A238" s="3">
        <v>42352</v>
      </c>
      <c r="B238" s="2">
        <v>14.9138</v>
      </c>
      <c r="C238" s="2">
        <v>38.370182807894523</v>
      </c>
      <c r="D238" s="2">
        <v>0.17471055182079098</v>
      </c>
      <c r="E238" s="2">
        <v>-4.2229496865552385E-2</v>
      </c>
      <c r="F238" s="2">
        <v>15.073599999999999</v>
      </c>
      <c r="G238" s="2">
        <v>15.264949999999995</v>
      </c>
      <c r="H238" s="2">
        <v>14.980297999999994</v>
      </c>
      <c r="I238" s="2">
        <v>16.334647499999999</v>
      </c>
      <c r="J238" s="19" t="s">
        <v>54</v>
      </c>
      <c r="K238" s="19" t="s">
        <v>50</v>
      </c>
      <c r="L238" s="19" t="s">
        <v>47</v>
      </c>
    </row>
    <row r="239" spans="1:12" ht="13.5" x14ac:dyDescent="0.25">
      <c r="A239" s="3">
        <v>42353</v>
      </c>
      <c r="B239" s="2">
        <v>14.8012</v>
      </c>
      <c r="C239" s="2">
        <v>34.784278285357203</v>
      </c>
      <c r="D239" s="2">
        <v>0.20411903879576698</v>
      </c>
      <c r="E239" s="2">
        <v>-8.7515854753486035E-3</v>
      </c>
      <c r="F239" s="2">
        <v>14.993680000000001</v>
      </c>
      <c r="G239" s="2">
        <v>15.240469999999997</v>
      </c>
      <c r="H239" s="2">
        <v>14.972417999999994</v>
      </c>
      <c r="I239" s="2">
        <v>16.317460000000001</v>
      </c>
      <c r="J239" s="19" t="s">
        <v>54</v>
      </c>
      <c r="K239" s="19" t="s">
        <v>49</v>
      </c>
      <c r="L239" s="19" t="s">
        <v>47</v>
      </c>
    </row>
    <row r="240" spans="1:12" ht="13.5" x14ac:dyDescent="0.25">
      <c r="A240" s="3">
        <v>42354</v>
      </c>
      <c r="B240" s="2">
        <v>14.8012</v>
      </c>
      <c r="C240" s="2">
        <v>34.784278285357203</v>
      </c>
      <c r="D240" s="2">
        <v>0.23118359082691953</v>
      </c>
      <c r="E240" s="2">
        <v>1.4261801270808581E-2</v>
      </c>
      <c r="F240" s="2">
        <v>14.91376</v>
      </c>
      <c r="G240" s="2">
        <v>15.217959999999996</v>
      </c>
      <c r="H240" s="2">
        <v>14.964537999999994</v>
      </c>
      <c r="I240" s="2">
        <v>16.297506500000001</v>
      </c>
      <c r="J240" s="19" t="s">
        <v>54</v>
      </c>
      <c r="K240" s="19" t="s">
        <v>49</v>
      </c>
      <c r="L240" s="19" t="s">
        <v>47</v>
      </c>
    </row>
    <row r="241" spans="1:12" ht="13.5" x14ac:dyDescent="0.25">
      <c r="A241" s="3">
        <v>42355</v>
      </c>
      <c r="B241" s="2">
        <v>14.8012</v>
      </c>
      <c r="C241" s="2">
        <v>34.784278285357203</v>
      </c>
      <c r="D241" s="2">
        <v>0.25610329864817416</v>
      </c>
      <c r="E241" s="2">
        <v>2.3179429672703051E-2</v>
      </c>
      <c r="F241" s="2">
        <v>14.868739999999999</v>
      </c>
      <c r="G241" s="2">
        <v>15.197699999999994</v>
      </c>
      <c r="H241" s="2">
        <v>14.956657999999994</v>
      </c>
      <c r="I241" s="2">
        <v>16.277553000000001</v>
      </c>
      <c r="J241" s="19" t="s">
        <v>54</v>
      </c>
      <c r="K241" s="19" t="s">
        <v>49</v>
      </c>
      <c r="L241" s="19" t="s">
        <v>47</v>
      </c>
    </row>
    <row r="242" spans="1:12" ht="13.5" x14ac:dyDescent="0.25">
      <c r="A242" s="3">
        <v>42356</v>
      </c>
      <c r="B242" s="2">
        <v>14.1371</v>
      </c>
      <c r="C242" s="2">
        <v>20.60166397202633</v>
      </c>
      <c r="D242" s="2">
        <v>0.3031434879822239</v>
      </c>
      <c r="E242" s="2">
        <v>2.160562006299999E-2</v>
      </c>
      <c r="F242" s="2">
        <v>14.690899999999999</v>
      </c>
      <c r="G242" s="2">
        <v>15.144234999999998</v>
      </c>
      <c r="H242" s="2">
        <v>14.935495999999993</v>
      </c>
      <c r="I242" s="2">
        <v>16.254279000000007</v>
      </c>
      <c r="J242" s="19" t="s">
        <v>54</v>
      </c>
      <c r="K242" s="19" t="s">
        <v>49</v>
      </c>
      <c r="L242" s="19" t="s">
        <v>47</v>
      </c>
    </row>
    <row r="243" spans="1:12" ht="13.5" x14ac:dyDescent="0.25">
      <c r="A243" s="3">
        <v>42359</v>
      </c>
      <c r="B243" s="2">
        <v>14.1371</v>
      </c>
      <c r="C243" s="2">
        <v>20.60166397202633</v>
      </c>
      <c r="D243" s="2">
        <v>0.34860183019001667</v>
      </c>
      <c r="E243" s="2">
        <v>1.2518298311463963E-2</v>
      </c>
      <c r="F243" s="2">
        <v>14.53556</v>
      </c>
      <c r="G243" s="2">
        <v>15.088519999999997</v>
      </c>
      <c r="H243" s="2">
        <v>14.927953999999994</v>
      </c>
      <c r="I243" s="2">
        <v>16.233798000000007</v>
      </c>
      <c r="J243" s="19" t="s">
        <v>54</v>
      </c>
      <c r="K243" s="19" t="s">
        <v>49</v>
      </c>
      <c r="L243" s="19" t="s">
        <v>47</v>
      </c>
    </row>
    <row r="244" spans="1:12" ht="13.5" x14ac:dyDescent="0.25">
      <c r="A244" s="3">
        <v>42360</v>
      </c>
      <c r="B244" s="2">
        <v>14.1371</v>
      </c>
      <c r="C244" s="2">
        <v>20.60166397202633</v>
      </c>
      <c r="D244" s="2">
        <v>0.39316432815691904</v>
      </c>
      <c r="E244" s="2">
        <v>-1.8014467723347465E-3</v>
      </c>
      <c r="F244" s="2">
        <v>14.40274</v>
      </c>
      <c r="G244" s="2">
        <v>15.032804999999996</v>
      </c>
      <c r="H244" s="2">
        <v>14.929191999999999</v>
      </c>
      <c r="I244" s="2">
        <v>16.213317000000007</v>
      </c>
      <c r="J244" s="19" t="s">
        <v>54</v>
      </c>
      <c r="K244" s="19" t="s">
        <v>50</v>
      </c>
      <c r="L244" s="19" t="s">
        <v>47</v>
      </c>
    </row>
    <row r="245" spans="1:12" ht="13.5" x14ac:dyDescent="0.25">
      <c r="A245" s="3">
        <v>42361</v>
      </c>
      <c r="B245" s="2">
        <v>14.559200000000001</v>
      </c>
      <c r="C245" s="2">
        <v>40.016746335572364</v>
      </c>
      <c r="D245" s="2">
        <v>0.40445273165626539</v>
      </c>
      <c r="E245" s="2">
        <v>-1.961694304171192E-2</v>
      </c>
      <c r="F245" s="2">
        <v>14.354340000000002</v>
      </c>
      <c r="G245" s="2">
        <v>14.986934999999994</v>
      </c>
      <c r="H245" s="2">
        <v>14.938871999999998</v>
      </c>
      <c r="I245" s="2">
        <v>16.194946500000011</v>
      </c>
      <c r="J245" s="19" t="s">
        <v>54</v>
      </c>
      <c r="K245" s="19" t="s">
        <v>50</v>
      </c>
      <c r="L245" s="19" t="s">
        <v>47</v>
      </c>
    </row>
    <row r="246" spans="1:12" ht="13.5" x14ac:dyDescent="0.25">
      <c r="A246" s="3">
        <v>42363</v>
      </c>
      <c r="B246" s="2">
        <v>14.559200000000001</v>
      </c>
      <c r="C246" s="2">
        <v>40.016746335572364</v>
      </c>
      <c r="D246" s="2">
        <v>0.38915330155852956</v>
      </c>
      <c r="E246" s="2">
        <v>-3.9615819866750723E-2</v>
      </c>
      <c r="F246" s="2">
        <v>14.305940000000001</v>
      </c>
      <c r="G246" s="2">
        <v>14.941064999999998</v>
      </c>
      <c r="H246" s="2">
        <v>14.948552000000001</v>
      </c>
      <c r="I246" s="2">
        <v>16.176576000000011</v>
      </c>
      <c r="J246" s="19" t="s">
        <v>54</v>
      </c>
      <c r="K246" s="19" t="s">
        <v>50</v>
      </c>
      <c r="L246" s="19" t="s">
        <v>47</v>
      </c>
    </row>
    <row r="247" spans="1:12" ht="13.5" x14ac:dyDescent="0.25">
      <c r="A247" s="3">
        <v>42366</v>
      </c>
      <c r="B247" s="2">
        <v>14.559200000000001</v>
      </c>
      <c r="C247" s="2">
        <v>40.016746335572364</v>
      </c>
      <c r="D247" s="2">
        <v>0.37805485003969252</v>
      </c>
      <c r="E247" s="2">
        <v>-6.0815470859229719E-2</v>
      </c>
      <c r="F247" s="2">
        <v>14.390360000000001</v>
      </c>
      <c r="G247" s="2">
        <v>14.884224999999997</v>
      </c>
      <c r="H247" s="2">
        <v>14.957668000000004</v>
      </c>
      <c r="I247" s="2">
        <v>16.158205500000012</v>
      </c>
      <c r="J247" s="19" t="s">
        <v>48</v>
      </c>
      <c r="K247" s="19" t="s">
        <v>50</v>
      </c>
      <c r="L247" s="19" t="s">
        <v>51</v>
      </c>
    </row>
    <row r="248" spans="1:12" ht="13.5" x14ac:dyDescent="0.25">
      <c r="A248" s="3">
        <v>42367</v>
      </c>
      <c r="B248" s="2">
        <v>14.9138</v>
      </c>
      <c r="C248" s="2">
        <v>52.264282270499521</v>
      </c>
      <c r="D248" s="2">
        <v>0.3267998826099543</v>
      </c>
      <c r="E248" s="2">
        <v>-7.8598382141987638E-2</v>
      </c>
      <c r="F248" s="2">
        <v>14.5457</v>
      </c>
      <c r="G248" s="2">
        <v>14.861994999999999</v>
      </c>
      <c r="H248" s="2">
        <v>14.964984000000005</v>
      </c>
      <c r="I248" s="2">
        <v>16.141608000000016</v>
      </c>
      <c r="J248" s="19" t="s">
        <v>48</v>
      </c>
      <c r="K248" s="19" t="s">
        <v>50</v>
      </c>
      <c r="L248" s="19" t="s">
        <v>51</v>
      </c>
    </row>
    <row r="249" spans="1:12" ht="13.5" x14ac:dyDescent="0.25">
      <c r="A249" s="3">
        <v>42368</v>
      </c>
      <c r="B249" s="2">
        <v>14.9138</v>
      </c>
      <c r="C249" s="2">
        <v>52.264282270499521</v>
      </c>
      <c r="D249" s="2">
        <v>0.26559556473639923</v>
      </c>
      <c r="E249" s="2">
        <v>-9.3500817614332266E-2</v>
      </c>
      <c r="F249" s="2">
        <v>14.701040000000001</v>
      </c>
      <c r="G249" s="2">
        <v>14.839764999999996</v>
      </c>
      <c r="H249" s="2">
        <v>14.972300000000002</v>
      </c>
      <c r="I249" s="2">
        <v>16.125010500000013</v>
      </c>
      <c r="J249" s="19" t="s">
        <v>48</v>
      </c>
      <c r="K249" s="19" t="s">
        <v>50</v>
      </c>
      <c r="L249" s="19" t="s">
        <v>51</v>
      </c>
    </row>
    <row r="250" spans="1:12" ht="13.5" x14ac:dyDescent="0.25">
      <c r="A250" s="3">
        <v>42369</v>
      </c>
      <c r="B250" s="2">
        <v>14.9138</v>
      </c>
      <c r="C250" s="2">
        <v>52.264282270499521</v>
      </c>
      <c r="D250" s="2">
        <v>0.21333354287265749</v>
      </c>
      <c r="E250" s="2">
        <v>-0.10597593073604009</v>
      </c>
      <c r="F250" s="2">
        <v>14.771960000000002</v>
      </c>
      <c r="G250" s="2">
        <v>14.817534999999998</v>
      </c>
      <c r="H250" s="2">
        <v>14.979616000000005</v>
      </c>
      <c r="I250" s="2">
        <v>16.108413000000013</v>
      </c>
      <c r="J250" s="19" t="s">
        <v>48</v>
      </c>
      <c r="K250" s="19" t="s">
        <v>50</v>
      </c>
      <c r="L250" s="19" t="s">
        <v>51</v>
      </c>
    </row>
    <row r="251" spans="1:12" ht="13.5" x14ac:dyDescent="0.25">
      <c r="A251" s="3">
        <v>42373</v>
      </c>
      <c r="B251" s="2">
        <v>14.9138</v>
      </c>
      <c r="C251" s="2">
        <v>52.264282270499521</v>
      </c>
      <c r="D251" s="2">
        <v>0.16867317197801412</v>
      </c>
      <c r="E251" s="2">
        <v>-9.7765534617951677E-2</v>
      </c>
      <c r="F251" s="2">
        <v>14.842879999999999</v>
      </c>
      <c r="G251" s="2">
        <v>14.795304999999999</v>
      </c>
      <c r="H251" s="2">
        <v>14.987946000000006</v>
      </c>
      <c r="I251" s="2">
        <v>16.09181550000001</v>
      </c>
      <c r="J251" s="19" t="s">
        <v>48</v>
      </c>
      <c r="K251" s="19" t="s">
        <v>50</v>
      </c>
      <c r="L251" s="19" t="s">
        <v>51</v>
      </c>
    </row>
    <row r="252" spans="1:12" ht="13.5" x14ac:dyDescent="0.25">
      <c r="A252" s="3">
        <v>42374</v>
      </c>
      <c r="B252" s="2">
        <v>14.9138</v>
      </c>
      <c r="C252" s="2">
        <v>52.264282270499521</v>
      </c>
      <c r="D252" s="2">
        <v>2.8308229858529543E-2</v>
      </c>
      <c r="E252" s="2">
        <v>-7.6903192141240695E-2</v>
      </c>
      <c r="F252" s="2">
        <v>14.9138</v>
      </c>
      <c r="G252" s="2">
        <v>14.781234999999999</v>
      </c>
      <c r="H252" s="2">
        <v>14.995262000000009</v>
      </c>
      <c r="I252" s="2">
        <v>16.07521800000001</v>
      </c>
      <c r="J252" s="19" t="s">
        <v>48</v>
      </c>
      <c r="K252" s="19" t="s">
        <v>50</v>
      </c>
      <c r="L252" s="19" t="s">
        <v>51</v>
      </c>
    </row>
    <row r="253" spans="1:12" ht="13.5" x14ac:dyDescent="0.25">
      <c r="A253" s="3">
        <v>42375</v>
      </c>
      <c r="B253" s="2">
        <v>14.9138</v>
      </c>
      <c r="C253" s="2">
        <v>52.264282270499521</v>
      </c>
      <c r="D253" s="2">
        <v>-9.0838186102418561E-2</v>
      </c>
      <c r="E253" s="2">
        <v>-4.7818731000602327E-2</v>
      </c>
      <c r="F253" s="2">
        <v>14.9138</v>
      </c>
      <c r="G253" s="2">
        <v>14.767165</v>
      </c>
      <c r="H253" s="2">
        <v>15.00257800000001</v>
      </c>
      <c r="I253" s="2">
        <v>16.061171500000011</v>
      </c>
      <c r="J253" s="19" t="s">
        <v>50</v>
      </c>
      <c r="K253" s="19" t="s">
        <v>50</v>
      </c>
      <c r="L253" s="19" t="s">
        <v>50</v>
      </c>
    </row>
    <row r="254" spans="1:12" ht="13.5" x14ac:dyDescent="0.25">
      <c r="A254" s="3">
        <v>42376</v>
      </c>
      <c r="B254" s="2">
        <v>14.9138</v>
      </c>
      <c r="C254" s="2">
        <v>52.264282270499521</v>
      </c>
      <c r="D254" s="2">
        <v>-0.19200260674301894</v>
      </c>
      <c r="E254" s="2">
        <v>-1.3785987791938695E-2</v>
      </c>
      <c r="F254" s="2">
        <v>14.9138</v>
      </c>
      <c r="G254" s="2">
        <v>14.752815000000002</v>
      </c>
      <c r="H254" s="2">
        <v>15.012708000000009</v>
      </c>
      <c r="I254" s="2">
        <v>16.047125000000008</v>
      </c>
      <c r="J254" s="19" t="s">
        <v>50</v>
      </c>
      <c r="K254" s="19" t="s">
        <v>50</v>
      </c>
      <c r="L254" s="19" t="s">
        <v>50</v>
      </c>
    </row>
    <row r="255" spans="1:12" ht="13.5" x14ac:dyDescent="0.25">
      <c r="A255" s="3">
        <v>42377</v>
      </c>
      <c r="B255" s="2">
        <v>14.9138</v>
      </c>
      <c r="C255" s="2">
        <v>52.264282270499521</v>
      </c>
      <c r="D255" s="2">
        <v>-0.2129872370826007</v>
      </c>
      <c r="E255" s="2">
        <v>2.280609550264975E-2</v>
      </c>
      <c r="F255" s="2">
        <v>14.9138</v>
      </c>
      <c r="G255" s="2">
        <v>14.738465</v>
      </c>
      <c r="H255" s="2">
        <v>15.028354000000011</v>
      </c>
      <c r="I255" s="2">
        <v>16.033078500000009</v>
      </c>
      <c r="J255" s="19" t="s">
        <v>50</v>
      </c>
      <c r="K255" s="19" t="s">
        <v>50</v>
      </c>
      <c r="L255" s="19" t="s">
        <v>50</v>
      </c>
    </row>
    <row r="256" spans="1:12" ht="13.5" x14ac:dyDescent="0.25">
      <c r="A256" s="3">
        <v>42380</v>
      </c>
      <c r="B256" s="2">
        <v>14.9138</v>
      </c>
      <c r="C256" s="2">
        <v>52.264282270499521</v>
      </c>
      <c r="D256" s="2">
        <v>-0.23104200743888015</v>
      </c>
      <c r="E256" s="2">
        <v>6.0242610734220992E-2</v>
      </c>
      <c r="F256" s="2">
        <v>14.9138</v>
      </c>
      <c r="G256" s="2">
        <v>14.732840000000001</v>
      </c>
      <c r="H256" s="2">
        <v>15.031394000000011</v>
      </c>
      <c r="I256" s="2">
        <v>16.01903200000001</v>
      </c>
      <c r="J256" s="19" t="s">
        <v>50</v>
      </c>
      <c r="K256" s="19" t="s">
        <v>50</v>
      </c>
      <c r="L256" s="19" t="s">
        <v>50</v>
      </c>
    </row>
    <row r="257" spans="1:12" ht="13.5" x14ac:dyDescent="0.25">
      <c r="A257" s="3">
        <v>42381</v>
      </c>
      <c r="B257" s="2">
        <v>15.302099999999999</v>
      </c>
      <c r="C257" s="2">
        <v>66.749097276385996</v>
      </c>
      <c r="D257" s="2">
        <v>-0.27535851404349998</v>
      </c>
      <c r="E257" s="2">
        <v>8.9191687382567067E-2</v>
      </c>
      <c r="F257" s="2">
        <v>14.99146</v>
      </c>
      <c r="G257" s="2">
        <v>14.746630000000001</v>
      </c>
      <c r="H257" s="2">
        <v>15.042200000000012</v>
      </c>
      <c r="I257" s="2">
        <v>16.004268500000009</v>
      </c>
      <c r="J257" s="19" t="s">
        <v>48</v>
      </c>
      <c r="K257" s="19" t="s">
        <v>50</v>
      </c>
      <c r="L257" s="19" t="s">
        <v>51</v>
      </c>
    </row>
    <row r="258" spans="1:12" ht="13.5" x14ac:dyDescent="0.25">
      <c r="A258" s="3">
        <v>42382</v>
      </c>
      <c r="B258" s="2">
        <v>15.302099999999999</v>
      </c>
      <c r="C258" s="2">
        <v>66.749097276385996</v>
      </c>
      <c r="D258" s="2">
        <v>-0.26085368572468681</v>
      </c>
      <c r="E258" s="2">
        <v>0.10315360491824899</v>
      </c>
      <c r="F258" s="2">
        <v>15.069119999999998</v>
      </c>
      <c r="G258" s="2">
        <v>14.766045000000002</v>
      </c>
      <c r="H258" s="2">
        <v>15.053006000000012</v>
      </c>
      <c r="I258" s="2">
        <v>15.991895000000008</v>
      </c>
      <c r="J258" s="19" t="s">
        <v>48</v>
      </c>
      <c r="K258" s="19" t="s">
        <v>50</v>
      </c>
      <c r="L258" s="19" t="s">
        <v>51</v>
      </c>
    </row>
    <row r="259" spans="1:12" ht="13.5" x14ac:dyDescent="0.25">
      <c r="A259" s="3">
        <v>42384</v>
      </c>
      <c r="B259" s="2">
        <v>15.307700000000001</v>
      </c>
      <c r="C259" s="2">
        <v>66.917002555399137</v>
      </c>
      <c r="D259" s="2">
        <v>-0.25135669845809794</v>
      </c>
      <c r="E259" s="2">
        <v>0.10977421997137454</v>
      </c>
      <c r="F259" s="2">
        <v>15.147899999999998</v>
      </c>
      <c r="G259" s="2">
        <v>14.791370000000006</v>
      </c>
      <c r="H259" s="2">
        <v>15.063924000000009</v>
      </c>
      <c r="I259" s="2">
        <v>15.97954950000001</v>
      </c>
      <c r="J259" s="19" t="s">
        <v>48</v>
      </c>
      <c r="K259" s="19" t="s">
        <v>52</v>
      </c>
      <c r="L259" s="19" t="s">
        <v>51</v>
      </c>
    </row>
    <row r="260" spans="1:12" ht="13.5" x14ac:dyDescent="0.25">
      <c r="A260" s="3">
        <v>42387</v>
      </c>
      <c r="B260" s="2">
        <v>15.307700000000001</v>
      </c>
      <c r="C260" s="2">
        <v>66.917002555399137</v>
      </c>
      <c r="D260" s="2">
        <v>-0.24554046400754537</v>
      </c>
      <c r="E260" s="2">
        <v>0.10284234146576191</v>
      </c>
      <c r="F260" s="2">
        <v>15.226679999999998</v>
      </c>
      <c r="G260" s="2">
        <v>14.816695000000005</v>
      </c>
      <c r="H260" s="2">
        <v>15.066400000000005</v>
      </c>
      <c r="I260" s="2">
        <v>15.967204000000011</v>
      </c>
      <c r="J260" s="19" t="s">
        <v>48</v>
      </c>
      <c r="K260" s="19" t="s">
        <v>52</v>
      </c>
      <c r="L260" s="19" t="s">
        <v>51</v>
      </c>
    </row>
    <row r="261" spans="1:12" ht="13.5" x14ac:dyDescent="0.25">
      <c r="A261" s="3">
        <v>42388</v>
      </c>
      <c r="B261" s="2">
        <v>15.307700000000001</v>
      </c>
      <c r="C261" s="2">
        <v>66.917002555399137</v>
      </c>
      <c r="D261" s="2">
        <v>-0.24267429212739522</v>
      </c>
      <c r="E261" s="2">
        <v>7.870033221487395E-2</v>
      </c>
      <c r="F261" s="2">
        <v>15.30546</v>
      </c>
      <c r="G261" s="2">
        <v>14.842020000000002</v>
      </c>
      <c r="H261" s="2">
        <v>15.068876000000003</v>
      </c>
      <c r="I261" s="2">
        <v>15.954858500000009</v>
      </c>
      <c r="J261" s="19" t="s">
        <v>48</v>
      </c>
      <c r="K261" s="19" t="s">
        <v>52</v>
      </c>
      <c r="L261" s="19" t="s">
        <v>51</v>
      </c>
    </row>
    <row r="262" spans="1:12" ht="13.5" x14ac:dyDescent="0.25">
      <c r="A262" s="3">
        <v>42389</v>
      </c>
      <c r="B262" s="2">
        <v>15.307700000000001</v>
      </c>
      <c r="C262" s="2">
        <v>66.917002555399137</v>
      </c>
      <c r="D262" s="2">
        <v>-0.24215208575830616</v>
      </c>
      <c r="E262" s="2">
        <v>4.6518847010948244E-2</v>
      </c>
      <c r="F262" s="2">
        <v>15.30658</v>
      </c>
      <c r="G262" s="2">
        <v>14.900550000000004</v>
      </c>
      <c r="H262" s="2">
        <v>15.071352000000001</v>
      </c>
      <c r="I262" s="2">
        <v>15.938538500000007</v>
      </c>
      <c r="J262" s="19" t="s">
        <v>48</v>
      </c>
      <c r="K262" s="19" t="s">
        <v>50</v>
      </c>
      <c r="L262" s="19" t="s">
        <v>51</v>
      </c>
    </row>
    <row r="263" spans="1:12" ht="13.5" x14ac:dyDescent="0.25">
      <c r="A263" s="3">
        <v>42390</v>
      </c>
      <c r="B263" s="2">
        <v>15.026300000000001</v>
      </c>
      <c r="C263" s="2">
        <v>49.889678096056855</v>
      </c>
      <c r="D263" s="2">
        <v>-0.22262782622972033</v>
      </c>
      <c r="E263" s="2">
        <v>8.6840271645019194E-3</v>
      </c>
      <c r="F263" s="2">
        <v>15.251420000000001</v>
      </c>
      <c r="G263" s="2">
        <v>14.945010000000002</v>
      </c>
      <c r="H263" s="2">
        <v>15.068199999999999</v>
      </c>
      <c r="I263" s="2">
        <v>15.920811500000006</v>
      </c>
      <c r="J263" s="19" t="s">
        <v>48</v>
      </c>
      <c r="K263" s="19" t="s">
        <v>50</v>
      </c>
      <c r="L263" s="19" t="s">
        <v>53</v>
      </c>
    </row>
    <row r="264" spans="1:12" ht="13.5" x14ac:dyDescent="0.25">
      <c r="A264" s="3">
        <v>42391</v>
      </c>
      <c r="B264" s="2">
        <v>15.0207</v>
      </c>
      <c r="C264" s="2">
        <v>49.619090831514711</v>
      </c>
      <c r="D264" s="2">
        <v>-0.20566120892123152</v>
      </c>
      <c r="E264" s="2">
        <v>-3.2279795980837966E-2</v>
      </c>
      <c r="F264" s="2">
        <v>15.19402</v>
      </c>
      <c r="G264" s="2">
        <v>14.989189999999999</v>
      </c>
      <c r="H264" s="2">
        <v>15.064935999999998</v>
      </c>
      <c r="I264" s="2">
        <v>15.903056500000007</v>
      </c>
      <c r="J264" s="19" t="s">
        <v>54</v>
      </c>
      <c r="K264" s="19" t="s">
        <v>50</v>
      </c>
      <c r="L264" s="19" t="s">
        <v>47</v>
      </c>
    </row>
    <row r="265" spans="1:12" ht="13.5" x14ac:dyDescent="0.25">
      <c r="A265" s="3">
        <v>42394</v>
      </c>
      <c r="B265" s="2">
        <v>15.0207</v>
      </c>
      <c r="C265" s="2">
        <v>49.619090831514711</v>
      </c>
      <c r="D265" s="2">
        <v>-0.19124279127017729</v>
      </c>
      <c r="E265" s="2">
        <v>-7.4460321528165258E-2</v>
      </c>
      <c r="F265" s="2">
        <v>15.136619999999999</v>
      </c>
      <c r="G265" s="2">
        <v>15.012264999999999</v>
      </c>
      <c r="H265" s="2">
        <v>15.054917999999995</v>
      </c>
      <c r="I265" s="2">
        <v>15.885301500000004</v>
      </c>
      <c r="J265" s="19" t="s">
        <v>54</v>
      </c>
      <c r="K265" s="19" t="s">
        <v>50</v>
      </c>
      <c r="L265" s="19" t="s">
        <v>47</v>
      </c>
    </row>
    <row r="266" spans="1:12" ht="13.5" x14ac:dyDescent="0.25">
      <c r="A266" s="3">
        <v>42395</v>
      </c>
      <c r="B266" s="2">
        <v>15.0207</v>
      </c>
      <c r="C266" s="2">
        <v>49.619090831514704</v>
      </c>
      <c r="D266" s="2">
        <v>-0.17898513879405265</v>
      </c>
      <c r="E266" s="2">
        <v>-0.11987088867419302</v>
      </c>
      <c r="F266" s="2">
        <v>15.079220000000001</v>
      </c>
      <c r="G266" s="2">
        <v>15.03534</v>
      </c>
      <c r="H266" s="2">
        <v>15.050527999999996</v>
      </c>
      <c r="I266" s="2">
        <v>15.867546500000005</v>
      </c>
      <c r="J266" s="19" t="s">
        <v>54</v>
      </c>
      <c r="K266" s="19" t="s">
        <v>50</v>
      </c>
      <c r="L266" s="19" t="s">
        <v>47</v>
      </c>
    </row>
    <row r="267" spans="1:12" ht="13.5" x14ac:dyDescent="0.25">
      <c r="A267" s="3">
        <v>42396</v>
      </c>
      <c r="B267" s="2">
        <v>14.570499999999999</v>
      </c>
      <c r="C267" s="2">
        <v>32.124480398898925</v>
      </c>
      <c r="D267" s="2">
        <v>-7.5473472166954991E-2</v>
      </c>
      <c r="E267" s="2">
        <v>-0.14976749002332035</v>
      </c>
      <c r="F267" s="2">
        <v>14.93178</v>
      </c>
      <c r="G267" s="2">
        <v>15.035904999999996</v>
      </c>
      <c r="H267" s="2">
        <v>15.037133999999996</v>
      </c>
      <c r="I267" s="2">
        <v>15.847540500000003</v>
      </c>
      <c r="J267" s="19" t="s">
        <v>54</v>
      </c>
      <c r="K267" s="19" t="s">
        <v>49</v>
      </c>
      <c r="L267" s="19" t="s">
        <v>47</v>
      </c>
    </row>
    <row r="268" spans="1:12" ht="13.5" x14ac:dyDescent="0.25">
      <c r="A268" s="3">
        <v>42397</v>
      </c>
      <c r="B268" s="2">
        <v>14.570499999999999</v>
      </c>
      <c r="C268" s="2">
        <v>32.124480398898925</v>
      </c>
      <c r="D268" s="2">
        <v>1.4822830428826705E-2</v>
      </c>
      <c r="E268" s="2">
        <v>-0.16905057589620612</v>
      </c>
      <c r="F268" s="2">
        <v>14.840619999999998</v>
      </c>
      <c r="G268" s="2">
        <v>15.018739999999998</v>
      </c>
      <c r="H268" s="2">
        <v>15.021601999999996</v>
      </c>
      <c r="I268" s="2">
        <v>15.827534500000004</v>
      </c>
      <c r="J268" s="19" t="s">
        <v>54</v>
      </c>
      <c r="K268" s="19" t="s">
        <v>49</v>
      </c>
      <c r="L268" s="19" t="s">
        <v>47</v>
      </c>
    </row>
    <row r="269" spans="1:12" ht="13.5" x14ac:dyDescent="0.25">
      <c r="A269" s="3">
        <v>42398</v>
      </c>
      <c r="B269" s="2">
        <v>14.5649</v>
      </c>
      <c r="C269" s="2">
        <v>31.961910510367119</v>
      </c>
      <c r="D269" s="2">
        <v>9.501255091920946E-2</v>
      </c>
      <c r="E269" s="2">
        <v>-0.18434795622621106</v>
      </c>
      <c r="F269" s="2">
        <v>14.749459999999999</v>
      </c>
      <c r="G269" s="2">
        <v>15.001295000000002</v>
      </c>
      <c r="H269" s="2">
        <v>15.007083999999994</v>
      </c>
      <c r="I269" s="2">
        <v>15.8063725</v>
      </c>
      <c r="J269" s="19" t="s">
        <v>54</v>
      </c>
      <c r="K269" s="19" t="s">
        <v>49</v>
      </c>
      <c r="L269" s="19" t="s">
        <v>47</v>
      </c>
    </row>
    <row r="270" spans="1:12" ht="13.5" x14ac:dyDescent="0.25">
      <c r="A270" s="3">
        <v>42401</v>
      </c>
      <c r="B270" s="2">
        <v>14.615500000000001</v>
      </c>
      <c r="C270" s="2">
        <v>35.155116138561255</v>
      </c>
      <c r="D270" s="2">
        <v>0.16147330001088633</v>
      </c>
      <c r="E270" s="2">
        <v>-0.17935016452633917</v>
      </c>
      <c r="F270" s="2">
        <v>14.668420000000001</v>
      </c>
      <c r="G270" s="2">
        <v>14.986380000000002</v>
      </c>
      <c r="H270" s="2">
        <v>14.994365999999992</v>
      </c>
      <c r="I270" s="2">
        <v>15.785463499999999</v>
      </c>
      <c r="J270" s="19" t="s">
        <v>48</v>
      </c>
      <c r="K270" s="19" t="s">
        <v>50</v>
      </c>
      <c r="L270" s="19" t="s">
        <v>53</v>
      </c>
    </row>
    <row r="271" spans="1:12" ht="13.5" x14ac:dyDescent="0.25">
      <c r="A271" s="3">
        <v>42402</v>
      </c>
      <c r="B271" s="2">
        <v>14.615500000000001</v>
      </c>
      <c r="C271" s="2">
        <v>35.155116138561255</v>
      </c>
      <c r="D271" s="2">
        <v>0.21959185499711786</v>
      </c>
      <c r="E271" s="2">
        <v>-0.17242046795206148</v>
      </c>
      <c r="F271" s="2">
        <v>14.58738</v>
      </c>
      <c r="G271" s="2">
        <v>14.971465000000004</v>
      </c>
      <c r="H271" s="2">
        <v>14.982547999999991</v>
      </c>
      <c r="I271" s="2">
        <v>15.764554499999999</v>
      </c>
      <c r="J271" s="19" t="s">
        <v>48</v>
      </c>
      <c r="K271" s="19" t="s">
        <v>50</v>
      </c>
      <c r="L271" s="19" t="s">
        <v>53</v>
      </c>
    </row>
    <row r="272" spans="1:12" ht="13.5" x14ac:dyDescent="0.25">
      <c r="A272" s="3">
        <v>42403</v>
      </c>
      <c r="B272" s="2">
        <v>14.294700000000001</v>
      </c>
      <c r="C272" s="2">
        <v>26.135951711841699</v>
      </c>
      <c r="D272" s="2">
        <v>0.29427514616869921</v>
      </c>
      <c r="E272" s="2">
        <v>-0.16492903625025063</v>
      </c>
      <c r="F272" s="2">
        <v>14.532220000000001</v>
      </c>
      <c r="G272" s="2">
        <v>14.94051</v>
      </c>
      <c r="H272" s="2">
        <v>14.964313999999993</v>
      </c>
      <c r="I272" s="2">
        <v>15.742041499999997</v>
      </c>
      <c r="J272" s="19" t="s">
        <v>48</v>
      </c>
      <c r="K272" s="19" t="s">
        <v>52</v>
      </c>
      <c r="L272" s="19" t="s">
        <v>53</v>
      </c>
    </row>
    <row r="273" spans="1:12" ht="13.5" x14ac:dyDescent="0.25">
      <c r="A273" s="3">
        <v>42404</v>
      </c>
      <c r="B273" s="2">
        <v>14.294700000000001</v>
      </c>
      <c r="C273" s="2">
        <v>26.135951711841699</v>
      </c>
      <c r="D273" s="2">
        <v>0.31768598516445401</v>
      </c>
      <c r="E273" s="2">
        <v>-0.15583759710187545</v>
      </c>
      <c r="F273" s="2">
        <v>14.47706</v>
      </c>
      <c r="G273" s="2">
        <v>14.909554999999997</v>
      </c>
      <c r="H273" s="2">
        <v>14.945179999999993</v>
      </c>
      <c r="I273" s="2">
        <v>15.716709000000002</v>
      </c>
      <c r="J273" s="19" t="s">
        <v>48</v>
      </c>
      <c r="K273" s="19" t="s">
        <v>52</v>
      </c>
      <c r="L273" s="19" t="s">
        <v>53</v>
      </c>
    </row>
    <row r="274" spans="1:12" ht="13.5" x14ac:dyDescent="0.25">
      <c r="A274" s="3">
        <v>42405</v>
      </c>
      <c r="B274" s="2">
        <v>14.5198</v>
      </c>
      <c r="C274" s="2">
        <v>38.893705548910717</v>
      </c>
      <c r="D274" s="2">
        <v>0.32320916688290247</v>
      </c>
      <c r="E274" s="2">
        <v>-0.14608533392046391</v>
      </c>
      <c r="F274" s="2">
        <v>14.468039999999998</v>
      </c>
      <c r="G274" s="2">
        <v>14.889854999999997</v>
      </c>
      <c r="H274" s="2">
        <v>14.930547999999995</v>
      </c>
      <c r="I274" s="2">
        <v>15.692501999999999</v>
      </c>
      <c r="J274" s="19" t="s">
        <v>48</v>
      </c>
      <c r="K274" s="19" t="s">
        <v>52</v>
      </c>
      <c r="L274" s="19" t="s">
        <v>53</v>
      </c>
    </row>
    <row r="275" spans="1:12" ht="13.5" x14ac:dyDescent="0.25">
      <c r="A275" s="3">
        <v>42408</v>
      </c>
      <c r="B275" s="2">
        <v>14.1822</v>
      </c>
      <c r="C275" s="2">
        <v>30.410250918998898</v>
      </c>
      <c r="D275" s="2">
        <v>0.35456882017361835</v>
      </c>
      <c r="E275" s="2">
        <v>-0.13648301970809409</v>
      </c>
      <c r="F275" s="2">
        <v>14.381379999999998</v>
      </c>
      <c r="G275" s="2">
        <v>14.853275</v>
      </c>
      <c r="H275" s="2">
        <v>14.904659999999994</v>
      </c>
      <c r="I275" s="2">
        <v>15.666607000000004</v>
      </c>
      <c r="J275" s="19" t="s">
        <v>48</v>
      </c>
      <c r="K275" s="19" t="s">
        <v>50</v>
      </c>
      <c r="L275" s="19" t="s">
        <v>53</v>
      </c>
    </row>
    <row r="276" spans="1:12" ht="13.5" x14ac:dyDescent="0.25">
      <c r="A276" s="3">
        <v>42409</v>
      </c>
      <c r="B276" s="2">
        <v>14.1822</v>
      </c>
      <c r="C276" s="2">
        <v>30.410250918998898</v>
      </c>
      <c r="D276" s="2">
        <v>0.38465323434527754</v>
      </c>
      <c r="E276" s="2">
        <v>-0.12054977939581069</v>
      </c>
      <c r="F276" s="2">
        <v>14.294720000000002</v>
      </c>
      <c r="G276" s="2">
        <v>14.816695000000005</v>
      </c>
      <c r="H276" s="2">
        <v>14.878771999999996</v>
      </c>
      <c r="I276" s="2">
        <v>15.640712000000002</v>
      </c>
      <c r="J276" s="19" t="s">
        <v>48</v>
      </c>
      <c r="K276" s="19" t="s">
        <v>50</v>
      </c>
      <c r="L276" s="19" t="s">
        <v>53</v>
      </c>
    </row>
    <row r="277" spans="1:12" ht="13.5" x14ac:dyDescent="0.25">
      <c r="A277" s="3">
        <v>42410</v>
      </c>
      <c r="B277" s="2">
        <v>14.069599999999999</v>
      </c>
      <c r="C277" s="2">
        <v>28.044111031590987</v>
      </c>
      <c r="D277" s="2">
        <v>0.35247488950147599</v>
      </c>
      <c r="E277" s="2">
        <v>-0.10107604921528912</v>
      </c>
      <c r="F277" s="2">
        <v>14.249700000000001</v>
      </c>
      <c r="G277" s="2">
        <v>14.755070000000003</v>
      </c>
      <c r="H277" s="2">
        <v>14.846243999999999</v>
      </c>
      <c r="I277" s="2">
        <v>15.614254000000003</v>
      </c>
      <c r="J277" s="19" t="s">
        <v>48</v>
      </c>
      <c r="K277" s="19" t="s">
        <v>50</v>
      </c>
      <c r="L277" s="19" t="s">
        <v>53</v>
      </c>
    </row>
    <row r="278" spans="1:12" ht="13.5" x14ac:dyDescent="0.25">
      <c r="A278" s="3">
        <v>42411</v>
      </c>
      <c r="B278" s="2">
        <v>14.069599999999999</v>
      </c>
      <c r="C278" s="2">
        <v>28.044111031590987</v>
      </c>
      <c r="D278" s="2">
        <v>0.32895538981471972</v>
      </c>
      <c r="E278" s="2">
        <v>-7.4425190900684515E-2</v>
      </c>
      <c r="F278" s="2">
        <v>14.20468</v>
      </c>
      <c r="G278" s="2">
        <v>14.693445000000001</v>
      </c>
      <c r="H278" s="2">
        <v>14.820468000000004</v>
      </c>
      <c r="I278" s="2">
        <v>15.587796000000001</v>
      </c>
      <c r="J278" s="19" t="s">
        <v>48</v>
      </c>
      <c r="K278" s="19" t="s">
        <v>50</v>
      </c>
      <c r="L278" s="19" t="s">
        <v>53</v>
      </c>
    </row>
    <row r="279" spans="1:12" ht="13.5" x14ac:dyDescent="0.25">
      <c r="A279" s="3">
        <v>42412</v>
      </c>
      <c r="B279" s="2">
        <v>14.069599999999999</v>
      </c>
      <c r="C279" s="2">
        <v>28.044111031591001</v>
      </c>
      <c r="D279" s="2">
        <v>0.31162637564629492</v>
      </c>
      <c r="E279" s="2">
        <v>-5.2292245551236648E-2</v>
      </c>
      <c r="F279" s="2">
        <v>14.11464</v>
      </c>
      <c r="G279" s="2">
        <v>14.631539999999998</v>
      </c>
      <c r="H279" s="2">
        <v>14.794692000000003</v>
      </c>
      <c r="I279" s="2">
        <v>15.561337999999999</v>
      </c>
      <c r="J279" s="19" t="s">
        <v>54</v>
      </c>
      <c r="K279" s="19" t="s">
        <v>50</v>
      </c>
      <c r="L279" s="19" t="s">
        <v>47</v>
      </c>
    </row>
    <row r="280" spans="1:12" ht="13.5" x14ac:dyDescent="0.25">
      <c r="A280" s="3">
        <v>42415</v>
      </c>
      <c r="B280" s="2">
        <v>14.069599999999999</v>
      </c>
      <c r="C280" s="2">
        <v>28.044111031591001</v>
      </c>
      <c r="D280" s="2">
        <v>0.30792727479472504</v>
      </c>
      <c r="E280" s="2">
        <v>-3.3672899205558667E-2</v>
      </c>
      <c r="F280" s="2">
        <v>14.09212</v>
      </c>
      <c r="G280" s="2">
        <v>14.569634999999996</v>
      </c>
      <c r="H280" s="2">
        <v>14.768916000000001</v>
      </c>
      <c r="I280" s="2">
        <v>15.534879999999996</v>
      </c>
      <c r="J280" s="19" t="s">
        <v>54</v>
      </c>
      <c r="K280" s="19" t="s">
        <v>50</v>
      </c>
      <c r="L280" s="19" t="s">
        <v>47</v>
      </c>
    </row>
    <row r="281" spans="1:12" ht="13.5" x14ac:dyDescent="0.25">
      <c r="A281" s="3">
        <v>42416</v>
      </c>
      <c r="B281" s="2">
        <v>14.069599999999999</v>
      </c>
      <c r="C281" s="2">
        <v>28.044111031591001</v>
      </c>
      <c r="D281" s="2">
        <v>0.30774105874526292</v>
      </c>
      <c r="E281" s="2">
        <v>-1.0712041276477229E-2</v>
      </c>
      <c r="F281" s="2">
        <v>14.069599999999999</v>
      </c>
      <c r="G281" s="2">
        <v>14.507729999999999</v>
      </c>
      <c r="H281" s="2">
        <v>14.743140000000004</v>
      </c>
      <c r="I281" s="2">
        <v>15.508421999999994</v>
      </c>
      <c r="J281" s="19" t="s">
        <v>54</v>
      </c>
      <c r="K281" s="19" t="s">
        <v>50</v>
      </c>
      <c r="L281" s="19" t="s">
        <v>47</v>
      </c>
    </row>
    <row r="282" spans="1:12" ht="13.5" x14ac:dyDescent="0.25">
      <c r="A282" s="3">
        <v>42417</v>
      </c>
      <c r="B282" s="2">
        <v>14.069599999999999</v>
      </c>
      <c r="C282" s="2">
        <v>28.044111031591001</v>
      </c>
      <c r="D282" s="2">
        <v>0.26095537883476894</v>
      </c>
      <c r="E282" s="2">
        <v>1.5055376183871478E-2</v>
      </c>
      <c r="F282" s="2">
        <v>14.069599999999999</v>
      </c>
      <c r="G282" s="2">
        <v>14.445824999999999</v>
      </c>
      <c r="H282" s="2">
        <v>14.720628000000001</v>
      </c>
      <c r="I282" s="2">
        <v>15.481963999999994</v>
      </c>
      <c r="J282" s="19" t="s">
        <v>50</v>
      </c>
      <c r="K282" s="19" t="s">
        <v>50</v>
      </c>
      <c r="L282" s="19" t="s">
        <v>50</v>
      </c>
    </row>
    <row r="283" spans="1:12" ht="13.5" x14ac:dyDescent="0.25">
      <c r="A283" s="3">
        <v>42418</v>
      </c>
      <c r="B283" s="2">
        <v>14.069599999999999</v>
      </c>
      <c r="C283" s="2">
        <v>28.044111031591001</v>
      </c>
      <c r="D283" s="2">
        <v>0.22389132330563832</v>
      </c>
      <c r="E283" s="2">
        <v>4.2128087987984175E-2</v>
      </c>
      <c r="F283" s="2">
        <v>14.069599999999999</v>
      </c>
      <c r="G283" s="2">
        <v>14.397989999999998</v>
      </c>
      <c r="H283" s="2">
        <v>14.698116000000002</v>
      </c>
      <c r="I283" s="2">
        <v>15.455505999999991</v>
      </c>
      <c r="J283" s="19" t="s">
        <v>50</v>
      </c>
      <c r="K283" s="19" t="s">
        <v>50</v>
      </c>
      <c r="L283" s="19" t="s">
        <v>50</v>
      </c>
    </row>
    <row r="284" spans="1:12" ht="13.5" x14ac:dyDescent="0.25">
      <c r="A284" s="3">
        <v>42419</v>
      </c>
      <c r="B284" s="2">
        <v>14.1822</v>
      </c>
      <c r="C284" s="2">
        <v>36.362281189134414</v>
      </c>
      <c r="D284" s="2">
        <v>0.22115633594457407</v>
      </c>
      <c r="E284" s="2">
        <v>6.9347592920421697E-2</v>
      </c>
      <c r="F284" s="2">
        <v>14.09212</v>
      </c>
      <c r="G284" s="2">
        <v>14.356065000000001</v>
      </c>
      <c r="H284" s="2">
        <v>14.677744000000002</v>
      </c>
      <c r="I284" s="2">
        <v>15.42708699999999</v>
      </c>
      <c r="J284" s="19" t="s">
        <v>48</v>
      </c>
      <c r="K284" s="19" t="s">
        <v>52</v>
      </c>
      <c r="L284" s="19" t="s">
        <v>51</v>
      </c>
    </row>
    <row r="285" spans="1:12" ht="13.5" x14ac:dyDescent="0.25">
      <c r="A285" s="3">
        <v>42422</v>
      </c>
      <c r="B285" s="2">
        <v>14.1822</v>
      </c>
      <c r="C285" s="2">
        <v>36.362281189134414</v>
      </c>
      <c r="D285" s="2">
        <v>0.16840207136317531</v>
      </c>
      <c r="E285" s="2">
        <v>9.5991991081173123E-2</v>
      </c>
      <c r="F285" s="2">
        <v>14.11464</v>
      </c>
      <c r="G285" s="2">
        <v>14.314140000000004</v>
      </c>
      <c r="H285" s="2">
        <v>14.657372000000002</v>
      </c>
      <c r="I285" s="2">
        <v>15.401191999999989</v>
      </c>
      <c r="J285" s="19" t="s">
        <v>48</v>
      </c>
      <c r="K285" s="19" t="s">
        <v>52</v>
      </c>
      <c r="L285" s="19" t="s">
        <v>51</v>
      </c>
    </row>
    <row r="286" spans="1:12" ht="13.5" x14ac:dyDescent="0.25">
      <c r="A286" s="3">
        <v>42423</v>
      </c>
      <c r="B286" s="2">
        <v>14.1822</v>
      </c>
      <c r="C286" s="2">
        <v>36.362281189134414</v>
      </c>
      <c r="D286" s="2">
        <v>0.12515127066420817</v>
      </c>
      <c r="E286" s="2">
        <v>0.1215782296727119</v>
      </c>
      <c r="F286" s="2">
        <v>14.13716</v>
      </c>
      <c r="G286" s="2">
        <v>14.272215000000006</v>
      </c>
      <c r="H286" s="2">
        <v>14.640490000000005</v>
      </c>
      <c r="I286" s="2">
        <v>15.375296999999989</v>
      </c>
      <c r="J286" s="19" t="s">
        <v>48</v>
      </c>
      <c r="K286" s="19" t="s">
        <v>52</v>
      </c>
      <c r="L286" s="19" t="s">
        <v>51</v>
      </c>
    </row>
    <row r="287" spans="1:12" ht="13.5" x14ac:dyDescent="0.25">
      <c r="A287" s="3">
        <v>42424</v>
      </c>
      <c r="B287" s="2">
        <v>14.069599999999999</v>
      </c>
      <c r="C287" s="2">
        <v>31.774578128829845</v>
      </c>
      <c r="D287" s="2">
        <v>8.0856754211581006E-2</v>
      </c>
      <c r="E287" s="2">
        <v>0.14580069481966582</v>
      </c>
      <c r="F287" s="2">
        <v>14.13716</v>
      </c>
      <c r="G287" s="2">
        <v>14.247170000000002</v>
      </c>
      <c r="H287" s="2">
        <v>14.621356000000002</v>
      </c>
      <c r="I287" s="2">
        <v>15.348838999999987</v>
      </c>
      <c r="J287" s="19" t="s">
        <v>48</v>
      </c>
      <c r="K287" s="19" t="s">
        <v>52</v>
      </c>
      <c r="L287" s="19" t="s">
        <v>50</v>
      </c>
    </row>
    <row r="288" spans="1:12" ht="13.5" x14ac:dyDescent="0.25">
      <c r="A288" s="3">
        <v>42425</v>
      </c>
      <c r="B288" s="2">
        <v>14.069599999999999</v>
      </c>
      <c r="C288" s="2">
        <v>31.774578128829845</v>
      </c>
      <c r="D288" s="2">
        <v>4.5231628737736784E-2</v>
      </c>
      <c r="E288" s="2">
        <v>0.15221471531599784</v>
      </c>
      <c r="F288" s="2">
        <v>14.13716</v>
      </c>
      <c r="G288" s="2">
        <v>14.222125</v>
      </c>
      <c r="H288" s="2">
        <v>14.604472000000003</v>
      </c>
      <c r="I288" s="2">
        <v>15.322380999999984</v>
      </c>
      <c r="J288" s="19" t="s">
        <v>48</v>
      </c>
      <c r="K288" s="19" t="s">
        <v>52</v>
      </c>
      <c r="L288" s="19" t="s">
        <v>50</v>
      </c>
    </row>
    <row r="289" spans="1:12" ht="13.5" x14ac:dyDescent="0.25">
      <c r="A289" s="3">
        <v>42426</v>
      </c>
      <c r="B289" s="2">
        <v>14.069599999999999</v>
      </c>
      <c r="C289" s="2">
        <v>31.774578128829845</v>
      </c>
      <c r="D289" s="2">
        <v>1.680474548913935E-2</v>
      </c>
      <c r="E289" s="2">
        <v>0.14529321566269432</v>
      </c>
      <c r="F289" s="2">
        <v>14.11464</v>
      </c>
      <c r="G289" s="2">
        <v>14.19736</v>
      </c>
      <c r="H289" s="2">
        <v>14.589840000000004</v>
      </c>
      <c r="I289" s="2">
        <v>15.301427999999982</v>
      </c>
      <c r="J289" s="19" t="s">
        <v>54</v>
      </c>
      <c r="K289" s="19" t="s">
        <v>50</v>
      </c>
      <c r="L289" s="19" t="s">
        <v>47</v>
      </c>
    </row>
    <row r="290" spans="1:12" ht="13.5" x14ac:dyDescent="0.25">
      <c r="A290" s="3">
        <v>42429</v>
      </c>
      <c r="B290" s="2">
        <v>14.069599999999999</v>
      </c>
      <c r="C290" s="2">
        <v>31.774578128829845</v>
      </c>
      <c r="D290" s="2">
        <v>-5.6585362069334622E-3</v>
      </c>
      <c r="E290" s="2">
        <v>0.12928666355403692</v>
      </c>
      <c r="F290" s="2">
        <v>14.09212</v>
      </c>
      <c r="G290" s="2">
        <v>14.170064999999999</v>
      </c>
      <c r="H290" s="2">
        <v>14.575208000000005</v>
      </c>
      <c r="I290" s="2">
        <v>15.280474999999983</v>
      </c>
      <c r="J290" s="19" t="s">
        <v>54</v>
      </c>
      <c r="K290" s="19" t="s">
        <v>50</v>
      </c>
      <c r="L290" s="19" t="s">
        <v>47</v>
      </c>
    </row>
    <row r="291" spans="1:12" ht="13.5" x14ac:dyDescent="0.25">
      <c r="A291" s="3">
        <v>42430</v>
      </c>
      <c r="B291" s="2">
        <v>14.069599999999999</v>
      </c>
      <c r="C291" s="2">
        <v>31.774578128829845</v>
      </c>
      <c r="D291" s="2">
        <v>-2.319348869010085E-2</v>
      </c>
      <c r="E291" s="2">
        <v>0.1120215920373403</v>
      </c>
      <c r="F291" s="2">
        <v>14.069599999999999</v>
      </c>
      <c r="G291" s="2">
        <v>14.142769999999999</v>
      </c>
      <c r="H291" s="2">
        <v>14.560576000000005</v>
      </c>
      <c r="I291" s="2">
        <v>15.259521999999981</v>
      </c>
      <c r="J291" s="19" t="s">
        <v>54</v>
      </c>
      <c r="K291" s="19" t="s">
        <v>50</v>
      </c>
      <c r="L291" s="19" t="s">
        <v>47</v>
      </c>
    </row>
    <row r="292" spans="1:12" ht="13.5" x14ac:dyDescent="0.25">
      <c r="A292" s="3">
        <v>42431</v>
      </c>
      <c r="B292" s="2">
        <v>14.069599999999999</v>
      </c>
      <c r="C292" s="2">
        <v>31.77457812882983</v>
      </c>
      <c r="D292" s="2">
        <v>-3.6667386063635732E-2</v>
      </c>
      <c r="E292" s="2">
        <v>9.4617448647448935E-2</v>
      </c>
      <c r="F292" s="2">
        <v>14.069599999999999</v>
      </c>
      <c r="G292" s="2">
        <v>14.131514999999998</v>
      </c>
      <c r="H292" s="2">
        <v>14.559226000000006</v>
      </c>
      <c r="I292" s="2">
        <v>15.238568999999982</v>
      </c>
      <c r="J292" s="19" t="s">
        <v>50</v>
      </c>
      <c r="K292" s="19" t="s">
        <v>50</v>
      </c>
      <c r="L292" s="19" t="s">
        <v>50</v>
      </c>
    </row>
    <row r="293" spans="1:12" ht="13.5" x14ac:dyDescent="0.25">
      <c r="A293" s="3">
        <v>42432</v>
      </c>
      <c r="B293" s="2">
        <v>14.069599999999999</v>
      </c>
      <c r="C293" s="2">
        <v>31.774578128829845</v>
      </c>
      <c r="D293" s="2">
        <v>-4.6805996415395512E-2</v>
      </c>
      <c r="E293" s="2">
        <v>7.7822839352581163E-2</v>
      </c>
      <c r="F293" s="2">
        <v>14.069599999999999</v>
      </c>
      <c r="G293" s="2">
        <v>14.120259999999998</v>
      </c>
      <c r="H293" s="2">
        <v>14.557876000000006</v>
      </c>
      <c r="I293" s="2">
        <v>15.217615999999982</v>
      </c>
      <c r="J293" s="19" t="s">
        <v>50</v>
      </c>
      <c r="K293" s="19" t="s">
        <v>50</v>
      </c>
      <c r="L293" s="19" t="s">
        <v>50</v>
      </c>
    </row>
    <row r="294" spans="1:12" ht="13.5" x14ac:dyDescent="0.25">
      <c r="A294" s="3">
        <v>42433</v>
      </c>
      <c r="B294" s="2">
        <v>14.069599999999999</v>
      </c>
      <c r="C294" s="2">
        <v>31.774578128829845</v>
      </c>
      <c r="D294" s="2">
        <v>-3.689287351246584E-2</v>
      </c>
      <c r="E294" s="2">
        <v>6.2294839859561524E-2</v>
      </c>
      <c r="F294" s="2">
        <v>14.069599999999999</v>
      </c>
      <c r="G294" s="2">
        <v>14.09775</v>
      </c>
      <c r="H294" s="2">
        <v>14.556526000000003</v>
      </c>
      <c r="I294" s="2">
        <v>15.193977499999981</v>
      </c>
      <c r="J294" s="19" t="s">
        <v>50</v>
      </c>
      <c r="K294" s="19" t="s">
        <v>50</v>
      </c>
      <c r="L294" s="19" t="s">
        <v>50</v>
      </c>
    </row>
    <row r="295" spans="1:12" ht="13.5" x14ac:dyDescent="0.25">
      <c r="A295" s="3">
        <v>42436</v>
      </c>
      <c r="B295" s="2">
        <v>14.069599999999999</v>
      </c>
      <c r="C295" s="2">
        <v>31.774578128829845</v>
      </c>
      <c r="D295" s="2">
        <v>-2.7422559289233206E-2</v>
      </c>
      <c r="E295" s="2">
        <v>4.8246194996713856E-2</v>
      </c>
      <c r="F295" s="2">
        <v>14.069599999999999</v>
      </c>
      <c r="G295" s="2">
        <v>14.09212</v>
      </c>
      <c r="H295" s="2">
        <v>14.546734000000004</v>
      </c>
      <c r="I295" s="2">
        <v>15.170338999999981</v>
      </c>
      <c r="J295" s="19" t="s">
        <v>50</v>
      </c>
      <c r="K295" s="19" t="s">
        <v>50</v>
      </c>
      <c r="L295" s="19" t="s">
        <v>50</v>
      </c>
    </row>
    <row r="296" spans="1:12" ht="13.5" x14ac:dyDescent="0.25">
      <c r="A296" s="3">
        <v>42437</v>
      </c>
      <c r="B296" s="2">
        <v>14.4917</v>
      </c>
      <c r="C296" s="2">
        <v>64.493193049493584</v>
      </c>
      <c r="D296" s="2">
        <v>-4.9673765418731364E-2</v>
      </c>
      <c r="E296" s="2">
        <v>3.5764718590039886E-2</v>
      </c>
      <c r="F296" s="2">
        <v>14.154019999999999</v>
      </c>
      <c r="G296" s="2">
        <v>14.107595</v>
      </c>
      <c r="H296" s="2">
        <v>14.545384000000004</v>
      </c>
      <c r="I296" s="2">
        <v>15.151496499999981</v>
      </c>
      <c r="J296" s="19" t="s">
        <v>48</v>
      </c>
      <c r="K296" s="19" t="s">
        <v>50</v>
      </c>
      <c r="L296" s="19" t="s">
        <v>51</v>
      </c>
    </row>
    <row r="297" spans="1:12" ht="13.5" x14ac:dyDescent="0.25">
      <c r="A297" s="3">
        <v>42438</v>
      </c>
      <c r="B297" s="2">
        <v>14.4917</v>
      </c>
      <c r="C297" s="2">
        <v>64.493193049493584</v>
      </c>
      <c r="D297" s="2">
        <v>-8.7391106227670434E-2</v>
      </c>
      <c r="E297" s="2">
        <v>2.485174489381917E-2</v>
      </c>
      <c r="F297" s="2">
        <v>14.238440000000001</v>
      </c>
      <c r="G297" s="2">
        <v>14.1287</v>
      </c>
      <c r="H297" s="2">
        <v>14.544034000000003</v>
      </c>
      <c r="I297" s="2">
        <v>15.132653999999981</v>
      </c>
      <c r="J297" s="19" t="s">
        <v>48</v>
      </c>
      <c r="K297" s="19" t="s">
        <v>50</v>
      </c>
      <c r="L297" s="19" t="s">
        <v>51</v>
      </c>
    </row>
    <row r="298" spans="1:12" ht="13.5" x14ac:dyDescent="0.25">
      <c r="A298" s="3">
        <v>42439</v>
      </c>
      <c r="B298" s="2">
        <v>14.4917</v>
      </c>
      <c r="C298" s="2">
        <v>64.493193049493584</v>
      </c>
      <c r="D298" s="2">
        <v>-0.12075607573635239</v>
      </c>
      <c r="E298" s="2">
        <v>2.4247682640319582E-2</v>
      </c>
      <c r="F298" s="2">
        <v>14.32286</v>
      </c>
      <c r="G298" s="2">
        <v>14.149805000000001</v>
      </c>
      <c r="H298" s="2">
        <v>14.535592000000003</v>
      </c>
      <c r="I298" s="2">
        <v>15.113811499999981</v>
      </c>
      <c r="J298" s="19" t="s">
        <v>48</v>
      </c>
      <c r="K298" s="19" t="s">
        <v>50</v>
      </c>
      <c r="L298" s="19" t="s">
        <v>51</v>
      </c>
    </row>
    <row r="299" spans="1:12" ht="13.5" x14ac:dyDescent="0.25">
      <c r="A299" s="3">
        <v>42440</v>
      </c>
      <c r="B299" s="2">
        <v>14.069599999999999</v>
      </c>
      <c r="C299" s="2">
        <v>40.33429221919593</v>
      </c>
      <c r="D299" s="2">
        <v>-0.11906417349117149</v>
      </c>
      <c r="E299" s="2">
        <v>3.2543441232263839E-2</v>
      </c>
      <c r="F299" s="2">
        <v>14.32286</v>
      </c>
      <c r="G299" s="2">
        <v>14.149805000000001</v>
      </c>
      <c r="H299" s="2">
        <v>14.518708000000005</v>
      </c>
      <c r="I299" s="2">
        <v>15.093126999999976</v>
      </c>
      <c r="J299" s="19" t="s">
        <v>48</v>
      </c>
      <c r="K299" s="19" t="s">
        <v>50</v>
      </c>
      <c r="L299" s="19" t="s">
        <v>50</v>
      </c>
    </row>
    <row r="300" spans="1:12" ht="13.5" x14ac:dyDescent="0.25">
      <c r="A300" s="3">
        <v>42443</v>
      </c>
      <c r="B300" s="2">
        <v>14.4917</v>
      </c>
      <c r="C300" s="2">
        <v>57.485228244943002</v>
      </c>
      <c r="D300" s="2">
        <v>-0.14764841904276871</v>
      </c>
      <c r="E300" s="2">
        <v>4.6706561291216364E-2</v>
      </c>
      <c r="F300" s="2">
        <v>14.40728</v>
      </c>
      <c r="G300" s="2">
        <v>14.170910000000001</v>
      </c>
      <c r="H300" s="2">
        <v>14.510266000000009</v>
      </c>
      <c r="I300" s="2">
        <v>15.074552999999979</v>
      </c>
      <c r="J300" s="19" t="s">
        <v>48</v>
      </c>
      <c r="K300" s="19" t="s">
        <v>50</v>
      </c>
      <c r="L300" s="19" t="s">
        <v>51</v>
      </c>
    </row>
    <row r="301" spans="1:12" ht="13.5" x14ac:dyDescent="0.25">
      <c r="A301" s="3">
        <v>42444</v>
      </c>
      <c r="B301" s="2">
        <v>14.925000000000001</v>
      </c>
      <c r="C301" s="2">
        <v>67.73748134395268</v>
      </c>
      <c r="D301" s="2">
        <v>-0.20526743286190907</v>
      </c>
      <c r="E301" s="2">
        <v>5.9340373272174896E-2</v>
      </c>
      <c r="F301" s="2">
        <v>14.49394</v>
      </c>
      <c r="G301" s="2">
        <v>14.213680000000002</v>
      </c>
      <c r="H301" s="2">
        <v>14.51049000000001</v>
      </c>
      <c r="I301" s="2">
        <v>15.058145499999977</v>
      </c>
      <c r="J301" s="19" t="s">
        <v>54</v>
      </c>
      <c r="K301" s="19" t="s">
        <v>50</v>
      </c>
      <c r="L301" s="19" t="s">
        <v>55</v>
      </c>
    </row>
    <row r="302" spans="1:12" ht="13.5" x14ac:dyDescent="0.25">
      <c r="A302" s="3">
        <v>42445</v>
      </c>
      <c r="B302" s="2">
        <v>15.5947</v>
      </c>
      <c r="C302" s="2">
        <v>76.978037379762938</v>
      </c>
      <c r="D302" s="2">
        <v>-0.30742686040839295</v>
      </c>
      <c r="E302" s="2">
        <v>7.1082611987532296E-2</v>
      </c>
      <c r="F302" s="2">
        <v>14.71454</v>
      </c>
      <c r="G302" s="2">
        <v>14.289935000000003</v>
      </c>
      <c r="H302" s="2">
        <v>14.524108000000005</v>
      </c>
      <c r="I302" s="2">
        <v>15.045086499999977</v>
      </c>
      <c r="J302" s="19" t="s">
        <v>54</v>
      </c>
      <c r="K302" s="19" t="s">
        <v>50</v>
      </c>
      <c r="L302" s="19" t="s">
        <v>55</v>
      </c>
    </row>
    <row r="303" spans="1:12" ht="13.5" x14ac:dyDescent="0.25">
      <c r="A303" s="3">
        <v>42446</v>
      </c>
      <c r="B303" s="2">
        <v>15.1389</v>
      </c>
      <c r="C303" s="2">
        <v>63.621790734608538</v>
      </c>
      <c r="D303" s="2">
        <v>-0.36757995195725179</v>
      </c>
      <c r="E303" s="2">
        <v>8.2352972069314495E-2</v>
      </c>
      <c r="F303" s="2">
        <v>14.843979999999998</v>
      </c>
      <c r="G303" s="2">
        <v>14.343399999999999</v>
      </c>
      <c r="H303" s="2">
        <v>14.528610000000006</v>
      </c>
      <c r="I303" s="2">
        <v>15.032165499999977</v>
      </c>
      <c r="J303" s="19" t="s">
        <v>54</v>
      </c>
      <c r="K303" s="19" t="s">
        <v>50</v>
      </c>
      <c r="L303" s="19" t="s">
        <v>55</v>
      </c>
    </row>
    <row r="304" spans="1:12" ht="13.5" x14ac:dyDescent="0.25">
      <c r="A304" s="3">
        <v>42447</v>
      </c>
      <c r="B304" s="2">
        <v>15.1389</v>
      </c>
      <c r="C304" s="2">
        <v>63.621790734608531</v>
      </c>
      <c r="D304" s="2">
        <v>-0.42270525215128885</v>
      </c>
      <c r="E304" s="2">
        <v>9.3413559209368141E-2</v>
      </c>
      <c r="F304" s="2">
        <v>15.057839999999999</v>
      </c>
      <c r="G304" s="2">
        <v>14.391235</v>
      </c>
      <c r="H304" s="2">
        <v>14.533112000000006</v>
      </c>
      <c r="I304" s="2">
        <v>15.01924449999998</v>
      </c>
      <c r="J304" s="19" t="s">
        <v>54</v>
      </c>
      <c r="K304" s="19" t="s">
        <v>50</v>
      </c>
      <c r="L304" s="19" t="s">
        <v>55</v>
      </c>
    </row>
    <row r="305" spans="1:12" ht="13.5" x14ac:dyDescent="0.25">
      <c r="A305" s="3">
        <v>42450</v>
      </c>
      <c r="B305" s="2">
        <v>15.5891</v>
      </c>
      <c r="C305" s="2">
        <v>69.653341763836394</v>
      </c>
      <c r="D305" s="2">
        <v>-0.50661133917338219</v>
      </c>
      <c r="E305" s="2">
        <v>0.10441444350633129</v>
      </c>
      <c r="F305" s="2">
        <v>15.27732</v>
      </c>
      <c r="G305" s="2">
        <v>14.461579999999998</v>
      </c>
      <c r="H305" s="2">
        <v>14.546618000000006</v>
      </c>
      <c r="I305" s="2">
        <v>15.008574499999982</v>
      </c>
      <c r="J305" s="19" t="s">
        <v>54</v>
      </c>
      <c r="K305" s="19" t="s">
        <v>50</v>
      </c>
      <c r="L305" s="19" t="s">
        <v>55</v>
      </c>
    </row>
    <row r="306" spans="1:12" ht="13.5" x14ac:dyDescent="0.25">
      <c r="A306" s="3">
        <v>42451</v>
      </c>
      <c r="B306" s="2">
        <v>15.5891</v>
      </c>
      <c r="C306" s="2">
        <v>69.653341763836394</v>
      </c>
      <c r="D306" s="2">
        <v>-0.51895415562461444</v>
      </c>
      <c r="E306" s="2">
        <v>0.1154277424718155</v>
      </c>
      <c r="F306" s="2">
        <v>15.410140000000002</v>
      </c>
      <c r="G306" s="2">
        <v>14.531924999999998</v>
      </c>
      <c r="H306" s="2">
        <v>14.560124000000005</v>
      </c>
      <c r="I306" s="2">
        <v>14.995245999999984</v>
      </c>
      <c r="J306" s="19" t="s">
        <v>54</v>
      </c>
      <c r="K306" s="19" t="s">
        <v>50</v>
      </c>
      <c r="L306" s="19" t="s">
        <v>55</v>
      </c>
    </row>
    <row r="307" spans="1:12" ht="13.5" x14ac:dyDescent="0.25">
      <c r="A307" s="3">
        <v>42452</v>
      </c>
      <c r="B307" s="2">
        <v>16.0562</v>
      </c>
      <c r="C307" s="2">
        <v>74.700756273977518</v>
      </c>
      <c r="D307" s="2">
        <v>-0.56981642884852057</v>
      </c>
      <c r="E307" s="2">
        <v>0.12647290563140884</v>
      </c>
      <c r="F307" s="2">
        <v>15.502440000000002</v>
      </c>
      <c r="G307" s="2">
        <v>14.631254999999999</v>
      </c>
      <c r="H307" s="2">
        <v>14.575206000000005</v>
      </c>
      <c r="I307" s="2">
        <v>14.984252999999983</v>
      </c>
      <c r="J307" s="19" t="s">
        <v>54</v>
      </c>
      <c r="K307" s="19" t="s">
        <v>50</v>
      </c>
      <c r="L307" s="19" t="s">
        <v>55</v>
      </c>
    </row>
    <row r="308" spans="1:12" ht="13.5" x14ac:dyDescent="0.25">
      <c r="A308" s="3">
        <v>42453</v>
      </c>
      <c r="B308" s="2">
        <v>16.0562</v>
      </c>
      <c r="C308" s="2">
        <v>74.700756273977504</v>
      </c>
      <c r="D308" s="2">
        <v>-0.62100121352424686</v>
      </c>
      <c r="E308" s="2">
        <v>0.13796787162878643</v>
      </c>
      <c r="F308" s="2">
        <v>15.6859</v>
      </c>
      <c r="G308" s="2">
        <v>14.730585</v>
      </c>
      <c r="H308" s="2">
        <v>14.590288000000003</v>
      </c>
      <c r="I308" s="2">
        <v>14.977341499999984</v>
      </c>
      <c r="J308" s="19" t="s">
        <v>48</v>
      </c>
      <c r="K308" s="19" t="s">
        <v>50</v>
      </c>
      <c r="L308" s="19" t="s">
        <v>51</v>
      </c>
    </row>
    <row r="309" spans="1:12" ht="13.5" x14ac:dyDescent="0.25">
      <c r="A309" s="3">
        <v>42454</v>
      </c>
      <c r="B309" s="2">
        <v>16.0562</v>
      </c>
      <c r="C309" s="2">
        <v>74.700756273977504</v>
      </c>
      <c r="D309" s="2">
        <v>-0.73679383726136116</v>
      </c>
      <c r="E309" s="2">
        <v>0.14975877766222592</v>
      </c>
      <c r="F309" s="2">
        <v>15.86936</v>
      </c>
      <c r="G309" s="2">
        <v>14.829915</v>
      </c>
      <c r="H309" s="2">
        <v>14.605258000000001</v>
      </c>
      <c r="I309" s="2">
        <v>14.973034999999983</v>
      </c>
      <c r="J309" s="19" t="s">
        <v>48</v>
      </c>
      <c r="K309" s="19" t="s">
        <v>50</v>
      </c>
      <c r="L309" s="19" t="s">
        <v>51</v>
      </c>
    </row>
    <row r="310" spans="1:12" ht="13.5" x14ac:dyDescent="0.25">
      <c r="A310" s="3">
        <v>42457</v>
      </c>
      <c r="B310" s="2">
        <v>16.0562</v>
      </c>
      <c r="C310" s="2">
        <v>74.700756273977518</v>
      </c>
      <c r="D310" s="2">
        <v>-0.77681889759942813</v>
      </c>
      <c r="E310" s="2">
        <v>0.16170679798281243</v>
      </c>
      <c r="F310" s="2">
        <v>15.96278</v>
      </c>
      <c r="G310" s="2">
        <v>14.929244999999998</v>
      </c>
      <c r="H310" s="2">
        <v>14.620227999999999</v>
      </c>
      <c r="I310" s="2">
        <v>14.972514499999981</v>
      </c>
      <c r="J310" s="19" t="s">
        <v>48</v>
      </c>
      <c r="K310" s="19" t="s">
        <v>50</v>
      </c>
      <c r="L310" s="19" t="s">
        <v>51</v>
      </c>
    </row>
    <row r="311" spans="1:12" ht="13.5" x14ac:dyDescent="0.25">
      <c r="A311" s="3">
        <v>42458</v>
      </c>
      <c r="B311" s="2">
        <v>16.0562</v>
      </c>
      <c r="C311" s="2">
        <v>74.700756273977518</v>
      </c>
      <c r="D311" s="2">
        <v>-0.75049244746430155</v>
      </c>
      <c r="E311" s="2">
        <v>0.16158608933156809</v>
      </c>
      <c r="F311" s="2">
        <v>16.0562</v>
      </c>
      <c r="G311" s="2">
        <v>15.028574999999998</v>
      </c>
      <c r="H311" s="2">
        <v>14.635197999999997</v>
      </c>
      <c r="I311" s="2">
        <v>14.972235999999983</v>
      </c>
      <c r="J311" s="19" t="s">
        <v>48</v>
      </c>
      <c r="K311" s="19" t="s">
        <v>50</v>
      </c>
      <c r="L311" s="19" t="s">
        <v>51</v>
      </c>
    </row>
    <row r="312" spans="1:12" ht="13.5" x14ac:dyDescent="0.25">
      <c r="A312" s="3">
        <v>42459</v>
      </c>
      <c r="B312" s="2">
        <v>15.5779</v>
      </c>
      <c r="C312" s="2">
        <v>59.918712021339765</v>
      </c>
      <c r="D312" s="2">
        <v>-0.59574446006539361</v>
      </c>
      <c r="E312" s="2">
        <v>0.14809156812737459</v>
      </c>
      <c r="F312" s="2">
        <v>15.96054</v>
      </c>
      <c r="G312" s="2">
        <v>15.10399</v>
      </c>
      <c r="H312" s="2">
        <v>14.640601999999999</v>
      </c>
      <c r="I312" s="2">
        <v>14.971928999999982</v>
      </c>
      <c r="J312" s="19" t="s">
        <v>54</v>
      </c>
      <c r="K312" s="19" t="s">
        <v>50</v>
      </c>
      <c r="L312" s="19" t="s">
        <v>47</v>
      </c>
    </row>
    <row r="313" spans="1:12" ht="13.5" x14ac:dyDescent="0.25">
      <c r="A313" s="3">
        <v>42460</v>
      </c>
      <c r="B313" s="2">
        <v>16.045000000000002</v>
      </c>
      <c r="C313" s="2">
        <v>66.823287986773266</v>
      </c>
      <c r="D313" s="2">
        <v>-0.57224567267233972</v>
      </c>
      <c r="E313" s="2">
        <v>0.12557456023943889</v>
      </c>
      <c r="F313" s="2">
        <v>15.958299999999999</v>
      </c>
      <c r="G313" s="2">
        <v>15.202759999999998</v>
      </c>
      <c r="H313" s="2">
        <v>14.660975999999996</v>
      </c>
      <c r="I313" s="2">
        <v>14.973957499999983</v>
      </c>
      <c r="J313" s="19" t="s">
        <v>54</v>
      </c>
      <c r="K313" s="19" t="s">
        <v>50</v>
      </c>
      <c r="L313" s="19" t="s">
        <v>47</v>
      </c>
    </row>
    <row r="314" spans="1:12" ht="13.5" x14ac:dyDescent="0.25">
      <c r="A314" s="3">
        <v>42461</v>
      </c>
      <c r="B314" s="2">
        <v>16.045000000000002</v>
      </c>
      <c r="C314" s="2">
        <v>66.823287986773266</v>
      </c>
      <c r="D314" s="2">
        <v>-0.55763954952767136</v>
      </c>
      <c r="E314" s="2">
        <v>9.7518025931340971E-2</v>
      </c>
      <c r="F314" s="2">
        <v>15.956060000000003</v>
      </c>
      <c r="G314" s="2">
        <v>15.30153</v>
      </c>
      <c r="H314" s="2">
        <v>14.681461999999994</v>
      </c>
      <c r="I314" s="2">
        <v>14.975985999999985</v>
      </c>
      <c r="J314" s="19" t="s">
        <v>54</v>
      </c>
      <c r="K314" s="19" t="s">
        <v>50</v>
      </c>
      <c r="L314" s="19" t="s">
        <v>47</v>
      </c>
    </row>
    <row r="315" spans="1:12" ht="13.5" x14ac:dyDescent="0.25">
      <c r="A315" s="3">
        <v>42464</v>
      </c>
      <c r="B315" s="2">
        <v>16.045000000000002</v>
      </c>
      <c r="C315" s="2">
        <v>66.823287986773266</v>
      </c>
      <c r="D315" s="2">
        <v>-0.48090552655646235</v>
      </c>
      <c r="E315" s="2">
        <v>6.6300722387027305E-2</v>
      </c>
      <c r="F315" s="2">
        <v>15.953820000000002</v>
      </c>
      <c r="G315" s="2">
        <v>15.400300000000001</v>
      </c>
      <c r="H315" s="2">
        <v>14.701947999999994</v>
      </c>
      <c r="I315" s="2">
        <v>14.980242999999987</v>
      </c>
      <c r="J315" s="19" t="s">
        <v>54</v>
      </c>
      <c r="K315" s="19" t="s">
        <v>50</v>
      </c>
      <c r="L315" s="19" t="s">
        <v>47</v>
      </c>
    </row>
    <row r="316" spans="1:12" ht="13.5" x14ac:dyDescent="0.25">
      <c r="A316" s="3">
        <v>42465</v>
      </c>
      <c r="B316" s="2">
        <v>15.757999999999999</v>
      </c>
      <c r="C316" s="2">
        <v>59.020904631533433</v>
      </c>
      <c r="D316" s="2">
        <v>-0.39924205526498469</v>
      </c>
      <c r="E316" s="2">
        <v>3.3723158373591904E-2</v>
      </c>
      <c r="F316" s="2">
        <v>15.89418</v>
      </c>
      <c r="G316" s="2">
        <v>15.463614999999999</v>
      </c>
      <c r="H316" s="2">
        <v>14.716693999999997</v>
      </c>
      <c r="I316" s="2">
        <v>14.983091999999989</v>
      </c>
      <c r="J316" s="19" t="s">
        <v>54</v>
      </c>
      <c r="K316" s="19" t="s">
        <v>50</v>
      </c>
      <c r="L316" s="19" t="s">
        <v>47</v>
      </c>
    </row>
    <row r="317" spans="1:12" ht="13.5" x14ac:dyDescent="0.25">
      <c r="A317" s="3">
        <v>42466</v>
      </c>
      <c r="B317" s="2">
        <v>15.757999999999999</v>
      </c>
      <c r="C317" s="2">
        <v>59.020904631533433</v>
      </c>
      <c r="D317" s="2">
        <v>-0.26077418396522312</v>
      </c>
      <c r="E317" s="2">
        <v>1.0594158642633841E-3</v>
      </c>
      <c r="F317" s="2">
        <v>15.930199999999999</v>
      </c>
      <c r="G317" s="2">
        <v>15.526929999999998</v>
      </c>
      <c r="H317" s="2">
        <v>14.740443999999995</v>
      </c>
      <c r="I317" s="2">
        <v>14.98594099999999</v>
      </c>
      <c r="J317" s="19" t="s">
        <v>54</v>
      </c>
      <c r="K317" s="19" t="s">
        <v>50</v>
      </c>
      <c r="L317" s="19" t="s">
        <v>55</v>
      </c>
    </row>
    <row r="318" spans="1:12" ht="13.5" x14ac:dyDescent="0.25">
      <c r="A318" s="3">
        <v>42467</v>
      </c>
      <c r="B318" s="2">
        <v>15.0488</v>
      </c>
      <c r="C318" s="2">
        <v>44.222907642065962</v>
      </c>
      <c r="D318" s="2">
        <v>-9.3384550508542219E-2</v>
      </c>
      <c r="E318" s="2">
        <v>-3.1715876330581427E-2</v>
      </c>
      <c r="F318" s="2">
        <v>15.73096</v>
      </c>
      <c r="G318" s="2">
        <v>15.554784999999999</v>
      </c>
      <c r="H318" s="2">
        <v>14.750009999999996</v>
      </c>
      <c r="I318" s="2">
        <v>14.98739249999999</v>
      </c>
      <c r="J318" s="19" t="s">
        <v>54</v>
      </c>
      <c r="K318" s="19" t="s">
        <v>50</v>
      </c>
      <c r="L318" s="19" t="s">
        <v>47</v>
      </c>
    </row>
    <row r="319" spans="1:12" ht="13.5" x14ac:dyDescent="0.25">
      <c r="A319" s="3">
        <v>42468</v>
      </c>
      <c r="B319" s="2">
        <v>15.0488</v>
      </c>
      <c r="C319" s="2">
        <v>44.222907642065969</v>
      </c>
      <c r="D319" s="2">
        <v>5.0305726991803468E-2</v>
      </c>
      <c r="E319" s="2">
        <v>-6.3702401725893282E-2</v>
      </c>
      <c r="F319" s="2">
        <v>15.531720000000002</v>
      </c>
      <c r="G319" s="2">
        <v>15.603744999999998</v>
      </c>
      <c r="H319" s="2">
        <v>14.759687999999993</v>
      </c>
      <c r="I319" s="2">
        <v>14.986641999999987</v>
      </c>
      <c r="J319" s="19" t="s">
        <v>54</v>
      </c>
      <c r="K319" s="19" t="s">
        <v>50</v>
      </c>
      <c r="L319" s="19" t="s">
        <v>47</v>
      </c>
    </row>
    <row r="320" spans="1:12" ht="13.5" x14ac:dyDescent="0.25">
      <c r="A320" s="3">
        <v>42471</v>
      </c>
      <c r="B320" s="2">
        <v>14.3735</v>
      </c>
      <c r="C320" s="2">
        <v>34.633516177607802</v>
      </c>
      <c r="D320" s="2">
        <v>0.2238128591987234</v>
      </c>
      <c r="E320" s="2">
        <v>-9.9923563347553326E-2</v>
      </c>
      <c r="F320" s="2">
        <v>15.197419999999999</v>
      </c>
      <c r="G320" s="2">
        <v>15.597835</v>
      </c>
      <c r="H320" s="2">
        <v>14.754847999999996</v>
      </c>
      <c r="I320" s="2">
        <v>14.98031299999999</v>
      </c>
      <c r="J320" s="19" t="s">
        <v>54</v>
      </c>
      <c r="K320" s="19" t="s">
        <v>50</v>
      </c>
      <c r="L320" s="19" t="s">
        <v>47</v>
      </c>
    </row>
    <row r="321" spans="1:12" ht="13.5" x14ac:dyDescent="0.25">
      <c r="A321" s="3">
        <v>42472</v>
      </c>
      <c r="B321" s="2">
        <v>14.3735</v>
      </c>
      <c r="C321" s="2">
        <v>34.633516177607817</v>
      </c>
      <c r="D321" s="2">
        <v>0.37637699002524094</v>
      </c>
      <c r="E321" s="2">
        <v>-0.14327980116659259</v>
      </c>
      <c r="F321" s="2">
        <v>14.92052</v>
      </c>
      <c r="G321" s="2">
        <v>15.570260000000001</v>
      </c>
      <c r="H321" s="2">
        <v>14.750007999999996</v>
      </c>
      <c r="I321" s="2">
        <v>14.977501499999994</v>
      </c>
      <c r="J321" s="19" t="s">
        <v>54</v>
      </c>
      <c r="K321" s="19" t="s">
        <v>50</v>
      </c>
      <c r="L321" s="19" t="s">
        <v>47</v>
      </c>
    </row>
    <row r="322" spans="1:12" ht="13.5" x14ac:dyDescent="0.25">
      <c r="A322" s="3">
        <v>42473</v>
      </c>
      <c r="B322" s="2">
        <v>14.3735</v>
      </c>
      <c r="C322" s="2">
        <v>34.633516177607817</v>
      </c>
      <c r="D322" s="2">
        <v>0.43720954847877636</v>
      </c>
      <c r="E322" s="2">
        <v>-0.17935119040050279</v>
      </c>
      <c r="F322" s="2">
        <v>14.643619999999999</v>
      </c>
      <c r="G322" s="2">
        <v>15.509200000000002</v>
      </c>
      <c r="H322" s="2">
        <v>14.751583999999996</v>
      </c>
      <c r="I322" s="2">
        <v>14.972461499999993</v>
      </c>
      <c r="J322" s="19" t="s">
        <v>54</v>
      </c>
      <c r="K322" s="19" t="s">
        <v>50</v>
      </c>
      <c r="L322" s="19" t="s">
        <v>47</v>
      </c>
    </row>
    <row r="323" spans="1:12" ht="13.5" x14ac:dyDescent="0.25">
      <c r="A323" s="3">
        <v>42474</v>
      </c>
      <c r="B323" s="2">
        <v>14.3735</v>
      </c>
      <c r="C323" s="2">
        <v>34.633516177607817</v>
      </c>
      <c r="D323" s="2">
        <v>0.56547483446398239</v>
      </c>
      <c r="E323" s="2">
        <v>-0.20174194942657081</v>
      </c>
      <c r="F323" s="2">
        <v>14.508559999999999</v>
      </c>
      <c r="G323" s="2">
        <v>15.470929999999999</v>
      </c>
      <c r="H323" s="2">
        <v>14.753159999999998</v>
      </c>
      <c r="I323" s="2">
        <v>14.969139999999992</v>
      </c>
      <c r="J323" s="19" t="s">
        <v>54</v>
      </c>
      <c r="K323" s="19" t="s">
        <v>50</v>
      </c>
      <c r="L323" s="19" t="s">
        <v>47</v>
      </c>
    </row>
    <row r="324" spans="1:12" ht="13.5" x14ac:dyDescent="0.25">
      <c r="A324" s="3">
        <v>42475</v>
      </c>
      <c r="B324" s="2">
        <v>14.632400000000001</v>
      </c>
      <c r="C324" s="2">
        <v>41.207650923821653</v>
      </c>
      <c r="D324" s="2">
        <v>0.65939407750693491</v>
      </c>
      <c r="E324" s="2">
        <v>-0.21479435468811975</v>
      </c>
      <c r="F324" s="2">
        <v>14.425280000000001</v>
      </c>
      <c r="G324" s="2">
        <v>15.445605000000004</v>
      </c>
      <c r="H324" s="2">
        <v>14.755411999999996</v>
      </c>
      <c r="I324" s="2">
        <v>14.964857499999995</v>
      </c>
      <c r="J324" s="19" t="s">
        <v>50</v>
      </c>
      <c r="K324" s="19" t="s">
        <v>50</v>
      </c>
      <c r="L324" s="19" t="s">
        <v>50</v>
      </c>
    </row>
    <row r="325" spans="1:12" ht="13.5" x14ac:dyDescent="0.25">
      <c r="A325" s="3">
        <v>42478</v>
      </c>
      <c r="B325" s="2">
        <v>14.632400000000001</v>
      </c>
      <c r="C325" s="2">
        <v>41.207650923821653</v>
      </c>
      <c r="D325" s="2">
        <v>0.74156107330973597</v>
      </c>
      <c r="E325" s="2">
        <v>-0.22637178112130066</v>
      </c>
      <c r="F325" s="2">
        <v>14.47706</v>
      </c>
      <c r="G325" s="2">
        <v>15.397770000000003</v>
      </c>
      <c r="H325" s="2">
        <v>14.764415999999997</v>
      </c>
      <c r="I325" s="2">
        <v>14.959822999999993</v>
      </c>
      <c r="J325" s="19" t="s">
        <v>48</v>
      </c>
      <c r="K325" s="19" t="s">
        <v>50</v>
      </c>
      <c r="L325" s="19" t="s">
        <v>51</v>
      </c>
    </row>
    <row r="326" spans="1:12" ht="13.5" x14ac:dyDescent="0.25">
      <c r="A326" s="3">
        <v>42479</v>
      </c>
      <c r="B326" s="2">
        <v>15.071400000000001</v>
      </c>
      <c r="C326" s="2">
        <v>50.915624462800523</v>
      </c>
      <c r="D326" s="2">
        <v>0.73691172730555188</v>
      </c>
      <c r="E326" s="2">
        <v>-0.24070619498038348</v>
      </c>
      <c r="F326" s="2">
        <v>14.61664</v>
      </c>
      <c r="G326" s="2">
        <v>15.371885000000002</v>
      </c>
      <c r="H326" s="2">
        <v>14.782199999999998</v>
      </c>
      <c r="I326" s="2">
        <v>14.954888999999994</v>
      </c>
      <c r="J326" s="19" t="s">
        <v>48</v>
      </c>
      <c r="K326" s="19" t="s">
        <v>52</v>
      </c>
      <c r="L326" s="19" t="s">
        <v>51</v>
      </c>
    </row>
    <row r="327" spans="1:12" ht="13.5" x14ac:dyDescent="0.25">
      <c r="A327" s="3">
        <v>42480</v>
      </c>
      <c r="B327" s="2">
        <v>14.632400000000001</v>
      </c>
      <c r="C327" s="2">
        <v>43.228519422866228</v>
      </c>
      <c r="D327" s="2">
        <v>0.76521424280306505</v>
      </c>
      <c r="E327" s="2">
        <v>-0.25728191671042622</v>
      </c>
      <c r="F327" s="2">
        <v>14.668420000000001</v>
      </c>
      <c r="G327" s="2">
        <v>15.300695000000005</v>
      </c>
      <c r="H327" s="2">
        <v>14.793455999999999</v>
      </c>
      <c r="I327" s="2">
        <v>14.947759999999995</v>
      </c>
      <c r="J327" s="19" t="s">
        <v>48</v>
      </c>
      <c r="K327" s="19" t="s">
        <v>52</v>
      </c>
      <c r="L327" s="19" t="s">
        <v>51</v>
      </c>
    </row>
    <row r="328" spans="1:12" ht="13.5" x14ac:dyDescent="0.25">
      <c r="A328" s="3">
        <v>42481</v>
      </c>
      <c r="B328" s="2">
        <v>14.632400000000001</v>
      </c>
      <c r="C328" s="2">
        <v>43.228519422866228</v>
      </c>
      <c r="D328" s="2">
        <v>0.68238784619509829</v>
      </c>
      <c r="E328" s="2">
        <v>-0.27561122510260538</v>
      </c>
      <c r="F328" s="2">
        <v>14.720200000000002</v>
      </c>
      <c r="G328" s="2">
        <v>15.229505000000003</v>
      </c>
      <c r="H328" s="2">
        <v>14.804711999999997</v>
      </c>
      <c r="I328" s="2">
        <v>14.943960499999994</v>
      </c>
      <c r="J328" s="19" t="s">
        <v>48</v>
      </c>
      <c r="K328" s="19" t="s">
        <v>52</v>
      </c>
      <c r="L328" s="19" t="s">
        <v>51</v>
      </c>
    </row>
    <row r="329" spans="1:12" ht="13.5" x14ac:dyDescent="0.25">
      <c r="A329" s="3">
        <v>42482</v>
      </c>
      <c r="B329" s="2">
        <v>14.3735</v>
      </c>
      <c r="C329" s="2">
        <v>39.18239176915705</v>
      </c>
      <c r="D329" s="2">
        <v>0.63364194747153491</v>
      </c>
      <c r="E329" s="2">
        <v>-0.2943580856633658</v>
      </c>
      <c r="F329" s="2">
        <v>14.668420000000003</v>
      </c>
      <c r="G329" s="2">
        <v>15.145370000000003</v>
      </c>
      <c r="H329" s="2">
        <v>14.810789999999999</v>
      </c>
      <c r="I329" s="2">
        <v>14.938866499999996</v>
      </c>
      <c r="J329" s="19" t="s">
        <v>54</v>
      </c>
      <c r="K329" s="19" t="s">
        <v>49</v>
      </c>
      <c r="L329" s="19" t="s">
        <v>47</v>
      </c>
    </row>
    <row r="330" spans="1:12" ht="13.5" x14ac:dyDescent="0.25">
      <c r="A330" s="3">
        <v>42485</v>
      </c>
      <c r="B330" s="2">
        <v>14.3735</v>
      </c>
      <c r="C330" s="2">
        <v>39.18239176915705</v>
      </c>
      <c r="D330" s="2">
        <v>0.4920331442269017</v>
      </c>
      <c r="E330" s="2">
        <v>-0.30234971196269933</v>
      </c>
      <c r="F330" s="2">
        <v>14.61664</v>
      </c>
      <c r="G330" s="2">
        <v>15.061235</v>
      </c>
      <c r="H330" s="2">
        <v>14.816868000000001</v>
      </c>
      <c r="I330" s="2">
        <v>14.934040999999997</v>
      </c>
      <c r="J330" s="19" t="s">
        <v>54</v>
      </c>
      <c r="K330" s="19" t="s">
        <v>49</v>
      </c>
      <c r="L330" s="19" t="s">
        <v>47</v>
      </c>
    </row>
    <row r="331" spans="1:12" ht="13.5" x14ac:dyDescent="0.25">
      <c r="A331" s="3">
        <v>42486</v>
      </c>
      <c r="B331" s="2">
        <v>14.3735</v>
      </c>
      <c r="C331" s="2">
        <v>39.18239176915705</v>
      </c>
      <c r="D331" s="2">
        <v>0.37547886083892124</v>
      </c>
      <c r="E331" s="2">
        <v>-0.29163046296006201</v>
      </c>
      <c r="F331" s="2">
        <v>14.47706</v>
      </c>
      <c r="G331" s="2">
        <v>14.977099999999997</v>
      </c>
      <c r="H331" s="2">
        <v>14.822946000000004</v>
      </c>
      <c r="I331" s="2">
        <v>14.929215499999998</v>
      </c>
      <c r="J331" s="19" t="s">
        <v>54</v>
      </c>
      <c r="K331" s="19" t="s">
        <v>49</v>
      </c>
      <c r="L331" s="19" t="s">
        <v>47</v>
      </c>
    </row>
    <row r="332" spans="1:12" ht="13.5" x14ac:dyDescent="0.25">
      <c r="A332" s="3">
        <v>42487</v>
      </c>
      <c r="B332" s="2">
        <v>14.3735</v>
      </c>
      <c r="C332" s="2">
        <v>39.18239176915705</v>
      </c>
      <c r="D332" s="2">
        <v>0.27988244096698267</v>
      </c>
      <c r="E332" s="2">
        <v>-0.27006123459801412</v>
      </c>
      <c r="F332" s="2">
        <v>14.425280000000001</v>
      </c>
      <c r="G332" s="2">
        <v>14.916879999999997</v>
      </c>
      <c r="H332" s="2">
        <v>14.829024000000004</v>
      </c>
      <c r="I332" s="2">
        <v>14.924389999999999</v>
      </c>
      <c r="J332" s="19" t="s">
        <v>54</v>
      </c>
      <c r="K332" s="19" t="s">
        <v>49</v>
      </c>
      <c r="L332" s="19" t="s">
        <v>47</v>
      </c>
    </row>
    <row r="333" spans="1:12" ht="13.5" x14ac:dyDescent="0.25">
      <c r="A333" s="3">
        <v>42488</v>
      </c>
      <c r="B333" s="2">
        <v>13.9458</v>
      </c>
      <c r="C333" s="2">
        <v>32.436374371792056</v>
      </c>
      <c r="D333" s="2">
        <v>0.233476899005014</v>
      </c>
      <c r="E333" s="2">
        <v>-0.2592626881593646</v>
      </c>
      <c r="F333" s="2">
        <v>14.287960000000002</v>
      </c>
      <c r="G333" s="2">
        <v>14.811920000000001</v>
      </c>
      <c r="H333" s="2">
        <v>14.826548000000001</v>
      </c>
      <c r="I333" s="2">
        <v>14.917426000000003</v>
      </c>
      <c r="J333" s="19" t="s">
        <v>54</v>
      </c>
      <c r="K333" s="19" t="s">
        <v>49</v>
      </c>
      <c r="L333" s="19" t="s">
        <v>47</v>
      </c>
    </row>
    <row r="334" spans="1:12" ht="13.5" x14ac:dyDescent="0.25">
      <c r="A334" s="3">
        <v>42489</v>
      </c>
      <c r="B334" s="2">
        <v>13.529299999999999</v>
      </c>
      <c r="C334" s="2">
        <v>27.475458119501013</v>
      </c>
      <c r="D334" s="2">
        <v>0.2700152704136709</v>
      </c>
      <c r="E334" s="2">
        <v>-0.25599061786627458</v>
      </c>
      <c r="F334" s="2">
        <v>14.119119999999999</v>
      </c>
      <c r="G334" s="2">
        <v>14.686135000000002</v>
      </c>
      <c r="H334" s="2">
        <v>14.813490000000002</v>
      </c>
      <c r="I334" s="2">
        <v>14.908541000000003</v>
      </c>
      <c r="J334" s="19" t="s">
        <v>50</v>
      </c>
      <c r="K334" s="19" t="s">
        <v>50</v>
      </c>
      <c r="L334" s="19" t="s">
        <v>50</v>
      </c>
    </row>
    <row r="335" spans="1:12" ht="13.5" x14ac:dyDescent="0.25">
      <c r="A335" s="3">
        <v>42492</v>
      </c>
      <c r="B335" s="2">
        <v>13.529299999999999</v>
      </c>
      <c r="C335" s="2">
        <v>27.475458119501013</v>
      </c>
      <c r="D335" s="2">
        <v>0.3081360426522064</v>
      </c>
      <c r="E335" s="2">
        <v>-0.24153996737695377</v>
      </c>
      <c r="F335" s="2">
        <v>13.950279999999998</v>
      </c>
      <c r="G335" s="2">
        <v>14.56035</v>
      </c>
      <c r="H335" s="2">
        <v>14.800432000000002</v>
      </c>
      <c r="I335" s="2">
        <v>14.899656000000007</v>
      </c>
      <c r="J335" s="19" t="s">
        <v>50</v>
      </c>
      <c r="K335" s="19" t="s">
        <v>50</v>
      </c>
      <c r="L335" s="19" t="s">
        <v>50</v>
      </c>
    </row>
    <row r="336" spans="1:12" ht="13.5" x14ac:dyDescent="0.25">
      <c r="A336" s="3">
        <v>42493</v>
      </c>
      <c r="B336" s="2">
        <v>13.529299999999999</v>
      </c>
      <c r="C336" s="2">
        <v>27.475458119501013</v>
      </c>
      <c r="D336" s="2">
        <v>0.41460062440430967</v>
      </c>
      <c r="E336" s="2">
        <v>-0.2123771013660688</v>
      </c>
      <c r="F336" s="2">
        <v>13.781439999999998</v>
      </c>
      <c r="G336" s="2">
        <v>14.448915</v>
      </c>
      <c r="H336" s="2">
        <v>14.787374000000002</v>
      </c>
      <c r="I336" s="2">
        <v>14.890771000000006</v>
      </c>
      <c r="J336" s="19" t="s">
        <v>50</v>
      </c>
      <c r="K336" s="19" t="s">
        <v>50</v>
      </c>
      <c r="L336" s="19" t="s">
        <v>50</v>
      </c>
    </row>
    <row r="337" spans="1:12" ht="13.5" x14ac:dyDescent="0.25">
      <c r="A337" s="3">
        <v>42494</v>
      </c>
      <c r="B337" s="2">
        <v>12.9215</v>
      </c>
      <c r="C337" s="2">
        <v>21.486028361187053</v>
      </c>
      <c r="D337" s="2">
        <v>0.48834580242200687</v>
      </c>
      <c r="E337" s="2">
        <v>-0.18032890099268634</v>
      </c>
      <c r="F337" s="2">
        <v>13.491039999999998</v>
      </c>
      <c r="G337" s="2">
        <v>14.307089999999999</v>
      </c>
      <c r="H337" s="2">
        <v>14.764412000000002</v>
      </c>
      <c r="I337" s="2">
        <v>14.876564000000004</v>
      </c>
      <c r="J337" s="19" t="s">
        <v>54</v>
      </c>
      <c r="K337" s="19" t="s">
        <v>50</v>
      </c>
      <c r="L337" s="19" t="s">
        <v>47</v>
      </c>
    </row>
    <row r="338" spans="1:12" ht="13.5" x14ac:dyDescent="0.25">
      <c r="A338" s="3">
        <v>42495</v>
      </c>
      <c r="B338" s="2">
        <v>12.533200000000001</v>
      </c>
      <c r="C338" s="2">
        <v>18.683835924581828</v>
      </c>
      <c r="D338" s="2">
        <v>0.58881856807778554</v>
      </c>
      <c r="E338" s="2">
        <v>-0.15046124251767048</v>
      </c>
      <c r="F338" s="2">
        <v>13.208519999999998</v>
      </c>
      <c r="G338" s="2">
        <v>14.181310000000002</v>
      </c>
      <c r="H338" s="2">
        <v>14.733684</v>
      </c>
      <c r="I338" s="2">
        <v>14.858939000000005</v>
      </c>
      <c r="J338" s="19" t="s">
        <v>54</v>
      </c>
      <c r="K338" s="19" t="s">
        <v>49</v>
      </c>
      <c r="L338" s="19" t="s">
        <v>47</v>
      </c>
    </row>
    <row r="339" spans="1:12" ht="13.5" x14ac:dyDescent="0.25">
      <c r="A339" s="3">
        <v>42496</v>
      </c>
      <c r="B339" s="2">
        <v>12.161799999999999</v>
      </c>
      <c r="C339" s="2">
        <v>16.471126854427354</v>
      </c>
      <c r="D339" s="2">
        <v>0.67242921275877521</v>
      </c>
      <c r="E339" s="2">
        <v>-0.13146376962546616</v>
      </c>
      <c r="F339" s="2">
        <v>12.93502</v>
      </c>
      <c r="G339" s="2">
        <v>14.036960000000004</v>
      </c>
      <c r="H339" s="2">
        <v>14.695527999999999</v>
      </c>
      <c r="I339" s="2">
        <v>14.839457000000003</v>
      </c>
      <c r="J339" s="19" t="s">
        <v>54</v>
      </c>
      <c r="K339" s="19" t="s">
        <v>49</v>
      </c>
      <c r="L339" s="19" t="s">
        <v>47</v>
      </c>
    </row>
    <row r="340" spans="1:12" ht="13.5" x14ac:dyDescent="0.25">
      <c r="A340" s="3">
        <v>42499</v>
      </c>
      <c r="B340" s="2">
        <v>12.150499999999999</v>
      </c>
      <c r="C340" s="2">
        <v>16.407458910655876</v>
      </c>
      <c r="D340" s="2">
        <v>0.75631471257711347</v>
      </c>
      <c r="E340" s="2">
        <v>-0.12947320076099589</v>
      </c>
      <c r="F340" s="2">
        <v>12.65926</v>
      </c>
      <c r="G340" s="2">
        <v>13.925810000000004</v>
      </c>
      <c r="H340" s="2">
        <v>14.657145999999997</v>
      </c>
      <c r="I340" s="2">
        <v>14.822308500000005</v>
      </c>
      <c r="J340" s="19" t="s">
        <v>54</v>
      </c>
      <c r="K340" s="19" t="s">
        <v>49</v>
      </c>
      <c r="L340" s="19" t="s">
        <v>47</v>
      </c>
    </row>
    <row r="341" spans="1:12" ht="13.5" x14ac:dyDescent="0.25">
      <c r="A341" s="3">
        <v>42500</v>
      </c>
      <c r="B341" s="2">
        <v>12.150499999999999</v>
      </c>
      <c r="C341" s="2">
        <v>16.407458910655876</v>
      </c>
      <c r="D341" s="2">
        <v>0.83875133251937939</v>
      </c>
      <c r="E341" s="2">
        <v>-0.15326954583555416</v>
      </c>
      <c r="F341" s="2">
        <v>12.383500000000002</v>
      </c>
      <c r="G341" s="2">
        <v>13.814660000000003</v>
      </c>
      <c r="H341" s="2">
        <v>14.618764000000001</v>
      </c>
      <c r="I341" s="2">
        <v>14.80746900000001</v>
      </c>
      <c r="J341" s="19" t="s">
        <v>54</v>
      </c>
      <c r="K341" s="19" t="s">
        <v>49</v>
      </c>
      <c r="L341" s="19" t="s">
        <v>47</v>
      </c>
    </row>
    <row r="342" spans="1:12" ht="13.5" x14ac:dyDescent="0.25">
      <c r="A342" s="3">
        <v>42501</v>
      </c>
      <c r="B342" s="2">
        <v>12.150499999999999</v>
      </c>
      <c r="C342" s="2">
        <v>16.407458910655876</v>
      </c>
      <c r="D342" s="2">
        <v>0.91911334150526436</v>
      </c>
      <c r="E342" s="2">
        <v>-0.21034547119656802</v>
      </c>
      <c r="F342" s="2">
        <v>12.2293</v>
      </c>
      <c r="G342" s="2">
        <v>13.703510000000003</v>
      </c>
      <c r="H342" s="2">
        <v>14.580382</v>
      </c>
      <c r="I342" s="2">
        <v>14.792629500000009</v>
      </c>
      <c r="J342" s="19" t="s">
        <v>54</v>
      </c>
      <c r="K342" s="19" t="s">
        <v>49</v>
      </c>
      <c r="L342" s="19" t="s">
        <v>47</v>
      </c>
    </row>
    <row r="343" spans="1:12" ht="13.5" x14ac:dyDescent="0.25">
      <c r="A343" s="3">
        <v>42502</v>
      </c>
      <c r="B343" s="2">
        <v>11.8185</v>
      </c>
      <c r="C343" s="2">
        <v>14.369263944356362</v>
      </c>
      <c r="D343" s="2">
        <v>0.95572672926907387</v>
      </c>
      <c r="E343" s="2">
        <v>-0.29107744857872209</v>
      </c>
      <c r="F343" s="2">
        <v>12.086360000000001</v>
      </c>
      <c r="G343" s="2">
        <v>13.575760000000002</v>
      </c>
      <c r="H343" s="2">
        <v>14.535359999999999</v>
      </c>
      <c r="I343" s="2">
        <v>14.776130000000013</v>
      </c>
      <c r="J343" s="19" t="s">
        <v>54</v>
      </c>
      <c r="K343" s="19" t="s">
        <v>49</v>
      </c>
      <c r="L343" s="19" t="s">
        <v>47</v>
      </c>
    </row>
    <row r="344" spans="1:12" ht="13.5" x14ac:dyDescent="0.25">
      <c r="A344" s="3">
        <v>42503</v>
      </c>
      <c r="B344" s="2">
        <v>11.8185</v>
      </c>
      <c r="C344" s="2">
        <v>14.369263944356348</v>
      </c>
      <c r="D344" s="2">
        <v>0.93368677120061783</v>
      </c>
      <c r="E344" s="2">
        <v>-0.37766903023995357</v>
      </c>
      <c r="F344" s="2">
        <v>12.0177</v>
      </c>
      <c r="G344" s="2">
        <v>13.435065000000003</v>
      </c>
      <c r="H344" s="2">
        <v>14.490337999999999</v>
      </c>
      <c r="I344" s="2">
        <v>14.759630500000009</v>
      </c>
      <c r="J344" s="19" t="s">
        <v>54</v>
      </c>
      <c r="K344" s="19" t="s">
        <v>49</v>
      </c>
      <c r="L344" s="19" t="s">
        <v>47</v>
      </c>
    </row>
    <row r="345" spans="1:12" ht="13.5" x14ac:dyDescent="0.25">
      <c r="A345" s="3">
        <v>42506</v>
      </c>
      <c r="B345" s="2">
        <v>12.0999</v>
      </c>
      <c r="C345" s="2">
        <v>23.687915869725913</v>
      </c>
      <c r="D345" s="2">
        <v>0.90443054455210437</v>
      </c>
      <c r="E345" s="2">
        <v>-0.47990178744146617</v>
      </c>
      <c r="F345" s="2">
        <v>12.007580000000001</v>
      </c>
      <c r="G345" s="2">
        <v>13.308440000000001</v>
      </c>
      <c r="H345" s="2">
        <v>14.450944</v>
      </c>
      <c r="I345" s="2">
        <v>14.74494100000001</v>
      </c>
      <c r="J345" s="19" t="s">
        <v>54</v>
      </c>
      <c r="K345" s="19" t="s">
        <v>49</v>
      </c>
      <c r="L345" s="19" t="s">
        <v>47</v>
      </c>
    </row>
    <row r="346" spans="1:12" ht="13.5" x14ac:dyDescent="0.25">
      <c r="A346" s="3">
        <v>42507</v>
      </c>
      <c r="B346" s="2">
        <v>12.0999</v>
      </c>
      <c r="C346" s="2">
        <v>23.687915869725913</v>
      </c>
      <c r="D346" s="2">
        <v>0.88749155735395746</v>
      </c>
      <c r="E346" s="2">
        <v>-0.58220079665551661</v>
      </c>
      <c r="F346" s="2">
        <v>11.99746</v>
      </c>
      <c r="G346" s="2">
        <v>13.159865</v>
      </c>
      <c r="H346" s="2">
        <v>14.403108</v>
      </c>
      <c r="I346" s="2">
        <v>14.73025150000001</v>
      </c>
      <c r="J346" s="19" t="s">
        <v>54</v>
      </c>
      <c r="K346" s="19" t="s">
        <v>49</v>
      </c>
      <c r="L346" s="19" t="s">
        <v>47</v>
      </c>
    </row>
    <row r="347" spans="1:12" ht="13.5" x14ac:dyDescent="0.25">
      <c r="A347" s="3">
        <v>42508</v>
      </c>
      <c r="B347" s="2">
        <v>11.7622</v>
      </c>
      <c r="C347" s="2">
        <v>20.572058945358606</v>
      </c>
      <c r="D347" s="2">
        <v>0.81190298838271424</v>
      </c>
      <c r="E347" s="2">
        <v>-0.66282012790915501</v>
      </c>
      <c r="F347" s="2">
        <v>11.919799999999999</v>
      </c>
      <c r="G347" s="2">
        <v>13.016354999999999</v>
      </c>
      <c r="H347" s="2">
        <v>14.348517999999999</v>
      </c>
      <c r="I347" s="2">
        <v>14.713873500000011</v>
      </c>
      <c r="J347" s="19" t="s">
        <v>54</v>
      </c>
      <c r="K347" s="19" t="s">
        <v>49</v>
      </c>
      <c r="L347" s="19" t="s">
        <v>47</v>
      </c>
    </row>
    <row r="348" spans="1:12" ht="13.5" x14ac:dyDescent="0.25">
      <c r="A348" s="3">
        <v>42509</v>
      </c>
      <c r="B348" s="2">
        <v>12.0436</v>
      </c>
      <c r="C348" s="2">
        <v>28.957857434158299</v>
      </c>
      <c r="D348" s="2">
        <v>0.67605720940658109</v>
      </c>
      <c r="E348" s="2">
        <v>-0.7208779179984488</v>
      </c>
      <c r="F348" s="2">
        <v>11.96482</v>
      </c>
      <c r="G348" s="2">
        <v>12.886914999999998</v>
      </c>
      <c r="H348" s="2">
        <v>14.299555999999997</v>
      </c>
      <c r="I348" s="2">
        <v>14.69890250000001</v>
      </c>
      <c r="J348" s="19" t="s">
        <v>48</v>
      </c>
      <c r="K348" s="19" t="s">
        <v>52</v>
      </c>
      <c r="L348" s="19" t="s">
        <v>51</v>
      </c>
    </row>
    <row r="349" spans="1:12" ht="13.5" x14ac:dyDescent="0.25">
      <c r="A349" s="3">
        <v>42510</v>
      </c>
      <c r="B349" s="2">
        <v>12.0999</v>
      </c>
      <c r="C349" s="2">
        <v>30.537968387730288</v>
      </c>
      <c r="D349" s="2">
        <v>0.50619163089927888</v>
      </c>
      <c r="E349" s="2">
        <v>-0.75662942681082646</v>
      </c>
      <c r="F349" s="2">
        <v>12.021100000000001</v>
      </c>
      <c r="G349" s="2">
        <v>12.773234999999998</v>
      </c>
      <c r="H349" s="2">
        <v>14.260161999999998</v>
      </c>
      <c r="I349" s="2">
        <v>14.68421300000001</v>
      </c>
      <c r="J349" s="19" t="s">
        <v>48</v>
      </c>
      <c r="K349" s="19" t="s">
        <v>52</v>
      </c>
      <c r="L349" s="19" t="s">
        <v>51</v>
      </c>
    </row>
    <row r="350" spans="1:12" ht="13.5" x14ac:dyDescent="0.25">
      <c r="A350" s="3">
        <v>42513</v>
      </c>
      <c r="B350" s="2">
        <v>12.0999</v>
      </c>
      <c r="C350" s="2">
        <v>30.537968387730288</v>
      </c>
      <c r="D350" s="2">
        <v>0.36630444966536224</v>
      </c>
      <c r="E350" s="2">
        <v>-0.74871007184964822</v>
      </c>
      <c r="F350" s="2">
        <v>12.021099999999999</v>
      </c>
      <c r="G350" s="2">
        <v>12.659554999999997</v>
      </c>
      <c r="H350" s="2">
        <v>14.212326000000001</v>
      </c>
      <c r="I350" s="2">
        <v>14.669792000000008</v>
      </c>
      <c r="J350" s="19" t="s">
        <v>48</v>
      </c>
      <c r="K350" s="19" t="s">
        <v>52</v>
      </c>
      <c r="L350" s="19" t="s">
        <v>50</v>
      </c>
    </row>
    <row r="351" spans="1:12" ht="13.5" x14ac:dyDescent="0.25">
      <c r="A351" s="3">
        <v>42514</v>
      </c>
      <c r="B351" s="2">
        <v>11.8185</v>
      </c>
      <c r="C351" s="2">
        <v>27.050346245525233</v>
      </c>
      <c r="D351" s="2">
        <v>0.27395290368818692</v>
      </c>
      <c r="E351" s="2">
        <v>-0.68522968567372278</v>
      </c>
      <c r="F351" s="2">
        <v>11.96482</v>
      </c>
      <c r="G351" s="2">
        <v>12.531804999999997</v>
      </c>
      <c r="H351" s="2">
        <v>14.150195999999999</v>
      </c>
      <c r="I351" s="2">
        <v>14.654098000000012</v>
      </c>
      <c r="J351" s="19" t="s">
        <v>48</v>
      </c>
      <c r="K351" s="19" t="s">
        <v>52</v>
      </c>
      <c r="L351" s="19" t="s">
        <v>53</v>
      </c>
    </row>
    <row r="352" spans="1:12" ht="13.5" x14ac:dyDescent="0.25">
      <c r="A352" s="3">
        <v>42515</v>
      </c>
      <c r="B352" s="2">
        <v>12.0999</v>
      </c>
      <c r="C352" s="2">
        <v>35.039869368503517</v>
      </c>
      <c r="D352" s="2">
        <v>0.18141476477515006</v>
      </c>
      <c r="E352" s="2">
        <v>-0.55629730089339202</v>
      </c>
      <c r="F352" s="2">
        <v>12.032360000000001</v>
      </c>
      <c r="G352" s="2">
        <v>12.418124999999996</v>
      </c>
      <c r="H352" s="2">
        <v>14.080299999999998</v>
      </c>
      <c r="I352" s="2">
        <v>14.639811000000014</v>
      </c>
      <c r="J352" s="19" t="s">
        <v>48</v>
      </c>
      <c r="K352" s="19" t="s">
        <v>52</v>
      </c>
      <c r="L352" s="19" t="s">
        <v>51</v>
      </c>
    </row>
    <row r="353" spans="1:12" ht="13.5" x14ac:dyDescent="0.25">
      <c r="A353" s="3">
        <v>42516</v>
      </c>
      <c r="B353" s="2">
        <v>12.0999</v>
      </c>
      <c r="C353" s="2">
        <v>35.039869368503517</v>
      </c>
      <c r="D353" s="2">
        <v>5.634568426180131E-2</v>
      </c>
      <c r="E353" s="2">
        <v>-0.38836582308250361</v>
      </c>
      <c r="F353" s="2">
        <v>12.043619999999999</v>
      </c>
      <c r="G353" s="2">
        <v>12.325829999999996</v>
      </c>
      <c r="H353" s="2">
        <v>14.019519999999998</v>
      </c>
      <c r="I353" s="2">
        <v>14.624047500000016</v>
      </c>
      <c r="J353" s="19" t="s">
        <v>48</v>
      </c>
      <c r="K353" s="19" t="s">
        <v>52</v>
      </c>
      <c r="L353" s="19" t="s">
        <v>51</v>
      </c>
    </row>
    <row r="354" spans="1:12" ht="13.5" x14ac:dyDescent="0.25">
      <c r="A354" s="3">
        <v>42517</v>
      </c>
      <c r="B354" s="2">
        <v>12.8315</v>
      </c>
      <c r="C354" s="2">
        <v>51.166243379533029</v>
      </c>
      <c r="D354" s="2">
        <v>-9.9684457841386021E-2</v>
      </c>
      <c r="E354" s="2">
        <v>-0.22181396369478201</v>
      </c>
      <c r="F354" s="2">
        <v>12.189939999999998</v>
      </c>
      <c r="G354" s="2">
        <v>12.290939999999997</v>
      </c>
      <c r="H354" s="2">
        <v>13.973372000000001</v>
      </c>
      <c r="I354" s="2">
        <v>14.611700000000011</v>
      </c>
      <c r="J354" s="19" t="s">
        <v>48</v>
      </c>
      <c r="K354" s="19" t="s">
        <v>52</v>
      </c>
      <c r="L354" s="19" t="s">
        <v>51</v>
      </c>
    </row>
    <row r="355" spans="1:12" ht="13.5" x14ac:dyDescent="0.25">
      <c r="A355" s="3">
        <v>42520</v>
      </c>
      <c r="B355" s="2">
        <v>13.394299999999999</v>
      </c>
      <c r="C355" s="2">
        <v>59.496326377276404</v>
      </c>
      <c r="D355" s="2">
        <v>-0.23073503119469407</v>
      </c>
      <c r="E355" s="2">
        <v>-5.6808369534624439E-2</v>
      </c>
      <c r="F355" s="2">
        <v>12.44882</v>
      </c>
      <c r="G355" s="2">
        <v>12.284189999999999</v>
      </c>
      <c r="H355" s="2">
        <v>13.929476000000001</v>
      </c>
      <c r="I355" s="2">
        <v>14.602166500000015</v>
      </c>
      <c r="J355" s="19" t="s">
        <v>48</v>
      </c>
      <c r="K355" s="19" t="s">
        <v>52</v>
      </c>
      <c r="L355" s="19" t="s">
        <v>51</v>
      </c>
    </row>
    <row r="356" spans="1:12" ht="13.5" x14ac:dyDescent="0.25">
      <c r="A356" s="3">
        <v>42521</v>
      </c>
      <c r="B356" s="2">
        <v>13.602499999999999</v>
      </c>
      <c r="C356" s="2">
        <v>62.073720063029896</v>
      </c>
      <c r="D356" s="2">
        <v>-0.36095374215589082</v>
      </c>
      <c r="E356" s="2">
        <v>8.2367154577147869E-2</v>
      </c>
      <c r="F356" s="2">
        <v>12.805619999999999</v>
      </c>
      <c r="G356" s="2">
        <v>12.287849999999997</v>
      </c>
      <c r="H356" s="2">
        <v>13.889744000000002</v>
      </c>
      <c r="I356" s="2">
        <v>14.596454500000016</v>
      </c>
      <c r="J356" s="19" t="s">
        <v>48</v>
      </c>
      <c r="K356" s="19" t="s">
        <v>52</v>
      </c>
      <c r="L356" s="19" t="s">
        <v>51</v>
      </c>
    </row>
    <row r="357" spans="1:12" ht="13.5" x14ac:dyDescent="0.25">
      <c r="A357" s="3">
        <v>42522</v>
      </c>
      <c r="B357" s="2">
        <v>14.0077</v>
      </c>
      <c r="C357" s="2">
        <v>66.536732393723554</v>
      </c>
      <c r="D357" s="2">
        <v>-0.55795582348268979</v>
      </c>
      <c r="E357" s="2">
        <v>0.19079755396537856</v>
      </c>
      <c r="F357" s="2">
        <v>13.187180000000001</v>
      </c>
      <c r="G357" s="2">
        <v>12.342159999999998</v>
      </c>
      <c r="H357" s="2">
        <v>13.848774000000006</v>
      </c>
      <c r="I357" s="2">
        <v>14.59257150000002</v>
      </c>
      <c r="J357" s="19" t="s">
        <v>48</v>
      </c>
      <c r="K357" s="19" t="s">
        <v>50</v>
      </c>
      <c r="L357" s="19" t="s">
        <v>51</v>
      </c>
    </row>
    <row r="358" spans="1:12" ht="13.5" x14ac:dyDescent="0.25">
      <c r="A358" s="3">
        <v>42523</v>
      </c>
      <c r="B358" s="2">
        <v>14.0077</v>
      </c>
      <c r="C358" s="2">
        <v>66.536732393723568</v>
      </c>
      <c r="D358" s="2">
        <v>-0.68824114847111773</v>
      </c>
      <c r="E358" s="2">
        <v>0.27091819600006262</v>
      </c>
      <c r="F358" s="2">
        <v>13.56874</v>
      </c>
      <c r="G358" s="2">
        <v>12.415884999999999</v>
      </c>
      <c r="H358" s="2">
        <v>13.807804000000006</v>
      </c>
      <c r="I358" s="2">
        <v>14.588688500000019</v>
      </c>
      <c r="J358" s="19" t="s">
        <v>48</v>
      </c>
      <c r="K358" s="19" t="s">
        <v>50</v>
      </c>
      <c r="L358" s="19" t="s">
        <v>51</v>
      </c>
    </row>
    <row r="359" spans="1:12" ht="13.5" x14ac:dyDescent="0.25">
      <c r="A359" s="3">
        <v>42524</v>
      </c>
      <c r="B359" s="2">
        <v>14.0077</v>
      </c>
      <c r="C359" s="2">
        <v>66.536732393723568</v>
      </c>
      <c r="D359" s="2">
        <v>-0.79619470909200984</v>
      </c>
      <c r="E359" s="2">
        <v>0.34378270986375392</v>
      </c>
      <c r="F359" s="2">
        <v>13.803980000000001</v>
      </c>
      <c r="G359" s="2">
        <v>12.508179999999999</v>
      </c>
      <c r="H359" s="2">
        <v>13.766834000000003</v>
      </c>
      <c r="I359" s="2">
        <v>14.584805500000018</v>
      </c>
      <c r="J359" s="19" t="s">
        <v>48</v>
      </c>
      <c r="K359" s="19" t="s">
        <v>50</v>
      </c>
      <c r="L359" s="19" t="s">
        <v>51</v>
      </c>
    </row>
    <row r="360" spans="1:12" ht="13.5" x14ac:dyDescent="0.25">
      <c r="A360" s="3">
        <v>42527</v>
      </c>
      <c r="B360" s="2">
        <v>14.0077</v>
      </c>
      <c r="C360" s="2">
        <v>66.536732393723582</v>
      </c>
      <c r="D360" s="2">
        <v>-0.89344157614151776</v>
      </c>
      <c r="E360" s="2">
        <v>0.38510818834111682</v>
      </c>
      <c r="F360" s="2">
        <v>13.926659999999998</v>
      </c>
      <c r="G360" s="2">
        <v>12.601039999999999</v>
      </c>
      <c r="H360" s="2">
        <v>13.725864000000001</v>
      </c>
      <c r="I360" s="2">
        <v>14.580922500000018</v>
      </c>
      <c r="J360" s="19" t="s">
        <v>48</v>
      </c>
      <c r="K360" s="19" t="s">
        <v>50</v>
      </c>
      <c r="L360" s="19" t="s">
        <v>51</v>
      </c>
    </row>
    <row r="361" spans="1:12" ht="13.5" x14ac:dyDescent="0.25">
      <c r="A361" s="3">
        <v>42528</v>
      </c>
      <c r="B361" s="2">
        <v>14.0077</v>
      </c>
      <c r="C361" s="2">
        <v>66.536732393723582</v>
      </c>
      <c r="D361" s="2">
        <v>-1.024484089343936</v>
      </c>
      <c r="E361" s="2">
        <v>0.41315941285936664</v>
      </c>
      <c r="F361" s="2">
        <v>14.0077</v>
      </c>
      <c r="G361" s="2">
        <v>12.693899999999999</v>
      </c>
      <c r="H361" s="2">
        <v>13.684894000000002</v>
      </c>
      <c r="I361" s="2">
        <v>14.577039500000021</v>
      </c>
      <c r="J361" s="19" t="s">
        <v>50</v>
      </c>
      <c r="K361" s="19" t="s">
        <v>50</v>
      </c>
      <c r="L361" s="19" t="s">
        <v>50</v>
      </c>
    </row>
    <row r="362" spans="1:12" ht="13.5" x14ac:dyDescent="0.25">
      <c r="A362" s="3">
        <v>42529</v>
      </c>
      <c r="B362" s="2">
        <v>14.0077</v>
      </c>
      <c r="C362" s="2">
        <v>66.536732393723582</v>
      </c>
      <c r="D362" s="2">
        <v>-1.0971335331424807</v>
      </c>
      <c r="E362" s="2">
        <v>0.4353520449775361</v>
      </c>
      <c r="F362" s="2">
        <v>14.0077</v>
      </c>
      <c r="G362" s="2">
        <v>12.786759999999999</v>
      </c>
      <c r="H362" s="2">
        <v>13.653490000000001</v>
      </c>
      <c r="I362" s="2">
        <v>14.57332500000002</v>
      </c>
      <c r="J362" s="19" t="s">
        <v>50</v>
      </c>
      <c r="K362" s="19" t="s">
        <v>50</v>
      </c>
      <c r="L362" s="19" t="s">
        <v>50</v>
      </c>
    </row>
    <row r="363" spans="1:12" ht="13.5" x14ac:dyDescent="0.25">
      <c r="A363" s="3">
        <v>42530</v>
      </c>
      <c r="B363" s="2">
        <v>14.0077</v>
      </c>
      <c r="C363" s="2">
        <v>66.536732393723582</v>
      </c>
      <c r="D363" s="2">
        <v>-1.1632909773362972</v>
      </c>
      <c r="E363" s="2">
        <v>0.45380884691059453</v>
      </c>
      <c r="F363" s="2">
        <v>14.0077</v>
      </c>
      <c r="G363" s="2">
        <v>12.89622</v>
      </c>
      <c r="H363" s="2">
        <v>13.612744000000003</v>
      </c>
      <c r="I363" s="2">
        <v>14.569610500000019</v>
      </c>
      <c r="J363" s="19" t="s">
        <v>50</v>
      </c>
      <c r="K363" s="19" t="s">
        <v>50</v>
      </c>
      <c r="L363" s="19" t="s">
        <v>50</v>
      </c>
    </row>
    <row r="364" spans="1:12" ht="13.5" x14ac:dyDescent="0.25">
      <c r="A364" s="3">
        <v>42531</v>
      </c>
      <c r="B364" s="2">
        <v>14.0077</v>
      </c>
      <c r="C364" s="2">
        <v>66.536732393723582</v>
      </c>
      <c r="D364" s="2">
        <v>-1.1110543199116663</v>
      </c>
      <c r="E364" s="2">
        <v>0.47001409649658366</v>
      </c>
      <c r="F364" s="2">
        <v>14.0077</v>
      </c>
      <c r="G364" s="2">
        <v>13.005680000000002</v>
      </c>
      <c r="H364" s="2">
        <v>13.571998000000002</v>
      </c>
      <c r="I364" s="2">
        <v>14.565896000000018</v>
      </c>
      <c r="J364" s="19" t="s">
        <v>50</v>
      </c>
      <c r="K364" s="19" t="s">
        <v>50</v>
      </c>
      <c r="L364" s="19" t="s">
        <v>50</v>
      </c>
    </row>
    <row r="365" spans="1:12" ht="13.5" x14ac:dyDescent="0.25">
      <c r="A365" s="3">
        <v>42534</v>
      </c>
      <c r="B365" s="2">
        <v>14.0077</v>
      </c>
      <c r="C365" s="2">
        <v>66.536732393723582</v>
      </c>
      <c r="D365" s="2">
        <v>-0.98428594933782065</v>
      </c>
      <c r="E365" s="2">
        <v>0.46958467546737431</v>
      </c>
      <c r="F365" s="2">
        <v>14.0077</v>
      </c>
      <c r="G365" s="2">
        <v>13.101069999999998</v>
      </c>
      <c r="H365" s="2">
        <v>13.531252000000002</v>
      </c>
      <c r="I365" s="2">
        <v>14.562181500000023</v>
      </c>
      <c r="J365" s="19" t="s">
        <v>50</v>
      </c>
      <c r="K365" s="19" t="s">
        <v>50</v>
      </c>
      <c r="L365" s="19" t="s">
        <v>50</v>
      </c>
    </row>
    <row r="366" spans="1:12" ht="13.5" x14ac:dyDescent="0.25">
      <c r="A366" s="3">
        <v>42535</v>
      </c>
      <c r="B366" s="2">
        <v>14.0077</v>
      </c>
      <c r="C366" s="2">
        <v>66.536732393723582</v>
      </c>
      <c r="D366" s="2">
        <v>-0.84870861114648299</v>
      </c>
      <c r="E366" s="2">
        <v>0.45796473042454633</v>
      </c>
      <c r="F366" s="2">
        <v>14.0077</v>
      </c>
      <c r="G366" s="2">
        <v>13.196460000000002</v>
      </c>
      <c r="H366" s="2">
        <v>13.496246000000001</v>
      </c>
      <c r="I366" s="2">
        <v>14.558467000000022</v>
      </c>
      <c r="J366" s="19" t="s">
        <v>50</v>
      </c>
      <c r="K366" s="19" t="s">
        <v>50</v>
      </c>
      <c r="L366" s="19" t="s">
        <v>50</v>
      </c>
    </row>
    <row r="367" spans="1:12" ht="13.5" x14ac:dyDescent="0.25">
      <c r="A367" s="3">
        <v>42536</v>
      </c>
      <c r="B367" s="2">
        <v>14.0077</v>
      </c>
      <c r="C367" s="2">
        <v>66.536732393723582</v>
      </c>
      <c r="D367" s="2">
        <v>-0.6750943591601466</v>
      </c>
      <c r="E367" s="2">
        <v>0.43321316122631198</v>
      </c>
      <c r="F367" s="2">
        <v>14.0077</v>
      </c>
      <c r="G367" s="2">
        <v>13.308735000000002</v>
      </c>
      <c r="H367" s="2">
        <v>13.461240000000002</v>
      </c>
      <c r="I367" s="2">
        <v>14.554752500000021</v>
      </c>
      <c r="J367" s="19" t="s">
        <v>50</v>
      </c>
      <c r="K367" s="19" t="s">
        <v>50</v>
      </c>
      <c r="L367" s="19" t="s">
        <v>50</v>
      </c>
    </row>
    <row r="368" spans="1:12" ht="13.5" x14ac:dyDescent="0.25">
      <c r="A368" s="3">
        <v>42537</v>
      </c>
      <c r="B368" s="2">
        <v>14.0077</v>
      </c>
      <c r="C368" s="2">
        <v>66.536732393723582</v>
      </c>
      <c r="D368" s="2">
        <v>-0.53137841405221842</v>
      </c>
      <c r="E368" s="2">
        <v>0.41001663769781294</v>
      </c>
      <c r="F368" s="2">
        <v>14.0077</v>
      </c>
      <c r="G368" s="2">
        <v>13.406940000000001</v>
      </c>
      <c r="H368" s="2">
        <v>13.440418000000001</v>
      </c>
      <c r="I368" s="2">
        <v>14.550250500000022</v>
      </c>
      <c r="J368" s="19" t="s">
        <v>50</v>
      </c>
      <c r="K368" s="19" t="s">
        <v>50</v>
      </c>
      <c r="L368" s="19" t="s">
        <v>50</v>
      </c>
    </row>
    <row r="369" spans="1:12" ht="13.5" x14ac:dyDescent="0.25">
      <c r="A369" s="3">
        <v>42538</v>
      </c>
      <c r="B369" s="2">
        <v>13.591200000000001</v>
      </c>
      <c r="C369" s="2">
        <v>51.405906555342916</v>
      </c>
      <c r="D369" s="2">
        <v>-0.38187300504683819</v>
      </c>
      <c r="E369" s="2">
        <v>0.39200163203286886</v>
      </c>
      <c r="F369" s="2">
        <v>13.9244</v>
      </c>
      <c r="G369" s="2">
        <v>13.481505000000002</v>
      </c>
      <c r="H369" s="2">
        <v>13.411266000000003</v>
      </c>
      <c r="I369" s="2">
        <v>14.54366600000002</v>
      </c>
      <c r="J369" s="19" t="s">
        <v>54</v>
      </c>
      <c r="K369" s="19" t="s">
        <v>49</v>
      </c>
      <c r="L369" s="19" t="s">
        <v>47</v>
      </c>
    </row>
    <row r="370" spans="1:12" ht="13.5" x14ac:dyDescent="0.25">
      <c r="A370" s="3">
        <v>42541</v>
      </c>
      <c r="B370" s="2">
        <v>13.591200000000001</v>
      </c>
      <c r="C370" s="2">
        <v>51.405906555342916</v>
      </c>
      <c r="D370" s="2">
        <v>-0.2556408697286976</v>
      </c>
      <c r="E370" s="2">
        <v>0.39110425807331184</v>
      </c>
      <c r="F370" s="2">
        <v>13.841100000000001</v>
      </c>
      <c r="G370" s="2">
        <v>13.55607</v>
      </c>
      <c r="H370" s="2">
        <v>13.395620000000001</v>
      </c>
      <c r="I370" s="2">
        <v>14.537053000000016</v>
      </c>
      <c r="J370" s="19" t="s">
        <v>54</v>
      </c>
      <c r="K370" s="19" t="s">
        <v>49</v>
      </c>
      <c r="L370" s="19" t="s">
        <v>47</v>
      </c>
    </row>
    <row r="371" spans="1:12" ht="13.5" x14ac:dyDescent="0.25">
      <c r="A371" s="3">
        <v>42542</v>
      </c>
      <c r="B371" s="2">
        <v>13.591200000000001</v>
      </c>
      <c r="C371" s="2">
        <v>51.405906555342909</v>
      </c>
      <c r="D371" s="2">
        <v>-0.14908132359934356</v>
      </c>
      <c r="E371" s="2">
        <v>0.38245243183336219</v>
      </c>
      <c r="F371" s="2">
        <v>13.7578</v>
      </c>
      <c r="G371" s="2">
        <v>13.644705000000002</v>
      </c>
      <c r="H371" s="2">
        <v>13.379973999999999</v>
      </c>
      <c r="I371" s="2">
        <v>14.531284500000018</v>
      </c>
      <c r="J371" s="19" t="s">
        <v>54</v>
      </c>
      <c r="K371" s="19" t="s">
        <v>49</v>
      </c>
      <c r="L371" s="19" t="s">
        <v>47</v>
      </c>
    </row>
    <row r="372" spans="1:12" ht="13.5" x14ac:dyDescent="0.25">
      <c r="A372" s="3">
        <v>42543</v>
      </c>
      <c r="B372" s="2">
        <v>13.191700000000001</v>
      </c>
      <c r="C372" s="2">
        <v>40.399750337568612</v>
      </c>
      <c r="D372" s="2">
        <v>-2.9556535907120818E-2</v>
      </c>
      <c r="E372" s="2">
        <v>0.36260223566652383</v>
      </c>
      <c r="F372" s="2">
        <v>13.5946</v>
      </c>
      <c r="G372" s="2">
        <v>13.699295000000003</v>
      </c>
      <c r="H372" s="2">
        <v>13.356337999999999</v>
      </c>
      <c r="I372" s="2">
        <v>14.523518500000018</v>
      </c>
      <c r="J372" s="19" t="s">
        <v>54</v>
      </c>
      <c r="K372" s="19" t="s">
        <v>49</v>
      </c>
      <c r="L372" s="19" t="s">
        <v>47</v>
      </c>
    </row>
    <row r="373" spans="1:12" ht="13.5" x14ac:dyDescent="0.25">
      <c r="A373" s="3">
        <v>42544</v>
      </c>
      <c r="B373" s="2">
        <v>12.8315</v>
      </c>
      <c r="C373" s="2">
        <v>33.44653882584727</v>
      </c>
      <c r="D373" s="2">
        <v>0.10040569417546941</v>
      </c>
      <c r="E373" s="2">
        <v>0.33227944815216715</v>
      </c>
      <c r="F373" s="2">
        <v>13.359360000000001</v>
      </c>
      <c r="G373" s="2">
        <v>13.735875000000004</v>
      </c>
      <c r="H373" s="2">
        <v>13.325497999999998</v>
      </c>
      <c r="I373" s="2">
        <v>14.515358500000014</v>
      </c>
      <c r="J373" s="19" t="s">
        <v>54</v>
      </c>
      <c r="K373" s="19" t="s">
        <v>49</v>
      </c>
      <c r="L373" s="19" t="s">
        <v>47</v>
      </c>
    </row>
    <row r="374" spans="1:12" ht="13.5" x14ac:dyDescent="0.25">
      <c r="A374" s="3">
        <v>42545</v>
      </c>
      <c r="B374" s="2">
        <v>12.8315</v>
      </c>
      <c r="C374" s="2">
        <v>33.44653882584727</v>
      </c>
      <c r="D374" s="2">
        <v>0.21448771838062797</v>
      </c>
      <c r="E374" s="2">
        <v>0.29623878495487155</v>
      </c>
      <c r="F374" s="2">
        <v>13.207419999999999</v>
      </c>
      <c r="G374" s="2">
        <v>13.735875000000002</v>
      </c>
      <c r="H374" s="2">
        <v>13.289479999999999</v>
      </c>
      <c r="I374" s="2">
        <v>14.503962000000016</v>
      </c>
      <c r="J374" s="19" t="s">
        <v>54</v>
      </c>
      <c r="K374" s="19" t="s">
        <v>49</v>
      </c>
      <c r="L374" s="19" t="s">
        <v>47</v>
      </c>
    </row>
    <row r="375" spans="1:12" ht="13.5" x14ac:dyDescent="0.25">
      <c r="A375" s="3">
        <v>42548</v>
      </c>
      <c r="B375" s="2">
        <v>12.8315</v>
      </c>
      <c r="C375" s="2">
        <v>33.44653882584727</v>
      </c>
      <c r="D375" s="2">
        <v>0.31482790579628528</v>
      </c>
      <c r="E375" s="2">
        <v>0.26410246513256086</v>
      </c>
      <c r="F375" s="2">
        <v>13.055479999999999</v>
      </c>
      <c r="G375" s="2">
        <v>13.707735</v>
      </c>
      <c r="H375" s="2">
        <v>13.253461999999997</v>
      </c>
      <c r="I375" s="2">
        <v>14.489611000000014</v>
      </c>
      <c r="J375" s="19" t="s">
        <v>54</v>
      </c>
      <c r="K375" s="19" t="s">
        <v>49</v>
      </c>
      <c r="L375" s="19" t="s">
        <v>47</v>
      </c>
    </row>
    <row r="376" spans="1:12" ht="13.5" x14ac:dyDescent="0.25">
      <c r="A376" s="3">
        <v>42549</v>
      </c>
      <c r="B376" s="2">
        <v>12.4488</v>
      </c>
      <c r="C376" s="2">
        <v>27.227965557052087</v>
      </c>
      <c r="D376" s="2">
        <v>0.43160636709577638</v>
      </c>
      <c r="E376" s="2">
        <v>0.22931891412825972</v>
      </c>
      <c r="F376" s="2">
        <v>12.827000000000002</v>
      </c>
      <c r="G376" s="2">
        <v>13.650050000000002</v>
      </c>
      <c r="H376" s="2">
        <v>13.201009999999997</v>
      </c>
      <c r="I376" s="2">
        <v>14.473065000000014</v>
      </c>
      <c r="J376" s="19" t="s">
        <v>54</v>
      </c>
      <c r="K376" s="19" t="s">
        <v>49</v>
      </c>
      <c r="L376" s="19" t="s">
        <v>47</v>
      </c>
    </row>
    <row r="377" spans="1:12" ht="13.5" x14ac:dyDescent="0.25">
      <c r="A377" s="3">
        <v>42550</v>
      </c>
      <c r="B377" s="2">
        <v>12.4488</v>
      </c>
      <c r="C377" s="2">
        <v>27.227965557052087</v>
      </c>
      <c r="D377" s="2">
        <v>0.53594611464271935</v>
      </c>
      <c r="E377" s="2">
        <v>0.18681459773119069</v>
      </c>
      <c r="F377" s="2">
        <v>12.678419999999999</v>
      </c>
      <c r="G377" s="2">
        <v>13.572105000000002</v>
      </c>
      <c r="H377" s="2">
        <v>13.157337999999998</v>
      </c>
      <c r="I377" s="2">
        <v>14.456519000000014</v>
      </c>
      <c r="J377" s="19" t="s">
        <v>54</v>
      </c>
      <c r="K377" s="19" t="s">
        <v>49</v>
      </c>
      <c r="L377" s="19" t="s">
        <v>47</v>
      </c>
    </row>
    <row r="378" spans="1:12" ht="13.5" x14ac:dyDescent="0.25">
      <c r="A378" s="3">
        <v>42551</v>
      </c>
      <c r="B378" s="2">
        <v>12.4488</v>
      </c>
      <c r="C378" s="2">
        <v>27.227965557052087</v>
      </c>
      <c r="D378" s="2">
        <v>0.62935137423485088</v>
      </c>
      <c r="E378" s="2">
        <v>0.14282817124042452</v>
      </c>
      <c r="F378" s="2">
        <v>12.60188</v>
      </c>
      <c r="G378" s="2">
        <v>13.494160000000003</v>
      </c>
      <c r="H378" s="2">
        <v>13.113665999999997</v>
      </c>
      <c r="I378" s="2">
        <v>14.439973000000018</v>
      </c>
      <c r="J378" s="19" t="s">
        <v>50</v>
      </c>
      <c r="K378" s="19" t="s">
        <v>50</v>
      </c>
      <c r="L378" s="19" t="s">
        <v>50</v>
      </c>
    </row>
    <row r="379" spans="1:12" ht="13.5" x14ac:dyDescent="0.25">
      <c r="A379" s="3">
        <v>42552</v>
      </c>
      <c r="B379" s="2">
        <v>12.4488</v>
      </c>
      <c r="C379" s="2">
        <v>27.227965557052087</v>
      </c>
      <c r="D379" s="2">
        <v>0.64904835682999895</v>
      </c>
      <c r="E379" s="2">
        <v>9.1073492583916033E-2</v>
      </c>
      <c r="F379" s="2">
        <v>12.52534</v>
      </c>
      <c r="G379" s="2">
        <v>13.416215000000003</v>
      </c>
      <c r="H379" s="2">
        <v>13.075171999999998</v>
      </c>
      <c r="I379" s="2">
        <v>14.42342700000002</v>
      </c>
      <c r="J379" s="19" t="s">
        <v>50</v>
      </c>
      <c r="K379" s="19" t="s">
        <v>50</v>
      </c>
      <c r="L379" s="19" t="s">
        <v>50</v>
      </c>
    </row>
    <row r="380" spans="1:12" ht="13.5" x14ac:dyDescent="0.25">
      <c r="A380" s="3">
        <v>42555</v>
      </c>
      <c r="B380" s="2">
        <v>12.4488</v>
      </c>
      <c r="C380" s="2">
        <v>27.227965557052087</v>
      </c>
      <c r="D380" s="2">
        <v>0.67010270664864713</v>
      </c>
      <c r="E380" s="2">
        <v>3.5268021382533356E-2</v>
      </c>
      <c r="F380" s="2">
        <v>12.4488</v>
      </c>
      <c r="G380" s="2">
        <v>13.33827</v>
      </c>
      <c r="H380" s="2">
        <v>13.036678</v>
      </c>
      <c r="I380" s="2">
        <v>14.40688100000002</v>
      </c>
      <c r="J380" s="19" t="s">
        <v>50</v>
      </c>
      <c r="K380" s="19" t="s">
        <v>50</v>
      </c>
      <c r="L380" s="19" t="s">
        <v>50</v>
      </c>
    </row>
    <row r="381" spans="1:12" ht="13.5" x14ac:dyDescent="0.25">
      <c r="A381" s="3">
        <v>42559</v>
      </c>
      <c r="B381" s="2">
        <v>12.4488</v>
      </c>
      <c r="C381" s="2">
        <v>27.227965557052087</v>
      </c>
      <c r="D381" s="2">
        <v>0.69198058520572303</v>
      </c>
      <c r="E381" s="2">
        <v>-2.4819410237290659E-2</v>
      </c>
      <c r="F381" s="2">
        <v>12.4488</v>
      </c>
      <c r="G381" s="2">
        <v>13.260325</v>
      </c>
      <c r="H381" s="2">
        <v>12.998183999999998</v>
      </c>
      <c r="I381" s="2">
        <v>14.39033500000002</v>
      </c>
      <c r="J381" s="19" t="s">
        <v>50</v>
      </c>
      <c r="K381" s="19" t="s">
        <v>50</v>
      </c>
      <c r="L381" s="19" t="s">
        <v>50</v>
      </c>
    </row>
    <row r="382" spans="1:12" ht="13.5" x14ac:dyDescent="0.25">
      <c r="A382" s="3">
        <v>42562</v>
      </c>
      <c r="B382" s="2">
        <v>12.4488</v>
      </c>
      <c r="C382" s="2">
        <v>27.227965557052087</v>
      </c>
      <c r="D382" s="2">
        <v>0.6527928195714594</v>
      </c>
      <c r="E382" s="2">
        <v>-9.5554725110854083E-2</v>
      </c>
      <c r="F382" s="2">
        <v>12.4488</v>
      </c>
      <c r="G382" s="2">
        <v>13.182380000000004</v>
      </c>
      <c r="H382" s="2">
        <v>12.95969</v>
      </c>
      <c r="I382" s="2">
        <v>14.37378900000002</v>
      </c>
      <c r="J382" s="19" t="s">
        <v>50</v>
      </c>
      <c r="K382" s="19" t="s">
        <v>50</v>
      </c>
      <c r="L382" s="19" t="s">
        <v>50</v>
      </c>
    </row>
    <row r="383" spans="1:12" ht="13.5" x14ac:dyDescent="0.25">
      <c r="A383" s="3">
        <v>42563</v>
      </c>
      <c r="B383" s="2">
        <v>12.4488</v>
      </c>
      <c r="C383" s="2">
        <v>27.227965557052087</v>
      </c>
      <c r="D383" s="2">
        <v>0.56770163202813073</v>
      </c>
      <c r="E383" s="2">
        <v>-0.16280411617262386</v>
      </c>
      <c r="F383" s="2">
        <v>12.4488</v>
      </c>
      <c r="G383" s="2">
        <v>13.104435</v>
      </c>
      <c r="H383" s="2">
        <v>12.929750000000002</v>
      </c>
      <c r="I383" s="2">
        <v>14.357243000000022</v>
      </c>
      <c r="J383" s="19" t="s">
        <v>50</v>
      </c>
      <c r="K383" s="19" t="s">
        <v>50</v>
      </c>
      <c r="L383" s="19" t="s">
        <v>50</v>
      </c>
    </row>
    <row r="384" spans="1:12" ht="13.5" x14ac:dyDescent="0.25">
      <c r="A384" s="3">
        <v>42564</v>
      </c>
      <c r="B384" s="2">
        <v>12.4488</v>
      </c>
      <c r="C384" s="2">
        <v>27.227965557052087</v>
      </c>
      <c r="D384" s="2">
        <v>0.49892646649386307</v>
      </c>
      <c r="E384" s="2">
        <v>-0.22411169718576321</v>
      </c>
      <c r="F384" s="2">
        <v>12.4488</v>
      </c>
      <c r="G384" s="2">
        <v>13.026490000000001</v>
      </c>
      <c r="H384" s="2">
        <v>12.908140000000001</v>
      </c>
      <c r="I384" s="2">
        <v>14.34306100000002</v>
      </c>
      <c r="J384" s="19" t="s">
        <v>50</v>
      </c>
      <c r="K384" s="19" t="s">
        <v>50</v>
      </c>
      <c r="L384" s="19" t="s">
        <v>50</v>
      </c>
    </row>
    <row r="385" spans="1:12" ht="13.5" x14ac:dyDescent="0.25">
      <c r="A385" s="3">
        <v>42565</v>
      </c>
      <c r="B385" s="2">
        <v>12.4488</v>
      </c>
      <c r="C385" s="2">
        <v>27.227965557052102</v>
      </c>
      <c r="D385" s="2">
        <v>0.44371827165654487</v>
      </c>
      <c r="E385" s="2">
        <v>-0.27968450025278008</v>
      </c>
      <c r="F385" s="2">
        <v>12.4488</v>
      </c>
      <c r="G385" s="2">
        <v>12.948545000000001</v>
      </c>
      <c r="H385" s="2">
        <v>12.886530000000002</v>
      </c>
      <c r="I385" s="2">
        <v>14.32885100000002</v>
      </c>
      <c r="J385" s="19" t="s">
        <v>50</v>
      </c>
      <c r="K385" s="19" t="s">
        <v>50</v>
      </c>
      <c r="L385" s="19" t="s">
        <v>50</v>
      </c>
    </row>
    <row r="386" spans="1:12" ht="13.5" x14ac:dyDescent="0.25">
      <c r="A386" s="3">
        <v>42566</v>
      </c>
      <c r="B386" s="2">
        <v>12.077299999999999</v>
      </c>
      <c r="C386" s="2">
        <v>19.749120660963982</v>
      </c>
      <c r="D386" s="2">
        <v>0.36841021847452282</v>
      </c>
      <c r="E386" s="2">
        <v>-0.32484961578480448</v>
      </c>
      <c r="F386" s="2">
        <v>12.374500000000001</v>
      </c>
      <c r="G386" s="2">
        <v>12.852025000000003</v>
      </c>
      <c r="H386" s="2">
        <v>12.857490000000002</v>
      </c>
      <c r="I386" s="2">
        <v>14.315062500000019</v>
      </c>
      <c r="J386" s="19" t="s">
        <v>54</v>
      </c>
      <c r="K386" s="19" t="s">
        <v>50</v>
      </c>
      <c r="L386" s="19" t="s">
        <v>47</v>
      </c>
    </row>
    <row r="387" spans="1:12" ht="13.5" x14ac:dyDescent="0.25">
      <c r="A387" s="3">
        <v>42569</v>
      </c>
      <c r="B387" s="2">
        <v>12.077299999999999</v>
      </c>
      <c r="C387" s="2">
        <v>19.749120660963982</v>
      </c>
      <c r="D387" s="2">
        <v>0.30944339369117735</v>
      </c>
      <c r="E387" s="2">
        <v>-0.36502074534498985</v>
      </c>
      <c r="F387" s="2">
        <v>12.3002</v>
      </c>
      <c r="G387" s="2">
        <v>12.755505000000003</v>
      </c>
      <c r="H387" s="2">
        <v>12.840606000000003</v>
      </c>
      <c r="I387" s="2">
        <v>14.301274000000019</v>
      </c>
      <c r="J387" s="19" t="s">
        <v>54</v>
      </c>
      <c r="K387" s="19" t="s">
        <v>50</v>
      </c>
      <c r="L387" s="19" t="s">
        <v>47</v>
      </c>
    </row>
    <row r="388" spans="1:12" ht="13.5" x14ac:dyDescent="0.25">
      <c r="A388" s="3">
        <v>42570</v>
      </c>
      <c r="B388" s="2">
        <v>12.077299999999999</v>
      </c>
      <c r="C388" s="2">
        <v>19.749120660963982</v>
      </c>
      <c r="D388" s="2">
        <v>0.26395151223766078</v>
      </c>
      <c r="E388" s="2">
        <v>-0.41186833560606417</v>
      </c>
      <c r="F388" s="2">
        <v>12.225899999999999</v>
      </c>
      <c r="G388" s="2">
        <v>12.658985000000005</v>
      </c>
      <c r="H388" s="2">
        <v>12.831488000000004</v>
      </c>
      <c r="I388" s="2">
        <v>14.287485500000018</v>
      </c>
      <c r="J388" s="19" t="s">
        <v>54</v>
      </c>
      <c r="K388" s="19" t="s">
        <v>50</v>
      </c>
      <c r="L388" s="19" t="s">
        <v>47</v>
      </c>
    </row>
    <row r="389" spans="1:12" ht="13.5" x14ac:dyDescent="0.25">
      <c r="A389" s="3">
        <v>42571</v>
      </c>
      <c r="B389" s="2">
        <v>12.077299999999999</v>
      </c>
      <c r="C389" s="2">
        <v>19.749120660963982</v>
      </c>
      <c r="D389" s="2">
        <v>0.2295353485662428</v>
      </c>
      <c r="E389" s="2">
        <v>-0.47087971796089068</v>
      </c>
      <c r="F389" s="2">
        <v>12.1516</v>
      </c>
      <c r="G389" s="2">
        <v>12.583290000000003</v>
      </c>
      <c r="H389" s="2">
        <v>12.829798000000006</v>
      </c>
      <c r="I389" s="2">
        <v>14.271896000000018</v>
      </c>
      <c r="J389" s="19" t="s">
        <v>54</v>
      </c>
      <c r="K389" s="19" t="s">
        <v>50</v>
      </c>
      <c r="L389" s="19" t="s">
        <v>47</v>
      </c>
    </row>
    <row r="390" spans="1:12" ht="13.5" x14ac:dyDescent="0.25">
      <c r="A390" s="3">
        <v>42572</v>
      </c>
      <c r="B390" s="2">
        <v>12.077299999999999</v>
      </c>
      <c r="C390" s="2">
        <v>19.749120660963982</v>
      </c>
      <c r="D390" s="2">
        <v>0.20418894855511738</v>
      </c>
      <c r="E390" s="2">
        <v>-0.53861201499072564</v>
      </c>
      <c r="F390" s="2">
        <v>12.077299999999999</v>
      </c>
      <c r="G390" s="2">
        <v>12.507595000000006</v>
      </c>
      <c r="H390" s="2">
        <v>12.828334000000007</v>
      </c>
      <c r="I390" s="2">
        <v>14.256306500000017</v>
      </c>
      <c r="J390" s="19" t="s">
        <v>54</v>
      </c>
      <c r="K390" s="19" t="s">
        <v>50</v>
      </c>
      <c r="L390" s="19" t="s">
        <v>47</v>
      </c>
    </row>
    <row r="391" spans="1:12" ht="13.5" x14ac:dyDescent="0.25">
      <c r="A391" s="3">
        <v>42573</v>
      </c>
      <c r="B391" s="2">
        <v>12.077299999999999</v>
      </c>
      <c r="C391" s="2">
        <v>19.749120660963982</v>
      </c>
      <c r="D391" s="2">
        <v>0.18623733659705621</v>
      </c>
      <c r="E391" s="2">
        <v>-0.62118624179594595</v>
      </c>
      <c r="F391" s="2">
        <v>12.077299999999999</v>
      </c>
      <c r="G391" s="2">
        <v>12.431900000000004</v>
      </c>
      <c r="H391" s="2">
        <v>12.826870000000007</v>
      </c>
      <c r="I391" s="2">
        <v>14.240717000000013</v>
      </c>
      <c r="J391" s="19" t="s">
        <v>50</v>
      </c>
      <c r="K391" s="19" t="s">
        <v>50</v>
      </c>
      <c r="L391" s="19" t="s">
        <v>50</v>
      </c>
    </row>
    <row r="392" spans="1:12" ht="13.5" x14ac:dyDescent="0.25">
      <c r="A392" s="3">
        <v>42577</v>
      </c>
      <c r="B392" s="2">
        <v>12.077299999999999</v>
      </c>
      <c r="C392" s="2">
        <v>19.749120660963982</v>
      </c>
      <c r="D392" s="2">
        <v>0.17428393877695392</v>
      </c>
      <c r="E392" s="2">
        <v>-0.71952055345567367</v>
      </c>
      <c r="F392" s="2">
        <v>12.077299999999999</v>
      </c>
      <c r="G392" s="2">
        <v>12.376180000000005</v>
      </c>
      <c r="H392" s="2">
        <v>12.825406000000008</v>
      </c>
      <c r="I392" s="2">
        <v>14.225127500000012</v>
      </c>
      <c r="J392" s="19" t="s">
        <v>50</v>
      </c>
      <c r="K392" s="19" t="s">
        <v>50</v>
      </c>
      <c r="L392" s="19" t="s">
        <v>50</v>
      </c>
    </row>
    <row r="393" spans="1:12" ht="13.5" x14ac:dyDescent="0.25">
      <c r="A393" s="3">
        <v>42578</v>
      </c>
      <c r="B393" s="2">
        <v>12.077299999999999</v>
      </c>
      <c r="C393" s="2">
        <v>19.749120660963982</v>
      </c>
      <c r="D393" s="2">
        <v>0.16716621753582572</v>
      </c>
      <c r="E393" s="2">
        <v>-0.82537170525981174</v>
      </c>
      <c r="F393" s="2">
        <v>12.077299999999999</v>
      </c>
      <c r="G393" s="2">
        <v>12.338470000000004</v>
      </c>
      <c r="H393" s="2">
        <v>12.830582000000009</v>
      </c>
      <c r="I393" s="2">
        <v>14.21294300000001</v>
      </c>
      <c r="J393" s="19" t="s">
        <v>50</v>
      </c>
      <c r="K393" s="19" t="s">
        <v>50</v>
      </c>
      <c r="L393" s="19" t="s">
        <v>50</v>
      </c>
    </row>
    <row r="394" spans="1:12" ht="13.5" x14ac:dyDescent="0.25">
      <c r="A394" s="3">
        <v>42579</v>
      </c>
      <c r="B394" s="2">
        <v>12.077299999999999</v>
      </c>
      <c r="C394" s="2">
        <v>19.749120660963982</v>
      </c>
      <c r="D394" s="2">
        <v>0.1639182454234227</v>
      </c>
      <c r="E394" s="2">
        <v>-0.93489164986841211</v>
      </c>
      <c r="F394" s="2">
        <v>12.077299999999999</v>
      </c>
      <c r="G394" s="2">
        <v>12.300760000000006</v>
      </c>
      <c r="H394" s="2">
        <v>12.835758000000009</v>
      </c>
      <c r="I394" s="2">
        <v>14.20295350000001</v>
      </c>
      <c r="J394" s="19" t="s">
        <v>50</v>
      </c>
      <c r="K394" s="19" t="s">
        <v>50</v>
      </c>
      <c r="L394" s="19" t="s">
        <v>50</v>
      </c>
    </row>
    <row r="395" spans="1:12" ht="13.5" x14ac:dyDescent="0.25">
      <c r="A395" s="3">
        <v>42580</v>
      </c>
      <c r="B395" s="2">
        <v>12.077299999999999</v>
      </c>
      <c r="C395" s="2">
        <v>19.749120660963982</v>
      </c>
      <c r="D395" s="2">
        <v>0.16373914196870842</v>
      </c>
      <c r="E395" s="2">
        <v>-1.0241951104778355</v>
      </c>
      <c r="F395" s="2">
        <v>12.077299999999999</v>
      </c>
      <c r="G395" s="2">
        <v>12.263050000000005</v>
      </c>
      <c r="H395" s="2">
        <v>12.83530600000001</v>
      </c>
      <c r="I395" s="2">
        <v>14.192964000000009</v>
      </c>
      <c r="J395" s="19" t="s">
        <v>50</v>
      </c>
      <c r="K395" s="19" t="s">
        <v>50</v>
      </c>
      <c r="L395" s="19" t="s">
        <v>50</v>
      </c>
    </row>
    <row r="396" spans="1:12" ht="13.5" x14ac:dyDescent="0.25">
      <c r="A396" s="3">
        <v>42583</v>
      </c>
      <c r="B396" s="2">
        <v>12.083</v>
      </c>
      <c r="C396" s="2">
        <v>20.452530717075518</v>
      </c>
      <c r="D396" s="2">
        <v>0.10839039547890472</v>
      </c>
      <c r="E396" s="2">
        <v>-1.0856552484564479</v>
      </c>
      <c r="F396" s="2">
        <v>12.078439999999999</v>
      </c>
      <c r="G396" s="2">
        <v>12.244760000000003</v>
      </c>
      <c r="H396" s="2">
        <v>12.834968000000011</v>
      </c>
      <c r="I396" s="2">
        <v>14.183003000000008</v>
      </c>
      <c r="J396" s="19" t="s">
        <v>48</v>
      </c>
      <c r="K396" s="19" t="s">
        <v>50</v>
      </c>
      <c r="L396" s="19" t="s">
        <v>51</v>
      </c>
    </row>
    <row r="397" spans="1:12" ht="13.5" x14ac:dyDescent="0.25">
      <c r="A397" s="3">
        <v>42584</v>
      </c>
      <c r="B397" s="2">
        <v>12.083</v>
      </c>
      <c r="C397" s="2">
        <v>20.452530717075504</v>
      </c>
      <c r="D397" s="2">
        <v>6.3725817511350868E-2</v>
      </c>
      <c r="E397" s="2">
        <v>-1.1251301963599887</v>
      </c>
      <c r="F397" s="2">
        <v>12.079579999999998</v>
      </c>
      <c r="G397" s="2">
        <v>12.226470000000003</v>
      </c>
      <c r="H397" s="2">
        <v>12.841384000000007</v>
      </c>
      <c r="I397" s="2">
        <v>14.172901000000008</v>
      </c>
      <c r="J397" s="19" t="s">
        <v>48</v>
      </c>
      <c r="K397" s="19" t="s">
        <v>50</v>
      </c>
      <c r="L397" s="19" t="s">
        <v>51</v>
      </c>
    </row>
    <row r="398" spans="1:12" ht="13.5" x14ac:dyDescent="0.25">
      <c r="A398" s="3">
        <v>42585</v>
      </c>
      <c r="B398" s="2">
        <v>12.083</v>
      </c>
      <c r="C398" s="2">
        <v>20.452530717075518</v>
      </c>
      <c r="D398" s="2">
        <v>2.7941024887068622E-2</v>
      </c>
      <c r="E398" s="2">
        <v>-1.1451549305454982</v>
      </c>
      <c r="F398" s="2">
        <v>12.080719999999999</v>
      </c>
      <c r="G398" s="2">
        <v>12.208180000000002</v>
      </c>
      <c r="H398" s="2">
        <v>12.842172000000005</v>
      </c>
      <c r="I398" s="2">
        <v>14.160576000000008</v>
      </c>
      <c r="J398" s="19" t="s">
        <v>48</v>
      </c>
      <c r="K398" s="19" t="s">
        <v>50</v>
      </c>
      <c r="L398" s="19" t="s">
        <v>51</v>
      </c>
    </row>
    <row r="399" spans="1:12" ht="13.5" x14ac:dyDescent="0.25">
      <c r="A399" s="3">
        <v>42586</v>
      </c>
      <c r="B399" s="2">
        <v>12.083</v>
      </c>
      <c r="C399" s="2">
        <v>20.452530717075504</v>
      </c>
      <c r="D399" s="2">
        <v>-4.7886705374544647E-4</v>
      </c>
      <c r="E399" s="2">
        <v>-1.1377394764933539</v>
      </c>
      <c r="F399" s="2">
        <v>12.081859999999999</v>
      </c>
      <c r="G399" s="2">
        <v>12.189890000000002</v>
      </c>
      <c r="H399" s="2">
        <v>12.841834000000004</v>
      </c>
      <c r="I399" s="2">
        <v>14.148251000000007</v>
      </c>
      <c r="J399" s="19" t="s">
        <v>48</v>
      </c>
      <c r="K399" s="19" t="s">
        <v>50</v>
      </c>
      <c r="L399" s="19" t="s">
        <v>51</v>
      </c>
    </row>
    <row r="400" spans="1:12" ht="13.5" x14ac:dyDescent="0.25">
      <c r="A400" s="3">
        <v>42587</v>
      </c>
      <c r="B400" s="2">
        <v>12.083</v>
      </c>
      <c r="C400" s="2">
        <v>20.452530717075518</v>
      </c>
      <c r="D400" s="2">
        <v>-2.2804664248926798E-2</v>
      </c>
      <c r="E400" s="2">
        <v>-1.1178097528146596</v>
      </c>
      <c r="F400" s="2">
        <v>12.083</v>
      </c>
      <c r="G400" s="2">
        <v>12.1716</v>
      </c>
      <c r="H400" s="2">
        <v>12.841496000000001</v>
      </c>
      <c r="I400" s="2">
        <v>14.13592600000001</v>
      </c>
      <c r="J400" s="19" t="s">
        <v>48</v>
      </c>
      <c r="K400" s="19" t="s">
        <v>50</v>
      </c>
      <c r="L400" s="19" t="s">
        <v>51</v>
      </c>
    </row>
    <row r="401" spans="1:12" ht="13.5" x14ac:dyDescent="0.25">
      <c r="A401" s="3">
        <v>42590</v>
      </c>
      <c r="B401" s="2">
        <v>12.083</v>
      </c>
      <c r="C401" s="2">
        <v>20.452530717075518</v>
      </c>
      <c r="D401" s="2">
        <v>-4.0101460749436768E-2</v>
      </c>
      <c r="E401" s="2">
        <v>-1.0646526781262651</v>
      </c>
      <c r="F401" s="2">
        <v>12.083</v>
      </c>
      <c r="G401" s="2">
        <v>12.153309999999999</v>
      </c>
      <c r="H401" s="2">
        <v>12.846786</v>
      </c>
      <c r="I401" s="2">
        <v>14.123854500000009</v>
      </c>
      <c r="J401" s="19" t="s">
        <v>50</v>
      </c>
      <c r="K401" s="19" t="s">
        <v>50</v>
      </c>
      <c r="L401" s="19" t="s">
        <v>50</v>
      </c>
    </row>
    <row r="402" spans="1:12" ht="13.5" x14ac:dyDescent="0.25">
      <c r="A402" s="3">
        <v>42591</v>
      </c>
      <c r="B402" s="2">
        <v>12.083</v>
      </c>
      <c r="C402" s="2">
        <v>20.452530717075518</v>
      </c>
      <c r="D402" s="2">
        <v>-5.3261042500556854E-2</v>
      </c>
      <c r="E402" s="2">
        <v>-0.98036714420605131</v>
      </c>
      <c r="F402" s="2">
        <v>12.083</v>
      </c>
      <c r="G402" s="2">
        <v>12.135019999999999</v>
      </c>
      <c r="H402" s="2">
        <v>12.846447999999999</v>
      </c>
      <c r="I402" s="2">
        <v>14.111529500000008</v>
      </c>
      <c r="J402" s="19" t="s">
        <v>50</v>
      </c>
      <c r="K402" s="19" t="s">
        <v>50</v>
      </c>
      <c r="L402" s="19" t="s">
        <v>50</v>
      </c>
    </row>
    <row r="403" spans="1:12" ht="13.5" x14ac:dyDescent="0.25">
      <c r="A403" s="3">
        <v>42592</v>
      </c>
      <c r="B403" s="2">
        <v>12.083</v>
      </c>
      <c r="C403" s="2">
        <v>20.452530717075518</v>
      </c>
      <c r="D403" s="2">
        <v>-6.302924994088599E-2</v>
      </c>
      <c r="E403" s="2">
        <v>-0.88726308913987384</v>
      </c>
      <c r="F403" s="2">
        <v>12.083</v>
      </c>
      <c r="G403" s="2">
        <v>12.116729999999999</v>
      </c>
      <c r="H403" s="2">
        <v>12.846109999999996</v>
      </c>
      <c r="I403" s="2">
        <v>14.099204500000008</v>
      </c>
      <c r="J403" s="19" t="s">
        <v>50</v>
      </c>
      <c r="K403" s="19" t="s">
        <v>50</v>
      </c>
      <c r="L403" s="19" t="s">
        <v>50</v>
      </c>
    </row>
    <row r="404" spans="1:12" ht="13.5" x14ac:dyDescent="0.25">
      <c r="A404" s="3">
        <v>42593</v>
      </c>
      <c r="B404" s="2">
        <v>12.083</v>
      </c>
      <c r="C404" s="2">
        <v>20.452530717075518</v>
      </c>
      <c r="D404" s="2">
        <v>-7.0029079132700289E-2</v>
      </c>
      <c r="E404" s="2">
        <v>-0.79578396139504681</v>
      </c>
      <c r="F404" s="2">
        <v>12.083</v>
      </c>
      <c r="G404" s="2">
        <v>12.098439999999998</v>
      </c>
      <c r="H404" s="2">
        <v>12.831139999999994</v>
      </c>
      <c r="I404" s="2">
        <v>14.087583000000011</v>
      </c>
      <c r="J404" s="19" t="s">
        <v>50</v>
      </c>
      <c r="K404" s="19" t="s">
        <v>50</v>
      </c>
      <c r="L404" s="19" t="s">
        <v>50</v>
      </c>
    </row>
    <row r="405" spans="1:12" ht="13.5" x14ac:dyDescent="0.25">
      <c r="A405" s="3">
        <v>42594</v>
      </c>
      <c r="B405" s="2">
        <v>12.083</v>
      </c>
      <c r="C405" s="2">
        <v>20.452530717075518</v>
      </c>
      <c r="D405" s="2">
        <v>-7.4780180874062907E-2</v>
      </c>
      <c r="E405" s="2">
        <v>-0.70323016924020754</v>
      </c>
      <c r="F405" s="2">
        <v>12.083</v>
      </c>
      <c r="G405" s="2">
        <v>12.080149999999998</v>
      </c>
      <c r="H405" s="2">
        <v>12.804913999999991</v>
      </c>
      <c r="I405" s="2">
        <v>14.077340500000012</v>
      </c>
      <c r="J405" s="19" t="s">
        <v>50</v>
      </c>
      <c r="K405" s="19" t="s">
        <v>50</v>
      </c>
      <c r="L405" s="19" t="s">
        <v>50</v>
      </c>
    </row>
    <row r="406" spans="1:12" ht="13.5" x14ac:dyDescent="0.25">
      <c r="A406" s="3">
        <v>42597</v>
      </c>
      <c r="B406" s="2">
        <v>12.617599999999999</v>
      </c>
      <c r="C406" s="2">
        <v>70.807017432072328</v>
      </c>
      <c r="D406" s="2">
        <v>-0.11643839242784892</v>
      </c>
      <c r="E406" s="2">
        <v>-0.61417215905133515</v>
      </c>
      <c r="F406" s="2">
        <v>12.189920000000001</v>
      </c>
      <c r="G406" s="2">
        <v>12.107164999999998</v>
      </c>
      <c r="H406" s="2">
        <v>12.785215999999993</v>
      </c>
      <c r="I406" s="2">
        <v>14.06661950000001</v>
      </c>
      <c r="J406" s="19" t="s">
        <v>48</v>
      </c>
      <c r="K406" s="19" t="s">
        <v>50</v>
      </c>
      <c r="L406" s="19" t="s">
        <v>51</v>
      </c>
    </row>
    <row r="407" spans="1:12" ht="13.5" x14ac:dyDescent="0.25">
      <c r="A407" s="3">
        <v>42598</v>
      </c>
      <c r="B407" s="2">
        <v>12.6289</v>
      </c>
      <c r="C407" s="2">
        <v>71.221695608546455</v>
      </c>
      <c r="D407" s="2">
        <v>-0.15467900384545352</v>
      </c>
      <c r="E407" s="2">
        <v>-0.53122321351416313</v>
      </c>
      <c r="F407" s="2">
        <v>12.299100000000001</v>
      </c>
      <c r="G407" s="2">
        <v>12.134744999999999</v>
      </c>
      <c r="H407" s="2">
        <v>12.757639999999995</v>
      </c>
      <c r="I407" s="2">
        <v>14.05595500000001</v>
      </c>
      <c r="J407" s="19" t="s">
        <v>48</v>
      </c>
      <c r="K407" s="19" t="s">
        <v>52</v>
      </c>
      <c r="L407" s="19" t="s">
        <v>51</v>
      </c>
    </row>
    <row r="408" spans="1:12" ht="13.5" x14ac:dyDescent="0.25">
      <c r="A408" s="3">
        <v>42599</v>
      </c>
      <c r="B408" s="2">
        <v>12.6289</v>
      </c>
      <c r="C408" s="2">
        <v>71.221695608546455</v>
      </c>
      <c r="D408" s="2">
        <v>-0.18909795576699118</v>
      </c>
      <c r="E408" s="2">
        <v>-0.45310719176743719</v>
      </c>
      <c r="F408" s="2">
        <v>12.408280000000001</v>
      </c>
      <c r="G408" s="2">
        <v>12.162324999999999</v>
      </c>
      <c r="H408" s="2">
        <v>12.730063999999997</v>
      </c>
      <c r="I408" s="2">
        <v>14.045290500000011</v>
      </c>
      <c r="J408" s="19" t="s">
        <v>48</v>
      </c>
      <c r="K408" s="19" t="s">
        <v>52</v>
      </c>
      <c r="L408" s="19" t="s">
        <v>51</v>
      </c>
    </row>
    <row r="409" spans="1:12" ht="13.5" x14ac:dyDescent="0.25">
      <c r="A409" s="3">
        <v>42600</v>
      </c>
      <c r="B409" s="2">
        <v>12.6295</v>
      </c>
      <c r="C409" s="2">
        <v>71.246846904208368</v>
      </c>
      <c r="D409" s="2">
        <v>-0.22017493569677704</v>
      </c>
      <c r="E409" s="2">
        <v>-0.36539325629029556</v>
      </c>
      <c r="F409" s="2">
        <v>12.517580000000001</v>
      </c>
      <c r="G409" s="2">
        <v>12.189934999999998</v>
      </c>
      <c r="H409" s="2">
        <v>12.702499999999997</v>
      </c>
      <c r="I409" s="2">
        <v>14.034629000000006</v>
      </c>
      <c r="J409" s="19" t="s">
        <v>48</v>
      </c>
      <c r="K409" s="19" t="s">
        <v>52</v>
      </c>
      <c r="L409" s="19" t="s">
        <v>51</v>
      </c>
    </row>
    <row r="410" spans="1:12" ht="13.5" x14ac:dyDescent="0.25">
      <c r="A410" s="3">
        <v>42601</v>
      </c>
      <c r="B410" s="2">
        <v>13.003</v>
      </c>
      <c r="C410" s="2">
        <v>81.869438030209437</v>
      </c>
      <c r="D410" s="2">
        <v>-0.27590846771359701</v>
      </c>
      <c r="E410" s="2">
        <v>-0.26550849684465078</v>
      </c>
      <c r="F410" s="2">
        <v>12.70158</v>
      </c>
      <c r="G410" s="2">
        <v>12.236219999999999</v>
      </c>
      <c r="H410" s="2">
        <v>12.682406</v>
      </c>
      <c r="I410" s="2">
        <v>14.023724500000007</v>
      </c>
      <c r="J410" s="19" t="s">
        <v>48</v>
      </c>
      <c r="K410" s="19" t="s">
        <v>52</v>
      </c>
      <c r="L410" s="19" t="s">
        <v>51</v>
      </c>
    </row>
    <row r="411" spans="1:12" ht="13.5" x14ac:dyDescent="0.25">
      <c r="A411" s="3">
        <v>42604</v>
      </c>
      <c r="B411" s="2">
        <v>13.003</v>
      </c>
      <c r="C411" s="2">
        <v>81.869438030209452</v>
      </c>
      <c r="D411" s="2">
        <v>-0.32691441481835781</v>
      </c>
      <c r="E411" s="2">
        <v>-0.15024177586981399</v>
      </c>
      <c r="F411" s="2">
        <v>12.778659999999999</v>
      </c>
      <c r="G411" s="2">
        <v>12.282504999999997</v>
      </c>
      <c r="H411" s="2">
        <v>12.662312000000002</v>
      </c>
      <c r="I411" s="2">
        <v>14.012820000000007</v>
      </c>
      <c r="J411" s="19" t="s">
        <v>48</v>
      </c>
      <c r="K411" s="19" t="s">
        <v>52</v>
      </c>
      <c r="L411" s="19" t="s">
        <v>53</v>
      </c>
    </row>
    <row r="412" spans="1:12" ht="13.5" x14ac:dyDescent="0.25">
      <c r="A412" s="3">
        <v>42605</v>
      </c>
      <c r="B412" s="2">
        <v>13.003</v>
      </c>
      <c r="C412" s="2">
        <v>81.869438030209437</v>
      </c>
      <c r="D412" s="2">
        <v>-0.37363514927572616</v>
      </c>
      <c r="E412" s="2">
        <v>-3.3358424435771625E-2</v>
      </c>
      <c r="F412" s="2">
        <v>12.853480000000001</v>
      </c>
      <c r="G412" s="2">
        <v>12.328789999999998</v>
      </c>
      <c r="H412" s="2">
        <v>12.642218000000005</v>
      </c>
      <c r="I412" s="2">
        <v>14.001915500000006</v>
      </c>
      <c r="J412" s="19" t="s">
        <v>48</v>
      </c>
      <c r="K412" s="19" t="s">
        <v>50</v>
      </c>
      <c r="L412" s="19" t="s">
        <v>53</v>
      </c>
    </row>
    <row r="413" spans="1:12" ht="13.5" x14ac:dyDescent="0.25">
      <c r="A413" s="3">
        <v>42606</v>
      </c>
      <c r="B413" s="2">
        <v>13.003</v>
      </c>
      <c r="C413" s="2">
        <v>81.869438030209437</v>
      </c>
      <c r="D413" s="2">
        <v>-0.41646609337450968</v>
      </c>
      <c r="E413" s="2">
        <v>8.1158464816468281E-2</v>
      </c>
      <c r="F413" s="2">
        <v>12.928300000000002</v>
      </c>
      <c r="G413" s="2">
        <v>12.375074999999999</v>
      </c>
      <c r="H413" s="2">
        <v>12.622124000000007</v>
      </c>
      <c r="I413" s="2">
        <v>13.991011000000009</v>
      </c>
      <c r="J413" s="19" t="s">
        <v>48</v>
      </c>
      <c r="K413" s="19" t="s">
        <v>50</v>
      </c>
      <c r="L413" s="19" t="s">
        <v>53</v>
      </c>
    </row>
    <row r="414" spans="1:12" ht="13.5" x14ac:dyDescent="0.25">
      <c r="A414" s="3">
        <v>42607</v>
      </c>
      <c r="B414" s="2">
        <v>13.003</v>
      </c>
      <c r="C414" s="2">
        <v>81.869438030209452</v>
      </c>
      <c r="D414" s="2">
        <v>-0.45576137899749369</v>
      </c>
      <c r="E414" s="2">
        <v>0.17365615402856349</v>
      </c>
      <c r="F414" s="2">
        <v>13.003</v>
      </c>
      <c r="G414" s="2">
        <v>12.421359999999996</v>
      </c>
      <c r="H414" s="2">
        <v>12.602030000000008</v>
      </c>
      <c r="I414" s="2">
        <v>13.980106500000009</v>
      </c>
      <c r="J414" s="19" t="s">
        <v>48</v>
      </c>
      <c r="K414" s="19" t="s">
        <v>50</v>
      </c>
      <c r="L414" s="19" t="s">
        <v>51</v>
      </c>
    </row>
    <row r="415" spans="1:12" ht="13.5" x14ac:dyDescent="0.25">
      <c r="A415" s="3">
        <v>42608</v>
      </c>
      <c r="B415" s="2">
        <v>13.003</v>
      </c>
      <c r="C415" s="2">
        <v>81.869438030209452</v>
      </c>
      <c r="D415" s="2">
        <v>-0.49183875230328056</v>
      </c>
      <c r="E415" s="2">
        <v>0.25597599021058104</v>
      </c>
      <c r="F415" s="2">
        <v>13.003</v>
      </c>
      <c r="G415" s="2">
        <v>12.467644999999996</v>
      </c>
      <c r="H415" s="2">
        <v>12.58193600000001</v>
      </c>
      <c r="I415" s="2">
        <v>13.96751350000001</v>
      </c>
      <c r="J415" s="19" t="s">
        <v>50</v>
      </c>
      <c r="K415" s="19" t="s">
        <v>50</v>
      </c>
      <c r="L415" s="19" t="s">
        <v>50</v>
      </c>
    </row>
    <row r="416" spans="1:12" ht="13.5" x14ac:dyDescent="0.25">
      <c r="A416" s="3">
        <v>42611</v>
      </c>
      <c r="B416" s="2">
        <v>13.003</v>
      </c>
      <c r="C416" s="2">
        <v>81.869438030209437</v>
      </c>
      <c r="D416" s="2">
        <v>-0.4427376772317082</v>
      </c>
      <c r="E416" s="2">
        <v>0.32891430660759913</v>
      </c>
      <c r="F416" s="2">
        <v>13.003</v>
      </c>
      <c r="G416" s="2">
        <v>12.513644999999993</v>
      </c>
      <c r="H416" s="2">
        <v>12.561842000000008</v>
      </c>
      <c r="I416" s="2">
        <v>13.956327500000009</v>
      </c>
      <c r="J416" s="19" t="s">
        <v>50</v>
      </c>
      <c r="K416" s="19" t="s">
        <v>50</v>
      </c>
      <c r="L416" s="19" t="s">
        <v>50</v>
      </c>
    </row>
    <row r="417" spans="1:12" ht="13.5" x14ac:dyDescent="0.25">
      <c r="A417" s="3">
        <v>42612</v>
      </c>
      <c r="B417" s="2">
        <v>13.003</v>
      </c>
      <c r="C417" s="2">
        <v>81.869438030209437</v>
      </c>
      <c r="D417" s="2">
        <v>-0.4018762916088896</v>
      </c>
      <c r="E417" s="2">
        <v>0.39273270613940037</v>
      </c>
      <c r="F417" s="2">
        <v>13.003</v>
      </c>
      <c r="G417" s="2">
        <v>12.559644999999994</v>
      </c>
      <c r="H417" s="2">
        <v>12.541748000000009</v>
      </c>
      <c r="I417" s="2">
        <v>13.945141500000009</v>
      </c>
      <c r="J417" s="19" t="s">
        <v>50</v>
      </c>
      <c r="K417" s="19" t="s">
        <v>50</v>
      </c>
      <c r="L417" s="19" t="s">
        <v>50</v>
      </c>
    </row>
    <row r="418" spans="1:12" ht="13.5" x14ac:dyDescent="0.25">
      <c r="A418" s="3">
        <v>42613</v>
      </c>
      <c r="B418" s="2">
        <v>13.388199999999999</v>
      </c>
      <c r="C418" s="2">
        <v>89.267510690771971</v>
      </c>
      <c r="D418" s="2">
        <v>-0.39807917989176467</v>
      </c>
      <c r="E418" s="2">
        <v>0.44853952041010636</v>
      </c>
      <c r="F418" s="2">
        <v>13.08004</v>
      </c>
      <c r="G418" s="2">
        <v>12.624904999999996</v>
      </c>
      <c r="H418" s="2">
        <v>12.529358000000009</v>
      </c>
      <c r="I418" s="2">
        <v>13.935347000000009</v>
      </c>
      <c r="J418" s="19" t="s">
        <v>48</v>
      </c>
      <c r="K418" s="19" t="s">
        <v>50</v>
      </c>
      <c r="L418" s="19" t="s">
        <v>51</v>
      </c>
    </row>
    <row r="419" spans="1:12" ht="13.5" x14ac:dyDescent="0.25">
      <c r="A419" s="3">
        <v>42614</v>
      </c>
      <c r="B419" s="2">
        <v>13.388199999999999</v>
      </c>
      <c r="C419" s="2">
        <v>89.267510690771971</v>
      </c>
      <c r="D419" s="2">
        <v>-0.39912840370436697</v>
      </c>
      <c r="E419" s="2">
        <v>0.49145737241200893</v>
      </c>
      <c r="F419" s="2">
        <v>13.157079999999999</v>
      </c>
      <c r="G419" s="2">
        <v>12.690164999999997</v>
      </c>
      <c r="H419" s="2">
        <v>12.52529800000001</v>
      </c>
      <c r="I419" s="2">
        <v>13.925834000000007</v>
      </c>
      <c r="J419" s="19" t="s">
        <v>48</v>
      </c>
      <c r="K419" s="19" t="s">
        <v>50</v>
      </c>
      <c r="L419" s="19" t="s">
        <v>51</v>
      </c>
    </row>
    <row r="420" spans="1:12" ht="13.5" x14ac:dyDescent="0.25">
      <c r="A420" s="3">
        <v>42615</v>
      </c>
      <c r="B420" s="2">
        <v>13.4232</v>
      </c>
      <c r="C420" s="2">
        <v>89.709971722551316</v>
      </c>
      <c r="D420" s="2">
        <v>-0.34917918129310976</v>
      </c>
      <c r="E420" s="2">
        <v>0.51768215867630096</v>
      </c>
      <c r="F420" s="2">
        <v>13.241119999999999</v>
      </c>
      <c r="G420" s="2">
        <v>12.757174999999998</v>
      </c>
      <c r="H420" s="2">
        <v>12.521938000000008</v>
      </c>
      <c r="I420" s="2">
        <v>13.916693000000009</v>
      </c>
      <c r="J420" s="19" t="s">
        <v>48</v>
      </c>
      <c r="K420" s="19" t="s">
        <v>50</v>
      </c>
      <c r="L420" s="19" t="s">
        <v>51</v>
      </c>
    </row>
    <row r="421" spans="1:12" ht="13.5" x14ac:dyDescent="0.25">
      <c r="A421" s="3">
        <v>42618</v>
      </c>
      <c r="B421" s="2">
        <v>13.4232</v>
      </c>
      <c r="C421" s="2">
        <v>89.709971722551316</v>
      </c>
      <c r="D421" s="2">
        <v>-0.31085452918978085</v>
      </c>
      <c r="E421" s="2">
        <v>0.52119196985091121</v>
      </c>
      <c r="F421" s="2">
        <v>13.32516</v>
      </c>
      <c r="G421" s="2">
        <v>12.824185</v>
      </c>
      <c r="H421" s="2">
        <v>12.518578000000005</v>
      </c>
      <c r="I421" s="2">
        <v>13.907777000000008</v>
      </c>
      <c r="J421" s="19" t="s">
        <v>48</v>
      </c>
      <c r="K421" s="19" t="s">
        <v>50</v>
      </c>
      <c r="L421" s="19" t="s">
        <v>51</v>
      </c>
    </row>
    <row r="422" spans="1:12" ht="13.5" x14ac:dyDescent="0.25">
      <c r="A422" s="3">
        <v>42619</v>
      </c>
      <c r="B422" s="2">
        <v>13.4232</v>
      </c>
      <c r="C422" s="2">
        <v>89.709971722551316</v>
      </c>
      <c r="D422" s="2">
        <v>-0.28207419458814442</v>
      </c>
      <c r="E422" s="2">
        <v>0.50986090176277632</v>
      </c>
      <c r="F422" s="2">
        <v>13.409199999999998</v>
      </c>
      <c r="G422" s="2">
        <v>12.891195000000002</v>
      </c>
      <c r="H422" s="2">
        <v>12.523208000000004</v>
      </c>
      <c r="I422" s="2">
        <v>13.898861000000011</v>
      </c>
      <c r="J422" s="19" t="s">
        <v>48</v>
      </c>
      <c r="K422" s="19" t="s">
        <v>50</v>
      </c>
      <c r="L422" s="19" t="s">
        <v>51</v>
      </c>
    </row>
    <row r="423" spans="1:12" ht="13.5" x14ac:dyDescent="0.25">
      <c r="A423" s="3">
        <v>42620</v>
      </c>
      <c r="B423" s="2">
        <v>13.4232</v>
      </c>
      <c r="C423" s="2">
        <v>89.709971722551316</v>
      </c>
      <c r="D423" s="2">
        <v>-0.26109958263998934</v>
      </c>
      <c r="E423" s="2">
        <v>0.48673327952537532</v>
      </c>
      <c r="F423" s="2">
        <v>13.4162</v>
      </c>
      <c r="G423" s="2">
        <v>12.958205000000001</v>
      </c>
      <c r="H423" s="2">
        <v>12.535042000000002</v>
      </c>
      <c r="I423" s="2">
        <v>13.889720000000011</v>
      </c>
      <c r="J423" s="19" t="s">
        <v>48</v>
      </c>
      <c r="K423" s="19" t="s">
        <v>50</v>
      </c>
      <c r="L423" s="19" t="s">
        <v>51</v>
      </c>
    </row>
    <row r="424" spans="1:12" ht="13.5" x14ac:dyDescent="0.25">
      <c r="A424" s="3">
        <v>42621</v>
      </c>
      <c r="B424" s="2">
        <v>13.4232</v>
      </c>
      <c r="C424" s="2">
        <v>89.709971722551316</v>
      </c>
      <c r="D424" s="2">
        <v>-0.24647959228015104</v>
      </c>
      <c r="E424" s="2">
        <v>0.45632873339255936</v>
      </c>
      <c r="F424" s="2">
        <v>13.4232</v>
      </c>
      <c r="G424" s="2">
        <v>13.025215000000003</v>
      </c>
      <c r="H424" s="2">
        <v>12.546875999999999</v>
      </c>
      <c r="I424" s="2">
        <v>13.880579000000012</v>
      </c>
      <c r="J424" s="19" t="s">
        <v>48</v>
      </c>
      <c r="K424" s="19" t="s">
        <v>50</v>
      </c>
      <c r="L424" s="19" t="s">
        <v>51</v>
      </c>
    </row>
    <row r="425" spans="1:12" ht="13.5" x14ac:dyDescent="0.25">
      <c r="A425" s="3">
        <v>42622</v>
      </c>
      <c r="B425" s="2">
        <v>13.4232</v>
      </c>
      <c r="C425" s="2">
        <v>89.709971722551316</v>
      </c>
      <c r="D425" s="2">
        <v>-0.23700490362466375</v>
      </c>
      <c r="E425" s="2">
        <v>0.4212049206077163</v>
      </c>
      <c r="F425" s="2">
        <v>13.4232</v>
      </c>
      <c r="G425" s="2">
        <v>13.092225000000003</v>
      </c>
      <c r="H425" s="2">
        <v>12.558709999999998</v>
      </c>
      <c r="I425" s="2">
        <v>13.870312000000013</v>
      </c>
      <c r="J425" s="19" t="s">
        <v>50</v>
      </c>
      <c r="K425" s="19" t="s">
        <v>50</v>
      </c>
      <c r="L425" s="19" t="s">
        <v>50</v>
      </c>
    </row>
    <row r="426" spans="1:12" ht="13.5" x14ac:dyDescent="0.25">
      <c r="A426" s="3">
        <v>42627</v>
      </c>
      <c r="B426" s="2">
        <v>13.4232</v>
      </c>
      <c r="C426" s="2">
        <v>89.709971722551316</v>
      </c>
      <c r="D426" s="2">
        <v>-0.23166940791310608</v>
      </c>
      <c r="E426" s="2">
        <v>0.37674662222546307</v>
      </c>
      <c r="F426" s="2">
        <v>13.4232</v>
      </c>
      <c r="G426" s="2">
        <v>13.132505000000004</v>
      </c>
      <c r="H426" s="2">
        <v>12.578197999999995</v>
      </c>
      <c r="I426" s="2">
        <v>13.860045000000014</v>
      </c>
      <c r="J426" s="19" t="s">
        <v>50</v>
      </c>
      <c r="K426" s="19" t="s">
        <v>50</v>
      </c>
      <c r="L426" s="19" t="s">
        <v>50</v>
      </c>
    </row>
    <row r="427" spans="1:12" ht="13.5" x14ac:dyDescent="0.25">
      <c r="A427" s="3">
        <v>42628</v>
      </c>
      <c r="B427" s="2">
        <v>13.4232</v>
      </c>
      <c r="C427" s="2">
        <v>89.709971722551316</v>
      </c>
      <c r="D427" s="2">
        <v>-0.2296376730061791</v>
      </c>
      <c r="E427" s="2">
        <v>0.32671022857546828</v>
      </c>
      <c r="F427" s="2">
        <v>13.4232</v>
      </c>
      <c r="G427" s="2">
        <v>13.172220000000005</v>
      </c>
      <c r="H427" s="2">
        <v>12.597685999999994</v>
      </c>
      <c r="I427" s="2">
        <v>13.848681000000017</v>
      </c>
      <c r="J427" s="19" t="s">
        <v>50</v>
      </c>
      <c r="K427" s="19" t="s">
        <v>50</v>
      </c>
      <c r="L427" s="19" t="s">
        <v>50</v>
      </c>
    </row>
    <row r="428" spans="1:12" ht="13.5" x14ac:dyDescent="0.25">
      <c r="A428" s="3">
        <v>42629</v>
      </c>
      <c r="B428" s="2">
        <v>13.4232</v>
      </c>
      <c r="C428" s="2">
        <v>89.709971722551316</v>
      </c>
      <c r="D428" s="2">
        <v>-0.17095596989669382</v>
      </c>
      <c r="E428" s="2">
        <v>0.27366893606905274</v>
      </c>
      <c r="F428" s="2">
        <v>13.4232</v>
      </c>
      <c r="G428" s="2">
        <v>13.211935000000006</v>
      </c>
      <c r="H428" s="2">
        <v>12.617173999999993</v>
      </c>
      <c r="I428" s="2">
        <v>13.839005000000022</v>
      </c>
      <c r="J428" s="19" t="s">
        <v>50</v>
      </c>
      <c r="K428" s="19" t="s">
        <v>50</v>
      </c>
      <c r="L428" s="19" t="s">
        <v>50</v>
      </c>
    </row>
    <row r="429" spans="1:12" ht="13.5" x14ac:dyDescent="0.25">
      <c r="A429" s="3">
        <v>42632</v>
      </c>
      <c r="B429" s="2">
        <v>13.4232</v>
      </c>
      <c r="C429" s="2">
        <v>89.709971722551316</v>
      </c>
      <c r="D429" s="2">
        <v>-0.1234309207949984</v>
      </c>
      <c r="E429" s="2">
        <v>0.21724162329155555</v>
      </c>
      <c r="F429" s="2">
        <v>13.4232</v>
      </c>
      <c r="G429" s="2">
        <v>13.251620000000003</v>
      </c>
      <c r="H429" s="2">
        <v>12.636661999999992</v>
      </c>
      <c r="I429" s="2">
        <v>13.829329000000023</v>
      </c>
      <c r="J429" s="19" t="s">
        <v>50</v>
      </c>
      <c r="K429" s="19" t="s">
        <v>50</v>
      </c>
      <c r="L429" s="19" t="s">
        <v>50</v>
      </c>
    </row>
    <row r="430" spans="1:12" ht="13.5" x14ac:dyDescent="0.25">
      <c r="A430" s="3">
        <v>42633</v>
      </c>
      <c r="B430" s="2">
        <v>12.822100000000001</v>
      </c>
      <c r="C430" s="2">
        <v>36.091967819105363</v>
      </c>
      <c r="D430" s="2">
        <v>-3.5277894623638062E-2</v>
      </c>
      <c r="E430" s="2">
        <v>0.1552286261745556</v>
      </c>
      <c r="F430" s="2">
        <v>13.30298</v>
      </c>
      <c r="G430" s="2">
        <v>13.242575000000002</v>
      </c>
      <c r="H430" s="2">
        <v>12.644127999999991</v>
      </c>
      <c r="I430" s="2">
        <v>13.816647500000023</v>
      </c>
      <c r="J430" s="19" t="s">
        <v>50</v>
      </c>
      <c r="K430" s="19" t="s">
        <v>50</v>
      </c>
      <c r="L430" s="19" t="s">
        <v>50</v>
      </c>
    </row>
    <row r="431" spans="1:12" ht="13.5" x14ac:dyDescent="0.25">
      <c r="A431" s="3">
        <v>42634</v>
      </c>
      <c r="B431" s="2">
        <v>12.822100000000001</v>
      </c>
      <c r="C431" s="2">
        <v>36.091967819105349</v>
      </c>
      <c r="D431" s="2">
        <v>4.1040036361028598E-2</v>
      </c>
      <c r="E431" s="2">
        <v>9.052003273653686E-2</v>
      </c>
      <c r="F431" s="2">
        <v>13.182759999999998</v>
      </c>
      <c r="G431" s="2">
        <v>13.233530000000002</v>
      </c>
      <c r="H431" s="2">
        <v>12.651593999999989</v>
      </c>
      <c r="I431" s="2">
        <v>13.803966000000024</v>
      </c>
      <c r="J431" s="19" t="s">
        <v>50</v>
      </c>
      <c r="K431" s="19" t="s">
        <v>50</v>
      </c>
      <c r="L431" s="19" t="s">
        <v>50</v>
      </c>
    </row>
    <row r="432" spans="1:12" ht="13.5" x14ac:dyDescent="0.25">
      <c r="A432" s="3">
        <v>42635</v>
      </c>
      <c r="B432" s="2">
        <v>13.131399999999999</v>
      </c>
      <c r="C432" s="2">
        <v>52.893626336371597</v>
      </c>
      <c r="D432" s="2">
        <v>8.4304625749457074E-2</v>
      </c>
      <c r="E432" s="2">
        <v>2.3423379191528058E-2</v>
      </c>
      <c r="F432" s="2">
        <v>13.1244</v>
      </c>
      <c r="G432" s="2">
        <v>13.239950000000002</v>
      </c>
      <c r="H432" s="2">
        <v>12.665245999999991</v>
      </c>
      <c r="I432" s="2">
        <v>13.793647000000023</v>
      </c>
      <c r="J432" s="19" t="s">
        <v>48</v>
      </c>
      <c r="K432" s="19" t="s">
        <v>50</v>
      </c>
      <c r="L432" s="19" t="s">
        <v>53</v>
      </c>
    </row>
    <row r="433" spans="1:12" ht="13.5" x14ac:dyDescent="0.25">
      <c r="A433" s="3">
        <v>42636</v>
      </c>
      <c r="B433" s="2">
        <v>13.131399999999999</v>
      </c>
      <c r="C433" s="2">
        <v>52.893626336371597</v>
      </c>
      <c r="D433" s="2">
        <v>0.12056600346689272</v>
      </c>
      <c r="E433" s="2">
        <v>-3.5152629059073424E-2</v>
      </c>
      <c r="F433" s="2">
        <v>13.066039999999997</v>
      </c>
      <c r="G433" s="2">
        <v>13.246370000000002</v>
      </c>
      <c r="H433" s="2">
        <v>12.67889799999999</v>
      </c>
      <c r="I433" s="2">
        <v>13.783328000000026</v>
      </c>
      <c r="J433" s="19" t="s">
        <v>48</v>
      </c>
      <c r="K433" s="19" t="s">
        <v>50</v>
      </c>
      <c r="L433" s="19" t="s">
        <v>53</v>
      </c>
    </row>
    <row r="434" spans="1:12" ht="13.5" x14ac:dyDescent="0.25">
      <c r="A434" s="3">
        <v>42639</v>
      </c>
      <c r="B434" s="2">
        <v>13.131399999999999</v>
      </c>
      <c r="C434" s="2">
        <v>52.893626336371597</v>
      </c>
      <c r="D434" s="2">
        <v>0.15092729935985005</v>
      </c>
      <c r="E434" s="2">
        <v>-8.6450510187657481E-2</v>
      </c>
      <c r="F434" s="2">
        <v>13.007679999999999</v>
      </c>
      <c r="G434" s="2">
        <v>13.252789999999999</v>
      </c>
      <c r="H434" s="2">
        <v>12.69254999999999</v>
      </c>
      <c r="I434" s="2">
        <v>13.772981000000025</v>
      </c>
      <c r="J434" s="19" t="s">
        <v>48</v>
      </c>
      <c r="K434" s="19" t="s">
        <v>50</v>
      </c>
      <c r="L434" s="19" t="s">
        <v>53</v>
      </c>
    </row>
    <row r="435" spans="1:12" ht="13.5" x14ac:dyDescent="0.25">
      <c r="A435" s="3">
        <v>42640</v>
      </c>
      <c r="B435" s="2">
        <v>13.131399999999999</v>
      </c>
      <c r="C435" s="2">
        <v>52.893626336371597</v>
      </c>
      <c r="D435" s="2">
        <v>0.17632002634880628</v>
      </c>
      <c r="E435" s="2">
        <v>-0.13444745288957582</v>
      </c>
      <c r="F435" s="2">
        <v>13.06954</v>
      </c>
      <c r="G435" s="2">
        <v>13.259209999999999</v>
      </c>
      <c r="H435" s="2">
        <v>12.706201999999992</v>
      </c>
      <c r="I435" s="2">
        <v>13.762634000000025</v>
      </c>
      <c r="J435" s="19" t="s">
        <v>48</v>
      </c>
      <c r="K435" s="19" t="s">
        <v>50</v>
      </c>
      <c r="L435" s="19" t="s">
        <v>51</v>
      </c>
    </row>
    <row r="436" spans="1:12" ht="13.5" x14ac:dyDescent="0.25">
      <c r="A436" s="3">
        <v>42641</v>
      </c>
      <c r="B436" s="2">
        <v>13.131399999999999</v>
      </c>
      <c r="C436" s="2">
        <v>52.893626336371597</v>
      </c>
      <c r="D436" s="2">
        <v>0.19753062411680311</v>
      </c>
      <c r="E436" s="2">
        <v>-0.16446699342085758</v>
      </c>
      <c r="F436" s="2">
        <v>13.131399999999999</v>
      </c>
      <c r="G436" s="2">
        <v>13.265629999999998</v>
      </c>
      <c r="H436" s="2">
        <v>12.727283999999992</v>
      </c>
      <c r="I436" s="2">
        <v>13.753159500000027</v>
      </c>
      <c r="J436" s="19" t="s">
        <v>48</v>
      </c>
      <c r="K436" s="19" t="s">
        <v>50</v>
      </c>
      <c r="L436" s="19" t="s">
        <v>51</v>
      </c>
    </row>
    <row r="437" spans="1:12" ht="13.5" x14ac:dyDescent="0.25">
      <c r="A437" s="3">
        <v>42642</v>
      </c>
      <c r="B437" s="2">
        <v>13.131399999999999</v>
      </c>
      <c r="C437" s="2">
        <v>52.893626336371597</v>
      </c>
      <c r="D437" s="2">
        <v>0.21522290870293759</v>
      </c>
      <c r="E437" s="2">
        <v>-0.18195342392919828</v>
      </c>
      <c r="F437" s="2">
        <v>13.131399999999999</v>
      </c>
      <c r="G437" s="2">
        <v>13.272049999999997</v>
      </c>
      <c r="H437" s="2">
        <v>12.748365999999994</v>
      </c>
      <c r="I437" s="2">
        <v>13.743685000000026</v>
      </c>
      <c r="J437" s="19" t="s">
        <v>50</v>
      </c>
      <c r="K437" s="19" t="s">
        <v>50</v>
      </c>
      <c r="L437" s="19" t="s">
        <v>50</v>
      </c>
    </row>
    <row r="438" spans="1:12" ht="13.5" x14ac:dyDescent="0.25">
      <c r="A438" s="3">
        <v>42643</v>
      </c>
      <c r="B438" s="2">
        <v>12.839600000000001</v>
      </c>
      <c r="C438" s="2">
        <v>38.137744195973198</v>
      </c>
      <c r="D438" s="2">
        <v>0.25157187345044285</v>
      </c>
      <c r="E438" s="2">
        <v>-0.19329330952145926</v>
      </c>
      <c r="F438" s="2">
        <v>13.073040000000001</v>
      </c>
      <c r="G438" s="2">
        <v>13.244619999999998</v>
      </c>
      <c r="H438" s="2">
        <v>12.763611999999997</v>
      </c>
      <c r="I438" s="2">
        <v>13.733314000000021</v>
      </c>
      <c r="J438" s="19" t="s">
        <v>54</v>
      </c>
      <c r="K438" s="19" t="s">
        <v>49</v>
      </c>
      <c r="L438" s="19" t="s">
        <v>47</v>
      </c>
    </row>
    <row r="439" spans="1:12" ht="13.5" x14ac:dyDescent="0.25">
      <c r="A439" s="3">
        <v>42647</v>
      </c>
      <c r="B439" s="2">
        <v>12.839600000000001</v>
      </c>
      <c r="C439" s="2">
        <v>38.137744195973198</v>
      </c>
      <c r="D439" s="2">
        <v>0.2838342033984862</v>
      </c>
      <c r="E439" s="2">
        <v>-0.21393379789419775</v>
      </c>
      <c r="F439" s="2">
        <v>13.014680000000002</v>
      </c>
      <c r="G439" s="2">
        <v>13.217189999999993</v>
      </c>
      <c r="H439" s="2">
        <v>12.778857999999998</v>
      </c>
      <c r="I439" s="2">
        <v>13.72350600000002</v>
      </c>
      <c r="J439" s="19" t="s">
        <v>54</v>
      </c>
      <c r="K439" s="19" t="s">
        <v>49</v>
      </c>
      <c r="L439" s="19" t="s">
        <v>47</v>
      </c>
    </row>
    <row r="440" spans="1:12" ht="13.5" x14ac:dyDescent="0.25">
      <c r="A440" s="3">
        <v>42648</v>
      </c>
      <c r="B440" s="2">
        <v>12.839600000000001</v>
      </c>
      <c r="C440" s="2">
        <v>38.137744195973198</v>
      </c>
      <c r="D440" s="2">
        <v>0.22005016898856589</v>
      </c>
      <c r="E440" s="2">
        <v>-0.24517998594594276</v>
      </c>
      <c r="F440" s="2">
        <v>12.956320000000002</v>
      </c>
      <c r="G440" s="2">
        <v>13.188009999999995</v>
      </c>
      <c r="H440" s="2">
        <v>12.794103999999997</v>
      </c>
      <c r="I440" s="2">
        <v>13.71369800000002</v>
      </c>
      <c r="J440" s="19" t="s">
        <v>54</v>
      </c>
      <c r="K440" s="19" t="s">
        <v>49</v>
      </c>
      <c r="L440" s="19" t="s">
        <v>47</v>
      </c>
    </row>
    <row r="441" spans="1:12" ht="13.5" x14ac:dyDescent="0.25">
      <c r="A441" s="3">
        <v>42649</v>
      </c>
      <c r="B441" s="2">
        <v>12.839600000000001</v>
      </c>
      <c r="C441" s="2">
        <v>38.137744195973198</v>
      </c>
      <c r="D441" s="2">
        <v>0.1673697982230884</v>
      </c>
      <c r="E441" s="2">
        <v>-0.29426349616427727</v>
      </c>
      <c r="F441" s="2">
        <v>12.897960000000001</v>
      </c>
      <c r="G441" s="2">
        <v>13.158829999999995</v>
      </c>
      <c r="H441" s="2">
        <v>12.809349999999997</v>
      </c>
      <c r="I441" s="2">
        <v>13.703890000000019</v>
      </c>
      <c r="J441" s="19" t="s">
        <v>54</v>
      </c>
      <c r="K441" s="19" t="s">
        <v>49</v>
      </c>
      <c r="L441" s="19" t="s">
        <v>47</v>
      </c>
    </row>
    <row r="442" spans="1:12" ht="13.5" x14ac:dyDescent="0.25">
      <c r="A442" s="3">
        <v>42650</v>
      </c>
      <c r="B442" s="2">
        <v>12.839600000000001</v>
      </c>
      <c r="C442" s="2">
        <v>38.137744195973198</v>
      </c>
      <c r="D442" s="2">
        <v>0.17157384052109848</v>
      </c>
      <c r="E442" s="2">
        <v>-0.36987881120227162</v>
      </c>
      <c r="F442" s="2">
        <v>12.839600000000001</v>
      </c>
      <c r="G442" s="2">
        <v>13.129649999999994</v>
      </c>
      <c r="H442" s="2">
        <v>12.824596</v>
      </c>
      <c r="I442" s="2">
        <v>13.697402500000017</v>
      </c>
      <c r="J442" s="19" t="s">
        <v>54</v>
      </c>
      <c r="K442" s="19" t="s">
        <v>49</v>
      </c>
      <c r="L442" s="19" t="s">
        <v>47</v>
      </c>
    </row>
    <row r="443" spans="1:12" ht="13.5" x14ac:dyDescent="0.25">
      <c r="A443" s="3">
        <v>42653</v>
      </c>
      <c r="B443" s="2">
        <v>12.839600000000001</v>
      </c>
      <c r="C443" s="2">
        <v>38.137744195973198</v>
      </c>
      <c r="D443" s="2">
        <v>0.17623770453781695</v>
      </c>
      <c r="E443" s="2">
        <v>-0.48428584195156016</v>
      </c>
      <c r="F443" s="2">
        <v>12.839600000000001</v>
      </c>
      <c r="G443" s="2">
        <v>13.100469999999996</v>
      </c>
      <c r="H443" s="2">
        <v>12.839841999999999</v>
      </c>
      <c r="I443" s="2">
        <v>13.690915000000016</v>
      </c>
      <c r="J443" s="19" t="s">
        <v>50</v>
      </c>
      <c r="K443" s="19" t="s">
        <v>50</v>
      </c>
      <c r="L443" s="19" t="s">
        <v>50</v>
      </c>
    </row>
    <row r="444" spans="1:12" ht="13.5" x14ac:dyDescent="0.25">
      <c r="A444" s="3">
        <v>42654</v>
      </c>
      <c r="B444" s="2">
        <v>12.769600000000001</v>
      </c>
      <c r="C444" s="2">
        <v>34.532680232151463</v>
      </c>
      <c r="D444" s="2">
        <v>0.18639386347356179</v>
      </c>
      <c r="E444" s="2">
        <v>-0.63651515024254857</v>
      </c>
      <c r="F444" s="2">
        <v>12.8256</v>
      </c>
      <c r="G444" s="2">
        <v>13.067789999999997</v>
      </c>
      <c r="H444" s="2">
        <v>12.853687999999998</v>
      </c>
      <c r="I444" s="2">
        <v>13.684077500000015</v>
      </c>
      <c r="J444" s="19" t="s">
        <v>54</v>
      </c>
      <c r="K444" s="19" t="s">
        <v>50</v>
      </c>
      <c r="L444" s="19" t="s">
        <v>47</v>
      </c>
    </row>
    <row r="445" spans="1:12" ht="13.5" x14ac:dyDescent="0.25">
      <c r="A445" s="3">
        <v>42655</v>
      </c>
      <c r="B445" s="2">
        <v>12.769600000000001</v>
      </c>
      <c r="C445" s="2">
        <v>34.532680232151463</v>
      </c>
      <c r="D445" s="2">
        <v>0.19634989838363381</v>
      </c>
      <c r="E445" s="2">
        <v>-0.80526499889372483</v>
      </c>
      <c r="F445" s="2">
        <v>12.811599999999999</v>
      </c>
      <c r="G445" s="2">
        <v>13.035109999999994</v>
      </c>
      <c r="H445" s="2">
        <v>12.867533999999999</v>
      </c>
      <c r="I445" s="2">
        <v>13.675129500000015</v>
      </c>
      <c r="J445" s="19" t="s">
        <v>54</v>
      </c>
      <c r="K445" s="19" t="s">
        <v>50</v>
      </c>
      <c r="L445" s="19" t="s">
        <v>47</v>
      </c>
    </row>
    <row r="446" spans="1:12" ht="13.5" x14ac:dyDescent="0.25">
      <c r="A446" s="3">
        <v>42656</v>
      </c>
      <c r="B446" s="2">
        <v>12.769600000000001</v>
      </c>
      <c r="C446" s="2">
        <v>34.532680232151463</v>
      </c>
      <c r="D446" s="2">
        <v>0.20603568187860688</v>
      </c>
      <c r="E446" s="2">
        <v>-0.98455100043648092</v>
      </c>
      <c r="F446" s="2">
        <v>12.797599999999999</v>
      </c>
      <c r="G446" s="2">
        <v>13.002429999999999</v>
      </c>
      <c r="H446" s="2">
        <v>12.881265999999997</v>
      </c>
      <c r="I446" s="2">
        <v>13.666181500000015</v>
      </c>
      <c r="J446" s="19" t="s">
        <v>54</v>
      </c>
      <c r="K446" s="19" t="s">
        <v>50</v>
      </c>
      <c r="L446" s="19" t="s">
        <v>47</v>
      </c>
    </row>
    <row r="447" spans="1:12" ht="13.5" x14ac:dyDescent="0.25">
      <c r="A447" s="3">
        <v>42657</v>
      </c>
      <c r="B447" s="2">
        <v>12.769600000000001</v>
      </c>
      <c r="C447" s="2">
        <v>34.532680232151463</v>
      </c>
      <c r="D447" s="2">
        <v>0.21539935063531246</v>
      </c>
      <c r="E447" s="2">
        <v>-1.1696613051342555</v>
      </c>
      <c r="F447" s="2">
        <v>12.783599999999998</v>
      </c>
      <c r="G447" s="2">
        <v>12.969749999999996</v>
      </c>
      <c r="H447" s="2">
        <v>12.894997999999996</v>
      </c>
      <c r="I447" s="2">
        <v>13.657233500000013</v>
      </c>
      <c r="J447" s="19" t="s">
        <v>54</v>
      </c>
      <c r="K447" s="19" t="s">
        <v>50</v>
      </c>
      <c r="L447" s="19" t="s">
        <v>47</v>
      </c>
    </row>
    <row r="448" spans="1:12" ht="13.5" x14ac:dyDescent="0.25">
      <c r="A448" s="3">
        <v>42660</v>
      </c>
      <c r="B448" s="2">
        <v>12.769600000000001</v>
      </c>
      <c r="C448" s="2">
        <v>34.532680232151463</v>
      </c>
      <c r="D448" s="2">
        <v>0.17951163412691429</v>
      </c>
      <c r="E448" s="2">
        <v>-1.3419592680757848</v>
      </c>
      <c r="F448" s="2">
        <v>12.769600000000001</v>
      </c>
      <c r="G448" s="2">
        <v>12.937069999999997</v>
      </c>
      <c r="H448" s="2">
        <v>12.908729999999997</v>
      </c>
      <c r="I448" s="2">
        <v>13.646512500000012</v>
      </c>
      <c r="J448" s="19" t="s">
        <v>54</v>
      </c>
      <c r="K448" s="19" t="s">
        <v>50</v>
      </c>
      <c r="L448" s="19" t="s">
        <v>47</v>
      </c>
    </row>
    <row r="449" spans="1:12" ht="13.5" x14ac:dyDescent="0.25">
      <c r="A449" s="3">
        <v>42661</v>
      </c>
      <c r="B449" s="2">
        <v>12.3902</v>
      </c>
      <c r="C449" s="2">
        <v>19.822089570658818</v>
      </c>
      <c r="D449" s="2">
        <v>0.17825018519153879</v>
      </c>
      <c r="E449" s="2">
        <v>-1.4651886124447808</v>
      </c>
      <c r="F449" s="2">
        <v>12.693720000000001</v>
      </c>
      <c r="G449" s="2">
        <v>12.885419999999996</v>
      </c>
      <c r="H449" s="2">
        <v>12.914873999999998</v>
      </c>
      <c r="I449" s="2">
        <v>13.633894500000013</v>
      </c>
      <c r="J449" s="19" t="s">
        <v>50</v>
      </c>
      <c r="K449" s="19" t="s">
        <v>50</v>
      </c>
      <c r="L449" s="19" t="s">
        <v>50</v>
      </c>
    </row>
    <row r="450" spans="1:12" ht="13.5" x14ac:dyDescent="0.25">
      <c r="A450" s="3">
        <v>42662</v>
      </c>
      <c r="B450" s="2">
        <v>12.3902</v>
      </c>
      <c r="C450" s="2">
        <v>19.822089570658818</v>
      </c>
      <c r="D450" s="2">
        <v>0.18035189687816278</v>
      </c>
      <c r="E450" s="2">
        <v>-1.5095833502260201</v>
      </c>
      <c r="F450" s="2">
        <v>12.617840000000001</v>
      </c>
      <c r="G450" s="2">
        <v>12.863824999999997</v>
      </c>
      <c r="H450" s="2">
        <v>12.921017999999998</v>
      </c>
      <c r="I450" s="2">
        <v>13.621276500000013</v>
      </c>
      <c r="J450" s="19" t="s">
        <v>50</v>
      </c>
      <c r="K450" s="19" t="s">
        <v>50</v>
      </c>
      <c r="L450" s="19" t="s">
        <v>50</v>
      </c>
    </row>
    <row r="451" spans="1:12" ht="13.5" x14ac:dyDescent="0.25">
      <c r="A451" s="3">
        <v>42663</v>
      </c>
      <c r="B451" s="2">
        <v>12.3902</v>
      </c>
      <c r="C451" s="2">
        <v>19.822089570658818</v>
      </c>
      <c r="D451" s="2">
        <v>0.18506461233773308</v>
      </c>
      <c r="E451" s="2">
        <v>-1.4888278221820119</v>
      </c>
      <c r="F451" s="2">
        <v>12.54196</v>
      </c>
      <c r="G451" s="2">
        <v>12.842229999999997</v>
      </c>
      <c r="H451" s="2">
        <v>12.927162000000001</v>
      </c>
      <c r="I451" s="2">
        <v>13.608658500000013</v>
      </c>
      <c r="J451" s="19" t="s">
        <v>50</v>
      </c>
      <c r="K451" s="19" t="s">
        <v>50</v>
      </c>
      <c r="L451" s="19" t="s">
        <v>50</v>
      </c>
    </row>
    <row r="452" spans="1:12" ht="13.5" x14ac:dyDescent="0.25">
      <c r="A452" s="3">
        <v>42664</v>
      </c>
      <c r="B452" s="2">
        <v>12.3902</v>
      </c>
      <c r="C452" s="2">
        <v>19.822089570658818</v>
      </c>
      <c r="D452" s="2">
        <v>0.19176927986488579</v>
      </c>
      <c r="E452" s="2">
        <v>-1.3991328667212224</v>
      </c>
      <c r="F452" s="2">
        <v>12.46608</v>
      </c>
      <c r="G452" s="2">
        <v>12.805169999999999</v>
      </c>
      <c r="H452" s="2">
        <v>12.933306000000002</v>
      </c>
      <c r="I452" s="2">
        <v>13.59604050000001</v>
      </c>
      <c r="J452" s="19" t="s">
        <v>50</v>
      </c>
      <c r="K452" s="19" t="s">
        <v>50</v>
      </c>
      <c r="L452" s="19" t="s">
        <v>50</v>
      </c>
    </row>
    <row r="453" spans="1:12" ht="13.5" x14ac:dyDescent="0.25">
      <c r="A453" s="3">
        <v>42667</v>
      </c>
      <c r="B453" s="2">
        <v>12.3902</v>
      </c>
      <c r="C453" s="2">
        <v>19.822089570658818</v>
      </c>
      <c r="D453" s="2">
        <v>0.19995818713128877</v>
      </c>
      <c r="E453" s="2">
        <v>-1.2372939991675826</v>
      </c>
      <c r="F453" s="2">
        <v>12.3902</v>
      </c>
      <c r="G453" s="2">
        <v>12.768109999999998</v>
      </c>
      <c r="H453" s="2">
        <v>12.939450000000001</v>
      </c>
      <c r="I453" s="2">
        <v>13.58342250000001</v>
      </c>
      <c r="J453" s="19" t="s">
        <v>50</v>
      </c>
      <c r="K453" s="19" t="s">
        <v>50</v>
      </c>
      <c r="L453" s="19" t="s">
        <v>50</v>
      </c>
    </row>
    <row r="454" spans="1:12" ht="13.5" x14ac:dyDescent="0.25">
      <c r="A454" s="3">
        <v>42668</v>
      </c>
      <c r="B454" s="2">
        <v>12.3902</v>
      </c>
      <c r="C454" s="2">
        <v>19.822089570658818</v>
      </c>
      <c r="D454" s="2">
        <v>0.19844740864050792</v>
      </c>
      <c r="E454" s="2">
        <v>-1.00840344871715</v>
      </c>
      <c r="F454" s="2">
        <v>12.3902</v>
      </c>
      <c r="G454" s="2">
        <v>12.73105</v>
      </c>
      <c r="H454" s="2">
        <v>12.945594000000005</v>
      </c>
      <c r="I454" s="2">
        <v>13.57080450000001</v>
      </c>
      <c r="J454" s="19" t="s">
        <v>50</v>
      </c>
      <c r="K454" s="19" t="s">
        <v>50</v>
      </c>
      <c r="L454" s="19" t="s">
        <v>50</v>
      </c>
    </row>
    <row r="455" spans="1:12" ht="13.5" x14ac:dyDescent="0.25">
      <c r="A455" s="3">
        <v>42669</v>
      </c>
      <c r="B455" s="2">
        <v>12.3902</v>
      </c>
      <c r="C455" s="2">
        <v>19.822089570658818</v>
      </c>
      <c r="D455" s="2">
        <v>0.19932588807205498</v>
      </c>
      <c r="E455" s="2">
        <v>-0.74136433169127613</v>
      </c>
      <c r="F455" s="2">
        <v>12.3902</v>
      </c>
      <c r="G455" s="2">
        <v>12.693989999999998</v>
      </c>
      <c r="H455" s="2">
        <v>12.951738000000008</v>
      </c>
      <c r="I455" s="2">
        <v>13.558186500000009</v>
      </c>
      <c r="J455" s="19" t="s">
        <v>50</v>
      </c>
      <c r="K455" s="19" t="s">
        <v>50</v>
      </c>
      <c r="L455" s="19" t="s">
        <v>50</v>
      </c>
    </row>
    <row r="456" spans="1:12" ht="13.5" x14ac:dyDescent="0.25">
      <c r="A456" s="3">
        <v>42670</v>
      </c>
      <c r="B456" s="2">
        <v>12.256</v>
      </c>
      <c r="C456" s="2">
        <v>15.818032490957236</v>
      </c>
      <c r="D456" s="2">
        <v>0.21200702280535211</v>
      </c>
      <c r="E456" s="2">
        <v>-0.44784425637858194</v>
      </c>
      <c r="F456" s="2">
        <v>12.36336</v>
      </c>
      <c r="G456" s="2">
        <v>12.650219999999997</v>
      </c>
      <c r="H456" s="2">
        <v>12.944506000000008</v>
      </c>
      <c r="I456" s="2">
        <v>13.544897500000006</v>
      </c>
      <c r="J456" s="19" t="s">
        <v>54</v>
      </c>
      <c r="K456" s="19" t="s">
        <v>50</v>
      </c>
      <c r="L456" s="19" t="s">
        <v>47</v>
      </c>
    </row>
    <row r="457" spans="1:12" ht="13.5" x14ac:dyDescent="0.25">
      <c r="A457" s="3">
        <v>42671</v>
      </c>
      <c r="B457" s="2">
        <v>12.256</v>
      </c>
      <c r="C457" s="2">
        <v>15.818032490957236</v>
      </c>
      <c r="D457" s="2">
        <v>0.2253793417809522</v>
      </c>
      <c r="E457" s="2">
        <v>-0.14472977410734109</v>
      </c>
      <c r="F457" s="2">
        <v>12.33652</v>
      </c>
      <c r="G457" s="2">
        <v>12.606449999999999</v>
      </c>
      <c r="H457" s="2">
        <v>12.93704800000001</v>
      </c>
      <c r="I457" s="2">
        <v>13.529667000000007</v>
      </c>
      <c r="J457" s="19" t="s">
        <v>54</v>
      </c>
      <c r="K457" s="19" t="s">
        <v>50</v>
      </c>
      <c r="L457" s="19" t="s">
        <v>47</v>
      </c>
    </row>
    <row r="458" spans="1:12" ht="13.5" x14ac:dyDescent="0.25">
      <c r="A458" s="3">
        <v>42674</v>
      </c>
      <c r="B458" s="2">
        <v>12.256</v>
      </c>
      <c r="C458" s="2">
        <v>15.818032490957236</v>
      </c>
      <c r="D458" s="2">
        <v>0.23914079577287772</v>
      </c>
      <c r="E458" s="2">
        <v>0.13530575339573803</v>
      </c>
      <c r="F458" s="2">
        <v>12.30968</v>
      </c>
      <c r="G458" s="2">
        <v>12.577269999999997</v>
      </c>
      <c r="H458" s="2">
        <v>12.92959000000001</v>
      </c>
      <c r="I458" s="2">
        <v>13.514436500000006</v>
      </c>
      <c r="J458" s="19" t="s">
        <v>54</v>
      </c>
      <c r="K458" s="19" t="s">
        <v>50</v>
      </c>
      <c r="L458" s="19" t="s">
        <v>47</v>
      </c>
    </row>
    <row r="459" spans="1:12" ht="13.5" x14ac:dyDescent="0.25">
      <c r="A459" s="3">
        <v>42675</v>
      </c>
      <c r="B459" s="2">
        <v>12.256</v>
      </c>
      <c r="C459" s="2">
        <v>15.818032490957236</v>
      </c>
      <c r="D459" s="2">
        <v>0.19468107117084976</v>
      </c>
      <c r="E459" s="2">
        <v>0.35662598643224008</v>
      </c>
      <c r="F459" s="2">
        <v>12.28284</v>
      </c>
      <c r="G459" s="2">
        <v>12.548089999999998</v>
      </c>
      <c r="H459" s="2">
        <v>12.922120000000007</v>
      </c>
      <c r="I459" s="2">
        <v>13.499178000000002</v>
      </c>
      <c r="J459" s="19" t="s">
        <v>54</v>
      </c>
      <c r="K459" s="19" t="s">
        <v>50</v>
      </c>
      <c r="L459" s="19" t="s">
        <v>47</v>
      </c>
    </row>
    <row r="460" spans="1:12" ht="13.5" x14ac:dyDescent="0.25">
      <c r="A460" s="3">
        <v>42676</v>
      </c>
      <c r="B460" s="2">
        <v>12.256</v>
      </c>
      <c r="C460" s="2">
        <v>15.818032490957236</v>
      </c>
      <c r="D460" s="2">
        <v>0.15915871062885323</v>
      </c>
      <c r="E460" s="2">
        <v>0.49096719422753243</v>
      </c>
      <c r="F460" s="2">
        <v>12.256</v>
      </c>
      <c r="G460" s="2">
        <v>12.518909999999996</v>
      </c>
      <c r="H460" s="2">
        <v>12.907180000000006</v>
      </c>
      <c r="I460" s="2">
        <v>13.483919500000003</v>
      </c>
      <c r="J460" s="19" t="s">
        <v>54</v>
      </c>
      <c r="K460" s="19" t="s">
        <v>50</v>
      </c>
      <c r="L460" s="19" t="s">
        <v>47</v>
      </c>
    </row>
    <row r="461" spans="1:12" ht="13.5" x14ac:dyDescent="0.25">
      <c r="A461" s="3">
        <v>42677</v>
      </c>
      <c r="B461" s="2">
        <v>12.256</v>
      </c>
      <c r="C461" s="2">
        <v>15.818032490957236</v>
      </c>
      <c r="D461" s="2">
        <v>0.131043371621546</v>
      </c>
      <c r="E461" s="2">
        <v>0.57754966261575502</v>
      </c>
      <c r="F461" s="2">
        <v>12.256</v>
      </c>
      <c r="G461" s="2">
        <v>12.489729999999998</v>
      </c>
      <c r="H461" s="2">
        <v>12.892240000000005</v>
      </c>
      <c r="I461" s="2">
        <v>13.468661000000003</v>
      </c>
      <c r="J461" s="19" t="s">
        <v>50</v>
      </c>
      <c r="K461" s="19" t="s">
        <v>50</v>
      </c>
      <c r="L461" s="19" t="s">
        <v>50</v>
      </c>
    </row>
    <row r="462" spans="1:12" ht="13.5" x14ac:dyDescent="0.25">
      <c r="A462" s="3">
        <v>42678</v>
      </c>
      <c r="B462" s="2">
        <v>12.256</v>
      </c>
      <c r="C462" s="2">
        <v>15.818032490957236</v>
      </c>
      <c r="D462" s="2">
        <v>0.10905165733808175</v>
      </c>
      <c r="E462" s="2">
        <v>0.62843310018348963</v>
      </c>
      <c r="F462" s="2">
        <v>12.256</v>
      </c>
      <c r="G462" s="2">
        <v>12.460549999999998</v>
      </c>
      <c r="H462" s="2">
        <v>12.877300000000002</v>
      </c>
      <c r="I462" s="2">
        <v>13.453402499999999</v>
      </c>
      <c r="J462" s="19" t="s">
        <v>50</v>
      </c>
      <c r="K462" s="19" t="s">
        <v>50</v>
      </c>
      <c r="L462" s="19" t="s">
        <v>50</v>
      </c>
    </row>
    <row r="463" spans="1:12" ht="13.5" x14ac:dyDescent="0.25">
      <c r="A463" s="3">
        <v>42681</v>
      </c>
      <c r="B463" s="2">
        <v>11.888299999999999</v>
      </c>
      <c r="C463" s="2">
        <v>8.1967649758487795</v>
      </c>
      <c r="D463" s="2">
        <v>0.11934530959647383</v>
      </c>
      <c r="E463" s="2">
        <v>0.63591372147800374</v>
      </c>
      <c r="F463" s="2">
        <v>12.182460000000001</v>
      </c>
      <c r="G463" s="2">
        <v>12.412984999999997</v>
      </c>
      <c r="H463" s="2">
        <v>12.855006000000001</v>
      </c>
      <c r="I463" s="2">
        <v>13.437712499999998</v>
      </c>
      <c r="J463" s="19" t="s">
        <v>54</v>
      </c>
      <c r="K463" s="19" t="s">
        <v>50</v>
      </c>
      <c r="L463" s="19" t="s">
        <v>47</v>
      </c>
    </row>
    <row r="464" spans="1:12" ht="13.5" x14ac:dyDescent="0.25">
      <c r="A464" s="3">
        <v>42682</v>
      </c>
      <c r="B464" s="2">
        <v>11.9</v>
      </c>
      <c r="C464" s="2">
        <v>9.6878345682455915</v>
      </c>
      <c r="D464" s="2">
        <v>0.13090306780921424</v>
      </c>
      <c r="E464" s="2">
        <v>0.61166558496878576</v>
      </c>
      <c r="F464" s="2">
        <v>12.11126</v>
      </c>
      <c r="G464" s="2">
        <v>12.369504999999998</v>
      </c>
      <c r="H464" s="2">
        <v>12.832946</v>
      </c>
      <c r="I464" s="2">
        <v>13.422108999999999</v>
      </c>
      <c r="J464" s="19" t="s">
        <v>54</v>
      </c>
      <c r="K464" s="19" t="s">
        <v>50</v>
      </c>
      <c r="L464" s="19" t="s">
        <v>47</v>
      </c>
    </row>
    <row r="465" spans="1:12" ht="13.5" x14ac:dyDescent="0.25">
      <c r="A465" s="3">
        <v>42683</v>
      </c>
      <c r="B465" s="2">
        <v>11.9</v>
      </c>
      <c r="C465" s="2">
        <v>9.6878345682455915</v>
      </c>
      <c r="D465" s="2">
        <v>0.14405284341396296</v>
      </c>
      <c r="E465" s="2">
        <v>0.56530846420593051</v>
      </c>
      <c r="F465" s="2">
        <v>12.04006</v>
      </c>
      <c r="G465" s="2">
        <v>12.326024999999998</v>
      </c>
      <c r="H465" s="2">
        <v>12.810885999999998</v>
      </c>
      <c r="I465" s="2">
        <v>13.406505499999996</v>
      </c>
      <c r="J465" s="19" t="s">
        <v>54</v>
      </c>
      <c r="K465" s="19" t="s">
        <v>50</v>
      </c>
      <c r="L465" s="19" t="s">
        <v>47</v>
      </c>
    </row>
    <row r="466" spans="1:12" ht="13.5" x14ac:dyDescent="0.25">
      <c r="A466" s="3">
        <v>42684</v>
      </c>
      <c r="B466" s="2">
        <v>11.9</v>
      </c>
      <c r="C466" s="2">
        <v>9.6878345682455915</v>
      </c>
      <c r="D466" s="2">
        <v>0.13765391725342013</v>
      </c>
      <c r="E466" s="2">
        <v>0.49081945659085735</v>
      </c>
      <c r="F466" s="2">
        <v>11.968859999999999</v>
      </c>
      <c r="G466" s="2">
        <v>12.282544999999999</v>
      </c>
      <c r="H466" s="2">
        <v>12.788825999999997</v>
      </c>
      <c r="I466" s="2">
        <v>13.390901999999999</v>
      </c>
      <c r="J466" s="19" t="s">
        <v>54</v>
      </c>
      <c r="K466" s="19" t="s">
        <v>50</v>
      </c>
      <c r="L466" s="19" t="s">
        <v>47</v>
      </c>
    </row>
    <row r="467" spans="1:12" ht="13.5" x14ac:dyDescent="0.25">
      <c r="A467" s="3">
        <v>42685</v>
      </c>
      <c r="B467" s="2">
        <v>11.9</v>
      </c>
      <c r="C467" s="2">
        <v>9.6878345682455915</v>
      </c>
      <c r="D467" s="2">
        <v>0.13512878801364003</v>
      </c>
      <c r="E467" s="2">
        <v>0.39848579674603118</v>
      </c>
      <c r="F467" s="2">
        <v>11.897659999999998</v>
      </c>
      <c r="G467" s="2">
        <v>12.239065</v>
      </c>
      <c r="H467" s="2">
        <v>12.766765999999995</v>
      </c>
      <c r="I467" s="2">
        <v>13.377549499999997</v>
      </c>
      <c r="J467" s="19" t="s">
        <v>54</v>
      </c>
      <c r="K467" s="19" t="s">
        <v>50</v>
      </c>
      <c r="L467" s="19" t="s">
        <v>47</v>
      </c>
    </row>
    <row r="468" spans="1:12" ht="13.5" x14ac:dyDescent="0.25">
      <c r="A468" s="3">
        <v>42688</v>
      </c>
      <c r="B468" s="2">
        <v>11.9</v>
      </c>
      <c r="C468" s="2">
        <v>9.6878345682455915</v>
      </c>
      <c r="D468" s="2">
        <v>0.13566746125297335</v>
      </c>
      <c r="E468" s="2">
        <v>0.29666839676787854</v>
      </c>
      <c r="F468" s="2">
        <v>11.9</v>
      </c>
      <c r="G468" s="2">
        <v>12.195585000000001</v>
      </c>
      <c r="H468" s="2">
        <v>12.737001999999995</v>
      </c>
      <c r="I468" s="2">
        <v>13.364196999999999</v>
      </c>
      <c r="J468" s="19" t="s">
        <v>48</v>
      </c>
      <c r="K468" s="19" t="s">
        <v>50</v>
      </c>
      <c r="L468" s="19" t="s">
        <v>51</v>
      </c>
    </row>
    <row r="469" spans="1:12" ht="13.5" x14ac:dyDescent="0.25">
      <c r="A469" s="3">
        <v>42689</v>
      </c>
      <c r="B469" s="2">
        <v>11.9</v>
      </c>
      <c r="C469" s="2">
        <v>9.6878345682455915</v>
      </c>
      <c r="D469" s="2">
        <v>0.13860041081366958</v>
      </c>
      <c r="E469" s="2">
        <v>0.21844462246736646</v>
      </c>
      <c r="F469" s="2">
        <v>11.9</v>
      </c>
      <c r="G469" s="2">
        <v>12.171075</v>
      </c>
      <c r="H469" s="2">
        <v>12.707237999999993</v>
      </c>
      <c r="I469" s="2">
        <v>13.350872499999998</v>
      </c>
      <c r="J469" s="19" t="s">
        <v>50</v>
      </c>
      <c r="K469" s="19" t="s">
        <v>50</v>
      </c>
      <c r="L469" s="19" t="s">
        <v>50</v>
      </c>
    </row>
    <row r="470" spans="1:12" ht="13.5" x14ac:dyDescent="0.25">
      <c r="A470" s="3">
        <v>42690</v>
      </c>
      <c r="B470" s="2">
        <v>12.431100000000001</v>
      </c>
      <c r="C470" s="2">
        <v>57.996443523422855</v>
      </c>
      <c r="D470" s="2">
        <v>0.10403505322374684</v>
      </c>
      <c r="E470" s="2">
        <v>0.16614027665185849</v>
      </c>
      <c r="F470" s="2">
        <v>12.006220000000001</v>
      </c>
      <c r="G470" s="2">
        <v>12.173120000000001</v>
      </c>
      <c r="H470" s="2">
        <v>12.687395999999994</v>
      </c>
      <c r="I470" s="2">
        <v>13.339950499999995</v>
      </c>
      <c r="J470" s="19" t="s">
        <v>50</v>
      </c>
      <c r="K470" s="19" t="s">
        <v>50</v>
      </c>
      <c r="L470" s="19" t="s">
        <v>50</v>
      </c>
    </row>
    <row r="471" spans="1:12" ht="13.5" x14ac:dyDescent="0.25">
      <c r="A471" s="3">
        <v>42691</v>
      </c>
      <c r="B471" s="2">
        <v>12.600300000000001</v>
      </c>
      <c r="C471" s="2">
        <v>64.509681090279358</v>
      </c>
      <c r="D471" s="2">
        <v>6.1239573023964766E-2</v>
      </c>
      <c r="E471" s="2">
        <v>0.13188824425055207</v>
      </c>
      <c r="F471" s="2">
        <v>12.146280000000001</v>
      </c>
      <c r="G471" s="2">
        <v>12.183625000000001</v>
      </c>
      <c r="H471" s="2">
        <v>12.670937999999992</v>
      </c>
      <c r="I471" s="2">
        <v>13.329874499999995</v>
      </c>
      <c r="J471" s="19" t="s">
        <v>48</v>
      </c>
      <c r="K471" s="19" t="s">
        <v>50</v>
      </c>
      <c r="L471" s="19" t="s">
        <v>51</v>
      </c>
    </row>
    <row r="472" spans="1:12" ht="13.5" x14ac:dyDescent="0.25">
      <c r="A472" s="3">
        <v>42692</v>
      </c>
      <c r="B472" s="2">
        <v>12.600300000000001</v>
      </c>
      <c r="C472" s="2">
        <v>64.509681090279358</v>
      </c>
      <c r="D472" s="2">
        <v>2.3088817049503163E-2</v>
      </c>
      <c r="E472" s="2">
        <v>0.11034867837889864</v>
      </c>
      <c r="F472" s="2">
        <v>12.286340000000001</v>
      </c>
      <c r="G472" s="2">
        <v>12.194130000000001</v>
      </c>
      <c r="H472" s="2">
        <v>12.654479999999992</v>
      </c>
      <c r="I472" s="2">
        <v>13.321402499999992</v>
      </c>
      <c r="J472" s="19" t="s">
        <v>48</v>
      </c>
      <c r="K472" s="19" t="s">
        <v>50</v>
      </c>
      <c r="L472" s="19" t="s">
        <v>51</v>
      </c>
    </row>
    <row r="473" spans="1:12" ht="13.5" x14ac:dyDescent="0.25">
      <c r="A473" s="3">
        <v>42695</v>
      </c>
      <c r="B473" s="2">
        <v>12.612</v>
      </c>
      <c r="C473" s="2">
        <v>64.945602532279821</v>
      </c>
      <c r="D473" s="2">
        <v>-6.8424040959543575E-2</v>
      </c>
      <c r="E473" s="2">
        <v>9.765467292279742E-2</v>
      </c>
      <c r="F473" s="2">
        <v>12.428740000000001</v>
      </c>
      <c r="G473" s="2">
        <v>12.205220000000001</v>
      </c>
      <c r="H473" s="2">
        <v>12.638255999999991</v>
      </c>
      <c r="I473" s="2">
        <v>13.312988999999993</v>
      </c>
      <c r="J473" s="19" t="s">
        <v>48</v>
      </c>
      <c r="K473" s="19" t="s">
        <v>50</v>
      </c>
      <c r="L473" s="19" t="s">
        <v>51</v>
      </c>
    </row>
    <row r="474" spans="1:12" ht="13.5" x14ac:dyDescent="0.25">
      <c r="A474" s="3">
        <v>42696</v>
      </c>
      <c r="B474" s="2">
        <v>12.722899999999999</v>
      </c>
      <c r="C474" s="2">
        <v>68.85106045644433</v>
      </c>
      <c r="D474" s="2">
        <v>-0.15400449619785839</v>
      </c>
      <c r="E474" s="2">
        <v>8.9162004371184295E-2</v>
      </c>
      <c r="F474" s="2">
        <v>12.59332</v>
      </c>
      <c r="G474" s="2">
        <v>12.221855000000001</v>
      </c>
      <c r="H474" s="2">
        <v>12.624249999999993</v>
      </c>
      <c r="I474" s="2">
        <v>13.304004499999992</v>
      </c>
      <c r="J474" s="19" t="s">
        <v>48</v>
      </c>
      <c r="K474" s="19" t="s">
        <v>50</v>
      </c>
      <c r="L474" s="19" t="s">
        <v>51</v>
      </c>
    </row>
    <row r="475" spans="1:12" ht="13.5" x14ac:dyDescent="0.25">
      <c r="A475" s="3">
        <v>42697</v>
      </c>
      <c r="B475" s="2">
        <v>13.2948</v>
      </c>
      <c r="C475" s="2">
        <v>80.757199798654895</v>
      </c>
      <c r="D475" s="2">
        <v>-0.27104041416294677</v>
      </c>
      <c r="E475" s="2">
        <v>8.5100531309144162E-2</v>
      </c>
      <c r="F475" s="2">
        <v>12.76606</v>
      </c>
      <c r="G475" s="2">
        <v>12.267085000000003</v>
      </c>
      <c r="H475" s="2">
        <v>12.621681999999991</v>
      </c>
      <c r="I475" s="2">
        <v>13.299567499999993</v>
      </c>
      <c r="J475" s="19" t="s">
        <v>48</v>
      </c>
      <c r="K475" s="19" t="s">
        <v>50</v>
      </c>
      <c r="L475" s="19" t="s">
        <v>51</v>
      </c>
    </row>
    <row r="476" spans="1:12" ht="13.5" x14ac:dyDescent="0.25">
      <c r="A476" s="3">
        <v>42698</v>
      </c>
      <c r="B476" s="2">
        <v>13.4057</v>
      </c>
      <c r="C476" s="2">
        <v>82.179659058856132</v>
      </c>
      <c r="D476" s="2">
        <v>-0.3837564135468412</v>
      </c>
      <c r="E476" s="2">
        <v>7.4596875019184397E-2</v>
      </c>
      <c r="F476" s="2">
        <v>12.92714</v>
      </c>
      <c r="G476" s="2">
        <v>12.324570000000001</v>
      </c>
      <c r="H476" s="2">
        <v>12.621331999999994</v>
      </c>
      <c r="I476" s="2">
        <v>13.295684999999992</v>
      </c>
      <c r="J476" s="19" t="s">
        <v>48</v>
      </c>
      <c r="K476" s="19" t="s">
        <v>50</v>
      </c>
      <c r="L476" s="19" t="s">
        <v>51</v>
      </c>
    </row>
    <row r="477" spans="1:12" ht="13.5" x14ac:dyDescent="0.25">
      <c r="A477" s="3">
        <v>42699</v>
      </c>
      <c r="B477" s="2">
        <v>13.8026</v>
      </c>
      <c r="C477" s="2">
        <v>86.131045645287571</v>
      </c>
      <c r="D477" s="2">
        <v>-0.51425235137129732</v>
      </c>
      <c r="E477" s="2">
        <v>6.1621849685286341E-2</v>
      </c>
      <c r="F477" s="2">
        <v>13.167599999999998</v>
      </c>
      <c r="G477" s="2">
        <v>12.401900000000003</v>
      </c>
      <c r="H477" s="2">
        <v>12.628919999999992</v>
      </c>
      <c r="I477" s="2">
        <v>13.294349999999991</v>
      </c>
      <c r="J477" s="19" t="s">
        <v>48</v>
      </c>
      <c r="K477" s="19" t="s">
        <v>50</v>
      </c>
      <c r="L477" s="19" t="s">
        <v>51</v>
      </c>
    </row>
    <row r="478" spans="1:12" ht="13.5" x14ac:dyDescent="0.25">
      <c r="A478" s="3">
        <v>42702</v>
      </c>
      <c r="B478" s="2">
        <v>14.0069</v>
      </c>
      <c r="C478" s="2">
        <v>87.649152131753553</v>
      </c>
      <c r="D478" s="2">
        <v>-0.64744771745745133</v>
      </c>
      <c r="E478" s="2">
        <v>4.7079820923266222E-2</v>
      </c>
      <c r="F478" s="2">
        <v>13.446580000000001</v>
      </c>
      <c r="G478" s="2">
        <v>12.489445000000002</v>
      </c>
      <c r="H478" s="2">
        <v>12.640593999999989</v>
      </c>
      <c r="I478" s="2">
        <v>13.29403649999999</v>
      </c>
      <c r="J478" s="19" t="s">
        <v>48</v>
      </c>
      <c r="K478" s="19" t="s">
        <v>50</v>
      </c>
      <c r="L478" s="19" t="s">
        <v>51</v>
      </c>
    </row>
    <row r="479" spans="1:12" ht="13.5" x14ac:dyDescent="0.25">
      <c r="A479" s="3">
        <v>42703</v>
      </c>
      <c r="B479" s="2">
        <v>14.0069</v>
      </c>
      <c r="C479" s="2">
        <v>87.649152131753553</v>
      </c>
      <c r="D479" s="2">
        <v>-0.76843499610093602</v>
      </c>
      <c r="E479" s="2">
        <v>3.1743287085165307E-2</v>
      </c>
      <c r="F479" s="2">
        <v>13.703379999999999</v>
      </c>
      <c r="G479" s="2">
        <v>12.576990000000004</v>
      </c>
      <c r="H479" s="2">
        <v>12.652267999999987</v>
      </c>
      <c r="I479" s="2">
        <v>13.293722999999991</v>
      </c>
      <c r="J479" s="19" t="s">
        <v>48</v>
      </c>
      <c r="K479" s="19" t="s">
        <v>50</v>
      </c>
      <c r="L479" s="19" t="s">
        <v>51</v>
      </c>
    </row>
    <row r="480" spans="1:12" ht="13.5" x14ac:dyDescent="0.25">
      <c r="A480" s="3">
        <v>42704</v>
      </c>
      <c r="B480" s="2">
        <v>13.709199999999999</v>
      </c>
      <c r="C480" s="2">
        <v>73.966416643902534</v>
      </c>
      <c r="D480" s="2">
        <v>-0.77471921730479387</v>
      </c>
      <c r="E480" s="2">
        <v>1.7979649190697194E-2</v>
      </c>
      <c r="F480" s="2">
        <v>13.786260000000002</v>
      </c>
      <c r="G480" s="2">
        <v>12.649650000000003</v>
      </c>
      <c r="H480" s="2">
        <v>12.670009999999991</v>
      </c>
      <c r="I480" s="2">
        <v>13.291920999999991</v>
      </c>
      <c r="J480" s="19" t="s">
        <v>54</v>
      </c>
      <c r="K480" s="19" t="s">
        <v>50</v>
      </c>
      <c r="L480" s="19" t="s">
        <v>55</v>
      </c>
    </row>
    <row r="481" spans="1:12" ht="13.5" x14ac:dyDescent="0.25">
      <c r="A481" s="3">
        <v>42705</v>
      </c>
      <c r="B481" s="2">
        <v>13.709199999999999</v>
      </c>
      <c r="C481" s="2">
        <v>73.966416643902534</v>
      </c>
      <c r="D481" s="2">
        <v>-0.75934851634137956</v>
      </c>
      <c r="E481" s="2">
        <v>1.1033858377440021E-2</v>
      </c>
      <c r="F481" s="2">
        <v>13.846959999999999</v>
      </c>
      <c r="G481" s="2">
        <v>12.722310000000004</v>
      </c>
      <c r="H481" s="2">
        <v>12.687751999999991</v>
      </c>
      <c r="I481" s="2">
        <v>13.29011899999999</v>
      </c>
      <c r="J481" s="19" t="s">
        <v>54</v>
      </c>
      <c r="K481" s="19" t="s">
        <v>50</v>
      </c>
      <c r="L481" s="19" t="s">
        <v>55</v>
      </c>
    </row>
    <row r="482" spans="1:12" ht="13.5" x14ac:dyDescent="0.25">
      <c r="A482" s="3">
        <v>42706</v>
      </c>
      <c r="B482" s="2">
        <v>13.300700000000001</v>
      </c>
      <c r="C482" s="2">
        <v>59.247446009430888</v>
      </c>
      <c r="D482" s="2">
        <v>-0.72103017779350331</v>
      </c>
      <c r="E482" s="2">
        <v>8.5126311599903384E-3</v>
      </c>
      <c r="F482" s="2">
        <v>13.74658</v>
      </c>
      <c r="G482" s="2">
        <v>12.774545000000003</v>
      </c>
      <c r="H482" s="2">
        <v>12.691137999999993</v>
      </c>
      <c r="I482" s="2">
        <v>13.286274499999985</v>
      </c>
      <c r="J482" s="19" t="s">
        <v>54</v>
      </c>
      <c r="K482" s="19" t="s">
        <v>50</v>
      </c>
      <c r="L482" s="19" t="s">
        <v>47</v>
      </c>
    </row>
    <row r="483" spans="1:12" ht="13.5" x14ac:dyDescent="0.25">
      <c r="A483" s="3">
        <v>42709</v>
      </c>
      <c r="B483" s="2">
        <v>13.300700000000001</v>
      </c>
      <c r="C483" s="2">
        <v>59.247446009430895</v>
      </c>
      <c r="D483" s="2">
        <v>-0.68897358573697787</v>
      </c>
      <c r="E483" s="2">
        <v>8.8634964409747431E-3</v>
      </c>
      <c r="F483" s="2">
        <v>13.605339999999998</v>
      </c>
      <c r="G483" s="2">
        <v>12.845165000000003</v>
      </c>
      <c r="H483" s="2">
        <v>12.694523999999994</v>
      </c>
      <c r="I483" s="2">
        <v>13.282429999999986</v>
      </c>
      <c r="J483" s="19" t="s">
        <v>54</v>
      </c>
      <c r="K483" s="19" t="s">
        <v>50</v>
      </c>
      <c r="L483" s="19" t="s">
        <v>47</v>
      </c>
    </row>
    <row r="484" spans="1:12" ht="13.5" x14ac:dyDescent="0.25">
      <c r="A484" s="3">
        <v>42710</v>
      </c>
      <c r="B484" s="2">
        <v>13.6975</v>
      </c>
      <c r="C484" s="2">
        <v>66.710254594365253</v>
      </c>
      <c r="D484" s="2">
        <v>-0.67618595850480645</v>
      </c>
      <c r="E484" s="2">
        <v>1.1149728192993105E-2</v>
      </c>
      <c r="F484" s="2">
        <v>13.54346</v>
      </c>
      <c r="G484" s="2">
        <v>12.935040000000004</v>
      </c>
      <c r="H484" s="2">
        <v>12.705845999999994</v>
      </c>
      <c r="I484" s="2">
        <v>13.280006499999983</v>
      </c>
      <c r="J484" s="19" t="s">
        <v>54</v>
      </c>
      <c r="K484" s="19" t="s">
        <v>50</v>
      </c>
      <c r="L484" s="19" t="s">
        <v>47</v>
      </c>
    </row>
    <row r="485" spans="1:12" ht="13.5" x14ac:dyDescent="0.25">
      <c r="A485" s="3">
        <v>42711</v>
      </c>
      <c r="B485" s="2">
        <v>13.6975</v>
      </c>
      <c r="C485" s="2">
        <v>66.710254594365253</v>
      </c>
      <c r="D485" s="2">
        <v>-0.58158327667328003</v>
      </c>
      <c r="E485" s="2">
        <v>1.4503749622606333E-2</v>
      </c>
      <c r="F485" s="2">
        <v>13.541120000000001</v>
      </c>
      <c r="G485" s="2">
        <v>13.024915000000002</v>
      </c>
      <c r="H485" s="2">
        <v>12.717167999999994</v>
      </c>
      <c r="I485" s="2">
        <v>13.277582999999984</v>
      </c>
      <c r="J485" s="19" t="s">
        <v>54</v>
      </c>
      <c r="K485" s="19" t="s">
        <v>50</v>
      </c>
      <c r="L485" s="19" t="s">
        <v>47</v>
      </c>
    </row>
    <row r="486" spans="1:12" ht="13.5" x14ac:dyDescent="0.25">
      <c r="A486" s="3">
        <v>42712</v>
      </c>
      <c r="B486" s="2">
        <v>13.6975</v>
      </c>
      <c r="C486" s="2">
        <v>66.710254594365253</v>
      </c>
      <c r="D486" s="2">
        <v>-0.48836427208535227</v>
      </c>
      <c r="E486" s="2">
        <v>1.8318160610817254E-2</v>
      </c>
      <c r="F486" s="2">
        <v>13.538779999999999</v>
      </c>
      <c r="G486" s="2">
        <v>13.114790000000003</v>
      </c>
      <c r="H486" s="2">
        <v>12.728489999999995</v>
      </c>
      <c r="I486" s="2">
        <v>13.275159499999983</v>
      </c>
      <c r="J486" s="19" t="s">
        <v>54</v>
      </c>
      <c r="K486" s="19" t="s">
        <v>50</v>
      </c>
      <c r="L486" s="19" t="s">
        <v>47</v>
      </c>
    </row>
    <row r="487" spans="1:12" ht="13.5" x14ac:dyDescent="0.25">
      <c r="A487" s="3">
        <v>42713</v>
      </c>
      <c r="B487" s="2">
        <v>13.6975</v>
      </c>
      <c r="C487" s="2">
        <v>66.710254594365253</v>
      </c>
      <c r="D487" s="2">
        <v>-0.35202785228472067</v>
      </c>
      <c r="E487" s="2">
        <v>2.2179426334697449E-2</v>
      </c>
      <c r="F487" s="2">
        <v>13.61814</v>
      </c>
      <c r="G487" s="2">
        <v>13.204665</v>
      </c>
      <c r="H487" s="2">
        <v>12.739811999999995</v>
      </c>
      <c r="I487" s="2">
        <v>13.273298999999987</v>
      </c>
      <c r="J487" s="19" t="s">
        <v>48</v>
      </c>
      <c r="K487" s="19" t="s">
        <v>50</v>
      </c>
      <c r="L487" s="19" t="s">
        <v>51</v>
      </c>
    </row>
    <row r="488" spans="1:12" ht="13.5" x14ac:dyDescent="0.25">
      <c r="A488" s="3">
        <v>42717</v>
      </c>
      <c r="B488" s="2">
        <v>13.6975</v>
      </c>
      <c r="C488" s="2">
        <v>66.710254594365239</v>
      </c>
      <c r="D488" s="2">
        <v>-0.20857136552029765</v>
      </c>
      <c r="E488" s="2">
        <v>2.5817094370429103E-2</v>
      </c>
      <c r="F488" s="2">
        <v>13.6975</v>
      </c>
      <c r="G488" s="2">
        <v>13.294540000000001</v>
      </c>
      <c r="H488" s="2">
        <v>12.756969999999994</v>
      </c>
      <c r="I488" s="2">
        <v>13.271438499999988</v>
      </c>
      <c r="J488" s="19" t="s">
        <v>48</v>
      </c>
      <c r="K488" s="19" t="s">
        <v>50</v>
      </c>
      <c r="L488" s="19" t="s">
        <v>51</v>
      </c>
    </row>
    <row r="489" spans="1:12" ht="13.5" x14ac:dyDescent="0.25">
      <c r="A489" s="3">
        <v>42718</v>
      </c>
      <c r="B489" s="2">
        <v>13.6975</v>
      </c>
      <c r="C489" s="2">
        <v>66.710254594365239</v>
      </c>
      <c r="D489" s="2">
        <v>-9.0273874573579604E-2</v>
      </c>
      <c r="E489" s="2">
        <v>3.7941092153322392E-2</v>
      </c>
      <c r="F489" s="2">
        <v>13.6975</v>
      </c>
      <c r="G489" s="2">
        <v>13.384414999999999</v>
      </c>
      <c r="H489" s="2">
        <v>12.774127999999996</v>
      </c>
      <c r="I489" s="2">
        <v>13.26957799999999</v>
      </c>
      <c r="J489" s="19" t="s">
        <v>50</v>
      </c>
      <c r="K489" s="19" t="s">
        <v>50</v>
      </c>
      <c r="L489" s="19" t="s">
        <v>50</v>
      </c>
    </row>
    <row r="490" spans="1:12" ht="13.5" x14ac:dyDescent="0.25">
      <c r="A490" s="3">
        <v>42719</v>
      </c>
      <c r="B490" s="2">
        <v>13.6975</v>
      </c>
      <c r="C490" s="2">
        <v>66.710254594365239</v>
      </c>
      <c r="D490" s="2">
        <v>-3.883596714155324E-2</v>
      </c>
      <c r="E490" s="2">
        <v>5.6042634413274395E-2</v>
      </c>
      <c r="F490" s="2">
        <v>13.6975</v>
      </c>
      <c r="G490" s="2">
        <v>13.447735</v>
      </c>
      <c r="H490" s="2">
        <v>12.791285999999996</v>
      </c>
      <c r="I490" s="2">
        <v>13.267717499999989</v>
      </c>
      <c r="J490" s="19" t="s">
        <v>50</v>
      </c>
      <c r="K490" s="19" t="s">
        <v>50</v>
      </c>
      <c r="L490" s="19" t="s">
        <v>50</v>
      </c>
    </row>
    <row r="491" spans="1:12" ht="13.5" x14ac:dyDescent="0.25">
      <c r="A491" s="3">
        <v>42720</v>
      </c>
      <c r="B491" s="2">
        <v>13.289</v>
      </c>
      <c r="C491" s="2">
        <v>50.664380261167437</v>
      </c>
      <c r="D491" s="2">
        <v>3.2299555400820523E-2</v>
      </c>
      <c r="E491" s="2">
        <v>7.8382345618637494E-2</v>
      </c>
      <c r="F491" s="2">
        <v>13.615799999999998</v>
      </c>
      <c r="G491" s="2">
        <v>13.482169999999996</v>
      </c>
      <c r="H491" s="2">
        <v>12.800273999999995</v>
      </c>
      <c r="I491" s="2">
        <v>13.263814499999992</v>
      </c>
      <c r="J491" s="19" t="s">
        <v>54</v>
      </c>
      <c r="K491" s="19" t="s">
        <v>50</v>
      </c>
      <c r="L491" s="19" t="s">
        <v>47</v>
      </c>
    </row>
    <row r="492" spans="1:12" ht="13.5" x14ac:dyDescent="0.25">
      <c r="A492" s="3">
        <v>42723</v>
      </c>
      <c r="B492" s="2">
        <v>13.289</v>
      </c>
      <c r="C492" s="2">
        <v>50.664380261167437</v>
      </c>
      <c r="D492" s="2">
        <v>2.9606878698682948E-2</v>
      </c>
      <c r="E492" s="2">
        <v>9.4449807836298527E-2</v>
      </c>
      <c r="F492" s="2">
        <v>13.5341</v>
      </c>
      <c r="G492" s="2">
        <v>13.516604999999995</v>
      </c>
      <c r="H492" s="2">
        <v>12.809261999999995</v>
      </c>
      <c r="I492" s="2">
        <v>13.259911499999992</v>
      </c>
      <c r="J492" s="19" t="s">
        <v>54</v>
      </c>
      <c r="K492" s="19" t="s">
        <v>50</v>
      </c>
      <c r="L492" s="19" t="s">
        <v>47</v>
      </c>
    </row>
    <row r="493" spans="1:12" ht="13.5" x14ac:dyDescent="0.25">
      <c r="A493" s="3">
        <v>42724</v>
      </c>
      <c r="B493" s="2">
        <v>13.289</v>
      </c>
      <c r="C493" s="2">
        <v>50.664380261167437</v>
      </c>
      <c r="D493" s="2">
        <v>2.7293164716111207E-2</v>
      </c>
      <c r="E493" s="2">
        <v>0.10545192552869356</v>
      </c>
      <c r="F493" s="2">
        <v>13.452400000000001</v>
      </c>
      <c r="G493" s="2">
        <v>13.550454999999996</v>
      </c>
      <c r="H493" s="2">
        <v>12.818249999999995</v>
      </c>
      <c r="I493" s="2">
        <v>13.256008499999993</v>
      </c>
      <c r="J493" s="19" t="s">
        <v>54</v>
      </c>
      <c r="K493" s="19" t="s">
        <v>50</v>
      </c>
      <c r="L493" s="19" t="s">
        <v>47</v>
      </c>
    </row>
    <row r="494" spans="1:12" ht="13.5" x14ac:dyDescent="0.25">
      <c r="A494" s="3">
        <v>42725</v>
      </c>
      <c r="B494" s="2">
        <v>13.289</v>
      </c>
      <c r="C494" s="2">
        <v>50.664380261167437</v>
      </c>
      <c r="D494" s="2">
        <v>8.6348879804226897E-2</v>
      </c>
      <c r="E494" s="2">
        <v>0.11246208794609799</v>
      </c>
      <c r="F494" s="2">
        <v>13.370699999999999</v>
      </c>
      <c r="G494" s="2">
        <v>13.578759999999994</v>
      </c>
      <c r="H494" s="2">
        <v>12.828637999999996</v>
      </c>
      <c r="I494" s="2">
        <v>13.252105499999994</v>
      </c>
      <c r="J494" s="19" t="s">
        <v>54</v>
      </c>
      <c r="K494" s="19" t="s">
        <v>50</v>
      </c>
      <c r="L494" s="19" t="s">
        <v>47</v>
      </c>
    </row>
    <row r="495" spans="1:12" ht="13.5" x14ac:dyDescent="0.25">
      <c r="A495" s="3">
        <v>42726</v>
      </c>
      <c r="B495" s="2">
        <v>13.289</v>
      </c>
      <c r="C495" s="2">
        <v>50.664380261167437</v>
      </c>
      <c r="D495" s="2">
        <v>0.1362888402886</v>
      </c>
      <c r="E495" s="2">
        <v>0.11634636198932834</v>
      </c>
      <c r="F495" s="2">
        <v>13.288999999999998</v>
      </c>
      <c r="G495" s="2">
        <v>13.578469999999996</v>
      </c>
      <c r="H495" s="2">
        <v>12.839025999999997</v>
      </c>
      <c r="I495" s="2">
        <v>13.248202499999996</v>
      </c>
      <c r="J495" s="19" t="s">
        <v>54</v>
      </c>
      <c r="K495" s="19" t="s">
        <v>50</v>
      </c>
      <c r="L495" s="19" t="s">
        <v>47</v>
      </c>
    </row>
    <row r="496" spans="1:12" ht="13.5" x14ac:dyDescent="0.25">
      <c r="A496" s="3">
        <v>42727</v>
      </c>
      <c r="B496" s="2">
        <v>13.289</v>
      </c>
      <c r="C496" s="2">
        <v>50.664380261167437</v>
      </c>
      <c r="D496" s="2">
        <v>0.17851771143403639</v>
      </c>
      <c r="E496" s="2">
        <v>0.11780259280092054</v>
      </c>
      <c r="F496" s="2">
        <v>13.288999999999998</v>
      </c>
      <c r="G496" s="2">
        <v>13.572634999999996</v>
      </c>
      <c r="H496" s="2">
        <v>12.849413999999998</v>
      </c>
      <c r="I496" s="2">
        <v>13.242188999999998</v>
      </c>
      <c r="J496" s="19" t="s">
        <v>50</v>
      </c>
      <c r="K496" s="19" t="s">
        <v>50</v>
      </c>
      <c r="L496" s="19" t="s">
        <v>50</v>
      </c>
    </row>
    <row r="497" spans="1:12" ht="13.5" x14ac:dyDescent="0.25">
      <c r="A497" s="3">
        <v>42730</v>
      </c>
      <c r="B497" s="2">
        <v>13.289</v>
      </c>
      <c r="C497" s="2">
        <v>50.664380261167437</v>
      </c>
      <c r="D497" s="2">
        <v>0.21422389012138154</v>
      </c>
      <c r="E497" s="2">
        <v>0.117392139190477</v>
      </c>
      <c r="F497" s="2">
        <v>13.288999999999998</v>
      </c>
      <c r="G497" s="2">
        <v>13.546954999999997</v>
      </c>
      <c r="H497" s="2">
        <v>12.859801999999997</v>
      </c>
      <c r="I497" s="2">
        <v>13.2361755</v>
      </c>
      <c r="J497" s="19" t="s">
        <v>50</v>
      </c>
      <c r="K497" s="19" t="s">
        <v>50</v>
      </c>
      <c r="L497" s="19" t="s">
        <v>50</v>
      </c>
    </row>
    <row r="498" spans="1:12" ht="13.5" x14ac:dyDescent="0.25">
      <c r="A498" s="3">
        <v>42731</v>
      </c>
      <c r="B498" s="2">
        <v>13.3065</v>
      </c>
      <c r="C498" s="2">
        <v>51.503872377116977</v>
      </c>
      <c r="D498" s="2">
        <v>0.24311649290923043</v>
      </c>
      <c r="E498" s="2">
        <v>0.10631971424736081</v>
      </c>
      <c r="F498" s="2">
        <v>13.2925</v>
      </c>
      <c r="G498" s="2">
        <v>13.511934999999994</v>
      </c>
      <c r="H498" s="2">
        <v>12.870539999999998</v>
      </c>
      <c r="I498" s="2">
        <v>13.230249499999999</v>
      </c>
      <c r="J498" s="19" t="s">
        <v>48</v>
      </c>
      <c r="K498" s="19" t="s">
        <v>50</v>
      </c>
      <c r="L498" s="19" t="s">
        <v>51</v>
      </c>
    </row>
    <row r="499" spans="1:12" ht="13.5" x14ac:dyDescent="0.25">
      <c r="A499" s="3">
        <v>42732</v>
      </c>
      <c r="B499" s="2">
        <v>13.3065</v>
      </c>
      <c r="C499" s="2">
        <v>51.503872377116977</v>
      </c>
      <c r="D499" s="2">
        <v>0.2674384296471839</v>
      </c>
      <c r="E499" s="2">
        <v>5.5421543305292392E-2</v>
      </c>
      <c r="F499" s="2">
        <v>13.295999999999998</v>
      </c>
      <c r="G499" s="2">
        <v>13.476914999999996</v>
      </c>
      <c r="H499" s="2">
        <v>12.888865999999998</v>
      </c>
      <c r="I499" s="2">
        <v>13.226434000000001</v>
      </c>
      <c r="J499" s="19" t="s">
        <v>48</v>
      </c>
      <c r="K499" s="19" t="s">
        <v>50</v>
      </c>
      <c r="L499" s="19" t="s">
        <v>51</v>
      </c>
    </row>
    <row r="500" spans="1:12" ht="13.5" x14ac:dyDescent="0.25">
      <c r="A500" s="3">
        <v>42733</v>
      </c>
      <c r="B500" s="2">
        <v>13.3065</v>
      </c>
      <c r="C500" s="2">
        <v>51.503872377116977</v>
      </c>
      <c r="D500" s="2">
        <v>0.28790218715245075</v>
      </c>
      <c r="E500" s="2">
        <v>-7.8844766654930509E-3</v>
      </c>
      <c r="F500" s="2">
        <v>13.2995</v>
      </c>
      <c r="G500" s="2">
        <v>13.456779999999998</v>
      </c>
      <c r="H500" s="2">
        <v>12.907192</v>
      </c>
      <c r="I500" s="2">
        <v>13.220508000000002</v>
      </c>
      <c r="J500" s="19" t="s">
        <v>48</v>
      </c>
      <c r="K500" s="19" t="s">
        <v>50</v>
      </c>
      <c r="L500" s="19" t="s">
        <v>51</v>
      </c>
    </row>
    <row r="501" spans="1:12" ht="13.5" x14ac:dyDescent="0.25">
      <c r="A501" s="3">
        <v>42734</v>
      </c>
      <c r="B501" s="2">
        <v>13.014699999999999</v>
      </c>
      <c r="C501" s="2">
        <v>38.027910221012235</v>
      </c>
      <c r="D501" s="2">
        <v>0.26387861041552263</v>
      </c>
      <c r="E501" s="2">
        <v>-8.6353882498167042E-2</v>
      </c>
      <c r="F501" s="2">
        <v>13.24464</v>
      </c>
      <c r="G501" s="2">
        <v>13.422054999999997</v>
      </c>
      <c r="H501" s="2">
        <v>12.919681999999998</v>
      </c>
      <c r="I501" s="2">
        <v>13.210956500000007</v>
      </c>
      <c r="J501" s="19" t="s">
        <v>54</v>
      </c>
      <c r="K501" s="19" t="s">
        <v>50</v>
      </c>
      <c r="L501" s="19" t="s">
        <v>47</v>
      </c>
    </row>
    <row r="502" spans="1:12" ht="13.5" x14ac:dyDescent="0.25">
      <c r="A502" s="3">
        <v>42737</v>
      </c>
      <c r="B502" s="2">
        <v>13.014699999999999</v>
      </c>
      <c r="C502" s="2">
        <v>38.027910221012235</v>
      </c>
      <c r="D502" s="2">
        <v>0.24517548208413409</v>
      </c>
      <c r="E502" s="2">
        <v>-0.17088250404678373</v>
      </c>
      <c r="F502" s="2">
        <v>13.189779999999999</v>
      </c>
      <c r="G502" s="2">
        <v>13.407754999999998</v>
      </c>
      <c r="H502" s="2">
        <v>12.932171999999998</v>
      </c>
      <c r="I502" s="2">
        <v>13.198056500000007</v>
      </c>
      <c r="J502" s="19" t="s">
        <v>54</v>
      </c>
      <c r="K502" s="19" t="s">
        <v>50</v>
      </c>
      <c r="L502" s="19" t="s">
        <v>47</v>
      </c>
    </row>
    <row r="503" spans="1:12" ht="13.5" x14ac:dyDescent="0.25">
      <c r="A503" s="3">
        <v>42738</v>
      </c>
      <c r="B503" s="2">
        <v>13.014699999999999</v>
      </c>
      <c r="C503" s="2">
        <v>38.027910221012235</v>
      </c>
      <c r="D503" s="2">
        <v>0.23085393729932591</v>
      </c>
      <c r="E503" s="2">
        <v>-0.26521646695658357</v>
      </c>
      <c r="F503" s="2">
        <v>13.13142</v>
      </c>
      <c r="G503" s="2">
        <v>13.393454999999998</v>
      </c>
      <c r="H503" s="2">
        <v>12.944661999999996</v>
      </c>
      <c r="I503" s="2">
        <v>13.18743550000001</v>
      </c>
      <c r="J503" s="19" t="s">
        <v>54</v>
      </c>
      <c r="K503" s="19" t="s">
        <v>50</v>
      </c>
      <c r="L503" s="19" t="s">
        <v>47</v>
      </c>
    </row>
    <row r="504" spans="1:12" ht="13.5" x14ac:dyDescent="0.25">
      <c r="A504" s="3">
        <v>42739</v>
      </c>
      <c r="B504" s="2">
        <v>13.131399999999999</v>
      </c>
      <c r="C504" s="2">
        <v>45.191160490320854</v>
      </c>
      <c r="D504" s="2">
        <v>0.21148402115966647</v>
      </c>
      <c r="E504" s="2">
        <v>-0.37354705951981615</v>
      </c>
      <c r="F504" s="2">
        <v>13.096399999999999</v>
      </c>
      <c r="G504" s="2">
        <v>13.36515</v>
      </c>
      <c r="H504" s="2">
        <v>12.959485999999997</v>
      </c>
      <c r="I504" s="2">
        <v>13.177398000000014</v>
      </c>
      <c r="J504" s="19" t="s">
        <v>54</v>
      </c>
      <c r="K504" s="19" t="s">
        <v>50</v>
      </c>
      <c r="L504" s="19" t="s">
        <v>47</v>
      </c>
    </row>
    <row r="505" spans="1:12" ht="13.5" x14ac:dyDescent="0.25">
      <c r="A505" s="3">
        <v>42740</v>
      </c>
      <c r="B505" s="2">
        <v>13.131399999999999</v>
      </c>
      <c r="C505" s="2">
        <v>45.191160490320854</v>
      </c>
      <c r="D505" s="2">
        <v>0.19569409801708915</v>
      </c>
      <c r="E505" s="2">
        <v>-0.49107861496902039</v>
      </c>
      <c r="F505" s="2">
        <v>13.06138</v>
      </c>
      <c r="G505" s="2">
        <v>13.336845</v>
      </c>
      <c r="H505" s="2">
        <v>12.974309999999996</v>
      </c>
      <c r="I505" s="2">
        <v>13.165109500000019</v>
      </c>
      <c r="J505" s="19" t="s">
        <v>54</v>
      </c>
      <c r="K505" s="19" t="s">
        <v>50</v>
      </c>
      <c r="L505" s="19" t="s">
        <v>47</v>
      </c>
    </row>
    <row r="506" spans="1:12" ht="13.5" x14ac:dyDescent="0.25">
      <c r="A506" s="3">
        <v>42741</v>
      </c>
      <c r="B506" s="2">
        <v>13.131399999999999</v>
      </c>
      <c r="C506" s="2">
        <v>45.191160490320854</v>
      </c>
      <c r="D506" s="2">
        <v>0.18288895483681245</v>
      </c>
      <c r="E506" s="2">
        <v>-0.61459879811814766</v>
      </c>
      <c r="F506" s="2">
        <v>13.084719999999999</v>
      </c>
      <c r="G506" s="2">
        <v>13.308539999999999</v>
      </c>
      <c r="H506" s="2">
        <v>12.991817999999997</v>
      </c>
      <c r="I506" s="2">
        <v>13.152821000000023</v>
      </c>
      <c r="J506" s="19" t="s">
        <v>48</v>
      </c>
      <c r="K506" s="19" t="s">
        <v>50</v>
      </c>
      <c r="L506" s="19" t="s">
        <v>51</v>
      </c>
    </row>
    <row r="507" spans="1:12" ht="13.5" x14ac:dyDescent="0.25">
      <c r="A507" s="3">
        <v>42744</v>
      </c>
      <c r="B507" s="2">
        <v>13.3065</v>
      </c>
      <c r="C507" s="2">
        <v>54.949629561596396</v>
      </c>
      <c r="D507" s="2">
        <v>0.15959787166324269</v>
      </c>
      <c r="E507" s="2">
        <v>-0.75907717980159017</v>
      </c>
      <c r="F507" s="2">
        <v>13.143079999999998</v>
      </c>
      <c r="G507" s="2">
        <v>13.288990000000002</v>
      </c>
      <c r="H507" s="2">
        <v>13.012827999999997</v>
      </c>
      <c r="I507" s="2">
        <v>13.139072500000022</v>
      </c>
      <c r="J507" s="19" t="s">
        <v>48</v>
      </c>
      <c r="K507" s="19" t="s">
        <v>50</v>
      </c>
      <c r="L507" s="19" t="s">
        <v>51</v>
      </c>
    </row>
    <row r="508" spans="1:12" ht="13.5" x14ac:dyDescent="0.25">
      <c r="A508" s="3">
        <v>42745</v>
      </c>
      <c r="B508" s="2">
        <v>13.3065</v>
      </c>
      <c r="C508" s="2">
        <v>54.949629561596396</v>
      </c>
      <c r="D508" s="2">
        <v>0.1420239703544528</v>
      </c>
      <c r="E508" s="2">
        <v>-0.89800199940734815</v>
      </c>
      <c r="F508" s="2">
        <v>13.20144</v>
      </c>
      <c r="G508" s="2">
        <v>13.269439999999999</v>
      </c>
      <c r="H508" s="2">
        <v>13.033837999999996</v>
      </c>
      <c r="I508" s="2">
        <v>13.125324000000026</v>
      </c>
      <c r="J508" s="19" t="s">
        <v>48</v>
      </c>
      <c r="K508" s="19" t="s">
        <v>50</v>
      </c>
      <c r="L508" s="19" t="s">
        <v>51</v>
      </c>
    </row>
    <row r="509" spans="1:12" ht="13.5" x14ac:dyDescent="0.25">
      <c r="A509" s="3">
        <v>42746</v>
      </c>
      <c r="B509" s="2">
        <v>13.3065</v>
      </c>
      <c r="C509" s="2">
        <v>54.949629561596396</v>
      </c>
      <c r="D509" s="2">
        <v>0.12663673747315585</v>
      </c>
      <c r="E509" s="2">
        <v>-1.0217021981089391</v>
      </c>
      <c r="F509" s="2">
        <v>13.236459999999999</v>
      </c>
      <c r="G509" s="2">
        <v>13.249889999999999</v>
      </c>
      <c r="H509" s="2">
        <v>13.054847999999998</v>
      </c>
      <c r="I509" s="2">
        <v>13.111575500000026</v>
      </c>
      <c r="J509" s="19" t="s">
        <v>48</v>
      </c>
      <c r="K509" s="19" t="s">
        <v>50</v>
      </c>
      <c r="L509" s="19" t="s">
        <v>51</v>
      </c>
    </row>
    <row r="510" spans="1:12" ht="13.5" x14ac:dyDescent="0.25">
      <c r="A510" s="3">
        <v>42747</v>
      </c>
      <c r="B510" s="2">
        <v>13.3065</v>
      </c>
      <c r="C510" s="2">
        <v>54.949629561596396</v>
      </c>
      <c r="D510" s="2">
        <v>0.1131380594325595</v>
      </c>
      <c r="E510" s="2">
        <v>-1.1842479181395524</v>
      </c>
      <c r="F510" s="2">
        <v>13.27148</v>
      </c>
      <c r="G510" s="2">
        <v>13.230339999999998</v>
      </c>
      <c r="H510" s="2">
        <v>13.075857999999998</v>
      </c>
      <c r="I510" s="2">
        <v>13.097827000000027</v>
      </c>
      <c r="J510" s="19" t="s">
        <v>48</v>
      </c>
      <c r="K510" s="19" t="s">
        <v>50</v>
      </c>
      <c r="L510" s="19" t="s">
        <v>51</v>
      </c>
    </row>
    <row r="511" spans="1:12" ht="13.5" x14ac:dyDescent="0.25">
      <c r="A511" s="3">
        <v>42748</v>
      </c>
      <c r="B511" s="2">
        <v>13.3065</v>
      </c>
      <c r="C511" s="2">
        <v>54.949629561596396</v>
      </c>
      <c r="D511" s="2">
        <v>5.6380541771892112E-2</v>
      </c>
      <c r="E511" s="2">
        <v>-1.3568684390513921</v>
      </c>
      <c r="F511" s="2">
        <v>13.3065</v>
      </c>
      <c r="G511" s="2">
        <v>13.231214999999997</v>
      </c>
      <c r="H511" s="2">
        <v>13.096867999999997</v>
      </c>
      <c r="I511" s="2">
        <v>13.084078500000027</v>
      </c>
      <c r="J511" s="19" t="s">
        <v>48</v>
      </c>
      <c r="K511" s="19" t="s">
        <v>50</v>
      </c>
      <c r="L511" s="19" t="s">
        <v>51</v>
      </c>
    </row>
    <row r="512" spans="1:12" ht="13.5" x14ac:dyDescent="0.25">
      <c r="A512" s="3">
        <v>42751</v>
      </c>
      <c r="B512" s="2">
        <v>13.3065</v>
      </c>
      <c r="C512" s="2">
        <v>54.949629561596396</v>
      </c>
      <c r="D512" s="2">
        <v>7.9445317326598541E-3</v>
      </c>
      <c r="E512" s="2">
        <v>-1.4919444125497017</v>
      </c>
      <c r="F512" s="2">
        <v>13.3065</v>
      </c>
      <c r="G512" s="2">
        <v>13.232089999999999</v>
      </c>
      <c r="H512" s="2">
        <v>13.117878000000001</v>
      </c>
      <c r="I512" s="2">
        <v>13.072721500000032</v>
      </c>
      <c r="J512" s="19" t="s">
        <v>50</v>
      </c>
      <c r="K512" s="19" t="s">
        <v>50</v>
      </c>
      <c r="L512" s="19" t="s">
        <v>50</v>
      </c>
    </row>
    <row r="513" spans="1:12" ht="13.5" x14ac:dyDescent="0.25">
      <c r="A513" s="3">
        <v>42752</v>
      </c>
      <c r="B513" s="2">
        <v>13.300700000000001</v>
      </c>
      <c r="C513" s="2">
        <v>54.448709275270232</v>
      </c>
      <c r="D513" s="2">
        <v>-3.2990171651155364E-2</v>
      </c>
      <c r="E513" s="2">
        <v>-1.5895206884030375</v>
      </c>
      <c r="F513" s="2">
        <v>13.305340000000001</v>
      </c>
      <c r="G513" s="2">
        <v>13.232675</v>
      </c>
      <c r="H513" s="2">
        <v>13.146126000000002</v>
      </c>
      <c r="I513" s="2">
        <v>13.059000000000031</v>
      </c>
      <c r="J513" s="19" t="s">
        <v>54</v>
      </c>
      <c r="K513" s="19" t="s">
        <v>49</v>
      </c>
      <c r="L513" s="19" t="s">
        <v>47</v>
      </c>
    </row>
    <row r="514" spans="1:12" ht="13.5" x14ac:dyDescent="0.25">
      <c r="A514" s="3">
        <v>42753</v>
      </c>
      <c r="B514" s="2">
        <v>13.300700000000001</v>
      </c>
      <c r="C514" s="2">
        <v>54.448709275270232</v>
      </c>
      <c r="D514" s="2">
        <v>-4.9990977189459329E-2</v>
      </c>
      <c r="E514" s="2">
        <v>-1.6393920254862377</v>
      </c>
      <c r="F514" s="2">
        <v>13.304179999999999</v>
      </c>
      <c r="G514" s="2">
        <v>13.233259999999998</v>
      </c>
      <c r="H514" s="2">
        <v>13.174140000000001</v>
      </c>
      <c r="I514" s="2">
        <v>13.04527850000003</v>
      </c>
      <c r="J514" s="19" t="s">
        <v>54</v>
      </c>
      <c r="K514" s="19" t="s">
        <v>49</v>
      </c>
      <c r="L514" s="19" t="s">
        <v>47</v>
      </c>
    </row>
    <row r="515" spans="1:12" ht="13.5" x14ac:dyDescent="0.25">
      <c r="A515" s="3">
        <v>42754</v>
      </c>
      <c r="B515" s="2">
        <v>13.300700000000001</v>
      </c>
      <c r="C515" s="2">
        <v>54.44870927527024</v>
      </c>
      <c r="D515" s="2">
        <v>-6.4670343611897607E-2</v>
      </c>
      <c r="E515" s="2">
        <v>-1.6586879986031988</v>
      </c>
      <c r="F515" s="2">
        <v>13.30302</v>
      </c>
      <c r="G515" s="2">
        <v>13.233845000000002</v>
      </c>
      <c r="H515" s="2">
        <v>13.202154000000002</v>
      </c>
      <c r="I515" s="2">
        <v>13.03155700000003</v>
      </c>
      <c r="J515" s="19" t="s">
        <v>54</v>
      </c>
      <c r="K515" s="19" t="s">
        <v>49</v>
      </c>
      <c r="L515" s="19" t="s">
        <v>47</v>
      </c>
    </row>
    <row r="516" spans="1:12" ht="13.5" x14ac:dyDescent="0.25">
      <c r="A516" s="3">
        <v>42755</v>
      </c>
      <c r="B516" s="2">
        <v>13.300700000000001</v>
      </c>
      <c r="C516" s="2">
        <v>54.448709275270232</v>
      </c>
      <c r="D516" s="2">
        <v>-7.7363632477204902E-2</v>
      </c>
      <c r="E516" s="2">
        <v>-1.6700497940084589</v>
      </c>
      <c r="F516" s="2">
        <v>13.30186</v>
      </c>
      <c r="G516" s="2">
        <v>13.23443</v>
      </c>
      <c r="H516" s="2">
        <v>13.230168000000003</v>
      </c>
      <c r="I516" s="2">
        <v>13.019270500000028</v>
      </c>
      <c r="J516" s="19" t="s">
        <v>54</v>
      </c>
      <c r="K516" s="19" t="s">
        <v>49</v>
      </c>
      <c r="L516" s="19" t="s">
        <v>47</v>
      </c>
    </row>
    <row r="517" spans="1:12" ht="13.5" x14ac:dyDescent="0.25">
      <c r="A517" s="3">
        <v>42758</v>
      </c>
      <c r="B517" s="2">
        <v>13.300700000000001</v>
      </c>
      <c r="C517" s="2">
        <v>54.448709275270232</v>
      </c>
      <c r="D517" s="2">
        <v>-6.1417763269371761E-2</v>
      </c>
      <c r="E517" s="2">
        <v>-1.6476521137235824</v>
      </c>
      <c r="F517" s="2">
        <v>13.300700000000001</v>
      </c>
      <c r="G517" s="2">
        <v>13.235015000000001</v>
      </c>
      <c r="H517" s="2">
        <v>13.258182000000003</v>
      </c>
      <c r="I517" s="2">
        <v>13.006984000000028</v>
      </c>
      <c r="J517" s="19" t="s">
        <v>54</v>
      </c>
      <c r="K517" s="19" t="s">
        <v>49</v>
      </c>
      <c r="L517" s="19" t="s">
        <v>47</v>
      </c>
    </row>
    <row r="518" spans="1:12" ht="13.5" x14ac:dyDescent="0.25">
      <c r="A518" s="3">
        <v>42759</v>
      </c>
      <c r="B518" s="2">
        <v>13.300700000000001</v>
      </c>
      <c r="C518" s="2">
        <v>54.448709275270232</v>
      </c>
      <c r="D518" s="2">
        <v>-4.8158546502330424E-2</v>
      </c>
      <c r="E518" s="2">
        <v>-1.6066661456165776</v>
      </c>
      <c r="F518" s="2">
        <v>13.300700000000001</v>
      </c>
      <c r="G518" s="2">
        <v>13.234725000000001</v>
      </c>
      <c r="H518" s="2">
        <v>13.286196000000002</v>
      </c>
      <c r="I518" s="2">
        <v>12.998243500000028</v>
      </c>
      <c r="J518" s="19" t="s">
        <v>50</v>
      </c>
      <c r="K518" s="19" t="s">
        <v>50</v>
      </c>
      <c r="L518" s="19" t="s">
        <v>50</v>
      </c>
    </row>
    <row r="519" spans="1:12" ht="13.5" x14ac:dyDescent="0.25">
      <c r="A519" s="3">
        <v>42760</v>
      </c>
      <c r="B519" s="2">
        <v>13.300700000000001</v>
      </c>
      <c r="C519" s="2">
        <v>54.448709275270232</v>
      </c>
      <c r="D519" s="2">
        <v>-3.7155359046643355E-2</v>
      </c>
      <c r="E519" s="2">
        <v>-1.5229275438224139</v>
      </c>
      <c r="F519" s="2">
        <v>13.300700000000001</v>
      </c>
      <c r="G519" s="2">
        <v>13.234435000000001</v>
      </c>
      <c r="H519" s="2">
        <v>13.314210000000001</v>
      </c>
      <c r="I519" s="2">
        <v>12.989503000000028</v>
      </c>
      <c r="J519" s="19" t="s">
        <v>50</v>
      </c>
      <c r="K519" s="19" t="s">
        <v>50</v>
      </c>
      <c r="L519" s="19" t="s">
        <v>50</v>
      </c>
    </row>
    <row r="520" spans="1:12" ht="13.5" x14ac:dyDescent="0.25">
      <c r="A520" s="3">
        <v>42761</v>
      </c>
      <c r="B520" s="2">
        <v>13.300700000000001</v>
      </c>
      <c r="C520" s="2">
        <v>54.448709275270232</v>
      </c>
      <c r="D520" s="2">
        <v>-2.8045108372854344E-2</v>
      </c>
      <c r="E520" s="2">
        <v>-1.3728228703096734</v>
      </c>
      <c r="F520" s="2">
        <v>13.300700000000001</v>
      </c>
      <c r="G520" s="2">
        <v>13.234145000000002</v>
      </c>
      <c r="H520" s="2">
        <v>13.331602000000002</v>
      </c>
      <c r="I520" s="2">
        <v>12.984139000000026</v>
      </c>
      <c r="J520" s="19" t="s">
        <v>50</v>
      </c>
      <c r="K520" s="19" t="s">
        <v>50</v>
      </c>
      <c r="L520" s="19" t="s">
        <v>50</v>
      </c>
    </row>
    <row r="521" spans="1:12" ht="13.5" x14ac:dyDescent="0.25">
      <c r="A521" s="3">
        <v>42762</v>
      </c>
      <c r="B521" s="2">
        <v>13.300700000000001</v>
      </c>
      <c r="C521" s="2">
        <v>54.448709275270232</v>
      </c>
      <c r="D521" s="2">
        <v>-2.0521748347830382E-2</v>
      </c>
      <c r="E521" s="2">
        <v>-1.1846552108091828</v>
      </c>
      <c r="F521" s="2">
        <v>13.300700000000001</v>
      </c>
      <c r="G521" s="2">
        <v>13.248445</v>
      </c>
      <c r="H521" s="2">
        <v>13.345610000000001</v>
      </c>
      <c r="I521" s="2">
        <v>12.978775000000025</v>
      </c>
      <c r="J521" s="19" t="s">
        <v>50</v>
      </c>
      <c r="K521" s="19" t="s">
        <v>50</v>
      </c>
      <c r="L521" s="19" t="s">
        <v>50</v>
      </c>
    </row>
    <row r="522" spans="1:12" ht="13.5" x14ac:dyDescent="0.25">
      <c r="A522" s="3">
        <v>42765</v>
      </c>
      <c r="B522" s="2">
        <v>13.300700000000001</v>
      </c>
      <c r="C522" s="2">
        <v>54.448709275270232</v>
      </c>
      <c r="D522" s="2">
        <v>-1.4327415013717371E-2</v>
      </c>
      <c r="E522" s="2">
        <v>-0.99869434290087766</v>
      </c>
      <c r="F522" s="2">
        <v>13.300700000000001</v>
      </c>
      <c r="G522" s="2">
        <v>13.262745000000001</v>
      </c>
      <c r="H522" s="2">
        <v>13.359618000000001</v>
      </c>
      <c r="I522" s="2">
        <v>12.973411000000025</v>
      </c>
      <c r="J522" s="19" t="s">
        <v>50</v>
      </c>
      <c r="K522" s="19" t="s">
        <v>50</v>
      </c>
      <c r="L522" s="19" t="s">
        <v>50</v>
      </c>
    </row>
    <row r="523" spans="1:12" ht="13.5" x14ac:dyDescent="0.25">
      <c r="A523" s="3">
        <v>42766</v>
      </c>
      <c r="B523" s="2">
        <v>13.300700000000001</v>
      </c>
      <c r="C523" s="2">
        <v>54.448709275270232</v>
      </c>
      <c r="D523" s="2">
        <v>-1.0137240293101257E-2</v>
      </c>
      <c r="E523" s="2">
        <v>-0.81880213210218122</v>
      </c>
      <c r="F523" s="2">
        <v>13.300700000000001</v>
      </c>
      <c r="G523" s="2">
        <v>13.277045000000001</v>
      </c>
      <c r="H523" s="2">
        <v>13.373392000000001</v>
      </c>
      <c r="I523" s="2">
        <v>12.968047000000023</v>
      </c>
      <c r="J523" s="19" t="s">
        <v>50</v>
      </c>
      <c r="K523" s="19" t="s">
        <v>50</v>
      </c>
      <c r="L523" s="19" t="s">
        <v>50</v>
      </c>
    </row>
    <row r="524" spans="1:12" ht="13.5" x14ac:dyDescent="0.25">
      <c r="A524" s="3">
        <v>42767</v>
      </c>
      <c r="B524" s="2">
        <v>12.9038</v>
      </c>
      <c r="C524" s="2">
        <v>22.596801664918814</v>
      </c>
      <c r="D524" s="2">
        <v>2.2661184234936016E-2</v>
      </c>
      <c r="E524" s="2">
        <v>-0.65998182881667078</v>
      </c>
      <c r="F524" s="2">
        <v>13.22132</v>
      </c>
      <c r="G524" s="2">
        <v>13.265665000000004</v>
      </c>
      <c r="H524" s="2">
        <v>13.377010000000002</v>
      </c>
      <c r="I524" s="2">
        <v>12.959404000000024</v>
      </c>
      <c r="J524" s="19" t="s">
        <v>54</v>
      </c>
      <c r="K524" s="19" t="s">
        <v>50</v>
      </c>
      <c r="L524" s="19" t="s">
        <v>47</v>
      </c>
    </row>
    <row r="525" spans="1:12" ht="13.5" x14ac:dyDescent="0.25">
      <c r="A525" s="3">
        <v>42768</v>
      </c>
      <c r="B525" s="2">
        <v>12.9038</v>
      </c>
      <c r="C525" s="2">
        <v>22.596801664918829</v>
      </c>
      <c r="D525" s="2">
        <v>5.262278539809806E-2</v>
      </c>
      <c r="E525" s="2">
        <v>-0.51024941091663312</v>
      </c>
      <c r="F525" s="2">
        <v>13.141940000000002</v>
      </c>
      <c r="G525" s="2">
        <v>13.254285000000001</v>
      </c>
      <c r="H525" s="2">
        <v>13.369190000000003</v>
      </c>
      <c r="I525" s="2">
        <v>12.950761000000023</v>
      </c>
      <c r="J525" s="19" t="s">
        <v>54</v>
      </c>
      <c r="K525" s="19" t="s">
        <v>50</v>
      </c>
      <c r="L525" s="19" t="s">
        <v>47</v>
      </c>
    </row>
    <row r="526" spans="1:12" ht="13.5" x14ac:dyDescent="0.25">
      <c r="A526" s="3">
        <v>42769</v>
      </c>
      <c r="B526" s="2">
        <v>12.9038</v>
      </c>
      <c r="C526" s="2">
        <v>22.596801664918814</v>
      </c>
      <c r="D526" s="2">
        <v>8.0020361404587348E-2</v>
      </c>
      <c r="E526" s="2">
        <v>-0.33588534556768224</v>
      </c>
      <c r="F526" s="2">
        <v>13.062560000000001</v>
      </c>
      <c r="G526" s="2">
        <v>13.242905000000002</v>
      </c>
      <c r="H526" s="2">
        <v>13.359152000000005</v>
      </c>
      <c r="I526" s="2">
        <v>12.93992300000002</v>
      </c>
      <c r="J526" s="19" t="s">
        <v>54</v>
      </c>
      <c r="K526" s="19" t="s">
        <v>50</v>
      </c>
      <c r="L526" s="19" t="s">
        <v>47</v>
      </c>
    </row>
    <row r="527" spans="1:12" ht="13.5" x14ac:dyDescent="0.25">
      <c r="A527" s="3">
        <v>42772</v>
      </c>
      <c r="B527" s="2">
        <v>12.9038</v>
      </c>
      <c r="C527" s="2">
        <v>22.596801664918814</v>
      </c>
      <c r="D527" s="2">
        <v>0.10509686270420637</v>
      </c>
      <c r="E527" s="2">
        <v>-0.13695714371504339</v>
      </c>
      <c r="F527" s="2">
        <v>12.983180000000001</v>
      </c>
      <c r="G527" s="2">
        <v>13.222770000000002</v>
      </c>
      <c r="H527" s="2">
        <v>13.341176000000008</v>
      </c>
      <c r="I527" s="2">
        <v>12.931280000000021</v>
      </c>
      <c r="J527" s="19" t="s">
        <v>54</v>
      </c>
      <c r="K527" s="19" t="s">
        <v>50</v>
      </c>
      <c r="L527" s="19" t="s">
        <v>47</v>
      </c>
    </row>
    <row r="528" spans="1:12" ht="13.5" x14ac:dyDescent="0.25">
      <c r="A528" s="3">
        <v>42773</v>
      </c>
      <c r="B528" s="2">
        <v>12.518599999999999</v>
      </c>
      <c r="C528" s="2">
        <v>12.812553453978765</v>
      </c>
      <c r="D528" s="2">
        <v>0.15660241941810327</v>
      </c>
      <c r="E528" s="2">
        <v>6.2092416632452657E-2</v>
      </c>
      <c r="F528" s="2">
        <v>12.826760000000002</v>
      </c>
      <c r="G528" s="2">
        <v>13.183375000000002</v>
      </c>
      <c r="H528" s="2">
        <v>13.311410000000006</v>
      </c>
      <c r="I528" s="2">
        <v>12.920711000000018</v>
      </c>
      <c r="J528" s="19" t="s">
        <v>54</v>
      </c>
      <c r="K528" s="19" t="s">
        <v>50</v>
      </c>
      <c r="L528" s="19" t="s">
        <v>47</v>
      </c>
    </row>
    <row r="529" spans="1:12" ht="13.5" x14ac:dyDescent="0.25">
      <c r="A529" s="3">
        <v>42774</v>
      </c>
      <c r="B529" s="2">
        <v>12.256</v>
      </c>
      <c r="C529" s="2">
        <v>9.7220379509684705</v>
      </c>
      <c r="D529" s="2">
        <v>0.22353580522622174</v>
      </c>
      <c r="E529" s="2">
        <v>0.25284007676675407</v>
      </c>
      <c r="F529" s="2">
        <v>12.697199999999999</v>
      </c>
      <c r="G529" s="2">
        <v>13.130849999999999</v>
      </c>
      <c r="H529" s="2">
        <v>13.276392000000005</v>
      </c>
      <c r="I529" s="2">
        <v>12.910123500000019</v>
      </c>
      <c r="J529" s="19" t="s">
        <v>54</v>
      </c>
      <c r="K529" s="19" t="s">
        <v>50</v>
      </c>
      <c r="L529" s="19" t="s">
        <v>47</v>
      </c>
    </row>
    <row r="530" spans="1:12" ht="13.5" x14ac:dyDescent="0.25">
      <c r="A530" s="3">
        <v>42775</v>
      </c>
      <c r="B530" s="2">
        <v>12.256</v>
      </c>
      <c r="C530" s="2">
        <v>9.7220379509684705</v>
      </c>
      <c r="D530" s="2">
        <v>0.28533448863456101</v>
      </c>
      <c r="E530" s="2">
        <v>0.41504891338314304</v>
      </c>
      <c r="F530" s="2">
        <v>12.567640000000001</v>
      </c>
      <c r="G530" s="2">
        <v>13.078325000000001</v>
      </c>
      <c r="H530" s="2">
        <v>13.247328000000005</v>
      </c>
      <c r="I530" s="2">
        <v>12.899536000000017</v>
      </c>
      <c r="J530" s="19" t="s">
        <v>54</v>
      </c>
      <c r="K530" s="19" t="s">
        <v>50</v>
      </c>
      <c r="L530" s="19" t="s">
        <v>47</v>
      </c>
    </row>
    <row r="531" spans="1:12" ht="13.5" x14ac:dyDescent="0.25">
      <c r="A531" s="3">
        <v>42776</v>
      </c>
      <c r="B531" s="2">
        <v>11.7074</v>
      </c>
      <c r="C531" s="2">
        <v>6.1360200430544012</v>
      </c>
      <c r="D531" s="2">
        <v>0.38304303559397823</v>
      </c>
      <c r="E531" s="2">
        <v>0.53563455085882206</v>
      </c>
      <c r="F531" s="2">
        <v>12.32836</v>
      </c>
      <c r="G531" s="2">
        <v>12.99837</v>
      </c>
      <c r="H531" s="2">
        <v>13.207292000000004</v>
      </c>
      <c r="I531" s="2">
        <v>12.886205500000015</v>
      </c>
      <c r="J531" s="19" t="s">
        <v>54</v>
      </c>
      <c r="K531" s="19" t="s">
        <v>50</v>
      </c>
      <c r="L531" s="19" t="s">
        <v>47</v>
      </c>
    </row>
    <row r="532" spans="1:12" ht="13.5" x14ac:dyDescent="0.25">
      <c r="A532" s="3">
        <v>42779</v>
      </c>
      <c r="B532" s="2">
        <v>11.0304</v>
      </c>
      <c r="C532" s="2">
        <v>4.1175834832609723</v>
      </c>
      <c r="D532" s="2">
        <v>0.52353556628190923</v>
      </c>
      <c r="E532" s="2">
        <v>0.59958854394363104</v>
      </c>
      <c r="F532" s="2">
        <v>11.95368</v>
      </c>
      <c r="G532" s="2">
        <v>12.884565</v>
      </c>
      <c r="H532" s="2">
        <v>13.161886000000004</v>
      </c>
      <c r="I532" s="2">
        <v>12.869490000000015</v>
      </c>
      <c r="J532" s="19" t="s">
        <v>54</v>
      </c>
      <c r="K532" s="19" t="s">
        <v>49</v>
      </c>
      <c r="L532" s="19" t="s">
        <v>47</v>
      </c>
    </row>
    <row r="533" spans="1:12" ht="13.5" x14ac:dyDescent="0.25">
      <c r="A533" s="3">
        <v>42780</v>
      </c>
      <c r="B533" s="2">
        <v>11.5265</v>
      </c>
      <c r="C533" s="2">
        <v>23.878277129188987</v>
      </c>
      <c r="D533" s="2">
        <v>0.61676606107978493</v>
      </c>
      <c r="E533" s="2">
        <v>0.60015157955292209</v>
      </c>
      <c r="F533" s="2">
        <v>11.75526</v>
      </c>
      <c r="G533" s="2">
        <v>12.795855</v>
      </c>
      <c r="H533" s="2">
        <v>13.126402000000006</v>
      </c>
      <c r="I533" s="2">
        <v>12.857393500000015</v>
      </c>
      <c r="J533" s="19" t="s">
        <v>54</v>
      </c>
      <c r="K533" s="19" t="s">
        <v>50</v>
      </c>
      <c r="L533" s="19" t="s">
        <v>47</v>
      </c>
    </row>
    <row r="534" spans="1:12" ht="13.5" x14ac:dyDescent="0.25">
      <c r="A534" s="3">
        <v>42781</v>
      </c>
      <c r="B534" s="2">
        <v>11.5031</v>
      </c>
      <c r="C534" s="2">
        <v>23.630891406069821</v>
      </c>
      <c r="D534" s="2">
        <v>0.64367182126524369</v>
      </c>
      <c r="E534" s="2">
        <v>0.52394990928338858</v>
      </c>
      <c r="F534" s="2">
        <v>11.604679999999998</v>
      </c>
      <c r="G534" s="2">
        <v>12.705974999999999</v>
      </c>
      <c r="H534" s="2">
        <v>13.082514000000009</v>
      </c>
      <c r="I534" s="2">
        <v>12.847262500000014</v>
      </c>
      <c r="J534" s="19" t="s">
        <v>50</v>
      </c>
      <c r="K534" s="19" t="s">
        <v>50</v>
      </c>
      <c r="L534" s="19" t="s">
        <v>50</v>
      </c>
    </row>
    <row r="535" spans="1:12" ht="13.5" x14ac:dyDescent="0.25">
      <c r="A535" s="3">
        <v>42782</v>
      </c>
      <c r="B535" s="2">
        <v>11.5031</v>
      </c>
      <c r="C535" s="2">
        <v>23.630891406069821</v>
      </c>
      <c r="D535" s="2">
        <v>0.67337893455852083</v>
      </c>
      <c r="E535" s="2">
        <v>0.35140885300870262</v>
      </c>
      <c r="F535" s="2">
        <v>11.4541</v>
      </c>
      <c r="G535" s="2">
        <v>12.616094999999998</v>
      </c>
      <c r="H535" s="2">
        <v>13.038626000000008</v>
      </c>
      <c r="I535" s="2">
        <v>12.837131500000012</v>
      </c>
      <c r="J535" s="19" t="s">
        <v>50</v>
      </c>
      <c r="K535" s="19" t="s">
        <v>50</v>
      </c>
      <c r="L535" s="19" t="s">
        <v>50</v>
      </c>
    </row>
    <row r="536" spans="1:12" ht="13.5" x14ac:dyDescent="0.25">
      <c r="A536" s="3">
        <v>42783</v>
      </c>
      <c r="B536" s="2">
        <v>11.5031</v>
      </c>
      <c r="C536" s="2">
        <v>23.630891406069821</v>
      </c>
      <c r="D536" s="2">
        <v>0.70494229757110638</v>
      </c>
      <c r="E536" s="2">
        <v>8.9816410500151711E-2</v>
      </c>
      <c r="F536" s="2">
        <v>11.413240000000002</v>
      </c>
      <c r="G536" s="2">
        <v>12.526214999999997</v>
      </c>
      <c r="H536" s="2">
        <v>12.994738000000007</v>
      </c>
      <c r="I536" s="2">
        <v>12.827000500000011</v>
      </c>
      <c r="J536" s="19" t="s">
        <v>50</v>
      </c>
      <c r="K536" s="19" t="s">
        <v>50</v>
      </c>
      <c r="L536" s="19" t="s">
        <v>50</v>
      </c>
    </row>
    <row r="537" spans="1:12" ht="13.5" x14ac:dyDescent="0.25">
      <c r="A537" s="3">
        <v>42786</v>
      </c>
      <c r="B537" s="2">
        <v>11.5031</v>
      </c>
      <c r="C537" s="2">
        <v>23.630891406069821</v>
      </c>
      <c r="D537" s="2">
        <v>0.73760029084226453</v>
      </c>
      <c r="E537" s="2">
        <v>-0.22998029741493181</v>
      </c>
      <c r="F537" s="2">
        <v>11.507780000000002</v>
      </c>
      <c r="G537" s="2">
        <v>12.436335</v>
      </c>
      <c r="H537" s="2">
        <v>12.950850000000008</v>
      </c>
      <c r="I537" s="2">
        <v>12.819908500000011</v>
      </c>
      <c r="J537" s="19" t="s">
        <v>48</v>
      </c>
      <c r="K537" s="19" t="s">
        <v>52</v>
      </c>
      <c r="L537" s="19" t="s">
        <v>51</v>
      </c>
    </row>
    <row r="538" spans="1:12" ht="13.5" x14ac:dyDescent="0.25">
      <c r="A538" s="3">
        <v>42787</v>
      </c>
      <c r="B538" s="2">
        <v>11.6724</v>
      </c>
      <c r="C538" s="2">
        <v>30.62532337111891</v>
      </c>
      <c r="D538" s="2">
        <v>0.69894145034710498</v>
      </c>
      <c r="E538" s="2">
        <v>-0.57115209001909673</v>
      </c>
      <c r="F538" s="2">
        <v>11.536959999999999</v>
      </c>
      <c r="G538" s="2">
        <v>12.35492</v>
      </c>
      <c r="H538" s="2">
        <v>12.910348000000004</v>
      </c>
      <c r="I538" s="2">
        <v>12.815604500000008</v>
      </c>
      <c r="J538" s="19" t="s">
        <v>48</v>
      </c>
      <c r="K538" s="19" t="s">
        <v>50</v>
      </c>
      <c r="L538" s="19" t="s">
        <v>51</v>
      </c>
    </row>
    <row r="539" spans="1:12" ht="13.5" x14ac:dyDescent="0.25">
      <c r="A539" s="3">
        <v>42788</v>
      </c>
      <c r="B539" s="2">
        <v>11.6724</v>
      </c>
      <c r="C539" s="2">
        <v>30.62532337111891</v>
      </c>
      <c r="D539" s="2">
        <v>0.62993134511189908</v>
      </c>
      <c r="E539" s="2">
        <v>-0.94203908483313659</v>
      </c>
      <c r="F539" s="2">
        <v>11.570819999999998</v>
      </c>
      <c r="G539" s="2">
        <v>12.273505</v>
      </c>
      <c r="H539" s="2">
        <v>12.869846000000004</v>
      </c>
      <c r="I539" s="2">
        <v>12.813157500000006</v>
      </c>
      <c r="J539" s="19" t="s">
        <v>48</v>
      </c>
      <c r="K539" s="19" t="s">
        <v>50</v>
      </c>
      <c r="L539" s="19" t="s">
        <v>51</v>
      </c>
    </row>
    <row r="540" spans="1:12" ht="13.5" x14ac:dyDescent="0.25">
      <c r="A540" s="3">
        <v>42789</v>
      </c>
      <c r="B540" s="2">
        <v>11.6724</v>
      </c>
      <c r="C540" s="2">
        <v>30.625323371118895</v>
      </c>
      <c r="D540" s="2">
        <v>0.57533560630811209</v>
      </c>
      <c r="E540" s="2">
        <v>-1.3332697620224687</v>
      </c>
      <c r="F540" s="2">
        <v>11.604679999999998</v>
      </c>
      <c r="G540" s="2">
        <v>12.19209</v>
      </c>
      <c r="H540" s="2">
        <v>12.829344000000003</v>
      </c>
      <c r="I540" s="2">
        <v>12.810767000000006</v>
      </c>
      <c r="J540" s="19" t="s">
        <v>48</v>
      </c>
      <c r="K540" s="19" t="s">
        <v>50</v>
      </c>
      <c r="L540" s="19" t="s">
        <v>51</v>
      </c>
    </row>
    <row r="541" spans="1:12" ht="13.5" x14ac:dyDescent="0.25">
      <c r="A541" s="3">
        <v>42790</v>
      </c>
      <c r="B541" s="2">
        <v>11.6724</v>
      </c>
      <c r="C541" s="2">
        <v>30.625323371118895</v>
      </c>
      <c r="D541" s="2">
        <v>0.4482553481990692</v>
      </c>
      <c r="E541" s="2">
        <v>-1.6891805242621216</v>
      </c>
      <c r="F541" s="2">
        <v>11.638539999999997</v>
      </c>
      <c r="G541" s="2">
        <v>12.110675000000001</v>
      </c>
      <c r="H541" s="2">
        <v>12.797012000000004</v>
      </c>
      <c r="I541" s="2">
        <v>12.808376500000003</v>
      </c>
      <c r="J541" s="19" t="s">
        <v>48</v>
      </c>
      <c r="K541" s="19" t="s">
        <v>50</v>
      </c>
      <c r="L541" s="19" t="s">
        <v>51</v>
      </c>
    </row>
    <row r="542" spans="1:12" ht="13.5" x14ac:dyDescent="0.25">
      <c r="A542" s="3">
        <v>42793</v>
      </c>
      <c r="B542" s="2">
        <v>11.6724</v>
      </c>
      <c r="C542" s="2">
        <v>30.625323371118895</v>
      </c>
      <c r="D542" s="2">
        <v>0.23982773460139661</v>
      </c>
      <c r="E542" s="2">
        <v>-1.98411794253155</v>
      </c>
      <c r="F542" s="2">
        <v>11.6724</v>
      </c>
      <c r="G542" s="2">
        <v>12.029260000000003</v>
      </c>
      <c r="H542" s="2">
        <v>12.764680000000006</v>
      </c>
      <c r="I542" s="2">
        <v>12.805986000000003</v>
      </c>
      <c r="J542" s="19" t="s">
        <v>48</v>
      </c>
      <c r="K542" s="19" t="s">
        <v>50</v>
      </c>
      <c r="L542" s="19" t="s">
        <v>51</v>
      </c>
    </row>
    <row r="543" spans="1:12" ht="13.5" x14ac:dyDescent="0.25">
      <c r="A543" s="3">
        <v>42794</v>
      </c>
      <c r="B543" s="2">
        <v>11.6724</v>
      </c>
      <c r="C543" s="2">
        <v>30.625323371118895</v>
      </c>
      <c r="D543" s="2">
        <v>0.14280350475021564</v>
      </c>
      <c r="E543" s="2">
        <v>-2.2047507496225394</v>
      </c>
      <c r="F543" s="2">
        <v>11.6724</v>
      </c>
      <c r="G543" s="2">
        <v>11.947845000000003</v>
      </c>
      <c r="H543" s="2">
        <v>12.732348000000007</v>
      </c>
      <c r="I543" s="2">
        <v>12.805255500000001</v>
      </c>
      <c r="J543" s="19" t="s">
        <v>50</v>
      </c>
      <c r="K543" s="19" t="s">
        <v>50</v>
      </c>
      <c r="L543" s="19" t="s">
        <v>50</v>
      </c>
    </row>
    <row r="544" spans="1:12" ht="13.5" x14ac:dyDescent="0.25">
      <c r="A544" s="3">
        <v>42795</v>
      </c>
      <c r="B544" s="2">
        <v>11.6724</v>
      </c>
      <c r="C544" s="2">
        <v>30.62532337111891</v>
      </c>
      <c r="D544" s="2">
        <v>5.9897301821225213E-2</v>
      </c>
      <c r="E544" s="2">
        <v>-2.3330885746353838</v>
      </c>
      <c r="F544" s="2">
        <v>11.6724</v>
      </c>
      <c r="G544" s="2">
        <v>11.886275000000001</v>
      </c>
      <c r="H544" s="2">
        <v>12.700016000000005</v>
      </c>
      <c r="I544" s="2">
        <v>12.804524999999998</v>
      </c>
      <c r="J544" s="19" t="s">
        <v>50</v>
      </c>
      <c r="K544" s="19" t="s">
        <v>50</v>
      </c>
      <c r="L544" s="19" t="s">
        <v>50</v>
      </c>
    </row>
    <row r="545" spans="1:12" ht="13.5" x14ac:dyDescent="0.25">
      <c r="A545" s="3">
        <v>42796</v>
      </c>
      <c r="B545" s="2">
        <v>11.6724</v>
      </c>
      <c r="C545" s="2">
        <v>30.62532337111891</v>
      </c>
      <c r="D545" s="2">
        <v>-7.6696355370575731E-3</v>
      </c>
      <c r="E545" s="2">
        <v>-2.3430103799982676</v>
      </c>
      <c r="F545" s="2">
        <v>11.6724</v>
      </c>
      <c r="G545" s="2">
        <v>11.824705000000005</v>
      </c>
      <c r="H545" s="2">
        <v>12.667684000000007</v>
      </c>
      <c r="I545" s="2">
        <v>12.802387499999998</v>
      </c>
      <c r="J545" s="19" t="s">
        <v>50</v>
      </c>
      <c r="K545" s="19" t="s">
        <v>50</v>
      </c>
      <c r="L545" s="19" t="s">
        <v>50</v>
      </c>
    </row>
    <row r="546" spans="1:12" ht="13.5" x14ac:dyDescent="0.25">
      <c r="A546" s="3">
        <v>42797</v>
      </c>
      <c r="B546" s="2">
        <v>12.022600000000001</v>
      </c>
      <c r="C546" s="2">
        <v>48.33369971291021</v>
      </c>
      <c r="D546" s="2">
        <v>-8.8389376937001884E-2</v>
      </c>
      <c r="E546" s="2">
        <v>-2.2831626872253477</v>
      </c>
      <c r="F546" s="2">
        <v>11.742439999999998</v>
      </c>
      <c r="G546" s="2">
        <v>11.780645000000005</v>
      </c>
      <c r="H546" s="2">
        <v>12.642356000000007</v>
      </c>
      <c r="I546" s="2">
        <v>12.802000999999995</v>
      </c>
      <c r="J546" s="19" t="s">
        <v>48</v>
      </c>
      <c r="K546" s="19" t="s">
        <v>50</v>
      </c>
      <c r="L546" s="19" t="s">
        <v>51</v>
      </c>
    </row>
    <row r="547" spans="1:12" ht="13.5" x14ac:dyDescent="0.25">
      <c r="A547" s="3">
        <v>42800</v>
      </c>
      <c r="B547" s="2">
        <v>12.3786</v>
      </c>
      <c r="C547" s="2">
        <v>59.618192943045109</v>
      </c>
      <c r="D547" s="2">
        <v>-0.1829146515160236</v>
      </c>
      <c r="E547" s="2">
        <v>-2.1819175523081675</v>
      </c>
      <c r="F547" s="2">
        <v>11.88368</v>
      </c>
      <c r="G547" s="2">
        <v>11.754385000000005</v>
      </c>
      <c r="H547" s="2">
        <v>12.624148000000007</v>
      </c>
      <c r="I547" s="2">
        <v>12.805082999999994</v>
      </c>
      <c r="J547" s="19" t="s">
        <v>48</v>
      </c>
      <c r="K547" s="19" t="s">
        <v>50</v>
      </c>
      <c r="L547" s="19" t="s">
        <v>51</v>
      </c>
    </row>
    <row r="548" spans="1:12" ht="13.5" x14ac:dyDescent="0.25">
      <c r="A548" s="3">
        <v>42801</v>
      </c>
      <c r="B548" s="2">
        <v>12.3786</v>
      </c>
      <c r="C548" s="2">
        <v>59.618192943045116</v>
      </c>
      <c r="D548" s="2">
        <v>-0.23881947175296325</v>
      </c>
      <c r="E548" s="2">
        <v>-2.0405578281285721</v>
      </c>
      <c r="F548" s="2">
        <v>12.02492</v>
      </c>
      <c r="G548" s="2">
        <v>11.747385000000005</v>
      </c>
      <c r="H548" s="2">
        <v>12.605590000000007</v>
      </c>
      <c r="I548" s="2">
        <v>12.806757999999993</v>
      </c>
      <c r="J548" s="19" t="s">
        <v>48</v>
      </c>
      <c r="K548" s="19" t="s">
        <v>50</v>
      </c>
      <c r="L548" s="19" t="s">
        <v>51</v>
      </c>
    </row>
    <row r="549" spans="1:12" ht="13.5" x14ac:dyDescent="0.25">
      <c r="A549" s="3">
        <v>42802</v>
      </c>
      <c r="B549" s="2">
        <v>12.3786</v>
      </c>
      <c r="C549" s="2">
        <v>59.618192943045109</v>
      </c>
      <c r="D549" s="2">
        <v>-0.28794581841435019</v>
      </c>
      <c r="E549" s="2">
        <v>-1.8399592521674106</v>
      </c>
      <c r="F549" s="2">
        <v>12.16616</v>
      </c>
      <c r="G549" s="2">
        <v>11.753515000000004</v>
      </c>
      <c r="H549" s="2">
        <v>12.587032000000004</v>
      </c>
      <c r="I549" s="2">
        <v>12.808151499999992</v>
      </c>
      <c r="J549" s="19" t="s">
        <v>48</v>
      </c>
      <c r="K549" s="19" t="s">
        <v>50</v>
      </c>
      <c r="L549" s="19" t="s">
        <v>51</v>
      </c>
    </row>
    <row r="550" spans="1:12" ht="13.5" x14ac:dyDescent="0.25">
      <c r="A550" s="3">
        <v>42803</v>
      </c>
      <c r="B550" s="2">
        <v>12.3786</v>
      </c>
      <c r="C550" s="2">
        <v>59.618192943045109</v>
      </c>
      <c r="D550" s="2">
        <v>-0.33120155077396163</v>
      </c>
      <c r="E550" s="2">
        <v>-1.5905143485823372</v>
      </c>
      <c r="F550" s="2">
        <v>12.307399999999999</v>
      </c>
      <c r="G550" s="2">
        <v>11.759645000000003</v>
      </c>
      <c r="H550" s="2">
        <v>12.568474000000004</v>
      </c>
      <c r="I550" s="2">
        <v>12.809544999999989</v>
      </c>
      <c r="J550" s="19" t="s">
        <v>48</v>
      </c>
      <c r="K550" s="19" t="s">
        <v>50</v>
      </c>
      <c r="L550" s="19" t="s">
        <v>51</v>
      </c>
    </row>
    <row r="551" spans="1:12" ht="13.5" x14ac:dyDescent="0.25">
      <c r="A551" s="3">
        <v>42804</v>
      </c>
      <c r="B551" s="2">
        <v>12.3786</v>
      </c>
      <c r="C551" s="2">
        <v>59.618192943045102</v>
      </c>
      <c r="D551" s="2">
        <v>-0.3693648561750944</v>
      </c>
      <c r="E551" s="2">
        <v>-1.3488051221193114</v>
      </c>
      <c r="F551" s="2">
        <v>12.3786</v>
      </c>
      <c r="G551" s="2">
        <v>11.793205000000004</v>
      </c>
      <c r="H551" s="2">
        <v>12.555752000000002</v>
      </c>
      <c r="I551" s="2">
        <v>12.812345499999987</v>
      </c>
      <c r="J551" s="19" t="s">
        <v>48</v>
      </c>
      <c r="K551" s="19" t="s">
        <v>50</v>
      </c>
      <c r="L551" s="19" t="s">
        <v>51</v>
      </c>
    </row>
    <row r="552" spans="1:12" ht="13.5" x14ac:dyDescent="0.25">
      <c r="A552" s="3">
        <v>42807</v>
      </c>
      <c r="B552" s="2">
        <v>12.3786</v>
      </c>
      <c r="C552" s="2">
        <v>59.618192943045102</v>
      </c>
      <c r="D552" s="2">
        <v>-0.40310345891187893</v>
      </c>
      <c r="E552" s="2">
        <v>-1.1221489288074955</v>
      </c>
      <c r="F552" s="2">
        <v>12.3786</v>
      </c>
      <c r="G552" s="2">
        <v>11.860615000000003</v>
      </c>
      <c r="H552" s="2">
        <v>12.543030000000002</v>
      </c>
      <c r="I552" s="2">
        <v>12.813738999999988</v>
      </c>
      <c r="J552" s="19" t="s">
        <v>50</v>
      </c>
      <c r="K552" s="19" t="s">
        <v>50</v>
      </c>
      <c r="L552" s="19" t="s">
        <v>50</v>
      </c>
    </row>
    <row r="553" spans="1:12" ht="13.5" x14ac:dyDescent="0.25">
      <c r="A553" s="3">
        <v>42808</v>
      </c>
      <c r="B553" s="2">
        <v>12.722899999999999</v>
      </c>
      <c r="C553" s="2">
        <v>69.626570024379632</v>
      </c>
      <c r="D553" s="2">
        <v>-0.45849463246449318</v>
      </c>
      <c r="E553" s="2">
        <v>-0.89589940816564528</v>
      </c>
      <c r="F553" s="2">
        <v>12.447460000000001</v>
      </c>
      <c r="G553" s="2">
        <v>11.920435000000001</v>
      </c>
      <c r="H553" s="2">
        <v>12.537194</v>
      </c>
      <c r="I553" s="2">
        <v>12.816853999999987</v>
      </c>
      <c r="J553" s="19" t="s">
        <v>48</v>
      </c>
      <c r="K553" s="19" t="s">
        <v>50</v>
      </c>
      <c r="L553" s="19" t="s">
        <v>51</v>
      </c>
    </row>
    <row r="554" spans="1:12" ht="13.5" x14ac:dyDescent="0.25">
      <c r="A554" s="3">
        <v>42809</v>
      </c>
      <c r="B554" s="2">
        <v>12.722899999999999</v>
      </c>
      <c r="C554" s="2">
        <v>69.626570024379632</v>
      </c>
      <c r="D554" s="2">
        <v>-0.5086387754762054</v>
      </c>
      <c r="E554" s="2">
        <v>-0.71061039932057501</v>
      </c>
      <c r="F554" s="2">
        <v>12.516319999999999</v>
      </c>
      <c r="G554" s="2">
        <v>11.981425000000002</v>
      </c>
      <c r="H554" s="2">
        <v>12.529024</v>
      </c>
      <c r="I554" s="2">
        <v>12.816310999999986</v>
      </c>
      <c r="J554" s="19" t="s">
        <v>48</v>
      </c>
      <c r="K554" s="19" t="s">
        <v>50</v>
      </c>
      <c r="L554" s="19" t="s">
        <v>51</v>
      </c>
    </row>
    <row r="555" spans="1:12" ht="13.5" x14ac:dyDescent="0.25">
      <c r="A555" s="3">
        <v>42810</v>
      </c>
      <c r="B555" s="2">
        <v>12.722899999999999</v>
      </c>
      <c r="C555" s="2">
        <v>69.626570024379632</v>
      </c>
      <c r="D555" s="2">
        <v>-0.55410055389875801</v>
      </c>
      <c r="E555" s="2">
        <v>-0.61082196608400585</v>
      </c>
      <c r="F555" s="2">
        <v>12.585179999999999</v>
      </c>
      <c r="G555" s="2">
        <v>12.042415000000002</v>
      </c>
      <c r="H555" s="2">
        <v>12.520853999999996</v>
      </c>
      <c r="I555" s="2">
        <v>12.812953999999989</v>
      </c>
      <c r="J555" s="19" t="s">
        <v>48</v>
      </c>
      <c r="K555" s="19" t="s">
        <v>50</v>
      </c>
      <c r="L555" s="19" t="s">
        <v>51</v>
      </c>
    </row>
    <row r="556" spans="1:12" ht="13.5" x14ac:dyDescent="0.25">
      <c r="A556" s="3">
        <v>42811</v>
      </c>
      <c r="B556" s="2">
        <v>12.722899999999999</v>
      </c>
      <c r="C556" s="2">
        <v>69.626570024379632</v>
      </c>
      <c r="D556" s="2">
        <v>-0.54149880703439202</v>
      </c>
      <c r="E556" s="2">
        <v>-0.55840964747010458</v>
      </c>
      <c r="F556" s="2">
        <v>12.654039999999998</v>
      </c>
      <c r="G556" s="2">
        <v>12.103405000000002</v>
      </c>
      <c r="H556" s="2">
        <v>12.512683999999997</v>
      </c>
      <c r="I556" s="2">
        <v>12.808555999999992</v>
      </c>
      <c r="J556" s="19" t="s">
        <v>48</v>
      </c>
      <c r="K556" s="19" t="s">
        <v>50</v>
      </c>
      <c r="L556" s="19" t="s">
        <v>51</v>
      </c>
    </row>
    <row r="557" spans="1:12" ht="13.5" x14ac:dyDescent="0.25">
      <c r="A557" s="3">
        <v>42815</v>
      </c>
      <c r="B557" s="2">
        <v>12.722899999999999</v>
      </c>
      <c r="C557" s="2">
        <v>69.626570024379632</v>
      </c>
      <c r="D557" s="2">
        <v>-0.47866611297217254</v>
      </c>
      <c r="E557" s="2">
        <v>-0.53472064555565257</v>
      </c>
      <c r="F557" s="2">
        <v>12.722899999999999</v>
      </c>
      <c r="G557" s="2">
        <v>12.164395000000003</v>
      </c>
      <c r="H557" s="2">
        <v>12.501011999999996</v>
      </c>
      <c r="I557" s="2">
        <v>12.802131999999993</v>
      </c>
      <c r="J557" s="19" t="s">
        <v>48</v>
      </c>
      <c r="K557" s="19" t="s">
        <v>50</v>
      </c>
      <c r="L557" s="19" t="s">
        <v>51</v>
      </c>
    </row>
    <row r="558" spans="1:12" ht="13.5" x14ac:dyDescent="0.25">
      <c r="A558" s="3">
        <v>42816</v>
      </c>
      <c r="B558" s="2">
        <v>12.722899999999999</v>
      </c>
      <c r="C558" s="2">
        <v>69.626570024379618</v>
      </c>
      <c r="D558" s="2">
        <v>-0.42790698100921176</v>
      </c>
      <c r="E558" s="2">
        <v>-0.53496403906188528</v>
      </c>
      <c r="F558" s="2">
        <v>12.722899999999999</v>
      </c>
      <c r="G558" s="2">
        <v>12.216920000000004</v>
      </c>
      <c r="H558" s="2">
        <v>12.489339999999995</v>
      </c>
      <c r="I558" s="2">
        <v>12.795707999999996</v>
      </c>
      <c r="J558" s="19" t="s">
        <v>50</v>
      </c>
      <c r="K558" s="19" t="s">
        <v>50</v>
      </c>
      <c r="L558" s="19" t="s">
        <v>50</v>
      </c>
    </row>
    <row r="559" spans="1:12" ht="13.5" x14ac:dyDescent="0.25">
      <c r="A559" s="3">
        <v>42817</v>
      </c>
      <c r="B559" s="2">
        <v>12.366899999999999</v>
      </c>
      <c r="C559" s="2">
        <v>49.741802936442483</v>
      </c>
      <c r="D559" s="2">
        <v>-0.36081527384724588</v>
      </c>
      <c r="E559" s="2">
        <v>-0.53624491781252359</v>
      </c>
      <c r="F559" s="2">
        <v>12.6517</v>
      </c>
      <c r="G559" s="2">
        <v>12.251645000000003</v>
      </c>
      <c r="H559" s="2">
        <v>12.470547999999994</v>
      </c>
      <c r="I559" s="2">
        <v>12.787503999999997</v>
      </c>
      <c r="J559" s="19" t="s">
        <v>54</v>
      </c>
      <c r="K559" s="19" t="s">
        <v>50</v>
      </c>
      <c r="L559" s="19" t="s">
        <v>47</v>
      </c>
    </row>
    <row r="560" spans="1:12" ht="13.5" x14ac:dyDescent="0.25">
      <c r="A560" s="3">
        <v>42818</v>
      </c>
      <c r="B560" s="2">
        <v>12.366899999999999</v>
      </c>
      <c r="C560" s="2">
        <v>49.741802936442483</v>
      </c>
      <c r="D560" s="2">
        <v>-0.30400535770784387</v>
      </c>
      <c r="E560" s="2">
        <v>-0.54610301209167245</v>
      </c>
      <c r="F560" s="2">
        <v>12.580500000000001</v>
      </c>
      <c r="G560" s="2">
        <v>12.286370000000002</v>
      </c>
      <c r="H560" s="2">
        <v>12.451755999999996</v>
      </c>
      <c r="I560" s="2">
        <v>12.779299999999999</v>
      </c>
      <c r="J560" s="19" t="s">
        <v>54</v>
      </c>
      <c r="K560" s="19" t="s">
        <v>50</v>
      </c>
      <c r="L560" s="19" t="s">
        <v>47</v>
      </c>
    </row>
    <row r="561" spans="1:12" ht="13.5" x14ac:dyDescent="0.25">
      <c r="A561" s="3">
        <v>42821</v>
      </c>
      <c r="B561" s="2">
        <v>12.366899999999999</v>
      </c>
      <c r="C561" s="2">
        <v>49.741802936442483</v>
      </c>
      <c r="D561" s="2">
        <v>-0.25589838229711148</v>
      </c>
      <c r="E561" s="2">
        <v>-0.56553796127641243</v>
      </c>
      <c r="F561" s="2">
        <v>12.5093</v>
      </c>
      <c r="G561" s="2">
        <v>12.321095000000003</v>
      </c>
      <c r="H561" s="2">
        <v>12.432963999999997</v>
      </c>
      <c r="I561" s="2">
        <v>12.771096</v>
      </c>
      <c r="J561" s="19" t="s">
        <v>54</v>
      </c>
      <c r="K561" s="19" t="s">
        <v>50</v>
      </c>
      <c r="L561" s="19" t="s">
        <v>47</v>
      </c>
    </row>
    <row r="562" spans="1:12" ht="13.5" x14ac:dyDescent="0.25">
      <c r="A562" s="3">
        <v>42822</v>
      </c>
      <c r="B562" s="2">
        <v>12.3611</v>
      </c>
      <c r="C562" s="2">
        <v>49.454405731339243</v>
      </c>
      <c r="D562" s="2">
        <v>-0.21472854820269482</v>
      </c>
      <c r="E562" s="2">
        <v>-0.63974007469252026</v>
      </c>
      <c r="F562" s="2">
        <v>12.43694</v>
      </c>
      <c r="G562" s="2">
        <v>12.355530000000002</v>
      </c>
      <c r="H562" s="2">
        <v>12.414055999999995</v>
      </c>
      <c r="I562" s="2">
        <v>12.762863000000003</v>
      </c>
      <c r="J562" s="19" t="s">
        <v>54</v>
      </c>
      <c r="K562" s="19" t="s">
        <v>50</v>
      </c>
      <c r="L562" s="19" t="s">
        <v>47</v>
      </c>
    </row>
    <row r="563" spans="1:12" ht="13.5" x14ac:dyDescent="0.25">
      <c r="A563" s="3">
        <v>42823</v>
      </c>
      <c r="B563" s="2">
        <v>12.3611</v>
      </c>
      <c r="C563" s="2">
        <v>49.454405731339243</v>
      </c>
      <c r="D563" s="2">
        <v>-0.12685727022897808</v>
      </c>
      <c r="E563" s="2">
        <v>-0.78331479547127991</v>
      </c>
      <c r="F563" s="2">
        <v>12.36458</v>
      </c>
      <c r="G563" s="2">
        <v>12.389965</v>
      </c>
      <c r="H563" s="2">
        <v>12.395263999999996</v>
      </c>
      <c r="I563" s="2">
        <v>12.754630000000002</v>
      </c>
      <c r="J563" s="19" t="s">
        <v>54</v>
      </c>
      <c r="K563" s="19" t="s">
        <v>50</v>
      </c>
      <c r="L563" s="19" t="s">
        <v>47</v>
      </c>
    </row>
    <row r="564" spans="1:12" ht="13.5" x14ac:dyDescent="0.25">
      <c r="A564" s="3">
        <v>42824</v>
      </c>
      <c r="B564" s="2">
        <v>12.3611</v>
      </c>
      <c r="C564" s="2">
        <v>49.454405731339243</v>
      </c>
      <c r="D564" s="2">
        <v>-5.2443508053228172E-2</v>
      </c>
      <c r="E564" s="2">
        <v>-0.94398976388843547</v>
      </c>
      <c r="F564" s="2">
        <v>12.36342</v>
      </c>
      <c r="G564" s="2">
        <v>12.424399999999999</v>
      </c>
      <c r="H564" s="2">
        <v>12.376471999999994</v>
      </c>
      <c r="I564" s="2">
        <v>12.746397000000004</v>
      </c>
      <c r="J564" s="19" t="s">
        <v>54</v>
      </c>
      <c r="K564" s="19" t="s">
        <v>50</v>
      </c>
      <c r="L564" s="19" t="s">
        <v>47</v>
      </c>
    </row>
    <row r="565" spans="1:12" ht="13.5" x14ac:dyDescent="0.25">
      <c r="A565" s="3">
        <v>42825</v>
      </c>
      <c r="B565" s="2">
        <v>12.3611</v>
      </c>
      <c r="C565" s="2">
        <v>49.454405731339243</v>
      </c>
      <c r="D565" s="2">
        <v>1.057859630729574E-2</v>
      </c>
      <c r="E565" s="2">
        <v>-1.1172354538168747</v>
      </c>
      <c r="F565" s="2">
        <v>12.362260000000001</v>
      </c>
      <c r="G565" s="2">
        <v>12.458834999999997</v>
      </c>
      <c r="H565" s="2">
        <v>12.357679999999993</v>
      </c>
      <c r="I565" s="2">
        <v>12.738164000000005</v>
      </c>
      <c r="J565" s="19" t="s">
        <v>54</v>
      </c>
      <c r="K565" s="19" t="s">
        <v>50</v>
      </c>
      <c r="L565" s="19" t="s">
        <v>47</v>
      </c>
    </row>
    <row r="566" spans="1:12" ht="13.5" x14ac:dyDescent="0.25">
      <c r="A566" s="3">
        <v>42828</v>
      </c>
      <c r="B566" s="2">
        <v>12.3611</v>
      </c>
      <c r="C566" s="2">
        <v>49.454405731339236</v>
      </c>
      <c r="D566" s="2">
        <v>6.3957412016456772E-2</v>
      </c>
      <c r="E566" s="2">
        <v>-1.329323336550857</v>
      </c>
      <c r="F566" s="2">
        <v>12.3611</v>
      </c>
      <c r="G566" s="2">
        <v>12.475759999999998</v>
      </c>
      <c r="H566" s="2">
        <v>12.33888799999999</v>
      </c>
      <c r="I566" s="2">
        <v>12.729931000000004</v>
      </c>
      <c r="J566" s="19" t="s">
        <v>54</v>
      </c>
      <c r="K566" s="19" t="s">
        <v>50</v>
      </c>
      <c r="L566" s="19" t="s">
        <v>47</v>
      </c>
    </row>
    <row r="567" spans="1:12" ht="13.5" x14ac:dyDescent="0.25">
      <c r="A567" s="3">
        <v>42829</v>
      </c>
      <c r="B567" s="2">
        <v>12.3611</v>
      </c>
      <c r="C567" s="2">
        <v>49.454405731339243</v>
      </c>
      <c r="D567" s="2">
        <v>0.10917263900207885</v>
      </c>
      <c r="E567" s="2">
        <v>-1.5926259392440243</v>
      </c>
      <c r="F567" s="2">
        <v>12.3611</v>
      </c>
      <c r="G567" s="2">
        <v>12.474884999999995</v>
      </c>
      <c r="H567" s="2">
        <v>12.320095999999992</v>
      </c>
      <c r="I567" s="2">
        <v>12.721698000000004</v>
      </c>
      <c r="J567" s="19" t="s">
        <v>50</v>
      </c>
      <c r="K567" s="19" t="s">
        <v>50</v>
      </c>
      <c r="L567" s="19" t="s">
        <v>50</v>
      </c>
    </row>
    <row r="568" spans="1:12" ht="13.5" x14ac:dyDescent="0.25">
      <c r="A568" s="3">
        <v>42830</v>
      </c>
      <c r="B568" s="2">
        <v>12.3611</v>
      </c>
      <c r="C568" s="2">
        <v>49.454405731339243</v>
      </c>
      <c r="D568" s="2">
        <v>0.14747661867455086</v>
      </c>
      <c r="E568" s="2">
        <v>-1.9029683417949441</v>
      </c>
      <c r="F568" s="2">
        <v>12.3611</v>
      </c>
      <c r="G568" s="2">
        <v>12.474009999999996</v>
      </c>
      <c r="H568" s="2">
        <v>12.301303999999991</v>
      </c>
      <c r="I568" s="2">
        <v>12.713465000000003</v>
      </c>
      <c r="J568" s="19" t="s">
        <v>50</v>
      </c>
      <c r="K568" s="19" t="s">
        <v>50</v>
      </c>
      <c r="L568" s="19" t="s">
        <v>50</v>
      </c>
    </row>
    <row r="569" spans="1:12" ht="13.5" x14ac:dyDescent="0.25">
      <c r="A569" s="3">
        <v>42831</v>
      </c>
      <c r="B569" s="2">
        <v>12.3611</v>
      </c>
      <c r="C569" s="2">
        <v>49.454405731339243</v>
      </c>
      <c r="D569" s="2">
        <v>0.12516006008546654</v>
      </c>
      <c r="E569" s="2">
        <v>-2.2559810608368398</v>
      </c>
      <c r="F569" s="2">
        <v>12.3611</v>
      </c>
      <c r="G569" s="2">
        <v>12.473134999999996</v>
      </c>
      <c r="H569" s="2">
        <v>12.28251199999999</v>
      </c>
      <c r="I569" s="2">
        <v>12.707314500000006</v>
      </c>
      <c r="J569" s="19" t="s">
        <v>50</v>
      </c>
      <c r="K569" s="19" t="s">
        <v>50</v>
      </c>
      <c r="L569" s="19" t="s">
        <v>50</v>
      </c>
    </row>
    <row r="570" spans="1:12" ht="13.5" x14ac:dyDescent="0.25">
      <c r="A570" s="3">
        <v>42832</v>
      </c>
      <c r="B570" s="2">
        <v>12.3611</v>
      </c>
      <c r="C570" s="2">
        <v>49.454405731339243</v>
      </c>
      <c r="D570" s="2">
        <v>0.10631534825543731</v>
      </c>
      <c r="E570" s="2">
        <v>-2.6352934116421949</v>
      </c>
      <c r="F570" s="2">
        <v>12.3611</v>
      </c>
      <c r="G570" s="2">
        <v>12.472259999999995</v>
      </c>
      <c r="H570" s="2">
        <v>12.263719999999992</v>
      </c>
      <c r="I570" s="2">
        <v>12.701164000000007</v>
      </c>
      <c r="J570" s="19" t="s">
        <v>50</v>
      </c>
      <c r="K570" s="19" t="s">
        <v>50</v>
      </c>
      <c r="L570" s="19" t="s">
        <v>50</v>
      </c>
    </row>
    <row r="571" spans="1:12" ht="13.5" x14ac:dyDescent="0.25">
      <c r="A571" s="3">
        <v>42835</v>
      </c>
      <c r="B571" s="2">
        <v>12.787100000000001</v>
      </c>
      <c r="C571" s="2">
        <v>72.331198015767598</v>
      </c>
      <c r="D571" s="2">
        <v>5.8849943280280925E-2</v>
      </c>
      <c r="E571" s="2">
        <v>-2.9857490587547546</v>
      </c>
      <c r="F571" s="2">
        <v>12.446300000000001</v>
      </c>
      <c r="G571" s="2">
        <v>12.492684999999998</v>
      </c>
      <c r="H571" s="2">
        <v>12.253447999999993</v>
      </c>
      <c r="I571" s="2">
        <v>12.697143500000008</v>
      </c>
      <c r="J571" s="19" t="s">
        <v>48</v>
      </c>
      <c r="K571" s="19" t="s">
        <v>50</v>
      </c>
      <c r="L571" s="19" t="s">
        <v>51</v>
      </c>
    </row>
    <row r="572" spans="1:12" ht="13.5" x14ac:dyDescent="0.25">
      <c r="A572" s="3">
        <v>42836</v>
      </c>
      <c r="B572" s="2">
        <v>12.787100000000001</v>
      </c>
      <c r="C572" s="2">
        <v>72.331198015767598</v>
      </c>
      <c r="D572" s="2">
        <v>1.5310381624187741E-2</v>
      </c>
      <c r="E572" s="2">
        <v>-3.2293778740545225</v>
      </c>
      <c r="F572" s="2">
        <v>12.531500000000001</v>
      </c>
      <c r="G572" s="2">
        <v>12.513109999999998</v>
      </c>
      <c r="H572" s="2">
        <v>12.243175999999997</v>
      </c>
      <c r="I572" s="2">
        <v>12.695120500000007</v>
      </c>
      <c r="J572" s="19" t="s">
        <v>48</v>
      </c>
      <c r="K572" s="19" t="s">
        <v>50</v>
      </c>
      <c r="L572" s="19" t="s">
        <v>51</v>
      </c>
    </row>
    <row r="573" spans="1:12" ht="13.5" x14ac:dyDescent="0.25">
      <c r="A573" s="3">
        <v>42837</v>
      </c>
      <c r="B573" s="2">
        <v>12.787100000000001</v>
      </c>
      <c r="C573" s="2">
        <v>72.331198015767598</v>
      </c>
      <c r="D573" s="2">
        <v>-2.3830988694680144E-2</v>
      </c>
      <c r="E573" s="2">
        <v>-3.3651672149965308</v>
      </c>
      <c r="F573" s="2">
        <v>12.616700000000002</v>
      </c>
      <c r="G573" s="2">
        <v>12.516319999999999</v>
      </c>
      <c r="H573" s="2">
        <v>12.232903999999998</v>
      </c>
      <c r="I573" s="2">
        <v>12.694898500000008</v>
      </c>
      <c r="J573" s="19" t="s">
        <v>48</v>
      </c>
      <c r="K573" s="19" t="s">
        <v>50</v>
      </c>
      <c r="L573" s="19" t="s">
        <v>51</v>
      </c>
    </row>
    <row r="574" spans="1:12" ht="13.5" x14ac:dyDescent="0.25">
      <c r="A574" s="3">
        <v>42838</v>
      </c>
      <c r="B574" s="2">
        <v>12.787100000000001</v>
      </c>
      <c r="C574" s="2">
        <v>72.331198015767598</v>
      </c>
      <c r="D574" s="2">
        <v>-5.9080427107529587E-2</v>
      </c>
      <c r="E574" s="2">
        <v>-3.3932707952432772</v>
      </c>
      <c r="F574" s="2">
        <v>12.701900000000002</v>
      </c>
      <c r="G574" s="2">
        <v>12.51953</v>
      </c>
      <c r="H574" s="2">
        <v>12.23057</v>
      </c>
      <c r="I574" s="2">
        <v>12.694676500000009</v>
      </c>
      <c r="J574" s="19" t="s">
        <v>48</v>
      </c>
      <c r="K574" s="19" t="s">
        <v>50</v>
      </c>
      <c r="L574" s="19" t="s">
        <v>51</v>
      </c>
    </row>
    <row r="575" spans="1:12" ht="13.5" x14ac:dyDescent="0.25">
      <c r="A575" s="3">
        <v>42839</v>
      </c>
      <c r="B575" s="2">
        <v>12.787100000000001</v>
      </c>
      <c r="C575" s="2">
        <v>72.331198015767598</v>
      </c>
      <c r="D575" s="2">
        <v>-9.0878928119220603E-2</v>
      </c>
      <c r="E575" s="2">
        <v>-3.3251643758726632</v>
      </c>
      <c r="F575" s="2">
        <v>12.787100000000001</v>
      </c>
      <c r="G575" s="2">
        <v>12.522740000000001</v>
      </c>
      <c r="H575" s="2">
        <v>12.228236000000003</v>
      </c>
      <c r="I575" s="2">
        <v>12.694454500000008</v>
      </c>
      <c r="J575" s="19" t="s">
        <v>48</v>
      </c>
      <c r="K575" s="19" t="s">
        <v>50</v>
      </c>
      <c r="L575" s="19" t="s">
        <v>51</v>
      </c>
    </row>
    <row r="576" spans="1:12" ht="13.5" x14ac:dyDescent="0.25">
      <c r="A576" s="3">
        <v>42842</v>
      </c>
      <c r="B576" s="2">
        <v>12.787100000000001</v>
      </c>
      <c r="C576" s="2">
        <v>72.331198015767598</v>
      </c>
      <c r="D576" s="2">
        <v>-0.11961132716690592</v>
      </c>
      <c r="E576" s="2">
        <v>-3.1965829328550481</v>
      </c>
      <c r="F576" s="2">
        <v>12.787100000000001</v>
      </c>
      <c r="G576" s="2">
        <v>12.52595</v>
      </c>
      <c r="H576" s="2">
        <v>12.225902000000003</v>
      </c>
      <c r="I576" s="2">
        <v>12.696146000000008</v>
      </c>
      <c r="J576" s="19" t="s">
        <v>50</v>
      </c>
      <c r="K576" s="19" t="s">
        <v>50</v>
      </c>
      <c r="L576" s="19" t="s">
        <v>50</v>
      </c>
    </row>
    <row r="577" spans="1:12" ht="13.5" x14ac:dyDescent="0.25">
      <c r="A577" s="3">
        <v>42843</v>
      </c>
      <c r="B577" s="2">
        <v>12.787100000000001</v>
      </c>
      <c r="C577" s="2">
        <v>72.331198015767598</v>
      </c>
      <c r="D577" s="2">
        <v>-0.14561407482914568</v>
      </c>
      <c r="E577" s="2">
        <v>-3.0494664670536729</v>
      </c>
      <c r="F577" s="2">
        <v>12.787100000000001</v>
      </c>
      <c r="G577" s="2">
        <v>12.529160000000001</v>
      </c>
      <c r="H577" s="2">
        <v>12.223568000000006</v>
      </c>
      <c r="I577" s="2">
        <v>12.697837500000007</v>
      </c>
      <c r="J577" s="19" t="s">
        <v>50</v>
      </c>
      <c r="K577" s="19" t="s">
        <v>50</v>
      </c>
      <c r="L577" s="19" t="s">
        <v>50</v>
      </c>
    </row>
    <row r="578" spans="1:12" ht="13.5" x14ac:dyDescent="0.25">
      <c r="A578" s="3">
        <v>42844</v>
      </c>
      <c r="B578" s="2">
        <v>12.5245</v>
      </c>
      <c r="C578" s="2">
        <v>49.248638755325139</v>
      </c>
      <c r="D578" s="2">
        <v>-0.14973002727301932</v>
      </c>
      <c r="E578" s="2">
        <v>-2.9315046017784372</v>
      </c>
      <c r="F578" s="2">
        <v>12.734579999999999</v>
      </c>
      <c r="G578" s="2">
        <v>12.51924</v>
      </c>
      <c r="H578" s="2">
        <v>12.223686000000002</v>
      </c>
      <c r="I578" s="2">
        <v>12.698216000000007</v>
      </c>
      <c r="J578" s="19" t="s">
        <v>54</v>
      </c>
      <c r="K578" s="19" t="s">
        <v>49</v>
      </c>
      <c r="L578" s="19" t="s">
        <v>47</v>
      </c>
    </row>
    <row r="579" spans="1:12" ht="13.5" x14ac:dyDescent="0.25">
      <c r="A579" s="3">
        <v>42845</v>
      </c>
      <c r="B579" s="2">
        <v>12.5245</v>
      </c>
      <c r="C579" s="2">
        <v>49.248638755325139</v>
      </c>
      <c r="D579" s="2">
        <v>-0.15311055950371077</v>
      </c>
      <c r="E579" s="2">
        <v>-2.8409218440684203</v>
      </c>
      <c r="F579" s="2">
        <v>12.682060000000002</v>
      </c>
      <c r="G579" s="2">
        <v>12.52712</v>
      </c>
      <c r="H579" s="2">
        <v>12.229056000000003</v>
      </c>
      <c r="I579" s="2">
        <v>12.698594500000006</v>
      </c>
      <c r="J579" s="19" t="s">
        <v>54</v>
      </c>
      <c r="K579" s="19" t="s">
        <v>49</v>
      </c>
      <c r="L579" s="19" t="s">
        <v>47</v>
      </c>
    </row>
    <row r="580" spans="1:12" ht="13.5" x14ac:dyDescent="0.25">
      <c r="A580" s="3">
        <v>42846</v>
      </c>
      <c r="B580" s="2">
        <v>12.5245</v>
      </c>
      <c r="C580" s="2">
        <v>49.248638755325139</v>
      </c>
      <c r="D580" s="2">
        <v>-0.15587638322287134</v>
      </c>
      <c r="E580" s="2">
        <v>-2.8138338696374858</v>
      </c>
      <c r="F580" s="2">
        <v>12.62954</v>
      </c>
      <c r="G580" s="2">
        <v>12.535</v>
      </c>
      <c r="H580" s="2">
        <v>12.234426000000003</v>
      </c>
      <c r="I580" s="2">
        <v>12.698973000000006</v>
      </c>
      <c r="J580" s="19" t="s">
        <v>54</v>
      </c>
      <c r="K580" s="19" t="s">
        <v>49</v>
      </c>
      <c r="L580" s="19" t="s">
        <v>47</v>
      </c>
    </row>
    <row r="581" spans="1:12" ht="13.5" x14ac:dyDescent="0.25">
      <c r="A581" s="3">
        <v>42849</v>
      </c>
      <c r="B581" s="2">
        <v>12.151</v>
      </c>
      <c r="C581" s="2">
        <v>31.430573611843627</v>
      </c>
      <c r="D581" s="2">
        <v>-6.4923950145598042E-2</v>
      </c>
      <c r="E581" s="2">
        <v>-2.8568671600362308</v>
      </c>
      <c r="F581" s="2">
        <v>12.502320000000001</v>
      </c>
      <c r="G581" s="2">
        <v>12.524205</v>
      </c>
      <c r="H581" s="2">
        <v>12.243298000000003</v>
      </c>
      <c r="I581" s="2">
        <v>12.697484000000005</v>
      </c>
      <c r="J581" s="19" t="s">
        <v>54</v>
      </c>
      <c r="K581" s="19" t="s">
        <v>49</v>
      </c>
      <c r="L581" s="19" t="s">
        <v>47</v>
      </c>
    </row>
    <row r="582" spans="1:12" ht="13.5" x14ac:dyDescent="0.25">
      <c r="A582" s="3">
        <v>42850</v>
      </c>
      <c r="B582" s="2">
        <v>12.256</v>
      </c>
      <c r="C582" s="2">
        <v>38.199807438425495</v>
      </c>
      <c r="D582" s="2">
        <v>6.5461777656032893E-3</v>
      </c>
      <c r="E582" s="2">
        <v>-3.0183672652246147</v>
      </c>
      <c r="F582" s="2">
        <v>12.396099999999999</v>
      </c>
      <c r="G582" s="2">
        <v>12.51895</v>
      </c>
      <c r="H582" s="2">
        <v>12.267810000000003</v>
      </c>
      <c r="I582" s="2">
        <v>12.696520000000003</v>
      </c>
      <c r="J582" s="19" t="s">
        <v>54</v>
      </c>
      <c r="K582" s="19" t="s">
        <v>49</v>
      </c>
      <c r="L582" s="19" t="s">
        <v>47</v>
      </c>
    </row>
    <row r="583" spans="1:12" ht="13.5" x14ac:dyDescent="0.25">
      <c r="A583" s="3">
        <v>42851</v>
      </c>
      <c r="B583" s="2">
        <v>12.256</v>
      </c>
      <c r="C583" s="2">
        <v>38.199807438425495</v>
      </c>
      <c r="D583" s="2">
        <v>6.8519113561951173E-2</v>
      </c>
      <c r="E583" s="2">
        <v>-3.2416147308291672</v>
      </c>
      <c r="F583" s="2">
        <v>12.342400000000001</v>
      </c>
      <c r="G583" s="2">
        <v>12.513695</v>
      </c>
      <c r="H583" s="2">
        <v>12.282400000000001</v>
      </c>
      <c r="I583" s="2">
        <v>12.695556000000002</v>
      </c>
      <c r="J583" s="19" t="s">
        <v>48</v>
      </c>
      <c r="K583" s="19" t="s">
        <v>50</v>
      </c>
      <c r="L583" s="19" t="s">
        <v>53</v>
      </c>
    </row>
    <row r="584" spans="1:12" ht="13.5" x14ac:dyDescent="0.25">
      <c r="A584" s="3">
        <v>42852</v>
      </c>
      <c r="B584" s="2">
        <v>12.256</v>
      </c>
      <c r="C584" s="2">
        <v>38.199807438425495</v>
      </c>
      <c r="D584" s="2">
        <v>0.12234498504271585</v>
      </c>
      <c r="E584" s="2">
        <v>-3.4724575643532898</v>
      </c>
      <c r="F584" s="2">
        <v>12.2887</v>
      </c>
      <c r="G584" s="2">
        <v>12.508439999999998</v>
      </c>
      <c r="H584" s="2">
        <v>12.297458000000001</v>
      </c>
      <c r="I584" s="2">
        <v>12.694592</v>
      </c>
      <c r="J584" s="19" t="s">
        <v>48</v>
      </c>
      <c r="K584" s="19" t="s">
        <v>50</v>
      </c>
      <c r="L584" s="19" t="s">
        <v>53</v>
      </c>
    </row>
    <row r="585" spans="1:12" ht="13.5" x14ac:dyDescent="0.25">
      <c r="A585" s="3">
        <v>42853</v>
      </c>
      <c r="B585" s="2">
        <v>12.256</v>
      </c>
      <c r="C585" s="2">
        <v>38.199807438425495</v>
      </c>
      <c r="D585" s="2">
        <v>0.16917442868100352</v>
      </c>
      <c r="E585" s="2">
        <v>-3.6529555168346182</v>
      </c>
      <c r="F585" s="2">
        <v>12.234999999999999</v>
      </c>
      <c r="G585" s="2">
        <v>12.503184999999998</v>
      </c>
      <c r="H585" s="2">
        <v>12.312516</v>
      </c>
      <c r="I585" s="2">
        <v>12.693627999999999</v>
      </c>
      <c r="J585" s="19" t="s">
        <v>48</v>
      </c>
      <c r="K585" s="19" t="s">
        <v>50</v>
      </c>
      <c r="L585" s="19" t="s">
        <v>53</v>
      </c>
    </row>
    <row r="586" spans="1:12" ht="13.5" x14ac:dyDescent="0.25">
      <c r="A586" s="3">
        <v>42857</v>
      </c>
      <c r="B586" s="2">
        <v>12.256</v>
      </c>
      <c r="C586" s="2">
        <v>38.199807438425495</v>
      </c>
      <c r="D586" s="2">
        <v>0.20998867166050594</v>
      </c>
      <c r="E586" s="2">
        <v>-3.7586456044483145</v>
      </c>
      <c r="F586" s="2">
        <v>12.256</v>
      </c>
      <c r="G586" s="2">
        <v>12.497929999999998</v>
      </c>
      <c r="H586" s="2">
        <v>12.327574000000002</v>
      </c>
      <c r="I586" s="2">
        <v>12.694521499999999</v>
      </c>
      <c r="J586" s="19" t="s">
        <v>48</v>
      </c>
      <c r="K586" s="19" t="s">
        <v>50</v>
      </c>
      <c r="L586" s="19" t="s">
        <v>51</v>
      </c>
    </row>
    <row r="587" spans="1:12" ht="13.5" x14ac:dyDescent="0.25">
      <c r="A587" s="3">
        <v>42858</v>
      </c>
      <c r="B587" s="2">
        <v>12.804600000000001</v>
      </c>
      <c r="C587" s="2">
        <v>64.62768912409939</v>
      </c>
      <c r="D587" s="2">
        <v>0.20498799397595135</v>
      </c>
      <c r="E587" s="2">
        <v>-3.8451144260605017</v>
      </c>
      <c r="F587" s="2">
        <v>12.36572</v>
      </c>
      <c r="G587" s="2">
        <v>12.520104999999997</v>
      </c>
      <c r="H587" s="2">
        <v>12.353604000000002</v>
      </c>
      <c r="I587" s="2">
        <v>12.698157999999996</v>
      </c>
      <c r="J587" s="19" t="s">
        <v>48</v>
      </c>
      <c r="K587" s="19" t="s">
        <v>50</v>
      </c>
      <c r="L587" s="19" t="s">
        <v>51</v>
      </c>
    </row>
    <row r="588" spans="1:12" ht="13.5" x14ac:dyDescent="0.25">
      <c r="A588" s="3">
        <v>42859</v>
      </c>
      <c r="B588" s="2">
        <v>12.792899999999999</v>
      </c>
      <c r="C588" s="2">
        <v>63.999108210565929</v>
      </c>
      <c r="D588" s="2">
        <v>0.15900127506097661</v>
      </c>
      <c r="E588" s="2">
        <v>-3.8723957936019069</v>
      </c>
      <c r="F588" s="2">
        <v>12.473099999999999</v>
      </c>
      <c r="G588" s="2">
        <v>12.541695000000001</v>
      </c>
      <c r="H588" s="2">
        <v>12.376014000000005</v>
      </c>
      <c r="I588" s="2">
        <v>12.701735999999997</v>
      </c>
      <c r="J588" s="19" t="s">
        <v>48</v>
      </c>
      <c r="K588" s="19" t="s">
        <v>50</v>
      </c>
      <c r="L588" s="19" t="s">
        <v>51</v>
      </c>
    </row>
    <row r="589" spans="1:12" ht="13.5" x14ac:dyDescent="0.25">
      <c r="A589" s="3">
        <v>42860</v>
      </c>
      <c r="B589" s="2">
        <v>12.547800000000001</v>
      </c>
      <c r="C589" s="2">
        <v>52.48305196416743</v>
      </c>
      <c r="D589" s="2">
        <v>0.13625668018387671</v>
      </c>
      <c r="E589" s="2">
        <v>-3.8499639597381403</v>
      </c>
      <c r="F589" s="2">
        <v>12.531459999999999</v>
      </c>
      <c r="G589" s="2">
        <v>12.551030000000001</v>
      </c>
      <c r="H589" s="2">
        <v>12.393522000000004</v>
      </c>
      <c r="I589" s="2">
        <v>12.704088499999996</v>
      </c>
      <c r="J589" s="19" t="s">
        <v>54</v>
      </c>
      <c r="K589" s="19" t="s">
        <v>50</v>
      </c>
      <c r="L589" s="19" t="s">
        <v>55</v>
      </c>
    </row>
    <row r="590" spans="1:12" ht="13.5" x14ac:dyDescent="0.25">
      <c r="A590" s="3">
        <v>42863</v>
      </c>
      <c r="B590" s="2">
        <v>13.1081</v>
      </c>
      <c r="C590" s="2">
        <v>67.070445625356484</v>
      </c>
      <c r="D590" s="2">
        <v>7.5114827443311327E-2</v>
      </c>
      <c r="E590" s="2">
        <v>-3.7582339784845291</v>
      </c>
      <c r="F590" s="2">
        <v>12.701879999999999</v>
      </c>
      <c r="G590" s="2">
        <v>12.588380000000001</v>
      </c>
      <c r="H590" s="2">
        <v>12.422236000000007</v>
      </c>
      <c r="I590" s="2">
        <v>12.709242499999995</v>
      </c>
      <c r="J590" s="19" t="s">
        <v>54</v>
      </c>
      <c r="K590" s="19" t="s">
        <v>50</v>
      </c>
      <c r="L590" s="19" t="s">
        <v>55</v>
      </c>
    </row>
    <row r="591" spans="1:12" ht="13.5" x14ac:dyDescent="0.25">
      <c r="A591" s="3">
        <v>42864</v>
      </c>
      <c r="B591" s="2">
        <v>12.839600000000001</v>
      </c>
      <c r="C591" s="2">
        <v>57.897709533364832</v>
      </c>
      <c r="D591" s="2">
        <v>-1.7867704788677941E-2</v>
      </c>
      <c r="E591" s="2">
        <v>-3.6834031768506148</v>
      </c>
      <c r="F591" s="2">
        <v>12.8186</v>
      </c>
      <c r="G591" s="2">
        <v>12.591004999999999</v>
      </c>
      <c r="H591" s="2">
        <v>12.445580000000007</v>
      </c>
      <c r="I591" s="2">
        <v>12.713053999999993</v>
      </c>
      <c r="J591" s="19" t="s">
        <v>54</v>
      </c>
      <c r="K591" s="19" t="s">
        <v>50</v>
      </c>
      <c r="L591" s="19" t="s">
        <v>55</v>
      </c>
    </row>
    <row r="592" spans="1:12" ht="13.5" x14ac:dyDescent="0.25">
      <c r="A592" s="3">
        <v>42865</v>
      </c>
      <c r="B592" s="2">
        <v>12.839600000000001</v>
      </c>
      <c r="C592" s="2">
        <v>57.897709533364832</v>
      </c>
      <c r="D592" s="2">
        <v>-8.220709380475455E-2</v>
      </c>
      <c r="E592" s="2">
        <v>-3.6953040667406798</v>
      </c>
      <c r="F592" s="2">
        <v>12.8256</v>
      </c>
      <c r="G592" s="2">
        <v>12.593630000000001</v>
      </c>
      <c r="H592" s="2">
        <v>12.468924000000007</v>
      </c>
      <c r="I592" s="2">
        <v>12.716865499999992</v>
      </c>
      <c r="J592" s="19" t="s">
        <v>54</v>
      </c>
      <c r="K592" s="19" t="s">
        <v>50</v>
      </c>
      <c r="L592" s="19" t="s">
        <v>55</v>
      </c>
    </row>
    <row r="593" spans="1:12" ht="13.5" x14ac:dyDescent="0.25">
      <c r="A593" s="3">
        <v>42866</v>
      </c>
      <c r="B593" s="2">
        <v>12.898</v>
      </c>
      <c r="C593" s="2">
        <v>59.301755440215068</v>
      </c>
      <c r="D593" s="2">
        <v>-0.14265525222128339</v>
      </c>
      <c r="E593" s="2">
        <v>-3.6895543369951493</v>
      </c>
      <c r="F593" s="2">
        <v>12.846620000000001</v>
      </c>
      <c r="G593" s="2">
        <v>12.599174999999999</v>
      </c>
      <c r="H593" s="2">
        <v>12.493436000000006</v>
      </c>
      <c r="I593" s="2">
        <v>12.720968999999991</v>
      </c>
      <c r="J593" s="19" t="s">
        <v>48</v>
      </c>
      <c r="K593" s="19" t="s">
        <v>50</v>
      </c>
      <c r="L593" s="19" t="s">
        <v>51</v>
      </c>
    </row>
    <row r="594" spans="1:12" ht="13.5" x14ac:dyDescent="0.25">
      <c r="A594" s="3">
        <v>42867</v>
      </c>
      <c r="B594" s="2">
        <v>12.9038</v>
      </c>
      <c r="C594" s="2">
        <v>59.446400903876089</v>
      </c>
      <c r="D594" s="2">
        <v>-0.19613508856219752</v>
      </c>
      <c r="E594" s="2">
        <v>-3.7309473287250885</v>
      </c>
      <c r="F594" s="2">
        <v>12.917820000000001</v>
      </c>
      <c r="G594" s="2">
        <v>12.605009999999998</v>
      </c>
      <c r="H594" s="2">
        <v>12.518064000000006</v>
      </c>
      <c r="I594" s="2">
        <v>12.725101499999992</v>
      </c>
      <c r="J594" s="19" t="s">
        <v>48</v>
      </c>
      <c r="K594" s="19" t="s">
        <v>50</v>
      </c>
      <c r="L594" s="19" t="s">
        <v>51</v>
      </c>
    </row>
    <row r="595" spans="1:12" ht="13.5" x14ac:dyDescent="0.25">
      <c r="A595" s="3">
        <v>42870</v>
      </c>
      <c r="B595" s="2">
        <v>12.9038</v>
      </c>
      <c r="C595" s="2">
        <v>59.446400903876089</v>
      </c>
      <c r="D595" s="2">
        <v>-0.24318242371747445</v>
      </c>
      <c r="E595" s="2">
        <v>-3.866594023628227</v>
      </c>
      <c r="F595" s="2">
        <v>12.876960000000002</v>
      </c>
      <c r="G595" s="2">
        <v>12.610844999999998</v>
      </c>
      <c r="H595" s="2">
        <v>12.542692000000006</v>
      </c>
      <c r="I595" s="2">
        <v>12.729233999999989</v>
      </c>
      <c r="J595" s="19" t="s">
        <v>48</v>
      </c>
      <c r="K595" s="19" t="s">
        <v>50</v>
      </c>
      <c r="L595" s="19" t="s">
        <v>53</v>
      </c>
    </row>
    <row r="596" spans="1:12" ht="13.5" x14ac:dyDescent="0.25">
      <c r="A596" s="3">
        <v>42871</v>
      </c>
      <c r="B596" s="2">
        <v>13.131399999999999</v>
      </c>
      <c r="C596" s="2">
        <v>65.092645726508181</v>
      </c>
      <c r="D596" s="2">
        <v>-0.30151315725830408</v>
      </c>
      <c r="E596" s="2">
        <v>-4.1077529700783257</v>
      </c>
      <c r="F596" s="2">
        <v>12.935320000000001</v>
      </c>
      <c r="G596" s="2">
        <v>12.62806</v>
      </c>
      <c r="H596" s="2">
        <v>12.564868000000006</v>
      </c>
      <c r="I596" s="2">
        <v>12.73447599999999</v>
      </c>
      <c r="J596" s="19" t="s">
        <v>48</v>
      </c>
      <c r="K596" s="19" t="s">
        <v>50</v>
      </c>
      <c r="L596" s="19" t="s">
        <v>51</v>
      </c>
    </row>
    <row r="597" spans="1:12" ht="13.5" x14ac:dyDescent="0.25">
      <c r="A597" s="3">
        <v>42872</v>
      </c>
      <c r="B597" s="2">
        <v>13.131399999999999</v>
      </c>
      <c r="C597" s="2">
        <v>65.092645726508181</v>
      </c>
      <c r="D597" s="2">
        <v>-0.26935389541982957</v>
      </c>
      <c r="E597" s="2">
        <v>-4.3842551881796705</v>
      </c>
      <c r="F597" s="2">
        <v>12.993680000000001</v>
      </c>
      <c r="G597" s="2">
        <v>12.645274999999998</v>
      </c>
      <c r="H597" s="2">
        <v>12.579924</v>
      </c>
      <c r="I597" s="2">
        <v>12.739717999999989</v>
      </c>
      <c r="J597" s="19" t="s">
        <v>48</v>
      </c>
      <c r="K597" s="19" t="s">
        <v>50</v>
      </c>
      <c r="L597" s="19" t="s">
        <v>51</v>
      </c>
    </row>
    <row r="598" spans="1:12" ht="13.5" x14ac:dyDescent="0.25">
      <c r="A598" s="3">
        <v>42873</v>
      </c>
      <c r="B598" s="2">
        <v>13.1256</v>
      </c>
      <c r="C598" s="2">
        <v>64.825896030749334</v>
      </c>
      <c r="D598" s="2">
        <v>-0.24618291938774917</v>
      </c>
      <c r="E598" s="2">
        <v>-4.5820801265079814</v>
      </c>
      <c r="F598" s="2">
        <v>13.039199999999999</v>
      </c>
      <c r="G598" s="2">
        <v>12.675329999999999</v>
      </c>
      <c r="H598" s="2">
        <v>12.594863999999999</v>
      </c>
      <c r="I598" s="2">
        <v>12.744930999999987</v>
      </c>
      <c r="J598" s="19" t="s">
        <v>48</v>
      </c>
      <c r="K598" s="19" t="s">
        <v>50</v>
      </c>
      <c r="L598" s="19" t="s">
        <v>51</v>
      </c>
    </row>
    <row r="599" spans="1:12" ht="13.5" x14ac:dyDescent="0.25">
      <c r="A599" s="3">
        <v>42874</v>
      </c>
      <c r="B599" s="2">
        <v>12.839600000000001</v>
      </c>
      <c r="C599" s="2">
        <v>53.239930950693967</v>
      </c>
      <c r="D599" s="2">
        <v>-0.24553747754623068</v>
      </c>
      <c r="E599" s="2">
        <v>-4.6928075021111786</v>
      </c>
      <c r="F599" s="2">
        <v>13.02636</v>
      </c>
      <c r="G599" s="2">
        <v>12.691084999999996</v>
      </c>
      <c r="H599" s="2">
        <v>12.604083999999999</v>
      </c>
      <c r="I599" s="2">
        <v>12.748713999999985</v>
      </c>
      <c r="J599" s="19" t="s">
        <v>54</v>
      </c>
      <c r="K599" s="19" t="s">
        <v>50</v>
      </c>
      <c r="L599" s="19" t="s">
        <v>47</v>
      </c>
    </row>
    <row r="600" spans="1:12" ht="13.5" x14ac:dyDescent="0.25">
      <c r="A600" s="3">
        <v>42877</v>
      </c>
      <c r="B600" s="2">
        <v>12.839600000000001</v>
      </c>
      <c r="C600" s="2">
        <v>53.239930950693967</v>
      </c>
      <c r="D600" s="2">
        <v>-0.15935899772685147</v>
      </c>
      <c r="E600" s="2">
        <v>-4.6160345543174746</v>
      </c>
      <c r="F600" s="2">
        <v>13.01352</v>
      </c>
      <c r="G600" s="2">
        <v>12.706839999999996</v>
      </c>
      <c r="H600" s="2">
        <v>12.613303999999998</v>
      </c>
      <c r="I600" s="2">
        <v>12.752496999999988</v>
      </c>
      <c r="J600" s="19" t="s">
        <v>54</v>
      </c>
      <c r="K600" s="19" t="s">
        <v>50</v>
      </c>
      <c r="L600" s="19" t="s">
        <v>47</v>
      </c>
    </row>
    <row r="601" spans="1:12" ht="13.5" x14ac:dyDescent="0.25">
      <c r="A601" s="3">
        <v>42878</v>
      </c>
      <c r="B601" s="2">
        <v>13.061400000000001</v>
      </c>
      <c r="C601" s="2">
        <v>59.715610490384044</v>
      </c>
      <c r="D601" s="2">
        <v>-0.14470168165495068</v>
      </c>
      <c r="E601" s="2">
        <v>-4.3020649211922359</v>
      </c>
      <c r="F601" s="2">
        <v>12.99952</v>
      </c>
      <c r="G601" s="2">
        <v>12.752359999999998</v>
      </c>
      <c r="H601" s="2">
        <v>12.626959999999999</v>
      </c>
      <c r="I601" s="2">
        <v>12.757388999999984</v>
      </c>
      <c r="J601" s="19" t="s">
        <v>48</v>
      </c>
      <c r="K601" s="19" t="s">
        <v>50</v>
      </c>
      <c r="L601" s="19" t="s">
        <v>53</v>
      </c>
    </row>
    <row r="602" spans="1:12" ht="13.5" x14ac:dyDescent="0.25">
      <c r="A602" s="3">
        <v>42879</v>
      </c>
      <c r="B602" s="2">
        <v>13.0731</v>
      </c>
      <c r="C602" s="2">
        <v>60.030061280787315</v>
      </c>
      <c r="D602" s="2">
        <v>-0.13496330944300716</v>
      </c>
      <c r="E602" s="2">
        <v>-3.7809364235074918</v>
      </c>
      <c r="F602" s="2">
        <v>12.987860000000001</v>
      </c>
      <c r="G602" s="2">
        <v>12.793214999999996</v>
      </c>
      <c r="H602" s="2">
        <v>12.640849999999999</v>
      </c>
      <c r="I602" s="2">
        <v>12.762339499999987</v>
      </c>
      <c r="J602" s="19" t="s">
        <v>48</v>
      </c>
      <c r="K602" s="19" t="s">
        <v>50</v>
      </c>
      <c r="L602" s="19" t="s">
        <v>53</v>
      </c>
    </row>
    <row r="603" spans="1:12" ht="13.5" x14ac:dyDescent="0.25">
      <c r="A603" s="3">
        <v>42880</v>
      </c>
      <c r="B603" s="2">
        <v>13.0731</v>
      </c>
      <c r="C603" s="2">
        <v>60.030061280787315</v>
      </c>
      <c r="D603" s="2">
        <v>-0.11947184050837478</v>
      </c>
      <c r="E603" s="2">
        <v>-3.2803932962372824</v>
      </c>
      <c r="F603" s="2">
        <v>12.977359999999999</v>
      </c>
      <c r="G603" s="2">
        <v>12.834069999999997</v>
      </c>
      <c r="H603" s="2">
        <v>12.647853999999997</v>
      </c>
      <c r="I603" s="2">
        <v>12.767289999999987</v>
      </c>
      <c r="J603" s="19" t="s">
        <v>48</v>
      </c>
      <c r="K603" s="19" t="s">
        <v>50</v>
      </c>
      <c r="L603" s="19" t="s">
        <v>53</v>
      </c>
    </row>
    <row r="604" spans="1:12" ht="13.5" x14ac:dyDescent="0.25">
      <c r="A604" s="3">
        <v>42881</v>
      </c>
      <c r="B604" s="2">
        <v>13.0731</v>
      </c>
      <c r="C604" s="2">
        <v>60.030061280787315</v>
      </c>
      <c r="D604" s="2">
        <v>-0.10707628119481782</v>
      </c>
      <c r="E604" s="2">
        <v>-2.7657166658217172</v>
      </c>
      <c r="F604" s="2">
        <v>13.02406</v>
      </c>
      <c r="G604" s="2">
        <v>12.874924999999999</v>
      </c>
      <c r="H604" s="2">
        <v>12.654857999999995</v>
      </c>
      <c r="I604" s="2">
        <v>12.772240499999986</v>
      </c>
      <c r="J604" s="19" t="s">
        <v>48</v>
      </c>
      <c r="K604" s="19" t="s">
        <v>50</v>
      </c>
      <c r="L604" s="19" t="s">
        <v>51</v>
      </c>
    </row>
    <row r="605" spans="1:12" ht="13.5" x14ac:dyDescent="0.25">
      <c r="A605" s="3">
        <v>42884</v>
      </c>
      <c r="B605" s="2">
        <v>13.0731</v>
      </c>
      <c r="C605" s="2">
        <v>60.030061280787315</v>
      </c>
      <c r="D605" s="2">
        <v>-9.8073762858614799E-2</v>
      </c>
      <c r="E605" s="2">
        <v>-2.2150525310614513</v>
      </c>
      <c r="F605" s="2">
        <v>13.070759999999998</v>
      </c>
      <c r="G605" s="2">
        <v>12.915779999999998</v>
      </c>
      <c r="H605" s="2">
        <v>12.661861999999994</v>
      </c>
      <c r="I605" s="2">
        <v>12.77719099999999</v>
      </c>
      <c r="J605" s="19" t="s">
        <v>48</v>
      </c>
      <c r="K605" s="19" t="s">
        <v>50</v>
      </c>
      <c r="L605" s="19" t="s">
        <v>51</v>
      </c>
    </row>
    <row r="606" spans="1:12" ht="13.5" x14ac:dyDescent="0.25">
      <c r="A606" s="3">
        <v>42885</v>
      </c>
      <c r="B606" s="2">
        <v>13.0731</v>
      </c>
      <c r="C606" s="2">
        <v>60.030061280787315</v>
      </c>
      <c r="D606" s="2">
        <v>-5.6816818146677051E-2</v>
      </c>
      <c r="E606" s="2">
        <v>-1.6219832883208614</v>
      </c>
      <c r="F606" s="2">
        <v>13.0731</v>
      </c>
      <c r="G606" s="2">
        <v>12.956635</v>
      </c>
      <c r="H606" s="2">
        <v>12.668865999999994</v>
      </c>
      <c r="I606" s="2">
        <v>12.779468499999989</v>
      </c>
      <c r="J606" s="19" t="s">
        <v>48</v>
      </c>
      <c r="K606" s="19" t="s">
        <v>50</v>
      </c>
      <c r="L606" s="19" t="s">
        <v>51</v>
      </c>
    </row>
    <row r="607" spans="1:12" ht="13.5" x14ac:dyDescent="0.25">
      <c r="A607" s="3">
        <v>42886</v>
      </c>
      <c r="B607" s="2">
        <v>13.0731</v>
      </c>
      <c r="C607" s="2">
        <v>60.030061280787322</v>
      </c>
      <c r="D607" s="2">
        <v>-2.3181128493202863E-2</v>
      </c>
      <c r="E607" s="2">
        <v>-0.90828043783126511</v>
      </c>
      <c r="F607" s="2">
        <v>13.0731</v>
      </c>
      <c r="G607" s="2">
        <v>12.97006</v>
      </c>
      <c r="H607" s="2">
        <v>12.675869999999993</v>
      </c>
      <c r="I607" s="2">
        <v>12.781689499999988</v>
      </c>
      <c r="J607" s="19" t="s">
        <v>50</v>
      </c>
      <c r="K607" s="19" t="s">
        <v>50</v>
      </c>
      <c r="L607" s="19" t="s">
        <v>50</v>
      </c>
    </row>
    <row r="608" spans="1:12" ht="13.5" x14ac:dyDescent="0.25">
      <c r="A608" s="3">
        <v>42887</v>
      </c>
      <c r="B608" s="2">
        <v>12.682</v>
      </c>
      <c r="C608" s="2">
        <v>42.664392177750564</v>
      </c>
      <c r="D608" s="2">
        <v>3.2178242357733922E-2</v>
      </c>
      <c r="E608" s="2">
        <v>-0.17509779929027847</v>
      </c>
      <c r="F608" s="2">
        <v>12.99488</v>
      </c>
      <c r="G608" s="2">
        <v>12.964515000000002</v>
      </c>
      <c r="H608" s="2">
        <v>12.675051999999994</v>
      </c>
      <c r="I608" s="2">
        <v>12.781954999999989</v>
      </c>
      <c r="J608" s="19" t="s">
        <v>54</v>
      </c>
      <c r="K608" s="19" t="s">
        <v>49</v>
      </c>
      <c r="L608" s="19" t="s">
        <v>47</v>
      </c>
    </row>
    <row r="609" spans="1:12" ht="13.5" x14ac:dyDescent="0.25">
      <c r="A609" s="3">
        <v>42888</v>
      </c>
      <c r="B609" s="2">
        <v>12.682</v>
      </c>
      <c r="C609" s="2">
        <v>42.664392177750564</v>
      </c>
      <c r="D609" s="2">
        <v>3.6239535846554816E-2</v>
      </c>
      <c r="E609" s="2">
        <v>0.38259979954011891</v>
      </c>
      <c r="F609" s="2">
        <v>12.916660000000002</v>
      </c>
      <c r="G609" s="2">
        <v>12.971225</v>
      </c>
      <c r="H609" s="2">
        <v>12.681353999999994</v>
      </c>
      <c r="I609" s="2">
        <v>12.782217499999987</v>
      </c>
      <c r="J609" s="19" t="s">
        <v>54</v>
      </c>
      <c r="K609" s="19" t="s">
        <v>49</v>
      </c>
      <c r="L609" s="19" t="s">
        <v>47</v>
      </c>
    </row>
    <row r="610" spans="1:12" ht="13.5" x14ac:dyDescent="0.25">
      <c r="A610" s="3">
        <v>42891</v>
      </c>
      <c r="B610" s="2">
        <v>12.682</v>
      </c>
      <c r="C610" s="2">
        <v>42.664392177750564</v>
      </c>
      <c r="D610" s="2">
        <v>4.0804486177153265E-2</v>
      </c>
      <c r="E610" s="2">
        <v>0.68235544852880614</v>
      </c>
      <c r="F610" s="2">
        <v>12.83844</v>
      </c>
      <c r="G610" s="2">
        <v>12.949920000000002</v>
      </c>
      <c r="H610" s="2">
        <v>12.687655999999993</v>
      </c>
      <c r="I610" s="2">
        <v>12.780612499999986</v>
      </c>
      <c r="J610" s="19" t="s">
        <v>54</v>
      </c>
      <c r="K610" s="19" t="s">
        <v>49</v>
      </c>
      <c r="L610" s="19" t="s">
        <v>47</v>
      </c>
    </row>
    <row r="611" spans="1:12" ht="13.5" x14ac:dyDescent="0.25">
      <c r="A611" s="3">
        <v>42892</v>
      </c>
      <c r="B611" s="2">
        <v>12.6645</v>
      </c>
      <c r="C611" s="2">
        <v>41.985614531109263</v>
      </c>
      <c r="D611" s="2">
        <v>8.1131390439848516E-2</v>
      </c>
      <c r="E611" s="2">
        <v>0.71460631898361826</v>
      </c>
      <c r="F611" s="2">
        <v>12.756720000000001</v>
      </c>
      <c r="G611" s="2">
        <v>12.941165000000002</v>
      </c>
      <c r="H611" s="2">
        <v>12.693607999999992</v>
      </c>
      <c r="I611" s="2">
        <v>12.778919999999985</v>
      </c>
      <c r="J611" s="19" t="s">
        <v>54</v>
      </c>
      <c r="K611" s="19" t="s">
        <v>49</v>
      </c>
      <c r="L611" s="19" t="s">
        <v>47</v>
      </c>
    </row>
    <row r="612" spans="1:12" ht="13.5" x14ac:dyDescent="0.25">
      <c r="A612" s="3">
        <v>42893</v>
      </c>
      <c r="B612" s="2">
        <v>12.6645</v>
      </c>
      <c r="C612" s="2">
        <v>41.98561453110927</v>
      </c>
      <c r="D612" s="2">
        <v>0.1181250460252663</v>
      </c>
      <c r="E612" s="2">
        <v>0.50017698331589755</v>
      </c>
      <c r="F612" s="2">
        <v>12.675000000000001</v>
      </c>
      <c r="G612" s="2">
        <v>12.932410000000001</v>
      </c>
      <c r="H612" s="2">
        <v>12.699675999999995</v>
      </c>
      <c r="I612" s="2">
        <v>12.777227499999983</v>
      </c>
      <c r="J612" s="19" t="s">
        <v>54</v>
      </c>
      <c r="K612" s="19" t="s">
        <v>49</v>
      </c>
      <c r="L612" s="19" t="s">
        <v>47</v>
      </c>
    </row>
    <row r="613" spans="1:12" ht="13.5" x14ac:dyDescent="0.25">
      <c r="A613" s="3">
        <v>42894</v>
      </c>
      <c r="B613" s="2">
        <v>12.6645</v>
      </c>
      <c r="C613" s="2">
        <v>41.985614531109263</v>
      </c>
      <c r="D613" s="2">
        <v>0.15041893520443494</v>
      </c>
      <c r="E613" s="2">
        <v>8.8745234094549874E-2</v>
      </c>
      <c r="F613" s="2">
        <v>12.6715</v>
      </c>
      <c r="G613" s="2">
        <v>12.920735000000002</v>
      </c>
      <c r="H613" s="2">
        <v>12.705743999999996</v>
      </c>
      <c r="I613" s="2">
        <v>12.775534999999984</v>
      </c>
      <c r="J613" s="19" t="s">
        <v>54</v>
      </c>
      <c r="K613" s="19" t="s">
        <v>50</v>
      </c>
      <c r="L613" s="19" t="s">
        <v>47</v>
      </c>
    </row>
    <row r="614" spans="1:12" ht="13.5" x14ac:dyDescent="0.25">
      <c r="A614" s="3">
        <v>42895</v>
      </c>
      <c r="B614" s="2">
        <v>12.670400000000001</v>
      </c>
      <c r="C614" s="2">
        <v>42.37168439987736</v>
      </c>
      <c r="D614" s="2">
        <v>0.17822561265017178</v>
      </c>
      <c r="E614" s="2">
        <v>-0.42088737832737272</v>
      </c>
      <c r="F614" s="2">
        <v>12.669180000000001</v>
      </c>
      <c r="G614" s="2">
        <v>12.909065000000002</v>
      </c>
      <c r="H614" s="2">
        <v>12.711929999999997</v>
      </c>
      <c r="I614" s="2">
        <v>12.773871999999983</v>
      </c>
      <c r="J614" s="19" t="s">
        <v>54</v>
      </c>
      <c r="K614" s="19" t="s">
        <v>50</v>
      </c>
      <c r="L614" s="19" t="s">
        <v>47</v>
      </c>
    </row>
    <row r="615" spans="1:12" ht="13.5" x14ac:dyDescent="0.25">
      <c r="A615" s="3">
        <v>42898</v>
      </c>
      <c r="B615" s="2">
        <v>12.670400000000001</v>
      </c>
      <c r="C615" s="2">
        <v>42.371684399877353</v>
      </c>
      <c r="D615" s="2">
        <v>0.20256958372417877</v>
      </c>
      <c r="E615" s="2">
        <v>-0.96016625836439662</v>
      </c>
      <c r="F615" s="2">
        <v>12.66686</v>
      </c>
      <c r="G615" s="2">
        <v>12.897394999999999</v>
      </c>
      <c r="H615" s="2">
        <v>12.718115999999998</v>
      </c>
      <c r="I615" s="2">
        <v>12.772208999999982</v>
      </c>
      <c r="J615" s="19" t="s">
        <v>54</v>
      </c>
      <c r="K615" s="19" t="s">
        <v>50</v>
      </c>
      <c r="L615" s="19" t="s">
        <v>47</v>
      </c>
    </row>
    <row r="616" spans="1:12" ht="13.5" x14ac:dyDescent="0.25">
      <c r="A616" s="3">
        <v>42899</v>
      </c>
      <c r="B616" s="2">
        <v>12.670400000000001</v>
      </c>
      <c r="C616" s="2">
        <v>42.37168439987736</v>
      </c>
      <c r="D616" s="2">
        <v>0.22392318403886691</v>
      </c>
      <c r="E616" s="2">
        <v>-1.5732036411819061</v>
      </c>
      <c r="F616" s="2">
        <v>12.668040000000001</v>
      </c>
      <c r="G616" s="2">
        <v>12.874345</v>
      </c>
      <c r="H616" s="2">
        <v>12.724301999999998</v>
      </c>
      <c r="I616" s="2">
        <v>12.770545999999982</v>
      </c>
      <c r="J616" s="19" t="s">
        <v>48</v>
      </c>
      <c r="K616" s="19" t="s">
        <v>50</v>
      </c>
      <c r="L616" s="19" t="s">
        <v>51</v>
      </c>
    </row>
    <row r="617" spans="1:12" ht="13.5" x14ac:dyDescent="0.25">
      <c r="A617" s="3">
        <v>42900</v>
      </c>
      <c r="B617" s="2">
        <v>12.670400000000001</v>
      </c>
      <c r="C617" s="2">
        <v>42.37168439987736</v>
      </c>
      <c r="D617" s="2">
        <v>0.24269055540748141</v>
      </c>
      <c r="E617" s="2">
        <v>-2.3263086589137125</v>
      </c>
      <c r="F617" s="2">
        <v>12.669220000000001</v>
      </c>
      <c r="G617" s="2">
        <v>12.851294999999999</v>
      </c>
      <c r="H617" s="2">
        <v>12.730487999999998</v>
      </c>
      <c r="I617" s="2">
        <v>12.768882999999983</v>
      </c>
      <c r="J617" s="19" t="s">
        <v>48</v>
      </c>
      <c r="K617" s="19" t="s">
        <v>50</v>
      </c>
      <c r="L617" s="19" t="s">
        <v>51</v>
      </c>
    </row>
    <row r="618" spans="1:12" ht="13.5" x14ac:dyDescent="0.25">
      <c r="A618" s="3">
        <v>42901</v>
      </c>
      <c r="B618" s="2">
        <v>12.956300000000001</v>
      </c>
      <c r="C618" s="2">
        <v>59.805647595182059</v>
      </c>
      <c r="D618" s="2">
        <v>0.17787079730132582</v>
      </c>
      <c r="E618" s="2">
        <v>-3.2936041621946623</v>
      </c>
      <c r="F618" s="2">
        <v>12.72758</v>
      </c>
      <c r="G618" s="2">
        <v>12.842829999999998</v>
      </c>
      <c r="H618" s="2">
        <v>12.742392000000001</v>
      </c>
      <c r="I618" s="2">
        <v>12.766723499999982</v>
      </c>
      <c r="J618" s="19" t="s">
        <v>48</v>
      </c>
      <c r="K618" s="19" t="s">
        <v>50</v>
      </c>
      <c r="L618" s="19" t="s">
        <v>51</v>
      </c>
    </row>
    <row r="619" spans="1:12" ht="13.5" x14ac:dyDescent="0.25">
      <c r="A619" s="3">
        <v>42902</v>
      </c>
      <c r="B619" s="2">
        <v>13.014699999999999</v>
      </c>
      <c r="C619" s="2">
        <v>62.313648389839365</v>
      </c>
      <c r="D619" s="2">
        <v>0.11760721704948018</v>
      </c>
      <c r="E619" s="2">
        <v>-4.2612270336542064</v>
      </c>
      <c r="F619" s="2">
        <v>12.79644</v>
      </c>
      <c r="G619" s="2">
        <v>12.851585</v>
      </c>
      <c r="H619" s="2">
        <v>12.755464</v>
      </c>
      <c r="I619" s="2">
        <v>12.764855999999984</v>
      </c>
      <c r="J619" s="19" t="s">
        <v>48</v>
      </c>
      <c r="K619" s="19" t="s">
        <v>50</v>
      </c>
      <c r="L619" s="19" t="s">
        <v>51</v>
      </c>
    </row>
    <row r="620" spans="1:12" ht="13.5" x14ac:dyDescent="0.25">
      <c r="A620" s="3">
        <v>42905</v>
      </c>
      <c r="B620" s="2">
        <v>13.014699999999999</v>
      </c>
      <c r="C620" s="2">
        <v>62.313648389839365</v>
      </c>
      <c r="D620" s="2">
        <v>6.5260455119407368E-2</v>
      </c>
      <c r="E620" s="2">
        <v>-5.2119705277277424</v>
      </c>
      <c r="F620" s="2">
        <v>12.8653</v>
      </c>
      <c r="G620" s="2">
        <v>12.860339999999999</v>
      </c>
      <c r="H620" s="2">
        <v>12.768535999999999</v>
      </c>
      <c r="I620" s="2">
        <v>12.762813499999984</v>
      </c>
      <c r="J620" s="19" t="s">
        <v>48</v>
      </c>
      <c r="K620" s="19" t="s">
        <v>50</v>
      </c>
      <c r="L620" s="19" t="s">
        <v>51</v>
      </c>
    </row>
    <row r="621" spans="1:12" ht="13.5" x14ac:dyDescent="0.25">
      <c r="A621" s="3">
        <v>42906</v>
      </c>
      <c r="B621" s="2">
        <v>12.6645</v>
      </c>
      <c r="C621" s="2">
        <v>43.45607540899185</v>
      </c>
      <c r="D621" s="2">
        <v>4.2961305970553809E-2</v>
      </c>
      <c r="E621" s="2">
        <v>-6.0990519142854476</v>
      </c>
      <c r="F621" s="2">
        <v>12.86412</v>
      </c>
      <c r="G621" s="2">
        <v>12.840495000000001</v>
      </c>
      <c r="H621" s="2">
        <v>12.766083999999999</v>
      </c>
      <c r="I621" s="2">
        <v>12.759019999999985</v>
      </c>
      <c r="J621" s="19" t="s">
        <v>54</v>
      </c>
      <c r="K621" s="19" t="s">
        <v>49</v>
      </c>
      <c r="L621" s="19" t="s">
        <v>47</v>
      </c>
    </row>
    <row r="622" spans="1:12" ht="13.5" x14ac:dyDescent="0.25">
      <c r="A622" s="3">
        <v>42907</v>
      </c>
      <c r="B622" s="2">
        <v>12.6645</v>
      </c>
      <c r="C622" s="2">
        <v>43.45607540899185</v>
      </c>
      <c r="D622" s="2">
        <v>2.5000875087883401E-2</v>
      </c>
      <c r="E622" s="2">
        <v>-6.7802989911634581</v>
      </c>
      <c r="F622" s="2">
        <v>12.86294</v>
      </c>
      <c r="G622" s="2">
        <v>12.820065</v>
      </c>
      <c r="H622" s="2">
        <v>12.763631999999998</v>
      </c>
      <c r="I622" s="2">
        <v>12.755226499999985</v>
      </c>
      <c r="J622" s="19" t="s">
        <v>54</v>
      </c>
      <c r="K622" s="19" t="s">
        <v>49</v>
      </c>
      <c r="L622" s="19" t="s">
        <v>47</v>
      </c>
    </row>
    <row r="623" spans="1:12" ht="13.5" x14ac:dyDescent="0.25">
      <c r="A623" s="3">
        <v>42908</v>
      </c>
      <c r="B623" s="2">
        <v>12.6645</v>
      </c>
      <c r="C623" s="2">
        <v>43.45607540899185</v>
      </c>
      <c r="D623" s="2">
        <v>1.0644402173110024E-2</v>
      </c>
      <c r="E623" s="2">
        <v>-7.1398482516966846</v>
      </c>
      <c r="F623" s="2">
        <v>12.804580000000001</v>
      </c>
      <c r="G623" s="2">
        <v>12.799635000000002</v>
      </c>
      <c r="H623" s="2">
        <v>12.761179999999998</v>
      </c>
      <c r="I623" s="2">
        <v>12.751432999999986</v>
      </c>
      <c r="J623" s="19" t="s">
        <v>54</v>
      </c>
      <c r="K623" s="19" t="s">
        <v>49</v>
      </c>
      <c r="L623" s="19" t="s">
        <v>47</v>
      </c>
    </row>
    <row r="624" spans="1:12" ht="13.5" x14ac:dyDescent="0.25">
      <c r="A624" s="3">
        <v>42909</v>
      </c>
      <c r="B624" s="2">
        <v>12.6645</v>
      </c>
      <c r="C624" s="2">
        <v>43.45607540899185</v>
      </c>
      <c r="D624" s="2">
        <v>1.8284188748296515E-4</v>
      </c>
      <c r="E624" s="2">
        <v>-7.1006603481529238</v>
      </c>
      <c r="F624" s="2">
        <v>12.734540000000001</v>
      </c>
      <c r="G624" s="2">
        <v>12.779205000000001</v>
      </c>
      <c r="H624" s="2">
        <v>12.758727999999996</v>
      </c>
      <c r="I624" s="2">
        <v>12.747639499999986</v>
      </c>
      <c r="J624" s="19" t="s">
        <v>54</v>
      </c>
      <c r="K624" s="19" t="s">
        <v>49</v>
      </c>
      <c r="L624" s="19" t="s">
        <v>47</v>
      </c>
    </row>
    <row r="625" spans="1:12" ht="13.5" x14ac:dyDescent="0.25">
      <c r="A625" s="3">
        <v>42914</v>
      </c>
      <c r="B625" s="2">
        <v>12.6645</v>
      </c>
      <c r="C625" s="2">
        <v>43.456075408991843</v>
      </c>
      <c r="D625" s="2">
        <v>-7.9483844546768267E-3</v>
      </c>
      <c r="E625" s="2">
        <v>-6.6726389205343706</v>
      </c>
      <c r="F625" s="2">
        <v>12.6645</v>
      </c>
      <c r="G625" s="2">
        <v>12.758775000000004</v>
      </c>
      <c r="H625" s="2">
        <v>12.756275999999996</v>
      </c>
      <c r="I625" s="2">
        <v>12.743845999999989</v>
      </c>
      <c r="J625" s="19" t="s">
        <v>54</v>
      </c>
      <c r="K625" s="19" t="s">
        <v>49</v>
      </c>
      <c r="L625" s="19" t="s">
        <v>47</v>
      </c>
    </row>
    <row r="626" spans="1:12" ht="13.5" x14ac:dyDescent="0.25">
      <c r="A626" s="3">
        <v>42915</v>
      </c>
      <c r="B626" s="2">
        <v>12.6645</v>
      </c>
      <c r="C626" s="2">
        <v>43.456075408991836</v>
      </c>
      <c r="D626" s="2">
        <v>-1.4161187036656031E-2</v>
      </c>
      <c r="E626" s="2">
        <v>-5.9040198514209425</v>
      </c>
      <c r="F626" s="2">
        <v>12.6645</v>
      </c>
      <c r="G626" s="2">
        <v>12.738345000000002</v>
      </c>
      <c r="H626" s="2">
        <v>12.753823999999994</v>
      </c>
      <c r="I626" s="2">
        <v>12.740052499999988</v>
      </c>
      <c r="J626" s="19" t="s">
        <v>50</v>
      </c>
      <c r="K626" s="19" t="s">
        <v>50</v>
      </c>
      <c r="L626" s="19" t="s">
        <v>50</v>
      </c>
    </row>
    <row r="627" spans="1:12" ht="13.5" x14ac:dyDescent="0.25">
      <c r="A627" s="3">
        <v>42916</v>
      </c>
      <c r="B627" s="2">
        <v>12.6645</v>
      </c>
      <c r="C627" s="2">
        <v>43.456075408991836</v>
      </c>
      <c r="D627" s="2">
        <v>-1.8800149891063711E-2</v>
      </c>
      <c r="E627" s="2">
        <v>-5.0435438417424949</v>
      </c>
      <c r="F627" s="2">
        <v>12.6645</v>
      </c>
      <c r="G627" s="2">
        <v>12.717915000000001</v>
      </c>
      <c r="H627" s="2">
        <v>12.751371999999995</v>
      </c>
      <c r="I627" s="2">
        <v>12.736258999999986</v>
      </c>
      <c r="J627" s="19" t="s">
        <v>50</v>
      </c>
      <c r="K627" s="19" t="s">
        <v>50</v>
      </c>
      <c r="L627" s="19" t="s">
        <v>50</v>
      </c>
    </row>
    <row r="628" spans="1:12" ht="13.5" x14ac:dyDescent="0.25">
      <c r="A628" s="3">
        <v>42919</v>
      </c>
      <c r="B628" s="2">
        <v>12.6645</v>
      </c>
      <c r="C628" s="2">
        <v>43.456075408991843</v>
      </c>
      <c r="D628" s="2">
        <v>2.1831433626321228E-2</v>
      </c>
      <c r="E628" s="2">
        <v>-4.086958762492495</v>
      </c>
      <c r="F628" s="2">
        <v>12.6645</v>
      </c>
      <c r="G628" s="2">
        <v>12.717040000000001</v>
      </c>
      <c r="H628" s="2">
        <v>12.754171999999993</v>
      </c>
      <c r="I628" s="2">
        <v>12.732465499999988</v>
      </c>
      <c r="J628" s="19" t="s">
        <v>50</v>
      </c>
      <c r="K628" s="19" t="s">
        <v>50</v>
      </c>
      <c r="L628" s="19" t="s">
        <v>50</v>
      </c>
    </row>
    <row r="629" spans="1:12" ht="13.5" x14ac:dyDescent="0.25">
      <c r="A629" s="3">
        <v>42920</v>
      </c>
      <c r="B629" s="2">
        <v>12.6645</v>
      </c>
      <c r="C629" s="2">
        <v>43.456075408991836</v>
      </c>
      <c r="D629" s="2">
        <v>6.5726475600040857E-2</v>
      </c>
      <c r="E629" s="2">
        <v>-3.0911916978933918</v>
      </c>
      <c r="F629" s="2">
        <v>12.6645</v>
      </c>
      <c r="G629" s="2">
        <v>12.716165000000002</v>
      </c>
      <c r="H629" s="2">
        <v>12.756971999999992</v>
      </c>
      <c r="I629" s="2">
        <v>12.728671999999987</v>
      </c>
      <c r="J629" s="19" t="s">
        <v>50</v>
      </c>
      <c r="K629" s="19" t="s">
        <v>50</v>
      </c>
      <c r="L629" s="19" t="s">
        <v>50</v>
      </c>
    </row>
    <row r="630" spans="1:12" ht="13.5" x14ac:dyDescent="0.25">
      <c r="A630" s="3">
        <v>42921</v>
      </c>
      <c r="B630" s="2">
        <v>12.6645</v>
      </c>
      <c r="C630" s="2">
        <v>43.456075408991836</v>
      </c>
      <c r="D630" s="2">
        <v>0.10335904152702646</v>
      </c>
      <c r="E630" s="2">
        <v>-2.0547310830193783</v>
      </c>
      <c r="F630" s="2">
        <v>12.6645</v>
      </c>
      <c r="G630" s="2">
        <v>12.715290000000001</v>
      </c>
      <c r="H630" s="2">
        <v>12.759771999999993</v>
      </c>
      <c r="I630" s="2">
        <v>12.727883999999991</v>
      </c>
      <c r="J630" s="19" t="s">
        <v>50</v>
      </c>
      <c r="K630" s="19" t="s">
        <v>50</v>
      </c>
      <c r="L630" s="19" t="s">
        <v>50</v>
      </c>
    </row>
    <row r="631" spans="1:12" ht="13.5" x14ac:dyDescent="0.25">
      <c r="A631" s="3">
        <v>42922</v>
      </c>
      <c r="B631" s="2">
        <v>12.2852</v>
      </c>
      <c r="C631" s="2">
        <v>25.748282898812718</v>
      </c>
      <c r="D631" s="2">
        <v>0.10987562119600902</v>
      </c>
      <c r="E631" s="2">
        <v>-1.0520267911846375</v>
      </c>
      <c r="F631" s="2">
        <v>12.588640000000002</v>
      </c>
      <c r="G631" s="2">
        <v>12.696325000000003</v>
      </c>
      <c r="H631" s="2">
        <v>12.762455999999995</v>
      </c>
      <c r="I631" s="2">
        <v>12.72519949999999</v>
      </c>
      <c r="J631" s="19" t="s">
        <v>54</v>
      </c>
      <c r="K631" s="19" t="s">
        <v>50</v>
      </c>
      <c r="L631" s="19" t="s">
        <v>47</v>
      </c>
    </row>
    <row r="632" spans="1:12" ht="13.5" x14ac:dyDescent="0.25">
      <c r="A632" s="3">
        <v>42923</v>
      </c>
      <c r="B632" s="2">
        <v>12.2852</v>
      </c>
      <c r="C632" s="2">
        <v>25.748282898812718</v>
      </c>
      <c r="D632" s="2">
        <v>0.1180515668489619</v>
      </c>
      <c r="E632" s="2">
        <v>-0.15746406232839272</v>
      </c>
      <c r="F632" s="2">
        <v>12.512780000000001</v>
      </c>
      <c r="G632" s="2">
        <v>12.677360000000004</v>
      </c>
      <c r="H632" s="2">
        <v>12.763039999999995</v>
      </c>
      <c r="I632" s="2">
        <v>12.720968499999987</v>
      </c>
      <c r="J632" s="19" t="s">
        <v>54</v>
      </c>
      <c r="K632" s="19" t="s">
        <v>50</v>
      </c>
      <c r="L632" s="19" t="s">
        <v>47</v>
      </c>
    </row>
    <row r="633" spans="1:12" ht="13.5" x14ac:dyDescent="0.25">
      <c r="A633" s="3">
        <v>42926</v>
      </c>
      <c r="B633" s="2">
        <v>12.2852</v>
      </c>
      <c r="C633" s="2">
        <v>25.748282898812718</v>
      </c>
      <c r="D633" s="2">
        <v>0.12743441239644326</v>
      </c>
      <c r="E633" s="2">
        <v>0.536757450526822</v>
      </c>
      <c r="F633" s="2">
        <v>12.436920000000001</v>
      </c>
      <c r="G633" s="2">
        <v>12.658395000000002</v>
      </c>
      <c r="H633" s="2">
        <v>12.763623999999995</v>
      </c>
      <c r="I633" s="2">
        <v>12.716737499999988</v>
      </c>
      <c r="J633" s="19" t="s">
        <v>54</v>
      </c>
      <c r="K633" s="19" t="s">
        <v>50</v>
      </c>
      <c r="L633" s="19" t="s">
        <v>47</v>
      </c>
    </row>
    <row r="634" spans="1:12" ht="13.5" x14ac:dyDescent="0.25">
      <c r="A634" s="3">
        <v>42927</v>
      </c>
      <c r="B634" s="2">
        <v>12.2852</v>
      </c>
      <c r="C634" s="2">
        <v>25.748282898812718</v>
      </c>
      <c r="D634" s="2">
        <v>0.1376559077695827</v>
      </c>
      <c r="E634" s="2">
        <v>0.96933113056954978</v>
      </c>
      <c r="F634" s="2">
        <v>12.36106</v>
      </c>
      <c r="G634" s="2">
        <v>12.639135000000001</v>
      </c>
      <c r="H634" s="2">
        <v>12.764207999999996</v>
      </c>
      <c r="I634" s="2">
        <v>12.712506499999986</v>
      </c>
      <c r="J634" s="19" t="s">
        <v>54</v>
      </c>
      <c r="K634" s="19" t="s">
        <v>50</v>
      </c>
      <c r="L634" s="19" t="s">
        <v>47</v>
      </c>
    </row>
    <row r="635" spans="1:12" ht="13.5" x14ac:dyDescent="0.25">
      <c r="A635" s="3">
        <v>42928</v>
      </c>
      <c r="B635" s="2">
        <v>12.2852</v>
      </c>
      <c r="C635" s="2">
        <v>25.748282898812718</v>
      </c>
      <c r="D635" s="2">
        <v>0.14841798069418388</v>
      </c>
      <c r="E635" s="2">
        <v>1.1855994435581776</v>
      </c>
      <c r="F635" s="2">
        <v>12.2852</v>
      </c>
      <c r="G635" s="2">
        <v>12.619875000000002</v>
      </c>
      <c r="H635" s="2">
        <v>12.764791999999998</v>
      </c>
      <c r="I635" s="2">
        <v>12.708275499999983</v>
      </c>
      <c r="J635" s="19" t="s">
        <v>54</v>
      </c>
      <c r="K635" s="19" t="s">
        <v>50</v>
      </c>
      <c r="L635" s="19" t="s">
        <v>47</v>
      </c>
    </row>
    <row r="636" spans="1:12" ht="13.5" x14ac:dyDescent="0.25">
      <c r="A636" s="3">
        <v>42929</v>
      </c>
      <c r="B636" s="2">
        <v>12.2852</v>
      </c>
      <c r="C636" s="2">
        <v>25.748282898812718</v>
      </c>
      <c r="D636" s="2">
        <v>0.15948093833375232</v>
      </c>
      <c r="E636" s="2">
        <v>1.31889796376692</v>
      </c>
      <c r="F636" s="2">
        <v>12.2852</v>
      </c>
      <c r="G636" s="2">
        <v>12.600615000000001</v>
      </c>
      <c r="H636" s="2">
        <v>12.765375999999998</v>
      </c>
      <c r="I636" s="2">
        <v>12.704044499999984</v>
      </c>
      <c r="J636" s="19" t="s">
        <v>50</v>
      </c>
      <c r="K636" s="19" t="s">
        <v>50</v>
      </c>
      <c r="L636" s="19" t="s">
        <v>50</v>
      </c>
    </row>
    <row r="637" spans="1:12" ht="13.5" x14ac:dyDescent="0.25">
      <c r="A637" s="3">
        <v>42930</v>
      </c>
      <c r="B637" s="2">
        <v>12.2852</v>
      </c>
      <c r="C637" s="2">
        <v>25.748282898812718</v>
      </c>
      <c r="D637" s="2">
        <v>0.17065355826978212</v>
      </c>
      <c r="E637" s="2">
        <v>1.5217375507721627</v>
      </c>
      <c r="F637" s="2">
        <v>12.2852</v>
      </c>
      <c r="G637" s="2">
        <v>12.581355000000002</v>
      </c>
      <c r="H637" s="2">
        <v>12.754987999999999</v>
      </c>
      <c r="I637" s="2">
        <v>12.699813499999983</v>
      </c>
      <c r="J637" s="19" t="s">
        <v>50</v>
      </c>
      <c r="K637" s="19" t="s">
        <v>50</v>
      </c>
      <c r="L637" s="19" t="s">
        <v>50</v>
      </c>
    </row>
    <row r="638" spans="1:12" ht="13.5" x14ac:dyDescent="0.25">
      <c r="A638" s="3">
        <v>42933</v>
      </c>
      <c r="B638" s="2">
        <v>12.256</v>
      </c>
      <c r="C638" s="2">
        <v>24.459289897250514</v>
      </c>
      <c r="D638" s="2">
        <v>0.1839477356182968</v>
      </c>
      <c r="E638" s="2">
        <v>1.8865109162780194</v>
      </c>
      <c r="F638" s="2">
        <v>12.27936</v>
      </c>
      <c r="G638" s="2">
        <v>12.546340000000002</v>
      </c>
      <c r="H638" s="2">
        <v>12.744249999999999</v>
      </c>
      <c r="I638" s="2">
        <v>12.696895499999984</v>
      </c>
      <c r="J638" s="19" t="s">
        <v>54</v>
      </c>
      <c r="K638" s="19" t="s">
        <v>50</v>
      </c>
      <c r="L638" s="19" t="s">
        <v>47</v>
      </c>
    </row>
    <row r="639" spans="1:12" ht="13.5" x14ac:dyDescent="0.25">
      <c r="A639" s="3">
        <v>42934</v>
      </c>
      <c r="B639" s="2">
        <v>12.256</v>
      </c>
      <c r="C639" s="2">
        <v>24.459289897250514</v>
      </c>
      <c r="D639" s="2">
        <v>0.19692240179598386</v>
      </c>
      <c r="E639" s="2">
        <v>2.2566770812477071</v>
      </c>
      <c r="F639" s="2">
        <v>12.27352</v>
      </c>
      <c r="G639" s="2">
        <v>12.508405000000002</v>
      </c>
      <c r="H639" s="2">
        <v>12.738413999999999</v>
      </c>
      <c r="I639" s="2">
        <v>12.693977499999983</v>
      </c>
      <c r="J639" s="19" t="s">
        <v>54</v>
      </c>
      <c r="K639" s="19" t="s">
        <v>50</v>
      </c>
      <c r="L639" s="19" t="s">
        <v>47</v>
      </c>
    </row>
    <row r="640" spans="1:12" ht="13.5" x14ac:dyDescent="0.25">
      <c r="A640" s="3">
        <v>42935</v>
      </c>
      <c r="B640" s="2">
        <v>12.256</v>
      </c>
      <c r="C640" s="2">
        <v>24.459289897250514</v>
      </c>
      <c r="D640" s="2">
        <v>0.20949887926515842</v>
      </c>
      <c r="E640" s="2">
        <v>2.5654117270766608</v>
      </c>
      <c r="F640" s="2">
        <v>12.26768</v>
      </c>
      <c r="G640" s="2">
        <v>12.470470000000002</v>
      </c>
      <c r="H640" s="2">
        <v>12.721371999999997</v>
      </c>
      <c r="I640" s="2">
        <v>12.691059499999984</v>
      </c>
      <c r="J640" s="19" t="s">
        <v>54</v>
      </c>
      <c r="K640" s="19" t="s">
        <v>50</v>
      </c>
      <c r="L640" s="19" t="s">
        <v>47</v>
      </c>
    </row>
    <row r="641" spans="1:12" ht="13.5" x14ac:dyDescent="0.25">
      <c r="A641" s="3">
        <v>42936</v>
      </c>
      <c r="B641" s="2">
        <v>12.2852</v>
      </c>
      <c r="C641" s="2">
        <v>28.904559317192522</v>
      </c>
      <c r="D641" s="2">
        <v>0.16110325472659071</v>
      </c>
      <c r="E641" s="2">
        <v>2.8035175949116704</v>
      </c>
      <c r="F641" s="2">
        <v>12.267680000000002</v>
      </c>
      <c r="G641" s="2">
        <v>12.451505000000001</v>
      </c>
      <c r="H641" s="2">
        <v>12.710283999999994</v>
      </c>
      <c r="I641" s="2">
        <v>12.68828749999998</v>
      </c>
      <c r="J641" s="19" t="s">
        <v>48</v>
      </c>
      <c r="K641" s="19" t="s">
        <v>52</v>
      </c>
      <c r="L641" s="19" t="s">
        <v>50</v>
      </c>
    </row>
    <row r="642" spans="1:12" ht="13.5" x14ac:dyDescent="0.25">
      <c r="A642" s="3">
        <v>42937</v>
      </c>
      <c r="B642" s="2">
        <v>12.652900000000001</v>
      </c>
      <c r="C642" s="2">
        <v>60.458985805436548</v>
      </c>
      <c r="D642" s="2">
        <v>9.4113483310600543E-2</v>
      </c>
      <c r="E642" s="2">
        <v>2.8034514593200095</v>
      </c>
      <c r="F642" s="2">
        <v>12.341220000000002</v>
      </c>
      <c r="G642" s="2">
        <v>12.450925000000002</v>
      </c>
      <c r="H642" s="2">
        <v>12.706549999999998</v>
      </c>
      <c r="I642" s="2">
        <v>12.687353999999981</v>
      </c>
      <c r="J642" s="19" t="s">
        <v>48</v>
      </c>
      <c r="K642" s="19" t="s">
        <v>52</v>
      </c>
      <c r="L642" s="19" t="s">
        <v>51</v>
      </c>
    </row>
    <row r="643" spans="1:12" ht="13.5" x14ac:dyDescent="0.25">
      <c r="A643" s="3">
        <v>42940</v>
      </c>
      <c r="B643" s="2">
        <v>12.6645</v>
      </c>
      <c r="C643" s="2">
        <v>61.046361022131471</v>
      </c>
      <c r="D643" s="2">
        <v>3.5506528687696104E-2</v>
      </c>
      <c r="E643" s="2">
        <v>2.4858404091231141</v>
      </c>
      <c r="F643" s="2">
        <v>12.422920000000001</v>
      </c>
      <c r="G643" s="2">
        <v>12.450925000000002</v>
      </c>
      <c r="H643" s="2">
        <v>12.701879999999994</v>
      </c>
      <c r="I643" s="2">
        <v>12.686478499999982</v>
      </c>
      <c r="J643" s="19" t="s">
        <v>48</v>
      </c>
      <c r="K643" s="19" t="s">
        <v>52</v>
      </c>
      <c r="L643" s="19" t="s">
        <v>51</v>
      </c>
    </row>
    <row r="644" spans="1:12" ht="13.5" x14ac:dyDescent="0.25">
      <c r="A644" s="3">
        <v>42942</v>
      </c>
      <c r="B644" s="2">
        <v>12.6587</v>
      </c>
      <c r="C644" s="2">
        <v>60.561940776312703</v>
      </c>
      <c r="D644" s="2">
        <v>-1.4708111301050764E-2</v>
      </c>
      <c r="E644" s="2">
        <v>1.8555273924965126</v>
      </c>
      <c r="F644" s="2">
        <v>12.503459999999999</v>
      </c>
      <c r="G644" s="2">
        <v>12.450635000000002</v>
      </c>
      <c r="H644" s="2">
        <v>12.696977999999993</v>
      </c>
      <c r="I644" s="2">
        <v>12.685923999999982</v>
      </c>
      <c r="J644" s="19" t="s">
        <v>48</v>
      </c>
      <c r="K644" s="19" t="s">
        <v>52</v>
      </c>
      <c r="L644" s="19" t="s">
        <v>51</v>
      </c>
    </row>
    <row r="645" spans="1:12" ht="13.5" x14ac:dyDescent="0.25">
      <c r="A645" s="3">
        <v>42943</v>
      </c>
      <c r="B645" s="2">
        <v>12.6645</v>
      </c>
      <c r="C645" s="2">
        <v>60.896110534937442</v>
      </c>
      <c r="D645" s="2">
        <v>-5.8568491790227384E-2</v>
      </c>
      <c r="E645" s="2">
        <v>0.98706789432403119</v>
      </c>
      <c r="F645" s="2">
        <v>12.585159999999998</v>
      </c>
      <c r="G645" s="2">
        <v>12.450635000000002</v>
      </c>
      <c r="H645" s="2">
        <v>12.692191999999991</v>
      </c>
      <c r="I645" s="2">
        <v>12.68539849999998</v>
      </c>
      <c r="J645" s="19" t="s">
        <v>48</v>
      </c>
      <c r="K645" s="19" t="s">
        <v>52</v>
      </c>
      <c r="L645" s="19" t="s">
        <v>51</v>
      </c>
    </row>
    <row r="646" spans="1:12" ht="13.5" x14ac:dyDescent="0.25">
      <c r="A646" s="3">
        <v>42944</v>
      </c>
      <c r="B646" s="2">
        <v>12.6645</v>
      </c>
      <c r="C646" s="2">
        <v>60.896110534937449</v>
      </c>
      <c r="D646" s="2">
        <v>-9.6587097680149725E-2</v>
      </c>
      <c r="E646" s="2">
        <v>-3.9194867350383467E-2</v>
      </c>
      <c r="F646" s="2">
        <v>12.661020000000002</v>
      </c>
      <c r="G646" s="2">
        <v>12.450635000000002</v>
      </c>
      <c r="H646" s="2">
        <v>12.682853999999988</v>
      </c>
      <c r="I646" s="2">
        <v>12.684872999999982</v>
      </c>
      <c r="J646" s="19" t="s">
        <v>48</v>
      </c>
      <c r="K646" s="19" t="s">
        <v>52</v>
      </c>
      <c r="L646" s="19" t="s">
        <v>51</v>
      </c>
    </row>
    <row r="647" spans="1:12" ht="13.5" x14ac:dyDescent="0.25">
      <c r="A647" s="3">
        <v>42947</v>
      </c>
      <c r="B647" s="2">
        <v>12.6645</v>
      </c>
      <c r="C647" s="2">
        <v>60.896110534937449</v>
      </c>
      <c r="D647" s="2">
        <v>-0.12959555417305069</v>
      </c>
      <c r="E647" s="2">
        <v>-1.1724273363231914</v>
      </c>
      <c r="F647" s="2">
        <v>12.663340000000002</v>
      </c>
      <c r="G647" s="2">
        <v>12.450635000000002</v>
      </c>
      <c r="H647" s="2">
        <v>12.673515999999989</v>
      </c>
      <c r="I647" s="2">
        <v>12.684347499999983</v>
      </c>
      <c r="J647" s="19" t="s">
        <v>48</v>
      </c>
      <c r="K647" s="19" t="s">
        <v>52</v>
      </c>
      <c r="L647" s="19" t="s">
        <v>51</v>
      </c>
    </row>
    <row r="648" spans="1:12" ht="13.5" x14ac:dyDescent="0.25">
      <c r="A648" s="3">
        <v>42948</v>
      </c>
      <c r="B648" s="2">
        <v>12.6648</v>
      </c>
      <c r="C648" s="2">
        <v>60.917504004003334</v>
      </c>
      <c r="D648" s="2">
        <v>-0.16281704510996065</v>
      </c>
      <c r="E648" s="2">
        <v>-2.3233947235509524</v>
      </c>
      <c r="F648" s="2">
        <v>12.663400000000001</v>
      </c>
      <c r="G648" s="2">
        <v>12.450650000000001</v>
      </c>
      <c r="H648" s="2">
        <v>12.66429999999999</v>
      </c>
      <c r="I648" s="2">
        <v>12.683823499999983</v>
      </c>
      <c r="J648" s="19" t="s">
        <v>48</v>
      </c>
      <c r="K648" s="19" t="s">
        <v>52</v>
      </c>
      <c r="L648" s="19" t="s">
        <v>53</v>
      </c>
    </row>
    <row r="649" spans="1:12" ht="13.5" x14ac:dyDescent="0.25">
      <c r="A649" s="3">
        <v>42949</v>
      </c>
      <c r="B649" s="2">
        <v>12.6648</v>
      </c>
      <c r="C649" s="2">
        <v>60.917504004003334</v>
      </c>
      <c r="D649" s="2">
        <v>-0.19164850330714067</v>
      </c>
      <c r="E649" s="2">
        <v>-3.5067519863122141</v>
      </c>
      <c r="F649" s="2">
        <v>12.664619999999999</v>
      </c>
      <c r="G649" s="2">
        <v>12.450665000000001</v>
      </c>
      <c r="H649" s="2">
        <v>12.66080399999999</v>
      </c>
      <c r="I649" s="2">
        <v>12.685196499999984</v>
      </c>
      <c r="J649" s="19" t="s">
        <v>48</v>
      </c>
      <c r="K649" s="19" t="s">
        <v>52</v>
      </c>
      <c r="L649" s="19" t="s">
        <v>53</v>
      </c>
    </row>
    <row r="650" spans="1:12" ht="13.5" x14ac:dyDescent="0.25">
      <c r="A650" s="3">
        <v>42950</v>
      </c>
      <c r="B650" s="2">
        <v>13.0441</v>
      </c>
      <c r="C650" s="2">
        <v>78.314219679198658</v>
      </c>
      <c r="D650" s="2">
        <v>-0.24480820983419349</v>
      </c>
      <c r="E650" s="2">
        <v>-4.6443853670037107</v>
      </c>
      <c r="F650" s="2">
        <v>12.740539999999999</v>
      </c>
      <c r="G650" s="2">
        <v>12.469645000000003</v>
      </c>
      <c r="H650" s="2">
        <v>12.664893999999988</v>
      </c>
      <c r="I650" s="2">
        <v>12.688465999999984</v>
      </c>
      <c r="J650" s="19" t="s">
        <v>48</v>
      </c>
      <c r="K650" s="19" t="s">
        <v>50</v>
      </c>
      <c r="L650" s="19" t="s">
        <v>53</v>
      </c>
    </row>
    <row r="651" spans="1:12" ht="13.5" x14ac:dyDescent="0.25">
      <c r="A651" s="3">
        <v>42951</v>
      </c>
      <c r="B651" s="2">
        <v>13.429500000000001</v>
      </c>
      <c r="C651" s="2">
        <v>85.417187161343008</v>
      </c>
      <c r="D651" s="2">
        <v>-0.31670475244274954</v>
      </c>
      <c r="E651" s="2">
        <v>-5.6641406378556782</v>
      </c>
      <c r="F651" s="2">
        <v>12.893540000000002</v>
      </c>
      <c r="G651" s="2">
        <v>12.526860000000003</v>
      </c>
      <c r="H651" s="2">
        <v>12.672255999999987</v>
      </c>
      <c r="I651" s="2">
        <v>12.693662499999986</v>
      </c>
      <c r="J651" s="19" t="s">
        <v>48</v>
      </c>
      <c r="K651" s="19" t="s">
        <v>50</v>
      </c>
      <c r="L651" s="19" t="s">
        <v>51</v>
      </c>
    </row>
    <row r="652" spans="1:12" ht="13.5" x14ac:dyDescent="0.25">
      <c r="A652" s="3">
        <v>42954</v>
      </c>
      <c r="B652" s="2">
        <v>13.398999999999999</v>
      </c>
      <c r="C652" s="2">
        <v>83.097520139563244</v>
      </c>
      <c r="D652" s="2">
        <v>-0.32363674733614367</v>
      </c>
      <c r="E652" s="2">
        <v>-6.3601876646658875</v>
      </c>
      <c r="F652" s="2">
        <v>13.04044</v>
      </c>
      <c r="G652" s="2">
        <v>12.582550000000001</v>
      </c>
      <c r="H652" s="2">
        <v>12.678773999999986</v>
      </c>
      <c r="I652" s="2">
        <v>12.698706499999988</v>
      </c>
      <c r="J652" s="19" t="s">
        <v>54</v>
      </c>
      <c r="K652" s="19" t="s">
        <v>50</v>
      </c>
      <c r="L652" s="19" t="s">
        <v>55</v>
      </c>
    </row>
    <row r="653" spans="1:12" ht="13.5" x14ac:dyDescent="0.25">
      <c r="A653" s="3">
        <v>42955</v>
      </c>
      <c r="B653" s="2">
        <v>12.8483</v>
      </c>
      <c r="C653" s="2">
        <v>54.381186873271638</v>
      </c>
      <c r="D653" s="2">
        <v>-0.29130498553084294</v>
      </c>
      <c r="E653" s="2">
        <v>-6.6835828706378422</v>
      </c>
      <c r="F653" s="2">
        <v>13.07714</v>
      </c>
      <c r="G653" s="2">
        <v>12.610705000000003</v>
      </c>
      <c r="H653" s="2">
        <v>12.674277999999989</v>
      </c>
      <c r="I653" s="2">
        <v>12.700996999999989</v>
      </c>
      <c r="J653" s="19" t="s">
        <v>54</v>
      </c>
      <c r="K653" s="19" t="s">
        <v>50</v>
      </c>
      <c r="L653" s="19" t="s">
        <v>55</v>
      </c>
    </row>
    <row r="654" spans="1:12" ht="13.5" x14ac:dyDescent="0.25">
      <c r="A654" s="3">
        <v>42956</v>
      </c>
      <c r="B654" s="2">
        <v>12.8667</v>
      </c>
      <c r="C654" s="2">
        <v>54.941467230831606</v>
      </c>
      <c r="D654" s="2">
        <v>-0.26700397573431545</v>
      </c>
      <c r="E654" s="2">
        <v>-6.5863636644422465</v>
      </c>
      <c r="F654" s="2">
        <v>13.117519999999999</v>
      </c>
      <c r="G654" s="2">
        <v>12.639780000000002</v>
      </c>
      <c r="H654" s="2">
        <v>12.670149999999992</v>
      </c>
      <c r="I654" s="2">
        <v>12.70337949999999</v>
      </c>
      <c r="J654" s="19" t="s">
        <v>54</v>
      </c>
      <c r="K654" s="19" t="s">
        <v>50</v>
      </c>
      <c r="L654" s="19" t="s">
        <v>55</v>
      </c>
    </row>
    <row r="655" spans="1:12" ht="13.5" x14ac:dyDescent="0.25">
      <c r="A655" s="3">
        <v>42957</v>
      </c>
      <c r="B655" s="2">
        <v>13.221500000000001</v>
      </c>
      <c r="C655" s="2">
        <v>64.097991185270502</v>
      </c>
      <c r="D655" s="2">
        <v>-0.27268148685402416</v>
      </c>
      <c r="E655" s="2">
        <v>-6.1152271129064317</v>
      </c>
      <c r="F655" s="2">
        <v>13.153</v>
      </c>
      <c r="G655" s="2">
        <v>12.686595000000001</v>
      </c>
      <c r="H655" s="2">
        <v>12.673117999999993</v>
      </c>
      <c r="I655" s="2">
        <v>12.707535999999989</v>
      </c>
      <c r="J655" s="19" t="s">
        <v>54</v>
      </c>
      <c r="K655" s="19" t="s">
        <v>50</v>
      </c>
      <c r="L655" s="19" t="s">
        <v>55</v>
      </c>
    </row>
    <row r="656" spans="1:12" ht="13.5" x14ac:dyDescent="0.25">
      <c r="A656" s="3">
        <v>42958</v>
      </c>
      <c r="B656" s="2">
        <v>13.460100000000001</v>
      </c>
      <c r="C656" s="2">
        <v>68.70389987687777</v>
      </c>
      <c r="D656" s="2">
        <v>-0.29804385041671466</v>
      </c>
      <c r="E656" s="2">
        <v>-5.4617874128893789</v>
      </c>
      <c r="F656" s="2">
        <v>13.159119999999998</v>
      </c>
      <c r="G656" s="2">
        <v>12.745340000000002</v>
      </c>
      <c r="H656" s="2">
        <v>12.680857999999994</v>
      </c>
      <c r="I656" s="2">
        <v>12.713556499999989</v>
      </c>
      <c r="J656" s="19" t="s">
        <v>48</v>
      </c>
      <c r="K656" s="19" t="s">
        <v>52</v>
      </c>
      <c r="L656" s="19" t="s">
        <v>51</v>
      </c>
    </row>
    <row r="657" spans="1:12" ht="13.5" x14ac:dyDescent="0.25">
      <c r="A657" s="3">
        <v>42961</v>
      </c>
      <c r="B657" s="2">
        <v>13.460100000000001</v>
      </c>
      <c r="C657" s="2">
        <v>68.70389987687777</v>
      </c>
      <c r="D657" s="2">
        <v>-0.32358480363059705</v>
      </c>
      <c r="E657" s="2">
        <v>-4.7548406128271159</v>
      </c>
      <c r="F657" s="2">
        <v>13.171340000000001</v>
      </c>
      <c r="G657" s="2">
        <v>12.804085000000004</v>
      </c>
      <c r="H657" s="2">
        <v>12.68859799999999</v>
      </c>
      <c r="I657" s="2">
        <v>12.719576999999989</v>
      </c>
      <c r="J657" s="19" t="s">
        <v>48</v>
      </c>
      <c r="K657" s="19" t="s">
        <v>52</v>
      </c>
      <c r="L657" s="19" t="s">
        <v>51</v>
      </c>
    </row>
    <row r="658" spans="1:12" ht="13.5" x14ac:dyDescent="0.25">
      <c r="A658" s="3">
        <v>42962</v>
      </c>
      <c r="B658" s="2">
        <v>13.460100000000001</v>
      </c>
      <c r="C658" s="2">
        <v>68.70389987687777</v>
      </c>
      <c r="D658" s="2">
        <v>-0.34892845867132216</v>
      </c>
      <c r="E658" s="2">
        <v>-4.106742663536755</v>
      </c>
      <c r="F658" s="2">
        <v>13.293699999999998</v>
      </c>
      <c r="G658" s="2">
        <v>12.864290000000002</v>
      </c>
      <c r="H658" s="2">
        <v>12.704159999999993</v>
      </c>
      <c r="I658" s="2">
        <v>12.725597499999987</v>
      </c>
      <c r="J658" s="19" t="s">
        <v>48</v>
      </c>
      <c r="K658" s="19" t="s">
        <v>52</v>
      </c>
      <c r="L658" s="19" t="s">
        <v>51</v>
      </c>
    </row>
    <row r="659" spans="1:12" ht="13.5" x14ac:dyDescent="0.25">
      <c r="A659" s="3">
        <v>42963</v>
      </c>
      <c r="B659" s="2">
        <v>13.398999999999999</v>
      </c>
      <c r="C659" s="2">
        <v>65.995961623465121</v>
      </c>
      <c r="D659" s="2">
        <v>-0.36934552790640751</v>
      </c>
      <c r="E659" s="2">
        <v>-3.4705820228103041</v>
      </c>
      <c r="F659" s="2">
        <v>13.40016</v>
      </c>
      <c r="G659" s="2">
        <v>12.92144</v>
      </c>
      <c r="H659" s="2">
        <v>12.718499999999995</v>
      </c>
      <c r="I659" s="2">
        <v>12.731312499999987</v>
      </c>
      <c r="J659" s="19" t="s">
        <v>48</v>
      </c>
      <c r="K659" s="19" t="s">
        <v>52</v>
      </c>
      <c r="L659" s="19" t="s">
        <v>51</v>
      </c>
    </row>
    <row r="660" spans="1:12" ht="13.5" x14ac:dyDescent="0.25">
      <c r="A660" s="3">
        <v>42964</v>
      </c>
      <c r="B660" s="2">
        <v>13.441800000000001</v>
      </c>
      <c r="C660" s="2">
        <v>66.977823294157147</v>
      </c>
      <c r="D660" s="2">
        <v>-0.33431621716003335</v>
      </c>
      <c r="E660" s="2">
        <v>-2.8365546528963246</v>
      </c>
      <c r="F660" s="2">
        <v>13.444220000000001</v>
      </c>
      <c r="G660" s="2">
        <v>12.980729999999999</v>
      </c>
      <c r="H660" s="2">
        <v>12.733695999999995</v>
      </c>
      <c r="I660" s="2">
        <v>12.737241499999989</v>
      </c>
      <c r="J660" s="19" t="s">
        <v>48</v>
      </c>
      <c r="K660" s="19" t="s">
        <v>52</v>
      </c>
      <c r="L660" s="19" t="s">
        <v>51</v>
      </c>
    </row>
    <row r="661" spans="1:12" ht="13.5" x14ac:dyDescent="0.25">
      <c r="A661" s="3">
        <v>42965</v>
      </c>
      <c r="B661" s="2">
        <v>13.447900000000001</v>
      </c>
      <c r="C661" s="2">
        <v>67.123528730427637</v>
      </c>
      <c r="D661" s="2">
        <v>-0.24875346694951261</v>
      </c>
      <c r="E661" s="2">
        <v>-2.2051031788878843</v>
      </c>
      <c r="F661" s="2">
        <v>13.44178</v>
      </c>
      <c r="G661" s="2">
        <v>13.038865000000001</v>
      </c>
      <c r="H661" s="2">
        <v>12.749363999999998</v>
      </c>
      <c r="I661" s="2">
        <v>12.74320099999999</v>
      </c>
      <c r="J661" s="19" t="s">
        <v>48</v>
      </c>
      <c r="K661" s="19" t="s">
        <v>52</v>
      </c>
      <c r="L661" s="19" t="s">
        <v>53</v>
      </c>
    </row>
    <row r="662" spans="1:12" ht="13.5" x14ac:dyDescent="0.25">
      <c r="A662" s="3">
        <v>42968</v>
      </c>
      <c r="B662" s="2">
        <v>13.447900000000001</v>
      </c>
      <c r="C662" s="2">
        <v>67.123528730427637</v>
      </c>
      <c r="D662" s="2">
        <v>-0.18378432114982246</v>
      </c>
      <c r="E662" s="2">
        <v>-1.6826102281781994</v>
      </c>
      <c r="F662" s="2">
        <v>13.439340000000001</v>
      </c>
      <c r="G662" s="2">
        <v>13.078615000000003</v>
      </c>
      <c r="H662" s="2">
        <v>12.765032000000001</v>
      </c>
      <c r="I662" s="2">
        <v>12.749160499999993</v>
      </c>
      <c r="J662" s="19" t="s">
        <v>48</v>
      </c>
      <c r="K662" s="19" t="s">
        <v>52</v>
      </c>
      <c r="L662" s="19" t="s">
        <v>53</v>
      </c>
    </row>
    <row r="663" spans="1:12" ht="13.5" x14ac:dyDescent="0.25">
      <c r="A663" s="3">
        <v>42969</v>
      </c>
      <c r="B663" s="2">
        <v>13.447900000000001</v>
      </c>
      <c r="C663" s="2">
        <v>67.123528730427637</v>
      </c>
      <c r="D663" s="2">
        <v>-0.2160685024047666</v>
      </c>
      <c r="E663" s="2">
        <v>-1.2527163009335918</v>
      </c>
      <c r="F663" s="2">
        <v>13.436900000000003</v>
      </c>
      <c r="G663" s="2">
        <v>13.117785000000003</v>
      </c>
      <c r="H663" s="2">
        <v>12.7807</v>
      </c>
      <c r="I663" s="2">
        <v>12.756958499999996</v>
      </c>
      <c r="J663" s="19" t="s">
        <v>48</v>
      </c>
      <c r="K663" s="19" t="s">
        <v>52</v>
      </c>
      <c r="L663" s="19" t="s">
        <v>53</v>
      </c>
    </row>
    <row r="664" spans="1:12" ht="13.5" x14ac:dyDescent="0.25">
      <c r="A664" s="3">
        <v>42970</v>
      </c>
      <c r="B664" s="2">
        <v>13.447900000000001</v>
      </c>
      <c r="C664" s="2">
        <v>67.123528730427637</v>
      </c>
      <c r="D664" s="2">
        <v>-0.24290233669391448</v>
      </c>
      <c r="E664" s="2">
        <v>-1.0637794687968802</v>
      </c>
      <c r="F664" s="2">
        <v>13.446680000000001</v>
      </c>
      <c r="G664" s="2">
        <v>13.157245</v>
      </c>
      <c r="H664" s="2">
        <v>12.796249999999995</v>
      </c>
      <c r="I664" s="2">
        <v>12.764697999999999</v>
      </c>
      <c r="J664" s="19" t="s">
        <v>48</v>
      </c>
      <c r="K664" s="19" t="s">
        <v>52</v>
      </c>
      <c r="L664" s="19" t="s">
        <v>51</v>
      </c>
    </row>
    <row r="665" spans="1:12" ht="13.5" x14ac:dyDescent="0.25">
      <c r="A665" s="3">
        <v>42971</v>
      </c>
      <c r="B665" s="2">
        <v>13.0502</v>
      </c>
      <c r="C665" s="2">
        <v>48.397133420137052</v>
      </c>
      <c r="D665" s="2">
        <v>-0.18373736541967034</v>
      </c>
      <c r="E665" s="2">
        <v>-0.94361418953770593</v>
      </c>
      <c r="F665" s="2">
        <v>13.368360000000001</v>
      </c>
      <c r="G665" s="2">
        <v>13.176530000000003</v>
      </c>
      <c r="H665" s="2">
        <v>12.803845999999997</v>
      </c>
      <c r="I665" s="2">
        <v>12.770449000000001</v>
      </c>
      <c r="J665" s="19" t="s">
        <v>48</v>
      </c>
      <c r="K665" s="19" t="s">
        <v>50</v>
      </c>
      <c r="L665" s="19" t="s">
        <v>53</v>
      </c>
    </row>
    <row r="666" spans="1:12" ht="13.5" x14ac:dyDescent="0.25">
      <c r="A666" s="3">
        <v>42972</v>
      </c>
      <c r="B666" s="2">
        <v>13.038</v>
      </c>
      <c r="C666" s="2">
        <v>47.955152414091792</v>
      </c>
      <c r="D666" s="2">
        <v>-9.5725637322528812E-2</v>
      </c>
      <c r="E666" s="2">
        <v>-0.75731162087623805</v>
      </c>
      <c r="F666" s="2">
        <v>13.286379999999999</v>
      </c>
      <c r="G666" s="2">
        <v>13.195205000000001</v>
      </c>
      <c r="H666" s="2">
        <v>12.811197999999997</v>
      </c>
      <c r="I666" s="2">
        <v>12.776139000000001</v>
      </c>
      <c r="J666" s="19" t="s">
        <v>54</v>
      </c>
      <c r="K666" s="19" t="s">
        <v>49</v>
      </c>
      <c r="L666" s="19" t="s">
        <v>47</v>
      </c>
    </row>
    <row r="667" spans="1:12" ht="13.5" x14ac:dyDescent="0.25">
      <c r="A667" s="3">
        <v>42975</v>
      </c>
      <c r="B667" s="2">
        <v>13.460100000000001</v>
      </c>
      <c r="C667" s="2">
        <v>61.168397381078456</v>
      </c>
      <c r="D667" s="2">
        <v>-5.213609949915643E-2</v>
      </c>
      <c r="E667" s="2">
        <v>-0.44002681374800623</v>
      </c>
      <c r="F667" s="2">
        <v>13.288819999999998</v>
      </c>
      <c r="G667" s="2">
        <v>13.234985</v>
      </c>
      <c r="H667" s="2">
        <v>12.826991999999997</v>
      </c>
      <c r="I667" s="2">
        <v>12.783939500000001</v>
      </c>
      <c r="J667" s="19" t="s">
        <v>48</v>
      </c>
      <c r="K667" s="19" t="s">
        <v>52</v>
      </c>
      <c r="L667" s="19" t="s">
        <v>51</v>
      </c>
    </row>
    <row r="668" spans="1:12" ht="13.5" x14ac:dyDescent="0.25">
      <c r="A668" s="3">
        <v>42976</v>
      </c>
      <c r="B668" s="2">
        <v>13.643700000000001</v>
      </c>
      <c r="C668" s="2">
        <v>65.295621263651043</v>
      </c>
      <c r="D668" s="2">
        <v>-3.0990608617607052E-2</v>
      </c>
      <c r="E668" s="2">
        <v>1.4313080882766283E-3</v>
      </c>
      <c r="F668" s="2">
        <v>13.32798</v>
      </c>
      <c r="G668" s="2">
        <v>13.283930000000002</v>
      </c>
      <c r="H668" s="2">
        <v>12.84074</v>
      </c>
      <c r="I668" s="2">
        <v>12.792658000000003</v>
      </c>
      <c r="J668" s="19" t="s">
        <v>48</v>
      </c>
      <c r="K668" s="19" t="s">
        <v>52</v>
      </c>
      <c r="L668" s="19" t="s">
        <v>51</v>
      </c>
    </row>
    <row r="669" spans="1:12" ht="13.5" x14ac:dyDescent="0.25">
      <c r="A669" s="3">
        <v>42977</v>
      </c>
      <c r="B669" s="2">
        <v>14.047499999999999</v>
      </c>
      <c r="C669" s="2">
        <v>72.275074762827387</v>
      </c>
      <c r="D669" s="2">
        <v>-5.5473878056648829E-2</v>
      </c>
      <c r="E669" s="2">
        <v>0.58243015570095469</v>
      </c>
      <c r="F669" s="2">
        <v>13.447899999999999</v>
      </c>
      <c r="G669" s="2">
        <v>13.353065000000001</v>
      </c>
      <c r="H669" s="2">
        <v>12.861396000000003</v>
      </c>
      <c r="I669" s="2">
        <v>12.803395500000004</v>
      </c>
      <c r="J669" s="19" t="s">
        <v>48</v>
      </c>
      <c r="K669" s="19" t="s">
        <v>52</v>
      </c>
      <c r="L669" s="19" t="s">
        <v>51</v>
      </c>
    </row>
    <row r="670" spans="1:12" ht="13.5" x14ac:dyDescent="0.25">
      <c r="A670" s="3">
        <v>42978</v>
      </c>
      <c r="B670" s="2">
        <v>14.6777</v>
      </c>
      <c r="C670" s="2">
        <v>79.279037612688853</v>
      </c>
      <c r="D670" s="2">
        <v>-0.1215109253031148</v>
      </c>
      <c r="E670" s="2">
        <v>1.1815586806645484</v>
      </c>
      <c r="F670" s="2">
        <v>13.773400000000001</v>
      </c>
      <c r="G670" s="2">
        <v>13.434745000000001</v>
      </c>
      <c r="H670" s="2">
        <v>12.894655999999999</v>
      </c>
      <c r="I670" s="2">
        <v>12.814628500000005</v>
      </c>
      <c r="J670" s="19" t="s">
        <v>48</v>
      </c>
      <c r="K670" s="19" t="s">
        <v>52</v>
      </c>
      <c r="L670" s="19" t="s">
        <v>51</v>
      </c>
    </row>
    <row r="671" spans="1:12" ht="13.5" x14ac:dyDescent="0.25">
      <c r="A671" s="3">
        <v>42982</v>
      </c>
      <c r="B671" s="2">
        <v>15.5342</v>
      </c>
      <c r="C671" s="2">
        <v>84.872439272963604</v>
      </c>
      <c r="D671" s="2">
        <v>-0.24845492613378717</v>
      </c>
      <c r="E671" s="2">
        <v>1.7249107874325296</v>
      </c>
      <c r="F671" s="2">
        <v>14.272640000000001</v>
      </c>
      <c r="G671" s="2">
        <v>13.53998</v>
      </c>
      <c r="H671" s="2">
        <v>12.952050000000002</v>
      </c>
      <c r="I671" s="2">
        <v>12.829298000000009</v>
      </c>
      <c r="J671" s="19" t="s">
        <v>48</v>
      </c>
      <c r="K671" s="19" t="s">
        <v>52</v>
      </c>
      <c r="L671" s="19" t="s">
        <v>51</v>
      </c>
    </row>
    <row r="672" spans="1:12" ht="13.5" x14ac:dyDescent="0.25">
      <c r="A672" s="3">
        <v>42983</v>
      </c>
      <c r="B672" s="2">
        <v>16.476400000000002</v>
      </c>
      <c r="C672" s="2">
        <v>88.537913576389485</v>
      </c>
      <c r="D672" s="2">
        <v>-0.43864917264062342</v>
      </c>
      <c r="E672" s="2">
        <v>2.0627176537517604</v>
      </c>
      <c r="F672" s="2">
        <v>14.875900000000001</v>
      </c>
      <c r="G672" s="2">
        <v>13.693850000000003</v>
      </c>
      <c r="H672" s="2">
        <v>13.028288</v>
      </c>
      <c r="I672" s="2">
        <v>12.848678500000007</v>
      </c>
      <c r="J672" s="19" t="s">
        <v>48</v>
      </c>
      <c r="K672" s="19" t="s">
        <v>52</v>
      </c>
      <c r="L672" s="19" t="s">
        <v>51</v>
      </c>
    </row>
    <row r="673" spans="1:12" ht="13.5" x14ac:dyDescent="0.25">
      <c r="A673" s="3">
        <v>42984</v>
      </c>
      <c r="B673" s="2">
        <v>16.433599999999998</v>
      </c>
      <c r="C673" s="2">
        <v>87.500723693887764</v>
      </c>
      <c r="D673" s="2">
        <v>-0.61400535810733814</v>
      </c>
      <c r="E673" s="2">
        <v>2.1411477298658634</v>
      </c>
      <c r="F673" s="2">
        <v>15.433879999999998</v>
      </c>
      <c r="G673" s="2">
        <v>13.873114999999999</v>
      </c>
      <c r="H673" s="2">
        <v>13.103669999999999</v>
      </c>
      <c r="I673" s="2">
        <v>12.867786500000008</v>
      </c>
      <c r="J673" s="19" t="s">
        <v>48</v>
      </c>
      <c r="K673" s="19" t="s">
        <v>52</v>
      </c>
      <c r="L673" s="19" t="s">
        <v>51</v>
      </c>
    </row>
    <row r="674" spans="1:12" ht="13.5" x14ac:dyDescent="0.25">
      <c r="A674" s="3">
        <v>42985</v>
      </c>
      <c r="B674" s="2">
        <v>15.699400000000001</v>
      </c>
      <c r="C674" s="2">
        <v>71.933373036759718</v>
      </c>
      <c r="D674" s="2">
        <v>-0.72403535688487963</v>
      </c>
      <c r="E674" s="2">
        <v>2.0007086167220702</v>
      </c>
      <c r="F674" s="2">
        <v>15.764259999999998</v>
      </c>
      <c r="G674" s="2">
        <v>14.014750000000001</v>
      </c>
      <c r="H674" s="2">
        <v>13.164368</v>
      </c>
      <c r="I674" s="2">
        <v>12.882669000000011</v>
      </c>
      <c r="J674" s="19" t="s">
        <v>54</v>
      </c>
      <c r="K674" s="19" t="s">
        <v>49</v>
      </c>
      <c r="L674" s="19" t="s">
        <v>55</v>
      </c>
    </row>
    <row r="675" spans="1:12" ht="13.5" x14ac:dyDescent="0.25">
      <c r="A675" s="3">
        <v>42986</v>
      </c>
      <c r="B675" s="2">
        <v>15.699400000000001</v>
      </c>
      <c r="C675" s="2">
        <v>71.933373036759704</v>
      </c>
      <c r="D675" s="2">
        <v>-0.88883281624751653</v>
      </c>
      <c r="E675" s="2">
        <v>1.7918938088538696</v>
      </c>
      <c r="F675" s="2">
        <v>15.9686</v>
      </c>
      <c r="G675" s="2">
        <v>14.138645000000002</v>
      </c>
      <c r="H675" s="2">
        <v>13.225066</v>
      </c>
      <c r="I675" s="2">
        <v>12.894692000000012</v>
      </c>
      <c r="J675" s="19" t="s">
        <v>54</v>
      </c>
      <c r="K675" s="19" t="s">
        <v>49</v>
      </c>
      <c r="L675" s="19" t="s">
        <v>55</v>
      </c>
    </row>
    <row r="676" spans="1:12" ht="13.5" x14ac:dyDescent="0.25">
      <c r="A676" s="3">
        <v>42989</v>
      </c>
      <c r="B676" s="2">
        <v>15.0448</v>
      </c>
      <c r="C676" s="2">
        <v>60.756359131762643</v>
      </c>
      <c r="D676" s="2">
        <v>-0.99139683351171826</v>
      </c>
      <c r="E676" s="2">
        <v>1.4959460795563833</v>
      </c>
      <c r="F676" s="2">
        <v>15.870719999999997</v>
      </c>
      <c r="G676" s="2">
        <v>14.217879999999999</v>
      </c>
      <c r="H676" s="2">
        <v>13.272672</v>
      </c>
      <c r="I676" s="2">
        <v>12.902887500000013</v>
      </c>
      <c r="J676" s="19" t="s">
        <v>54</v>
      </c>
      <c r="K676" s="19" t="s">
        <v>49</v>
      </c>
      <c r="L676" s="19" t="s">
        <v>47</v>
      </c>
    </row>
    <row r="677" spans="1:12" ht="13.5" x14ac:dyDescent="0.25">
      <c r="A677" s="3">
        <v>42990</v>
      </c>
      <c r="B677" s="2">
        <v>14.598100000000001</v>
      </c>
      <c r="C677" s="2">
        <v>54.529725510682766</v>
      </c>
      <c r="D677" s="2">
        <v>-0.98529745292370841</v>
      </c>
      <c r="E677" s="2">
        <v>1.1595924204611354</v>
      </c>
      <c r="F677" s="2">
        <v>15.495059999999999</v>
      </c>
      <c r="G677" s="2">
        <v>14.274779999999998</v>
      </c>
      <c r="H677" s="2">
        <v>13.311344000000002</v>
      </c>
      <c r="I677" s="2">
        <v>12.906865000000016</v>
      </c>
      <c r="J677" s="19" t="s">
        <v>54</v>
      </c>
      <c r="K677" s="19" t="s">
        <v>49</v>
      </c>
      <c r="L677" s="19" t="s">
        <v>47</v>
      </c>
    </row>
    <row r="678" spans="1:12" ht="13.5" x14ac:dyDescent="0.25">
      <c r="A678" s="3">
        <v>42991</v>
      </c>
      <c r="B678" s="2">
        <v>14.585900000000001</v>
      </c>
      <c r="C678" s="2">
        <v>54.365849150613052</v>
      </c>
      <c r="D678" s="2">
        <v>-0.95310907835562375</v>
      </c>
      <c r="E678" s="2">
        <v>0.81065189195129028</v>
      </c>
      <c r="F678" s="2">
        <v>15.12552</v>
      </c>
      <c r="G678" s="2">
        <v>14.33107</v>
      </c>
      <c r="H678" s="2">
        <v>13.349772000000003</v>
      </c>
      <c r="I678" s="2">
        <v>12.909760000000016</v>
      </c>
      <c r="J678" s="19" t="s">
        <v>54</v>
      </c>
      <c r="K678" s="19" t="s">
        <v>49</v>
      </c>
      <c r="L678" s="19" t="s">
        <v>47</v>
      </c>
    </row>
    <row r="679" spans="1:12" ht="13.5" x14ac:dyDescent="0.25">
      <c r="A679" s="3">
        <v>42992</v>
      </c>
      <c r="B679" s="2">
        <v>15.0448</v>
      </c>
      <c r="C679" s="2">
        <v>59.318349067785235</v>
      </c>
      <c r="D679" s="2">
        <v>-0.89963546206033662</v>
      </c>
      <c r="E679" s="2">
        <v>0.39411943449502945</v>
      </c>
      <c r="F679" s="2">
        <v>14.9946</v>
      </c>
      <c r="G679" s="2">
        <v>14.413359999999997</v>
      </c>
      <c r="H679" s="2">
        <v>13.397378000000003</v>
      </c>
      <c r="I679" s="2">
        <v>12.914949500000018</v>
      </c>
      <c r="J679" s="19" t="s">
        <v>54</v>
      </c>
      <c r="K679" s="19" t="s">
        <v>50</v>
      </c>
      <c r="L679" s="19" t="s">
        <v>47</v>
      </c>
    </row>
    <row r="680" spans="1:12" ht="13.5" x14ac:dyDescent="0.25">
      <c r="A680" s="3">
        <v>42993</v>
      </c>
      <c r="B680" s="2">
        <v>14.4391</v>
      </c>
      <c r="C680" s="2">
        <v>51.390718678925197</v>
      </c>
      <c r="D680" s="2">
        <v>-0.71703265200493504</v>
      </c>
      <c r="E680" s="2">
        <v>-2.8221007857560709E-2</v>
      </c>
      <c r="F680" s="2">
        <v>14.74254</v>
      </c>
      <c r="G680" s="2">
        <v>14.463225</v>
      </c>
      <c r="H680" s="2">
        <v>13.432870000000005</v>
      </c>
      <c r="I680" s="2">
        <v>12.91859900000002</v>
      </c>
      <c r="J680" s="19" t="s">
        <v>54</v>
      </c>
      <c r="K680" s="19" t="s">
        <v>49</v>
      </c>
      <c r="L680" s="19" t="s">
        <v>47</v>
      </c>
    </row>
    <row r="681" spans="1:12" ht="13.5" x14ac:dyDescent="0.25">
      <c r="A681" s="3">
        <v>42996</v>
      </c>
      <c r="B681" s="2">
        <v>14.4391</v>
      </c>
      <c r="C681" s="2">
        <v>51.390718678925197</v>
      </c>
      <c r="D681" s="2">
        <v>-0.43130814097002101</v>
      </c>
      <c r="E681" s="2">
        <v>-0.44957009901818068</v>
      </c>
      <c r="F681" s="2">
        <v>14.6214</v>
      </c>
      <c r="G681" s="2">
        <v>14.512784999999999</v>
      </c>
      <c r="H681" s="2">
        <v>13.475948000000006</v>
      </c>
      <c r="I681" s="2">
        <v>12.922248500000022</v>
      </c>
      <c r="J681" s="19" t="s">
        <v>54</v>
      </c>
      <c r="K681" s="19" t="s">
        <v>49</v>
      </c>
      <c r="L681" s="19" t="s">
        <v>47</v>
      </c>
    </row>
    <row r="682" spans="1:12" ht="13.5" x14ac:dyDescent="0.25">
      <c r="A682" s="3">
        <v>42997</v>
      </c>
      <c r="B682" s="2">
        <v>14.3779</v>
      </c>
      <c r="C682" s="2">
        <v>50.598302200472375</v>
      </c>
      <c r="D682" s="2">
        <v>-4.0567761772068778E-2</v>
      </c>
      <c r="E682" s="2">
        <v>-0.7868837012363421</v>
      </c>
      <c r="F682" s="2">
        <v>14.577359999999999</v>
      </c>
      <c r="G682" s="2">
        <v>14.559285000000003</v>
      </c>
      <c r="H682" s="2">
        <v>13.517802000000003</v>
      </c>
      <c r="I682" s="2">
        <v>12.927634500000021</v>
      </c>
      <c r="J682" s="19" t="s">
        <v>54</v>
      </c>
      <c r="K682" s="19" t="s">
        <v>49</v>
      </c>
      <c r="L682" s="19" t="s">
        <v>47</v>
      </c>
    </row>
    <row r="683" spans="1:12" ht="13.5" x14ac:dyDescent="0.25">
      <c r="A683" s="3">
        <v>42998</v>
      </c>
      <c r="B683" s="2">
        <v>14.3779</v>
      </c>
      <c r="C683" s="2">
        <v>50.598302200472375</v>
      </c>
      <c r="D683" s="2">
        <v>0.28336008816105007</v>
      </c>
      <c r="E683" s="2">
        <v>-1.1049898823458284</v>
      </c>
      <c r="F683" s="2">
        <v>14.53576</v>
      </c>
      <c r="G683" s="2">
        <v>14.605785000000003</v>
      </c>
      <c r="H683" s="2">
        <v>13.559656000000004</v>
      </c>
      <c r="I683" s="2">
        <v>12.933020500000021</v>
      </c>
      <c r="J683" s="19" t="s">
        <v>54</v>
      </c>
      <c r="K683" s="19" t="s">
        <v>49</v>
      </c>
      <c r="L683" s="19" t="s">
        <v>47</v>
      </c>
    </row>
    <row r="684" spans="1:12" ht="13.5" x14ac:dyDescent="0.25">
      <c r="A684" s="3">
        <v>43000</v>
      </c>
      <c r="B684" s="2">
        <v>14.3779</v>
      </c>
      <c r="C684" s="2">
        <v>50.598302200472375</v>
      </c>
      <c r="D684" s="2">
        <v>0.44439347385610439</v>
      </c>
      <c r="E684" s="2">
        <v>-1.4210529344461991</v>
      </c>
      <c r="F684" s="2">
        <v>14.402379999999999</v>
      </c>
      <c r="G684" s="2">
        <v>14.652285000000001</v>
      </c>
      <c r="H684" s="2">
        <v>13.601510000000003</v>
      </c>
      <c r="I684" s="2">
        <v>12.936422500000022</v>
      </c>
      <c r="J684" s="19" t="s">
        <v>54</v>
      </c>
      <c r="K684" s="19" t="s">
        <v>49</v>
      </c>
      <c r="L684" s="19" t="s">
        <v>47</v>
      </c>
    </row>
    <row r="685" spans="1:12" ht="13.5" x14ac:dyDescent="0.25">
      <c r="A685" s="3">
        <v>43003</v>
      </c>
      <c r="B685" s="2">
        <v>14.071999999999999</v>
      </c>
      <c r="C685" s="2">
        <v>46.155337684691538</v>
      </c>
      <c r="D685" s="2">
        <v>0.60321400710600592</v>
      </c>
      <c r="E685" s="2">
        <v>-1.7491294028194808</v>
      </c>
      <c r="F685" s="2">
        <v>14.32896</v>
      </c>
      <c r="G685" s="2">
        <v>14.703375000000003</v>
      </c>
      <c r="H685" s="2">
        <v>13.637246000000005</v>
      </c>
      <c r="I685" s="2">
        <v>12.938295000000023</v>
      </c>
      <c r="J685" s="19" t="s">
        <v>54</v>
      </c>
      <c r="K685" s="19" t="s">
        <v>49</v>
      </c>
      <c r="L685" s="19" t="s">
        <v>47</v>
      </c>
    </row>
    <row r="686" spans="1:12" ht="13.5" x14ac:dyDescent="0.25">
      <c r="A686" s="3">
        <v>43004</v>
      </c>
      <c r="B686" s="2">
        <v>14.065799999999999</v>
      </c>
      <c r="C686" s="2">
        <v>46.067045115945163</v>
      </c>
      <c r="D686" s="2">
        <v>0.63906925102423706</v>
      </c>
      <c r="E686" s="2">
        <v>-2.0061658741549167</v>
      </c>
      <c r="F686" s="2">
        <v>14.254300000000001</v>
      </c>
      <c r="G686" s="2">
        <v>14.754765000000003</v>
      </c>
      <c r="H686" s="2">
        <v>13.672858000000005</v>
      </c>
      <c r="I686" s="2">
        <v>12.940136500000021</v>
      </c>
      <c r="J686" s="19" t="s">
        <v>54</v>
      </c>
      <c r="K686" s="19" t="s">
        <v>49</v>
      </c>
      <c r="L686" s="19" t="s">
        <v>47</v>
      </c>
    </row>
    <row r="687" spans="1:12" ht="13.5" x14ac:dyDescent="0.25">
      <c r="A687" s="3">
        <v>43005</v>
      </c>
      <c r="B687" s="2">
        <v>13.766</v>
      </c>
      <c r="C687" s="2">
        <v>41.893776378098472</v>
      </c>
      <c r="D687" s="2">
        <v>0.62451915151830129</v>
      </c>
      <c r="E687" s="2">
        <v>-2.2222398294783234</v>
      </c>
      <c r="F687" s="2">
        <v>14.131919999999999</v>
      </c>
      <c r="G687" s="2">
        <v>14.770060000000004</v>
      </c>
      <c r="H687" s="2">
        <v>13.702474000000004</v>
      </c>
      <c r="I687" s="2">
        <v>12.940479000000021</v>
      </c>
      <c r="J687" s="19" t="s">
        <v>54</v>
      </c>
      <c r="K687" s="19" t="s">
        <v>49</v>
      </c>
      <c r="L687" s="19" t="s">
        <v>47</v>
      </c>
    </row>
    <row r="688" spans="1:12" ht="13.5" x14ac:dyDescent="0.25">
      <c r="A688" s="3">
        <v>43006</v>
      </c>
      <c r="B688" s="2">
        <v>14.065799999999999</v>
      </c>
      <c r="C688" s="2">
        <v>47.058714921095259</v>
      </c>
      <c r="D688" s="2">
        <v>0.59140076413879861</v>
      </c>
      <c r="E688" s="2">
        <v>-2.5200081831943786</v>
      </c>
      <c r="F688" s="2">
        <v>14.0695</v>
      </c>
      <c r="G688" s="2">
        <v>14.791165000000003</v>
      </c>
      <c r="H688" s="2">
        <v>13.738670000000004</v>
      </c>
      <c r="I688" s="2">
        <v>12.942320500000019</v>
      </c>
      <c r="J688" s="19" t="s">
        <v>54</v>
      </c>
      <c r="K688" s="19" t="s">
        <v>49</v>
      </c>
      <c r="L688" s="19" t="s">
        <v>47</v>
      </c>
    </row>
    <row r="689" spans="1:12" ht="13.5" x14ac:dyDescent="0.25">
      <c r="A689" s="3">
        <v>43007</v>
      </c>
      <c r="B689" s="2">
        <v>14.065799999999999</v>
      </c>
      <c r="C689" s="2">
        <v>47.058714921095259</v>
      </c>
      <c r="D689" s="2">
        <v>0.63524076531851925</v>
      </c>
      <c r="E689" s="2">
        <v>-2.8441727289088714</v>
      </c>
      <c r="F689" s="2">
        <v>14.007079999999998</v>
      </c>
      <c r="G689" s="2">
        <v>14.792080000000004</v>
      </c>
      <c r="H689" s="2">
        <v>13.774866000000001</v>
      </c>
      <c r="I689" s="2">
        <v>12.944162000000016</v>
      </c>
      <c r="J689" s="19" t="s">
        <v>54</v>
      </c>
      <c r="K689" s="19" t="s">
        <v>49</v>
      </c>
      <c r="L689" s="19" t="s">
        <v>47</v>
      </c>
    </row>
    <row r="690" spans="1:12" ht="13.5" x14ac:dyDescent="0.25">
      <c r="A690" s="3">
        <v>43010</v>
      </c>
      <c r="B690" s="2">
        <v>14.4696</v>
      </c>
      <c r="C690" s="2">
        <v>53.513390671428873</v>
      </c>
      <c r="D690" s="2">
        <v>0.5504101022505683</v>
      </c>
      <c r="E690" s="2">
        <v>-3.1182437031572179</v>
      </c>
      <c r="F690" s="2">
        <v>14.086599999999999</v>
      </c>
      <c r="G690" s="2">
        <v>14.781675000000003</v>
      </c>
      <c r="H690" s="2">
        <v>13.819138000000001</v>
      </c>
      <c r="I690" s="2">
        <v>12.948022500000015</v>
      </c>
      <c r="J690" s="19" t="s">
        <v>54</v>
      </c>
      <c r="K690" s="19" t="s">
        <v>50</v>
      </c>
      <c r="L690" s="19" t="s">
        <v>55</v>
      </c>
    </row>
    <row r="691" spans="1:12" ht="13.5" x14ac:dyDescent="0.25">
      <c r="A691" s="3">
        <v>43011</v>
      </c>
      <c r="B691" s="2">
        <v>13.821099999999999</v>
      </c>
      <c r="C691" s="2">
        <v>44.194281875524069</v>
      </c>
      <c r="D691" s="2">
        <v>0.5253643109323658</v>
      </c>
      <c r="E691" s="2">
        <v>-3.2033964819319256</v>
      </c>
      <c r="F691" s="2">
        <v>14.037659999999999</v>
      </c>
      <c r="G691" s="2">
        <v>14.696020000000001</v>
      </c>
      <c r="H691" s="2">
        <v>13.849855999999999</v>
      </c>
      <c r="I691" s="2">
        <v>12.950683000000016</v>
      </c>
      <c r="J691" s="19" t="s">
        <v>54</v>
      </c>
      <c r="K691" s="19" t="s">
        <v>49</v>
      </c>
      <c r="L691" s="19" t="s">
        <v>47</v>
      </c>
    </row>
    <row r="692" spans="1:12" ht="13.5" x14ac:dyDescent="0.25">
      <c r="A692" s="3">
        <v>43012</v>
      </c>
      <c r="B692" s="2">
        <v>13.460100000000001</v>
      </c>
      <c r="C692" s="2">
        <v>40.016611865967789</v>
      </c>
      <c r="D692" s="2">
        <v>0.52412257345021374</v>
      </c>
      <c r="E692" s="2">
        <v>-2.912431849540821</v>
      </c>
      <c r="F692" s="2">
        <v>13.97648</v>
      </c>
      <c r="G692" s="2">
        <v>14.545205000000001</v>
      </c>
      <c r="H692" s="2">
        <v>13.866000000000001</v>
      </c>
      <c r="I692" s="2">
        <v>12.951538500000012</v>
      </c>
      <c r="J692" s="19" t="s">
        <v>54</v>
      </c>
      <c r="K692" s="19" t="s">
        <v>49</v>
      </c>
      <c r="L692" s="19" t="s">
        <v>47</v>
      </c>
    </row>
    <row r="693" spans="1:12" ht="13.5" x14ac:dyDescent="0.25">
      <c r="A693" s="3">
        <v>43013</v>
      </c>
      <c r="B693" s="2">
        <v>13.460100000000001</v>
      </c>
      <c r="C693" s="2">
        <v>40.016611865967782</v>
      </c>
      <c r="D693" s="2">
        <v>0.52763605464282826</v>
      </c>
      <c r="E693" s="2">
        <v>-2.251368109741982</v>
      </c>
      <c r="F693" s="2">
        <v>13.855339999999998</v>
      </c>
      <c r="G693" s="2">
        <v>14.396530000000002</v>
      </c>
      <c r="H693" s="2">
        <v>13.881912</v>
      </c>
      <c r="I693" s="2">
        <v>12.952394000000012</v>
      </c>
      <c r="J693" s="19" t="s">
        <v>54</v>
      </c>
      <c r="K693" s="19" t="s">
        <v>49</v>
      </c>
      <c r="L693" s="19" t="s">
        <v>47</v>
      </c>
    </row>
    <row r="694" spans="1:12" ht="13.5" x14ac:dyDescent="0.25">
      <c r="A694" s="3">
        <v>43014</v>
      </c>
      <c r="B694" s="2">
        <v>13.460100000000001</v>
      </c>
      <c r="C694" s="2">
        <v>40.016611865967782</v>
      </c>
      <c r="D694" s="2">
        <v>0.53483509484054004</v>
      </c>
      <c r="E694" s="2">
        <v>-1.3820521610964278</v>
      </c>
      <c r="F694" s="2">
        <v>13.734199999999998</v>
      </c>
      <c r="G694" s="2">
        <v>14.284565000000001</v>
      </c>
      <c r="H694" s="2">
        <v>13.897939999999998</v>
      </c>
      <c r="I694" s="2">
        <v>12.953249500000013</v>
      </c>
      <c r="J694" s="19" t="s">
        <v>54</v>
      </c>
      <c r="K694" s="19" t="s">
        <v>49</v>
      </c>
      <c r="L694" s="19" t="s">
        <v>47</v>
      </c>
    </row>
    <row r="695" spans="1:12" ht="13.5" x14ac:dyDescent="0.25">
      <c r="A695" s="3">
        <v>43017</v>
      </c>
      <c r="B695" s="2">
        <v>13.863899999999999</v>
      </c>
      <c r="C695" s="2">
        <v>47.014090873652229</v>
      </c>
      <c r="D695" s="2">
        <v>0.46786699135053667</v>
      </c>
      <c r="E695" s="2">
        <v>-0.35563412065578404</v>
      </c>
      <c r="F695" s="2">
        <v>13.613059999999999</v>
      </c>
      <c r="G695" s="2">
        <v>14.192789999999999</v>
      </c>
      <c r="H695" s="2">
        <v>13.921927999999998</v>
      </c>
      <c r="I695" s="2">
        <v>12.956124000000013</v>
      </c>
      <c r="J695" s="19" t="s">
        <v>54</v>
      </c>
      <c r="K695" s="19" t="s">
        <v>49</v>
      </c>
      <c r="L695" s="19" t="s">
        <v>47</v>
      </c>
    </row>
    <row r="696" spans="1:12" ht="13.5" x14ac:dyDescent="0.25">
      <c r="A696" s="3">
        <v>43018</v>
      </c>
      <c r="B696" s="2">
        <v>13.863899999999999</v>
      </c>
      <c r="C696" s="2">
        <v>47.014090873652229</v>
      </c>
      <c r="D696" s="2">
        <v>0.41148495025323406</v>
      </c>
      <c r="E696" s="2">
        <v>0.63498584442114514</v>
      </c>
      <c r="F696" s="2">
        <v>13.621620000000002</v>
      </c>
      <c r="G696" s="2">
        <v>14.133744999999999</v>
      </c>
      <c r="H696" s="2">
        <v>13.945915999999997</v>
      </c>
      <c r="I696" s="2">
        <v>12.958998500000014</v>
      </c>
      <c r="J696" s="19" t="s">
        <v>54</v>
      </c>
      <c r="K696" s="19" t="s">
        <v>49</v>
      </c>
      <c r="L696" s="19" t="s">
        <v>55</v>
      </c>
    </row>
    <row r="697" spans="1:12" ht="13.5" x14ac:dyDescent="0.25">
      <c r="A697" s="3">
        <v>43019</v>
      </c>
      <c r="B697" s="2">
        <v>13.655900000000001</v>
      </c>
      <c r="C697" s="2">
        <v>43.9510931132507</v>
      </c>
      <c r="D697" s="2">
        <v>0.33420688443337454</v>
      </c>
      <c r="E697" s="2">
        <v>1.3427217849597017</v>
      </c>
      <c r="F697" s="2">
        <v>13.660779999999999</v>
      </c>
      <c r="G697" s="2">
        <v>14.086634999999998</v>
      </c>
      <c r="H697" s="2">
        <v>13.965743999999997</v>
      </c>
      <c r="I697" s="2">
        <v>12.960833000000015</v>
      </c>
      <c r="J697" s="19" t="s">
        <v>54</v>
      </c>
      <c r="K697" s="19" t="s">
        <v>49</v>
      </c>
      <c r="L697" s="19" t="s">
        <v>55</v>
      </c>
    </row>
    <row r="698" spans="1:12" ht="13.5" x14ac:dyDescent="0.25">
      <c r="A698" s="3">
        <v>43020</v>
      </c>
      <c r="B698" s="2">
        <v>13.655900000000001</v>
      </c>
      <c r="C698" s="2">
        <v>43.9510931132507</v>
      </c>
      <c r="D698" s="2">
        <v>0.31723054358381653</v>
      </c>
      <c r="E698" s="2">
        <v>1.9972553205628758</v>
      </c>
      <c r="F698" s="2">
        <v>13.699940000000002</v>
      </c>
      <c r="G698" s="2">
        <v>14.040134999999998</v>
      </c>
      <c r="H698" s="2">
        <v>13.985565999999997</v>
      </c>
      <c r="I698" s="2">
        <v>12.962580000000017</v>
      </c>
      <c r="J698" s="19" t="s">
        <v>54</v>
      </c>
      <c r="K698" s="19" t="s">
        <v>49</v>
      </c>
      <c r="L698" s="19" t="s">
        <v>55</v>
      </c>
    </row>
    <row r="699" spans="1:12" ht="13.5" x14ac:dyDescent="0.25">
      <c r="A699" s="3">
        <v>43021</v>
      </c>
      <c r="B699" s="2">
        <v>13.454000000000001</v>
      </c>
      <c r="C699" s="2">
        <v>40.947839682684084</v>
      </c>
      <c r="D699" s="2">
        <v>0.31994160937309246</v>
      </c>
      <c r="E699" s="2">
        <v>2.5106897382249294</v>
      </c>
      <c r="F699" s="2">
        <v>13.69872</v>
      </c>
      <c r="G699" s="2">
        <v>13.960595000000003</v>
      </c>
      <c r="H699" s="2">
        <v>14.001349999999997</v>
      </c>
      <c r="I699" s="2">
        <v>12.963317500000015</v>
      </c>
      <c r="J699" s="19" t="s">
        <v>54</v>
      </c>
      <c r="K699" s="19" t="s">
        <v>49</v>
      </c>
      <c r="L699" s="19" t="s">
        <v>47</v>
      </c>
    </row>
    <row r="700" spans="1:12" ht="13.5" x14ac:dyDescent="0.25">
      <c r="A700" s="3">
        <v>43024</v>
      </c>
      <c r="B700" s="2">
        <v>13.454000000000001</v>
      </c>
      <c r="C700" s="2">
        <v>40.947839682684084</v>
      </c>
      <c r="D700" s="2">
        <v>0.38751476223508341</v>
      </c>
      <c r="E700" s="2">
        <v>2.7221356914351076</v>
      </c>
      <c r="F700" s="2">
        <v>13.616739999999998</v>
      </c>
      <c r="G700" s="2">
        <v>13.911340000000001</v>
      </c>
      <c r="H700" s="2">
        <v>14.009547999999997</v>
      </c>
      <c r="I700" s="2">
        <v>12.964055000000014</v>
      </c>
      <c r="J700" s="19" t="s">
        <v>54</v>
      </c>
      <c r="K700" s="19" t="s">
        <v>49</v>
      </c>
      <c r="L700" s="19" t="s">
        <v>47</v>
      </c>
    </row>
    <row r="701" spans="1:12" ht="13.5" x14ac:dyDescent="0.25">
      <c r="A701" s="3">
        <v>43025</v>
      </c>
      <c r="B701" s="2">
        <v>13.454000000000001</v>
      </c>
      <c r="C701" s="2">
        <v>40.947839682684084</v>
      </c>
      <c r="D701" s="2">
        <v>0.34784512687356361</v>
      </c>
      <c r="E701" s="2">
        <v>2.6456703732161442</v>
      </c>
      <c r="F701" s="2">
        <v>13.53476</v>
      </c>
      <c r="G701" s="2">
        <v>13.862085000000002</v>
      </c>
      <c r="H701" s="2">
        <v>14.010037999999998</v>
      </c>
      <c r="I701" s="2">
        <v>12.966251500000013</v>
      </c>
      <c r="J701" s="19" t="s">
        <v>54</v>
      </c>
      <c r="K701" s="19" t="s">
        <v>49</v>
      </c>
      <c r="L701" s="19" t="s">
        <v>47</v>
      </c>
    </row>
    <row r="702" spans="1:12" ht="13.5" x14ac:dyDescent="0.25">
      <c r="A702" s="3">
        <v>43026</v>
      </c>
      <c r="B702" s="2">
        <v>13.160299999999999</v>
      </c>
      <c r="C702" s="2">
        <v>36.425626712621515</v>
      </c>
      <c r="D702" s="2">
        <v>0.28320145099917049</v>
      </c>
      <c r="E702" s="2">
        <v>2.3187539605306449</v>
      </c>
      <c r="F702" s="2">
        <v>13.435640000000001</v>
      </c>
      <c r="G702" s="2">
        <v>13.801205000000001</v>
      </c>
      <c r="H702" s="2">
        <v>14.005264</v>
      </c>
      <c r="I702" s="2">
        <v>12.966979500000011</v>
      </c>
      <c r="J702" s="19" t="s">
        <v>54</v>
      </c>
      <c r="K702" s="19" t="s">
        <v>49</v>
      </c>
      <c r="L702" s="19" t="s">
        <v>47</v>
      </c>
    </row>
    <row r="703" spans="1:12" ht="13.5" x14ac:dyDescent="0.25">
      <c r="A703" s="3">
        <v>43027</v>
      </c>
      <c r="B703" s="2">
        <v>13.454000000000001</v>
      </c>
      <c r="C703" s="2">
        <v>43.183070758115733</v>
      </c>
      <c r="D703" s="2">
        <v>0.2109882980947404</v>
      </c>
      <c r="E703" s="2">
        <v>1.8723477986780543</v>
      </c>
      <c r="F703" s="2">
        <v>13.395260000000002</v>
      </c>
      <c r="G703" s="2">
        <v>13.755010000000002</v>
      </c>
      <c r="H703" s="2">
        <v>14.017377999999997</v>
      </c>
      <c r="I703" s="2">
        <v>12.96917600000001</v>
      </c>
      <c r="J703" s="19" t="s">
        <v>54</v>
      </c>
      <c r="K703" s="19" t="s">
        <v>49</v>
      </c>
      <c r="L703" s="19" t="s">
        <v>47</v>
      </c>
    </row>
    <row r="704" spans="1:12" ht="13.5" x14ac:dyDescent="0.25">
      <c r="A704" s="3">
        <v>43028</v>
      </c>
      <c r="B704" s="2">
        <v>13.454000000000001</v>
      </c>
      <c r="C704" s="2">
        <v>43.183070758115733</v>
      </c>
      <c r="D704" s="2">
        <v>0.15207613216568916</v>
      </c>
      <c r="E704" s="2">
        <v>1.2729356263479288</v>
      </c>
      <c r="F704" s="2">
        <v>13.395260000000002</v>
      </c>
      <c r="G704" s="2">
        <v>13.708815000000001</v>
      </c>
      <c r="H704" s="2">
        <v>14.029123999999994</v>
      </c>
      <c r="I704" s="2">
        <v>12.970789000000009</v>
      </c>
      <c r="J704" s="19" t="s">
        <v>54</v>
      </c>
      <c r="K704" s="19" t="s">
        <v>49</v>
      </c>
      <c r="L704" s="19" t="s">
        <v>50</v>
      </c>
    </row>
    <row r="705" spans="1:12" ht="13.5" x14ac:dyDescent="0.25">
      <c r="A705" s="3">
        <v>43031</v>
      </c>
      <c r="B705" s="2">
        <v>13.870100000000001</v>
      </c>
      <c r="C705" s="2">
        <v>51.630674566816374</v>
      </c>
      <c r="D705" s="2">
        <v>0.135557185843318</v>
      </c>
      <c r="E705" s="2">
        <v>0.45381198155267144</v>
      </c>
      <c r="F705" s="2">
        <v>13.478480000000001</v>
      </c>
      <c r="G705" s="2">
        <v>13.69872</v>
      </c>
      <c r="H705" s="2">
        <v>14.042095999999994</v>
      </c>
      <c r="I705" s="2">
        <v>12.974482500000011</v>
      </c>
      <c r="J705" s="19" t="s">
        <v>48</v>
      </c>
      <c r="K705" s="19" t="s">
        <v>52</v>
      </c>
      <c r="L705" s="19" t="s">
        <v>51</v>
      </c>
    </row>
    <row r="706" spans="1:12" ht="13.5" x14ac:dyDescent="0.25">
      <c r="A706" s="3">
        <v>43032</v>
      </c>
      <c r="B706" s="2">
        <v>14.286099999999999</v>
      </c>
      <c r="C706" s="2">
        <v>58.305167944293153</v>
      </c>
      <c r="D706" s="2">
        <v>9.0184710111055111E-2</v>
      </c>
      <c r="E706" s="2">
        <v>-0.73987069020366847</v>
      </c>
      <c r="F706" s="2">
        <v>13.644900000000002</v>
      </c>
      <c r="G706" s="2">
        <v>13.709735</v>
      </c>
      <c r="H706" s="2">
        <v>14.058615999999995</v>
      </c>
      <c r="I706" s="2">
        <v>12.980256000000011</v>
      </c>
      <c r="J706" s="19" t="s">
        <v>48</v>
      </c>
      <c r="K706" s="19" t="s">
        <v>52</v>
      </c>
      <c r="L706" s="19" t="s">
        <v>51</v>
      </c>
    </row>
    <row r="707" spans="1:12" ht="13.5" x14ac:dyDescent="0.25">
      <c r="A707" s="3">
        <v>43033</v>
      </c>
      <c r="B707" s="2">
        <v>14.286099999999999</v>
      </c>
      <c r="C707" s="2">
        <v>58.305167944293153</v>
      </c>
      <c r="D707" s="2">
        <v>1.6797332142914456E-2</v>
      </c>
      <c r="E707" s="2">
        <v>-2.0767313910738481</v>
      </c>
      <c r="F707" s="2">
        <v>13.87006</v>
      </c>
      <c r="G707" s="2">
        <v>13.735740000000002</v>
      </c>
      <c r="H707" s="2">
        <v>14.075135999999995</v>
      </c>
      <c r="I707" s="2">
        <v>12.985154000000009</v>
      </c>
      <c r="J707" s="19" t="s">
        <v>48</v>
      </c>
      <c r="K707" s="19" t="s">
        <v>52</v>
      </c>
      <c r="L707" s="19" t="s">
        <v>51</v>
      </c>
    </row>
    <row r="708" spans="1:12" ht="13.5" x14ac:dyDescent="0.25">
      <c r="A708" s="3">
        <v>43034</v>
      </c>
      <c r="B708" s="2">
        <v>14.084199999999999</v>
      </c>
      <c r="C708" s="2">
        <v>54.102923029497639</v>
      </c>
      <c r="D708" s="2">
        <v>-3.3117534722640229E-2</v>
      </c>
      <c r="E708" s="2">
        <v>-3.4915974036140387</v>
      </c>
      <c r="F708" s="2">
        <v>13.996099999999998</v>
      </c>
      <c r="G708" s="2">
        <v>13.736660000000004</v>
      </c>
      <c r="H708" s="2">
        <v>14.087617999999996</v>
      </c>
      <c r="I708" s="2">
        <v>12.989042500000007</v>
      </c>
      <c r="J708" s="19" t="s">
        <v>48</v>
      </c>
      <c r="K708" s="19" t="s">
        <v>52</v>
      </c>
      <c r="L708" s="19" t="s">
        <v>51</v>
      </c>
    </row>
    <row r="709" spans="1:12" ht="13.5" x14ac:dyDescent="0.25">
      <c r="A709" s="3">
        <v>43035</v>
      </c>
      <c r="B709" s="2">
        <v>14.1943</v>
      </c>
      <c r="C709" s="2">
        <v>55.966688826127402</v>
      </c>
      <c r="D709" s="2">
        <v>-0.11594522204211799</v>
      </c>
      <c r="E709" s="2">
        <v>-4.7957620942561441</v>
      </c>
      <c r="F709" s="2">
        <v>14.144159999999999</v>
      </c>
      <c r="G709" s="2">
        <v>13.743085000000002</v>
      </c>
      <c r="H709" s="2">
        <v>14.103523999999995</v>
      </c>
      <c r="I709" s="2">
        <v>12.993481500000007</v>
      </c>
      <c r="J709" s="19" t="s">
        <v>48</v>
      </c>
      <c r="K709" s="19" t="s">
        <v>52</v>
      </c>
      <c r="L709" s="19" t="s">
        <v>51</v>
      </c>
    </row>
    <row r="710" spans="1:12" ht="13.5" x14ac:dyDescent="0.25">
      <c r="A710" s="3">
        <v>43038</v>
      </c>
      <c r="B710" s="2">
        <v>14.1943</v>
      </c>
      <c r="C710" s="2">
        <v>55.966688826127402</v>
      </c>
      <c r="D710" s="2">
        <v>-0.18795386342299736</v>
      </c>
      <c r="E710" s="2">
        <v>-5.7773906857506745</v>
      </c>
      <c r="F710" s="2">
        <v>14.209</v>
      </c>
      <c r="G710" s="2">
        <v>13.729320000000005</v>
      </c>
      <c r="H710" s="2">
        <v>14.118573999999999</v>
      </c>
      <c r="I710" s="2">
        <v>12.997920500000006</v>
      </c>
      <c r="J710" s="19" t="s">
        <v>48</v>
      </c>
      <c r="K710" s="19" t="s">
        <v>52</v>
      </c>
      <c r="L710" s="19" t="s">
        <v>51</v>
      </c>
    </row>
    <row r="711" spans="1:12" ht="13.5" x14ac:dyDescent="0.25">
      <c r="A711" s="3">
        <v>43039</v>
      </c>
      <c r="B711" s="2">
        <v>14.3901</v>
      </c>
      <c r="C711" s="2">
        <v>59.369611061988195</v>
      </c>
      <c r="D711" s="2">
        <v>-0.26516913671658671</v>
      </c>
      <c r="E711" s="2">
        <v>-6.4743965409359001</v>
      </c>
      <c r="F711" s="2">
        <v>14.229800000000001</v>
      </c>
      <c r="G711" s="2">
        <v>13.757770000000004</v>
      </c>
      <c r="H711" s="2">
        <v>14.137417999999998</v>
      </c>
      <c r="I711" s="2">
        <v>13.003338500000009</v>
      </c>
      <c r="J711" s="19" t="s">
        <v>54</v>
      </c>
      <c r="K711" s="19" t="s">
        <v>50</v>
      </c>
      <c r="L711" s="19" t="s">
        <v>55</v>
      </c>
    </row>
    <row r="712" spans="1:12" ht="13.5" x14ac:dyDescent="0.25">
      <c r="A712" s="3">
        <v>43040</v>
      </c>
      <c r="B712" s="2">
        <v>14.3901</v>
      </c>
      <c r="C712" s="2">
        <v>59.369611061988195</v>
      </c>
      <c r="D712" s="2">
        <v>-0.37849598460510769</v>
      </c>
      <c r="E712" s="2">
        <v>-7.029528131288636</v>
      </c>
      <c r="F712" s="2">
        <v>14.2506</v>
      </c>
      <c r="G712" s="2">
        <v>13.804270000000006</v>
      </c>
      <c r="H712" s="2">
        <v>14.156262</v>
      </c>
      <c r="I712" s="2">
        <v>13.008756500000011</v>
      </c>
      <c r="J712" s="19" t="s">
        <v>54</v>
      </c>
      <c r="K712" s="19" t="s">
        <v>50</v>
      </c>
      <c r="L712" s="19" t="s">
        <v>55</v>
      </c>
    </row>
    <row r="713" spans="1:12" ht="13.5" x14ac:dyDescent="0.25">
      <c r="A713" s="3">
        <v>43041</v>
      </c>
      <c r="B713" s="2">
        <v>14.3901</v>
      </c>
      <c r="C713" s="2">
        <v>59.369611061988202</v>
      </c>
      <c r="D713" s="2">
        <v>-0.4318016804197029</v>
      </c>
      <c r="E713" s="2">
        <v>-7.393428091924366</v>
      </c>
      <c r="F713" s="2">
        <v>14.311780000000002</v>
      </c>
      <c r="G713" s="2">
        <v>13.850770000000002</v>
      </c>
      <c r="H713" s="2">
        <v>14.175105999999998</v>
      </c>
      <c r="I713" s="2">
        <v>13.014203500000013</v>
      </c>
      <c r="J713" s="19" t="s">
        <v>48</v>
      </c>
      <c r="K713" s="19" t="s">
        <v>52</v>
      </c>
      <c r="L713" s="19" t="s">
        <v>51</v>
      </c>
    </row>
    <row r="714" spans="1:12" ht="13.5" x14ac:dyDescent="0.25">
      <c r="A714" s="3">
        <v>43042</v>
      </c>
      <c r="B714" s="2">
        <v>14.2555</v>
      </c>
      <c r="C714" s="2">
        <v>55.675410016562026</v>
      </c>
      <c r="D714" s="2">
        <v>-0.46934202123832058</v>
      </c>
      <c r="E714" s="2">
        <v>-7.518561840916286</v>
      </c>
      <c r="F714" s="2">
        <v>14.324020000000001</v>
      </c>
      <c r="G714" s="2">
        <v>13.890540000000001</v>
      </c>
      <c r="H714" s="2">
        <v>14.191257999999998</v>
      </c>
      <c r="I714" s="2">
        <v>13.018977500000013</v>
      </c>
      <c r="J714" s="19" t="s">
        <v>54</v>
      </c>
      <c r="K714" s="19" t="s">
        <v>50</v>
      </c>
      <c r="L714" s="19" t="s">
        <v>55</v>
      </c>
    </row>
    <row r="715" spans="1:12" ht="13.5" x14ac:dyDescent="0.25">
      <c r="A715" s="3">
        <v>43045</v>
      </c>
      <c r="B715" s="2">
        <v>15.1121</v>
      </c>
      <c r="C715" s="2">
        <v>68.926769233449207</v>
      </c>
      <c r="D715" s="2">
        <v>-0.50197571252084749</v>
      </c>
      <c r="E715" s="2">
        <v>-7.3717961112306476</v>
      </c>
      <c r="F715" s="2">
        <v>14.507579999999999</v>
      </c>
      <c r="G715" s="2">
        <v>13.952950000000001</v>
      </c>
      <c r="H715" s="2">
        <v>14.232496000000001</v>
      </c>
      <c r="I715" s="2">
        <v>13.028034500000011</v>
      </c>
      <c r="J715" s="19" t="s">
        <v>54</v>
      </c>
      <c r="K715" s="19" t="s">
        <v>50</v>
      </c>
      <c r="L715" s="19" t="s">
        <v>55</v>
      </c>
    </row>
    <row r="716" spans="1:12" ht="13.5" x14ac:dyDescent="0.25">
      <c r="A716" s="3">
        <v>43046</v>
      </c>
      <c r="B716" s="2">
        <v>15.5648</v>
      </c>
      <c r="C716" s="2">
        <v>73.445095177998041</v>
      </c>
      <c r="D716" s="2">
        <v>-0.50551007791290203</v>
      </c>
      <c r="E716" s="2">
        <v>-6.8421635075511897</v>
      </c>
      <c r="F716" s="2">
        <v>14.742519999999999</v>
      </c>
      <c r="G716" s="2">
        <v>14.037995</v>
      </c>
      <c r="H716" s="2">
        <v>14.283032</v>
      </c>
      <c r="I716" s="2">
        <v>13.039355000000009</v>
      </c>
      <c r="J716" s="19" t="s">
        <v>48</v>
      </c>
      <c r="K716" s="19" t="s">
        <v>52</v>
      </c>
      <c r="L716" s="19" t="s">
        <v>51</v>
      </c>
    </row>
    <row r="717" spans="1:12" ht="13.5" x14ac:dyDescent="0.25">
      <c r="A717" s="3">
        <v>43047</v>
      </c>
      <c r="B717" s="2">
        <v>15.681100000000001</v>
      </c>
      <c r="C717" s="2">
        <v>74.472071941995225</v>
      </c>
      <c r="D717" s="2">
        <v>-0.52570526358573133</v>
      </c>
      <c r="E717" s="2">
        <v>-6.107106165475777</v>
      </c>
      <c r="F717" s="2">
        <v>15.000720000000001</v>
      </c>
      <c r="G717" s="2">
        <v>14.139255000000002</v>
      </c>
      <c r="H717" s="2">
        <v>14.327452000000001</v>
      </c>
      <c r="I717" s="2">
        <v>13.051257000000007</v>
      </c>
      <c r="J717" s="19" t="s">
        <v>48</v>
      </c>
      <c r="K717" s="19" t="s">
        <v>52</v>
      </c>
      <c r="L717" s="19" t="s">
        <v>51</v>
      </c>
    </row>
    <row r="718" spans="1:12" ht="13.5" x14ac:dyDescent="0.25">
      <c r="A718" s="3">
        <v>43048</v>
      </c>
      <c r="B718" s="2">
        <v>15.907400000000001</v>
      </c>
      <c r="C718" s="2">
        <v>76.385793493711944</v>
      </c>
      <c r="D718" s="2">
        <v>-0.59925869665036124</v>
      </c>
      <c r="E718" s="2">
        <v>-5.2934373354080497</v>
      </c>
      <c r="F718" s="2">
        <v>15.304179999999999</v>
      </c>
      <c r="G718" s="2">
        <v>14.251830000000002</v>
      </c>
      <c r="H718" s="2">
        <v>14.372726000000002</v>
      </c>
      <c r="I718" s="2">
        <v>13.064290500000006</v>
      </c>
      <c r="J718" s="19" t="s">
        <v>48</v>
      </c>
      <c r="K718" s="19" t="s">
        <v>52</v>
      </c>
      <c r="L718" s="19" t="s">
        <v>51</v>
      </c>
    </row>
    <row r="719" spans="1:12" ht="13.5" x14ac:dyDescent="0.25">
      <c r="A719" s="3">
        <v>43049</v>
      </c>
      <c r="B719" s="2">
        <v>16.6233</v>
      </c>
      <c r="C719" s="2">
        <v>81.189848450381135</v>
      </c>
      <c r="D719" s="2">
        <v>-0.70692524738019635</v>
      </c>
      <c r="E719" s="2">
        <v>-4.4616562239916382</v>
      </c>
      <c r="F719" s="2">
        <v>15.77774</v>
      </c>
      <c r="G719" s="2">
        <v>14.410295000000001</v>
      </c>
      <c r="H719" s="2">
        <v>14.424242000000003</v>
      </c>
      <c r="I719" s="2">
        <v>13.080903500000009</v>
      </c>
      <c r="J719" s="19" t="s">
        <v>48</v>
      </c>
      <c r="K719" s="19" t="s">
        <v>52</v>
      </c>
      <c r="L719" s="19" t="s">
        <v>51</v>
      </c>
    </row>
    <row r="720" spans="1:12" ht="13.5" x14ac:dyDescent="0.25">
      <c r="A720" s="3">
        <v>43052</v>
      </c>
      <c r="B720" s="2">
        <v>16.604900000000001</v>
      </c>
      <c r="C720" s="2">
        <v>80.735229184305538</v>
      </c>
      <c r="D720" s="2">
        <v>-0.80954120311006506</v>
      </c>
      <c r="E720" s="2">
        <v>-3.6327189461198368</v>
      </c>
      <c r="F720" s="2">
        <v>16.0763</v>
      </c>
      <c r="G720" s="2">
        <v>14.567839999999999</v>
      </c>
      <c r="H720" s="2">
        <v>14.462786000000003</v>
      </c>
      <c r="I720" s="2">
        <v>13.097424500000006</v>
      </c>
      <c r="J720" s="19" t="s">
        <v>48</v>
      </c>
      <c r="K720" s="19" t="s">
        <v>52</v>
      </c>
      <c r="L720" s="19" t="s">
        <v>51</v>
      </c>
    </row>
    <row r="721" spans="1:12" ht="13.5" x14ac:dyDescent="0.25">
      <c r="A721" s="3">
        <v>43053</v>
      </c>
      <c r="B721" s="2">
        <v>17.5961</v>
      </c>
      <c r="C721" s="2">
        <v>85.458833467420405</v>
      </c>
      <c r="D721" s="2">
        <v>-0.95148314901682696</v>
      </c>
      <c r="E721" s="2">
        <v>-2.7566640447031885</v>
      </c>
      <c r="F721" s="2">
        <v>16.482559999999999</v>
      </c>
      <c r="G721" s="2">
        <v>14.774944999999999</v>
      </c>
      <c r="H721" s="2">
        <v>14.504023999999999</v>
      </c>
      <c r="I721" s="2">
        <v>13.118901500000007</v>
      </c>
      <c r="J721" s="19" t="s">
        <v>48</v>
      </c>
      <c r="K721" s="19" t="s">
        <v>52</v>
      </c>
      <c r="L721" s="19" t="s">
        <v>51</v>
      </c>
    </row>
    <row r="722" spans="1:12" ht="13.5" x14ac:dyDescent="0.25">
      <c r="A722" s="3">
        <v>43054</v>
      </c>
      <c r="B722" s="2">
        <v>17.926500000000001</v>
      </c>
      <c r="C722" s="2">
        <v>86.635182307500713</v>
      </c>
      <c r="D722" s="2">
        <v>-1.1128578000945843</v>
      </c>
      <c r="E722" s="2">
        <v>-1.8833569545983289</v>
      </c>
      <c r="F722" s="2">
        <v>16.931640000000002</v>
      </c>
      <c r="G722" s="2">
        <v>15.013254999999997</v>
      </c>
      <c r="H722" s="2">
        <v>14.533026</v>
      </c>
      <c r="I722" s="2">
        <v>13.142030500000008</v>
      </c>
      <c r="J722" s="19" t="s">
        <v>48</v>
      </c>
      <c r="K722" s="19" t="s">
        <v>52</v>
      </c>
      <c r="L722" s="19" t="s">
        <v>51</v>
      </c>
    </row>
    <row r="723" spans="1:12" ht="13.5" x14ac:dyDescent="0.25">
      <c r="A723" s="3">
        <v>43055</v>
      </c>
      <c r="B723" s="2">
        <v>17.681699999999999</v>
      </c>
      <c r="C723" s="2">
        <v>81.382013358944022</v>
      </c>
      <c r="D723" s="2">
        <v>-1.2487763124763642</v>
      </c>
      <c r="E723" s="2">
        <v>-1.1795965407978675</v>
      </c>
      <c r="F723" s="2">
        <v>17.2865</v>
      </c>
      <c r="G723" s="2">
        <v>15.224639999999997</v>
      </c>
      <c r="H723" s="2">
        <v>14.557988</v>
      </c>
      <c r="I723" s="2">
        <v>13.16393550000001</v>
      </c>
      <c r="J723" s="19" t="s">
        <v>48</v>
      </c>
      <c r="K723" s="19" t="s">
        <v>52</v>
      </c>
      <c r="L723" s="19" t="s">
        <v>51</v>
      </c>
    </row>
    <row r="724" spans="1:12" ht="13.5" x14ac:dyDescent="0.25">
      <c r="A724" s="3">
        <v>43056</v>
      </c>
      <c r="B724" s="2">
        <v>17.326899999999998</v>
      </c>
      <c r="C724" s="2">
        <v>74.345779354634388</v>
      </c>
      <c r="D724" s="2">
        <v>-1.3729714283028134</v>
      </c>
      <c r="E724" s="2">
        <v>-0.68105476850241231</v>
      </c>
      <c r="F724" s="2">
        <v>17.427219999999998</v>
      </c>
      <c r="G724" s="2">
        <v>15.418285000000001</v>
      </c>
      <c r="H724" s="2">
        <v>14.590537999999999</v>
      </c>
      <c r="I724" s="2">
        <v>13.18605100000001</v>
      </c>
      <c r="J724" s="19" t="s">
        <v>48</v>
      </c>
      <c r="K724" s="19" t="s">
        <v>52</v>
      </c>
      <c r="L724" s="19" t="s">
        <v>51</v>
      </c>
    </row>
    <row r="725" spans="1:12" ht="13.5" x14ac:dyDescent="0.25">
      <c r="A725" s="3">
        <v>43059</v>
      </c>
      <c r="B725" s="2">
        <v>17.645</v>
      </c>
      <c r="C725" s="2">
        <v>76.322361934319588</v>
      </c>
      <c r="D725" s="2">
        <v>-1.3814089529155282</v>
      </c>
      <c r="E725" s="2">
        <v>-0.42996264272130624</v>
      </c>
      <c r="F725" s="2">
        <v>17.63524</v>
      </c>
      <c r="G725" s="2">
        <v>15.60703</v>
      </c>
      <c r="H725" s="2">
        <v>14.629449999999999</v>
      </c>
      <c r="I725" s="2">
        <v>13.209757000000007</v>
      </c>
      <c r="J725" s="19" t="s">
        <v>48</v>
      </c>
      <c r="K725" s="19" t="s">
        <v>52</v>
      </c>
      <c r="L725" s="19" t="s">
        <v>51</v>
      </c>
    </row>
    <row r="726" spans="1:12" ht="13.5" x14ac:dyDescent="0.25">
      <c r="A726" s="3">
        <v>43060</v>
      </c>
      <c r="B726" s="2">
        <v>17.645</v>
      </c>
      <c r="C726" s="2">
        <v>76.322361934319588</v>
      </c>
      <c r="D726" s="2">
        <v>-1.331495800370897</v>
      </c>
      <c r="E726" s="2">
        <v>-0.35851748911498987</v>
      </c>
      <c r="F726" s="2">
        <v>17.645019999999995</v>
      </c>
      <c r="G726" s="2">
        <v>15.774975000000001</v>
      </c>
      <c r="H726" s="2">
        <v>14.681454</v>
      </c>
      <c r="I726" s="2">
        <v>13.233463000000008</v>
      </c>
      <c r="J726" s="19" t="s">
        <v>48</v>
      </c>
      <c r="K726" s="19" t="s">
        <v>52</v>
      </c>
      <c r="L726" s="19" t="s">
        <v>51</v>
      </c>
    </row>
    <row r="727" spans="1:12" ht="13.5" x14ac:dyDescent="0.25">
      <c r="A727" s="3">
        <v>43061</v>
      </c>
      <c r="B727" s="2">
        <v>17.645</v>
      </c>
      <c r="C727" s="2">
        <v>76.322361934319588</v>
      </c>
      <c r="D727" s="2">
        <v>-1.2830299879741514</v>
      </c>
      <c r="E727" s="2">
        <v>-0.22959493013407453</v>
      </c>
      <c r="F727" s="2">
        <v>17.588719999999999</v>
      </c>
      <c r="G727" s="2">
        <v>15.942919999999997</v>
      </c>
      <c r="H727" s="2">
        <v>14.742392000000002</v>
      </c>
      <c r="I727" s="2">
        <v>13.257169000000008</v>
      </c>
      <c r="J727" s="19" t="s">
        <v>54</v>
      </c>
      <c r="K727" s="19" t="s">
        <v>49</v>
      </c>
      <c r="L727" s="19" t="s">
        <v>47</v>
      </c>
    </row>
    <row r="728" spans="1:12" ht="13.5" x14ac:dyDescent="0.25">
      <c r="A728" s="3">
        <v>43062</v>
      </c>
      <c r="B728" s="2">
        <v>17.742899999999999</v>
      </c>
      <c r="C728" s="2">
        <v>77.003432677554017</v>
      </c>
      <c r="D728" s="2">
        <v>-1.2252538672875364</v>
      </c>
      <c r="E728" s="2">
        <v>-1.4862200095414307E-2</v>
      </c>
      <c r="F728" s="2">
        <v>17.600959999999997</v>
      </c>
      <c r="G728" s="2">
        <v>16.125854999999998</v>
      </c>
      <c r="H728" s="2">
        <v>14.805532000000001</v>
      </c>
      <c r="I728" s="2">
        <v>13.28329050000001</v>
      </c>
      <c r="J728" s="19" t="s">
        <v>54</v>
      </c>
      <c r="K728" s="19" t="s">
        <v>50</v>
      </c>
      <c r="L728" s="19" t="s">
        <v>55</v>
      </c>
    </row>
    <row r="729" spans="1:12" ht="13.5" x14ac:dyDescent="0.25">
      <c r="A729" s="3">
        <v>43063</v>
      </c>
      <c r="B729" s="2">
        <v>18.165099999999999</v>
      </c>
      <c r="C729" s="2">
        <v>79.713506128285516</v>
      </c>
      <c r="D729" s="2">
        <v>-1.1080776602847759</v>
      </c>
      <c r="E729" s="2">
        <v>0.27918290931666018</v>
      </c>
      <c r="F729" s="2">
        <v>17.768599999999999</v>
      </c>
      <c r="G729" s="2">
        <v>16.324395000000003</v>
      </c>
      <c r="H729" s="2">
        <v>14.867938000000004</v>
      </c>
      <c r="I729" s="2">
        <v>13.312836000000011</v>
      </c>
      <c r="J729" s="19" t="s">
        <v>48</v>
      </c>
      <c r="K729" s="19" t="s">
        <v>52</v>
      </c>
      <c r="L729" s="19" t="s">
        <v>51</v>
      </c>
    </row>
    <row r="730" spans="1:12" ht="13.5" x14ac:dyDescent="0.25">
      <c r="A730" s="3">
        <v>43066</v>
      </c>
      <c r="B730" s="2">
        <v>18.354700000000001</v>
      </c>
      <c r="C730" s="2">
        <v>80.807355815332613</v>
      </c>
      <c r="D730" s="2">
        <v>-1.0380908580998813</v>
      </c>
      <c r="E730" s="2">
        <v>0.54906820995813099</v>
      </c>
      <c r="F730" s="2">
        <v>17.910539999999997</v>
      </c>
      <c r="G730" s="2">
        <v>16.532415</v>
      </c>
      <c r="H730" s="2">
        <v>14.946249999999999</v>
      </c>
      <c r="I730" s="2">
        <v>13.343329500000008</v>
      </c>
      <c r="J730" s="19" t="s">
        <v>48</v>
      </c>
      <c r="K730" s="19" t="s">
        <v>52</v>
      </c>
      <c r="L730" s="19" t="s">
        <v>51</v>
      </c>
    </row>
    <row r="731" spans="1:12" ht="13.5" x14ac:dyDescent="0.25">
      <c r="A731" s="3">
        <v>43067</v>
      </c>
      <c r="B731" s="2">
        <v>18.5322</v>
      </c>
      <c r="C731" s="2">
        <v>81.796911938835194</v>
      </c>
      <c r="D731" s="2">
        <v>-0.85202437937268627</v>
      </c>
      <c r="E731" s="2">
        <v>0.73847424555884944</v>
      </c>
      <c r="F731" s="2">
        <v>18.087980000000002</v>
      </c>
      <c r="G731" s="2">
        <v>16.739519999999999</v>
      </c>
      <c r="H731" s="2">
        <v>15.028112</v>
      </c>
      <c r="I731" s="2">
        <v>13.37745350000001</v>
      </c>
      <c r="J731" s="19" t="s">
        <v>48</v>
      </c>
      <c r="K731" s="19" t="s">
        <v>52</v>
      </c>
      <c r="L731" s="19" t="s">
        <v>51</v>
      </c>
    </row>
    <row r="732" spans="1:12" ht="13.5" x14ac:dyDescent="0.25">
      <c r="A732" s="3">
        <v>43068</v>
      </c>
      <c r="B732" s="2">
        <v>18.354700000000001</v>
      </c>
      <c r="C732" s="2">
        <v>77.494038275306707</v>
      </c>
      <c r="D732" s="2">
        <v>-0.64322500852519582</v>
      </c>
      <c r="E732" s="2">
        <v>0.97170418782490753</v>
      </c>
      <c r="F732" s="2">
        <v>18.22992</v>
      </c>
      <c r="G732" s="2">
        <v>16.937750000000001</v>
      </c>
      <c r="H732" s="2">
        <v>15.107647999999999</v>
      </c>
      <c r="I732" s="2">
        <v>13.414075000000009</v>
      </c>
      <c r="J732" s="19" t="s">
        <v>48</v>
      </c>
      <c r="K732" s="19" t="s">
        <v>52</v>
      </c>
      <c r="L732" s="19" t="s">
        <v>51</v>
      </c>
    </row>
    <row r="733" spans="1:12" ht="13.5" x14ac:dyDescent="0.25">
      <c r="A733" s="3">
        <v>43069</v>
      </c>
      <c r="B733" s="2">
        <v>18.354700000000001</v>
      </c>
      <c r="C733" s="2">
        <v>77.494038275306707</v>
      </c>
      <c r="D733" s="2">
        <v>-0.51484686887516418</v>
      </c>
      <c r="E733" s="2">
        <v>1.1627406975508472</v>
      </c>
      <c r="F733" s="2">
        <v>18.35228</v>
      </c>
      <c r="G733" s="2">
        <v>17.135979999999996</v>
      </c>
      <c r="H733" s="2">
        <v>15.187184</v>
      </c>
      <c r="I733" s="2">
        <v>13.448216000000009</v>
      </c>
      <c r="J733" s="19" t="s">
        <v>48</v>
      </c>
      <c r="K733" s="19" t="s">
        <v>52</v>
      </c>
      <c r="L733" s="19" t="s">
        <v>51</v>
      </c>
    </row>
    <row r="734" spans="1:12" ht="13.5" x14ac:dyDescent="0.25">
      <c r="A734" s="3">
        <v>43073</v>
      </c>
      <c r="B734" s="2">
        <v>17.804099999999998</v>
      </c>
      <c r="C734" s="2">
        <v>65.162275899964001</v>
      </c>
      <c r="D734" s="2">
        <v>-0.42986745041573826</v>
      </c>
      <c r="E734" s="2">
        <v>1.2857553853513668</v>
      </c>
      <c r="F734" s="2">
        <v>18.280079999999998</v>
      </c>
      <c r="G734" s="2">
        <v>17.313409999999998</v>
      </c>
      <c r="H734" s="2">
        <v>15.255707999999997</v>
      </c>
      <c r="I734" s="2">
        <v>13.479721000000009</v>
      </c>
      <c r="J734" s="19" t="s">
        <v>48</v>
      </c>
      <c r="K734" s="19" t="s">
        <v>52</v>
      </c>
      <c r="L734" s="19" t="s">
        <v>53</v>
      </c>
    </row>
    <row r="735" spans="1:12" ht="13.5" x14ac:dyDescent="0.25">
      <c r="A735" s="3">
        <v>43074</v>
      </c>
      <c r="B735" s="2">
        <v>18.0488</v>
      </c>
      <c r="C735" s="2">
        <v>67.627811938872739</v>
      </c>
      <c r="D735" s="2">
        <v>-0.33301500062085054</v>
      </c>
      <c r="E735" s="2">
        <v>1.3498484908515891</v>
      </c>
      <c r="F735" s="2">
        <v>18.218899999999998</v>
      </c>
      <c r="G735" s="2">
        <v>17.460244999999997</v>
      </c>
      <c r="H735" s="2">
        <v>15.335243999999998</v>
      </c>
      <c r="I735" s="2">
        <v>13.512449500000011</v>
      </c>
      <c r="J735" s="19" t="s">
        <v>48</v>
      </c>
      <c r="K735" s="19" t="s">
        <v>52</v>
      </c>
      <c r="L735" s="19" t="s">
        <v>53</v>
      </c>
    </row>
    <row r="736" spans="1:12" ht="13.5" x14ac:dyDescent="0.25">
      <c r="A736" s="3">
        <v>43075</v>
      </c>
      <c r="B736" s="2">
        <v>18.0488</v>
      </c>
      <c r="C736" s="2">
        <v>67.627811938872739</v>
      </c>
      <c r="D736" s="2">
        <v>-0.25794011829584562</v>
      </c>
      <c r="E736" s="2">
        <v>1.38411316318956</v>
      </c>
      <c r="F736" s="2">
        <v>18.122219999999999</v>
      </c>
      <c r="G736" s="2">
        <v>17.584444999999999</v>
      </c>
      <c r="H736" s="2">
        <v>15.414903999999996</v>
      </c>
      <c r="I736" s="2">
        <v>13.545178000000011</v>
      </c>
      <c r="J736" s="19" t="s">
        <v>54</v>
      </c>
      <c r="K736" s="19" t="s">
        <v>52</v>
      </c>
      <c r="L736" s="19" t="s">
        <v>47</v>
      </c>
    </row>
    <row r="737" spans="1:12" ht="13.5" x14ac:dyDescent="0.25">
      <c r="A737" s="3">
        <v>43076</v>
      </c>
      <c r="B737" s="2">
        <v>18.0305</v>
      </c>
      <c r="C737" s="2">
        <v>67.215224765878759</v>
      </c>
      <c r="D737" s="2">
        <v>-0.19942743136547492</v>
      </c>
      <c r="E737" s="2">
        <v>1.4471089586122441</v>
      </c>
      <c r="F737" s="2">
        <v>18.057380000000002</v>
      </c>
      <c r="G737" s="2">
        <v>17.701915</v>
      </c>
      <c r="H737" s="2">
        <v>15.500193999999997</v>
      </c>
      <c r="I737" s="2">
        <v>13.577815000000012</v>
      </c>
      <c r="J737" s="19" t="s">
        <v>54</v>
      </c>
      <c r="K737" s="19" t="s">
        <v>49</v>
      </c>
      <c r="L737" s="19" t="s">
        <v>47</v>
      </c>
    </row>
    <row r="738" spans="1:12" ht="13.5" x14ac:dyDescent="0.25">
      <c r="A738" s="3">
        <v>43077</v>
      </c>
      <c r="B738" s="2">
        <v>18.0305</v>
      </c>
      <c r="C738" s="2">
        <v>67.215224765878745</v>
      </c>
      <c r="D738" s="2">
        <v>-0.14064310478053343</v>
      </c>
      <c r="E738" s="2">
        <v>1.4760025240519357</v>
      </c>
      <c r="F738" s="2">
        <v>17.992539999999998</v>
      </c>
      <c r="G738" s="2">
        <v>17.808070000000004</v>
      </c>
      <c r="H738" s="2">
        <v>15.579487999999996</v>
      </c>
      <c r="I738" s="2">
        <v>13.609605500000011</v>
      </c>
      <c r="J738" s="19" t="s">
        <v>54</v>
      </c>
      <c r="K738" s="19" t="s">
        <v>49</v>
      </c>
      <c r="L738" s="19" t="s">
        <v>47</v>
      </c>
    </row>
    <row r="739" spans="1:12" ht="13.5" x14ac:dyDescent="0.25">
      <c r="A739" s="3">
        <v>43080</v>
      </c>
      <c r="B739" s="2">
        <v>17.804099999999998</v>
      </c>
      <c r="C739" s="2">
        <v>61.805075739870603</v>
      </c>
      <c r="D739" s="2">
        <v>-1.4537514381729011E-2</v>
      </c>
      <c r="E739" s="2">
        <v>1.4267547384386661</v>
      </c>
      <c r="F739" s="2">
        <v>17.992540000000002</v>
      </c>
      <c r="G739" s="2">
        <v>17.867110000000004</v>
      </c>
      <c r="H739" s="2">
        <v>15.654253999999996</v>
      </c>
      <c r="I739" s="2">
        <v>13.640264000000011</v>
      </c>
      <c r="J739" s="19" t="s">
        <v>48</v>
      </c>
      <c r="K739" s="19" t="s">
        <v>50</v>
      </c>
      <c r="L739" s="19" t="s">
        <v>50</v>
      </c>
    </row>
    <row r="740" spans="1:12" ht="13.5" x14ac:dyDescent="0.25">
      <c r="A740" s="3">
        <v>43081</v>
      </c>
      <c r="B740" s="2">
        <v>17.5838</v>
      </c>
      <c r="C740" s="2">
        <v>56.997561219115255</v>
      </c>
      <c r="D740" s="2">
        <v>0.13403054093792832</v>
      </c>
      <c r="E740" s="2">
        <v>1.3576709933749205</v>
      </c>
      <c r="F740" s="2">
        <v>17.899540000000002</v>
      </c>
      <c r="G740" s="2">
        <v>17.916055000000004</v>
      </c>
      <c r="H740" s="2">
        <v>15.716537999999996</v>
      </c>
      <c r="I740" s="2">
        <v>13.669821000000008</v>
      </c>
      <c r="J740" s="19" t="s">
        <v>54</v>
      </c>
      <c r="K740" s="19" t="s">
        <v>49</v>
      </c>
      <c r="L740" s="19" t="s">
        <v>47</v>
      </c>
    </row>
    <row r="741" spans="1:12" ht="13.5" x14ac:dyDescent="0.25">
      <c r="A741" s="3">
        <v>43082</v>
      </c>
      <c r="B741" s="2">
        <v>17.235099999999999</v>
      </c>
      <c r="C741" s="2">
        <v>50.3248668965064</v>
      </c>
      <c r="D741" s="2">
        <v>0.31082510802953323</v>
      </c>
      <c r="E741" s="2">
        <v>1.4028383395800261</v>
      </c>
      <c r="F741" s="2">
        <v>17.736799999999999</v>
      </c>
      <c r="G741" s="2">
        <v>17.898005000000001</v>
      </c>
      <c r="H741" s="2">
        <v>15.784817999999996</v>
      </c>
      <c r="I741" s="2">
        <v>13.697634500000007</v>
      </c>
      <c r="J741" s="19" t="s">
        <v>54</v>
      </c>
      <c r="K741" s="19" t="s">
        <v>49</v>
      </c>
      <c r="L741" s="19" t="s">
        <v>47</v>
      </c>
    </row>
    <row r="742" spans="1:12" ht="13.5" x14ac:dyDescent="0.25">
      <c r="A742" s="3">
        <v>43083</v>
      </c>
      <c r="B742" s="2">
        <v>17.222899999999999</v>
      </c>
      <c r="C742" s="2">
        <v>50.103858539663854</v>
      </c>
      <c r="D742" s="2">
        <v>0.43417498130039789</v>
      </c>
      <c r="E742" s="2">
        <v>1.4930253160908569</v>
      </c>
      <c r="F742" s="2">
        <v>17.575279999999999</v>
      </c>
      <c r="G742" s="2">
        <v>17.862825000000001</v>
      </c>
      <c r="H742" s="2">
        <v>15.860073999999996</v>
      </c>
      <c r="I742" s="2">
        <v>13.725387000000005</v>
      </c>
      <c r="J742" s="19" t="s">
        <v>54</v>
      </c>
      <c r="K742" s="19" t="s">
        <v>49</v>
      </c>
      <c r="L742" s="19" t="s">
        <v>47</v>
      </c>
    </row>
    <row r="743" spans="1:12" ht="13.5" x14ac:dyDescent="0.25">
      <c r="A743" s="3">
        <v>43084</v>
      </c>
      <c r="B743" s="2">
        <v>17.216699999999999</v>
      </c>
      <c r="C743" s="2">
        <v>49.983723082665847</v>
      </c>
      <c r="D743" s="2">
        <v>0.53922602182542789</v>
      </c>
      <c r="E743" s="2">
        <v>1.6479795235036412</v>
      </c>
      <c r="F743" s="2">
        <v>17.412520000000001</v>
      </c>
      <c r="G743" s="2">
        <v>17.839575</v>
      </c>
      <c r="H743" s="2">
        <v>15.935205999999994</v>
      </c>
      <c r="I743" s="2">
        <v>13.753108500000005</v>
      </c>
      <c r="J743" s="19" t="s">
        <v>54</v>
      </c>
      <c r="K743" s="19" t="s">
        <v>49</v>
      </c>
      <c r="L743" s="19" t="s">
        <v>47</v>
      </c>
    </row>
    <row r="744" spans="1:12" ht="13.5" x14ac:dyDescent="0.25">
      <c r="A744" s="3">
        <v>43087</v>
      </c>
      <c r="B744" s="2">
        <v>17.216699999999999</v>
      </c>
      <c r="C744" s="2">
        <v>49.983723082665847</v>
      </c>
      <c r="D744" s="2">
        <v>0.54364691087694439</v>
      </c>
      <c r="E744" s="2">
        <v>1.7675956390737821</v>
      </c>
      <c r="F744" s="2">
        <v>17.29504</v>
      </c>
      <c r="G744" s="2">
        <v>17.834064999999999</v>
      </c>
      <c r="H744" s="2">
        <v>16.010337999999994</v>
      </c>
      <c r="I744" s="2">
        <v>13.780830000000003</v>
      </c>
      <c r="J744" s="19" t="s">
        <v>54</v>
      </c>
      <c r="K744" s="19" t="s">
        <v>49</v>
      </c>
      <c r="L744" s="19" t="s">
        <v>47</v>
      </c>
    </row>
    <row r="745" spans="1:12" ht="13.5" x14ac:dyDescent="0.25">
      <c r="A745" s="3">
        <v>43088</v>
      </c>
      <c r="B745" s="2">
        <v>17.216699999999999</v>
      </c>
      <c r="C745" s="2">
        <v>49.983723082665847</v>
      </c>
      <c r="D745" s="2">
        <v>0.58525533493865112</v>
      </c>
      <c r="E745" s="2">
        <v>1.8564361613586471</v>
      </c>
      <c r="F745" s="2">
        <v>17.221620000000001</v>
      </c>
      <c r="G745" s="2">
        <v>17.812649999999998</v>
      </c>
      <c r="H745" s="2">
        <v>16.077393999999991</v>
      </c>
      <c r="I745" s="2">
        <v>13.8085515</v>
      </c>
      <c r="J745" s="19" t="s">
        <v>54</v>
      </c>
      <c r="K745" s="19" t="s">
        <v>49</v>
      </c>
      <c r="L745" s="19" t="s">
        <v>47</v>
      </c>
    </row>
    <row r="746" spans="1:12" ht="13.5" x14ac:dyDescent="0.25">
      <c r="A746" s="3">
        <v>43089</v>
      </c>
      <c r="B746" s="2">
        <v>17.216699999999999</v>
      </c>
      <c r="C746" s="2">
        <v>49.98372308266584</v>
      </c>
      <c r="D746" s="2">
        <v>0.62066757219567137</v>
      </c>
      <c r="E746" s="2">
        <v>1.9098827091082138</v>
      </c>
      <c r="F746" s="2">
        <v>17.217940000000002</v>
      </c>
      <c r="G746" s="2">
        <v>17.791235</v>
      </c>
      <c r="H746" s="2">
        <v>16.144449999999992</v>
      </c>
      <c r="I746" s="2">
        <v>13.834522</v>
      </c>
      <c r="J746" s="19" t="s">
        <v>54</v>
      </c>
      <c r="K746" s="19" t="s">
        <v>49</v>
      </c>
      <c r="L746" s="19" t="s">
        <v>47</v>
      </c>
    </row>
    <row r="747" spans="1:12" ht="13.5" x14ac:dyDescent="0.25">
      <c r="A747" s="3">
        <v>43090</v>
      </c>
      <c r="B747" s="2">
        <v>17.216699999999999</v>
      </c>
      <c r="C747" s="2">
        <v>49.98372308266584</v>
      </c>
      <c r="D747" s="2">
        <v>0.64800630426660533</v>
      </c>
      <c r="E747" s="2">
        <v>1.8860285245397082</v>
      </c>
      <c r="F747" s="2">
        <v>17.216699999999999</v>
      </c>
      <c r="G747" s="2">
        <v>17.769819999999999</v>
      </c>
      <c r="H747" s="2">
        <v>16.215665999999988</v>
      </c>
      <c r="I747" s="2">
        <v>13.858712499999998</v>
      </c>
      <c r="J747" s="19" t="s">
        <v>54</v>
      </c>
      <c r="K747" s="19" t="s">
        <v>49</v>
      </c>
      <c r="L747" s="19" t="s">
        <v>47</v>
      </c>
    </row>
    <row r="748" spans="1:12" ht="13.5" x14ac:dyDescent="0.25">
      <c r="A748" s="3">
        <v>43091</v>
      </c>
      <c r="B748" s="2">
        <v>17.210599999999999</v>
      </c>
      <c r="C748" s="2">
        <v>49.813503827732589</v>
      </c>
      <c r="D748" s="2">
        <v>0.67176677749293034</v>
      </c>
      <c r="E748" s="2">
        <v>1.9806795623827533</v>
      </c>
      <c r="F748" s="2">
        <v>17.215479999999999</v>
      </c>
      <c r="G748" s="2">
        <v>17.743205</v>
      </c>
      <c r="H748" s="2">
        <v>16.286759999999987</v>
      </c>
      <c r="I748" s="2">
        <v>13.882872499999994</v>
      </c>
      <c r="J748" s="19" t="s">
        <v>54</v>
      </c>
      <c r="K748" s="19" t="s">
        <v>50</v>
      </c>
      <c r="L748" s="19" t="s">
        <v>47</v>
      </c>
    </row>
    <row r="749" spans="1:12" ht="13.5" x14ac:dyDescent="0.25">
      <c r="A749" s="3">
        <v>43094</v>
      </c>
      <c r="B749" s="2">
        <v>17.1311</v>
      </c>
      <c r="C749" s="2">
        <v>47.541171037222384</v>
      </c>
      <c r="D749" s="2">
        <v>0.66312878041961909</v>
      </c>
      <c r="E749" s="2">
        <v>2.1389278258221616</v>
      </c>
      <c r="F749" s="2">
        <v>17.198360000000001</v>
      </c>
      <c r="G749" s="2">
        <v>17.691504999999999</v>
      </c>
      <c r="H749" s="2">
        <v>16.360301999999987</v>
      </c>
      <c r="I749" s="2">
        <v>13.906634999999994</v>
      </c>
      <c r="J749" s="19" t="s">
        <v>54</v>
      </c>
      <c r="K749" s="19" t="s">
        <v>49</v>
      </c>
      <c r="L749" s="19" t="s">
        <v>47</v>
      </c>
    </row>
    <row r="750" spans="1:12" ht="13.5" x14ac:dyDescent="0.25">
      <c r="A750" s="3">
        <v>43095</v>
      </c>
      <c r="B750" s="2">
        <v>17.1311</v>
      </c>
      <c r="C750" s="2">
        <v>47.541171037222384</v>
      </c>
      <c r="D750" s="2">
        <v>0.62258130373346887</v>
      </c>
      <c r="E750" s="2">
        <v>2.3340035517209885</v>
      </c>
      <c r="F750" s="2">
        <v>17.181239999999999</v>
      </c>
      <c r="G750" s="2">
        <v>17.630324999999999</v>
      </c>
      <c r="H750" s="2">
        <v>16.433843999999986</v>
      </c>
      <c r="I750" s="2">
        <v>13.930397499999994</v>
      </c>
      <c r="J750" s="19" t="s">
        <v>54</v>
      </c>
      <c r="K750" s="19" t="s">
        <v>49</v>
      </c>
      <c r="L750" s="19" t="s">
        <v>47</v>
      </c>
    </row>
    <row r="751" spans="1:12" ht="13.5" x14ac:dyDescent="0.25">
      <c r="A751" s="3">
        <v>43096</v>
      </c>
      <c r="B751" s="2">
        <v>17.1311</v>
      </c>
      <c r="C751" s="2">
        <v>47.541171037222384</v>
      </c>
      <c r="D751" s="2">
        <v>0.53523121454935207</v>
      </c>
      <c r="E751" s="2">
        <v>2.5242259600789558</v>
      </c>
      <c r="F751" s="2">
        <v>17.164120000000004</v>
      </c>
      <c r="G751" s="2">
        <v>17.560269999999999</v>
      </c>
      <c r="H751" s="2">
        <v>16.507385999999986</v>
      </c>
      <c r="I751" s="2">
        <v>13.954159999999996</v>
      </c>
      <c r="J751" s="19" t="s">
        <v>54</v>
      </c>
      <c r="K751" s="19" t="s">
        <v>49</v>
      </c>
      <c r="L751" s="19" t="s">
        <v>47</v>
      </c>
    </row>
    <row r="752" spans="1:12" ht="13.5" x14ac:dyDescent="0.25">
      <c r="A752" s="3">
        <v>43097</v>
      </c>
      <c r="B752" s="2">
        <v>17.069900000000001</v>
      </c>
      <c r="C752" s="2">
        <v>45.54365149826549</v>
      </c>
      <c r="D752" s="2">
        <v>0.46453662941023666</v>
      </c>
      <c r="E752" s="2">
        <v>2.6859653970954964</v>
      </c>
      <c r="F752" s="2">
        <v>17.134760000000004</v>
      </c>
      <c r="G752" s="2">
        <v>17.496030000000001</v>
      </c>
      <c r="H752" s="2">
        <v>16.585577999999984</v>
      </c>
      <c r="I752" s="2">
        <v>13.977616499999996</v>
      </c>
      <c r="J752" s="19" t="s">
        <v>54</v>
      </c>
      <c r="K752" s="19" t="s">
        <v>49</v>
      </c>
      <c r="L752" s="19" t="s">
        <v>47</v>
      </c>
    </row>
    <row r="753" spans="1:12" ht="13.5" x14ac:dyDescent="0.25">
      <c r="A753" s="3">
        <v>43098</v>
      </c>
      <c r="B753" s="2">
        <v>17.210599999999999</v>
      </c>
      <c r="C753" s="2">
        <v>50.674829865073406</v>
      </c>
      <c r="D753" s="2">
        <v>0.39422279057577114</v>
      </c>
      <c r="E753" s="2">
        <v>2.791055969001226</v>
      </c>
      <c r="F753" s="2">
        <v>17.13476</v>
      </c>
      <c r="G753" s="2">
        <v>17.438825000000001</v>
      </c>
      <c r="H753" s="2">
        <v>16.660709999999984</v>
      </c>
      <c r="I753" s="2">
        <v>14.000054999999996</v>
      </c>
      <c r="J753" s="19" t="s">
        <v>54</v>
      </c>
      <c r="K753" s="19" t="s">
        <v>49</v>
      </c>
      <c r="L753" s="19" t="s">
        <v>50</v>
      </c>
    </row>
    <row r="754" spans="1:12" ht="13.5" x14ac:dyDescent="0.25">
      <c r="A754" s="3">
        <v>43102</v>
      </c>
      <c r="B754" s="2">
        <v>17.210599999999999</v>
      </c>
      <c r="C754" s="2">
        <v>50.674829865073406</v>
      </c>
      <c r="D754" s="2">
        <v>0.33471054886129536</v>
      </c>
      <c r="E754" s="2">
        <v>2.9869579892754912</v>
      </c>
      <c r="F754" s="2">
        <v>17.150659999999998</v>
      </c>
      <c r="G754" s="2">
        <v>17.409150000000004</v>
      </c>
      <c r="H754" s="2">
        <v>16.735841999999987</v>
      </c>
      <c r="I754" s="2">
        <v>14.022493499999996</v>
      </c>
      <c r="J754" s="19" t="s">
        <v>54</v>
      </c>
      <c r="K754" s="19" t="s">
        <v>49</v>
      </c>
      <c r="L754" s="19" t="s">
        <v>55</v>
      </c>
    </row>
    <row r="755" spans="1:12" ht="13.5" x14ac:dyDescent="0.25">
      <c r="A755" s="3">
        <v>43103</v>
      </c>
      <c r="B755" s="2">
        <v>17.259599999999999</v>
      </c>
      <c r="C755" s="2">
        <v>52.48319921166577</v>
      </c>
      <c r="D755" s="2">
        <v>0.28070966946834375</v>
      </c>
      <c r="E755" s="2">
        <v>3.3713466052096144</v>
      </c>
      <c r="F755" s="2">
        <v>17.176359999999999</v>
      </c>
      <c r="G755" s="2">
        <v>17.369689999999999</v>
      </c>
      <c r="H755" s="2">
        <v>16.803631999999986</v>
      </c>
      <c r="I755" s="2">
        <v>14.045176999999994</v>
      </c>
      <c r="J755" s="19" t="s">
        <v>54</v>
      </c>
      <c r="K755" s="19" t="s">
        <v>49</v>
      </c>
      <c r="L755" s="19" t="s">
        <v>55</v>
      </c>
    </row>
    <row r="756" spans="1:12" ht="13.5" x14ac:dyDescent="0.25">
      <c r="A756" s="3">
        <v>43104</v>
      </c>
      <c r="B756" s="2">
        <v>17.742899999999999</v>
      </c>
      <c r="C756" s="2">
        <v>65.801106738810574</v>
      </c>
      <c r="D756" s="2">
        <v>0.19891342869645001</v>
      </c>
      <c r="E756" s="2">
        <v>3.8477529511375095</v>
      </c>
      <c r="F756" s="2">
        <v>17.298719999999996</v>
      </c>
      <c r="G756" s="2">
        <v>17.354395</v>
      </c>
      <c r="H756" s="2">
        <v>16.872767999999986</v>
      </c>
      <c r="I756" s="2">
        <v>14.070276999999997</v>
      </c>
      <c r="J756" s="19" t="s">
        <v>54</v>
      </c>
      <c r="K756" s="19" t="s">
        <v>49</v>
      </c>
      <c r="L756" s="19" t="s">
        <v>55</v>
      </c>
    </row>
    <row r="757" spans="1:12" ht="13.5" x14ac:dyDescent="0.25">
      <c r="A757" s="3">
        <v>43105</v>
      </c>
      <c r="B757" s="2">
        <v>17.742899999999999</v>
      </c>
      <c r="C757" s="2">
        <v>65.801106738810574</v>
      </c>
      <c r="D757" s="2">
        <v>0.12656465397548899</v>
      </c>
      <c r="E757" s="2">
        <v>4.3160846004062776</v>
      </c>
      <c r="F757" s="2">
        <v>17.433319999999998</v>
      </c>
      <c r="G757" s="2">
        <v>17.340015000000001</v>
      </c>
      <c r="H757" s="2">
        <v>16.941903999999987</v>
      </c>
      <c r="I757" s="2">
        <v>14.095376999999996</v>
      </c>
      <c r="J757" s="19" t="s">
        <v>48</v>
      </c>
      <c r="K757" s="19" t="s">
        <v>52</v>
      </c>
      <c r="L757" s="19" t="s">
        <v>51</v>
      </c>
    </row>
    <row r="758" spans="1:12" ht="13.5" x14ac:dyDescent="0.25">
      <c r="A758" s="3">
        <v>43108</v>
      </c>
      <c r="B758" s="2">
        <v>17.742899999999999</v>
      </c>
      <c r="C758" s="2">
        <v>65.801106738810574</v>
      </c>
      <c r="D758" s="2">
        <v>6.1503766043390584E-2</v>
      </c>
      <c r="E758" s="2">
        <v>4.6899627930030254</v>
      </c>
      <c r="F758" s="2">
        <v>17.539779999999997</v>
      </c>
      <c r="G758" s="2">
        <v>17.325635000000002</v>
      </c>
      <c r="H758" s="2">
        <v>17.015077999999985</v>
      </c>
      <c r="I758" s="2">
        <v>14.120476999999996</v>
      </c>
      <c r="J758" s="19" t="s">
        <v>48</v>
      </c>
      <c r="K758" s="19" t="s">
        <v>52</v>
      </c>
      <c r="L758" s="19" t="s">
        <v>51</v>
      </c>
    </row>
    <row r="759" spans="1:12" ht="13.5" x14ac:dyDescent="0.25">
      <c r="A759" s="3">
        <v>43109</v>
      </c>
      <c r="B759" s="2">
        <v>17.742899999999999</v>
      </c>
      <c r="C759" s="2">
        <v>65.801106738810574</v>
      </c>
      <c r="D759" s="2">
        <v>-8.4676278184332432E-3</v>
      </c>
      <c r="E759" s="2">
        <v>4.927116172363224</v>
      </c>
      <c r="F759" s="2">
        <v>17.646239999999999</v>
      </c>
      <c r="G759" s="2">
        <v>17.322575000000004</v>
      </c>
      <c r="H759" s="2">
        <v>17.08604999999999</v>
      </c>
      <c r="I759" s="2">
        <v>14.147356999999998</v>
      </c>
      <c r="J759" s="19" t="s">
        <v>48</v>
      </c>
      <c r="K759" s="19" t="s">
        <v>52</v>
      </c>
      <c r="L759" s="19" t="s">
        <v>51</v>
      </c>
    </row>
    <row r="760" spans="1:12" ht="13.5" x14ac:dyDescent="0.25">
      <c r="A760" s="3">
        <v>43110</v>
      </c>
      <c r="B760" s="2">
        <v>18.0488</v>
      </c>
      <c r="C760" s="2">
        <v>72.389315974942889</v>
      </c>
      <c r="D760" s="2">
        <v>-9.2823362293444234E-2</v>
      </c>
      <c r="E760" s="2">
        <v>5.052133671295624</v>
      </c>
      <c r="F760" s="2">
        <v>17.804079999999999</v>
      </c>
      <c r="G760" s="2">
        <v>17.345825000000001</v>
      </c>
      <c r="H760" s="2">
        <v>17.163139999999988</v>
      </c>
      <c r="I760" s="2">
        <v>14.175766499999998</v>
      </c>
      <c r="J760" s="19" t="s">
        <v>48</v>
      </c>
      <c r="K760" s="19" t="s">
        <v>52</v>
      </c>
      <c r="L760" s="19" t="s">
        <v>51</v>
      </c>
    </row>
    <row r="761" spans="1:12" ht="13.5" x14ac:dyDescent="0.25">
      <c r="A761" s="3">
        <v>43111</v>
      </c>
      <c r="B761" s="2">
        <v>18.0488</v>
      </c>
      <c r="C761" s="2">
        <v>72.389315974942889</v>
      </c>
      <c r="D761" s="2">
        <v>-0.1683143410155381</v>
      </c>
      <c r="E761" s="2">
        <v>5.1041397667764352</v>
      </c>
      <c r="F761" s="2">
        <v>17.865259999999999</v>
      </c>
      <c r="G761" s="2">
        <v>17.386510000000005</v>
      </c>
      <c r="H761" s="2">
        <v>17.236313999999989</v>
      </c>
      <c r="I761" s="2">
        <v>14.204175999999997</v>
      </c>
      <c r="J761" s="19" t="s">
        <v>48</v>
      </c>
      <c r="K761" s="19" t="s">
        <v>50</v>
      </c>
      <c r="L761" s="19" t="s">
        <v>51</v>
      </c>
    </row>
    <row r="762" spans="1:12" ht="13.5" x14ac:dyDescent="0.25">
      <c r="A762" s="3">
        <v>43112</v>
      </c>
      <c r="B762" s="2">
        <v>18.0427</v>
      </c>
      <c r="C762" s="2">
        <v>72.06823178378805</v>
      </c>
      <c r="D762" s="2">
        <v>-0.24496323498850714</v>
      </c>
      <c r="E762" s="2">
        <v>5.0750348288395299</v>
      </c>
      <c r="F762" s="2">
        <v>17.925219999999999</v>
      </c>
      <c r="G762" s="2">
        <v>17.427500000000006</v>
      </c>
      <c r="H762" s="2">
        <v>17.30936599999999</v>
      </c>
      <c r="I762" s="2">
        <v>14.232583999999999</v>
      </c>
      <c r="J762" s="19" t="s">
        <v>54</v>
      </c>
      <c r="K762" s="19" t="s">
        <v>49</v>
      </c>
      <c r="L762" s="19" t="s">
        <v>55</v>
      </c>
    </row>
    <row r="763" spans="1:12" ht="13.5" x14ac:dyDescent="0.25">
      <c r="A763" s="3">
        <v>43115</v>
      </c>
      <c r="B763" s="2">
        <v>17.742899999999999</v>
      </c>
      <c r="C763" s="2">
        <v>58.366011540161004</v>
      </c>
      <c r="D763" s="2">
        <v>-0.26945666206147934</v>
      </c>
      <c r="E763" s="2">
        <v>4.926702642022482</v>
      </c>
      <c r="F763" s="2">
        <v>17.925220000000003</v>
      </c>
      <c r="G763" s="2">
        <v>17.453810000000004</v>
      </c>
      <c r="H763" s="2">
        <v>17.376421999999987</v>
      </c>
      <c r="I763" s="2">
        <v>14.259492999999999</v>
      </c>
      <c r="J763" s="19" t="s">
        <v>54</v>
      </c>
      <c r="K763" s="19" t="s">
        <v>49</v>
      </c>
      <c r="L763" s="19" t="s">
        <v>50</v>
      </c>
    </row>
    <row r="764" spans="1:12" ht="13.5" x14ac:dyDescent="0.25">
      <c r="A764" s="3">
        <v>43116</v>
      </c>
      <c r="B764" s="2">
        <v>17.742899999999999</v>
      </c>
      <c r="C764" s="2">
        <v>58.366011540161004</v>
      </c>
      <c r="D764" s="2">
        <v>-0.29164203470199368</v>
      </c>
      <c r="E764" s="2">
        <v>4.7471352283398618</v>
      </c>
      <c r="F764" s="2">
        <v>17.925219999999996</v>
      </c>
      <c r="G764" s="2">
        <v>17.480120000000003</v>
      </c>
      <c r="H764" s="2">
        <v>17.446169999999988</v>
      </c>
      <c r="I764" s="2">
        <v>14.286402000000001</v>
      </c>
      <c r="J764" s="19" t="s">
        <v>54</v>
      </c>
      <c r="K764" s="19" t="s">
        <v>49</v>
      </c>
      <c r="L764" s="19" t="s">
        <v>50</v>
      </c>
    </row>
    <row r="765" spans="1:12" ht="13.5" x14ac:dyDescent="0.25">
      <c r="A765" s="3">
        <v>43117</v>
      </c>
      <c r="B765" s="2">
        <v>18.0427</v>
      </c>
      <c r="C765" s="2">
        <v>65.887871775692872</v>
      </c>
      <c r="D765" s="2">
        <v>-0.3264352236972492</v>
      </c>
      <c r="E765" s="2">
        <v>4.3380974508927501</v>
      </c>
      <c r="F765" s="2">
        <v>17.923999999999999</v>
      </c>
      <c r="G765" s="2">
        <v>17.521420000000006</v>
      </c>
      <c r="H765" s="2">
        <v>17.504781999999988</v>
      </c>
      <c r="I765" s="2">
        <v>14.31481</v>
      </c>
      <c r="J765" s="19" t="s">
        <v>54</v>
      </c>
      <c r="K765" s="19" t="s">
        <v>49</v>
      </c>
      <c r="L765" s="19" t="s">
        <v>47</v>
      </c>
    </row>
    <row r="766" spans="1:12" ht="13.5" x14ac:dyDescent="0.25">
      <c r="A766" s="3">
        <v>43118</v>
      </c>
      <c r="B766" s="2">
        <v>18.0427</v>
      </c>
      <c r="C766" s="2">
        <v>65.887871775692872</v>
      </c>
      <c r="D766" s="2">
        <v>-0.28454515554598458</v>
      </c>
      <c r="E766" s="2">
        <v>3.8211308333206349</v>
      </c>
      <c r="F766" s="2">
        <v>17.922779999999999</v>
      </c>
      <c r="G766" s="2">
        <v>17.562720000000006</v>
      </c>
      <c r="H766" s="2">
        <v>17.554339999999989</v>
      </c>
      <c r="I766" s="2">
        <v>14.343218</v>
      </c>
      <c r="J766" s="19" t="s">
        <v>54</v>
      </c>
      <c r="K766" s="19" t="s">
        <v>49</v>
      </c>
      <c r="L766" s="19" t="s">
        <v>47</v>
      </c>
    </row>
    <row r="767" spans="1:12" ht="13.5" x14ac:dyDescent="0.25">
      <c r="A767" s="3">
        <v>43119</v>
      </c>
      <c r="B767" s="2">
        <v>18.0427</v>
      </c>
      <c r="C767" s="2">
        <v>65.887871775692872</v>
      </c>
      <c r="D767" s="2">
        <v>-0.25189914596256102</v>
      </c>
      <c r="E767" s="2">
        <v>3.1542546324698018</v>
      </c>
      <c r="F767" s="2">
        <v>17.922779999999996</v>
      </c>
      <c r="G767" s="2">
        <v>17.604020000000006</v>
      </c>
      <c r="H767" s="2">
        <v>17.60157199999999</v>
      </c>
      <c r="I767" s="2">
        <v>14.371625999999999</v>
      </c>
      <c r="J767" s="19" t="s">
        <v>54</v>
      </c>
      <c r="K767" s="19" t="s">
        <v>49</v>
      </c>
      <c r="L767" s="19" t="s">
        <v>50</v>
      </c>
    </row>
    <row r="768" spans="1:12" ht="13.5" x14ac:dyDescent="0.25">
      <c r="A768" s="3">
        <v>43122</v>
      </c>
      <c r="B768" s="2">
        <v>18.201799999999999</v>
      </c>
      <c r="C768" s="2">
        <v>69.535900043483025</v>
      </c>
      <c r="D768" s="2">
        <v>-0.23865285189050311</v>
      </c>
      <c r="E768" s="2">
        <v>2.4383097423550404</v>
      </c>
      <c r="F768" s="2">
        <v>18.014559999999999</v>
      </c>
      <c r="G768" s="2">
        <v>17.653580000000002</v>
      </c>
      <c r="H768" s="2">
        <v>17.647459999999992</v>
      </c>
      <c r="I768" s="2">
        <v>14.400829499999997</v>
      </c>
      <c r="J768" s="19" t="s">
        <v>48</v>
      </c>
      <c r="K768" s="19" t="s">
        <v>52</v>
      </c>
      <c r="L768" s="19" t="s">
        <v>51</v>
      </c>
    </row>
    <row r="769" spans="1:12" ht="13.5" x14ac:dyDescent="0.25">
      <c r="A769" s="3">
        <v>43123</v>
      </c>
      <c r="B769" s="2">
        <v>19.088899999999999</v>
      </c>
      <c r="C769" s="2">
        <v>81.448649253702413</v>
      </c>
      <c r="D769" s="2">
        <v>-0.29649575138515161</v>
      </c>
      <c r="E769" s="2">
        <v>1.8359221928276401</v>
      </c>
      <c r="F769" s="2">
        <v>18.283760000000001</v>
      </c>
      <c r="G769" s="2">
        <v>17.751470000000005</v>
      </c>
      <c r="H769" s="2">
        <v>17.696771999999992</v>
      </c>
      <c r="I769" s="2">
        <v>14.434468499999998</v>
      </c>
      <c r="J769" s="19" t="s">
        <v>48</v>
      </c>
      <c r="K769" s="19" t="s">
        <v>52</v>
      </c>
      <c r="L769" s="19" t="s">
        <v>51</v>
      </c>
    </row>
    <row r="770" spans="1:12" ht="13.5" x14ac:dyDescent="0.25">
      <c r="A770" s="3">
        <v>43124</v>
      </c>
      <c r="B770" s="2">
        <v>19.945499999999999</v>
      </c>
      <c r="C770" s="2">
        <v>86.811618644621404</v>
      </c>
      <c r="D770" s="2">
        <v>-0.37016473815292272</v>
      </c>
      <c r="E770" s="2">
        <v>1.3815899369932922</v>
      </c>
      <c r="F770" s="2">
        <v>18.664319999999996</v>
      </c>
      <c r="G770" s="2">
        <v>17.892189999999999</v>
      </c>
      <c r="H770" s="2">
        <v>17.763583999999991</v>
      </c>
      <c r="I770" s="2">
        <v>14.472390499999996</v>
      </c>
      <c r="J770" s="19" t="s">
        <v>48</v>
      </c>
      <c r="K770" s="19" t="s">
        <v>52</v>
      </c>
      <c r="L770" s="19" t="s">
        <v>51</v>
      </c>
    </row>
    <row r="771" spans="1:12" ht="13.5" x14ac:dyDescent="0.25">
      <c r="A771" s="3">
        <v>43125</v>
      </c>
      <c r="B771" s="2">
        <v>20.557300000000001</v>
      </c>
      <c r="C771" s="2">
        <v>89.210673612241024</v>
      </c>
      <c r="D771" s="2">
        <v>-0.49059753703761544</v>
      </c>
      <c r="E771" s="2">
        <v>1.058542940903185</v>
      </c>
      <c r="F771" s="2">
        <v>19.16724</v>
      </c>
      <c r="G771" s="2">
        <v>18.063499999999998</v>
      </c>
      <c r="H771" s="2">
        <v>17.822807999999995</v>
      </c>
      <c r="I771" s="2">
        <v>14.511241499999997</v>
      </c>
      <c r="J771" s="19" t="s">
        <v>48</v>
      </c>
      <c r="K771" s="19" t="s">
        <v>52</v>
      </c>
      <c r="L771" s="19" t="s">
        <v>51</v>
      </c>
    </row>
    <row r="772" spans="1:12" ht="13.5" x14ac:dyDescent="0.25">
      <c r="A772" s="3">
        <v>43126</v>
      </c>
      <c r="B772" s="2">
        <v>21.413900000000002</v>
      </c>
      <c r="C772" s="2">
        <v>91.533034769767056</v>
      </c>
      <c r="D772" s="2">
        <v>-0.67234007135424889</v>
      </c>
      <c r="E772" s="2">
        <v>0.73584690640586614</v>
      </c>
      <c r="F772" s="2">
        <v>19.841479999999997</v>
      </c>
      <c r="G772" s="2">
        <v>18.2807</v>
      </c>
      <c r="H772" s="2">
        <v>17.892555999999999</v>
      </c>
      <c r="I772" s="2">
        <v>14.554375499999997</v>
      </c>
      <c r="J772" s="19" t="s">
        <v>48</v>
      </c>
      <c r="K772" s="19" t="s">
        <v>52</v>
      </c>
      <c r="L772" s="19" t="s">
        <v>51</v>
      </c>
    </row>
    <row r="773" spans="1:12" ht="13.5" x14ac:dyDescent="0.25">
      <c r="A773" s="3">
        <v>43129</v>
      </c>
      <c r="B773" s="2">
        <v>22.093</v>
      </c>
      <c r="C773" s="2">
        <v>92.847460460912089</v>
      </c>
      <c r="D773" s="2">
        <v>-0.94191396494871427</v>
      </c>
      <c r="E773" s="2">
        <v>0.3887381683758987</v>
      </c>
      <c r="F773" s="2">
        <v>20.619720000000001</v>
      </c>
      <c r="G773" s="2">
        <v>18.524819999999998</v>
      </c>
      <c r="H773" s="2">
        <v>17.980781999999994</v>
      </c>
      <c r="I773" s="2">
        <v>14.600904999999997</v>
      </c>
      <c r="J773" s="19" t="s">
        <v>48</v>
      </c>
      <c r="K773" s="19" t="s">
        <v>52</v>
      </c>
      <c r="L773" s="19" t="s">
        <v>51</v>
      </c>
    </row>
    <row r="774" spans="1:12" ht="13.5" x14ac:dyDescent="0.25">
      <c r="A774" s="3">
        <v>43130</v>
      </c>
      <c r="B774" s="2">
        <v>22.814900000000002</v>
      </c>
      <c r="C774" s="2">
        <v>93.926791040063364</v>
      </c>
      <c r="D774" s="2">
        <v>-1.2454323834065022</v>
      </c>
      <c r="E774" s="2">
        <v>-0.10474579624134561</v>
      </c>
      <c r="F774" s="2">
        <v>21.364920000000001</v>
      </c>
      <c r="G774" s="2">
        <v>18.805035</v>
      </c>
      <c r="H774" s="2">
        <v>18.090541999999996</v>
      </c>
      <c r="I774" s="2">
        <v>14.651043999999997</v>
      </c>
      <c r="J774" s="19" t="s">
        <v>48</v>
      </c>
      <c r="K774" s="19" t="s">
        <v>52</v>
      </c>
      <c r="L774" s="19" t="s">
        <v>51</v>
      </c>
    </row>
    <row r="775" spans="1:12" ht="13.5" x14ac:dyDescent="0.25">
      <c r="A775" s="3">
        <v>43131</v>
      </c>
      <c r="B775" s="2">
        <v>22.808800000000002</v>
      </c>
      <c r="C775" s="2">
        <v>93.797988266565795</v>
      </c>
      <c r="D775" s="2">
        <v>-1.4802643934984303</v>
      </c>
      <c r="E775" s="2">
        <v>-0.6482483598991845</v>
      </c>
      <c r="F775" s="2">
        <v>21.937580000000001</v>
      </c>
      <c r="G775" s="2">
        <v>19.082495000000002</v>
      </c>
      <c r="H775" s="2">
        <v>18.193817999999997</v>
      </c>
      <c r="I775" s="2">
        <v>14.701152499999994</v>
      </c>
      <c r="J775" s="19" t="s">
        <v>48</v>
      </c>
      <c r="K775" s="19" t="s">
        <v>52</v>
      </c>
      <c r="L775" s="19" t="s">
        <v>51</v>
      </c>
    </row>
    <row r="776" spans="1:12" ht="13.5" x14ac:dyDescent="0.25">
      <c r="A776" s="3">
        <v>43132</v>
      </c>
      <c r="B776" s="2">
        <v>22.808800000000002</v>
      </c>
      <c r="C776" s="2">
        <v>93.797988266565795</v>
      </c>
      <c r="D776" s="2">
        <v>-1.7016950066075047</v>
      </c>
      <c r="E776" s="2">
        <v>-1.2590871227869567</v>
      </c>
      <c r="F776" s="2">
        <v>22.387880000000003</v>
      </c>
      <c r="G776" s="2">
        <v>19.335790000000003</v>
      </c>
      <c r="H776" s="2">
        <v>18.297093999999998</v>
      </c>
      <c r="I776" s="2">
        <v>14.751260999999992</v>
      </c>
      <c r="J776" s="19" t="s">
        <v>48</v>
      </c>
      <c r="K776" s="19" t="s">
        <v>52</v>
      </c>
      <c r="L776" s="19" t="s">
        <v>51</v>
      </c>
    </row>
    <row r="777" spans="1:12" ht="13.5" x14ac:dyDescent="0.25">
      <c r="A777" s="3">
        <v>43133</v>
      </c>
      <c r="B777" s="2">
        <v>22.808800000000002</v>
      </c>
      <c r="C777" s="2">
        <v>93.797988266565795</v>
      </c>
      <c r="D777" s="2">
        <v>-1.9101025239253531</v>
      </c>
      <c r="E777" s="2">
        <v>-1.8259135235528547</v>
      </c>
      <c r="F777" s="2">
        <v>22.666860000000003</v>
      </c>
      <c r="G777" s="2">
        <v>19.589085000000004</v>
      </c>
      <c r="H777" s="2">
        <v>18.400369999999999</v>
      </c>
      <c r="I777" s="2">
        <v>14.801369499999991</v>
      </c>
      <c r="J777" s="19" t="s">
        <v>48</v>
      </c>
      <c r="K777" s="19" t="s">
        <v>52</v>
      </c>
      <c r="L777" s="19" t="s">
        <v>51</v>
      </c>
    </row>
    <row r="778" spans="1:12" ht="13.5" x14ac:dyDescent="0.25">
      <c r="A778" s="3">
        <v>43136</v>
      </c>
      <c r="B778" s="2">
        <v>22.1297</v>
      </c>
      <c r="C778" s="2">
        <v>78.777156679794302</v>
      </c>
      <c r="D778" s="2">
        <v>-2.0311511198419012</v>
      </c>
      <c r="E778" s="2">
        <v>-2.3883505902454023</v>
      </c>
      <c r="F778" s="2">
        <v>22.674200000000003</v>
      </c>
      <c r="G778" s="2">
        <v>19.808425000000007</v>
      </c>
      <c r="H778" s="2">
        <v>18.488105999999998</v>
      </c>
      <c r="I778" s="2">
        <v>14.849395499999991</v>
      </c>
      <c r="J778" s="19" t="s">
        <v>48</v>
      </c>
      <c r="K778" s="19" t="s">
        <v>52</v>
      </c>
      <c r="L778" s="19" t="s">
        <v>51</v>
      </c>
    </row>
    <row r="779" spans="1:12" ht="13.5" x14ac:dyDescent="0.25">
      <c r="A779" s="3">
        <v>43137</v>
      </c>
      <c r="B779" s="2">
        <v>21.413900000000002</v>
      </c>
      <c r="C779" s="2">
        <v>66.659818546669385</v>
      </c>
      <c r="D779" s="2">
        <v>-1.9581059899207638</v>
      </c>
      <c r="E779" s="2">
        <v>-2.9132021982613741</v>
      </c>
      <c r="F779" s="2">
        <v>22.393999999999998</v>
      </c>
      <c r="G779" s="2">
        <v>19.991975000000004</v>
      </c>
      <c r="H779" s="2">
        <v>18.553082</v>
      </c>
      <c r="I779" s="2">
        <v>14.893842499999989</v>
      </c>
      <c r="J779" s="19" t="s">
        <v>54</v>
      </c>
      <c r="K779" s="19" t="s">
        <v>49</v>
      </c>
      <c r="L779" s="19" t="s">
        <v>47</v>
      </c>
    </row>
    <row r="780" spans="1:12" ht="13.5" x14ac:dyDescent="0.25">
      <c r="A780" s="3">
        <v>43138</v>
      </c>
      <c r="B780" s="2">
        <v>20.2514</v>
      </c>
      <c r="C780" s="2">
        <v>52.528366945452497</v>
      </c>
      <c r="D780" s="2">
        <v>-1.6871623013509769</v>
      </c>
      <c r="E780" s="2">
        <v>-3.3669153668045544</v>
      </c>
      <c r="F780" s="2">
        <v>21.88252</v>
      </c>
      <c r="G780" s="2">
        <v>20.102105000000002</v>
      </c>
      <c r="H780" s="2">
        <v>18.591016</v>
      </c>
      <c r="I780" s="2">
        <v>14.932476999999992</v>
      </c>
      <c r="J780" s="19" t="s">
        <v>54</v>
      </c>
      <c r="K780" s="19" t="s">
        <v>49</v>
      </c>
      <c r="L780" s="19" t="s">
        <v>47</v>
      </c>
    </row>
    <row r="781" spans="1:12" ht="13.5" x14ac:dyDescent="0.25">
      <c r="A781" s="3">
        <v>43139</v>
      </c>
      <c r="B781" s="2">
        <v>20.802</v>
      </c>
      <c r="C781" s="2">
        <v>57.160634222491112</v>
      </c>
      <c r="D781" s="2">
        <v>-1.4058057100059784</v>
      </c>
      <c r="E781" s="2">
        <v>-3.7914066798529973</v>
      </c>
      <c r="F781" s="2">
        <v>21.481159999999999</v>
      </c>
      <c r="G781" s="2">
        <v>20.239765000000002</v>
      </c>
      <c r="H781" s="2">
        <v>18.636412</v>
      </c>
      <c r="I781" s="2">
        <v>14.975731999999994</v>
      </c>
      <c r="J781" s="19" t="s">
        <v>48</v>
      </c>
      <c r="K781" s="19" t="s">
        <v>52</v>
      </c>
      <c r="L781" s="19" t="s">
        <v>53</v>
      </c>
    </row>
    <row r="782" spans="1:12" ht="13.5" x14ac:dyDescent="0.25">
      <c r="A782" s="3">
        <v>43140</v>
      </c>
      <c r="B782" s="2">
        <v>20.802</v>
      </c>
      <c r="C782" s="2">
        <v>57.160634222491112</v>
      </c>
      <c r="D782" s="2">
        <v>-1.0403530448780636</v>
      </c>
      <c r="E782" s="2">
        <v>-4.1636678683635013</v>
      </c>
      <c r="F782" s="2">
        <v>21.079799999999999</v>
      </c>
      <c r="G782" s="2">
        <v>20.377730000000007</v>
      </c>
      <c r="H782" s="2">
        <v>18.685358000000001</v>
      </c>
      <c r="I782" s="2">
        <v>15.018461999999992</v>
      </c>
      <c r="J782" s="19" t="s">
        <v>48</v>
      </c>
      <c r="K782" s="19" t="s">
        <v>52</v>
      </c>
      <c r="L782" s="19" t="s">
        <v>53</v>
      </c>
    </row>
    <row r="783" spans="1:12" ht="13.5" x14ac:dyDescent="0.25">
      <c r="A783" s="3">
        <v>43143</v>
      </c>
      <c r="B783" s="2">
        <v>20.2514</v>
      </c>
      <c r="C783" s="2">
        <v>51.349450511803489</v>
      </c>
      <c r="D783" s="2">
        <v>-0.58993852895302368</v>
      </c>
      <c r="E783" s="2">
        <v>-4.4455078387497062</v>
      </c>
      <c r="F783" s="2">
        <v>20.704140000000002</v>
      </c>
      <c r="G783" s="2">
        <v>20.503155000000003</v>
      </c>
      <c r="H783" s="2">
        <v>18.723292000000004</v>
      </c>
      <c r="I783" s="2">
        <v>15.058438999999996</v>
      </c>
      <c r="J783" s="19" t="s">
        <v>48</v>
      </c>
      <c r="K783" s="19" t="s">
        <v>52</v>
      </c>
      <c r="L783" s="19" t="s">
        <v>53</v>
      </c>
    </row>
    <row r="784" spans="1:12" ht="13.5" x14ac:dyDescent="0.25">
      <c r="A784" s="3">
        <v>43144</v>
      </c>
      <c r="B784" s="2">
        <v>20.178000000000001</v>
      </c>
      <c r="C784" s="2">
        <v>50.610772672369997</v>
      </c>
      <c r="D784" s="2">
        <v>-9.2841246915419617E-2</v>
      </c>
      <c r="E784" s="2">
        <v>-4.5497476675021469</v>
      </c>
      <c r="F784" s="2">
        <v>20.456959999999999</v>
      </c>
      <c r="G784" s="2">
        <v>20.624910000000003</v>
      </c>
      <c r="H784" s="2">
        <v>18.770770000000002</v>
      </c>
      <c r="I784" s="2">
        <v>15.098048999999996</v>
      </c>
      <c r="J784" s="19" t="s">
        <v>48</v>
      </c>
      <c r="K784" s="19" t="s">
        <v>52</v>
      </c>
      <c r="L784" s="19" t="s">
        <v>53</v>
      </c>
    </row>
    <row r="785" spans="1:12" ht="13.5" x14ac:dyDescent="0.25">
      <c r="A785" s="3">
        <v>43145</v>
      </c>
      <c r="B785" s="2">
        <v>20.178000000000001</v>
      </c>
      <c r="C785" s="2">
        <v>50.610772672369997</v>
      </c>
      <c r="D785" s="2">
        <v>0.32679213641221949</v>
      </c>
      <c r="E785" s="2">
        <v>-4.5466865214896988</v>
      </c>
      <c r="F785" s="2">
        <v>20.44228</v>
      </c>
      <c r="G785" s="2">
        <v>20.731674999999999</v>
      </c>
      <c r="H785" s="2">
        <v>18.813354000000004</v>
      </c>
      <c r="I785" s="2">
        <v>15.137658999999996</v>
      </c>
      <c r="J785" s="19" t="s">
        <v>48</v>
      </c>
      <c r="K785" s="19" t="s">
        <v>52</v>
      </c>
      <c r="L785" s="19" t="s">
        <v>53</v>
      </c>
    </row>
    <row r="786" spans="1:12" ht="13.5" x14ac:dyDescent="0.25">
      <c r="A786" s="3">
        <v>43146</v>
      </c>
      <c r="B786" s="2">
        <v>19.578399999999998</v>
      </c>
      <c r="C786" s="2">
        <v>44.540486605035902</v>
      </c>
      <c r="D786" s="2">
        <v>0.72623604487219495</v>
      </c>
      <c r="E786" s="2">
        <v>-4.5978095390703082</v>
      </c>
      <c r="F786" s="2">
        <v>20.197559999999999</v>
      </c>
      <c r="G786" s="2">
        <v>20.80846</v>
      </c>
      <c r="H786" s="2">
        <v>18.843946000000003</v>
      </c>
      <c r="I786" s="2">
        <v>15.174270999999997</v>
      </c>
      <c r="J786" s="19" t="s">
        <v>54</v>
      </c>
      <c r="K786" s="19" t="s">
        <v>52</v>
      </c>
      <c r="L786" s="19" t="s">
        <v>47</v>
      </c>
    </row>
    <row r="787" spans="1:12" ht="13.5" x14ac:dyDescent="0.25">
      <c r="A787" s="3">
        <v>43147</v>
      </c>
      <c r="B787" s="2">
        <v>19.578399999999998</v>
      </c>
      <c r="C787" s="2">
        <v>44.540486605035902</v>
      </c>
      <c r="D787" s="2">
        <v>1.0677281549776225</v>
      </c>
      <c r="E787" s="2">
        <v>-4.6710224849578452</v>
      </c>
      <c r="F787" s="2">
        <v>19.952840000000002</v>
      </c>
      <c r="G787" s="2">
        <v>20.885244999999998</v>
      </c>
      <c r="H787" s="2">
        <v>18.874904000000004</v>
      </c>
      <c r="I787" s="2">
        <v>15.208139999999997</v>
      </c>
      <c r="J787" s="19" t="s">
        <v>54</v>
      </c>
      <c r="K787" s="19" t="s">
        <v>52</v>
      </c>
      <c r="L787" s="19" t="s">
        <v>47</v>
      </c>
    </row>
    <row r="788" spans="1:12" ht="13.5" x14ac:dyDescent="0.25">
      <c r="A788" s="3">
        <v>43150</v>
      </c>
      <c r="B788" s="2">
        <v>19.578399999999998</v>
      </c>
      <c r="C788" s="2">
        <v>44.540486605035902</v>
      </c>
      <c r="D788" s="2">
        <v>1.2554478634080546</v>
      </c>
      <c r="E788" s="2">
        <v>-4.8498233739656884</v>
      </c>
      <c r="F788" s="2">
        <v>19.818239999999999</v>
      </c>
      <c r="G788" s="2">
        <v>20.954074999999996</v>
      </c>
      <c r="H788" s="2">
        <v>18.905862000000006</v>
      </c>
      <c r="I788" s="2">
        <v>15.242067499999996</v>
      </c>
      <c r="J788" s="19" t="s">
        <v>54</v>
      </c>
      <c r="K788" s="19" t="s">
        <v>52</v>
      </c>
      <c r="L788" s="19" t="s">
        <v>47</v>
      </c>
    </row>
    <row r="789" spans="1:12" ht="13.5" x14ac:dyDescent="0.25">
      <c r="A789" s="3">
        <v>43151</v>
      </c>
      <c r="B789" s="2">
        <v>20.459399999999999</v>
      </c>
      <c r="C789" s="2">
        <v>54.545381711455917</v>
      </c>
      <c r="D789" s="2">
        <v>1.2419069185782483</v>
      </c>
      <c r="E789" s="2">
        <v>-5.0085290847101405</v>
      </c>
      <c r="F789" s="2">
        <v>19.87452</v>
      </c>
      <c r="G789" s="2">
        <v>21.022600000000001</v>
      </c>
      <c r="H789" s="2">
        <v>18.958968000000006</v>
      </c>
      <c r="I789" s="2">
        <v>15.281625499999997</v>
      </c>
      <c r="J789" s="19" t="s">
        <v>54</v>
      </c>
      <c r="K789" s="19" t="s">
        <v>52</v>
      </c>
      <c r="L789" s="19" t="s">
        <v>55</v>
      </c>
    </row>
    <row r="790" spans="1:12" ht="13.5" x14ac:dyDescent="0.25">
      <c r="A790" s="3">
        <v>43152</v>
      </c>
      <c r="B790" s="2">
        <v>20.7408</v>
      </c>
      <c r="C790" s="2">
        <v>57.201214902856861</v>
      </c>
      <c r="D790" s="2">
        <v>1.0283320254087016</v>
      </c>
      <c r="E790" s="2">
        <v>-5.1789195032511426</v>
      </c>
      <c r="F790" s="2">
        <v>19.987079999999999</v>
      </c>
      <c r="G790" s="2">
        <v>21.062364999999996</v>
      </c>
      <c r="H790" s="2">
        <v>19.022108000000006</v>
      </c>
      <c r="I790" s="2">
        <v>15.319788999999998</v>
      </c>
      <c r="J790" s="19" t="s">
        <v>54</v>
      </c>
      <c r="K790" s="19" t="s">
        <v>52</v>
      </c>
      <c r="L790" s="19" t="s">
        <v>55</v>
      </c>
    </row>
    <row r="791" spans="1:12" ht="13.5" x14ac:dyDescent="0.25">
      <c r="A791" s="3">
        <v>43153</v>
      </c>
      <c r="B791" s="2">
        <v>20.802</v>
      </c>
      <c r="C791" s="2">
        <v>57.778996024661367</v>
      </c>
      <c r="D791" s="2">
        <v>0.92387953616864493</v>
      </c>
      <c r="E791" s="2">
        <v>-5.3447001109986605</v>
      </c>
      <c r="F791" s="2">
        <v>20.2318</v>
      </c>
      <c r="G791" s="2">
        <v>21.074599999999997</v>
      </c>
      <c r="H791" s="2">
        <v>19.093446000000007</v>
      </c>
      <c r="I791" s="2">
        <v>15.359601</v>
      </c>
      <c r="J791" s="19" t="s">
        <v>48</v>
      </c>
      <c r="K791" s="19" t="s">
        <v>52</v>
      </c>
      <c r="L791" s="19" t="s">
        <v>51</v>
      </c>
    </row>
    <row r="792" spans="1:12" ht="13.5" x14ac:dyDescent="0.25">
      <c r="A792" s="3">
        <v>43154</v>
      </c>
      <c r="B792" s="2">
        <v>20.7959</v>
      </c>
      <c r="C792" s="2">
        <v>57.69539028020435</v>
      </c>
      <c r="D792" s="2">
        <v>0.8319668504544282</v>
      </c>
      <c r="E792" s="2">
        <v>-5.3614901727463984</v>
      </c>
      <c r="F792" s="2">
        <v>20.475300000000001</v>
      </c>
      <c r="G792" s="2">
        <v>21.043699999999998</v>
      </c>
      <c r="H792" s="2">
        <v>19.164906000000002</v>
      </c>
      <c r="I792" s="2">
        <v>15.3993825</v>
      </c>
      <c r="J792" s="19" t="s">
        <v>48</v>
      </c>
      <c r="K792" s="19" t="s">
        <v>52</v>
      </c>
      <c r="L792" s="19" t="s">
        <v>51</v>
      </c>
    </row>
    <row r="793" spans="1:12" ht="13.5" x14ac:dyDescent="0.25">
      <c r="A793" s="3">
        <v>43157</v>
      </c>
      <c r="B793" s="2">
        <v>20.7959</v>
      </c>
      <c r="C793" s="2">
        <v>57.69539028020435</v>
      </c>
      <c r="D793" s="2">
        <v>0.66583620665605991</v>
      </c>
      <c r="E793" s="2">
        <v>-5.1860988971884225</v>
      </c>
      <c r="F793" s="2">
        <v>20.718799999999998</v>
      </c>
      <c r="G793" s="2">
        <v>20.978845</v>
      </c>
      <c r="H793" s="2">
        <v>19.23649</v>
      </c>
      <c r="I793" s="2">
        <v>15.438872000000002</v>
      </c>
      <c r="J793" s="19" t="s">
        <v>48</v>
      </c>
      <c r="K793" s="19" t="s">
        <v>52</v>
      </c>
      <c r="L793" s="19" t="s">
        <v>51</v>
      </c>
    </row>
    <row r="794" spans="1:12" ht="13.5" x14ac:dyDescent="0.25">
      <c r="A794" s="3">
        <v>43158</v>
      </c>
      <c r="B794" s="2">
        <v>20.7408</v>
      </c>
      <c r="C794" s="2">
        <v>56.833871989145337</v>
      </c>
      <c r="D794" s="2">
        <v>0.51467303893191385</v>
      </c>
      <c r="E794" s="2">
        <v>-4.8715306021012683</v>
      </c>
      <c r="F794" s="2">
        <v>20.775080000000003</v>
      </c>
      <c r="G794" s="2">
        <v>20.875139999999998</v>
      </c>
      <c r="H794" s="2">
        <v>19.306972000000002</v>
      </c>
      <c r="I794" s="2">
        <v>15.478057000000002</v>
      </c>
      <c r="J794" s="19" t="s">
        <v>54</v>
      </c>
      <c r="K794" s="19" t="s">
        <v>49</v>
      </c>
      <c r="L794" s="19" t="s">
        <v>55</v>
      </c>
    </row>
    <row r="795" spans="1:12" ht="13.5" x14ac:dyDescent="0.25">
      <c r="A795" s="3">
        <v>43159</v>
      </c>
      <c r="B795" s="2">
        <v>20.7959</v>
      </c>
      <c r="C795" s="2">
        <v>57.51703274926453</v>
      </c>
      <c r="D795" s="2">
        <v>0.37987998115450949</v>
      </c>
      <c r="E795" s="2">
        <v>-4.4253683692691101</v>
      </c>
      <c r="F795" s="2">
        <v>20.786100000000001</v>
      </c>
      <c r="G795" s="2">
        <v>20.774494999999998</v>
      </c>
      <c r="H795" s="2">
        <v>19.378556000000003</v>
      </c>
      <c r="I795" s="2">
        <v>15.517517500000002</v>
      </c>
      <c r="J795" s="19" t="s">
        <v>54</v>
      </c>
      <c r="K795" s="19" t="s">
        <v>52</v>
      </c>
      <c r="L795" s="19" t="s">
        <v>55</v>
      </c>
    </row>
    <row r="796" spans="1:12" ht="13.5" x14ac:dyDescent="0.25">
      <c r="A796" s="3">
        <v>43160</v>
      </c>
      <c r="B796" s="2">
        <v>20.496099999999998</v>
      </c>
      <c r="C796" s="2">
        <v>52.635838637990602</v>
      </c>
      <c r="D796" s="2">
        <v>0.19286342613056462</v>
      </c>
      <c r="E796" s="2">
        <v>-3.7351651794135723</v>
      </c>
      <c r="F796" s="2">
        <v>20.724920000000001</v>
      </c>
      <c r="G796" s="2">
        <v>20.658859999999997</v>
      </c>
      <c r="H796" s="2">
        <v>19.444144000000001</v>
      </c>
      <c r="I796" s="2">
        <v>15.554341000000001</v>
      </c>
      <c r="J796" s="19" t="s">
        <v>54</v>
      </c>
      <c r="K796" s="19" t="s">
        <v>52</v>
      </c>
      <c r="L796" s="19" t="s">
        <v>47</v>
      </c>
    </row>
    <row r="797" spans="1:12" ht="13.5" x14ac:dyDescent="0.25">
      <c r="A797" s="3">
        <v>43161</v>
      </c>
      <c r="B797" s="2">
        <v>20.557300000000001</v>
      </c>
      <c r="C797" s="2">
        <v>53.503311909480189</v>
      </c>
      <c r="D797" s="2">
        <v>2.9151157366726466E-2</v>
      </c>
      <c r="E797" s="2">
        <v>-3.0024804966938423</v>
      </c>
      <c r="F797" s="2">
        <v>20.677199999999999</v>
      </c>
      <c r="G797" s="2">
        <v>20.546285000000001</v>
      </c>
      <c r="H797" s="2">
        <v>19.510956</v>
      </c>
      <c r="I797" s="2">
        <v>15.591470500000003</v>
      </c>
      <c r="J797" s="19" t="s">
        <v>54</v>
      </c>
      <c r="K797" s="19" t="s">
        <v>49</v>
      </c>
      <c r="L797" s="19" t="s">
        <v>47</v>
      </c>
    </row>
    <row r="798" spans="1:12" ht="13.5" x14ac:dyDescent="0.25">
      <c r="A798" s="3">
        <v>43164</v>
      </c>
      <c r="B798" s="2">
        <v>20.557300000000001</v>
      </c>
      <c r="C798" s="2">
        <v>53.503311909480189</v>
      </c>
      <c r="D798" s="2">
        <v>-0.1106012031447321</v>
      </c>
      <c r="E798" s="2">
        <v>-2.158132923189402</v>
      </c>
      <c r="F798" s="2">
        <v>20.629479999999997</v>
      </c>
      <c r="G798" s="2">
        <v>20.467665</v>
      </c>
      <c r="H798" s="2">
        <v>19.577890000000004</v>
      </c>
      <c r="I798" s="2">
        <v>15.628629000000004</v>
      </c>
      <c r="J798" s="19" t="s">
        <v>54</v>
      </c>
      <c r="K798" s="19" t="s">
        <v>49</v>
      </c>
      <c r="L798" s="19" t="s">
        <v>47</v>
      </c>
    </row>
    <row r="799" spans="1:12" ht="13.5" x14ac:dyDescent="0.25">
      <c r="A799" s="3">
        <v>43165</v>
      </c>
      <c r="B799" s="2">
        <v>20.557300000000001</v>
      </c>
      <c r="C799" s="2">
        <v>53.503311909480189</v>
      </c>
      <c r="D799" s="2">
        <v>-9.4450474734681933E-2</v>
      </c>
      <c r="E799" s="2">
        <v>-1.388462651796905</v>
      </c>
      <c r="F799" s="2">
        <v>20.592779999999998</v>
      </c>
      <c r="G799" s="2">
        <v>20.424834999999998</v>
      </c>
      <c r="H799" s="2">
        <v>19.646414000000004</v>
      </c>
      <c r="I799" s="2">
        <v>15.667217500000001</v>
      </c>
      <c r="J799" s="19" t="s">
        <v>48</v>
      </c>
      <c r="K799" s="19" t="s">
        <v>52</v>
      </c>
      <c r="L799" s="19" t="s">
        <v>53</v>
      </c>
    </row>
    <row r="800" spans="1:12" ht="13.5" x14ac:dyDescent="0.25">
      <c r="A800" s="3">
        <v>43166</v>
      </c>
      <c r="B800" s="2">
        <v>20.618500000000001</v>
      </c>
      <c r="C800" s="2">
        <v>54.543135757809466</v>
      </c>
      <c r="D800" s="2">
        <v>-4.3077106610173388E-2</v>
      </c>
      <c r="E800" s="2">
        <v>-0.65247856085116929</v>
      </c>
      <c r="F800" s="2">
        <v>20.557299999999998</v>
      </c>
      <c r="G800" s="2">
        <v>20.443189999999998</v>
      </c>
      <c r="H800" s="2">
        <v>19.716162000000001</v>
      </c>
      <c r="I800" s="2">
        <v>15.706112000000003</v>
      </c>
      <c r="J800" s="19" t="s">
        <v>48</v>
      </c>
      <c r="K800" s="19" t="s">
        <v>52</v>
      </c>
      <c r="L800" s="19" t="s">
        <v>53</v>
      </c>
    </row>
    <row r="801" spans="1:12" ht="13.5" x14ac:dyDescent="0.25">
      <c r="A801" s="3">
        <v>43167</v>
      </c>
      <c r="B801" s="2">
        <v>20.802</v>
      </c>
      <c r="C801" s="2">
        <v>57.604577842788778</v>
      </c>
      <c r="D801" s="2">
        <v>-5.11988535467367E-3</v>
      </c>
      <c r="E801" s="2">
        <v>-1.7145763703181327E-2</v>
      </c>
      <c r="F801" s="2">
        <v>20.618479999999998</v>
      </c>
      <c r="G801" s="2">
        <v>20.443189999999998</v>
      </c>
      <c r="H801" s="2">
        <v>19.789580000000004</v>
      </c>
      <c r="I801" s="2">
        <v>15.744815000000003</v>
      </c>
      <c r="J801" s="19" t="s">
        <v>48</v>
      </c>
      <c r="K801" s="19" t="s">
        <v>52</v>
      </c>
      <c r="L801" s="19" t="s">
        <v>51</v>
      </c>
    </row>
    <row r="802" spans="1:12" ht="13.5" x14ac:dyDescent="0.25">
      <c r="A802" s="3">
        <v>43168</v>
      </c>
      <c r="B802" s="2">
        <v>20.7959</v>
      </c>
      <c r="C802" s="2">
        <v>57.466024764185271</v>
      </c>
      <c r="D802" s="2">
        <v>2.4190414892284906E-2</v>
      </c>
      <c r="E802" s="2">
        <v>0.32190437962126633</v>
      </c>
      <c r="F802" s="2">
        <v>20.6662</v>
      </c>
      <c r="G802" s="2">
        <v>20.442885</v>
      </c>
      <c r="H802" s="2">
        <v>19.864100000000004</v>
      </c>
      <c r="I802" s="2">
        <v>15.783429000000003</v>
      </c>
      <c r="J802" s="19" t="s">
        <v>48</v>
      </c>
      <c r="K802" s="19" t="s">
        <v>52</v>
      </c>
      <c r="L802" s="19" t="s">
        <v>51</v>
      </c>
    </row>
    <row r="803" spans="1:12" ht="13.5" x14ac:dyDescent="0.25">
      <c r="A803" s="3">
        <v>43171</v>
      </c>
      <c r="B803" s="2">
        <v>20.7959</v>
      </c>
      <c r="C803" s="2">
        <v>57.466024764185271</v>
      </c>
      <c r="D803" s="2">
        <v>4.687865109839251E-2</v>
      </c>
      <c r="E803" s="2">
        <v>0.55533677370910972</v>
      </c>
      <c r="F803" s="2">
        <v>20.713920000000002</v>
      </c>
      <c r="G803" s="2">
        <v>20.470109999999998</v>
      </c>
      <c r="H803" s="2">
        <v>19.935806000000003</v>
      </c>
      <c r="I803" s="2">
        <v>15.822043000000003</v>
      </c>
      <c r="J803" s="19" t="s">
        <v>48</v>
      </c>
      <c r="K803" s="19" t="s">
        <v>52</v>
      </c>
      <c r="L803" s="19" t="s">
        <v>51</v>
      </c>
    </row>
    <row r="804" spans="1:12" ht="13.5" x14ac:dyDescent="0.25">
      <c r="A804" s="3">
        <v>43172</v>
      </c>
      <c r="B804" s="2">
        <v>20.802</v>
      </c>
      <c r="C804" s="2">
        <v>57.584343831765992</v>
      </c>
      <c r="D804" s="2">
        <v>5.5191330164731767E-2</v>
      </c>
      <c r="E804" s="2">
        <v>0.69321358289029855</v>
      </c>
      <c r="F804" s="2">
        <v>20.76286</v>
      </c>
      <c r="G804" s="2">
        <v>20.50131</v>
      </c>
      <c r="H804" s="2">
        <v>20.007634000000003</v>
      </c>
      <c r="I804" s="2">
        <v>15.860687500000006</v>
      </c>
      <c r="J804" s="19" t="s">
        <v>48</v>
      </c>
      <c r="K804" s="19" t="s">
        <v>52</v>
      </c>
      <c r="L804" s="19" t="s">
        <v>51</v>
      </c>
    </row>
    <row r="805" spans="1:12" ht="13.5" x14ac:dyDescent="0.25">
      <c r="A805" s="3">
        <v>43173</v>
      </c>
      <c r="B805" s="2">
        <v>20.802</v>
      </c>
      <c r="C805" s="2">
        <v>57.584343831765985</v>
      </c>
      <c r="D805" s="2">
        <v>6.8854639060983658E-2</v>
      </c>
      <c r="E805" s="2">
        <v>0.69628841818342602</v>
      </c>
      <c r="F805" s="2">
        <v>20.799559999999996</v>
      </c>
      <c r="G805" s="2">
        <v>20.532510000000002</v>
      </c>
      <c r="H805" s="2">
        <v>20.078482000000001</v>
      </c>
      <c r="I805" s="2">
        <v>15.899332000000008</v>
      </c>
      <c r="J805" s="19" t="s">
        <v>48</v>
      </c>
      <c r="K805" s="19" t="s">
        <v>52</v>
      </c>
      <c r="L805" s="19" t="s">
        <v>51</v>
      </c>
    </row>
    <row r="806" spans="1:12" ht="13.5" x14ac:dyDescent="0.25">
      <c r="A806" s="3">
        <v>43174</v>
      </c>
      <c r="B806" s="2">
        <v>20.802</v>
      </c>
      <c r="C806" s="2">
        <v>57.584343831765992</v>
      </c>
      <c r="D806" s="2">
        <v>3.2582249859345325E-2</v>
      </c>
      <c r="E806" s="2">
        <v>0.56672883194004653</v>
      </c>
      <c r="F806" s="2">
        <v>20.799559999999996</v>
      </c>
      <c r="G806" s="2">
        <v>20.593690000000002</v>
      </c>
      <c r="H806" s="2">
        <v>20.139664000000003</v>
      </c>
      <c r="I806" s="2">
        <v>15.937976500000008</v>
      </c>
      <c r="J806" s="19" t="s">
        <v>54</v>
      </c>
      <c r="K806" s="19" t="s">
        <v>52</v>
      </c>
      <c r="L806" s="19" t="s">
        <v>50</v>
      </c>
    </row>
    <row r="807" spans="1:12" ht="13.5" x14ac:dyDescent="0.25">
      <c r="A807" s="3">
        <v>43175</v>
      </c>
      <c r="B807" s="2">
        <v>20.802</v>
      </c>
      <c r="C807" s="2">
        <v>57.584343831765999</v>
      </c>
      <c r="D807" s="2">
        <v>9.7217483496940815E-3</v>
      </c>
      <c r="E807" s="2">
        <v>0.45611608496531025</v>
      </c>
      <c r="F807" s="2">
        <v>20.800779999999996</v>
      </c>
      <c r="G807" s="2">
        <v>20.654870000000006</v>
      </c>
      <c r="H807" s="2">
        <v>20.200846000000006</v>
      </c>
      <c r="I807" s="2">
        <v>15.976621000000009</v>
      </c>
      <c r="J807" s="19" t="s">
        <v>48</v>
      </c>
      <c r="K807" s="19" t="s">
        <v>49</v>
      </c>
      <c r="L807" s="19" t="s">
        <v>51</v>
      </c>
    </row>
    <row r="808" spans="1:12" ht="13.5" x14ac:dyDescent="0.25">
      <c r="A808" s="3">
        <v>43178</v>
      </c>
      <c r="B808" s="2">
        <v>20.802</v>
      </c>
      <c r="C808" s="2">
        <v>57.584343831765999</v>
      </c>
      <c r="D808" s="2">
        <v>-1.1088294124814269E-2</v>
      </c>
      <c r="E808" s="2">
        <v>0.29418996566996697</v>
      </c>
      <c r="F808" s="2">
        <v>20.802</v>
      </c>
      <c r="G808" s="2">
        <v>20.716050000000006</v>
      </c>
      <c r="H808" s="2">
        <v>20.262028000000004</v>
      </c>
      <c r="I808" s="2">
        <v>16.01722100000001</v>
      </c>
      <c r="J808" s="19" t="s">
        <v>48</v>
      </c>
      <c r="K808" s="19" t="s">
        <v>49</v>
      </c>
      <c r="L808" s="19" t="s">
        <v>51</v>
      </c>
    </row>
    <row r="809" spans="1:12" ht="13.5" x14ac:dyDescent="0.25">
      <c r="A809" s="3">
        <v>43180</v>
      </c>
      <c r="B809" s="2">
        <v>20.7959</v>
      </c>
      <c r="C809" s="2">
        <v>57.353243714035727</v>
      </c>
      <c r="D809" s="2">
        <v>-2.9602848267238357E-2</v>
      </c>
      <c r="E809" s="2">
        <v>8.6227455240613843E-2</v>
      </c>
      <c r="F809" s="2">
        <v>20.80078</v>
      </c>
      <c r="G809" s="2">
        <v>20.732875000000007</v>
      </c>
      <c r="H809" s="2">
        <v>20.323088000000006</v>
      </c>
      <c r="I809" s="2">
        <v>16.05779050000001</v>
      </c>
      <c r="J809" s="19" t="s">
        <v>54</v>
      </c>
      <c r="K809" s="19" t="s">
        <v>52</v>
      </c>
      <c r="L809" s="19" t="s">
        <v>47</v>
      </c>
    </row>
    <row r="810" spans="1:12" ht="13.5" x14ac:dyDescent="0.25">
      <c r="A810" s="3">
        <v>43181</v>
      </c>
      <c r="B810" s="2">
        <v>20.7959</v>
      </c>
      <c r="C810" s="2">
        <v>57.353243714035727</v>
      </c>
      <c r="D810" s="2">
        <v>-3.7074902387175257E-2</v>
      </c>
      <c r="E810" s="2">
        <v>-0.14577869570661361</v>
      </c>
      <c r="F810" s="2">
        <v>20.79956</v>
      </c>
      <c r="G810" s="2">
        <v>20.735630000000008</v>
      </c>
      <c r="H810" s="2">
        <v>20.378030000000003</v>
      </c>
      <c r="I810" s="2">
        <v>16.09836000000001</v>
      </c>
      <c r="J810" s="19" t="s">
        <v>54</v>
      </c>
      <c r="K810" s="19" t="s">
        <v>52</v>
      </c>
      <c r="L810" s="19" t="s">
        <v>47</v>
      </c>
    </row>
    <row r="811" spans="1:12" ht="13.5" x14ac:dyDescent="0.25">
      <c r="A811" s="3">
        <v>43182</v>
      </c>
      <c r="B811" s="2">
        <v>20.802</v>
      </c>
      <c r="C811" s="2">
        <v>57.55081981841532</v>
      </c>
      <c r="D811" s="2">
        <v>-1.6749304875588678E-2</v>
      </c>
      <c r="E811" s="2">
        <v>-0.35560269502973052</v>
      </c>
      <c r="F811" s="2">
        <v>20.799560000000003</v>
      </c>
      <c r="G811" s="2">
        <v>20.735630000000008</v>
      </c>
      <c r="H811" s="2">
        <v>20.433094000000004</v>
      </c>
      <c r="I811" s="2">
        <v>16.139047500000011</v>
      </c>
      <c r="J811" s="19" t="s">
        <v>54</v>
      </c>
      <c r="K811" s="19" t="s">
        <v>52</v>
      </c>
      <c r="L811" s="19" t="s">
        <v>50</v>
      </c>
    </row>
    <row r="812" spans="1:12" ht="13.5" x14ac:dyDescent="0.25">
      <c r="A812" s="3">
        <v>43185</v>
      </c>
      <c r="B812" s="2">
        <v>20.802</v>
      </c>
      <c r="C812" s="2">
        <v>57.55081981841532</v>
      </c>
      <c r="D812" s="2">
        <v>-1.5722777098083895E-3</v>
      </c>
      <c r="E812" s="2">
        <v>-0.52163593338170222</v>
      </c>
      <c r="F812" s="2">
        <v>20.799559999999996</v>
      </c>
      <c r="G812" s="2">
        <v>20.735935000000005</v>
      </c>
      <c r="H812" s="2">
        <v>20.488280000000003</v>
      </c>
      <c r="I812" s="2">
        <v>16.179735000000012</v>
      </c>
      <c r="J812" s="19" t="s">
        <v>54</v>
      </c>
      <c r="K812" s="19" t="s">
        <v>52</v>
      </c>
      <c r="L812" s="19" t="s">
        <v>50</v>
      </c>
    </row>
    <row r="813" spans="1:12" ht="13.5" x14ac:dyDescent="0.25">
      <c r="A813" s="3">
        <v>43186</v>
      </c>
      <c r="B813" s="2">
        <v>20.802</v>
      </c>
      <c r="C813" s="2">
        <v>57.550819818415313</v>
      </c>
      <c r="D813" s="2">
        <v>1.026695756491236E-2</v>
      </c>
      <c r="E813" s="2">
        <v>-0.57177171376776514</v>
      </c>
      <c r="F813" s="2">
        <v>20.799559999999996</v>
      </c>
      <c r="G813" s="2">
        <v>20.736240000000002</v>
      </c>
      <c r="H813" s="2">
        <v>20.549462000000002</v>
      </c>
      <c r="I813" s="2">
        <v>16.220422500000012</v>
      </c>
      <c r="J813" s="19" t="s">
        <v>54</v>
      </c>
      <c r="K813" s="19" t="s">
        <v>52</v>
      </c>
      <c r="L813" s="19" t="s">
        <v>50</v>
      </c>
    </row>
    <row r="814" spans="1:12" ht="13.5" x14ac:dyDescent="0.25">
      <c r="A814" s="3">
        <v>43187</v>
      </c>
      <c r="B814" s="2">
        <v>20.802</v>
      </c>
      <c r="C814" s="2">
        <v>57.55081981841532</v>
      </c>
      <c r="D814" s="2">
        <v>2.0294655201066547E-2</v>
      </c>
      <c r="E814" s="2">
        <v>-0.49369485460220963</v>
      </c>
      <c r="F814" s="2">
        <v>20.800779999999996</v>
      </c>
      <c r="G814" s="2">
        <v>20.739300000000007</v>
      </c>
      <c r="H814" s="2">
        <v>20.610644000000001</v>
      </c>
      <c r="I814" s="2">
        <v>16.261080500000013</v>
      </c>
      <c r="J814" s="19" t="s">
        <v>48</v>
      </c>
      <c r="K814" s="19" t="s">
        <v>52</v>
      </c>
      <c r="L814" s="19" t="s">
        <v>51</v>
      </c>
    </row>
    <row r="815" spans="1:12" ht="13.5" x14ac:dyDescent="0.25">
      <c r="A815" s="3">
        <v>43188</v>
      </c>
      <c r="B815" s="2">
        <v>20.802</v>
      </c>
      <c r="C815" s="2">
        <v>57.550819818415327</v>
      </c>
      <c r="D815" s="2">
        <v>2.791983534105924E-2</v>
      </c>
      <c r="E815" s="2">
        <v>-0.17234243311075276</v>
      </c>
      <c r="F815" s="2">
        <v>20.802</v>
      </c>
      <c r="G815" s="2">
        <v>20.739605000000005</v>
      </c>
      <c r="H815" s="2">
        <v>20.66583</v>
      </c>
      <c r="I815" s="2">
        <v>16.301738500000013</v>
      </c>
      <c r="J815" s="19" t="s">
        <v>48</v>
      </c>
      <c r="K815" s="19" t="s">
        <v>52</v>
      </c>
      <c r="L815" s="19" t="s">
        <v>51</v>
      </c>
    </row>
    <row r="816" spans="1:12" ht="13.5" x14ac:dyDescent="0.25">
      <c r="A816" s="3">
        <v>43189</v>
      </c>
      <c r="B816" s="2">
        <v>20.802</v>
      </c>
      <c r="C816" s="2">
        <v>57.550819818415327</v>
      </c>
      <c r="D816" s="2">
        <v>3.3575804563660938E-2</v>
      </c>
      <c r="E816" s="2">
        <v>0.29824182058225424</v>
      </c>
      <c r="F816" s="2">
        <v>20.802</v>
      </c>
      <c r="G816" s="2">
        <v>20.754900000000006</v>
      </c>
      <c r="H816" s="2">
        <v>20.721015999999999</v>
      </c>
      <c r="I816" s="2">
        <v>16.342396500000014</v>
      </c>
      <c r="J816" s="19" t="s">
        <v>50</v>
      </c>
      <c r="K816" s="19" t="s">
        <v>50</v>
      </c>
      <c r="L816" s="19" t="s">
        <v>50</v>
      </c>
    </row>
    <row r="817" spans="1:12" ht="13.5" x14ac:dyDescent="0.25">
      <c r="A817" s="3">
        <v>43192</v>
      </c>
      <c r="B817" s="2">
        <v>20.802</v>
      </c>
      <c r="C817" s="2">
        <v>57.550819818415327</v>
      </c>
      <c r="D817" s="2">
        <v>3.7624489230218217E-2</v>
      </c>
      <c r="E817" s="2">
        <v>0.73574031746592161</v>
      </c>
      <c r="F817" s="2">
        <v>20.802</v>
      </c>
      <c r="G817" s="2">
        <v>20.767135000000003</v>
      </c>
      <c r="H817" s="2">
        <v>20.776202000000001</v>
      </c>
      <c r="I817" s="2">
        <v>16.383054500000014</v>
      </c>
      <c r="J817" s="19" t="s">
        <v>50</v>
      </c>
      <c r="K817" s="19" t="s">
        <v>50</v>
      </c>
      <c r="L817" s="19" t="s">
        <v>50</v>
      </c>
    </row>
    <row r="818" spans="1:12" ht="13.5" x14ac:dyDescent="0.25">
      <c r="A818" s="3">
        <v>43193</v>
      </c>
      <c r="B818" s="2">
        <v>20.802</v>
      </c>
      <c r="C818" s="2">
        <v>57.550819818415327</v>
      </c>
      <c r="D818" s="2">
        <v>4.0367766513355718E-2</v>
      </c>
      <c r="E818" s="2">
        <v>1.1633766174986333</v>
      </c>
      <c r="F818" s="2">
        <v>20.802</v>
      </c>
      <c r="G818" s="2">
        <v>20.779370000000007</v>
      </c>
      <c r="H818" s="2">
        <v>20.828206000000005</v>
      </c>
      <c r="I818" s="2">
        <v>16.422283000000014</v>
      </c>
      <c r="J818" s="19" t="s">
        <v>50</v>
      </c>
      <c r="K818" s="19" t="s">
        <v>50</v>
      </c>
      <c r="L818" s="19" t="s">
        <v>50</v>
      </c>
    </row>
    <row r="819" spans="1:12" ht="13.5" x14ac:dyDescent="0.25">
      <c r="A819" s="3">
        <v>43194</v>
      </c>
      <c r="B819" s="2">
        <v>20.190200000000001</v>
      </c>
      <c r="C819" s="2">
        <v>31.266893112810791</v>
      </c>
      <c r="D819" s="2">
        <v>8.6437083284895522E-2</v>
      </c>
      <c r="E819" s="2">
        <v>1.5673868989506832</v>
      </c>
      <c r="F819" s="2">
        <v>20.679639999999999</v>
      </c>
      <c r="G819" s="2">
        <v>20.761015000000004</v>
      </c>
      <c r="H819" s="2">
        <v>20.850232000000005</v>
      </c>
      <c r="I819" s="2">
        <v>16.458160500000012</v>
      </c>
      <c r="J819" s="19" t="s">
        <v>54</v>
      </c>
      <c r="K819" s="19" t="s">
        <v>49</v>
      </c>
      <c r="L819" s="19" t="s">
        <v>47</v>
      </c>
    </row>
    <row r="820" spans="1:12" ht="13.5" x14ac:dyDescent="0.25">
      <c r="A820" s="3">
        <v>43195</v>
      </c>
      <c r="B820" s="2">
        <v>20.190200000000001</v>
      </c>
      <c r="C820" s="2">
        <v>31.266893112810777</v>
      </c>
      <c r="D820" s="2">
        <v>0.12844880345308241</v>
      </c>
      <c r="E820" s="2">
        <v>1.9235832123525283</v>
      </c>
      <c r="F820" s="2">
        <v>20.557279999999999</v>
      </c>
      <c r="G820" s="2">
        <v>20.739600000000003</v>
      </c>
      <c r="H820" s="2">
        <v>20.855126000000006</v>
      </c>
      <c r="I820" s="2">
        <v>16.494038000000014</v>
      </c>
      <c r="J820" s="19" t="s">
        <v>54</v>
      </c>
      <c r="K820" s="19" t="s">
        <v>49</v>
      </c>
      <c r="L820" s="19" t="s">
        <v>47</v>
      </c>
    </row>
    <row r="821" spans="1:12" ht="13.5" x14ac:dyDescent="0.25">
      <c r="A821" s="3">
        <v>43196</v>
      </c>
      <c r="B821" s="2">
        <v>20.190200000000001</v>
      </c>
      <c r="C821" s="2">
        <v>31.266893112810777</v>
      </c>
      <c r="D821" s="2">
        <v>0.16774119044008984</v>
      </c>
      <c r="E821" s="2">
        <v>2.1304725408326557</v>
      </c>
      <c r="F821" s="2">
        <v>20.434920000000002</v>
      </c>
      <c r="G821" s="2">
        <v>20.709009999999999</v>
      </c>
      <c r="H821" s="2">
        <v>20.847784000000004</v>
      </c>
      <c r="I821" s="2">
        <v>16.531666500000011</v>
      </c>
      <c r="J821" s="19" t="s">
        <v>54</v>
      </c>
      <c r="K821" s="19" t="s">
        <v>49</v>
      </c>
      <c r="L821" s="19" t="s">
        <v>47</v>
      </c>
    </row>
    <row r="822" spans="1:12" ht="13.5" x14ac:dyDescent="0.25">
      <c r="A822" s="3">
        <v>43200</v>
      </c>
      <c r="B822" s="2">
        <v>20.7959</v>
      </c>
      <c r="C822" s="2">
        <v>56.073504391322743</v>
      </c>
      <c r="D822" s="2">
        <v>0.15871965670694266</v>
      </c>
      <c r="E822" s="2">
        <v>2.2516573725621409</v>
      </c>
      <c r="F822" s="2">
        <v>20.433700000000002</v>
      </c>
      <c r="G822" s="2">
        <v>20.709009999999999</v>
      </c>
      <c r="H822" s="2">
        <v>20.835424000000007</v>
      </c>
      <c r="I822" s="2">
        <v>16.57232350000001</v>
      </c>
      <c r="J822" s="19" t="s">
        <v>48</v>
      </c>
      <c r="K822" s="19" t="s">
        <v>52</v>
      </c>
      <c r="L822" s="19" t="s">
        <v>53</v>
      </c>
    </row>
    <row r="823" spans="1:12" ht="13.5" x14ac:dyDescent="0.25">
      <c r="A823" s="3">
        <v>43201</v>
      </c>
      <c r="B823" s="2">
        <v>20.802</v>
      </c>
      <c r="C823" s="2">
        <v>56.244777156968134</v>
      </c>
      <c r="D823" s="2">
        <v>0.14946039629827368</v>
      </c>
      <c r="E823" s="2">
        <v>2.2392590815365949</v>
      </c>
      <c r="F823" s="2">
        <v>20.433699999999998</v>
      </c>
      <c r="G823" s="2">
        <v>20.709315000000004</v>
      </c>
      <c r="H823" s="2">
        <v>20.809604000000004</v>
      </c>
      <c r="I823" s="2">
        <v>16.613011000000014</v>
      </c>
      <c r="J823" s="19" t="s">
        <v>48</v>
      </c>
      <c r="K823" s="19" t="s">
        <v>52</v>
      </c>
      <c r="L823" s="19" t="s">
        <v>50</v>
      </c>
    </row>
    <row r="824" spans="1:12" ht="13.5" x14ac:dyDescent="0.25">
      <c r="A824" s="3">
        <v>43202</v>
      </c>
      <c r="B824" s="2">
        <v>20.802</v>
      </c>
      <c r="C824" s="2">
        <v>56.244777156968134</v>
      </c>
      <c r="D824" s="2">
        <v>0.14050273761571574</v>
      </c>
      <c r="E824" s="2">
        <v>2.2251378112618569</v>
      </c>
      <c r="F824" s="2">
        <v>20.556059999999995</v>
      </c>
      <c r="G824" s="2">
        <v>20.709315000000004</v>
      </c>
      <c r="H824" s="2">
        <v>20.769346000000006</v>
      </c>
      <c r="I824" s="2">
        <v>16.653698500000015</v>
      </c>
      <c r="J824" s="19" t="s">
        <v>48</v>
      </c>
      <c r="K824" s="19" t="s">
        <v>52</v>
      </c>
      <c r="L824" s="19" t="s">
        <v>51</v>
      </c>
    </row>
    <row r="825" spans="1:12" ht="13.5" x14ac:dyDescent="0.25">
      <c r="A825" s="3">
        <v>43203</v>
      </c>
      <c r="B825" s="2">
        <v>20.802</v>
      </c>
      <c r="C825" s="2">
        <v>56.244777156968134</v>
      </c>
      <c r="D825" s="2">
        <v>0.13188345816224967</v>
      </c>
      <c r="E825" s="2">
        <v>2.0870241355433143</v>
      </c>
      <c r="F825" s="2">
        <v>20.678419999999999</v>
      </c>
      <c r="G825" s="2">
        <v>20.709315000000004</v>
      </c>
      <c r="H825" s="2">
        <v>20.729210000000002</v>
      </c>
      <c r="I825" s="2">
        <v>16.694386000000012</v>
      </c>
      <c r="J825" s="19" t="s">
        <v>48</v>
      </c>
      <c r="K825" s="19" t="s">
        <v>52</v>
      </c>
      <c r="L825" s="19" t="s">
        <v>51</v>
      </c>
    </row>
    <row r="826" spans="1:12" ht="13.5" x14ac:dyDescent="0.25">
      <c r="A826" s="3">
        <v>43206</v>
      </c>
      <c r="B826" s="2">
        <v>20.802</v>
      </c>
      <c r="C826" s="2">
        <v>56.244777156968134</v>
      </c>
      <c r="D826" s="2">
        <v>0.12362751604728928</v>
      </c>
      <c r="E826" s="2">
        <v>1.9121044858280396</v>
      </c>
      <c r="F826" s="2">
        <v>20.800779999999996</v>
      </c>
      <c r="G826" s="2">
        <v>20.709315000000004</v>
      </c>
      <c r="H826" s="2">
        <v>20.689074000000002</v>
      </c>
      <c r="I826" s="2">
        <v>16.735073500000013</v>
      </c>
      <c r="J826" s="19" t="s">
        <v>48</v>
      </c>
      <c r="K826" s="19" t="s">
        <v>52</v>
      </c>
      <c r="L826" s="19" t="s">
        <v>51</v>
      </c>
    </row>
    <row r="827" spans="1:12" ht="13.5" x14ac:dyDescent="0.25">
      <c r="A827" s="3">
        <v>43207</v>
      </c>
      <c r="B827" s="2">
        <v>20.802</v>
      </c>
      <c r="C827" s="2">
        <v>56.244777156968148</v>
      </c>
      <c r="D827" s="2">
        <v>0.11575032474870284</v>
      </c>
      <c r="E827" s="2">
        <v>1.8145414278131067</v>
      </c>
      <c r="F827" s="2">
        <v>20.802</v>
      </c>
      <c r="G827" s="2">
        <v>20.709315000000004</v>
      </c>
      <c r="H827" s="2">
        <v>20.648938000000001</v>
      </c>
      <c r="I827" s="2">
        <v>16.775761000000017</v>
      </c>
      <c r="J827" s="19" t="s">
        <v>48</v>
      </c>
      <c r="K827" s="19" t="s">
        <v>52</v>
      </c>
      <c r="L827" s="19" t="s">
        <v>51</v>
      </c>
    </row>
    <row r="828" spans="1:12" ht="13.5" x14ac:dyDescent="0.25">
      <c r="A828" s="3">
        <v>43208</v>
      </c>
      <c r="B828" s="2">
        <v>21.426100000000002</v>
      </c>
      <c r="C828" s="2">
        <v>72.268954930770448</v>
      </c>
      <c r="D828" s="2">
        <v>6.2030014474895978E-2</v>
      </c>
      <c r="E828" s="2">
        <v>1.7378714105369133</v>
      </c>
      <c r="F828" s="2">
        <v>20.926819999999999</v>
      </c>
      <c r="G828" s="2">
        <v>20.740520000000004</v>
      </c>
      <c r="H828" s="2">
        <v>20.634866000000006</v>
      </c>
      <c r="I828" s="2">
        <v>16.819569000000016</v>
      </c>
      <c r="J828" s="19" t="s">
        <v>48</v>
      </c>
      <c r="K828" s="19" t="s">
        <v>52</v>
      </c>
      <c r="L828" s="19" t="s">
        <v>51</v>
      </c>
    </row>
    <row r="829" spans="1:12" ht="13.5" x14ac:dyDescent="0.25">
      <c r="A829" s="3">
        <v>43209</v>
      </c>
      <c r="B829" s="2">
        <v>22.319400000000002</v>
      </c>
      <c r="C829" s="2">
        <v>82.27496286476719</v>
      </c>
      <c r="D829" s="2">
        <v>-0.1481711404629813</v>
      </c>
      <c r="E829" s="2">
        <v>1.7097253253176365</v>
      </c>
      <c r="F829" s="2">
        <v>21.2303</v>
      </c>
      <c r="G829" s="2">
        <v>20.816695000000003</v>
      </c>
      <c r="H829" s="2">
        <v>20.65297600000001</v>
      </c>
      <c r="I829" s="2">
        <v>16.867843500000014</v>
      </c>
      <c r="J829" s="19" t="s">
        <v>48</v>
      </c>
      <c r="K829" s="19" t="s">
        <v>52</v>
      </c>
      <c r="L829" s="19" t="s">
        <v>51</v>
      </c>
    </row>
    <row r="830" spans="1:12" ht="13.5" x14ac:dyDescent="0.25">
      <c r="A830" s="3">
        <v>43210</v>
      </c>
      <c r="B830" s="2">
        <v>21.315999999999999</v>
      </c>
      <c r="C830" s="2">
        <v>57.27572985990502</v>
      </c>
      <c r="D830" s="2">
        <v>-0.26110855654863485</v>
      </c>
      <c r="E830" s="2">
        <v>1.7213614986747148</v>
      </c>
      <c r="F830" s="2">
        <v>21.333100000000002</v>
      </c>
      <c r="G830" s="2">
        <v>20.842700000000004</v>
      </c>
      <c r="H830" s="2">
        <v>20.674268000000005</v>
      </c>
      <c r="I830" s="2">
        <v>16.911101000000013</v>
      </c>
      <c r="J830" s="19" t="s">
        <v>48</v>
      </c>
      <c r="K830" s="19" t="s">
        <v>52</v>
      </c>
      <c r="L830" s="19" t="s">
        <v>51</v>
      </c>
    </row>
    <row r="831" spans="1:12" ht="13.5" x14ac:dyDescent="0.25">
      <c r="A831" s="3">
        <v>43213</v>
      </c>
      <c r="B831" s="2">
        <v>21.866599999999998</v>
      </c>
      <c r="C831" s="2">
        <v>63.77943703634412</v>
      </c>
      <c r="D831" s="2">
        <v>-0.40023150582886302</v>
      </c>
      <c r="E831" s="2">
        <v>1.7620449144764943</v>
      </c>
      <c r="F831" s="2">
        <v>21.546019999999999</v>
      </c>
      <c r="G831" s="2">
        <v>20.895930000000003</v>
      </c>
      <c r="H831" s="2">
        <v>20.695560000000004</v>
      </c>
      <c r="I831" s="2">
        <v>16.959008000000011</v>
      </c>
      <c r="J831" s="19" t="s">
        <v>48</v>
      </c>
      <c r="K831" s="19" t="s">
        <v>52</v>
      </c>
      <c r="L831" s="19" t="s">
        <v>51</v>
      </c>
    </row>
    <row r="832" spans="1:12" ht="13.5" x14ac:dyDescent="0.25">
      <c r="A832" s="3">
        <v>43214</v>
      </c>
      <c r="B832" s="2">
        <v>22.9251</v>
      </c>
      <c r="C832" s="2">
        <v>72.459114167758202</v>
      </c>
      <c r="D832" s="2">
        <v>-0.50899699024125056</v>
      </c>
      <c r="E832" s="2">
        <v>1.7601524401229969</v>
      </c>
      <c r="F832" s="2">
        <v>21.97064</v>
      </c>
      <c r="G832" s="2">
        <v>21.002085000000001</v>
      </c>
      <c r="H832" s="2">
        <v>20.738022000000004</v>
      </c>
      <c r="I832" s="2">
        <v>17.012207500000009</v>
      </c>
      <c r="J832" s="19" t="s">
        <v>48</v>
      </c>
      <c r="K832" s="19" t="s">
        <v>52</v>
      </c>
      <c r="L832" s="19" t="s">
        <v>51</v>
      </c>
    </row>
    <row r="833" spans="1:12" ht="13.5" x14ac:dyDescent="0.25">
      <c r="A833" s="3">
        <v>43215</v>
      </c>
      <c r="B833" s="2">
        <v>23.341100000000001</v>
      </c>
      <c r="C833" s="2">
        <v>74.99517329665936</v>
      </c>
      <c r="D833" s="2">
        <v>-0.64255231859578288</v>
      </c>
      <c r="E833" s="2">
        <v>1.7134901758602294</v>
      </c>
      <c r="F833" s="2">
        <v>22.353640000000002</v>
      </c>
      <c r="G833" s="2">
        <v>21.12904</v>
      </c>
      <c r="H833" s="2">
        <v>20.799816000000007</v>
      </c>
      <c r="I833" s="2">
        <v>17.067487000000014</v>
      </c>
      <c r="J833" s="19" t="s">
        <v>48</v>
      </c>
      <c r="K833" s="19" t="s">
        <v>49</v>
      </c>
      <c r="L833" s="19" t="s">
        <v>51</v>
      </c>
    </row>
    <row r="834" spans="1:12" ht="13.5" x14ac:dyDescent="0.25">
      <c r="A834" s="3">
        <v>43216</v>
      </c>
      <c r="B834" s="2">
        <v>23.855</v>
      </c>
      <c r="C834" s="2">
        <v>77.72407105439359</v>
      </c>
      <c r="D834" s="2">
        <v>-0.80686942977274612</v>
      </c>
      <c r="E834" s="2">
        <v>1.6608872840809623</v>
      </c>
      <c r="F834" s="2">
        <v>22.66076</v>
      </c>
      <c r="G834" s="2">
        <v>21.281690000000001</v>
      </c>
      <c r="H834" s="2">
        <v>20.873356000000005</v>
      </c>
      <c r="I834" s="2">
        <v>17.125336000000015</v>
      </c>
      <c r="J834" s="19" t="s">
        <v>48</v>
      </c>
      <c r="K834" s="19" t="s">
        <v>49</v>
      </c>
      <c r="L834" s="19" t="s">
        <v>51</v>
      </c>
    </row>
    <row r="835" spans="1:12" ht="13.5" x14ac:dyDescent="0.25">
      <c r="A835" s="3">
        <v>43217</v>
      </c>
      <c r="B835" s="2">
        <v>23.855</v>
      </c>
      <c r="C835" s="2">
        <v>77.72407105439359</v>
      </c>
      <c r="D835" s="2">
        <v>-0.96120483676583746</v>
      </c>
      <c r="E835" s="2">
        <v>1.6418338091901363</v>
      </c>
      <c r="F835" s="2">
        <v>23.168560000000003</v>
      </c>
      <c r="G835" s="2">
        <v>21.434339999999999</v>
      </c>
      <c r="H835" s="2">
        <v>20.946896000000006</v>
      </c>
      <c r="I835" s="2">
        <v>17.183185000000012</v>
      </c>
      <c r="J835" s="19" t="s">
        <v>48</v>
      </c>
      <c r="K835" s="19" t="s">
        <v>49</v>
      </c>
      <c r="L835" s="19" t="s">
        <v>51</v>
      </c>
    </row>
    <row r="836" spans="1:12" ht="13.5" x14ac:dyDescent="0.25">
      <c r="A836" s="3">
        <v>43220</v>
      </c>
      <c r="B836" s="2">
        <v>23.8917</v>
      </c>
      <c r="C836" s="2">
        <v>77.923619386342452</v>
      </c>
      <c r="D836" s="2">
        <v>-1.1086795307146566</v>
      </c>
      <c r="E836" s="2">
        <v>1.6066785354562831</v>
      </c>
      <c r="F836" s="2">
        <v>23.57358</v>
      </c>
      <c r="G836" s="2">
        <v>21.588825</v>
      </c>
      <c r="H836" s="2">
        <v>21.033162000000008</v>
      </c>
      <c r="I836" s="2">
        <v>17.241217500000015</v>
      </c>
      <c r="J836" s="19" t="s">
        <v>48</v>
      </c>
      <c r="K836" s="19" t="s">
        <v>49</v>
      </c>
      <c r="L836" s="19" t="s">
        <v>51</v>
      </c>
    </row>
    <row r="837" spans="1:12" ht="13.5" x14ac:dyDescent="0.25">
      <c r="A837" s="3">
        <v>43222</v>
      </c>
      <c r="B837" s="2">
        <v>25.109300000000001</v>
      </c>
      <c r="C837" s="2">
        <v>83.276268015152411</v>
      </c>
      <c r="D837" s="2">
        <v>-1.3369907065353601</v>
      </c>
      <c r="E837" s="2">
        <v>1.546171462471353</v>
      </c>
      <c r="F837" s="2">
        <v>24.010420000000003</v>
      </c>
      <c r="G837" s="2">
        <v>21.804189999999998</v>
      </c>
      <c r="H837" s="2">
        <v>21.14378000000001</v>
      </c>
      <c r="I837" s="2">
        <v>17.305338000000013</v>
      </c>
      <c r="J837" s="19" t="s">
        <v>48</v>
      </c>
      <c r="K837" s="19" t="s">
        <v>49</v>
      </c>
      <c r="L837" s="19" t="s">
        <v>51</v>
      </c>
    </row>
    <row r="838" spans="1:12" ht="13.5" x14ac:dyDescent="0.25">
      <c r="A838" s="3">
        <v>43223</v>
      </c>
      <c r="B838" s="2">
        <v>25.109300000000001</v>
      </c>
      <c r="C838" s="2">
        <v>83.276268015152411</v>
      </c>
      <c r="D838" s="2">
        <v>-1.4537012778303797</v>
      </c>
      <c r="E838" s="2">
        <v>1.4905724155197759</v>
      </c>
      <c r="F838" s="2">
        <v>24.364060000000002</v>
      </c>
      <c r="G838" s="2">
        <v>22.019555</v>
      </c>
      <c r="H838" s="2">
        <v>21.254398000000009</v>
      </c>
      <c r="I838" s="2">
        <v>17.369604500000012</v>
      </c>
      <c r="J838" s="19" t="s">
        <v>48</v>
      </c>
      <c r="K838" s="19" t="s">
        <v>49</v>
      </c>
      <c r="L838" s="19" t="s">
        <v>51</v>
      </c>
    </row>
    <row r="839" spans="1:12" ht="13.5" x14ac:dyDescent="0.25">
      <c r="A839" s="3">
        <v>43224</v>
      </c>
      <c r="B839" s="2">
        <v>26.234999999999999</v>
      </c>
      <c r="C839" s="2">
        <v>86.726912476533002</v>
      </c>
      <c r="D839" s="2">
        <v>-1.5165029929153029</v>
      </c>
      <c r="E839" s="2">
        <v>1.4140902069124457</v>
      </c>
      <c r="F839" s="2">
        <v>24.840060000000001</v>
      </c>
      <c r="G839" s="2">
        <v>22.321795000000002</v>
      </c>
      <c r="H839" s="2">
        <v>21.369910000000004</v>
      </c>
      <c r="I839" s="2">
        <v>17.439499500000014</v>
      </c>
      <c r="J839" s="19" t="s">
        <v>48</v>
      </c>
      <c r="K839" s="19" t="s">
        <v>49</v>
      </c>
      <c r="L839" s="19" t="s">
        <v>51</v>
      </c>
    </row>
    <row r="840" spans="1:12" ht="13.5" x14ac:dyDescent="0.25">
      <c r="A840" s="3">
        <v>43227</v>
      </c>
      <c r="B840" s="2">
        <v>27.409700000000001</v>
      </c>
      <c r="C840" s="2">
        <v>89.225306470198134</v>
      </c>
      <c r="D840" s="2">
        <v>-1.8344307982620052</v>
      </c>
      <c r="E840" s="2">
        <v>1.3842538812355412</v>
      </c>
      <c r="F840" s="2">
        <v>25.551000000000002</v>
      </c>
      <c r="G840" s="2">
        <v>22.682770000000001</v>
      </c>
      <c r="H840" s="2">
        <v>21.503288000000001</v>
      </c>
      <c r="I840" s="2">
        <v>17.515268000000013</v>
      </c>
      <c r="J840" s="19" t="s">
        <v>48</v>
      </c>
      <c r="K840" s="19" t="s">
        <v>49</v>
      </c>
      <c r="L840" s="19" t="s">
        <v>51</v>
      </c>
    </row>
    <row r="841" spans="1:12" ht="13.5" x14ac:dyDescent="0.25">
      <c r="A841" s="3">
        <v>43228</v>
      </c>
      <c r="B841" s="2">
        <v>27.409700000000001</v>
      </c>
      <c r="C841" s="2">
        <v>89.225306470198134</v>
      </c>
      <c r="D841" s="2">
        <v>-2.0473505226987498</v>
      </c>
      <c r="E841" s="2">
        <v>1.3608418277300336</v>
      </c>
      <c r="F841" s="2">
        <v>26.2546</v>
      </c>
      <c r="G841" s="2">
        <v>23.043745000000001</v>
      </c>
      <c r="H841" s="2">
        <v>21.635442000000001</v>
      </c>
      <c r="I841" s="2">
        <v>17.590890500000015</v>
      </c>
      <c r="J841" s="19" t="s">
        <v>48</v>
      </c>
      <c r="K841" s="19" t="s">
        <v>49</v>
      </c>
      <c r="L841" s="19" t="s">
        <v>51</v>
      </c>
    </row>
    <row r="842" spans="1:12" ht="13.5" x14ac:dyDescent="0.25">
      <c r="A842" s="3">
        <v>43229</v>
      </c>
      <c r="B842" s="2">
        <v>26.6144</v>
      </c>
      <c r="C842" s="2">
        <v>77.736213773303504</v>
      </c>
      <c r="D842" s="2">
        <v>-2.0322483065429395</v>
      </c>
      <c r="E842" s="2">
        <v>1.397186150862779</v>
      </c>
      <c r="F842" s="2">
        <v>26.555619999999998</v>
      </c>
      <c r="G842" s="2">
        <v>23.334670000000003</v>
      </c>
      <c r="H842" s="2">
        <v>21.751812000000005</v>
      </c>
      <c r="I842" s="2">
        <v>17.660698000000014</v>
      </c>
      <c r="J842" s="19" t="s">
        <v>54</v>
      </c>
      <c r="K842" s="19" t="s">
        <v>52</v>
      </c>
      <c r="L842" s="19" t="s">
        <v>55</v>
      </c>
    </row>
    <row r="843" spans="1:12" ht="13.5" x14ac:dyDescent="0.25">
      <c r="A843" s="3">
        <v>43230</v>
      </c>
      <c r="B843" s="2">
        <v>26.6755</v>
      </c>
      <c r="C843" s="2">
        <v>77.970900934776324</v>
      </c>
      <c r="D843" s="2">
        <v>-1.9798257918163813</v>
      </c>
      <c r="E843" s="2">
        <v>1.473165797055588</v>
      </c>
      <c r="F843" s="2">
        <v>26.868860000000002</v>
      </c>
      <c r="G843" s="2">
        <v>23.628345000000003</v>
      </c>
      <c r="H843" s="2">
        <v>21.869404000000003</v>
      </c>
      <c r="I843" s="2">
        <v>17.730753000000014</v>
      </c>
      <c r="J843" s="19" t="s">
        <v>54</v>
      </c>
      <c r="K843" s="19" t="s">
        <v>52</v>
      </c>
      <c r="L843" s="19" t="s">
        <v>55</v>
      </c>
    </row>
    <row r="844" spans="1:12" ht="13.5" x14ac:dyDescent="0.25">
      <c r="A844" s="3">
        <v>43231</v>
      </c>
      <c r="B844" s="2">
        <v>26.1861</v>
      </c>
      <c r="C844" s="2">
        <v>71.472085521074973</v>
      </c>
      <c r="D844" s="2">
        <v>-1.838877373819038</v>
      </c>
      <c r="E844" s="2">
        <v>1.5469979017829321</v>
      </c>
      <c r="F844" s="2">
        <v>26.859079999999999</v>
      </c>
      <c r="G844" s="2">
        <v>23.897550000000003</v>
      </c>
      <c r="H844" s="2">
        <v>21.978310000000008</v>
      </c>
      <c r="I844" s="2">
        <v>17.798390000000012</v>
      </c>
      <c r="J844" s="19" t="s">
        <v>54</v>
      </c>
      <c r="K844" s="19" t="s">
        <v>52</v>
      </c>
      <c r="L844" s="19" t="s">
        <v>47</v>
      </c>
    </row>
    <row r="845" spans="1:12" ht="13.5" x14ac:dyDescent="0.25">
      <c r="A845" s="3">
        <v>43234</v>
      </c>
      <c r="B845" s="2">
        <v>26.210599999999999</v>
      </c>
      <c r="C845" s="2">
        <v>71.599703343145535</v>
      </c>
      <c r="D845" s="2">
        <v>-1.7358718910710422</v>
      </c>
      <c r="E845" s="2">
        <v>1.6443129461945731</v>
      </c>
      <c r="F845" s="2">
        <v>26.619259999999997</v>
      </c>
      <c r="G845" s="2">
        <v>24.16798</v>
      </c>
      <c r="H845" s="2">
        <v>22.086604000000008</v>
      </c>
      <c r="I845" s="2">
        <v>17.866120500000012</v>
      </c>
      <c r="J845" s="19" t="s">
        <v>54</v>
      </c>
      <c r="K845" s="19" t="s">
        <v>52</v>
      </c>
      <c r="L845" s="19" t="s">
        <v>47</v>
      </c>
    </row>
    <row r="846" spans="1:12" ht="13.5" x14ac:dyDescent="0.25">
      <c r="A846" s="3">
        <v>43235</v>
      </c>
      <c r="B846" s="2">
        <v>27.0059</v>
      </c>
      <c r="C846" s="2">
        <v>75.440416580368748</v>
      </c>
      <c r="D846" s="2">
        <v>-1.7154969756294989</v>
      </c>
      <c r="E846" s="2">
        <v>1.7784643426187861</v>
      </c>
      <c r="F846" s="2">
        <v>26.538499999999999</v>
      </c>
      <c r="G846" s="2">
        <v>24.478174999999997</v>
      </c>
      <c r="H846" s="2">
        <v>22.216800000000003</v>
      </c>
      <c r="I846" s="2">
        <v>17.937827500000015</v>
      </c>
      <c r="J846" s="19" t="s">
        <v>54</v>
      </c>
      <c r="K846" s="19" t="s">
        <v>52</v>
      </c>
      <c r="L846" s="19" t="s">
        <v>47</v>
      </c>
    </row>
    <row r="847" spans="1:12" ht="13.5" x14ac:dyDescent="0.25">
      <c r="A847" s="3">
        <v>43236</v>
      </c>
      <c r="B847" s="2">
        <v>27.409700000000001</v>
      </c>
      <c r="C847" s="2">
        <v>77.131433537233107</v>
      </c>
      <c r="D847" s="2">
        <v>-1.5580613925840758</v>
      </c>
      <c r="E847" s="2">
        <v>1.9146526629018836</v>
      </c>
      <c r="F847" s="2">
        <v>26.697559999999999</v>
      </c>
      <c r="G847" s="2">
        <v>24.808559999999996</v>
      </c>
      <c r="H847" s="2">
        <v>22.353848000000003</v>
      </c>
      <c r="I847" s="2">
        <v>18.011553500000016</v>
      </c>
      <c r="J847" s="19" t="s">
        <v>48</v>
      </c>
      <c r="K847" s="19" t="s">
        <v>49</v>
      </c>
      <c r="L847" s="19" t="s">
        <v>51</v>
      </c>
    </row>
    <row r="848" spans="1:12" ht="13.5" x14ac:dyDescent="0.25">
      <c r="A848" s="3">
        <v>43237</v>
      </c>
      <c r="B848" s="2">
        <v>27.403600000000001</v>
      </c>
      <c r="C848" s="2">
        <v>77.04513163431406</v>
      </c>
      <c r="D848" s="2">
        <v>-1.4427222731885578</v>
      </c>
      <c r="E848" s="2">
        <v>1.9094596043400349</v>
      </c>
      <c r="F848" s="2">
        <v>26.84318</v>
      </c>
      <c r="G848" s="2">
        <v>25.107434999999995</v>
      </c>
      <c r="H848" s="2">
        <v>22.490774000000009</v>
      </c>
      <c r="I848" s="2">
        <v>18.085247500000015</v>
      </c>
      <c r="J848" s="19" t="s">
        <v>54</v>
      </c>
      <c r="K848" s="19" t="s">
        <v>52</v>
      </c>
      <c r="L848" s="19" t="s">
        <v>55</v>
      </c>
    </row>
    <row r="849" spans="1:12" ht="13.5" x14ac:dyDescent="0.25">
      <c r="A849" s="3">
        <v>43238</v>
      </c>
      <c r="B849" s="2">
        <v>27.391400000000001</v>
      </c>
      <c r="C849" s="2">
        <v>76.859904976291489</v>
      </c>
      <c r="D849" s="2">
        <v>-1.1879731366457591</v>
      </c>
      <c r="E849" s="2">
        <v>1.8453120194197135</v>
      </c>
      <c r="F849" s="2">
        <v>27.084240000000001</v>
      </c>
      <c r="G849" s="2">
        <v>25.361034999999994</v>
      </c>
      <c r="H849" s="2">
        <v>22.627456000000006</v>
      </c>
      <c r="I849" s="2">
        <v>18.158880500000016</v>
      </c>
      <c r="J849" s="19" t="s">
        <v>48</v>
      </c>
      <c r="K849" s="19" t="s">
        <v>49</v>
      </c>
      <c r="L849" s="19" t="s">
        <v>51</v>
      </c>
    </row>
    <row r="850" spans="1:12" ht="13.5" x14ac:dyDescent="0.25">
      <c r="A850" s="3">
        <v>43241</v>
      </c>
      <c r="B850" s="2">
        <v>26.920300000000001</v>
      </c>
      <c r="C850" s="2">
        <v>69.874158255341968</v>
      </c>
      <c r="D850" s="2">
        <v>-0.77240417625871061</v>
      </c>
      <c r="E850" s="2">
        <v>1.7355099334969268</v>
      </c>
      <c r="F850" s="2">
        <v>27.226179999999999</v>
      </c>
      <c r="G850" s="2">
        <v>25.641249999999996</v>
      </c>
      <c r="H850" s="2">
        <v>22.753492000000005</v>
      </c>
      <c r="I850" s="2">
        <v>18.22826150000002</v>
      </c>
      <c r="J850" s="19" t="s">
        <v>48</v>
      </c>
      <c r="K850" s="19" t="s">
        <v>49</v>
      </c>
      <c r="L850" s="19" t="s">
        <v>51</v>
      </c>
    </row>
    <row r="851" spans="1:12" ht="13.5" x14ac:dyDescent="0.25">
      <c r="A851" s="3">
        <v>43242</v>
      </c>
      <c r="B851" s="2">
        <v>26.914200000000001</v>
      </c>
      <c r="C851" s="2">
        <v>69.78571170101489</v>
      </c>
      <c r="D851" s="2">
        <v>-0.43198457280722025</v>
      </c>
      <c r="E851" s="2">
        <v>1.5910330903480419</v>
      </c>
      <c r="F851" s="2">
        <v>27.207839999999997</v>
      </c>
      <c r="G851" s="2">
        <v>25.893629999999995</v>
      </c>
      <c r="H851" s="2">
        <v>22.875736000000007</v>
      </c>
      <c r="I851" s="2">
        <v>18.29568500000002</v>
      </c>
      <c r="J851" s="19" t="s">
        <v>54</v>
      </c>
      <c r="K851" s="19" t="s">
        <v>52</v>
      </c>
      <c r="L851" s="19" t="s">
        <v>47</v>
      </c>
    </row>
    <row r="852" spans="1:12" ht="13.5" x14ac:dyDescent="0.25">
      <c r="A852" s="3">
        <v>43243</v>
      </c>
      <c r="B852" s="2">
        <v>26.6144</v>
      </c>
      <c r="C852" s="2">
        <v>65.403892990504616</v>
      </c>
      <c r="D852" s="2">
        <v>-0.25485087126765649</v>
      </c>
      <c r="E852" s="2">
        <v>1.4727852524752794</v>
      </c>
      <c r="F852" s="2">
        <v>27.048780000000001</v>
      </c>
      <c r="G852" s="2">
        <v>26.078094999999998</v>
      </c>
      <c r="H852" s="2">
        <v>22.992106000000003</v>
      </c>
      <c r="I852" s="2">
        <v>18.36176200000002</v>
      </c>
      <c r="J852" s="19" t="s">
        <v>54</v>
      </c>
      <c r="K852" s="19" t="s">
        <v>52</v>
      </c>
      <c r="L852" s="19" t="s">
        <v>47</v>
      </c>
    </row>
    <row r="853" spans="1:12" ht="13.5" x14ac:dyDescent="0.25">
      <c r="A853" s="3">
        <v>43244</v>
      </c>
      <c r="B853" s="2">
        <v>26.5532</v>
      </c>
      <c r="C853" s="2">
        <v>64.513376141971946</v>
      </c>
      <c r="D853" s="2">
        <v>-9.9233288907395689E-2</v>
      </c>
      <c r="E853" s="2">
        <v>1.3434021245045837</v>
      </c>
      <c r="F853" s="2">
        <v>26.878699999999998</v>
      </c>
      <c r="G853" s="2">
        <v>26.238699999999994</v>
      </c>
      <c r="H853" s="2">
        <v>23.107252000000006</v>
      </c>
      <c r="I853" s="2">
        <v>18.430286500000019</v>
      </c>
      <c r="J853" s="19" t="s">
        <v>54</v>
      </c>
      <c r="K853" s="19" t="s">
        <v>52</v>
      </c>
      <c r="L853" s="19" t="s">
        <v>47</v>
      </c>
    </row>
    <row r="854" spans="1:12" ht="13.5" x14ac:dyDescent="0.25">
      <c r="A854" s="3">
        <v>43245</v>
      </c>
      <c r="B854" s="2">
        <v>26.210599999999999</v>
      </c>
      <c r="C854" s="2">
        <v>59.619557097665478</v>
      </c>
      <c r="D854" s="2">
        <v>-2.4700615674628779E-2</v>
      </c>
      <c r="E854" s="2">
        <v>1.136743566429935</v>
      </c>
      <c r="F854" s="2">
        <v>26.642540000000004</v>
      </c>
      <c r="G854" s="2">
        <v>26.356479999999998</v>
      </c>
      <c r="H854" s="2">
        <v>23.215424000000002</v>
      </c>
      <c r="I854" s="2">
        <v>18.497006000000017</v>
      </c>
      <c r="J854" s="19" t="s">
        <v>54</v>
      </c>
      <c r="K854" s="19" t="s">
        <v>52</v>
      </c>
      <c r="L854" s="19" t="s">
        <v>47</v>
      </c>
    </row>
    <row r="855" spans="1:12" ht="13.5" x14ac:dyDescent="0.25">
      <c r="A855" s="3">
        <v>43248</v>
      </c>
      <c r="B855" s="2">
        <v>25.519200000000001</v>
      </c>
      <c r="C855" s="2">
        <v>51.181576951013398</v>
      </c>
      <c r="D855" s="2">
        <v>8.8680260683517531E-2</v>
      </c>
      <c r="E855" s="2">
        <v>0.86449847841955718</v>
      </c>
      <c r="F855" s="2">
        <v>26.36232</v>
      </c>
      <c r="G855" s="2">
        <v>26.439689999999995</v>
      </c>
      <c r="H855" s="2">
        <v>23.309768000000009</v>
      </c>
      <c r="I855" s="2">
        <v>18.558494500000016</v>
      </c>
      <c r="J855" s="19" t="s">
        <v>54</v>
      </c>
      <c r="K855" s="19" t="s">
        <v>52</v>
      </c>
      <c r="L855" s="19" t="s">
        <v>47</v>
      </c>
    </row>
    <row r="856" spans="1:12" ht="13.5" x14ac:dyDescent="0.25">
      <c r="A856" s="3">
        <v>43249</v>
      </c>
      <c r="B856" s="2">
        <v>24.7789</v>
      </c>
      <c r="C856" s="2">
        <v>44.000772322431168</v>
      </c>
      <c r="D856" s="2">
        <v>0.36157091582812129</v>
      </c>
      <c r="E856" s="2">
        <v>0.51243650793281414</v>
      </c>
      <c r="F856" s="2">
        <v>25.93526</v>
      </c>
      <c r="G856" s="2">
        <v>26.484049999999996</v>
      </c>
      <c r="H856" s="2">
        <v>23.389306000000005</v>
      </c>
      <c r="I856" s="2">
        <v>18.615088500000017</v>
      </c>
      <c r="J856" s="19" t="s">
        <v>54</v>
      </c>
      <c r="K856" s="19" t="s">
        <v>52</v>
      </c>
      <c r="L856" s="19" t="s">
        <v>47</v>
      </c>
    </row>
    <row r="857" spans="1:12" ht="13.5" x14ac:dyDescent="0.25">
      <c r="A857" s="3">
        <v>43250</v>
      </c>
      <c r="B857" s="2">
        <v>24.7789</v>
      </c>
      <c r="C857" s="2">
        <v>44.000772322431168</v>
      </c>
      <c r="D857" s="2">
        <v>0.65875566369551208</v>
      </c>
      <c r="E857" s="2">
        <v>0.13975435769053984</v>
      </c>
      <c r="F857" s="2">
        <v>25.568159999999999</v>
      </c>
      <c r="G857" s="2">
        <v>26.46753</v>
      </c>
      <c r="H857" s="2">
        <v>23.468844000000004</v>
      </c>
      <c r="I857" s="2">
        <v>18.671682500000017</v>
      </c>
      <c r="J857" s="19" t="s">
        <v>54</v>
      </c>
      <c r="K857" s="19" t="s">
        <v>52</v>
      </c>
      <c r="L857" s="19" t="s">
        <v>47</v>
      </c>
    </row>
    <row r="858" spans="1:12" ht="13.5" x14ac:dyDescent="0.25">
      <c r="A858" s="3">
        <v>43251</v>
      </c>
      <c r="B858" s="2">
        <v>25.519200000000001</v>
      </c>
      <c r="C858" s="2">
        <v>51.837547820755631</v>
      </c>
      <c r="D858" s="2">
        <v>0.85829065802243676</v>
      </c>
      <c r="E858" s="2">
        <v>-0.20646697052299209</v>
      </c>
      <c r="F858" s="2">
        <v>25.361359999999998</v>
      </c>
      <c r="G858" s="2">
        <v>26.488025</v>
      </c>
      <c r="H858" s="2">
        <v>23.563188</v>
      </c>
      <c r="I858" s="2">
        <v>18.731978000000016</v>
      </c>
      <c r="J858" s="19" t="s">
        <v>54</v>
      </c>
      <c r="K858" s="19" t="s">
        <v>52</v>
      </c>
      <c r="L858" s="19" t="s">
        <v>47</v>
      </c>
    </row>
    <row r="859" spans="1:12" ht="13.5" x14ac:dyDescent="0.25">
      <c r="A859" s="3">
        <v>43252</v>
      </c>
      <c r="B859" s="2">
        <v>25.635400000000001</v>
      </c>
      <c r="C859" s="2">
        <v>52.950542405607777</v>
      </c>
      <c r="D859" s="2">
        <v>1.0158307173039596</v>
      </c>
      <c r="E859" s="2">
        <v>-0.55167295155170248</v>
      </c>
      <c r="F859" s="2">
        <v>25.246320000000001</v>
      </c>
      <c r="G859" s="2">
        <v>26.458045000000006</v>
      </c>
      <c r="H859" s="2">
        <v>23.659977999999995</v>
      </c>
      <c r="I859" s="2">
        <v>18.793160000000018</v>
      </c>
      <c r="J859" s="19" t="s">
        <v>54</v>
      </c>
      <c r="K859" s="19" t="s">
        <v>52</v>
      </c>
      <c r="L859" s="19" t="s">
        <v>47</v>
      </c>
    </row>
    <row r="860" spans="1:12" ht="13.5" x14ac:dyDescent="0.25">
      <c r="A860" s="3">
        <v>43255</v>
      </c>
      <c r="B860" s="2">
        <v>25.788399999999999</v>
      </c>
      <c r="C860" s="2">
        <v>54.443357960102922</v>
      </c>
      <c r="D860" s="2">
        <v>1.0638842598486988</v>
      </c>
      <c r="E860" s="2">
        <v>-0.92090393317064445</v>
      </c>
      <c r="F860" s="2">
        <v>25.300159999999998</v>
      </c>
      <c r="G860" s="2">
        <v>26.376980000000003</v>
      </c>
      <c r="H860" s="2">
        <v>23.759828000000002</v>
      </c>
      <c r="I860" s="2">
        <v>18.854893000000018</v>
      </c>
      <c r="J860" s="19" t="s">
        <v>54</v>
      </c>
      <c r="K860" s="19" t="s">
        <v>52</v>
      </c>
      <c r="L860" s="19" t="s">
        <v>55</v>
      </c>
    </row>
    <row r="861" spans="1:12" ht="13.5" x14ac:dyDescent="0.25">
      <c r="A861" s="3">
        <v>43256</v>
      </c>
      <c r="B861" s="2">
        <v>26.914200000000001</v>
      </c>
      <c r="C861" s="2">
        <v>63.596145768235502</v>
      </c>
      <c r="D861" s="2">
        <v>1.0179771007615379</v>
      </c>
      <c r="E861" s="2">
        <v>-1.3411154473295446</v>
      </c>
      <c r="F861" s="2">
        <v>25.727219999999999</v>
      </c>
      <c r="G861" s="2">
        <v>26.352205000000005</v>
      </c>
      <c r="H861" s="2">
        <v>23.882071999999997</v>
      </c>
      <c r="I861" s="2">
        <v>18.922224500000016</v>
      </c>
      <c r="J861" s="19" t="s">
        <v>48</v>
      </c>
      <c r="K861" s="19" t="s">
        <v>49</v>
      </c>
      <c r="L861" s="19" t="s">
        <v>51</v>
      </c>
    </row>
    <row r="862" spans="1:12" ht="13.5" x14ac:dyDescent="0.25">
      <c r="A862" s="3">
        <v>43257</v>
      </c>
      <c r="B862" s="2">
        <v>27.844100000000001</v>
      </c>
      <c r="C862" s="2">
        <v>69.115647528419245</v>
      </c>
      <c r="D862" s="2">
        <v>0.85540451628286718</v>
      </c>
      <c r="E862" s="2">
        <v>-1.8837352034838961</v>
      </c>
      <c r="F862" s="2">
        <v>26.340260000000001</v>
      </c>
      <c r="G862" s="2">
        <v>26.413690000000003</v>
      </c>
      <c r="H862" s="2">
        <v>24.022913999999997</v>
      </c>
      <c r="I862" s="2">
        <v>18.994205500000021</v>
      </c>
      <c r="J862" s="19" t="s">
        <v>48</v>
      </c>
      <c r="K862" s="19" t="s">
        <v>49</v>
      </c>
      <c r="L862" s="19" t="s">
        <v>51</v>
      </c>
    </row>
    <row r="863" spans="1:12" ht="13.5" x14ac:dyDescent="0.25">
      <c r="A863" s="3">
        <v>43258</v>
      </c>
      <c r="B863" s="2">
        <v>29.092199999999998</v>
      </c>
      <c r="C863" s="2">
        <v>74.667399994156966</v>
      </c>
      <c r="D863" s="2">
        <v>0.60240372199008618</v>
      </c>
      <c r="E863" s="2">
        <v>-2.4067786108148099</v>
      </c>
      <c r="F863" s="2">
        <v>27.054859999999998</v>
      </c>
      <c r="G863" s="2">
        <v>26.534525000000009</v>
      </c>
      <c r="H863" s="2">
        <v>24.188717999999998</v>
      </c>
      <c r="I863" s="2">
        <v>19.072427000000019</v>
      </c>
      <c r="J863" s="19" t="s">
        <v>48</v>
      </c>
      <c r="K863" s="19" t="s">
        <v>49</v>
      </c>
      <c r="L863" s="19" t="s">
        <v>51</v>
      </c>
    </row>
    <row r="864" spans="1:12" ht="13.5" x14ac:dyDescent="0.25">
      <c r="A864" s="3">
        <v>43259</v>
      </c>
      <c r="B864" s="2">
        <v>30.395399999999999</v>
      </c>
      <c r="C864" s="2">
        <v>78.926963395689313</v>
      </c>
      <c r="D864" s="2">
        <v>0.21914322820525456</v>
      </c>
      <c r="E864" s="2">
        <v>-2.7991235044001477</v>
      </c>
      <c r="F864" s="2">
        <v>28.00686</v>
      </c>
      <c r="G864" s="2">
        <v>26.744990000000008</v>
      </c>
      <c r="H864" s="2">
        <v>24.380585999999997</v>
      </c>
      <c r="I864" s="2">
        <v>19.157164500000018</v>
      </c>
      <c r="J864" s="19" t="s">
        <v>48</v>
      </c>
      <c r="K864" s="19" t="s">
        <v>49</v>
      </c>
      <c r="L864" s="19" t="s">
        <v>51</v>
      </c>
    </row>
    <row r="865" spans="1:12" ht="13.5" x14ac:dyDescent="0.25">
      <c r="A865" s="3">
        <v>43262</v>
      </c>
      <c r="B865" s="2">
        <v>31.759799999999998</v>
      </c>
      <c r="C865" s="2">
        <v>82.285366453333722</v>
      </c>
      <c r="D865" s="2">
        <v>-0.33875537209004136</v>
      </c>
      <c r="E865" s="2">
        <v>-3.0669936462204799</v>
      </c>
      <c r="F865" s="2">
        <v>29.201139999999999</v>
      </c>
      <c r="G865" s="2">
        <v>27.022450000000003</v>
      </c>
      <c r="H865" s="2">
        <v>24.599742000000006</v>
      </c>
      <c r="I865" s="2">
        <v>19.25071250000002</v>
      </c>
      <c r="J865" s="19" t="s">
        <v>48</v>
      </c>
      <c r="K865" s="19" t="s">
        <v>49</v>
      </c>
      <c r="L865" s="19" t="s">
        <v>51</v>
      </c>
    </row>
    <row r="866" spans="1:12" ht="13.5" x14ac:dyDescent="0.25">
      <c r="A866" s="3">
        <v>43263</v>
      </c>
      <c r="B866" s="2">
        <v>31.753699999999998</v>
      </c>
      <c r="C866" s="2">
        <v>82.222275368686269</v>
      </c>
      <c r="D866" s="2">
        <v>-0.95655335953405185</v>
      </c>
      <c r="E866" s="2">
        <v>-3.2621406800215187</v>
      </c>
      <c r="F866" s="2">
        <v>30.169040000000003</v>
      </c>
      <c r="G866" s="2">
        <v>27.259840000000004</v>
      </c>
      <c r="H866" s="2">
        <v>24.818776000000003</v>
      </c>
      <c r="I866" s="2">
        <v>19.34429100000002</v>
      </c>
      <c r="J866" s="19" t="s">
        <v>48</v>
      </c>
      <c r="K866" s="19" t="s">
        <v>49</v>
      </c>
      <c r="L866" s="19" t="s">
        <v>51</v>
      </c>
    </row>
    <row r="867" spans="1:12" ht="13.5" x14ac:dyDescent="0.25">
      <c r="A867" s="3">
        <v>43264</v>
      </c>
      <c r="B867" s="2">
        <v>31.753699999999998</v>
      </c>
      <c r="C867" s="2">
        <v>82.222275368686269</v>
      </c>
      <c r="D867" s="2">
        <v>-1.5091671290752657</v>
      </c>
      <c r="E867" s="2">
        <v>-3.38948491687042</v>
      </c>
      <c r="F867" s="2">
        <v>30.950959999999998</v>
      </c>
      <c r="G867" s="2">
        <v>27.477039999999999</v>
      </c>
      <c r="H867" s="2">
        <v>25.037810000000004</v>
      </c>
      <c r="I867" s="2">
        <v>19.435759000000022</v>
      </c>
      <c r="J867" s="19" t="s">
        <v>48</v>
      </c>
      <c r="K867" s="19" t="s">
        <v>49</v>
      </c>
      <c r="L867" s="19" t="s">
        <v>51</v>
      </c>
    </row>
    <row r="868" spans="1:12" ht="13.5" x14ac:dyDescent="0.25">
      <c r="A868" s="3">
        <v>43265</v>
      </c>
      <c r="B868" s="2">
        <v>32.365499999999997</v>
      </c>
      <c r="C868" s="2">
        <v>83.677964713063858</v>
      </c>
      <c r="D868" s="2">
        <v>-1.9358392604357562</v>
      </c>
      <c r="E868" s="2">
        <v>-3.4512856288732032</v>
      </c>
      <c r="F868" s="2">
        <v>31.605619999999998</v>
      </c>
      <c r="G868" s="2">
        <v>27.725135000000002</v>
      </c>
      <c r="H868" s="2">
        <v>25.269080000000002</v>
      </c>
      <c r="I868" s="2">
        <v>19.529368000000019</v>
      </c>
      <c r="J868" s="19" t="s">
        <v>48</v>
      </c>
      <c r="K868" s="19" t="s">
        <v>49</v>
      </c>
      <c r="L868" s="19" t="s">
        <v>51</v>
      </c>
    </row>
    <row r="869" spans="1:12" ht="13.5" x14ac:dyDescent="0.25">
      <c r="A869" s="3">
        <v>43269</v>
      </c>
      <c r="B869" s="2">
        <v>33.950099999999999</v>
      </c>
      <c r="C869" s="2">
        <v>86.712718865755008</v>
      </c>
      <c r="D869" s="2">
        <v>-2.4255870640892958</v>
      </c>
      <c r="E869" s="2">
        <v>-3.4619743834113215</v>
      </c>
      <c r="F869" s="2">
        <v>32.316559999999996</v>
      </c>
      <c r="G869" s="2">
        <v>28.053070000000002</v>
      </c>
      <c r="H869" s="2">
        <v>25.544278000000006</v>
      </c>
      <c r="I869" s="2">
        <v>19.628881000000021</v>
      </c>
      <c r="J869" s="19" t="s">
        <v>48</v>
      </c>
      <c r="K869" s="19" t="s">
        <v>49</v>
      </c>
      <c r="L869" s="19" t="s">
        <v>51</v>
      </c>
    </row>
    <row r="870" spans="1:12" ht="13.5" x14ac:dyDescent="0.25">
      <c r="A870" s="3">
        <v>43270</v>
      </c>
      <c r="B870" s="2">
        <v>34.561999999999998</v>
      </c>
      <c r="C870" s="2">
        <v>87.666361995844198</v>
      </c>
      <c r="D870" s="2">
        <v>-2.8981924707797972</v>
      </c>
      <c r="E870" s="2">
        <v>-3.4220450090820447</v>
      </c>
      <c r="F870" s="2">
        <v>32.876999999999995</v>
      </c>
      <c r="G870" s="2">
        <v>28.435154999999998</v>
      </c>
      <c r="H870" s="2">
        <v>25.831714000000002</v>
      </c>
      <c r="I870" s="2">
        <v>19.728302500000019</v>
      </c>
      <c r="J870" s="19" t="s">
        <v>48</v>
      </c>
      <c r="K870" s="19" t="s">
        <v>49</v>
      </c>
      <c r="L870" s="19" t="s">
        <v>51</v>
      </c>
    </row>
    <row r="871" spans="1:12" ht="13.5" x14ac:dyDescent="0.25">
      <c r="A871" s="3">
        <v>43271</v>
      </c>
      <c r="B871" s="2">
        <v>33.895099999999999</v>
      </c>
      <c r="C871" s="2">
        <v>80.855178964642363</v>
      </c>
      <c r="D871" s="2">
        <v>-3.1128235732207337</v>
      </c>
      <c r="E871" s="2">
        <v>-3.2493426322728998</v>
      </c>
      <c r="F871" s="2">
        <v>33.305280000000003</v>
      </c>
      <c r="G871" s="2">
        <v>28.784199999999998</v>
      </c>
      <c r="H871" s="2">
        <v>26.105812</v>
      </c>
      <c r="I871" s="2">
        <v>19.820107000000018</v>
      </c>
      <c r="J871" s="19" t="s">
        <v>48</v>
      </c>
      <c r="K871" s="19" t="s">
        <v>49</v>
      </c>
      <c r="L871" s="19" t="s">
        <v>51</v>
      </c>
    </row>
    <row r="872" spans="1:12" ht="13.5" x14ac:dyDescent="0.25">
      <c r="A872" s="3">
        <v>43272</v>
      </c>
      <c r="B872" s="2">
        <v>33.650300000000001</v>
      </c>
      <c r="C872" s="2">
        <v>78.445856365608989</v>
      </c>
      <c r="D872" s="2">
        <v>-3.1638676156092629</v>
      </c>
      <c r="E872" s="2">
        <v>-2.8990209650987944</v>
      </c>
      <c r="F872" s="2">
        <v>33.684600000000003</v>
      </c>
      <c r="G872" s="2">
        <v>29.135994999999998</v>
      </c>
      <c r="H872" s="2">
        <v>26.3629</v>
      </c>
      <c r="I872" s="2">
        <v>19.905976500000016</v>
      </c>
      <c r="J872" s="19" t="s">
        <v>48</v>
      </c>
      <c r="K872" s="19" t="s">
        <v>49</v>
      </c>
      <c r="L872" s="19" t="s">
        <v>51</v>
      </c>
    </row>
    <row r="873" spans="1:12" ht="13.5" x14ac:dyDescent="0.25">
      <c r="A873" s="3">
        <v>43273</v>
      </c>
      <c r="B873" s="2">
        <v>34.2622</v>
      </c>
      <c r="C873" s="2">
        <v>80.046381501853588</v>
      </c>
      <c r="D873" s="2">
        <v>-3.0872819779864962</v>
      </c>
      <c r="E873" s="2">
        <v>-2.432621628476348</v>
      </c>
      <c r="F873" s="2">
        <v>34.063940000000002</v>
      </c>
      <c r="G873" s="2">
        <v>29.521445</v>
      </c>
      <c r="H873" s="2">
        <v>26.632104000000005</v>
      </c>
      <c r="I873" s="2">
        <v>19.995119500000015</v>
      </c>
      <c r="J873" s="19" t="s">
        <v>48</v>
      </c>
      <c r="K873" s="19" t="s">
        <v>49</v>
      </c>
      <c r="L873" s="19" t="s">
        <v>51</v>
      </c>
    </row>
    <row r="874" spans="1:12" ht="13.5" x14ac:dyDescent="0.25">
      <c r="A874" s="3">
        <v>43276</v>
      </c>
      <c r="B874" s="2">
        <v>34.207099999999997</v>
      </c>
      <c r="C874" s="2">
        <v>79.474095465666508</v>
      </c>
      <c r="D874" s="2">
        <v>-2.8464398746867623</v>
      </c>
      <c r="E874" s="2">
        <v>-1.7664864605503001</v>
      </c>
      <c r="F874" s="2">
        <v>34.115339999999996</v>
      </c>
      <c r="G874" s="2">
        <v>29.92127</v>
      </c>
      <c r="H874" s="2">
        <v>26.900206000000004</v>
      </c>
      <c r="I874" s="2">
        <v>20.087658000000015</v>
      </c>
      <c r="J874" s="19" t="s">
        <v>48</v>
      </c>
      <c r="K874" s="19" t="s">
        <v>49</v>
      </c>
      <c r="L874" s="19" t="s">
        <v>51</v>
      </c>
    </row>
    <row r="875" spans="1:12" ht="13.5" x14ac:dyDescent="0.25">
      <c r="A875" s="3">
        <v>43277</v>
      </c>
      <c r="B875" s="2">
        <v>33.179200000000002</v>
      </c>
      <c r="C875" s="2">
        <v>69.492633314566248</v>
      </c>
      <c r="D875" s="2">
        <v>-2.3826976014498022</v>
      </c>
      <c r="E875" s="2">
        <v>-0.84219361466017206</v>
      </c>
      <c r="F875" s="2">
        <v>33.83878</v>
      </c>
      <c r="G875" s="2">
        <v>30.304269999999995</v>
      </c>
      <c r="H875" s="2">
        <v>27.147750000000002</v>
      </c>
      <c r="I875" s="2">
        <v>20.175057000000017</v>
      </c>
      <c r="J875" s="19" t="s">
        <v>54</v>
      </c>
      <c r="K875" s="19" t="s">
        <v>52</v>
      </c>
      <c r="L875" s="19" t="s">
        <v>47</v>
      </c>
    </row>
    <row r="876" spans="1:12" ht="13.5" x14ac:dyDescent="0.25">
      <c r="A876" s="3">
        <v>43278</v>
      </c>
      <c r="B876" s="2">
        <v>33.644199999999998</v>
      </c>
      <c r="C876" s="2">
        <v>71.251643531929972</v>
      </c>
      <c r="D876" s="2">
        <v>-2.043771916133668</v>
      </c>
      <c r="E876" s="2">
        <v>0.39342212490359096</v>
      </c>
      <c r="F876" s="2">
        <v>33.788599999999995</v>
      </c>
      <c r="G876" s="2">
        <v>30.747534999999999</v>
      </c>
      <c r="H876" s="2">
        <v>27.404593999999996</v>
      </c>
      <c r="I876" s="2">
        <v>20.268054000000017</v>
      </c>
      <c r="J876" s="19" t="s">
        <v>54</v>
      </c>
      <c r="K876" s="19" t="s">
        <v>52</v>
      </c>
      <c r="L876" s="19" t="s">
        <v>47</v>
      </c>
    </row>
    <row r="877" spans="1:12" ht="13.5" x14ac:dyDescent="0.25">
      <c r="A877" s="3">
        <v>43279</v>
      </c>
      <c r="B877" s="2">
        <v>33.650300000000001</v>
      </c>
      <c r="C877" s="2">
        <v>71.275041848371671</v>
      </c>
      <c r="D877" s="2">
        <v>-1.776937012639447</v>
      </c>
      <c r="E877" s="2">
        <v>1.9502946431007022</v>
      </c>
      <c r="F877" s="2">
        <v>33.78860000000001</v>
      </c>
      <c r="G877" s="2">
        <v>31.191105000000004</v>
      </c>
      <c r="H877" s="2">
        <v>27.661560000000005</v>
      </c>
      <c r="I877" s="2">
        <v>20.363315000000018</v>
      </c>
      <c r="J877" s="19" t="s">
        <v>48</v>
      </c>
      <c r="K877" s="19" t="s">
        <v>49</v>
      </c>
      <c r="L877" s="19" t="s">
        <v>50</v>
      </c>
    </row>
    <row r="878" spans="1:12" ht="13.5" x14ac:dyDescent="0.25">
      <c r="A878" s="3">
        <v>43280</v>
      </c>
      <c r="B878" s="2">
        <v>33.650300000000001</v>
      </c>
      <c r="C878" s="2">
        <v>71.275041848371671</v>
      </c>
      <c r="D878" s="2">
        <v>-1.47511893141019</v>
      </c>
      <c r="E878" s="2">
        <v>3.6902174212694074</v>
      </c>
      <c r="F878" s="2">
        <v>33.666219999999996</v>
      </c>
      <c r="G878" s="2">
        <v>31.597660000000001</v>
      </c>
      <c r="H878" s="2">
        <v>27.906044000000001</v>
      </c>
      <c r="I878" s="2">
        <v>20.458637000000017</v>
      </c>
      <c r="J878" s="19" t="s">
        <v>54</v>
      </c>
      <c r="K878" s="19" t="s">
        <v>52</v>
      </c>
      <c r="L878" s="19" t="s">
        <v>47</v>
      </c>
    </row>
    <row r="879" spans="1:12" ht="13.5" x14ac:dyDescent="0.25">
      <c r="A879" s="3">
        <v>43283</v>
      </c>
      <c r="B879" s="2">
        <v>34.256</v>
      </c>
      <c r="C879" s="2">
        <v>73.736649451608287</v>
      </c>
      <c r="D879" s="2">
        <v>-1.037564948322764</v>
      </c>
      <c r="E879" s="2">
        <v>5.6233789006871993</v>
      </c>
      <c r="F879" s="2">
        <v>33.676000000000002</v>
      </c>
      <c r="G879" s="2">
        <v>32.028690000000005</v>
      </c>
      <c r="H879" s="2">
        <v>28.144776</v>
      </c>
      <c r="I879" s="2">
        <v>20.554693000000022</v>
      </c>
      <c r="J879" s="19" t="s">
        <v>48</v>
      </c>
      <c r="K879" s="19" t="s">
        <v>49</v>
      </c>
      <c r="L879" s="19" t="s">
        <v>51</v>
      </c>
    </row>
    <row r="880" spans="1:12" ht="13.5" x14ac:dyDescent="0.25">
      <c r="A880" s="3">
        <v>43284</v>
      </c>
      <c r="B880" s="2">
        <v>34.2622</v>
      </c>
      <c r="C880" s="2">
        <v>73.761436127050146</v>
      </c>
      <c r="D880" s="2">
        <v>-0.59273473424204326</v>
      </c>
      <c r="E880" s="2">
        <v>7.7518387274923519</v>
      </c>
      <c r="F880" s="2">
        <v>33.892600000000002</v>
      </c>
      <c r="G880" s="2">
        <v>32.452380000000005</v>
      </c>
      <c r="H880" s="2">
        <v>28.403700000000001</v>
      </c>
      <c r="I880" s="2">
        <v>20.653808500000018</v>
      </c>
      <c r="J880" s="19" t="s">
        <v>48</v>
      </c>
      <c r="K880" s="19" t="s">
        <v>49</v>
      </c>
      <c r="L880" s="19" t="s">
        <v>51</v>
      </c>
    </row>
    <row r="881" spans="1:12" ht="13.5" x14ac:dyDescent="0.25">
      <c r="A881" s="3">
        <v>43285</v>
      </c>
      <c r="B881" s="2">
        <v>34.874000000000002</v>
      </c>
      <c r="C881" s="2">
        <v>76.153112028988787</v>
      </c>
      <c r="D881" s="2">
        <v>-0.38196821626720734</v>
      </c>
      <c r="E881" s="2">
        <v>9.8597698495396955</v>
      </c>
      <c r="F881" s="2">
        <v>34.138559999999998</v>
      </c>
      <c r="G881" s="2">
        <v>32.850370000000005</v>
      </c>
      <c r="H881" s="2">
        <v>28.663847999999998</v>
      </c>
      <c r="I881" s="2">
        <v>20.755983000000015</v>
      </c>
      <c r="J881" s="19" t="s">
        <v>48</v>
      </c>
      <c r="K881" s="19" t="s">
        <v>49</v>
      </c>
      <c r="L881" s="19" t="s">
        <v>51</v>
      </c>
    </row>
    <row r="882" spans="1:12" ht="13.5" x14ac:dyDescent="0.25">
      <c r="A882" s="3">
        <v>43286</v>
      </c>
      <c r="B882" s="2">
        <v>34.256</v>
      </c>
      <c r="C882" s="2">
        <v>69.283160925846332</v>
      </c>
      <c r="D882" s="2">
        <v>-0.21552415556023163</v>
      </c>
      <c r="E882" s="2">
        <v>11.697179764829148</v>
      </c>
      <c r="F882" s="2">
        <v>34.259699999999995</v>
      </c>
      <c r="G882" s="2">
        <v>33.170965000000002</v>
      </c>
      <c r="H882" s="2">
        <v>28.890466</v>
      </c>
      <c r="I882" s="2">
        <v>20.855373500000013</v>
      </c>
      <c r="J882" s="19" t="s">
        <v>54</v>
      </c>
      <c r="K882" s="19" t="s">
        <v>52</v>
      </c>
      <c r="L882" s="19" t="s">
        <v>55</v>
      </c>
    </row>
    <row r="883" spans="1:12" ht="13.5" x14ac:dyDescent="0.25">
      <c r="A883" s="3">
        <v>43287</v>
      </c>
      <c r="B883" s="2">
        <v>34.194899999999997</v>
      </c>
      <c r="C883" s="2">
        <v>68.624018065819683</v>
      </c>
      <c r="D883" s="2">
        <v>9.098674401755602E-3</v>
      </c>
      <c r="E883" s="2">
        <v>13.210541954363826</v>
      </c>
      <c r="F883" s="2">
        <v>34.36862</v>
      </c>
      <c r="G883" s="2">
        <v>33.426099999999998</v>
      </c>
      <c r="H883" s="2">
        <v>29.107542000000002</v>
      </c>
      <c r="I883" s="2">
        <v>20.954458500000019</v>
      </c>
      <c r="J883" s="19" t="s">
        <v>54</v>
      </c>
      <c r="K883" s="19" t="s">
        <v>52</v>
      </c>
      <c r="L883" s="19" t="s">
        <v>55</v>
      </c>
    </row>
    <row r="884" spans="1:12" ht="13.5" x14ac:dyDescent="0.25">
      <c r="A884" s="3">
        <v>43290</v>
      </c>
      <c r="B884" s="2">
        <v>36.175699999999999</v>
      </c>
      <c r="C884" s="2">
        <v>76.447133379109232</v>
      </c>
      <c r="D884" s="2">
        <v>3.0545636059706283E-2</v>
      </c>
      <c r="E884" s="2">
        <v>14.347158168066652</v>
      </c>
      <c r="F884" s="2">
        <v>34.752560000000003</v>
      </c>
      <c r="G884" s="2">
        <v>33.715114999999997</v>
      </c>
      <c r="H884" s="2">
        <v>29.353956000000004</v>
      </c>
      <c r="I884" s="2">
        <v>21.063447500000017</v>
      </c>
      <c r="J884" s="19" t="s">
        <v>54</v>
      </c>
      <c r="K884" s="19" t="s">
        <v>52</v>
      </c>
      <c r="L884" s="19" t="s">
        <v>47</v>
      </c>
    </row>
    <row r="885" spans="1:12" ht="13.5" x14ac:dyDescent="0.25">
      <c r="A885" s="3">
        <v>43291</v>
      </c>
      <c r="B885" s="2">
        <v>37.229999999999997</v>
      </c>
      <c r="C885" s="2">
        <v>79.392361244858591</v>
      </c>
      <c r="D885" s="2">
        <v>-0.21166823313772909</v>
      </c>
      <c r="E885" s="2">
        <v>15.005497516955826</v>
      </c>
      <c r="F885" s="2">
        <v>35.346119999999999</v>
      </c>
      <c r="G885" s="2">
        <v>33.988624999999999</v>
      </c>
      <c r="H885" s="2">
        <v>29.621456000000002</v>
      </c>
      <c r="I885" s="2">
        <v>21.179237500000013</v>
      </c>
      <c r="J885" s="19" t="s">
        <v>54</v>
      </c>
      <c r="K885" s="19" t="s">
        <v>52</v>
      </c>
      <c r="L885" s="19" t="s">
        <v>55</v>
      </c>
    </row>
    <row r="886" spans="1:12" ht="13.5" x14ac:dyDescent="0.25">
      <c r="A886" s="3">
        <v>43292</v>
      </c>
      <c r="B886" s="2">
        <v>36.893999999999998</v>
      </c>
      <c r="C886" s="2">
        <v>76.125252222738169</v>
      </c>
      <c r="D886" s="2">
        <v>-0.34876037301449969</v>
      </c>
      <c r="E886" s="2">
        <v>15.167878255326112</v>
      </c>
      <c r="F886" s="2">
        <v>35.750119999999995</v>
      </c>
      <c r="G886" s="2">
        <v>34.245640000000002</v>
      </c>
      <c r="H886" s="2">
        <v>29.881502000000005</v>
      </c>
      <c r="I886" s="2">
        <v>21.293378500000014</v>
      </c>
      <c r="J886" s="19" t="s">
        <v>54</v>
      </c>
      <c r="K886" s="19" t="s">
        <v>52</v>
      </c>
      <c r="L886" s="19" t="s">
        <v>47</v>
      </c>
    </row>
    <row r="887" spans="1:12" ht="13.5" x14ac:dyDescent="0.25">
      <c r="A887" s="3">
        <v>43293</v>
      </c>
      <c r="B887" s="2">
        <v>36.241599999999998</v>
      </c>
      <c r="C887" s="2">
        <v>70.093774684412836</v>
      </c>
      <c r="D887" s="2">
        <v>-0.43996463789784457</v>
      </c>
      <c r="E887" s="2">
        <v>14.801194143256431</v>
      </c>
      <c r="F887" s="2">
        <v>36.147239999999996</v>
      </c>
      <c r="G887" s="2">
        <v>34.470035000000003</v>
      </c>
      <c r="H887" s="2">
        <v>30.104148000000006</v>
      </c>
      <c r="I887" s="2">
        <v>21.405756500000017</v>
      </c>
      <c r="J887" s="19" t="s">
        <v>54</v>
      </c>
      <c r="K887" s="19" t="s">
        <v>52</v>
      </c>
      <c r="L887" s="19" t="s">
        <v>47</v>
      </c>
    </row>
    <row r="888" spans="1:12" ht="13.5" x14ac:dyDescent="0.25">
      <c r="A888" s="3">
        <v>43294</v>
      </c>
      <c r="B888" s="2">
        <v>36.241599999999998</v>
      </c>
      <c r="C888" s="2">
        <v>70.093774684412836</v>
      </c>
      <c r="D888" s="2">
        <v>-0.53593761308681565</v>
      </c>
      <c r="E888" s="2">
        <v>14.091612496288416</v>
      </c>
      <c r="F888" s="2">
        <v>36.556580000000004</v>
      </c>
      <c r="G888" s="2">
        <v>34.66384</v>
      </c>
      <c r="H888" s="2">
        <v>30.32679400000001</v>
      </c>
      <c r="I888" s="2">
        <v>21.516635500000017</v>
      </c>
      <c r="J888" s="19" t="s">
        <v>48</v>
      </c>
      <c r="K888" s="19" t="s">
        <v>49</v>
      </c>
      <c r="L888" s="19" t="s">
        <v>53</v>
      </c>
    </row>
    <row r="889" spans="1:12" ht="13.5" x14ac:dyDescent="0.25">
      <c r="A889" s="3">
        <v>43297</v>
      </c>
      <c r="B889" s="2">
        <v>36.241599999999998</v>
      </c>
      <c r="C889" s="2">
        <v>70.093774684412836</v>
      </c>
      <c r="D889" s="2">
        <v>-0.54136843281507652</v>
      </c>
      <c r="E889" s="2">
        <v>13.044554480743612</v>
      </c>
      <c r="F889" s="2">
        <v>36.569760000000002</v>
      </c>
      <c r="G889" s="2">
        <v>34.778414999999995</v>
      </c>
      <c r="H889" s="2">
        <v>30.526926000000007</v>
      </c>
      <c r="I889" s="2">
        <v>21.627514500000014</v>
      </c>
      <c r="J889" s="19" t="s">
        <v>48</v>
      </c>
      <c r="K889" s="19" t="s">
        <v>49</v>
      </c>
      <c r="L889" s="19" t="s">
        <v>51</v>
      </c>
    </row>
    <row r="890" spans="1:12" ht="13.5" x14ac:dyDescent="0.25">
      <c r="A890" s="3">
        <v>43298</v>
      </c>
      <c r="B890" s="2">
        <v>36.571100000000001</v>
      </c>
      <c r="C890" s="2">
        <v>71.517320127994438</v>
      </c>
      <c r="D890" s="2">
        <v>-0.58553538920826753</v>
      </c>
      <c r="E890" s="2">
        <v>11.70268900882996</v>
      </c>
      <c r="F890" s="2">
        <v>36.437979999999996</v>
      </c>
      <c r="G890" s="2">
        <v>34.878869999999992</v>
      </c>
      <c r="H890" s="2">
        <v>30.71015400000001</v>
      </c>
      <c r="I890" s="2">
        <v>21.738022000000015</v>
      </c>
      <c r="J890" s="19" t="s">
        <v>48</v>
      </c>
      <c r="K890" s="19" t="s">
        <v>50</v>
      </c>
      <c r="L890" s="19" t="s">
        <v>53</v>
      </c>
    </row>
    <row r="891" spans="1:12" ht="13.5" x14ac:dyDescent="0.25">
      <c r="A891" s="3">
        <v>43299</v>
      </c>
      <c r="B891" s="2">
        <v>37.889000000000003</v>
      </c>
      <c r="C891" s="2">
        <v>76.363547189020366</v>
      </c>
      <c r="D891" s="2">
        <v>-0.64327775801537257</v>
      </c>
      <c r="E891" s="2">
        <v>10.28331474225819</v>
      </c>
      <c r="F891" s="2">
        <v>36.636980000000001</v>
      </c>
      <c r="G891" s="2">
        <v>35.07856499999999</v>
      </c>
      <c r="H891" s="2">
        <v>30.919740000000004</v>
      </c>
      <c r="I891" s="2">
        <v>21.858361500000015</v>
      </c>
      <c r="J891" s="19" t="s">
        <v>48</v>
      </c>
      <c r="K891" s="19" t="s">
        <v>49</v>
      </c>
      <c r="L891" s="19" t="s">
        <v>51</v>
      </c>
    </row>
    <row r="892" spans="1:12" ht="13.5" x14ac:dyDescent="0.25">
      <c r="A892" s="3">
        <v>43300</v>
      </c>
      <c r="B892" s="2">
        <v>39.588999999999999</v>
      </c>
      <c r="C892" s="2">
        <v>80.882225218010632</v>
      </c>
      <c r="D892" s="2">
        <v>-0.93654852835695124</v>
      </c>
      <c r="E892" s="2">
        <v>8.9784247488668445</v>
      </c>
      <c r="F892" s="2">
        <v>37.306460000000001</v>
      </c>
      <c r="G892" s="2">
        <v>35.375500000000002</v>
      </c>
      <c r="H892" s="2">
        <v>31.179232000000006</v>
      </c>
      <c r="I892" s="2">
        <v>21.989006000000014</v>
      </c>
      <c r="J892" s="19" t="s">
        <v>48</v>
      </c>
      <c r="K892" s="19" t="s">
        <v>49</v>
      </c>
      <c r="L892" s="19" t="s">
        <v>51</v>
      </c>
    </row>
    <row r="893" spans="1:12" ht="13.5" x14ac:dyDescent="0.25">
      <c r="A893" s="3">
        <v>43301</v>
      </c>
      <c r="B893" s="2">
        <v>41.368200000000002</v>
      </c>
      <c r="C893" s="2">
        <v>84.271308379740915</v>
      </c>
      <c r="D893" s="2">
        <v>-1.3576136785863184</v>
      </c>
      <c r="E893" s="2">
        <v>7.95745594117066</v>
      </c>
      <c r="F893" s="2">
        <v>38.331780000000002</v>
      </c>
      <c r="G893" s="2">
        <v>35.730799999999995</v>
      </c>
      <c r="H893" s="2">
        <v>31.473086000000002</v>
      </c>
      <c r="I893" s="2">
        <v>22.128546500000013</v>
      </c>
      <c r="J893" s="19" t="s">
        <v>48</v>
      </c>
      <c r="K893" s="19" t="s">
        <v>49</v>
      </c>
      <c r="L893" s="19" t="s">
        <v>51</v>
      </c>
    </row>
    <row r="894" spans="1:12" ht="13.5" x14ac:dyDescent="0.25">
      <c r="A894" s="3">
        <v>43304</v>
      </c>
      <c r="B894" s="2">
        <v>43.226399999999998</v>
      </c>
      <c r="C894" s="2">
        <v>86.886060027142591</v>
      </c>
      <c r="D894" s="2">
        <v>-1.5866896375570576</v>
      </c>
      <c r="E894" s="2">
        <v>6.9996792763850406</v>
      </c>
      <c r="F894" s="2">
        <v>39.728740000000002</v>
      </c>
      <c r="G894" s="2">
        <v>36.181764999999999</v>
      </c>
      <c r="H894" s="2">
        <v>31.813892000000006</v>
      </c>
      <c r="I894" s="2">
        <v>22.277378000000009</v>
      </c>
      <c r="J894" s="19" t="s">
        <v>48</v>
      </c>
      <c r="K894" s="19" t="s">
        <v>49</v>
      </c>
      <c r="L894" s="19" t="s">
        <v>51</v>
      </c>
    </row>
    <row r="895" spans="1:12" ht="13.5" x14ac:dyDescent="0.25">
      <c r="A895" s="3">
        <v>43305</v>
      </c>
      <c r="B895" s="2">
        <v>45.170200000000001</v>
      </c>
      <c r="C895" s="2">
        <v>88.954596724304764</v>
      </c>
      <c r="D895" s="2">
        <v>-1.8102182135306322</v>
      </c>
      <c r="E895" s="2">
        <v>6.1449106419449206</v>
      </c>
      <c r="F895" s="2">
        <v>41.448560000000001</v>
      </c>
      <c r="G895" s="2">
        <v>36.781315000000014</v>
      </c>
      <c r="H895" s="2">
        <v>32.193084000000006</v>
      </c>
      <c r="I895" s="2">
        <v>22.433909500000006</v>
      </c>
      <c r="J895" s="19" t="s">
        <v>48</v>
      </c>
      <c r="K895" s="19" t="s">
        <v>49</v>
      </c>
      <c r="L895" s="19" t="s">
        <v>51</v>
      </c>
    </row>
    <row r="896" spans="1:12" ht="13.5" x14ac:dyDescent="0.25">
      <c r="A896" s="3">
        <v>43307</v>
      </c>
      <c r="B896" s="2">
        <v>46.125700000000002</v>
      </c>
      <c r="C896" s="2">
        <v>89.805824780835906</v>
      </c>
      <c r="D896" s="2">
        <v>-2.1776748674867861</v>
      </c>
      <c r="E896" s="2">
        <v>5.3833786486334407</v>
      </c>
      <c r="F896" s="2">
        <v>43.0959</v>
      </c>
      <c r="G896" s="2">
        <v>37.405390000000004</v>
      </c>
      <c r="H896" s="2">
        <v>32.575480000000006</v>
      </c>
      <c r="I896" s="2">
        <v>22.595218500000001</v>
      </c>
      <c r="J896" s="19" t="s">
        <v>48</v>
      </c>
      <c r="K896" s="19" t="s">
        <v>49</v>
      </c>
      <c r="L896" s="19" t="s">
        <v>51</v>
      </c>
    </row>
    <row r="897" spans="1:12" ht="13.5" x14ac:dyDescent="0.25">
      <c r="A897" s="3">
        <v>43308</v>
      </c>
      <c r="B897" s="2">
        <v>46.119100000000003</v>
      </c>
      <c r="C897" s="2">
        <v>89.754370929479109</v>
      </c>
      <c r="D897" s="2">
        <v>-2.6458363500166939</v>
      </c>
      <c r="E897" s="2">
        <v>4.7080630279895574</v>
      </c>
      <c r="F897" s="2">
        <v>44.401920000000004</v>
      </c>
      <c r="G897" s="2">
        <v>38.028830000000006</v>
      </c>
      <c r="H897" s="2">
        <v>32.949668000000003</v>
      </c>
      <c r="I897" s="2">
        <v>22.757534500000002</v>
      </c>
      <c r="J897" s="19" t="s">
        <v>48</v>
      </c>
      <c r="K897" s="19" t="s">
        <v>49</v>
      </c>
      <c r="L897" s="19" t="s">
        <v>51</v>
      </c>
    </row>
    <row r="898" spans="1:12" ht="13.5" x14ac:dyDescent="0.25">
      <c r="A898" s="3">
        <v>43311</v>
      </c>
      <c r="B898" s="2">
        <v>46.784599999999998</v>
      </c>
      <c r="C898" s="2">
        <v>90.354476935417708</v>
      </c>
      <c r="D898" s="2">
        <v>-3.1443379519986223</v>
      </c>
      <c r="E898" s="2">
        <v>4.1948483731129844</v>
      </c>
      <c r="F898" s="2">
        <v>45.485199999999999</v>
      </c>
      <c r="G898" s="2">
        <v>38.685545000000005</v>
      </c>
      <c r="H898" s="2">
        <v>33.337288000000001</v>
      </c>
      <c r="I898" s="2">
        <v>22.923177999999997</v>
      </c>
      <c r="J898" s="19" t="s">
        <v>48</v>
      </c>
      <c r="K898" s="19" t="s">
        <v>49</v>
      </c>
      <c r="L898" s="19" t="s">
        <v>51</v>
      </c>
    </row>
    <row r="899" spans="1:12" ht="13.5" x14ac:dyDescent="0.25">
      <c r="A899" s="3">
        <v>43312</v>
      </c>
      <c r="B899" s="2">
        <v>47.443600000000004</v>
      </c>
      <c r="C899" s="2">
        <v>90.921530422190827</v>
      </c>
      <c r="D899" s="2">
        <v>-3.6680319370044216</v>
      </c>
      <c r="E899" s="2">
        <v>3.7265452949317011</v>
      </c>
      <c r="F899" s="2">
        <v>46.328640000000007</v>
      </c>
      <c r="G899" s="2">
        <v>39.344925000000003</v>
      </c>
      <c r="H899" s="2">
        <v>33.738332</v>
      </c>
      <c r="I899" s="2">
        <v>23.093125999999998</v>
      </c>
      <c r="J899" s="19" t="s">
        <v>48</v>
      </c>
      <c r="K899" s="19" t="s">
        <v>49</v>
      </c>
      <c r="L899" s="19" t="s">
        <v>51</v>
      </c>
    </row>
    <row r="900" spans="1:12" ht="13.5" x14ac:dyDescent="0.25">
      <c r="A900" s="3">
        <v>43313</v>
      </c>
      <c r="B900" s="2">
        <v>47.970700000000001</v>
      </c>
      <c r="C900" s="2">
        <v>91.359102287754297</v>
      </c>
      <c r="D900" s="2">
        <v>-4.1525428148636152</v>
      </c>
      <c r="E900" s="2">
        <v>3.2246209269371811</v>
      </c>
      <c r="F900" s="2">
        <v>46.888739999999999</v>
      </c>
      <c r="G900" s="2">
        <v>40.030350000000006</v>
      </c>
      <c r="H900" s="2">
        <v>34.15934</v>
      </c>
      <c r="I900" s="2">
        <v>23.265709499999993</v>
      </c>
      <c r="J900" s="19" t="s">
        <v>48</v>
      </c>
      <c r="K900" s="19" t="s">
        <v>49</v>
      </c>
      <c r="L900" s="19" t="s">
        <v>51</v>
      </c>
    </row>
    <row r="901" spans="1:12" ht="13.5" x14ac:dyDescent="0.25">
      <c r="A901" s="3">
        <v>43314</v>
      </c>
      <c r="B901" s="2">
        <v>47.641199999999998</v>
      </c>
      <c r="C901" s="2">
        <v>88.487874826979507</v>
      </c>
      <c r="D901" s="2">
        <v>-4.387571647204993</v>
      </c>
      <c r="E901" s="2">
        <v>2.642113048602599</v>
      </c>
      <c r="F901" s="2">
        <v>47.191839999999999</v>
      </c>
      <c r="G901" s="2">
        <v>40.668710000000004</v>
      </c>
      <c r="H901" s="2">
        <v>34.573880000000003</v>
      </c>
      <c r="I901" s="2">
        <v>23.43664549999999</v>
      </c>
      <c r="J901" s="19" t="s">
        <v>48</v>
      </c>
      <c r="K901" s="19" t="s">
        <v>49</v>
      </c>
      <c r="L901" s="19" t="s">
        <v>51</v>
      </c>
    </row>
    <row r="902" spans="1:12" ht="13.5" x14ac:dyDescent="0.25">
      <c r="A902" s="3">
        <v>43315</v>
      </c>
      <c r="B902" s="2">
        <v>45.381100000000004</v>
      </c>
      <c r="C902" s="2">
        <v>71.815705062339774</v>
      </c>
      <c r="D902" s="2">
        <v>-4.203893135253594</v>
      </c>
      <c r="E902" s="2">
        <v>2.2174357179821467</v>
      </c>
      <c r="F902" s="2">
        <v>47.044240000000002</v>
      </c>
      <c r="G902" s="2">
        <v>41.224964999999997</v>
      </c>
      <c r="H902" s="2">
        <v>34.949214000000005</v>
      </c>
      <c r="I902" s="2">
        <v>23.597749499999992</v>
      </c>
      <c r="J902" s="19" t="s">
        <v>48</v>
      </c>
      <c r="K902" s="19" t="s">
        <v>49</v>
      </c>
      <c r="L902" s="19" t="s">
        <v>53</v>
      </c>
    </row>
    <row r="903" spans="1:12" ht="13.5" x14ac:dyDescent="0.25">
      <c r="A903" s="3">
        <v>43318</v>
      </c>
      <c r="B903" s="2">
        <v>46.784599999999998</v>
      </c>
      <c r="C903" s="2">
        <v>74.969589499121483</v>
      </c>
      <c r="D903" s="2">
        <v>-3.9083245787645637</v>
      </c>
      <c r="E903" s="2">
        <v>1.9726760933620897</v>
      </c>
      <c r="F903" s="2">
        <v>47.044240000000002</v>
      </c>
      <c r="G903" s="2">
        <v>41.85445</v>
      </c>
      <c r="H903" s="2">
        <v>35.353842</v>
      </c>
      <c r="I903" s="2">
        <v>23.764402499999989</v>
      </c>
      <c r="J903" s="19" t="s">
        <v>48</v>
      </c>
      <c r="K903" s="19" t="s">
        <v>49</v>
      </c>
      <c r="L903" s="19" t="s">
        <v>50</v>
      </c>
    </row>
    <row r="904" spans="1:12" ht="13.5" x14ac:dyDescent="0.25">
      <c r="A904" s="3">
        <v>43319</v>
      </c>
      <c r="B904" s="2">
        <v>48.102499999999999</v>
      </c>
      <c r="C904" s="2">
        <v>77.514096594400442</v>
      </c>
      <c r="D904" s="2">
        <v>-3.5056851162302607</v>
      </c>
      <c r="E904" s="2">
        <v>1.8556146212731082</v>
      </c>
      <c r="F904" s="2">
        <v>47.176020000000001</v>
      </c>
      <c r="G904" s="2">
        <v>42.450789999999998</v>
      </c>
      <c r="H904" s="2">
        <v>35.791679999999999</v>
      </c>
      <c r="I904" s="2">
        <v>23.937644999999986</v>
      </c>
      <c r="J904" s="19" t="s">
        <v>48</v>
      </c>
      <c r="K904" s="19" t="s">
        <v>49</v>
      </c>
      <c r="L904" s="19" t="s">
        <v>51</v>
      </c>
    </row>
    <row r="905" spans="1:12" ht="13.5" x14ac:dyDescent="0.25">
      <c r="A905" s="3">
        <v>43320</v>
      </c>
      <c r="B905" s="2">
        <v>50.072699999999998</v>
      </c>
      <c r="C905" s="2">
        <v>80.676604858184447</v>
      </c>
      <c r="D905" s="2">
        <v>-3.0527386983902076</v>
      </c>
      <c r="E905" s="2">
        <v>1.7148447530196136</v>
      </c>
      <c r="F905" s="2">
        <v>47.596419999999995</v>
      </c>
      <c r="G905" s="2">
        <v>43.092924999999994</v>
      </c>
      <c r="H905" s="2">
        <v>36.282749999999993</v>
      </c>
      <c r="I905" s="2">
        <v>24.118657999999986</v>
      </c>
      <c r="J905" s="19" t="s">
        <v>48</v>
      </c>
      <c r="K905" s="19" t="s">
        <v>49</v>
      </c>
      <c r="L905" s="19" t="s">
        <v>51</v>
      </c>
    </row>
    <row r="906" spans="1:12" ht="13.5" x14ac:dyDescent="0.25">
      <c r="A906" s="3">
        <v>43321</v>
      </c>
      <c r="B906" s="2">
        <v>51.561900000000001</v>
      </c>
      <c r="C906" s="2">
        <v>82.661593004754508</v>
      </c>
      <c r="D906" s="2">
        <v>-2.6822571607845873</v>
      </c>
      <c r="E906" s="2">
        <v>1.4653521571799484</v>
      </c>
      <c r="F906" s="2">
        <v>48.380560000000003</v>
      </c>
      <c r="G906" s="2">
        <v>43.826319999999996</v>
      </c>
      <c r="H906" s="2">
        <v>36.81841</v>
      </c>
      <c r="I906" s="2">
        <v>24.305036999999981</v>
      </c>
      <c r="J906" s="19" t="s">
        <v>48</v>
      </c>
      <c r="K906" s="19" t="s">
        <v>49</v>
      </c>
      <c r="L906" s="19" t="s">
        <v>51</v>
      </c>
    </row>
    <row r="907" spans="1:12" ht="13.5" x14ac:dyDescent="0.25">
      <c r="A907" s="3">
        <v>43322</v>
      </c>
      <c r="B907" s="2">
        <v>52.056100000000001</v>
      </c>
      <c r="C907" s="2">
        <v>83.275581053743522</v>
      </c>
      <c r="D907" s="2">
        <v>-2.46100060384817</v>
      </c>
      <c r="E907" s="2">
        <v>1.2392797948694849</v>
      </c>
      <c r="F907" s="2">
        <v>49.715560000000004</v>
      </c>
      <c r="G907" s="2">
        <v>44.617045000000005</v>
      </c>
      <c r="H907" s="2">
        <v>37.363953999999993</v>
      </c>
      <c r="I907" s="2">
        <v>24.493886999999976</v>
      </c>
      <c r="J907" s="19" t="s">
        <v>48</v>
      </c>
      <c r="K907" s="19" t="s">
        <v>49</v>
      </c>
      <c r="L907" s="19" t="s">
        <v>51</v>
      </c>
    </row>
    <row r="908" spans="1:12" ht="13.5" x14ac:dyDescent="0.25">
      <c r="A908" s="3">
        <v>43326</v>
      </c>
      <c r="B908" s="2">
        <v>55.2256</v>
      </c>
      <c r="C908" s="2">
        <v>86.562213630331584</v>
      </c>
      <c r="D908" s="2">
        <v>-2.4596571406774927</v>
      </c>
      <c r="E908" s="2">
        <v>0.98884309924574965</v>
      </c>
      <c r="F908" s="2">
        <v>51.403759999999998</v>
      </c>
      <c r="G908" s="2">
        <v>45.566244999999995</v>
      </c>
      <c r="H908" s="2">
        <v>37.95808199999999</v>
      </c>
      <c r="I908" s="2">
        <v>24.699593999999976</v>
      </c>
      <c r="J908" s="19" t="s">
        <v>48</v>
      </c>
      <c r="K908" s="19" t="s">
        <v>49</v>
      </c>
      <c r="L908" s="19" t="s">
        <v>51</v>
      </c>
    </row>
    <row r="909" spans="1:12" ht="13.5" x14ac:dyDescent="0.25">
      <c r="A909" s="3">
        <v>43327</v>
      </c>
      <c r="B909" s="2">
        <v>55.943899999999999</v>
      </c>
      <c r="C909" s="2">
        <v>87.177223362765503</v>
      </c>
      <c r="D909" s="2">
        <v>-2.478590813228351</v>
      </c>
      <c r="E909" s="2">
        <v>0.7295148007478256</v>
      </c>
      <c r="F909" s="2">
        <v>52.972039999999993</v>
      </c>
      <c r="G909" s="2">
        <v>46.551359999999995</v>
      </c>
      <c r="H909" s="2">
        <v>38.564251999999996</v>
      </c>
      <c r="I909" s="2">
        <v>24.90834199999998</v>
      </c>
      <c r="J909" s="19" t="s">
        <v>48</v>
      </c>
      <c r="K909" s="19" t="s">
        <v>49</v>
      </c>
      <c r="L909" s="19" t="s">
        <v>51</v>
      </c>
    </row>
    <row r="910" spans="1:12" ht="13.5" x14ac:dyDescent="0.25">
      <c r="A910" s="3">
        <v>43328</v>
      </c>
      <c r="B910" s="2">
        <v>58.975000000000001</v>
      </c>
      <c r="C910" s="2">
        <v>89.38499243615523</v>
      </c>
      <c r="D910" s="2">
        <v>-2.7054819719137484</v>
      </c>
      <c r="E910" s="2">
        <v>0.41390273079532014</v>
      </c>
      <c r="F910" s="2">
        <v>54.752499999999998</v>
      </c>
      <c r="G910" s="2">
        <v>47.671554999999998</v>
      </c>
      <c r="H910" s="2">
        <v>39.227983999999999</v>
      </c>
      <c r="I910" s="2">
        <v>25.132245499999975</v>
      </c>
      <c r="J910" s="19" t="s">
        <v>48</v>
      </c>
      <c r="K910" s="19" t="s">
        <v>49</v>
      </c>
      <c r="L910" s="19" t="s">
        <v>51</v>
      </c>
    </row>
    <row r="911" spans="1:12" ht="13.5" x14ac:dyDescent="0.25">
      <c r="A911" s="3">
        <v>43329</v>
      </c>
      <c r="B911" s="2">
        <v>58.9816</v>
      </c>
      <c r="C911" s="2">
        <v>89.389276391395327</v>
      </c>
      <c r="D911" s="2">
        <v>-3.0290003216312087</v>
      </c>
      <c r="E911" s="2">
        <v>1.0391373613417909E-2</v>
      </c>
      <c r="F911" s="2">
        <v>56.236439999999995</v>
      </c>
      <c r="G911" s="2">
        <v>48.726185000000001</v>
      </c>
      <c r="H911" s="2">
        <v>39.869331999999993</v>
      </c>
      <c r="I911" s="2">
        <v>25.355202999999978</v>
      </c>
      <c r="J911" s="19" t="s">
        <v>48</v>
      </c>
      <c r="K911" s="19" t="s">
        <v>49</v>
      </c>
      <c r="L911" s="19" t="s">
        <v>51</v>
      </c>
    </row>
    <row r="912" spans="1:12" ht="13.5" x14ac:dyDescent="0.25">
      <c r="A912" s="3">
        <v>43332</v>
      </c>
      <c r="B912" s="2">
        <v>58.164499999999997</v>
      </c>
      <c r="C912" s="2">
        <v>84.825074718767681</v>
      </c>
      <c r="D912" s="2">
        <v>-3.6643676859781493</v>
      </c>
      <c r="E912" s="2">
        <v>-0.482142397577634</v>
      </c>
      <c r="F912" s="2">
        <v>57.458119999999994</v>
      </c>
      <c r="G912" s="2">
        <v>49.654959999999996</v>
      </c>
      <c r="H912" s="2">
        <v>40.475740000000002</v>
      </c>
      <c r="I912" s="2">
        <v>25.574074999999979</v>
      </c>
      <c r="J912" s="19" t="s">
        <v>48</v>
      </c>
      <c r="K912" s="19" t="s">
        <v>49</v>
      </c>
      <c r="L912" s="19" t="s">
        <v>51</v>
      </c>
    </row>
    <row r="913" spans="1:12" ht="13.5" x14ac:dyDescent="0.25">
      <c r="A913" s="3">
        <v>43335</v>
      </c>
      <c r="B913" s="2">
        <v>59.304499999999997</v>
      </c>
      <c r="C913" s="2">
        <v>85.906305917762197</v>
      </c>
      <c r="D913" s="2">
        <v>-4.1346045932473743</v>
      </c>
      <c r="E913" s="2">
        <v>-1.0816214558742001</v>
      </c>
      <c r="F913" s="2">
        <v>58.273900000000005</v>
      </c>
      <c r="G913" s="2">
        <v>50.551774999999999</v>
      </c>
      <c r="H913" s="2">
        <v>41.079985999999998</v>
      </c>
      <c r="I913" s="2">
        <v>25.798646999999981</v>
      </c>
      <c r="J913" s="19" t="s">
        <v>48</v>
      </c>
      <c r="K913" s="19" t="s">
        <v>49</v>
      </c>
      <c r="L913" s="19" t="s">
        <v>51</v>
      </c>
    </row>
    <row r="914" spans="1:12" ht="13.5" x14ac:dyDescent="0.25">
      <c r="A914" s="3">
        <v>43336</v>
      </c>
      <c r="B914" s="2">
        <v>59.304499999999997</v>
      </c>
      <c r="C914" s="2">
        <v>85.906305917762211</v>
      </c>
      <c r="D914" s="2">
        <v>-4.3958288984497784</v>
      </c>
      <c r="E914" s="2">
        <v>-1.7279092074068227</v>
      </c>
      <c r="F914" s="2">
        <v>58.946019999999997</v>
      </c>
      <c r="G914" s="2">
        <v>51.355680000000007</v>
      </c>
      <c r="H914" s="2">
        <v>41.658167999999996</v>
      </c>
      <c r="I914" s="2">
        <v>26.023891999999982</v>
      </c>
      <c r="J914" s="19" t="s">
        <v>48</v>
      </c>
      <c r="K914" s="19" t="s">
        <v>49</v>
      </c>
      <c r="L914" s="19" t="s">
        <v>51</v>
      </c>
    </row>
    <row r="915" spans="1:12" ht="13.5" x14ac:dyDescent="0.25">
      <c r="A915" s="3">
        <v>43339</v>
      </c>
      <c r="B915" s="2">
        <v>59.304499999999997</v>
      </c>
      <c r="C915" s="2">
        <v>85.906305917762211</v>
      </c>
      <c r="D915" s="2">
        <v>-4.3749473267599299</v>
      </c>
      <c r="E915" s="2">
        <v>-2.256448043035765</v>
      </c>
      <c r="F915" s="2">
        <v>59.011919999999996</v>
      </c>
      <c r="G915" s="2">
        <v>52.062394999999995</v>
      </c>
      <c r="H915" s="2">
        <v>42.209062000000003</v>
      </c>
      <c r="I915" s="2">
        <v>26.244853999999982</v>
      </c>
      <c r="J915" s="19" t="s">
        <v>48</v>
      </c>
      <c r="K915" s="19" t="s">
        <v>49</v>
      </c>
      <c r="L915" s="19" t="s">
        <v>51</v>
      </c>
    </row>
    <row r="916" spans="1:12" ht="13.5" x14ac:dyDescent="0.25">
      <c r="A916" s="3">
        <v>43340</v>
      </c>
      <c r="B916" s="2">
        <v>59.258299999999998</v>
      </c>
      <c r="C916" s="2">
        <v>85.59760013103093</v>
      </c>
      <c r="D916" s="2">
        <v>-4.1814059549030986</v>
      </c>
      <c r="E916" s="2">
        <v>-2.6274843302065545</v>
      </c>
      <c r="F916" s="2">
        <v>59.067259999999997</v>
      </c>
      <c r="G916" s="2">
        <v>52.719024999999988</v>
      </c>
      <c r="H916" s="2">
        <v>42.759153999999995</v>
      </c>
      <c r="I916" s="2">
        <v>26.463321499999985</v>
      </c>
      <c r="J916" s="19" t="s">
        <v>48</v>
      </c>
      <c r="K916" s="19" t="s">
        <v>49</v>
      </c>
      <c r="L916" s="19" t="s">
        <v>51</v>
      </c>
    </row>
    <row r="917" spans="1:12" ht="13.5" x14ac:dyDescent="0.25">
      <c r="A917" s="3">
        <v>43341</v>
      </c>
      <c r="B917" s="2">
        <v>61.920400000000001</v>
      </c>
      <c r="C917" s="2">
        <v>88.223622980324436</v>
      </c>
      <c r="D917" s="2">
        <v>-4.1909897125092499</v>
      </c>
      <c r="E917" s="2">
        <v>-2.8806009142180828</v>
      </c>
      <c r="F917" s="2">
        <v>59.818439999999995</v>
      </c>
      <c r="G917" s="2">
        <v>53.509089999999993</v>
      </c>
      <c r="H917" s="2">
        <v>43.362487999999992</v>
      </c>
      <c r="I917" s="2">
        <v>26.694517999999984</v>
      </c>
      <c r="J917" s="19" t="s">
        <v>48</v>
      </c>
      <c r="K917" s="19" t="s">
        <v>49</v>
      </c>
      <c r="L917" s="19" t="s">
        <v>51</v>
      </c>
    </row>
    <row r="918" spans="1:12" ht="13.5" x14ac:dyDescent="0.25">
      <c r="A918" s="3">
        <v>43342</v>
      </c>
      <c r="B918" s="2">
        <v>64.7012</v>
      </c>
      <c r="C918" s="2">
        <v>90.2279913916407</v>
      </c>
      <c r="D918" s="2">
        <v>-3.9815212637675259</v>
      </c>
      <c r="E918" s="2">
        <v>-3.0405552173970625</v>
      </c>
      <c r="F918" s="2">
        <v>60.897779999999997</v>
      </c>
      <c r="G918" s="2">
        <v>54.40491999999999</v>
      </c>
      <c r="H918" s="2">
        <v>44.009201999999995</v>
      </c>
      <c r="I918" s="2">
        <v>26.938486999999988</v>
      </c>
      <c r="J918" s="19" t="s">
        <v>54</v>
      </c>
      <c r="K918" s="19" t="s">
        <v>50</v>
      </c>
      <c r="L918" s="19" t="s">
        <v>55</v>
      </c>
    </row>
    <row r="919" spans="1:12" ht="13.5" x14ac:dyDescent="0.25">
      <c r="A919" s="3">
        <v>43343</v>
      </c>
      <c r="B919" s="2">
        <v>64.575999999999993</v>
      </c>
      <c r="C919" s="2">
        <v>89.489480182477976</v>
      </c>
      <c r="D919" s="2">
        <v>-3.760236624283074</v>
      </c>
      <c r="E919" s="2">
        <v>-3.0656838079390862</v>
      </c>
      <c r="F919" s="2">
        <v>61.952080000000002</v>
      </c>
      <c r="G919" s="2">
        <v>55.261539999999989</v>
      </c>
      <c r="H919" s="2">
        <v>44.621719999999996</v>
      </c>
      <c r="I919" s="2">
        <v>27.178250499999987</v>
      </c>
      <c r="J919" s="19" t="s">
        <v>54</v>
      </c>
      <c r="K919" s="19" t="s">
        <v>52</v>
      </c>
      <c r="L919" s="19" t="s">
        <v>55</v>
      </c>
    </row>
    <row r="920" spans="1:12" ht="13.5" x14ac:dyDescent="0.25">
      <c r="A920" s="3">
        <v>43346</v>
      </c>
      <c r="B920" s="2">
        <v>67.481899999999996</v>
      </c>
      <c r="C920" s="2">
        <v>91.274582241347758</v>
      </c>
      <c r="D920" s="2">
        <v>-3.391314053470083</v>
      </c>
      <c r="E920" s="2">
        <v>-2.9982146494997597</v>
      </c>
      <c r="F920" s="2">
        <v>63.587559999999996</v>
      </c>
      <c r="G920" s="2">
        <v>56.237099999999984</v>
      </c>
      <c r="H920" s="2">
        <v>45.280118000000002</v>
      </c>
      <c r="I920" s="2">
        <v>27.432635499999982</v>
      </c>
      <c r="J920" s="19" t="s">
        <v>54</v>
      </c>
      <c r="K920" s="19" t="s">
        <v>52</v>
      </c>
      <c r="L920" s="19" t="s">
        <v>55</v>
      </c>
    </row>
    <row r="921" spans="1:12" ht="13.5" x14ac:dyDescent="0.25">
      <c r="A921" s="3">
        <v>43347</v>
      </c>
      <c r="B921" s="2">
        <v>70.513000000000005</v>
      </c>
      <c r="C921" s="2">
        <v>92.672546882418231</v>
      </c>
      <c r="D921" s="2">
        <v>-3.3840799703149571</v>
      </c>
      <c r="E921" s="2">
        <v>-2.8674058785811907</v>
      </c>
      <c r="F921" s="2">
        <v>65.838499999999996</v>
      </c>
      <c r="G921" s="2">
        <v>57.38068999999998</v>
      </c>
      <c r="H921" s="2">
        <v>46.012475999999985</v>
      </c>
      <c r="I921" s="2">
        <v>27.697219999999984</v>
      </c>
      <c r="J921" s="19" t="s">
        <v>54</v>
      </c>
      <c r="K921" s="19" t="s">
        <v>52</v>
      </c>
      <c r="L921" s="19" t="s">
        <v>55</v>
      </c>
    </row>
    <row r="922" spans="1:12" ht="13.5" x14ac:dyDescent="0.25">
      <c r="A922" s="3">
        <v>43348</v>
      </c>
      <c r="B922" s="2">
        <v>72.483199999999997</v>
      </c>
      <c r="C922" s="2">
        <v>93.411460767185858</v>
      </c>
      <c r="D922" s="2">
        <v>-3.7429076263009406</v>
      </c>
      <c r="E922" s="2">
        <v>-2.68472281118571</v>
      </c>
      <c r="F922" s="2">
        <v>67.951060000000012</v>
      </c>
      <c r="G922" s="2">
        <v>58.735794999999982</v>
      </c>
      <c r="H922" s="2">
        <v>46.789134000000004</v>
      </c>
      <c r="I922" s="2">
        <v>27.970003499999983</v>
      </c>
      <c r="J922" s="19" t="s">
        <v>48</v>
      </c>
      <c r="K922" s="19" t="s">
        <v>49</v>
      </c>
      <c r="L922" s="19" t="s">
        <v>51</v>
      </c>
    </row>
    <row r="923" spans="1:12" ht="13.5" x14ac:dyDescent="0.25">
      <c r="A923" s="3">
        <v>43349</v>
      </c>
      <c r="B923" s="2">
        <v>68.397800000000004</v>
      </c>
      <c r="C923" s="2">
        <v>76.24240796343453</v>
      </c>
      <c r="D923" s="2">
        <v>-3.6665554180130258</v>
      </c>
      <c r="E923" s="2">
        <v>-2.4611681909874012</v>
      </c>
      <c r="F923" s="2">
        <v>68.690380000000005</v>
      </c>
      <c r="G923" s="2">
        <v>59.816454999999983</v>
      </c>
      <c r="H923" s="2">
        <v>47.471846000000006</v>
      </c>
      <c r="I923" s="2">
        <v>28.223583999999981</v>
      </c>
      <c r="J923" s="19" t="s">
        <v>48</v>
      </c>
      <c r="K923" s="19" t="s">
        <v>50</v>
      </c>
      <c r="L923" s="19" t="s">
        <v>51</v>
      </c>
    </row>
    <row r="924" spans="1:12" ht="13.5" x14ac:dyDescent="0.25">
      <c r="A924" s="3">
        <v>43350</v>
      </c>
      <c r="B924" s="2">
        <v>71.474999999999994</v>
      </c>
      <c r="C924" s="2">
        <v>79.324885489292981</v>
      </c>
      <c r="D924" s="2">
        <v>-3.8965192956448433</v>
      </c>
      <c r="E924" s="2">
        <v>-2.2162584962655507</v>
      </c>
      <c r="F924" s="2">
        <v>70.070180000000008</v>
      </c>
      <c r="G924" s="2">
        <v>60.985079999999982</v>
      </c>
      <c r="H924" s="2">
        <v>48.217203999999995</v>
      </c>
      <c r="I924" s="2">
        <v>28.494324499999983</v>
      </c>
      <c r="J924" s="19" t="s">
        <v>48</v>
      </c>
      <c r="K924" s="19" t="s">
        <v>49</v>
      </c>
      <c r="L924" s="19" t="s">
        <v>51</v>
      </c>
    </row>
    <row r="925" spans="1:12" ht="13.5" x14ac:dyDescent="0.25">
      <c r="A925" s="3">
        <v>43353</v>
      </c>
      <c r="B925" s="2">
        <v>74.690700000000007</v>
      </c>
      <c r="C925" s="2">
        <v>81.959147873927279</v>
      </c>
      <c r="D925" s="2">
        <v>-4.4091808032407798</v>
      </c>
      <c r="E925" s="2">
        <v>-1.9973009815741574</v>
      </c>
      <c r="F925" s="2">
        <v>71.51194000000001</v>
      </c>
      <c r="G925" s="2">
        <v>62.215979999999988</v>
      </c>
      <c r="H925" s="2">
        <v>49.047434000000003</v>
      </c>
      <c r="I925" s="2">
        <v>28.779552999999986</v>
      </c>
      <c r="J925" s="19" t="s">
        <v>48</v>
      </c>
      <c r="K925" s="19" t="s">
        <v>49</v>
      </c>
      <c r="L925" s="19" t="s">
        <v>51</v>
      </c>
    </row>
    <row r="926" spans="1:12" ht="13.5" x14ac:dyDescent="0.25">
      <c r="A926" s="3">
        <v>43355</v>
      </c>
      <c r="B926" s="2">
        <v>76.436899999999994</v>
      </c>
      <c r="C926" s="2">
        <v>83.210158087768775</v>
      </c>
      <c r="D926" s="2">
        <v>-5.0723887558787197</v>
      </c>
      <c r="E926" s="2">
        <v>-1.769781350335081</v>
      </c>
      <c r="F926" s="2">
        <v>72.696719999999999</v>
      </c>
      <c r="G926" s="2">
        <v>63.459729999999993</v>
      </c>
      <c r="H926" s="2">
        <v>49.903288000000003</v>
      </c>
      <c r="I926" s="2">
        <v>29.073512499999989</v>
      </c>
      <c r="J926" s="19" t="s">
        <v>48</v>
      </c>
      <c r="K926" s="19" t="s">
        <v>49</v>
      </c>
      <c r="L926" s="19" t="s">
        <v>51</v>
      </c>
    </row>
    <row r="927" spans="1:12" ht="13.5" x14ac:dyDescent="0.25">
      <c r="A927" s="3">
        <v>43356</v>
      </c>
      <c r="B927" s="2">
        <v>78.73</v>
      </c>
      <c r="C927" s="2">
        <v>84.709621076985997</v>
      </c>
      <c r="D927" s="2">
        <v>-5.4902640605850479</v>
      </c>
      <c r="E927" s="2">
        <v>-1.4761729170847226</v>
      </c>
      <c r="F927" s="2">
        <v>73.946079999999995</v>
      </c>
      <c r="G927" s="2">
        <v>64.793424999999999</v>
      </c>
      <c r="H927" s="2">
        <v>50.804882000000006</v>
      </c>
      <c r="I927" s="2">
        <v>29.378937499999989</v>
      </c>
      <c r="J927" s="19" t="s">
        <v>48</v>
      </c>
      <c r="K927" s="19" t="s">
        <v>49</v>
      </c>
      <c r="L927" s="19" t="s">
        <v>51</v>
      </c>
    </row>
    <row r="928" spans="1:12" ht="13.5" x14ac:dyDescent="0.25">
      <c r="A928" s="3">
        <v>43357</v>
      </c>
      <c r="B928" s="2">
        <v>76.766300000000001</v>
      </c>
      <c r="C928" s="2">
        <v>78.263681283586664</v>
      </c>
      <c r="D928" s="2">
        <v>-5.373379879821222</v>
      </c>
      <c r="E928" s="2">
        <v>-1.136269328266438</v>
      </c>
      <c r="F928" s="2">
        <v>75.619780000000006</v>
      </c>
      <c r="G928" s="2">
        <v>65.870460000000008</v>
      </c>
      <c r="H928" s="2">
        <v>51.667201999999996</v>
      </c>
      <c r="I928" s="2">
        <v>29.67405449999999</v>
      </c>
      <c r="J928" s="19" t="s">
        <v>48</v>
      </c>
      <c r="K928" s="19" t="s">
        <v>49</v>
      </c>
      <c r="L928" s="19" t="s">
        <v>51</v>
      </c>
    </row>
    <row r="929" spans="1:12" ht="13.5" x14ac:dyDescent="0.25">
      <c r="A929" s="3">
        <v>43360</v>
      </c>
      <c r="B929" s="2">
        <v>73.504599999999996</v>
      </c>
      <c r="C929" s="2">
        <v>68.88709159891053</v>
      </c>
      <c r="D929" s="2">
        <v>-5.1357170045239684</v>
      </c>
      <c r="E929" s="2">
        <v>-0.76067946123361985</v>
      </c>
      <c r="F929" s="2">
        <v>76.025700000000001</v>
      </c>
      <c r="G929" s="2">
        <v>66.748495000000005</v>
      </c>
      <c r="H929" s="2">
        <v>52.452173999999992</v>
      </c>
      <c r="I929" s="2">
        <v>29.950751999999987</v>
      </c>
      <c r="J929" s="19" t="s">
        <v>48</v>
      </c>
      <c r="K929" s="19" t="s">
        <v>49</v>
      </c>
      <c r="L929" s="19" t="s">
        <v>51</v>
      </c>
    </row>
    <row r="930" spans="1:12" ht="13.5" x14ac:dyDescent="0.25">
      <c r="A930" s="3">
        <v>43361</v>
      </c>
      <c r="B930" s="2">
        <v>70.308700000000002</v>
      </c>
      <c r="C930" s="2">
        <v>61.155735370511124</v>
      </c>
      <c r="D930" s="2">
        <v>-4.3089427631426602</v>
      </c>
      <c r="E930" s="2">
        <v>-0.35367970467720938</v>
      </c>
      <c r="F930" s="2">
        <v>75.149299999999997</v>
      </c>
      <c r="G930" s="2">
        <v>67.315179999999998</v>
      </c>
      <c r="H930" s="2">
        <v>53.173104000000009</v>
      </c>
      <c r="I930" s="2">
        <v>30.210521999999987</v>
      </c>
      <c r="J930" s="19" t="s">
        <v>48</v>
      </c>
      <c r="K930" s="19" t="s">
        <v>49</v>
      </c>
      <c r="L930" s="19" t="s">
        <v>53</v>
      </c>
    </row>
    <row r="931" spans="1:12" ht="13.5" x14ac:dyDescent="0.25">
      <c r="A931" s="3">
        <v>43362</v>
      </c>
      <c r="B931" s="2">
        <v>68.529600000000002</v>
      </c>
      <c r="C931" s="2">
        <v>57.300356855076977</v>
      </c>
      <c r="D931" s="2">
        <v>-3.0461863886912823</v>
      </c>
      <c r="E931" s="2">
        <v>9.9282456261803431E-2</v>
      </c>
      <c r="F931" s="2">
        <v>73.567840000000004</v>
      </c>
      <c r="G931" s="2">
        <v>67.792580000000015</v>
      </c>
      <c r="H931" s="2">
        <v>53.846215999999998</v>
      </c>
      <c r="I931" s="2">
        <v>30.460508999999984</v>
      </c>
      <c r="J931" s="19" t="s">
        <v>54</v>
      </c>
      <c r="K931" s="19" t="s">
        <v>52</v>
      </c>
      <c r="L931" s="19" t="s">
        <v>47</v>
      </c>
    </row>
    <row r="932" spans="1:12" ht="13.5" x14ac:dyDescent="0.25">
      <c r="A932" s="3">
        <v>43363</v>
      </c>
      <c r="B932" s="2">
        <v>68.529600000000002</v>
      </c>
      <c r="C932" s="2">
        <v>57.300356855076977</v>
      </c>
      <c r="D932" s="2">
        <v>-1.6964224327685145</v>
      </c>
      <c r="E932" s="2">
        <v>0.53861190847684337</v>
      </c>
      <c r="F932" s="2">
        <v>71.527760000000001</v>
      </c>
      <c r="G932" s="2">
        <v>68.310835000000012</v>
      </c>
      <c r="H932" s="2">
        <v>54.531687999999988</v>
      </c>
      <c r="I932" s="2">
        <v>30.711383499999982</v>
      </c>
      <c r="J932" s="19" t="s">
        <v>54</v>
      </c>
      <c r="K932" s="19" t="s">
        <v>52</v>
      </c>
      <c r="L932" s="19" t="s">
        <v>47</v>
      </c>
    </row>
    <row r="933" spans="1:12" ht="13.5" x14ac:dyDescent="0.25">
      <c r="A933" s="3">
        <v>43364</v>
      </c>
      <c r="B933" s="2">
        <v>69.544399999999996</v>
      </c>
      <c r="C933" s="2">
        <v>59.009817653888852</v>
      </c>
      <c r="D933" s="2">
        <v>-1.2782207871564424</v>
      </c>
      <c r="E933" s="2">
        <v>0.92949774996022394</v>
      </c>
      <c r="F933" s="2">
        <v>70.083380000000005</v>
      </c>
      <c r="G933" s="2">
        <v>68.82283000000001</v>
      </c>
      <c r="H933" s="2">
        <v>55.238678</v>
      </c>
      <c r="I933" s="2">
        <v>30.967331999999985</v>
      </c>
      <c r="J933" s="19" t="s">
        <v>54</v>
      </c>
      <c r="K933" s="19" t="s">
        <v>52</v>
      </c>
      <c r="L933" s="19" t="s">
        <v>47</v>
      </c>
    </row>
    <row r="934" spans="1:12" ht="13.5" x14ac:dyDescent="0.25">
      <c r="A934" s="3">
        <v>43367</v>
      </c>
      <c r="B934" s="2">
        <v>72.667699999999996</v>
      </c>
      <c r="C934" s="2">
        <v>63.811792672183884</v>
      </c>
      <c r="D934" s="2">
        <v>-0.70701014415945451</v>
      </c>
      <c r="E934" s="2">
        <v>1.2785935856195982</v>
      </c>
      <c r="F934" s="2">
        <v>69.916000000000011</v>
      </c>
      <c r="G934" s="2">
        <v>69.490990000000011</v>
      </c>
      <c r="H934" s="2">
        <v>55.968518000000003</v>
      </c>
      <c r="I934" s="2">
        <v>31.241649999999982</v>
      </c>
      <c r="J934" s="19" t="s">
        <v>54</v>
      </c>
      <c r="K934" s="19" t="s">
        <v>52</v>
      </c>
      <c r="L934" s="19" t="s">
        <v>47</v>
      </c>
    </row>
    <row r="935" spans="1:12" ht="13.5" x14ac:dyDescent="0.25">
      <c r="A935" s="3">
        <v>43368</v>
      </c>
      <c r="B935" s="2">
        <v>75.936099999999996</v>
      </c>
      <c r="C935" s="2">
        <v>68.032239584441101</v>
      </c>
      <c r="D935" s="2">
        <v>-1.2395992020387325E-2</v>
      </c>
      <c r="E935" s="2">
        <v>1.6071882260484571</v>
      </c>
      <c r="F935" s="2">
        <v>71.041480000000007</v>
      </c>
      <c r="G935" s="2">
        <v>70.322569999999999</v>
      </c>
      <c r="H935" s="2">
        <v>56.742639999999994</v>
      </c>
      <c r="I935" s="2">
        <v>31.531086499999979</v>
      </c>
      <c r="J935" s="19" t="s">
        <v>54</v>
      </c>
      <c r="K935" s="19" t="s">
        <v>52</v>
      </c>
      <c r="L935" s="19" t="s">
        <v>55</v>
      </c>
    </row>
    <row r="936" spans="1:12" ht="13.5" x14ac:dyDescent="0.25">
      <c r="A936" s="3">
        <v>43369</v>
      </c>
      <c r="B936" s="2">
        <v>76.423699999999997</v>
      </c>
      <c r="C936" s="2">
        <v>68.620208815608649</v>
      </c>
      <c r="D936" s="2">
        <v>0.75029368264149809</v>
      </c>
      <c r="E936" s="2">
        <v>1.8250399749803279</v>
      </c>
      <c r="F936" s="2">
        <v>72.6203</v>
      </c>
      <c r="G936" s="2">
        <v>71.180840000000003</v>
      </c>
      <c r="H936" s="2">
        <v>57.533233999999986</v>
      </c>
      <c r="I936" s="2">
        <v>31.822960999999982</v>
      </c>
      <c r="J936" s="19" t="s">
        <v>48</v>
      </c>
      <c r="K936" s="19" t="s">
        <v>49</v>
      </c>
      <c r="L936" s="19" t="s">
        <v>51</v>
      </c>
    </row>
    <row r="937" spans="1:12" ht="13.5" x14ac:dyDescent="0.25">
      <c r="A937" s="3">
        <v>43370</v>
      </c>
      <c r="B937" s="2">
        <v>72.990600000000001</v>
      </c>
      <c r="C937" s="2">
        <v>60.221688850972761</v>
      </c>
      <c r="D937" s="2">
        <v>1.9465309641271205</v>
      </c>
      <c r="E937" s="2">
        <v>1.971176794312004</v>
      </c>
      <c r="F937" s="2">
        <v>73.512500000000003</v>
      </c>
      <c r="G937" s="2">
        <v>71.734350000000006</v>
      </c>
      <c r="H937" s="2">
        <v>58.268214</v>
      </c>
      <c r="I937" s="2">
        <v>32.097761499999983</v>
      </c>
      <c r="J937" s="19" t="s">
        <v>48</v>
      </c>
      <c r="K937" s="19" t="s">
        <v>49</v>
      </c>
      <c r="L937" s="19" t="s">
        <v>51</v>
      </c>
    </row>
    <row r="938" spans="1:12" ht="13.5" x14ac:dyDescent="0.25">
      <c r="A938" s="3">
        <v>43371</v>
      </c>
      <c r="B938" s="2">
        <v>71.198300000000003</v>
      </c>
      <c r="C938" s="2">
        <v>56.344548178089418</v>
      </c>
      <c r="D938" s="2">
        <v>2.7576327548736685</v>
      </c>
      <c r="E938" s="2">
        <v>2.0722684187058031</v>
      </c>
      <c r="F938" s="2">
        <v>73.843280000000007</v>
      </c>
      <c r="G938" s="2">
        <v>72.059205000000006</v>
      </c>
      <c r="H938" s="2">
        <v>58.967347999999994</v>
      </c>
      <c r="I938" s="2">
        <v>32.363600499999983</v>
      </c>
      <c r="J938" s="19" t="s">
        <v>48</v>
      </c>
      <c r="K938" s="19" t="s">
        <v>49</v>
      </c>
      <c r="L938" s="19" t="s">
        <v>51</v>
      </c>
    </row>
    <row r="939" spans="1:12" ht="13.5" x14ac:dyDescent="0.25">
      <c r="A939" s="3">
        <v>43374</v>
      </c>
      <c r="B939" s="2">
        <v>75.382599999999996</v>
      </c>
      <c r="C939" s="2">
        <v>62.426428852955745</v>
      </c>
      <c r="D939" s="2">
        <v>2.613390194861708</v>
      </c>
      <c r="E939" s="2">
        <v>2.1444718279709889</v>
      </c>
      <c r="F939" s="2">
        <v>74.386259999999993</v>
      </c>
      <c r="G939" s="2">
        <v>72.599534999999989</v>
      </c>
      <c r="H939" s="2">
        <v>59.750167999999988</v>
      </c>
      <c r="I939" s="2">
        <v>32.651492999999981</v>
      </c>
      <c r="J939" s="19" t="s">
        <v>48</v>
      </c>
      <c r="K939" s="19" t="s">
        <v>49</v>
      </c>
      <c r="L939" s="19" t="s">
        <v>51</v>
      </c>
    </row>
    <row r="940" spans="1:12" ht="13.5" x14ac:dyDescent="0.25">
      <c r="A940" s="3">
        <v>43375</v>
      </c>
      <c r="B940" s="2">
        <v>76.410499999999999</v>
      </c>
      <c r="C940" s="2">
        <v>63.762027688011962</v>
      </c>
      <c r="D940" s="2">
        <v>1.8813780444835544</v>
      </c>
      <c r="E940" s="2">
        <v>2.1781074665206432</v>
      </c>
      <c r="F940" s="2">
        <v>74.481139999999996</v>
      </c>
      <c r="G940" s="2">
        <v>73.045964999999995</v>
      </c>
      <c r="H940" s="2">
        <v>60.54695599999998</v>
      </c>
      <c r="I940" s="2">
        <v>32.945626499999982</v>
      </c>
      <c r="J940" s="19" t="s">
        <v>48</v>
      </c>
      <c r="K940" s="19" t="s">
        <v>49</v>
      </c>
      <c r="L940" s="19" t="s">
        <v>51</v>
      </c>
    </row>
    <row r="941" spans="1:12" ht="13.5" x14ac:dyDescent="0.25">
      <c r="A941" s="3">
        <v>43376</v>
      </c>
      <c r="B941" s="2">
        <v>77.7547</v>
      </c>
      <c r="C941" s="2">
        <v>65.489619032070365</v>
      </c>
      <c r="D941" s="2">
        <v>0.84360980080286652</v>
      </c>
      <c r="E941" s="2">
        <v>2.1340753806260011</v>
      </c>
      <c r="F941" s="2">
        <v>74.747339999999994</v>
      </c>
      <c r="G941" s="2">
        <v>73.408049999999989</v>
      </c>
      <c r="H941" s="2">
        <v>61.34426999999998</v>
      </c>
      <c r="I941" s="2">
        <v>33.248224499999985</v>
      </c>
      <c r="J941" s="19" t="s">
        <v>48</v>
      </c>
      <c r="K941" s="19" t="s">
        <v>49</v>
      </c>
      <c r="L941" s="19" t="s">
        <v>51</v>
      </c>
    </row>
    <row r="942" spans="1:12" ht="13.5" x14ac:dyDescent="0.25">
      <c r="A942" s="3">
        <v>43377</v>
      </c>
      <c r="B942" s="2">
        <v>81.444800000000001</v>
      </c>
      <c r="C942" s="2">
        <v>69.752692178923937</v>
      </c>
      <c r="D942" s="2">
        <v>-0.35754035935498507</v>
      </c>
      <c r="E942" s="2">
        <v>2.0527971143843988</v>
      </c>
      <c r="F942" s="2">
        <v>76.438180000000003</v>
      </c>
      <c r="G942" s="2">
        <v>73.856129999999993</v>
      </c>
      <c r="H942" s="2">
        <v>62.181385999999982</v>
      </c>
      <c r="I942" s="2">
        <v>33.569333999999984</v>
      </c>
      <c r="J942" s="19" t="s">
        <v>48</v>
      </c>
      <c r="K942" s="19" t="s">
        <v>49</v>
      </c>
      <c r="L942" s="19" t="s">
        <v>51</v>
      </c>
    </row>
    <row r="943" spans="1:12" ht="13.5" x14ac:dyDescent="0.25">
      <c r="A943" s="3">
        <v>43378</v>
      </c>
      <c r="B943" s="2">
        <v>85.108500000000006</v>
      </c>
      <c r="C943" s="2">
        <v>73.281669022770302</v>
      </c>
      <c r="D943" s="2">
        <v>-1.5569817627908407</v>
      </c>
      <c r="E943" s="2">
        <v>1.9934440980886836</v>
      </c>
      <c r="F943" s="2">
        <v>79.220219999999998</v>
      </c>
      <c r="G943" s="2">
        <v>74.691664999999986</v>
      </c>
      <c r="H943" s="2">
        <v>63.056191999999982</v>
      </c>
      <c r="I943" s="2">
        <v>33.908792999999989</v>
      </c>
      <c r="J943" s="19" t="s">
        <v>48</v>
      </c>
      <c r="K943" s="19" t="s">
        <v>49</v>
      </c>
      <c r="L943" s="19" t="s">
        <v>51</v>
      </c>
    </row>
    <row r="944" spans="1:12" ht="13.5" x14ac:dyDescent="0.25">
      <c r="A944" s="3">
        <v>43381</v>
      </c>
      <c r="B944" s="2">
        <v>88.936899999999994</v>
      </c>
      <c r="C944" s="2">
        <v>76.382499994005229</v>
      </c>
      <c r="D944" s="2">
        <v>-2.4594178280150629</v>
      </c>
      <c r="E944" s="2">
        <v>1.9762768801105348</v>
      </c>
      <c r="F944" s="2">
        <v>81.931079999999994</v>
      </c>
      <c r="G944" s="2">
        <v>75.564759999999978</v>
      </c>
      <c r="H944" s="2">
        <v>63.970401999999993</v>
      </c>
      <c r="I944" s="2">
        <v>34.267393999999989</v>
      </c>
      <c r="J944" s="19" t="s">
        <v>48</v>
      </c>
      <c r="K944" s="19" t="s">
        <v>49</v>
      </c>
      <c r="L944" s="19" t="s">
        <v>51</v>
      </c>
    </row>
    <row r="945" spans="1:12" ht="13.5" x14ac:dyDescent="0.25">
      <c r="A945" s="3">
        <v>43382</v>
      </c>
      <c r="B945" s="2">
        <v>92.936700000000002</v>
      </c>
      <c r="C945" s="2">
        <v>79.110267203823824</v>
      </c>
      <c r="D945" s="2">
        <v>-3.117281778512492</v>
      </c>
      <c r="E945" s="2">
        <v>2.0113884397294632</v>
      </c>
      <c r="F945" s="2">
        <v>85.236320000000006</v>
      </c>
      <c r="G945" s="2">
        <v>76.477059999999994</v>
      </c>
      <c r="H945" s="2">
        <v>64.925731999999982</v>
      </c>
      <c r="I945" s="2">
        <v>34.645993999999988</v>
      </c>
      <c r="J945" s="19" t="s">
        <v>48</v>
      </c>
      <c r="K945" s="19" t="s">
        <v>49</v>
      </c>
      <c r="L945" s="19" t="s">
        <v>51</v>
      </c>
    </row>
    <row r="946" spans="1:12" ht="13.5" x14ac:dyDescent="0.25">
      <c r="A946" s="3">
        <v>43383</v>
      </c>
      <c r="B946" s="2">
        <v>97.1143</v>
      </c>
      <c r="C946" s="2">
        <v>81.512058175663469</v>
      </c>
      <c r="D946" s="2">
        <v>-4.0253531724519434</v>
      </c>
      <c r="E946" s="2">
        <v>2.1956691378742743</v>
      </c>
      <c r="F946" s="2">
        <v>89.108240000000009</v>
      </c>
      <c r="G946" s="2">
        <v>77.510930000000002</v>
      </c>
      <c r="H946" s="2">
        <v>65.945503999999985</v>
      </c>
      <c r="I946" s="2">
        <v>35.045481999999986</v>
      </c>
      <c r="J946" s="19" t="s">
        <v>48</v>
      </c>
      <c r="K946" s="19" t="s">
        <v>49</v>
      </c>
      <c r="L946" s="19" t="s">
        <v>51</v>
      </c>
    </row>
    <row r="947" spans="1:12" ht="13.5" x14ac:dyDescent="0.25">
      <c r="A947" s="3">
        <v>43384</v>
      </c>
      <c r="B947" s="2">
        <v>95.546099999999996</v>
      </c>
      <c r="C947" s="2">
        <v>77.891690082525827</v>
      </c>
      <c r="D947" s="2">
        <v>-5.3387287298409376</v>
      </c>
      <c r="E947" s="2">
        <v>2.4012075862171756</v>
      </c>
      <c r="F947" s="2">
        <v>91.928500000000014</v>
      </c>
      <c r="G947" s="2">
        <v>78.351734999999991</v>
      </c>
      <c r="H947" s="2">
        <v>66.934043999999986</v>
      </c>
      <c r="I947" s="2">
        <v>35.437128999999985</v>
      </c>
      <c r="J947" s="19" t="s">
        <v>54</v>
      </c>
      <c r="K947" s="19" t="s">
        <v>52</v>
      </c>
      <c r="L947" s="19" t="s">
        <v>55</v>
      </c>
    </row>
    <row r="948" spans="1:12" ht="13.5" x14ac:dyDescent="0.25">
      <c r="A948" s="3">
        <v>43385</v>
      </c>
      <c r="B948" s="2">
        <v>99.908199999999994</v>
      </c>
      <c r="C948" s="2">
        <v>80.487762454607491</v>
      </c>
      <c r="D948" s="2">
        <v>-7.162786175318459</v>
      </c>
      <c r="E948" s="2">
        <v>2.53835717850622</v>
      </c>
      <c r="F948" s="2">
        <v>94.888439999999989</v>
      </c>
      <c r="G948" s="2">
        <v>79.508830000000003</v>
      </c>
      <c r="H948" s="2">
        <v>67.996516</v>
      </c>
      <c r="I948" s="2">
        <v>35.850616999999986</v>
      </c>
      <c r="J948" s="19" t="s">
        <v>54</v>
      </c>
      <c r="K948" s="19" t="s">
        <v>52</v>
      </c>
      <c r="L948" s="19" t="s">
        <v>55</v>
      </c>
    </row>
    <row r="949" spans="1:12" ht="13.5" x14ac:dyDescent="0.25">
      <c r="A949" s="3">
        <v>43389</v>
      </c>
      <c r="B949" s="2">
        <v>99.071399999999997</v>
      </c>
      <c r="C949" s="2">
        <v>78.581458820344338</v>
      </c>
      <c r="D949" s="2">
        <v>-8.1317185194923809</v>
      </c>
      <c r="E949" s="2">
        <v>2.5678788888215589</v>
      </c>
      <c r="F949" s="2">
        <v>96.915339999999986</v>
      </c>
      <c r="G949" s="2">
        <v>80.787170000000003</v>
      </c>
      <c r="H949" s="2">
        <v>69.029071999999985</v>
      </c>
      <c r="I949" s="2">
        <v>36.26031849999999</v>
      </c>
      <c r="J949" s="19" t="s">
        <v>54</v>
      </c>
      <c r="K949" s="19" t="s">
        <v>52</v>
      </c>
      <c r="L949" s="19" t="s">
        <v>55</v>
      </c>
    </row>
    <row r="950" spans="1:12" ht="13.5" x14ac:dyDescent="0.25">
      <c r="A950" s="3">
        <v>43390</v>
      </c>
      <c r="B950" s="2">
        <v>100.4881</v>
      </c>
      <c r="C950" s="2">
        <v>79.468069411089175</v>
      </c>
      <c r="D950" s="2">
        <v>-9.0149445040218836</v>
      </c>
      <c r="E950" s="2">
        <v>2.5399894406893897</v>
      </c>
      <c r="F950" s="2">
        <v>98.425619999999981</v>
      </c>
      <c r="G950" s="2">
        <v>82.296140000000008</v>
      </c>
      <c r="H950" s="2">
        <v>70.079419999999985</v>
      </c>
      <c r="I950" s="2">
        <v>36.677103499999987</v>
      </c>
      <c r="J950" s="19" t="s">
        <v>54</v>
      </c>
      <c r="K950" s="19" t="s">
        <v>52</v>
      </c>
      <c r="L950" s="19" t="s">
        <v>55</v>
      </c>
    </row>
    <row r="951" spans="1:12" ht="13.5" x14ac:dyDescent="0.25">
      <c r="A951" s="3">
        <v>43391</v>
      </c>
      <c r="B951" s="2">
        <v>100.15860000000001</v>
      </c>
      <c r="C951" s="2">
        <v>78.652580218540407</v>
      </c>
      <c r="D951" s="2">
        <v>-9.6473774605162674</v>
      </c>
      <c r="E951" s="2">
        <v>2.4580353755618605</v>
      </c>
      <c r="F951" s="2">
        <v>99.034479999999988</v>
      </c>
      <c r="G951" s="2">
        <v>83.877590000000012</v>
      </c>
      <c r="H951" s="2">
        <v>71.129767999999999</v>
      </c>
      <c r="I951" s="2">
        <v>37.09224099999998</v>
      </c>
      <c r="J951" s="19" t="s">
        <v>54</v>
      </c>
      <c r="K951" s="19" t="s">
        <v>52</v>
      </c>
      <c r="L951" s="19" t="s">
        <v>55</v>
      </c>
    </row>
    <row r="952" spans="1:12" ht="13.5" x14ac:dyDescent="0.25">
      <c r="A952" s="3">
        <v>43392</v>
      </c>
      <c r="B952" s="2">
        <v>97.252700000000004</v>
      </c>
      <c r="C952" s="2">
        <v>71.667700279648614</v>
      </c>
      <c r="D952" s="2">
        <v>-9.5052872986754977</v>
      </c>
      <c r="E952" s="2">
        <v>2.3282735348187154</v>
      </c>
      <c r="F952" s="2">
        <v>99.375799999999998</v>
      </c>
      <c r="G952" s="2">
        <v>85.313745000000011</v>
      </c>
      <c r="H952" s="2">
        <v>72.167200000000008</v>
      </c>
      <c r="I952" s="2">
        <v>37.493154999999987</v>
      </c>
      <c r="J952" s="19" t="s">
        <v>48</v>
      </c>
      <c r="K952" s="19" t="s">
        <v>49</v>
      </c>
      <c r="L952" s="19" t="s">
        <v>51</v>
      </c>
    </row>
    <row r="953" spans="1:12" ht="13.5" x14ac:dyDescent="0.25">
      <c r="A953" s="3">
        <v>43395</v>
      </c>
      <c r="B953" s="2">
        <v>92.877399999999994</v>
      </c>
      <c r="C953" s="2">
        <v>62.646675873632056</v>
      </c>
      <c r="D953" s="2">
        <v>-8.5780452938295895</v>
      </c>
      <c r="E953" s="2">
        <v>2.1532873305609903</v>
      </c>
      <c r="F953" s="2">
        <v>97.969639999999998</v>
      </c>
      <c r="G953" s="2">
        <v>86.480395000000016</v>
      </c>
      <c r="H953" s="2">
        <v>73.089055999999999</v>
      </c>
      <c r="I953" s="2">
        <v>37.87148899999999</v>
      </c>
      <c r="J953" s="19" t="s">
        <v>54</v>
      </c>
      <c r="K953" s="19" t="s">
        <v>52</v>
      </c>
      <c r="L953" s="19" t="s">
        <v>47</v>
      </c>
    </row>
    <row r="954" spans="1:12" ht="13.5" x14ac:dyDescent="0.25">
      <c r="A954" s="3">
        <v>43396</v>
      </c>
      <c r="B954" s="2">
        <v>88.699700000000007</v>
      </c>
      <c r="C954" s="2">
        <v>55.467346532007653</v>
      </c>
      <c r="D954" s="2">
        <v>-6.943908733977878</v>
      </c>
      <c r="E954" s="2">
        <v>1.9174439078436802</v>
      </c>
      <c r="F954" s="2">
        <v>95.895299999999992</v>
      </c>
      <c r="G954" s="2">
        <v>87.281995000000009</v>
      </c>
      <c r="H954" s="2">
        <v>73.90100000000001</v>
      </c>
      <c r="I954" s="2">
        <v>38.228934499999987</v>
      </c>
      <c r="J954" s="19" t="s">
        <v>54</v>
      </c>
      <c r="K954" s="19" t="s">
        <v>52</v>
      </c>
      <c r="L954" s="19" t="s">
        <v>47</v>
      </c>
    </row>
    <row r="955" spans="1:12" ht="13.5" x14ac:dyDescent="0.25">
      <c r="A955" s="3">
        <v>43397</v>
      </c>
      <c r="B955" s="2">
        <v>88.620599999999996</v>
      </c>
      <c r="C955" s="2">
        <v>55.338036117453193</v>
      </c>
      <c r="D955" s="2">
        <v>-4.960553210060155</v>
      </c>
      <c r="E955" s="2">
        <v>1.5435946041879507</v>
      </c>
      <c r="F955" s="2">
        <v>93.521800000000013</v>
      </c>
      <c r="G955" s="2">
        <v>87.91622000000001</v>
      </c>
      <c r="H955" s="2">
        <v>74.671958000000004</v>
      </c>
      <c r="I955" s="2">
        <v>38.585739499999988</v>
      </c>
      <c r="J955" s="19" t="s">
        <v>54</v>
      </c>
      <c r="K955" s="19" t="s">
        <v>52</v>
      </c>
      <c r="L955" s="19" t="s">
        <v>47</v>
      </c>
    </row>
    <row r="956" spans="1:12" ht="13.5" x14ac:dyDescent="0.25">
      <c r="A956" s="3">
        <v>43398</v>
      </c>
      <c r="B956" s="2">
        <v>90.933499999999995</v>
      </c>
      <c r="C956" s="2">
        <v>58.392485567173715</v>
      </c>
      <c r="D956" s="2">
        <v>-2.8295435749672322</v>
      </c>
      <c r="E956" s="2">
        <v>1.0373352085022012</v>
      </c>
      <c r="F956" s="2">
        <v>91.67677999999998</v>
      </c>
      <c r="G956" s="2">
        <v>88.641710000000003</v>
      </c>
      <c r="H956" s="2">
        <v>75.459390000000013</v>
      </c>
      <c r="I956" s="2">
        <v>38.951692499999993</v>
      </c>
      <c r="J956" s="19" t="s">
        <v>54</v>
      </c>
      <c r="K956" s="19" t="s">
        <v>52</v>
      </c>
      <c r="L956" s="19" t="s">
        <v>47</v>
      </c>
    </row>
    <row r="957" spans="1:12" ht="13.5" x14ac:dyDescent="0.25">
      <c r="A957" s="3">
        <v>43399</v>
      </c>
      <c r="B957" s="2">
        <v>95.025499999999994</v>
      </c>
      <c r="C957" s="2">
        <v>63.189101995498554</v>
      </c>
      <c r="D957" s="2">
        <v>-1.6016398030287036</v>
      </c>
      <c r="E957" s="2">
        <v>0.53033679420452007</v>
      </c>
      <c r="F957" s="2">
        <v>91.231340000000003</v>
      </c>
      <c r="G957" s="2">
        <v>89.743454999999997</v>
      </c>
      <c r="H957" s="2">
        <v>76.318778000000023</v>
      </c>
      <c r="I957" s="2">
        <v>39.33810549999999</v>
      </c>
      <c r="J957" s="19" t="s">
        <v>54</v>
      </c>
      <c r="K957" s="19" t="s">
        <v>52</v>
      </c>
      <c r="L957" s="19" t="s">
        <v>47</v>
      </c>
    </row>
    <row r="958" spans="1:12" ht="13.5" x14ac:dyDescent="0.25">
      <c r="A958" s="3">
        <v>43402</v>
      </c>
      <c r="B958" s="2">
        <v>99.295400000000001</v>
      </c>
      <c r="C958" s="2">
        <v>67.410942145268905</v>
      </c>
      <c r="D958" s="2">
        <v>-0.26061844549249713</v>
      </c>
      <c r="E958" s="2">
        <v>0.13153278814925856</v>
      </c>
      <c r="F958" s="2">
        <v>92.514939999999996</v>
      </c>
      <c r="G958" s="2">
        <v>91.148309999999995</v>
      </c>
      <c r="H958" s="2">
        <v>77.200174000000018</v>
      </c>
      <c r="I958" s="2">
        <v>39.745867999999994</v>
      </c>
      <c r="J958" s="19" t="s">
        <v>54</v>
      </c>
      <c r="K958" s="19" t="s">
        <v>52</v>
      </c>
      <c r="L958" s="19" t="s">
        <v>55</v>
      </c>
    </row>
    <row r="959" spans="1:12" ht="13.5" x14ac:dyDescent="0.25">
      <c r="A959" s="3">
        <v>43403</v>
      </c>
      <c r="B959" s="2">
        <v>96.316999999999993</v>
      </c>
      <c r="C959" s="2">
        <v>62.063890576847555</v>
      </c>
      <c r="D959" s="2">
        <v>0.89187656050302166</v>
      </c>
      <c r="E959" s="2">
        <v>-7.4591738435267424E-2</v>
      </c>
      <c r="F959" s="2">
        <v>94.038399999999996</v>
      </c>
      <c r="G959" s="2">
        <v>92.195030000000003</v>
      </c>
      <c r="H959" s="2">
        <v>78.007636000000019</v>
      </c>
      <c r="I959" s="2">
        <v>40.138738499999988</v>
      </c>
      <c r="J959" s="19" t="s">
        <v>54</v>
      </c>
      <c r="K959" s="19" t="s">
        <v>52</v>
      </c>
      <c r="L959" s="19" t="s">
        <v>55</v>
      </c>
    </row>
    <row r="960" spans="1:12" ht="13.5" x14ac:dyDescent="0.25">
      <c r="A960" s="3">
        <v>43404</v>
      </c>
      <c r="B960" s="2">
        <v>95.546099999999996</v>
      </c>
      <c r="C960" s="2">
        <v>60.721357018674546</v>
      </c>
      <c r="D960" s="2">
        <v>2.0911113764766753</v>
      </c>
      <c r="E960" s="2">
        <v>-0.14598415629196848</v>
      </c>
      <c r="F960" s="2">
        <v>95.423500000000018</v>
      </c>
      <c r="G960" s="2">
        <v>93.151809999999998</v>
      </c>
      <c r="H960" s="2">
        <v>78.739058000000028</v>
      </c>
      <c r="I960" s="2">
        <v>40.526224999999982</v>
      </c>
      <c r="J960" s="19" t="s">
        <v>48</v>
      </c>
      <c r="K960" s="19" t="s">
        <v>49</v>
      </c>
      <c r="L960" s="19" t="s">
        <v>51</v>
      </c>
    </row>
    <row r="961" spans="1:12" ht="13.5" x14ac:dyDescent="0.25">
      <c r="A961" s="3">
        <v>43405</v>
      </c>
      <c r="B961" s="2">
        <v>96.270899999999997</v>
      </c>
      <c r="C961" s="2">
        <v>61.563213476479568</v>
      </c>
      <c r="D961" s="2">
        <v>2.9587903761543259</v>
      </c>
      <c r="E961" s="2">
        <v>-0.12146674014947108</v>
      </c>
      <c r="F961" s="2">
        <v>96.490979999999993</v>
      </c>
      <c r="G961" s="2">
        <v>94.077619999999996</v>
      </c>
      <c r="H961" s="2">
        <v>79.484844000000024</v>
      </c>
      <c r="I961" s="2">
        <v>40.917335499999993</v>
      </c>
      <c r="J961" s="19" t="s">
        <v>48</v>
      </c>
      <c r="K961" s="19" t="s">
        <v>50</v>
      </c>
      <c r="L961" s="19" t="s">
        <v>51</v>
      </c>
    </row>
    <row r="962" spans="1:12" ht="13.5" x14ac:dyDescent="0.25">
      <c r="A962" s="3">
        <v>43406</v>
      </c>
      <c r="B962" s="2">
        <v>93.318899999999999</v>
      </c>
      <c r="C962" s="2">
        <v>56.273096918237094</v>
      </c>
      <c r="D962" s="2">
        <v>3.4207868530965868</v>
      </c>
      <c r="E962" s="2">
        <v>-3.8510416841957856E-2</v>
      </c>
      <c r="F962" s="2">
        <v>96.149659999999997</v>
      </c>
      <c r="G962" s="2">
        <v>94.67132500000001</v>
      </c>
      <c r="H962" s="2">
        <v>80.187932000000018</v>
      </c>
      <c r="I962" s="2">
        <v>41.293716499999988</v>
      </c>
      <c r="J962" s="19" t="s">
        <v>54</v>
      </c>
      <c r="K962" s="19" t="s">
        <v>52</v>
      </c>
      <c r="L962" s="19" t="s">
        <v>47</v>
      </c>
    </row>
    <row r="963" spans="1:12" ht="13.5" x14ac:dyDescent="0.25">
      <c r="A963" s="3">
        <v>43409</v>
      </c>
      <c r="B963" s="2">
        <v>90.643600000000006</v>
      </c>
      <c r="C963" s="2">
        <v>51.918879684672262</v>
      </c>
      <c r="D963" s="2">
        <v>3.3136435019476806</v>
      </c>
      <c r="E963" s="2">
        <v>8.1873745670453274E-2</v>
      </c>
      <c r="F963" s="2">
        <v>94.419299999999993</v>
      </c>
      <c r="G963" s="2">
        <v>94.948080000000004</v>
      </c>
      <c r="H963" s="2">
        <v>80.814714000000023</v>
      </c>
      <c r="I963" s="2">
        <v>41.658219999999986</v>
      </c>
      <c r="J963" s="19" t="s">
        <v>54</v>
      </c>
      <c r="K963" s="19" t="s">
        <v>52</v>
      </c>
      <c r="L963" s="19" t="s">
        <v>47</v>
      </c>
    </row>
    <row r="964" spans="1:12" ht="13.5" x14ac:dyDescent="0.25">
      <c r="A964" s="3">
        <v>43410</v>
      </c>
      <c r="B964" s="2">
        <v>88.956699999999998</v>
      </c>
      <c r="C964" s="2">
        <v>49.327109582701468</v>
      </c>
      <c r="D964" s="2">
        <v>2.6996258507404605</v>
      </c>
      <c r="E964" s="2">
        <v>0.18754473735184551</v>
      </c>
      <c r="F964" s="2">
        <v>92.947239999999994</v>
      </c>
      <c r="G964" s="2">
        <v>94.949069999999992</v>
      </c>
      <c r="H964" s="2">
        <v>81.407758000000015</v>
      </c>
      <c r="I964" s="2">
        <v>42.014288999999991</v>
      </c>
      <c r="J964" s="19" t="s">
        <v>54</v>
      </c>
      <c r="K964" s="19" t="s">
        <v>52</v>
      </c>
      <c r="L964" s="19" t="s">
        <v>47</v>
      </c>
    </row>
    <row r="965" spans="1:12" ht="13.5" x14ac:dyDescent="0.25">
      <c r="A965" s="3">
        <v>43411</v>
      </c>
      <c r="B965" s="2">
        <v>90.603999999999999</v>
      </c>
      <c r="C965" s="2">
        <v>51.854624817360282</v>
      </c>
      <c r="D965" s="2">
        <v>2.0506726955126879</v>
      </c>
      <c r="E965" s="2">
        <v>0.28032399222513738</v>
      </c>
      <c r="F965" s="2">
        <v>91.958820000000003</v>
      </c>
      <c r="G965" s="2">
        <v>94.832435000000004</v>
      </c>
      <c r="H965" s="2">
        <v>82.033748000000017</v>
      </c>
      <c r="I965" s="2">
        <v>42.377095499999989</v>
      </c>
      <c r="J965" s="19" t="s">
        <v>54</v>
      </c>
      <c r="K965" s="19" t="s">
        <v>52</v>
      </c>
      <c r="L965" s="19" t="s">
        <v>47</v>
      </c>
    </row>
    <row r="966" spans="1:12" ht="13.5" x14ac:dyDescent="0.25">
      <c r="A966" s="3">
        <v>43412</v>
      </c>
      <c r="B966" s="2">
        <v>90.603999999999999</v>
      </c>
      <c r="C966" s="2">
        <v>51.854624817360282</v>
      </c>
      <c r="D966" s="2">
        <v>1.8520920446018891</v>
      </c>
      <c r="E966" s="2">
        <v>0.37391971552797165</v>
      </c>
      <c r="F966" s="2">
        <v>90.825439999999986</v>
      </c>
      <c r="G966" s="2">
        <v>94.506920000000008</v>
      </c>
      <c r="H966" s="2">
        <v>82.660662000000016</v>
      </c>
      <c r="I966" s="2">
        <v>42.739901999999987</v>
      </c>
      <c r="J966" s="19" t="s">
        <v>54</v>
      </c>
      <c r="K966" s="19" t="s">
        <v>52</v>
      </c>
      <c r="L966" s="19" t="s">
        <v>47</v>
      </c>
    </row>
    <row r="967" spans="1:12" ht="13.5" x14ac:dyDescent="0.25">
      <c r="A967" s="3">
        <v>43413</v>
      </c>
      <c r="B967" s="2">
        <v>90.274600000000007</v>
      </c>
      <c r="C967" s="2">
        <v>51.261657155398943</v>
      </c>
      <c r="D967" s="2">
        <v>2.3330958987931325</v>
      </c>
      <c r="E967" s="2">
        <v>0.43927716525047611</v>
      </c>
      <c r="F967" s="2">
        <v>90.216579999999993</v>
      </c>
      <c r="G967" s="2">
        <v>94.243345000000005</v>
      </c>
      <c r="H967" s="2">
        <v>83.22774600000001</v>
      </c>
      <c r="I967" s="2">
        <v>43.101061499999986</v>
      </c>
      <c r="J967" s="19" t="s">
        <v>54</v>
      </c>
      <c r="K967" s="19" t="s">
        <v>52</v>
      </c>
      <c r="L967" s="19" t="s">
        <v>47</v>
      </c>
    </row>
    <row r="968" spans="1:12" ht="13.5" x14ac:dyDescent="0.25">
      <c r="A968" s="3">
        <v>43416</v>
      </c>
      <c r="B968" s="2">
        <v>90.933499999999995</v>
      </c>
      <c r="C968" s="2">
        <v>52.433383960568733</v>
      </c>
      <c r="D968" s="2">
        <v>3.3456043783014451</v>
      </c>
      <c r="E968" s="2">
        <v>0.53017815060042828</v>
      </c>
      <c r="F968" s="2">
        <v>90.274559999999994</v>
      </c>
      <c r="G968" s="2">
        <v>93.794610000000006</v>
      </c>
      <c r="H968" s="2">
        <v>83.752392</v>
      </c>
      <c r="I968" s="2">
        <v>43.464719999999986</v>
      </c>
      <c r="J968" s="19" t="s">
        <v>54</v>
      </c>
      <c r="K968" s="19" t="s">
        <v>50</v>
      </c>
      <c r="L968" s="19" t="s">
        <v>55</v>
      </c>
    </row>
    <row r="969" spans="1:12" ht="13.5" x14ac:dyDescent="0.25">
      <c r="A969" s="3">
        <v>43417</v>
      </c>
      <c r="B969" s="2">
        <v>90.940100000000001</v>
      </c>
      <c r="C969" s="2">
        <v>52.445716552457974</v>
      </c>
      <c r="D969" s="2">
        <v>3.7373417411264569</v>
      </c>
      <c r="E969" s="2">
        <v>0.60144670628405161</v>
      </c>
      <c r="F969" s="2">
        <v>90.671239999999983</v>
      </c>
      <c r="G969" s="2">
        <v>93.388045000000005</v>
      </c>
      <c r="H969" s="2">
        <v>84.279674</v>
      </c>
      <c r="I969" s="2">
        <v>43.823975999999988</v>
      </c>
      <c r="J969" s="19" t="s">
        <v>48</v>
      </c>
      <c r="K969" s="19" t="s">
        <v>49</v>
      </c>
      <c r="L969" s="19" t="s">
        <v>51</v>
      </c>
    </row>
    <row r="970" spans="1:12" ht="13.5" x14ac:dyDescent="0.25">
      <c r="A970" s="3">
        <v>43418</v>
      </c>
      <c r="B970" s="2">
        <v>92.884</v>
      </c>
      <c r="C970" s="2">
        <v>56.059266590226201</v>
      </c>
      <c r="D970" s="2">
        <v>3.8003503103924743</v>
      </c>
      <c r="E970" s="2">
        <v>0.60617624967081329</v>
      </c>
      <c r="F970" s="2">
        <v>91.12724</v>
      </c>
      <c r="G970" s="2">
        <v>93.007840000000016</v>
      </c>
      <c r="H970" s="2">
        <v>84.787716000000003</v>
      </c>
      <c r="I970" s="2">
        <v>44.188668499999984</v>
      </c>
      <c r="J970" s="19" t="s">
        <v>48</v>
      </c>
      <c r="K970" s="19" t="s">
        <v>49</v>
      </c>
      <c r="L970" s="19" t="s">
        <v>51</v>
      </c>
    </row>
    <row r="971" spans="1:12" ht="13.5" x14ac:dyDescent="0.25">
      <c r="A971" s="3">
        <v>43419</v>
      </c>
      <c r="B971" s="2">
        <v>95.480199999999996</v>
      </c>
      <c r="C971" s="2">
        <v>60.388532594714455</v>
      </c>
      <c r="D971" s="2">
        <v>3.7559410662517081</v>
      </c>
      <c r="E971" s="2">
        <v>0.64302731071181252</v>
      </c>
      <c r="F971" s="2">
        <v>92.102479999999986</v>
      </c>
      <c r="G971" s="2">
        <v>92.773920000000004</v>
      </c>
      <c r="H971" s="2">
        <v>85.287059999999997</v>
      </c>
      <c r="I971" s="2">
        <v>44.563282999999984</v>
      </c>
      <c r="J971" s="19" t="s">
        <v>48</v>
      </c>
      <c r="K971" s="19" t="s">
        <v>49</v>
      </c>
      <c r="L971" s="19" t="s">
        <v>51</v>
      </c>
    </row>
    <row r="972" spans="1:12" ht="13.5" x14ac:dyDescent="0.25">
      <c r="A972" s="3">
        <v>43420</v>
      </c>
      <c r="B972" s="2">
        <v>101.2854</v>
      </c>
      <c r="C972" s="2">
        <v>67.984328815517642</v>
      </c>
      <c r="D972" s="2">
        <v>2.803186916953365</v>
      </c>
      <c r="E972" s="2">
        <v>0.80190496010668166</v>
      </c>
      <c r="F972" s="2">
        <v>94.304639999999992</v>
      </c>
      <c r="G972" s="2">
        <v>92.975555000000014</v>
      </c>
      <c r="H972" s="2">
        <v>85.863104000000007</v>
      </c>
      <c r="I972" s="2">
        <v>44.962640499999992</v>
      </c>
      <c r="J972" s="19" t="s">
        <v>48</v>
      </c>
      <c r="K972" s="19" t="s">
        <v>49</v>
      </c>
      <c r="L972" s="19" t="s">
        <v>51</v>
      </c>
    </row>
    <row r="973" spans="1:12" ht="13.5" x14ac:dyDescent="0.25">
      <c r="A973" s="3">
        <v>43423</v>
      </c>
      <c r="B973" s="2">
        <v>105.4301</v>
      </c>
      <c r="C973" s="2">
        <v>72.098154632097234</v>
      </c>
      <c r="D973" s="2">
        <v>1.2153962083355339</v>
      </c>
      <c r="E973" s="2">
        <v>1.0956129705297593</v>
      </c>
      <c r="F973" s="2">
        <v>97.203959999999995</v>
      </c>
      <c r="G973" s="2">
        <v>93.603190000000012</v>
      </c>
      <c r="H973" s="2">
        <v>86.603750000000005</v>
      </c>
      <c r="I973" s="2">
        <v>45.379325999999985</v>
      </c>
      <c r="J973" s="19" t="s">
        <v>48</v>
      </c>
      <c r="K973" s="19" t="s">
        <v>49</v>
      </c>
      <c r="L973" s="19" t="s">
        <v>51</v>
      </c>
    </row>
    <row r="974" spans="1:12" ht="13.5" x14ac:dyDescent="0.25">
      <c r="A974" s="3">
        <v>43425</v>
      </c>
      <c r="B974" s="2">
        <v>108.0659</v>
      </c>
      <c r="C974" s="2">
        <v>74.354943756113585</v>
      </c>
      <c r="D974" s="2">
        <v>-0.6657246740098941</v>
      </c>
      <c r="E974" s="2">
        <v>1.4902001879556797</v>
      </c>
      <c r="F974" s="2">
        <v>100.62911999999999</v>
      </c>
      <c r="G974" s="2">
        <v>94.5715</v>
      </c>
      <c r="H974" s="2">
        <v>87.335567999999981</v>
      </c>
      <c r="I974" s="2">
        <v>45.805580999999982</v>
      </c>
      <c r="J974" s="19" t="s">
        <v>48</v>
      </c>
      <c r="K974" s="19" t="s">
        <v>49</v>
      </c>
      <c r="L974" s="19" t="s">
        <v>51</v>
      </c>
    </row>
    <row r="975" spans="1:12" ht="13.5" x14ac:dyDescent="0.25">
      <c r="A975" s="3">
        <v>43426</v>
      </c>
      <c r="B975" s="2">
        <v>113.3374</v>
      </c>
      <c r="C975" s="2">
        <v>78.159672054106778</v>
      </c>
      <c r="D975" s="2">
        <v>-2.4867700983658949</v>
      </c>
      <c r="E975" s="2">
        <v>1.9054630195970494</v>
      </c>
      <c r="F975" s="2">
        <v>104.71979999999999</v>
      </c>
      <c r="G975" s="2">
        <v>95.807339999999996</v>
      </c>
      <c r="H975" s="2">
        <v>88.108502000000001</v>
      </c>
      <c r="I975" s="2">
        <v>46.258223999999991</v>
      </c>
      <c r="J975" s="19" t="s">
        <v>48</v>
      </c>
      <c r="K975" s="19" t="s">
        <v>49</v>
      </c>
      <c r="L975" s="19" t="s">
        <v>51</v>
      </c>
    </row>
    <row r="976" spans="1:12" ht="13.5" x14ac:dyDescent="0.25">
      <c r="A976" s="3">
        <v>43427</v>
      </c>
      <c r="B976" s="2">
        <v>113.3374</v>
      </c>
      <c r="C976" s="2">
        <v>78.159672054106792</v>
      </c>
      <c r="D976" s="2">
        <v>-4.1442459140480423</v>
      </c>
      <c r="E976" s="2">
        <v>2.3123285538296465</v>
      </c>
      <c r="F976" s="2">
        <v>108.29123999999999</v>
      </c>
      <c r="G976" s="2">
        <v>96.927535000000006</v>
      </c>
      <c r="H976" s="2">
        <v>88.846512000000018</v>
      </c>
      <c r="I976" s="2">
        <v>46.710866999999986</v>
      </c>
      <c r="J976" s="19" t="s">
        <v>48</v>
      </c>
      <c r="K976" s="19" t="s">
        <v>49</v>
      </c>
      <c r="L976" s="19" t="s">
        <v>51</v>
      </c>
    </row>
    <row r="977" spans="1:12" ht="13.5" x14ac:dyDescent="0.25">
      <c r="A977" s="3">
        <v>43430</v>
      </c>
      <c r="B977" s="2">
        <v>113.3374</v>
      </c>
      <c r="C977" s="2">
        <v>78.159672054106792</v>
      </c>
      <c r="D977" s="2">
        <v>-5.7053572122144232</v>
      </c>
      <c r="E977" s="2">
        <v>2.7359051020141698</v>
      </c>
      <c r="F977" s="2">
        <v>110.70164</v>
      </c>
      <c r="G977" s="2">
        <v>97.843130000000002</v>
      </c>
      <c r="H977" s="2">
        <v>89.538660000000036</v>
      </c>
      <c r="I977" s="2">
        <v>47.163509999999988</v>
      </c>
      <c r="J977" s="19" t="s">
        <v>48</v>
      </c>
      <c r="K977" s="19" t="s">
        <v>49</v>
      </c>
      <c r="L977" s="19" t="s">
        <v>51</v>
      </c>
    </row>
    <row r="978" spans="1:12" ht="13.5" x14ac:dyDescent="0.25">
      <c r="A978" s="3">
        <v>43431</v>
      </c>
      <c r="B978" s="2">
        <v>112.01949999999999</v>
      </c>
      <c r="C978" s="2">
        <v>74.69917795946148</v>
      </c>
      <c r="D978" s="2">
        <v>-6.9272642724619971</v>
      </c>
      <c r="E978" s="2">
        <v>3.0769473211423315</v>
      </c>
      <c r="F978" s="2">
        <v>112.01952000000001</v>
      </c>
      <c r="G978" s="2">
        <v>98.479334999999992</v>
      </c>
      <c r="H978" s="2">
        <v>90.243724000000043</v>
      </c>
      <c r="I978" s="2">
        <v>47.612958999999989</v>
      </c>
      <c r="J978" s="19" t="s">
        <v>48</v>
      </c>
      <c r="K978" s="19" t="s">
        <v>49</v>
      </c>
      <c r="L978" s="19" t="s">
        <v>51</v>
      </c>
    </row>
    <row r="979" spans="1:12" ht="13.5" x14ac:dyDescent="0.25">
      <c r="A979" s="3">
        <v>43432</v>
      </c>
      <c r="B979" s="2">
        <v>114.6553</v>
      </c>
      <c r="C979" s="2">
        <v>76.90183805943667</v>
      </c>
      <c r="D979" s="2">
        <v>-8.2401810373572602</v>
      </c>
      <c r="E979" s="2">
        <v>3.3411156739420851</v>
      </c>
      <c r="F979" s="2">
        <v>113.3374</v>
      </c>
      <c r="G979" s="2">
        <v>99.396249999999981</v>
      </c>
      <c r="H979" s="2">
        <v>91.066738000000043</v>
      </c>
      <c r="I979" s="2">
        <v>48.079166000000008</v>
      </c>
      <c r="J979" s="19" t="s">
        <v>48</v>
      </c>
      <c r="K979" s="19" t="s">
        <v>49</v>
      </c>
      <c r="L979" s="19" t="s">
        <v>51</v>
      </c>
    </row>
    <row r="980" spans="1:12" ht="13.5" x14ac:dyDescent="0.25">
      <c r="A980" s="3">
        <v>43433</v>
      </c>
      <c r="B980" s="2">
        <v>115.3142</v>
      </c>
      <c r="C980" s="2">
        <v>77.430795632583681</v>
      </c>
      <c r="D980" s="2">
        <v>-9.1949188897696956</v>
      </c>
      <c r="E980" s="2">
        <v>3.619102713856031</v>
      </c>
      <c r="F980" s="2">
        <v>113.73276000000001</v>
      </c>
      <c r="G980" s="2">
        <v>100.38465499999998</v>
      </c>
      <c r="H980" s="2">
        <v>91.966848000000027</v>
      </c>
      <c r="I980" s="2">
        <v>48.554480000000005</v>
      </c>
      <c r="J980" s="19" t="s">
        <v>48</v>
      </c>
      <c r="K980" s="19" t="s">
        <v>49</v>
      </c>
      <c r="L980" s="19" t="s">
        <v>51</v>
      </c>
    </row>
    <row r="981" spans="1:12" ht="13.5" x14ac:dyDescent="0.25">
      <c r="A981" s="3">
        <v>43434</v>
      </c>
      <c r="B981" s="2">
        <v>115.97320000000001</v>
      </c>
      <c r="C981" s="2">
        <v>77.974081045892433</v>
      </c>
      <c r="D981" s="2">
        <v>-9.7431617212635473</v>
      </c>
      <c r="E981" s="2">
        <v>3.8965192337119143</v>
      </c>
      <c r="F981" s="2">
        <v>114.25992000000001</v>
      </c>
      <c r="G981" s="2">
        <v>101.36976999999999</v>
      </c>
      <c r="H981" s="2">
        <v>92.915720000000022</v>
      </c>
      <c r="I981" s="2">
        <v>49.030336000000005</v>
      </c>
      <c r="J981" s="19" t="s">
        <v>48</v>
      </c>
      <c r="K981" s="19" t="s">
        <v>49</v>
      </c>
      <c r="L981" s="19" t="s">
        <v>51</v>
      </c>
    </row>
    <row r="982" spans="1:12" ht="13.5" x14ac:dyDescent="0.25">
      <c r="A982" s="3">
        <v>43437</v>
      </c>
      <c r="B982" s="2">
        <v>112.494</v>
      </c>
      <c r="C982" s="2">
        <v>68.586967701567843</v>
      </c>
      <c r="D982" s="2">
        <v>-9.1443757719067236</v>
      </c>
      <c r="E982" s="2">
        <v>4.0667851160604158</v>
      </c>
      <c r="F982" s="2">
        <v>114.09124000000001</v>
      </c>
      <c r="G982" s="2">
        <v>102.32852499999997</v>
      </c>
      <c r="H982" s="2">
        <v>93.79500800000001</v>
      </c>
      <c r="I982" s="2">
        <v>49.488796000000008</v>
      </c>
      <c r="J982" s="19" t="s">
        <v>48</v>
      </c>
      <c r="K982" s="19" t="s">
        <v>49</v>
      </c>
      <c r="L982" s="19" t="s">
        <v>53</v>
      </c>
    </row>
    <row r="983" spans="1:12" ht="13.5" x14ac:dyDescent="0.25">
      <c r="A983" s="3">
        <v>43438</v>
      </c>
      <c r="B983" s="2">
        <v>111.36060000000001</v>
      </c>
      <c r="C983" s="2">
        <v>65.807597914244525</v>
      </c>
      <c r="D983" s="2">
        <v>-7.9771636945256574</v>
      </c>
      <c r="E983" s="2">
        <v>4.0789868941932914</v>
      </c>
      <c r="F983" s="2">
        <v>113.95945999999999</v>
      </c>
      <c r="G983" s="2">
        <v>103.36437499999997</v>
      </c>
      <c r="H983" s="2">
        <v>94.631332</v>
      </c>
      <c r="I983" s="2">
        <v>49.944342000000006</v>
      </c>
      <c r="J983" s="19" t="s">
        <v>48</v>
      </c>
      <c r="K983" s="19" t="s">
        <v>49</v>
      </c>
      <c r="L983" s="19" t="s">
        <v>53</v>
      </c>
    </row>
    <row r="984" spans="1:12" ht="13.5" x14ac:dyDescent="0.25">
      <c r="A984" s="3">
        <v>43439</v>
      </c>
      <c r="B984" s="2">
        <v>105.4697</v>
      </c>
      <c r="C984" s="2">
        <v>53.640644562001349</v>
      </c>
      <c r="D984" s="2">
        <v>-6.1974868396598595</v>
      </c>
      <c r="E984" s="2">
        <v>3.9197648399602496</v>
      </c>
      <c r="F984" s="2">
        <v>112.12233999999998</v>
      </c>
      <c r="G984" s="2">
        <v>104.19002499999996</v>
      </c>
      <c r="H984" s="2">
        <v>95.287371999999991</v>
      </c>
      <c r="I984" s="2">
        <v>50.370800500000001</v>
      </c>
      <c r="J984" s="19" t="s">
        <v>54</v>
      </c>
      <c r="K984" s="19" t="s">
        <v>50</v>
      </c>
      <c r="L984" s="19" t="s">
        <v>47</v>
      </c>
    </row>
    <row r="985" spans="1:12" ht="13.5" x14ac:dyDescent="0.25">
      <c r="A985" s="3">
        <v>43440</v>
      </c>
      <c r="B985" s="2">
        <v>110.0427</v>
      </c>
      <c r="C985" s="2">
        <v>59.846893472559771</v>
      </c>
      <c r="D985" s="2">
        <v>-4.230680906763169</v>
      </c>
      <c r="E985" s="2">
        <v>3.658799055828112</v>
      </c>
      <c r="F985" s="2">
        <v>111.06804</v>
      </c>
      <c r="G985" s="2">
        <v>105.16195999999998</v>
      </c>
      <c r="H985" s="2">
        <v>95.969504000000001</v>
      </c>
      <c r="I985" s="2">
        <v>50.820124000000007</v>
      </c>
      <c r="J985" s="19" t="s">
        <v>54</v>
      </c>
      <c r="K985" s="19" t="s">
        <v>52</v>
      </c>
      <c r="L985" s="19" t="s">
        <v>47</v>
      </c>
    </row>
    <row r="986" spans="1:12" ht="13.5" x14ac:dyDescent="0.25">
      <c r="A986" s="3">
        <v>43441</v>
      </c>
      <c r="B986" s="2">
        <v>113.3374</v>
      </c>
      <c r="C986" s="2">
        <v>63.625157315150453</v>
      </c>
      <c r="D986" s="2">
        <v>-2.8480286128211674</v>
      </c>
      <c r="E986" s="2">
        <v>3.3451402534782209</v>
      </c>
      <c r="F986" s="2">
        <v>110.54087999999999</v>
      </c>
      <c r="G986" s="2">
        <v>106.29862999999997</v>
      </c>
      <c r="H986" s="2">
        <v>96.707778000000005</v>
      </c>
      <c r="I986" s="2">
        <v>51.288919000000007</v>
      </c>
      <c r="J986" s="19" t="s">
        <v>54</v>
      </c>
      <c r="K986" s="19" t="s">
        <v>52</v>
      </c>
      <c r="L986" s="19" t="s">
        <v>47</v>
      </c>
    </row>
    <row r="987" spans="1:12" ht="13.5" x14ac:dyDescent="0.25">
      <c r="A987" s="3">
        <v>43444</v>
      </c>
      <c r="B987" s="2">
        <v>115.9666</v>
      </c>
      <c r="C987" s="2">
        <v>66.346572853200328</v>
      </c>
      <c r="D987" s="2">
        <v>-1.9270534125780614</v>
      </c>
      <c r="E987" s="2">
        <v>2.9761491028449929</v>
      </c>
      <c r="F987" s="2">
        <v>111.2354</v>
      </c>
      <c r="G987" s="2">
        <v>107.58322999999999</v>
      </c>
      <c r="H987" s="2">
        <v>97.56729799999998</v>
      </c>
      <c r="I987" s="2">
        <v>51.770859999999999</v>
      </c>
      <c r="J987" s="19" t="s">
        <v>54</v>
      </c>
      <c r="K987" s="19" t="s">
        <v>52</v>
      </c>
      <c r="L987" s="19" t="s">
        <v>55</v>
      </c>
    </row>
    <row r="988" spans="1:12" ht="13.5" x14ac:dyDescent="0.25">
      <c r="A988" s="3">
        <v>43445</v>
      </c>
      <c r="B988" s="2">
        <v>117.291</v>
      </c>
      <c r="C988" s="2">
        <v>67.659151625774768</v>
      </c>
      <c r="D988" s="2">
        <v>-1.5143508663753096</v>
      </c>
      <c r="E988" s="2">
        <v>2.6259059900096053</v>
      </c>
      <c r="F988" s="2">
        <v>112.42148000000002</v>
      </c>
      <c r="G988" s="2">
        <v>108.901105</v>
      </c>
      <c r="H988" s="2">
        <v>98.489151999999976</v>
      </c>
      <c r="I988" s="2">
        <v>52.259422999999998</v>
      </c>
      <c r="J988" s="19" t="s">
        <v>48</v>
      </c>
      <c r="K988" s="19" t="s">
        <v>49</v>
      </c>
      <c r="L988" s="19" t="s">
        <v>51</v>
      </c>
    </row>
    <row r="989" spans="1:12" ht="13.5" x14ac:dyDescent="0.25">
      <c r="A989" s="3">
        <v>43446</v>
      </c>
      <c r="B989" s="2">
        <v>118.60890000000001</v>
      </c>
      <c r="C989" s="2">
        <v>68.95666665285998</v>
      </c>
      <c r="D989" s="2">
        <v>-0.92593945990449811</v>
      </c>
      <c r="E989" s="2">
        <v>2.3279744350080853</v>
      </c>
      <c r="F989" s="2">
        <v>115.04931999999999</v>
      </c>
      <c r="G989" s="2">
        <v>110.28454500000001</v>
      </c>
      <c r="H989" s="2">
        <v>99.353677999999988</v>
      </c>
      <c r="I989" s="2">
        <v>52.750170499999996</v>
      </c>
      <c r="J989" s="19" t="s">
        <v>48</v>
      </c>
      <c r="K989" s="19" t="s">
        <v>49</v>
      </c>
      <c r="L989" s="19" t="s">
        <v>51</v>
      </c>
    </row>
    <row r="990" spans="1:12" ht="13.5" x14ac:dyDescent="0.25">
      <c r="A990" s="3">
        <v>43447</v>
      </c>
      <c r="B990" s="2">
        <v>117.291</v>
      </c>
      <c r="C990" s="2">
        <v>66.100708838548002</v>
      </c>
      <c r="D990" s="2">
        <v>-0.30044517324040498</v>
      </c>
      <c r="E990" s="2">
        <v>2.0829596429338393</v>
      </c>
      <c r="F990" s="2">
        <v>116.49898</v>
      </c>
      <c r="G990" s="2">
        <v>111.504895</v>
      </c>
      <c r="H990" s="2">
        <v>100.17128799999999</v>
      </c>
      <c r="I990" s="2">
        <v>53.232921499999982</v>
      </c>
      <c r="J990" s="19" t="s">
        <v>48</v>
      </c>
      <c r="K990" s="19" t="s">
        <v>49</v>
      </c>
      <c r="L990" s="19" t="s">
        <v>51</v>
      </c>
    </row>
    <row r="991" spans="1:12" ht="13.5" x14ac:dyDescent="0.25">
      <c r="A991" s="3">
        <v>43448</v>
      </c>
      <c r="B991" s="2">
        <v>116.63209999999999</v>
      </c>
      <c r="C991" s="2">
        <v>64.658841901898313</v>
      </c>
      <c r="D991" s="2">
        <v>0.32070271714587761</v>
      </c>
      <c r="E991" s="2">
        <v>1.8658168517251745</v>
      </c>
      <c r="F991" s="2">
        <v>117.15791999999999</v>
      </c>
      <c r="G991" s="2">
        <v>112.56248999999998</v>
      </c>
      <c r="H991" s="2">
        <v>100.94883599999999</v>
      </c>
      <c r="I991" s="2">
        <v>53.712071999999999</v>
      </c>
      <c r="J991" s="19" t="s">
        <v>48</v>
      </c>
      <c r="K991" s="19" t="s">
        <v>49</v>
      </c>
      <c r="L991" s="19" t="s">
        <v>51</v>
      </c>
    </row>
    <row r="992" spans="1:12" ht="13.5" x14ac:dyDescent="0.25">
      <c r="A992" s="3">
        <v>43451</v>
      </c>
      <c r="B992" s="2">
        <v>114.6553</v>
      </c>
      <c r="C992" s="2">
        <v>60.401901358627292</v>
      </c>
      <c r="D992" s="2">
        <v>0.40736157466054124</v>
      </c>
      <c r="E992" s="2">
        <v>1.6694531319332813</v>
      </c>
      <c r="F992" s="2">
        <v>116.89565999999999</v>
      </c>
      <c r="G992" s="2">
        <v>113.23098499999999</v>
      </c>
      <c r="H992" s="2">
        <v>101.61304600000001</v>
      </c>
      <c r="I992" s="2">
        <v>54.181369000000004</v>
      </c>
      <c r="J992" s="19" t="s">
        <v>48</v>
      </c>
      <c r="K992" s="19" t="s">
        <v>49</v>
      </c>
      <c r="L992" s="19" t="s">
        <v>53</v>
      </c>
    </row>
    <row r="993" spans="1:12" ht="13.5" x14ac:dyDescent="0.25">
      <c r="A993" s="3">
        <v>43452</v>
      </c>
      <c r="B993" s="2">
        <v>112.01949999999999</v>
      </c>
      <c r="C993" s="2">
        <v>55.184862932819705</v>
      </c>
      <c r="D993" s="2">
        <v>0.46685940804484005</v>
      </c>
      <c r="E993" s="2">
        <v>1.504162932512654</v>
      </c>
      <c r="F993" s="2">
        <v>115.84135999999998</v>
      </c>
      <c r="G993" s="2">
        <v>113.560455</v>
      </c>
      <c r="H993" s="2">
        <v>102.15126600000002</v>
      </c>
      <c r="I993" s="2">
        <v>54.637487</v>
      </c>
      <c r="J993" s="19" t="s">
        <v>54</v>
      </c>
      <c r="K993" s="19" t="s">
        <v>50</v>
      </c>
      <c r="L993" s="19" t="s">
        <v>47</v>
      </c>
    </row>
    <row r="994" spans="1:12" ht="13.5" x14ac:dyDescent="0.25">
      <c r="A994" s="3">
        <v>43453</v>
      </c>
      <c r="B994" s="2">
        <v>110.7017</v>
      </c>
      <c r="C994" s="2">
        <v>52.73256055775591</v>
      </c>
      <c r="D994" s="2">
        <v>-0.30803214025003456</v>
      </c>
      <c r="E994" s="2">
        <v>1.3804534276931886</v>
      </c>
      <c r="F994" s="2">
        <v>114.25991999999999</v>
      </c>
      <c r="G994" s="2">
        <v>113.692245</v>
      </c>
      <c r="H994" s="2">
        <v>102.586562</v>
      </c>
      <c r="I994" s="2">
        <v>55.087291499999999</v>
      </c>
      <c r="J994" s="19" t="s">
        <v>54</v>
      </c>
      <c r="K994" s="19" t="s">
        <v>52</v>
      </c>
      <c r="L994" s="19" t="s">
        <v>47</v>
      </c>
    </row>
    <row r="995" spans="1:12" ht="13.5" x14ac:dyDescent="0.25">
      <c r="A995" s="3">
        <v>43454</v>
      </c>
      <c r="B995" s="2">
        <v>113.3374</v>
      </c>
      <c r="C995" s="2">
        <v>56.861601813112358</v>
      </c>
      <c r="D995" s="2">
        <v>-0.46295307250100848</v>
      </c>
      <c r="E995" s="2">
        <v>1.2335140794514432</v>
      </c>
      <c r="F995" s="2">
        <v>113.4692</v>
      </c>
      <c r="G995" s="2">
        <v>113.692245</v>
      </c>
      <c r="H995" s="2">
        <v>102.99457600000001</v>
      </c>
      <c r="I995" s="2">
        <v>55.549999000000007</v>
      </c>
      <c r="J995" s="19" t="s">
        <v>54</v>
      </c>
      <c r="K995" s="19" t="s">
        <v>52</v>
      </c>
      <c r="L995" s="19" t="s">
        <v>47</v>
      </c>
    </row>
    <row r="996" spans="1:12" ht="13.5" x14ac:dyDescent="0.25">
      <c r="A996" s="3">
        <v>43455</v>
      </c>
      <c r="B996" s="2">
        <v>112.01949999999999</v>
      </c>
      <c r="C996" s="2">
        <v>54.307051084572301</v>
      </c>
      <c r="D996" s="2">
        <v>-1.2101346230366516E-2</v>
      </c>
      <c r="E996" s="2">
        <v>1.1420334981361513</v>
      </c>
      <c r="F996" s="2">
        <v>112.54668000000001</v>
      </c>
      <c r="G996" s="2">
        <v>113.62634999999997</v>
      </c>
      <c r="H996" s="2">
        <v>103.29268000000002</v>
      </c>
      <c r="I996" s="2">
        <v>56.007616000000006</v>
      </c>
      <c r="J996" s="19" t="s">
        <v>54</v>
      </c>
      <c r="K996" s="19" t="s">
        <v>52</v>
      </c>
      <c r="L996" s="19" t="s">
        <v>47</v>
      </c>
    </row>
    <row r="997" spans="1:12" ht="13.5" x14ac:dyDescent="0.25">
      <c r="A997" s="3">
        <v>43458</v>
      </c>
      <c r="B997" s="2">
        <v>111.09699999999999</v>
      </c>
      <c r="C997" s="2">
        <v>52.528132775636315</v>
      </c>
      <c r="D997" s="2">
        <v>0.82911241476492137</v>
      </c>
      <c r="E997" s="2">
        <v>1.0861070610416923</v>
      </c>
      <c r="F997" s="2">
        <v>111.83502000000001</v>
      </c>
      <c r="G997" s="2">
        <v>113.51433</v>
      </c>
      <c r="H997" s="2">
        <v>103.60369800000001</v>
      </c>
      <c r="I997" s="2">
        <v>56.460314500000003</v>
      </c>
      <c r="J997" s="19" t="s">
        <v>54</v>
      </c>
      <c r="K997" s="19" t="s">
        <v>52</v>
      </c>
      <c r="L997" s="19" t="s">
        <v>47</v>
      </c>
    </row>
    <row r="998" spans="1:12" ht="13.5" x14ac:dyDescent="0.25">
      <c r="A998" s="3">
        <v>43459</v>
      </c>
      <c r="B998" s="2">
        <v>110.7017</v>
      </c>
      <c r="C998" s="2">
        <v>51.745926893380854</v>
      </c>
      <c r="D998" s="2">
        <v>1.7672637954334078</v>
      </c>
      <c r="E998" s="2">
        <v>1.0392214003640059</v>
      </c>
      <c r="F998" s="2">
        <v>111.57146</v>
      </c>
      <c r="G998" s="2">
        <v>113.44843999999998</v>
      </c>
      <c r="H998" s="2">
        <v>103.819568</v>
      </c>
      <c r="I998" s="2">
        <v>56.911036500000002</v>
      </c>
      <c r="J998" s="19" t="s">
        <v>54</v>
      </c>
      <c r="K998" s="19" t="s">
        <v>52</v>
      </c>
      <c r="L998" s="19" t="s">
        <v>47</v>
      </c>
    </row>
    <row r="999" spans="1:12" ht="13.5" x14ac:dyDescent="0.25">
      <c r="A999" s="3">
        <v>43460</v>
      </c>
      <c r="B999" s="2">
        <v>108.7248</v>
      </c>
      <c r="C999" s="2">
        <v>47.904046132072786</v>
      </c>
      <c r="D999" s="2">
        <v>2.9064255461516666</v>
      </c>
      <c r="E999" s="2">
        <v>0.98339274779990515</v>
      </c>
      <c r="F999" s="2">
        <v>111.17608</v>
      </c>
      <c r="G999" s="2">
        <v>113.15191499999996</v>
      </c>
      <c r="H999" s="2">
        <v>104.012636</v>
      </c>
      <c r="I999" s="2">
        <v>57.351873999999995</v>
      </c>
      <c r="J999" s="19" t="s">
        <v>54</v>
      </c>
      <c r="K999" s="19" t="s">
        <v>50</v>
      </c>
      <c r="L999" s="19" t="s">
        <v>47</v>
      </c>
    </row>
    <row r="1000" spans="1:12" ht="13.5" x14ac:dyDescent="0.25">
      <c r="A1000" s="3">
        <v>43461</v>
      </c>
      <c r="B1000" s="2">
        <v>110.0427</v>
      </c>
      <c r="C1000" s="2">
        <v>50.540382982616819</v>
      </c>
      <c r="D1000" s="2">
        <v>3.578072780518923</v>
      </c>
      <c r="E1000" s="2">
        <v>0.90853650205611225</v>
      </c>
      <c r="F1000" s="2">
        <v>110.51714</v>
      </c>
      <c r="G1000" s="2">
        <v>112.88834</v>
      </c>
      <c r="H1000" s="2">
        <v>104.20372800000001</v>
      </c>
      <c r="I1000" s="2">
        <v>57.798994999999998</v>
      </c>
      <c r="J1000" s="19" t="s">
        <v>54</v>
      </c>
      <c r="K1000" s="19" t="s">
        <v>50</v>
      </c>
      <c r="L1000" s="19" t="s">
        <v>47</v>
      </c>
    </row>
    <row r="1001" spans="1:12" ht="13.5" x14ac:dyDescent="0.25">
      <c r="A1001" s="3">
        <v>43462</v>
      </c>
      <c r="B1001" s="2">
        <v>112.01949999999999</v>
      </c>
      <c r="C1001" s="2">
        <v>54.27793861798402</v>
      </c>
      <c r="D1001" s="2">
        <v>3.8983192145044541</v>
      </c>
      <c r="E1001" s="2">
        <v>0.80978320565849937</v>
      </c>
      <c r="F1001" s="2">
        <v>110.51714</v>
      </c>
      <c r="G1001" s="2">
        <v>112.69065499999999</v>
      </c>
      <c r="H1001" s="2">
        <v>104.44094600000003</v>
      </c>
      <c r="I1001" s="2">
        <v>58.255082500000007</v>
      </c>
      <c r="J1001" s="19" t="s">
        <v>48</v>
      </c>
      <c r="K1001" s="19" t="s">
        <v>50</v>
      </c>
      <c r="L1001" s="19" t="s">
        <v>50</v>
      </c>
    </row>
    <row r="1002" spans="1:12" ht="13.5" x14ac:dyDescent="0.25">
      <c r="A1002" s="3">
        <v>43465</v>
      </c>
      <c r="B1002" s="2">
        <v>117.95</v>
      </c>
      <c r="C1002" s="2">
        <v>63.250253817624504</v>
      </c>
      <c r="D1002" s="2">
        <v>3.413945119028682</v>
      </c>
      <c r="E1002" s="2">
        <v>0.76372188346416003</v>
      </c>
      <c r="F1002" s="2">
        <v>111.88774000000001</v>
      </c>
      <c r="G1002" s="2">
        <v>112.96345499999998</v>
      </c>
      <c r="H1002" s="2">
        <v>104.85489200000001</v>
      </c>
      <c r="I1002" s="2">
        <v>58.740853000000016</v>
      </c>
      <c r="J1002" s="19" t="s">
        <v>48</v>
      </c>
      <c r="K1002" s="19" t="s">
        <v>49</v>
      </c>
      <c r="L1002" s="19" t="s">
        <v>51</v>
      </c>
    </row>
    <row r="1003" spans="1:12" ht="13.5" x14ac:dyDescent="0.25">
      <c r="A1003" s="3">
        <v>43467</v>
      </c>
      <c r="B1003" s="2">
        <v>119.2679</v>
      </c>
      <c r="C1003" s="2">
        <v>64.898710799704887</v>
      </c>
      <c r="D1003" s="2">
        <v>2.4548680343222742</v>
      </c>
      <c r="E1003" s="2">
        <v>0.82154279815393583</v>
      </c>
      <c r="F1003" s="2">
        <v>113.60097999999998</v>
      </c>
      <c r="G1003" s="2">
        <v>113.35881999999997</v>
      </c>
      <c r="H1003" s="2">
        <v>105.38270199999999</v>
      </c>
      <c r="I1003" s="2">
        <v>59.233213000000021</v>
      </c>
      <c r="J1003" s="19" t="s">
        <v>48</v>
      </c>
      <c r="K1003" s="19" t="s">
        <v>49</v>
      </c>
      <c r="L1003" s="19" t="s">
        <v>51</v>
      </c>
    </row>
    <row r="1004" spans="1:12" ht="13.5" x14ac:dyDescent="0.25">
      <c r="A1004" s="3">
        <v>43468</v>
      </c>
      <c r="B1004" s="2">
        <v>118.60890000000001</v>
      </c>
      <c r="C1004" s="2">
        <v>63.368042094088246</v>
      </c>
      <c r="D1004" s="2">
        <v>1.4389521641468974</v>
      </c>
      <c r="E1004" s="2">
        <v>0.93768357907074962</v>
      </c>
      <c r="F1004" s="2">
        <v>115.5778</v>
      </c>
      <c r="G1004" s="2">
        <v>114.01578000000002</v>
      </c>
      <c r="H1004" s="2">
        <v>105.980886</v>
      </c>
      <c r="I1004" s="2">
        <v>59.722247500000009</v>
      </c>
      <c r="J1004" s="19" t="s">
        <v>48</v>
      </c>
      <c r="K1004" s="19" t="s">
        <v>49</v>
      </c>
      <c r="L1004" s="19" t="s">
        <v>51</v>
      </c>
    </row>
    <row r="1005" spans="1:12" ht="13.5" x14ac:dyDescent="0.25">
      <c r="A1005" s="3">
        <v>43469</v>
      </c>
      <c r="B1005" s="2">
        <v>118.41119999999999</v>
      </c>
      <c r="C1005" s="2">
        <v>62.888833486033661</v>
      </c>
      <c r="D1005" s="2">
        <v>0.95663457738106672</v>
      </c>
      <c r="E1005" s="2">
        <v>1.1282455375881977</v>
      </c>
      <c r="F1005" s="2">
        <v>117.25149999999999</v>
      </c>
      <c r="G1005" s="2">
        <v>114.43420500000002</v>
      </c>
      <c r="H1005" s="2">
        <v>106.57669799999998</v>
      </c>
      <c r="I1005" s="2">
        <v>60.210293500000013</v>
      </c>
      <c r="J1005" s="19" t="s">
        <v>48</v>
      </c>
      <c r="K1005" s="19" t="s">
        <v>50</v>
      </c>
      <c r="L1005" s="19" t="s">
        <v>51</v>
      </c>
    </row>
    <row r="1006" spans="1:12" ht="13.5" x14ac:dyDescent="0.25">
      <c r="A1006" s="3">
        <v>43472</v>
      </c>
      <c r="B1006" s="2">
        <v>118.34529999999999</v>
      </c>
      <c r="C1006" s="2">
        <v>62.718572980331707</v>
      </c>
      <c r="D1006" s="2">
        <v>0.31215516236643737</v>
      </c>
      <c r="E1006" s="2">
        <v>1.3314093268901119</v>
      </c>
      <c r="F1006" s="2">
        <v>118.51666</v>
      </c>
      <c r="G1006" s="2">
        <v>114.6846</v>
      </c>
      <c r="H1006" s="2">
        <v>107.124934</v>
      </c>
      <c r="I1006" s="2">
        <v>60.698010000000025</v>
      </c>
      <c r="J1006" s="19" t="s">
        <v>54</v>
      </c>
      <c r="K1006" s="19" t="s">
        <v>52</v>
      </c>
      <c r="L1006" s="19" t="s">
        <v>55</v>
      </c>
    </row>
    <row r="1007" spans="1:12" ht="13.5" x14ac:dyDescent="0.25">
      <c r="A1007" s="3">
        <v>43473</v>
      </c>
      <c r="B1007" s="2">
        <v>115.3142</v>
      </c>
      <c r="C1007" s="2">
        <v>55.302339150413403</v>
      </c>
      <c r="D1007" s="2">
        <v>-0.18582221591985615</v>
      </c>
      <c r="E1007" s="2">
        <v>1.5330232061860869</v>
      </c>
      <c r="F1007" s="2">
        <v>117.98949999999999</v>
      </c>
      <c r="G1007" s="2">
        <v>114.65197999999998</v>
      </c>
      <c r="H1007" s="2">
        <v>107.53070799999998</v>
      </c>
      <c r="I1007" s="2">
        <v>61.170571000000017</v>
      </c>
      <c r="J1007" s="19" t="s">
        <v>54</v>
      </c>
      <c r="K1007" s="19" t="s">
        <v>52</v>
      </c>
      <c r="L1007" s="19" t="s">
        <v>47</v>
      </c>
    </row>
    <row r="1008" spans="1:12" ht="13.5" x14ac:dyDescent="0.25">
      <c r="A1008" s="3">
        <v>43474</v>
      </c>
      <c r="B1008" s="2">
        <v>113.99630000000001</v>
      </c>
      <c r="C1008" s="2">
        <v>52.40103038798248</v>
      </c>
      <c r="D1008" s="2">
        <v>-0.58511022208809038</v>
      </c>
      <c r="E1008" s="2">
        <v>1.6954175580025692</v>
      </c>
      <c r="F1008" s="2">
        <v>116.93518000000002</v>
      </c>
      <c r="G1008" s="2">
        <v>114.48724499999999</v>
      </c>
      <c r="H1008" s="2">
        <v>107.82472599999997</v>
      </c>
      <c r="I1008" s="2">
        <v>61.636542500000026</v>
      </c>
      <c r="J1008" s="19" t="s">
        <v>54</v>
      </c>
      <c r="K1008" s="19" t="s">
        <v>52</v>
      </c>
      <c r="L1008" s="19" t="s">
        <v>47</v>
      </c>
    </row>
    <row r="1009" spans="1:12" ht="13.5" x14ac:dyDescent="0.25">
      <c r="A1009" s="3">
        <v>43475</v>
      </c>
      <c r="B1009" s="2">
        <v>114.5235</v>
      </c>
      <c r="C1009" s="2">
        <v>53.453039265104707</v>
      </c>
      <c r="D1009" s="2">
        <v>-1.2720103953300139</v>
      </c>
      <c r="E1009" s="2">
        <v>1.7833558238779872</v>
      </c>
      <c r="F1009" s="2">
        <v>116.1181</v>
      </c>
      <c r="G1009" s="2">
        <v>114.28297499999996</v>
      </c>
      <c r="H1009" s="2">
        <v>108.18885599999997</v>
      </c>
      <c r="I1009" s="2">
        <v>62.105180500000017</v>
      </c>
      <c r="J1009" s="19" t="s">
        <v>54</v>
      </c>
      <c r="K1009" s="19" t="s">
        <v>52</v>
      </c>
      <c r="L1009" s="19" t="s">
        <v>47</v>
      </c>
    </row>
    <row r="1010" spans="1:12" ht="13.5" x14ac:dyDescent="0.25">
      <c r="A1010" s="3">
        <v>43476</v>
      </c>
      <c r="B1010" s="2">
        <v>115.3142</v>
      </c>
      <c r="C1010" s="2">
        <v>55.057396584677825</v>
      </c>
      <c r="D1010" s="2">
        <v>-1.7175827772679213</v>
      </c>
      <c r="E1010" s="2">
        <v>1.7722266035475818</v>
      </c>
      <c r="F1010" s="2">
        <v>115.49870000000001</v>
      </c>
      <c r="G1010" s="2">
        <v>114.18413499999997</v>
      </c>
      <c r="H1010" s="2">
        <v>108.58421800000001</v>
      </c>
      <c r="I1010" s="2">
        <v>62.577772000000024</v>
      </c>
      <c r="J1010" s="19" t="s">
        <v>54</v>
      </c>
      <c r="K1010" s="19" t="s">
        <v>52</v>
      </c>
      <c r="L1010" s="19" t="s">
        <v>47</v>
      </c>
    </row>
    <row r="1011" spans="1:12" ht="13.5" x14ac:dyDescent="0.25">
      <c r="A1011" s="3">
        <v>43480</v>
      </c>
      <c r="B1011" s="2">
        <v>119.795</v>
      </c>
      <c r="C1011" s="2">
        <v>62.868030161954856</v>
      </c>
      <c r="D1011" s="2">
        <v>-2.1349664636606605</v>
      </c>
      <c r="E1011" s="2">
        <v>1.6623082932056665</v>
      </c>
      <c r="F1011" s="2">
        <v>115.78863999999999</v>
      </c>
      <c r="G1011" s="2">
        <v>114.34227999999999</v>
      </c>
      <c r="H1011" s="2">
        <v>109.0547</v>
      </c>
      <c r="I1011" s="2">
        <v>63.072737000000025</v>
      </c>
      <c r="J1011" s="19" t="s">
        <v>48</v>
      </c>
      <c r="K1011" s="19" t="s">
        <v>50</v>
      </c>
      <c r="L1011" s="19" t="s">
        <v>51</v>
      </c>
    </row>
    <row r="1012" spans="1:12" ht="13.5" x14ac:dyDescent="0.25">
      <c r="A1012" s="3">
        <v>43481</v>
      </c>
      <c r="B1012" s="2">
        <v>126.8456</v>
      </c>
      <c r="C1012" s="2">
        <v>71.315558185421807</v>
      </c>
      <c r="D1012" s="2">
        <v>-2.1361381101089876</v>
      </c>
      <c r="E1012" s="2">
        <v>1.4461336024455016</v>
      </c>
      <c r="F1012" s="2">
        <v>118.09492</v>
      </c>
      <c r="G1012" s="2">
        <v>114.95179499999999</v>
      </c>
      <c r="H1012" s="2">
        <v>109.72523399999996</v>
      </c>
      <c r="I1012" s="2">
        <v>63.60295500000003</v>
      </c>
      <c r="J1012" s="19" t="s">
        <v>48</v>
      </c>
      <c r="K1012" s="19" t="s">
        <v>49</v>
      </c>
      <c r="L1012" s="19" t="s">
        <v>51</v>
      </c>
    </row>
    <row r="1013" spans="1:12" ht="13.5" x14ac:dyDescent="0.25">
      <c r="A1013" s="3">
        <v>43482</v>
      </c>
      <c r="B1013" s="2">
        <v>131.7877</v>
      </c>
      <c r="C1013" s="2">
        <v>75.519627018353589</v>
      </c>
      <c r="D1013" s="2">
        <v>-2.3774146067837734</v>
      </c>
      <c r="E1013" s="2">
        <v>1.1158504892808241</v>
      </c>
      <c r="F1013" s="2">
        <v>121.6532</v>
      </c>
      <c r="G1013" s="2">
        <v>115.94020499999999</v>
      </c>
      <c r="H1013" s="2">
        <v>110.54811599999998</v>
      </c>
      <c r="I1013" s="2">
        <v>64.15788350000004</v>
      </c>
      <c r="J1013" s="19" t="s">
        <v>48</v>
      </c>
      <c r="K1013" s="19" t="s">
        <v>49</v>
      </c>
      <c r="L1013" s="19" t="s">
        <v>51</v>
      </c>
    </row>
    <row r="1014" spans="1:12" ht="13.5" x14ac:dyDescent="0.25">
      <c r="A1014" s="3">
        <v>43483</v>
      </c>
      <c r="B1014" s="2">
        <v>130.4632</v>
      </c>
      <c r="C1014" s="2">
        <v>72.454734144343746</v>
      </c>
      <c r="D1014" s="2">
        <v>-2.6853051428476817</v>
      </c>
      <c r="E1014" s="2">
        <v>0.70830377486774998</v>
      </c>
      <c r="F1014" s="2">
        <v>124.84114</v>
      </c>
      <c r="G1014" s="2">
        <v>116.92828</v>
      </c>
      <c r="H1014" s="2">
        <v>111.37824599999996</v>
      </c>
      <c r="I1014" s="2">
        <v>64.706189500000036</v>
      </c>
      <c r="J1014" s="19" t="s">
        <v>48</v>
      </c>
      <c r="K1014" s="19" t="s">
        <v>49</v>
      </c>
      <c r="L1014" s="19" t="s">
        <v>51</v>
      </c>
    </row>
    <row r="1015" spans="1:12" ht="13.5" x14ac:dyDescent="0.25">
      <c r="A1015" s="3">
        <v>43486</v>
      </c>
      <c r="B1015" s="2">
        <v>130.4632</v>
      </c>
      <c r="C1015" s="2">
        <v>72.454734144343746</v>
      </c>
      <c r="D1015" s="2">
        <v>-3.0614352763126078</v>
      </c>
      <c r="E1015" s="2">
        <v>0.26778641729416008</v>
      </c>
      <c r="F1015" s="2">
        <v>127.87094000000002</v>
      </c>
      <c r="G1015" s="2">
        <v>117.78457000000003</v>
      </c>
      <c r="H1015" s="2">
        <v>112.17542999999998</v>
      </c>
      <c r="I1015" s="2">
        <v>65.254495500000033</v>
      </c>
      <c r="J1015" s="19" t="s">
        <v>48</v>
      </c>
      <c r="K1015" s="19" t="s">
        <v>49</v>
      </c>
      <c r="L1015" s="19" t="s">
        <v>51</v>
      </c>
    </row>
    <row r="1016" spans="1:12" ht="13.5" x14ac:dyDescent="0.25">
      <c r="A1016" s="3">
        <v>43487</v>
      </c>
      <c r="B1016" s="2">
        <v>124.59869999999999</v>
      </c>
      <c r="C1016" s="2">
        <v>59.959084238408622</v>
      </c>
      <c r="D1016" s="2">
        <v>-3.03431175949666</v>
      </c>
      <c r="E1016" s="2">
        <v>-0.19947638543553917</v>
      </c>
      <c r="F1016" s="2">
        <v>128.83168000000001</v>
      </c>
      <c r="G1016" s="2">
        <v>118.41353000000001</v>
      </c>
      <c r="H1016" s="2">
        <v>112.85532399999997</v>
      </c>
      <c r="I1016" s="2">
        <v>65.773479000000037</v>
      </c>
      <c r="J1016" s="19" t="s">
        <v>54</v>
      </c>
      <c r="K1016" s="19" t="s">
        <v>52</v>
      </c>
      <c r="L1016" s="19" t="s">
        <v>55</v>
      </c>
    </row>
    <row r="1017" spans="1:12" ht="13.5" x14ac:dyDescent="0.25">
      <c r="A1017" s="3">
        <v>43488</v>
      </c>
      <c r="B1017" s="2">
        <v>118.8</v>
      </c>
      <c r="C1017" s="2">
        <v>50.656355520490798</v>
      </c>
      <c r="D1017" s="2">
        <v>-3.0865356507719497</v>
      </c>
      <c r="E1017" s="2">
        <v>-0.6943548612585978</v>
      </c>
      <c r="F1017" s="2">
        <v>127.22256</v>
      </c>
      <c r="G1017" s="2">
        <v>118.79868000000002</v>
      </c>
      <c r="H1017" s="2">
        <v>113.42583199999997</v>
      </c>
      <c r="I1017" s="2">
        <v>66.263469000000043</v>
      </c>
      <c r="J1017" s="19" t="s">
        <v>54</v>
      </c>
      <c r="K1017" s="19" t="s">
        <v>52</v>
      </c>
      <c r="L1017" s="19" t="s">
        <v>47</v>
      </c>
    </row>
    <row r="1018" spans="1:12" ht="13.5" x14ac:dyDescent="0.25">
      <c r="A1018" s="3">
        <v>43489</v>
      </c>
      <c r="B1018" s="2">
        <v>123.88039999999999</v>
      </c>
      <c r="C1018" s="2">
        <v>56.957314787360495</v>
      </c>
      <c r="D1018" s="2">
        <v>-3.7110815980585983</v>
      </c>
      <c r="E1018" s="2">
        <v>-1.1906792636810539</v>
      </c>
      <c r="F1018" s="2">
        <v>125.64110000000001</v>
      </c>
      <c r="G1018" s="2">
        <v>119.457615</v>
      </c>
      <c r="H1018" s="2">
        <v>114.08476999999998</v>
      </c>
      <c r="I1018" s="2">
        <v>66.778861000000035</v>
      </c>
      <c r="J1018" s="19" t="s">
        <v>54</v>
      </c>
      <c r="K1018" s="19" t="s">
        <v>52</v>
      </c>
      <c r="L1018" s="19" t="s">
        <v>47</v>
      </c>
    </row>
    <row r="1019" spans="1:12" ht="13.5" x14ac:dyDescent="0.25">
      <c r="A1019" s="3">
        <v>43490</v>
      </c>
      <c r="B1019" s="2">
        <v>123.22150000000001</v>
      </c>
      <c r="C1019" s="2">
        <v>55.959261550413736</v>
      </c>
      <c r="D1019" s="2">
        <v>-4.1408309117668409</v>
      </c>
      <c r="E1019" s="2">
        <v>-1.6653093966913992</v>
      </c>
      <c r="F1019" s="2">
        <v>124.19275999999999</v>
      </c>
      <c r="G1019" s="2">
        <v>120.18245000000002</v>
      </c>
      <c r="H1019" s="2">
        <v>114.73039799999997</v>
      </c>
      <c r="I1019" s="2">
        <v>67.294017500000038</v>
      </c>
      <c r="J1019" s="19" t="s">
        <v>54</v>
      </c>
      <c r="K1019" s="19" t="s">
        <v>52</v>
      </c>
      <c r="L1019" s="19" t="s">
        <v>47</v>
      </c>
    </row>
    <row r="1020" spans="1:12" ht="13.5" x14ac:dyDescent="0.25">
      <c r="A1020" s="3">
        <v>43493</v>
      </c>
      <c r="B1020" s="2">
        <v>120.6121</v>
      </c>
      <c r="C1020" s="2">
        <v>52.068079131894272</v>
      </c>
      <c r="D1020" s="2">
        <v>-4.2145276001506033</v>
      </c>
      <c r="E1020" s="2">
        <v>-2.1036079592304961</v>
      </c>
      <c r="F1020" s="2">
        <v>122.22253999999998</v>
      </c>
      <c r="G1020" s="2">
        <v>120.71091999999999</v>
      </c>
      <c r="H1020" s="2">
        <v>115.28495999999997</v>
      </c>
      <c r="I1020" s="2">
        <v>67.796127000000027</v>
      </c>
      <c r="J1020" s="19" t="s">
        <v>54</v>
      </c>
      <c r="K1020" s="19" t="s">
        <v>52</v>
      </c>
      <c r="L1020" s="19" t="s">
        <v>47</v>
      </c>
    </row>
    <row r="1021" spans="1:12" ht="13.5" x14ac:dyDescent="0.25">
      <c r="A1021" s="3">
        <v>43494</v>
      </c>
      <c r="B1021" s="2">
        <v>119.92019999999999</v>
      </c>
      <c r="C1021" s="2">
        <v>51.054332156091277</v>
      </c>
      <c r="D1021" s="2">
        <v>-3.5440075970307561</v>
      </c>
      <c r="E1021" s="2">
        <v>-2.5286586430750688</v>
      </c>
      <c r="F1021" s="2">
        <v>121.28684000000001</v>
      </c>
      <c r="G1021" s="2">
        <v>121.10595499999999</v>
      </c>
      <c r="H1021" s="2">
        <v>115.77375999999997</v>
      </c>
      <c r="I1021" s="2">
        <v>68.294777000000025</v>
      </c>
      <c r="J1021" s="19" t="s">
        <v>54</v>
      </c>
      <c r="K1021" s="19" t="s">
        <v>52</v>
      </c>
      <c r="L1021" s="19" t="s">
        <v>47</v>
      </c>
    </row>
    <row r="1022" spans="1:12" ht="13.5" x14ac:dyDescent="0.25">
      <c r="A1022" s="3">
        <v>43495</v>
      </c>
      <c r="B1022" s="2">
        <v>117.9434</v>
      </c>
      <c r="C1022" s="2">
        <v>48.168787404222151</v>
      </c>
      <c r="D1022" s="2">
        <v>-1.7485733199764013</v>
      </c>
      <c r="E1022" s="2">
        <v>-2.9346278659225025</v>
      </c>
      <c r="F1022" s="2">
        <v>121.11551999999999</v>
      </c>
      <c r="G1022" s="2">
        <v>121.105625</v>
      </c>
      <c r="H1022" s="2">
        <v>116.10691999999996</v>
      </c>
      <c r="I1022" s="2">
        <v>68.780514500000038</v>
      </c>
      <c r="J1022" s="19" t="s">
        <v>54</v>
      </c>
      <c r="K1022" s="19" t="s">
        <v>52</v>
      </c>
      <c r="L1022" s="19" t="s">
        <v>47</v>
      </c>
    </row>
    <row r="1023" spans="1:12" ht="13.5" x14ac:dyDescent="0.25">
      <c r="A1023" s="3">
        <v>43496</v>
      </c>
      <c r="B1023" s="2">
        <v>119.9268</v>
      </c>
      <c r="C1023" s="2">
        <v>51.151935634890421</v>
      </c>
      <c r="D1023" s="2">
        <v>0.39288684945337593</v>
      </c>
      <c r="E1023" s="2">
        <v>-3.3077002870249208</v>
      </c>
      <c r="F1023" s="2">
        <v>120.32479999999998</v>
      </c>
      <c r="G1023" s="2">
        <v>121.13857000000003</v>
      </c>
      <c r="H1023" s="2">
        <v>116.39685399999996</v>
      </c>
      <c r="I1023" s="2">
        <v>69.27613850000003</v>
      </c>
      <c r="J1023" s="19" t="s">
        <v>54</v>
      </c>
      <c r="K1023" s="19" t="s">
        <v>52</v>
      </c>
      <c r="L1023" s="19" t="s">
        <v>47</v>
      </c>
    </row>
    <row r="1024" spans="1:12" ht="13.5" x14ac:dyDescent="0.25">
      <c r="A1024" s="3">
        <v>43497</v>
      </c>
      <c r="B1024" s="2">
        <v>118.60890000000001</v>
      </c>
      <c r="C1024" s="2">
        <v>49.128569774381276</v>
      </c>
      <c r="D1024" s="2">
        <v>2.0952116334857891</v>
      </c>
      <c r="E1024" s="2">
        <v>-3.6403938216264602</v>
      </c>
      <c r="F1024" s="2">
        <v>119.40227999999999</v>
      </c>
      <c r="G1024" s="2">
        <v>121.13857000000003</v>
      </c>
      <c r="H1024" s="2">
        <v>116.60771399999997</v>
      </c>
      <c r="I1024" s="2">
        <v>69.765173000000033</v>
      </c>
      <c r="J1024" s="19" t="s">
        <v>54</v>
      </c>
      <c r="K1024" s="19" t="s">
        <v>52</v>
      </c>
      <c r="L1024" s="19" t="s">
        <v>47</v>
      </c>
    </row>
    <row r="1025" spans="1:12" ht="13.5" x14ac:dyDescent="0.25">
      <c r="A1025" s="3">
        <v>43500</v>
      </c>
      <c r="B1025" s="2">
        <v>115.77549999999999</v>
      </c>
      <c r="C1025" s="2">
        <v>45.006653357348071</v>
      </c>
      <c r="D1025" s="2">
        <v>3.7500380411067908</v>
      </c>
      <c r="E1025" s="2">
        <v>-3.9293884641363661</v>
      </c>
      <c r="F1025" s="2">
        <v>118.43496</v>
      </c>
      <c r="G1025" s="2">
        <v>121.00678500000004</v>
      </c>
      <c r="H1025" s="2">
        <v>116.65647599999997</v>
      </c>
      <c r="I1025" s="2">
        <v>70.240040500000021</v>
      </c>
      <c r="J1025" s="19" t="s">
        <v>54</v>
      </c>
      <c r="K1025" s="19" t="s">
        <v>52</v>
      </c>
      <c r="L1025" s="19" t="s">
        <v>47</v>
      </c>
    </row>
    <row r="1026" spans="1:12" ht="13.5" x14ac:dyDescent="0.25">
      <c r="A1026" s="3">
        <v>43501</v>
      </c>
      <c r="B1026" s="2">
        <v>111.3408</v>
      </c>
      <c r="C1026" s="2">
        <v>39.430458667855149</v>
      </c>
      <c r="D1026" s="2">
        <v>4.5974657047288616</v>
      </c>
      <c r="E1026" s="2">
        <v>-4.1335083247270408</v>
      </c>
      <c r="F1026" s="2">
        <v>116.71907999999999</v>
      </c>
      <c r="G1026" s="2">
        <v>120.65656000000004</v>
      </c>
      <c r="H1026" s="2">
        <v>116.61654399999996</v>
      </c>
      <c r="I1026" s="2">
        <v>70.692734500000029</v>
      </c>
      <c r="J1026" s="19" t="s">
        <v>54</v>
      </c>
      <c r="K1026" s="19" t="s">
        <v>52</v>
      </c>
      <c r="L1026" s="19" t="s">
        <v>47</v>
      </c>
    </row>
    <row r="1027" spans="1:12" ht="13.5" x14ac:dyDescent="0.25">
      <c r="A1027" s="3">
        <v>43502</v>
      </c>
      <c r="B1027" s="2">
        <v>115.3142</v>
      </c>
      <c r="C1027" s="2">
        <v>45.898239972209808</v>
      </c>
      <c r="D1027" s="2">
        <v>4.1736655471139272</v>
      </c>
      <c r="E1027" s="2">
        <v>-4.2588782590587959</v>
      </c>
      <c r="F1027" s="2">
        <v>116.19323999999999</v>
      </c>
      <c r="G1027" s="2">
        <v>120.65655999999998</v>
      </c>
      <c r="H1027" s="2">
        <v>116.65607999999996</v>
      </c>
      <c r="I1027" s="2">
        <v>71.165295500000028</v>
      </c>
      <c r="J1027" s="19" t="s">
        <v>54</v>
      </c>
      <c r="K1027" s="19" t="s">
        <v>52</v>
      </c>
      <c r="L1027" s="19" t="s">
        <v>47</v>
      </c>
    </row>
    <row r="1028" spans="1:12" ht="13.5" x14ac:dyDescent="0.25">
      <c r="A1028" s="3">
        <v>43503</v>
      </c>
      <c r="B1028" s="2">
        <v>115.3142</v>
      </c>
      <c r="C1028" s="2">
        <v>45.898239972209808</v>
      </c>
      <c r="D1028" s="2">
        <v>4.6153894629755712</v>
      </c>
      <c r="E1028" s="2">
        <v>-4.2988257057098842</v>
      </c>
      <c r="F1028" s="2">
        <v>115.27072000000001</v>
      </c>
      <c r="G1028" s="2">
        <v>120.722455</v>
      </c>
      <c r="H1028" s="2">
        <v>116.72197399999996</v>
      </c>
      <c r="I1028" s="2">
        <v>71.634736000000032</v>
      </c>
      <c r="J1028" s="19" t="s">
        <v>54</v>
      </c>
      <c r="K1028" s="19" t="s">
        <v>52</v>
      </c>
      <c r="L1028" s="19" t="s">
        <v>47</v>
      </c>
    </row>
    <row r="1029" spans="1:12" ht="13.5" x14ac:dyDescent="0.25">
      <c r="A1029" s="3">
        <v>43504</v>
      </c>
      <c r="B1029" s="2">
        <v>119.9136</v>
      </c>
      <c r="C1029" s="2">
        <v>52.681524662663243</v>
      </c>
      <c r="D1029" s="2">
        <v>4.5644274088731436</v>
      </c>
      <c r="E1029" s="2">
        <v>-4.2557510416125552</v>
      </c>
      <c r="F1029" s="2">
        <v>115.53165999999999</v>
      </c>
      <c r="G1029" s="2">
        <v>120.99195999999998</v>
      </c>
      <c r="H1029" s="2">
        <v>116.82713999999994</v>
      </c>
      <c r="I1029" s="2">
        <v>72.122707000000034</v>
      </c>
      <c r="J1029" s="19" t="s">
        <v>48</v>
      </c>
      <c r="K1029" s="19" t="s">
        <v>50</v>
      </c>
      <c r="L1029" s="19" t="s">
        <v>51</v>
      </c>
    </row>
    <row r="1030" spans="1:12" ht="13.5" x14ac:dyDescent="0.25">
      <c r="A1030" s="3">
        <v>43507</v>
      </c>
      <c r="B1030" s="2">
        <v>127.2146</v>
      </c>
      <c r="C1030" s="2">
        <v>61.033447697876674</v>
      </c>
      <c r="D1030" s="2">
        <v>3.5679195042758209</v>
      </c>
      <c r="E1030" s="2">
        <v>-4.150107114328474</v>
      </c>
      <c r="F1030" s="2">
        <v>117.81948</v>
      </c>
      <c r="G1030" s="2">
        <v>121.58697999999997</v>
      </c>
      <c r="H1030" s="2">
        <v>117.06514799999997</v>
      </c>
      <c r="I1030" s="2">
        <v>72.652200000000036</v>
      </c>
      <c r="J1030" s="19" t="s">
        <v>48</v>
      </c>
      <c r="K1030" s="19" t="s">
        <v>49</v>
      </c>
      <c r="L1030" s="19" t="s">
        <v>51</v>
      </c>
    </row>
    <row r="1031" spans="1:12" ht="13.5" x14ac:dyDescent="0.25">
      <c r="A1031" s="3">
        <v>43508</v>
      </c>
      <c r="B1031" s="2">
        <v>130.25239999999999</v>
      </c>
      <c r="C1031" s="2">
        <v>63.889406144379493</v>
      </c>
      <c r="D1031" s="2">
        <v>2.3398091003402897</v>
      </c>
      <c r="E1031" s="2">
        <v>-3.9839547103192574</v>
      </c>
      <c r="F1031" s="2">
        <v>121.6018</v>
      </c>
      <c r="G1031" s="2">
        <v>122.10984999999997</v>
      </c>
      <c r="H1031" s="2">
        <v>117.35073199999997</v>
      </c>
      <c r="I1031" s="2">
        <v>73.194129000000032</v>
      </c>
      <c r="J1031" s="19" t="s">
        <v>48</v>
      </c>
      <c r="K1031" s="19" t="s">
        <v>49</v>
      </c>
      <c r="L1031" s="19" t="s">
        <v>51</v>
      </c>
    </row>
    <row r="1032" spans="1:12" ht="13.5" x14ac:dyDescent="0.25">
      <c r="A1032" s="3">
        <v>43509</v>
      </c>
      <c r="B1032" s="2">
        <v>129.14529999999999</v>
      </c>
      <c r="C1032" s="2">
        <v>62.102981467310251</v>
      </c>
      <c r="D1032" s="2">
        <v>1.0110883097886472</v>
      </c>
      <c r="E1032" s="2">
        <v>-3.7325052566974599</v>
      </c>
      <c r="F1032" s="2">
        <v>124.36802</v>
      </c>
      <c r="G1032" s="2">
        <v>122.22483499999998</v>
      </c>
      <c r="H1032" s="2">
        <v>117.68375799999998</v>
      </c>
      <c r="I1032" s="2">
        <v>73.725230000000025</v>
      </c>
      <c r="J1032" s="19" t="s">
        <v>48</v>
      </c>
      <c r="K1032" s="19" t="s">
        <v>49</v>
      </c>
      <c r="L1032" s="19" t="s">
        <v>51</v>
      </c>
    </row>
    <row r="1033" spans="1:12" ht="13.5" x14ac:dyDescent="0.25">
      <c r="A1033" s="3">
        <v>43510</v>
      </c>
      <c r="B1033" s="2">
        <v>129.8109</v>
      </c>
      <c r="C1033" s="2">
        <v>62.77685754322637</v>
      </c>
      <c r="D1033" s="2">
        <v>8.6723151267690923E-2</v>
      </c>
      <c r="E1033" s="2">
        <v>-3.3914211444617499</v>
      </c>
      <c r="F1033" s="2">
        <v>127.26736000000001</v>
      </c>
      <c r="G1033" s="2">
        <v>122.12599499999999</v>
      </c>
      <c r="H1033" s="2">
        <v>118.05276399999998</v>
      </c>
      <c r="I1033" s="2">
        <v>74.257579000000035</v>
      </c>
      <c r="J1033" s="19" t="s">
        <v>48</v>
      </c>
      <c r="K1033" s="19" t="s">
        <v>49</v>
      </c>
      <c r="L1033" s="19" t="s">
        <v>51</v>
      </c>
    </row>
    <row r="1034" spans="1:12" ht="13.5" x14ac:dyDescent="0.25">
      <c r="A1034" s="3">
        <v>43511</v>
      </c>
      <c r="B1034" s="2">
        <v>132.1172</v>
      </c>
      <c r="C1034" s="2">
        <v>65.093047120386416</v>
      </c>
      <c r="D1034" s="2">
        <v>-1.1247130629725746</v>
      </c>
      <c r="E1034" s="2">
        <v>-2.9676305531790503</v>
      </c>
      <c r="F1034" s="2">
        <v>129.70808</v>
      </c>
      <c r="G1034" s="2">
        <v>122.20869500000001</v>
      </c>
      <c r="H1034" s="2">
        <v>118.58571400000001</v>
      </c>
      <c r="I1034" s="2">
        <v>74.798890000000043</v>
      </c>
      <c r="J1034" s="19" t="s">
        <v>48</v>
      </c>
      <c r="K1034" s="19" t="s">
        <v>49</v>
      </c>
      <c r="L1034" s="19" t="s">
        <v>51</v>
      </c>
    </row>
    <row r="1035" spans="1:12" ht="13.5" x14ac:dyDescent="0.25">
      <c r="A1035" s="3">
        <v>43514</v>
      </c>
      <c r="B1035" s="2">
        <v>134.4366</v>
      </c>
      <c r="C1035" s="2">
        <v>67.296956711919194</v>
      </c>
      <c r="D1035" s="2">
        <v>-2.8226825976283578</v>
      </c>
      <c r="E1035" s="2">
        <v>-2.4799846258471216</v>
      </c>
      <c r="F1035" s="2">
        <v>131.15248</v>
      </c>
      <c r="G1035" s="2">
        <v>122.407365</v>
      </c>
      <c r="H1035" s="2">
        <v>119.073592</v>
      </c>
      <c r="I1035" s="2">
        <v>75.351798000000031</v>
      </c>
      <c r="J1035" s="19" t="s">
        <v>48</v>
      </c>
      <c r="K1035" s="19" t="s">
        <v>49</v>
      </c>
      <c r="L1035" s="19" t="s">
        <v>51</v>
      </c>
    </row>
    <row r="1036" spans="1:12" ht="13.5" x14ac:dyDescent="0.25">
      <c r="A1036" s="3">
        <v>43515</v>
      </c>
      <c r="B1036" s="2">
        <v>141.17099999999999</v>
      </c>
      <c r="C1036" s="2">
        <v>72.68873048816593</v>
      </c>
      <c r="D1036" s="2">
        <v>-5.5146013772290274</v>
      </c>
      <c r="E1036" s="2">
        <v>-2.004742013134563</v>
      </c>
      <c r="F1036" s="2">
        <v>133.33620000000002</v>
      </c>
      <c r="G1036" s="2">
        <v>123.23598</v>
      </c>
      <c r="H1036" s="2">
        <v>119.63026400000001</v>
      </c>
      <c r="I1036" s="2">
        <v>75.938194500000037</v>
      </c>
      <c r="J1036" s="19" t="s">
        <v>48</v>
      </c>
      <c r="K1036" s="19" t="s">
        <v>49</v>
      </c>
      <c r="L1036" s="19" t="s">
        <v>51</v>
      </c>
    </row>
    <row r="1037" spans="1:12" ht="13.5" x14ac:dyDescent="0.25">
      <c r="A1037" s="3">
        <v>43516</v>
      </c>
      <c r="B1037" s="2">
        <v>142.9896</v>
      </c>
      <c r="C1037" s="2">
        <v>73.938324094302999</v>
      </c>
      <c r="D1037" s="2">
        <v>-7.424174194554567</v>
      </c>
      <c r="E1037" s="2">
        <v>-1.6039343852643562</v>
      </c>
      <c r="F1037" s="2">
        <v>136.10505999999998</v>
      </c>
      <c r="G1037" s="2">
        <v>124.44545999999998</v>
      </c>
      <c r="H1037" s="2">
        <v>120.17072399999999</v>
      </c>
      <c r="I1037" s="2">
        <v>76.527596000000045</v>
      </c>
      <c r="J1037" s="19" t="s">
        <v>48</v>
      </c>
      <c r="K1037" s="19" t="s">
        <v>49</v>
      </c>
      <c r="L1037" s="19" t="s">
        <v>51</v>
      </c>
    </row>
    <row r="1038" spans="1:12" ht="13.5" x14ac:dyDescent="0.25">
      <c r="A1038" s="3">
        <v>43517</v>
      </c>
      <c r="B1038" s="2">
        <v>142.9896</v>
      </c>
      <c r="C1038" s="2">
        <v>73.938324094302999</v>
      </c>
      <c r="D1038" s="2">
        <v>-9.1510614537748012</v>
      </c>
      <c r="E1038" s="2">
        <v>-1.3717428528639986</v>
      </c>
      <c r="F1038" s="2">
        <v>138.74080000000001</v>
      </c>
      <c r="G1038" s="2">
        <v>125.40091999999997</v>
      </c>
      <c r="H1038" s="2">
        <v>120.684696</v>
      </c>
      <c r="I1038" s="2">
        <v>77.116997500000039</v>
      </c>
      <c r="J1038" s="19" t="s">
        <v>48</v>
      </c>
      <c r="K1038" s="19" t="s">
        <v>49</v>
      </c>
      <c r="L1038" s="19" t="s">
        <v>51</v>
      </c>
    </row>
    <row r="1039" spans="1:12" ht="13.5" x14ac:dyDescent="0.25">
      <c r="A1039" s="3">
        <v>43518</v>
      </c>
      <c r="B1039" s="2">
        <v>143.05549999999999</v>
      </c>
      <c r="C1039" s="2">
        <v>73.98834050945915</v>
      </c>
      <c r="D1039" s="2">
        <v>-10.012420856824562</v>
      </c>
      <c r="E1039" s="2">
        <v>-1.2672847418802868</v>
      </c>
      <c r="F1039" s="2">
        <v>140.92846</v>
      </c>
      <c r="G1039" s="2">
        <v>126.39261999999999</v>
      </c>
      <c r="H1039" s="2">
        <v>121.17362800000001</v>
      </c>
      <c r="I1039" s="2">
        <v>77.701100000000039</v>
      </c>
      <c r="J1039" s="19" t="s">
        <v>48</v>
      </c>
      <c r="K1039" s="19" t="s">
        <v>49</v>
      </c>
      <c r="L1039" s="19" t="s">
        <v>51</v>
      </c>
    </row>
    <row r="1040" spans="1:12" ht="13.5" x14ac:dyDescent="0.25">
      <c r="A1040" s="3">
        <v>43521</v>
      </c>
      <c r="B1040" s="2">
        <v>142.9237</v>
      </c>
      <c r="C1040" s="2">
        <v>73.683763791772108</v>
      </c>
      <c r="D1040" s="2">
        <v>-9.7039050517287961</v>
      </c>
      <c r="E1040" s="2">
        <v>-1.1832472410397612</v>
      </c>
      <c r="F1040" s="2">
        <v>142.62588</v>
      </c>
      <c r="G1040" s="2">
        <v>127.50819999999999</v>
      </c>
      <c r="H1040" s="2">
        <v>121.68628200000003</v>
      </c>
      <c r="I1040" s="2">
        <v>78.278670000000034</v>
      </c>
      <c r="J1040" s="19" t="s">
        <v>48</v>
      </c>
      <c r="K1040" s="19" t="s">
        <v>49</v>
      </c>
      <c r="L1040" s="19" t="s">
        <v>51</v>
      </c>
    </row>
    <row r="1041" spans="1:12" ht="13.5" x14ac:dyDescent="0.25">
      <c r="A1041" s="3">
        <v>43522</v>
      </c>
      <c r="B1041" s="2">
        <v>145.6122</v>
      </c>
      <c r="C1041" s="2">
        <v>75.866185623869058</v>
      </c>
      <c r="D1041" s="2">
        <v>-9.2624199616767982</v>
      </c>
      <c r="E1041" s="2">
        <v>-1.0748274793848034</v>
      </c>
      <c r="F1041" s="2">
        <v>143.51411999999999</v>
      </c>
      <c r="G1041" s="2">
        <v>128.79279999999997</v>
      </c>
      <c r="H1041" s="2">
        <v>122.26588400000003</v>
      </c>
      <c r="I1041" s="2">
        <v>78.869682500000053</v>
      </c>
      <c r="J1041" s="19" t="s">
        <v>48</v>
      </c>
      <c r="K1041" s="19" t="s">
        <v>49</v>
      </c>
      <c r="L1041" s="19" t="s">
        <v>51</v>
      </c>
    </row>
    <row r="1042" spans="1:12" ht="13.5" x14ac:dyDescent="0.25">
      <c r="A1042" s="3">
        <v>43523</v>
      </c>
      <c r="B1042" s="2">
        <v>146.87739999999999</v>
      </c>
      <c r="C1042" s="2">
        <v>76.839593648769267</v>
      </c>
      <c r="D1042" s="2">
        <v>-9.2500544926995758</v>
      </c>
      <c r="E1042" s="2">
        <v>-0.96907063582605169</v>
      </c>
      <c r="F1042" s="2">
        <v>144.29167999999999</v>
      </c>
      <c r="G1042" s="2">
        <v>130.23949999999996</v>
      </c>
      <c r="H1042" s="2">
        <v>122.91032600000004</v>
      </c>
      <c r="I1042" s="2">
        <v>79.470997500000038</v>
      </c>
      <c r="J1042" s="19" t="s">
        <v>48</v>
      </c>
      <c r="K1042" s="19" t="s">
        <v>49</v>
      </c>
      <c r="L1042" s="19" t="s">
        <v>51</v>
      </c>
    </row>
    <row r="1043" spans="1:12" ht="13.5" x14ac:dyDescent="0.25">
      <c r="A1043" s="3">
        <v>43524</v>
      </c>
      <c r="B1043" s="2">
        <v>141.67179999999999</v>
      </c>
      <c r="C1043" s="2">
        <v>65.189193177590937</v>
      </c>
      <c r="D1043" s="2">
        <v>-8.8490279344672871</v>
      </c>
      <c r="E1043" s="2">
        <v>-0.85751274210771422</v>
      </c>
      <c r="F1043" s="2">
        <v>144.02812</v>
      </c>
      <c r="G1043" s="2">
        <v>131.32674999999998</v>
      </c>
      <c r="H1043" s="2">
        <v>123.50337200000004</v>
      </c>
      <c r="I1043" s="2">
        <v>80.045979000000031</v>
      </c>
      <c r="J1043" s="19" t="s">
        <v>48</v>
      </c>
      <c r="K1043" s="19" t="s">
        <v>49</v>
      </c>
      <c r="L1043" s="19" t="s">
        <v>53</v>
      </c>
    </row>
    <row r="1044" spans="1:12" ht="13.5" x14ac:dyDescent="0.25">
      <c r="A1044" s="3">
        <v>43525</v>
      </c>
      <c r="B1044" s="2">
        <v>139.036</v>
      </c>
      <c r="C1044" s="2">
        <v>60.211145757400658</v>
      </c>
      <c r="D1044" s="2">
        <v>-8.0190968368839606</v>
      </c>
      <c r="E1044" s="2">
        <v>-0.72154044387548066</v>
      </c>
      <c r="F1044" s="2">
        <v>143.22421999999997</v>
      </c>
      <c r="G1044" s="2">
        <v>132.34810499999998</v>
      </c>
      <c r="H1044" s="2">
        <v>124.07005800000005</v>
      </c>
      <c r="I1044" s="2">
        <v>80.610228500000034</v>
      </c>
      <c r="J1044" s="19" t="s">
        <v>54</v>
      </c>
      <c r="K1044" s="19" t="s">
        <v>52</v>
      </c>
      <c r="L1044" s="19" t="s">
        <v>47</v>
      </c>
    </row>
    <row r="1045" spans="1:12" ht="13.5" x14ac:dyDescent="0.25">
      <c r="A1045" s="3">
        <v>43528</v>
      </c>
      <c r="B1045" s="2">
        <v>136.13669999999999</v>
      </c>
      <c r="C1045" s="2">
        <v>55.216362980251127</v>
      </c>
      <c r="D1045" s="2">
        <v>-6.7847331924880905</v>
      </c>
      <c r="E1045" s="2">
        <v>-0.52937523663844899</v>
      </c>
      <c r="F1045" s="2">
        <v>141.86682000000002</v>
      </c>
      <c r="G1045" s="2">
        <v>133.36616499999997</v>
      </c>
      <c r="H1045" s="2">
        <v>124.52604400000004</v>
      </c>
      <c r="I1045" s="2">
        <v>81.15985900000004</v>
      </c>
      <c r="J1045" s="19" t="s">
        <v>54</v>
      </c>
      <c r="K1045" s="19" t="s">
        <v>52</v>
      </c>
      <c r="L1045" s="19" t="s">
        <v>47</v>
      </c>
    </row>
    <row r="1046" spans="1:12" ht="13.5" x14ac:dyDescent="0.25">
      <c r="A1046" s="3">
        <v>43529</v>
      </c>
      <c r="B1046" s="2">
        <v>136.13669999999999</v>
      </c>
      <c r="C1046" s="2">
        <v>55.216362980251127</v>
      </c>
      <c r="D1046" s="2">
        <v>-4.723633092833353</v>
      </c>
      <c r="E1046" s="2">
        <v>-0.33423960103331307</v>
      </c>
      <c r="F1046" s="2">
        <v>139.97172</v>
      </c>
      <c r="G1046" s="2">
        <v>134.60596000000004</v>
      </c>
      <c r="H1046" s="2">
        <v>125.00838800000002</v>
      </c>
      <c r="I1046" s="2">
        <v>81.705513000000039</v>
      </c>
      <c r="J1046" s="19" t="s">
        <v>54</v>
      </c>
      <c r="K1046" s="19" t="s">
        <v>52</v>
      </c>
      <c r="L1046" s="19" t="s">
        <v>47</v>
      </c>
    </row>
    <row r="1047" spans="1:12" ht="13.5" x14ac:dyDescent="0.25">
      <c r="A1047" s="3">
        <v>43530</v>
      </c>
      <c r="B1047" s="2">
        <v>142.19890000000001</v>
      </c>
      <c r="C1047" s="2">
        <v>62.71640889078266</v>
      </c>
      <c r="D1047" s="2">
        <v>-3.1668767971741261</v>
      </c>
      <c r="E1047" s="2">
        <v>-0.13365464854306242</v>
      </c>
      <c r="F1047" s="2">
        <v>139.03602000000001</v>
      </c>
      <c r="G1047" s="2">
        <v>135.95019500000001</v>
      </c>
      <c r="H1047" s="2">
        <v>125.63042600000003</v>
      </c>
      <c r="I1047" s="2">
        <v>82.279459000000031</v>
      </c>
      <c r="J1047" s="19" t="s">
        <v>54</v>
      </c>
      <c r="K1047" s="19" t="s">
        <v>52</v>
      </c>
      <c r="L1047" s="19" t="s">
        <v>47</v>
      </c>
    </row>
    <row r="1048" spans="1:12" ht="13.5" x14ac:dyDescent="0.25">
      <c r="A1048" s="3">
        <v>43531</v>
      </c>
      <c r="B1048" s="2">
        <v>144.04390000000001</v>
      </c>
      <c r="C1048" s="2">
        <v>64.656427094030832</v>
      </c>
      <c r="D1048" s="2">
        <v>-2.038762015137138</v>
      </c>
      <c r="E1048" s="2">
        <v>9.2871643855277144E-2</v>
      </c>
      <c r="F1048" s="2">
        <v>139.51043999999999</v>
      </c>
      <c r="G1048" s="2">
        <v>137.38668000000001</v>
      </c>
      <c r="H1048" s="2">
        <v>126.29727000000001</v>
      </c>
      <c r="I1048" s="2">
        <v>82.862660500000032</v>
      </c>
      <c r="J1048" s="19" t="s">
        <v>54</v>
      </c>
      <c r="K1048" s="19" t="s">
        <v>50</v>
      </c>
      <c r="L1048" s="19" t="s">
        <v>55</v>
      </c>
    </row>
    <row r="1049" spans="1:12" ht="13.5" x14ac:dyDescent="0.25">
      <c r="A1049" s="3">
        <v>43532</v>
      </c>
      <c r="B1049" s="2">
        <v>144.05709999999999</v>
      </c>
      <c r="C1049" s="2">
        <v>64.670591118999226</v>
      </c>
      <c r="D1049" s="2">
        <v>-1.1345317783259929</v>
      </c>
      <c r="E1049" s="2">
        <v>0.37315962766263616</v>
      </c>
      <c r="F1049" s="2">
        <v>140.51465999999999</v>
      </c>
      <c r="G1049" s="2">
        <v>138.59385500000002</v>
      </c>
      <c r="H1049" s="2">
        <v>127.003916</v>
      </c>
      <c r="I1049" s="2">
        <v>83.44598900000004</v>
      </c>
      <c r="J1049" s="19" t="s">
        <v>48</v>
      </c>
      <c r="K1049" s="19" t="s">
        <v>49</v>
      </c>
      <c r="L1049" s="19" t="s">
        <v>51</v>
      </c>
    </row>
    <row r="1050" spans="1:12" ht="13.5" x14ac:dyDescent="0.25">
      <c r="A1050" s="3">
        <v>43535</v>
      </c>
      <c r="B1050" s="2">
        <v>142.33070000000001</v>
      </c>
      <c r="C1050" s="2">
        <v>61.215271751517662</v>
      </c>
      <c r="D1050" s="2">
        <v>-0.31696983463262995</v>
      </c>
      <c r="E1050" s="2">
        <v>0.70671252744093382</v>
      </c>
      <c r="F1050" s="2">
        <v>141.75345999999999</v>
      </c>
      <c r="G1050" s="2">
        <v>139.34966</v>
      </c>
      <c r="H1050" s="2">
        <v>127.64967600000001</v>
      </c>
      <c r="I1050" s="2">
        <v>84.023041000000006</v>
      </c>
      <c r="J1050" s="19" t="s">
        <v>48</v>
      </c>
      <c r="K1050" s="19" t="s">
        <v>49</v>
      </c>
      <c r="L1050" s="19" t="s">
        <v>51</v>
      </c>
    </row>
    <row r="1051" spans="1:12" ht="13.5" x14ac:dyDescent="0.25">
      <c r="A1051" s="3">
        <v>43536</v>
      </c>
      <c r="B1051" s="2">
        <v>142.33070000000001</v>
      </c>
      <c r="C1051" s="2">
        <v>61.215271751517655</v>
      </c>
      <c r="D1051" s="2">
        <v>0.7475555609634057</v>
      </c>
      <c r="E1051" s="2">
        <v>1.0899820600845662</v>
      </c>
      <c r="F1051" s="2">
        <v>142.99225999999999</v>
      </c>
      <c r="G1051" s="2">
        <v>139.953575</v>
      </c>
      <c r="H1051" s="2">
        <v>128.25590000000003</v>
      </c>
      <c r="I1051" s="2">
        <v>84.600123500000009</v>
      </c>
      <c r="J1051" s="19" t="s">
        <v>48</v>
      </c>
      <c r="K1051" s="19" t="s">
        <v>49</v>
      </c>
      <c r="L1051" s="19" t="s">
        <v>51</v>
      </c>
    </row>
    <row r="1052" spans="1:12" ht="13.5" x14ac:dyDescent="0.25">
      <c r="A1052" s="3">
        <v>43537</v>
      </c>
      <c r="B1052" s="2">
        <v>144.96639999999999</v>
      </c>
      <c r="C1052" s="2">
        <v>64.567313094815489</v>
      </c>
      <c r="D1052" s="2">
        <v>1.6098714058211101</v>
      </c>
      <c r="E1052" s="2">
        <v>1.5196007499409139</v>
      </c>
      <c r="F1052" s="2">
        <v>143.54576</v>
      </c>
      <c r="G1052" s="2">
        <v>140.74463</v>
      </c>
      <c r="H1052" s="2">
        <v>128.79622800000004</v>
      </c>
      <c r="I1052" s="2">
        <v>85.191883500000017</v>
      </c>
      <c r="J1052" s="19" t="s">
        <v>48</v>
      </c>
      <c r="K1052" s="19" t="s">
        <v>49</v>
      </c>
      <c r="L1052" s="19" t="s">
        <v>51</v>
      </c>
    </row>
    <row r="1053" spans="1:12" ht="13.5" x14ac:dyDescent="0.25">
      <c r="A1053" s="3">
        <v>43538</v>
      </c>
      <c r="B1053" s="2">
        <v>142.97649999999999</v>
      </c>
      <c r="C1053" s="2">
        <v>60.328072893616785</v>
      </c>
      <c r="D1053" s="2">
        <v>1.6354451144039786</v>
      </c>
      <c r="E1053" s="2">
        <v>1.9740768474710184</v>
      </c>
      <c r="F1053" s="2">
        <v>143.33228</v>
      </c>
      <c r="G1053" s="2">
        <v>141.40291000000002</v>
      </c>
      <c r="H1053" s="2">
        <v>129.27040000000002</v>
      </c>
      <c r="I1053" s="2">
        <v>85.774000000000015</v>
      </c>
      <c r="J1053" s="19" t="s">
        <v>48</v>
      </c>
      <c r="K1053" s="19" t="s">
        <v>50</v>
      </c>
      <c r="L1053" s="19" t="s">
        <v>53</v>
      </c>
    </row>
    <row r="1054" spans="1:12" ht="13.5" x14ac:dyDescent="0.25">
      <c r="A1054" s="3">
        <v>43539</v>
      </c>
      <c r="B1054" s="2">
        <v>141.67179999999999</v>
      </c>
      <c r="C1054" s="2">
        <v>57.655202464655851</v>
      </c>
      <c r="D1054" s="2">
        <v>1.3131123206794086</v>
      </c>
      <c r="E1054" s="2">
        <v>2.4174386658435587</v>
      </c>
      <c r="F1054" s="2">
        <v>142.85521999999997</v>
      </c>
      <c r="G1054" s="2">
        <v>141.88064</v>
      </c>
      <c r="H1054" s="2">
        <v>129.73165800000004</v>
      </c>
      <c r="I1054" s="2">
        <v>86.351306000000022</v>
      </c>
      <c r="J1054" s="19" t="s">
        <v>54</v>
      </c>
      <c r="K1054" s="19" t="s">
        <v>50</v>
      </c>
      <c r="L1054" s="19" t="s">
        <v>47</v>
      </c>
    </row>
    <row r="1055" spans="1:12" ht="13.5" x14ac:dyDescent="0.25">
      <c r="A1055" s="3">
        <v>43542</v>
      </c>
      <c r="B1055" s="2">
        <v>141.60589999999999</v>
      </c>
      <c r="C1055" s="2">
        <v>57.516587219206592</v>
      </c>
      <c r="D1055" s="2">
        <v>0.57440586040311814</v>
      </c>
      <c r="E1055" s="2">
        <v>2.8413156129756603</v>
      </c>
      <c r="F1055" s="2">
        <v>142.71026000000001</v>
      </c>
      <c r="G1055" s="2">
        <v>142.239105</v>
      </c>
      <c r="H1055" s="2">
        <v>130.19555200000002</v>
      </c>
      <c r="I1055" s="2">
        <v>86.931739500000006</v>
      </c>
      <c r="J1055" s="19" t="s">
        <v>54</v>
      </c>
      <c r="K1055" s="19" t="s">
        <v>50</v>
      </c>
      <c r="L1055" s="19" t="s">
        <v>47</v>
      </c>
    </row>
    <row r="1056" spans="1:12" ht="13.5" x14ac:dyDescent="0.25">
      <c r="A1056" s="3">
        <v>43543</v>
      </c>
      <c r="B1056" s="2">
        <v>141.5993</v>
      </c>
      <c r="C1056" s="2">
        <v>57.50167658181909</v>
      </c>
      <c r="D1056" s="2">
        <v>-7.2736874689724118E-2</v>
      </c>
      <c r="E1056" s="2">
        <v>3.2486199675422154</v>
      </c>
      <c r="F1056" s="2">
        <v>142.56397999999999</v>
      </c>
      <c r="G1056" s="2">
        <v>142.26051999999999</v>
      </c>
      <c r="H1056" s="2">
        <v>130.66063199999999</v>
      </c>
      <c r="I1056" s="2">
        <v>87.515841500000022</v>
      </c>
      <c r="J1056" s="19" t="s">
        <v>54</v>
      </c>
      <c r="K1056" s="19" t="s">
        <v>50</v>
      </c>
      <c r="L1056" s="19" t="s">
        <v>47</v>
      </c>
    </row>
    <row r="1057" spans="1:12" ht="13.5" x14ac:dyDescent="0.25">
      <c r="A1057" s="3">
        <v>43545</v>
      </c>
      <c r="B1057" s="2">
        <v>141.67179999999999</v>
      </c>
      <c r="C1057" s="2">
        <v>57.631610880353897</v>
      </c>
      <c r="D1057" s="2">
        <v>0.28609530578958697</v>
      </c>
      <c r="E1057" s="2">
        <v>3.6229423663752107</v>
      </c>
      <c r="F1057" s="2">
        <v>141.90505999999999</v>
      </c>
      <c r="G1057" s="2">
        <v>142.19462999999999</v>
      </c>
      <c r="H1057" s="2">
        <v>131.18778399999999</v>
      </c>
      <c r="I1057" s="2">
        <v>88.100306000000018</v>
      </c>
      <c r="J1057" s="19" t="s">
        <v>54</v>
      </c>
      <c r="K1057" s="19" t="s">
        <v>50</v>
      </c>
      <c r="L1057" s="19" t="s">
        <v>47</v>
      </c>
    </row>
    <row r="1058" spans="1:12" ht="13.5" x14ac:dyDescent="0.25">
      <c r="A1058" s="3">
        <v>43546</v>
      </c>
      <c r="B1058" s="2">
        <v>141.80350000000001</v>
      </c>
      <c r="C1058" s="2">
        <v>57.883515754704348</v>
      </c>
      <c r="D1058" s="2">
        <v>0.84406872005922651</v>
      </c>
      <c r="E1058" s="2">
        <v>3.9478136076782642</v>
      </c>
      <c r="F1058" s="2">
        <v>141.67045999999999</v>
      </c>
      <c r="G1058" s="2">
        <v>142.13532500000002</v>
      </c>
      <c r="H1058" s="2">
        <v>131.74392799999998</v>
      </c>
      <c r="I1058" s="2">
        <v>88.681727500000022</v>
      </c>
      <c r="J1058" s="19" t="s">
        <v>48</v>
      </c>
      <c r="K1058" s="19" t="s">
        <v>50</v>
      </c>
      <c r="L1058" s="19" t="s">
        <v>53</v>
      </c>
    </row>
    <row r="1059" spans="1:12" ht="13.5" x14ac:dyDescent="0.25">
      <c r="A1059" s="3">
        <v>43549</v>
      </c>
      <c r="B1059" s="2">
        <v>139.69489999999999</v>
      </c>
      <c r="C1059" s="2">
        <v>52.501337276921333</v>
      </c>
      <c r="D1059" s="2">
        <v>1.4553633469649583</v>
      </c>
      <c r="E1059" s="2">
        <v>4.1952832068653461</v>
      </c>
      <c r="F1059" s="2">
        <v>141.27507999999997</v>
      </c>
      <c r="G1059" s="2">
        <v>141.96729499999998</v>
      </c>
      <c r="H1059" s="2">
        <v>132.247356</v>
      </c>
      <c r="I1059" s="2">
        <v>89.252025000000017</v>
      </c>
      <c r="J1059" s="19" t="s">
        <v>48</v>
      </c>
      <c r="K1059" s="19" t="s">
        <v>50</v>
      </c>
      <c r="L1059" s="19" t="s">
        <v>53</v>
      </c>
    </row>
    <row r="1060" spans="1:12" ht="13.5" x14ac:dyDescent="0.25">
      <c r="A1060" s="3">
        <v>43550</v>
      </c>
      <c r="B1060" s="2">
        <v>140.6833</v>
      </c>
      <c r="C1060" s="2">
        <v>54.630881919239677</v>
      </c>
      <c r="D1060" s="2">
        <v>1.628609412524014</v>
      </c>
      <c r="E1060" s="2">
        <v>4.297791927260266</v>
      </c>
      <c r="F1060" s="2">
        <v>141.09056000000001</v>
      </c>
      <c r="G1060" s="2">
        <v>141.85527500000001</v>
      </c>
      <c r="H1060" s="2">
        <v>132.75473799999997</v>
      </c>
      <c r="I1060" s="2">
        <v>89.826499500000025</v>
      </c>
      <c r="J1060" s="19" t="s">
        <v>48</v>
      </c>
      <c r="K1060" s="19" t="s">
        <v>50</v>
      </c>
      <c r="L1060" s="19" t="s">
        <v>53</v>
      </c>
    </row>
    <row r="1061" spans="1:12" ht="13.5" x14ac:dyDescent="0.25">
      <c r="A1061" s="3">
        <v>43551</v>
      </c>
      <c r="B1061" s="2">
        <v>144.3075</v>
      </c>
      <c r="C1061" s="2">
        <v>61.454879663730871</v>
      </c>
      <c r="D1061" s="2">
        <v>1.4960983879617231</v>
      </c>
      <c r="E1061" s="2">
        <v>4.1879934472809683</v>
      </c>
      <c r="F1061" s="2">
        <v>141.63220000000001</v>
      </c>
      <c r="G1061" s="2">
        <v>141.79004</v>
      </c>
      <c r="H1061" s="2">
        <v>133.24498799999998</v>
      </c>
      <c r="I1061" s="2">
        <v>90.413466000000014</v>
      </c>
      <c r="J1061" s="19" t="s">
        <v>48</v>
      </c>
      <c r="K1061" s="19" t="s">
        <v>49</v>
      </c>
      <c r="L1061" s="19" t="s">
        <v>51</v>
      </c>
    </row>
    <row r="1062" spans="1:12" ht="13.5" x14ac:dyDescent="0.25">
      <c r="A1062" s="3">
        <v>43552</v>
      </c>
      <c r="B1062" s="2">
        <v>142.33070000000001</v>
      </c>
      <c r="C1062" s="2">
        <v>56.466023300109136</v>
      </c>
      <c r="D1062" s="2">
        <v>1.9046239568891394</v>
      </c>
      <c r="E1062" s="2">
        <v>3.8236405319497253</v>
      </c>
      <c r="F1062" s="2">
        <v>141.76398</v>
      </c>
      <c r="G1062" s="2">
        <v>141.56270499999999</v>
      </c>
      <c r="H1062" s="2">
        <v>133.55468999999999</v>
      </c>
      <c r="I1062" s="2">
        <v>90.985899000000003</v>
      </c>
      <c r="J1062" s="19" t="s">
        <v>48</v>
      </c>
      <c r="K1062" s="19" t="s">
        <v>50</v>
      </c>
      <c r="L1062" s="19" t="s">
        <v>51</v>
      </c>
    </row>
    <row r="1063" spans="1:12" ht="13.5" x14ac:dyDescent="0.25">
      <c r="A1063" s="3">
        <v>43553</v>
      </c>
      <c r="B1063" s="2">
        <v>142.33070000000001</v>
      </c>
      <c r="C1063" s="2">
        <v>56.466023300109136</v>
      </c>
      <c r="D1063" s="2">
        <v>1.9268867364546054</v>
      </c>
      <c r="E1063" s="2">
        <v>3.2960535580404393</v>
      </c>
      <c r="F1063" s="2">
        <v>141.86941999999999</v>
      </c>
      <c r="G1063" s="2">
        <v>141.59565000000003</v>
      </c>
      <c r="H1063" s="2">
        <v>133.76554999999999</v>
      </c>
      <c r="I1063" s="2">
        <v>91.552091500000003</v>
      </c>
      <c r="J1063" s="19" t="s">
        <v>48</v>
      </c>
      <c r="K1063" s="19" t="s">
        <v>50</v>
      </c>
      <c r="L1063" s="19" t="s">
        <v>51</v>
      </c>
    </row>
    <row r="1064" spans="1:12" ht="13.5" x14ac:dyDescent="0.25">
      <c r="A1064" s="3">
        <v>43556</v>
      </c>
      <c r="B1064" s="2">
        <v>141.67179999999999</v>
      </c>
      <c r="C1064" s="2">
        <v>54.747961726638806</v>
      </c>
      <c r="D1064" s="2">
        <v>1.7778141365534452</v>
      </c>
      <c r="E1064" s="2">
        <v>2.6844012410722611</v>
      </c>
      <c r="F1064" s="2">
        <v>142.26479999999998</v>
      </c>
      <c r="G1064" s="2">
        <v>141.72744000000003</v>
      </c>
      <c r="H1064" s="2">
        <v>133.98972200000003</v>
      </c>
      <c r="I1064" s="2">
        <v>92.108473500000002</v>
      </c>
      <c r="J1064" s="19" t="s">
        <v>48</v>
      </c>
      <c r="K1064" s="19" t="s">
        <v>50</v>
      </c>
      <c r="L1064" s="19" t="s">
        <v>51</v>
      </c>
    </row>
    <row r="1065" spans="1:12" ht="13.5" x14ac:dyDescent="0.25">
      <c r="A1065" s="3">
        <v>43557</v>
      </c>
      <c r="B1065" s="2">
        <v>142.00120000000001</v>
      </c>
      <c r="C1065" s="2">
        <v>55.477288072145548</v>
      </c>
      <c r="D1065" s="2">
        <v>1.6062209128524785</v>
      </c>
      <c r="E1065" s="2">
        <v>2.038499767883001</v>
      </c>
      <c r="F1065" s="2">
        <v>142.52838</v>
      </c>
      <c r="G1065" s="2">
        <v>142.02066500000001</v>
      </c>
      <c r="H1065" s="2">
        <v>134.220482</v>
      </c>
      <c r="I1065" s="2">
        <v>92.659680499999993</v>
      </c>
      <c r="J1065" s="19" t="s">
        <v>48</v>
      </c>
      <c r="K1065" s="19" t="s">
        <v>50</v>
      </c>
      <c r="L1065" s="19" t="s">
        <v>51</v>
      </c>
    </row>
    <row r="1066" spans="1:12" ht="13.5" x14ac:dyDescent="0.25">
      <c r="A1066" s="3">
        <v>43558</v>
      </c>
      <c r="B1066" s="2">
        <v>141.0128</v>
      </c>
      <c r="C1066" s="2">
        <v>52.731015037167765</v>
      </c>
      <c r="D1066" s="2">
        <v>1.5211718525414426</v>
      </c>
      <c r="E1066" s="2">
        <v>1.3467779326531084</v>
      </c>
      <c r="F1066" s="2">
        <v>141.86944</v>
      </c>
      <c r="G1066" s="2">
        <v>142.26447000000002</v>
      </c>
      <c r="H1066" s="2">
        <v>134.54876400000001</v>
      </c>
      <c r="I1066" s="2">
        <v>93.205976000000007</v>
      </c>
      <c r="J1066" s="19" t="s">
        <v>54</v>
      </c>
      <c r="K1066" s="19" t="s">
        <v>50</v>
      </c>
      <c r="L1066" s="19" t="s">
        <v>47</v>
      </c>
    </row>
    <row r="1067" spans="1:12" ht="13.5" x14ac:dyDescent="0.25">
      <c r="A1067" s="3">
        <v>43559</v>
      </c>
      <c r="B1067" s="2">
        <v>137.71809999999999</v>
      </c>
      <c r="C1067" s="2">
        <v>44.774435145592712</v>
      </c>
      <c r="D1067" s="2">
        <v>1.6990921403029802</v>
      </c>
      <c r="E1067" s="2">
        <v>0.61886344720432229</v>
      </c>
      <c r="F1067" s="2">
        <v>140.94692000000001</v>
      </c>
      <c r="G1067" s="2">
        <v>142.04043000000001</v>
      </c>
      <c r="H1067" s="2">
        <v>134.92712600000002</v>
      </c>
      <c r="I1067" s="2">
        <v>93.735798000000017</v>
      </c>
      <c r="J1067" s="19" t="s">
        <v>54</v>
      </c>
      <c r="K1067" s="19" t="s">
        <v>50</v>
      </c>
      <c r="L1067" s="19" t="s">
        <v>47</v>
      </c>
    </row>
    <row r="1068" spans="1:12" ht="13.5" x14ac:dyDescent="0.25">
      <c r="A1068" s="3">
        <v>43560</v>
      </c>
      <c r="B1068" s="2">
        <v>141.67179999999999</v>
      </c>
      <c r="C1068" s="2">
        <v>53.786107035068909</v>
      </c>
      <c r="D1068" s="2">
        <v>1.5915767858107017</v>
      </c>
      <c r="E1068" s="2">
        <v>-0.12933971993581</v>
      </c>
      <c r="F1068" s="2">
        <v>140.81513999999999</v>
      </c>
      <c r="G1068" s="2">
        <v>141.92182500000001</v>
      </c>
      <c r="H1068" s="2">
        <v>135.28295400000002</v>
      </c>
      <c r="I1068" s="2">
        <v>94.282329500000017</v>
      </c>
      <c r="J1068" s="19" t="s">
        <v>54</v>
      </c>
      <c r="K1068" s="19" t="s">
        <v>50</v>
      </c>
      <c r="L1068" s="19" t="s">
        <v>47</v>
      </c>
    </row>
    <row r="1069" spans="1:12" ht="13.5" x14ac:dyDescent="0.25">
      <c r="A1069" s="3">
        <v>43563</v>
      </c>
      <c r="B1069" s="2">
        <v>140.8151</v>
      </c>
      <c r="C1069" s="2">
        <v>51.813161770794075</v>
      </c>
      <c r="D1069" s="2">
        <v>1.2297635959855882</v>
      </c>
      <c r="E1069" s="2">
        <v>-0.85983570736303216</v>
      </c>
      <c r="F1069" s="2">
        <v>140.6438</v>
      </c>
      <c r="G1069" s="2">
        <v>141.759725</v>
      </c>
      <c r="H1069" s="2">
        <v>135.634826</v>
      </c>
      <c r="I1069" s="2">
        <v>94.816654499999999</v>
      </c>
      <c r="J1069" s="19" t="s">
        <v>54</v>
      </c>
      <c r="K1069" s="19" t="s">
        <v>50</v>
      </c>
      <c r="L1069" s="19" t="s">
        <v>47</v>
      </c>
    </row>
    <row r="1070" spans="1:12" ht="13.5" x14ac:dyDescent="0.25">
      <c r="A1070" s="3">
        <v>43565</v>
      </c>
      <c r="B1070" s="2">
        <v>140.6833</v>
      </c>
      <c r="C1070" s="2">
        <v>51.500175734141436</v>
      </c>
      <c r="D1070" s="2">
        <v>1.0813360131199374</v>
      </c>
      <c r="E1070" s="2">
        <v>-1.5644448165241824</v>
      </c>
      <c r="F1070" s="2">
        <v>140.38022000000001</v>
      </c>
      <c r="G1070" s="2">
        <v>141.67735500000001</v>
      </c>
      <c r="H1070" s="2">
        <v>136.03625</v>
      </c>
      <c r="I1070" s="2">
        <v>95.347261000000003</v>
      </c>
      <c r="J1070" s="19" t="s">
        <v>54</v>
      </c>
      <c r="K1070" s="19" t="s">
        <v>50</v>
      </c>
      <c r="L1070" s="19" t="s">
        <v>47</v>
      </c>
    </row>
    <row r="1071" spans="1:12" ht="13.5" x14ac:dyDescent="0.25">
      <c r="A1071" s="3">
        <v>43566</v>
      </c>
      <c r="B1071" s="2">
        <v>139.69489999999999</v>
      </c>
      <c r="C1071" s="2">
        <v>49.104604470169598</v>
      </c>
      <c r="D1071" s="2">
        <v>1.5835077244004481</v>
      </c>
      <c r="E1071" s="2">
        <v>-2.1648677243168986</v>
      </c>
      <c r="F1071" s="2">
        <v>140.11664000000002</v>
      </c>
      <c r="G1071" s="2">
        <v>141.54556500000001</v>
      </c>
      <c r="H1071" s="2">
        <v>136.43174400000001</v>
      </c>
      <c r="I1071" s="2">
        <v>95.876260000000002</v>
      </c>
      <c r="J1071" s="19" t="s">
        <v>54</v>
      </c>
      <c r="K1071" s="19" t="s">
        <v>50</v>
      </c>
      <c r="L1071" s="19" t="s">
        <v>47</v>
      </c>
    </row>
    <row r="1072" spans="1:12" ht="13.5" x14ac:dyDescent="0.25">
      <c r="A1072" s="3">
        <v>43567</v>
      </c>
      <c r="B1072" s="2">
        <v>137.71809999999999</v>
      </c>
      <c r="C1072" s="2">
        <v>44.632927375076953</v>
      </c>
      <c r="D1072" s="2">
        <v>1.8537732221341798</v>
      </c>
      <c r="E1072" s="2">
        <v>-2.557836956941824</v>
      </c>
      <c r="F1072" s="2">
        <v>140.11664000000002</v>
      </c>
      <c r="G1072" s="2">
        <v>141.18314999999998</v>
      </c>
      <c r="H1072" s="2">
        <v>136.82723799999999</v>
      </c>
      <c r="I1072" s="2">
        <v>96.396598999999981</v>
      </c>
      <c r="J1072" s="19" t="s">
        <v>54</v>
      </c>
      <c r="K1072" s="19" t="s">
        <v>50</v>
      </c>
      <c r="L1072" s="19" t="s">
        <v>50</v>
      </c>
    </row>
    <row r="1073" spans="1:12" ht="13.5" x14ac:dyDescent="0.25">
      <c r="A1073" s="3">
        <v>43570</v>
      </c>
      <c r="B1073" s="2">
        <v>135.4118</v>
      </c>
      <c r="C1073" s="2">
        <v>40.050515911950299</v>
      </c>
      <c r="D1073" s="2">
        <v>2.2677963531547789</v>
      </c>
      <c r="E1073" s="2">
        <v>-2.8520013121229701</v>
      </c>
      <c r="F1073" s="2">
        <v>138.86463999999998</v>
      </c>
      <c r="G1073" s="2">
        <v>140.80491499999999</v>
      </c>
      <c r="H1073" s="2">
        <v>137.13693799999999</v>
      </c>
      <c r="I1073" s="2">
        <v>96.902347000000006</v>
      </c>
      <c r="J1073" s="19" t="s">
        <v>54</v>
      </c>
      <c r="K1073" s="19" t="s">
        <v>52</v>
      </c>
      <c r="L1073" s="19" t="s">
        <v>47</v>
      </c>
    </row>
    <row r="1074" spans="1:12" ht="13.5" x14ac:dyDescent="0.25">
      <c r="A1074" s="3">
        <v>43571</v>
      </c>
      <c r="B1074" s="2">
        <v>139.4314</v>
      </c>
      <c r="C1074" s="2">
        <v>49.736488924905565</v>
      </c>
      <c r="D1074" s="2">
        <v>2.2460601013543453</v>
      </c>
      <c r="E1074" s="2">
        <v>-3.024151712253794</v>
      </c>
      <c r="F1074" s="2">
        <v>138.58789999999999</v>
      </c>
      <c r="G1074" s="2">
        <v>140.69289499999999</v>
      </c>
      <c r="H1074" s="2">
        <v>137.55338800000001</v>
      </c>
      <c r="I1074" s="2">
        <v>97.428468499999994</v>
      </c>
      <c r="J1074" s="19" t="s">
        <v>54</v>
      </c>
      <c r="K1074" s="19" t="s">
        <v>52</v>
      </c>
      <c r="L1074" s="19" t="s">
        <v>47</v>
      </c>
    </row>
    <row r="1075" spans="1:12" ht="13.5" x14ac:dyDescent="0.25">
      <c r="A1075" s="3">
        <v>43572</v>
      </c>
      <c r="B1075" s="2">
        <v>140.34729999999999</v>
      </c>
      <c r="C1075" s="2">
        <v>51.653279772458276</v>
      </c>
      <c r="D1075" s="2">
        <v>2.2117982504981057</v>
      </c>
      <c r="E1075" s="2">
        <v>-3.0768453635433621</v>
      </c>
      <c r="F1075" s="2">
        <v>138.52070000000001</v>
      </c>
      <c r="G1075" s="2">
        <v>140.629965</v>
      </c>
      <c r="H1075" s="2">
        <v>138.04482400000003</v>
      </c>
      <c r="I1075" s="2">
        <v>97.964309</v>
      </c>
      <c r="J1075" s="19" t="s">
        <v>54</v>
      </c>
      <c r="K1075" s="19" t="s">
        <v>50</v>
      </c>
      <c r="L1075" s="19" t="s">
        <v>47</v>
      </c>
    </row>
    <row r="1076" spans="1:12" ht="13.5" x14ac:dyDescent="0.25">
      <c r="A1076" s="3">
        <v>43573</v>
      </c>
      <c r="B1076" s="2">
        <v>139.036</v>
      </c>
      <c r="C1076" s="2">
        <v>48.784841623765736</v>
      </c>
      <c r="D1076" s="2">
        <v>2.1236689001064804</v>
      </c>
      <c r="E1076" s="2">
        <v>-2.9681546153467786</v>
      </c>
      <c r="F1076" s="2">
        <v>138.38892000000001</v>
      </c>
      <c r="G1076" s="2">
        <v>140.5018</v>
      </c>
      <c r="H1076" s="2">
        <v>138.59872800000005</v>
      </c>
      <c r="I1076" s="2">
        <v>98.491268000000005</v>
      </c>
      <c r="J1076" s="19" t="s">
        <v>54</v>
      </c>
      <c r="K1076" s="19" t="s">
        <v>52</v>
      </c>
      <c r="L1076" s="19" t="s">
        <v>47</v>
      </c>
    </row>
    <row r="1077" spans="1:12" ht="13.5" x14ac:dyDescent="0.25">
      <c r="A1077" s="3">
        <v>43574</v>
      </c>
      <c r="B1077" s="2">
        <v>135.7347</v>
      </c>
      <c r="C1077" s="2">
        <v>42.40088250852925</v>
      </c>
      <c r="D1077" s="2">
        <v>1.7906117862656856</v>
      </c>
      <c r="E1077" s="2">
        <v>-2.7069991896219525</v>
      </c>
      <c r="F1077" s="2">
        <v>137.99223999999998</v>
      </c>
      <c r="G1077" s="2">
        <v>140.20494499999998</v>
      </c>
      <c r="H1077" s="2">
        <v>139.00713800000003</v>
      </c>
      <c r="I1077" s="2">
        <v>99.001689999999996</v>
      </c>
      <c r="J1077" s="19" t="s">
        <v>54</v>
      </c>
      <c r="K1077" s="19" t="s">
        <v>52</v>
      </c>
      <c r="L1077" s="19" t="s">
        <v>47</v>
      </c>
    </row>
    <row r="1078" spans="1:12" ht="13.5" x14ac:dyDescent="0.25">
      <c r="A1078" s="3">
        <v>43577</v>
      </c>
      <c r="B1078" s="2">
        <v>132.77610000000001</v>
      </c>
      <c r="C1078" s="2">
        <v>37.646289770243619</v>
      </c>
      <c r="D1078" s="2">
        <v>2.3592837137549338</v>
      </c>
      <c r="E1078" s="2">
        <v>-2.2852059047103048</v>
      </c>
      <c r="F1078" s="2">
        <v>137.46510000000001</v>
      </c>
      <c r="G1078" s="2">
        <v>139.75357500000001</v>
      </c>
      <c r="H1078" s="2">
        <v>139.35637600000004</v>
      </c>
      <c r="I1078" s="2">
        <v>99.497319000000005</v>
      </c>
      <c r="J1078" s="19" t="s">
        <v>54</v>
      </c>
      <c r="K1078" s="19" t="s">
        <v>52</v>
      </c>
      <c r="L1078" s="19" t="s">
        <v>47</v>
      </c>
    </row>
    <row r="1079" spans="1:12" ht="13.5" x14ac:dyDescent="0.25">
      <c r="A1079" s="3">
        <v>43578</v>
      </c>
      <c r="B1079" s="2">
        <v>132.44659999999999</v>
      </c>
      <c r="C1079" s="2">
        <v>37.146701160477939</v>
      </c>
      <c r="D1079" s="2">
        <v>2.7719208795797954</v>
      </c>
      <c r="E1079" s="2">
        <v>-1.8178991801904094</v>
      </c>
      <c r="F1079" s="2">
        <v>136.06814</v>
      </c>
      <c r="G1079" s="2">
        <v>139.39115999999999</v>
      </c>
      <c r="H1079" s="2">
        <v>139.60703600000002</v>
      </c>
      <c r="I1079" s="2">
        <v>99.988271999999995</v>
      </c>
      <c r="J1079" s="19" t="s">
        <v>54</v>
      </c>
      <c r="K1079" s="19" t="s">
        <v>52</v>
      </c>
      <c r="L1079" s="19" t="s">
        <v>47</v>
      </c>
    </row>
    <row r="1080" spans="1:12" ht="13.5" x14ac:dyDescent="0.25">
      <c r="A1080" s="3">
        <v>43579</v>
      </c>
      <c r="B1080" s="2">
        <v>132.77610000000001</v>
      </c>
      <c r="C1080" s="2">
        <v>38.032306773584629</v>
      </c>
      <c r="D1080" s="2">
        <v>3.1143064553162958</v>
      </c>
      <c r="E1080" s="2">
        <v>-1.3120279191269224</v>
      </c>
      <c r="F1080" s="2">
        <v>134.55390000000003</v>
      </c>
      <c r="G1080" s="2">
        <v>138.9958</v>
      </c>
      <c r="H1080" s="2">
        <v>139.71826600000003</v>
      </c>
      <c r="I1080" s="2">
        <v>100.48084150000001</v>
      </c>
      <c r="J1080" s="19" t="s">
        <v>54</v>
      </c>
      <c r="K1080" s="19" t="s">
        <v>52</v>
      </c>
      <c r="L1080" s="19" t="s">
        <v>47</v>
      </c>
    </row>
    <row r="1081" spans="1:12" ht="13.5" x14ac:dyDescent="0.25">
      <c r="A1081" s="3">
        <v>43580</v>
      </c>
      <c r="B1081" s="2">
        <v>132.77610000000001</v>
      </c>
      <c r="C1081" s="2">
        <v>38.032306773584637</v>
      </c>
      <c r="D1081" s="2">
        <v>3.2851155935108238</v>
      </c>
      <c r="E1081" s="2">
        <v>-0.79801526441294168</v>
      </c>
      <c r="F1081" s="2">
        <v>133.30192000000002</v>
      </c>
      <c r="G1081" s="2">
        <v>138.41922999999997</v>
      </c>
      <c r="H1081" s="2">
        <v>139.76874000000007</v>
      </c>
      <c r="I1081" s="2">
        <v>100.97035199999999</v>
      </c>
      <c r="J1081" s="19" t="s">
        <v>54</v>
      </c>
      <c r="K1081" s="19" t="s">
        <v>52</v>
      </c>
      <c r="L1081" s="19" t="s">
        <v>47</v>
      </c>
    </row>
    <row r="1082" spans="1:12" ht="13.5" x14ac:dyDescent="0.25">
      <c r="A1082" s="3">
        <v>43581</v>
      </c>
      <c r="B1082" s="2">
        <v>130.39070000000001</v>
      </c>
      <c r="C1082" s="2">
        <v>34.009015238313395</v>
      </c>
      <c r="D1082" s="2">
        <v>3.3329231451616579</v>
      </c>
      <c r="E1082" s="2">
        <v>-0.37551894597274549</v>
      </c>
      <c r="F1082" s="2">
        <v>132.23312000000004</v>
      </c>
      <c r="G1082" s="2">
        <v>137.82222999999999</v>
      </c>
      <c r="H1082" s="2">
        <v>139.79364800000002</v>
      </c>
      <c r="I1082" s="2">
        <v>101.4510255</v>
      </c>
      <c r="J1082" s="19" t="s">
        <v>54</v>
      </c>
      <c r="K1082" s="19" t="s">
        <v>52</v>
      </c>
      <c r="L1082" s="19" t="s">
        <v>47</v>
      </c>
    </row>
    <row r="1083" spans="1:12" ht="13.5" x14ac:dyDescent="0.25">
      <c r="A1083" s="3">
        <v>43584</v>
      </c>
      <c r="B1083" s="2">
        <v>128.3612</v>
      </c>
      <c r="C1083" s="2">
        <v>31.0039217195758</v>
      </c>
      <c r="D1083" s="2">
        <v>3.2114182566241425</v>
      </c>
      <c r="E1083" s="2">
        <v>-6.7968015232702683E-2</v>
      </c>
      <c r="F1083" s="2">
        <v>131.35014000000001</v>
      </c>
      <c r="G1083" s="2">
        <v>137.12375500000002</v>
      </c>
      <c r="H1083" s="2">
        <v>139.76465400000004</v>
      </c>
      <c r="I1083" s="2">
        <v>101.92185700000002</v>
      </c>
      <c r="J1083" s="19" t="s">
        <v>54</v>
      </c>
      <c r="K1083" s="19" t="s">
        <v>52</v>
      </c>
      <c r="L1083" s="19" t="s">
        <v>47</v>
      </c>
    </row>
    <row r="1084" spans="1:12" ht="13.5" x14ac:dyDescent="0.25">
      <c r="A1084" s="3">
        <v>43585</v>
      </c>
      <c r="B1084" s="2">
        <v>128.4666</v>
      </c>
      <c r="C1084" s="2">
        <v>31.343221513050338</v>
      </c>
      <c r="D1084" s="2">
        <v>3.7705660703725528</v>
      </c>
      <c r="E1084" s="2">
        <v>0.1584452858564461</v>
      </c>
      <c r="F1084" s="2">
        <v>130.55414000000002</v>
      </c>
      <c r="G1084" s="2">
        <v>136.46349500000002</v>
      </c>
      <c r="H1084" s="2">
        <v>139.69164200000003</v>
      </c>
      <c r="I1084" s="2">
        <v>102.38331150000002</v>
      </c>
      <c r="J1084" s="19" t="s">
        <v>54</v>
      </c>
      <c r="K1084" s="19" t="s">
        <v>50</v>
      </c>
      <c r="L1084" s="19" t="s">
        <v>47</v>
      </c>
    </row>
    <row r="1085" spans="1:12" ht="13.5" x14ac:dyDescent="0.25">
      <c r="A1085" s="3">
        <v>43587</v>
      </c>
      <c r="B1085" s="2">
        <v>122.0222</v>
      </c>
      <c r="C1085" s="2">
        <v>23.676585809401786</v>
      </c>
      <c r="D1085" s="2">
        <v>4.9089010689461077</v>
      </c>
      <c r="E1085" s="2">
        <v>0.3412659958005162</v>
      </c>
      <c r="F1085" s="2">
        <v>128.40335999999999</v>
      </c>
      <c r="G1085" s="2">
        <v>135.46454499999999</v>
      </c>
      <c r="H1085" s="2">
        <v>139.44335400000003</v>
      </c>
      <c r="I1085" s="2">
        <v>102.8072725</v>
      </c>
      <c r="J1085" s="19" t="s">
        <v>54</v>
      </c>
      <c r="K1085" s="19" t="s">
        <v>52</v>
      </c>
      <c r="L1085" s="19" t="s">
        <v>47</v>
      </c>
    </row>
    <row r="1086" spans="1:12" ht="13.5" x14ac:dyDescent="0.25">
      <c r="A1086" s="3">
        <v>43588</v>
      </c>
      <c r="B1086" s="2">
        <v>122.00239999999999</v>
      </c>
      <c r="C1086" s="2">
        <v>23.657439004632494</v>
      </c>
      <c r="D1086" s="2">
        <v>5.7533783348490886</v>
      </c>
      <c r="E1086" s="2">
        <v>0.49748692252085824</v>
      </c>
      <c r="F1086" s="2">
        <v>126.24861999999999</v>
      </c>
      <c r="G1086" s="2">
        <v>134.514025</v>
      </c>
      <c r="H1086" s="2">
        <v>139.05998200000005</v>
      </c>
      <c r="I1086" s="2">
        <v>103.2328145</v>
      </c>
      <c r="J1086" s="19" t="s">
        <v>54</v>
      </c>
      <c r="K1086" s="19" t="s">
        <v>52</v>
      </c>
      <c r="L1086" s="19" t="s">
        <v>47</v>
      </c>
    </row>
    <row r="1087" spans="1:12" ht="13.5" x14ac:dyDescent="0.25">
      <c r="A1087" s="3">
        <v>43591</v>
      </c>
      <c r="B1087" s="2">
        <v>119.9268</v>
      </c>
      <c r="C1087" s="2">
        <v>21.678344633547397</v>
      </c>
      <c r="D1087" s="2">
        <v>6.1894111974813484</v>
      </c>
      <c r="E1087" s="2">
        <v>0.61916264440105528</v>
      </c>
      <c r="F1087" s="2">
        <v>124.15583999999998</v>
      </c>
      <c r="G1087" s="2">
        <v>133.62446</v>
      </c>
      <c r="H1087" s="2">
        <v>138.59872600000006</v>
      </c>
      <c r="I1087" s="2">
        <v>103.65124050000003</v>
      </c>
      <c r="J1087" s="19" t="s">
        <v>54</v>
      </c>
      <c r="K1087" s="19" t="s">
        <v>52</v>
      </c>
      <c r="L1087" s="19" t="s">
        <v>47</v>
      </c>
    </row>
    <row r="1088" spans="1:12" ht="13.5" x14ac:dyDescent="0.25">
      <c r="A1088" s="3">
        <v>43592</v>
      </c>
      <c r="B1088" s="2">
        <v>119.9268</v>
      </c>
      <c r="C1088" s="2">
        <v>21.678344633547397</v>
      </c>
      <c r="D1088" s="2">
        <v>6.185475563390014</v>
      </c>
      <c r="E1088" s="2">
        <v>0.69744854160048741</v>
      </c>
      <c r="F1088" s="2">
        <v>122.46896</v>
      </c>
      <c r="G1088" s="2">
        <v>132.53721000000002</v>
      </c>
      <c r="H1088" s="2">
        <v>138.13747000000004</v>
      </c>
      <c r="I1088" s="2">
        <v>104.06966650000003</v>
      </c>
      <c r="J1088" s="19" t="s">
        <v>54</v>
      </c>
      <c r="K1088" s="19" t="s">
        <v>50</v>
      </c>
      <c r="L1088" s="19" t="s">
        <v>47</v>
      </c>
    </row>
    <row r="1089" spans="1:12" ht="13.5" x14ac:dyDescent="0.25">
      <c r="A1089" s="3">
        <v>43593</v>
      </c>
      <c r="B1089" s="2">
        <v>124.4076</v>
      </c>
      <c r="C1089" s="2">
        <v>35.24191529994809</v>
      </c>
      <c r="D1089" s="2">
        <v>5.8757296898040181</v>
      </c>
      <c r="E1089" s="2">
        <v>0.76005221437964021</v>
      </c>
      <c r="F1089" s="2">
        <v>121.65716</v>
      </c>
      <c r="G1089" s="2">
        <v>131.716835</v>
      </c>
      <c r="H1089" s="2">
        <v>137.76451200000002</v>
      </c>
      <c r="I1089" s="2">
        <v>104.5104965</v>
      </c>
      <c r="J1089" s="19" t="s">
        <v>54</v>
      </c>
      <c r="K1089" s="19" t="s">
        <v>50</v>
      </c>
      <c r="L1089" s="19" t="s">
        <v>47</v>
      </c>
    </row>
    <row r="1090" spans="1:12" ht="13.5" x14ac:dyDescent="0.25">
      <c r="A1090" s="3">
        <v>43594</v>
      </c>
      <c r="B1090" s="2">
        <v>126.5162</v>
      </c>
      <c r="C1090" s="2">
        <v>40.466778083887355</v>
      </c>
      <c r="D1090" s="2">
        <v>5.5522036670252248</v>
      </c>
      <c r="E1090" s="2">
        <v>0.79322842640921543</v>
      </c>
      <c r="F1090" s="2">
        <v>122.55596</v>
      </c>
      <c r="G1090" s="2">
        <v>131.00848000000002</v>
      </c>
      <c r="H1090" s="2">
        <v>137.43636200000003</v>
      </c>
      <c r="I1090" s="2">
        <v>104.96022199999999</v>
      </c>
      <c r="J1090" s="19" t="s">
        <v>54</v>
      </c>
      <c r="K1090" s="19" t="s">
        <v>50</v>
      </c>
      <c r="L1090" s="19" t="s">
        <v>55</v>
      </c>
    </row>
    <row r="1091" spans="1:12" ht="13.5" x14ac:dyDescent="0.25">
      <c r="A1091" s="3">
        <v>43595</v>
      </c>
      <c r="B1091" s="2">
        <v>126.44370000000001</v>
      </c>
      <c r="C1091" s="2">
        <v>40.346243274740843</v>
      </c>
      <c r="D1091" s="2">
        <v>5.3121641486996793</v>
      </c>
      <c r="E1091" s="2">
        <v>0.80414792502745402</v>
      </c>
      <c r="F1091" s="2">
        <v>123.44422000000002</v>
      </c>
      <c r="G1091" s="2">
        <v>130.34592000000001</v>
      </c>
      <c r="H1091" s="2">
        <v>137.05299200000005</v>
      </c>
      <c r="I1091" s="2">
        <v>105.40299549999997</v>
      </c>
      <c r="J1091" s="19" t="s">
        <v>48</v>
      </c>
      <c r="K1091" s="19" t="s">
        <v>50</v>
      </c>
      <c r="L1091" s="19" t="s">
        <v>51</v>
      </c>
    </row>
    <row r="1092" spans="1:12" ht="13.5" x14ac:dyDescent="0.25">
      <c r="A1092" s="3">
        <v>43598</v>
      </c>
      <c r="B1092" s="2">
        <v>123.88039999999999</v>
      </c>
      <c r="C1092" s="2">
        <v>36.236572061678174</v>
      </c>
      <c r="D1092" s="2">
        <v>4.9586150770919062</v>
      </c>
      <c r="E1092" s="2">
        <v>0.76264658585341039</v>
      </c>
      <c r="F1092" s="2">
        <v>124.23494000000001</v>
      </c>
      <c r="G1092" s="2">
        <v>129.65403499999999</v>
      </c>
      <c r="H1092" s="2">
        <v>136.59305200000006</v>
      </c>
      <c r="I1092" s="2">
        <v>105.82445249999996</v>
      </c>
      <c r="J1092" s="19" t="s">
        <v>48</v>
      </c>
      <c r="K1092" s="19" t="s">
        <v>50</v>
      </c>
      <c r="L1092" s="19" t="s">
        <v>51</v>
      </c>
    </row>
    <row r="1093" spans="1:12" ht="13.5" x14ac:dyDescent="0.25">
      <c r="A1093" s="3">
        <v>43599</v>
      </c>
      <c r="B1093" s="2">
        <v>124.6053</v>
      </c>
      <c r="C1093" s="2">
        <v>38.155113217123244</v>
      </c>
      <c r="D1093" s="2">
        <v>4.3333738947542884</v>
      </c>
      <c r="E1093" s="2">
        <v>0.66875163715747876</v>
      </c>
      <c r="F1093" s="2">
        <v>125.17064000000001</v>
      </c>
      <c r="G1093" s="2">
        <v>129.11371</v>
      </c>
      <c r="H1093" s="2">
        <v>136.25172200000006</v>
      </c>
      <c r="I1093" s="2">
        <v>106.24063799999996</v>
      </c>
      <c r="J1093" s="19" t="s">
        <v>48</v>
      </c>
      <c r="K1093" s="19" t="s">
        <v>50</v>
      </c>
      <c r="L1093" s="19" t="s">
        <v>51</v>
      </c>
    </row>
    <row r="1094" spans="1:12" ht="13.5" x14ac:dyDescent="0.25">
      <c r="A1094" s="3">
        <v>43600</v>
      </c>
      <c r="B1094" s="2">
        <v>122.23309999999999</v>
      </c>
      <c r="C1094" s="2">
        <v>34.4971406235736</v>
      </c>
      <c r="D1094" s="2">
        <v>4.0288655736093801</v>
      </c>
      <c r="E1094" s="2">
        <v>0.55755808917796779</v>
      </c>
      <c r="F1094" s="2">
        <v>124.73574000000001</v>
      </c>
      <c r="G1094" s="2">
        <v>128.253795</v>
      </c>
      <c r="H1094" s="2">
        <v>135.91566400000008</v>
      </c>
      <c r="I1094" s="2">
        <v>106.63567149999997</v>
      </c>
      <c r="J1094" s="19" t="s">
        <v>48</v>
      </c>
      <c r="K1094" s="19" t="s">
        <v>50</v>
      </c>
      <c r="L1094" s="19" t="s">
        <v>53</v>
      </c>
    </row>
    <row r="1095" spans="1:12" ht="13.5" x14ac:dyDescent="0.25">
      <c r="A1095" s="3">
        <v>43601</v>
      </c>
      <c r="B1095" s="2">
        <v>123.88039999999999</v>
      </c>
      <c r="C1095" s="2">
        <v>38.879242867649722</v>
      </c>
      <c r="D1095" s="2">
        <v>2.7019463411043034</v>
      </c>
      <c r="E1095" s="2">
        <v>0.45390375193661425</v>
      </c>
      <c r="F1095" s="2">
        <v>124.20857999999998</v>
      </c>
      <c r="G1095" s="2">
        <v>127.43045000000002</v>
      </c>
      <c r="H1095" s="2">
        <v>135.67053800000005</v>
      </c>
      <c r="I1095" s="2">
        <v>107.02922249999997</v>
      </c>
      <c r="J1095" s="19" t="s">
        <v>48</v>
      </c>
      <c r="K1095" s="19" t="s">
        <v>50</v>
      </c>
      <c r="L1095" s="19" t="s">
        <v>53</v>
      </c>
    </row>
    <row r="1096" spans="1:12" ht="13.5" x14ac:dyDescent="0.25">
      <c r="A1096" s="3">
        <v>43602</v>
      </c>
      <c r="B1096" s="2">
        <v>121.9102</v>
      </c>
      <c r="C1096" s="2">
        <v>35.794880050404956</v>
      </c>
      <c r="D1096" s="2">
        <v>1.7532643630321729</v>
      </c>
      <c r="E1096" s="2">
        <v>0.33449130405732996</v>
      </c>
      <c r="F1096" s="2">
        <v>123.30188000000001</v>
      </c>
      <c r="G1096" s="2">
        <v>126.57416000000001</v>
      </c>
      <c r="H1096" s="2">
        <v>135.38600800000003</v>
      </c>
      <c r="I1096" s="2">
        <v>107.40814499999996</v>
      </c>
      <c r="J1096" s="19" t="s">
        <v>48</v>
      </c>
      <c r="K1096" s="19" t="s">
        <v>50</v>
      </c>
      <c r="L1096" s="19" t="s">
        <v>53</v>
      </c>
    </row>
    <row r="1097" spans="1:12" ht="13.5" x14ac:dyDescent="0.25">
      <c r="A1097" s="3">
        <v>43605</v>
      </c>
      <c r="B1097" s="2">
        <v>124.4076</v>
      </c>
      <c r="C1097" s="2">
        <v>42.068587377711921</v>
      </c>
      <c r="D1097" s="2">
        <v>0.48674982906646846</v>
      </c>
      <c r="E1097" s="2">
        <v>0.15566965862074766</v>
      </c>
      <c r="F1097" s="2">
        <v>123.40732</v>
      </c>
      <c r="G1097" s="2">
        <v>126.007805</v>
      </c>
      <c r="H1097" s="2">
        <v>135.03018200000005</v>
      </c>
      <c r="I1097" s="2">
        <v>107.79958749999994</v>
      </c>
      <c r="J1097" s="19" t="s">
        <v>48</v>
      </c>
      <c r="K1097" s="19" t="s">
        <v>50</v>
      </c>
      <c r="L1097" s="19" t="s">
        <v>51</v>
      </c>
    </row>
    <row r="1098" spans="1:12" ht="13.5" x14ac:dyDescent="0.25">
      <c r="A1098" s="3">
        <v>43606</v>
      </c>
      <c r="B1098" s="2">
        <v>122.5625</v>
      </c>
      <c r="C1098" s="2">
        <v>39.03390606371736</v>
      </c>
      <c r="D1098" s="2">
        <v>-0.42546981810400553</v>
      </c>
      <c r="E1098" s="2">
        <v>-3.6036661782983342E-2</v>
      </c>
      <c r="F1098" s="2">
        <v>122.99875999999999</v>
      </c>
      <c r="G1098" s="2">
        <v>125.49712499999998</v>
      </c>
      <c r="H1098" s="2">
        <v>134.60055400000005</v>
      </c>
      <c r="I1098" s="2">
        <v>108.17847699999994</v>
      </c>
      <c r="J1098" s="19" t="s">
        <v>54</v>
      </c>
      <c r="K1098" s="19" t="s">
        <v>50</v>
      </c>
      <c r="L1098" s="19" t="s">
        <v>47</v>
      </c>
    </row>
    <row r="1099" spans="1:12" ht="13.5" x14ac:dyDescent="0.25">
      <c r="A1099" s="3">
        <v>43607</v>
      </c>
      <c r="B1099" s="2">
        <v>123.88039999999999</v>
      </c>
      <c r="C1099" s="2">
        <v>42.238974373372685</v>
      </c>
      <c r="D1099" s="2">
        <v>-0.5736280052819609</v>
      </c>
      <c r="E1099" s="2">
        <v>-0.18779723537166443</v>
      </c>
      <c r="F1099" s="2">
        <v>123.32821999999999</v>
      </c>
      <c r="G1099" s="2">
        <v>125.068815</v>
      </c>
      <c r="H1099" s="2">
        <v>134.19702000000004</v>
      </c>
      <c r="I1099" s="2">
        <v>108.56066099999994</v>
      </c>
      <c r="J1099" s="19" t="s">
        <v>48</v>
      </c>
      <c r="K1099" s="19" t="s">
        <v>50</v>
      </c>
      <c r="L1099" s="19" t="s">
        <v>51</v>
      </c>
    </row>
    <row r="1100" spans="1:12" ht="13.5" x14ac:dyDescent="0.25">
      <c r="A1100" s="3">
        <v>43608</v>
      </c>
      <c r="B1100" s="2">
        <v>125.00060000000001</v>
      </c>
      <c r="C1100" s="2">
        <v>44.890950635435708</v>
      </c>
      <c r="D1100" s="2">
        <v>-0.43573908634409975</v>
      </c>
      <c r="E1100" s="2">
        <v>-0.26200767607818087</v>
      </c>
      <c r="F1100" s="2">
        <v>123.55226</v>
      </c>
      <c r="G1100" s="2">
        <v>124.68003999999999</v>
      </c>
      <c r="H1100" s="2">
        <v>133.85041800000005</v>
      </c>
      <c r="I1100" s="2">
        <v>108.94581049999994</v>
      </c>
      <c r="J1100" s="19" t="s">
        <v>48</v>
      </c>
      <c r="K1100" s="19" t="s">
        <v>50</v>
      </c>
      <c r="L1100" s="19" t="s">
        <v>51</v>
      </c>
    </row>
    <row r="1101" spans="1:12" ht="13.5" x14ac:dyDescent="0.25">
      <c r="A1101" s="3">
        <v>43609</v>
      </c>
      <c r="B1101" s="2">
        <v>123.88039999999999</v>
      </c>
      <c r="C1101" s="2">
        <v>42.775910179903661</v>
      </c>
      <c r="D1101" s="2">
        <v>-0.23364504345724413</v>
      </c>
      <c r="E1101" s="2">
        <v>-0.29960744019227847</v>
      </c>
      <c r="F1101" s="2">
        <v>123.94629999999999</v>
      </c>
      <c r="G1101" s="2">
        <v>124.23525499999998</v>
      </c>
      <c r="H1101" s="2">
        <v>133.48141200000003</v>
      </c>
      <c r="I1101" s="2">
        <v>109.32700649999994</v>
      </c>
      <c r="J1101" s="19" t="s">
        <v>48</v>
      </c>
      <c r="K1101" s="19" t="s">
        <v>50</v>
      </c>
      <c r="L1101" s="19" t="s">
        <v>51</v>
      </c>
    </row>
    <row r="1102" spans="1:12" ht="13.5" x14ac:dyDescent="0.25">
      <c r="A1102" s="3">
        <v>43612</v>
      </c>
      <c r="B1102" s="2">
        <v>125.4619</v>
      </c>
      <c r="C1102" s="2">
        <v>46.601079511415229</v>
      </c>
      <c r="D1102" s="2">
        <v>-0.55493723158340913</v>
      </c>
      <c r="E1102" s="2">
        <v>-0.29990990954231433</v>
      </c>
      <c r="F1102" s="2">
        <v>124.15716</v>
      </c>
      <c r="G1102" s="2">
        <v>123.98881499999997</v>
      </c>
      <c r="H1102" s="2">
        <v>133.09132200000005</v>
      </c>
      <c r="I1102" s="2">
        <v>109.72741049999993</v>
      </c>
      <c r="J1102" s="19" t="s">
        <v>48</v>
      </c>
      <c r="K1102" s="19" t="s">
        <v>49</v>
      </c>
      <c r="L1102" s="19" t="s">
        <v>51</v>
      </c>
    </row>
    <row r="1103" spans="1:12" ht="13.5" x14ac:dyDescent="0.25">
      <c r="A1103" s="3">
        <v>43613</v>
      </c>
      <c r="B1103" s="2">
        <v>129.41550000000001</v>
      </c>
      <c r="C1103" s="2">
        <v>54.745207092463659</v>
      </c>
      <c r="D1103" s="2">
        <v>-0.9996967837439712</v>
      </c>
      <c r="E1103" s="2">
        <v>-0.26372959196423662</v>
      </c>
      <c r="F1103" s="2">
        <v>125.52775999999999</v>
      </c>
      <c r="G1103" s="2">
        <v>124.04152999999999</v>
      </c>
      <c r="H1103" s="2">
        <v>132.82010200000005</v>
      </c>
      <c r="I1103" s="2">
        <v>110.14056499999995</v>
      </c>
      <c r="J1103" s="19" t="s">
        <v>48</v>
      </c>
      <c r="K1103" s="19" t="s">
        <v>49</v>
      </c>
      <c r="L1103" s="19" t="s">
        <v>51</v>
      </c>
    </row>
    <row r="1104" spans="1:12" ht="13.5" x14ac:dyDescent="0.25">
      <c r="A1104" s="3">
        <v>43614</v>
      </c>
      <c r="B1104" s="2">
        <v>133.7645</v>
      </c>
      <c r="C1104" s="2">
        <v>61.670344160706556</v>
      </c>
      <c r="D1104" s="2">
        <v>-2.0786816547103228</v>
      </c>
      <c r="E1104" s="2">
        <v>-0.19738426312028939</v>
      </c>
      <c r="F1104" s="2">
        <v>127.50457999999999</v>
      </c>
      <c r="G1104" s="2">
        <v>124.30642499999999</v>
      </c>
      <c r="H1104" s="2">
        <v>132.66195600000003</v>
      </c>
      <c r="I1104" s="2">
        <v>110.56887499999995</v>
      </c>
      <c r="J1104" s="19" t="s">
        <v>48</v>
      </c>
      <c r="K1104" s="19" t="s">
        <v>49</v>
      </c>
      <c r="L1104" s="19" t="s">
        <v>51</v>
      </c>
    </row>
    <row r="1105" spans="1:12" ht="13.5" x14ac:dyDescent="0.25">
      <c r="A1105" s="3">
        <v>43615</v>
      </c>
      <c r="B1105" s="2">
        <v>134.35749999999999</v>
      </c>
      <c r="C1105" s="2">
        <v>62.51270442364919</v>
      </c>
      <c r="D1105" s="2">
        <v>-2.8222586145305399</v>
      </c>
      <c r="E1105" s="2">
        <v>-0.15326304869725776</v>
      </c>
      <c r="F1105" s="2">
        <v>129.37595999999999</v>
      </c>
      <c r="G1105" s="2">
        <v>124.92319000000002</v>
      </c>
      <c r="H1105" s="2">
        <v>132.51698800000008</v>
      </c>
      <c r="I1105" s="2">
        <v>110.99029899999994</v>
      </c>
      <c r="J1105" s="19" t="s">
        <v>48</v>
      </c>
      <c r="K1105" s="19" t="s">
        <v>49</v>
      </c>
      <c r="L1105" s="19" t="s">
        <v>51</v>
      </c>
    </row>
    <row r="1106" spans="1:12" ht="13.5" x14ac:dyDescent="0.25">
      <c r="A1106" s="3">
        <v>43616</v>
      </c>
      <c r="B1106" s="2">
        <v>133.10560000000001</v>
      </c>
      <c r="C1106" s="2">
        <v>59.537915168835788</v>
      </c>
      <c r="D1106" s="2">
        <v>-3.7024421743380458</v>
      </c>
      <c r="E1106" s="2">
        <v>-0.16534367210621287</v>
      </c>
      <c r="F1106" s="2">
        <v>131.221</v>
      </c>
      <c r="G1106" s="2">
        <v>125.47835000000001</v>
      </c>
      <c r="H1106" s="2">
        <v>132.34711400000003</v>
      </c>
      <c r="I1106" s="2">
        <v>111.39801749999994</v>
      </c>
      <c r="J1106" s="19" t="s">
        <v>48</v>
      </c>
      <c r="K1106" s="19" t="s">
        <v>49</v>
      </c>
      <c r="L1106" s="19" t="s">
        <v>51</v>
      </c>
    </row>
    <row r="1107" spans="1:12" ht="13.5" x14ac:dyDescent="0.25">
      <c r="A1107" s="3">
        <v>43619</v>
      </c>
      <c r="B1107" s="2">
        <v>133.10560000000001</v>
      </c>
      <c r="C1107" s="2">
        <v>59.537915168835788</v>
      </c>
      <c r="D1107" s="2">
        <v>-4.0932191266164466</v>
      </c>
      <c r="E1107" s="2">
        <v>-0.23091228957393531</v>
      </c>
      <c r="F1107" s="2">
        <v>132.74974</v>
      </c>
      <c r="G1107" s="2">
        <v>126.13728999999998</v>
      </c>
      <c r="H1107" s="2">
        <v>132.17579000000003</v>
      </c>
      <c r="I1107" s="2">
        <v>111.80326499999994</v>
      </c>
      <c r="J1107" s="19" t="s">
        <v>48</v>
      </c>
      <c r="K1107" s="19" t="s">
        <v>49</v>
      </c>
      <c r="L1107" s="19" t="s">
        <v>51</v>
      </c>
    </row>
    <row r="1108" spans="1:12" ht="13.5" x14ac:dyDescent="0.25">
      <c r="A1108" s="3">
        <v>43623</v>
      </c>
      <c r="B1108" s="2">
        <v>131.7877</v>
      </c>
      <c r="C1108" s="2">
        <v>56.268746399902483</v>
      </c>
      <c r="D1108" s="2">
        <v>-4.6380988570155921</v>
      </c>
      <c r="E1108" s="2">
        <v>-0.28706360305266743</v>
      </c>
      <c r="F1108" s="2">
        <v>133.22417999999999</v>
      </c>
      <c r="G1108" s="2">
        <v>126.730335</v>
      </c>
      <c r="H1108" s="2">
        <v>131.97547400000002</v>
      </c>
      <c r="I1108" s="2">
        <v>112.18607549999993</v>
      </c>
      <c r="J1108" s="19" t="s">
        <v>48</v>
      </c>
      <c r="K1108" s="19" t="s">
        <v>49</v>
      </c>
      <c r="L1108" s="19" t="s">
        <v>51</v>
      </c>
    </row>
    <row r="1109" spans="1:12" ht="13.5" x14ac:dyDescent="0.25">
      <c r="A1109" s="3">
        <v>43626</v>
      </c>
      <c r="B1109" s="2">
        <v>133.11189999999999</v>
      </c>
      <c r="C1109" s="2">
        <v>58.721337480425625</v>
      </c>
      <c r="D1109" s="2">
        <v>-5.0126086303252606</v>
      </c>
      <c r="E1109" s="2">
        <v>-0.33720556630909487</v>
      </c>
      <c r="F1109" s="2">
        <v>133.09366</v>
      </c>
      <c r="G1109" s="2">
        <v>127.16555000000001</v>
      </c>
      <c r="H1109" s="2">
        <v>131.84381400000001</v>
      </c>
      <c r="I1109" s="2">
        <v>112.57191549999996</v>
      </c>
      <c r="J1109" s="19" t="s">
        <v>48</v>
      </c>
      <c r="K1109" s="19" t="s">
        <v>50</v>
      </c>
      <c r="L1109" s="19" t="s">
        <v>53</v>
      </c>
    </row>
    <row r="1110" spans="1:12" ht="13.5" x14ac:dyDescent="0.25">
      <c r="A1110" s="3">
        <v>43627</v>
      </c>
      <c r="B1110" s="2">
        <v>133.11189999999999</v>
      </c>
      <c r="C1110" s="2">
        <v>58.721337480425625</v>
      </c>
      <c r="D1110" s="2">
        <v>-5.1817680409772748</v>
      </c>
      <c r="E1110" s="2">
        <v>-0.42119370157158204</v>
      </c>
      <c r="F1110" s="2">
        <v>132.84453999999999</v>
      </c>
      <c r="G1110" s="2">
        <v>127.495335</v>
      </c>
      <c r="H1110" s="2">
        <v>131.69238600000006</v>
      </c>
      <c r="I1110" s="2">
        <v>112.94259999999994</v>
      </c>
      <c r="J1110" s="19" t="s">
        <v>54</v>
      </c>
      <c r="K1110" s="19" t="s">
        <v>50</v>
      </c>
      <c r="L1110" s="19" t="s">
        <v>47</v>
      </c>
    </row>
    <row r="1111" spans="1:12" ht="13.5" x14ac:dyDescent="0.25">
      <c r="A1111" s="3">
        <v>43628</v>
      </c>
      <c r="B1111" s="2">
        <v>132.69810000000001</v>
      </c>
      <c r="C1111" s="2">
        <v>57.551577605704999</v>
      </c>
      <c r="D1111" s="2">
        <v>-5.4893719320467653</v>
      </c>
      <c r="E1111" s="2">
        <v>-0.4896723815384762</v>
      </c>
      <c r="F1111" s="2">
        <v>132.76303999999999</v>
      </c>
      <c r="G1111" s="2">
        <v>127.80805500000001</v>
      </c>
      <c r="H1111" s="2">
        <v>131.46019799999999</v>
      </c>
      <c r="I1111" s="2">
        <v>113.31118249999996</v>
      </c>
      <c r="J1111" s="19" t="s">
        <v>54</v>
      </c>
      <c r="K1111" s="19" t="s">
        <v>50</v>
      </c>
      <c r="L1111" s="19" t="s">
        <v>47</v>
      </c>
    </row>
    <row r="1112" spans="1:12" ht="13.5" x14ac:dyDescent="0.25">
      <c r="A1112" s="3">
        <v>43629</v>
      </c>
      <c r="B1112" s="2">
        <v>134.42230000000001</v>
      </c>
      <c r="C1112" s="2">
        <v>61.034640424975976</v>
      </c>
      <c r="D1112" s="2">
        <v>-5.6527126224055166</v>
      </c>
      <c r="E1112" s="2">
        <v>-0.49416546098784142</v>
      </c>
      <c r="F1112" s="2">
        <v>133.02637999999996</v>
      </c>
      <c r="G1112" s="2">
        <v>128.33515000000003</v>
      </c>
      <c r="H1112" s="2">
        <v>131.30203</v>
      </c>
      <c r="I1112" s="2">
        <v>113.69247149999995</v>
      </c>
      <c r="J1112" s="19" t="s">
        <v>48</v>
      </c>
      <c r="K1112" s="19" t="s">
        <v>50</v>
      </c>
      <c r="L1112" s="19" t="s">
        <v>53</v>
      </c>
    </row>
    <row r="1113" spans="1:12" ht="13.5" x14ac:dyDescent="0.25">
      <c r="A1113" s="3">
        <v>43630</v>
      </c>
      <c r="B1113" s="2">
        <v>139.3192</v>
      </c>
      <c r="C1113" s="2">
        <v>68.85182889468706</v>
      </c>
      <c r="D1113" s="2">
        <v>-5.5728677202945249</v>
      </c>
      <c r="E1113" s="2">
        <v>-0.43479017250411622</v>
      </c>
      <c r="F1113" s="2">
        <v>134.53268</v>
      </c>
      <c r="G1113" s="2">
        <v>129.07084500000002</v>
      </c>
      <c r="H1113" s="2">
        <v>131.24180000000001</v>
      </c>
      <c r="I1113" s="2">
        <v>114.09254499999996</v>
      </c>
      <c r="J1113" s="19" t="s">
        <v>48</v>
      </c>
      <c r="K1113" s="19" t="s">
        <v>49</v>
      </c>
      <c r="L1113" s="19" t="s">
        <v>51</v>
      </c>
    </row>
    <row r="1114" spans="1:12" ht="13.5" x14ac:dyDescent="0.25">
      <c r="A1114" s="3">
        <v>43633</v>
      </c>
      <c r="B1114" s="2">
        <v>140.3468</v>
      </c>
      <c r="C1114" s="2">
        <v>70.202766771565194</v>
      </c>
      <c r="D1114" s="2">
        <v>-4.9667069825119086</v>
      </c>
      <c r="E1114" s="2">
        <v>-0.32407856557257653</v>
      </c>
      <c r="F1114" s="2">
        <v>135.97966000000002</v>
      </c>
      <c r="G1114" s="2">
        <v>129.97653</v>
      </c>
      <c r="H1114" s="2">
        <v>131.21530000000001</v>
      </c>
      <c r="I1114" s="2">
        <v>114.49775649999997</v>
      </c>
      <c r="J1114" s="19" t="s">
        <v>48</v>
      </c>
      <c r="K1114" s="19" t="s">
        <v>49</v>
      </c>
      <c r="L1114" s="19" t="s">
        <v>51</v>
      </c>
    </row>
    <row r="1115" spans="1:12" ht="13.5" x14ac:dyDescent="0.25">
      <c r="A1115" s="3">
        <v>43634</v>
      </c>
      <c r="B1115" s="2">
        <v>141.90559999999999</v>
      </c>
      <c r="C1115" s="2">
        <v>72.174282233089201</v>
      </c>
      <c r="D1115" s="2">
        <v>-4.5344419374399081</v>
      </c>
      <c r="E1115" s="2">
        <v>-0.17225539356002112</v>
      </c>
      <c r="F1115" s="2">
        <v>137.73840000000001</v>
      </c>
      <c r="G1115" s="2">
        <v>130.87779</v>
      </c>
      <c r="H1115" s="2">
        <v>131.21338800000001</v>
      </c>
      <c r="I1115" s="2">
        <v>114.91076199999993</v>
      </c>
      <c r="J1115" s="19" t="s">
        <v>48</v>
      </c>
      <c r="K1115" s="19" t="s">
        <v>49</v>
      </c>
      <c r="L1115" s="19" t="s">
        <v>51</v>
      </c>
    </row>
    <row r="1116" spans="1:12" ht="13.5" x14ac:dyDescent="0.25">
      <c r="A1116" s="3">
        <v>43635</v>
      </c>
      <c r="B1116" s="2">
        <v>147.03</v>
      </c>
      <c r="C1116" s="2">
        <v>77.455185596106816</v>
      </c>
      <c r="D1116" s="2">
        <v>-4.8023016093927424</v>
      </c>
      <c r="E1116" s="2">
        <v>-2.3597577071066134E-4</v>
      </c>
      <c r="F1116" s="2">
        <v>140.60477999999998</v>
      </c>
      <c r="G1116" s="2">
        <v>132.13378000000003</v>
      </c>
      <c r="H1116" s="2">
        <v>131.333732</v>
      </c>
      <c r="I1116" s="2">
        <v>115.34962049999993</v>
      </c>
      <c r="J1116" s="19" t="s">
        <v>48</v>
      </c>
      <c r="K1116" s="19" t="s">
        <v>49</v>
      </c>
      <c r="L1116" s="19" t="s">
        <v>51</v>
      </c>
    </row>
    <row r="1117" spans="1:12" ht="13.5" x14ac:dyDescent="0.25">
      <c r="A1117" s="3">
        <v>43636</v>
      </c>
      <c r="B1117" s="2">
        <v>144.97470000000001</v>
      </c>
      <c r="C1117" s="2">
        <v>71.586886988725354</v>
      </c>
      <c r="D1117" s="2">
        <v>-4.9638742685079933</v>
      </c>
      <c r="E1117" s="2">
        <v>0.16899998208748584</v>
      </c>
      <c r="F1117" s="2">
        <v>142.71526</v>
      </c>
      <c r="G1117" s="2">
        <v>133.16213500000001</v>
      </c>
      <c r="H1117" s="2">
        <v>131.47886399999999</v>
      </c>
      <c r="I1117" s="2">
        <v>115.76489199999993</v>
      </c>
      <c r="J1117" s="19" t="s">
        <v>48</v>
      </c>
      <c r="K1117" s="19" t="s">
        <v>49</v>
      </c>
      <c r="L1117" s="19" t="s">
        <v>51</v>
      </c>
    </row>
    <row r="1118" spans="1:12" ht="13.5" x14ac:dyDescent="0.25">
      <c r="A1118" s="3">
        <v>43637</v>
      </c>
      <c r="B1118" s="2">
        <v>147.58179999999999</v>
      </c>
      <c r="C1118" s="2">
        <v>74.251759369562436</v>
      </c>
      <c r="D1118" s="2">
        <v>-5.5650269299970603</v>
      </c>
      <c r="E1118" s="2">
        <v>0.28805775534424172</v>
      </c>
      <c r="F1118" s="2">
        <v>144.36777999999998</v>
      </c>
      <c r="G1118" s="2">
        <v>134.41310000000001</v>
      </c>
      <c r="H1118" s="2">
        <v>131.59706399999999</v>
      </c>
      <c r="I1118" s="2">
        <v>116.17929499999995</v>
      </c>
      <c r="J1118" s="19" t="s">
        <v>48</v>
      </c>
      <c r="K1118" s="19" t="s">
        <v>49</v>
      </c>
      <c r="L1118" s="19" t="s">
        <v>51</v>
      </c>
    </row>
    <row r="1119" spans="1:12" ht="13.5" x14ac:dyDescent="0.25">
      <c r="A1119" s="3">
        <v>43640</v>
      </c>
      <c r="B1119" s="2">
        <v>143.45740000000001</v>
      </c>
      <c r="C1119" s="2">
        <v>64.021813394554897</v>
      </c>
      <c r="D1119" s="2">
        <v>-5.6433519276879451</v>
      </c>
      <c r="E1119" s="2">
        <v>0.35382701052545196</v>
      </c>
      <c r="F1119" s="2">
        <v>144.98989999999998</v>
      </c>
      <c r="G1119" s="2">
        <v>135.39195000000001</v>
      </c>
      <c r="H1119" s="2">
        <v>131.64990999999998</v>
      </c>
      <c r="I1119" s="2">
        <v>116.57370199999994</v>
      </c>
      <c r="J1119" s="19" t="s">
        <v>48</v>
      </c>
      <c r="K1119" s="19" t="s">
        <v>49</v>
      </c>
      <c r="L1119" s="19" t="s">
        <v>51</v>
      </c>
    </row>
    <row r="1120" spans="1:12" ht="13.5" x14ac:dyDescent="0.25">
      <c r="A1120" s="3">
        <v>43641</v>
      </c>
      <c r="B1120" s="2">
        <v>144.83680000000001</v>
      </c>
      <c r="C1120" s="2">
        <v>65.722744637518502</v>
      </c>
      <c r="D1120" s="2">
        <v>-5.8604811774151528</v>
      </c>
      <c r="E1120" s="2">
        <v>0.41614586718707791</v>
      </c>
      <c r="F1120" s="2">
        <v>145.57614000000001</v>
      </c>
      <c r="G1120" s="2">
        <v>136.38376000000002</v>
      </c>
      <c r="H1120" s="2">
        <v>131.73298</v>
      </c>
      <c r="I1120" s="2">
        <v>116.96047649999993</v>
      </c>
      <c r="J1120" s="19" t="s">
        <v>48</v>
      </c>
      <c r="K1120" s="19" t="s">
        <v>49</v>
      </c>
      <c r="L1120" s="19" t="s">
        <v>51</v>
      </c>
    </row>
    <row r="1121" spans="1:12" ht="13.5" x14ac:dyDescent="0.25">
      <c r="A1121" s="3">
        <v>43642</v>
      </c>
      <c r="B1121" s="2">
        <v>142.76769999999999</v>
      </c>
      <c r="C1121" s="2">
        <v>61.059614967938074</v>
      </c>
      <c r="D1121" s="2">
        <v>-6.0078225419887303</v>
      </c>
      <c r="E1121" s="2">
        <v>0.49427523287824049</v>
      </c>
      <c r="F1121" s="2">
        <v>144.72368</v>
      </c>
      <c r="G1121" s="2">
        <v>137.32812499999997</v>
      </c>
      <c r="H1121" s="2">
        <v>131.79443599999999</v>
      </c>
      <c r="I1121" s="2">
        <v>117.32174999999994</v>
      </c>
      <c r="J1121" s="19" t="s">
        <v>54</v>
      </c>
      <c r="K1121" s="19" t="s">
        <v>50</v>
      </c>
      <c r="L1121" s="19" t="s">
        <v>47</v>
      </c>
    </row>
    <row r="1122" spans="1:12" ht="13.5" x14ac:dyDescent="0.25">
      <c r="A1122" s="3">
        <v>43643</v>
      </c>
      <c r="B1122" s="2">
        <v>136.3466</v>
      </c>
      <c r="C1122" s="2">
        <v>49.35612271224106</v>
      </c>
      <c r="D1122" s="2">
        <v>-5.4286504197373517</v>
      </c>
      <c r="E1122" s="2">
        <v>0.52059443182147702</v>
      </c>
      <c r="F1122" s="2">
        <v>142.99805999999998</v>
      </c>
      <c r="G1122" s="2">
        <v>137.87236000000001</v>
      </c>
      <c r="H1122" s="2">
        <v>131.76700599999998</v>
      </c>
      <c r="I1122" s="2">
        <v>117.64106699999995</v>
      </c>
      <c r="J1122" s="19" t="s">
        <v>54</v>
      </c>
      <c r="K1122" s="19" t="s">
        <v>52</v>
      </c>
      <c r="L1122" s="19" t="s">
        <v>47</v>
      </c>
    </row>
    <row r="1123" spans="1:12" ht="13.5" x14ac:dyDescent="0.25">
      <c r="A1123" s="3">
        <v>43644</v>
      </c>
      <c r="B1123" s="2">
        <v>140.4365</v>
      </c>
      <c r="C1123" s="2">
        <v>55.240907950583505</v>
      </c>
      <c r="D1123" s="2">
        <v>-4.4845337949565192</v>
      </c>
      <c r="E1123" s="2">
        <v>0.52546786013634783</v>
      </c>
      <c r="F1123" s="2">
        <v>141.56900000000002</v>
      </c>
      <c r="G1123" s="2">
        <v>138.42340999999999</v>
      </c>
      <c r="H1123" s="2">
        <v>131.86749999999995</v>
      </c>
      <c r="I1123" s="2">
        <v>118.00126049999993</v>
      </c>
      <c r="J1123" s="19" t="s">
        <v>54</v>
      </c>
      <c r="K1123" s="19" t="s">
        <v>52</v>
      </c>
      <c r="L1123" s="19" t="s">
        <v>47</v>
      </c>
    </row>
    <row r="1124" spans="1:12" ht="13.5" x14ac:dyDescent="0.25">
      <c r="A1124" s="3">
        <v>43647</v>
      </c>
      <c r="B1124" s="2">
        <v>141.3124</v>
      </c>
      <c r="C1124" s="2">
        <v>56.409130860635095</v>
      </c>
      <c r="D1124" s="2">
        <v>-3.6132574217526496</v>
      </c>
      <c r="E1124" s="2">
        <v>0.5223996505385593</v>
      </c>
      <c r="F1124" s="2">
        <v>141.14000000000001</v>
      </c>
      <c r="G1124" s="2">
        <v>138.80080499999997</v>
      </c>
      <c r="H1124" s="2">
        <v>131.90511999999998</v>
      </c>
      <c r="I1124" s="2">
        <v>118.35044749999993</v>
      </c>
      <c r="J1124" s="19" t="s">
        <v>54</v>
      </c>
      <c r="K1124" s="19" t="s">
        <v>52</v>
      </c>
      <c r="L1124" s="19" t="s">
        <v>47</v>
      </c>
    </row>
    <row r="1125" spans="1:12" ht="13.5" x14ac:dyDescent="0.25">
      <c r="A1125" s="3">
        <v>43648</v>
      </c>
      <c r="B1125" s="2">
        <v>141.04339999999999</v>
      </c>
      <c r="C1125" s="2">
        <v>55.926357362719124</v>
      </c>
      <c r="D1125" s="2">
        <v>-2.6407194379404757</v>
      </c>
      <c r="E1125" s="2">
        <v>0.50021057198174879</v>
      </c>
      <c r="F1125" s="2">
        <v>140.38132000000002</v>
      </c>
      <c r="G1125" s="2">
        <v>139.13509999999997</v>
      </c>
      <c r="H1125" s="2">
        <v>131.91904199999996</v>
      </c>
      <c r="I1125" s="2">
        <v>118.68221099999994</v>
      </c>
      <c r="J1125" s="19" t="s">
        <v>54</v>
      </c>
      <c r="K1125" s="19" t="s">
        <v>52</v>
      </c>
      <c r="L1125" s="19" t="s">
        <v>47</v>
      </c>
    </row>
    <row r="1126" spans="1:12" ht="13.5" x14ac:dyDescent="0.25">
      <c r="A1126" s="3">
        <v>43649</v>
      </c>
      <c r="B1126" s="2">
        <v>140.01580000000001</v>
      </c>
      <c r="C1126" s="2">
        <v>54.024232096167651</v>
      </c>
      <c r="D1126" s="2">
        <v>-0.97435241999141908</v>
      </c>
      <c r="E1126" s="2">
        <v>0.47133191911404188</v>
      </c>
      <c r="F1126" s="2">
        <v>139.83094</v>
      </c>
      <c r="G1126" s="2">
        <v>139.48060999999998</v>
      </c>
      <c r="H1126" s="2">
        <v>131.93863799999997</v>
      </c>
      <c r="I1126" s="2">
        <v>119.00010549999993</v>
      </c>
      <c r="J1126" s="19" t="s">
        <v>54</v>
      </c>
      <c r="K1126" s="19" t="s">
        <v>52</v>
      </c>
      <c r="L1126" s="19" t="s">
        <v>47</v>
      </c>
    </row>
    <row r="1127" spans="1:12" ht="13.5" x14ac:dyDescent="0.25">
      <c r="A1127" s="3">
        <v>43650</v>
      </c>
      <c r="B1127" s="2">
        <v>142.41589999999999</v>
      </c>
      <c r="C1127" s="2">
        <v>57.647431677324334</v>
      </c>
      <c r="D1127" s="2">
        <v>-7.17417658149202E-2</v>
      </c>
      <c r="E1127" s="2">
        <v>0.44060504781065857</v>
      </c>
      <c r="F1127" s="2">
        <v>141.04479999999998</v>
      </c>
      <c r="G1127" s="2">
        <v>139.94612499999997</v>
      </c>
      <c r="H1127" s="2">
        <v>132.07226199999997</v>
      </c>
      <c r="I1127" s="2">
        <v>119.31853499999994</v>
      </c>
      <c r="J1127" s="19" t="s">
        <v>48</v>
      </c>
      <c r="K1127" s="19" t="s">
        <v>50</v>
      </c>
      <c r="L1127" s="19" t="s">
        <v>51</v>
      </c>
    </row>
    <row r="1128" spans="1:12" ht="13.5" x14ac:dyDescent="0.25">
      <c r="A1128" s="3">
        <v>43651</v>
      </c>
      <c r="B1128" s="2">
        <v>140.3537</v>
      </c>
      <c r="C1128" s="2">
        <v>53.729455137496686</v>
      </c>
      <c r="D1128" s="2">
        <v>1.2192573708283589</v>
      </c>
      <c r="E1128" s="2">
        <v>0.4157951062448379</v>
      </c>
      <c r="F1128" s="2">
        <v>141.02824000000001</v>
      </c>
      <c r="G1128" s="2">
        <v>140.374425</v>
      </c>
      <c r="H1128" s="2">
        <v>132.22381399999995</v>
      </c>
      <c r="I1128" s="2">
        <v>119.63647199999994</v>
      </c>
      <c r="J1128" s="19" t="s">
        <v>54</v>
      </c>
      <c r="K1128" s="19" t="s">
        <v>50</v>
      </c>
      <c r="L1128" s="19" t="s">
        <v>47</v>
      </c>
    </row>
    <row r="1129" spans="1:12" ht="13.5" x14ac:dyDescent="0.25">
      <c r="A1129" s="3">
        <v>43654</v>
      </c>
      <c r="B1129" s="2">
        <v>140.00890000000001</v>
      </c>
      <c r="C1129" s="2">
        <v>53.079874733200292</v>
      </c>
      <c r="D1129" s="2">
        <v>1.690218433773083</v>
      </c>
      <c r="E1129" s="2">
        <v>0.41480781818921453</v>
      </c>
      <c r="F1129" s="2">
        <v>140.76754</v>
      </c>
      <c r="G1129" s="2">
        <v>140.71927499999998</v>
      </c>
      <c r="H1129" s="2">
        <v>132.37505999999996</v>
      </c>
      <c r="I1129" s="2">
        <v>119.96899349999994</v>
      </c>
      <c r="J1129" s="19" t="s">
        <v>54</v>
      </c>
      <c r="K1129" s="19" t="s">
        <v>50</v>
      </c>
      <c r="L1129" s="19" t="s">
        <v>47</v>
      </c>
    </row>
    <row r="1130" spans="1:12" ht="13.5" x14ac:dyDescent="0.25">
      <c r="A1130" s="3">
        <v>43655</v>
      </c>
      <c r="B1130" s="2">
        <v>140.00890000000001</v>
      </c>
      <c r="C1130" s="2">
        <v>53.079874733200278</v>
      </c>
      <c r="D1130" s="2">
        <v>2.2914578029317738</v>
      </c>
      <c r="E1130" s="2">
        <v>0.40641341793391972</v>
      </c>
      <c r="F1130" s="2">
        <v>140.56064000000001</v>
      </c>
      <c r="G1130" s="2">
        <v>141.06412499999999</v>
      </c>
      <c r="H1130" s="2">
        <v>132.51971599999996</v>
      </c>
      <c r="I1130" s="2">
        <v>120.31749449999995</v>
      </c>
      <c r="J1130" s="19" t="s">
        <v>54</v>
      </c>
      <c r="K1130" s="19" t="s">
        <v>50</v>
      </c>
      <c r="L1130" s="19" t="s">
        <v>47</v>
      </c>
    </row>
    <row r="1131" spans="1:12" ht="13.5" x14ac:dyDescent="0.25">
      <c r="A1131" s="3">
        <v>43656</v>
      </c>
      <c r="B1131" s="2">
        <v>139.3192</v>
      </c>
      <c r="C1131" s="2">
        <v>51.631770471291127</v>
      </c>
      <c r="D1131" s="2">
        <v>2.5241854248887705</v>
      </c>
      <c r="E1131" s="2">
        <v>0.3471238653892319</v>
      </c>
      <c r="F1131" s="2">
        <v>140.42132000000001</v>
      </c>
      <c r="G1131" s="2">
        <v>141.39517999999998</v>
      </c>
      <c r="H1131" s="2">
        <v>132.65057799999994</v>
      </c>
      <c r="I1131" s="2">
        <v>120.67144249999996</v>
      </c>
      <c r="J1131" s="19" t="s">
        <v>54</v>
      </c>
      <c r="K1131" s="19" t="s">
        <v>50</v>
      </c>
      <c r="L1131" s="19" t="s">
        <v>47</v>
      </c>
    </row>
    <row r="1132" spans="1:12" ht="13.5" x14ac:dyDescent="0.25">
      <c r="A1132" s="3">
        <v>43657</v>
      </c>
      <c r="B1132" s="2">
        <v>140.00890000000001</v>
      </c>
      <c r="C1132" s="2">
        <v>53.012278731792748</v>
      </c>
      <c r="D1132" s="2">
        <v>1.6781049529190568</v>
      </c>
      <c r="E1132" s="2">
        <v>0.30019105122301804</v>
      </c>
      <c r="F1132" s="2">
        <v>139.93992000000003</v>
      </c>
      <c r="G1132" s="2">
        <v>141.67450999999997</v>
      </c>
      <c r="H1132" s="2">
        <v>132.84294199999994</v>
      </c>
      <c r="I1132" s="2">
        <v>121.02883899999993</v>
      </c>
      <c r="J1132" s="19" t="s">
        <v>54</v>
      </c>
      <c r="K1132" s="19" t="s">
        <v>50</v>
      </c>
      <c r="L1132" s="19" t="s">
        <v>47</v>
      </c>
    </row>
    <row r="1133" spans="1:12" ht="13.5" x14ac:dyDescent="0.25">
      <c r="A1133" s="3">
        <v>43658</v>
      </c>
      <c r="B1133" s="2">
        <v>141.28479999999999</v>
      </c>
      <c r="C1133" s="2">
        <v>55.540331495279148</v>
      </c>
      <c r="D1133" s="2">
        <v>1.489066350060483</v>
      </c>
      <c r="E1133" s="2">
        <v>0.25524653729311197</v>
      </c>
      <c r="F1133" s="2">
        <v>140.12614000000002</v>
      </c>
      <c r="G1133" s="2">
        <v>141.77278999999996</v>
      </c>
      <c r="H1133" s="2">
        <v>133.10141399999995</v>
      </c>
      <c r="I1133" s="2">
        <v>121.38754099999993</v>
      </c>
      <c r="J1133" s="19" t="s">
        <v>54</v>
      </c>
      <c r="K1133" s="19" t="s">
        <v>50</v>
      </c>
      <c r="L1133" s="19" t="s">
        <v>55</v>
      </c>
    </row>
    <row r="1134" spans="1:12" ht="13.5" x14ac:dyDescent="0.25">
      <c r="A1134" s="3">
        <v>43661</v>
      </c>
      <c r="B1134" s="2">
        <v>144.0436</v>
      </c>
      <c r="C1134" s="2">
        <v>60.490211979617627</v>
      </c>
      <c r="D1134" s="2">
        <v>1.2447208196150541</v>
      </c>
      <c r="E1134" s="2">
        <v>0.21101885492577932</v>
      </c>
      <c r="F1134" s="2">
        <v>140.93307999999999</v>
      </c>
      <c r="G1134" s="2">
        <v>141.95762999999997</v>
      </c>
      <c r="H1134" s="2">
        <v>133.41295399999996</v>
      </c>
      <c r="I1134" s="2">
        <v>121.74442049999995</v>
      </c>
      <c r="J1134" s="19" t="s">
        <v>54</v>
      </c>
      <c r="K1134" s="19" t="s">
        <v>50</v>
      </c>
      <c r="L1134" s="19" t="s">
        <v>55</v>
      </c>
    </row>
    <row r="1135" spans="1:12" ht="13.5" x14ac:dyDescent="0.25">
      <c r="A1135" s="3">
        <v>43662</v>
      </c>
      <c r="B1135" s="2">
        <v>147.5266</v>
      </c>
      <c r="C1135" s="2">
        <v>65.684611536980569</v>
      </c>
      <c r="D1135" s="2">
        <v>0.70858775935593599</v>
      </c>
      <c r="E1135" s="2">
        <v>0.15685065180455676</v>
      </c>
      <c r="F1135" s="2">
        <v>142.43662</v>
      </c>
      <c r="G1135" s="2">
        <v>142.23867999999999</v>
      </c>
      <c r="H1135" s="2">
        <v>133.92304199999998</v>
      </c>
      <c r="I1135" s="2">
        <v>122.10237299999996</v>
      </c>
      <c r="J1135" s="19" t="s">
        <v>48</v>
      </c>
      <c r="K1135" s="19" t="s">
        <v>49</v>
      </c>
      <c r="L1135" s="19" t="s">
        <v>51</v>
      </c>
    </row>
    <row r="1136" spans="1:12" ht="13.5" x14ac:dyDescent="0.25">
      <c r="A1136" s="3">
        <v>43663</v>
      </c>
      <c r="B1136" s="2">
        <v>147.5266</v>
      </c>
      <c r="C1136" s="2">
        <v>65.684611536980555</v>
      </c>
      <c r="D1136" s="2">
        <v>4.8490486966528579E-2</v>
      </c>
      <c r="E1136" s="2">
        <v>6.827327446718337E-2</v>
      </c>
      <c r="F1136" s="2">
        <v>144.07810000000001</v>
      </c>
      <c r="G1136" s="2">
        <v>142.26351</v>
      </c>
      <c r="H1136" s="2">
        <v>134.43352599999997</v>
      </c>
      <c r="I1136" s="2">
        <v>122.45788749999993</v>
      </c>
      <c r="J1136" s="19" t="s">
        <v>48</v>
      </c>
      <c r="K1136" s="19" t="s">
        <v>49</v>
      </c>
      <c r="L1136" s="19" t="s">
        <v>51</v>
      </c>
    </row>
    <row r="1137" spans="1:12" ht="13.5" x14ac:dyDescent="0.25">
      <c r="A1137" s="3">
        <v>43664</v>
      </c>
      <c r="B1137" s="2">
        <v>144.83680000000001</v>
      </c>
      <c r="C1137" s="2">
        <v>58.764949236813429</v>
      </c>
      <c r="D1137" s="2">
        <v>1.3665097066365206E-2</v>
      </c>
      <c r="E1137" s="2">
        <v>-1.6090351314974313E-2</v>
      </c>
      <c r="F1137" s="2">
        <v>145.04368000000002</v>
      </c>
      <c r="G1137" s="2">
        <v>142.25661500000001</v>
      </c>
      <c r="H1137" s="2">
        <v>134.93172599999997</v>
      </c>
      <c r="I1137" s="2">
        <v>122.81711849999992</v>
      </c>
      <c r="J1137" s="19" t="s">
        <v>48</v>
      </c>
      <c r="K1137" s="19" t="s">
        <v>50</v>
      </c>
      <c r="L1137" s="19" t="s">
        <v>51</v>
      </c>
    </row>
    <row r="1138" spans="1:12" ht="13.5" x14ac:dyDescent="0.25">
      <c r="A1138" s="3">
        <v>43665</v>
      </c>
      <c r="B1138" s="2">
        <v>144.76779999999999</v>
      </c>
      <c r="C1138" s="2">
        <v>58.594422951835035</v>
      </c>
      <c r="D1138" s="2">
        <v>-0.35351451151140623</v>
      </c>
      <c r="E1138" s="2">
        <v>-9.8856745366102436E-2</v>
      </c>
      <c r="F1138" s="2">
        <v>145.74028000000001</v>
      </c>
      <c r="G1138" s="2">
        <v>142.11591500000003</v>
      </c>
      <c r="H1138" s="2">
        <v>135.42854599999998</v>
      </c>
      <c r="I1138" s="2">
        <v>123.18496599999993</v>
      </c>
      <c r="J1138" s="19" t="s">
        <v>48</v>
      </c>
      <c r="K1138" s="19" t="s">
        <v>50</v>
      </c>
      <c r="L1138" s="19" t="s">
        <v>51</v>
      </c>
    </row>
    <row r="1139" spans="1:12" ht="13.5" x14ac:dyDescent="0.25">
      <c r="A1139" s="3">
        <v>43668</v>
      </c>
      <c r="B1139" s="2">
        <v>144.83680000000001</v>
      </c>
      <c r="C1139" s="2">
        <v>58.723414546726659</v>
      </c>
      <c r="D1139" s="2">
        <v>-0.74562258647679869</v>
      </c>
      <c r="E1139" s="2">
        <v>-0.16852531027859766</v>
      </c>
      <c r="F1139" s="2">
        <v>145.89892</v>
      </c>
      <c r="G1139" s="2">
        <v>142.18488500000004</v>
      </c>
      <c r="H1139" s="2">
        <v>135.83712999999997</v>
      </c>
      <c r="I1139" s="2">
        <v>123.53223699999995</v>
      </c>
      <c r="J1139" s="19" t="s">
        <v>48</v>
      </c>
      <c r="K1139" s="19" t="s">
        <v>50</v>
      </c>
      <c r="L1139" s="19" t="s">
        <v>51</v>
      </c>
    </row>
    <row r="1140" spans="1:12" ht="13.5" x14ac:dyDescent="0.25">
      <c r="A1140" s="3">
        <v>43669</v>
      </c>
      <c r="B1140" s="2">
        <v>144.49189999999999</v>
      </c>
      <c r="C1140" s="2">
        <v>57.754869191966847</v>
      </c>
      <c r="D1140" s="2">
        <v>-1.0738032994955233</v>
      </c>
      <c r="E1140" s="2">
        <v>-0.2478172248973276</v>
      </c>
      <c r="F1140" s="2">
        <v>145.29198000000002</v>
      </c>
      <c r="G1140" s="2">
        <v>142.16764000000001</v>
      </c>
      <c r="H1140" s="2">
        <v>136.19664399999999</v>
      </c>
      <c r="I1140" s="2">
        <v>123.87264399999997</v>
      </c>
      <c r="J1140" s="19" t="s">
        <v>54</v>
      </c>
      <c r="K1140" s="19" t="s">
        <v>52</v>
      </c>
      <c r="L1140" s="19" t="s">
        <v>47</v>
      </c>
    </row>
    <row r="1141" spans="1:12" ht="13.5" x14ac:dyDescent="0.25">
      <c r="A1141" s="3">
        <v>43670</v>
      </c>
      <c r="B1141" s="2">
        <v>140.6986</v>
      </c>
      <c r="C1141" s="2">
        <v>48.316211863056139</v>
      </c>
      <c r="D1141" s="2">
        <v>-1.194898692322198</v>
      </c>
      <c r="E1141" s="2">
        <v>-0.36538056950599918</v>
      </c>
      <c r="F1141" s="2">
        <v>143.92638000000002</v>
      </c>
      <c r="G1141" s="2">
        <v>142.06418500000001</v>
      </c>
      <c r="H1141" s="2">
        <v>136.48174199999997</v>
      </c>
      <c r="I1141" s="2">
        <v>124.18736349999998</v>
      </c>
      <c r="J1141" s="19" t="s">
        <v>54</v>
      </c>
      <c r="K1141" s="19" t="s">
        <v>52</v>
      </c>
      <c r="L1141" s="19" t="s">
        <v>47</v>
      </c>
    </row>
    <row r="1142" spans="1:12" ht="13.5" x14ac:dyDescent="0.25">
      <c r="A1142" s="3">
        <v>43672</v>
      </c>
      <c r="B1142" s="2">
        <v>140.6986</v>
      </c>
      <c r="C1142" s="2">
        <v>48.316211863056139</v>
      </c>
      <c r="D1142" s="2">
        <v>-1.1857688867895888</v>
      </c>
      <c r="E1142" s="2">
        <v>-0.56498381326390856</v>
      </c>
      <c r="F1142" s="2">
        <v>143.09873999999999</v>
      </c>
      <c r="G1142" s="2">
        <v>142.28178499999999</v>
      </c>
      <c r="H1142" s="2">
        <v>136.81810599999997</v>
      </c>
      <c r="I1142" s="2">
        <v>124.48363249999997</v>
      </c>
      <c r="J1142" s="19" t="s">
        <v>54</v>
      </c>
      <c r="K1142" s="19" t="s">
        <v>50</v>
      </c>
      <c r="L1142" s="19" t="s">
        <v>47</v>
      </c>
    </row>
    <row r="1143" spans="1:12" ht="13.5" x14ac:dyDescent="0.25">
      <c r="A1143" s="3">
        <v>43675</v>
      </c>
      <c r="B1143" s="2">
        <v>137.93979999999999</v>
      </c>
      <c r="C1143" s="2">
        <v>42.462876370860386</v>
      </c>
      <c r="D1143" s="2">
        <v>-0.77231483531201661</v>
      </c>
      <c r="E1143" s="2">
        <v>-0.82164304299639157</v>
      </c>
      <c r="F1143" s="2">
        <v>141.73313999999999</v>
      </c>
      <c r="G1143" s="2">
        <v>142.15694999999999</v>
      </c>
      <c r="H1143" s="2">
        <v>137.08479599999998</v>
      </c>
      <c r="I1143" s="2">
        <v>124.74778899999997</v>
      </c>
      <c r="J1143" s="19" t="s">
        <v>54</v>
      </c>
      <c r="K1143" s="19" t="s">
        <v>50</v>
      </c>
      <c r="L1143" s="19" t="s">
        <v>47</v>
      </c>
    </row>
    <row r="1144" spans="1:12" ht="13.5" x14ac:dyDescent="0.25">
      <c r="A1144" s="3">
        <v>43676</v>
      </c>
      <c r="B1144" s="2">
        <v>140.6986</v>
      </c>
      <c r="C1144" s="2">
        <v>49.103152059297067</v>
      </c>
      <c r="D1144" s="2">
        <v>-0.18138741793998747</v>
      </c>
      <c r="E1144" s="2">
        <v>-1.1126127931075982</v>
      </c>
      <c r="F1144" s="2">
        <v>140.90549999999999</v>
      </c>
      <c r="G1144" s="2">
        <v>142.12626000000003</v>
      </c>
      <c r="H1144" s="2">
        <v>137.45410599999997</v>
      </c>
      <c r="I1144" s="2">
        <v>125.00659749999997</v>
      </c>
      <c r="J1144" s="19" t="s">
        <v>54</v>
      </c>
      <c r="K1144" s="19" t="s">
        <v>50</v>
      </c>
      <c r="L1144" s="19" t="s">
        <v>47</v>
      </c>
    </row>
    <row r="1145" spans="1:12" ht="13.5" x14ac:dyDescent="0.25">
      <c r="A1145" s="3">
        <v>43677</v>
      </c>
      <c r="B1145" s="2">
        <v>137.2501</v>
      </c>
      <c r="C1145" s="2">
        <v>42.500390944862211</v>
      </c>
      <c r="D1145" s="2">
        <v>1.1130672528550747</v>
      </c>
      <c r="E1145" s="2">
        <v>-1.4098688704176272</v>
      </c>
      <c r="F1145" s="2">
        <v>139.45713999999998</v>
      </c>
      <c r="G1145" s="2">
        <v>141.93659500000007</v>
      </c>
      <c r="H1145" s="2">
        <v>137.72149999999999</v>
      </c>
      <c r="I1145" s="2">
        <v>125.22816449999996</v>
      </c>
      <c r="J1145" s="19" t="s">
        <v>54</v>
      </c>
      <c r="K1145" s="19" t="s">
        <v>50</v>
      </c>
      <c r="L1145" s="19" t="s">
        <v>47</v>
      </c>
    </row>
    <row r="1146" spans="1:12" ht="13.5" x14ac:dyDescent="0.25">
      <c r="A1146" s="3">
        <v>43678</v>
      </c>
      <c r="B1146" s="2">
        <v>137.93979999999999</v>
      </c>
      <c r="C1146" s="2">
        <v>44.118830119290713</v>
      </c>
      <c r="D1146" s="2">
        <v>2.1805788353542823</v>
      </c>
      <c r="E1146" s="2">
        <v>-1.6675451900778044</v>
      </c>
      <c r="F1146" s="2">
        <v>138.90537999999998</v>
      </c>
      <c r="G1146" s="2">
        <v>141.83279500000006</v>
      </c>
      <c r="H1146" s="2">
        <v>138.04209199999997</v>
      </c>
      <c r="I1146" s="2">
        <v>125.43229199999996</v>
      </c>
      <c r="J1146" s="19" t="s">
        <v>48</v>
      </c>
      <c r="K1146" s="19" t="s">
        <v>50</v>
      </c>
      <c r="L1146" s="19" t="s">
        <v>53</v>
      </c>
    </row>
    <row r="1147" spans="1:12" ht="13.5" x14ac:dyDescent="0.25">
      <c r="A1147" s="3">
        <v>43679</v>
      </c>
      <c r="B1147" s="2">
        <v>140.66409999999999</v>
      </c>
      <c r="C1147" s="2">
        <v>50.094164440392767</v>
      </c>
      <c r="D1147" s="2">
        <v>2.4857343050005909</v>
      </c>
      <c r="E1147" s="2">
        <v>-1.9030161903169656</v>
      </c>
      <c r="F1147" s="2">
        <v>138.89848000000001</v>
      </c>
      <c r="G1147" s="2">
        <v>141.74520500000003</v>
      </c>
      <c r="H1147" s="2">
        <v>138.36722199999997</v>
      </c>
      <c r="I1147" s="2">
        <v>125.65788199999997</v>
      </c>
      <c r="J1147" s="19" t="s">
        <v>48</v>
      </c>
      <c r="K1147" s="19" t="s">
        <v>50</v>
      </c>
      <c r="L1147" s="19" t="s">
        <v>53</v>
      </c>
    </row>
    <row r="1148" spans="1:12" ht="13.5" x14ac:dyDescent="0.25">
      <c r="A1148" s="3">
        <v>43682</v>
      </c>
      <c r="B1148" s="2">
        <v>138.76740000000001</v>
      </c>
      <c r="C1148" s="2">
        <v>46.376080755957069</v>
      </c>
      <c r="D1148" s="2">
        <v>2.8739218176294798</v>
      </c>
      <c r="E1148" s="2">
        <v>-2.1487822058573309</v>
      </c>
      <c r="F1148" s="2">
        <v>139.06399999999999</v>
      </c>
      <c r="G1148" s="2">
        <v>141.66589000000005</v>
      </c>
      <c r="H1148" s="2">
        <v>138.69131999999996</v>
      </c>
      <c r="I1148" s="2">
        <v>125.85217799999998</v>
      </c>
      <c r="J1148" s="19" t="s">
        <v>48</v>
      </c>
      <c r="K1148" s="19" t="s">
        <v>50</v>
      </c>
      <c r="L1148" s="19" t="s">
        <v>51</v>
      </c>
    </row>
    <row r="1149" spans="1:12" ht="13.5" x14ac:dyDescent="0.25">
      <c r="A1149" s="3">
        <v>43683</v>
      </c>
      <c r="B1149" s="2">
        <v>139.3192</v>
      </c>
      <c r="C1149" s="2">
        <v>47.594719025724658</v>
      </c>
      <c r="D1149" s="2">
        <v>3.1834280247588822</v>
      </c>
      <c r="E1149" s="2">
        <v>-2.4114263493624715</v>
      </c>
      <c r="F1149" s="2">
        <v>138.78811999999999</v>
      </c>
      <c r="G1149" s="2">
        <v>141.63140500000003</v>
      </c>
      <c r="H1149" s="2">
        <v>139.00009599999998</v>
      </c>
      <c r="I1149" s="2">
        <v>126.053417</v>
      </c>
      <c r="J1149" s="19" t="s">
        <v>48</v>
      </c>
      <c r="K1149" s="19" t="s">
        <v>50</v>
      </c>
      <c r="L1149" s="19" t="s">
        <v>53</v>
      </c>
    </row>
    <row r="1150" spans="1:12" ht="13.5" x14ac:dyDescent="0.25">
      <c r="A1150" s="3">
        <v>43684</v>
      </c>
      <c r="B1150" s="2">
        <v>140.00890000000001</v>
      </c>
      <c r="C1150" s="2">
        <v>49.150213967363527</v>
      </c>
      <c r="D1150" s="2">
        <v>3.3483684659599078</v>
      </c>
      <c r="E1150" s="2">
        <v>-2.6410790251532701</v>
      </c>
      <c r="F1150" s="2">
        <v>139.33987999999999</v>
      </c>
      <c r="G1150" s="2">
        <v>141.631405</v>
      </c>
      <c r="H1150" s="2">
        <v>139.30026199999998</v>
      </c>
      <c r="I1150" s="2">
        <v>126.25102099999999</v>
      </c>
      <c r="J1150" s="19" t="s">
        <v>48</v>
      </c>
      <c r="K1150" s="19" t="s">
        <v>50</v>
      </c>
      <c r="L1150" s="19" t="s">
        <v>51</v>
      </c>
    </row>
    <row r="1151" spans="1:12" ht="13.5" x14ac:dyDescent="0.25">
      <c r="A1151" s="3">
        <v>43685</v>
      </c>
      <c r="B1151" s="2">
        <v>139.3192</v>
      </c>
      <c r="C1151" s="2">
        <v>47.627779638028038</v>
      </c>
      <c r="D1151" s="2">
        <v>2.958029854753164</v>
      </c>
      <c r="E1151" s="2">
        <v>-2.7564698338448417</v>
      </c>
      <c r="F1151" s="2">
        <v>139.61576000000002</v>
      </c>
      <c r="G1151" s="2">
        <v>141.631405</v>
      </c>
      <c r="H1151" s="2">
        <v>139.60903799999997</v>
      </c>
      <c r="I1151" s="2">
        <v>126.44682399999999</v>
      </c>
      <c r="J1151" s="19" t="s">
        <v>54</v>
      </c>
      <c r="K1151" s="19" t="s">
        <v>50</v>
      </c>
      <c r="L1151" s="19" t="s">
        <v>55</v>
      </c>
    </row>
    <row r="1152" spans="1:12" ht="13.5" x14ac:dyDescent="0.25">
      <c r="A1152" s="3">
        <v>43686</v>
      </c>
      <c r="B1152" s="2">
        <v>137.93979999999999</v>
      </c>
      <c r="C1152" s="2">
        <v>44.648992319393791</v>
      </c>
      <c r="D1152" s="2">
        <v>2.7363966994800819</v>
      </c>
      <c r="E1152" s="2">
        <v>-2.7171590541921664</v>
      </c>
      <c r="F1152" s="2">
        <v>139.07089999999999</v>
      </c>
      <c r="G1152" s="2">
        <v>141.52794999999998</v>
      </c>
      <c r="H1152" s="2">
        <v>139.85859599999998</v>
      </c>
      <c r="I1152" s="2">
        <v>126.65025949999999</v>
      </c>
      <c r="J1152" s="19" t="s">
        <v>54</v>
      </c>
      <c r="K1152" s="19" t="s">
        <v>50</v>
      </c>
      <c r="L1152" s="19" t="s">
        <v>47</v>
      </c>
    </row>
    <row r="1153" spans="1:12" ht="13.5" x14ac:dyDescent="0.25">
      <c r="A1153" s="3">
        <v>43691</v>
      </c>
      <c r="B1153" s="2">
        <v>137.2501</v>
      </c>
      <c r="C1153" s="2">
        <v>43.194335181240561</v>
      </c>
      <c r="D1153" s="2">
        <v>2.1896659174344109</v>
      </c>
      <c r="E1153" s="2">
        <v>-2.5813761425352784</v>
      </c>
      <c r="F1153" s="2">
        <v>138.76743999999999</v>
      </c>
      <c r="G1153" s="2">
        <v>141.32621499999999</v>
      </c>
      <c r="H1153" s="2">
        <v>140.01528799999997</v>
      </c>
      <c r="I1153" s="2">
        <v>126.87212299999999</v>
      </c>
      <c r="J1153" s="19" t="s">
        <v>54</v>
      </c>
      <c r="K1153" s="19" t="s">
        <v>50</v>
      </c>
      <c r="L1153" s="19" t="s">
        <v>47</v>
      </c>
    </row>
    <row r="1154" spans="1:12" ht="13.5" x14ac:dyDescent="0.25">
      <c r="A1154" s="3">
        <v>43692</v>
      </c>
      <c r="B1154" s="2">
        <v>137.2501</v>
      </c>
      <c r="C1154" s="2">
        <v>43.194335181240561</v>
      </c>
      <c r="D1154" s="2">
        <v>2.1686527301629042</v>
      </c>
      <c r="E1154" s="2">
        <v>-2.3836145289397352</v>
      </c>
      <c r="F1154" s="2">
        <v>138.35362000000001</v>
      </c>
      <c r="G1154" s="2">
        <v>140.98654000000002</v>
      </c>
      <c r="H1154" s="2">
        <v>140.08499999999995</v>
      </c>
      <c r="I1154" s="2">
        <v>127.11487499999997</v>
      </c>
      <c r="J1154" s="19" t="s">
        <v>54</v>
      </c>
      <c r="K1154" s="19" t="s">
        <v>50</v>
      </c>
      <c r="L1154" s="19" t="s">
        <v>47</v>
      </c>
    </row>
    <row r="1155" spans="1:12" ht="13.5" x14ac:dyDescent="0.25">
      <c r="A1155" s="3">
        <v>43693</v>
      </c>
      <c r="B1155" s="2">
        <v>138.62260000000001</v>
      </c>
      <c r="C1155" s="2">
        <v>47.166947439661641</v>
      </c>
      <c r="D1155" s="2">
        <v>1.5345694326691444</v>
      </c>
      <c r="E1155" s="2">
        <v>-2.1575224527815173</v>
      </c>
      <c r="F1155" s="2">
        <v>138.07635999999999</v>
      </c>
      <c r="G1155" s="2">
        <v>140.54134000000002</v>
      </c>
      <c r="H1155" s="2">
        <v>140.17030199999996</v>
      </c>
      <c r="I1155" s="2">
        <v>127.36488499999997</v>
      </c>
      <c r="J1155" s="19" t="s">
        <v>54</v>
      </c>
      <c r="K1155" s="19" t="s">
        <v>50</v>
      </c>
      <c r="L1155" s="19" t="s">
        <v>47</v>
      </c>
    </row>
    <row r="1156" spans="1:12" ht="13.5" x14ac:dyDescent="0.25">
      <c r="A1156" s="3">
        <v>43696</v>
      </c>
      <c r="B1156" s="2">
        <v>137.2501</v>
      </c>
      <c r="C1156" s="2">
        <v>43.86346395231736</v>
      </c>
      <c r="D1156" s="2">
        <v>1.2124258869669404</v>
      </c>
      <c r="E1156" s="2">
        <v>-1.9498489933620404</v>
      </c>
      <c r="F1156" s="2">
        <v>137.66253999999998</v>
      </c>
      <c r="G1156" s="2">
        <v>140.02751500000005</v>
      </c>
      <c r="H1156" s="2">
        <v>140.25319199999996</v>
      </c>
      <c r="I1156" s="2">
        <v>127.596468</v>
      </c>
      <c r="J1156" s="19" t="s">
        <v>54</v>
      </c>
      <c r="K1156" s="19" t="s">
        <v>50</v>
      </c>
      <c r="L1156" s="19" t="s">
        <v>47</v>
      </c>
    </row>
    <row r="1157" spans="1:12" ht="13.5" x14ac:dyDescent="0.25">
      <c r="A1157" s="3">
        <v>43697</v>
      </c>
      <c r="B1157" s="2">
        <v>136.56039999999999</v>
      </c>
      <c r="C1157" s="2">
        <v>42.26164536982548</v>
      </c>
      <c r="D1157" s="2">
        <v>1.4242891957533743</v>
      </c>
      <c r="E1157" s="2">
        <v>-1.7730727651139373</v>
      </c>
      <c r="F1157" s="2">
        <v>137.38665999999998</v>
      </c>
      <c r="G1157" s="2">
        <v>139.61369500000004</v>
      </c>
      <c r="H1157" s="2">
        <v>140.32228799999996</v>
      </c>
      <c r="I1157" s="2">
        <v>127.8041425</v>
      </c>
      <c r="J1157" s="19" t="s">
        <v>54</v>
      </c>
      <c r="K1157" s="19" t="s">
        <v>50</v>
      </c>
      <c r="L1157" s="19" t="s">
        <v>47</v>
      </c>
    </row>
    <row r="1158" spans="1:12" ht="13.5" x14ac:dyDescent="0.25">
      <c r="A1158" s="3">
        <v>43698</v>
      </c>
      <c r="B1158" s="2">
        <v>135.18100000000001</v>
      </c>
      <c r="C1158" s="2">
        <v>39.179954916095163</v>
      </c>
      <c r="D1158" s="2">
        <v>1.4311913414321396</v>
      </c>
      <c r="E1158" s="2">
        <v>-1.5936947569381288</v>
      </c>
      <c r="F1158" s="2">
        <v>136.97283999999999</v>
      </c>
      <c r="G1158" s="2">
        <v>139.13435500000003</v>
      </c>
      <c r="H1158" s="2">
        <v>140.39015399999997</v>
      </c>
      <c r="I1158" s="2">
        <v>127.98357049999998</v>
      </c>
      <c r="J1158" s="19" t="s">
        <v>54</v>
      </c>
      <c r="K1158" s="19" t="s">
        <v>50</v>
      </c>
      <c r="L1158" s="19" t="s">
        <v>47</v>
      </c>
    </row>
    <row r="1159" spans="1:12" ht="13.5" x14ac:dyDescent="0.25">
      <c r="A1159" s="3">
        <v>43699</v>
      </c>
      <c r="B1159" s="2">
        <v>134.4913</v>
      </c>
      <c r="C1159" s="2">
        <v>37.699704324165822</v>
      </c>
      <c r="D1159" s="2">
        <v>1.5971409844405287</v>
      </c>
      <c r="E1159" s="2">
        <v>-1.3981625834084437</v>
      </c>
      <c r="F1159" s="2">
        <v>136.42108000000002</v>
      </c>
      <c r="G1159" s="2">
        <v>138.61708000000002</v>
      </c>
      <c r="H1159" s="2">
        <v>140.41774199999998</v>
      </c>
      <c r="I1159" s="2">
        <v>128.174442</v>
      </c>
      <c r="J1159" s="19" t="s">
        <v>54</v>
      </c>
      <c r="K1159" s="19" t="s">
        <v>50</v>
      </c>
      <c r="L1159" s="19" t="s">
        <v>47</v>
      </c>
    </row>
    <row r="1160" spans="1:12" ht="13.5" x14ac:dyDescent="0.25">
      <c r="A1160" s="3">
        <v>43700</v>
      </c>
      <c r="B1160" s="2">
        <v>135.8707</v>
      </c>
      <c r="C1160" s="2">
        <v>42.387839769291269</v>
      </c>
      <c r="D1160" s="2">
        <v>1.7679061921030268</v>
      </c>
      <c r="E1160" s="2">
        <v>-1.1795962946319403</v>
      </c>
      <c r="F1160" s="2">
        <v>135.8707</v>
      </c>
      <c r="G1160" s="2">
        <v>138.18602000000001</v>
      </c>
      <c r="H1160" s="2">
        <v>140.47291799999996</v>
      </c>
      <c r="I1160" s="2">
        <v>128.37606500000001</v>
      </c>
      <c r="J1160" s="19" t="s">
        <v>54</v>
      </c>
      <c r="K1160" s="19" t="s">
        <v>50</v>
      </c>
      <c r="L1160" s="19" t="s">
        <v>47</v>
      </c>
    </row>
    <row r="1161" spans="1:12" ht="13.5" x14ac:dyDescent="0.25">
      <c r="A1161" s="3">
        <v>43703</v>
      </c>
      <c r="B1161" s="2">
        <v>134.4913</v>
      </c>
      <c r="C1161" s="2">
        <v>39.210273629366739</v>
      </c>
      <c r="D1161" s="2">
        <v>1.924778577683611</v>
      </c>
      <c r="E1161" s="2">
        <v>-0.98035159367162528</v>
      </c>
      <c r="F1161" s="2">
        <v>135.31894</v>
      </c>
      <c r="G1161" s="2">
        <v>137.87565499999999</v>
      </c>
      <c r="H1161" s="2">
        <v>140.50878199999997</v>
      </c>
      <c r="I1161" s="2">
        <v>128.56716700000001</v>
      </c>
      <c r="J1161" s="19" t="s">
        <v>54</v>
      </c>
      <c r="K1161" s="19" t="s">
        <v>50</v>
      </c>
      <c r="L1161" s="19" t="s">
        <v>47</v>
      </c>
    </row>
    <row r="1162" spans="1:12" ht="13.5" x14ac:dyDescent="0.25">
      <c r="A1162" s="3">
        <v>43704</v>
      </c>
      <c r="B1162" s="2">
        <v>136.05690000000001</v>
      </c>
      <c r="C1162" s="2">
        <v>44.312786150822106</v>
      </c>
      <c r="D1162" s="2">
        <v>1.7525825427090069</v>
      </c>
      <c r="E1162" s="2">
        <v>-0.76921529881470929</v>
      </c>
      <c r="F1162" s="2">
        <v>135.21824000000001</v>
      </c>
      <c r="G1162" s="2">
        <v>137.64357000000001</v>
      </c>
      <c r="H1162" s="2">
        <v>140.54147399999997</v>
      </c>
      <c r="I1162" s="2">
        <v>128.780857</v>
      </c>
      <c r="J1162" s="19" t="s">
        <v>54</v>
      </c>
      <c r="K1162" s="19" t="s">
        <v>50</v>
      </c>
      <c r="L1162" s="19" t="s">
        <v>47</v>
      </c>
    </row>
    <row r="1163" spans="1:12" ht="13.5" x14ac:dyDescent="0.25">
      <c r="A1163" s="3">
        <v>43705</v>
      </c>
      <c r="B1163" s="2">
        <v>135.8707</v>
      </c>
      <c r="C1163" s="2">
        <v>43.841459023029444</v>
      </c>
      <c r="D1163" s="2">
        <v>1.5268411188091591</v>
      </c>
      <c r="E1163" s="2">
        <v>-0.55931086985256295</v>
      </c>
      <c r="F1163" s="2">
        <v>135.35617999999999</v>
      </c>
      <c r="G1163" s="2">
        <v>137.54011499999999</v>
      </c>
      <c r="H1163" s="2">
        <v>140.47250399999999</v>
      </c>
      <c r="I1163" s="2">
        <v>129.0069925</v>
      </c>
      <c r="J1163" s="19" t="s">
        <v>54</v>
      </c>
      <c r="K1163" s="19" t="s">
        <v>50</v>
      </c>
      <c r="L1163" s="19" t="s">
        <v>55</v>
      </c>
    </row>
    <row r="1164" spans="1:12" ht="13.5" x14ac:dyDescent="0.25">
      <c r="A1164" s="3">
        <v>43706</v>
      </c>
      <c r="B1164" s="2">
        <v>134.4913</v>
      </c>
      <c r="C1164" s="2">
        <v>40.412194091178883</v>
      </c>
      <c r="D1164" s="2">
        <v>1.4504757169638935</v>
      </c>
      <c r="E1164" s="2">
        <v>-0.36878901437722766</v>
      </c>
      <c r="F1164" s="2">
        <v>135.35618000000002</v>
      </c>
      <c r="G1164" s="2">
        <v>137.22975000000002</v>
      </c>
      <c r="H1164" s="2">
        <v>140.35539399999999</v>
      </c>
      <c r="I1164" s="2">
        <v>129.23466550000001</v>
      </c>
      <c r="J1164" s="19" t="s">
        <v>54</v>
      </c>
      <c r="K1164" s="19" t="s">
        <v>50</v>
      </c>
      <c r="L1164" s="19" t="s">
        <v>50</v>
      </c>
    </row>
    <row r="1165" spans="1:12" ht="13.5" x14ac:dyDescent="0.25">
      <c r="A1165" s="3">
        <v>43707</v>
      </c>
      <c r="B1165" s="2">
        <v>135.18100000000001</v>
      </c>
      <c r="C1165" s="2">
        <v>42.820496963653511</v>
      </c>
      <c r="D1165" s="2">
        <v>1.5656199096268324</v>
      </c>
      <c r="E1165" s="2">
        <v>-0.23755005661227227</v>
      </c>
      <c r="F1165" s="2">
        <v>135.21824000000001</v>
      </c>
      <c r="G1165" s="2">
        <v>137.126295</v>
      </c>
      <c r="H1165" s="2">
        <v>140.220902</v>
      </c>
      <c r="I1165" s="2">
        <v>129.45755050000002</v>
      </c>
      <c r="J1165" s="19" t="s">
        <v>54</v>
      </c>
      <c r="K1165" s="19" t="s">
        <v>50</v>
      </c>
      <c r="L1165" s="19" t="s">
        <v>47</v>
      </c>
    </row>
    <row r="1166" spans="1:12" ht="13.5" x14ac:dyDescent="0.25">
      <c r="A1166" s="3">
        <v>43710</v>
      </c>
      <c r="B1166" s="2">
        <v>135.18100000000001</v>
      </c>
      <c r="C1166" s="2">
        <v>42.820496963653504</v>
      </c>
      <c r="D1166" s="2">
        <v>1.4660574405208706</v>
      </c>
      <c r="E1166" s="2">
        <v>-0.12015712241958981</v>
      </c>
      <c r="F1166" s="2">
        <v>135.35618000000002</v>
      </c>
      <c r="G1166" s="2">
        <v>136.98835500000001</v>
      </c>
      <c r="H1166" s="2">
        <v>139.98392199999998</v>
      </c>
      <c r="I1166" s="2">
        <v>129.68043550000004</v>
      </c>
      <c r="J1166" s="19" t="s">
        <v>54</v>
      </c>
      <c r="K1166" s="19" t="s">
        <v>50</v>
      </c>
      <c r="L1166" s="19" t="s">
        <v>55</v>
      </c>
    </row>
    <row r="1167" spans="1:12" ht="13.5" x14ac:dyDescent="0.25">
      <c r="A1167" s="3">
        <v>43711</v>
      </c>
      <c r="B1167" s="2">
        <v>134.97409999999999</v>
      </c>
      <c r="C1167" s="2">
        <v>42.226737062668356</v>
      </c>
      <c r="D1167" s="2">
        <v>1.3041431705316313</v>
      </c>
      <c r="E1167" s="2">
        <v>-2.2515269358277079E-2</v>
      </c>
      <c r="F1167" s="2">
        <v>135.13962000000001</v>
      </c>
      <c r="G1167" s="2">
        <v>136.703855</v>
      </c>
      <c r="H1167" s="2">
        <v>139.78390999999999</v>
      </c>
      <c r="I1167" s="2">
        <v>129.90393300000002</v>
      </c>
      <c r="J1167" s="19" t="s">
        <v>54</v>
      </c>
      <c r="K1167" s="19" t="s">
        <v>50</v>
      </c>
      <c r="L1167" s="19" t="s">
        <v>47</v>
      </c>
    </row>
    <row r="1168" spans="1:12" ht="13.5" x14ac:dyDescent="0.25">
      <c r="A1168" s="3">
        <v>43712</v>
      </c>
      <c r="B1168" s="2">
        <v>130.9256</v>
      </c>
      <c r="C1168" s="2">
        <v>32.678220657408531</v>
      </c>
      <c r="D1168" s="2">
        <v>1.2681762277134681</v>
      </c>
      <c r="E1168" s="2">
        <v>1.5721809544224107E-2</v>
      </c>
      <c r="F1168" s="2">
        <v>134.1506</v>
      </c>
      <c r="G1168" s="2">
        <v>136.31176500000001</v>
      </c>
      <c r="H1168" s="2">
        <v>139.45078599999999</v>
      </c>
      <c r="I1168" s="2">
        <v>130.10389350000003</v>
      </c>
      <c r="J1168" s="19" t="s">
        <v>54</v>
      </c>
      <c r="K1168" s="19" t="s">
        <v>50</v>
      </c>
      <c r="L1168" s="19" t="s">
        <v>47</v>
      </c>
    </row>
    <row r="1169" spans="1:12" ht="13.5" x14ac:dyDescent="0.25">
      <c r="A1169" s="3">
        <v>43713</v>
      </c>
      <c r="B1169" s="2">
        <v>131.73249999999999</v>
      </c>
      <c r="C1169" s="2">
        <v>35.794462234574752</v>
      </c>
      <c r="D1169" s="2">
        <v>1.1081613724831243</v>
      </c>
      <c r="E1169" s="2">
        <v>3.7307179004046565E-2</v>
      </c>
      <c r="F1169" s="2">
        <v>133.59884</v>
      </c>
      <c r="G1169" s="2">
        <v>135.93243000000001</v>
      </c>
      <c r="H1169" s="2">
        <v>139.21628799999999</v>
      </c>
      <c r="I1169" s="2">
        <v>130.30785550000002</v>
      </c>
      <c r="J1169" s="19" t="s">
        <v>48</v>
      </c>
      <c r="K1169" s="19" t="s">
        <v>50</v>
      </c>
      <c r="L1169" s="19" t="s">
        <v>53</v>
      </c>
    </row>
    <row r="1170" spans="1:12" ht="13.5" x14ac:dyDescent="0.25">
      <c r="A1170" s="3">
        <v>43714</v>
      </c>
      <c r="B1170" s="2">
        <v>131.0428</v>
      </c>
      <c r="C1170" s="2">
        <v>34.331627973936037</v>
      </c>
      <c r="D1170" s="2">
        <v>1.2649085785279226</v>
      </c>
      <c r="E1170" s="2">
        <v>2.1319578040356026E-2</v>
      </c>
      <c r="F1170" s="2">
        <v>132.77119999999999</v>
      </c>
      <c r="G1170" s="2">
        <v>135.48412500000001</v>
      </c>
      <c r="H1170" s="2">
        <v>138.94040800000002</v>
      </c>
      <c r="I1170" s="2">
        <v>130.49864950000003</v>
      </c>
      <c r="J1170" s="19" t="s">
        <v>48</v>
      </c>
      <c r="K1170" s="19" t="s">
        <v>50</v>
      </c>
      <c r="L1170" s="19" t="s">
        <v>53</v>
      </c>
    </row>
    <row r="1171" spans="1:12" ht="13.5" x14ac:dyDescent="0.25">
      <c r="A1171" s="3">
        <v>43717</v>
      </c>
      <c r="B1171" s="2">
        <v>130.35310000000001</v>
      </c>
      <c r="C1171" s="2">
        <v>32.884345933965392</v>
      </c>
      <c r="D1171" s="2">
        <v>1.2671936137080024</v>
      </c>
      <c r="E1171" s="2">
        <v>1.9700702723749616E-2</v>
      </c>
      <c r="F1171" s="2">
        <v>131.80562</v>
      </c>
      <c r="G1171" s="2">
        <v>135.03582</v>
      </c>
      <c r="H1171" s="2">
        <v>138.692116</v>
      </c>
      <c r="I1171" s="2">
        <v>130.67301400000002</v>
      </c>
      <c r="J1171" s="19" t="s">
        <v>54</v>
      </c>
      <c r="K1171" s="19" t="s">
        <v>50</v>
      </c>
      <c r="L1171" s="19" t="s">
        <v>47</v>
      </c>
    </row>
    <row r="1172" spans="1:12" ht="13.5" x14ac:dyDescent="0.25">
      <c r="A1172" s="3">
        <v>43718</v>
      </c>
      <c r="B1172" s="2">
        <v>130.35310000000001</v>
      </c>
      <c r="C1172" s="2">
        <v>32.884345933965392</v>
      </c>
      <c r="D1172" s="2">
        <v>1.5425634433937603</v>
      </c>
      <c r="E1172" s="2">
        <v>2.2919737338781887E-2</v>
      </c>
      <c r="F1172" s="2">
        <v>130.88141999999999</v>
      </c>
      <c r="G1172" s="2">
        <v>134.65648499999998</v>
      </c>
      <c r="H1172" s="2">
        <v>138.57224600000001</v>
      </c>
      <c r="I1172" s="2">
        <v>130.81835250000003</v>
      </c>
      <c r="J1172" s="19" t="s">
        <v>48</v>
      </c>
      <c r="K1172" s="19" t="s">
        <v>50</v>
      </c>
      <c r="L1172" s="19" t="s">
        <v>53</v>
      </c>
    </row>
    <row r="1173" spans="1:12" ht="13.5" x14ac:dyDescent="0.25">
      <c r="A1173" s="3">
        <v>43719</v>
      </c>
      <c r="B1173" s="2">
        <v>130.35310000000001</v>
      </c>
      <c r="C1173" s="2">
        <v>32.884345933965392</v>
      </c>
      <c r="D1173" s="2">
        <v>1.7770843818268247</v>
      </c>
      <c r="E1173" s="2">
        <v>4.9781661293340523E-2</v>
      </c>
      <c r="F1173" s="2">
        <v>130.76692000000003</v>
      </c>
      <c r="G1173" s="2">
        <v>134.31163499999997</v>
      </c>
      <c r="H1173" s="2">
        <v>138.37057799999999</v>
      </c>
      <c r="I1173" s="2">
        <v>130.94296750000004</v>
      </c>
      <c r="J1173" s="19" t="s">
        <v>48</v>
      </c>
      <c r="K1173" s="19" t="s">
        <v>50</v>
      </c>
      <c r="L1173" s="19" t="s">
        <v>53</v>
      </c>
    </row>
    <row r="1174" spans="1:12" ht="13.5" x14ac:dyDescent="0.25">
      <c r="A1174" s="3">
        <v>43720</v>
      </c>
      <c r="B1174" s="2">
        <v>129.6634</v>
      </c>
      <c r="C1174" s="2">
        <v>31.239529957219332</v>
      </c>
      <c r="D1174" s="2">
        <v>1.8423263206923082</v>
      </c>
      <c r="E1174" s="2">
        <v>0.10801860212794819</v>
      </c>
      <c r="F1174" s="2">
        <v>130.35310000000001</v>
      </c>
      <c r="G1174" s="2">
        <v>133.93229999999997</v>
      </c>
      <c r="H1174" s="2">
        <v>138.13759800000003</v>
      </c>
      <c r="I1174" s="2">
        <v>131.05095500000007</v>
      </c>
      <c r="J1174" s="19" t="s">
        <v>54</v>
      </c>
      <c r="K1174" s="19" t="s">
        <v>50</v>
      </c>
      <c r="L1174" s="19" t="s">
        <v>47</v>
      </c>
    </row>
    <row r="1175" spans="1:12" ht="13.5" x14ac:dyDescent="0.25">
      <c r="A1175" s="3">
        <v>43721</v>
      </c>
      <c r="B1175" s="2">
        <v>129.6634</v>
      </c>
      <c r="C1175" s="2">
        <v>31.239529957219332</v>
      </c>
      <c r="D1175" s="2">
        <v>2.033573123841137</v>
      </c>
      <c r="E1175" s="2">
        <v>0.15266992792139103</v>
      </c>
      <c r="F1175" s="2">
        <v>130.07722000000001</v>
      </c>
      <c r="G1175" s="2">
        <v>133.48433999999997</v>
      </c>
      <c r="H1175" s="2">
        <v>137.90999800000003</v>
      </c>
      <c r="I1175" s="2">
        <v>131.13258500000006</v>
      </c>
      <c r="J1175" s="19" t="s">
        <v>54</v>
      </c>
      <c r="K1175" s="19" t="s">
        <v>50</v>
      </c>
      <c r="L1175" s="19" t="s">
        <v>47</v>
      </c>
    </row>
    <row r="1176" spans="1:12" ht="13.5" x14ac:dyDescent="0.25">
      <c r="A1176" s="3">
        <v>43724</v>
      </c>
      <c r="B1176" s="2">
        <v>128.422</v>
      </c>
      <c r="C1176" s="2">
        <v>28.28612841036373</v>
      </c>
      <c r="D1176" s="2">
        <v>2.3150699283156371</v>
      </c>
      <c r="E1176" s="2">
        <v>0.17524445700260449</v>
      </c>
      <c r="F1176" s="2">
        <v>129.691</v>
      </c>
      <c r="G1176" s="2">
        <v>133.042935</v>
      </c>
      <c r="H1176" s="2">
        <v>137.67812200000003</v>
      </c>
      <c r="I1176" s="2">
        <v>131.20800800000004</v>
      </c>
      <c r="J1176" s="19" t="s">
        <v>54</v>
      </c>
      <c r="K1176" s="19" t="s">
        <v>50</v>
      </c>
      <c r="L1176" s="19" t="s">
        <v>47</v>
      </c>
    </row>
    <row r="1177" spans="1:12" ht="13.5" x14ac:dyDescent="0.25">
      <c r="A1177" s="3">
        <v>43725</v>
      </c>
      <c r="B1177" s="2">
        <v>129.70480000000001</v>
      </c>
      <c r="C1177" s="2">
        <v>35.112798920571265</v>
      </c>
      <c r="D1177" s="2">
        <v>2.4594059440342733</v>
      </c>
      <c r="E1177" s="2">
        <v>0.23303954968100601</v>
      </c>
      <c r="F1177" s="2">
        <v>129.56134</v>
      </c>
      <c r="G1177" s="2">
        <v>132.700155</v>
      </c>
      <c r="H1177" s="2">
        <v>137.42390000000003</v>
      </c>
      <c r="I1177" s="2">
        <v>131.28984500000007</v>
      </c>
      <c r="J1177" s="19" t="s">
        <v>48</v>
      </c>
      <c r="K1177" s="19" t="s">
        <v>50</v>
      </c>
      <c r="L1177" s="19" t="s">
        <v>53</v>
      </c>
    </row>
    <row r="1178" spans="1:12" ht="13.5" x14ac:dyDescent="0.25">
      <c r="A1178" s="3">
        <v>43726</v>
      </c>
      <c r="B1178" s="2">
        <v>130.96</v>
      </c>
      <c r="C1178" s="2">
        <v>41.028257232022504</v>
      </c>
      <c r="D1178" s="2">
        <v>1.8886873700926401</v>
      </c>
      <c r="E1178" s="2">
        <v>0.29183219975642749</v>
      </c>
      <c r="F1178" s="2">
        <v>129.68271999999999</v>
      </c>
      <c r="G1178" s="2">
        <v>132.489105</v>
      </c>
      <c r="H1178" s="2">
        <v>137.23602600000001</v>
      </c>
      <c r="I1178" s="2">
        <v>131.38454750000005</v>
      </c>
      <c r="J1178" s="19" t="s">
        <v>48</v>
      </c>
      <c r="K1178" s="19" t="s">
        <v>50</v>
      </c>
      <c r="L1178" s="19" t="s">
        <v>51</v>
      </c>
    </row>
    <row r="1179" spans="1:12" ht="13.5" x14ac:dyDescent="0.25">
      <c r="A1179" s="3">
        <v>43727</v>
      </c>
      <c r="B1179" s="2">
        <v>130.35310000000001</v>
      </c>
      <c r="C1179" s="2">
        <v>39.168913140476121</v>
      </c>
      <c r="D1179" s="2">
        <v>1.5887216797384269</v>
      </c>
      <c r="E1179" s="2">
        <v>0.34344471338213778</v>
      </c>
      <c r="F1179" s="2">
        <v>129.82066000000003</v>
      </c>
      <c r="G1179" s="2">
        <v>132.282195</v>
      </c>
      <c r="H1179" s="2">
        <v>137.04291000000003</v>
      </c>
      <c r="I1179" s="2">
        <v>131.46303650000007</v>
      </c>
      <c r="J1179" s="19" t="s">
        <v>54</v>
      </c>
      <c r="K1179" s="19" t="s">
        <v>50</v>
      </c>
      <c r="L1179" s="19" t="s">
        <v>55</v>
      </c>
    </row>
    <row r="1180" spans="1:12" ht="13.5" x14ac:dyDescent="0.25">
      <c r="A1180" s="3">
        <v>43728</v>
      </c>
      <c r="B1180" s="2">
        <v>129.6634</v>
      </c>
      <c r="C1180" s="2">
        <v>37.110640414871781</v>
      </c>
      <c r="D1180" s="2">
        <v>1.296301589805779</v>
      </c>
      <c r="E1180" s="2">
        <v>0.33929991635156587</v>
      </c>
      <c r="F1180" s="2">
        <v>129.82066000000003</v>
      </c>
      <c r="G1180" s="2">
        <v>131.97182999999998</v>
      </c>
      <c r="H1180" s="2">
        <v>136.83600000000004</v>
      </c>
      <c r="I1180" s="2">
        <v>131.53478250000009</v>
      </c>
      <c r="J1180" s="19" t="s">
        <v>54</v>
      </c>
      <c r="K1180" s="19" t="s">
        <v>52</v>
      </c>
      <c r="L1180" s="19" t="s">
        <v>50</v>
      </c>
    </row>
    <row r="1181" spans="1:12" ht="13.5" x14ac:dyDescent="0.25">
      <c r="A1181" s="3">
        <v>43731</v>
      </c>
      <c r="B1181" s="2">
        <v>128.97370000000001</v>
      </c>
      <c r="C1181" s="2">
        <v>35.123000577608991</v>
      </c>
      <c r="D1181" s="2">
        <v>1.0131257177525015</v>
      </c>
      <c r="E1181" s="2">
        <v>0.31737351244891282</v>
      </c>
      <c r="F1181" s="2">
        <v>129.93100000000001</v>
      </c>
      <c r="G1181" s="2">
        <v>131.69594999999998</v>
      </c>
      <c r="H1181" s="2">
        <v>136.62909000000002</v>
      </c>
      <c r="I1181" s="2">
        <v>131.59978500000008</v>
      </c>
      <c r="J1181" s="19" t="s">
        <v>54</v>
      </c>
      <c r="K1181" s="19" t="s">
        <v>50</v>
      </c>
      <c r="L1181" s="19" t="s">
        <v>55</v>
      </c>
    </row>
    <row r="1182" spans="1:12" ht="13.5" x14ac:dyDescent="0.25">
      <c r="A1182" s="3">
        <v>43732</v>
      </c>
      <c r="B1182" s="2">
        <v>126.2149</v>
      </c>
      <c r="C1182" s="2">
        <v>28.538595832961434</v>
      </c>
      <c r="D1182" s="2">
        <v>0.99979390098422982</v>
      </c>
      <c r="E1182" s="2">
        <v>0.25512971113882893</v>
      </c>
      <c r="F1182" s="2">
        <v>129.23301999999998</v>
      </c>
      <c r="G1182" s="2">
        <v>131.20384999999999</v>
      </c>
      <c r="H1182" s="2">
        <v>136.35321000000005</v>
      </c>
      <c r="I1182" s="2">
        <v>131.66838950000007</v>
      </c>
      <c r="J1182" s="19" t="s">
        <v>54</v>
      </c>
      <c r="K1182" s="19" t="s">
        <v>52</v>
      </c>
      <c r="L1182" s="19" t="s">
        <v>47</v>
      </c>
    </row>
    <row r="1183" spans="1:12" ht="13.5" x14ac:dyDescent="0.25">
      <c r="A1183" s="3">
        <v>43733</v>
      </c>
      <c r="B1183" s="2">
        <v>128.90469999999999</v>
      </c>
      <c r="C1183" s="2">
        <v>40.291507454236708</v>
      </c>
      <c r="D1183" s="2">
        <v>0.82586961262180125</v>
      </c>
      <c r="E1183" s="2">
        <v>0.12282811708105121</v>
      </c>
      <c r="F1183" s="2">
        <v>128.82195999999999</v>
      </c>
      <c r="G1183" s="2">
        <v>130.85554999999999</v>
      </c>
      <c r="H1183" s="2">
        <v>136.10560800000002</v>
      </c>
      <c r="I1183" s="2">
        <v>131.75611000000006</v>
      </c>
      <c r="J1183" s="19" t="s">
        <v>54</v>
      </c>
      <c r="K1183" s="19" t="s">
        <v>52</v>
      </c>
      <c r="L1183" s="19" t="s">
        <v>47</v>
      </c>
    </row>
    <row r="1184" spans="1:12" ht="13.5" x14ac:dyDescent="0.25">
      <c r="A1184" s="3">
        <v>43734</v>
      </c>
      <c r="B1184" s="2">
        <v>132.69120000000001</v>
      </c>
      <c r="C1184" s="2">
        <v>52.207634101944919</v>
      </c>
      <c r="D1184" s="2">
        <v>0.31010933413134012</v>
      </c>
      <c r="E1184" s="2">
        <v>-5.3206205089246006E-2</v>
      </c>
      <c r="F1184" s="2">
        <v>129.28958</v>
      </c>
      <c r="G1184" s="2">
        <v>130.76554500000003</v>
      </c>
      <c r="H1184" s="2">
        <v>135.87856000000005</v>
      </c>
      <c r="I1184" s="2">
        <v>131.89221750000007</v>
      </c>
      <c r="J1184" s="19" t="s">
        <v>48</v>
      </c>
      <c r="K1184" s="19" t="s">
        <v>50</v>
      </c>
      <c r="L1184" s="19" t="s">
        <v>51</v>
      </c>
    </row>
    <row r="1185" spans="1:12" ht="13.5" x14ac:dyDescent="0.25">
      <c r="A1185" s="3">
        <v>43735</v>
      </c>
      <c r="B1185" s="2">
        <v>133.93950000000001</v>
      </c>
      <c r="C1185" s="2">
        <v>55.369860369834363</v>
      </c>
      <c r="D1185" s="2">
        <v>-0.22448187362195426</v>
      </c>
      <c r="E1185" s="2">
        <v>-0.16454697652663672</v>
      </c>
      <c r="F1185" s="2">
        <v>130.14479999999998</v>
      </c>
      <c r="G1185" s="2">
        <v>130.70346999999998</v>
      </c>
      <c r="H1185" s="2">
        <v>135.60681800000009</v>
      </c>
      <c r="I1185" s="2">
        <v>132.01170150000007</v>
      </c>
      <c r="J1185" s="19" t="s">
        <v>48</v>
      </c>
      <c r="K1185" s="19" t="s">
        <v>50</v>
      </c>
      <c r="L1185" s="19" t="s">
        <v>51</v>
      </c>
    </row>
    <row r="1186" spans="1:12" ht="13.5" x14ac:dyDescent="0.25">
      <c r="A1186" s="3">
        <v>43738</v>
      </c>
      <c r="B1186" s="2">
        <v>134.1465</v>
      </c>
      <c r="C1186" s="2">
        <v>55.891051688344405</v>
      </c>
      <c r="D1186" s="2">
        <v>-0.89581137401415845</v>
      </c>
      <c r="E1186" s="2">
        <v>-0.17948008717511196</v>
      </c>
      <c r="F1186" s="2">
        <v>131.17936</v>
      </c>
      <c r="G1186" s="2">
        <v>130.65174500000001</v>
      </c>
      <c r="H1186" s="2">
        <v>135.33921600000008</v>
      </c>
      <c r="I1186" s="2">
        <v>132.11574700000008</v>
      </c>
      <c r="J1186" s="19" t="s">
        <v>48</v>
      </c>
      <c r="K1186" s="19" t="s">
        <v>50</v>
      </c>
      <c r="L1186" s="19" t="s">
        <v>51</v>
      </c>
    </row>
    <row r="1187" spans="1:12" ht="13.5" x14ac:dyDescent="0.25">
      <c r="A1187" s="3">
        <v>43739</v>
      </c>
      <c r="B1187" s="2">
        <v>135.11199999999999</v>
      </c>
      <c r="C1187" s="2">
        <v>58.335079273401654</v>
      </c>
      <c r="D1187" s="2">
        <v>-1.3509742432785572</v>
      </c>
      <c r="E1187" s="2">
        <v>-0.18298140671466046</v>
      </c>
      <c r="F1187" s="2">
        <v>132.95877999999999</v>
      </c>
      <c r="G1187" s="2">
        <v>130.65863999999999</v>
      </c>
      <c r="H1187" s="2">
        <v>135.14472000000006</v>
      </c>
      <c r="I1187" s="2">
        <v>132.21147400000007</v>
      </c>
      <c r="J1187" s="19" t="s">
        <v>48</v>
      </c>
      <c r="K1187" s="19" t="s">
        <v>50</v>
      </c>
      <c r="L1187" s="19" t="s">
        <v>51</v>
      </c>
    </row>
    <row r="1188" spans="1:12" ht="13.5" x14ac:dyDescent="0.25">
      <c r="A1188" s="3">
        <v>43740</v>
      </c>
      <c r="B1188" s="2">
        <v>135.5258</v>
      </c>
      <c r="C1188" s="2">
        <v>59.374055855643526</v>
      </c>
      <c r="D1188" s="2">
        <v>-1.5913522833771196</v>
      </c>
      <c r="E1188" s="2">
        <v>-9.3721804747477586E-2</v>
      </c>
      <c r="F1188" s="2">
        <v>134.28300000000002</v>
      </c>
      <c r="G1188" s="2">
        <v>130.88865000000001</v>
      </c>
      <c r="H1188" s="2">
        <v>134.95988000000008</v>
      </c>
      <c r="I1188" s="2">
        <v>132.30264800000009</v>
      </c>
      <c r="J1188" s="19" t="s">
        <v>48</v>
      </c>
      <c r="K1188" s="19" t="s">
        <v>50</v>
      </c>
      <c r="L1188" s="19" t="s">
        <v>51</v>
      </c>
    </row>
    <row r="1189" spans="1:12" ht="13.5" x14ac:dyDescent="0.25">
      <c r="A1189" s="3">
        <v>43741</v>
      </c>
      <c r="B1189" s="2">
        <v>135.8707</v>
      </c>
      <c r="C1189" s="2">
        <v>60.263487023391569</v>
      </c>
      <c r="D1189" s="2">
        <v>-1.9324968756665442</v>
      </c>
      <c r="E1189" s="2">
        <v>7.1321510892308315E-2</v>
      </c>
      <c r="F1189" s="2">
        <v>134.91889999999998</v>
      </c>
      <c r="G1189" s="2">
        <v>131.09556000000001</v>
      </c>
      <c r="H1189" s="2">
        <v>134.78055800000007</v>
      </c>
      <c r="I1189" s="2">
        <v>132.38895700000009</v>
      </c>
      <c r="J1189" s="19" t="s">
        <v>48</v>
      </c>
      <c r="K1189" s="19" t="s">
        <v>50</v>
      </c>
      <c r="L1189" s="19" t="s">
        <v>51</v>
      </c>
    </row>
    <row r="1190" spans="1:12" ht="13.5" x14ac:dyDescent="0.25">
      <c r="A1190" s="3">
        <v>43742</v>
      </c>
      <c r="B1190" s="2">
        <v>136.56039999999999</v>
      </c>
      <c r="C1190" s="2">
        <v>62.052619086238508</v>
      </c>
      <c r="D1190" s="2">
        <v>-2.3978278596464122</v>
      </c>
      <c r="E1190" s="2">
        <v>0.2797004470206596</v>
      </c>
      <c r="F1190" s="2">
        <v>135.44307999999998</v>
      </c>
      <c r="G1190" s="2">
        <v>131.37143999999998</v>
      </c>
      <c r="H1190" s="2">
        <v>134.62192800000011</v>
      </c>
      <c r="I1190" s="2">
        <v>132.4853040000001</v>
      </c>
      <c r="J1190" s="19" t="s">
        <v>48</v>
      </c>
      <c r="K1190" s="19" t="s">
        <v>50</v>
      </c>
      <c r="L1190" s="19" t="s">
        <v>51</v>
      </c>
    </row>
    <row r="1191" spans="1:12" ht="13.5" x14ac:dyDescent="0.25">
      <c r="A1191" s="3">
        <v>43745</v>
      </c>
      <c r="B1191" s="2">
        <v>137.93979999999999</v>
      </c>
      <c r="C1191" s="2">
        <v>65.40730399224276</v>
      </c>
      <c r="D1191" s="2">
        <v>-3.0219615039651444</v>
      </c>
      <c r="E1191" s="2">
        <v>0.44165210031455399</v>
      </c>
      <c r="F1191" s="2">
        <v>136.20174</v>
      </c>
      <c r="G1191" s="2">
        <v>131.75077499999998</v>
      </c>
      <c r="H1191" s="2">
        <v>134.56675200000006</v>
      </c>
      <c r="I1191" s="2">
        <v>132.5918425000001</v>
      </c>
      <c r="J1191" s="19" t="s">
        <v>48</v>
      </c>
      <c r="K1191" s="19" t="s">
        <v>50</v>
      </c>
      <c r="L1191" s="19" t="s">
        <v>51</v>
      </c>
    </row>
    <row r="1192" spans="1:12" ht="13.5" x14ac:dyDescent="0.25">
      <c r="A1192" s="3">
        <v>43746</v>
      </c>
      <c r="B1192" s="2">
        <v>138.62950000000001</v>
      </c>
      <c r="C1192" s="2">
        <v>66.979159907193576</v>
      </c>
      <c r="D1192" s="2">
        <v>-4.0542142281013014</v>
      </c>
      <c r="E1192" s="2">
        <v>0.62614895496332079</v>
      </c>
      <c r="F1192" s="2">
        <v>136.90523999999999</v>
      </c>
      <c r="G1192" s="2">
        <v>132.16459500000002</v>
      </c>
      <c r="H1192" s="2">
        <v>134.52537000000007</v>
      </c>
      <c r="I1192" s="2">
        <v>132.71171350000009</v>
      </c>
      <c r="J1192" s="19" t="s">
        <v>48</v>
      </c>
      <c r="K1192" s="19" t="s">
        <v>50</v>
      </c>
      <c r="L1192" s="19" t="s">
        <v>51</v>
      </c>
    </row>
    <row r="1193" spans="1:12" ht="13.5" x14ac:dyDescent="0.25">
      <c r="A1193" s="3">
        <v>43747</v>
      </c>
      <c r="B1193" s="2">
        <v>138.01570000000001</v>
      </c>
      <c r="C1193" s="2">
        <v>64.184001322061491</v>
      </c>
      <c r="D1193" s="2">
        <v>-4.4989522401384647</v>
      </c>
      <c r="E1193" s="2">
        <v>0.80661596063363938</v>
      </c>
      <c r="F1193" s="2">
        <v>137.40322</v>
      </c>
      <c r="G1193" s="2">
        <v>132.54772499999999</v>
      </c>
      <c r="H1193" s="2">
        <v>134.52688800000004</v>
      </c>
      <c r="I1193" s="2">
        <v>132.84169450000007</v>
      </c>
      <c r="J1193" s="19" t="s">
        <v>48</v>
      </c>
      <c r="K1193" s="19" t="s">
        <v>50</v>
      </c>
      <c r="L1193" s="19" t="s">
        <v>51</v>
      </c>
    </row>
    <row r="1194" spans="1:12" ht="13.5" x14ac:dyDescent="0.25">
      <c r="A1194" s="3">
        <v>43748</v>
      </c>
      <c r="B1194" s="2">
        <v>138.7054</v>
      </c>
      <c r="C1194" s="2">
        <v>65.905735528205341</v>
      </c>
      <c r="D1194" s="2">
        <v>-4.3685030787414973</v>
      </c>
      <c r="E1194" s="2">
        <v>0.93342948354583677</v>
      </c>
      <c r="F1194" s="2">
        <v>137.97015999999999</v>
      </c>
      <c r="G1194" s="2">
        <v>132.99982499999999</v>
      </c>
      <c r="H1194" s="2">
        <v>134.48702400000005</v>
      </c>
      <c r="I1194" s="2">
        <v>132.98171300000007</v>
      </c>
      <c r="J1194" s="19" t="s">
        <v>48</v>
      </c>
      <c r="K1194" s="19" t="s">
        <v>50</v>
      </c>
      <c r="L1194" s="19" t="s">
        <v>51</v>
      </c>
    </row>
    <row r="1195" spans="1:12" ht="13.5" x14ac:dyDescent="0.25">
      <c r="A1195" s="3">
        <v>43749</v>
      </c>
      <c r="B1195" s="2">
        <v>139.3192</v>
      </c>
      <c r="C1195" s="2">
        <v>67.40735532726984</v>
      </c>
      <c r="D1195" s="2">
        <v>-4.1384742135018087</v>
      </c>
      <c r="E1195" s="2">
        <v>0.97443708447738842</v>
      </c>
      <c r="F1195" s="2">
        <v>138.52192000000002</v>
      </c>
      <c r="G1195" s="2">
        <v>133.48261499999998</v>
      </c>
      <c r="H1195" s="2">
        <v>134.52840600000005</v>
      </c>
      <c r="I1195" s="2">
        <v>133.11162200000007</v>
      </c>
      <c r="J1195" s="19" t="s">
        <v>48</v>
      </c>
      <c r="K1195" s="19" t="s">
        <v>50</v>
      </c>
      <c r="L1195" s="19" t="s">
        <v>51</v>
      </c>
    </row>
    <row r="1196" spans="1:12" ht="13.5" x14ac:dyDescent="0.25">
      <c r="A1196" s="3">
        <v>43752</v>
      </c>
      <c r="B1196" s="2">
        <v>140.6986</v>
      </c>
      <c r="C1196" s="2">
        <v>70.546841376009368</v>
      </c>
      <c r="D1196" s="2">
        <v>-4.0427288152256722</v>
      </c>
      <c r="E1196" s="2">
        <v>0.96849359606288621</v>
      </c>
      <c r="F1196" s="2">
        <v>139.07368000000002</v>
      </c>
      <c r="G1196" s="2">
        <v>134.09644499999999</v>
      </c>
      <c r="H1196" s="2">
        <v>134.58358200000004</v>
      </c>
      <c r="I1196" s="2">
        <v>133.25501750000006</v>
      </c>
      <c r="J1196" s="19" t="s">
        <v>48</v>
      </c>
      <c r="K1196" s="19" t="s">
        <v>50</v>
      </c>
      <c r="L1196" s="19" t="s">
        <v>51</v>
      </c>
    </row>
    <row r="1197" spans="1:12" ht="13.5" x14ac:dyDescent="0.25">
      <c r="A1197" s="3">
        <v>43754</v>
      </c>
      <c r="B1197" s="2">
        <v>141.38829999999999</v>
      </c>
      <c r="C1197" s="2">
        <v>71.99916889091017</v>
      </c>
      <c r="D1197" s="2">
        <v>-3.8988618642660242</v>
      </c>
      <c r="E1197" s="2">
        <v>0.91819787304395217</v>
      </c>
      <c r="F1197" s="2">
        <v>139.62544</v>
      </c>
      <c r="G1197" s="2">
        <v>134.68062</v>
      </c>
      <c r="H1197" s="2">
        <v>134.59806599999999</v>
      </c>
      <c r="I1197" s="2">
        <v>133.40647400000006</v>
      </c>
      <c r="J1197" s="19" t="s">
        <v>48</v>
      </c>
      <c r="K1197" s="19" t="s">
        <v>50</v>
      </c>
      <c r="L1197" s="19" t="s">
        <v>51</v>
      </c>
    </row>
    <row r="1198" spans="1:12" ht="13.5" x14ac:dyDescent="0.25">
      <c r="A1198" s="3">
        <v>43755</v>
      </c>
      <c r="B1198" s="2">
        <v>140.6986</v>
      </c>
      <c r="C1198" s="2">
        <v>68.368604944197841</v>
      </c>
      <c r="D1198" s="2">
        <v>-3.6984884768843358</v>
      </c>
      <c r="E1198" s="2">
        <v>0.853594091313162</v>
      </c>
      <c r="F1198" s="2">
        <v>140.16201999999998</v>
      </c>
      <c r="G1198" s="2">
        <v>135.16755000000001</v>
      </c>
      <c r="H1198" s="2">
        <v>134.63669000000002</v>
      </c>
      <c r="I1198" s="2">
        <v>133.55645850000008</v>
      </c>
      <c r="J1198" s="19" t="s">
        <v>48</v>
      </c>
      <c r="K1198" s="19" t="s">
        <v>50</v>
      </c>
      <c r="L1198" s="19" t="s">
        <v>51</v>
      </c>
    </row>
    <row r="1199" spans="1:12" ht="13.5" x14ac:dyDescent="0.25">
      <c r="A1199" s="3">
        <v>43756</v>
      </c>
      <c r="B1199" s="2">
        <v>140.6917</v>
      </c>
      <c r="C1199" s="2">
        <v>68.331482121068461</v>
      </c>
      <c r="D1199" s="2">
        <v>-3.5047294015637931</v>
      </c>
      <c r="E1199" s="2">
        <v>0.75749304859715172</v>
      </c>
      <c r="F1199" s="2">
        <v>140.55927999999997</v>
      </c>
      <c r="G1199" s="2">
        <v>135.68448000000004</v>
      </c>
      <c r="H1199" s="2">
        <v>134.66413999999997</v>
      </c>
      <c r="I1199" s="2">
        <v>133.71629300000006</v>
      </c>
      <c r="J1199" s="19" t="s">
        <v>48</v>
      </c>
      <c r="K1199" s="19" t="s">
        <v>50</v>
      </c>
      <c r="L1199" s="19" t="s">
        <v>51</v>
      </c>
    </row>
    <row r="1200" spans="1:12" ht="13.5" x14ac:dyDescent="0.25">
      <c r="A1200" s="3">
        <v>43759</v>
      </c>
      <c r="B1200" s="2">
        <v>140.6986</v>
      </c>
      <c r="C1200" s="2">
        <v>68.34998941067505</v>
      </c>
      <c r="D1200" s="2">
        <v>-3.2623275117649371</v>
      </c>
      <c r="E1200" s="2">
        <v>0.65344097263427048</v>
      </c>
      <c r="F1200" s="2">
        <v>140.83516</v>
      </c>
      <c r="G1200" s="2">
        <v>136.23624000000001</v>
      </c>
      <c r="H1200" s="2">
        <v>134.67793399999999</v>
      </c>
      <c r="I1200" s="2">
        <v>133.86957250000006</v>
      </c>
      <c r="J1200" s="19" t="s">
        <v>48</v>
      </c>
      <c r="K1200" s="19" t="s">
        <v>50</v>
      </c>
      <c r="L1200" s="19" t="s">
        <v>51</v>
      </c>
    </row>
    <row r="1201" spans="1:12" ht="13.5" x14ac:dyDescent="0.25">
      <c r="A1201" s="3">
        <v>43760</v>
      </c>
      <c r="B1201" s="2">
        <v>136.4914</v>
      </c>
      <c r="C1201" s="2">
        <v>49.394896649501739</v>
      </c>
      <c r="D1201" s="2">
        <v>-2.5585331250363197</v>
      </c>
      <c r="E1201" s="2">
        <v>0.59153595680044391</v>
      </c>
      <c r="F1201" s="2">
        <v>139.99372</v>
      </c>
      <c r="G1201" s="2">
        <v>136.61212499999999</v>
      </c>
      <c r="H1201" s="2">
        <v>134.62137799999999</v>
      </c>
      <c r="I1201" s="2">
        <v>133.99193200000005</v>
      </c>
      <c r="J1201" s="19" t="s">
        <v>54</v>
      </c>
      <c r="K1201" s="19" t="s">
        <v>52</v>
      </c>
      <c r="L1201" s="19" t="s">
        <v>47</v>
      </c>
    </row>
    <row r="1202" spans="1:12" ht="13.5" x14ac:dyDescent="0.25">
      <c r="A1202" s="3">
        <v>43761</v>
      </c>
      <c r="B1202" s="2">
        <v>131.6635</v>
      </c>
      <c r="C1202" s="2">
        <v>36.78723812428823</v>
      </c>
      <c r="D1202" s="2">
        <v>-1.4977342964023705</v>
      </c>
      <c r="E1202" s="2">
        <v>0.53437343884209854</v>
      </c>
      <c r="F1202" s="2">
        <v>138.04876000000002</v>
      </c>
      <c r="G1202" s="2">
        <v>136.88455500000001</v>
      </c>
      <c r="H1202" s="2">
        <v>134.49585199999999</v>
      </c>
      <c r="I1202" s="2">
        <v>134.06049950000005</v>
      </c>
      <c r="J1202" s="19" t="s">
        <v>54</v>
      </c>
      <c r="K1202" s="19" t="s">
        <v>52</v>
      </c>
      <c r="L1202" s="19" t="s">
        <v>47</v>
      </c>
    </row>
    <row r="1203" spans="1:12" ht="13.5" x14ac:dyDescent="0.25">
      <c r="A1203" s="3">
        <v>43762</v>
      </c>
      <c r="B1203" s="2">
        <v>130.34620000000001</v>
      </c>
      <c r="C1203" s="2">
        <v>34.220674520384321</v>
      </c>
      <c r="D1203" s="2">
        <v>-0.56702428198656207</v>
      </c>
      <c r="E1203" s="2">
        <v>0.50411622319704563</v>
      </c>
      <c r="F1203" s="2">
        <v>135.97827999999998</v>
      </c>
      <c r="G1203" s="2">
        <v>136.95662999999999</v>
      </c>
      <c r="H1203" s="2">
        <v>134.35777399999998</v>
      </c>
      <c r="I1203" s="2">
        <v>134.11589100000003</v>
      </c>
      <c r="J1203" s="19" t="s">
        <v>54</v>
      </c>
      <c r="K1203" s="19" t="s">
        <v>52</v>
      </c>
      <c r="L1203" s="19" t="s">
        <v>47</v>
      </c>
    </row>
    <row r="1204" spans="1:12" ht="13.5" x14ac:dyDescent="0.25">
      <c r="A1204" s="3">
        <v>43763</v>
      </c>
      <c r="B1204" s="2">
        <v>123.1113</v>
      </c>
      <c r="C1204" s="2">
        <v>24.22436371744881</v>
      </c>
      <c r="D1204" s="2">
        <v>0.89805421115389095</v>
      </c>
      <c r="E1204" s="2">
        <v>0.44286643290309025</v>
      </c>
      <c r="F1204" s="2">
        <v>132.4622</v>
      </c>
      <c r="G1204" s="2">
        <v>136.47763499999999</v>
      </c>
      <c r="H1204" s="2">
        <v>134.07499799999997</v>
      </c>
      <c r="I1204" s="2">
        <v>134.13840300000004</v>
      </c>
      <c r="J1204" s="19" t="s">
        <v>54</v>
      </c>
      <c r="K1204" s="19" t="s">
        <v>52</v>
      </c>
      <c r="L1204" s="19" t="s">
        <v>47</v>
      </c>
    </row>
    <row r="1205" spans="1:12" ht="13.5" x14ac:dyDescent="0.25">
      <c r="A1205" s="3">
        <v>43766</v>
      </c>
      <c r="B1205" s="2">
        <v>115.7246</v>
      </c>
      <c r="C1205" s="2">
        <v>18.335345531112736</v>
      </c>
      <c r="D1205" s="2">
        <v>2.8549777689003406</v>
      </c>
      <c r="E1205" s="2">
        <v>0.38790033654739098</v>
      </c>
      <c r="F1205" s="2">
        <v>127.4674</v>
      </c>
      <c r="G1205" s="2">
        <v>135.56689</v>
      </c>
      <c r="H1205" s="2">
        <v>133.61703799999995</v>
      </c>
      <c r="I1205" s="2">
        <v>134.12497000000005</v>
      </c>
      <c r="J1205" s="19" t="s">
        <v>54</v>
      </c>
      <c r="K1205" s="19" t="s">
        <v>52</v>
      </c>
      <c r="L1205" s="19" t="s">
        <v>47</v>
      </c>
    </row>
    <row r="1206" spans="1:12" ht="13.5" x14ac:dyDescent="0.25">
      <c r="A1206" s="3">
        <v>43767</v>
      </c>
      <c r="B1206" s="2">
        <v>108.9862</v>
      </c>
      <c r="C1206" s="2">
        <v>14.800582298466225</v>
      </c>
      <c r="D1206" s="2">
        <v>5.3358850831586437</v>
      </c>
      <c r="E1206" s="2">
        <v>0.29315437856811288</v>
      </c>
      <c r="F1206" s="2">
        <v>121.96635999999998</v>
      </c>
      <c r="G1206" s="2">
        <v>134.308875</v>
      </c>
      <c r="H1206" s="2">
        <v>133.05175999999994</v>
      </c>
      <c r="I1206" s="2">
        <v>134.07817450000005</v>
      </c>
      <c r="J1206" s="19" t="s">
        <v>54</v>
      </c>
      <c r="K1206" s="19" t="s">
        <v>52</v>
      </c>
      <c r="L1206" s="19" t="s">
        <v>47</v>
      </c>
    </row>
    <row r="1207" spans="1:12" ht="13.5" x14ac:dyDescent="0.25">
      <c r="A1207" s="3">
        <v>43768</v>
      </c>
      <c r="B1207" s="2">
        <v>102.35129999999999</v>
      </c>
      <c r="C1207" s="2">
        <v>12.288507116464459</v>
      </c>
      <c r="D1207" s="2">
        <v>8.1777847158891461</v>
      </c>
      <c r="E1207" s="2">
        <v>0.17544418288734365</v>
      </c>
      <c r="F1207" s="2">
        <v>116.10391999999999</v>
      </c>
      <c r="G1207" s="2">
        <v>132.67083999999997</v>
      </c>
      <c r="H1207" s="2">
        <v>132.36757799999998</v>
      </c>
      <c r="I1207" s="2">
        <v>134.01336000000003</v>
      </c>
      <c r="J1207" s="19" t="s">
        <v>54</v>
      </c>
      <c r="K1207" s="19" t="s">
        <v>52</v>
      </c>
      <c r="L1207" s="19" t="s">
        <v>47</v>
      </c>
    </row>
    <row r="1208" spans="1:12" ht="13.5" x14ac:dyDescent="0.25">
      <c r="A1208" s="3">
        <v>43769</v>
      </c>
      <c r="B1208" s="2">
        <v>102.35129999999999</v>
      </c>
      <c r="C1208" s="2">
        <v>12.288507116464459</v>
      </c>
      <c r="D1208" s="2">
        <v>10.649908533944227</v>
      </c>
      <c r="E1208" s="2">
        <v>6.0646978545287666E-2</v>
      </c>
      <c r="F1208" s="2">
        <v>110.50493999999999</v>
      </c>
      <c r="G1208" s="2">
        <v>131.01211499999999</v>
      </c>
      <c r="H1208" s="2">
        <v>131.71098399999997</v>
      </c>
      <c r="I1208" s="2">
        <v>133.95513500000004</v>
      </c>
      <c r="J1208" s="19" t="s">
        <v>54</v>
      </c>
      <c r="K1208" s="19" t="s">
        <v>52</v>
      </c>
      <c r="L1208" s="19" t="s">
        <v>47</v>
      </c>
    </row>
    <row r="1209" spans="1:12" ht="13.5" x14ac:dyDescent="0.25">
      <c r="A1209" s="3">
        <v>43770</v>
      </c>
      <c r="B1209" s="2">
        <v>96.212999999999994</v>
      </c>
      <c r="C1209" s="2">
        <v>10.39538914794079</v>
      </c>
      <c r="D1209" s="2">
        <v>13.356024818358364</v>
      </c>
      <c r="E1209" s="2">
        <v>-4.1410940692568947E-2</v>
      </c>
      <c r="F1209" s="2">
        <v>105.12528</v>
      </c>
      <c r="G1209" s="2">
        <v>129.02922999999998</v>
      </c>
      <c r="H1209" s="2">
        <v>130.94541799999996</v>
      </c>
      <c r="I1209" s="2">
        <v>133.86358250000001</v>
      </c>
      <c r="J1209" s="19" t="s">
        <v>54</v>
      </c>
      <c r="K1209" s="19" t="s">
        <v>52</v>
      </c>
      <c r="L1209" s="19" t="s">
        <v>47</v>
      </c>
    </row>
    <row r="1210" spans="1:12" ht="13.5" x14ac:dyDescent="0.25">
      <c r="A1210" s="3">
        <v>43773</v>
      </c>
      <c r="B1210" s="2">
        <v>90.357500000000002</v>
      </c>
      <c r="C1210" s="2">
        <v>8.9749824292659639</v>
      </c>
      <c r="D1210" s="2">
        <v>16.265678034712963</v>
      </c>
      <c r="E1210" s="2">
        <v>-0.15330704457585315</v>
      </c>
      <c r="F1210" s="2">
        <v>100.05186</v>
      </c>
      <c r="G1210" s="2">
        <v>126.71908499999999</v>
      </c>
      <c r="H1210" s="2">
        <v>130.03515399999995</v>
      </c>
      <c r="I1210" s="2">
        <v>133.738799</v>
      </c>
      <c r="J1210" s="19" t="s">
        <v>54</v>
      </c>
      <c r="K1210" s="19" t="s">
        <v>52</v>
      </c>
      <c r="L1210" s="19" t="s">
        <v>47</v>
      </c>
    </row>
    <row r="1211" spans="1:12" ht="13.5" x14ac:dyDescent="0.25">
      <c r="A1211" s="3">
        <v>43774</v>
      </c>
      <c r="B1211" s="2">
        <v>90.288499999999999</v>
      </c>
      <c r="C1211" s="2">
        <v>8.959447010647196</v>
      </c>
      <c r="D1211" s="2">
        <v>18.291494337729063</v>
      </c>
      <c r="E1211" s="2">
        <v>-0.26777906491179032</v>
      </c>
      <c r="F1211" s="2">
        <v>96.31232</v>
      </c>
      <c r="G1211" s="2">
        <v>124.33652000000002</v>
      </c>
      <c r="H1211" s="2">
        <v>129.15109799999993</v>
      </c>
      <c r="I1211" s="2">
        <v>133.59126649999999</v>
      </c>
      <c r="J1211" s="19" t="s">
        <v>54</v>
      </c>
      <c r="K1211" s="19" t="s">
        <v>52</v>
      </c>
      <c r="L1211" s="19" t="s">
        <v>47</v>
      </c>
    </row>
    <row r="1212" spans="1:12" ht="13.5" x14ac:dyDescent="0.25">
      <c r="A1212" s="3">
        <v>43775</v>
      </c>
      <c r="B1212" s="2">
        <v>95.785399999999996</v>
      </c>
      <c r="C1212" s="2">
        <v>20.731292642063323</v>
      </c>
      <c r="D1212" s="2">
        <v>19.046819425986953</v>
      </c>
      <c r="E1212" s="2">
        <v>-0.38676320260804975</v>
      </c>
      <c r="F1212" s="2">
        <v>94.999139999999997</v>
      </c>
      <c r="G1212" s="2">
        <v>122.19431500000003</v>
      </c>
      <c r="H1212" s="2">
        <v>128.34566799999996</v>
      </c>
      <c r="I1212" s="2">
        <v>133.43596549999998</v>
      </c>
      <c r="J1212" s="19" t="s">
        <v>54</v>
      </c>
      <c r="K1212" s="19" t="s">
        <v>52</v>
      </c>
      <c r="L1212" s="19" t="s">
        <v>47</v>
      </c>
    </row>
    <row r="1213" spans="1:12" ht="13.5" x14ac:dyDescent="0.25">
      <c r="A1213" s="3">
        <v>43776</v>
      </c>
      <c r="B1213" s="2">
        <v>100.6961</v>
      </c>
      <c r="C1213" s="2">
        <v>29.501319266640294</v>
      </c>
      <c r="D1213" s="2">
        <v>19.263990712502533</v>
      </c>
      <c r="E1213" s="2">
        <v>-0.51265670532873464</v>
      </c>
      <c r="F1213" s="2">
        <v>94.668099999999995</v>
      </c>
      <c r="G1213" s="2">
        <v>120.32833500000004</v>
      </c>
      <c r="H1213" s="2">
        <v>127.64217599999995</v>
      </c>
      <c r="I1213" s="2">
        <v>133.2805075</v>
      </c>
      <c r="J1213" s="19" t="s">
        <v>54</v>
      </c>
      <c r="K1213" s="19" t="s">
        <v>52</v>
      </c>
      <c r="L1213" s="19" t="s">
        <v>47</v>
      </c>
    </row>
    <row r="1214" spans="1:12" ht="13.5" x14ac:dyDescent="0.25">
      <c r="A1214" s="3">
        <v>43777</v>
      </c>
      <c r="B1214" s="2">
        <v>94.564599999999999</v>
      </c>
      <c r="C1214" s="2">
        <v>25.680851286669579</v>
      </c>
      <c r="D1214" s="2">
        <v>18.893623022877946</v>
      </c>
      <c r="E1214" s="2">
        <v>-0.65506853993275271</v>
      </c>
      <c r="F1214" s="2">
        <v>94.338419999999999</v>
      </c>
      <c r="G1214" s="2">
        <v>118.12129500000003</v>
      </c>
      <c r="H1214" s="2">
        <v>126.84364199999995</v>
      </c>
      <c r="I1214" s="2">
        <v>133.10101449999999</v>
      </c>
      <c r="J1214" s="19" t="s">
        <v>54</v>
      </c>
      <c r="K1214" s="19" t="s">
        <v>50</v>
      </c>
      <c r="L1214" s="19" t="s">
        <v>47</v>
      </c>
    </row>
    <row r="1215" spans="1:12" ht="13.5" x14ac:dyDescent="0.25">
      <c r="A1215" s="3">
        <v>43780</v>
      </c>
      <c r="B1215" s="2">
        <v>93.730099999999993</v>
      </c>
      <c r="C1215" s="2">
        <v>25.20248260184151</v>
      </c>
      <c r="D1215" s="2">
        <v>17.638854912512514</v>
      </c>
      <c r="E1215" s="2">
        <v>-0.83133313928227759</v>
      </c>
      <c r="F1215" s="2">
        <v>95.012939999999986</v>
      </c>
      <c r="G1215" s="2">
        <v>115.84184</v>
      </c>
      <c r="H1215" s="2">
        <v>126.01462399999993</v>
      </c>
      <c r="I1215" s="2">
        <v>132.917349</v>
      </c>
      <c r="J1215" s="19" t="s">
        <v>48</v>
      </c>
      <c r="K1215" s="19" t="s">
        <v>50</v>
      </c>
      <c r="L1215" s="19" t="s">
        <v>51</v>
      </c>
    </row>
    <row r="1216" spans="1:12" ht="13.5" x14ac:dyDescent="0.25">
      <c r="A1216" s="3">
        <v>43781</v>
      </c>
      <c r="B1216" s="2">
        <v>91.723100000000002</v>
      </c>
      <c r="C1216" s="2">
        <v>24.042532639430064</v>
      </c>
      <c r="D1216" s="2">
        <v>15.817401208807254</v>
      </c>
      <c r="E1216" s="2">
        <v>-1.0121867788157179</v>
      </c>
      <c r="F1216" s="2">
        <v>95.299859999999995</v>
      </c>
      <c r="G1216" s="2">
        <v>113.39306500000002</v>
      </c>
      <c r="H1216" s="2">
        <v>125.14546599999996</v>
      </c>
      <c r="I1216" s="2">
        <v>132.75297099999997</v>
      </c>
      <c r="J1216" s="19" t="s">
        <v>48</v>
      </c>
      <c r="K1216" s="19" t="s">
        <v>49</v>
      </c>
      <c r="L1216" s="19" t="s">
        <v>51</v>
      </c>
    </row>
    <row r="1217" spans="1:12" ht="13.5" x14ac:dyDescent="0.25">
      <c r="A1217" s="3">
        <v>43782</v>
      </c>
      <c r="B1217" s="2">
        <v>92.419700000000006</v>
      </c>
      <c r="C1217" s="2">
        <v>25.327166438080724</v>
      </c>
      <c r="D1217" s="2">
        <v>13.334457694977701</v>
      </c>
      <c r="E1217" s="2">
        <v>-1.2129977187764898</v>
      </c>
      <c r="F1217" s="2">
        <v>94.626720000000006</v>
      </c>
      <c r="G1217" s="2">
        <v>110.94463500000002</v>
      </c>
      <c r="H1217" s="2">
        <v>124.29437799999997</v>
      </c>
      <c r="I1217" s="2">
        <v>132.62106949999995</v>
      </c>
      <c r="J1217" s="19" t="s">
        <v>48</v>
      </c>
      <c r="K1217" s="19" t="s">
        <v>50</v>
      </c>
      <c r="L1217" s="19" t="s">
        <v>53</v>
      </c>
    </row>
    <row r="1218" spans="1:12" ht="13.5" x14ac:dyDescent="0.25">
      <c r="A1218" s="3">
        <v>43783</v>
      </c>
      <c r="B1218" s="2">
        <v>93.730099999999993</v>
      </c>
      <c r="C1218" s="2">
        <v>27.800860505626872</v>
      </c>
      <c r="D1218" s="2">
        <v>11.253285908416345</v>
      </c>
      <c r="E1218" s="2">
        <v>-1.4343992189187826</v>
      </c>
      <c r="F1218" s="2">
        <v>93.233519999999999</v>
      </c>
      <c r="G1218" s="2">
        <v>108.59621000000001</v>
      </c>
      <c r="H1218" s="2">
        <v>123.55046799999997</v>
      </c>
      <c r="I1218" s="2">
        <v>132.47031799999996</v>
      </c>
      <c r="J1218" s="19" t="s">
        <v>54</v>
      </c>
      <c r="K1218" s="19" t="s">
        <v>52</v>
      </c>
      <c r="L1218" s="19" t="s">
        <v>47</v>
      </c>
    </row>
    <row r="1219" spans="1:12" ht="13.5" x14ac:dyDescent="0.25">
      <c r="A1219" s="3">
        <v>43784</v>
      </c>
      <c r="B1219" s="2">
        <v>90.923000000000002</v>
      </c>
      <c r="C1219" s="2">
        <v>25.827086368423323</v>
      </c>
      <c r="D1219" s="2">
        <v>8.856322418564389</v>
      </c>
      <c r="E1219" s="2">
        <v>-1.6732011072724191</v>
      </c>
      <c r="F1219" s="2">
        <v>92.505199999999988</v>
      </c>
      <c r="G1219" s="2">
        <v>106.10777499999999</v>
      </c>
      <c r="H1219" s="2">
        <v>122.73427799999996</v>
      </c>
      <c r="I1219" s="2">
        <v>132.30882549999995</v>
      </c>
      <c r="J1219" s="19" t="s">
        <v>54</v>
      </c>
      <c r="K1219" s="19" t="s">
        <v>52</v>
      </c>
      <c r="L1219" s="19" t="s">
        <v>47</v>
      </c>
    </row>
    <row r="1220" spans="1:12" ht="13.5" x14ac:dyDescent="0.25">
      <c r="A1220" s="3">
        <v>43787</v>
      </c>
      <c r="B1220" s="2">
        <v>86.895200000000003</v>
      </c>
      <c r="C1220" s="2">
        <v>23.273791080993803</v>
      </c>
      <c r="D1220" s="2">
        <v>6.3352271211753504</v>
      </c>
      <c r="E1220" s="2">
        <v>-1.9248506588026104</v>
      </c>
      <c r="F1220" s="2">
        <v>91.138220000000004</v>
      </c>
      <c r="G1220" s="2">
        <v>103.41760500000001</v>
      </c>
      <c r="H1220" s="2">
        <v>121.85132599999997</v>
      </c>
      <c r="I1220" s="2">
        <v>132.14024099999995</v>
      </c>
      <c r="J1220" s="19" t="s">
        <v>54</v>
      </c>
      <c r="K1220" s="19" t="s">
        <v>52</v>
      </c>
      <c r="L1220" s="19" t="s">
        <v>47</v>
      </c>
    </row>
    <row r="1221" spans="1:12" ht="13.5" x14ac:dyDescent="0.25">
      <c r="A1221" s="3">
        <v>43788</v>
      </c>
      <c r="B1221" s="2">
        <v>82.991500000000002</v>
      </c>
      <c r="C1221" s="2">
        <v>21.096896394246826</v>
      </c>
      <c r="D1221" s="2">
        <v>4.6058176759711102</v>
      </c>
      <c r="E1221" s="2">
        <v>-2.1356223004286523</v>
      </c>
      <c r="F1221" s="2">
        <v>89.391900000000007</v>
      </c>
      <c r="G1221" s="2">
        <v>100.74260999999998</v>
      </c>
      <c r="H1221" s="2">
        <v>120.90409399999997</v>
      </c>
      <c r="I1221" s="2">
        <v>131.95559749999995</v>
      </c>
      <c r="J1221" s="19" t="s">
        <v>54</v>
      </c>
      <c r="K1221" s="19" t="s">
        <v>52</v>
      </c>
      <c r="L1221" s="19" t="s">
        <v>47</v>
      </c>
    </row>
    <row r="1222" spans="1:12" ht="13.5" x14ac:dyDescent="0.25">
      <c r="A1222" s="3">
        <v>43789</v>
      </c>
      <c r="B1222" s="2">
        <v>87.964200000000005</v>
      </c>
      <c r="C1222" s="2">
        <v>30.069846948956098</v>
      </c>
      <c r="D1222" s="2">
        <v>3.7588647753014612</v>
      </c>
      <c r="E1222" s="2">
        <v>-2.3105447220399524</v>
      </c>
      <c r="F1222" s="2">
        <v>88.500799999999998</v>
      </c>
      <c r="G1222" s="2">
        <v>98.557645000000008</v>
      </c>
      <c r="H1222" s="2">
        <v>120.05631599999998</v>
      </c>
      <c r="I1222" s="2">
        <v>131.80570149999997</v>
      </c>
      <c r="J1222" s="19" t="s">
        <v>54</v>
      </c>
      <c r="K1222" s="19" t="s">
        <v>52</v>
      </c>
      <c r="L1222" s="19" t="s">
        <v>47</v>
      </c>
    </row>
    <row r="1223" spans="1:12" ht="13.5" x14ac:dyDescent="0.25">
      <c r="A1223" s="3">
        <v>43790</v>
      </c>
      <c r="B1223" s="2">
        <v>88.281499999999994</v>
      </c>
      <c r="C1223" s="2">
        <v>30.612081942222304</v>
      </c>
      <c r="D1223" s="2">
        <v>3.873580710385923</v>
      </c>
      <c r="E1223" s="2">
        <v>-2.4218466401226983</v>
      </c>
      <c r="F1223" s="2">
        <v>87.411079999999998</v>
      </c>
      <c r="G1223" s="2">
        <v>96.454409999999982</v>
      </c>
      <c r="H1223" s="2">
        <v>119.21488399999998</v>
      </c>
      <c r="I1223" s="2">
        <v>131.64747499999996</v>
      </c>
      <c r="J1223" s="19" t="s">
        <v>54</v>
      </c>
      <c r="K1223" s="19" t="s">
        <v>52</v>
      </c>
      <c r="L1223" s="19" t="s">
        <v>47</v>
      </c>
    </row>
    <row r="1224" spans="1:12" ht="13.5" x14ac:dyDescent="0.25">
      <c r="A1224" s="3">
        <v>43791</v>
      </c>
      <c r="B1224" s="2">
        <v>87.591800000000006</v>
      </c>
      <c r="C1224" s="2">
        <v>30.066350944779757</v>
      </c>
      <c r="D1224" s="2">
        <v>3.1685726172425603</v>
      </c>
      <c r="E1224" s="2">
        <v>-2.4624226796268034</v>
      </c>
      <c r="F1224" s="2">
        <v>86.744839999999996</v>
      </c>
      <c r="G1224" s="2">
        <v>94.678435000000007</v>
      </c>
      <c r="H1224" s="2">
        <v>118.373452</v>
      </c>
      <c r="I1224" s="2">
        <v>131.49238949999994</v>
      </c>
      <c r="J1224" s="19" t="s">
        <v>54</v>
      </c>
      <c r="K1224" s="19" t="s">
        <v>52</v>
      </c>
      <c r="L1224" s="19" t="s">
        <v>47</v>
      </c>
    </row>
    <row r="1225" spans="1:12" ht="13.5" x14ac:dyDescent="0.25">
      <c r="A1225" s="3">
        <v>43794</v>
      </c>
      <c r="B1225" s="2">
        <v>84.963999999999999</v>
      </c>
      <c r="C1225" s="2">
        <v>28.016965637331666</v>
      </c>
      <c r="D1225" s="2">
        <v>2.7258361041844381</v>
      </c>
      <c r="E1225" s="2">
        <v>-2.4088925352053296</v>
      </c>
      <c r="F1225" s="2">
        <v>86.35860000000001</v>
      </c>
      <c r="G1225" s="2">
        <v>93.140405000000001</v>
      </c>
      <c r="H1225" s="2">
        <v>117.47946400000001</v>
      </c>
      <c r="I1225" s="2">
        <v>131.33833199999992</v>
      </c>
      <c r="J1225" s="19" t="s">
        <v>54</v>
      </c>
      <c r="K1225" s="19" t="s">
        <v>52</v>
      </c>
      <c r="L1225" s="19" t="s">
        <v>47</v>
      </c>
    </row>
    <row r="1226" spans="1:12" ht="13.5" x14ac:dyDescent="0.25">
      <c r="A1226" s="3">
        <v>43795</v>
      </c>
      <c r="B1226" s="2">
        <v>82.287999999999997</v>
      </c>
      <c r="C1226" s="2">
        <v>26.06831351192919</v>
      </c>
      <c r="D1226" s="2">
        <v>2.3372506753875228</v>
      </c>
      <c r="E1226" s="2">
        <v>-2.2267658100589665</v>
      </c>
      <c r="F1226" s="2">
        <v>86.2179</v>
      </c>
      <c r="G1226" s="2">
        <v>91.805495000000008</v>
      </c>
      <c r="H1226" s="2">
        <v>116.55678399999996</v>
      </c>
      <c r="I1226" s="2">
        <v>131.19306799999995</v>
      </c>
      <c r="J1226" s="19" t="s">
        <v>54</v>
      </c>
      <c r="K1226" s="19" t="s">
        <v>52</v>
      </c>
      <c r="L1226" s="19" t="s">
        <v>47</v>
      </c>
    </row>
    <row r="1227" spans="1:12" ht="13.5" x14ac:dyDescent="0.25">
      <c r="A1227" s="3">
        <v>43796</v>
      </c>
      <c r="B1227" s="2">
        <v>85.177800000000005</v>
      </c>
      <c r="C1227" s="2">
        <v>31.600920679506174</v>
      </c>
      <c r="D1227" s="2">
        <v>2.0068005454140234</v>
      </c>
      <c r="E1227" s="2">
        <v>-1.9492367810241977</v>
      </c>
      <c r="F1227" s="2">
        <v>85.660620000000009</v>
      </c>
      <c r="G1227" s="2">
        <v>90.946820000000017</v>
      </c>
      <c r="H1227" s="2">
        <v>115.66624399999999</v>
      </c>
      <c r="I1227" s="2">
        <v>131.04238599999996</v>
      </c>
      <c r="J1227" s="19" t="s">
        <v>54</v>
      </c>
      <c r="K1227" s="19" t="s">
        <v>52</v>
      </c>
      <c r="L1227" s="19" t="s">
        <v>47</v>
      </c>
    </row>
    <row r="1228" spans="1:12" ht="13.5" x14ac:dyDescent="0.25">
      <c r="A1228" s="3">
        <v>43797</v>
      </c>
      <c r="B1228" s="2">
        <v>83.384600000000006</v>
      </c>
      <c r="C1228" s="2">
        <v>30.095867931316647</v>
      </c>
      <c r="D1228" s="2">
        <v>2.1419897536066941</v>
      </c>
      <c r="E1228" s="2">
        <v>-1.5825851247927663</v>
      </c>
      <c r="F1228" s="2">
        <v>84.681240000000003</v>
      </c>
      <c r="G1228" s="2">
        <v>89.998485000000002</v>
      </c>
      <c r="H1228" s="2">
        <v>114.71473599999999</v>
      </c>
      <c r="I1228" s="2">
        <v>130.88273799999996</v>
      </c>
      <c r="J1228" s="19" t="s">
        <v>54</v>
      </c>
      <c r="K1228" s="19" t="s">
        <v>52</v>
      </c>
      <c r="L1228" s="19" t="s">
        <v>47</v>
      </c>
    </row>
    <row r="1229" spans="1:12" ht="13.5" x14ac:dyDescent="0.25">
      <c r="A1229" s="3">
        <v>43798</v>
      </c>
      <c r="B1229" s="2">
        <v>84.143299999999996</v>
      </c>
      <c r="C1229" s="2">
        <v>31.580630767597739</v>
      </c>
      <c r="D1229" s="2">
        <v>1.8533329822065667</v>
      </c>
      <c r="E1229" s="2">
        <v>-1.1897484668278837</v>
      </c>
      <c r="F1229" s="2">
        <v>83.991540000000001</v>
      </c>
      <c r="G1229" s="2">
        <v>89.394999999999996</v>
      </c>
      <c r="H1229" s="2">
        <v>113.79054000000002</v>
      </c>
      <c r="I1229" s="2">
        <v>130.70388649999998</v>
      </c>
      <c r="J1229" s="19" t="s">
        <v>54</v>
      </c>
      <c r="K1229" s="19" t="s">
        <v>52</v>
      </c>
      <c r="L1229" s="19" t="s">
        <v>47</v>
      </c>
    </row>
    <row r="1230" spans="1:12" ht="13.5" x14ac:dyDescent="0.25">
      <c r="A1230" s="3">
        <v>43801</v>
      </c>
      <c r="B1230" s="2">
        <v>82.074200000000005</v>
      </c>
      <c r="C1230" s="2">
        <v>29.72628403294236</v>
      </c>
      <c r="D1230" s="2">
        <v>1.216923454959101</v>
      </c>
      <c r="E1230" s="2">
        <v>-0.7667917386400156</v>
      </c>
      <c r="F1230" s="2">
        <v>83.413579999999996</v>
      </c>
      <c r="G1230" s="2">
        <v>88.980834999999985</v>
      </c>
      <c r="H1230" s="2">
        <v>112.83875599999999</v>
      </c>
      <c r="I1230" s="2">
        <v>130.47818449999994</v>
      </c>
      <c r="J1230" s="19" t="s">
        <v>54</v>
      </c>
      <c r="K1230" s="19" t="s">
        <v>52</v>
      </c>
      <c r="L1230" s="19" t="s">
        <v>47</v>
      </c>
    </row>
    <row r="1231" spans="1:12" ht="13.5" x14ac:dyDescent="0.25">
      <c r="A1231" s="3">
        <v>43802</v>
      </c>
      <c r="B1231" s="2">
        <v>80.005099999999999</v>
      </c>
      <c r="C1231" s="2">
        <v>27.958348819043408</v>
      </c>
      <c r="D1231" s="2">
        <v>0.31208153526426941</v>
      </c>
      <c r="E1231" s="2">
        <v>-0.3564305516449901</v>
      </c>
      <c r="F1231" s="2">
        <v>82.957000000000022</v>
      </c>
      <c r="G1231" s="2">
        <v>88.466665000000006</v>
      </c>
      <c r="H1231" s="2">
        <v>111.85938400000001</v>
      </c>
      <c r="I1231" s="2">
        <v>130.22694799999994</v>
      </c>
      <c r="J1231" s="19" t="s">
        <v>54</v>
      </c>
      <c r="K1231" s="19" t="s">
        <v>50</v>
      </c>
      <c r="L1231" s="19" t="s">
        <v>47</v>
      </c>
    </row>
    <row r="1232" spans="1:12" ht="13.5" x14ac:dyDescent="0.25">
      <c r="A1232" s="3">
        <v>43803</v>
      </c>
      <c r="B1232" s="2">
        <v>78.384299999999996</v>
      </c>
      <c r="C1232" s="2">
        <v>26.622646794816845</v>
      </c>
      <c r="D1232" s="2">
        <v>0.51872639550033739</v>
      </c>
      <c r="E1232" s="2">
        <v>5.5332343436024167E-2</v>
      </c>
      <c r="F1232" s="2">
        <v>81.598300000000009</v>
      </c>
      <c r="G1232" s="2">
        <v>87.596609999999998</v>
      </c>
      <c r="H1232" s="2">
        <v>110.90277200000003</v>
      </c>
      <c r="I1232" s="2">
        <v>129.97314299999994</v>
      </c>
      <c r="J1232" s="19" t="s">
        <v>54</v>
      </c>
      <c r="K1232" s="19" t="s">
        <v>52</v>
      </c>
      <c r="L1232" s="19" t="s">
        <v>47</v>
      </c>
    </row>
    <row r="1233" spans="1:12" ht="13.5" x14ac:dyDescent="0.25">
      <c r="A1233" s="3">
        <v>43804</v>
      </c>
      <c r="B1233" s="2">
        <v>76.211699999999993</v>
      </c>
      <c r="C1233" s="2">
        <v>24.90505261699289</v>
      </c>
      <c r="D1233" s="2">
        <v>0.99363759488186076</v>
      </c>
      <c r="E1233" s="2">
        <v>0.42267356511156301</v>
      </c>
      <c r="F1233" s="2">
        <v>80.163719999999998</v>
      </c>
      <c r="G1233" s="2">
        <v>86.37239000000001</v>
      </c>
      <c r="H1233" s="2">
        <v>109.84891200000001</v>
      </c>
      <c r="I1233" s="2">
        <v>129.70514699999995</v>
      </c>
      <c r="J1233" s="19" t="s">
        <v>54</v>
      </c>
      <c r="K1233" s="19" t="s">
        <v>52</v>
      </c>
      <c r="L1233" s="19" t="s">
        <v>47</v>
      </c>
    </row>
    <row r="1234" spans="1:12" ht="13.5" x14ac:dyDescent="0.25">
      <c r="A1234" s="3">
        <v>43805</v>
      </c>
      <c r="B1234" s="2">
        <v>76.191000000000003</v>
      </c>
      <c r="C1234" s="2">
        <v>24.888576887715345</v>
      </c>
      <c r="D1234" s="2">
        <v>1.3873687329171815</v>
      </c>
      <c r="E1234" s="2">
        <v>0.75979853185797352</v>
      </c>
      <c r="F1234" s="2">
        <v>78.573260000000005</v>
      </c>
      <c r="G1234" s="2">
        <v>85.453710000000015</v>
      </c>
      <c r="H1234" s="2">
        <v>108.71890800000001</v>
      </c>
      <c r="I1234" s="2">
        <v>129.42551599999993</v>
      </c>
      <c r="J1234" s="19" t="s">
        <v>54</v>
      </c>
      <c r="K1234" s="19" t="s">
        <v>52</v>
      </c>
      <c r="L1234" s="19" t="s">
        <v>47</v>
      </c>
    </row>
    <row r="1235" spans="1:12" ht="13.5" x14ac:dyDescent="0.25">
      <c r="A1235" s="3">
        <v>43808</v>
      </c>
      <c r="B1235" s="2">
        <v>79.618899999999996</v>
      </c>
      <c r="C1235" s="2">
        <v>32.814914060967652</v>
      </c>
      <c r="D1235" s="2">
        <v>1.1517652800056339</v>
      </c>
      <c r="E1235" s="2">
        <v>1.0566403239661277</v>
      </c>
      <c r="F1235" s="2">
        <v>78.0822</v>
      </c>
      <c r="G1235" s="2">
        <v>84.74815000000001</v>
      </c>
      <c r="H1235" s="2">
        <v>107.632496</v>
      </c>
      <c r="I1235" s="2">
        <v>129.15142749999993</v>
      </c>
      <c r="J1235" s="19" t="s">
        <v>54</v>
      </c>
      <c r="K1235" s="19" t="s">
        <v>52</v>
      </c>
      <c r="L1235" s="19" t="s">
        <v>47</v>
      </c>
    </row>
    <row r="1236" spans="1:12" ht="13.5" x14ac:dyDescent="0.25">
      <c r="A1236" s="3">
        <v>43809</v>
      </c>
      <c r="B1236" s="2">
        <v>81.453400000000002</v>
      </c>
      <c r="C1236" s="2">
        <v>36.666790142496176</v>
      </c>
      <c r="D1236" s="2">
        <v>0.46738177382128754</v>
      </c>
      <c r="E1236" s="2">
        <v>1.2821196669165058</v>
      </c>
      <c r="F1236" s="2">
        <v>78.371859999999998</v>
      </c>
      <c r="G1236" s="2">
        <v>84.234665000000021</v>
      </c>
      <c r="H1236" s="2">
        <v>106.57863400000002</v>
      </c>
      <c r="I1236" s="2">
        <v>128.85283949999993</v>
      </c>
      <c r="J1236" s="19" t="s">
        <v>48</v>
      </c>
      <c r="K1236" s="19" t="s">
        <v>49</v>
      </c>
      <c r="L1236" s="19" t="s">
        <v>51</v>
      </c>
    </row>
    <row r="1237" spans="1:12" ht="13.5" x14ac:dyDescent="0.25">
      <c r="A1237" s="3">
        <v>43810</v>
      </c>
      <c r="B1237" s="2">
        <v>82.060400000000001</v>
      </c>
      <c r="C1237" s="2">
        <v>37.934744543948256</v>
      </c>
      <c r="D1237" s="2">
        <v>0.33499034562763086</v>
      </c>
      <c r="E1237" s="2">
        <v>1.4667732136887324</v>
      </c>
      <c r="F1237" s="2">
        <v>79.107079999999996</v>
      </c>
      <c r="G1237" s="2">
        <v>83.716700000000017</v>
      </c>
      <c r="H1237" s="2">
        <v>105.51760200000001</v>
      </c>
      <c r="I1237" s="2">
        <v>128.54819349999991</v>
      </c>
      <c r="J1237" s="19" t="s">
        <v>48</v>
      </c>
      <c r="K1237" s="19" t="s">
        <v>49</v>
      </c>
      <c r="L1237" s="19" t="s">
        <v>51</v>
      </c>
    </row>
    <row r="1238" spans="1:12" ht="13.5" x14ac:dyDescent="0.25">
      <c r="A1238" s="3">
        <v>43811</v>
      </c>
      <c r="B1238" s="2">
        <v>82.060400000000001</v>
      </c>
      <c r="C1238" s="2">
        <v>37.934744543948256</v>
      </c>
      <c r="D1238" s="2">
        <v>-1.2903683249191999E-2</v>
      </c>
      <c r="E1238" s="2">
        <v>1.5648145696041127</v>
      </c>
      <c r="F1238" s="2">
        <v>80.276820000000015</v>
      </c>
      <c r="G1238" s="2">
        <v>83.133215000000021</v>
      </c>
      <c r="H1238" s="2">
        <v>104.44829400000005</v>
      </c>
      <c r="I1238" s="2">
        <v>128.24354749999992</v>
      </c>
      <c r="J1238" s="19" t="s">
        <v>48</v>
      </c>
      <c r="K1238" s="19" t="s">
        <v>49</v>
      </c>
      <c r="L1238" s="19" t="s">
        <v>51</v>
      </c>
    </row>
    <row r="1239" spans="1:12" ht="13.5" x14ac:dyDescent="0.25">
      <c r="A1239" s="3">
        <v>43812</v>
      </c>
      <c r="B1239" s="2">
        <v>84.143299999999996</v>
      </c>
      <c r="C1239" s="2">
        <v>42.514863899528521</v>
      </c>
      <c r="D1239" s="2">
        <v>-0.30779839324387126</v>
      </c>
      <c r="E1239" s="2">
        <v>1.6740473369353546</v>
      </c>
      <c r="F1239" s="2">
        <v>81.867280000000008</v>
      </c>
      <c r="G1239" s="2">
        <v>82.794230000000013</v>
      </c>
      <c r="H1239" s="2">
        <v>103.41374600000003</v>
      </c>
      <c r="I1239" s="2">
        <v>127.9489864999999</v>
      </c>
      <c r="J1239" s="19" t="s">
        <v>48</v>
      </c>
      <c r="K1239" s="19" t="s">
        <v>49</v>
      </c>
      <c r="L1239" s="19" t="s">
        <v>51</v>
      </c>
    </row>
    <row r="1240" spans="1:12" ht="13.5" x14ac:dyDescent="0.25">
      <c r="A1240" s="3">
        <v>43815</v>
      </c>
      <c r="B1240" s="2">
        <v>84.074299999999994</v>
      </c>
      <c r="C1240" s="2">
        <v>42.403230910997287</v>
      </c>
      <c r="D1240" s="2">
        <v>-0.84854554901470181</v>
      </c>
      <c r="E1240" s="2">
        <v>1.7847761433635942</v>
      </c>
      <c r="F1240" s="2">
        <v>82.75836000000001</v>
      </c>
      <c r="G1240" s="2">
        <v>82.653185000000008</v>
      </c>
      <c r="H1240" s="2">
        <v>102.36402400000003</v>
      </c>
      <c r="I1240" s="2">
        <v>127.65473949999991</v>
      </c>
      <c r="J1240" s="19" t="s">
        <v>48</v>
      </c>
      <c r="K1240" s="19" t="s">
        <v>49</v>
      </c>
      <c r="L1240" s="19" t="s">
        <v>51</v>
      </c>
    </row>
    <row r="1241" spans="1:12" ht="13.5" x14ac:dyDescent="0.25">
      <c r="A1241" s="3">
        <v>43816</v>
      </c>
      <c r="B1241" s="2">
        <v>84.074299999999994</v>
      </c>
      <c r="C1241" s="2">
        <v>42.403230910997287</v>
      </c>
      <c r="D1241" s="2">
        <v>-1.6036540551141911</v>
      </c>
      <c r="E1241" s="2">
        <v>1.8024783334054211</v>
      </c>
      <c r="F1241" s="2">
        <v>83.282539999999997</v>
      </c>
      <c r="G1241" s="2">
        <v>82.707324999999997</v>
      </c>
      <c r="H1241" s="2">
        <v>101.28671400000003</v>
      </c>
      <c r="I1241" s="2">
        <v>127.34704999999991</v>
      </c>
      <c r="J1241" s="19" t="s">
        <v>48</v>
      </c>
      <c r="K1241" s="19" t="s">
        <v>49</v>
      </c>
      <c r="L1241" s="19" t="s">
        <v>51</v>
      </c>
    </row>
    <row r="1242" spans="1:12" ht="13.5" x14ac:dyDescent="0.25">
      <c r="A1242" s="3">
        <v>43817</v>
      </c>
      <c r="B1242" s="2">
        <v>83.798400000000001</v>
      </c>
      <c r="C1242" s="2">
        <v>41.893117879216305</v>
      </c>
      <c r="D1242" s="2">
        <v>-2.4522774823418416</v>
      </c>
      <c r="E1242" s="2">
        <v>1.8110230346480889</v>
      </c>
      <c r="F1242" s="2">
        <v>83.630140000000011</v>
      </c>
      <c r="G1242" s="2">
        <v>82.499035000000006</v>
      </c>
      <c r="H1242" s="2">
        <v>100.19009200000002</v>
      </c>
      <c r="I1242" s="2">
        <v>127.03165499999992</v>
      </c>
      <c r="J1242" s="19" t="s">
        <v>54</v>
      </c>
      <c r="K1242" s="19" t="s">
        <v>50</v>
      </c>
      <c r="L1242" s="19" t="s">
        <v>55</v>
      </c>
    </row>
    <row r="1243" spans="1:12" ht="13.5" x14ac:dyDescent="0.25">
      <c r="A1243" s="3">
        <v>43818</v>
      </c>
      <c r="B1243" s="2">
        <v>83.7226</v>
      </c>
      <c r="C1243" s="2">
        <v>41.744534824052501</v>
      </c>
      <c r="D1243" s="2">
        <v>-3.4795376890604643</v>
      </c>
      <c r="E1243" s="2">
        <v>1.821099563621817</v>
      </c>
      <c r="F1243" s="2">
        <v>83.962580000000003</v>
      </c>
      <c r="G1243" s="2">
        <v>82.271090000000001</v>
      </c>
      <c r="H1243" s="2">
        <v>99.104230000000044</v>
      </c>
      <c r="I1243" s="2">
        <v>126.74190899999992</v>
      </c>
      <c r="J1243" s="19" t="s">
        <v>54</v>
      </c>
      <c r="K1243" s="19" t="s">
        <v>50</v>
      </c>
      <c r="L1243" s="19" t="s">
        <v>55</v>
      </c>
    </row>
    <row r="1244" spans="1:12" ht="13.5" x14ac:dyDescent="0.25">
      <c r="A1244" s="3">
        <v>43819</v>
      </c>
      <c r="B1244" s="2">
        <v>83.446700000000007</v>
      </c>
      <c r="C1244" s="2">
        <v>41.172138022258828</v>
      </c>
      <c r="D1244" s="2">
        <v>-4.3130602135373124</v>
      </c>
      <c r="E1244" s="2">
        <v>1.8204569880850578</v>
      </c>
      <c r="F1244" s="2">
        <v>83.823260000000005</v>
      </c>
      <c r="G1244" s="2">
        <v>82.063834999999997</v>
      </c>
      <c r="H1244" s="2">
        <v>97.999056000000039</v>
      </c>
      <c r="I1244" s="2">
        <v>126.46396249999991</v>
      </c>
      <c r="J1244" s="19" t="s">
        <v>54</v>
      </c>
      <c r="K1244" s="19" t="s">
        <v>52</v>
      </c>
      <c r="L1244" s="19" t="s">
        <v>47</v>
      </c>
    </row>
    <row r="1245" spans="1:12" ht="13.5" x14ac:dyDescent="0.25">
      <c r="A1245" s="3">
        <v>43822</v>
      </c>
      <c r="B1245" s="2">
        <v>82.074200000000005</v>
      </c>
      <c r="C1245" s="2">
        <v>38.354656924715954</v>
      </c>
      <c r="D1245" s="2">
        <v>-4.3706033855515329</v>
      </c>
      <c r="E1245" s="2">
        <v>1.8677198678391838</v>
      </c>
      <c r="F1245" s="2">
        <v>83.423240000000007</v>
      </c>
      <c r="G1245" s="2">
        <v>81.919344999999993</v>
      </c>
      <c r="H1245" s="2">
        <v>96.854156000000003</v>
      </c>
      <c r="I1245" s="2">
        <v>126.19364999999991</v>
      </c>
      <c r="J1245" s="19" t="s">
        <v>54</v>
      </c>
      <c r="K1245" s="19" t="s">
        <v>52</v>
      </c>
      <c r="L1245" s="19" t="s">
        <v>47</v>
      </c>
    </row>
    <row r="1246" spans="1:12" ht="13.5" x14ac:dyDescent="0.25">
      <c r="A1246" s="3">
        <v>43823</v>
      </c>
      <c r="B1246" s="2">
        <v>82.074200000000005</v>
      </c>
      <c r="C1246" s="2">
        <v>38.354656924715954</v>
      </c>
      <c r="D1246" s="2">
        <v>-4.1116294788897108</v>
      </c>
      <c r="E1246" s="2">
        <v>1.9378309164886012</v>
      </c>
      <c r="F1246" s="2">
        <v>83.023220000000009</v>
      </c>
      <c r="G1246" s="2">
        <v>81.908654999999996</v>
      </c>
      <c r="H1246" s="2">
        <v>95.681668000000002</v>
      </c>
      <c r="I1246" s="2">
        <v>125.92333749999989</v>
      </c>
      <c r="J1246" s="19" t="s">
        <v>54</v>
      </c>
      <c r="K1246" s="19" t="s">
        <v>52</v>
      </c>
      <c r="L1246" s="19" t="s">
        <v>47</v>
      </c>
    </row>
    <row r="1247" spans="1:12" ht="13.5" x14ac:dyDescent="0.25">
      <c r="A1247" s="3">
        <v>43824</v>
      </c>
      <c r="B1247" s="2">
        <v>83.660499999999999</v>
      </c>
      <c r="C1247" s="2">
        <v>43.53413407516512</v>
      </c>
      <c r="D1247" s="2">
        <v>-3.8930672502641954</v>
      </c>
      <c r="E1247" s="2">
        <v>2.0373517917152957</v>
      </c>
      <c r="F1247" s="2">
        <v>82.995640000000009</v>
      </c>
      <c r="G1247" s="2">
        <v>81.832790000000003</v>
      </c>
      <c r="H1247" s="2">
        <v>94.527112000000002</v>
      </c>
      <c r="I1247" s="2">
        <v>125.6306454999999</v>
      </c>
      <c r="J1247" s="19" t="s">
        <v>54</v>
      </c>
      <c r="K1247" s="19" t="s">
        <v>50</v>
      </c>
      <c r="L1247" s="19" t="s">
        <v>47</v>
      </c>
    </row>
    <row r="1248" spans="1:12" ht="13.5" x14ac:dyDescent="0.25">
      <c r="A1248" s="3">
        <v>43825</v>
      </c>
      <c r="B1248" s="2">
        <v>83.453599999999994</v>
      </c>
      <c r="C1248" s="2">
        <v>43.026348929438747</v>
      </c>
      <c r="D1248" s="2">
        <v>-3.6803724301129819</v>
      </c>
      <c r="E1248" s="2">
        <v>2.1677326564276247</v>
      </c>
      <c r="F1248" s="2">
        <v>82.941839999999999</v>
      </c>
      <c r="G1248" s="2">
        <v>81.836240000000004</v>
      </c>
      <c r="H1248" s="2">
        <v>93.382211999999996</v>
      </c>
      <c r="I1248" s="2">
        <v>125.32769399999989</v>
      </c>
      <c r="J1248" s="19" t="s">
        <v>54</v>
      </c>
      <c r="K1248" s="19" t="s">
        <v>50</v>
      </c>
      <c r="L1248" s="19" t="s">
        <v>47</v>
      </c>
    </row>
    <row r="1249" spans="1:12" ht="13.5" x14ac:dyDescent="0.25">
      <c r="A1249" s="3">
        <v>43826</v>
      </c>
      <c r="B1249" s="2">
        <v>83.439800000000005</v>
      </c>
      <c r="C1249" s="2">
        <v>42.990330551951921</v>
      </c>
      <c r="D1249" s="2">
        <v>-3.1661981701071795</v>
      </c>
      <c r="E1249" s="2">
        <v>2.2820554118835163</v>
      </c>
      <c r="F1249" s="2">
        <v>82.940460000000002</v>
      </c>
      <c r="G1249" s="2">
        <v>81.801065000000008</v>
      </c>
      <c r="H1249" s="2">
        <v>92.237173999999996</v>
      </c>
      <c r="I1249" s="2">
        <v>125.02460749999992</v>
      </c>
      <c r="J1249" s="19" t="s">
        <v>54</v>
      </c>
      <c r="K1249" s="19" t="s">
        <v>52</v>
      </c>
      <c r="L1249" s="19" t="s">
        <v>47</v>
      </c>
    </row>
    <row r="1250" spans="1:12" ht="13.5" x14ac:dyDescent="0.25">
      <c r="A1250" s="3">
        <v>43829</v>
      </c>
      <c r="B1250" s="2">
        <v>83.4191</v>
      </c>
      <c r="C1250" s="2">
        <v>42.932274234115219</v>
      </c>
      <c r="D1250" s="2">
        <v>-2.7283380157424517</v>
      </c>
      <c r="E1250" s="2">
        <v>2.2949169506262699</v>
      </c>
      <c r="F1250" s="2">
        <v>83.209440000000001</v>
      </c>
      <c r="G1250" s="2">
        <v>81.868310000000008</v>
      </c>
      <c r="H1250" s="2">
        <v>91.091583999999997</v>
      </c>
      <c r="I1250" s="2">
        <v>124.73004949999991</v>
      </c>
      <c r="J1250" s="19" t="s">
        <v>54</v>
      </c>
      <c r="K1250" s="19" t="s">
        <v>50</v>
      </c>
      <c r="L1250" s="19" t="s">
        <v>55</v>
      </c>
    </row>
    <row r="1251" spans="1:12" ht="13.5" x14ac:dyDescent="0.25">
      <c r="A1251" s="3">
        <v>43830</v>
      </c>
      <c r="B1251" s="2">
        <v>83.384600000000006</v>
      </c>
      <c r="C1251" s="2">
        <v>42.828462935317056</v>
      </c>
      <c r="D1251" s="2">
        <v>-2.3441707949069155</v>
      </c>
      <c r="E1251" s="2">
        <v>2.2433660291118773</v>
      </c>
      <c r="F1251" s="2">
        <v>83.471520000000012</v>
      </c>
      <c r="G1251" s="2">
        <v>82.037285000000011</v>
      </c>
      <c r="H1251" s="2">
        <v>90.029447999999988</v>
      </c>
      <c r="I1251" s="2">
        <v>124.43531899999991</v>
      </c>
      <c r="J1251" s="19" t="s">
        <v>54</v>
      </c>
      <c r="K1251" s="19" t="s">
        <v>52</v>
      </c>
      <c r="L1251" s="19" t="s">
        <v>55</v>
      </c>
    </row>
    <row r="1252" spans="1:12" ht="13.5" x14ac:dyDescent="0.25">
      <c r="A1252" s="3">
        <v>43832</v>
      </c>
      <c r="B1252" s="2">
        <v>82.074200000000005</v>
      </c>
      <c r="C1252" s="2">
        <v>38.973666351666743</v>
      </c>
      <c r="D1252" s="2">
        <v>-1.9539905416037868</v>
      </c>
      <c r="E1252" s="2">
        <v>2.1055520388681499</v>
      </c>
      <c r="F1252" s="2">
        <v>83.154259999999994</v>
      </c>
      <c r="G1252" s="2">
        <v>82.22178000000001</v>
      </c>
      <c r="H1252" s="2">
        <v>89.037661999999997</v>
      </c>
      <c r="I1252" s="2">
        <v>124.12085799999991</v>
      </c>
      <c r="J1252" s="19" t="s">
        <v>54</v>
      </c>
      <c r="K1252" s="19" t="s">
        <v>52</v>
      </c>
      <c r="L1252" s="19" t="s">
        <v>47</v>
      </c>
    </row>
    <row r="1253" spans="1:12" ht="13.5" x14ac:dyDescent="0.25">
      <c r="A1253" s="3">
        <v>43833</v>
      </c>
      <c r="B1253" s="2">
        <v>81.384500000000003</v>
      </c>
      <c r="C1253" s="2">
        <v>37.081881416362279</v>
      </c>
      <c r="D1253" s="2">
        <v>-1.5669497101941658</v>
      </c>
      <c r="E1253" s="2">
        <v>1.9467179365701095</v>
      </c>
      <c r="F1253" s="2">
        <v>82.740440000000007</v>
      </c>
      <c r="G1253" s="2">
        <v>82.480420000000024</v>
      </c>
      <c r="H1253" s="2">
        <v>88.058428000000006</v>
      </c>
      <c r="I1253" s="2">
        <v>123.81289799999992</v>
      </c>
      <c r="J1253" s="19" t="s">
        <v>54</v>
      </c>
      <c r="K1253" s="19" t="s">
        <v>52</v>
      </c>
      <c r="L1253" s="19" t="s">
        <v>47</v>
      </c>
    </row>
    <row r="1254" spans="1:12" ht="13.5" x14ac:dyDescent="0.25">
      <c r="A1254" s="3">
        <v>43836</v>
      </c>
      <c r="B1254" s="2">
        <v>81.046499999999995</v>
      </c>
      <c r="C1254" s="2">
        <v>36.155653485951127</v>
      </c>
      <c r="D1254" s="2">
        <v>-1.2366197173781472</v>
      </c>
      <c r="E1254" s="2">
        <v>1.7634097273805578</v>
      </c>
      <c r="F1254" s="2">
        <v>82.261780000000002</v>
      </c>
      <c r="G1254" s="2">
        <v>82.723195000000004</v>
      </c>
      <c r="H1254" s="2">
        <v>87.217132000000007</v>
      </c>
      <c r="I1254" s="2">
        <v>123.5097714999999</v>
      </c>
      <c r="J1254" s="19" t="s">
        <v>54</v>
      </c>
      <c r="K1254" s="19" t="s">
        <v>52</v>
      </c>
      <c r="L1254" s="19" t="s">
        <v>47</v>
      </c>
    </row>
    <row r="1255" spans="1:12" ht="13.5" x14ac:dyDescent="0.25">
      <c r="A1255" s="3">
        <v>43837</v>
      </c>
      <c r="B1255" s="2">
        <v>80.694800000000001</v>
      </c>
      <c r="C1255" s="2">
        <v>35.171225471060808</v>
      </c>
      <c r="D1255" s="2">
        <v>-1.1214709228085837</v>
      </c>
      <c r="E1255" s="2">
        <v>1.5552191243193556</v>
      </c>
      <c r="F1255" s="2">
        <v>81.716919999999988</v>
      </c>
      <c r="G1255" s="2">
        <v>82.776990000000012</v>
      </c>
      <c r="H1255" s="2">
        <v>86.516536000000002</v>
      </c>
      <c r="I1255" s="2">
        <v>123.20521599999991</v>
      </c>
      <c r="J1255" s="19" t="s">
        <v>54</v>
      </c>
      <c r="K1255" s="19" t="s">
        <v>52</v>
      </c>
      <c r="L1255" s="19" t="s">
        <v>47</v>
      </c>
    </row>
    <row r="1256" spans="1:12" ht="13.5" x14ac:dyDescent="0.25">
      <c r="A1256" s="3">
        <v>43838</v>
      </c>
      <c r="B1256" s="2">
        <v>78.763599999999997</v>
      </c>
      <c r="C1256" s="2">
        <v>30.293699120230301</v>
      </c>
      <c r="D1256" s="2">
        <v>-0.85970282537877551</v>
      </c>
      <c r="E1256" s="2">
        <v>1.3652967980248405</v>
      </c>
      <c r="F1256" s="2">
        <v>80.792720000000003</v>
      </c>
      <c r="G1256" s="2">
        <v>82.642500000000013</v>
      </c>
      <c r="H1256" s="2">
        <v>85.912084000000007</v>
      </c>
      <c r="I1256" s="2">
        <v>122.89103749999991</v>
      </c>
      <c r="J1256" s="19" t="s">
        <v>54</v>
      </c>
      <c r="K1256" s="19" t="s">
        <v>52</v>
      </c>
      <c r="L1256" s="19" t="s">
        <v>47</v>
      </c>
    </row>
    <row r="1257" spans="1:12" ht="13.5" x14ac:dyDescent="0.25">
      <c r="A1257" s="3">
        <v>43839</v>
      </c>
      <c r="B1257" s="2">
        <v>77.936000000000007</v>
      </c>
      <c r="C1257" s="2">
        <v>28.471482050129282</v>
      </c>
      <c r="D1257" s="2">
        <v>-0.30173918408328859</v>
      </c>
      <c r="E1257" s="2">
        <v>1.214579697525398</v>
      </c>
      <c r="F1257" s="2">
        <v>79.965079999999986</v>
      </c>
      <c r="G1257" s="2">
        <v>82.436279999999996</v>
      </c>
      <c r="H1257" s="2">
        <v>85.423777999999999</v>
      </c>
      <c r="I1257" s="2">
        <v>122.57235849999992</v>
      </c>
      <c r="J1257" s="19" t="s">
        <v>54</v>
      </c>
      <c r="K1257" s="19" t="s">
        <v>52</v>
      </c>
      <c r="L1257" s="19" t="s">
        <v>47</v>
      </c>
    </row>
    <row r="1258" spans="1:12" ht="13.5" x14ac:dyDescent="0.25">
      <c r="A1258" s="3">
        <v>43840</v>
      </c>
      <c r="B1258" s="2">
        <v>77.246300000000005</v>
      </c>
      <c r="C1258" s="2">
        <v>27.013178545497752</v>
      </c>
      <c r="D1258" s="2">
        <v>0.223345027006701</v>
      </c>
      <c r="E1258" s="2">
        <v>1.0967582111743468</v>
      </c>
      <c r="F1258" s="2">
        <v>79.137439999999998</v>
      </c>
      <c r="G1258" s="2">
        <v>82.195574999999991</v>
      </c>
      <c r="H1258" s="2">
        <v>84.921677999999986</v>
      </c>
      <c r="I1258" s="2">
        <v>122.24957249999989</v>
      </c>
      <c r="J1258" s="19" t="s">
        <v>54</v>
      </c>
      <c r="K1258" s="19" t="s">
        <v>52</v>
      </c>
      <c r="L1258" s="19" t="s">
        <v>47</v>
      </c>
    </row>
    <row r="1259" spans="1:12" ht="13.5" x14ac:dyDescent="0.25">
      <c r="A1259" s="3">
        <v>43843</v>
      </c>
      <c r="B1259" s="2">
        <v>76.694500000000005</v>
      </c>
      <c r="C1259" s="2">
        <v>25.871445193011397</v>
      </c>
      <c r="D1259" s="2">
        <v>0.74168000689765279</v>
      </c>
      <c r="E1259" s="2">
        <v>0.96933861625510787</v>
      </c>
      <c r="F1259" s="2">
        <v>78.267039999999994</v>
      </c>
      <c r="G1259" s="2">
        <v>81.823134999999979</v>
      </c>
      <c r="H1259" s="2">
        <v>84.53130800000001</v>
      </c>
      <c r="I1259" s="2">
        <v>121.93457049999989</v>
      </c>
      <c r="J1259" s="19" t="s">
        <v>54</v>
      </c>
      <c r="K1259" s="19" t="s">
        <v>50</v>
      </c>
      <c r="L1259" s="19" t="s">
        <v>47</v>
      </c>
    </row>
    <row r="1260" spans="1:12" ht="13.5" x14ac:dyDescent="0.25">
      <c r="A1260" s="3">
        <v>43845</v>
      </c>
      <c r="B1260" s="2">
        <v>75.866900000000001</v>
      </c>
      <c r="C1260" s="2">
        <v>24.218139203132537</v>
      </c>
      <c r="D1260" s="2">
        <v>1.2743193215484325</v>
      </c>
      <c r="E1260" s="2">
        <v>0.81090872438005457</v>
      </c>
      <c r="F1260" s="2">
        <v>77.301459999999992</v>
      </c>
      <c r="G1260" s="2">
        <v>81.412764999999993</v>
      </c>
      <c r="H1260" s="2">
        <v>84.241496000000012</v>
      </c>
      <c r="I1260" s="2">
        <v>121.61048849999992</v>
      </c>
      <c r="J1260" s="19" t="s">
        <v>54</v>
      </c>
      <c r="K1260" s="19" t="s">
        <v>52</v>
      </c>
      <c r="L1260" s="19" t="s">
        <v>47</v>
      </c>
    </row>
    <row r="1261" spans="1:12" ht="13.5" x14ac:dyDescent="0.25">
      <c r="A1261" s="3">
        <v>43846</v>
      </c>
      <c r="B1261" s="2">
        <v>73.797799999999995</v>
      </c>
      <c r="C1261" s="2">
        <v>20.662895252982878</v>
      </c>
      <c r="D1261" s="2">
        <v>1.9111311000178546</v>
      </c>
      <c r="E1261" s="2">
        <v>0.61491791427342724</v>
      </c>
      <c r="F1261" s="2">
        <v>76.308300000000003</v>
      </c>
      <c r="G1261" s="2">
        <v>80.89894000000001</v>
      </c>
      <c r="H1261" s="2">
        <v>83.911682000000013</v>
      </c>
      <c r="I1261" s="2">
        <v>121.25793999999991</v>
      </c>
      <c r="J1261" s="19" t="s">
        <v>54</v>
      </c>
      <c r="K1261" s="19" t="s">
        <v>52</v>
      </c>
      <c r="L1261" s="19" t="s">
        <v>47</v>
      </c>
    </row>
    <row r="1262" spans="1:12" ht="13.5" x14ac:dyDescent="0.25">
      <c r="A1262" s="3">
        <v>43847</v>
      </c>
      <c r="B1262" s="2">
        <v>73.797799999999995</v>
      </c>
      <c r="C1262" s="2">
        <v>20.662895252982878</v>
      </c>
      <c r="D1262" s="2">
        <v>2.2959297173370032</v>
      </c>
      <c r="E1262" s="2">
        <v>0.38734184651323061</v>
      </c>
      <c r="F1262" s="2">
        <v>75.48066</v>
      </c>
      <c r="G1262" s="2">
        <v>80.398910000000015</v>
      </c>
      <c r="H1262" s="2">
        <v>83.471930000000029</v>
      </c>
      <c r="I1262" s="2">
        <v>120.91527549999992</v>
      </c>
      <c r="J1262" s="19" t="s">
        <v>54</v>
      </c>
      <c r="K1262" s="19" t="s">
        <v>52</v>
      </c>
      <c r="L1262" s="19" t="s">
        <v>47</v>
      </c>
    </row>
    <row r="1263" spans="1:12" ht="13.5" x14ac:dyDescent="0.25">
      <c r="A1263" s="3">
        <v>43850</v>
      </c>
      <c r="B1263" s="2">
        <v>74.694400000000002</v>
      </c>
      <c r="C1263" s="2">
        <v>26.113916816393584</v>
      </c>
      <c r="D1263" s="2">
        <v>2.493041115893746</v>
      </c>
      <c r="E1263" s="2">
        <v>6.4956916889191751E-2</v>
      </c>
      <c r="F1263" s="2">
        <v>74.970280000000002</v>
      </c>
      <c r="G1263" s="2">
        <v>79.947500000000005</v>
      </c>
      <c r="H1263" s="2">
        <v>82.951896000000019</v>
      </c>
      <c r="I1263" s="2">
        <v>120.57709399999989</v>
      </c>
      <c r="J1263" s="19" t="s">
        <v>54</v>
      </c>
      <c r="K1263" s="19" t="s">
        <v>50</v>
      </c>
      <c r="L1263" s="19" t="s">
        <v>47</v>
      </c>
    </row>
    <row r="1264" spans="1:12" ht="13.5" x14ac:dyDescent="0.25">
      <c r="A1264" s="3">
        <v>43851</v>
      </c>
      <c r="B1264" s="2">
        <v>74.266800000000003</v>
      </c>
      <c r="C1264" s="2">
        <v>25.223822358584542</v>
      </c>
      <c r="D1264" s="2">
        <v>2.6749769282570952</v>
      </c>
      <c r="E1264" s="2">
        <v>-0.25227562651967544</v>
      </c>
      <c r="F1264" s="2">
        <v>74.484739999999988</v>
      </c>
      <c r="G1264" s="2">
        <v>79.488505000000018</v>
      </c>
      <c r="H1264" s="2">
        <v>82.545940000000016</v>
      </c>
      <c r="I1264" s="2">
        <v>120.24006899999991</v>
      </c>
      <c r="J1264" s="19" t="s">
        <v>54</v>
      </c>
      <c r="K1264" s="19" t="s">
        <v>50</v>
      </c>
      <c r="L1264" s="19" t="s">
        <v>47</v>
      </c>
    </row>
    <row r="1265" spans="1:12" ht="13.5" x14ac:dyDescent="0.25">
      <c r="A1265" s="3">
        <v>43852</v>
      </c>
      <c r="B1265" s="2">
        <v>72.763199999999998</v>
      </c>
      <c r="C1265" s="2">
        <v>22.340246710304356</v>
      </c>
      <c r="D1265" s="2">
        <v>2.9215667877638936</v>
      </c>
      <c r="E1265" s="2">
        <v>-0.52941283013573126</v>
      </c>
      <c r="F1265" s="2">
        <v>73.864000000000004</v>
      </c>
      <c r="G1265" s="2">
        <v>79.022955000000024</v>
      </c>
      <c r="H1265" s="2">
        <v>82.12660200000002</v>
      </c>
      <c r="I1265" s="2">
        <v>119.89387899999993</v>
      </c>
      <c r="J1265" s="19" t="s">
        <v>54</v>
      </c>
      <c r="K1265" s="19" t="s">
        <v>50</v>
      </c>
      <c r="L1265" s="19" t="s">
        <v>47</v>
      </c>
    </row>
    <row r="1266" spans="1:12" ht="13.5" x14ac:dyDescent="0.25">
      <c r="A1266" s="3">
        <v>43853</v>
      </c>
      <c r="B1266" s="2">
        <v>75.170299999999997</v>
      </c>
      <c r="C1266" s="2">
        <v>35.126278044522053</v>
      </c>
      <c r="D1266" s="2">
        <v>2.6964469707078109</v>
      </c>
      <c r="E1266" s="2">
        <v>-0.78812875293964302</v>
      </c>
      <c r="F1266" s="2">
        <v>74.138499999999993</v>
      </c>
      <c r="G1266" s="2">
        <v>78.677760000000021</v>
      </c>
      <c r="H1266" s="2">
        <v>81.795546000000016</v>
      </c>
      <c r="I1266" s="2">
        <v>119.56466649999993</v>
      </c>
      <c r="J1266" s="19" t="s">
        <v>48</v>
      </c>
      <c r="K1266" s="19" t="s">
        <v>49</v>
      </c>
      <c r="L1266" s="19" t="s">
        <v>51</v>
      </c>
    </row>
    <row r="1267" spans="1:12" ht="13.5" x14ac:dyDescent="0.25">
      <c r="A1267" s="3">
        <v>43854</v>
      </c>
      <c r="B1267" s="2">
        <v>73.108099999999993</v>
      </c>
      <c r="C1267" s="2">
        <v>30.49417715599499</v>
      </c>
      <c r="D1267" s="2">
        <v>2.5557240716387071</v>
      </c>
      <c r="E1267" s="2">
        <v>-1.0354471892460748</v>
      </c>
      <c r="F1267" s="2">
        <v>74.000559999999993</v>
      </c>
      <c r="G1267" s="2">
        <v>78.150140000000022</v>
      </c>
      <c r="H1267" s="2">
        <v>81.409314000000009</v>
      </c>
      <c r="I1267" s="2">
        <v>119.24161649999995</v>
      </c>
      <c r="J1267" s="19" t="s">
        <v>48</v>
      </c>
      <c r="K1267" s="19" t="s">
        <v>49</v>
      </c>
      <c r="L1267" s="19" t="s">
        <v>53</v>
      </c>
    </row>
    <row r="1268" spans="1:12" ht="13.5" x14ac:dyDescent="0.25">
      <c r="A1268" s="3">
        <v>43857</v>
      </c>
      <c r="B1268" s="2">
        <v>71.604500000000002</v>
      </c>
      <c r="C1268" s="2">
        <v>27.632908173608499</v>
      </c>
      <c r="D1268" s="2">
        <v>2.4766349162810002</v>
      </c>
      <c r="E1268" s="2">
        <v>-1.2709304574360363</v>
      </c>
      <c r="F1268" s="2">
        <v>73.382580000000004</v>
      </c>
      <c r="G1268" s="2">
        <v>77.557685000000021</v>
      </c>
      <c r="H1268" s="2">
        <v>80.966801999999987</v>
      </c>
      <c r="I1268" s="2">
        <v>118.89127999999994</v>
      </c>
      <c r="J1268" s="19" t="s">
        <v>54</v>
      </c>
      <c r="K1268" s="19" t="s">
        <v>50</v>
      </c>
      <c r="L1268" s="19" t="s">
        <v>47</v>
      </c>
    </row>
    <row r="1269" spans="1:12" ht="13.5" x14ac:dyDescent="0.25">
      <c r="A1269" s="3">
        <v>43858</v>
      </c>
      <c r="B1269" s="2">
        <v>70.694100000000006</v>
      </c>
      <c r="C1269" s="2">
        <v>26.039735143469017</v>
      </c>
      <c r="D1269" s="2">
        <v>2.4332854650317302</v>
      </c>
      <c r="E1269" s="2">
        <v>-1.5059064507363464</v>
      </c>
      <c r="F1269" s="2">
        <v>72.668039999999991</v>
      </c>
      <c r="G1269" s="2">
        <v>76.920400000000001</v>
      </c>
      <c r="H1269" s="2">
        <v>80.562224000000001</v>
      </c>
      <c r="I1269" s="2">
        <v>118.54067499999994</v>
      </c>
      <c r="J1269" s="19" t="s">
        <v>54</v>
      </c>
      <c r="K1269" s="19" t="s">
        <v>52</v>
      </c>
      <c r="L1269" s="19" t="s">
        <v>47</v>
      </c>
    </row>
    <row r="1270" spans="1:12" ht="13.5" x14ac:dyDescent="0.25">
      <c r="A1270" s="3">
        <v>43859</v>
      </c>
      <c r="B1270" s="2">
        <v>70.694100000000006</v>
      </c>
      <c r="C1270" s="2">
        <v>26.039735143469031</v>
      </c>
      <c r="D1270" s="2">
        <v>2.3126500207192606</v>
      </c>
      <c r="E1270" s="2">
        <v>-1.7257013502673182</v>
      </c>
      <c r="F1270" s="2">
        <v>72.254220000000004</v>
      </c>
      <c r="G1270" s="2">
        <v>76.284149999999983</v>
      </c>
      <c r="H1270" s="2">
        <v>80.238202000000001</v>
      </c>
      <c r="I1270" s="2">
        <v>118.19072899999993</v>
      </c>
      <c r="J1270" s="19" t="s">
        <v>54</v>
      </c>
      <c r="K1270" s="19" t="s">
        <v>50</v>
      </c>
      <c r="L1270" s="19" t="s">
        <v>47</v>
      </c>
    </row>
    <row r="1271" spans="1:12" ht="13.5" x14ac:dyDescent="0.25">
      <c r="A1271" s="3">
        <v>43860</v>
      </c>
      <c r="B1271" s="2">
        <v>70.349299999999999</v>
      </c>
      <c r="C1271" s="2">
        <v>25.396579687198383</v>
      </c>
      <c r="D1271" s="2">
        <v>1.9579470370474326</v>
      </c>
      <c r="E1271" s="2">
        <v>-1.8780268826733959</v>
      </c>
      <c r="F1271" s="2">
        <v>71.290019999999998</v>
      </c>
      <c r="G1271" s="2">
        <v>75.632384999999999</v>
      </c>
      <c r="H1271" s="2">
        <v>79.985357999999977</v>
      </c>
      <c r="I1271" s="2">
        <v>117.84400099999995</v>
      </c>
      <c r="J1271" s="19" t="s">
        <v>54</v>
      </c>
      <c r="K1271" s="19" t="s">
        <v>52</v>
      </c>
      <c r="L1271" s="19" t="s">
        <v>47</v>
      </c>
    </row>
    <row r="1272" spans="1:12" ht="13.5" x14ac:dyDescent="0.25">
      <c r="A1272" s="3">
        <v>43861</v>
      </c>
      <c r="B1272" s="2">
        <v>69.935500000000005</v>
      </c>
      <c r="C1272" s="2">
        <v>24.610953856104956</v>
      </c>
      <c r="D1272" s="2">
        <v>1.7276840494179879</v>
      </c>
      <c r="E1272" s="2">
        <v>-1.9529208707208183</v>
      </c>
      <c r="F1272" s="2">
        <v>70.655499999999989</v>
      </c>
      <c r="G1272" s="2">
        <v>75.025449999999992</v>
      </c>
      <c r="H1272" s="2">
        <v>79.624783999999991</v>
      </c>
      <c r="I1272" s="2">
        <v>117.50508799999994</v>
      </c>
      <c r="J1272" s="19" t="s">
        <v>54</v>
      </c>
      <c r="K1272" s="19" t="s">
        <v>52</v>
      </c>
      <c r="L1272" s="19" t="s">
        <v>47</v>
      </c>
    </row>
    <row r="1273" spans="1:12" ht="13.5" x14ac:dyDescent="0.25">
      <c r="A1273" s="3">
        <v>43864</v>
      </c>
      <c r="B1273" s="2">
        <v>69.307900000000004</v>
      </c>
      <c r="C1273" s="2">
        <v>23.427260625342598</v>
      </c>
      <c r="D1273" s="2">
        <v>1.7560320329058214</v>
      </c>
      <c r="E1273" s="2">
        <v>-1.9556179190658096</v>
      </c>
      <c r="F1273" s="2">
        <v>70.196179999999998</v>
      </c>
      <c r="G1273" s="2">
        <v>74.42161999999999</v>
      </c>
      <c r="H1273" s="2">
        <v>79.245311999999984</v>
      </c>
      <c r="I1273" s="2">
        <v>117.17456849999994</v>
      </c>
      <c r="J1273" s="19" t="s">
        <v>54</v>
      </c>
      <c r="K1273" s="19" t="s">
        <v>52</v>
      </c>
      <c r="L1273" s="19" t="s">
        <v>47</v>
      </c>
    </row>
    <row r="1274" spans="1:12" ht="13.5" x14ac:dyDescent="0.25">
      <c r="A1274" s="3">
        <v>43865</v>
      </c>
      <c r="B1274" s="2">
        <v>67.231899999999996</v>
      </c>
      <c r="C1274" s="2">
        <v>20.000520880238867</v>
      </c>
      <c r="D1274" s="2">
        <v>1.9076080081979399</v>
      </c>
      <c r="E1274" s="2">
        <v>-1.946789933908422</v>
      </c>
      <c r="F1274" s="2">
        <v>69.503740000000008</v>
      </c>
      <c r="G1274" s="2">
        <v>73.730890000000002</v>
      </c>
      <c r="H1274" s="2">
        <v>78.83811399999999</v>
      </c>
      <c r="I1274" s="2">
        <v>116.81357099999994</v>
      </c>
      <c r="J1274" s="19" t="s">
        <v>54</v>
      </c>
      <c r="K1274" s="19" t="s">
        <v>52</v>
      </c>
      <c r="L1274" s="19" t="s">
        <v>47</v>
      </c>
    </row>
    <row r="1275" spans="1:12" ht="13.5" x14ac:dyDescent="0.25">
      <c r="A1275" s="3">
        <v>43866</v>
      </c>
      <c r="B1275" s="2">
        <v>63.204000000000001</v>
      </c>
      <c r="C1275" s="2">
        <v>15.318677346175548</v>
      </c>
      <c r="D1275" s="2">
        <v>2.1518346782051765</v>
      </c>
      <c r="E1275" s="2">
        <v>-1.8976032467830739</v>
      </c>
      <c r="F1275" s="2">
        <v>68.005720000000011</v>
      </c>
      <c r="G1275" s="2">
        <v>72.856349999999992</v>
      </c>
      <c r="H1275" s="2">
        <v>78.402913999999996</v>
      </c>
      <c r="I1275" s="2">
        <v>116.42785449999995</v>
      </c>
      <c r="J1275" s="19" t="s">
        <v>54</v>
      </c>
      <c r="K1275" s="19" t="s">
        <v>52</v>
      </c>
      <c r="L1275" s="19" t="s">
        <v>47</v>
      </c>
    </row>
    <row r="1276" spans="1:12" ht="13.5" x14ac:dyDescent="0.25">
      <c r="A1276" s="3">
        <v>43867</v>
      </c>
      <c r="B1276" s="2">
        <v>61.383200000000002</v>
      </c>
      <c r="C1276" s="2">
        <v>13.751578503233773</v>
      </c>
      <c r="D1276" s="2">
        <v>2.9327919304535186</v>
      </c>
      <c r="E1276" s="2">
        <v>-1.7875857847652155</v>
      </c>
      <c r="F1276" s="2">
        <v>66.212500000000006</v>
      </c>
      <c r="G1276" s="2">
        <v>71.987330000000014</v>
      </c>
      <c r="H1276" s="2">
        <v>77.984818000000004</v>
      </c>
      <c r="I1276" s="2">
        <v>116.03959049999997</v>
      </c>
      <c r="J1276" s="19" t="s">
        <v>54</v>
      </c>
      <c r="K1276" s="19" t="s">
        <v>52</v>
      </c>
      <c r="L1276" s="19" t="s">
        <v>47</v>
      </c>
    </row>
    <row r="1277" spans="1:12" ht="13.5" x14ac:dyDescent="0.25">
      <c r="A1277" s="3">
        <v>43868</v>
      </c>
      <c r="B1277" s="2">
        <v>63.107500000000002</v>
      </c>
      <c r="C1277" s="2">
        <v>21.899795037493135</v>
      </c>
      <c r="D1277" s="2">
        <v>3.2233613795887806</v>
      </c>
      <c r="E1277" s="2">
        <v>-1.6458638275820114</v>
      </c>
      <c r="F1277" s="2">
        <v>64.846900000000005</v>
      </c>
      <c r="G1277" s="2">
        <v>71.245905000000022</v>
      </c>
      <c r="H1277" s="2">
        <v>77.543412000000018</v>
      </c>
      <c r="I1277" s="2">
        <v>115.67645449999996</v>
      </c>
      <c r="J1277" s="19" t="s">
        <v>54</v>
      </c>
      <c r="K1277" s="19" t="s">
        <v>52</v>
      </c>
      <c r="L1277" s="19" t="s">
        <v>47</v>
      </c>
    </row>
    <row r="1278" spans="1:12" ht="13.5" x14ac:dyDescent="0.25">
      <c r="A1278" s="3">
        <v>43871</v>
      </c>
      <c r="B1278" s="2">
        <v>65.942099999999996</v>
      </c>
      <c r="C1278" s="2">
        <v>33.090618826061473</v>
      </c>
      <c r="D1278" s="2">
        <v>3.0869555476623987</v>
      </c>
      <c r="E1278" s="2">
        <v>-1.4896061553382078</v>
      </c>
      <c r="F1278" s="2">
        <v>64.173739999999995</v>
      </c>
      <c r="G1278" s="2">
        <v>70.680695</v>
      </c>
      <c r="H1278" s="2">
        <v>77.194562000000019</v>
      </c>
      <c r="I1278" s="2">
        <v>115.34228449999996</v>
      </c>
      <c r="J1278" s="19" t="s">
        <v>54</v>
      </c>
      <c r="K1278" s="19" t="s">
        <v>52</v>
      </c>
      <c r="L1278" s="19" t="s">
        <v>47</v>
      </c>
    </row>
    <row r="1279" spans="1:12" ht="13.5" x14ac:dyDescent="0.25">
      <c r="A1279" s="3">
        <v>43872</v>
      </c>
      <c r="B1279" s="2">
        <v>68.418099999999995</v>
      </c>
      <c r="C1279" s="2">
        <v>41.038025605970205</v>
      </c>
      <c r="D1279" s="2">
        <v>2.6859657300829127</v>
      </c>
      <c r="E1279" s="2">
        <v>-1.3068654031276903</v>
      </c>
      <c r="F1279" s="2">
        <v>64.410979999999995</v>
      </c>
      <c r="G1279" s="2">
        <v>70.266874999999999</v>
      </c>
      <c r="H1279" s="2">
        <v>76.88005800000002</v>
      </c>
      <c r="I1279" s="2">
        <v>115.02214199999997</v>
      </c>
      <c r="J1279" s="19" t="s">
        <v>54</v>
      </c>
      <c r="K1279" s="19" t="s">
        <v>52</v>
      </c>
      <c r="L1279" s="19" t="s">
        <v>55</v>
      </c>
    </row>
    <row r="1280" spans="1:12" ht="13.5" x14ac:dyDescent="0.25">
      <c r="A1280" s="3">
        <v>43873</v>
      </c>
      <c r="B1280" s="2">
        <v>67.590500000000006</v>
      </c>
      <c r="C1280" s="2">
        <v>39.355363619136881</v>
      </c>
      <c r="D1280" s="2">
        <v>2.4284316481607107</v>
      </c>
      <c r="E1280" s="2">
        <v>-1.1380320581123133</v>
      </c>
      <c r="F1280" s="2">
        <v>65.28828</v>
      </c>
      <c r="G1280" s="2">
        <v>69.853055000000012</v>
      </c>
      <c r="H1280" s="2">
        <v>76.590384</v>
      </c>
      <c r="I1280" s="2">
        <v>114.69621399999997</v>
      </c>
      <c r="J1280" s="19" t="s">
        <v>48</v>
      </c>
      <c r="K1280" s="19" t="s">
        <v>50</v>
      </c>
      <c r="L1280" s="19" t="s">
        <v>51</v>
      </c>
    </row>
    <row r="1281" spans="1:12" ht="13.5" x14ac:dyDescent="0.25">
      <c r="A1281" s="3">
        <v>43874</v>
      </c>
      <c r="B1281" s="2">
        <v>68.280199999999994</v>
      </c>
      <c r="C1281" s="2">
        <v>41.507811880087459</v>
      </c>
      <c r="D1281" s="2">
        <v>2.1302191150517444</v>
      </c>
      <c r="E1281" s="2">
        <v>-0.99788993100213286</v>
      </c>
      <c r="F1281" s="2">
        <v>66.66767999999999</v>
      </c>
      <c r="G1281" s="2">
        <v>69.577175000000011</v>
      </c>
      <c r="H1281" s="2">
        <v>76.355885999999998</v>
      </c>
      <c r="I1281" s="2">
        <v>114.3737345</v>
      </c>
      <c r="J1281" s="19" t="s">
        <v>48</v>
      </c>
      <c r="K1281" s="19" t="s">
        <v>49</v>
      </c>
      <c r="L1281" s="19" t="s">
        <v>51</v>
      </c>
    </row>
    <row r="1282" spans="1:12" ht="13.5" x14ac:dyDescent="0.25">
      <c r="A1282" s="3">
        <v>43875</v>
      </c>
      <c r="B1282" s="2">
        <v>68.590599999999995</v>
      </c>
      <c r="C1282" s="2">
        <v>42.496995758148401</v>
      </c>
      <c r="D1282" s="2">
        <v>1.8092261718461344</v>
      </c>
      <c r="E1282" s="2">
        <v>-0.88220982991237518</v>
      </c>
      <c r="F1282" s="2">
        <v>67.764299999999992</v>
      </c>
      <c r="G1282" s="2">
        <v>69.316815000000005</v>
      </c>
      <c r="H1282" s="2">
        <v>76.160011999999995</v>
      </c>
      <c r="I1282" s="2">
        <v>114.06473399999997</v>
      </c>
      <c r="J1282" s="19" t="s">
        <v>48</v>
      </c>
      <c r="K1282" s="19" t="s">
        <v>49</v>
      </c>
      <c r="L1282" s="19" t="s">
        <v>51</v>
      </c>
    </row>
    <row r="1283" spans="1:12" ht="13.5" x14ac:dyDescent="0.25">
      <c r="A1283" s="3">
        <v>43878</v>
      </c>
      <c r="B1283" s="2">
        <v>68.625</v>
      </c>
      <c r="C1283" s="2">
        <v>42.612824256675381</v>
      </c>
      <c r="D1283" s="2">
        <v>1.4533425135300888</v>
      </c>
      <c r="E1283" s="2">
        <v>-0.78658999013491271</v>
      </c>
      <c r="F1283" s="2">
        <v>68.300879999999992</v>
      </c>
      <c r="G1283" s="2">
        <v>69.013345000000001</v>
      </c>
      <c r="H1283" s="2">
        <v>76.008278000000004</v>
      </c>
      <c r="I1283" s="2">
        <v>113.76605299999997</v>
      </c>
      <c r="J1283" s="19" t="s">
        <v>48</v>
      </c>
      <c r="K1283" s="19" t="s">
        <v>49</v>
      </c>
      <c r="L1283" s="19" t="s">
        <v>51</v>
      </c>
    </row>
    <row r="1284" spans="1:12" ht="13.5" x14ac:dyDescent="0.25">
      <c r="A1284" s="3">
        <v>43879</v>
      </c>
      <c r="B1284" s="2">
        <v>66.900800000000004</v>
      </c>
      <c r="C1284" s="2">
        <v>38.433997812371196</v>
      </c>
      <c r="D1284" s="2">
        <v>0.97407021697443952</v>
      </c>
      <c r="E1284" s="2">
        <v>-0.70906710348708568</v>
      </c>
      <c r="F1284" s="2">
        <v>67.997420000000005</v>
      </c>
      <c r="G1284" s="2">
        <v>68.645044999999982</v>
      </c>
      <c r="H1284" s="2">
        <v>75.822474</v>
      </c>
      <c r="I1284" s="2">
        <v>113.45822399999997</v>
      </c>
      <c r="J1284" s="19" t="s">
        <v>48</v>
      </c>
      <c r="K1284" s="19" t="s">
        <v>49</v>
      </c>
      <c r="L1284" s="19" t="s">
        <v>53</v>
      </c>
    </row>
    <row r="1285" spans="1:12" ht="13.5" x14ac:dyDescent="0.25">
      <c r="A1285" s="3">
        <v>43880</v>
      </c>
      <c r="B1285" s="2">
        <v>65.866299999999995</v>
      </c>
      <c r="C1285" s="2">
        <v>36.143788257031801</v>
      </c>
      <c r="D1285" s="2">
        <v>4.8197389565032722E-2</v>
      </c>
      <c r="E1285" s="2">
        <v>-0.64274688669695124</v>
      </c>
      <c r="F1285" s="2">
        <v>67.652579999999986</v>
      </c>
      <c r="G1285" s="2">
        <v>68.30019999999999</v>
      </c>
      <c r="H1285" s="2">
        <v>75.547421999999997</v>
      </c>
      <c r="I1285" s="2">
        <v>113.17744449999998</v>
      </c>
      <c r="J1285" s="19" t="s">
        <v>48</v>
      </c>
      <c r="K1285" s="19" t="s">
        <v>49</v>
      </c>
      <c r="L1285" s="19" t="s">
        <v>53</v>
      </c>
    </row>
    <row r="1286" spans="1:12" ht="13.5" x14ac:dyDescent="0.25">
      <c r="A1286" s="3">
        <v>43881</v>
      </c>
      <c r="B1286" s="2">
        <v>65.859399999999994</v>
      </c>
      <c r="C1286" s="2">
        <v>36.12832465147644</v>
      </c>
      <c r="D1286" s="2">
        <v>-0.9877023742407971</v>
      </c>
      <c r="E1286" s="2">
        <v>-0.55890211676799317</v>
      </c>
      <c r="F1286" s="2">
        <v>67.168419999999998</v>
      </c>
      <c r="G1286" s="2">
        <v>67.834654999999998</v>
      </c>
      <c r="H1286" s="2">
        <v>75.235542000000009</v>
      </c>
      <c r="I1286" s="2">
        <v>112.89672950000001</v>
      </c>
      <c r="J1286" s="19" t="s">
        <v>48</v>
      </c>
      <c r="K1286" s="19" t="s">
        <v>50</v>
      </c>
      <c r="L1286" s="19" t="s">
        <v>53</v>
      </c>
    </row>
    <row r="1287" spans="1:12" ht="13.5" x14ac:dyDescent="0.25">
      <c r="A1287" s="3">
        <v>43882</v>
      </c>
      <c r="B1287" s="2">
        <v>64.831699999999998</v>
      </c>
      <c r="C1287" s="2">
        <v>33.808251124344167</v>
      </c>
      <c r="D1287" s="2">
        <v>-1.4976568629862044</v>
      </c>
      <c r="E1287" s="2">
        <v>-0.45253296046506852</v>
      </c>
      <c r="F1287" s="2">
        <v>66.416640000000001</v>
      </c>
      <c r="G1287" s="2">
        <v>67.420834999999997</v>
      </c>
      <c r="H1287" s="2">
        <v>74.890968000000001</v>
      </c>
      <c r="I1287" s="2">
        <v>112.62125399999999</v>
      </c>
      <c r="J1287" s="19" t="s">
        <v>54</v>
      </c>
      <c r="K1287" s="19" t="s">
        <v>52</v>
      </c>
      <c r="L1287" s="19" t="s">
        <v>47</v>
      </c>
    </row>
    <row r="1288" spans="1:12" ht="13.5" x14ac:dyDescent="0.25">
      <c r="A1288" s="3">
        <v>43885</v>
      </c>
      <c r="B1288" s="2">
        <v>64.831699999999998</v>
      </c>
      <c r="C1288" s="2">
        <v>33.808251124344167</v>
      </c>
      <c r="D1288" s="2">
        <v>-1.4636832360717875</v>
      </c>
      <c r="E1288" s="2">
        <v>-0.33505543124285386</v>
      </c>
      <c r="F1288" s="2">
        <v>65.657979999999995</v>
      </c>
      <c r="G1288" s="2">
        <v>67.082194999999999</v>
      </c>
      <c r="H1288" s="2">
        <v>74.546394000000021</v>
      </c>
      <c r="I1288" s="2">
        <v>112.34577850000001</v>
      </c>
      <c r="J1288" s="19" t="s">
        <v>54</v>
      </c>
      <c r="K1288" s="19" t="s">
        <v>52</v>
      </c>
      <c r="L1288" s="19" t="s">
        <v>47</v>
      </c>
    </row>
    <row r="1289" spans="1:12" ht="13.5" x14ac:dyDescent="0.25">
      <c r="A1289" s="3">
        <v>43886</v>
      </c>
      <c r="B1289" s="2">
        <v>63.107500000000002</v>
      </c>
      <c r="C1289" s="2">
        <v>30.053050550467887</v>
      </c>
      <c r="D1289" s="2">
        <v>-0.89908984477337128</v>
      </c>
      <c r="E1289" s="2">
        <v>-0.21425556626693831</v>
      </c>
      <c r="F1289" s="2">
        <v>64.899320000000003</v>
      </c>
      <c r="G1289" s="2">
        <v>66.702865000000003</v>
      </c>
      <c r="H1289" s="2">
        <v>74.125678000000008</v>
      </c>
      <c r="I1289" s="2">
        <v>112.039278</v>
      </c>
      <c r="J1289" s="19" t="s">
        <v>54</v>
      </c>
      <c r="K1289" s="19" t="s">
        <v>52</v>
      </c>
      <c r="L1289" s="19" t="s">
        <v>47</v>
      </c>
    </row>
    <row r="1290" spans="1:12" ht="13.5" x14ac:dyDescent="0.25">
      <c r="A1290" s="3">
        <v>43887</v>
      </c>
      <c r="B1290" s="2">
        <v>62.003900000000002</v>
      </c>
      <c r="C1290" s="2">
        <v>27.915736879546841</v>
      </c>
      <c r="D1290" s="2">
        <v>-0.43155382771877271</v>
      </c>
      <c r="E1290" s="2">
        <v>-9.5462992449793324E-2</v>
      </c>
      <c r="F1290" s="2">
        <v>64.126840000000001</v>
      </c>
      <c r="G1290" s="2">
        <v>66.268355</v>
      </c>
      <c r="H1290" s="2">
        <v>73.684270000000026</v>
      </c>
      <c r="I1290" s="2">
        <v>111.71671649999999</v>
      </c>
      <c r="J1290" s="19" t="s">
        <v>54</v>
      </c>
      <c r="K1290" s="19" t="s">
        <v>52</v>
      </c>
      <c r="L1290" s="19" t="s">
        <v>47</v>
      </c>
    </row>
    <row r="1291" spans="1:12" ht="13.5" x14ac:dyDescent="0.25">
      <c r="A1291" s="3">
        <v>43888</v>
      </c>
      <c r="B1291" s="2">
        <v>63.797199999999997</v>
      </c>
      <c r="C1291" s="2">
        <v>35.893934094342072</v>
      </c>
      <c r="D1291" s="2">
        <v>-2.3397075579481452E-2</v>
      </c>
      <c r="E1291" s="2">
        <v>1.3324404674460472E-2</v>
      </c>
      <c r="F1291" s="2">
        <v>63.714399999999991</v>
      </c>
      <c r="G1291" s="2">
        <v>65.940750000000008</v>
      </c>
      <c r="H1291" s="2">
        <v>73.278728000000015</v>
      </c>
      <c r="I1291" s="2">
        <v>111.40348399999999</v>
      </c>
      <c r="J1291" s="19" t="s">
        <v>54</v>
      </c>
      <c r="K1291" s="19" t="s">
        <v>52</v>
      </c>
      <c r="L1291" s="19" t="s">
        <v>47</v>
      </c>
    </row>
    <row r="1292" spans="1:12" ht="13.5" x14ac:dyDescent="0.25">
      <c r="A1292" s="3">
        <v>43889</v>
      </c>
      <c r="B1292" s="2">
        <v>65.176599999999993</v>
      </c>
      <c r="C1292" s="2">
        <v>41.27773577448307</v>
      </c>
      <c r="D1292" s="2">
        <v>0.29331487638809506</v>
      </c>
      <c r="E1292" s="2">
        <v>8.9664147943264882E-2</v>
      </c>
      <c r="F1292" s="2">
        <v>63.783380000000001</v>
      </c>
      <c r="G1292" s="2">
        <v>65.702804999999998</v>
      </c>
      <c r="H1292" s="2">
        <v>72.906292000000022</v>
      </c>
      <c r="I1292" s="2">
        <v>111.10996499999997</v>
      </c>
      <c r="J1292" s="19" t="s">
        <v>48</v>
      </c>
      <c r="K1292" s="19" t="s">
        <v>50</v>
      </c>
      <c r="L1292" s="19" t="s">
        <v>51</v>
      </c>
    </row>
    <row r="1293" spans="1:12" ht="13.5" x14ac:dyDescent="0.25">
      <c r="A1293" s="3">
        <v>43892</v>
      </c>
      <c r="B1293" s="2">
        <v>65.431700000000006</v>
      </c>
      <c r="C1293" s="2">
        <v>42.243772564618915</v>
      </c>
      <c r="D1293" s="2">
        <v>0.56341039572009777</v>
      </c>
      <c r="E1293" s="2">
        <v>0.16269008368301258</v>
      </c>
      <c r="F1293" s="2">
        <v>63.903379999999991</v>
      </c>
      <c r="G1293" s="2">
        <v>65.508994999999999</v>
      </c>
      <c r="H1293" s="2">
        <v>72.540474000000003</v>
      </c>
      <c r="I1293" s="2">
        <v>110.81409699999999</v>
      </c>
      <c r="J1293" s="19" t="s">
        <v>48</v>
      </c>
      <c r="K1293" s="19" t="s">
        <v>50</v>
      </c>
      <c r="L1293" s="19" t="s">
        <v>51</v>
      </c>
    </row>
    <row r="1294" spans="1:12" ht="13.5" x14ac:dyDescent="0.25">
      <c r="A1294" s="3">
        <v>43893</v>
      </c>
      <c r="B1294" s="2">
        <v>64.48</v>
      </c>
      <c r="C1294" s="2">
        <v>39.624792636887719</v>
      </c>
      <c r="D1294" s="2">
        <v>0.61022870407741436</v>
      </c>
      <c r="E1294" s="2">
        <v>0.22499993127190593</v>
      </c>
      <c r="F1294" s="2">
        <v>64.177880000000002</v>
      </c>
      <c r="G1294" s="2">
        <v>65.371400000000008</v>
      </c>
      <c r="H1294" s="2">
        <v>72.161140000000017</v>
      </c>
      <c r="I1294" s="2">
        <v>110.52533150000001</v>
      </c>
      <c r="J1294" s="19" t="s">
        <v>48</v>
      </c>
      <c r="K1294" s="19" t="s">
        <v>50</v>
      </c>
      <c r="L1294" s="19" t="s">
        <v>51</v>
      </c>
    </row>
    <row r="1295" spans="1:12" ht="13.5" x14ac:dyDescent="0.25">
      <c r="A1295" s="3">
        <v>43894</v>
      </c>
      <c r="B1295" s="2">
        <v>62.5488</v>
      </c>
      <c r="C1295" s="2">
        <v>34.896894399985612</v>
      </c>
      <c r="D1295" s="2">
        <v>0.65144101171830471</v>
      </c>
      <c r="E1295" s="2">
        <v>0.27017006224017004</v>
      </c>
      <c r="F1295" s="2">
        <v>64.286860000000004</v>
      </c>
      <c r="G1295" s="2">
        <v>65.338639999999998</v>
      </c>
      <c r="H1295" s="2">
        <v>71.77063200000002</v>
      </c>
      <c r="I1295" s="2">
        <v>110.21867350000001</v>
      </c>
      <c r="J1295" s="19" t="s">
        <v>48</v>
      </c>
      <c r="K1295" s="19" t="s">
        <v>50</v>
      </c>
      <c r="L1295" s="19" t="s">
        <v>51</v>
      </c>
    </row>
    <row r="1296" spans="1:12" ht="13.5" x14ac:dyDescent="0.25">
      <c r="A1296" s="3">
        <v>43895</v>
      </c>
      <c r="B1296" s="2">
        <v>62.072899999999997</v>
      </c>
      <c r="C1296" s="2">
        <v>33.825812954098353</v>
      </c>
      <c r="D1296" s="2">
        <v>0.74830260873930854</v>
      </c>
      <c r="E1296" s="2">
        <v>0.24426337236471013</v>
      </c>
      <c r="F1296" s="2">
        <v>63.942000000000007</v>
      </c>
      <c r="G1296" s="2">
        <v>65.373124999999987</v>
      </c>
      <c r="H1296" s="2">
        <v>71.370606000000009</v>
      </c>
      <c r="I1296" s="2">
        <v>109.91948700000003</v>
      </c>
      <c r="J1296" s="19" t="s">
        <v>54</v>
      </c>
      <c r="K1296" s="19" t="s">
        <v>50</v>
      </c>
      <c r="L1296" s="19" t="s">
        <v>47</v>
      </c>
    </row>
    <row r="1297" spans="1:12" ht="13.5" x14ac:dyDescent="0.25">
      <c r="A1297" s="3">
        <v>43896</v>
      </c>
      <c r="B1297" s="2">
        <v>62.072899999999997</v>
      </c>
      <c r="C1297" s="2">
        <v>33.825812954098353</v>
      </c>
      <c r="D1297" s="2">
        <v>0.70070696414049394</v>
      </c>
      <c r="E1297" s="2">
        <v>0.2171168300966502</v>
      </c>
      <c r="F1297" s="2">
        <v>63.321259999999995</v>
      </c>
      <c r="G1297" s="2">
        <v>65.321394999999981</v>
      </c>
      <c r="H1297" s="2">
        <v>70.938854000000035</v>
      </c>
      <c r="I1297" s="2">
        <v>109.60781350000001</v>
      </c>
      <c r="J1297" s="19" t="s">
        <v>54</v>
      </c>
      <c r="K1297" s="19" t="s">
        <v>52</v>
      </c>
      <c r="L1297" s="19" t="s">
        <v>47</v>
      </c>
    </row>
    <row r="1298" spans="1:12" ht="13.5" x14ac:dyDescent="0.25">
      <c r="A1298" s="3">
        <v>43899</v>
      </c>
      <c r="B1298" s="2">
        <v>59.279600000000002</v>
      </c>
      <c r="C1298" s="2">
        <v>27.979891383848667</v>
      </c>
      <c r="D1298" s="2">
        <v>0.89378209200023662</v>
      </c>
      <c r="E1298" s="2">
        <v>0.17171625759292958</v>
      </c>
      <c r="F1298" s="2">
        <v>62.09084</v>
      </c>
      <c r="G1298" s="2">
        <v>64.988269999999972</v>
      </c>
      <c r="H1298" s="2">
        <v>70.45537400000002</v>
      </c>
      <c r="I1298" s="2">
        <v>109.29139900000001</v>
      </c>
      <c r="J1298" s="19" t="s">
        <v>54</v>
      </c>
      <c r="K1298" s="19" t="s">
        <v>52</v>
      </c>
      <c r="L1298" s="19" t="s">
        <v>47</v>
      </c>
    </row>
    <row r="1299" spans="1:12" ht="13.5" x14ac:dyDescent="0.25">
      <c r="A1299" s="3">
        <v>43900</v>
      </c>
      <c r="B1299" s="2">
        <v>58.555399999999999</v>
      </c>
      <c r="C1299" s="2">
        <v>26.691908783765143</v>
      </c>
      <c r="D1299" s="2">
        <v>0.88652092901854473</v>
      </c>
      <c r="E1299" s="2">
        <v>0.11803486137453194</v>
      </c>
      <c r="F1299" s="2">
        <v>60.905920000000002</v>
      </c>
      <c r="G1299" s="2">
        <v>64.495134999999976</v>
      </c>
      <c r="H1299" s="2">
        <v>69.95768600000001</v>
      </c>
      <c r="I1299" s="2">
        <v>108.96477400000003</v>
      </c>
      <c r="J1299" s="19" t="s">
        <v>54</v>
      </c>
      <c r="K1299" s="19" t="s">
        <v>52</v>
      </c>
      <c r="L1299" s="19" t="s">
        <v>47</v>
      </c>
    </row>
    <row r="1300" spans="1:12" ht="13.5" x14ac:dyDescent="0.25">
      <c r="A1300" s="3">
        <v>43901</v>
      </c>
      <c r="B1300" s="2">
        <v>60.279699999999998</v>
      </c>
      <c r="C1300" s="2">
        <v>34.431184214789994</v>
      </c>
      <c r="D1300" s="2">
        <v>0.62509442321785968</v>
      </c>
      <c r="E1300" s="2">
        <v>5.8997820096562889E-2</v>
      </c>
      <c r="F1300" s="2">
        <v>60.452099999999994</v>
      </c>
      <c r="G1300" s="2">
        <v>64.129594999999995</v>
      </c>
      <c r="H1300" s="2">
        <v>69.494898000000006</v>
      </c>
      <c r="I1300" s="2">
        <v>108.64116950000002</v>
      </c>
      <c r="J1300" s="19" t="s">
        <v>54</v>
      </c>
      <c r="K1300" s="19" t="s">
        <v>52</v>
      </c>
      <c r="L1300" s="19" t="s">
        <v>47</v>
      </c>
    </row>
    <row r="1301" spans="1:12" ht="13.5" x14ac:dyDescent="0.25">
      <c r="A1301" s="3">
        <v>43902</v>
      </c>
      <c r="B1301" s="2">
        <v>59.176200000000001</v>
      </c>
      <c r="C1301" s="2">
        <v>32.095887977483173</v>
      </c>
      <c r="D1301" s="2">
        <v>0.79043155487580918</v>
      </c>
      <c r="E1301" s="2">
        <v>6.1831189619880739E-3</v>
      </c>
      <c r="F1301" s="2">
        <v>59.872759999999992</v>
      </c>
      <c r="G1301" s="2">
        <v>63.674395000000018</v>
      </c>
      <c r="H1301" s="2">
        <v>69.010730000000009</v>
      </c>
      <c r="I1301" s="2">
        <v>108.31764850000002</v>
      </c>
      <c r="J1301" s="19" t="s">
        <v>54</v>
      </c>
      <c r="K1301" s="19" t="s">
        <v>52</v>
      </c>
      <c r="L1301" s="19" t="s">
        <v>47</v>
      </c>
    </row>
    <row r="1302" spans="1:12" ht="13.5" x14ac:dyDescent="0.25">
      <c r="A1302" s="3">
        <v>43903</v>
      </c>
      <c r="B1302" s="2">
        <v>55.6449</v>
      </c>
      <c r="C1302" s="2">
        <v>26.015070280812793</v>
      </c>
      <c r="D1302" s="2">
        <v>1.4374155576861583</v>
      </c>
      <c r="E1302" s="2">
        <v>-4.7020987194657068E-2</v>
      </c>
      <c r="F1302" s="2">
        <v>58.587159999999997</v>
      </c>
      <c r="G1302" s="2">
        <v>63.027110000000008</v>
      </c>
      <c r="H1302" s="2">
        <v>68.482144000000005</v>
      </c>
      <c r="I1302" s="2">
        <v>107.96856350000002</v>
      </c>
      <c r="J1302" s="19" t="s">
        <v>54</v>
      </c>
      <c r="K1302" s="19" t="s">
        <v>52</v>
      </c>
      <c r="L1302" s="19" t="s">
        <v>47</v>
      </c>
    </row>
    <row r="1303" spans="1:12" ht="13.5" x14ac:dyDescent="0.25">
      <c r="A1303" s="3">
        <v>43906</v>
      </c>
      <c r="B1303" s="2">
        <v>53.017200000000003</v>
      </c>
      <c r="C1303" s="2">
        <v>22.585990571854225</v>
      </c>
      <c r="D1303" s="2">
        <v>2.2704450122220692</v>
      </c>
      <c r="E1303" s="2">
        <v>-0.10333283341346133</v>
      </c>
      <c r="F1303" s="2">
        <v>57.334680000000006</v>
      </c>
      <c r="G1303" s="2">
        <v>62.246720000000003</v>
      </c>
      <c r="H1303" s="2">
        <v>67.914798000000005</v>
      </c>
      <c r="I1303" s="2">
        <v>107.58657200000002</v>
      </c>
      <c r="J1303" s="19" t="s">
        <v>54</v>
      </c>
      <c r="K1303" s="19" t="s">
        <v>52</v>
      </c>
      <c r="L1303" s="19" t="s">
        <v>47</v>
      </c>
    </row>
    <row r="1304" spans="1:12" ht="13.5" x14ac:dyDescent="0.25">
      <c r="A1304" s="3">
        <v>43907</v>
      </c>
      <c r="B1304" s="2">
        <v>50.637700000000002</v>
      </c>
      <c r="C1304" s="2">
        <v>20.013413698524388</v>
      </c>
      <c r="D1304" s="2">
        <v>3.0685490576593608</v>
      </c>
      <c r="E1304" s="2">
        <v>-0.14874923398132048</v>
      </c>
      <c r="F1304" s="2">
        <v>55.751139999999999</v>
      </c>
      <c r="G1304" s="2">
        <v>61.433565000000002</v>
      </c>
      <c r="H1304" s="2">
        <v>67.306622000000004</v>
      </c>
      <c r="I1304" s="2">
        <v>107.17093800000001</v>
      </c>
      <c r="J1304" s="19" t="s">
        <v>54</v>
      </c>
      <c r="K1304" s="19" t="s">
        <v>52</v>
      </c>
      <c r="L1304" s="19" t="s">
        <v>47</v>
      </c>
    </row>
    <row r="1305" spans="1:12" ht="13.5" x14ac:dyDescent="0.25">
      <c r="A1305" s="3">
        <v>43908</v>
      </c>
      <c r="B1305" s="2">
        <v>50.0032</v>
      </c>
      <c r="C1305" s="2">
        <v>19.379539220270402</v>
      </c>
      <c r="D1305" s="2">
        <v>3.5665143461625277</v>
      </c>
      <c r="E1305" s="2">
        <v>-0.16626153426188098</v>
      </c>
      <c r="F1305" s="2">
        <v>53.695839999999997</v>
      </c>
      <c r="G1305" s="2">
        <v>60.64041000000001</v>
      </c>
      <c r="H1305" s="2">
        <v>66.692790000000016</v>
      </c>
      <c r="I1305" s="2">
        <v>106.74916650000002</v>
      </c>
      <c r="J1305" s="19" t="s">
        <v>54</v>
      </c>
      <c r="K1305" s="19" t="s">
        <v>52</v>
      </c>
      <c r="L1305" s="19" t="s">
        <v>47</v>
      </c>
    </row>
    <row r="1306" spans="1:12" ht="13.5" x14ac:dyDescent="0.25">
      <c r="A1306" s="3">
        <v>43909</v>
      </c>
      <c r="B1306" s="2">
        <v>50.623899999999999</v>
      </c>
      <c r="C1306" s="2">
        <v>21.982739556696487</v>
      </c>
      <c r="D1306" s="2">
        <v>3.9397906907600344</v>
      </c>
      <c r="E1306" s="2">
        <v>-0.18618609204735007</v>
      </c>
      <c r="F1306" s="2">
        <v>51.985379999999999</v>
      </c>
      <c r="G1306" s="2">
        <v>59.87863500000001</v>
      </c>
      <c r="H1306" s="2">
        <v>66.12999600000002</v>
      </c>
      <c r="I1306" s="2">
        <v>106.336758</v>
      </c>
      <c r="J1306" s="19" t="s">
        <v>54</v>
      </c>
      <c r="K1306" s="19" t="s">
        <v>52</v>
      </c>
      <c r="L1306" s="19" t="s">
        <v>47</v>
      </c>
    </row>
    <row r="1307" spans="1:12" ht="13.5" x14ac:dyDescent="0.25">
      <c r="A1307" s="3">
        <v>43913</v>
      </c>
      <c r="B1307" s="2">
        <v>49.1066</v>
      </c>
      <c r="C1307" s="2">
        <v>20.260524449457392</v>
      </c>
      <c r="D1307" s="2">
        <v>4.4302112947522616</v>
      </c>
      <c r="E1307" s="2">
        <v>-0.2079921766538701</v>
      </c>
      <c r="F1307" s="2">
        <v>50.677720000000001</v>
      </c>
      <c r="G1307" s="2">
        <v>59.092380000000013</v>
      </c>
      <c r="H1307" s="2">
        <v>65.553408000000033</v>
      </c>
      <c r="I1307" s="2">
        <v>105.916763</v>
      </c>
      <c r="J1307" s="19" t="s">
        <v>54</v>
      </c>
      <c r="K1307" s="19" t="s">
        <v>52</v>
      </c>
      <c r="L1307" s="19" t="s">
        <v>47</v>
      </c>
    </row>
    <row r="1308" spans="1:12" ht="13.5" x14ac:dyDescent="0.25">
      <c r="A1308" s="3">
        <v>43914</v>
      </c>
      <c r="B1308" s="2">
        <v>49.658299999999997</v>
      </c>
      <c r="C1308" s="2">
        <v>22.633931973185227</v>
      </c>
      <c r="D1308" s="2">
        <v>4.4411161976549778</v>
      </c>
      <c r="E1308" s="2">
        <v>-0.1932317376209276</v>
      </c>
      <c r="F1308" s="2">
        <v>50.005939999999995</v>
      </c>
      <c r="G1308" s="2">
        <v>58.333710000000011</v>
      </c>
      <c r="H1308" s="2">
        <v>65.001648000000017</v>
      </c>
      <c r="I1308" s="2">
        <v>105.50611600000001</v>
      </c>
      <c r="J1308" s="19" t="s">
        <v>54</v>
      </c>
      <c r="K1308" s="19" t="s">
        <v>50</v>
      </c>
      <c r="L1308" s="19" t="s">
        <v>47</v>
      </c>
    </row>
    <row r="1309" spans="1:12" ht="13.5" x14ac:dyDescent="0.25">
      <c r="A1309" s="3">
        <v>43915</v>
      </c>
      <c r="B1309" s="2">
        <v>49.651400000000002</v>
      </c>
      <c r="C1309" s="2">
        <v>22.624861798215434</v>
      </c>
      <c r="D1309" s="2">
        <v>4.397789085141099</v>
      </c>
      <c r="E1309" s="2">
        <v>-0.16434688687125229</v>
      </c>
      <c r="F1309" s="2">
        <v>49.808679999999995</v>
      </c>
      <c r="G1309" s="2">
        <v>57.660905</v>
      </c>
      <c r="H1309" s="2">
        <v>64.460786000000013</v>
      </c>
      <c r="I1309" s="2">
        <v>105.08881350000001</v>
      </c>
      <c r="J1309" s="19" t="s">
        <v>54</v>
      </c>
      <c r="K1309" s="19" t="s">
        <v>50</v>
      </c>
      <c r="L1309" s="19" t="s">
        <v>47</v>
      </c>
    </row>
    <row r="1310" spans="1:12" ht="13.5" x14ac:dyDescent="0.25">
      <c r="A1310" s="3">
        <v>43916</v>
      </c>
      <c r="B1310" s="2">
        <v>48.968600000000002</v>
      </c>
      <c r="C1310" s="2">
        <v>21.698226167691331</v>
      </c>
      <c r="D1310" s="2">
        <v>4.731050873511812</v>
      </c>
      <c r="E1310" s="2">
        <v>-0.10444606223729397</v>
      </c>
      <c r="F1310" s="2">
        <v>49.601759999999999</v>
      </c>
      <c r="G1310" s="2">
        <v>57.009140000000002</v>
      </c>
      <c r="H1310" s="2">
        <v>63.92282000000003</v>
      </c>
      <c r="I1310" s="2">
        <v>104.668097</v>
      </c>
      <c r="J1310" s="19" t="s">
        <v>48</v>
      </c>
      <c r="K1310" s="19" t="s">
        <v>49</v>
      </c>
      <c r="L1310" s="19" t="s">
        <v>53</v>
      </c>
    </row>
    <row r="1311" spans="1:12" ht="13.5" x14ac:dyDescent="0.25">
      <c r="A1311" s="3">
        <v>43917</v>
      </c>
      <c r="B1311" s="2">
        <v>47.499600000000001</v>
      </c>
      <c r="C1311" s="2">
        <v>19.817660863466912</v>
      </c>
      <c r="D1311" s="2">
        <v>5.0061853131354468</v>
      </c>
      <c r="E1311" s="2">
        <v>-4.5880234950721077E-2</v>
      </c>
      <c r="F1311" s="2">
        <v>48.976900000000001</v>
      </c>
      <c r="G1311" s="2">
        <v>56.194260000000007</v>
      </c>
      <c r="H1311" s="2">
        <v>63.396856000000028</v>
      </c>
      <c r="I1311" s="2">
        <v>104.24210449999998</v>
      </c>
      <c r="J1311" s="19" t="s">
        <v>54</v>
      </c>
      <c r="K1311" s="19" t="s">
        <v>50</v>
      </c>
      <c r="L1311" s="19" t="s">
        <v>47</v>
      </c>
    </row>
    <row r="1312" spans="1:12" ht="13.5" x14ac:dyDescent="0.25">
      <c r="A1312" s="3">
        <v>43920</v>
      </c>
      <c r="B1312" s="2">
        <v>47.589199999999998</v>
      </c>
      <c r="C1312" s="2">
        <v>20.271548563311967</v>
      </c>
      <c r="D1312" s="2">
        <v>4.7478486454544182</v>
      </c>
      <c r="E1312" s="2">
        <v>9.4262007388802582E-3</v>
      </c>
      <c r="F1312" s="2">
        <v>48.67342</v>
      </c>
      <c r="G1312" s="2">
        <v>55.314889999999991</v>
      </c>
      <c r="H1312" s="2">
        <v>62.872684000000021</v>
      </c>
      <c r="I1312" s="2">
        <v>103.80793899999999</v>
      </c>
      <c r="J1312" s="19" t="s">
        <v>48</v>
      </c>
      <c r="K1312" s="19" t="s">
        <v>49</v>
      </c>
      <c r="L1312" s="19" t="s">
        <v>53</v>
      </c>
    </row>
    <row r="1313" spans="1:12" ht="13.5" x14ac:dyDescent="0.25">
      <c r="A1313" s="3">
        <v>43921</v>
      </c>
      <c r="B1313" s="2">
        <v>48.2789</v>
      </c>
      <c r="C1313" s="2">
        <v>23.84513463232004</v>
      </c>
      <c r="D1313" s="2">
        <v>4.1277940067247911</v>
      </c>
      <c r="E1313" s="2">
        <v>5.7868803013628539E-2</v>
      </c>
      <c r="F1313" s="2">
        <v>48.397539999999999</v>
      </c>
      <c r="G1313" s="2">
        <v>54.457250000000002</v>
      </c>
      <c r="H1313" s="2">
        <v>62.344374000000009</v>
      </c>
      <c r="I1313" s="2">
        <v>103.35273749999999</v>
      </c>
      <c r="J1313" s="19" t="s">
        <v>48</v>
      </c>
      <c r="K1313" s="19" t="s">
        <v>50</v>
      </c>
      <c r="L1313" s="19" t="s">
        <v>53</v>
      </c>
    </row>
    <row r="1314" spans="1:12" ht="13.5" x14ac:dyDescent="0.25">
      <c r="A1314" s="3">
        <v>43922</v>
      </c>
      <c r="B1314" s="2">
        <v>48.2789</v>
      </c>
      <c r="C1314" s="2">
        <v>23.84513463232004</v>
      </c>
      <c r="D1314" s="2">
        <v>3.2828766230280806</v>
      </c>
      <c r="E1314" s="2">
        <v>9.9699888833864159E-2</v>
      </c>
      <c r="F1314" s="2">
        <v>48.123039999999996</v>
      </c>
      <c r="G1314" s="2">
        <v>53.647194999999996</v>
      </c>
      <c r="H1314" s="2">
        <v>61.824615999999999</v>
      </c>
      <c r="I1314" s="2">
        <v>102.892398</v>
      </c>
      <c r="J1314" s="19" t="s">
        <v>48</v>
      </c>
      <c r="K1314" s="19" t="s">
        <v>50</v>
      </c>
      <c r="L1314" s="19" t="s">
        <v>53</v>
      </c>
    </row>
    <row r="1315" spans="1:12" ht="13.5" x14ac:dyDescent="0.25">
      <c r="A1315" s="3">
        <v>43923</v>
      </c>
      <c r="B1315" s="2">
        <v>46.899500000000003</v>
      </c>
      <c r="C1315" s="2">
        <v>21.599523978649401</v>
      </c>
      <c r="D1315" s="2">
        <v>2.6149359192995618</v>
      </c>
      <c r="E1315" s="2">
        <v>9.3793466078167603E-2</v>
      </c>
      <c r="F1315" s="2">
        <v>47.709219999999995</v>
      </c>
      <c r="G1315" s="2">
        <v>52.864730000000009</v>
      </c>
      <c r="H1315" s="2">
        <v>61.307342000000006</v>
      </c>
      <c r="I1315" s="2">
        <v>102.41736749999998</v>
      </c>
      <c r="J1315" s="19" t="s">
        <v>48</v>
      </c>
      <c r="K1315" s="19" t="s">
        <v>50</v>
      </c>
      <c r="L1315" s="19" t="s">
        <v>53</v>
      </c>
    </row>
    <row r="1316" spans="1:12" ht="13.5" x14ac:dyDescent="0.25">
      <c r="A1316" s="3">
        <v>43924</v>
      </c>
      <c r="B1316" s="2">
        <v>48.2789</v>
      </c>
      <c r="C1316" s="2">
        <v>28.818664515177872</v>
      </c>
      <c r="D1316" s="2">
        <v>2.0905050440786539</v>
      </c>
      <c r="E1316" s="2">
        <v>9.6882574716025072E-2</v>
      </c>
      <c r="F1316" s="2">
        <v>47.865079999999992</v>
      </c>
      <c r="G1316" s="2">
        <v>52.175029999999992</v>
      </c>
      <c r="H1316" s="2">
        <v>60.769513999999987</v>
      </c>
      <c r="I1316" s="2">
        <v>101.92361199999999</v>
      </c>
      <c r="J1316" s="19" t="s">
        <v>48</v>
      </c>
      <c r="K1316" s="19" t="s">
        <v>49</v>
      </c>
      <c r="L1316" s="19" t="s">
        <v>51</v>
      </c>
    </row>
    <row r="1317" spans="1:12" ht="13.5" x14ac:dyDescent="0.25">
      <c r="A1317" s="3">
        <v>43927</v>
      </c>
      <c r="B1317" s="2">
        <v>47.589199999999998</v>
      </c>
      <c r="C1317" s="2">
        <v>27.457285404114927</v>
      </c>
      <c r="D1317" s="2">
        <v>1.5001845003120806</v>
      </c>
      <c r="E1317" s="2">
        <v>0.10676539061277893</v>
      </c>
      <c r="F1317" s="2">
        <v>47.865079999999999</v>
      </c>
      <c r="G1317" s="2">
        <v>51.450845000000001</v>
      </c>
      <c r="H1317" s="2">
        <v>60.259135999999998</v>
      </c>
      <c r="I1317" s="2">
        <v>101.4366845</v>
      </c>
      <c r="J1317" s="19" t="s">
        <v>48</v>
      </c>
      <c r="K1317" s="19" t="s">
        <v>50</v>
      </c>
      <c r="L1317" s="19" t="s">
        <v>50</v>
      </c>
    </row>
    <row r="1318" spans="1:12" ht="13.5" x14ac:dyDescent="0.25">
      <c r="A1318" s="3">
        <v>43928</v>
      </c>
      <c r="B1318" s="2">
        <v>46.209800000000001</v>
      </c>
      <c r="C1318" s="2">
        <v>24.921597558841668</v>
      </c>
      <c r="D1318" s="2">
        <v>1.2249335386680542</v>
      </c>
      <c r="E1318" s="2">
        <v>0.10177515657211428</v>
      </c>
      <c r="F1318" s="2">
        <v>47.451260000000005</v>
      </c>
      <c r="G1318" s="2">
        <v>50.797354999999996</v>
      </c>
      <c r="H1318" s="2">
        <v>59.751241999999991</v>
      </c>
      <c r="I1318" s="2">
        <v>100.92982450000001</v>
      </c>
      <c r="J1318" s="19" t="s">
        <v>54</v>
      </c>
      <c r="K1318" s="19" t="s">
        <v>52</v>
      </c>
      <c r="L1318" s="19" t="s">
        <v>47</v>
      </c>
    </row>
    <row r="1319" spans="1:12" ht="13.5" x14ac:dyDescent="0.25">
      <c r="A1319" s="3">
        <v>43929</v>
      </c>
      <c r="B1319" s="2">
        <v>44.823500000000003</v>
      </c>
      <c r="C1319" s="2">
        <v>22.656994094825635</v>
      </c>
      <c r="D1319" s="2">
        <v>1.1362482150020057</v>
      </c>
      <c r="E1319" s="2">
        <v>8.5320561263241473E-2</v>
      </c>
      <c r="F1319" s="2">
        <v>46.760180000000005</v>
      </c>
      <c r="G1319" s="2">
        <v>50.110759999999999</v>
      </c>
      <c r="H1319" s="2">
        <v>59.233829999999998</v>
      </c>
      <c r="I1319" s="2">
        <v>100.43665499999999</v>
      </c>
      <c r="J1319" s="19" t="s">
        <v>54</v>
      </c>
      <c r="K1319" s="19" t="s">
        <v>52</v>
      </c>
      <c r="L1319" s="19" t="s">
        <v>47</v>
      </c>
    </row>
    <row r="1320" spans="1:12" ht="13.5" x14ac:dyDescent="0.25">
      <c r="A1320" s="3">
        <v>43934</v>
      </c>
      <c r="B1320" s="2">
        <v>43.485500000000002</v>
      </c>
      <c r="C1320" s="2">
        <v>20.701725569502614</v>
      </c>
      <c r="D1320" s="2">
        <v>1.1029004746368543</v>
      </c>
      <c r="E1320" s="2">
        <v>1.2530434973362474E-2</v>
      </c>
      <c r="F1320" s="2">
        <v>46.077379999999998</v>
      </c>
      <c r="G1320" s="2">
        <v>49.271050000000002</v>
      </c>
      <c r="H1320" s="2">
        <v>58.689658000000001</v>
      </c>
      <c r="I1320" s="2">
        <v>99.929898499999979</v>
      </c>
      <c r="J1320" s="19" t="s">
        <v>54</v>
      </c>
      <c r="K1320" s="19" t="s">
        <v>52</v>
      </c>
      <c r="L1320" s="19" t="s">
        <v>47</v>
      </c>
    </row>
    <row r="1321" spans="1:12" ht="13.5" x14ac:dyDescent="0.25">
      <c r="A1321" s="3">
        <v>43935</v>
      </c>
      <c r="B1321" s="2">
        <v>42.182000000000002</v>
      </c>
      <c r="C1321" s="2">
        <v>18.98299262224694</v>
      </c>
      <c r="D1321" s="2">
        <v>0.99724568689051551</v>
      </c>
      <c r="E1321" s="2">
        <v>-5.2280611088786795E-2</v>
      </c>
      <c r="F1321" s="2">
        <v>44.858000000000004</v>
      </c>
      <c r="G1321" s="2">
        <v>48.421340000000001</v>
      </c>
      <c r="H1321" s="2">
        <v>58.126311999999999</v>
      </c>
      <c r="I1321" s="2">
        <v>99.426969999999983</v>
      </c>
      <c r="J1321" s="19" t="s">
        <v>54</v>
      </c>
      <c r="K1321" s="19" t="s">
        <v>52</v>
      </c>
      <c r="L1321" s="19" t="s">
        <v>47</v>
      </c>
    </row>
    <row r="1322" spans="1:12" ht="13.5" x14ac:dyDescent="0.25">
      <c r="A1322" s="3">
        <v>43936</v>
      </c>
      <c r="B1322" s="2">
        <v>43.444099999999999</v>
      </c>
      <c r="C1322" s="2">
        <v>25.437864244228109</v>
      </c>
      <c r="D1322" s="2">
        <v>0.88399825276570709</v>
      </c>
      <c r="E1322" s="2">
        <v>-0.13386594379904049</v>
      </c>
      <c r="F1322" s="2">
        <v>44.028980000000004</v>
      </c>
      <c r="G1322" s="2">
        <v>47.811300000000003</v>
      </c>
      <c r="H1322" s="2">
        <v>57.59648399999999</v>
      </c>
      <c r="I1322" s="2">
        <v>98.962457499999985</v>
      </c>
      <c r="J1322" s="19" t="s">
        <v>48</v>
      </c>
      <c r="K1322" s="19" t="s">
        <v>50</v>
      </c>
      <c r="L1322" s="19" t="s">
        <v>53</v>
      </c>
    </row>
    <row r="1323" spans="1:12" ht="13.5" x14ac:dyDescent="0.25">
      <c r="A1323" s="3">
        <v>43937</v>
      </c>
      <c r="B1323" s="2">
        <v>44.733899999999998</v>
      </c>
      <c r="C1323" s="2">
        <v>31.448770435493458</v>
      </c>
      <c r="D1323" s="2">
        <v>0.84300213483014375</v>
      </c>
      <c r="E1323" s="2">
        <v>-0.22726506621207224</v>
      </c>
      <c r="F1323" s="2">
        <v>43.733799999999995</v>
      </c>
      <c r="G1323" s="2">
        <v>47.397134999999999</v>
      </c>
      <c r="H1323" s="2">
        <v>57.105004000000001</v>
      </c>
      <c r="I1323" s="2">
        <v>98.483944499999964</v>
      </c>
      <c r="J1323" s="19" t="s">
        <v>48</v>
      </c>
      <c r="K1323" s="19" t="s">
        <v>49</v>
      </c>
      <c r="L1323" s="19" t="s">
        <v>53</v>
      </c>
    </row>
    <row r="1324" spans="1:12" ht="13.5" x14ac:dyDescent="0.25">
      <c r="A1324" s="3">
        <v>43938</v>
      </c>
      <c r="B1324" s="2">
        <v>44.140700000000002</v>
      </c>
      <c r="C1324" s="2">
        <v>30.241275899237138</v>
      </c>
      <c r="D1324" s="2">
        <v>0.88561540841532604</v>
      </c>
      <c r="E1324" s="2">
        <v>-0.32794851292493726</v>
      </c>
      <c r="F1324" s="2">
        <v>43.597240000000006</v>
      </c>
      <c r="G1324" s="2">
        <v>47.072285000000008</v>
      </c>
      <c r="H1324" s="2">
        <v>56.643180000000001</v>
      </c>
      <c r="I1324" s="2">
        <v>97.998085999999944</v>
      </c>
      <c r="J1324" s="19" t="s">
        <v>54</v>
      </c>
      <c r="K1324" s="19" t="s">
        <v>52</v>
      </c>
      <c r="L1324" s="19" t="s">
        <v>47</v>
      </c>
    </row>
    <row r="1325" spans="1:12" ht="13.5" x14ac:dyDescent="0.25">
      <c r="A1325" s="3">
        <v>43941</v>
      </c>
      <c r="B1325" s="2">
        <v>45.465000000000003</v>
      </c>
      <c r="C1325" s="2">
        <v>36.136547485900479</v>
      </c>
      <c r="D1325" s="2">
        <v>0.64575668648446083</v>
      </c>
      <c r="E1325" s="2">
        <v>-0.43649400270363403</v>
      </c>
      <c r="F1325" s="2">
        <v>43.993140000000004</v>
      </c>
      <c r="G1325" s="2">
        <v>46.845375000000004</v>
      </c>
      <c r="H1325" s="2">
        <v>56.288399999999996</v>
      </c>
      <c r="I1325" s="2">
        <v>97.520193999999933</v>
      </c>
      <c r="J1325" s="19" t="s">
        <v>54</v>
      </c>
      <c r="K1325" s="19" t="s">
        <v>50</v>
      </c>
      <c r="L1325" s="19" t="s">
        <v>55</v>
      </c>
    </row>
    <row r="1326" spans="1:12" ht="13.5" x14ac:dyDescent="0.25">
      <c r="A1326" s="3">
        <v>43942</v>
      </c>
      <c r="B1326" s="2">
        <v>44.154499999999999</v>
      </c>
      <c r="C1326" s="2">
        <v>33.150916321307406</v>
      </c>
      <c r="D1326" s="2">
        <v>0.77611117287498388</v>
      </c>
      <c r="E1326" s="2">
        <v>-0.55714575248344833</v>
      </c>
      <c r="F1326" s="2">
        <v>44.387639999999998</v>
      </c>
      <c r="G1326" s="2">
        <v>46.521905000000004</v>
      </c>
      <c r="H1326" s="2">
        <v>55.943825999999987</v>
      </c>
      <c r="I1326" s="2">
        <v>97.040887499999954</v>
      </c>
      <c r="J1326" s="19" t="s">
        <v>54</v>
      </c>
      <c r="K1326" s="19" t="s">
        <v>52</v>
      </c>
      <c r="L1326" s="19" t="s">
        <v>55</v>
      </c>
    </row>
    <row r="1327" spans="1:12" ht="13.5" x14ac:dyDescent="0.25">
      <c r="A1327" s="3">
        <v>43943</v>
      </c>
      <c r="B1327" s="2">
        <v>43.451000000000001</v>
      </c>
      <c r="C1327" s="2">
        <v>31.639676820600044</v>
      </c>
      <c r="D1327" s="2">
        <v>0.86240131266385589</v>
      </c>
      <c r="E1327" s="2">
        <v>-0.68725570283964443</v>
      </c>
      <c r="F1327" s="2">
        <v>44.389020000000002</v>
      </c>
      <c r="G1327" s="2">
        <v>46.239125000000008</v>
      </c>
      <c r="H1327" s="2">
        <v>55.550695999999988</v>
      </c>
      <c r="I1327" s="2">
        <v>96.546062999999961</v>
      </c>
      <c r="J1327" s="19" t="s">
        <v>54</v>
      </c>
      <c r="K1327" s="19" t="s">
        <v>52</v>
      </c>
      <c r="L1327" s="19" t="s">
        <v>55</v>
      </c>
    </row>
    <row r="1328" spans="1:12" ht="13.5" x14ac:dyDescent="0.25">
      <c r="A1328" s="3">
        <v>43944</v>
      </c>
      <c r="B1328" s="2">
        <v>42.147500000000001</v>
      </c>
      <c r="C1328" s="2">
        <v>29.001578302664271</v>
      </c>
      <c r="D1328" s="2">
        <v>0.85167875765326073</v>
      </c>
      <c r="E1328" s="2">
        <v>-0.78877322150916873</v>
      </c>
      <c r="F1328" s="2">
        <v>43.871740000000003</v>
      </c>
      <c r="G1328" s="2">
        <v>45.863585000000008</v>
      </c>
      <c r="H1328" s="2">
        <v>55.074803999999986</v>
      </c>
      <c r="I1328" s="2">
        <v>96.055031999999954</v>
      </c>
      <c r="J1328" s="19" t="s">
        <v>54</v>
      </c>
      <c r="K1328" s="19" t="s">
        <v>52</v>
      </c>
      <c r="L1328" s="19" t="s">
        <v>47</v>
      </c>
    </row>
    <row r="1329" spans="1:12" ht="13.5" x14ac:dyDescent="0.25">
      <c r="A1329" s="3">
        <v>43945</v>
      </c>
      <c r="B1329" s="2">
        <v>40.885399999999997</v>
      </c>
      <c r="C1329" s="2">
        <v>26.681824432740029</v>
      </c>
      <c r="D1329" s="2">
        <v>0.76007813754350195</v>
      </c>
      <c r="E1329" s="2">
        <v>-0.86991901399124572</v>
      </c>
      <c r="F1329" s="2">
        <v>43.220680000000002</v>
      </c>
      <c r="G1329" s="2">
        <v>45.425285000000017</v>
      </c>
      <c r="H1329" s="2">
        <v>54.524150000000006</v>
      </c>
      <c r="I1329" s="2">
        <v>95.559414499999946</v>
      </c>
      <c r="J1329" s="19" t="s">
        <v>54</v>
      </c>
      <c r="K1329" s="19" t="s">
        <v>52</v>
      </c>
      <c r="L1329" s="19" t="s">
        <v>47</v>
      </c>
    </row>
    <row r="1330" spans="1:12" ht="13.5" x14ac:dyDescent="0.25">
      <c r="A1330" s="3">
        <v>43948</v>
      </c>
      <c r="B1330" s="2">
        <v>39.6646</v>
      </c>
      <c r="C1330" s="2">
        <v>24.629651398021608</v>
      </c>
      <c r="D1330" s="2">
        <v>0.60911151908094041</v>
      </c>
      <c r="E1330" s="2">
        <v>-0.93712726358414422</v>
      </c>
      <c r="F1330" s="2">
        <v>42.060600000000008</v>
      </c>
      <c r="G1330" s="2">
        <v>44.960085000000007</v>
      </c>
      <c r="H1330" s="2">
        <v>53.965632000000006</v>
      </c>
      <c r="I1330" s="2">
        <v>95.057692999999958</v>
      </c>
      <c r="J1330" s="19" t="s">
        <v>54</v>
      </c>
      <c r="K1330" s="19" t="s">
        <v>52</v>
      </c>
      <c r="L1330" s="19" t="s">
        <v>47</v>
      </c>
    </row>
    <row r="1331" spans="1:12" ht="13.5" x14ac:dyDescent="0.25">
      <c r="A1331" s="3">
        <v>43949</v>
      </c>
      <c r="B1331" s="2">
        <v>38.478299999999997</v>
      </c>
      <c r="C1331" s="2">
        <v>22.794924977619843</v>
      </c>
      <c r="D1331" s="2">
        <v>0.41477002006804753</v>
      </c>
      <c r="E1331" s="2">
        <v>-0.9855963877098185</v>
      </c>
      <c r="F1331" s="2">
        <v>40.925359999999998</v>
      </c>
      <c r="G1331" s="2">
        <v>44.50902</v>
      </c>
      <c r="H1331" s="2">
        <v>53.369594000000028</v>
      </c>
      <c r="I1331" s="2">
        <v>94.553488499999972</v>
      </c>
      <c r="J1331" s="19" t="s">
        <v>54</v>
      </c>
      <c r="K1331" s="19" t="s">
        <v>52</v>
      </c>
      <c r="L1331" s="19" t="s">
        <v>47</v>
      </c>
    </row>
    <row r="1332" spans="1:12" ht="13.5" x14ac:dyDescent="0.25">
      <c r="A1332" s="3">
        <v>43950</v>
      </c>
      <c r="B1332" s="2">
        <v>37.326500000000003</v>
      </c>
      <c r="C1332" s="2">
        <v>21.147733431934157</v>
      </c>
      <c r="D1332" s="2">
        <v>0.57947659468680257</v>
      </c>
      <c r="E1332" s="2">
        <v>-0.94998210272760097</v>
      </c>
      <c r="F1332" s="2">
        <v>39.70046</v>
      </c>
      <c r="G1332" s="2">
        <v>43.995885000000001</v>
      </c>
      <c r="H1332" s="2">
        <v>52.744312000000015</v>
      </c>
      <c r="I1332" s="2">
        <v>94.040076499999941</v>
      </c>
      <c r="J1332" s="19" t="s">
        <v>54</v>
      </c>
      <c r="K1332" s="19" t="s">
        <v>52</v>
      </c>
      <c r="L1332" s="19" t="s">
        <v>47</v>
      </c>
    </row>
    <row r="1333" spans="1:12" ht="13.5" x14ac:dyDescent="0.25">
      <c r="A1333" s="3">
        <v>43951</v>
      </c>
      <c r="B1333" s="2">
        <v>36.209200000000003</v>
      </c>
      <c r="C1333" s="2">
        <v>19.663366663540657</v>
      </c>
      <c r="D1333" s="2">
        <v>1.0528264569130386</v>
      </c>
      <c r="E1333" s="2">
        <v>-0.8696030518130613</v>
      </c>
      <c r="F1333" s="2">
        <v>38.512800000000006</v>
      </c>
      <c r="G1333" s="2">
        <v>43.392400000000002</v>
      </c>
      <c r="H1333" s="2">
        <v>52.095996000000014</v>
      </c>
      <c r="I1333" s="2">
        <v>93.514698499999952</v>
      </c>
      <c r="J1333" s="19" t="s">
        <v>54</v>
      </c>
      <c r="K1333" s="19" t="s">
        <v>52</v>
      </c>
      <c r="L1333" s="19" t="s">
        <v>47</v>
      </c>
    </row>
    <row r="1334" spans="1:12" ht="13.5" x14ac:dyDescent="0.25">
      <c r="A1334" s="3">
        <v>43955</v>
      </c>
      <c r="B1334" s="2">
        <v>36.4161</v>
      </c>
      <c r="C1334" s="2">
        <v>20.772361394177992</v>
      </c>
      <c r="D1334" s="2">
        <v>1.4022467027380046</v>
      </c>
      <c r="E1334" s="2">
        <v>-0.76290025044343912</v>
      </c>
      <c r="F1334" s="2">
        <v>37.618940000000002</v>
      </c>
      <c r="G1334" s="2">
        <v>42.799260000000004</v>
      </c>
      <c r="H1334" s="2">
        <v>51.486302000000016</v>
      </c>
      <c r="I1334" s="2">
        <v>92.976560999999961</v>
      </c>
      <c r="J1334" s="19" t="s">
        <v>54</v>
      </c>
      <c r="K1334" s="19" t="s">
        <v>52</v>
      </c>
      <c r="L1334" s="19" t="s">
        <v>47</v>
      </c>
    </row>
    <row r="1335" spans="1:12" ht="13.5" x14ac:dyDescent="0.25">
      <c r="A1335" s="3">
        <v>43956</v>
      </c>
      <c r="B1335" s="2">
        <v>37.243699999999997</v>
      </c>
      <c r="C1335" s="2">
        <v>25.219192935243726</v>
      </c>
      <c r="D1335" s="2">
        <v>1.890493371657989</v>
      </c>
      <c r="E1335" s="2">
        <v>-0.62282749535509274</v>
      </c>
      <c r="F1335" s="2">
        <v>37.13476</v>
      </c>
      <c r="G1335" s="2">
        <v>42.316469999999995</v>
      </c>
      <c r="H1335" s="2">
        <v>50.913850000000011</v>
      </c>
      <c r="I1335" s="2">
        <v>92.425146499999968</v>
      </c>
      <c r="J1335" s="19" t="s">
        <v>48</v>
      </c>
      <c r="K1335" s="19" t="s">
        <v>49</v>
      </c>
      <c r="L1335" s="19" t="s">
        <v>53</v>
      </c>
    </row>
    <row r="1336" spans="1:12" ht="13.5" x14ac:dyDescent="0.25">
      <c r="A1336" s="3">
        <v>43957</v>
      </c>
      <c r="B1336" s="2">
        <v>37.236800000000002</v>
      </c>
      <c r="C1336" s="2">
        <v>25.206490130155473</v>
      </c>
      <c r="D1336" s="2">
        <v>2.1440644840977683</v>
      </c>
      <c r="E1336" s="2">
        <v>-0.45402518721609775</v>
      </c>
      <c r="F1336" s="2">
        <v>36.88646</v>
      </c>
      <c r="G1336" s="2">
        <v>41.764365000000005</v>
      </c>
      <c r="H1336" s="2">
        <v>50.341398000000005</v>
      </c>
      <c r="I1336" s="2">
        <v>91.873697499999949</v>
      </c>
      <c r="J1336" s="19" t="s">
        <v>48</v>
      </c>
      <c r="K1336" s="19" t="s">
        <v>49</v>
      </c>
      <c r="L1336" s="19" t="s">
        <v>53</v>
      </c>
    </row>
    <row r="1337" spans="1:12" ht="13.5" x14ac:dyDescent="0.25">
      <c r="A1337" s="3">
        <v>43958</v>
      </c>
      <c r="B1337" s="2">
        <v>36.554000000000002</v>
      </c>
      <c r="C1337" s="2">
        <v>23.922380931892576</v>
      </c>
      <c r="D1337" s="2">
        <v>2.3394787233699859</v>
      </c>
      <c r="E1337" s="2">
        <v>-0.27177308035585623</v>
      </c>
      <c r="F1337" s="2">
        <v>36.731960000000001</v>
      </c>
      <c r="G1337" s="2">
        <v>41.212604999999996</v>
      </c>
      <c r="H1337" s="2">
        <v>49.775844000000006</v>
      </c>
      <c r="I1337" s="2">
        <v>91.33228349999996</v>
      </c>
      <c r="J1337" s="19" t="s">
        <v>54</v>
      </c>
      <c r="K1337" s="19" t="s">
        <v>50</v>
      </c>
      <c r="L1337" s="19" t="s">
        <v>47</v>
      </c>
    </row>
    <row r="1338" spans="1:12" ht="13.5" x14ac:dyDescent="0.25">
      <c r="A1338" s="3">
        <v>43959</v>
      </c>
      <c r="B1338" s="2">
        <v>36.540300000000002</v>
      </c>
      <c r="C1338" s="2">
        <v>23.896076561007987</v>
      </c>
      <c r="D1338" s="2">
        <v>2.3449949652684978</v>
      </c>
      <c r="E1338" s="2">
        <v>-8.4884234416609777E-2</v>
      </c>
      <c r="F1338" s="2">
        <v>36.798180000000002</v>
      </c>
      <c r="G1338" s="2">
        <v>40.729129999999998</v>
      </c>
      <c r="H1338" s="2">
        <v>49.210016000000003</v>
      </c>
      <c r="I1338" s="2">
        <v>90.791145999999941</v>
      </c>
      <c r="J1338" s="19" t="s">
        <v>48</v>
      </c>
      <c r="K1338" s="19" t="s">
        <v>49</v>
      </c>
      <c r="L1338" s="19" t="s">
        <v>51</v>
      </c>
    </row>
    <row r="1339" spans="1:12" ht="13.5" x14ac:dyDescent="0.25">
      <c r="A1339" s="3">
        <v>43962</v>
      </c>
      <c r="B1339" s="2">
        <v>37.3127</v>
      </c>
      <c r="C1339" s="2">
        <v>28.658953645461011</v>
      </c>
      <c r="D1339" s="2">
        <v>2.1351088873796584</v>
      </c>
      <c r="E1339" s="2">
        <v>9.8681065139821264E-2</v>
      </c>
      <c r="F1339" s="2">
        <v>36.977500000000006</v>
      </c>
      <c r="G1339" s="2">
        <v>40.353590000000004</v>
      </c>
      <c r="H1339" s="2">
        <v>48.694120000000005</v>
      </c>
      <c r="I1339" s="2">
        <v>90.253525499999924</v>
      </c>
      <c r="J1339" s="19" t="s">
        <v>54</v>
      </c>
      <c r="K1339" s="19" t="s">
        <v>52</v>
      </c>
      <c r="L1339" s="19" t="s">
        <v>55</v>
      </c>
    </row>
    <row r="1340" spans="1:12" ht="13.5" x14ac:dyDescent="0.25">
      <c r="A1340" s="3">
        <v>43963</v>
      </c>
      <c r="B1340" s="2">
        <v>38.278300000000002</v>
      </c>
      <c r="C1340" s="2">
        <v>34.202779155192303</v>
      </c>
      <c r="D1340" s="2">
        <v>1.7277097222259599</v>
      </c>
      <c r="E1340" s="2">
        <v>0.27449626051343451</v>
      </c>
      <c r="F1340" s="2">
        <v>37.184420000000003</v>
      </c>
      <c r="G1340" s="2">
        <v>40.093229999999991</v>
      </c>
      <c r="H1340" s="2">
        <v>48.219608000000001</v>
      </c>
      <c r="I1340" s="2">
        <v>89.722457499999948</v>
      </c>
      <c r="J1340" s="19" t="s">
        <v>54</v>
      </c>
      <c r="K1340" s="19" t="s">
        <v>52</v>
      </c>
      <c r="L1340" s="19" t="s">
        <v>55</v>
      </c>
    </row>
    <row r="1341" spans="1:12" ht="13.5" x14ac:dyDescent="0.25">
      <c r="A1341" s="3">
        <v>43964</v>
      </c>
      <c r="B1341" s="2">
        <v>38.2714</v>
      </c>
      <c r="C1341" s="2">
        <v>34.182337862480352</v>
      </c>
      <c r="D1341" s="2">
        <v>1.2226350518380045</v>
      </c>
      <c r="E1341" s="2">
        <v>0.4145988076719338</v>
      </c>
      <c r="F1341" s="2">
        <v>37.39134</v>
      </c>
      <c r="G1341" s="2">
        <v>39.897699999999993</v>
      </c>
      <c r="H1341" s="2">
        <v>47.709091999999998</v>
      </c>
      <c r="I1341" s="2">
        <v>89.210321499999949</v>
      </c>
      <c r="J1341" s="19" t="s">
        <v>54</v>
      </c>
      <c r="K1341" s="19" t="s">
        <v>52</v>
      </c>
      <c r="L1341" s="19" t="s">
        <v>55</v>
      </c>
    </row>
    <row r="1342" spans="1:12" ht="13.5" x14ac:dyDescent="0.25">
      <c r="A1342" s="3">
        <v>43965</v>
      </c>
      <c r="B1342" s="2">
        <v>39.036999999999999</v>
      </c>
      <c r="C1342" s="2">
        <v>38.569357100204385</v>
      </c>
      <c r="D1342" s="2">
        <v>0.58143483940484231</v>
      </c>
      <c r="E1342" s="2">
        <v>0.47726161545385348</v>
      </c>
      <c r="F1342" s="2">
        <v>37.88794</v>
      </c>
      <c r="G1342" s="2">
        <v>39.677344999999995</v>
      </c>
      <c r="H1342" s="2">
        <v>47.186299999999989</v>
      </c>
      <c r="I1342" s="2">
        <v>88.702013499999964</v>
      </c>
      <c r="J1342" s="19" t="s">
        <v>48</v>
      </c>
      <c r="K1342" s="19" t="s">
        <v>49</v>
      </c>
      <c r="L1342" s="19" t="s">
        <v>51</v>
      </c>
    </row>
    <row r="1343" spans="1:12" ht="13.5" x14ac:dyDescent="0.25">
      <c r="A1343" s="3">
        <v>43966</v>
      </c>
      <c r="B1343" s="2">
        <v>40.202599999999997</v>
      </c>
      <c r="C1343" s="2">
        <v>44.62139194443629</v>
      </c>
      <c r="D1343" s="2">
        <v>-0.20528196337788529</v>
      </c>
      <c r="E1343" s="2">
        <v>0.46208400267053795</v>
      </c>
      <c r="F1343" s="2">
        <v>38.620400000000004</v>
      </c>
      <c r="G1343" s="2">
        <v>39.450779999999995</v>
      </c>
      <c r="H1343" s="2">
        <v>46.681717999999989</v>
      </c>
      <c r="I1343" s="2">
        <v>88.213327499999934</v>
      </c>
      <c r="J1343" s="19" t="s">
        <v>48</v>
      </c>
      <c r="K1343" s="19" t="s">
        <v>49</v>
      </c>
      <c r="L1343" s="19" t="s">
        <v>51</v>
      </c>
    </row>
    <row r="1344" spans="1:12" ht="13.5" x14ac:dyDescent="0.25">
      <c r="A1344" s="3">
        <v>43969</v>
      </c>
      <c r="B1344" s="2">
        <v>41.4026</v>
      </c>
      <c r="C1344" s="2">
        <v>50.074625306238346</v>
      </c>
      <c r="D1344" s="2">
        <v>-0.92188308278454656</v>
      </c>
      <c r="E1344" s="2">
        <v>0.38615091509726479</v>
      </c>
      <c r="F1344" s="2">
        <v>39.438380000000002</v>
      </c>
      <c r="G1344" s="2">
        <v>39.313875000000003</v>
      </c>
      <c r="H1344" s="2">
        <v>46.220169999999989</v>
      </c>
      <c r="I1344" s="2">
        <v>87.716847499999929</v>
      </c>
      <c r="J1344" s="19" t="s">
        <v>48</v>
      </c>
      <c r="K1344" s="19" t="s">
        <v>49</v>
      </c>
      <c r="L1344" s="19" t="s">
        <v>51</v>
      </c>
    </row>
    <row r="1345" spans="1:12" ht="13.5" x14ac:dyDescent="0.25">
      <c r="A1345" s="3">
        <v>43970</v>
      </c>
      <c r="B1345" s="2">
        <v>42.644100000000002</v>
      </c>
      <c r="C1345" s="2">
        <v>55.010594730150615</v>
      </c>
      <c r="D1345" s="2">
        <v>-1.4942830130001994</v>
      </c>
      <c r="E1345" s="2">
        <v>0.21346661278176843</v>
      </c>
      <c r="F1345" s="2">
        <v>40.311540000000001</v>
      </c>
      <c r="G1345" s="2">
        <v>39.17282999999999</v>
      </c>
      <c r="H1345" s="2">
        <v>45.822075999999988</v>
      </c>
      <c r="I1345" s="2">
        <v>87.243817499999949</v>
      </c>
      <c r="J1345" s="19" t="s">
        <v>48</v>
      </c>
      <c r="K1345" s="19" t="s">
        <v>49</v>
      </c>
      <c r="L1345" s="19" t="s">
        <v>51</v>
      </c>
    </row>
    <row r="1346" spans="1:12" ht="13.5" x14ac:dyDescent="0.25">
      <c r="A1346" s="3">
        <v>43971</v>
      </c>
      <c r="B1346" s="2">
        <v>43.726900000000001</v>
      </c>
      <c r="C1346" s="2">
        <v>58.833401272007436</v>
      </c>
      <c r="D1346" s="2">
        <v>-2.0685275963543361</v>
      </c>
      <c r="E1346" s="2">
        <v>-9.0513214806974274E-2</v>
      </c>
      <c r="F1346" s="2">
        <v>41.402640000000005</v>
      </c>
      <c r="G1346" s="2">
        <v>39.151449999999997</v>
      </c>
      <c r="H1346" s="2">
        <v>45.455155999999988</v>
      </c>
      <c r="I1346" s="2">
        <v>86.77275299999998</v>
      </c>
      <c r="J1346" s="19" t="s">
        <v>48</v>
      </c>
      <c r="K1346" s="19" t="s">
        <v>49</v>
      </c>
      <c r="L1346" s="19" t="s">
        <v>51</v>
      </c>
    </row>
    <row r="1347" spans="1:12" ht="13.5" x14ac:dyDescent="0.25">
      <c r="A1347" s="3">
        <v>43972</v>
      </c>
      <c r="B1347" s="2">
        <v>43.726900000000001</v>
      </c>
      <c r="C1347" s="2">
        <v>58.833401272007436</v>
      </c>
      <c r="D1347" s="2">
        <v>-2.6738687645508321</v>
      </c>
      <c r="E1347" s="2">
        <v>-0.5475191853035104</v>
      </c>
      <c r="F1347" s="2">
        <v>42.340620000000001</v>
      </c>
      <c r="G1347" s="2">
        <v>39.165244999999999</v>
      </c>
      <c r="H1347" s="2">
        <v>45.088235999999995</v>
      </c>
      <c r="I1347" s="2">
        <v>86.28806699999997</v>
      </c>
      <c r="J1347" s="19" t="s">
        <v>48</v>
      </c>
      <c r="K1347" s="19" t="s">
        <v>49</v>
      </c>
      <c r="L1347" s="19" t="s">
        <v>51</v>
      </c>
    </row>
    <row r="1348" spans="1:12" ht="13.5" x14ac:dyDescent="0.25">
      <c r="A1348" s="3">
        <v>43973</v>
      </c>
      <c r="B1348" s="2">
        <v>43.382100000000001</v>
      </c>
      <c r="C1348" s="2">
        <v>57.043350011262113</v>
      </c>
      <c r="D1348" s="2">
        <v>-3.1759768733708782</v>
      </c>
      <c r="E1348" s="2">
        <v>-1.1253578231343369</v>
      </c>
      <c r="F1348" s="2">
        <v>42.976520000000001</v>
      </c>
      <c r="G1348" s="2">
        <v>39.226975000000003</v>
      </c>
      <c r="H1348" s="2">
        <v>44.770285999999999</v>
      </c>
      <c r="I1348" s="2">
        <v>85.811140499999965</v>
      </c>
      <c r="J1348" s="19" t="s">
        <v>48</v>
      </c>
      <c r="K1348" s="19" t="s">
        <v>49</v>
      </c>
      <c r="L1348" s="19" t="s">
        <v>51</v>
      </c>
    </row>
    <row r="1349" spans="1:12" ht="13.5" x14ac:dyDescent="0.25">
      <c r="A1349" s="3">
        <v>43977</v>
      </c>
      <c r="B1349" s="2">
        <v>44.3476</v>
      </c>
      <c r="C1349" s="2">
        <v>60.653439670285579</v>
      </c>
      <c r="D1349" s="2">
        <v>-3.5638299287327797</v>
      </c>
      <c r="E1349" s="2">
        <v>-1.7645809328140203</v>
      </c>
      <c r="F1349" s="2">
        <v>43.565520000000006</v>
      </c>
      <c r="G1349" s="2">
        <v>39.400085000000004</v>
      </c>
      <c r="H1349" s="2">
        <v>44.486129999999996</v>
      </c>
      <c r="I1349" s="2">
        <v>85.336282499999982</v>
      </c>
      <c r="J1349" s="19" t="s">
        <v>48</v>
      </c>
      <c r="K1349" s="19" t="s">
        <v>49</v>
      </c>
      <c r="L1349" s="19" t="s">
        <v>51</v>
      </c>
    </row>
    <row r="1350" spans="1:12" ht="13.5" x14ac:dyDescent="0.25">
      <c r="A1350" s="3">
        <v>43978</v>
      </c>
      <c r="B1350" s="2">
        <v>45.671900000000001</v>
      </c>
      <c r="C1350" s="2">
        <v>64.998475194543644</v>
      </c>
      <c r="D1350" s="2">
        <v>-3.8568022093868848</v>
      </c>
      <c r="E1350" s="2">
        <v>-2.3990741674008009</v>
      </c>
      <c r="F1350" s="2">
        <v>44.171080000000003</v>
      </c>
      <c r="G1350" s="2">
        <v>39.700450000000004</v>
      </c>
      <c r="H1350" s="2">
        <v>44.19397399999999</v>
      </c>
      <c r="I1350" s="2">
        <v>84.864597500000002</v>
      </c>
      <c r="J1350" s="19" t="s">
        <v>48</v>
      </c>
      <c r="K1350" s="19" t="s">
        <v>49</v>
      </c>
      <c r="L1350" s="19" t="s">
        <v>51</v>
      </c>
    </row>
    <row r="1351" spans="1:12" ht="13.5" x14ac:dyDescent="0.25">
      <c r="A1351" s="3">
        <v>43979</v>
      </c>
      <c r="B1351" s="2">
        <v>47.037500000000001</v>
      </c>
      <c r="C1351" s="2">
        <v>68.821942847596787</v>
      </c>
      <c r="D1351" s="2">
        <v>-4.2288613784533595</v>
      </c>
      <c r="E1351" s="2">
        <v>-2.9941015690224657</v>
      </c>
      <c r="F1351" s="2">
        <v>44.833199999999998</v>
      </c>
      <c r="G1351" s="2">
        <v>40.128410000000002</v>
      </c>
      <c r="H1351" s="2">
        <v>43.951199999999993</v>
      </c>
      <c r="I1351" s="2">
        <v>84.403188999999983</v>
      </c>
      <c r="J1351" s="19" t="s">
        <v>48</v>
      </c>
      <c r="K1351" s="19" t="s">
        <v>49</v>
      </c>
      <c r="L1351" s="19" t="s">
        <v>51</v>
      </c>
    </row>
    <row r="1352" spans="1:12" ht="13.5" x14ac:dyDescent="0.25">
      <c r="A1352" s="3">
        <v>43980</v>
      </c>
      <c r="B1352" s="2">
        <v>48.444499999999998</v>
      </c>
      <c r="C1352" s="2">
        <v>72.192402948206322</v>
      </c>
      <c r="D1352" s="2">
        <v>-4.5585047573122353</v>
      </c>
      <c r="E1352" s="2">
        <v>-3.5482454700817891</v>
      </c>
      <c r="F1352" s="2">
        <v>45.776719999999997</v>
      </c>
      <c r="G1352" s="2">
        <v>40.684310000000004</v>
      </c>
      <c r="H1352" s="2">
        <v>43.807191999999986</v>
      </c>
      <c r="I1352" s="2">
        <v>83.955712499999976</v>
      </c>
      <c r="J1352" s="19" t="s">
        <v>48</v>
      </c>
      <c r="K1352" s="19" t="s">
        <v>49</v>
      </c>
      <c r="L1352" s="19" t="s">
        <v>51</v>
      </c>
    </row>
    <row r="1353" spans="1:12" ht="13.5" x14ac:dyDescent="0.25">
      <c r="A1353" s="3">
        <v>43983</v>
      </c>
      <c r="B1353" s="2">
        <v>49.892800000000001</v>
      </c>
      <c r="C1353" s="2">
        <v>75.168164209553751</v>
      </c>
      <c r="D1353" s="2">
        <v>-4.7999899714345915</v>
      </c>
      <c r="E1353" s="2">
        <v>-3.968708646698742</v>
      </c>
      <c r="F1353" s="2">
        <v>47.078859999999999</v>
      </c>
      <c r="G1353" s="2">
        <v>41.368490000000001</v>
      </c>
      <c r="H1353" s="2">
        <v>43.744703999999999</v>
      </c>
      <c r="I1353" s="2">
        <v>83.518925999999951</v>
      </c>
      <c r="J1353" s="19" t="s">
        <v>48</v>
      </c>
      <c r="K1353" s="19" t="s">
        <v>49</v>
      </c>
      <c r="L1353" s="19" t="s">
        <v>51</v>
      </c>
    </row>
    <row r="1354" spans="1:12" ht="13.5" x14ac:dyDescent="0.25">
      <c r="A1354" s="3">
        <v>43984</v>
      </c>
      <c r="B1354" s="2">
        <v>51.389499999999998</v>
      </c>
      <c r="C1354" s="2">
        <v>77.810799280171693</v>
      </c>
      <c r="D1354" s="2">
        <v>-4.9711679600326164</v>
      </c>
      <c r="E1354" s="2">
        <v>-4.3193185790295603</v>
      </c>
      <c r="F1354" s="2">
        <v>48.48724</v>
      </c>
      <c r="G1354" s="2">
        <v>42.117160000000005</v>
      </c>
      <c r="H1354" s="2">
        <v>43.759740000000001</v>
      </c>
      <c r="I1354" s="2">
        <v>83.089622999999932</v>
      </c>
      <c r="J1354" s="19" t="s">
        <v>48</v>
      </c>
      <c r="K1354" s="19" t="s">
        <v>49</v>
      </c>
      <c r="L1354" s="19" t="s">
        <v>51</v>
      </c>
    </row>
    <row r="1355" spans="1:12" ht="13.5" x14ac:dyDescent="0.25">
      <c r="A1355" s="3">
        <v>43985</v>
      </c>
      <c r="B1355" s="2">
        <v>52.927500000000002</v>
      </c>
      <c r="C1355" s="2">
        <v>80.148688030849641</v>
      </c>
      <c r="D1355" s="2">
        <v>-5.085367034175988</v>
      </c>
      <c r="E1355" s="2">
        <v>-4.525499704063912</v>
      </c>
      <c r="F1355" s="2">
        <v>49.938360000000003</v>
      </c>
      <c r="G1355" s="2">
        <v>42.901349999999994</v>
      </c>
      <c r="H1355" s="2">
        <v>43.818225999999996</v>
      </c>
      <c r="I1355" s="2">
        <v>82.661147499999927</v>
      </c>
      <c r="J1355" s="19" t="s">
        <v>48</v>
      </c>
      <c r="K1355" s="19" t="s">
        <v>49</v>
      </c>
      <c r="L1355" s="19" t="s">
        <v>51</v>
      </c>
    </row>
    <row r="1356" spans="1:12" ht="13.5" x14ac:dyDescent="0.25">
      <c r="A1356" s="3">
        <v>43986</v>
      </c>
      <c r="B1356" s="2">
        <v>51.341200000000001</v>
      </c>
      <c r="C1356" s="2">
        <v>71.751621836814209</v>
      </c>
      <c r="D1356" s="2">
        <v>-4.9499877670897376</v>
      </c>
      <c r="E1356" s="2">
        <v>-4.4901829656535197</v>
      </c>
      <c r="F1356" s="2">
        <v>50.799099999999996</v>
      </c>
      <c r="G1356" s="2">
        <v>43.606569999999998</v>
      </c>
      <c r="H1356" s="2">
        <v>43.832571999999999</v>
      </c>
      <c r="I1356" s="2">
        <v>82.231602999999922</v>
      </c>
      <c r="J1356" s="19" t="s">
        <v>48</v>
      </c>
      <c r="K1356" s="19" t="s">
        <v>49</v>
      </c>
      <c r="L1356" s="19" t="s">
        <v>51</v>
      </c>
    </row>
    <row r="1357" spans="1:12" ht="13.5" x14ac:dyDescent="0.25">
      <c r="A1357" s="3">
        <v>43987</v>
      </c>
      <c r="B1357" s="2">
        <v>49.803199999999997</v>
      </c>
      <c r="C1357" s="2">
        <v>64.676508216781258</v>
      </c>
      <c r="D1357" s="2">
        <v>-4.7603579963858138</v>
      </c>
      <c r="E1357" s="2">
        <v>-4.1296401066060451</v>
      </c>
      <c r="F1357" s="2">
        <v>51.070839999999997</v>
      </c>
      <c r="G1357" s="2">
        <v>44.269029999999994</v>
      </c>
      <c r="H1357" s="2">
        <v>43.846503999999996</v>
      </c>
      <c r="I1357" s="2">
        <v>81.797816999999938</v>
      </c>
      <c r="J1357" s="19" t="s">
        <v>48</v>
      </c>
      <c r="K1357" s="19" t="s">
        <v>49</v>
      </c>
      <c r="L1357" s="19" t="s">
        <v>51</v>
      </c>
    </row>
    <row r="1358" spans="1:12" ht="13.5" x14ac:dyDescent="0.25">
      <c r="A1358" s="3">
        <v>43990</v>
      </c>
      <c r="B1358" s="2">
        <v>46.816800000000001</v>
      </c>
      <c r="C1358" s="2">
        <v>53.620277799233662</v>
      </c>
      <c r="D1358" s="2">
        <v>-4.4586154923142374</v>
      </c>
      <c r="E1358" s="2">
        <v>-3.5365265637438439</v>
      </c>
      <c r="F1358" s="2">
        <v>50.455640000000002</v>
      </c>
      <c r="G1358" s="2">
        <v>44.782854999999998</v>
      </c>
      <c r="H1358" s="2">
        <v>43.789673999999998</v>
      </c>
      <c r="I1358" s="2">
        <v>81.355995999999934</v>
      </c>
      <c r="J1358" s="19" t="s">
        <v>54</v>
      </c>
      <c r="K1358" s="19" t="s">
        <v>52</v>
      </c>
      <c r="L1358" s="19" t="s">
        <v>47</v>
      </c>
    </row>
    <row r="1359" spans="1:12" ht="13.5" x14ac:dyDescent="0.25">
      <c r="A1359" s="3">
        <v>43991</v>
      </c>
      <c r="B1359" s="2">
        <v>47.106400000000001</v>
      </c>
      <c r="C1359" s="2">
        <v>54.433743287739155</v>
      </c>
      <c r="D1359" s="2">
        <v>-4.0834523852232394</v>
      </c>
      <c r="E1359" s="2">
        <v>-2.8579732416748893</v>
      </c>
      <c r="F1359" s="2">
        <v>49.599020000000003</v>
      </c>
      <c r="G1359" s="2">
        <v>45.272539999999999</v>
      </c>
      <c r="H1359" s="2">
        <v>43.738774000000014</v>
      </c>
      <c r="I1359" s="2">
        <v>80.91907149999993</v>
      </c>
      <c r="J1359" s="19" t="s">
        <v>54</v>
      </c>
      <c r="K1359" s="19" t="s">
        <v>52</v>
      </c>
      <c r="L1359" s="19" t="s">
        <v>47</v>
      </c>
    </row>
    <row r="1360" spans="1:12" ht="13.5" x14ac:dyDescent="0.25">
      <c r="A1360" s="3">
        <v>43992</v>
      </c>
      <c r="B1360" s="2">
        <v>49.223799999999997</v>
      </c>
      <c r="C1360" s="2">
        <v>59.962941811475488</v>
      </c>
      <c r="D1360" s="2">
        <v>-3.7275314051921455</v>
      </c>
      <c r="E1360" s="2">
        <v>-2.2112563045268545</v>
      </c>
      <c r="F1360" s="2">
        <v>48.858280000000001</v>
      </c>
      <c r="G1360" s="2">
        <v>45.819814999999991</v>
      </c>
      <c r="H1360" s="2">
        <v>43.743878000000016</v>
      </c>
      <c r="I1360" s="2">
        <v>80.485836999999933</v>
      </c>
      <c r="J1360" s="19" t="s">
        <v>54</v>
      </c>
      <c r="K1360" s="19" t="s">
        <v>52</v>
      </c>
      <c r="L1360" s="19" t="s">
        <v>47</v>
      </c>
    </row>
    <row r="1361" spans="1:12" ht="13.5" x14ac:dyDescent="0.25">
      <c r="A1361" s="3">
        <v>43993</v>
      </c>
      <c r="B1361" s="2">
        <v>50.341099999999997</v>
      </c>
      <c r="C1361" s="2">
        <v>62.545635142003071</v>
      </c>
      <c r="D1361" s="2">
        <v>-3.3193450942823901</v>
      </c>
      <c r="E1361" s="2">
        <v>-1.6431290861323948</v>
      </c>
      <c r="F1361" s="2">
        <v>48.658259999999999</v>
      </c>
      <c r="G1361" s="2">
        <v>46.423299999999998</v>
      </c>
      <c r="H1361" s="2">
        <v>43.800708000000014</v>
      </c>
      <c r="I1361" s="2">
        <v>80.065085999999937</v>
      </c>
      <c r="J1361" s="19" t="s">
        <v>48</v>
      </c>
      <c r="K1361" s="19" t="s">
        <v>49</v>
      </c>
      <c r="L1361" s="19" t="s">
        <v>53</v>
      </c>
    </row>
    <row r="1362" spans="1:12" ht="13.5" x14ac:dyDescent="0.25">
      <c r="A1362" s="3">
        <v>43994</v>
      </c>
      <c r="B1362" s="2">
        <v>49.582500000000003</v>
      </c>
      <c r="C1362" s="2">
        <v>59.728423609832362</v>
      </c>
      <c r="D1362" s="2">
        <v>-2.7267074422102695</v>
      </c>
      <c r="E1362" s="2">
        <v>-1.1602252742203811</v>
      </c>
      <c r="F1362" s="2">
        <v>48.61412</v>
      </c>
      <c r="G1362" s="2">
        <v>46.950575000000001</v>
      </c>
      <c r="H1362" s="2">
        <v>43.840574000000004</v>
      </c>
      <c r="I1362" s="2">
        <v>79.632713999999936</v>
      </c>
      <c r="J1362" s="19" t="s">
        <v>48</v>
      </c>
      <c r="K1362" s="19" t="s">
        <v>49</v>
      </c>
      <c r="L1362" s="19" t="s">
        <v>53</v>
      </c>
    </row>
    <row r="1363" spans="1:12" ht="13.5" x14ac:dyDescent="0.25">
      <c r="A1363" s="3">
        <v>43997</v>
      </c>
      <c r="B1363" s="2">
        <v>49.658299999999997</v>
      </c>
      <c r="C1363" s="2">
        <v>59.92267415068293</v>
      </c>
      <c r="D1363" s="2">
        <v>-2.0270846955189086</v>
      </c>
      <c r="E1363" s="2">
        <v>-0.73101103309452997</v>
      </c>
      <c r="F1363" s="2">
        <v>49.182419999999993</v>
      </c>
      <c r="G1363" s="2">
        <v>47.423359999999988</v>
      </c>
      <c r="H1363" s="2">
        <v>43.868162000000012</v>
      </c>
      <c r="I1363" s="2">
        <v>79.201651999999925</v>
      </c>
      <c r="J1363" s="19" t="s">
        <v>48</v>
      </c>
      <c r="K1363" s="19" t="s">
        <v>49</v>
      </c>
      <c r="L1363" s="19" t="s">
        <v>51</v>
      </c>
    </row>
    <row r="1364" spans="1:12" ht="13.5" x14ac:dyDescent="0.25">
      <c r="A1364" s="3">
        <v>43998</v>
      </c>
      <c r="B1364" s="2">
        <v>50.327300000000001</v>
      </c>
      <c r="C1364" s="2">
        <v>61.679529614553871</v>
      </c>
      <c r="D1364" s="2">
        <v>-1.2724681880482507</v>
      </c>
      <c r="E1364" s="2">
        <v>-0.27982493665014779</v>
      </c>
      <c r="F1364" s="2">
        <v>49.826599999999999</v>
      </c>
      <c r="G1364" s="2">
        <v>47.869594999999997</v>
      </c>
      <c r="H1364" s="2">
        <v>43.909130000000012</v>
      </c>
      <c r="I1364" s="2">
        <v>78.780831999999933</v>
      </c>
      <c r="J1364" s="19" t="s">
        <v>48</v>
      </c>
      <c r="K1364" s="19" t="s">
        <v>49</v>
      </c>
      <c r="L1364" s="19" t="s">
        <v>51</v>
      </c>
    </row>
    <row r="1365" spans="1:12" ht="13.5" x14ac:dyDescent="0.25">
      <c r="A1365" s="3">
        <v>43999</v>
      </c>
      <c r="B1365" s="2">
        <v>51.8309</v>
      </c>
      <c r="C1365" s="2">
        <v>65.355427109373409</v>
      </c>
      <c r="D1365" s="2">
        <v>-0.52940091651940691</v>
      </c>
      <c r="E1365" s="2">
        <v>8.2629661061531218E-2</v>
      </c>
      <c r="F1365" s="2">
        <v>50.348019999999998</v>
      </c>
      <c r="G1365" s="2">
        <v>48.328935000000001</v>
      </c>
      <c r="H1365" s="2">
        <v>44.007758000000003</v>
      </c>
      <c r="I1365" s="2">
        <v>78.364081499999941</v>
      </c>
      <c r="J1365" s="19" t="s">
        <v>48</v>
      </c>
      <c r="K1365" s="19" t="s">
        <v>49</v>
      </c>
      <c r="L1365" s="19" t="s">
        <v>51</v>
      </c>
    </row>
    <row r="1366" spans="1:12" ht="13.5" x14ac:dyDescent="0.25">
      <c r="A1366" s="3">
        <v>44000</v>
      </c>
      <c r="B1366" s="2">
        <v>50.899799999999999</v>
      </c>
      <c r="C1366" s="2">
        <v>61.425963839992207</v>
      </c>
      <c r="D1366" s="2">
        <v>-0.10377156228432938</v>
      </c>
      <c r="E1366" s="2">
        <v>0.41125543242580398</v>
      </c>
      <c r="F1366" s="2">
        <v>50.459760000000003</v>
      </c>
      <c r="G1366" s="2">
        <v>48.687580000000011</v>
      </c>
      <c r="H1366" s="2">
        <v>44.060176000000013</v>
      </c>
      <c r="I1366" s="2">
        <v>77.942675499999936</v>
      </c>
      <c r="J1366" s="19" t="s">
        <v>48</v>
      </c>
      <c r="K1366" s="19" t="s">
        <v>49</v>
      </c>
      <c r="L1366" s="19" t="s">
        <v>51</v>
      </c>
    </row>
    <row r="1367" spans="1:12" ht="13.5" x14ac:dyDescent="0.25">
      <c r="A1367" s="3">
        <v>44001</v>
      </c>
      <c r="B1367" s="2">
        <v>50.899799999999999</v>
      </c>
      <c r="C1367" s="2">
        <v>61.425963839992207</v>
      </c>
      <c r="D1367" s="2">
        <v>-7.038737835287634E-4</v>
      </c>
      <c r="E1367" s="2">
        <v>0.6194128837459969</v>
      </c>
      <c r="F1367" s="2">
        <v>50.723220000000005</v>
      </c>
      <c r="G1367" s="2">
        <v>49.046225000000007</v>
      </c>
      <c r="H1367" s="2">
        <v>44.126388000000006</v>
      </c>
      <c r="I1367" s="2">
        <v>77.522303999999934</v>
      </c>
      <c r="J1367" s="19" t="s">
        <v>48</v>
      </c>
      <c r="K1367" s="19" t="s">
        <v>49</v>
      </c>
      <c r="L1367" s="19" t="s">
        <v>51</v>
      </c>
    </row>
    <row r="1368" spans="1:12" ht="13.5" x14ac:dyDescent="0.25">
      <c r="A1368" s="3">
        <v>44004</v>
      </c>
      <c r="B1368" s="2">
        <v>51.589500000000001</v>
      </c>
      <c r="C1368" s="2">
        <v>63.320522194538739</v>
      </c>
      <c r="D1368" s="2">
        <v>-0.44297672326256787</v>
      </c>
      <c r="E1368" s="2">
        <v>0.7506639595078235</v>
      </c>
      <c r="F1368" s="2">
        <v>51.109459999999999</v>
      </c>
      <c r="G1368" s="2">
        <v>49.456595000000007</v>
      </c>
      <c r="H1368" s="2">
        <v>44.233982000000005</v>
      </c>
      <c r="I1368" s="2">
        <v>77.125623499999946</v>
      </c>
      <c r="J1368" s="19" t="s">
        <v>48</v>
      </c>
      <c r="K1368" s="19" t="s">
        <v>49</v>
      </c>
      <c r="L1368" s="19" t="s">
        <v>51</v>
      </c>
    </row>
    <row r="1369" spans="1:12" ht="13.5" x14ac:dyDescent="0.25">
      <c r="A1369" s="3">
        <v>44005</v>
      </c>
      <c r="B1369" s="2">
        <v>52.334400000000002</v>
      </c>
      <c r="C1369" s="2">
        <v>65.30264994830759</v>
      </c>
      <c r="D1369" s="2">
        <v>-0.84945229794544019</v>
      </c>
      <c r="E1369" s="2">
        <v>0.9098741418666163</v>
      </c>
      <c r="F1369" s="2">
        <v>51.51088</v>
      </c>
      <c r="G1369" s="2">
        <v>49.855935000000009</v>
      </c>
      <c r="H1369" s="2">
        <v>44.384200000000021</v>
      </c>
      <c r="I1369" s="2">
        <v>76.728632999999945</v>
      </c>
      <c r="J1369" s="19" t="s">
        <v>48</v>
      </c>
      <c r="K1369" s="19" t="s">
        <v>49</v>
      </c>
      <c r="L1369" s="19" t="s">
        <v>51</v>
      </c>
    </row>
    <row r="1370" spans="1:12" ht="13.5" x14ac:dyDescent="0.25">
      <c r="A1370" s="3">
        <v>44006</v>
      </c>
      <c r="B1370" s="2">
        <v>51.727400000000003</v>
      </c>
      <c r="C1370" s="2">
        <v>62.346048198703869</v>
      </c>
      <c r="D1370" s="2">
        <v>-0.84709723767765865</v>
      </c>
      <c r="E1370" s="2">
        <v>1.0626516085058597</v>
      </c>
      <c r="F1370" s="2">
        <v>51.490179999999995</v>
      </c>
      <c r="G1370" s="2">
        <v>50.158710000000006</v>
      </c>
      <c r="H1370" s="2">
        <v>44.54903800000001</v>
      </c>
      <c r="I1370" s="2">
        <v>76.332055999999952</v>
      </c>
      <c r="J1370" s="19" t="s">
        <v>48</v>
      </c>
      <c r="K1370" s="19" t="s">
        <v>49</v>
      </c>
      <c r="L1370" s="19" t="s">
        <v>53</v>
      </c>
    </row>
    <row r="1371" spans="1:12" ht="13.5" x14ac:dyDescent="0.25">
      <c r="A1371" s="3">
        <v>44007</v>
      </c>
      <c r="B1371" s="2">
        <v>51.037700000000001</v>
      </c>
      <c r="C1371" s="2">
        <v>59.073322258008318</v>
      </c>
      <c r="D1371" s="2">
        <v>-0.64114843276497169</v>
      </c>
      <c r="E1371" s="2">
        <v>1.2143967556828017</v>
      </c>
      <c r="F1371" s="2">
        <v>51.517759999999996</v>
      </c>
      <c r="G1371" s="2">
        <v>50.358719999999998</v>
      </c>
      <c r="H1371" s="2">
        <v>44.726151999999999</v>
      </c>
      <c r="I1371" s="2">
        <v>75.935478999999958</v>
      </c>
      <c r="J1371" s="19" t="s">
        <v>48</v>
      </c>
      <c r="K1371" s="19" t="s">
        <v>49</v>
      </c>
      <c r="L1371" s="19" t="s">
        <v>51</v>
      </c>
    </row>
    <row r="1372" spans="1:12" ht="13.5" x14ac:dyDescent="0.25">
      <c r="A1372" s="3">
        <v>44008</v>
      </c>
      <c r="B1372" s="2">
        <v>50.347999999999999</v>
      </c>
      <c r="C1372" s="2">
        <v>55.912539764210678</v>
      </c>
      <c r="D1372" s="2">
        <v>-0.54604326159104488</v>
      </c>
      <c r="E1372" s="2">
        <v>1.3457486880611464</v>
      </c>
      <c r="F1372" s="2">
        <v>51.407399999999996</v>
      </c>
      <c r="G1372" s="2">
        <v>50.453895000000003</v>
      </c>
      <c r="H1372" s="2">
        <v>44.864229999999999</v>
      </c>
      <c r="I1372" s="2">
        <v>75.53545349999996</v>
      </c>
      <c r="J1372" s="19" t="s">
        <v>48</v>
      </c>
      <c r="K1372" s="19" t="s">
        <v>50</v>
      </c>
      <c r="L1372" s="19" t="s">
        <v>53</v>
      </c>
    </row>
    <row r="1373" spans="1:12" ht="13.5" x14ac:dyDescent="0.25">
      <c r="A1373" s="3">
        <v>44011</v>
      </c>
      <c r="B1373" s="2">
        <v>49.658299999999997</v>
      </c>
      <c r="C1373" s="2">
        <v>52.866281882309792</v>
      </c>
      <c r="D1373" s="2">
        <v>-0.41128116723436392</v>
      </c>
      <c r="E1373" s="2">
        <v>1.4313968547360649</v>
      </c>
      <c r="F1373" s="2">
        <v>51.021159999999995</v>
      </c>
      <c r="G1373" s="2">
        <v>50.442169999999997</v>
      </c>
      <c r="H1373" s="2">
        <v>44.962717999999995</v>
      </c>
      <c r="I1373" s="2">
        <v>75.131979499999957</v>
      </c>
      <c r="J1373" s="19" t="s">
        <v>54</v>
      </c>
      <c r="K1373" s="19" t="s">
        <v>52</v>
      </c>
      <c r="L1373" s="19" t="s">
        <v>47</v>
      </c>
    </row>
    <row r="1374" spans="1:12" ht="13.5" x14ac:dyDescent="0.25">
      <c r="A1374" s="3">
        <v>44012</v>
      </c>
      <c r="B1374" s="2">
        <v>49.382399999999997</v>
      </c>
      <c r="C1374" s="2">
        <v>51.653907409668719</v>
      </c>
      <c r="D1374" s="2">
        <v>-0.17765125094654621</v>
      </c>
      <c r="E1374" s="2">
        <v>1.5015343883472785</v>
      </c>
      <c r="F1374" s="2">
        <v>50.430759999999999</v>
      </c>
      <c r="G1374" s="2">
        <v>50.341814999999997</v>
      </c>
      <c r="H1374" s="2">
        <v>45.067551999999999</v>
      </c>
      <c r="I1374" s="2">
        <v>74.73057449999996</v>
      </c>
      <c r="J1374" s="19" t="s">
        <v>54</v>
      </c>
      <c r="K1374" s="19" t="s">
        <v>52</v>
      </c>
      <c r="L1374" s="19" t="s">
        <v>47</v>
      </c>
    </row>
    <row r="1375" spans="1:12" ht="13.5" x14ac:dyDescent="0.25">
      <c r="A1375" s="3">
        <v>44013</v>
      </c>
      <c r="B1375" s="2">
        <v>49.520400000000002</v>
      </c>
      <c r="C1375" s="2">
        <v>52.243836102018953</v>
      </c>
      <c r="D1375" s="2">
        <v>0.2392855923096775</v>
      </c>
      <c r="E1375" s="2">
        <v>1.6054529549979815</v>
      </c>
      <c r="F1375" s="2">
        <v>49.989359999999991</v>
      </c>
      <c r="G1375" s="2">
        <v>50.171459999999996</v>
      </c>
      <c r="H1375" s="2">
        <v>45.148659999999992</v>
      </c>
      <c r="I1375" s="2">
        <v>74.329859499999969</v>
      </c>
      <c r="J1375" s="19" t="s">
        <v>54</v>
      </c>
      <c r="K1375" s="19" t="s">
        <v>52</v>
      </c>
      <c r="L1375" s="19" t="s">
        <v>47</v>
      </c>
    </row>
    <row r="1376" spans="1:12" ht="13.5" x14ac:dyDescent="0.25">
      <c r="A1376" s="3">
        <v>44014</v>
      </c>
      <c r="B1376" s="2">
        <v>49.520400000000002</v>
      </c>
      <c r="C1376" s="2">
        <v>52.243836102018953</v>
      </c>
      <c r="D1376" s="2">
        <v>0.44630294138723059</v>
      </c>
      <c r="E1376" s="2">
        <v>1.7147346079116934</v>
      </c>
      <c r="F1376" s="2">
        <v>49.685899999999997</v>
      </c>
      <c r="G1376" s="2">
        <v>50.080419999999989</v>
      </c>
      <c r="H1376" s="2">
        <v>45.255977999999999</v>
      </c>
      <c r="I1376" s="2">
        <v>73.935351499999967</v>
      </c>
      <c r="J1376" s="19" t="s">
        <v>54</v>
      </c>
      <c r="K1376" s="19" t="s">
        <v>52</v>
      </c>
      <c r="L1376" s="19" t="s">
        <v>47</v>
      </c>
    </row>
    <row r="1377" spans="1:12" ht="13.5" x14ac:dyDescent="0.25">
      <c r="A1377" s="3">
        <v>44015</v>
      </c>
      <c r="B1377" s="2">
        <v>48.851399999999998</v>
      </c>
      <c r="C1377" s="2">
        <v>48.889763388416625</v>
      </c>
      <c r="D1377" s="2">
        <v>0.66868516141794032</v>
      </c>
      <c r="E1377" s="2">
        <v>1.8269254029277413</v>
      </c>
      <c r="F1377" s="2">
        <v>49.386579999999995</v>
      </c>
      <c r="G1377" s="2">
        <v>50.03282999999999</v>
      </c>
      <c r="H1377" s="2">
        <v>45.363985999999997</v>
      </c>
      <c r="I1377" s="2">
        <v>73.531084499999963</v>
      </c>
      <c r="J1377" s="19" t="s">
        <v>54</v>
      </c>
      <c r="K1377" s="19" t="s">
        <v>52</v>
      </c>
      <c r="L1377" s="19" t="s">
        <v>47</v>
      </c>
    </row>
    <row r="1378" spans="1:12" ht="13.5" x14ac:dyDescent="0.25">
      <c r="A1378" s="3">
        <v>44018</v>
      </c>
      <c r="B1378" s="2">
        <v>48.389299999999999</v>
      </c>
      <c r="C1378" s="2">
        <v>46.661381881485973</v>
      </c>
      <c r="D1378" s="2">
        <v>0.99897681344863543</v>
      </c>
      <c r="E1378" s="2">
        <v>1.9474815549576843</v>
      </c>
      <c r="F1378" s="2">
        <v>49.132780000000004</v>
      </c>
      <c r="G1378" s="2">
        <v>50.111454999999999</v>
      </c>
      <c r="H1378" s="2">
        <v>45.488821999999992</v>
      </c>
      <c r="I1378" s="2">
        <v>73.118230999999966</v>
      </c>
      <c r="J1378" s="19" t="s">
        <v>54</v>
      </c>
      <c r="K1378" s="19" t="s">
        <v>52</v>
      </c>
      <c r="L1378" s="19" t="s">
        <v>47</v>
      </c>
    </row>
    <row r="1379" spans="1:12" ht="13.5" x14ac:dyDescent="0.25">
      <c r="A1379" s="3">
        <v>44019</v>
      </c>
      <c r="B1379" s="2">
        <v>47.081499999999998</v>
      </c>
      <c r="C1379" s="2">
        <v>40.969886141465722</v>
      </c>
      <c r="D1379" s="2">
        <v>1.4943115628920722</v>
      </c>
      <c r="E1379" s="2">
        <v>1.9549803853401595</v>
      </c>
      <c r="F1379" s="2">
        <v>48.672600000000003</v>
      </c>
      <c r="G1379" s="2">
        <v>50.110209999999995</v>
      </c>
      <c r="H1379" s="2">
        <v>45.612743999999985</v>
      </c>
      <c r="I1379" s="2">
        <v>72.701872999999964</v>
      </c>
      <c r="J1379" s="19" t="s">
        <v>54</v>
      </c>
      <c r="K1379" s="19" t="s">
        <v>52</v>
      </c>
      <c r="L1379" s="19" t="s">
        <v>47</v>
      </c>
    </row>
    <row r="1380" spans="1:12" ht="13.5" x14ac:dyDescent="0.25">
      <c r="A1380" s="3">
        <v>44020</v>
      </c>
      <c r="B1380" s="2">
        <v>44.258899999999997</v>
      </c>
      <c r="C1380" s="2">
        <v>31.920304020515999</v>
      </c>
      <c r="D1380" s="2">
        <v>2.040924126554124</v>
      </c>
      <c r="E1380" s="2">
        <v>1.8732484078885838</v>
      </c>
      <c r="F1380" s="2">
        <v>47.6203</v>
      </c>
      <c r="G1380" s="2">
        <v>49.861964999999998</v>
      </c>
      <c r="H1380" s="2">
        <v>45.704629999999987</v>
      </c>
      <c r="I1380" s="2">
        <v>72.274850499999971</v>
      </c>
      <c r="J1380" s="19" t="s">
        <v>54</v>
      </c>
      <c r="K1380" s="19" t="s">
        <v>52</v>
      </c>
      <c r="L1380" s="19" t="s">
        <v>47</v>
      </c>
    </row>
    <row r="1381" spans="1:12" ht="13.5" x14ac:dyDescent="0.25">
      <c r="A1381" s="3">
        <v>44021</v>
      </c>
      <c r="B1381" s="2">
        <v>41.584099999999999</v>
      </c>
      <c r="C1381" s="2">
        <v>26.048482383391715</v>
      </c>
      <c r="D1381" s="2">
        <v>2.6230601906590962</v>
      </c>
      <c r="E1381" s="2">
        <v>1.777647062731329</v>
      </c>
      <c r="F1381" s="2">
        <v>46.03304</v>
      </c>
      <c r="G1381" s="2">
        <v>49.424115000000008</v>
      </c>
      <c r="H1381" s="2">
        <v>45.766745999999983</v>
      </c>
      <c r="I1381" s="2">
        <v>71.83790249999997</v>
      </c>
      <c r="J1381" s="19" t="s">
        <v>54</v>
      </c>
      <c r="K1381" s="19" t="s">
        <v>52</v>
      </c>
      <c r="L1381" s="19" t="s">
        <v>47</v>
      </c>
    </row>
    <row r="1382" spans="1:12" ht="13.5" x14ac:dyDescent="0.25">
      <c r="A1382" s="3">
        <v>44022</v>
      </c>
      <c r="B1382" s="2">
        <v>39.057000000000002</v>
      </c>
      <c r="C1382" s="2">
        <v>21.941777941168567</v>
      </c>
      <c r="D1382" s="2">
        <v>3.2380755093663041</v>
      </c>
      <c r="E1382" s="2">
        <v>1.7261660771337854</v>
      </c>
      <c r="F1382" s="2">
        <v>44.074159999999992</v>
      </c>
      <c r="G1382" s="2">
        <v>48.897840000000009</v>
      </c>
      <c r="H1382" s="2">
        <v>45.801355999999984</v>
      </c>
      <c r="I1382" s="2">
        <v>71.402112999999986</v>
      </c>
      <c r="J1382" s="19" t="s">
        <v>54</v>
      </c>
      <c r="K1382" s="19" t="s">
        <v>52</v>
      </c>
      <c r="L1382" s="19" t="s">
        <v>47</v>
      </c>
    </row>
    <row r="1383" spans="1:12" ht="13.5" x14ac:dyDescent="0.25">
      <c r="A1383" s="3">
        <v>44025</v>
      </c>
      <c r="B1383" s="2">
        <v>37.890700000000002</v>
      </c>
      <c r="C1383" s="2">
        <v>20.347395917906681</v>
      </c>
      <c r="D1383" s="2">
        <v>3.7919812375914361</v>
      </c>
      <c r="E1383" s="2">
        <v>1.732686220813803</v>
      </c>
      <c r="F1383" s="2">
        <v>41.974440000000001</v>
      </c>
      <c r="G1383" s="2">
        <v>48.309460000000009</v>
      </c>
      <c r="H1383" s="2">
        <v>45.834985999999986</v>
      </c>
      <c r="I1383" s="2">
        <v>70.947042999999979</v>
      </c>
      <c r="J1383" s="19" t="s">
        <v>54</v>
      </c>
      <c r="K1383" s="19" t="s">
        <v>52</v>
      </c>
      <c r="L1383" s="19" t="s">
        <v>47</v>
      </c>
    </row>
    <row r="1384" spans="1:12" ht="13.5" x14ac:dyDescent="0.25">
      <c r="A1384" s="3">
        <v>44026</v>
      </c>
      <c r="B1384" s="2">
        <v>39.018099999999997</v>
      </c>
      <c r="C1384" s="2">
        <v>25.948898430529795</v>
      </c>
      <c r="D1384" s="2">
        <v>4.1908859393337181</v>
      </c>
      <c r="E1384" s="2">
        <v>1.7612332842109162</v>
      </c>
      <c r="F1384" s="2">
        <v>40.361759999999997</v>
      </c>
      <c r="G1384" s="2">
        <v>47.744000000000014</v>
      </c>
      <c r="H1384" s="2">
        <v>45.887025999999985</v>
      </c>
      <c r="I1384" s="2">
        <v>70.478677499999989</v>
      </c>
      <c r="J1384" s="19" t="s">
        <v>54</v>
      </c>
      <c r="K1384" s="19" t="s">
        <v>52</v>
      </c>
      <c r="L1384" s="19" t="s">
        <v>47</v>
      </c>
    </row>
    <row r="1385" spans="1:12" ht="13.5" x14ac:dyDescent="0.25">
      <c r="A1385" s="3">
        <v>44027</v>
      </c>
      <c r="B1385" s="2">
        <v>39.8035</v>
      </c>
      <c r="C1385" s="2">
        <v>29.66001322573166</v>
      </c>
      <c r="D1385" s="2">
        <v>4.5368234015040656</v>
      </c>
      <c r="E1385" s="2">
        <v>1.7804294351974472</v>
      </c>
      <c r="F1385" s="2">
        <v>39.470680000000002</v>
      </c>
      <c r="G1385" s="2">
        <v>47.142630000000011</v>
      </c>
      <c r="H1385" s="2">
        <v>45.938221999999975</v>
      </c>
      <c r="I1385" s="2">
        <v>70.007997499999988</v>
      </c>
      <c r="J1385" s="19" t="s">
        <v>48</v>
      </c>
      <c r="K1385" s="19" t="s">
        <v>49</v>
      </c>
      <c r="L1385" s="19" t="s">
        <v>53</v>
      </c>
    </row>
    <row r="1386" spans="1:12" ht="13.5" x14ac:dyDescent="0.25">
      <c r="A1386" s="3">
        <v>44028</v>
      </c>
      <c r="B1386" s="2">
        <v>39.655700000000003</v>
      </c>
      <c r="C1386" s="2">
        <v>29.361802133574201</v>
      </c>
      <c r="D1386" s="2">
        <v>4.8778373858084336</v>
      </c>
      <c r="E1386" s="2">
        <v>1.8143999638003945</v>
      </c>
      <c r="F1386" s="2">
        <v>39.084999999999994</v>
      </c>
      <c r="G1386" s="2">
        <v>46.580425000000005</v>
      </c>
      <c r="H1386" s="2">
        <v>45.986599999999989</v>
      </c>
      <c r="I1386" s="2">
        <v>69.535543499999974</v>
      </c>
      <c r="J1386" s="19" t="s">
        <v>48</v>
      </c>
      <c r="K1386" s="19" t="s">
        <v>49</v>
      </c>
      <c r="L1386" s="19" t="s">
        <v>53</v>
      </c>
    </row>
    <row r="1387" spans="1:12" ht="13.5" x14ac:dyDescent="0.25">
      <c r="A1387" s="3">
        <v>44029</v>
      </c>
      <c r="B1387" s="2">
        <v>39.368000000000002</v>
      </c>
      <c r="C1387" s="2">
        <v>28.755726384780985</v>
      </c>
      <c r="D1387" s="2">
        <v>5.1202319617071907</v>
      </c>
      <c r="E1387" s="2">
        <v>1.8565196245351847</v>
      </c>
      <c r="F1387" s="2">
        <v>39.147199999999998</v>
      </c>
      <c r="G1387" s="2">
        <v>46.003835000000009</v>
      </c>
      <c r="H1387" s="2">
        <v>46.04287999999999</v>
      </c>
      <c r="I1387" s="2">
        <v>69.056823499999979</v>
      </c>
      <c r="J1387" s="19" t="s">
        <v>48</v>
      </c>
      <c r="K1387" s="19" t="s">
        <v>49</v>
      </c>
      <c r="L1387" s="19" t="s">
        <v>51</v>
      </c>
    </row>
    <row r="1388" spans="1:12" ht="13.5" x14ac:dyDescent="0.25">
      <c r="A1388" s="3">
        <v>44032</v>
      </c>
      <c r="B1388" s="2">
        <v>39.927900000000001</v>
      </c>
      <c r="C1388" s="2">
        <v>31.710038372486423</v>
      </c>
      <c r="D1388" s="2">
        <v>5.2472985728904789</v>
      </c>
      <c r="E1388" s="2">
        <v>1.8915165263293972</v>
      </c>
      <c r="F1388" s="2">
        <v>39.554639999999992</v>
      </c>
      <c r="G1388" s="2">
        <v>45.420755000000007</v>
      </c>
      <c r="H1388" s="2">
        <v>46.110631999999988</v>
      </c>
      <c r="I1388" s="2">
        <v>68.578833999999972</v>
      </c>
      <c r="J1388" s="19" t="s">
        <v>48</v>
      </c>
      <c r="K1388" s="19" t="s">
        <v>49</v>
      </c>
      <c r="L1388" s="19" t="s">
        <v>51</v>
      </c>
    </row>
    <row r="1389" spans="1:12" ht="13.5" x14ac:dyDescent="0.25">
      <c r="A1389" s="3">
        <v>44033</v>
      </c>
      <c r="B1389" s="2">
        <v>39.889000000000003</v>
      </c>
      <c r="C1389" s="2">
        <v>31.611958112400615</v>
      </c>
      <c r="D1389" s="2">
        <v>5.1851616036136718</v>
      </c>
      <c r="E1389" s="2">
        <v>1.8949977495452504</v>
      </c>
      <c r="F1389" s="2">
        <v>39.728819999999999</v>
      </c>
      <c r="G1389" s="2">
        <v>44.798485000000014</v>
      </c>
      <c r="H1389" s="2">
        <v>46.162157999999998</v>
      </c>
      <c r="I1389" s="2">
        <v>68.098925499999964</v>
      </c>
      <c r="J1389" s="19" t="s">
        <v>48</v>
      </c>
      <c r="K1389" s="19" t="s">
        <v>50</v>
      </c>
      <c r="L1389" s="19" t="s">
        <v>51</v>
      </c>
    </row>
    <row r="1390" spans="1:12" ht="13.5" x14ac:dyDescent="0.25">
      <c r="A1390" s="3">
        <v>44034</v>
      </c>
      <c r="B1390" s="2">
        <v>40.122300000000003</v>
      </c>
      <c r="C1390" s="2">
        <v>32.951401511547346</v>
      </c>
      <c r="D1390" s="2">
        <v>4.7078268088399469</v>
      </c>
      <c r="E1390" s="2">
        <v>1.8552196508407404</v>
      </c>
      <c r="F1390" s="2">
        <v>39.792580000000001</v>
      </c>
      <c r="G1390" s="2">
        <v>44.218230000000005</v>
      </c>
      <c r="H1390" s="2">
        <v>46.199037999999994</v>
      </c>
      <c r="I1390" s="2">
        <v>67.616734999999977</v>
      </c>
      <c r="J1390" s="19" t="s">
        <v>54</v>
      </c>
      <c r="K1390" s="19" t="s">
        <v>50</v>
      </c>
      <c r="L1390" s="19" t="s">
        <v>55</v>
      </c>
    </row>
    <row r="1391" spans="1:12" ht="13.5" x14ac:dyDescent="0.25">
      <c r="A1391" s="3">
        <v>44035</v>
      </c>
      <c r="B1391" s="2">
        <v>42.377200000000002</v>
      </c>
      <c r="C1391" s="2">
        <v>44.305523471723319</v>
      </c>
      <c r="D1391" s="2">
        <v>3.7487995273637793</v>
      </c>
      <c r="E1391" s="2">
        <v>1.7176459124581989</v>
      </c>
      <c r="F1391" s="2">
        <v>40.336879999999994</v>
      </c>
      <c r="G1391" s="2">
        <v>43.785205000000005</v>
      </c>
      <c r="H1391" s="2">
        <v>46.281153999999994</v>
      </c>
      <c r="I1391" s="2">
        <v>67.13892199999998</v>
      </c>
      <c r="J1391" s="19" t="s">
        <v>48</v>
      </c>
      <c r="K1391" s="19" t="s">
        <v>50</v>
      </c>
      <c r="L1391" s="19" t="s">
        <v>51</v>
      </c>
    </row>
    <row r="1392" spans="1:12" ht="13.5" x14ac:dyDescent="0.25">
      <c r="A1392" s="3">
        <v>44036</v>
      </c>
      <c r="B1392" s="2">
        <v>44.951000000000001</v>
      </c>
      <c r="C1392" s="2">
        <v>53.901384069706737</v>
      </c>
      <c r="D1392" s="2">
        <v>2.3662288706247523</v>
      </c>
      <c r="E1392" s="2">
        <v>1.496852684979092</v>
      </c>
      <c r="F1392" s="2">
        <v>41.453479999999999</v>
      </c>
      <c r="G1392" s="2">
        <v>43.515355</v>
      </c>
      <c r="H1392" s="2">
        <v>46.399433999999999</v>
      </c>
      <c r="I1392" s="2">
        <v>66.670529499999986</v>
      </c>
      <c r="J1392" s="19" t="s">
        <v>48</v>
      </c>
      <c r="K1392" s="19" t="s">
        <v>49</v>
      </c>
      <c r="L1392" s="19" t="s">
        <v>51</v>
      </c>
    </row>
    <row r="1393" spans="1:12" ht="13.5" x14ac:dyDescent="0.25">
      <c r="A1393" s="3">
        <v>44039</v>
      </c>
      <c r="B1393" s="2">
        <v>42.571599999999997</v>
      </c>
      <c r="C1393" s="2">
        <v>46.009252366418721</v>
      </c>
      <c r="D1393" s="2">
        <v>1.1857056624032936</v>
      </c>
      <c r="E1393" s="2">
        <v>1.196542607461202</v>
      </c>
      <c r="F1393" s="2">
        <v>41.982219999999998</v>
      </c>
      <c r="G1393" s="2">
        <v>43.161020000000008</v>
      </c>
      <c r="H1393" s="2">
        <v>46.44681400000001</v>
      </c>
      <c r="I1393" s="2">
        <v>66.193308999999985</v>
      </c>
      <c r="J1393" s="19" t="s">
        <v>54</v>
      </c>
      <c r="K1393" s="19" t="s">
        <v>52</v>
      </c>
      <c r="L1393" s="19" t="s">
        <v>55</v>
      </c>
    </row>
    <row r="1394" spans="1:12" ht="13.5" x14ac:dyDescent="0.25">
      <c r="A1394" s="3">
        <v>44040</v>
      </c>
      <c r="B1394" s="2">
        <v>44.321100000000001</v>
      </c>
      <c r="C1394" s="2">
        <v>51.618503420285563</v>
      </c>
      <c r="D1394" s="2">
        <v>0.23779197319954903</v>
      </c>
      <c r="E1394" s="2">
        <v>0.85109145966361965</v>
      </c>
      <c r="F1394" s="2">
        <v>42.868639999999999</v>
      </c>
      <c r="G1394" s="2">
        <v>42.907955000000001</v>
      </c>
      <c r="H1394" s="2">
        <v>46.505184000000007</v>
      </c>
      <c r="I1394" s="2">
        <v>65.721387499999977</v>
      </c>
      <c r="J1394" s="19" t="s">
        <v>48</v>
      </c>
      <c r="K1394" s="19" t="s">
        <v>50</v>
      </c>
      <c r="L1394" s="19" t="s">
        <v>51</v>
      </c>
    </row>
    <row r="1395" spans="1:12" ht="13.5" x14ac:dyDescent="0.25">
      <c r="A1395" s="3">
        <v>44041</v>
      </c>
      <c r="B1395" s="2">
        <v>45.643000000000001</v>
      </c>
      <c r="C1395" s="2">
        <v>55.389786861122694</v>
      </c>
      <c r="D1395" s="2">
        <v>-0.54510612487403876</v>
      </c>
      <c r="E1395" s="2">
        <v>0.50822251269285512</v>
      </c>
      <c r="F1395" s="2">
        <v>43.97278</v>
      </c>
      <c r="G1395" s="2">
        <v>42.714085000000004</v>
      </c>
      <c r="H1395" s="2">
        <v>46.565162000000008</v>
      </c>
      <c r="I1395" s="2">
        <v>65.253006499999955</v>
      </c>
      <c r="J1395" s="19" t="s">
        <v>54</v>
      </c>
      <c r="K1395" s="19" t="s">
        <v>50</v>
      </c>
      <c r="L1395" s="19" t="s">
        <v>55</v>
      </c>
    </row>
    <row r="1396" spans="1:12" ht="13.5" x14ac:dyDescent="0.25">
      <c r="A1396" s="3">
        <v>44042</v>
      </c>
      <c r="B1396" s="2">
        <v>48.053400000000003</v>
      </c>
      <c r="C1396" s="2">
        <v>61.31173180240755</v>
      </c>
      <c r="D1396" s="2">
        <v>-1.4201094082664625</v>
      </c>
      <c r="E1396" s="2">
        <v>0.18819394975629813</v>
      </c>
      <c r="F1396" s="2">
        <v>45.108020000000003</v>
      </c>
      <c r="G1396" s="2">
        <v>42.640734999999999</v>
      </c>
      <c r="H1396" s="2">
        <v>46.651692000000011</v>
      </c>
      <c r="I1396" s="2">
        <v>64.789780499999964</v>
      </c>
      <c r="J1396" s="19" t="s">
        <v>48</v>
      </c>
      <c r="K1396" s="19" t="s">
        <v>50</v>
      </c>
      <c r="L1396" s="19" t="s">
        <v>51</v>
      </c>
    </row>
    <row r="1397" spans="1:12" ht="13.5" x14ac:dyDescent="0.25">
      <c r="A1397" s="3">
        <v>44046</v>
      </c>
      <c r="B1397" s="2">
        <v>48.908799999999999</v>
      </c>
      <c r="C1397" s="2">
        <v>63.179752079257419</v>
      </c>
      <c r="D1397" s="2">
        <v>-2.2927944945908223</v>
      </c>
      <c r="E1397" s="2">
        <v>-0.10650043971657402</v>
      </c>
      <c r="F1397" s="2">
        <v>45.89958</v>
      </c>
      <c r="G1397" s="2">
        <v>42.643605000000008</v>
      </c>
      <c r="H1397" s="2">
        <v>46.755330000000015</v>
      </c>
      <c r="I1397" s="2">
        <v>64.327382999999955</v>
      </c>
      <c r="J1397" s="19" t="s">
        <v>54</v>
      </c>
      <c r="K1397" s="19" t="s">
        <v>50</v>
      </c>
      <c r="L1397" s="19" t="s">
        <v>55</v>
      </c>
    </row>
    <row r="1398" spans="1:12" ht="13.5" x14ac:dyDescent="0.25">
      <c r="A1398" s="3">
        <v>44047</v>
      </c>
      <c r="B1398" s="2">
        <v>50.922600000000003</v>
      </c>
      <c r="C1398" s="2">
        <v>67.195508647951883</v>
      </c>
      <c r="D1398" s="2">
        <v>-3.1221523884963389</v>
      </c>
      <c r="E1398" s="2">
        <v>-0.38383432981598364</v>
      </c>
      <c r="F1398" s="2">
        <v>47.569780000000002</v>
      </c>
      <c r="G1398" s="2">
        <v>42.770270000000004</v>
      </c>
      <c r="H1398" s="2">
        <v>46.906140000000008</v>
      </c>
      <c r="I1398" s="2">
        <v>63.878502999999967</v>
      </c>
      <c r="J1398" s="19" t="s">
        <v>48</v>
      </c>
      <c r="K1398" s="19" t="s">
        <v>49</v>
      </c>
      <c r="L1398" s="19" t="s">
        <v>51</v>
      </c>
    </row>
    <row r="1399" spans="1:12" ht="13.5" x14ac:dyDescent="0.25">
      <c r="A1399" s="3">
        <v>44048</v>
      </c>
      <c r="B1399" s="2">
        <v>49.764099999999999</v>
      </c>
      <c r="C1399" s="2">
        <v>62.942566249686159</v>
      </c>
      <c r="D1399" s="2">
        <v>-3.7818196570719209</v>
      </c>
      <c r="E1399" s="2">
        <v>-0.63052821734033915</v>
      </c>
      <c r="F1399" s="2">
        <v>48.658380000000001</v>
      </c>
      <c r="G1399" s="2">
        <v>42.904400000000003</v>
      </c>
      <c r="H1399" s="2">
        <v>47.014470000000003</v>
      </c>
      <c r="I1399" s="2">
        <v>63.423864999999971</v>
      </c>
      <c r="J1399" s="19" t="s">
        <v>48</v>
      </c>
      <c r="K1399" s="19" t="s">
        <v>49</v>
      </c>
      <c r="L1399" s="19" t="s">
        <v>51</v>
      </c>
    </row>
    <row r="1400" spans="1:12" ht="13.5" x14ac:dyDescent="0.25">
      <c r="A1400" s="3">
        <v>44049</v>
      </c>
      <c r="B1400" s="2">
        <v>50.448300000000003</v>
      </c>
      <c r="C1400" s="2">
        <v>64.376590365595604</v>
      </c>
      <c r="D1400" s="2">
        <v>-4.3828812531687831</v>
      </c>
      <c r="E1400" s="2">
        <v>-0.83830874113013298</v>
      </c>
      <c r="F1400" s="2">
        <v>49.619439999999997</v>
      </c>
      <c r="G1400" s="2">
        <v>43.213870000000007</v>
      </c>
      <c r="H1400" s="2">
        <v>47.109997999999997</v>
      </c>
      <c r="I1400" s="2">
        <v>62.972613499999973</v>
      </c>
      <c r="J1400" s="19" t="s">
        <v>48</v>
      </c>
      <c r="K1400" s="19" t="s">
        <v>49</v>
      </c>
      <c r="L1400" s="19" t="s">
        <v>51</v>
      </c>
    </row>
    <row r="1401" spans="1:12" ht="13.5" x14ac:dyDescent="0.25">
      <c r="A1401" s="3">
        <v>44050</v>
      </c>
      <c r="B1401" s="2">
        <v>50.339500000000001</v>
      </c>
      <c r="C1401" s="2">
        <v>63.952780507774897</v>
      </c>
      <c r="D1401" s="2">
        <v>-4.5665593554877617</v>
      </c>
      <c r="E1401" s="2">
        <v>-0.9641373884178166</v>
      </c>
      <c r="F1401" s="2">
        <v>50.076660000000004</v>
      </c>
      <c r="G1401" s="2">
        <v>43.65164</v>
      </c>
      <c r="H1401" s="2">
        <v>47.176037999999998</v>
      </c>
      <c r="I1401" s="2">
        <v>62.541853999999972</v>
      </c>
      <c r="J1401" s="19" t="s">
        <v>48</v>
      </c>
      <c r="K1401" s="19" t="s">
        <v>49</v>
      </c>
      <c r="L1401" s="19" t="s">
        <v>51</v>
      </c>
    </row>
    <row r="1402" spans="1:12" ht="13.5" x14ac:dyDescent="0.25">
      <c r="A1402" s="3">
        <v>44053</v>
      </c>
      <c r="B1402" s="2">
        <v>47.322499999999998</v>
      </c>
      <c r="C1402" s="2">
        <v>53.445601111051424</v>
      </c>
      <c r="D1402" s="2">
        <v>-4.1297138874415253</v>
      </c>
      <c r="E1402" s="2">
        <v>-0.91279882815196245</v>
      </c>
      <c r="F1402" s="2">
        <v>49.759399999999992</v>
      </c>
      <c r="G1402" s="2">
        <v>44.064914999999999</v>
      </c>
      <c r="H1402" s="2">
        <v>47.153598000000002</v>
      </c>
      <c r="I1402" s="2">
        <v>62.120148999999991</v>
      </c>
      <c r="J1402" s="19" t="s">
        <v>48</v>
      </c>
      <c r="K1402" s="19" t="s">
        <v>50</v>
      </c>
      <c r="L1402" s="19" t="s">
        <v>53</v>
      </c>
    </row>
    <row r="1403" spans="1:12" ht="13.5" x14ac:dyDescent="0.25">
      <c r="A1403" s="3">
        <v>44054</v>
      </c>
      <c r="B1403" s="2">
        <v>45.907400000000003</v>
      </c>
      <c r="C1403" s="2">
        <v>49.350063347901553</v>
      </c>
      <c r="D1403" s="2">
        <v>-4.0286587328475534</v>
      </c>
      <c r="E1403" s="2">
        <v>-0.77917025302739584</v>
      </c>
      <c r="F1403" s="2">
        <v>48.756359999999994</v>
      </c>
      <c r="G1403" s="2">
        <v>44.465750000000007</v>
      </c>
      <c r="H1403" s="2">
        <v>47.073889999999999</v>
      </c>
      <c r="I1403" s="2">
        <v>61.697954999999993</v>
      </c>
      <c r="J1403" s="19" t="s">
        <v>54</v>
      </c>
      <c r="K1403" s="19" t="s">
        <v>52</v>
      </c>
      <c r="L1403" s="19" t="s">
        <v>47</v>
      </c>
    </row>
    <row r="1404" spans="1:12" ht="13.5" x14ac:dyDescent="0.25">
      <c r="A1404" s="3">
        <v>44055</v>
      </c>
      <c r="B1404" s="2">
        <v>46.451700000000002</v>
      </c>
      <c r="C1404" s="2">
        <v>50.908333077813566</v>
      </c>
      <c r="D1404" s="2">
        <v>-3.7127533127770889</v>
      </c>
      <c r="E1404" s="2">
        <v>-0.59104853348959152</v>
      </c>
      <c r="F1404" s="2">
        <v>48.093879999999999</v>
      </c>
      <c r="G1404" s="2">
        <v>44.837430000000005</v>
      </c>
      <c r="H1404" s="2">
        <v>46.975133999999997</v>
      </c>
      <c r="I1404" s="2">
        <v>61.314656999999997</v>
      </c>
      <c r="J1404" s="19" t="s">
        <v>48</v>
      </c>
      <c r="K1404" s="19" t="s">
        <v>50</v>
      </c>
      <c r="L1404" s="19" t="s">
        <v>53</v>
      </c>
    </row>
    <row r="1405" spans="1:12" ht="13.5" x14ac:dyDescent="0.25">
      <c r="A1405" s="3">
        <v>44057</v>
      </c>
      <c r="B1405" s="2">
        <v>47.0426</v>
      </c>
      <c r="C1405" s="2">
        <v>52.612786882301052</v>
      </c>
      <c r="D1405" s="2">
        <v>-3.2876199687016339</v>
      </c>
      <c r="E1405" s="2">
        <v>-0.3809060419910783</v>
      </c>
      <c r="F1405" s="2">
        <v>47.412739999999999</v>
      </c>
      <c r="G1405" s="2">
        <v>45.199385000000007</v>
      </c>
      <c r="H1405" s="2">
        <v>46.857436000000007</v>
      </c>
      <c r="I1405" s="2">
        <v>60.971247000000005</v>
      </c>
      <c r="J1405" s="19" t="s">
        <v>48</v>
      </c>
      <c r="K1405" s="19" t="s">
        <v>50</v>
      </c>
      <c r="L1405" s="19" t="s">
        <v>53</v>
      </c>
    </row>
    <row r="1406" spans="1:12" ht="13.5" x14ac:dyDescent="0.25">
      <c r="A1406" s="3">
        <v>44060</v>
      </c>
      <c r="B1406" s="2">
        <v>46.653799999999997</v>
      </c>
      <c r="C1406" s="2">
        <v>51.34947547546308</v>
      </c>
      <c r="D1406" s="2">
        <v>-2.533391622560444</v>
      </c>
      <c r="E1406" s="2">
        <v>-0.18496231738322971</v>
      </c>
      <c r="F1406" s="2">
        <v>46.675599999999996</v>
      </c>
      <c r="G1406" s="2">
        <v>45.549290000000006</v>
      </c>
      <c r="H1406" s="2">
        <v>46.763688000000009</v>
      </c>
      <c r="I1406" s="2">
        <v>60.659585</v>
      </c>
      <c r="J1406" s="19" t="s">
        <v>48</v>
      </c>
      <c r="K1406" s="19" t="s">
        <v>50</v>
      </c>
      <c r="L1406" s="19" t="s">
        <v>53</v>
      </c>
    </row>
    <row r="1407" spans="1:12" ht="13.5" x14ac:dyDescent="0.25">
      <c r="A1407" s="3">
        <v>44061</v>
      </c>
      <c r="B1407" s="2">
        <v>45.254199999999997</v>
      </c>
      <c r="C1407" s="2">
        <v>46.976637378057625</v>
      </c>
      <c r="D1407" s="2">
        <v>-1.6623774867226473</v>
      </c>
      <c r="E1407" s="2">
        <v>-1.3942591051234521E-2</v>
      </c>
      <c r="F1407" s="2">
        <v>46.261939999999996</v>
      </c>
      <c r="G1407" s="2">
        <v>45.843600000000002</v>
      </c>
      <c r="H1407" s="2">
        <v>46.672708</v>
      </c>
      <c r="I1407" s="2">
        <v>60.374099499999993</v>
      </c>
      <c r="J1407" s="19" t="s">
        <v>54</v>
      </c>
      <c r="K1407" s="19" t="s">
        <v>50</v>
      </c>
      <c r="L1407" s="19" t="s">
        <v>47</v>
      </c>
    </row>
    <row r="1408" spans="1:12" ht="13.5" x14ac:dyDescent="0.25">
      <c r="A1408" s="3">
        <v>44062</v>
      </c>
      <c r="B1408" s="2">
        <v>45.098700000000001</v>
      </c>
      <c r="C1408" s="2">
        <v>46.502812619171991</v>
      </c>
      <c r="D1408" s="2">
        <v>-0.59803276506371361</v>
      </c>
      <c r="E1408" s="2">
        <v>0.11616246715439064</v>
      </c>
      <c r="F1408" s="2">
        <v>46.100200000000001</v>
      </c>
      <c r="G1408" s="2">
        <v>46.102140000000006</v>
      </c>
      <c r="H1408" s="2">
        <v>46.638346000000013</v>
      </c>
      <c r="I1408" s="2">
        <v>60.087836499999987</v>
      </c>
      <c r="J1408" s="19" t="s">
        <v>54</v>
      </c>
      <c r="K1408" s="19" t="s">
        <v>50</v>
      </c>
      <c r="L1408" s="19" t="s">
        <v>47</v>
      </c>
    </row>
    <row r="1409" spans="1:12" ht="13.5" x14ac:dyDescent="0.25">
      <c r="A1409" s="3">
        <v>44064</v>
      </c>
      <c r="B1409" s="2">
        <v>46.171700000000001</v>
      </c>
      <c r="C1409" s="2">
        <v>50.233005186755285</v>
      </c>
      <c r="D1409" s="2">
        <v>5.1327717889172675E-2</v>
      </c>
      <c r="E1409" s="2">
        <v>0.22411627170614554</v>
      </c>
      <c r="F1409" s="2">
        <v>46.044200000000004</v>
      </c>
      <c r="G1409" s="2">
        <v>46.416274999999999</v>
      </c>
      <c r="H1409" s="2">
        <v>46.619651999999995</v>
      </c>
      <c r="I1409" s="2">
        <v>59.837629999999997</v>
      </c>
      <c r="J1409" s="19" t="s">
        <v>54</v>
      </c>
      <c r="K1409" s="19" t="s">
        <v>50</v>
      </c>
      <c r="L1409" s="19" t="s">
        <v>47</v>
      </c>
    </row>
    <row r="1410" spans="1:12" ht="13.5" x14ac:dyDescent="0.25">
      <c r="A1410" s="3">
        <v>44067</v>
      </c>
      <c r="B1410" s="2">
        <v>46.094000000000001</v>
      </c>
      <c r="C1410" s="2">
        <v>49.961336035108651</v>
      </c>
      <c r="D1410" s="2">
        <v>0.7114571251270263</v>
      </c>
      <c r="E1410" s="2">
        <v>0.31518176051725066</v>
      </c>
      <c r="F1410" s="2">
        <v>45.854480000000002</v>
      </c>
      <c r="G1410" s="2">
        <v>46.714860000000002</v>
      </c>
      <c r="H1410" s="2">
        <v>46.557055999999996</v>
      </c>
      <c r="I1410" s="2">
        <v>59.616312500000006</v>
      </c>
      <c r="J1410" s="19" t="s">
        <v>54</v>
      </c>
      <c r="K1410" s="19" t="s">
        <v>52</v>
      </c>
      <c r="L1410" s="19" t="s">
        <v>47</v>
      </c>
    </row>
    <row r="1411" spans="1:12" ht="13.5" x14ac:dyDescent="0.25">
      <c r="A1411" s="3">
        <v>44068</v>
      </c>
      <c r="B1411" s="2">
        <v>46.031799999999997</v>
      </c>
      <c r="C1411" s="2">
        <v>49.729479612934277</v>
      </c>
      <c r="D1411" s="2">
        <v>1.2580353544429812</v>
      </c>
      <c r="E1411" s="2">
        <v>0.37049608162043257</v>
      </c>
      <c r="F1411" s="2">
        <v>45.730080000000001</v>
      </c>
      <c r="G1411" s="2">
        <v>46.897590000000001</v>
      </c>
      <c r="H1411" s="2">
        <v>46.470870000000005</v>
      </c>
      <c r="I1411" s="2">
        <v>59.395029000000001</v>
      </c>
      <c r="J1411" s="19" t="s">
        <v>54</v>
      </c>
      <c r="K1411" s="19" t="s">
        <v>52</v>
      </c>
      <c r="L1411" s="19" t="s">
        <v>47</v>
      </c>
    </row>
    <row r="1412" spans="1:12" ht="13.5" x14ac:dyDescent="0.25">
      <c r="A1412" s="3">
        <v>44069</v>
      </c>
      <c r="B1412" s="2">
        <v>45.254199999999997</v>
      </c>
      <c r="C1412" s="2">
        <v>46.805131264389161</v>
      </c>
      <c r="D1412" s="2">
        <v>1.3144663277880397</v>
      </c>
      <c r="E1412" s="2">
        <v>0.38389519682806417</v>
      </c>
      <c r="F1412" s="2">
        <v>45.730080000000001</v>
      </c>
      <c r="G1412" s="2">
        <v>46.912750000000003</v>
      </c>
      <c r="H1412" s="2">
        <v>46.384304</v>
      </c>
      <c r="I1412" s="2">
        <v>59.142373000000006</v>
      </c>
      <c r="J1412" s="19" t="s">
        <v>54</v>
      </c>
      <c r="K1412" s="19" t="s">
        <v>52</v>
      </c>
      <c r="L1412" s="19" t="s">
        <v>50</v>
      </c>
    </row>
    <row r="1413" spans="1:12" ht="13.5" x14ac:dyDescent="0.25">
      <c r="A1413" s="3">
        <v>44070</v>
      </c>
      <c r="B1413" s="2">
        <v>45.083100000000002</v>
      </c>
      <c r="C1413" s="2">
        <v>46.161885156476743</v>
      </c>
      <c r="D1413" s="2">
        <v>1.1622357077274685</v>
      </c>
      <c r="E1413" s="2">
        <v>0.34817839985819055</v>
      </c>
      <c r="F1413" s="2">
        <v>45.726960000000005</v>
      </c>
      <c r="G1413" s="2">
        <v>47.038325</v>
      </c>
      <c r="H1413" s="2">
        <v>46.2928</v>
      </c>
      <c r="I1413" s="2">
        <v>58.864308000000008</v>
      </c>
      <c r="J1413" s="19" t="s">
        <v>54</v>
      </c>
      <c r="K1413" s="19" t="s">
        <v>52</v>
      </c>
      <c r="L1413" s="19" t="s">
        <v>47</v>
      </c>
    </row>
    <row r="1414" spans="1:12" ht="13.5" x14ac:dyDescent="0.25">
      <c r="A1414" s="3">
        <v>44071</v>
      </c>
      <c r="B1414" s="2">
        <v>45.876300000000001</v>
      </c>
      <c r="C1414" s="2">
        <v>49.618657768920009</v>
      </c>
      <c r="D1414" s="2">
        <v>1.0640984902130413</v>
      </c>
      <c r="E1414" s="2">
        <v>0.27008594951312731</v>
      </c>
      <c r="F1414" s="2">
        <v>45.667880000000004</v>
      </c>
      <c r="G1414" s="2">
        <v>47.116085000000005</v>
      </c>
      <c r="H1414" s="2">
        <v>46.203780000000009</v>
      </c>
      <c r="I1414" s="2">
        <v>58.620866499999991</v>
      </c>
      <c r="J1414" s="19" t="s">
        <v>54</v>
      </c>
      <c r="K1414" s="19" t="s">
        <v>52</v>
      </c>
      <c r="L1414" s="19" t="s">
        <v>47</v>
      </c>
    </row>
    <row r="1415" spans="1:12" ht="13.5" x14ac:dyDescent="0.25">
      <c r="A1415" s="3">
        <v>44074</v>
      </c>
      <c r="B1415" s="2">
        <v>45.876300000000001</v>
      </c>
      <c r="C1415" s="2">
        <v>49.618657768920009</v>
      </c>
      <c r="D1415" s="2">
        <v>1.0725488355767965</v>
      </c>
      <c r="E1415" s="2">
        <v>0.18474879427973556</v>
      </c>
      <c r="F1415" s="2">
        <v>45.624340000000004</v>
      </c>
      <c r="G1415" s="2">
        <v>47.127750000000006</v>
      </c>
      <c r="H1415" s="2">
        <v>46.084688000000007</v>
      </c>
      <c r="I1415" s="2">
        <v>58.381597499999998</v>
      </c>
      <c r="J1415" s="19" t="s">
        <v>54</v>
      </c>
      <c r="K1415" s="19" t="s">
        <v>52</v>
      </c>
      <c r="L1415" s="19" t="s">
        <v>47</v>
      </c>
    </row>
    <row r="1416" spans="1:12" ht="13.5" x14ac:dyDescent="0.25">
      <c r="A1416" s="3">
        <v>44075</v>
      </c>
      <c r="B1416" s="2">
        <v>44.5</v>
      </c>
      <c r="C1416" s="2">
        <v>43.941214592377015</v>
      </c>
      <c r="D1416" s="2">
        <v>1.1223706294022264</v>
      </c>
      <c r="E1416" s="2">
        <v>6.9938503848161818E-2</v>
      </c>
      <c r="F1416" s="2">
        <v>45.317979999999999</v>
      </c>
      <c r="G1416" s="2">
        <v>46.95008</v>
      </c>
      <c r="H1416" s="2">
        <v>45.956692000000011</v>
      </c>
      <c r="I1416" s="2">
        <v>58.145481999999987</v>
      </c>
      <c r="J1416" s="19" t="s">
        <v>54</v>
      </c>
      <c r="K1416" s="19" t="s">
        <v>52</v>
      </c>
      <c r="L1416" s="19" t="s">
        <v>47</v>
      </c>
    </row>
    <row r="1417" spans="1:12" ht="13.5" x14ac:dyDescent="0.25">
      <c r="A1417" s="3">
        <v>44076</v>
      </c>
      <c r="B1417" s="2">
        <v>42.501600000000003</v>
      </c>
      <c r="C1417" s="2">
        <v>37.272393569560251</v>
      </c>
      <c r="D1417" s="2">
        <v>1.1058655319218431</v>
      </c>
      <c r="E1417" s="2">
        <v>-1.46710207792453E-2</v>
      </c>
      <c r="F1417" s="2">
        <v>44.76746</v>
      </c>
      <c r="G1417" s="2">
        <v>46.629719999999999</v>
      </c>
      <c r="H1417" s="2">
        <v>45.788728000000013</v>
      </c>
      <c r="I1417" s="2">
        <v>57.895891499999991</v>
      </c>
      <c r="J1417" s="19" t="s">
        <v>54</v>
      </c>
      <c r="K1417" s="19" t="s">
        <v>50</v>
      </c>
      <c r="L1417" s="19" t="s">
        <v>47</v>
      </c>
    </row>
    <row r="1418" spans="1:12" ht="13.5" x14ac:dyDescent="0.25">
      <c r="A1418" s="3">
        <v>44077</v>
      </c>
      <c r="B1418" s="2">
        <v>43.543599999999998</v>
      </c>
      <c r="C1418" s="2">
        <v>42.198315047496948</v>
      </c>
      <c r="D1418" s="2">
        <v>1.0105921303982157</v>
      </c>
      <c r="E1418" s="2">
        <v>-6.7205444134046735E-2</v>
      </c>
      <c r="F1418" s="2">
        <v>44.459559999999996</v>
      </c>
      <c r="G1418" s="2">
        <v>46.260770000000001</v>
      </c>
      <c r="H1418" s="2">
        <v>45.627810000000011</v>
      </c>
      <c r="I1418" s="2">
        <v>57.644958999999993</v>
      </c>
      <c r="J1418" s="19" t="s">
        <v>48</v>
      </c>
      <c r="K1418" s="19" t="s">
        <v>49</v>
      </c>
      <c r="L1418" s="19" t="s">
        <v>53</v>
      </c>
    </row>
    <row r="1419" spans="1:12" ht="13.5" x14ac:dyDescent="0.25">
      <c r="A1419" s="3">
        <v>44078</v>
      </c>
      <c r="B1419" s="2">
        <v>44.849899999999998</v>
      </c>
      <c r="C1419" s="2">
        <v>47.739033670134546</v>
      </c>
      <c r="D1419" s="2">
        <v>1.0104669054962514</v>
      </c>
      <c r="E1419" s="2">
        <v>-0.10826807254580359</v>
      </c>
      <c r="F1419" s="2">
        <v>44.254280000000001</v>
      </c>
      <c r="G1419" s="2">
        <v>46.015059999999998</v>
      </c>
      <c r="H1419" s="2">
        <v>45.478120000000025</v>
      </c>
      <c r="I1419" s="2">
        <v>57.414593499999995</v>
      </c>
      <c r="J1419" s="19" t="s">
        <v>48</v>
      </c>
      <c r="K1419" s="19" t="s">
        <v>49</v>
      </c>
      <c r="L1419" s="19" t="s">
        <v>53</v>
      </c>
    </row>
    <row r="1420" spans="1:12" ht="13.5" x14ac:dyDescent="0.25">
      <c r="A1420" s="3">
        <v>44081</v>
      </c>
      <c r="B1420" s="2">
        <v>45.876300000000001</v>
      </c>
      <c r="C1420" s="2">
        <v>51.659979374635959</v>
      </c>
      <c r="D1420" s="2">
        <v>0.92593327452751595</v>
      </c>
      <c r="E1420" s="2">
        <v>-0.17865115193111247</v>
      </c>
      <c r="F1420" s="2">
        <v>44.254279999999994</v>
      </c>
      <c r="G1420" s="2">
        <v>45.786459999999998</v>
      </c>
      <c r="H1420" s="2">
        <v>45.361098000000013</v>
      </c>
      <c r="I1420" s="2">
        <v>57.209498999999987</v>
      </c>
      <c r="J1420" s="19" t="s">
        <v>48</v>
      </c>
      <c r="K1420" s="19" t="s">
        <v>49</v>
      </c>
      <c r="L1420" s="19" t="s">
        <v>50</v>
      </c>
    </row>
    <row r="1421" spans="1:12" ht="13.5" x14ac:dyDescent="0.25">
      <c r="A1421" s="3">
        <v>44082</v>
      </c>
      <c r="B1421" s="2">
        <v>45.798499999999997</v>
      </c>
      <c r="C1421" s="2">
        <v>51.345520691049828</v>
      </c>
      <c r="D1421" s="2">
        <v>0.84782591950040853</v>
      </c>
      <c r="E1421" s="2">
        <v>-0.21855608211968941</v>
      </c>
      <c r="F1421" s="2">
        <v>44.513979999999989</v>
      </c>
      <c r="G1421" s="2">
        <v>45.559410000000007</v>
      </c>
      <c r="H1421" s="2">
        <v>45.25631400000001</v>
      </c>
      <c r="I1421" s="2">
        <v>57.023533999999998</v>
      </c>
      <c r="J1421" s="19" t="s">
        <v>48</v>
      </c>
      <c r="K1421" s="19" t="s">
        <v>49</v>
      </c>
      <c r="L1421" s="19" t="s">
        <v>51</v>
      </c>
    </row>
    <row r="1422" spans="1:12" ht="13.5" x14ac:dyDescent="0.25">
      <c r="A1422" s="3">
        <v>44083</v>
      </c>
      <c r="B1422" s="2">
        <v>46.653799999999997</v>
      </c>
      <c r="C1422" s="2">
        <v>54.616170602535831</v>
      </c>
      <c r="D1422" s="2">
        <v>0.59664122915723539</v>
      </c>
      <c r="E1422" s="2">
        <v>-0.28518235588534196</v>
      </c>
      <c r="F1422" s="2">
        <v>45.344419999999992</v>
      </c>
      <c r="G1422" s="2">
        <v>45.525975000000003</v>
      </c>
      <c r="H1422" s="2">
        <v>45.182430000000011</v>
      </c>
      <c r="I1422" s="2">
        <v>56.81698200000001</v>
      </c>
      <c r="J1422" s="19" t="s">
        <v>48</v>
      </c>
      <c r="K1422" s="19" t="s">
        <v>49</v>
      </c>
      <c r="L1422" s="19" t="s">
        <v>51</v>
      </c>
    </row>
    <row r="1423" spans="1:12" ht="13.5" x14ac:dyDescent="0.25">
      <c r="A1423" s="3">
        <v>44084</v>
      </c>
      <c r="B1423" s="2">
        <v>47.431399999999996</v>
      </c>
      <c r="C1423" s="2">
        <v>57.418714733398161</v>
      </c>
      <c r="D1423" s="2">
        <v>0.29317184237375216</v>
      </c>
      <c r="E1423" s="2">
        <v>-0.36779992955116581</v>
      </c>
      <c r="F1423" s="2">
        <v>46.121979999999994</v>
      </c>
      <c r="G1423" s="2">
        <v>45.602175000000003</v>
      </c>
      <c r="H1423" s="2">
        <v>45.137892000000008</v>
      </c>
      <c r="I1423" s="2">
        <v>56.612731500000002</v>
      </c>
      <c r="J1423" s="19" t="s">
        <v>48</v>
      </c>
      <c r="K1423" s="19" t="s">
        <v>49</v>
      </c>
      <c r="L1423" s="19" t="s">
        <v>51</v>
      </c>
    </row>
    <row r="1424" spans="1:12" ht="13.5" x14ac:dyDescent="0.25">
      <c r="A1424" s="3">
        <v>44085</v>
      </c>
      <c r="B1424" s="2">
        <v>47.8979</v>
      </c>
      <c r="C1424" s="2">
        <v>59.052369112882538</v>
      </c>
      <c r="D1424" s="2">
        <v>0.11278389725992355</v>
      </c>
      <c r="E1424" s="2">
        <v>-0.42359733990914294</v>
      </c>
      <c r="F1424" s="2">
        <v>46.731579999999994</v>
      </c>
      <c r="G1424" s="2">
        <v>45.674485000000011</v>
      </c>
      <c r="H1424" s="2">
        <v>45.108202000000013</v>
      </c>
      <c r="I1424" s="2">
        <v>56.414261999999987</v>
      </c>
      <c r="J1424" s="19" t="s">
        <v>48</v>
      </c>
      <c r="K1424" s="19" t="s">
        <v>49</v>
      </c>
      <c r="L1424" s="19" t="s">
        <v>51</v>
      </c>
    </row>
    <row r="1425" spans="1:12" ht="13.5" x14ac:dyDescent="0.25">
      <c r="A1425" s="3">
        <v>44088</v>
      </c>
      <c r="B1425" s="2">
        <v>46.653799999999997</v>
      </c>
      <c r="C1425" s="2">
        <v>53.191378979863359</v>
      </c>
      <c r="D1425" s="2">
        <v>3.9286402971200118E-2</v>
      </c>
      <c r="E1425" s="2">
        <v>-0.46940926265959848</v>
      </c>
      <c r="F1425" s="2">
        <v>46.88707999999999</v>
      </c>
      <c r="G1425" s="2">
        <v>45.655045000000015</v>
      </c>
      <c r="H1425" s="2">
        <v>45.050870000000003</v>
      </c>
      <c r="I1425" s="2">
        <v>56.22271099999999</v>
      </c>
      <c r="J1425" s="19" t="s">
        <v>48</v>
      </c>
      <c r="K1425" s="19" t="s">
        <v>49</v>
      </c>
      <c r="L1425" s="19" t="s">
        <v>51</v>
      </c>
    </row>
    <row r="1426" spans="1:12" ht="13.5" x14ac:dyDescent="0.25">
      <c r="A1426" s="3">
        <v>44089</v>
      </c>
      <c r="B1426" s="2">
        <v>45.3553</v>
      </c>
      <c r="C1426" s="2">
        <v>47.852947143052539</v>
      </c>
      <c r="D1426" s="2">
        <v>-0.1431584874598073</v>
      </c>
      <c r="E1426" s="2">
        <v>-0.45058952141463837</v>
      </c>
      <c r="F1426" s="2">
        <v>46.798439999999992</v>
      </c>
      <c r="G1426" s="2">
        <v>45.590120000000013</v>
      </c>
      <c r="H1426" s="2">
        <v>44.967568000000007</v>
      </c>
      <c r="I1426" s="2">
        <v>56.03804749999999</v>
      </c>
      <c r="J1426" s="19" t="s">
        <v>48</v>
      </c>
      <c r="K1426" s="19" t="s">
        <v>49</v>
      </c>
      <c r="L1426" s="19" t="s">
        <v>53</v>
      </c>
    </row>
    <row r="1427" spans="1:12" ht="13.5" x14ac:dyDescent="0.25">
      <c r="A1427" s="3">
        <v>44090</v>
      </c>
      <c r="B1427" s="2">
        <v>44.787700000000001</v>
      </c>
      <c r="C1427" s="2">
        <v>45.694119921222281</v>
      </c>
      <c r="D1427" s="2">
        <v>-0.55961692312558142</v>
      </c>
      <c r="E1427" s="2">
        <v>-0.45271019482148339</v>
      </c>
      <c r="F1427" s="2">
        <v>46.425219999999996</v>
      </c>
      <c r="G1427" s="2">
        <v>45.566795000000006</v>
      </c>
      <c r="H1427" s="2">
        <v>44.886294000000007</v>
      </c>
      <c r="I1427" s="2">
        <v>55.836097000000002</v>
      </c>
      <c r="J1427" s="19" t="s">
        <v>48</v>
      </c>
      <c r="K1427" s="19" t="s">
        <v>50</v>
      </c>
      <c r="L1427" s="19" t="s">
        <v>53</v>
      </c>
    </row>
    <row r="1428" spans="1:12" ht="13.5" x14ac:dyDescent="0.25">
      <c r="A1428" s="3">
        <v>44091</v>
      </c>
      <c r="B1428" s="2">
        <v>45.565199999999997</v>
      </c>
      <c r="C1428" s="2">
        <v>49.082696362563148</v>
      </c>
      <c r="D1428" s="2">
        <v>-0.8028619433979074</v>
      </c>
      <c r="E1428" s="2">
        <v>-0.45736643141024896</v>
      </c>
      <c r="F1428" s="2">
        <v>46.05198</v>
      </c>
      <c r="G1428" s="2">
        <v>45.590120000000006</v>
      </c>
      <c r="H1428" s="2">
        <v>44.829812000000011</v>
      </c>
      <c r="I1428" s="2">
        <v>55.646999999999977</v>
      </c>
      <c r="J1428" s="19" t="s">
        <v>48</v>
      </c>
      <c r="K1428" s="19" t="s">
        <v>50</v>
      </c>
      <c r="L1428" s="19" t="s">
        <v>53</v>
      </c>
    </row>
    <row r="1429" spans="1:12" ht="13.5" x14ac:dyDescent="0.25">
      <c r="A1429" s="3">
        <v>44092</v>
      </c>
      <c r="B1429" s="2">
        <v>45.409700000000001</v>
      </c>
      <c r="C1429" s="2">
        <v>48.431794268535718</v>
      </c>
      <c r="D1429" s="2">
        <v>-0.79483952972638861</v>
      </c>
      <c r="E1429" s="2">
        <v>-0.43101371073879075</v>
      </c>
      <c r="F1429" s="2">
        <v>45.554340000000003</v>
      </c>
      <c r="G1429" s="2">
        <v>45.552020000000013</v>
      </c>
      <c r="H1429" s="2">
        <v>44.796376000000009</v>
      </c>
      <c r="I1429" s="2">
        <v>55.453331999999982</v>
      </c>
      <c r="J1429" s="19" t="s">
        <v>54</v>
      </c>
      <c r="K1429" s="19" t="s">
        <v>52</v>
      </c>
      <c r="L1429" s="19" t="s">
        <v>47</v>
      </c>
    </row>
    <row r="1430" spans="1:12" ht="13.5" x14ac:dyDescent="0.25">
      <c r="A1430" s="3">
        <v>44095</v>
      </c>
      <c r="B1430" s="2">
        <v>44.476599999999998</v>
      </c>
      <c r="C1430" s="2">
        <v>44.608908408207824</v>
      </c>
      <c r="D1430" s="2">
        <v>-0.55884943890424665</v>
      </c>
      <c r="E1430" s="2">
        <v>-0.41851052993774418</v>
      </c>
      <c r="F1430" s="2">
        <v>45.118900000000004</v>
      </c>
      <c r="G1430" s="2">
        <v>45.471150000000009</v>
      </c>
      <c r="H1430" s="2">
        <v>44.800730000000016</v>
      </c>
      <c r="I1430" s="2">
        <v>55.265343999999985</v>
      </c>
      <c r="J1430" s="19" t="s">
        <v>54</v>
      </c>
      <c r="K1430" s="19" t="s">
        <v>52</v>
      </c>
      <c r="L1430" s="19" t="s">
        <v>47</v>
      </c>
    </row>
    <row r="1431" spans="1:12" ht="13.5" x14ac:dyDescent="0.25">
      <c r="A1431" s="3">
        <v>44096</v>
      </c>
      <c r="B1431" s="2">
        <v>45.643000000000001</v>
      </c>
      <c r="C1431" s="2">
        <v>49.929353622240519</v>
      </c>
      <c r="D1431" s="2">
        <v>-0.45000649664866899</v>
      </c>
      <c r="E1431" s="2">
        <v>-0.40771102114319108</v>
      </c>
      <c r="F1431" s="2">
        <v>45.176439999999999</v>
      </c>
      <c r="G1431" s="2">
        <v>45.451710000000006</v>
      </c>
      <c r="H1431" s="2">
        <v>44.881908000000003</v>
      </c>
      <c r="I1431" s="2">
        <v>55.093533499999985</v>
      </c>
      <c r="J1431" s="19" t="s">
        <v>54</v>
      </c>
      <c r="K1431" s="19" t="s">
        <v>52</v>
      </c>
      <c r="L1431" s="19" t="s">
        <v>55</v>
      </c>
    </row>
    <row r="1432" spans="1:12" ht="13.5" x14ac:dyDescent="0.25">
      <c r="A1432" s="3">
        <v>44097</v>
      </c>
      <c r="B1432" s="2">
        <v>46.653799999999997</v>
      </c>
      <c r="C1432" s="2">
        <v>54.048525457594508</v>
      </c>
      <c r="D1432" s="2">
        <v>-0.30111978694245778</v>
      </c>
      <c r="E1432" s="2">
        <v>-0.43681780860599984</v>
      </c>
      <c r="F1432" s="2">
        <v>45.549659999999996</v>
      </c>
      <c r="G1432" s="2">
        <v>45.52169</v>
      </c>
      <c r="H1432" s="2">
        <v>45.033844000000009</v>
      </c>
      <c r="I1432" s="2">
        <v>54.93488099999999</v>
      </c>
      <c r="J1432" s="19" t="s">
        <v>54</v>
      </c>
      <c r="K1432" s="19" t="s">
        <v>52</v>
      </c>
      <c r="L1432" s="19" t="s">
        <v>55</v>
      </c>
    </row>
    <row r="1433" spans="1:12" ht="13.5" x14ac:dyDescent="0.25">
      <c r="A1433" s="3">
        <v>44098</v>
      </c>
      <c r="B1433" s="2">
        <v>47.431399999999996</v>
      </c>
      <c r="C1433" s="2">
        <v>56.980547888724978</v>
      </c>
      <c r="D1433" s="2">
        <v>-0.11900832165192554</v>
      </c>
      <c r="E1433" s="2">
        <v>-0.49714660757997275</v>
      </c>
      <c r="F1433" s="2">
        <v>45.922899999999998</v>
      </c>
      <c r="G1433" s="2">
        <v>45.639104999999994</v>
      </c>
      <c r="H1433" s="2">
        <v>45.224658000000005</v>
      </c>
      <c r="I1433" s="2">
        <v>54.790979499999985</v>
      </c>
      <c r="J1433" s="19" t="s">
        <v>54</v>
      </c>
      <c r="K1433" s="19" t="s">
        <v>52</v>
      </c>
      <c r="L1433" s="19" t="s">
        <v>55</v>
      </c>
    </row>
    <row r="1434" spans="1:12" ht="13.5" x14ac:dyDescent="0.25">
      <c r="A1434" s="3">
        <v>44099</v>
      </c>
      <c r="B1434" s="2">
        <v>47.8202</v>
      </c>
      <c r="C1434" s="2">
        <v>58.409496790913892</v>
      </c>
      <c r="D1434" s="2">
        <v>6.7997052255499568E-2</v>
      </c>
      <c r="E1434" s="2">
        <v>-0.66158764400486092</v>
      </c>
      <c r="F1434" s="2">
        <v>46.404999999999994</v>
      </c>
      <c r="G1434" s="2">
        <v>45.7363</v>
      </c>
      <c r="H1434" s="2">
        <v>45.400700000000008</v>
      </c>
      <c r="I1434" s="2">
        <v>54.64912549999999</v>
      </c>
      <c r="J1434" s="19" t="s">
        <v>54</v>
      </c>
      <c r="K1434" s="19" t="s">
        <v>52</v>
      </c>
      <c r="L1434" s="19" t="s">
        <v>55</v>
      </c>
    </row>
    <row r="1435" spans="1:12" ht="13.5" x14ac:dyDescent="0.25">
      <c r="A1435" s="3">
        <v>44102</v>
      </c>
      <c r="B1435" s="2">
        <v>47.8202</v>
      </c>
      <c r="C1435" s="2">
        <v>58.409496790913892</v>
      </c>
      <c r="D1435" s="2">
        <v>2.3221808994868809E-2</v>
      </c>
      <c r="E1435" s="2">
        <v>-0.88135593699322512</v>
      </c>
      <c r="F1435" s="2">
        <v>47.073719999999994</v>
      </c>
      <c r="G1435" s="2">
        <v>45.833495000000006</v>
      </c>
      <c r="H1435" s="2">
        <v>45.561033999999999</v>
      </c>
      <c r="I1435" s="2">
        <v>54.490131999999996</v>
      </c>
      <c r="J1435" s="19" t="s">
        <v>48</v>
      </c>
      <c r="K1435" s="19" t="s">
        <v>49</v>
      </c>
      <c r="L1435" s="19" t="s">
        <v>51</v>
      </c>
    </row>
    <row r="1436" spans="1:12" ht="13.5" x14ac:dyDescent="0.25">
      <c r="A1436" s="3">
        <v>44103</v>
      </c>
      <c r="B1436" s="2">
        <v>47.664700000000003</v>
      </c>
      <c r="C1436" s="2">
        <v>57.523221727964078</v>
      </c>
      <c r="D1436" s="2">
        <v>-0.21366616574203334</v>
      </c>
      <c r="E1436" s="2">
        <v>-1.1425434183103178</v>
      </c>
      <c r="F1436" s="2">
        <v>47.478059999999999</v>
      </c>
      <c r="G1436" s="2">
        <v>45.991730000000004</v>
      </c>
      <c r="H1436" s="2">
        <v>45.721214000000003</v>
      </c>
      <c r="I1436" s="2">
        <v>54.321188500000005</v>
      </c>
      <c r="J1436" s="19" t="s">
        <v>48</v>
      </c>
      <c r="K1436" s="19" t="s">
        <v>49</v>
      </c>
      <c r="L1436" s="19" t="s">
        <v>51</v>
      </c>
    </row>
    <row r="1437" spans="1:12" ht="13.5" x14ac:dyDescent="0.25">
      <c r="A1437" s="3">
        <v>44104</v>
      </c>
      <c r="B1437" s="2">
        <v>47.431399999999996</v>
      </c>
      <c r="C1437" s="2">
        <v>56.146714668073528</v>
      </c>
      <c r="D1437" s="2">
        <v>-0.49318675944482493</v>
      </c>
      <c r="E1437" s="2">
        <v>-1.413277386924952</v>
      </c>
      <c r="F1437" s="2">
        <v>47.633580000000002</v>
      </c>
      <c r="G1437" s="2">
        <v>46.238219999999998</v>
      </c>
      <c r="H1437" s="2">
        <v>45.882481999999989</v>
      </c>
      <c r="I1437" s="2">
        <v>54.148043499999986</v>
      </c>
      <c r="J1437" s="19" t="s">
        <v>48</v>
      </c>
      <c r="K1437" s="19" t="s">
        <v>49</v>
      </c>
      <c r="L1437" s="19" t="s">
        <v>51</v>
      </c>
    </row>
    <row r="1438" spans="1:12" ht="13.5" x14ac:dyDescent="0.25">
      <c r="A1438" s="3">
        <v>44105</v>
      </c>
      <c r="B1438" s="2">
        <v>46.008400000000002</v>
      </c>
      <c r="C1438" s="2">
        <v>48.520100471120472</v>
      </c>
      <c r="D1438" s="2">
        <v>-0.51166885696759579</v>
      </c>
      <c r="E1438" s="2">
        <v>-1.6651679944951714</v>
      </c>
      <c r="F1438" s="2">
        <v>47.348979999999997</v>
      </c>
      <c r="G1438" s="2">
        <v>46.361460000000008</v>
      </c>
      <c r="H1438" s="2">
        <v>46.004092</v>
      </c>
      <c r="I1438" s="2">
        <v>53.967783499999996</v>
      </c>
      <c r="J1438" s="19" t="s">
        <v>48</v>
      </c>
      <c r="K1438" s="19" t="s">
        <v>50</v>
      </c>
      <c r="L1438" s="19" t="s">
        <v>53</v>
      </c>
    </row>
    <row r="1439" spans="1:12" ht="13.5" x14ac:dyDescent="0.25">
      <c r="A1439" s="3">
        <v>44106</v>
      </c>
      <c r="B1439" s="2">
        <v>45.852899999999998</v>
      </c>
      <c r="C1439" s="2">
        <v>47.756700881427918</v>
      </c>
      <c r="D1439" s="2">
        <v>-0.53777341933480471</v>
      </c>
      <c r="E1439" s="2">
        <v>-1.9243387701432841</v>
      </c>
      <c r="F1439" s="2">
        <v>46.95552</v>
      </c>
      <c r="G1439" s="2">
        <v>46.41161000000001</v>
      </c>
      <c r="H1439" s="2">
        <v>46.123369999999994</v>
      </c>
      <c r="I1439" s="2">
        <v>53.776331499999991</v>
      </c>
      <c r="J1439" s="19" t="s">
        <v>54</v>
      </c>
      <c r="K1439" s="19" t="s">
        <v>52</v>
      </c>
      <c r="L1439" s="19" t="s">
        <v>47</v>
      </c>
    </row>
    <row r="1440" spans="1:12" ht="13.5" x14ac:dyDescent="0.25">
      <c r="A1440" s="3">
        <v>44109</v>
      </c>
      <c r="B1440" s="2">
        <v>46.614899999999999</v>
      </c>
      <c r="C1440" s="2">
        <v>51.761947461295165</v>
      </c>
      <c r="D1440" s="2">
        <v>-0.75714624262153052</v>
      </c>
      <c r="E1440" s="2">
        <v>-2.1485975904896786</v>
      </c>
      <c r="F1440" s="2">
        <v>46.714460000000003</v>
      </c>
      <c r="G1440" s="2">
        <v>46.448540000000001</v>
      </c>
      <c r="H1440" s="2">
        <v>46.253221999999994</v>
      </c>
      <c r="I1440" s="2">
        <v>53.589034499999997</v>
      </c>
      <c r="J1440" s="19" t="s">
        <v>54</v>
      </c>
      <c r="K1440" s="19" t="s">
        <v>52</v>
      </c>
      <c r="L1440" s="19" t="s">
        <v>47</v>
      </c>
    </row>
    <row r="1441" spans="1:12" ht="13.5" x14ac:dyDescent="0.25">
      <c r="A1441" s="3">
        <v>44110</v>
      </c>
      <c r="B1441" s="2">
        <v>46.5916</v>
      </c>
      <c r="C1441" s="2">
        <v>51.631600807340668</v>
      </c>
      <c r="D1441" s="2">
        <v>-0.76358710140605268</v>
      </c>
      <c r="E1441" s="2">
        <v>-2.399749201339938</v>
      </c>
      <c r="F1441" s="2">
        <v>46.499839999999999</v>
      </c>
      <c r="G1441" s="2">
        <v>46.488195000000005</v>
      </c>
      <c r="H1441" s="2">
        <v>46.337509999999995</v>
      </c>
      <c r="I1441" s="2">
        <v>53.401621000000006</v>
      </c>
      <c r="J1441" s="19" t="s">
        <v>54</v>
      </c>
      <c r="K1441" s="19" t="s">
        <v>50</v>
      </c>
      <c r="L1441" s="19" t="s">
        <v>47</v>
      </c>
    </row>
    <row r="1442" spans="1:12" ht="13.5" x14ac:dyDescent="0.25">
      <c r="A1442" s="3">
        <v>44111</v>
      </c>
      <c r="B1442" s="2">
        <v>45.199800000000003</v>
      </c>
      <c r="C1442" s="2">
        <v>44.433678674879403</v>
      </c>
      <c r="D1442" s="2">
        <v>-0.51213777878530209</v>
      </c>
      <c r="E1442" s="2">
        <v>-2.5786997435580998</v>
      </c>
      <c r="F1442" s="2">
        <v>46.053520000000006</v>
      </c>
      <c r="G1442" s="2">
        <v>46.415495000000007</v>
      </c>
      <c r="H1442" s="2">
        <v>46.342486000000001</v>
      </c>
      <c r="I1442" s="2">
        <v>53.208627999999997</v>
      </c>
      <c r="J1442" s="19" t="s">
        <v>54</v>
      </c>
      <c r="K1442" s="19" t="s">
        <v>50</v>
      </c>
      <c r="L1442" s="19" t="s">
        <v>47</v>
      </c>
    </row>
    <row r="1443" spans="1:12" ht="13.5" x14ac:dyDescent="0.25">
      <c r="A1443" s="3">
        <v>44112</v>
      </c>
      <c r="B1443" s="2">
        <v>45.526400000000002</v>
      </c>
      <c r="C1443" s="2">
        <v>46.324673247407958</v>
      </c>
      <c r="D1443" s="2">
        <v>-0.1972890185692151</v>
      </c>
      <c r="E1443" s="2">
        <v>-2.7141483915576794</v>
      </c>
      <c r="F1443" s="2">
        <v>45.957119999999996</v>
      </c>
      <c r="G1443" s="2">
        <v>46.320245000000007</v>
      </c>
      <c r="H1443" s="2">
        <v>46.401581999999998</v>
      </c>
      <c r="I1443" s="2">
        <v>53.017646999999997</v>
      </c>
      <c r="J1443" s="19" t="s">
        <v>54</v>
      </c>
      <c r="K1443" s="19" t="s">
        <v>50</v>
      </c>
      <c r="L1443" s="19" t="s">
        <v>47</v>
      </c>
    </row>
    <row r="1444" spans="1:12" ht="13.5" x14ac:dyDescent="0.25">
      <c r="A1444" s="3">
        <v>44113</v>
      </c>
      <c r="B1444" s="2">
        <v>45.720700000000001</v>
      </c>
      <c r="C1444" s="2">
        <v>47.469994671958858</v>
      </c>
      <c r="D1444" s="2">
        <v>0.11876786215358237</v>
      </c>
      <c r="E1444" s="2">
        <v>-2.6904533627352447</v>
      </c>
      <c r="F1444" s="2">
        <v>45.930680000000002</v>
      </c>
      <c r="G1444" s="2">
        <v>46.211384999999993</v>
      </c>
      <c r="H1444" s="2">
        <v>46.429574000000002</v>
      </c>
      <c r="I1444" s="2">
        <v>52.829017</v>
      </c>
      <c r="J1444" s="19" t="s">
        <v>48</v>
      </c>
      <c r="K1444" s="19" t="s">
        <v>50</v>
      </c>
      <c r="L1444" s="19" t="s">
        <v>53</v>
      </c>
    </row>
    <row r="1445" spans="1:12" ht="13.5" x14ac:dyDescent="0.25">
      <c r="A1445" s="3">
        <v>44116</v>
      </c>
      <c r="B1445" s="2">
        <v>45.098700000000001</v>
      </c>
      <c r="C1445" s="2">
        <v>44.217272951275156</v>
      </c>
      <c r="D1445" s="2">
        <v>0.43503729449020057</v>
      </c>
      <c r="E1445" s="2">
        <v>-2.4921238522583997</v>
      </c>
      <c r="F1445" s="2">
        <v>45.62744</v>
      </c>
      <c r="G1445" s="2">
        <v>46.133629999999997</v>
      </c>
      <c r="H1445" s="2">
        <v>46.418688000000003</v>
      </c>
      <c r="I1445" s="2">
        <v>52.644139500000009</v>
      </c>
      <c r="J1445" s="19" t="s">
        <v>48</v>
      </c>
      <c r="K1445" s="19" t="s">
        <v>50</v>
      </c>
      <c r="L1445" s="19" t="s">
        <v>53</v>
      </c>
    </row>
    <row r="1446" spans="1:12" ht="13.5" x14ac:dyDescent="0.25">
      <c r="A1446" s="3">
        <v>44117</v>
      </c>
      <c r="B1446" s="2">
        <v>45.059800000000003</v>
      </c>
      <c r="C1446" s="2">
        <v>44.01414769639451</v>
      </c>
      <c r="D1446" s="2">
        <v>0.68784169538653117</v>
      </c>
      <c r="E1446" s="2">
        <v>-2.1927363872145929</v>
      </c>
      <c r="F1446" s="2">
        <v>45.321080000000002</v>
      </c>
      <c r="G1446" s="2">
        <v>46.118854999999996</v>
      </c>
      <c r="H1446" s="2">
        <v>46.358815999999997</v>
      </c>
      <c r="I1446" s="2">
        <v>52.45906750000001</v>
      </c>
      <c r="J1446" s="19" t="s">
        <v>48</v>
      </c>
      <c r="K1446" s="19" t="s">
        <v>50</v>
      </c>
      <c r="L1446" s="19" t="s">
        <v>53</v>
      </c>
    </row>
    <row r="1447" spans="1:12" ht="13.5" x14ac:dyDescent="0.25">
      <c r="A1447" s="3">
        <v>44118</v>
      </c>
      <c r="B1447" s="2">
        <v>45.409700000000001</v>
      </c>
      <c r="C1447" s="2">
        <v>46.399328071101444</v>
      </c>
      <c r="D1447" s="2">
        <v>0.8459438135202717</v>
      </c>
      <c r="E1447" s="2">
        <v>-1.8411400054821898</v>
      </c>
      <c r="F1447" s="2">
        <v>45.363059999999997</v>
      </c>
      <c r="G1447" s="2">
        <v>46.149954999999991</v>
      </c>
      <c r="H1447" s="2">
        <v>46.288834000000008</v>
      </c>
      <c r="I1447" s="2">
        <v>52.26781350000001</v>
      </c>
      <c r="J1447" s="19" t="s">
        <v>48</v>
      </c>
      <c r="K1447" s="19" t="s">
        <v>50</v>
      </c>
      <c r="L1447" s="19" t="s">
        <v>51</v>
      </c>
    </row>
    <row r="1448" spans="1:12" ht="13.5" x14ac:dyDescent="0.25">
      <c r="A1448" s="3">
        <v>44120</v>
      </c>
      <c r="B1448" s="2">
        <v>45.409700000000001</v>
      </c>
      <c r="C1448" s="2">
        <v>46.399328071101444</v>
      </c>
      <c r="D1448" s="2">
        <v>0.76428884837126532</v>
      </c>
      <c r="E1448" s="2">
        <v>-1.5272433951116098</v>
      </c>
      <c r="F1448" s="2">
        <v>45.33972</v>
      </c>
      <c r="G1448" s="2">
        <v>46.142180000000003</v>
      </c>
      <c r="H1448" s="2">
        <v>46.178576000000014</v>
      </c>
      <c r="I1448" s="2">
        <v>52.077594000000019</v>
      </c>
      <c r="J1448" s="19" t="s">
        <v>48</v>
      </c>
      <c r="K1448" s="19" t="s">
        <v>50</v>
      </c>
      <c r="L1448" s="19" t="s">
        <v>53</v>
      </c>
    </row>
    <row r="1449" spans="1:12" ht="13.5" x14ac:dyDescent="0.25">
      <c r="A1449" s="3">
        <v>44123</v>
      </c>
      <c r="B1449" s="2">
        <v>46.1873</v>
      </c>
      <c r="C1449" s="2">
        <v>51.702649127735519</v>
      </c>
      <c r="D1449" s="2">
        <v>0.61690403125029292</v>
      </c>
      <c r="E1449" s="2">
        <v>-1.2296414075738784</v>
      </c>
      <c r="F1449" s="2">
        <v>45.433039999999991</v>
      </c>
      <c r="G1449" s="2">
        <v>46.181059999999995</v>
      </c>
      <c r="H1449" s="2">
        <v>46.107040000000005</v>
      </c>
      <c r="I1449" s="2">
        <v>51.891331500000014</v>
      </c>
      <c r="J1449" s="19" t="s">
        <v>48</v>
      </c>
      <c r="K1449" s="19" t="s">
        <v>50</v>
      </c>
      <c r="L1449" s="19" t="s">
        <v>51</v>
      </c>
    </row>
    <row r="1450" spans="1:12" ht="13.5" x14ac:dyDescent="0.25">
      <c r="A1450" s="3">
        <v>44124</v>
      </c>
      <c r="B1450" s="2">
        <v>45.409700000000001</v>
      </c>
      <c r="C1450" s="2">
        <v>46.724094647410226</v>
      </c>
      <c r="D1450" s="2">
        <v>0.66542129383358173</v>
      </c>
      <c r="E1450" s="2">
        <v>-0.9930148629645279</v>
      </c>
      <c r="F1450" s="2">
        <v>45.495240000000003</v>
      </c>
      <c r="G1450" s="2">
        <v>46.227715000000003</v>
      </c>
      <c r="H1450" s="2">
        <v>46.006268000000006</v>
      </c>
      <c r="I1450" s="2">
        <v>51.701284500000014</v>
      </c>
      <c r="J1450" s="19" t="s">
        <v>48</v>
      </c>
      <c r="K1450" s="19" t="s">
        <v>50</v>
      </c>
      <c r="L1450" s="19" t="s">
        <v>51</v>
      </c>
    </row>
    <row r="1451" spans="1:12" ht="13.5" x14ac:dyDescent="0.25">
      <c r="A1451" s="3">
        <v>44125</v>
      </c>
      <c r="B1451" s="2">
        <v>44.048999999999999</v>
      </c>
      <c r="C1451" s="2">
        <v>39.547753123812335</v>
      </c>
      <c r="D1451" s="2">
        <v>0.80679269564289058</v>
      </c>
      <c r="E1451" s="2">
        <v>-0.75121861457935146</v>
      </c>
      <c r="F1451" s="2">
        <v>45.293080000000003</v>
      </c>
      <c r="G1451" s="2">
        <v>46.148015000000001</v>
      </c>
      <c r="H1451" s="2">
        <v>45.880458000000026</v>
      </c>
      <c r="I1451" s="2">
        <v>51.504606500000016</v>
      </c>
      <c r="J1451" s="19" t="s">
        <v>48</v>
      </c>
      <c r="K1451" s="19" t="s">
        <v>50</v>
      </c>
      <c r="L1451" s="19" t="s">
        <v>53</v>
      </c>
    </row>
    <row r="1452" spans="1:12" ht="13.5" x14ac:dyDescent="0.25">
      <c r="A1452" s="3">
        <v>44126</v>
      </c>
      <c r="B1452" s="2">
        <v>45.363100000000003</v>
      </c>
      <c r="C1452" s="2">
        <v>47.87429812229972</v>
      </c>
      <c r="D1452" s="2">
        <v>0.62587122759442337</v>
      </c>
      <c r="E1452" s="2">
        <v>-0.54100066034785699</v>
      </c>
      <c r="F1452" s="2">
        <v>45.283760000000008</v>
      </c>
      <c r="G1452" s="2">
        <v>46.083480000000002</v>
      </c>
      <c r="H1452" s="2">
        <v>45.841270000000016</v>
      </c>
      <c r="I1452" s="2">
        <v>51.321051000000018</v>
      </c>
      <c r="J1452" s="19" t="s">
        <v>48</v>
      </c>
      <c r="K1452" s="19" t="s">
        <v>50</v>
      </c>
      <c r="L1452" s="19" t="s">
        <v>53</v>
      </c>
    </row>
    <row r="1453" spans="1:12" ht="13.5" x14ac:dyDescent="0.25">
      <c r="A1453" s="3">
        <v>44127</v>
      </c>
      <c r="B1453" s="2">
        <v>45.098700000000001</v>
      </c>
      <c r="C1453" s="2">
        <v>46.486901275931153</v>
      </c>
      <c r="D1453" s="2">
        <v>0.54496157339583107</v>
      </c>
      <c r="E1453" s="2">
        <v>-0.33795704954482797</v>
      </c>
      <c r="F1453" s="2">
        <v>45.221560000000004</v>
      </c>
      <c r="G1453" s="2">
        <v>45.966845000000013</v>
      </c>
      <c r="H1453" s="2">
        <v>45.825096000000009</v>
      </c>
      <c r="I1453" s="2">
        <v>51.13962200000001</v>
      </c>
      <c r="J1453" s="19" t="s">
        <v>54</v>
      </c>
      <c r="K1453" s="19" t="s">
        <v>50</v>
      </c>
      <c r="L1453" s="19" t="s">
        <v>47</v>
      </c>
    </row>
    <row r="1454" spans="1:12" ht="13.5" x14ac:dyDescent="0.25">
      <c r="A1454" s="3">
        <v>44130</v>
      </c>
      <c r="B1454" s="2">
        <v>45.098700000000001</v>
      </c>
      <c r="C1454" s="2">
        <v>46.486901275931153</v>
      </c>
      <c r="D1454" s="2">
        <v>0.51012681214740496</v>
      </c>
      <c r="E1454" s="2">
        <v>-0.1803684596916596</v>
      </c>
      <c r="F1454" s="2">
        <v>45.003840000000004</v>
      </c>
      <c r="G1454" s="2">
        <v>45.830770000000015</v>
      </c>
      <c r="H1454" s="2">
        <v>45.79803600000001</v>
      </c>
      <c r="I1454" s="2">
        <v>50.959883000000012</v>
      </c>
      <c r="J1454" s="19" t="s">
        <v>54</v>
      </c>
      <c r="K1454" s="19" t="s">
        <v>50</v>
      </c>
      <c r="L1454" s="19" t="s">
        <v>47</v>
      </c>
    </row>
    <row r="1455" spans="1:12" ht="13.5" x14ac:dyDescent="0.25">
      <c r="A1455" s="3">
        <v>44131</v>
      </c>
      <c r="B1455" s="2">
        <v>44.787700000000001</v>
      </c>
      <c r="C1455" s="2">
        <v>44.718997407078241</v>
      </c>
      <c r="D1455" s="2">
        <v>0.41145425775450661</v>
      </c>
      <c r="E1455" s="2">
        <v>-0.10053702053511354</v>
      </c>
      <c r="F1455" s="2">
        <v>44.879440000000002</v>
      </c>
      <c r="G1455" s="2">
        <v>45.679145000000013</v>
      </c>
      <c r="H1455" s="2">
        <v>45.752938</v>
      </c>
      <c r="I1455" s="2">
        <v>50.780347500000019</v>
      </c>
      <c r="J1455" s="19" t="s">
        <v>54</v>
      </c>
      <c r="K1455" s="19" t="s">
        <v>50</v>
      </c>
      <c r="L1455" s="19" t="s">
        <v>47</v>
      </c>
    </row>
    <row r="1456" spans="1:12" ht="13.5" x14ac:dyDescent="0.25">
      <c r="A1456" s="3">
        <v>44132</v>
      </c>
      <c r="B1456" s="2">
        <v>44.398899999999998</v>
      </c>
      <c r="C1456" s="2">
        <v>42.540861953478405</v>
      </c>
      <c r="D1456" s="2">
        <v>0.35581730764321406</v>
      </c>
      <c r="E1456" s="2">
        <v>-6.3778977439280959E-2</v>
      </c>
      <c r="F1456" s="2">
        <v>44.949420000000003</v>
      </c>
      <c r="G1456" s="2">
        <v>45.515855000000009</v>
      </c>
      <c r="H1456" s="2">
        <v>45.707840000000004</v>
      </c>
      <c r="I1456" s="2">
        <v>50.608524000000017</v>
      </c>
      <c r="J1456" s="19" t="s">
        <v>54</v>
      </c>
      <c r="K1456" s="19" t="s">
        <v>50</v>
      </c>
      <c r="L1456" s="19" t="s">
        <v>55</v>
      </c>
    </row>
    <row r="1457" spans="1:12" ht="13.5" x14ac:dyDescent="0.25">
      <c r="A1457" s="3">
        <v>44134</v>
      </c>
      <c r="B1457" s="2">
        <v>45.098700000000001</v>
      </c>
      <c r="C1457" s="2">
        <v>47.497687390142573</v>
      </c>
      <c r="D1457" s="2">
        <v>0.31769756259712523</v>
      </c>
      <c r="E1457" s="2">
        <v>-6.1701823073843982E-2</v>
      </c>
      <c r="F1457" s="2">
        <v>44.896540000000002</v>
      </c>
      <c r="G1457" s="2">
        <v>45.399220000000007</v>
      </c>
      <c r="H1457" s="2">
        <v>45.704730000000012</v>
      </c>
      <c r="I1457" s="2">
        <v>50.444337500000017</v>
      </c>
      <c r="J1457" s="19" t="s">
        <v>54</v>
      </c>
      <c r="K1457" s="19" t="s">
        <v>50</v>
      </c>
      <c r="L1457" s="19" t="s">
        <v>47</v>
      </c>
    </row>
    <row r="1458" spans="1:12" ht="13.5" x14ac:dyDescent="0.25">
      <c r="A1458" s="3">
        <v>44137</v>
      </c>
      <c r="B1458" s="2">
        <v>44.709899999999998</v>
      </c>
      <c r="C1458" s="2">
        <v>45.166393970518115</v>
      </c>
      <c r="D1458" s="2">
        <v>0.31655533998155505</v>
      </c>
      <c r="E1458" s="2">
        <v>-4.684966501197111E-2</v>
      </c>
      <c r="F1458" s="2">
        <v>44.818780000000004</v>
      </c>
      <c r="G1458" s="2">
        <v>45.334294999999997</v>
      </c>
      <c r="H1458" s="2">
        <v>45.696954000000005</v>
      </c>
      <c r="I1458" s="2">
        <v>50.281655500000014</v>
      </c>
      <c r="J1458" s="19" t="s">
        <v>54</v>
      </c>
      <c r="K1458" s="19" t="s">
        <v>50</v>
      </c>
      <c r="L1458" s="19" t="s">
        <v>47</v>
      </c>
    </row>
    <row r="1459" spans="1:12" ht="13.5" x14ac:dyDescent="0.25">
      <c r="A1459" s="3">
        <v>44138</v>
      </c>
      <c r="B1459" s="2">
        <v>45.098700000000001</v>
      </c>
      <c r="C1459" s="2">
        <v>47.919267381969661</v>
      </c>
      <c r="D1459" s="2">
        <v>0.41085866596672105</v>
      </c>
      <c r="E1459" s="2">
        <v>-7.8768957557257421E-2</v>
      </c>
      <c r="F1459" s="2">
        <v>44.818780000000004</v>
      </c>
      <c r="G1459" s="2">
        <v>45.296585</v>
      </c>
      <c r="H1459" s="2">
        <v>45.675494000000008</v>
      </c>
      <c r="I1459" s="2">
        <v>50.123676500000016</v>
      </c>
      <c r="J1459" s="19" t="s">
        <v>54</v>
      </c>
      <c r="K1459" s="19" t="s">
        <v>50</v>
      </c>
      <c r="L1459" s="19" t="s">
        <v>50</v>
      </c>
    </row>
    <row r="1460" spans="1:12" ht="13.5" x14ac:dyDescent="0.25">
      <c r="A1460" s="3">
        <v>44139</v>
      </c>
      <c r="B1460" s="2">
        <v>45.098700000000001</v>
      </c>
      <c r="C1460" s="2">
        <v>47.919267381969668</v>
      </c>
      <c r="D1460" s="2">
        <v>0.37283581691274037</v>
      </c>
      <c r="E1460" s="2">
        <v>-0.13729175148344464</v>
      </c>
      <c r="F1460" s="2">
        <v>44.880980000000008</v>
      </c>
      <c r="G1460" s="2">
        <v>45.220774999999996</v>
      </c>
      <c r="H1460" s="2">
        <v>45.655588000000009</v>
      </c>
      <c r="I1460" s="2">
        <v>49.969835500000023</v>
      </c>
      <c r="J1460" s="19" t="s">
        <v>54</v>
      </c>
      <c r="K1460" s="19" t="s">
        <v>50</v>
      </c>
      <c r="L1460" s="19" t="s">
        <v>55</v>
      </c>
    </row>
    <row r="1461" spans="1:12" ht="13.5" x14ac:dyDescent="0.25">
      <c r="A1461" s="3">
        <v>44140</v>
      </c>
      <c r="B1461" s="2">
        <v>45.409700000000001</v>
      </c>
      <c r="C1461" s="2">
        <v>50.236929400617676</v>
      </c>
      <c r="D1461" s="2">
        <v>0.10996565521048041</v>
      </c>
      <c r="E1461" s="2">
        <v>-0.17603368357022975</v>
      </c>
      <c r="F1461" s="2">
        <v>45.08314</v>
      </c>
      <c r="G1461" s="2">
        <v>45.161680000000004</v>
      </c>
      <c r="H1461" s="2">
        <v>45.643146000000009</v>
      </c>
      <c r="I1461" s="2">
        <v>49.827895000000026</v>
      </c>
      <c r="J1461" s="19" t="s">
        <v>54</v>
      </c>
      <c r="K1461" s="19" t="s">
        <v>50</v>
      </c>
      <c r="L1461" s="19" t="s">
        <v>55</v>
      </c>
    </row>
    <row r="1462" spans="1:12" ht="13.5" x14ac:dyDescent="0.25">
      <c r="A1462" s="3">
        <v>44141</v>
      </c>
      <c r="B1462" s="2">
        <v>45.098700000000001</v>
      </c>
      <c r="C1462" s="2">
        <v>47.93945442599432</v>
      </c>
      <c r="D1462" s="2">
        <v>0.11245979455816268</v>
      </c>
      <c r="E1462" s="2">
        <v>-0.16619023644926018</v>
      </c>
      <c r="F1462" s="2">
        <v>45.08314</v>
      </c>
      <c r="G1462" s="2">
        <v>45.156624999999998</v>
      </c>
      <c r="H1462" s="2">
        <v>45.640036000000002</v>
      </c>
      <c r="I1462" s="2">
        <v>49.684399500000026</v>
      </c>
      <c r="J1462" s="19" t="s">
        <v>54</v>
      </c>
      <c r="K1462" s="19" t="s">
        <v>50</v>
      </c>
      <c r="L1462" s="19" t="s">
        <v>50</v>
      </c>
    </row>
    <row r="1463" spans="1:12" ht="13.5" x14ac:dyDescent="0.25">
      <c r="A1463" s="3">
        <v>44144</v>
      </c>
      <c r="B1463" s="2">
        <v>45.098700000000001</v>
      </c>
      <c r="C1463" s="2">
        <v>47.939454425994313</v>
      </c>
      <c r="D1463" s="2">
        <v>7.5468481573487622E-2</v>
      </c>
      <c r="E1463" s="2">
        <v>-0.12175187141421852</v>
      </c>
      <c r="F1463" s="2">
        <v>45.160900000000005</v>
      </c>
      <c r="G1463" s="2">
        <v>45.135239999999996</v>
      </c>
      <c r="H1463" s="2">
        <v>45.640348000000003</v>
      </c>
      <c r="I1463" s="2">
        <v>49.536421000000026</v>
      </c>
      <c r="J1463" s="19" t="s">
        <v>54</v>
      </c>
      <c r="K1463" s="19" t="s">
        <v>50</v>
      </c>
      <c r="L1463" s="19" t="s">
        <v>55</v>
      </c>
    </row>
    <row r="1464" spans="1:12" ht="13.5" x14ac:dyDescent="0.25">
      <c r="A1464" s="3">
        <v>44145</v>
      </c>
      <c r="B1464" s="2">
        <v>45.254199999999997</v>
      </c>
      <c r="C1464" s="2">
        <v>49.284411862062804</v>
      </c>
      <c r="D1464" s="2">
        <v>3.410812545644859E-2</v>
      </c>
      <c r="E1464" s="2">
        <v>-2.4822630249312111E-2</v>
      </c>
      <c r="F1464" s="2">
        <v>45.192</v>
      </c>
      <c r="G1464" s="2">
        <v>45.111914999999996</v>
      </c>
      <c r="H1464" s="2">
        <v>45.627906000000003</v>
      </c>
      <c r="I1464" s="2">
        <v>49.391358000000025</v>
      </c>
      <c r="J1464" s="19" t="s">
        <v>54</v>
      </c>
      <c r="K1464" s="19" t="s">
        <v>50</v>
      </c>
      <c r="L1464" s="19" t="s">
        <v>55</v>
      </c>
    </row>
    <row r="1465" spans="1:12" ht="13.5" x14ac:dyDescent="0.25">
      <c r="A1465" s="3">
        <v>44146</v>
      </c>
      <c r="B1465" s="2">
        <v>45.409700000000001</v>
      </c>
      <c r="C1465" s="2">
        <v>50.657214704121209</v>
      </c>
      <c r="D1465" s="2">
        <v>-5.9822160680333525E-2</v>
      </c>
      <c r="E1465" s="2">
        <v>0.158983855403729</v>
      </c>
      <c r="F1465" s="2">
        <v>45.254200000000004</v>
      </c>
      <c r="G1465" s="2">
        <v>45.127465000000001</v>
      </c>
      <c r="H1465" s="2">
        <v>45.61857400000001</v>
      </c>
      <c r="I1465" s="2">
        <v>49.254590500000035</v>
      </c>
      <c r="J1465" s="19" t="s">
        <v>48</v>
      </c>
      <c r="K1465" s="19" t="s">
        <v>50</v>
      </c>
      <c r="L1465" s="19" t="s">
        <v>51</v>
      </c>
    </row>
    <row r="1466" spans="1:12" ht="13.5" x14ac:dyDescent="0.25">
      <c r="A1466" s="3">
        <v>44147</v>
      </c>
      <c r="B1466" s="2">
        <v>46.576099999999997</v>
      </c>
      <c r="C1466" s="2">
        <v>59.510608037789275</v>
      </c>
      <c r="D1466" s="2">
        <v>-0.28603623488231023</v>
      </c>
      <c r="E1466" s="2">
        <v>0.3822700201651768</v>
      </c>
      <c r="F1466" s="2">
        <v>45.487479999999991</v>
      </c>
      <c r="G1466" s="2">
        <v>45.203280000000007</v>
      </c>
      <c r="H1466" s="2">
        <v>45.66009600000001</v>
      </c>
      <c r="I1466" s="2">
        <v>49.111619500000025</v>
      </c>
      <c r="J1466" s="19" t="s">
        <v>48</v>
      </c>
      <c r="K1466" s="19" t="s">
        <v>50</v>
      </c>
      <c r="L1466" s="19" t="s">
        <v>51</v>
      </c>
    </row>
    <row r="1467" spans="1:12" ht="13.5" x14ac:dyDescent="0.25">
      <c r="A1467" s="3">
        <v>44148</v>
      </c>
      <c r="B1467" s="2">
        <v>46.257300000000001</v>
      </c>
      <c r="C1467" s="2">
        <v>56.525330626435519</v>
      </c>
      <c r="D1467" s="2">
        <v>-0.35354485444360506</v>
      </c>
      <c r="E1467" s="2">
        <v>0.58586959790698412</v>
      </c>
      <c r="F1467" s="2">
        <v>45.719200000000001</v>
      </c>
      <c r="G1467" s="2">
        <v>45.245660000000001</v>
      </c>
      <c r="H1467" s="2">
        <v>45.735210000000009</v>
      </c>
      <c r="I1467" s="2">
        <v>48.977365500000026</v>
      </c>
      <c r="J1467" s="19" t="s">
        <v>48</v>
      </c>
      <c r="K1467" s="19" t="s">
        <v>50</v>
      </c>
      <c r="L1467" s="19" t="s">
        <v>51</v>
      </c>
    </row>
    <row r="1468" spans="1:12" ht="13.5" x14ac:dyDescent="0.25">
      <c r="A1468" s="3">
        <v>44151</v>
      </c>
      <c r="B1468" s="2">
        <v>45.643000000000001</v>
      </c>
      <c r="C1468" s="2">
        <v>51.195993784012082</v>
      </c>
      <c r="D1468" s="2">
        <v>-0.42992232157061494</v>
      </c>
      <c r="E1468" s="2">
        <v>0.70536793048327917</v>
      </c>
      <c r="F1468" s="2">
        <v>45.828060000000001</v>
      </c>
      <c r="G1468" s="2">
        <v>45.257325000000002</v>
      </c>
      <c r="H1468" s="2">
        <v>45.777198000000006</v>
      </c>
      <c r="I1468" s="2">
        <v>48.847558000000028</v>
      </c>
      <c r="J1468" s="19" t="s">
        <v>48</v>
      </c>
      <c r="K1468" s="19" t="s">
        <v>50</v>
      </c>
      <c r="L1468" s="19" t="s">
        <v>51</v>
      </c>
    </row>
    <row r="1469" spans="1:12" ht="13.5" x14ac:dyDescent="0.25">
      <c r="A1469" s="3">
        <v>44152</v>
      </c>
      <c r="B1469" s="2">
        <v>45.798499999999997</v>
      </c>
      <c r="C1469" s="2">
        <v>52.418916324876534</v>
      </c>
      <c r="D1469" s="2">
        <v>-0.44719956992857846</v>
      </c>
      <c r="E1469" s="2">
        <v>0.78812513029545994</v>
      </c>
      <c r="F1469" s="2">
        <v>45.936920000000001</v>
      </c>
      <c r="G1469" s="2">
        <v>45.237885000000006</v>
      </c>
      <c r="H1469" s="2">
        <v>45.796170000000004</v>
      </c>
      <c r="I1469" s="2">
        <v>48.723080000000039</v>
      </c>
      <c r="J1469" s="19" t="s">
        <v>48</v>
      </c>
      <c r="K1469" s="19" t="s">
        <v>49</v>
      </c>
      <c r="L1469" s="19" t="s">
        <v>51</v>
      </c>
    </row>
    <row r="1470" spans="1:12" ht="13.5" x14ac:dyDescent="0.25">
      <c r="A1470" s="3">
        <v>44153</v>
      </c>
      <c r="B1470" s="2">
        <v>47.167000000000002</v>
      </c>
      <c r="C1470" s="2">
        <v>61.550281863649765</v>
      </c>
      <c r="D1470" s="2">
        <v>-0.56498488337224728</v>
      </c>
      <c r="E1470" s="2">
        <v>0.85647081503959255</v>
      </c>
      <c r="F1470" s="2">
        <v>46.288380000000004</v>
      </c>
      <c r="G1470" s="2">
        <v>45.325750000000006</v>
      </c>
      <c r="H1470" s="2">
        <v>45.821984</v>
      </c>
      <c r="I1470" s="2">
        <v>48.60544450000004</v>
      </c>
      <c r="J1470" s="19" t="s">
        <v>48</v>
      </c>
      <c r="K1470" s="19" t="s">
        <v>49</v>
      </c>
      <c r="L1470" s="19" t="s">
        <v>51</v>
      </c>
    </row>
    <row r="1471" spans="1:12" ht="13.5" x14ac:dyDescent="0.25">
      <c r="A1471" s="3">
        <v>44154</v>
      </c>
      <c r="B1471" s="2">
        <v>49.989600000000003</v>
      </c>
      <c r="C1471" s="2">
        <v>73.041876107617171</v>
      </c>
      <c r="D1471" s="2">
        <v>-0.83563394794068557</v>
      </c>
      <c r="E1471" s="2">
        <v>0.92264535856920959</v>
      </c>
      <c r="F1471" s="2">
        <v>46.971080000000001</v>
      </c>
      <c r="G1471" s="2">
        <v>45.622779999999999</v>
      </c>
      <c r="H1471" s="2">
        <v>45.905806000000005</v>
      </c>
      <c r="I1471" s="2">
        <v>48.503646000000046</v>
      </c>
      <c r="J1471" s="19" t="s">
        <v>48</v>
      </c>
      <c r="K1471" s="19" t="s">
        <v>49</v>
      </c>
      <c r="L1471" s="19" t="s">
        <v>51</v>
      </c>
    </row>
    <row r="1472" spans="1:12" ht="13.5" x14ac:dyDescent="0.25">
      <c r="A1472" s="3">
        <v>44155</v>
      </c>
      <c r="B1472" s="2">
        <v>53.029800000000002</v>
      </c>
      <c r="C1472" s="2">
        <v>79.981739954428093</v>
      </c>
      <c r="D1472" s="2">
        <v>-1.363396788295546</v>
      </c>
      <c r="E1472" s="2">
        <v>0.92999158598773346</v>
      </c>
      <c r="F1472" s="2">
        <v>48.325579999999995</v>
      </c>
      <c r="G1472" s="2">
        <v>46.006115000000008</v>
      </c>
      <c r="H1472" s="2">
        <v>46.033325999999988</v>
      </c>
      <c r="I1472" s="2">
        <v>48.419117500000041</v>
      </c>
      <c r="J1472" s="19" t="s">
        <v>48</v>
      </c>
      <c r="K1472" s="19" t="s">
        <v>49</v>
      </c>
      <c r="L1472" s="19" t="s">
        <v>51</v>
      </c>
    </row>
    <row r="1473" spans="1:12" ht="13.5" x14ac:dyDescent="0.25">
      <c r="A1473" s="3">
        <v>44158</v>
      </c>
      <c r="B1473" s="2">
        <v>52.983199999999997</v>
      </c>
      <c r="C1473" s="2">
        <v>79.643302056885616</v>
      </c>
      <c r="D1473" s="2">
        <v>-1.8482799619263233</v>
      </c>
      <c r="E1473" s="2">
        <v>0.87058603734434525</v>
      </c>
      <c r="F1473" s="2">
        <v>49.793619999999997</v>
      </c>
      <c r="G1473" s="2">
        <v>46.400340000000007</v>
      </c>
      <c r="H1473" s="2">
        <v>46.144361999999994</v>
      </c>
      <c r="I1473" s="2">
        <v>48.337494000000042</v>
      </c>
      <c r="J1473" s="19" t="s">
        <v>48</v>
      </c>
      <c r="K1473" s="19" t="s">
        <v>49</v>
      </c>
      <c r="L1473" s="19" t="s">
        <v>51</v>
      </c>
    </row>
    <row r="1474" spans="1:12" ht="13.5" x14ac:dyDescent="0.25">
      <c r="A1474" s="3">
        <v>44159</v>
      </c>
      <c r="B1474" s="2">
        <v>53.029800000000002</v>
      </c>
      <c r="C1474" s="2">
        <v>79.735645401532651</v>
      </c>
      <c r="D1474" s="2">
        <v>-2.2764917935524238</v>
      </c>
      <c r="E1474" s="2">
        <v>0.78639667824950799</v>
      </c>
      <c r="F1474" s="2">
        <v>51.239880000000007</v>
      </c>
      <c r="G1474" s="2">
        <v>46.796895000000006</v>
      </c>
      <c r="H1474" s="2">
        <v>46.246999999999986</v>
      </c>
      <c r="I1474" s="2">
        <v>48.266483500000042</v>
      </c>
      <c r="J1474" s="19" t="s">
        <v>48</v>
      </c>
      <c r="K1474" s="19" t="s">
        <v>49</v>
      </c>
      <c r="L1474" s="19" t="s">
        <v>51</v>
      </c>
    </row>
    <row r="1475" spans="1:12" ht="13.5" x14ac:dyDescent="0.25">
      <c r="A1475" s="3">
        <v>44160</v>
      </c>
      <c r="B1475" s="2">
        <v>52.33</v>
      </c>
      <c r="C1475" s="2">
        <v>74.285886572363921</v>
      </c>
      <c r="D1475" s="2">
        <v>-2.5988931796577432</v>
      </c>
      <c r="E1475" s="2">
        <v>0.64223913842939029</v>
      </c>
      <c r="F1475" s="2">
        <v>52.272479999999995</v>
      </c>
      <c r="G1475" s="2">
        <v>47.17401000000001</v>
      </c>
      <c r="H1475" s="2">
        <v>46.360523999999998</v>
      </c>
      <c r="I1475" s="2">
        <v>48.212113500000044</v>
      </c>
      <c r="J1475" s="19" t="s">
        <v>48</v>
      </c>
      <c r="K1475" s="19" t="s">
        <v>49</v>
      </c>
      <c r="L1475" s="19" t="s">
        <v>51</v>
      </c>
    </row>
    <row r="1476" spans="1:12" ht="13.5" x14ac:dyDescent="0.25">
      <c r="A1476" s="3">
        <v>44161</v>
      </c>
      <c r="B1476" s="2">
        <v>52.018999999999998</v>
      </c>
      <c r="C1476" s="2">
        <v>71.932878885492315</v>
      </c>
      <c r="D1476" s="2">
        <v>-2.6982504687185127</v>
      </c>
      <c r="E1476" s="2">
        <v>0.47337375719156799</v>
      </c>
      <c r="F1476" s="2">
        <v>52.678359999999998</v>
      </c>
      <c r="G1476" s="2">
        <v>47.555015000000004</v>
      </c>
      <c r="H1476" s="2">
        <v>46.493797999999991</v>
      </c>
      <c r="I1476" s="2">
        <v>48.165292500000035</v>
      </c>
      <c r="J1476" s="19" t="s">
        <v>48</v>
      </c>
      <c r="K1476" s="19" t="s">
        <v>49</v>
      </c>
      <c r="L1476" s="19" t="s">
        <v>51</v>
      </c>
    </row>
    <row r="1477" spans="1:12" ht="13.5" x14ac:dyDescent="0.25">
      <c r="A1477" s="3">
        <v>44162</v>
      </c>
      <c r="B1477" s="2">
        <v>51.863500000000002</v>
      </c>
      <c r="C1477" s="2">
        <v>70.72658149003891</v>
      </c>
      <c r="D1477" s="2">
        <v>-2.8449001912736094</v>
      </c>
      <c r="E1477" s="2">
        <v>0.34765464061792484</v>
      </c>
      <c r="F1477" s="2">
        <v>52.445100000000004</v>
      </c>
      <c r="G1477" s="2">
        <v>47.893255000000003</v>
      </c>
      <c r="H1477" s="2">
        <v>46.635313999999987</v>
      </c>
      <c r="I1477" s="2">
        <v>48.109072500000018</v>
      </c>
      <c r="J1477" s="19" t="s">
        <v>54</v>
      </c>
      <c r="K1477" s="19" t="s">
        <v>52</v>
      </c>
      <c r="L1477" s="19" t="s">
        <v>47</v>
      </c>
    </row>
    <row r="1478" spans="1:12" ht="13.5" x14ac:dyDescent="0.25">
      <c r="A1478" s="3">
        <v>44165</v>
      </c>
      <c r="B1478" s="2">
        <v>52.485500000000002</v>
      </c>
      <c r="C1478" s="2">
        <v>72.698792922556436</v>
      </c>
      <c r="D1478" s="2">
        <v>-3.1318462680187906</v>
      </c>
      <c r="E1478" s="2">
        <v>0.26083947349892717</v>
      </c>
      <c r="F1478" s="2">
        <v>52.345559999999999</v>
      </c>
      <c r="G1478" s="2">
        <v>48.282035000000008</v>
      </c>
      <c r="H1478" s="2">
        <v>46.773719999999997</v>
      </c>
      <c r="I1478" s="2">
        <v>48.041789500000029</v>
      </c>
      <c r="J1478" s="19" t="s">
        <v>48</v>
      </c>
      <c r="K1478" s="19" t="s">
        <v>50</v>
      </c>
      <c r="L1478" s="19" t="s">
        <v>53</v>
      </c>
    </row>
    <row r="1479" spans="1:12" ht="13.5" x14ac:dyDescent="0.25">
      <c r="A1479" s="3">
        <v>44166</v>
      </c>
      <c r="B1479" s="2">
        <v>53.659700000000001</v>
      </c>
      <c r="C1479" s="2">
        <v>75.987690423435367</v>
      </c>
      <c r="D1479" s="2">
        <v>-3.4620029233830323</v>
      </c>
      <c r="E1479" s="2">
        <v>0.25319557810703175</v>
      </c>
      <c r="F1479" s="2">
        <v>52.47153999999999</v>
      </c>
      <c r="G1479" s="2">
        <v>48.710085000000007</v>
      </c>
      <c r="H1479" s="2">
        <v>46.938719999999996</v>
      </c>
      <c r="I1479" s="2">
        <v>47.967997500000038</v>
      </c>
      <c r="J1479" s="19" t="s">
        <v>48</v>
      </c>
      <c r="K1479" s="19" t="s">
        <v>50</v>
      </c>
      <c r="L1479" s="19" t="s">
        <v>51</v>
      </c>
    </row>
    <row r="1480" spans="1:12" ht="13.5" x14ac:dyDescent="0.25">
      <c r="A1480" s="3">
        <v>44167</v>
      </c>
      <c r="B1480" s="2">
        <v>53.651899999999998</v>
      </c>
      <c r="C1480" s="2">
        <v>75.92226073814804</v>
      </c>
      <c r="D1480" s="2">
        <v>-3.5596897283164637</v>
      </c>
      <c r="E1480" s="2">
        <v>0.27527707015868785</v>
      </c>
      <c r="F1480" s="2">
        <v>52.73592</v>
      </c>
      <c r="G1480" s="2">
        <v>49.13774500000001</v>
      </c>
      <c r="H1480" s="2">
        <v>47.122225999999991</v>
      </c>
      <c r="I1480" s="2">
        <v>47.898304500000037</v>
      </c>
      <c r="J1480" s="19" t="s">
        <v>48</v>
      </c>
      <c r="K1480" s="19" t="s">
        <v>50</v>
      </c>
      <c r="L1480" s="19" t="s">
        <v>51</v>
      </c>
    </row>
    <row r="1481" spans="1:12" ht="13.5" x14ac:dyDescent="0.25">
      <c r="A1481" s="3">
        <v>44168</v>
      </c>
      <c r="B1481" s="2">
        <v>53.418599999999998</v>
      </c>
      <c r="C1481" s="2">
        <v>73.873344668733168</v>
      </c>
      <c r="D1481" s="2">
        <v>-3.2180330686111276</v>
      </c>
      <c r="E1481" s="2">
        <v>0.29289606684768127</v>
      </c>
      <c r="F1481" s="2">
        <v>53.015840000000004</v>
      </c>
      <c r="G1481" s="2">
        <v>49.53819</v>
      </c>
      <c r="H1481" s="2">
        <v>47.277737999999992</v>
      </c>
      <c r="I1481" s="2">
        <v>47.823996500000042</v>
      </c>
      <c r="J1481" s="19" t="s">
        <v>48</v>
      </c>
      <c r="K1481" s="19" t="s">
        <v>50</v>
      </c>
      <c r="L1481" s="19" t="s">
        <v>51</v>
      </c>
    </row>
    <row r="1482" spans="1:12" ht="13.5" x14ac:dyDescent="0.25">
      <c r="A1482" s="3">
        <v>44169</v>
      </c>
      <c r="B1482" s="2">
        <v>54.429499999999997</v>
      </c>
      <c r="C1482" s="2">
        <v>76.795512521042923</v>
      </c>
      <c r="D1482" s="2">
        <v>-2.5599159355814649</v>
      </c>
      <c r="E1482" s="2">
        <v>0.32169040435621477</v>
      </c>
      <c r="F1482" s="2">
        <v>53.529039999999995</v>
      </c>
      <c r="G1482" s="2">
        <v>50.004730000000009</v>
      </c>
      <c r="H1482" s="2">
        <v>47.433251999999996</v>
      </c>
      <c r="I1482" s="2">
        <v>47.753191000000022</v>
      </c>
      <c r="J1482" s="19" t="s">
        <v>48</v>
      </c>
      <c r="K1482" s="19" t="s">
        <v>49</v>
      </c>
      <c r="L1482" s="19" t="s">
        <v>51</v>
      </c>
    </row>
    <row r="1483" spans="1:12" ht="13.5" x14ac:dyDescent="0.25">
      <c r="A1483" s="3">
        <v>44172</v>
      </c>
      <c r="B1483" s="2">
        <v>54.429499999999997</v>
      </c>
      <c r="C1483" s="2">
        <v>76.795512521042923</v>
      </c>
      <c r="D1483" s="2">
        <v>-2.0382444959077262</v>
      </c>
      <c r="E1483" s="2">
        <v>0.36271176991789977</v>
      </c>
      <c r="F1483" s="2">
        <v>53.917839999999998</v>
      </c>
      <c r="G1483" s="2">
        <v>50.471270000000004</v>
      </c>
      <c r="H1483" s="2">
        <v>47.573214000000007</v>
      </c>
      <c r="I1483" s="2">
        <v>47.682213500000024</v>
      </c>
      <c r="J1483" s="19" t="s">
        <v>48</v>
      </c>
      <c r="K1483" s="19" t="s">
        <v>50</v>
      </c>
      <c r="L1483" s="19" t="s">
        <v>51</v>
      </c>
    </row>
    <row r="1484" spans="1:12" ht="13.5" x14ac:dyDescent="0.25">
      <c r="A1484" s="3">
        <v>44173</v>
      </c>
      <c r="B1484" s="2">
        <v>54.118400000000001</v>
      </c>
      <c r="C1484" s="2">
        <v>73.847571816567282</v>
      </c>
      <c r="D1484" s="2">
        <v>-1.5925680745575619</v>
      </c>
      <c r="E1484" s="2">
        <v>0.39195177829845607</v>
      </c>
      <c r="F1484" s="2">
        <v>54.009579999999993</v>
      </c>
      <c r="G1484" s="2">
        <v>50.914479999999998</v>
      </c>
      <c r="H1484" s="2">
        <v>47.699178000000003</v>
      </c>
      <c r="I1484" s="2">
        <v>47.618301500000022</v>
      </c>
      <c r="J1484" s="19" t="s">
        <v>54</v>
      </c>
      <c r="K1484" s="19" t="s">
        <v>50</v>
      </c>
      <c r="L1484" s="19" t="s">
        <v>55</v>
      </c>
    </row>
    <row r="1485" spans="1:12" ht="13.5" x14ac:dyDescent="0.25">
      <c r="A1485" s="3">
        <v>44174</v>
      </c>
      <c r="B1485" s="2">
        <v>52.874299999999998</v>
      </c>
      <c r="C1485" s="2">
        <v>63.371119465415084</v>
      </c>
      <c r="D1485" s="2">
        <v>-1.2531541481486457</v>
      </c>
      <c r="E1485" s="2">
        <v>0.44473436173118197</v>
      </c>
      <c r="F1485" s="2">
        <v>53.85405999999999</v>
      </c>
      <c r="G1485" s="2">
        <v>51.28770999999999</v>
      </c>
      <c r="H1485" s="2">
        <v>47.800260000000009</v>
      </c>
      <c r="I1485" s="2">
        <v>47.553341500000016</v>
      </c>
      <c r="J1485" s="19" t="s">
        <v>54</v>
      </c>
      <c r="K1485" s="19" t="s">
        <v>50</v>
      </c>
      <c r="L1485" s="19" t="s">
        <v>47</v>
      </c>
    </row>
    <row r="1486" spans="1:12" ht="13.5" x14ac:dyDescent="0.25">
      <c r="A1486" s="3">
        <v>44175</v>
      </c>
      <c r="B1486" s="2">
        <v>54.118400000000001</v>
      </c>
      <c r="C1486" s="2">
        <v>68.225573820446087</v>
      </c>
      <c r="D1486" s="2">
        <v>-1.1191551556841333</v>
      </c>
      <c r="E1486" s="2">
        <v>0.54811084683607281</v>
      </c>
      <c r="F1486" s="2">
        <v>53.994019999999999</v>
      </c>
      <c r="G1486" s="2">
        <v>51.664824999999993</v>
      </c>
      <c r="H1486" s="2">
        <v>47.929333999999997</v>
      </c>
      <c r="I1486" s="2">
        <v>47.494636500000006</v>
      </c>
      <c r="J1486" s="19" t="s">
        <v>48</v>
      </c>
      <c r="K1486" s="19" t="s">
        <v>50</v>
      </c>
      <c r="L1486" s="19" t="s">
        <v>51</v>
      </c>
    </row>
    <row r="1487" spans="1:12" ht="13.5" x14ac:dyDescent="0.25">
      <c r="A1487" s="3">
        <v>44176</v>
      </c>
      <c r="B1487" s="2">
        <v>54.343899999999998</v>
      </c>
      <c r="C1487" s="2">
        <v>69.026842552922915</v>
      </c>
      <c r="D1487" s="2">
        <v>-1.0659678521215241</v>
      </c>
      <c r="E1487" s="2">
        <v>0.67191628454631469</v>
      </c>
      <c r="F1487" s="2">
        <v>53.976900000000001</v>
      </c>
      <c r="G1487" s="2">
        <v>52.069154999999988</v>
      </c>
      <c r="H1487" s="2">
        <v>48.067583999999997</v>
      </c>
      <c r="I1487" s="2">
        <v>47.442197499999999</v>
      </c>
      <c r="J1487" s="19" t="s">
        <v>54</v>
      </c>
      <c r="K1487" s="19" t="s">
        <v>50</v>
      </c>
      <c r="L1487" s="19" t="s">
        <v>47</v>
      </c>
    </row>
    <row r="1488" spans="1:12" ht="13.5" x14ac:dyDescent="0.25">
      <c r="A1488" s="3">
        <v>44179</v>
      </c>
      <c r="B1488" s="2">
        <v>53.418599999999998</v>
      </c>
      <c r="C1488" s="2">
        <v>62.106060670849942</v>
      </c>
      <c r="D1488" s="2">
        <v>-0.87618272423489429</v>
      </c>
      <c r="E1488" s="2">
        <v>0.83036860684820923</v>
      </c>
      <c r="F1488" s="2">
        <v>53.774720000000002</v>
      </c>
      <c r="G1488" s="2">
        <v>52.457934999999985</v>
      </c>
      <c r="H1488" s="2">
        <v>48.215787999999996</v>
      </c>
      <c r="I1488" s="2">
        <v>47.385132000000006</v>
      </c>
      <c r="J1488" s="19" t="s">
        <v>54</v>
      </c>
      <c r="K1488" s="19" t="s">
        <v>50</v>
      </c>
      <c r="L1488" s="19" t="s">
        <v>47</v>
      </c>
    </row>
    <row r="1489" spans="1:12" ht="13.5" x14ac:dyDescent="0.25">
      <c r="A1489" s="3">
        <v>44180</v>
      </c>
      <c r="B1489" s="2">
        <v>54.343899999999998</v>
      </c>
      <c r="C1489" s="2">
        <v>65.798911505144048</v>
      </c>
      <c r="D1489" s="2">
        <v>-0.61603388928970304</v>
      </c>
      <c r="E1489" s="2">
        <v>1.0061928294188549</v>
      </c>
      <c r="F1489" s="2">
        <v>53.819820000000007</v>
      </c>
      <c r="G1489" s="2">
        <v>52.885204999999985</v>
      </c>
      <c r="H1489" s="2">
        <v>48.385607999999984</v>
      </c>
      <c r="I1489" s="2">
        <v>47.341314000000004</v>
      </c>
      <c r="J1489" s="19" t="s">
        <v>48</v>
      </c>
      <c r="K1489" s="19" t="s">
        <v>50</v>
      </c>
      <c r="L1489" s="19" t="s">
        <v>51</v>
      </c>
    </row>
    <row r="1490" spans="1:12" ht="13.5" x14ac:dyDescent="0.25">
      <c r="A1490" s="3">
        <v>44181</v>
      </c>
      <c r="B1490" s="2">
        <v>52.874299999999998</v>
      </c>
      <c r="C1490" s="2">
        <v>56.398240949649768</v>
      </c>
      <c r="D1490" s="2">
        <v>-0.30533113952592572</v>
      </c>
      <c r="E1490" s="2">
        <v>1.178453798713972</v>
      </c>
      <c r="F1490" s="2">
        <v>53.819819999999993</v>
      </c>
      <c r="G1490" s="2">
        <v>53.170569999999977</v>
      </c>
      <c r="H1490" s="2">
        <v>48.510795999999985</v>
      </c>
      <c r="I1490" s="2">
        <v>47.29566599999999</v>
      </c>
      <c r="J1490" s="19" t="s">
        <v>48</v>
      </c>
      <c r="K1490" s="19" t="s">
        <v>49</v>
      </c>
      <c r="L1490" s="19" t="s">
        <v>50</v>
      </c>
    </row>
    <row r="1491" spans="1:12" ht="13.5" x14ac:dyDescent="0.25">
      <c r="A1491" s="3">
        <v>44182</v>
      </c>
      <c r="B1491" s="2">
        <v>54.196199999999997</v>
      </c>
      <c r="C1491" s="2">
        <v>61.698960503686784</v>
      </c>
      <c r="D1491" s="2">
        <v>-0.18337278983036498</v>
      </c>
      <c r="E1491" s="2">
        <v>1.3711425725828303</v>
      </c>
      <c r="F1491" s="2">
        <v>53.835380000000001</v>
      </c>
      <c r="G1491" s="2">
        <v>53.380899999999983</v>
      </c>
      <c r="H1491" s="2">
        <v>48.662887999999981</v>
      </c>
      <c r="I1491" s="2">
        <v>47.247661000000001</v>
      </c>
      <c r="J1491" s="19" t="s">
        <v>48</v>
      </c>
      <c r="K1491" s="19" t="s">
        <v>50</v>
      </c>
      <c r="L1491" s="19" t="s">
        <v>51</v>
      </c>
    </row>
    <row r="1492" spans="1:12" ht="13.5" x14ac:dyDescent="0.25">
      <c r="A1492" s="3">
        <v>44183</v>
      </c>
      <c r="B1492" s="2">
        <v>54.001800000000003</v>
      </c>
      <c r="C1492" s="2">
        <v>60.533470028921094</v>
      </c>
      <c r="D1492" s="2">
        <v>7.532988061295498E-2</v>
      </c>
      <c r="E1492" s="2">
        <v>1.5822961028874976</v>
      </c>
      <c r="F1492" s="2">
        <v>53.766959999999997</v>
      </c>
      <c r="G1492" s="2">
        <v>53.429499999999983</v>
      </c>
      <c r="H1492" s="2">
        <v>48.838927999999989</v>
      </c>
      <c r="I1492" s="2">
        <v>47.191786999999998</v>
      </c>
      <c r="J1492" s="19" t="s">
        <v>48</v>
      </c>
      <c r="K1492" s="19" t="s">
        <v>50</v>
      </c>
      <c r="L1492" s="19" t="s">
        <v>53</v>
      </c>
    </row>
    <row r="1493" spans="1:12" ht="13.5" x14ac:dyDescent="0.25">
      <c r="A1493" s="3">
        <v>44186</v>
      </c>
      <c r="B1493" s="2">
        <v>54.025100000000002</v>
      </c>
      <c r="C1493" s="2">
        <v>60.6294645721092</v>
      </c>
      <c r="D1493" s="2">
        <v>0.28030684599602296</v>
      </c>
      <c r="E1493" s="2">
        <v>1.7968625807020293</v>
      </c>
      <c r="F1493" s="2">
        <v>53.888260000000002</v>
      </c>
      <c r="G1493" s="2">
        <v>53.481594999999984</v>
      </c>
      <c r="H1493" s="2">
        <v>49.008901999999978</v>
      </c>
      <c r="I1493" s="2">
        <v>47.134754000000001</v>
      </c>
      <c r="J1493" s="19" t="s">
        <v>48</v>
      </c>
      <c r="K1493" s="19" t="s">
        <v>50</v>
      </c>
      <c r="L1493" s="19" t="s">
        <v>51</v>
      </c>
    </row>
    <row r="1494" spans="1:12" ht="13.5" x14ac:dyDescent="0.25">
      <c r="A1494" s="3">
        <v>44187</v>
      </c>
      <c r="B1494" s="2">
        <v>54.040700000000001</v>
      </c>
      <c r="C1494" s="2">
        <v>60.698390290611066</v>
      </c>
      <c r="D1494" s="2">
        <v>0.39329840752411371</v>
      </c>
      <c r="E1494" s="2">
        <v>2.0131561673365637</v>
      </c>
      <c r="F1494" s="2">
        <v>53.827620000000003</v>
      </c>
      <c r="G1494" s="2">
        <v>53.532139999999984</v>
      </c>
      <c r="H1494" s="2">
        <v>49.175301999999995</v>
      </c>
      <c r="I1494" s="2">
        <v>47.082557499999993</v>
      </c>
      <c r="J1494" s="19" t="s">
        <v>48</v>
      </c>
      <c r="K1494" s="19" t="s">
        <v>50</v>
      </c>
      <c r="L1494" s="19" t="s">
        <v>53</v>
      </c>
    </row>
    <row r="1495" spans="1:12" ht="13.5" x14ac:dyDescent="0.25">
      <c r="A1495" s="3">
        <v>44188</v>
      </c>
      <c r="B1495" s="2">
        <v>54.032899999999998</v>
      </c>
      <c r="C1495" s="2">
        <v>60.641224971232674</v>
      </c>
      <c r="D1495" s="2">
        <v>0.28740577444754933</v>
      </c>
      <c r="E1495" s="2">
        <v>2.20633589930573</v>
      </c>
      <c r="F1495" s="2">
        <v>54.059339999999999</v>
      </c>
      <c r="G1495" s="2">
        <v>53.617284999999995</v>
      </c>
      <c r="H1495" s="2">
        <v>49.353985999999992</v>
      </c>
      <c r="I1495" s="2">
        <v>47.039977999999991</v>
      </c>
      <c r="J1495" s="19" t="s">
        <v>48</v>
      </c>
      <c r="K1495" s="19" t="s">
        <v>50</v>
      </c>
      <c r="L1495" s="19" t="s">
        <v>51</v>
      </c>
    </row>
    <row r="1496" spans="1:12" ht="13.5" x14ac:dyDescent="0.25">
      <c r="A1496" s="3">
        <v>44189</v>
      </c>
      <c r="B1496" s="2">
        <v>54.437199999999997</v>
      </c>
      <c r="C1496" s="2">
        <v>62.607024847252937</v>
      </c>
      <c r="D1496" s="2">
        <v>0.34941461435114007</v>
      </c>
      <c r="E1496" s="2">
        <v>2.3087886118616261</v>
      </c>
      <c r="F1496" s="2">
        <v>54.107540000000007</v>
      </c>
      <c r="G1496" s="2">
        <v>53.738194999999997</v>
      </c>
      <c r="H1496" s="2">
        <v>49.541533999999992</v>
      </c>
      <c r="I1496" s="2">
        <v>47.00179949999999</v>
      </c>
      <c r="J1496" s="19" t="s">
        <v>48</v>
      </c>
      <c r="K1496" s="19" t="s">
        <v>49</v>
      </c>
      <c r="L1496" s="19" t="s">
        <v>51</v>
      </c>
    </row>
    <row r="1497" spans="1:12" ht="13.5" x14ac:dyDescent="0.25">
      <c r="A1497" s="3">
        <v>44190</v>
      </c>
      <c r="B1497" s="2">
        <v>55.207000000000001</v>
      </c>
      <c r="C1497" s="2">
        <v>66.080803446830913</v>
      </c>
      <c r="D1497" s="2">
        <v>0.36805214288697385</v>
      </c>
      <c r="E1497" s="2">
        <v>2.2784058113934806</v>
      </c>
      <c r="F1497" s="2">
        <v>54.348580000000005</v>
      </c>
      <c r="G1497" s="2">
        <v>53.905369999999991</v>
      </c>
      <c r="H1497" s="2">
        <v>49.737479999999984</v>
      </c>
      <c r="I1497" s="2">
        <v>46.967469999999992</v>
      </c>
      <c r="J1497" s="19" t="s">
        <v>48</v>
      </c>
      <c r="K1497" s="19" t="s">
        <v>49</v>
      </c>
      <c r="L1497" s="19" t="s">
        <v>51</v>
      </c>
    </row>
    <row r="1498" spans="1:12" ht="13.5" x14ac:dyDescent="0.25">
      <c r="A1498" s="3">
        <v>44193</v>
      </c>
      <c r="B1498" s="2">
        <v>55.9846</v>
      </c>
      <c r="C1498" s="2">
        <v>69.194025475994252</v>
      </c>
      <c r="D1498" s="2">
        <v>0.16867012515422886</v>
      </c>
      <c r="E1498" s="2">
        <v>2.0890669596837719</v>
      </c>
      <c r="F1498" s="2">
        <v>54.740480000000005</v>
      </c>
      <c r="G1498" s="2">
        <v>54.080324999999995</v>
      </c>
      <c r="H1498" s="2">
        <v>49.94897799999999</v>
      </c>
      <c r="I1498" s="2">
        <v>46.950994999999985</v>
      </c>
      <c r="J1498" s="19" t="s">
        <v>48</v>
      </c>
      <c r="K1498" s="19" t="s">
        <v>49</v>
      </c>
      <c r="L1498" s="19" t="s">
        <v>51</v>
      </c>
    </row>
    <row r="1499" spans="1:12" ht="13.5" x14ac:dyDescent="0.25">
      <c r="A1499" s="3">
        <v>44194</v>
      </c>
      <c r="B1499" s="2">
        <v>55.9846</v>
      </c>
      <c r="C1499" s="2">
        <v>69.194025475994252</v>
      </c>
      <c r="D1499" s="2">
        <v>0.12364865684333637</v>
      </c>
      <c r="E1499" s="2">
        <v>1.8704991906822319</v>
      </c>
      <c r="F1499" s="2">
        <v>55.129260000000002</v>
      </c>
      <c r="G1499" s="2">
        <v>54.196569999999987</v>
      </c>
      <c r="H1499" s="2">
        <v>50.144923999999989</v>
      </c>
      <c r="I1499" s="2">
        <v>46.938140999999987</v>
      </c>
      <c r="J1499" s="19" t="s">
        <v>48</v>
      </c>
      <c r="K1499" s="19" t="s">
        <v>49</v>
      </c>
      <c r="L1499" s="19" t="s">
        <v>51</v>
      </c>
    </row>
    <row r="1500" spans="1:12" ht="13.5" x14ac:dyDescent="0.25">
      <c r="A1500" s="3">
        <v>44195</v>
      </c>
      <c r="B1500" s="2">
        <v>54.429499999999997</v>
      </c>
      <c r="C1500" s="2">
        <v>57.049332458867951</v>
      </c>
      <c r="D1500" s="2">
        <v>-4.2630825814406137E-2</v>
      </c>
      <c r="E1500" s="2">
        <v>1.6421630051361893</v>
      </c>
      <c r="F1500" s="2">
        <v>55.208580000000005</v>
      </c>
      <c r="G1500" s="2">
        <v>54.23545</v>
      </c>
      <c r="H1500" s="2">
        <v>50.325319999999991</v>
      </c>
      <c r="I1500" s="2">
        <v>46.908889999999992</v>
      </c>
      <c r="J1500" s="19" t="s">
        <v>48</v>
      </c>
      <c r="K1500" s="19" t="s">
        <v>49</v>
      </c>
      <c r="L1500" s="19" t="s">
        <v>51</v>
      </c>
    </row>
    <row r="1501" spans="1:12" ht="13.5" x14ac:dyDescent="0.25">
      <c r="A1501" s="3">
        <v>44196</v>
      </c>
      <c r="B1501" s="2">
        <v>54.429499999999997</v>
      </c>
      <c r="C1501" s="2">
        <v>57.049332458867958</v>
      </c>
      <c r="D1501" s="2">
        <v>1.3225201457323976E-2</v>
      </c>
      <c r="E1501" s="2">
        <v>1.3836619300464059</v>
      </c>
      <c r="F1501" s="2">
        <v>55.207039999999992</v>
      </c>
      <c r="G1501" s="2">
        <v>54.285995</v>
      </c>
      <c r="H1501" s="2">
        <v>50.532929999999993</v>
      </c>
      <c r="I1501" s="2">
        <v>46.885156499999987</v>
      </c>
      <c r="J1501" s="19" t="s">
        <v>48</v>
      </c>
      <c r="K1501" s="19" t="s">
        <v>50</v>
      </c>
      <c r="L1501" s="19" t="s">
        <v>53</v>
      </c>
    </row>
    <row r="1502" spans="1:12" ht="13.5" x14ac:dyDescent="0.25">
      <c r="A1502" s="3">
        <v>44200</v>
      </c>
      <c r="B1502" s="2">
        <v>54.273899999999998</v>
      </c>
      <c r="C1502" s="2">
        <v>55.910571642556974</v>
      </c>
      <c r="D1502" s="2">
        <v>3.579587579891097E-2</v>
      </c>
      <c r="E1502" s="2">
        <v>1.1021701271446358</v>
      </c>
      <c r="F1502" s="2">
        <v>55.020419999999987</v>
      </c>
      <c r="G1502" s="2">
        <v>54.278214999999989</v>
      </c>
      <c r="H1502" s="2">
        <v>50.711146000000006</v>
      </c>
      <c r="I1502" s="2">
        <v>46.878301499999978</v>
      </c>
      <c r="J1502" s="19" t="s">
        <v>54</v>
      </c>
      <c r="K1502" s="19" t="s">
        <v>50</v>
      </c>
      <c r="L1502" s="19" t="s">
        <v>47</v>
      </c>
    </row>
    <row r="1503" spans="1:12" ht="13.5" x14ac:dyDescent="0.25">
      <c r="A1503" s="3">
        <v>44201</v>
      </c>
      <c r="B1503" s="2">
        <v>52.874299999999998</v>
      </c>
      <c r="C1503" s="2">
        <v>46.851486398347248</v>
      </c>
      <c r="D1503" s="2">
        <v>0.15722935711157504</v>
      </c>
      <c r="E1503" s="2">
        <v>0.82801585402360489</v>
      </c>
      <c r="F1503" s="2">
        <v>54.39835999999999</v>
      </c>
      <c r="G1503" s="2">
        <v>54.200454999999991</v>
      </c>
      <c r="H1503" s="2">
        <v>50.866658000000001</v>
      </c>
      <c r="I1503" s="2">
        <v>46.877586999999977</v>
      </c>
      <c r="J1503" s="19" t="s">
        <v>54</v>
      </c>
      <c r="K1503" s="19" t="s">
        <v>50</v>
      </c>
      <c r="L1503" s="19" t="s">
        <v>47</v>
      </c>
    </row>
    <row r="1504" spans="1:12" ht="13.5" x14ac:dyDescent="0.25">
      <c r="A1504" s="3">
        <v>44202</v>
      </c>
      <c r="B1504" s="2">
        <v>51.863500000000002</v>
      </c>
      <c r="C1504" s="2">
        <v>41.608074074868718</v>
      </c>
      <c r="D1504" s="2">
        <v>0.34096636546637882</v>
      </c>
      <c r="E1504" s="2">
        <v>0.54904608943240629</v>
      </c>
      <c r="F1504" s="2">
        <v>53.57414</v>
      </c>
      <c r="G1504" s="2">
        <v>54.087709999999994</v>
      </c>
      <c r="H1504" s="2">
        <v>51.001954000000005</v>
      </c>
      <c r="I1504" s="2">
        <v>46.883715999999978</v>
      </c>
      <c r="J1504" s="19" t="s">
        <v>54</v>
      </c>
      <c r="K1504" s="19" t="s">
        <v>52</v>
      </c>
      <c r="L1504" s="19" t="s">
        <v>47</v>
      </c>
    </row>
    <row r="1505" spans="1:12" ht="13.5" x14ac:dyDescent="0.25">
      <c r="A1505" s="3">
        <v>44203</v>
      </c>
      <c r="B1505" s="2">
        <v>54.204000000000001</v>
      </c>
      <c r="C1505" s="2">
        <v>54.348266914321208</v>
      </c>
      <c r="D1505" s="2">
        <v>0.33127523109516233</v>
      </c>
      <c r="E1505" s="2">
        <v>0.29038355752922862</v>
      </c>
      <c r="F1505" s="2">
        <v>53.529039999999995</v>
      </c>
      <c r="G1505" s="2">
        <v>54.154194999999994</v>
      </c>
      <c r="H1505" s="2">
        <v>51.190280000000008</v>
      </c>
      <c r="I1505" s="2">
        <v>46.904719999999976</v>
      </c>
      <c r="J1505" s="19" t="s">
        <v>48</v>
      </c>
      <c r="K1505" s="19" t="s">
        <v>50</v>
      </c>
      <c r="L1505" s="19" t="s">
        <v>53</v>
      </c>
    </row>
    <row r="1506" spans="1:12" ht="13.5" x14ac:dyDescent="0.25">
      <c r="A1506" s="3">
        <v>44204</v>
      </c>
      <c r="B1506" s="2">
        <v>55.751300000000001</v>
      </c>
      <c r="C1506" s="2">
        <v>60.486205054464442</v>
      </c>
      <c r="D1506" s="2">
        <v>0.26554257332745834</v>
      </c>
      <c r="E1506" s="2">
        <v>5.3727051074366927E-2</v>
      </c>
      <c r="F1506" s="2">
        <v>53.793400000000005</v>
      </c>
      <c r="G1506" s="2">
        <v>54.235839999999996</v>
      </c>
      <c r="H1506" s="2">
        <v>51.417328000000005</v>
      </c>
      <c r="I1506" s="2">
        <v>46.930356999999987</v>
      </c>
      <c r="J1506" s="19" t="s">
        <v>48</v>
      </c>
      <c r="K1506" s="19" t="s">
        <v>50</v>
      </c>
      <c r="L1506" s="19" t="s">
        <v>51</v>
      </c>
    </row>
    <row r="1507" spans="1:12" ht="13.5" x14ac:dyDescent="0.25">
      <c r="A1507" s="3">
        <v>44207</v>
      </c>
      <c r="B1507" s="2">
        <v>53.729700000000001</v>
      </c>
      <c r="C1507" s="2">
        <v>50.86387838534165</v>
      </c>
      <c r="D1507" s="2">
        <v>0.46421992039461202</v>
      </c>
      <c r="E1507" s="2">
        <v>-0.13789394633052252</v>
      </c>
      <c r="F1507" s="2">
        <v>53.684559999999998</v>
      </c>
      <c r="G1507" s="2">
        <v>54.205129999999997</v>
      </c>
      <c r="H1507" s="2">
        <v>51.589948000000014</v>
      </c>
      <c r="I1507" s="2">
        <v>46.95347249999999</v>
      </c>
      <c r="J1507" s="19" t="s">
        <v>48</v>
      </c>
      <c r="K1507" s="19" t="s">
        <v>50</v>
      </c>
      <c r="L1507" s="19" t="s">
        <v>53</v>
      </c>
    </row>
    <row r="1508" spans="1:12" ht="13.5" x14ac:dyDescent="0.25">
      <c r="A1508" s="3">
        <v>44208</v>
      </c>
      <c r="B1508" s="2">
        <v>56.754399999999997</v>
      </c>
      <c r="C1508" s="2">
        <v>60.889088022098043</v>
      </c>
      <c r="D1508" s="2">
        <v>0.52700280005811351</v>
      </c>
      <c r="E1508" s="2">
        <v>-0.24420704202513058</v>
      </c>
      <c r="F1508" s="2">
        <v>54.460580000000007</v>
      </c>
      <c r="G1508" s="2">
        <v>54.371920000000003</v>
      </c>
      <c r="H1508" s="2">
        <v>51.830838000000014</v>
      </c>
      <c r="I1508" s="2">
        <v>46.988952999999981</v>
      </c>
      <c r="J1508" s="19" t="s">
        <v>48</v>
      </c>
      <c r="K1508" s="19" t="s">
        <v>49</v>
      </c>
      <c r="L1508" s="19" t="s">
        <v>51</v>
      </c>
    </row>
    <row r="1509" spans="1:12" ht="13.5" x14ac:dyDescent="0.25">
      <c r="A1509" s="3">
        <v>44209</v>
      </c>
      <c r="B1509" s="2">
        <v>56.9099</v>
      </c>
      <c r="C1509" s="2">
        <v>61.325950761885665</v>
      </c>
      <c r="D1509" s="2">
        <v>0.54989476788497882</v>
      </c>
      <c r="E1509" s="2">
        <v>-0.33725328595146731</v>
      </c>
      <c r="F1509" s="2">
        <v>55.469860000000004</v>
      </c>
      <c r="G1509" s="2">
        <v>54.500219999999999</v>
      </c>
      <c r="H1509" s="2">
        <v>52.067062000000014</v>
      </c>
      <c r="I1509" s="2">
        <v>47.02524549999999</v>
      </c>
      <c r="J1509" s="19" t="s">
        <v>48</v>
      </c>
      <c r="K1509" s="19" t="s">
        <v>49</v>
      </c>
      <c r="L1509" s="19" t="s">
        <v>51</v>
      </c>
    </row>
    <row r="1510" spans="1:12" ht="13.5" x14ac:dyDescent="0.25">
      <c r="A1510" s="3">
        <v>44211</v>
      </c>
      <c r="B1510" s="2">
        <v>56.762099999999997</v>
      </c>
      <c r="C1510" s="2">
        <v>60.632712090985592</v>
      </c>
      <c r="D1510" s="2">
        <v>0.32272072822927811</v>
      </c>
      <c r="E1510" s="2">
        <v>-0.41941451305152516</v>
      </c>
      <c r="F1510" s="2">
        <v>55.981479999999998</v>
      </c>
      <c r="G1510" s="2">
        <v>54.694609999999997</v>
      </c>
      <c r="H1510" s="2">
        <v>52.30033000000001</v>
      </c>
      <c r="I1510" s="2">
        <v>47.064212999999988</v>
      </c>
      <c r="J1510" s="19" t="s">
        <v>48</v>
      </c>
      <c r="K1510" s="19" t="s">
        <v>49</v>
      </c>
      <c r="L1510" s="19" t="s">
        <v>51</v>
      </c>
    </row>
    <row r="1511" spans="1:12" ht="13.5" x14ac:dyDescent="0.25">
      <c r="A1511" s="3">
        <v>44214</v>
      </c>
      <c r="B1511" s="2">
        <v>55.207000000000001</v>
      </c>
      <c r="C1511" s="2">
        <v>53.748230645439165</v>
      </c>
      <c r="D1511" s="2">
        <v>0.22966789683830058</v>
      </c>
      <c r="E1511" s="2">
        <v>-0.49862940997818206</v>
      </c>
      <c r="F1511" s="2">
        <v>55.872620000000005</v>
      </c>
      <c r="G1511" s="2">
        <v>54.745150000000002</v>
      </c>
      <c r="H1511" s="2">
        <v>52.496276000000009</v>
      </c>
      <c r="I1511" s="2">
        <v>47.102749999999986</v>
      </c>
      <c r="J1511" s="19" t="s">
        <v>48</v>
      </c>
      <c r="K1511" s="19" t="s">
        <v>49</v>
      </c>
      <c r="L1511" s="19" t="s">
        <v>53</v>
      </c>
    </row>
    <row r="1512" spans="1:12" ht="13.5" x14ac:dyDescent="0.25">
      <c r="A1512" s="3">
        <v>44215</v>
      </c>
      <c r="B1512" s="2">
        <v>56.762099999999997</v>
      </c>
      <c r="C1512" s="2">
        <v>58.787606599795886</v>
      </c>
      <c r="D1512" s="2">
        <v>6.1545058984933121E-3</v>
      </c>
      <c r="E1512" s="2">
        <v>-0.57364951981201373</v>
      </c>
      <c r="F1512" s="2">
        <v>56.479099999999995</v>
      </c>
      <c r="G1512" s="2">
        <v>54.883164999999998</v>
      </c>
      <c r="H1512" s="2">
        <v>52.729543999999997</v>
      </c>
      <c r="I1512" s="2">
        <v>47.148614499999987</v>
      </c>
      <c r="J1512" s="19" t="s">
        <v>48</v>
      </c>
      <c r="K1512" s="19" t="s">
        <v>49</v>
      </c>
      <c r="L1512" s="19" t="s">
        <v>51</v>
      </c>
    </row>
    <row r="1513" spans="1:12" ht="13.5" x14ac:dyDescent="0.25">
      <c r="A1513" s="3">
        <v>44216</v>
      </c>
      <c r="B1513" s="2">
        <v>56.676600000000001</v>
      </c>
      <c r="C1513" s="2">
        <v>58.410786604615545</v>
      </c>
      <c r="D1513" s="2">
        <v>-0.40637825915005976</v>
      </c>
      <c r="E1513" s="2">
        <v>-0.66853543364238865</v>
      </c>
      <c r="F1513" s="2">
        <v>56.463540000000002</v>
      </c>
      <c r="G1513" s="2">
        <v>55.015740000000008</v>
      </c>
      <c r="H1513" s="2">
        <v>52.96110199999999</v>
      </c>
      <c r="I1513" s="2">
        <v>47.190603000000003</v>
      </c>
      <c r="J1513" s="19" t="s">
        <v>48</v>
      </c>
      <c r="K1513" s="19" t="s">
        <v>50</v>
      </c>
      <c r="L1513" s="19" t="s">
        <v>53</v>
      </c>
    </row>
    <row r="1514" spans="1:12" ht="13.5" x14ac:dyDescent="0.25">
      <c r="A1514" s="3">
        <v>44217</v>
      </c>
      <c r="B1514" s="2">
        <v>54.429499999999997</v>
      </c>
      <c r="C1514" s="2">
        <v>49.441100277178485</v>
      </c>
      <c r="D1514" s="2">
        <v>-0.75734349377043486</v>
      </c>
      <c r="E1514" s="2">
        <v>-0.7331786913982502</v>
      </c>
      <c r="F1514" s="2">
        <v>55.967460000000003</v>
      </c>
      <c r="G1514" s="2">
        <v>55.035180000000004</v>
      </c>
      <c r="H1514" s="2">
        <v>53.144607999999998</v>
      </c>
      <c r="I1514" s="2">
        <v>47.221355999999993</v>
      </c>
      <c r="J1514" s="19" t="s">
        <v>54</v>
      </c>
      <c r="K1514" s="19" t="s">
        <v>50</v>
      </c>
      <c r="L1514" s="19" t="s">
        <v>47</v>
      </c>
    </row>
    <row r="1515" spans="1:12" ht="13.5" x14ac:dyDescent="0.25">
      <c r="A1515" s="3">
        <v>44218</v>
      </c>
      <c r="B1515" s="2">
        <v>53.309800000000003</v>
      </c>
      <c r="C1515" s="2">
        <v>45.677123706446871</v>
      </c>
      <c r="D1515" s="2">
        <v>-0.60991006227619948</v>
      </c>
      <c r="E1515" s="2">
        <v>-0.77652142712499805</v>
      </c>
      <c r="F1515" s="2">
        <v>55.277000000000001</v>
      </c>
      <c r="G1515" s="2">
        <v>54.999025000000003</v>
      </c>
      <c r="H1515" s="2">
        <v>53.302609999999994</v>
      </c>
      <c r="I1515" s="2">
        <v>47.253407500000002</v>
      </c>
      <c r="J1515" s="19" t="s">
        <v>54</v>
      </c>
      <c r="K1515" s="19" t="s">
        <v>50</v>
      </c>
      <c r="L1515" s="19" t="s">
        <v>47</v>
      </c>
    </row>
    <row r="1516" spans="1:12" ht="13.5" x14ac:dyDescent="0.25">
      <c r="A1516" s="3">
        <v>44221</v>
      </c>
      <c r="B1516" s="2">
        <v>53.309800000000003</v>
      </c>
      <c r="C1516" s="2">
        <v>45.677123706446871</v>
      </c>
      <c r="D1516" s="2">
        <v>-0.23921252976901286</v>
      </c>
      <c r="E1516" s="2">
        <v>-0.79918621890451846</v>
      </c>
      <c r="F1516" s="2">
        <v>54.897559999999999</v>
      </c>
      <c r="G1516" s="2">
        <v>54.942655000000002</v>
      </c>
      <c r="H1516" s="2">
        <v>53.437283999999991</v>
      </c>
      <c r="I1516" s="2">
        <v>47.278562000000008</v>
      </c>
      <c r="J1516" s="19" t="s">
        <v>54</v>
      </c>
      <c r="K1516" s="19" t="s">
        <v>50</v>
      </c>
      <c r="L1516" s="19" t="s">
        <v>47</v>
      </c>
    </row>
    <row r="1517" spans="1:12" ht="13.5" x14ac:dyDescent="0.25">
      <c r="A1517" s="3">
        <v>44222</v>
      </c>
      <c r="B1517" s="2">
        <v>52.874299999999998</v>
      </c>
      <c r="C1517" s="2">
        <v>44.160598669830073</v>
      </c>
      <c r="D1517" s="2">
        <v>-0.19698668487285431</v>
      </c>
      <c r="E1517" s="2">
        <v>-0.80901258101948648</v>
      </c>
      <c r="F1517" s="2">
        <v>54.11999999999999</v>
      </c>
      <c r="G1517" s="2">
        <v>54.826020000000007</v>
      </c>
      <c r="H1517" s="2">
        <v>53.569623999999983</v>
      </c>
      <c r="I1517" s="2">
        <v>47.30498750000001</v>
      </c>
      <c r="J1517" s="19" t="s">
        <v>54</v>
      </c>
      <c r="K1517" s="19" t="s">
        <v>50</v>
      </c>
      <c r="L1517" s="19" t="s">
        <v>47</v>
      </c>
    </row>
    <row r="1518" spans="1:12" ht="13.5" x14ac:dyDescent="0.25">
      <c r="A1518" s="3">
        <v>44223</v>
      </c>
      <c r="B1518" s="2">
        <v>53.550800000000002</v>
      </c>
      <c r="C1518" s="2">
        <v>47.098794446683875</v>
      </c>
      <c r="D1518" s="2">
        <v>0.26331660312125393</v>
      </c>
      <c r="E1518" s="2">
        <v>-0.81503863073009097</v>
      </c>
      <c r="F1518" s="2">
        <v>53.494839999999996</v>
      </c>
      <c r="G1518" s="2">
        <v>54.704329999999992</v>
      </c>
      <c r="H1518" s="2">
        <v>53.727779999999981</v>
      </c>
      <c r="I1518" s="2">
        <v>47.341692500000001</v>
      </c>
      <c r="J1518" s="19" t="s">
        <v>54</v>
      </c>
      <c r="K1518" s="19" t="s">
        <v>50</v>
      </c>
      <c r="L1518" s="19" t="s">
        <v>47</v>
      </c>
    </row>
    <row r="1519" spans="1:12" ht="13.5" x14ac:dyDescent="0.25">
      <c r="A1519" s="3">
        <v>44224</v>
      </c>
      <c r="B1519" s="2">
        <v>52.874299999999998</v>
      </c>
      <c r="C1519" s="2">
        <v>44.573008137901745</v>
      </c>
      <c r="D1519" s="2">
        <v>0.73149477345145186</v>
      </c>
      <c r="E1519" s="2">
        <v>-0.81564981164234873</v>
      </c>
      <c r="F1519" s="2">
        <v>53.183799999999998</v>
      </c>
      <c r="G1519" s="2">
        <v>54.548815000000005</v>
      </c>
      <c r="H1519" s="2">
        <v>53.869295999999984</v>
      </c>
      <c r="I1519" s="2">
        <v>47.381946500000005</v>
      </c>
      <c r="J1519" s="19" t="s">
        <v>54</v>
      </c>
      <c r="K1519" s="19" t="s">
        <v>50</v>
      </c>
      <c r="L1519" s="19" t="s">
        <v>47</v>
      </c>
    </row>
    <row r="1520" spans="1:12" ht="13.5" x14ac:dyDescent="0.25">
      <c r="A1520" s="3">
        <v>44225</v>
      </c>
      <c r="B1520" s="2">
        <v>52.874299999999998</v>
      </c>
      <c r="C1520" s="2">
        <v>44.573008137901745</v>
      </c>
      <c r="D1520" s="2">
        <v>1.1132161915340646</v>
      </c>
      <c r="E1520" s="2">
        <v>-0.81482179963798018</v>
      </c>
      <c r="F1520" s="2">
        <v>53.096699999999998</v>
      </c>
      <c r="G1520" s="2">
        <v>54.471054999999993</v>
      </c>
      <c r="H1520" s="2">
        <v>53.983441999999975</v>
      </c>
      <c r="I1520" s="2">
        <v>47.428890499999994</v>
      </c>
      <c r="J1520" s="19" t="s">
        <v>54</v>
      </c>
      <c r="K1520" s="19" t="s">
        <v>50</v>
      </c>
      <c r="L1520" s="19" t="s">
        <v>47</v>
      </c>
    </row>
    <row r="1521" spans="1:12" ht="13.5" x14ac:dyDescent="0.25">
      <c r="A1521" s="3">
        <v>44228</v>
      </c>
      <c r="B1521" s="2">
        <v>54.429499999999997</v>
      </c>
      <c r="C1521" s="2">
        <v>51.506585865978806</v>
      </c>
      <c r="D1521" s="2">
        <v>1.0894587134901315</v>
      </c>
      <c r="E1521" s="2">
        <v>-0.81335935897125555</v>
      </c>
      <c r="F1521" s="2">
        <v>53.320640000000004</v>
      </c>
      <c r="G1521" s="2">
        <v>54.471054999999993</v>
      </c>
      <c r="H1521" s="2">
        <v>54.072239999999987</v>
      </c>
      <c r="I1521" s="2">
        <v>47.490128000000006</v>
      </c>
      <c r="J1521" s="19" t="s">
        <v>54</v>
      </c>
      <c r="K1521" s="19" t="s">
        <v>50</v>
      </c>
      <c r="L1521" s="19" t="s">
        <v>55</v>
      </c>
    </row>
    <row r="1522" spans="1:12" ht="13.5" x14ac:dyDescent="0.25">
      <c r="A1522" s="3">
        <v>44229</v>
      </c>
      <c r="B1522" s="2">
        <v>53.651899999999998</v>
      </c>
      <c r="C1522" s="2">
        <v>48.256137129676546</v>
      </c>
      <c r="D1522" s="2">
        <v>1.364136373558388</v>
      </c>
      <c r="E1522" s="2">
        <v>-0.82881602689533707</v>
      </c>
      <c r="F1522" s="2">
        <v>53.476159999999993</v>
      </c>
      <c r="G1522" s="2">
        <v>54.439954999999983</v>
      </c>
      <c r="H1522" s="2">
        <v>54.084681999999987</v>
      </c>
      <c r="I1522" s="2">
        <v>47.541167000000002</v>
      </c>
      <c r="J1522" s="19" t="s">
        <v>54</v>
      </c>
      <c r="K1522" s="19" t="s">
        <v>50</v>
      </c>
      <c r="L1522" s="19" t="s">
        <v>55</v>
      </c>
    </row>
    <row r="1523" spans="1:12" ht="13.5" x14ac:dyDescent="0.25">
      <c r="A1523" s="3">
        <v>44230</v>
      </c>
      <c r="B1523" s="2">
        <v>54.429499999999997</v>
      </c>
      <c r="C1523" s="2">
        <v>51.548959823119738</v>
      </c>
      <c r="D1523" s="2">
        <v>1.5284839833149135</v>
      </c>
      <c r="E1523" s="2">
        <v>-0.81503300359052111</v>
      </c>
      <c r="F1523" s="2">
        <v>53.651899999999998</v>
      </c>
      <c r="G1523" s="2">
        <v>54.517714999999988</v>
      </c>
      <c r="H1523" s="2">
        <v>54.113607999999985</v>
      </c>
      <c r="I1523" s="2">
        <v>47.589645000000012</v>
      </c>
      <c r="J1523" s="19" t="s">
        <v>48</v>
      </c>
      <c r="K1523" s="19" t="s">
        <v>50</v>
      </c>
      <c r="L1523" s="19" t="s">
        <v>51</v>
      </c>
    </row>
    <row r="1524" spans="1:12" ht="13.5" x14ac:dyDescent="0.25">
      <c r="A1524" s="3">
        <v>44231</v>
      </c>
      <c r="B1524" s="2">
        <v>52.796599999999998</v>
      </c>
      <c r="C1524" s="2">
        <v>45.063739342378945</v>
      </c>
      <c r="D1524" s="2">
        <v>1.4406835751946261</v>
      </c>
      <c r="E1524" s="2">
        <v>-0.79653741377738352</v>
      </c>
      <c r="F1524" s="2">
        <v>53.636359999999989</v>
      </c>
      <c r="G1524" s="2">
        <v>54.564369999999982</v>
      </c>
      <c r="H1524" s="2">
        <v>54.108943999999994</v>
      </c>
      <c r="I1524" s="2">
        <v>47.632924500000001</v>
      </c>
      <c r="J1524" s="19" t="s">
        <v>54</v>
      </c>
      <c r="K1524" s="19" t="s">
        <v>50</v>
      </c>
      <c r="L1524" s="19" t="s">
        <v>47</v>
      </c>
    </row>
    <row r="1525" spans="1:12" ht="13.5" x14ac:dyDescent="0.25">
      <c r="A1525" s="3">
        <v>44232</v>
      </c>
      <c r="B1525" s="2">
        <v>53.651899999999998</v>
      </c>
      <c r="C1525" s="2">
        <v>48.70399549375383</v>
      </c>
      <c r="D1525" s="2">
        <v>1.1384674882035952</v>
      </c>
      <c r="E1525" s="2">
        <v>-0.77650474216854437</v>
      </c>
      <c r="F1525" s="2">
        <v>53.791880000000006</v>
      </c>
      <c r="G1525" s="2">
        <v>54.536764999999988</v>
      </c>
      <c r="H1525" s="2">
        <v>54.135382</v>
      </c>
      <c r="I1525" s="2">
        <v>47.673859</v>
      </c>
      <c r="J1525" s="19" t="s">
        <v>48</v>
      </c>
      <c r="K1525" s="19" t="s">
        <v>50</v>
      </c>
      <c r="L1525" s="19" t="s">
        <v>51</v>
      </c>
    </row>
    <row r="1526" spans="1:12" ht="13.5" x14ac:dyDescent="0.25">
      <c r="A1526" s="3">
        <v>44235</v>
      </c>
      <c r="B1526" s="2">
        <v>52.843200000000003</v>
      </c>
      <c r="C1526" s="2">
        <v>45.625529095056805</v>
      </c>
      <c r="D1526" s="2">
        <v>0.94471964240487694</v>
      </c>
      <c r="E1526" s="2">
        <v>-0.77050842203780689</v>
      </c>
      <c r="F1526" s="2">
        <v>53.474620000000002</v>
      </c>
      <c r="G1526" s="2">
        <v>54.391359999999985</v>
      </c>
      <c r="H1526" s="2">
        <v>54.151865999999991</v>
      </c>
      <c r="I1526" s="2">
        <v>47.717302500000002</v>
      </c>
      <c r="J1526" s="19" t="s">
        <v>54</v>
      </c>
      <c r="K1526" s="19" t="s">
        <v>50</v>
      </c>
      <c r="L1526" s="19" t="s">
        <v>47</v>
      </c>
    </row>
    <row r="1527" spans="1:12" ht="13.5" x14ac:dyDescent="0.25">
      <c r="A1527" s="3">
        <v>44236</v>
      </c>
      <c r="B1527" s="2">
        <v>52.889899999999997</v>
      </c>
      <c r="C1527" s="2">
        <v>45.838428869767853</v>
      </c>
      <c r="D1527" s="2">
        <v>0.71701498096821581</v>
      </c>
      <c r="E1527" s="2">
        <v>-0.74074504457931312</v>
      </c>
      <c r="F1527" s="2">
        <v>53.322219999999994</v>
      </c>
      <c r="G1527" s="2">
        <v>54.349369999999979</v>
      </c>
      <c r="H1527" s="2">
        <v>54.172393999999997</v>
      </c>
      <c r="I1527" s="2">
        <v>47.764496999999999</v>
      </c>
      <c r="J1527" s="19" t="s">
        <v>48</v>
      </c>
      <c r="K1527" s="19" t="s">
        <v>49</v>
      </c>
      <c r="L1527" s="19" t="s">
        <v>53</v>
      </c>
    </row>
    <row r="1528" spans="1:12" ht="13.5" x14ac:dyDescent="0.25">
      <c r="A1528" s="3">
        <v>44237</v>
      </c>
      <c r="B1528" s="2">
        <v>53.418599999999998</v>
      </c>
      <c r="C1528" s="2">
        <v>48.306150377007427</v>
      </c>
      <c r="D1528" s="2">
        <v>0.5951789643900014</v>
      </c>
      <c r="E1528" s="2">
        <v>-0.6900115745210087</v>
      </c>
      <c r="F1528" s="2">
        <v>53.120039999999996</v>
      </c>
      <c r="G1528" s="2">
        <v>54.182579999999987</v>
      </c>
      <c r="H1528" s="2">
        <v>54.191055999999989</v>
      </c>
      <c r="I1528" s="2">
        <v>47.820852500000008</v>
      </c>
      <c r="J1528" s="19" t="s">
        <v>48</v>
      </c>
      <c r="K1528" s="19" t="s">
        <v>49</v>
      </c>
      <c r="L1528" s="19" t="s">
        <v>53</v>
      </c>
    </row>
    <row r="1529" spans="1:12" ht="13.5" x14ac:dyDescent="0.25">
      <c r="A1529" s="3">
        <v>44238</v>
      </c>
      <c r="B1529" s="2">
        <v>53.651899999999998</v>
      </c>
      <c r="C1529" s="2">
        <v>49.401697224435715</v>
      </c>
      <c r="D1529" s="2">
        <v>0.37308887773311028</v>
      </c>
      <c r="E1529" s="2">
        <v>-0.63075931875756919</v>
      </c>
      <c r="F1529" s="2">
        <v>53.291099999999993</v>
      </c>
      <c r="G1529" s="2">
        <v>54.019679999999994</v>
      </c>
      <c r="H1529" s="2">
        <v>54.190899999999985</v>
      </c>
      <c r="I1529" s="2">
        <v>47.884685000000019</v>
      </c>
      <c r="J1529" s="19" t="s">
        <v>48</v>
      </c>
      <c r="K1529" s="19" t="s">
        <v>49</v>
      </c>
      <c r="L1529" s="19" t="s">
        <v>51</v>
      </c>
    </row>
    <row r="1530" spans="1:12" ht="13.5" x14ac:dyDescent="0.25">
      <c r="A1530" s="3">
        <v>44239</v>
      </c>
      <c r="B1530" s="2">
        <v>52.959899999999998</v>
      </c>
      <c r="C1530" s="2">
        <v>46.269406623217009</v>
      </c>
      <c r="D1530" s="2">
        <v>0.23723266878274529</v>
      </c>
      <c r="E1530" s="2">
        <v>-0.56406245101666752</v>
      </c>
      <c r="F1530" s="2">
        <v>53.152700000000003</v>
      </c>
      <c r="G1530" s="2">
        <v>53.82956999999999</v>
      </c>
      <c r="H1530" s="2">
        <v>54.17705999999999</v>
      </c>
      <c r="I1530" s="2">
        <v>47.951161500000026</v>
      </c>
      <c r="J1530" s="19" t="s">
        <v>48</v>
      </c>
      <c r="K1530" s="19" t="s">
        <v>49</v>
      </c>
      <c r="L1530" s="19" t="s">
        <v>53</v>
      </c>
    </row>
    <row r="1531" spans="1:12" ht="13.5" x14ac:dyDescent="0.25">
      <c r="A1531" s="3">
        <v>44242</v>
      </c>
      <c r="B1531" s="2">
        <v>53.263100000000001</v>
      </c>
      <c r="C1531" s="2">
        <v>47.830206008594494</v>
      </c>
      <c r="D1531" s="2">
        <v>0.3439158934651374</v>
      </c>
      <c r="E1531" s="2">
        <v>-0.49554335470191413</v>
      </c>
      <c r="F1531" s="2">
        <v>53.23668</v>
      </c>
      <c r="G1531" s="2">
        <v>53.73237499999999</v>
      </c>
      <c r="H1531" s="2">
        <v>54.173949999999998</v>
      </c>
      <c r="I1531" s="2">
        <v>48.025085500000024</v>
      </c>
      <c r="J1531" s="19" t="s">
        <v>48</v>
      </c>
      <c r="K1531" s="19" t="s">
        <v>49</v>
      </c>
      <c r="L1531" s="19" t="s">
        <v>51</v>
      </c>
    </row>
    <row r="1532" spans="1:12" ht="13.5" x14ac:dyDescent="0.25">
      <c r="A1532" s="3">
        <v>44243</v>
      </c>
      <c r="B1532" s="2">
        <v>53.418599999999998</v>
      </c>
      <c r="C1532" s="2">
        <v>48.65399873963603</v>
      </c>
      <c r="D1532" s="2">
        <v>0.30572336700871716</v>
      </c>
      <c r="E1532" s="2">
        <v>-0.41240963275235354</v>
      </c>
      <c r="F1532" s="2">
        <v>53.34241999999999</v>
      </c>
      <c r="G1532" s="2">
        <v>53.56519999999999</v>
      </c>
      <c r="H1532" s="2">
        <v>54.153731999999991</v>
      </c>
      <c r="I1532" s="2">
        <v>48.105546000000032</v>
      </c>
      <c r="J1532" s="19" t="s">
        <v>48</v>
      </c>
      <c r="K1532" s="19" t="s">
        <v>50</v>
      </c>
      <c r="L1532" s="19" t="s">
        <v>51</v>
      </c>
    </row>
    <row r="1533" spans="1:12" ht="13.5" x14ac:dyDescent="0.25">
      <c r="A1533" s="3">
        <v>44244</v>
      </c>
      <c r="B1533" s="2">
        <v>53.574100000000001</v>
      </c>
      <c r="C1533" s="2">
        <v>49.512551405555293</v>
      </c>
      <c r="D1533" s="2">
        <v>0.38308736061683391</v>
      </c>
      <c r="E1533" s="2">
        <v>-0.30190461489969467</v>
      </c>
      <c r="F1533" s="2">
        <v>53.373519999999999</v>
      </c>
      <c r="G1533" s="2">
        <v>53.410074999999992</v>
      </c>
      <c r="H1533" s="2">
        <v>54.136623999999983</v>
      </c>
      <c r="I1533" s="2">
        <v>48.192370500000031</v>
      </c>
      <c r="J1533" s="19" t="s">
        <v>48</v>
      </c>
      <c r="K1533" s="19" t="s">
        <v>50</v>
      </c>
      <c r="L1533" s="19" t="s">
        <v>51</v>
      </c>
    </row>
    <row r="1534" spans="1:12" ht="13.5" x14ac:dyDescent="0.25">
      <c r="A1534" s="3">
        <v>44245</v>
      </c>
      <c r="B1534" s="2">
        <v>53.574100000000001</v>
      </c>
      <c r="C1534" s="2">
        <v>49.5125514055553</v>
      </c>
      <c r="D1534" s="2">
        <v>0.1978672717272687</v>
      </c>
      <c r="E1534" s="2">
        <v>-0.16246296894984802</v>
      </c>
      <c r="F1534" s="2">
        <v>53.357959999999991</v>
      </c>
      <c r="G1534" s="2">
        <v>53.367305000000002</v>
      </c>
      <c r="H1534" s="2">
        <v>54.125737999999984</v>
      </c>
      <c r="I1534" s="2">
        <v>48.278160500000034</v>
      </c>
      <c r="J1534" s="19" t="s">
        <v>48</v>
      </c>
      <c r="K1534" s="19" t="s">
        <v>50</v>
      </c>
      <c r="L1534" s="19" t="s">
        <v>53</v>
      </c>
    </row>
    <row r="1535" spans="1:12" ht="13.5" x14ac:dyDescent="0.25">
      <c r="A1535" s="3">
        <v>44246</v>
      </c>
      <c r="B1535" s="2">
        <v>53.644100000000002</v>
      </c>
      <c r="C1535" s="2">
        <v>49.94947546564093</v>
      </c>
      <c r="D1535" s="2">
        <v>0.16803595112459391</v>
      </c>
      <c r="E1535" s="2">
        <v>-1.568769829611795E-2</v>
      </c>
      <c r="F1535" s="2">
        <v>53.494799999999998</v>
      </c>
      <c r="G1535" s="2">
        <v>53.38402</v>
      </c>
      <c r="H1535" s="2">
        <v>54.141133999999987</v>
      </c>
      <c r="I1535" s="2">
        <v>48.360162500000023</v>
      </c>
      <c r="J1535" s="19" t="s">
        <v>48</v>
      </c>
      <c r="K1535" s="19" t="s">
        <v>50</v>
      </c>
      <c r="L1535" s="19" t="s">
        <v>51</v>
      </c>
    </row>
    <row r="1536" spans="1:12" ht="13.5" x14ac:dyDescent="0.25">
      <c r="A1536" s="3">
        <v>44249</v>
      </c>
      <c r="B1536" s="2">
        <v>55.051499999999997</v>
      </c>
      <c r="C1536" s="2">
        <v>57.847983776171908</v>
      </c>
      <c r="D1536" s="2">
        <v>-8.5829453348999607E-2</v>
      </c>
      <c r="E1536" s="2">
        <v>0.14871344874924664</v>
      </c>
      <c r="F1536" s="2">
        <v>53.85248</v>
      </c>
      <c r="G1536" s="2">
        <v>53.471105000000001</v>
      </c>
      <c r="H1536" s="2">
        <v>54.159795999999979</v>
      </c>
      <c r="I1536" s="2">
        <v>48.44923600000002</v>
      </c>
      <c r="J1536" s="19" t="s">
        <v>48</v>
      </c>
      <c r="K1536" s="19" t="s">
        <v>50</v>
      </c>
      <c r="L1536" s="19" t="s">
        <v>51</v>
      </c>
    </row>
    <row r="1537" spans="1:12" ht="13.5" x14ac:dyDescent="0.25">
      <c r="A1537" s="3">
        <v>44250</v>
      </c>
      <c r="B1537" s="2">
        <v>54.966000000000001</v>
      </c>
      <c r="C1537" s="2">
        <v>57.256834676012808</v>
      </c>
      <c r="D1537" s="2">
        <v>-0.2953965998357333</v>
      </c>
      <c r="E1537" s="2">
        <v>0.23199476941719166</v>
      </c>
      <c r="F1537" s="2">
        <v>54.161960000000001</v>
      </c>
      <c r="G1537" s="2">
        <v>53.575689999999994</v>
      </c>
      <c r="H1537" s="2">
        <v>54.172237999999979</v>
      </c>
      <c r="I1537" s="2">
        <v>48.541296000000017</v>
      </c>
      <c r="J1537" s="19" t="s">
        <v>48</v>
      </c>
      <c r="K1537" s="19" t="s">
        <v>50</v>
      </c>
      <c r="L1537" s="19" t="s">
        <v>51</v>
      </c>
    </row>
    <row r="1538" spans="1:12" ht="13.5" x14ac:dyDescent="0.25">
      <c r="A1538" s="3">
        <v>44251</v>
      </c>
      <c r="B1538" s="2">
        <v>54.966000000000001</v>
      </c>
      <c r="C1538" s="2">
        <v>57.256834676012808</v>
      </c>
      <c r="D1538" s="2">
        <v>-0.39854183882293626</v>
      </c>
      <c r="E1538" s="2">
        <v>0.27279240370662605</v>
      </c>
      <c r="F1538" s="2">
        <v>54.440340000000006</v>
      </c>
      <c r="G1538" s="2">
        <v>53.646450000000002</v>
      </c>
      <c r="H1538" s="2">
        <v>54.203185999999981</v>
      </c>
      <c r="I1538" s="2">
        <v>48.633424500000018</v>
      </c>
      <c r="J1538" s="19" t="s">
        <v>54</v>
      </c>
      <c r="K1538" s="19" t="s">
        <v>50</v>
      </c>
      <c r="L1538" s="19" t="s">
        <v>55</v>
      </c>
    </row>
    <row r="1539" spans="1:12" ht="13.5" x14ac:dyDescent="0.25">
      <c r="A1539" s="3">
        <v>44252</v>
      </c>
      <c r="B1539" s="2">
        <v>54.872700000000002</v>
      </c>
      <c r="C1539" s="2">
        <v>56.525795942596012</v>
      </c>
      <c r="D1539" s="2">
        <v>-0.44964261764399538</v>
      </c>
      <c r="E1539" s="2">
        <v>0.26971550410100759</v>
      </c>
      <c r="F1539" s="2">
        <v>54.700059999999993</v>
      </c>
      <c r="G1539" s="2">
        <v>53.746369999999999</v>
      </c>
      <c r="H1539" s="2">
        <v>54.213761999999981</v>
      </c>
      <c r="I1539" s="2">
        <v>48.721224500000019</v>
      </c>
      <c r="J1539" s="19" t="s">
        <v>54</v>
      </c>
      <c r="K1539" s="19" t="s">
        <v>50</v>
      </c>
      <c r="L1539" s="19" t="s">
        <v>55</v>
      </c>
    </row>
    <row r="1540" spans="1:12" ht="13.5" x14ac:dyDescent="0.25">
      <c r="A1540" s="3">
        <v>44253</v>
      </c>
      <c r="B1540" s="2">
        <v>54.818199999999997</v>
      </c>
      <c r="C1540" s="2">
        <v>56.07540976787979</v>
      </c>
      <c r="D1540" s="2">
        <v>-0.60089146010898986</v>
      </c>
      <c r="E1540" s="2">
        <v>0.22697628282174651</v>
      </c>
      <c r="F1540" s="2">
        <v>54.93488</v>
      </c>
      <c r="G1540" s="2">
        <v>53.843565000000012</v>
      </c>
      <c r="H1540" s="2">
        <v>54.252639999999985</v>
      </c>
      <c r="I1540" s="2">
        <v>48.803924000000016</v>
      </c>
      <c r="J1540" s="19" t="s">
        <v>54</v>
      </c>
      <c r="K1540" s="19" t="s">
        <v>50</v>
      </c>
      <c r="L1540" s="19" t="s">
        <v>55</v>
      </c>
    </row>
    <row r="1541" spans="1:12" ht="13.5" x14ac:dyDescent="0.25">
      <c r="A1541" s="3">
        <v>44256</v>
      </c>
      <c r="B1541" s="2">
        <v>55.339199999999998</v>
      </c>
      <c r="C1541" s="2">
        <v>59.405326130202894</v>
      </c>
      <c r="D1541" s="2">
        <v>-0.72566714625553885</v>
      </c>
      <c r="E1541" s="2">
        <v>0.16366085036607494</v>
      </c>
      <c r="F1541" s="2">
        <v>54.992419999999996</v>
      </c>
      <c r="G1541" s="2">
        <v>53.889050000000012</v>
      </c>
      <c r="H1541" s="2">
        <v>54.275499999999973</v>
      </c>
      <c r="I1541" s="2">
        <v>48.889263000000028</v>
      </c>
      <c r="J1541" s="19" t="s">
        <v>54</v>
      </c>
      <c r="K1541" s="19" t="s">
        <v>50</v>
      </c>
      <c r="L1541" s="19" t="s">
        <v>55</v>
      </c>
    </row>
    <row r="1542" spans="1:12" ht="13.5" x14ac:dyDescent="0.25">
      <c r="A1542" s="3">
        <v>44257</v>
      </c>
      <c r="B1542" s="2">
        <v>55.9846</v>
      </c>
      <c r="C1542" s="2">
        <v>63.13379063569343</v>
      </c>
      <c r="D1542" s="2">
        <v>-0.86269975339308758</v>
      </c>
      <c r="E1542" s="2">
        <v>0.13627530058300039</v>
      </c>
      <c r="F1542" s="2">
        <v>55.19614</v>
      </c>
      <c r="G1542" s="2">
        <v>54.005685000000007</v>
      </c>
      <c r="H1542" s="2">
        <v>54.315155999999988</v>
      </c>
      <c r="I1542" s="2">
        <v>48.974001000000015</v>
      </c>
      <c r="J1542" s="19" t="s">
        <v>48</v>
      </c>
      <c r="K1542" s="19" t="s">
        <v>50</v>
      </c>
      <c r="L1542" s="19" t="s">
        <v>51</v>
      </c>
    </row>
    <row r="1543" spans="1:12" ht="13.5" x14ac:dyDescent="0.25">
      <c r="A1543" s="3">
        <v>44258</v>
      </c>
      <c r="B1543" s="2">
        <v>56.668799999999997</v>
      </c>
      <c r="C1543" s="2">
        <v>66.632613386405566</v>
      </c>
      <c r="D1543" s="2">
        <v>-1.0162307162114743</v>
      </c>
      <c r="E1543" s="2">
        <v>0.14753820682133117</v>
      </c>
      <c r="F1543" s="2">
        <v>55.536699999999996</v>
      </c>
      <c r="G1543" s="2">
        <v>54.117650000000005</v>
      </c>
      <c r="H1543" s="2">
        <v>54.36802999999999</v>
      </c>
      <c r="I1543" s="2">
        <v>49.056332000000019</v>
      </c>
      <c r="J1543" s="19" t="s">
        <v>48</v>
      </c>
      <c r="K1543" s="19" t="s">
        <v>50</v>
      </c>
      <c r="L1543" s="19" t="s">
        <v>51</v>
      </c>
    </row>
    <row r="1544" spans="1:12" ht="13.5" x14ac:dyDescent="0.25">
      <c r="A1544" s="3">
        <v>44259</v>
      </c>
      <c r="B1544" s="2">
        <v>57.539700000000003</v>
      </c>
      <c r="C1544" s="2">
        <v>70.473843133898171</v>
      </c>
      <c r="D1544" s="2">
        <v>-1.2247158783488246</v>
      </c>
      <c r="E1544" s="2">
        <v>0.12263208822908252</v>
      </c>
      <c r="F1544" s="2">
        <v>56.070100000000004</v>
      </c>
      <c r="G1544" s="2">
        <v>54.354804999999999</v>
      </c>
      <c r="H1544" s="2">
        <v>54.438009999999977</v>
      </c>
      <c r="I1544" s="2">
        <v>49.137017500000013</v>
      </c>
      <c r="J1544" s="19" t="s">
        <v>48</v>
      </c>
      <c r="K1544" s="19" t="s">
        <v>49</v>
      </c>
      <c r="L1544" s="19" t="s">
        <v>51</v>
      </c>
    </row>
    <row r="1545" spans="1:12" ht="13.5" x14ac:dyDescent="0.25">
      <c r="A1545" s="3">
        <v>44260</v>
      </c>
      <c r="B1545" s="2">
        <v>59.265900000000002</v>
      </c>
      <c r="C1545" s="2">
        <v>76.298081013730695</v>
      </c>
      <c r="D1545" s="2">
        <v>-1.5363915366803766</v>
      </c>
      <c r="E1545" s="2">
        <v>8.4102668921125084E-2</v>
      </c>
      <c r="F1545" s="2">
        <v>56.95964</v>
      </c>
      <c r="G1545" s="2">
        <v>54.635505000000009</v>
      </c>
      <c r="H1545" s="2">
        <v>54.542669999999973</v>
      </c>
      <c r="I1545" s="2">
        <v>49.220126500000006</v>
      </c>
      <c r="J1545" s="19" t="s">
        <v>48</v>
      </c>
      <c r="K1545" s="19" t="s">
        <v>49</v>
      </c>
      <c r="L1545" s="19" t="s">
        <v>51</v>
      </c>
    </row>
    <row r="1546" spans="1:12" ht="13.5" x14ac:dyDescent="0.25">
      <c r="A1546" s="3">
        <v>44263</v>
      </c>
      <c r="B1546" s="2">
        <v>60.953200000000002</v>
      </c>
      <c r="C1546" s="2">
        <v>80.373411834804074</v>
      </c>
      <c r="D1546" s="2">
        <v>-1.7356013369494789</v>
      </c>
      <c r="E1546" s="2">
        <v>2.9164967626484482E-2</v>
      </c>
      <c r="F1546" s="2">
        <v>58.082439999999998</v>
      </c>
      <c r="G1546" s="2">
        <v>55.041005000000006</v>
      </c>
      <c r="H1546" s="2">
        <v>54.672989999999984</v>
      </c>
      <c r="I1546" s="2">
        <v>49.306258000000007</v>
      </c>
      <c r="J1546" s="19" t="s">
        <v>48</v>
      </c>
      <c r="K1546" s="19" t="s">
        <v>49</v>
      </c>
      <c r="L1546" s="19" t="s">
        <v>51</v>
      </c>
    </row>
    <row r="1547" spans="1:12" ht="13.5" x14ac:dyDescent="0.25">
      <c r="A1547" s="3">
        <v>44264</v>
      </c>
      <c r="B1547" s="2">
        <v>61.816299999999998</v>
      </c>
      <c r="C1547" s="2">
        <v>82.071559196445776</v>
      </c>
      <c r="D1547" s="2">
        <v>-2.0162414786195768</v>
      </c>
      <c r="E1547" s="2">
        <v>-1.2784757335823096E-2</v>
      </c>
      <c r="F1547" s="2">
        <v>59.248779999999996</v>
      </c>
      <c r="G1547" s="2">
        <v>55.487324999999998</v>
      </c>
      <c r="H1547" s="2">
        <v>54.805175999999989</v>
      </c>
      <c r="I1547" s="2">
        <v>49.396705000000011</v>
      </c>
      <c r="J1547" s="19" t="s">
        <v>48</v>
      </c>
      <c r="K1547" s="19" t="s">
        <v>49</v>
      </c>
      <c r="L1547" s="19" t="s">
        <v>51</v>
      </c>
    </row>
    <row r="1548" spans="1:12" ht="13.5" x14ac:dyDescent="0.25">
      <c r="A1548" s="3">
        <v>44265</v>
      </c>
      <c r="B1548" s="2">
        <v>62.205100000000002</v>
      </c>
      <c r="C1548" s="2">
        <v>82.793773401560955</v>
      </c>
      <c r="D1548" s="2">
        <v>-2.3200052194879532</v>
      </c>
      <c r="E1548" s="2">
        <v>-5.4469589026652998E-2</v>
      </c>
      <c r="F1548" s="2">
        <v>60.356040000000007</v>
      </c>
      <c r="G1548" s="2">
        <v>55.926649999999995</v>
      </c>
      <c r="H1548" s="2">
        <v>54.929585999999979</v>
      </c>
      <c r="I1548" s="2">
        <v>49.490820000000006</v>
      </c>
      <c r="J1548" s="19" t="s">
        <v>48</v>
      </c>
      <c r="K1548" s="19" t="s">
        <v>49</v>
      </c>
      <c r="L1548" s="19" t="s">
        <v>51</v>
      </c>
    </row>
    <row r="1549" spans="1:12" ht="13.5" x14ac:dyDescent="0.25">
      <c r="A1549" s="3">
        <v>44266</v>
      </c>
      <c r="B1549" s="2">
        <v>62.205100000000002</v>
      </c>
      <c r="C1549" s="2">
        <v>82.793773401560955</v>
      </c>
      <c r="D1549" s="2">
        <v>-2.628408660686965</v>
      </c>
      <c r="E1549" s="2">
        <v>-8.1708229566320248E-2</v>
      </c>
      <c r="F1549" s="2">
        <v>61.289120000000004</v>
      </c>
      <c r="G1549" s="2">
        <v>56.354309999999998</v>
      </c>
      <c r="H1549" s="2">
        <v>55.053995999999991</v>
      </c>
      <c r="I1549" s="2">
        <v>49.580107499999997</v>
      </c>
      <c r="J1549" s="19" t="s">
        <v>48</v>
      </c>
      <c r="K1549" s="19" t="s">
        <v>49</v>
      </c>
      <c r="L1549" s="19" t="s">
        <v>51</v>
      </c>
    </row>
    <row r="1550" spans="1:12" ht="13.5" x14ac:dyDescent="0.25">
      <c r="A1550" s="3">
        <v>44267</v>
      </c>
      <c r="B1550" s="2">
        <v>62.197299999999998</v>
      </c>
      <c r="C1550" s="2">
        <v>82.71624656967937</v>
      </c>
      <c r="D1550" s="2">
        <v>-2.9314488649233752</v>
      </c>
      <c r="E1550" s="2">
        <v>-9.123268314633301E-2</v>
      </c>
      <c r="F1550" s="2">
        <v>61.875399999999999</v>
      </c>
      <c r="G1550" s="2">
        <v>56.81618000000001</v>
      </c>
      <c r="H1550" s="2">
        <v>55.209351999999981</v>
      </c>
      <c r="I1550" s="2">
        <v>49.662734499999999</v>
      </c>
      <c r="J1550" s="19" t="s">
        <v>48</v>
      </c>
      <c r="K1550" s="19" t="s">
        <v>49</v>
      </c>
      <c r="L1550" s="19" t="s">
        <v>51</v>
      </c>
    </row>
    <row r="1551" spans="1:12" ht="13.5" x14ac:dyDescent="0.25">
      <c r="A1551" s="3">
        <v>44270</v>
      </c>
      <c r="B1551" s="2">
        <v>60.027900000000002</v>
      </c>
      <c r="C1551" s="2">
        <v>64.598424080689085</v>
      </c>
      <c r="D1551" s="2">
        <v>-2.9787088669328199</v>
      </c>
      <c r="E1551" s="2">
        <v>-9.7153156032577903E-2</v>
      </c>
      <c r="F1551" s="2">
        <v>61.690339999999992</v>
      </c>
      <c r="G1551" s="2">
        <v>57.154420000000002</v>
      </c>
      <c r="H1551" s="2">
        <v>55.321319999999979</v>
      </c>
      <c r="I1551" s="2">
        <v>49.727686499999997</v>
      </c>
      <c r="J1551" s="19" t="s">
        <v>48</v>
      </c>
      <c r="K1551" s="19" t="s">
        <v>49</v>
      </c>
      <c r="L1551" s="19" t="s">
        <v>53</v>
      </c>
    </row>
    <row r="1552" spans="1:12" ht="13.5" x14ac:dyDescent="0.25">
      <c r="A1552" s="3">
        <v>44271</v>
      </c>
      <c r="B1552" s="2">
        <v>61.030999999999999</v>
      </c>
      <c r="C1552" s="2">
        <v>68.079938357860783</v>
      </c>
      <c r="D1552" s="2">
        <v>-3.0102344084851538</v>
      </c>
      <c r="E1552" s="2">
        <v>-9.433774578901534E-2</v>
      </c>
      <c r="F1552" s="2">
        <v>61.533280000000005</v>
      </c>
      <c r="G1552" s="2">
        <v>57.535040000000002</v>
      </c>
      <c r="H1552" s="2">
        <v>55.456461999999974</v>
      </c>
      <c r="I1552" s="2">
        <v>49.790619</v>
      </c>
      <c r="J1552" s="19" t="s">
        <v>48</v>
      </c>
      <c r="K1552" s="19" t="s">
        <v>50</v>
      </c>
      <c r="L1552" s="19" t="s">
        <v>53</v>
      </c>
    </row>
    <row r="1553" spans="1:12" ht="13.5" x14ac:dyDescent="0.25">
      <c r="A1553" s="3">
        <v>44272</v>
      </c>
      <c r="B1553" s="2">
        <v>59.872399999999999</v>
      </c>
      <c r="C1553" s="2">
        <v>60.659670097336083</v>
      </c>
      <c r="D1553" s="2">
        <v>-2.867054312453682</v>
      </c>
      <c r="E1553" s="2">
        <v>-0.10868666336110061</v>
      </c>
      <c r="F1553" s="2">
        <v>61.066740000000003</v>
      </c>
      <c r="G1553" s="2">
        <v>57.849955000000001</v>
      </c>
      <c r="H1553" s="2">
        <v>55.596423999999985</v>
      </c>
      <c r="I1553" s="2">
        <v>49.840516999999998</v>
      </c>
      <c r="J1553" s="19" t="s">
        <v>48</v>
      </c>
      <c r="K1553" s="19" t="s">
        <v>50</v>
      </c>
      <c r="L1553" s="19" t="s">
        <v>53</v>
      </c>
    </row>
    <row r="1554" spans="1:12" ht="13.5" x14ac:dyDescent="0.25">
      <c r="A1554" s="3">
        <v>44273</v>
      </c>
      <c r="B1554" s="2">
        <v>59.872399999999999</v>
      </c>
      <c r="C1554" s="2">
        <v>60.659670097336083</v>
      </c>
      <c r="D1554" s="2">
        <v>-2.6247268376432231</v>
      </c>
      <c r="E1554" s="2">
        <v>-6.269900744437594E-2</v>
      </c>
      <c r="F1554" s="2">
        <v>60.600199999999994</v>
      </c>
      <c r="G1554" s="2">
        <v>58.164869999999993</v>
      </c>
      <c r="H1554" s="2">
        <v>55.756601999999987</v>
      </c>
      <c r="I1554" s="2">
        <v>49.882931499999998</v>
      </c>
      <c r="J1554" s="19" t="s">
        <v>48</v>
      </c>
      <c r="K1554" s="19" t="s">
        <v>50</v>
      </c>
      <c r="L1554" s="19" t="s">
        <v>53</v>
      </c>
    </row>
    <row r="1555" spans="1:12" ht="13.5" x14ac:dyDescent="0.25">
      <c r="A1555" s="3">
        <v>44274</v>
      </c>
      <c r="B1555" s="2">
        <v>60.261200000000002</v>
      </c>
      <c r="C1555" s="2">
        <v>62.260547756025773</v>
      </c>
      <c r="D1555" s="2">
        <v>-2.1947719575194355</v>
      </c>
      <c r="E1555" s="2">
        <v>2.3381732531112316E-2</v>
      </c>
      <c r="F1555" s="2">
        <v>60.212979999999995</v>
      </c>
      <c r="G1555" s="2">
        <v>58.495724999999993</v>
      </c>
      <c r="H1555" s="2">
        <v>55.877745999999988</v>
      </c>
      <c r="I1555" s="2">
        <v>49.91960000000001</v>
      </c>
      <c r="J1555" s="19" t="s">
        <v>48</v>
      </c>
      <c r="K1555" s="19" t="s">
        <v>50</v>
      </c>
      <c r="L1555" s="19" t="s">
        <v>53</v>
      </c>
    </row>
    <row r="1556" spans="1:12" ht="13.5" x14ac:dyDescent="0.25">
      <c r="A1556" s="3">
        <v>44277</v>
      </c>
      <c r="B1556" s="2">
        <v>59.094799999999999</v>
      </c>
      <c r="C1556" s="2">
        <v>55.026255573517652</v>
      </c>
      <c r="D1556" s="2">
        <v>-1.4982589094735133</v>
      </c>
      <c r="E1556" s="2">
        <v>7.9389673336668326E-2</v>
      </c>
      <c r="F1556" s="2">
        <v>60.026359999999997</v>
      </c>
      <c r="G1556" s="2">
        <v>58.697889999999994</v>
      </c>
      <c r="H1556" s="2">
        <v>55.944615999999975</v>
      </c>
      <c r="I1556" s="2">
        <v>49.958368000000007</v>
      </c>
      <c r="J1556" s="19" t="s">
        <v>48</v>
      </c>
      <c r="K1556" s="19" t="s">
        <v>50</v>
      </c>
      <c r="L1556" s="19" t="s">
        <v>53</v>
      </c>
    </row>
    <row r="1557" spans="1:12" ht="13.5" x14ac:dyDescent="0.25">
      <c r="A1557" s="3">
        <v>44278</v>
      </c>
      <c r="B1557" s="2">
        <v>59.872399999999999</v>
      </c>
      <c r="C1557" s="2">
        <v>58.489141958590331</v>
      </c>
      <c r="D1557" s="2">
        <v>-0.83912066488512238</v>
      </c>
      <c r="E1557" s="2">
        <v>0.14362236153004149</v>
      </c>
      <c r="F1557" s="2">
        <v>59.794640000000001</v>
      </c>
      <c r="G1557" s="2">
        <v>58.943210000000001</v>
      </c>
      <c r="H1557" s="2">
        <v>56.067469999999986</v>
      </c>
      <c r="I1557" s="2">
        <v>50.008714000000012</v>
      </c>
      <c r="J1557" s="19" t="s">
        <v>48</v>
      </c>
      <c r="K1557" s="19" t="s">
        <v>50</v>
      </c>
      <c r="L1557" s="19" t="s">
        <v>53</v>
      </c>
    </row>
    <row r="1558" spans="1:12" ht="13.5" x14ac:dyDescent="0.25">
      <c r="A1558" s="3">
        <v>44279</v>
      </c>
      <c r="B1558" s="2">
        <v>58.317300000000003</v>
      </c>
      <c r="C1558" s="2">
        <v>50.169482182068499</v>
      </c>
      <c r="D1558" s="2">
        <v>-0.11597849986704034</v>
      </c>
      <c r="E1558" s="2">
        <v>0.20864463682694023</v>
      </c>
      <c r="F1558" s="2">
        <v>59.483619999999995</v>
      </c>
      <c r="G1558" s="2">
        <v>59.11077499999999</v>
      </c>
      <c r="H1558" s="2">
        <v>56.098728000000001</v>
      </c>
      <c r="I1558" s="2">
        <v>50.066216500000017</v>
      </c>
      <c r="J1558" s="19" t="s">
        <v>48</v>
      </c>
      <c r="K1558" s="19" t="s">
        <v>50</v>
      </c>
      <c r="L1558" s="19" t="s">
        <v>53</v>
      </c>
    </row>
    <row r="1559" spans="1:12" ht="13.5" x14ac:dyDescent="0.25">
      <c r="A1559" s="3">
        <v>44280</v>
      </c>
      <c r="B1559" s="2">
        <v>59.864600000000003</v>
      </c>
      <c r="C1559" s="2">
        <v>56.759965113488718</v>
      </c>
      <c r="D1559" s="2">
        <v>0.38159816503164734</v>
      </c>
      <c r="E1559" s="2">
        <v>0.26698470012341402</v>
      </c>
      <c r="F1559" s="2">
        <v>59.482060000000004</v>
      </c>
      <c r="G1559" s="2">
        <v>59.360370000000003</v>
      </c>
      <c r="H1559" s="2">
        <v>56.157821999999996</v>
      </c>
      <c r="I1559" s="2">
        <v>50.130007500000019</v>
      </c>
      <c r="J1559" s="19" t="s">
        <v>48</v>
      </c>
      <c r="K1559" s="19" t="s">
        <v>50</v>
      </c>
      <c r="L1559" s="19" t="s">
        <v>53</v>
      </c>
    </row>
    <row r="1560" spans="1:12" ht="13.5" x14ac:dyDescent="0.25">
      <c r="A1560" s="3">
        <v>44281</v>
      </c>
      <c r="B1560" s="2">
        <v>58.0762</v>
      </c>
      <c r="C1560" s="2">
        <v>48.736674064562841</v>
      </c>
      <c r="D1560" s="2">
        <v>0.92503517411145708</v>
      </c>
      <c r="E1560" s="2">
        <v>0.30180689571376845</v>
      </c>
      <c r="F1560" s="2">
        <v>59.045059999999992</v>
      </c>
      <c r="G1560" s="2">
        <v>59.523270000000004</v>
      </c>
      <c r="H1560" s="2">
        <v>56.184103999999991</v>
      </c>
      <c r="I1560" s="2">
        <v>50.174269500000015</v>
      </c>
      <c r="J1560" s="19" t="s">
        <v>54</v>
      </c>
      <c r="K1560" s="19" t="s">
        <v>50</v>
      </c>
      <c r="L1560" s="19" t="s">
        <v>47</v>
      </c>
    </row>
    <row r="1561" spans="1:12" ht="13.5" x14ac:dyDescent="0.25">
      <c r="A1561" s="3">
        <v>44284</v>
      </c>
      <c r="B1561" s="2">
        <v>54.950400000000002</v>
      </c>
      <c r="C1561" s="2">
        <v>38.494534152018879</v>
      </c>
      <c r="D1561" s="2">
        <v>1.285014196335112</v>
      </c>
      <c r="E1561" s="2">
        <v>0.33815095794008232</v>
      </c>
      <c r="F1561" s="2">
        <v>58.216180000000008</v>
      </c>
      <c r="G1561" s="2">
        <v>59.503829999999994</v>
      </c>
      <c r="H1561" s="2">
        <v>56.178971999999995</v>
      </c>
      <c r="I1561" s="2">
        <v>50.197316000000008</v>
      </c>
      <c r="J1561" s="19" t="s">
        <v>54</v>
      </c>
      <c r="K1561" s="19" t="s">
        <v>50</v>
      </c>
      <c r="L1561" s="19" t="s">
        <v>47</v>
      </c>
    </row>
    <row r="1562" spans="1:12" ht="13.5" x14ac:dyDescent="0.25">
      <c r="A1562" s="3">
        <v>44285</v>
      </c>
      <c r="B1562" s="2">
        <v>55.790199999999999</v>
      </c>
      <c r="C1562" s="2">
        <v>42.019968486307597</v>
      </c>
      <c r="D1562" s="2">
        <v>1.7023839237600811</v>
      </c>
      <c r="E1562" s="2">
        <v>0.36137969010541066</v>
      </c>
      <c r="F1562" s="2">
        <v>57.399739999999994</v>
      </c>
      <c r="G1562" s="2">
        <v>59.494109999999992</v>
      </c>
      <c r="H1562" s="2">
        <v>56.159533999999994</v>
      </c>
      <c r="I1562" s="2">
        <v>50.228354500000016</v>
      </c>
      <c r="J1562" s="19" t="s">
        <v>48</v>
      </c>
      <c r="K1562" s="19" t="s">
        <v>50</v>
      </c>
      <c r="L1562" s="19" t="s">
        <v>53</v>
      </c>
    </row>
    <row r="1563" spans="1:12" ht="13.5" x14ac:dyDescent="0.25">
      <c r="A1563" s="3">
        <v>44286</v>
      </c>
      <c r="B1563" s="2">
        <v>55.782400000000003</v>
      </c>
      <c r="C1563" s="2">
        <v>41.995891111448138</v>
      </c>
      <c r="D1563" s="2">
        <v>1.8920384518137183</v>
      </c>
      <c r="E1563" s="2">
        <v>0.37356863583955985</v>
      </c>
      <c r="F1563" s="2">
        <v>56.892759999999996</v>
      </c>
      <c r="G1563" s="2">
        <v>59.449789999999993</v>
      </c>
      <c r="H1563" s="2">
        <v>56.141649999999991</v>
      </c>
      <c r="I1563" s="2">
        <v>50.258975000000007</v>
      </c>
      <c r="J1563" s="19" t="s">
        <v>54</v>
      </c>
      <c r="K1563" s="19" t="s">
        <v>50</v>
      </c>
      <c r="L1563" s="19" t="s">
        <v>47</v>
      </c>
    </row>
    <row r="1564" spans="1:12" ht="13.5" x14ac:dyDescent="0.25">
      <c r="A1564" s="3">
        <v>44287</v>
      </c>
      <c r="B1564" s="2">
        <v>55.207000000000001</v>
      </c>
      <c r="C1564" s="2">
        <v>40.167423284332315</v>
      </c>
      <c r="D1564" s="2">
        <v>2.1082983988436155</v>
      </c>
      <c r="E1564" s="2">
        <v>0.37157511853941017</v>
      </c>
      <c r="F1564" s="2">
        <v>55.961239999999997</v>
      </c>
      <c r="G1564" s="2">
        <v>59.333154999999998</v>
      </c>
      <c r="H1564" s="2">
        <v>56.157199999999996</v>
      </c>
      <c r="I1564" s="2">
        <v>50.283373500000017</v>
      </c>
      <c r="J1564" s="19" t="s">
        <v>54</v>
      </c>
      <c r="K1564" s="19" t="s">
        <v>50</v>
      </c>
      <c r="L1564" s="19" t="s">
        <v>47</v>
      </c>
    </row>
    <row r="1565" spans="1:12" ht="13.5" x14ac:dyDescent="0.25">
      <c r="A1565" s="3">
        <v>44288</v>
      </c>
      <c r="B1565" s="2">
        <v>56.863199999999999</v>
      </c>
      <c r="C1565" s="2">
        <v>47.282259632405122</v>
      </c>
      <c r="D1565" s="2">
        <v>2.2440074923987439</v>
      </c>
      <c r="E1565" s="2">
        <v>0.35682604213939079</v>
      </c>
      <c r="F1565" s="2">
        <v>55.718639999999994</v>
      </c>
      <c r="G1565" s="2">
        <v>59.213020000000007</v>
      </c>
      <c r="H1565" s="2">
        <v>56.228267999999986</v>
      </c>
      <c r="I1565" s="2">
        <v>50.30853500000002</v>
      </c>
      <c r="J1565" s="19" t="s">
        <v>48</v>
      </c>
      <c r="K1565" s="19" t="s">
        <v>50</v>
      </c>
      <c r="L1565" s="19" t="s">
        <v>53</v>
      </c>
    </row>
    <row r="1566" spans="1:12" ht="13.5" x14ac:dyDescent="0.25">
      <c r="A1566" s="3">
        <v>44291</v>
      </c>
      <c r="B1566" s="2">
        <v>56.863199999999999</v>
      </c>
      <c r="C1566" s="2">
        <v>47.282259632405122</v>
      </c>
      <c r="D1566" s="2">
        <v>2.1840370387180172</v>
      </c>
      <c r="E1566" s="2">
        <v>0.29788568132363646</v>
      </c>
      <c r="F1566" s="2">
        <v>56.101199999999992</v>
      </c>
      <c r="G1566" s="2">
        <v>59.008519999999997</v>
      </c>
      <c r="H1566" s="2">
        <v>56.299335999999983</v>
      </c>
      <c r="I1566" s="2">
        <v>50.338352000000015</v>
      </c>
      <c r="J1566" s="19" t="s">
        <v>48</v>
      </c>
      <c r="K1566" s="19" t="s">
        <v>50</v>
      </c>
      <c r="L1566" s="19" t="s">
        <v>51</v>
      </c>
    </row>
    <row r="1567" spans="1:12" ht="13.5" x14ac:dyDescent="0.25">
      <c r="A1567" s="3">
        <v>44292</v>
      </c>
      <c r="B1567" s="2">
        <v>57.563000000000002</v>
      </c>
      <c r="C1567" s="2">
        <v>50.185061108619912</v>
      </c>
      <c r="D1567" s="2">
        <v>2.2053874007776386</v>
      </c>
      <c r="E1567" s="2">
        <v>0.20021902854916357</v>
      </c>
      <c r="F1567" s="2">
        <v>56.455759999999998</v>
      </c>
      <c r="G1567" s="2">
        <v>58.795855000000003</v>
      </c>
      <c r="H1567" s="2">
        <v>56.393109999999979</v>
      </c>
      <c r="I1567" s="2">
        <v>50.371668000000021</v>
      </c>
      <c r="J1567" s="19" t="s">
        <v>48</v>
      </c>
      <c r="K1567" s="19" t="s">
        <v>50</v>
      </c>
      <c r="L1567" s="19" t="s">
        <v>51</v>
      </c>
    </row>
    <row r="1568" spans="1:12" ht="13.5" x14ac:dyDescent="0.25">
      <c r="A1568" s="3">
        <v>44293</v>
      </c>
      <c r="B1568" s="2">
        <v>57.9285</v>
      </c>
      <c r="C1568" s="2">
        <v>51.681543889341938</v>
      </c>
      <c r="D1568" s="2">
        <v>1.9569799932656338</v>
      </c>
      <c r="E1568" s="2">
        <v>7.8899347162987923E-2</v>
      </c>
      <c r="F1568" s="2">
        <v>56.884979999999999</v>
      </c>
      <c r="G1568" s="2">
        <v>58.582025000000009</v>
      </c>
      <c r="H1568" s="2">
        <v>56.48066399999999</v>
      </c>
      <c r="I1568" s="2">
        <v>50.403363000000027</v>
      </c>
      <c r="J1568" s="19" t="s">
        <v>48</v>
      </c>
      <c r="K1568" s="19" t="s">
        <v>49</v>
      </c>
      <c r="L1568" s="19" t="s">
        <v>51</v>
      </c>
    </row>
    <row r="1569" spans="1:12" ht="13.5" x14ac:dyDescent="0.25">
      <c r="A1569" s="3">
        <v>44294</v>
      </c>
      <c r="B1569" s="2">
        <v>56.194499999999998</v>
      </c>
      <c r="C1569" s="2">
        <v>44.804797115019355</v>
      </c>
      <c r="D1569" s="2">
        <v>2.1109784062603225</v>
      </c>
      <c r="E1569" s="2">
        <v>-6.4739034037432974E-2</v>
      </c>
      <c r="F1569" s="2">
        <v>57.082479999999997</v>
      </c>
      <c r="G1569" s="2">
        <v>58.281495000000021</v>
      </c>
      <c r="H1569" s="2">
        <v>56.547067999999989</v>
      </c>
      <c r="I1569" s="2">
        <v>50.42266350000002</v>
      </c>
      <c r="J1569" s="19" t="s">
        <v>48</v>
      </c>
      <c r="K1569" s="19" t="s">
        <v>49</v>
      </c>
      <c r="L1569" s="19" t="s">
        <v>51</v>
      </c>
    </row>
    <row r="1570" spans="1:12" ht="13.5" x14ac:dyDescent="0.25">
      <c r="A1570" s="3">
        <v>44298</v>
      </c>
      <c r="B1570" s="2">
        <v>52.773200000000003</v>
      </c>
      <c r="C1570" s="2">
        <v>34.929207518679988</v>
      </c>
      <c r="D1570" s="2">
        <v>2.2276913690765525</v>
      </c>
      <c r="E1570" s="2">
        <v>-0.19385073865043359</v>
      </c>
      <c r="F1570" s="2">
        <v>56.264480000000006</v>
      </c>
      <c r="G1570" s="2">
        <v>57.810290000000023</v>
      </c>
      <c r="H1570" s="2">
        <v>56.545045999999992</v>
      </c>
      <c r="I1570" s="2">
        <v>50.427892500000013</v>
      </c>
      <c r="J1570" s="19" t="s">
        <v>48</v>
      </c>
      <c r="K1570" s="19" t="s">
        <v>50</v>
      </c>
      <c r="L1570" s="19" t="s">
        <v>53</v>
      </c>
    </row>
    <row r="1571" spans="1:12" ht="13.5" x14ac:dyDescent="0.25">
      <c r="A1571" s="3">
        <v>44299</v>
      </c>
      <c r="B1571" s="2">
        <v>52.773200000000003</v>
      </c>
      <c r="C1571" s="2">
        <v>34.929207518679988</v>
      </c>
      <c r="D1571" s="2">
        <v>1.8732870935727277</v>
      </c>
      <c r="E1571" s="2">
        <v>-0.32500732985878433</v>
      </c>
      <c r="F1571" s="2">
        <v>55.446479999999994</v>
      </c>
      <c r="G1571" s="2">
        <v>57.447555000000008</v>
      </c>
      <c r="H1571" s="2">
        <v>56.511919999999989</v>
      </c>
      <c r="I1571" s="2">
        <v>50.436570000000017</v>
      </c>
      <c r="J1571" s="19" t="s">
        <v>48</v>
      </c>
      <c r="K1571" s="19" t="s">
        <v>50</v>
      </c>
      <c r="L1571" s="19" t="s">
        <v>53</v>
      </c>
    </row>
    <row r="1572" spans="1:12" ht="13.5" x14ac:dyDescent="0.25">
      <c r="A1572" s="3">
        <v>44300</v>
      </c>
      <c r="B1572" s="2">
        <v>51.194800000000001</v>
      </c>
      <c r="C1572" s="2">
        <v>31.244466921093178</v>
      </c>
      <c r="D1572" s="2">
        <v>1.8452018396187597</v>
      </c>
      <c r="E1572" s="2">
        <v>-0.47599192080746722</v>
      </c>
      <c r="F1572" s="2">
        <v>54.172839999999994</v>
      </c>
      <c r="G1572" s="2">
        <v>56.955745000000014</v>
      </c>
      <c r="H1572" s="2">
        <v>56.462778</v>
      </c>
      <c r="I1572" s="2">
        <v>50.440804000000028</v>
      </c>
      <c r="J1572" s="19" t="s">
        <v>54</v>
      </c>
      <c r="K1572" s="19" t="s">
        <v>50</v>
      </c>
      <c r="L1572" s="19" t="s">
        <v>47</v>
      </c>
    </row>
    <row r="1573" spans="1:12" ht="13.5" x14ac:dyDescent="0.25">
      <c r="A1573" s="3">
        <v>44301</v>
      </c>
      <c r="B1573" s="2">
        <v>51.085900000000002</v>
      </c>
      <c r="C1573" s="2">
        <v>31.001472667984842</v>
      </c>
      <c r="D1573" s="2">
        <v>1.8614056795167286</v>
      </c>
      <c r="E1573" s="2">
        <v>-0.65406634062444269</v>
      </c>
      <c r="F1573" s="2">
        <v>52.804319999999997</v>
      </c>
      <c r="G1573" s="2">
        <v>56.516419999999997</v>
      </c>
      <c r="H1573" s="2">
        <v>56.395906000000004</v>
      </c>
      <c r="I1573" s="2">
        <v>50.447942000000019</v>
      </c>
      <c r="J1573" s="19" t="s">
        <v>54</v>
      </c>
      <c r="K1573" s="19" t="s">
        <v>50</v>
      </c>
      <c r="L1573" s="19" t="s">
        <v>47</v>
      </c>
    </row>
    <row r="1574" spans="1:12" ht="13.5" x14ac:dyDescent="0.25">
      <c r="A1574" s="3">
        <v>44302</v>
      </c>
      <c r="B1574" s="2">
        <v>51.085900000000002</v>
      </c>
      <c r="C1574" s="2">
        <v>31.001472667984842</v>
      </c>
      <c r="D1574" s="2">
        <v>1.8178866859380207</v>
      </c>
      <c r="E1574" s="2">
        <v>-0.85732007654937381</v>
      </c>
      <c r="F1574" s="2">
        <v>51.782600000000002</v>
      </c>
      <c r="G1574" s="2">
        <v>56.077095</v>
      </c>
      <c r="H1574" s="2">
        <v>56.361692000000005</v>
      </c>
      <c r="I1574" s="2">
        <v>50.456459500000022</v>
      </c>
      <c r="J1574" s="19" t="s">
        <v>54</v>
      </c>
      <c r="K1574" s="19" t="s">
        <v>50</v>
      </c>
      <c r="L1574" s="19" t="s">
        <v>47</v>
      </c>
    </row>
    <row r="1575" spans="1:12" ht="13.5" x14ac:dyDescent="0.25">
      <c r="A1575" s="3">
        <v>44305</v>
      </c>
      <c r="B1575" s="2">
        <v>51.194800000000001</v>
      </c>
      <c r="C1575" s="2">
        <v>31.618255709943298</v>
      </c>
      <c r="D1575" s="2">
        <v>2.0567713868556865</v>
      </c>
      <c r="E1575" s="2">
        <v>-1.0680050510540549</v>
      </c>
      <c r="F1575" s="2">
        <v>51.466920000000002</v>
      </c>
      <c r="G1575" s="2">
        <v>55.623774999999988</v>
      </c>
      <c r="H1575" s="2">
        <v>56.312550000000002</v>
      </c>
      <c r="I1575" s="2">
        <v>50.464831500000017</v>
      </c>
      <c r="J1575" s="19" t="s">
        <v>54</v>
      </c>
      <c r="K1575" s="19" t="s">
        <v>50</v>
      </c>
      <c r="L1575" s="19" t="s">
        <v>47</v>
      </c>
    </row>
    <row r="1576" spans="1:12" ht="13.5" x14ac:dyDescent="0.25">
      <c r="A1576" s="3">
        <v>44306</v>
      </c>
      <c r="B1576" s="2">
        <v>52.096800000000002</v>
      </c>
      <c r="C1576" s="2">
        <v>36.66810511060168</v>
      </c>
      <c r="D1576" s="2">
        <v>2.2182751110862711</v>
      </c>
      <c r="E1576" s="2">
        <v>-1.2314421193359895</v>
      </c>
      <c r="F1576" s="2">
        <v>51.331639999999993</v>
      </c>
      <c r="G1576" s="2">
        <v>55.273874999999997</v>
      </c>
      <c r="H1576" s="2">
        <v>56.297622000000004</v>
      </c>
      <c r="I1576" s="2">
        <v>50.477713500000007</v>
      </c>
      <c r="J1576" s="19" t="s">
        <v>54</v>
      </c>
      <c r="K1576" s="19" t="s">
        <v>50</v>
      </c>
      <c r="L1576" s="19" t="s">
        <v>47</v>
      </c>
    </row>
    <row r="1577" spans="1:12" ht="13.5" x14ac:dyDescent="0.25">
      <c r="A1577" s="3">
        <v>44307</v>
      </c>
      <c r="B1577" s="2">
        <v>52.718800000000002</v>
      </c>
      <c r="C1577" s="2">
        <v>39.960729488377901</v>
      </c>
      <c r="D1577" s="2">
        <v>2.4354352926220741</v>
      </c>
      <c r="E1577" s="2">
        <v>-1.3539843297237342</v>
      </c>
      <c r="F1577" s="2">
        <v>51.636440000000007</v>
      </c>
      <c r="G1577" s="2">
        <v>54.916195000000002</v>
      </c>
      <c r="H1577" s="2">
        <v>56.294199999999989</v>
      </c>
      <c r="I1577" s="2">
        <v>50.497050500000022</v>
      </c>
      <c r="J1577" s="19" t="s">
        <v>48</v>
      </c>
      <c r="K1577" s="19" t="s">
        <v>50</v>
      </c>
      <c r="L1577" s="19" t="s">
        <v>51</v>
      </c>
    </row>
    <row r="1578" spans="1:12" ht="13.5" x14ac:dyDescent="0.25">
      <c r="A1578" s="3">
        <v>44308</v>
      </c>
      <c r="B1578" s="2">
        <v>52.718800000000002</v>
      </c>
      <c r="C1578" s="2">
        <v>39.960729488377901</v>
      </c>
      <c r="D1578" s="2">
        <v>2.6892561152769403</v>
      </c>
      <c r="E1578" s="2">
        <v>-1.434000406574055</v>
      </c>
      <c r="F1578" s="2">
        <v>51.963019999999993</v>
      </c>
      <c r="G1578" s="2">
        <v>54.636270000000003</v>
      </c>
      <c r="H1578" s="2">
        <v>56.280204000000005</v>
      </c>
      <c r="I1578" s="2">
        <v>50.518698000000022</v>
      </c>
      <c r="J1578" s="19" t="s">
        <v>48</v>
      </c>
      <c r="K1578" s="19" t="s">
        <v>50</v>
      </c>
      <c r="L1578" s="19" t="s">
        <v>51</v>
      </c>
    </row>
    <row r="1579" spans="1:12" ht="13.5" x14ac:dyDescent="0.25">
      <c r="A1579" s="3">
        <v>44309</v>
      </c>
      <c r="B1579" s="2">
        <v>51.513599999999997</v>
      </c>
      <c r="C1579" s="2">
        <v>35.780464727918798</v>
      </c>
      <c r="D1579" s="2">
        <v>2.7393464337070839</v>
      </c>
      <c r="E1579" s="2">
        <v>-1.4965887753972038</v>
      </c>
      <c r="F1579" s="2">
        <v>52.048559999999995</v>
      </c>
      <c r="G1579" s="2">
        <v>54.218719999999998</v>
      </c>
      <c r="H1579" s="2">
        <v>56.237438000000004</v>
      </c>
      <c r="I1579" s="2">
        <v>50.540858500000034</v>
      </c>
      <c r="J1579" s="19" t="s">
        <v>54</v>
      </c>
      <c r="K1579" s="19" t="s">
        <v>50</v>
      </c>
      <c r="L1579" s="19" t="s">
        <v>55</v>
      </c>
    </row>
    <row r="1580" spans="1:12" ht="13.5" x14ac:dyDescent="0.25">
      <c r="A1580" s="3">
        <v>44312</v>
      </c>
      <c r="B1580" s="2">
        <v>50.541600000000003</v>
      </c>
      <c r="C1580" s="2">
        <v>32.800301558552988</v>
      </c>
      <c r="D1580" s="2">
        <v>2.346363105597284</v>
      </c>
      <c r="E1580" s="2">
        <v>-1.5444464525604051</v>
      </c>
      <c r="F1580" s="2">
        <v>51.917920000000002</v>
      </c>
      <c r="G1580" s="2">
        <v>53.841989999999996</v>
      </c>
      <c r="H1580" s="2">
        <v>56.189072000000024</v>
      </c>
      <c r="I1580" s="2">
        <v>50.572272000000027</v>
      </c>
      <c r="J1580" s="19" t="s">
        <v>54</v>
      </c>
      <c r="K1580" s="19" t="s">
        <v>50</v>
      </c>
      <c r="L1580" s="19" t="s">
        <v>47</v>
      </c>
    </row>
    <row r="1581" spans="1:12" ht="13.5" x14ac:dyDescent="0.25">
      <c r="A1581" s="3">
        <v>44313</v>
      </c>
      <c r="B1581" s="2">
        <v>50.541600000000003</v>
      </c>
      <c r="C1581" s="2">
        <v>32.800301558552988</v>
      </c>
      <c r="D1581" s="2">
        <v>2.0371623430543053</v>
      </c>
      <c r="E1581" s="2">
        <v>-1.5575459229229247</v>
      </c>
      <c r="F1581" s="2">
        <v>51.606880000000004</v>
      </c>
      <c r="G1581" s="2">
        <v>53.621549999999999</v>
      </c>
      <c r="H1581" s="2">
        <v>56.134642000000021</v>
      </c>
      <c r="I1581" s="2">
        <v>50.617059500000025</v>
      </c>
      <c r="J1581" s="19" t="s">
        <v>54</v>
      </c>
      <c r="K1581" s="19" t="s">
        <v>50</v>
      </c>
      <c r="L1581" s="19" t="s">
        <v>47</v>
      </c>
    </row>
    <row r="1582" spans="1:12" ht="13.5" x14ac:dyDescent="0.25">
      <c r="A1582" s="3">
        <v>44314</v>
      </c>
      <c r="B1582" s="2">
        <v>50.541600000000003</v>
      </c>
      <c r="C1582" s="2">
        <v>32.800301558552974</v>
      </c>
      <c r="D1582" s="2">
        <v>1.5542960778932411</v>
      </c>
      <c r="E1582" s="2">
        <v>-1.4978660414644778</v>
      </c>
      <c r="F1582" s="2">
        <v>51.171440000000004</v>
      </c>
      <c r="G1582" s="2">
        <v>53.359119999999997</v>
      </c>
      <c r="H1582" s="2">
        <v>56.077102000000025</v>
      </c>
      <c r="I1582" s="2">
        <v>50.674482500000032</v>
      </c>
      <c r="J1582" s="19" t="s">
        <v>54</v>
      </c>
      <c r="K1582" s="19" t="s">
        <v>50</v>
      </c>
      <c r="L1582" s="19" t="s">
        <v>47</v>
      </c>
    </row>
    <row r="1583" spans="1:12" ht="13.5" x14ac:dyDescent="0.25">
      <c r="A1583" s="3">
        <v>44315</v>
      </c>
      <c r="B1583" s="2">
        <v>48.3489</v>
      </c>
      <c r="C1583" s="2">
        <v>26.566006620481133</v>
      </c>
      <c r="D1583" s="2">
        <v>1.3113815273779466</v>
      </c>
      <c r="E1583" s="2">
        <v>-1.3371967571144392</v>
      </c>
      <c r="F1583" s="2">
        <v>50.297460000000001</v>
      </c>
      <c r="G1583" s="2">
        <v>52.987445000000001</v>
      </c>
      <c r="H1583" s="2">
        <v>55.972598000000005</v>
      </c>
      <c r="I1583" s="2">
        <v>50.726773500000036</v>
      </c>
      <c r="J1583" s="19" t="s">
        <v>54</v>
      </c>
      <c r="K1583" s="19" t="s">
        <v>50</v>
      </c>
      <c r="L1583" s="19" t="s">
        <v>47</v>
      </c>
    </row>
    <row r="1584" spans="1:12" ht="13.5" x14ac:dyDescent="0.25">
      <c r="A1584" s="3">
        <v>44316</v>
      </c>
      <c r="B1584" s="2">
        <v>49.795200000000001</v>
      </c>
      <c r="C1584" s="2">
        <v>35.301147948932368</v>
      </c>
      <c r="D1584" s="2">
        <v>1.0301768906223501</v>
      </c>
      <c r="E1584" s="2">
        <v>-1.1378833952435983</v>
      </c>
      <c r="F1584" s="2">
        <v>49.953780000000002</v>
      </c>
      <c r="G1584" s="2">
        <v>52.716854999999995</v>
      </c>
      <c r="H1584" s="2">
        <v>55.897020000000012</v>
      </c>
      <c r="I1584" s="2">
        <v>50.780659000000043</v>
      </c>
      <c r="J1584" s="19" t="s">
        <v>54</v>
      </c>
      <c r="K1584" s="19" t="s">
        <v>50</v>
      </c>
      <c r="L1584" s="19" t="s">
        <v>47</v>
      </c>
    </row>
    <row r="1585" spans="1:12" ht="13.5" x14ac:dyDescent="0.25">
      <c r="A1585" s="3">
        <v>44319</v>
      </c>
      <c r="B1585" s="2">
        <v>51.241399999999999</v>
      </c>
      <c r="C1585" s="2">
        <v>42.647620877178603</v>
      </c>
      <c r="D1585" s="2">
        <v>0.7224567120745462</v>
      </c>
      <c r="E1585" s="2">
        <v>-0.91972354359399167</v>
      </c>
      <c r="F1585" s="2">
        <v>50.093739999999997</v>
      </c>
      <c r="G1585" s="2">
        <v>52.435764999999989</v>
      </c>
      <c r="H1585" s="2">
        <v>55.848966000000019</v>
      </c>
      <c r="I1585" s="2">
        <v>50.837848500000042</v>
      </c>
      <c r="J1585" s="19" t="s">
        <v>48</v>
      </c>
      <c r="K1585" s="19" t="s">
        <v>50</v>
      </c>
      <c r="L1585" s="19" t="s">
        <v>51</v>
      </c>
    </row>
    <row r="1586" spans="1:12" ht="13.5" x14ac:dyDescent="0.25">
      <c r="A1586" s="3">
        <v>44320</v>
      </c>
      <c r="B1586" s="2">
        <v>51.319200000000002</v>
      </c>
      <c r="C1586" s="2">
        <v>43.022440289650703</v>
      </c>
      <c r="D1586" s="2">
        <v>0.60560749284677939</v>
      </c>
      <c r="E1586" s="2">
        <v>-0.70901250870834309</v>
      </c>
      <c r="F1586" s="2">
        <v>50.24926</v>
      </c>
      <c r="G1586" s="2">
        <v>52.158564999999996</v>
      </c>
      <c r="H1586" s="2">
        <v>55.77432000000001</v>
      </c>
      <c r="I1586" s="2">
        <v>50.896166000000051</v>
      </c>
      <c r="J1586" s="19" t="s">
        <v>48</v>
      </c>
      <c r="K1586" s="19" t="s">
        <v>50</v>
      </c>
      <c r="L1586" s="19" t="s">
        <v>51</v>
      </c>
    </row>
    <row r="1587" spans="1:12" ht="13.5" x14ac:dyDescent="0.25">
      <c r="A1587" s="3">
        <v>44321</v>
      </c>
      <c r="B1587" s="2">
        <v>51.319200000000002</v>
      </c>
      <c r="C1587" s="2">
        <v>43.022440289650703</v>
      </c>
      <c r="D1587" s="2">
        <v>0.61171129552762693</v>
      </c>
      <c r="E1587" s="2">
        <v>-0.53427222232126792</v>
      </c>
      <c r="F1587" s="2">
        <v>50.404780000000002</v>
      </c>
      <c r="G1587" s="2">
        <v>51.846375000000002</v>
      </c>
      <c r="H1587" s="2">
        <v>55.701383999999997</v>
      </c>
      <c r="I1587" s="2">
        <v>50.955922000000044</v>
      </c>
      <c r="J1587" s="19" t="s">
        <v>48</v>
      </c>
      <c r="K1587" s="19" t="s">
        <v>50</v>
      </c>
      <c r="L1587" s="19" t="s">
        <v>51</v>
      </c>
    </row>
    <row r="1588" spans="1:12" ht="13.5" x14ac:dyDescent="0.25">
      <c r="A1588" s="3">
        <v>44322</v>
      </c>
      <c r="B1588" s="2">
        <v>51.319200000000002</v>
      </c>
      <c r="C1588" s="2">
        <v>43.022440289650703</v>
      </c>
      <c r="D1588" s="2">
        <v>0.62547226577014214</v>
      </c>
      <c r="E1588" s="2">
        <v>-0.45832922414316873</v>
      </c>
      <c r="F1588" s="2">
        <v>50.998839999999994</v>
      </c>
      <c r="G1588" s="2">
        <v>51.515909999999998</v>
      </c>
      <c r="H1588" s="2">
        <v>55.628448000000006</v>
      </c>
      <c r="I1588" s="2">
        <v>51.012878500000042</v>
      </c>
      <c r="J1588" s="19" t="s">
        <v>48</v>
      </c>
      <c r="K1588" s="19" t="s">
        <v>50</v>
      </c>
      <c r="L1588" s="19" t="s">
        <v>51</v>
      </c>
    </row>
    <row r="1589" spans="1:12" ht="13.5" x14ac:dyDescent="0.25">
      <c r="A1589" s="3">
        <v>44323</v>
      </c>
      <c r="B1589" s="2">
        <v>51.319200000000002</v>
      </c>
      <c r="C1589" s="2">
        <v>43.022440289650703</v>
      </c>
      <c r="D1589" s="2">
        <v>0.45966023657815214</v>
      </c>
      <c r="E1589" s="2">
        <v>-0.5242708162589067</v>
      </c>
      <c r="F1589" s="2">
        <v>51.303639999999994</v>
      </c>
      <c r="G1589" s="2">
        <v>51.272145000000002</v>
      </c>
      <c r="H1589" s="2">
        <v>55.557378000000007</v>
      </c>
      <c r="I1589" s="2">
        <v>51.070029500000039</v>
      </c>
      <c r="J1589" s="19" t="s">
        <v>48</v>
      </c>
      <c r="K1589" s="19" t="s">
        <v>50</v>
      </c>
      <c r="L1589" s="19" t="s">
        <v>51</v>
      </c>
    </row>
    <row r="1590" spans="1:12" ht="13.5" x14ac:dyDescent="0.25">
      <c r="A1590" s="3">
        <v>44326</v>
      </c>
      <c r="B1590" s="2">
        <v>51.319200000000002</v>
      </c>
      <c r="C1590" s="2">
        <v>43.022440289650696</v>
      </c>
      <c r="D1590" s="2">
        <v>0.17718915687984094</v>
      </c>
      <c r="E1590" s="2">
        <v>-0.6990539693909068</v>
      </c>
      <c r="F1590" s="2">
        <v>51.319200000000002</v>
      </c>
      <c r="G1590" s="2">
        <v>51.199445000000011</v>
      </c>
      <c r="H1590" s="2">
        <v>55.487397999999992</v>
      </c>
      <c r="I1590" s="2">
        <v>51.126014000000033</v>
      </c>
      <c r="J1590" s="19" t="s">
        <v>48</v>
      </c>
      <c r="K1590" s="19" t="s">
        <v>50</v>
      </c>
      <c r="L1590" s="19" t="s">
        <v>51</v>
      </c>
    </row>
    <row r="1591" spans="1:12" ht="13.5" x14ac:dyDescent="0.25">
      <c r="A1591" s="3">
        <v>44327</v>
      </c>
      <c r="B1591" s="2">
        <v>52.858800000000002</v>
      </c>
      <c r="C1591" s="2">
        <v>52.012289195949563</v>
      </c>
      <c r="D1591" s="2">
        <v>-0.16904532615308199</v>
      </c>
      <c r="E1591" s="2">
        <v>-0.90832045651275495</v>
      </c>
      <c r="F1591" s="2">
        <v>51.627120000000005</v>
      </c>
      <c r="G1591" s="2">
        <v>51.203725000000006</v>
      </c>
      <c r="H1591" s="2">
        <v>55.437790000000007</v>
      </c>
      <c r="I1591" s="2">
        <v>51.17842200000004</v>
      </c>
      <c r="J1591" s="19" t="s">
        <v>48</v>
      </c>
      <c r="K1591" s="19" t="s">
        <v>50</v>
      </c>
      <c r="L1591" s="19" t="s">
        <v>51</v>
      </c>
    </row>
    <row r="1592" spans="1:12" ht="13.5" x14ac:dyDescent="0.25">
      <c r="A1592" s="3">
        <v>44333</v>
      </c>
      <c r="B1592" s="2">
        <v>53.644100000000002</v>
      </c>
      <c r="C1592" s="2">
        <v>55.839601566732362</v>
      </c>
      <c r="D1592" s="2">
        <v>-0.52296242452755592</v>
      </c>
      <c r="E1592" s="2">
        <v>-1.1849369543169819</v>
      </c>
      <c r="F1592" s="2">
        <v>52.092100000000002</v>
      </c>
      <c r="G1592" s="2">
        <v>51.326190000000011</v>
      </c>
      <c r="H1592" s="2">
        <v>55.390979999999992</v>
      </c>
      <c r="I1592" s="2">
        <v>51.22188750000003</v>
      </c>
      <c r="J1592" s="19" t="s">
        <v>48</v>
      </c>
      <c r="K1592" s="19" t="s">
        <v>50</v>
      </c>
      <c r="L1592" s="19" t="s">
        <v>51</v>
      </c>
    </row>
    <row r="1593" spans="1:12" ht="13.5" x14ac:dyDescent="0.25">
      <c r="A1593" s="3">
        <v>44334</v>
      </c>
      <c r="B1593" s="2">
        <v>54.421700000000001</v>
      </c>
      <c r="C1593" s="2">
        <v>59.301009988005781</v>
      </c>
      <c r="D1593" s="2">
        <v>-1.2245828016069638</v>
      </c>
      <c r="E1593" s="2">
        <v>-1.5715601450758303</v>
      </c>
      <c r="F1593" s="2">
        <v>52.712600000000009</v>
      </c>
      <c r="G1593" s="2">
        <v>51.49298000000001</v>
      </c>
      <c r="H1593" s="2">
        <v>55.346038</v>
      </c>
      <c r="I1593" s="2">
        <v>51.281138000000034</v>
      </c>
      <c r="J1593" s="19" t="s">
        <v>48</v>
      </c>
      <c r="K1593" s="19" t="s">
        <v>50</v>
      </c>
      <c r="L1593" s="19" t="s">
        <v>51</v>
      </c>
    </row>
    <row r="1594" spans="1:12" ht="13.5" x14ac:dyDescent="0.25">
      <c r="A1594" s="3">
        <v>44335</v>
      </c>
      <c r="B1594" s="2">
        <v>53.263100000000001</v>
      </c>
      <c r="C1594" s="2">
        <v>52.675890646358489</v>
      </c>
      <c r="D1594" s="2">
        <v>-1.5212058001551441</v>
      </c>
      <c r="E1594" s="2">
        <v>-1.9709534715155699</v>
      </c>
      <c r="F1594" s="2">
        <v>53.101380000000006</v>
      </c>
      <c r="G1594" s="2">
        <v>51.601840000000003</v>
      </c>
      <c r="H1594" s="2">
        <v>55.260505999999992</v>
      </c>
      <c r="I1594" s="2">
        <v>51.325848000000036</v>
      </c>
      <c r="J1594" s="19" t="s">
        <v>54</v>
      </c>
      <c r="K1594" s="19" t="s">
        <v>50</v>
      </c>
      <c r="L1594" s="19" t="s">
        <v>55</v>
      </c>
    </row>
    <row r="1595" spans="1:12" ht="13.5" x14ac:dyDescent="0.25">
      <c r="A1595" s="3">
        <v>44336</v>
      </c>
      <c r="B1595" s="2">
        <v>54.406100000000002</v>
      </c>
      <c r="C1595" s="2">
        <v>57.697005092437145</v>
      </c>
      <c r="D1595" s="2">
        <v>-1.6379616445999545</v>
      </c>
      <c r="E1595" s="2">
        <v>-2.3793570254940324</v>
      </c>
      <c r="F1595" s="2">
        <v>53.718759999999996</v>
      </c>
      <c r="G1595" s="2">
        <v>51.762405000000001</v>
      </c>
      <c r="H1595" s="2">
        <v>55.163310000000003</v>
      </c>
      <c r="I1595" s="2">
        <v>51.36966350000003</v>
      </c>
      <c r="J1595" s="19" t="s">
        <v>54</v>
      </c>
      <c r="K1595" s="19" t="s">
        <v>50</v>
      </c>
      <c r="L1595" s="19" t="s">
        <v>55</v>
      </c>
    </row>
    <row r="1596" spans="1:12" ht="13.5" x14ac:dyDescent="0.25">
      <c r="A1596" s="3">
        <v>44337</v>
      </c>
      <c r="B1596" s="2">
        <v>55.595799999999997</v>
      </c>
      <c r="C1596" s="2">
        <v>62.193370028303463</v>
      </c>
      <c r="D1596" s="2">
        <v>-1.8229924441552896</v>
      </c>
      <c r="E1596" s="2">
        <v>-2.7682964741873679</v>
      </c>
      <c r="F1596" s="2">
        <v>54.266159999999999</v>
      </c>
      <c r="G1596" s="2">
        <v>51.937355000000004</v>
      </c>
      <c r="H1596" s="2">
        <v>55.056162</v>
      </c>
      <c r="I1596" s="2">
        <v>51.407375500000029</v>
      </c>
      <c r="J1596" s="19" t="s">
        <v>48</v>
      </c>
      <c r="K1596" s="19" t="s">
        <v>50</v>
      </c>
      <c r="L1596" s="19" t="s">
        <v>51</v>
      </c>
    </row>
    <row r="1597" spans="1:12" ht="13.5" x14ac:dyDescent="0.25">
      <c r="A1597" s="3">
        <v>44340</v>
      </c>
      <c r="B1597" s="2">
        <v>55.9846</v>
      </c>
      <c r="C1597" s="2">
        <v>63.556641385272208</v>
      </c>
      <c r="D1597" s="2">
        <v>-2.0247209344718016</v>
      </c>
      <c r="E1597" s="2">
        <v>-3.1118268453934248</v>
      </c>
      <c r="F1597" s="2">
        <v>54.734259999999992</v>
      </c>
      <c r="G1597" s="2">
        <v>52.100645000000007</v>
      </c>
      <c r="H1597" s="2">
        <v>54.93952800000001</v>
      </c>
      <c r="I1597" s="2">
        <v>51.442754500000028</v>
      </c>
      <c r="J1597" s="19" t="s">
        <v>48</v>
      </c>
      <c r="K1597" s="19" t="s">
        <v>49</v>
      </c>
      <c r="L1597" s="19" t="s">
        <v>51</v>
      </c>
    </row>
    <row r="1598" spans="1:12" ht="13.5" x14ac:dyDescent="0.25">
      <c r="A1598" s="3">
        <v>44341</v>
      </c>
      <c r="B1598" s="2">
        <v>55.9846</v>
      </c>
      <c r="C1598" s="2">
        <v>63.556641385272208</v>
      </c>
      <c r="D1598" s="2">
        <v>-2.2128635301958823</v>
      </c>
      <c r="E1598" s="2">
        <v>-3.2841287910903429</v>
      </c>
      <c r="F1598" s="2">
        <v>55.046839999999996</v>
      </c>
      <c r="G1598" s="2">
        <v>52.263935000000004</v>
      </c>
      <c r="H1598" s="2">
        <v>54.815118000000005</v>
      </c>
      <c r="I1598" s="2">
        <v>51.468064500000018</v>
      </c>
      <c r="J1598" s="19" t="s">
        <v>48</v>
      </c>
      <c r="K1598" s="19" t="s">
        <v>49</v>
      </c>
      <c r="L1598" s="19" t="s">
        <v>51</v>
      </c>
    </row>
    <row r="1599" spans="1:12" ht="13.5" x14ac:dyDescent="0.25">
      <c r="A1599" s="3">
        <v>44342</v>
      </c>
      <c r="B1599" s="2">
        <v>56.762099999999997</v>
      </c>
      <c r="C1599" s="2">
        <v>66.369160961436791</v>
      </c>
      <c r="D1599" s="2">
        <v>-2.4458104239375871</v>
      </c>
      <c r="E1599" s="2">
        <v>-3.1942888779675833</v>
      </c>
      <c r="F1599" s="2">
        <v>55.746639999999999</v>
      </c>
      <c r="G1599" s="2">
        <v>52.526359999999997</v>
      </c>
      <c r="H1599" s="2">
        <v>54.706257999999998</v>
      </c>
      <c r="I1599" s="2">
        <v>51.503054500000019</v>
      </c>
      <c r="J1599" s="19" t="s">
        <v>48</v>
      </c>
      <c r="K1599" s="19" t="s">
        <v>49</v>
      </c>
      <c r="L1599" s="19" t="s">
        <v>51</v>
      </c>
    </row>
    <row r="1600" spans="1:12" ht="13.5" x14ac:dyDescent="0.25">
      <c r="A1600" s="3">
        <v>44343</v>
      </c>
      <c r="B1600" s="2">
        <v>55.9846</v>
      </c>
      <c r="C1600" s="2">
        <v>61.276380587988292</v>
      </c>
      <c r="D1600" s="2">
        <v>-2.6048809483912052</v>
      </c>
      <c r="E1600" s="2">
        <v>-2.9283912279751836</v>
      </c>
      <c r="F1600" s="2">
        <v>56.062339999999992</v>
      </c>
      <c r="G1600" s="2">
        <v>52.798510000000007</v>
      </c>
      <c r="H1600" s="2">
        <v>54.582003999999998</v>
      </c>
      <c r="I1600" s="2">
        <v>51.530736000000019</v>
      </c>
      <c r="J1600" s="19" t="s">
        <v>48</v>
      </c>
      <c r="K1600" s="19" t="s">
        <v>49</v>
      </c>
      <c r="L1600" s="19" t="s">
        <v>51</v>
      </c>
    </row>
    <row r="1601" spans="1:12" ht="13.5" x14ac:dyDescent="0.25">
      <c r="A1601" s="3">
        <v>44344</v>
      </c>
      <c r="B1601" s="2">
        <v>55.595799999999997</v>
      </c>
      <c r="C1601" s="2">
        <v>58.84470006755123</v>
      </c>
      <c r="D1601" s="2">
        <v>-2.4873290122977068</v>
      </c>
      <c r="E1601" s="2">
        <v>-2.652789594125688</v>
      </c>
      <c r="F1601" s="2">
        <v>56.062339999999992</v>
      </c>
      <c r="G1601" s="2">
        <v>53.051220000000001</v>
      </c>
      <c r="H1601" s="2">
        <v>54.493361999999998</v>
      </c>
      <c r="I1601" s="2">
        <v>51.557017500000022</v>
      </c>
      <c r="J1601" s="19" t="s">
        <v>48</v>
      </c>
      <c r="K1601" s="19" t="s">
        <v>50</v>
      </c>
      <c r="L1601" s="19" t="s">
        <v>50</v>
      </c>
    </row>
    <row r="1602" spans="1:12" ht="13.5" x14ac:dyDescent="0.25">
      <c r="A1602" s="3">
        <v>44347</v>
      </c>
      <c r="B1602" s="2">
        <v>55.261499999999998</v>
      </c>
      <c r="C1602" s="2">
        <v>56.759041251584776</v>
      </c>
      <c r="D1602" s="2">
        <v>-2.2524968229105085</v>
      </c>
      <c r="E1602" s="2">
        <v>-2.3057739487063018</v>
      </c>
      <c r="F1602" s="2">
        <v>55.917719999999996</v>
      </c>
      <c r="G1602" s="2">
        <v>53.287215000000003</v>
      </c>
      <c r="H1602" s="2">
        <v>54.377972</v>
      </c>
      <c r="I1602" s="2">
        <v>51.59671250000001</v>
      </c>
      <c r="J1602" s="19" t="s">
        <v>54</v>
      </c>
      <c r="K1602" s="19" t="s">
        <v>50</v>
      </c>
      <c r="L1602" s="19" t="s">
        <v>47</v>
      </c>
    </row>
    <row r="1603" spans="1:12" ht="13.5" x14ac:dyDescent="0.25">
      <c r="A1603" s="3">
        <v>44348</v>
      </c>
      <c r="B1603" s="2">
        <v>55.595799999999997</v>
      </c>
      <c r="C1603" s="2">
        <v>58.348859554692211</v>
      </c>
      <c r="D1603" s="2">
        <v>-1.9664061124457746</v>
      </c>
      <c r="E1603" s="2">
        <v>-1.925863676994543</v>
      </c>
      <c r="F1603" s="2">
        <v>55.839959999999998</v>
      </c>
      <c r="G1603" s="2">
        <v>53.649559999999994</v>
      </c>
      <c r="H1603" s="2">
        <v>54.292439999999999</v>
      </c>
      <c r="I1603" s="2">
        <v>51.645154500000011</v>
      </c>
      <c r="J1603" s="19" t="s">
        <v>54</v>
      </c>
      <c r="K1603" s="19" t="s">
        <v>50</v>
      </c>
      <c r="L1603" s="19" t="s">
        <v>47</v>
      </c>
    </row>
    <row r="1604" spans="1:12" ht="13.5" x14ac:dyDescent="0.25">
      <c r="A1604" s="3">
        <v>44349</v>
      </c>
      <c r="B1604" s="2">
        <v>55.595799999999997</v>
      </c>
      <c r="C1604" s="2">
        <v>58.348859554692211</v>
      </c>
      <c r="D1604" s="2">
        <v>-1.9114779932788721</v>
      </c>
      <c r="E1604" s="2">
        <v>-1.5502981354069401</v>
      </c>
      <c r="F1604" s="2">
        <v>55.606700000000004</v>
      </c>
      <c r="G1604" s="2">
        <v>53.939589999999995</v>
      </c>
      <c r="H1604" s="2">
        <v>54.206907999999991</v>
      </c>
      <c r="I1604" s="2">
        <v>51.690875000000005</v>
      </c>
      <c r="J1604" s="19" t="s">
        <v>54</v>
      </c>
      <c r="K1604" s="19" t="s">
        <v>50</v>
      </c>
      <c r="L1604" s="19" t="s">
        <v>47</v>
      </c>
    </row>
    <row r="1605" spans="1:12" ht="13.5" x14ac:dyDescent="0.25">
      <c r="A1605" s="3">
        <v>44350</v>
      </c>
      <c r="B1605" s="2">
        <v>55.642499999999998</v>
      </c>
      <c r="C1605" s="2">
        <v>58.595491699749175</v>
      </c>
      <c r="D1605" s="2">
        <v>-1.7008564982816807</v>
      </c>
      <c r="E1605" s="2">
        <v>-1.1818269758256033</v>
      </c>
      <c r="F1605" s="2">
        <v>55.53828</v>
      </c>
      <c r="G1605" s="2">
        <v>54.15964499999999</v>
      </c>
      <c r="H1605" s="2">
        <v>54.114533999999992</v>
      </c>
      <c r="I1605" s="2">
        <v>51.733874499999999</v>
      </c>
      <c r="J1605" s="19" t="s">
        <v>54</v>
      </c>
      <c r="K1605" s="19" t="s">
        <v>50</v>
      </c>
      <c r="L1605" s="19" t="s">
        <v>47</v>
      </c>
    </row>
    <row r="1606" spans="1:12" ht="13.5" x14ac:dyDescent="0.25">
      <c r="A1606" s="3">
        <v>44351</v>
      </c>
      <c r="B1606" s="2">
        <v>55.642499999999998</v>
      </c>
      <c r="C1606" s="2">
        <v>58.595491699749175</v>
      </c>
      <c r="D1606" s="2">
        <v>-1.3475159366937817</v>
      </c>
      <c r="E1606" s="2">
        <v>-0.84464610626424907</v>
      </c>
      <c r="F1606" s="2">
        <v>55.547619999999995</v>
      </c>
      <c r="G1606" s="2">
        <v>54.375809999999987</v>
      </c>
      <c r="H1606" s="2">
        <v>54.045487999999999</v>
      </c>
      <c r="I1606" s="2">
        <v>51.778818000000001</v>
      </c>
      <c r="J1606" s="19" t="s">
        <v>48</v>
      </c>
      <c r="K1606" s="19" t="s">
        <v>50</v>
      </c>
      <c r="L1606" s="19" t="s">
        <v>51</v>
      </c>
    </row>
    <row r="1607" spans="1:12" ht="13.5" x14ac:dyDescent="0.25">
      <c r="A1607" s="3">
        <v>44354</v>
      </c>
      <c r="B1607" s="2">
        <v>56.762099999999997</v>
      </c>
      <c r="C1607" s="2">
        <v>64.448696125975999</v>
      </c>
      <c r="D1607" s="2">
        <v>-1.0789759988491952</v>
      </c>
      <c r="E1607" s="2">
        <v>-0.52465667521946324</v>
      </c>
      <c r="F1607" s="2">
        <v>55.847739999999988</v>
      </c>
      <c r="G1607" s="2">
        <v>54.647955000000003</v>
      </c>
      <c r="H1607" s="2">
        <v>53.983281999999974</v>
      </c>
      <c r="I1607" s="2">
        <v>51.836357500000005</v>
      </c>
      <c r="J1607" s="19" t="s">
        <v>48</v>
      </c>
      <c r="K1607" s="19" t="s">
        <v>50</v>
      </c>
      <c r="L1607" s="19" t="s">
        <v>51</v>
      </c>
    </row>
    <row r="1608" spans="1:12" ht="13.5" x14ac:dyDescent="0.25">
      <c r="A1608" s="3">
        <v>44355</v>
      </c>
      <c r="B1608" s="2">
        <v>56.754399999999997</v>
      </c>
      <c r="C1608" s="2">
        <v>64.381287071707931</v>
      </c>
      <c r="D1608" s="2">
        <v>-0.86457546636299298</v>
      </c>
      <c r="E1608" s="2">
        <v>-0.23402051102565516</v>
      </c>
      <c r="F1608" s="2">
        <v>56.079459999999997</v>
      </c>
      <c r="G1608" s="2">
        <v>54.919714999999997</v>
      </c>
      <c r="H1608" s="2">
        <v>53.952023999999973</v>
      </c>
      <c r="I1608" s="2">
        <v>51.894635999999998</v>
      </c>
      <c r="J1608" s="19" t="s">
        <v>48</v>
      </c>
      <c r="K1608" s="19" t="s">
        <v>50</v>
      </c>
      <c r="L1608" s="19" t="s">
        <v>51</v>
      </c>
    </row>
    <row r="1609" spans="1:12" ht="13.5" x14ac:dyDescent="0.25">
      <c r="A1609" s="3">
        <v>44356</v>
      </c>
      <c r="B1609" s="2">
        <v>56.754399999999997</v>
      </c>
      <c r="C1609" s="2">
        <v>64.381287071707931</v>
      </c>
      <c r="D1609" s="2">
        <v>-0.57590239428562029</v>
      </c>
      <c r="E1609" s="2">
        <v>9.2696482691221049E-3</v>
      </c>
      <c r="F1609" s="2">
        <v>56.31118</v>
      </c>
      <c r="G1609" s="2">
        <v>55.191475000000004</v>
      </c>
      <c r="H1609" s="2">
        <v>53.889819999999972</v>
      </c>
      <c r="I1609" s="2">
        <v>51.947549500000008</v>
      </c>
      <c r="J1609" s="19" t="s">
        <v>48</v>
      </c>
      <c r="K1609" s="19" t="s">
        <v>50</v>
      </c>
      <c r="L1609" s="19" t="s">
        <v>51</v>
      </c>
    </row>
    <row r="1610" spans="1:12" ht="13.5" x14ac:dyDescent="0.25">
      <c r="A1610" s="3">
        <v>44357</v>
      </c>
      <c r="B1610" s="2">
        <v>56.754399999999997</v>
      </c>
      <c r="C1610" s="2">
        <v>64.381287071707931</v>
      </c>
      <c r="D1610" s="2">
        <v>-0.46269867805080622</v>
      </c>
      <c r="E1610" s="2">
        <v>0.19886546076211323</v>
      </c>
      <c r="F1610" s="2">
        <v>56.533560000000001</v>
      </c>
      <c r="G1610" s="2">
        <v>55.463234999999997</v>
      </c>
      <c r="H1610" s="2">
        <v>53.863383999999975</v>
      </c>
      <c r="I1610" s="2">
        <v>52.000851499999996</v>
      </c>
      <c r="J1610" s="19" t="s">
        <v>54</v>
      </c>
      <c r="K1610" s="19" t="s">
        <v>50</v>
      </c>
      <c r="L1610" s="19" t="s">
        <v>55</v>
      </c>
    </row>
    <row r="1611" spans="1:12" ht="13.5" x14ac:dyDescent="0.25">
      <c r="A1611" s="3">
        <v>44358</v>
      </c>
      <c r="B1611" s="2">
        <v>56.754399999999997</v>
      </c>
      <c r="C1611" s="2">
        <v>64.381287071707931</v>
      </c>
      <c r="D1611" s="2">
        <v>-0.4373214225614106</v>
      </c>
      <c r="E1611" s="2">
        <v>0.35002841965147613</v>
      </c>
      <c r="F1611" s="2">
        <v>56.755939999999995</v>
      </c>
      <c r="G1611" s="2">
        <v>55.658014999999999</v>
      </c>
      <c r="H1611" s="2">
        <v>53.899463999999973</v>
      </c>
      <c r="I1611" s="2">
        <v>52.054464499999995</v>
      </c>
      <c r="J1611" s="19" t="s">
        <v>54</v>
      </c>
      <c r="K1611" s="19" t="s">
        <v>50</v>
      </c>
      <c r="L1611" s="19" t="s">
        <v>55</v>
      </c>
    </row>
    <row r="1612" spans="1:12" ht="13.5" x14ac:dyDescent="0.25">
      <c r="A1612" s="3">
        <v>44361</v>
      </c>
      <c r="B1612" s="2">
        <v>55.976799999999997</v>
      </c>
      <c r="C1612" s="2">
        <v>56.372356180285337</v>
      </c>
      <c r="D1612" s="2">
        <v>-0.41948942555334412</v>
      </c>
      <c r="E1612" s="2">
        <v>0.47790029884829432</v>
      </c>
      <c r="F1612" s="2">
        <v>56.598879999999994</v>
      </c>
      <c r="G1612" s="2">
        <v>55.774649999999994</v>
      </c>
      <c r="H1612" s="2">
        <v>53.903195999999973</v>
      </c>
      <c r="I1612" s="2">
        <v>52.1080775</v>
      </c>
      <c r="J1612" s="19" t="s">
        <v>54</v>
      </c>
      <c r="K1612" s="19" t="s">
        <v>50</v>
      </c>
      <c r="L1612" s="19" t="s">
        <v>47</v>
      </c>
    </row>
    <row r="1613" spans="1:12" ht="13.5" x14ac:dyDescent="0.25">
      <c r="A1613" s="3">
        <v>44362</v>
      </c>
      <c r="B1613" s="2">
        <v>56.6066</v>
      </c>
      <c r="C1613" s="2">
        <v>60.642774809790687</v>
      </c>
      <c r="D1613" s="2">
        <v>-0.40411063102506262</v>
      </c>
      <c r="E1613" s="2">
        <v>0.60122220554180561</v>
      </c>
      <c r="F1613" s="2">
        <v>56.569319999999991</v>
      </c>
      <c r="G1613" s="2">
        <v>55.883895000000017</v>
      </c>
      <c r="H1613" s="2">
        <v>53.919679999999971</v>
      </c>
      <c r="I1613" s="2">
        <v>52.165694999999999</v>
      </c>
      <c r="J1613" s="19" t="s">
        <v>54</v>
      </c>
      <c r="K1613" s="19" t="s">
        <v>50</v>
      </c>
      <c r="L1613" s="19" t="s">
        <v>47</v>
      </c>
    </row>
    <row r="1614" spans="1:12" ht="13.5" x14ac:dyDescent="0.25">
      <c r="A1614" s="3">
        <v>44363</v>
      </c>
      <c r="B1614" s="2">
        <v>56.6066</v>
      </c>
      <c r="C1614" s="2">
        <v>60.642774809790687</v>
      </c>
      <c r="D1614" s="2">
        <v>-0.39897555689577757</v>
      </c>
      <c r="E1614" s="2">
        <v>0.70784788773867713</v>
      </c>
      <c r="F1614" s="2">
        <v>56.539760000000001</v>
      </c>
      <c r="G1614" s="2">
        <v>56.051070000000017</v>
      </c>
      <c r="H1614" s="2">
        <v>53.947671999999976</v>
      </c>
      <c r="I1614" s="2">
        <v>52.219346499999993</v>
      </c>
      <c r="J1614" s="19" t="s">
        <v>54</v>
      </c>
      <c r="K1614" s="19" t="s">
        <v>50</v>
      </c>
      <c r="L1614" s="19" t="s">
        <v>47</v>
      </c>
    </row>
    <row r="1615" spans="1:12" ht="13.5" x14ac:dyDescent="0.25">
      <c r="A1615" s="3">
        <v>44364</v>
      </c>
      <c r="B1615" s="2">
        <v>56.373399999999997</v>
      </c>
      <c r="C1615" s="2">
        <v>58.196523935790658</v>
      </c>
      <c r="D1615" s="2">
        <v>-0.37746601953641346</v>
      </c>
      <c r="E1615" s="2">
        <v>0.8110516888760777</v>
      </c>
      <c r="F1615" s="2">
        <v>56.463560000000008</v>
      </c>
      <c r="G1615" s="2">
        <v>56.149435000000004</v>
      </c>
      <c r="H1615" s="2">
        <v>53.937875999999967</v>
      </c>
      <c r="I1615" s="2">
        <v>52.271831999999996</v>
      </c>
      <c r="J1615" s="19" t="s">
        <v>54</v>
      </c>
      <c r="K1615" s="19" t="s">
        <v>52</v>
      </c>
      <c r="L1615" s="19" t="s">
        <v>47</v>
      </c>
    </row>
    <row r="1616" spans="1:12" ht="13.5" x14ac:dyDescent="0.25">
      <c r="A1616" s="3">
        <v>44365</v>
      </c>
      <c r="B1616" s="2">
        <v>54.468299999999999</v>
      </c>
      <c r="C1616" s="2">
        <v>42.952897201306918</v>
      </c>
      <c r="D1616" s="2">
        <v>-0.22352303705216059</v>
      </c>
      <c r="E1616" s="2">
        <v>0.95223097398751744</v>
      </c>
      <c r="F1616" s="2">
        <v>56.006340000000002</v>
      </c>
      <c r="G1616" s="2">
        <v>56.093060000000001</v>
      </c>
      <c r="H1616" s="2">
        <v>53.889977999999971</v>
      </c>
      <c r="I1616" s="2">
        <v>52.321673499999996</v>
      </c>
      <c r="J1616" s="19" t="s">
        <v>54</v>
      </c>
      <c r="K1616" s="19" t="s">
        <v>52</v>
      </c>
      <c r="L1616" s="19" t="s">
        <v>47</v>
      </c>
    </row>
    <row r="1617" spans="1:12" ht="13.5" x14ac:dyDescent="0.25">
      <c r="A1617" s="3">
        <v>44368</v>
      </c>
      <c r="B1617" s="2">
        <v>55.9846</v>
      </c>
      <c r="C1617" s="2">
        <v>53.412451127753528</v>
      </c>
      <c r="D1617" s="2">
        <v>-2.7056335253369923E-2</v>
      </c>
      <c r="E1617" s="2">
        <v>1.0682209794666158</v>
      </c>
      <c r="F1617" s="2">
        <v>56.007899999999992</v>
      </c>
      <c r="G1617" s="2">
        <v>56.093060000000001</v>
      </c>
      <c r="H1617" s="2">
        <v>53.858409999999985</v>
      </c>
      <c r="I1617" s="2">
        <v>52.3890885</v>
      </c>
      <c r="J1617" s="19" t="s">
        <v>54</v>
      </c>
      <c r="K1617" s="19" t="s">
        <v>50</v>
      </c>
      <c r="L1617" s="19" t="s">
        <v>55</v>
      </c>
    </row>
    <row r="1618" spans="1:12" ht="13.5" x14ac:dyDescent="0.25">
      <c r="A1618" s="3">
        <v>44369</v>
      </c>
      <c r="B1618" s="2">
        <v>55.9846</v>
      </c>
      <c r="C1618" s="2">
        <v>53.412451127753528</v>
      </c>
      <c r="D1618" s="2">
        <v>0.13485468564600467</v>
      </c>
      <c r="E1618" s="2">
        <v>1.1684471262462717</v>
      </c>
      <c r="F1618" s="2">
        <v>55.883500000000005</v>
      </c>
      <c r="G1618" s="2">
        <v>56.093060000000001</v>
      </c>
      <c r="H1618" s="2">
        <v>53.819531999999981</v>
      </c>
      <c r="I1618" s="2">
        <v>52.451293499999998</v>
      </c>
      <c r="J1618" s="19" t="s">
        <v>54</v>
      </c>
      <c r="K1618" s="19" t="s">
        <v>50</v>
      </c>
      <c r="L1618" s="19" t="s">
        <v>47</v>
      </c>
    </row>
    <row r="1619" spans="1:12" ht="13.5" x14ac:dyDescent="0.25">
      <c r="A1619" s="3">
        <v>44370</v>
      </c>
      <c r="B1619" s="2">
        <v>55.9846</v>
      </c>
      <c r="C1619" s="2">
        <v>53.412451127753521</v>
      </c>
      <c r="D1619" s="2">
        <v>0.26894389363672389</v>
      </c>
      <c r="E1619" s="2">
        <v>1.2665398037506557</v>
      </c>
      <c r="F1619" s="2">
        <v>55.759100000000004</v>
      </c>
      <c r="G1619" s="2">
        <v>56.054184999999997</v>
      </c>
      <c r="H1619" s="2">
        <v>53.815333999999964</v>
      </c>
      <c r="I1619" s="2">
        <v>52.506966999999996</v>
      </c>
      <c r="J1619" s="19" t="s">
        <v>54</v>
      </c>
      <c r="K1619" s="19" t="s">
        <v>50</v>
      </c>
      <c r="L1619" s="19" t="s">
        <v>47</v>
      </c>
    </row>
    <row r="1620" spans="1:12" ht="13.5" x14ac:dyDescent="0.25">
      <c r="A1620" s="3">
        <v>44371</v>
      </c>
      <c r="B1620" s="2">
        <v>55.9846</v>
      </c>
      <c r="C1620" s="2">
        <v>53.412451127753521</v>
      </c>
      <c r="D1620" s="2">
        <v>0.37970730281878673</v>
      </c>
      <c r="E1620" s="2">
        <v>1.364112993079424</v>
      </c>
      <c r="F1620" s="2">
        <v>55.681339999999999</v>
      </c>
      <c r="G1620" s="2">
        <v>56.054184999999997</v>
      </c>
      <c r="H1620" s="2">
        <v>53.879561999999986</v>
      </c>
      <c r="I1620" s="2">
        <v>52.557508499999983</v>
      </c>
      <c r="J1620" s="19" t="s">
        <v>54</v>
      </c>
      <c r="K1620" s="19" t="s">
        <v>50</v>
      </c>
      <c r="L1620" s="19" t="s">
        <v>47</v>
      </c>
    </row>
    <row r="1621" spans="1:12" ht="13.5" x14ac:dyDescent="0.25">
      <c r="A1621" s="3">
        <v>44372</v>
      </c>
      <c r="B1621" s="2">
        <v>56.287799999999997</v>
      </c>
      <c r="C1621" s="2">
        <v>55.601861289050888</v>
      </c>
      <c r="D1621" s="2">
        <v>0.44847399317147563</v>
      </c>
      <c r="E1621" s="2">
        <v>1.4689254858932435</v>
      </c>
      <c r="F1621" s="2">
        <v>56.04524</v>
      </c>
      <c r="G1621" s="2">
        <v>56.088784999999987</v>
      </c>
      <c r="H1621" s="2">
        <v>53.949853999999981</v>
      </c>
      <c r="I1621" s="2">
        <v>52.609954999999985</v>
      </c>
      <c r="J1621" s="19" t="s">
        <v>48</v>
      </c>
      <c r="K1621" s="19" t="s">
        <v>50</v>
      </c>
      <c r="L1621" s="19" t="s">
        <v>51</v>
      </c>
    </row>
    <row r="1622" spans="1:12" ht="13.5" x14ac:dyDescent="0.25">
      <c r="A1622" s="3">
        <v>44375</v>
      </c>
      <c r="B1622" s="2">
        <v>56.124499999999998</v>
      </c>
      <c r="C1622" s="2">
        <v>54.126465275748394</v>
      </c>
      <c r="D1622" s="2">
        <v>0.39502312101848247</v>
      </c>
      <c r="E1622" s="2">
        <v>1.52730526221197</v>
      </c>
      <c r="F1622" s="2">
        <v>56.073220000000006</v>
      </c>
      <c r="G1622" s="2">
        <v>56.131934999999977</v>
      </c>
      <c r="H1622" s="2">
        <v>54.048447999999986</v>
      </c>
      <c r="I1622" s="2">
        <v>52.657308499999992</v>
      </c>
      <c r="J1622" s="19" t="s">
        <v>48</v>
      </c>
      <c r="K1622" s="19" t="s">
        <v>50</v>
      </c>
      <c r="L1622" s="19" t="s">
        <v>51</v>
      </c>
    </row>
    <row r="1623" spans="1:12" ht="13.5" x14ac:dyDescent="0.25">
      <c r="A1623" s="3">
        <v>44376</v>
      </c>
      <c r="B1623" s="2">
        <v>55.976799999999997</v>
      </c>
      <c r="C1623" s="2">
        <v>52.762743917187123</v>
      </c>
      <c r="D1623" s="2">
        <v>0.4547938266420033</v>
      </c>
      <c r="E1623" s="2">
        <v>1.5545836433086029</v>
      </c>
      <c r="F1623" s="2">
        <v>56.071659999999994</v>
      </c>
      <c r="G1623" s="2">
        <v>56.150984999999977</v>
      </c>
      <c r="H1623" s="2">
        <v>54.14626599999999</v>
      </c>
      <c r="I1623" s="2">
        <v>52.700035499999984</v>
      </c>
      <c r="J1623" s="19" t="s">
        <v>48</v>
      </c>
      <c r="K1623" s="19" t="s">
        <v>50</v>
      </c>
      <c r="L1623" s="19" t="s">
        <v>53</v>
      </c>
    </row>
    <row r="1624" spans="1:12" ht="13.5" x14ac:dyDescent="0.25">
      <c r="A1624" s="3">
        <v>44377</v>
      </c>
      <c r="B1624" s="2">
        <v>56.373399999999997</v>
      </c>
      <c r="C1624" s="2">
        <v>55.970605269063945</v>
      </c>
      <c r="D1624" s="2">
        <v>0.47423932162747917</v>
      </c>
      <c r="E1624" s="2">
        <v>1.57683724926083</v>
      </c>
      <c r="F1624" s="2">
        <v>56.149419999999999</v>
      </c>
      <c r="G1624" s="2">
        <v>56.189864999999983</v>
      </c>
      <c r="H1624" s="2">
        <v>54.252015999999983</v>
      </c>
      <c r="I1624" s="2">
        <v>52.742412999999985</v>
      </c>
      <c r="J1624" s="19" t="s">
        <v>48</v>
      </c>
      <c r="K1624" s="19" t="s">
        <v>50</v>
      </c>
      <c r="L1624" s="19" t="s">
        <v>51</v>
      </c>
    </row>
    <row r="1625" spans="1:12" ht="13.5" x14ac:dyDescent="0.25">
      <c r="A1625" s="3">
        <v>44378</v>
      </c>
      <c r="B1625" s="2">
        <v>56.373399999999997</v>
      </c>
      <c r="C1625" s="2">
        <v>55.970605269063945</v>
      </c>
      <c r="D1625" s="2">
        <v>0.45085058611322637</v>
      </c>
      <c r="E1625" s="2">
        <v>1.5773778447267377</v>
      </c>
      <c r="F1625" s="2">
        <v>56.227179999999997</v>
      </c>
      <c r="G1625" s="2">
        <v>56.226410000000001</v>
      </c>
      <c r="H1625" s="2">
        <v>54.355587999999983</v>
      </c>
      <c r="I1625" s="2">
        <v>52.79101099999999</v>
      </c>
      <c r="J1625" s="19" t="s">
        <v>48</v>
      </c>
      <c r="K1625" s="19" t="s">
        <v>50</v>
      </c>
      <c r="L1625" s="19" t="s">
        <v>51</v>
      </c>
    </row>
    <row r="1626" spans="1:12" ht="13.5" x14ac:dyDescent="0.25">
      <c r="A1626" s="3">
        <v>44379</v>
      </c>
      <c r="B1626" s="2">
        <v>56.287799999999997</v>
      </c>
      <c r="C1626" s="2">
        <v>55.035068502837085</v>
      </c>
      <c r="D1626" s="2">
        <v>0.14063661286287044</v>
      </c>
      <c r="E1626" s="2">
        <v>1.5283082078868184</v>
      </c>
      <c r="F1626" s="2">
        <v>56.227179999999997</v>
      </c>
      <c r="G1626" s="2">
        <v>56.258675000000004</v>
      </c>
      <c r="H1626" s="2">
        <v>54.439407999999979</v>
      </c>
      <c r="I1626" s="2">
        <v>52.845673499999982</v>
      </c>
      <c r="J1626" s="19" t="s">
        <v>48</v>
      </c>
      <c r="K1626" s="19" t="s">
        <v>50</v>
      </c>
      <c r="L1626" s="19" t="s">
        <v>50</v>
      </c>
    </row>
    <row r="1627" spans="1:12" ht="13.5" x14ac:dyDescent="0.25">
      <c r="A1627" s="3">
        <v>44382</v>
      </c>
      <c r="B1627" s="2">
        <v>56.287799999999997</v>
      </c>
      <c r="C1627" s="2">
        <v>55.035068502837085</v>
      </c>
      <c r="D1627" s="2">
        <v>0.10853066102441034</v>
      </c>
      <c r="E1627" s="2">
        <v>1.4595752765861125</v>
      </c>
      <c r="F1627" s="2">
        <v>56.259839999999997</v>
      </c>
      <c r="G1627" s="2">
        <v>56.234960000000001</v>
      </c>
      <c r="H1627" s="2">
        <v>54.510787999999984</v>
      </c>
      <c r="I1627" s="2">
        <v>52.903173999999979</v>
      </c>
      <c r="J1627" s="19" t="s">
        <v>48</v>
      </c>
      <c r="K1627" s="19" t="s">
        <v>50</v>
      </c>
      <c r="L1627" s="19" t="s">
        <v>51</v>
      </c>
    </row>
    <row r="1628" spans="1:12" ht="13.5" x14ac:dyDescent="0.25">
      <c r="A1628" s="3">
        <v>44383</v>
      </c>
      <c r="B1628" s="2">
        <v>57.483499999999999</v>
      </c>
      <c r="C1628" s="2">
        <v>64.616310388257887</v>
      </c>
      <c r="D1628" s="2">
        <v>-9.8860324219529616E-3</v>
      </c>
      <c r="E1628" s="2">
        <v>1.3625886157506224</v>
      </c>
      <c r="F1628" s="2">
        <v>56.56118</v>
      </c>
      <c r="G1628" s="2">
        <v>56.27141499999999</v>
      </c>
      <c r="H1628" s="2">
        <v>54.606081999999986</v>
      </c>
      <c r="I1628" s="2">
        <v>52.962765499999975</v>
      </c>
      <c r="J1628" s="19" t="s">
        <v>48</v>
      </c>
      <c r="K1628" s="19" t="s">
        <v>50</v>
      </c>
      <c r="L1628" s="19" t="s">
        <v>51</v>
      </c>
    </row>
    <row r="1629" spans="1:12" ht="13.5" x14ac:dyDescent="0.25">
      <c r="A1629" s="3">
        <v>44384</v>
      </c>
      <c r="B1629" s="2">
        <v>57.1738</v>
      </c>
      <c r="C1629" s="2">
        <v>60.991219932499959</v>
      </c>
      <c r="D1629" s="2">
        <v>-9.6690723499058606E-2</v>
      </c>
      <c r="E1629" s="2">
        <v>1.2563552972772996</v>
      </c>
      <c r="F1629" s="2">
        <v>56.721259999999994</v>
      </c>
      <c r="G1629" s="2">
        <v>56.292384999999989</v>
      </c>
      <c r="H1629" s="2">
        <v>54.719285999999983</v>
      </c>
      <c r="I1629" s="2">
        <v>53.021585999999978</v>
      </c>
      <c r="J1629" s="19" t="s">
        <v>54</v>
      </c>
      <c r="K1629" s="19" t="s">
        <v>50</v>
      </c>
      <c r="L1629" s="19" t="s">
        <v>47</v>
      </c>
    </row>
    <row r="1630" spans="1:12" ht="13.5" x14ac:dyDescent="0.25">
      <c r="A1630" s="3">
        <v>44385</v>
      </c>
      <c r="B1630" s="2">
        <v>57.1738</v>
      </c>
      <c r="C1630" s="2">
        <v>60.991219932499959</v>
      </c>
      <c r="D1630" s="2">
        <v>-0.17715034501531335</v>
      </c>
      <c r="E1630" s="2">
        <v>1.1464474037092862</v>
      </c>
      <c r="F1630" s="2">
        <v>56.881340000000002</v>
      </c>
      <c r="G1630" s="2">
        <v>56.313354999999987</v>
      </c>
      <c r="H1630" s="2">
        <v>54.851929999999996</v>
      </c>
      <c r="I1630" s="2">
        <v>53.085071999999982</v>
      </c>
      <c r="J1630" s="19" t="s">
        <v>54</v>
      </c>
      <c r="K1630" s="19" t="s">
        <v>50</v>
      </c>
      <c r="L1630" s="19" t="s">
        <v>47</v>
      </c>
    </row>
    <row r="1631" spans="1:12" ht="13.5" x14ac:dyDescent="0.25">
      <c r="A1631" s="3">
        <v>44386</v>
      </c>
      <c r="B1631" s="2">
        <v>57.1738</v>
      </c>
      <c r="C1631" s="2">
        <v>60.991219932499959</v>
      </c>
      <c r="D1631" s="2">
        <v>-0.20507568557631117</v>
      </c>
      <c r="E1631" s="2">
        <v>1.0210357517305948</v>
      </c>
      <c r="F1631" s="2">
        <v>57.058539999999994</v>
      </c>
      <c r="G1631" s="2">
        <v>56.334324999999993</v>
      </c>
      <c r="H1631" s="2">
        <v>54.984574000000002</v>
      </c>
      <c r="I1631" s="2">
        <v>53.142725999999982</v>
      </c>
      <c r="J1631" s="19" t="s">
        <v>54</v>
      </c>
      <c r="K1631" s="19" t="s">
        <v>50</v>
      </c>
      <c r="L1631" s="19" t="s">
        <v>47</v>
      </c>
    </row>
    <row r="1632" spans="1:12" ht="13.5" x14ac:dyDescent="0.25">
      <c r="A1632" s="3">
        <v>44389</v>
      </c>
      <c r="B1632" s="2">
        <v>57.1738</v>
      </c>
      <c r="C1632" s="2">
        <v>60.991219932499959</v>
      </c>
      <c r="D1632" s="2">
        <v>-0.25983741182123765</v>
      </c>
      <c r="E1632" s="2">
        <v>0.88234683178801088</v>
      </c>
      <c r="F1632" s="2">
        <v>57.23574</v>
      </c>
      <c r="G1632" s="2">
        <v>56.394174999999997</v>
      </c>
      <c r="H1632" s="2">
        <v>55.117217999999994</v>
      </c>
      <c r="I1632" s="2">
        <v>53.19532599999998</v>
      </c>
      <c r="J1632" s="19" t="s">
        <v>54</v>
      </c>
      <c r="K1632" s="19" t="s">
        <v>50</v>
      </c>
      <c r="L1632" s="19" t="s">
        <v>47</v>
      </c>
    </row>
    <row r="1633" spans="1:12" ht="13.5" x14ac:dyDescent="0.25">
      <c r="A1633" s="3">
        <v>44390</v>
      </c>
      <c r="B1633" s="2">
        <v>57.0944</v>
      </c>
      <c r="C1633" s="2">
        <v>59.833668352049891</v>
      </c>
      <c r="D1633" s="2">
        <v>-0.32858021828867834</v>
      </c>
      <c r="E1633" s="2">
        <v>0.73731090247066078</v>
      </c>
      <c r="F1633" s="2">
        <v>57.157920000000004</v>
      </c>
      <c r="G1633" s="2">
        <v>56.418564999999987</v>
      </c>
      <c r="H1633" s="2">
        <v>55.292127999999991</v>
      </c>
      <c r="I1633" s="2">
        <v>53.24364099999999</v>
      </c>
      <c r="J1633" s="19" t="s">
        <v>54</v>
      </c>
      <c r="K1633" s="19" t="s">
        <v>50</v>
      </c>
      <c r="L1633" s="19" t="s">
        <v>47</v>
      </c>
    </row>
    <row r="1634" spans="1:12" ht="13.5" x14ac:dyDescent="0.25">
      <c r="A1634" s="3">
        <v>44391</v>
      </c>
      <c r="B1634" s="2">
        <v>57.0944</v>
      </c>
      <c r="C1634" s="2">
        <v>59.833668352049891</v>
      </c>
      <c r="D1634" s="2">
        <v>-0.33041483625275703</v>
      </c>
      <c r="E1634" s="2">
        <v>0.62619118487699832</v>
      </c>
      <c r="F1634" s="2">
        <v>57.142039999999994</v>
      </c>
      <c r="G1634" s="2">
        <v>56.442954999999998</v>
      </c>
      <c r="H1634" s="2">
        <v>55.43811199999999</v>
      </c>
      <c r="I1634" s="2">
        <v>53.29001199999999</v>
      </c>
      <c r="J1634" s="19" t="s">
        <v>54</v>
      </c>
      <c r="K1634" s="19" t="s">
        <v>50</v>
      </c>
      <c r="L1634" s="19" t="s">
        <v>47</v>
      </c>
    </row>
    <row r="1635" spans="1:12" ht="13.5" x14ac:dyDescent="0.25">
      <c r="A1635" s="3">
        <v>44392</v>
      </c>
      <c r="B1635" s="2">
        <v>55.744500000000002</v>
      </c>
      <c r="C1635" s="2">
        <v>43.540189842684569</v>
      </c>
      <c r="D1635" s="2">
        <v>-0.23631073538412295</v>
      </c>
      <c r="E1635" s="2">
        <v>0.52821647137174699</v>
      </c>
      <c r="F1635" s="2">
        <v>56.856180000000009</v>
      </c>
      <c r="G1635" s="2">
        <v>56.41151</v>
      </c>
      <c r="H1635" s="2">
        <v>55.528173999999993</v>
      </c>
      <c r="I1635" s="2">
        <v>53.329633499999993</v>
      </c>
      <c r="J1635" s="19" t="s">
        <v>54</v>
      </c>
      <c r="K1635" s="19" t="s">
        <v>50</v>
      </c>
      <c r="L1635" s="19" t="s">
        <v>47</v>
      </c>
    </row>
    <row r="1636" spans="1:12" ht="13.5" x14ac:dyDescent="0.25">
      <c r="A1636" s="3">
        <v>44393</v>
      </c>
      <c r="B1636" s="2">
        <v>57.0944</v>
      </c>
      <c r="C1636" s="2">
        <v>56.343033021556217</v>
      </c>
      <c r="D1636" s="2">
        <v>-0.26588432318922628</v>
      </c>
      <c r="E1636" s="2">
        <v>0.43585401556122855</v>
      </c>
      <c r="F1636" s="2">
        <v>56.840299999999999</v>
      </c>
      <c r="G1636" s="2">
        <v>56.542814999999997</v>
      </c>
      <c r="H1636" s="2">
        <v>55.643677999999994</v>
      </c>
      <c r="I1636" s="2">
        <v>53.376781999999984</v>
      </c>
      <c r="J1636" s="19" t="s">
        <v>54</v>
      </c>
      <c r="K1636" s="19" t="s">
        <v>50</v>
      </c>
      <c r="L1636" s="19" t="s">
        <v>47</v>
      </c>
    </row>
    <row r="1637" spans="1:12" ht="13.5" x14ac:dyDescent="0.25">
      <c r="A1637" s="3">
        <v>44396</v>
      </c>
      <c r="B1637" s="2">
        <v>57.0944</v>
      </c>
      <c r="C1637" s="2">
        <v>56.343033021556217</v>
      </c>
      <c r="D1637" s="2">
        <v>-0.29521651507995017</v>
      </c>
      <c r="E1637" s="2">
        <v>0.36472165281995705</v>
      </c>
      <c r="F1637" s="2">
        <v>56.824419999999996</v>
      </c>
      <c r="G1637" s="2">
        <v>56.598305000000003</v>
      </c>
      <c r="H1637" s="2">
        <v>55.759181999999988</v>
      </c>
      <c r="I1637" s="2">
        <v>53.425096999999987</v>
      </c>
      <c r="J1637" s="19" t="s">
        <v>54</v>
      </c>
      <c r="K1637" s="19" t="s">
        <v>50</v>
      </c>
      <c r="L1637" s="19" t="s">
        <v>47</v>
      </c>
    </row>
    <row r="1638" spans="1:12" ht="13.5" x14ac:dyDescent="0.25">
      <c r="A1638" s="3">
        <v>44399</v>
      </c>
      <c r="B1638" s="2">
        <v>57.015000000000001</v>
      </c>
      <c r="C1638" s="2">
        <v>55.484753121082548</v>
      </c>
      <c r="D1638" s="2">
        <v>-0.13418998148915762</v>
      </c>
      <c r="E1638" s="2">
        <v>0.32283794713685376</v>
      </c>
      <c r="F1638" s="2">
        <v>56.808540000000008</v>
      </c>
      <c r="G1638" s="2">
        <v>56.649825000000007</v>
      </c>
      <c r="H1638" s="2">
        <v>55.873097999999992</v>
      </c>
      <c r="I1638" s="2">
        <v>53.480129999999981</v>
      </c>
      <c r="J1638" s="19" t="s">
        <v>54</v>
      </c>
      <c r="K1638" s="19" t="s">
        <v>50</v>
      </c>
      <c r="L1638" s="19" t="s">
        <v>47</v>
      </c>
    </row>
    <row r="1639" spans="1:12" ht="13.5" x14ac:dyDescent="0.25">
      <c r="A1639" s="3">
        <v>44400</v>
      </c>
      <c r="B1639" s="2">
        <v>57.015000000000001</v>
      </c>
      <c r="C1639" s="2">
        <v>55.484753121082548</v>
      </c>
      <c r="D1639" s="2">
        <v>-4.8807483872550961E-2</v>
      </c>
      <c r="E1639" s="2">
        <v>0.29034402601117765</v>
      </c>
      <c r="F1639" s="2">
        <v>56.792659999999998</v>
      </c>
      <c r="G1639" s="2">
        <v>56.701345000000003</v>
      </c>
      <c r="H1639" s="2">
        <v>55.987013999999981</v>
      </c>
      <c r="I1639" s="2">
        <v>53.535940499999967</v>
      </c>
      <c r="J1639" s="19" t="s">
        <v>54</v>
      </c>
      <c r="K1639" s="19" t="s">
        <v>50</v>
      </c>
      <c r="L1639" s="19" t="s">
        <v>47</v>
      </c>
    </row>
    <row r="1640" spans="1:12" ht="13.5" x14ac:dyDescent="0.25">
      <c r="A1640" s="3">
        <v>44403</v>
      </c>
      <c r="B1640" s="2">
        <v>55.466500000000003</v>
      </c>
      <c r="C1640" s="2">
        <v>41.266495405836842</v>
      </c>
      <c r="D1640" s="2">
        <v>0.13515723629853937</v>
      </c>
      <c r="E1640" s="2">
        <v>0.23633376736566541</v>
      </c>
      <c r="F1640" s="2">
        <v>56.73706</v>
      </c>
      <c r="G1640" s="2">
        <v>56.675439999999995</v>
      </c>
      <c r="H1640" s="2">
        <v>56.06995999999998</v>
      </c>
      <c r="I1640" s="2">
        <v>53.58019849999998</v>
      </c>
      <c r="J1640" s="19" t="s">
        <v>54</v>
      </c>
      <c r="K1640" s="19" t="s">
        <v>50</v>
      </c>
      <c r="L1640" s="19" t="s">
        <v>47</v>
      </c>
    </row>
    <row r="1641" spans="1:12" ht="13.5" x14ac:dyDescent="0.25">
      <c r="A1641" s="3">
        <v>44404</v>
      </c>
      <c r="B1641" s="2">
        <v>56.935600000000001</v>
      </c>
      <c r="C1641" s="2">
        <v>53.453224501768268</v>
      </c>
      <c r="D1641" s="2">
        <v>0.18838307419557054</v>
      </c>
      <c r="E1641" s="2">
        <v>0.19001412835212156</v>
      </c>
      <c r="F1641" s="2">
        <v>56.705300000000001</v>
      </c>
      <c r="G1641" s="2">
        <v>56.707830000000001</v>
      </c>
      <c r="H1641" s="2">
        <v>56.15149599999998</v>
      </c>
      <c r="I1641" s="2">
        <v>53.631918499999983</v>
      </c>
      <c r="J1641" s="19" t="s">
        <v>54</v>
      </c>
      <c r="K1641" s="19" t="s">
        <v>50</v>
      </c>
      <c r="L1641" s="19" t="s">
        <v>47</v>
      </c>
    </row>
    <row r="1642" spans="1:12" ht="13.5" x14ac:dyDescent="0.25">
      <c r="A1642" s="3">
        <v>44405</v>
      </c>
      <c r="B1642" s="2">
        <v>56.935600000000001</v>
      </c>
      <c r="C1642" s="2">
        <v>53.453224501768268</v>
      </c>
      <c r="D1642" s="2">
        <v>0.23065194349728557</v>
      </c>
      <c r="E1642" s="2">
        <v>0.15063285507704058</v>
      </c>
      <c r="F1642" s="2">
        <v>56.673540000000003</v>
      </c>
      <c r="G1642" s="2">
        <v>56.748384999999999</v>
      </c>
      <c r="H1642" s="2">
        <v>56.217325999999979</v>
      </c>
      <c r="I1642" s="2">
        <v>53.690597499999988</v>
      </c>
      <c r="J1642" s="19" t="s">
        <v>54</v>
      </c>
      <c r="K1642" s="19" t="s">
        <v>50</v>
      </c>
      <c r="L1642" s="19" t="s">
        <v>47</v>
      </c>
    </row>
    <row r="1643" spans="1:12" ht="13.5" x14ac:dyDescent="0.25">
      <c r="A1643" s="3">
        <v>44406</v>
      </c>
      <c r="B1643" s="2">
        <v>56.935600000000001</v>
      </c>
      <c r="C1643" s="2">
        <v>53.453224501768268</v>
      </c>
      <c r="D1643" s="2">
        <v>0.25163921211262164</v>
      </c>
      <c r="E1643" s="2">
        <v>0.12514989976965757</v>
      </c>
      <c r="F1643" s="2">
        <v>56.65766</v>
      </c>
      <c r="G1643" s="2">
        <v>56.796324999999989</v>
      </c>
      <c r="H1643" s="2">
        <v>56.267603999999984</v>
      </c>
      <c r="I1643" s="2">
        <v>53.747643499999995</v>
      </c>
      <c r="J1643" s="19" t="s">
        <v>54</v>
      </c>
      <c r="K1643" s="19" t="s">
        <v>50</v>
      </c>
      <c r="L1643" s="19" t="s">
        <v>47</v>
      </c>
    </row>
    <row r="1644" spans="1:12" ht="13.5" x14ac:dyDescent="0.25">
      <c r="A1644" s="3">
        <v>44407</v>
      </c>
      <c r="B1644" s="2">
        <v>56.935600000000001</v>
      </c>
      <c r="C1644" s="2">
        <v>53.453224501768261</v>
      </c>
      <c r="D1644" s="2">
        <v>0.26702423211480664</v>
      </c>
      <c r="E1644" s="2">
        <v>9.0904996914506736E-2</v>
      </c>
      <c r="F1644" s="2">
        <v>56.641780000000004</v>
      </c>
      <c r="G1644" s="2">
        <v>56.824434999999994</v>
      </c>
      <c r="H1644" s="2">
        <v>56.341053999999978</v>
      </c>
      <c r="I1644" s="2">
        <v>53.803717999999996</v>
      </c>
      <c r="J1644" s="19" t="s">
        <v>54</v>
      </c>
      <c r="K1644" s="19" t="s">
        <v>50</v>
      </c>
      <c r="L1644" s="19" t="s">
        <v>47</v>
      </c>
    </row>
    <row r="1645" spans="1:12" ht="13.5" x14ac:dyDescent="0.25">
      <c r="A1645" s="3">
        <v>44410</v>
      </c>
      <c r="B1645" s="2">
        <v>56.935600000000001</v>
      </c>
      <c r="C1645" s="2">
        <v>53.453224501768261</v>
      </c>
      <c r="D1645" s="2">
        <v>7.0167775055381298E-2</v>
      </c>
      <c r="E1645" s="2">
        <v>6.0688224414039503E-2</v>
      </c>
      <c r="F1645" s="2">
        <v>56.935600000000001</v>
      </c>
      <c r="G1645" s="2">
        <v>56.852544999999999</v>
      </c>
      <c r="H1645" s="2">
        <v>56.391643999999971</v>
      </c>
      <c r="I1645" s="2">
        <v>53.862902500000011</v>
      </c>
      <c r="J1645" s="19" t="s">
        <v>48</v>
      </c>
      <c r="K1645" s="19" t="s">
        <v>50</v>
      </c>
      <c r="L1645" s="19" t="s">
        <v>51</v>
      </c>
    </row>
    <row r="1646" spans="1:12" ht="13.5" x14ac:dyDescent="0.25">
      <c r="A1646" s="3">
        <v>44411</v>
      </c>
      <c r="B1646" s="2">
        <v>56.935600000000001</v>
      </c>
      <c r="C1646" s="2">
        <v>53.453224501768268</v>
      </c>
      <c r="D1646" s="2">
        <v>0.10923900926745489</v>
      </c>
      <c r="E1646" s="2">
        <v>5.1175801521858473E-2</v>
      </c>
      <c r="F1646" s="2">
        <v>56.935600000000001</v>
      </c>
      <c r="G1646" s="2">
        <v>56.884934999999999</v>
      </c>
      <c r="H1646" s="2">
        <v>56.418439999999961</v>
      </c>
      <c r="I1646" s="2">
        <v>53.922281500000011</v>
      </c>
      <c r="J1646" s="19" t="s">
        <v>50</v>
      </c>
      <c r="K1646" s="19" t="s">
        <v>50</v>
      </c>
      <c r="L1646" s="19" t="s">
        <v>50</v>
      </c>
    </row>
    <row r="1647" spans="1:12" ht="13.5" x14ac:dyDescent="0.25">
      <c r="A1647" s="3">
        <v>44412</v>
      </c>
      <c r="B1647" s="2">
        <v>56.856200000000001</v>
      </c>
      <c r="C1647" s="2">
        <v>52.534213480112037</v>
      </c>
      <c r="D1647" s="2">
        <v>0.14629665419979432</v>
      </c>
      <c r="E1647" s="2">
        <v>2.4809945164779683E-2</v>
      </c>
      <c r="F1647" s="2">
        <v>56.919720000000005</v>
      </c>
      <c r="G1647" s="2">
        <v>56.913355000000003</v>
      </c>
      <c r="H1647" s="2">
        <v>56.435871999999975</v>
      </c>
      <c r="I1647" s="2">
        <v>53.979514000000009</v>
      </c>
      <c r="J1647" s="19" t="s">
        <v>54</v>
      </c>
      <c r="K1647" s="19" t="s">
        <v>50</v>
      </c>
      <c r="L1647" s="19" t="s">
        <v>47</v>
      </c>
    </row>
    <row r="1648" spans="1:12" ht="13.5" x14ac:dyDescent="0.25">
      <c r="A1648" s="3">
        <v>44413</v>
      </c>
      <c r="B1648" s="2">
        <v>57.9679</v>
      </c>
      <c r="C1648" s="2">
        <v>62.305943778316454</v>
      </c>
      <c r="D1648" s="2">
        <v>8.1814220409455629E-2</v>
      </c>
      <c r="E1648" s="2">
        <v>-1.1286029600958578E-2</v>
      </c>
      <c r="F1648" s="2">
        <v>57.126179999999998</v>
      </c>
      <c r="G1648" s="2">
        <v>56.937575000000017</v>
      </c>
      <c r="H1648" s="2">
        <v>56.475537999999972</v>
      </c>
      <c r="I1648" s="2">
        <v>54.042305000000006</v>
      </c>
      <c r="J1648" s="19" t="s">
        <v>48</v>
      </c>
      <c r="K1648" s="19" t="s">
        <v>50</v>
      </c>
      <c r="L1648" s="19" t="s">
        <v>51</v>
      </c>
    </row>
    <row r="1649" spans="1:12" ht="13.5" x14ac:dyDescent="0.25">
      <c r="A1649" s="3">
        <v>44414</v>
      </c>
      <c r="B1649" s="2">
        <v>57.9679</v>
      </c>
      <c r="C1649" s="2">
        <v>62.305943778316454</v>
      </c>
      <c r="D1649" s="2">
        <v>1.9502180027750171E-2</v>
      </c>
      <c r="E1649" s="2">
        <v>-4.2789045080469892E-2</v>
      </c>
      <c r="F1649" s="2">
        <v>57.332639999999991</v>
      </c>
      <c r="G1649" s="2">
        <v>56.977280000000022</v>
      </c>
      <c r="H1649" s="2">
        <v>56.499653999999971</v>
      </c>
      <c r="I1649" s="2">
        <v>54.101208000000007</v>
      </c>
      <c r="J1649" s="19" t="s">
        <v>48</v>
      </c>
      <c r="K1649" s="19" t="s">
        <v>50</v>
      </c>
      <c r="L1649" s="19" t="s">
        <v>51</v>
      </c>
    </row>
    <row r="1650" spans="1:12" ht="13.5" x14ac:dyDescent="0.25">
      <c r="A1650" s="3">
        <v>44417</v>
      </c>
      <c r="B1650" s="2">
        <v>57.9679</v>
      </c>
      <c r="C1650" s="2">
        <v>62.305943778316454</v>
      </c>
      <c r="D1650" s="2">
        <v>-0.27863007018615349</v>
      </c>
      <c r="E1650" s="2">
        <v>-3.0620670919360216E-2</v>
      </c>
      <c r="F1650" s="2">
        <v>57.539099999999998</v>
      </c>
      <c r="G1650" s="2">
        <v>57.01698500000002</v>
      </c>
      <c r="H1650" s="2">
        <v>56.539319999999982</v>
      </c>
      <c r="I1650" s="2">
        <v>54.163999000000004</v>
      </c>
      <c r="J1650" s="19" t="s">
        <v>48</v>
      </c>
      <c r="K1650" s="19" t="s">
        <v>50</v>
      </c>
      <c r="L1650" s="19" t="s">
        <v>51</v>
      </c>
    </row>
    <row r="1651" spans="1:12" ht="13.5" x14ac:dyDescent="0.25">
      <c r="A1651" s="3">
        <v>44419</v>
      </c>
      <c r="B1651" s="2">
        <v>57.9679</v>
      </c>
      <c r="C1651" s="2">
        <v>62.305943778316454</v>
      </c>
      <c r="D1651" s="2">
        <v>-0.31152479533738386</v>
      </c>
      <c r="E1651" s="2">
        <v>-5.6076694844409136E-3</v>
      </c>
      <c r="F1651" s="2">
        <v>57.745559999999998</v>
      </c>
      <c r="G1651" s="2">
        <v>57.056690000000017</v>
      </c>
      <c r="H1651" s="2">
        <v>56.586761999999972</v>
      </c>
      <c r="I1651" s="2">
        <v>54.233593500000005</v>
      </c>
      <c r="J1651" s="19" t="s">
        <v>48</v>
      </c>
      <c r="K1651" s="19" t="s">
        <v>50</v>
      </c>
      <c r="L1651" s="19" t="s">
        <v>51</v>
      </c>
    </row>
    <row r="1652" spans="1:12" ht="13.5" x14ac:dyDescent="0.25">
      <c r="A1652" s="3">
        <v>44420</v>
      </c>
      <c r="B1652" s="2">
        <v>59.516300000000001</v>
      </c>
      <c r="C1652" s="2">
        <v>72.797395178059361</v>
      </c>
      <c r="D1652" s="2">
        <v>-0.46020727464005518</v>
      </c>
      <c r="E1652" s="2">
        <v>1.7950929983024191E-2</v>
      </c>
      <c r="F1652" s="2">
        <v>58.27758</v>
      </c>
      <c r="G1652" s="2">
        <v>57.173815000000012</v>
      </c>
      <c r="H1652" s="2">
        <v>56.671857999999972</v>
      </c>
      <c r="I1652" s="2">
        <v>54.304359500000011</v>
      </c>
      <c r="J1652" s="19" t="s">
        <v>48</v>
      </c>
      <c r="K1652" s="19" t="s">
        <v>50</v>
      </c>
      <c r="L1652" s="19" t="s">
        <v>51</v>
      </c>
    </row>
    <row r="1653" spans="1:12" ht="13.5" x14ac:dyDescent="0.25">
      <c r="A1653" s="3">
        <v>44424</v>
      </c>
      <c r="B1653" s="2">
        <v>59.516300000000001</v>
      </c>
      <c r="C1653" s="2">
        <v>72.797395178059361</v>
      </c>
      <c r="D1653" s="2">
        <v>-0.6008615558641992</v>
      </c>
      <c r="E1653" s="2">
        <v>4.3390761909095521E-2</v>
      </c>
      <c r="F1653" s="2">
        <v>58.587260000000001</v>
      </c>
      <c r="G1653" s="2">
        <v>57.294910000000002</v>
      </c>
      <c r="H1653" s="2">
        <v>56.750267999999998</v>
      </c>
      <c r="I1653" s="2">
        <v>54.376447500000005</v>
      </c>
      <c r="J1653" s="19" t="s">
        <v>48</v>
      </c>
      <c r="K1653" s="19" t="s">
        <v>50</v>
      </c>
      <c r="L1653" s="19" t="s">
        <v>51</v>
      </c>
    </row>
    <row r="1654" spans="1:12" ht="13.5" x14ac:dyDescent="0.25">
      <c r="A1654" s="3">
        <v>44425</v>
      </c>
      <c r="B1654" s="2">
        <v>59.476599999999998</v>
      </c>
      <c r="C1654" s="2">
        <v>72.199843232669949</v>
      </c>
      <c r="D1654" s="2">
        <v>-0.73068229977639731</v>
      </c>
      <c r="E1654" s="2">
        <v>7.4805025812168774E-2</v>
      </c>
      <c r="F1654" s="2">
        <v>58.888999999999996</v>
      </c>
      <c r="G1654" s="2">
        <v>57.414020000000008</v>
      </c>
      <c r="H1654" s="2">
        <v>56.827883999999997</v>
      </c>
      <c r="I1654" s="2">
        <v>54.448337000000002</v>
      </c>
      <c r="J1654" s="19" t="s">
        <v>48</v>
      </c>
      <c r="K1654" s="19" t="s">
        <v>50</v>
      </c>
      <c r="L1654" s="19" t="s">
        <v>51</v>
      </c>
    </row>
    <row r="1655" spans="1:12" ht="13.5" x14ac:dyDescent="0.25">
      <c r="A1655" s="3">
        <v>44426</v>
      </c>
      <c r="B1655" s="2">
        <v>59.7149</v>
      </c>
      <c r="C1655" s="2">
        <v>73.600628702059183</v>
      </c>
      <c r="D1655" s="2">
        <v>-0.87067596181842077</v>
      </c>
      <c r="E1655" s="2">
        <v>0.10086791808696269</v>
      </c>
      <c r="F1655" s="2">
        <v>59.238399999999999</v>
      </c>
      <c r="G1655" s="2">
        <v>57.612540000000003</v>
      </c>
      <c r="H1655" s="2">
        <v>56.909331999999992</v>
      </c>
      <c r="I1655" s="2">
        <v>54.522973000000007</v>
      </c>
      <c r="J1655" s="19" t="s">
        <v>48</v>
      </c>
      <c r="K1655" s="19" t="s">
        <v>50</v>
      </c>
      <c r="L1655" s="19" t="s">
        <v>51</v>
      </c>
    </row>
    <row r="1656" spans="1:12" ht="13.5" x14ac:dyDescent="0.25">
      <c r="A1656" s="3">
        <v>44427</v>
      </c>
      <c r="B1656" s="2">
        <v>60.223100000000002</v>
      </c>
      <c r="C1656" s="2">
        <v>76.338776478636618</v>
      </c>
      <c r="D1656" s="2">
        <v>-1.0397527516027054</v>
      </c>
      <c r="E1656" s="2">
        <v>0.11847840776760331</v>
      </c>
      <c r="F1656" s="2">
        <v>59.689440000000005</v>
      </c>
      <c r="G1656" s="2">
        <v>57.76897499999999</v>
      </c>
      <c r="H1656" s="2">
        <v>57.000944000000018</v>
      </c>
      <c r="I1656" s="2">
        <v>54.602094000000008</v>
      </c>
      <c r="J1656" s="19" t="s">
        <v>48</v>
      </c>
      <c r="K1656" s="19" t="s">
        <v>50</v>
      </c>
      <c r="L1656" s="19" t="s">
        <v>51</v>
      </c>
    </row>
    <row r="1657" spans="1:12" ht="13.5" x14ac:dyDescent="0.25">
      <c r="A1657" s="3">
        <v>44428</v>
      </c>
      <c r="B1657" s="2">
        <v>60.191299999999998</v>
      </c>
      <c r="C1657" s="2">
        <v>75.808916968423574</v>
      </c>
      <c r="D1657" s="2">
        <v>-1.2076955042644286</v>
      </c>
      <c r="E1657" s="2">
        <v>0.13009965440821175</v>
      </c>
      <c r="F1657" s="2">
        <v>59.824440000000003</v>
      </c>
      <c r="G1657" s="2">
        <v>57.923819999999992</v>
      </c>
      <c r="H1657" s="2">
        <v>57.06952800000002</v>
      </c>
      <c r="I1657" s="2">
        <v>54.677557000000007</v>
      </c>
      <c r="J1657" s="19" t="s">
        <v>54</v>
      </c>
      <c r="K1657" s="19" t="s">
        <v>50</v>
      </c>
      <c r="L1657" s="19" t="s">
        <v>55</v>
      </c>
    </row>
    <row r="1658" spans="1:12" ht="13.5" x14ac:dyDescent="0.25">
      <c r="A1658" s="3">
        <v>44431</v>
      </c>
      <c r="B1658" s="2">
        <v>60.223100000000002</v>
      </c>
      <c r="C1658" s="2">
        <v>75.988399149084813</v>
      </c>
      <c r="D1658" s="2">
        <v>-1.1948432961872655</v>
      </c>
      <c r="E1658" s="2">
        <v>0.137288695548761</v>
      </c>
      <c r="F1658" s="2">
        <v>59.965800000000002</v>
      </c>
      <c r="G1658" s="2">
        <v>58.084224999999989</v>
      </c>
      <c r="H1658" s="2">
        <v>57.138902000000009</v>
      </c>
      <c r="I1658" s="2">
        <v>54.755123000000005</v>
      </c>
      <c r="J1658" s="19" t="s">
        <v>48</v>
      </c>
      <c r="K1658" s="19" t="s">
        <v>50</v>
      </c>
      <c r="L1658" s="19" t="s">
        <v>51</v>
      </c>
    </row>
    <row r="1659" spans="1:12" ht="13.5" x14ac:dyDescent="0.25">
      <c r="A1659" s="3">
        <v>44432</v>
      </c>
      <c r="B1659" s="2">
        <v>60.191299999999998</v>
      </c>
      <c r="C1659" s="2">
        <v>75.386059087149249</v>
      </c>
      <c r="D1659" s="2">
        <v>-1.1945021839195533</v>
      </c>
      <c r="E1659" s="2">
        <v>0.12203342180771939</v>
      </c>
      <c r="F1659" s="2">
        <v>60.108739999999997</v>
      </c>
      <c r="G1659" s="2">
        <v>58.243039999999993</v>
      </c>
      <c r="H1659" s="2">
        <v>57.207640000000012</v>
      </c>
      <c r="I1659" s="2">
        <v>54.830586000000004</v>
      </c>
      <c r="J1659" s="19" t="s">
        <v>48</v>
      </c>
      <c r="K1659" s="19" t="s">
        <v>50</v>
      </c>
      <c r="L1659" s="19" t="s">
        <v>51</v>
      </c>
    </row>
    <row r="1660" spans="1:12" ht="13.5" x14ac:dyDescent="0.25">
      <c r="A1660" s="3">
        <v>44433</v>
      </c>
      <c r="B1660" s="2">
        <v>60.191299999999998</v>
      </c>
      <c r="C1660" s="2">
        <v>75.386059087149249</v>
      </c>
      <c r="D1660" s="2">
        <v>-1.2059602619557381</v>
      </c>
      <c r="E1660" s="2">
        <v>9.9515017085023708E-2</v>
      </c>
      <c r="F1660" s="2">
        <v>60.20402</v>
      </c>
      <c r="G1660" s="2">
        <v>58.479279999999996</v>
      </c>
      <c r="H1660" s="2">
        <v>57.276378000000015</v>
      </c>
      <c r="I1660" s="2">
        <v>54.906049000000003</v>
      </c>
      <c r="J1660" s="19" t="s">
        <v>48</v>
      </c>
      <c r="K1660" s="19" t="s">
        <v>50</v>
      </c>
      <c r="L1660" s="19" t="s">
        <v>51</v>
      </c>
    </row>
    <row r="1661" spans="1:12" ht="13.5" x14ac:dyDescent="0.25">
      <c r="A1661" s="3">
        <v>44434</v>
      </c>
      <c r="B1661" s="2">
        <v>59.555999999999997</v>
      </c>
      <c r="C1661" s="2">
        <v>63.688924858333465</v>
      </c>
      <c r="D1661" s="2">
        <v>-1.1794728842125153</v>
      </c>
      <c r="E1661" s="2">
        <v>7.9569939477043994E-2</v>
      </c>
      <c r="F1661" s="2">
        <v>60.070599999999999</v>
      </c>
      <c r="G1661" s="2">
        <v>58.610299999999995</v>
      </c>
      <c r="H1661" s="2">
        <v>57.332410000000017</v>
      </c>
      <c r="I1661" s="2">
        <v>54.976780500000004</v>
      </c>
      <c r="J1661" s="19" t="s">
        <v>48</v>
      </c>
      <c r="K1661" s="19" t="s">
        <v>50</v>
      </c>
      <c r="L1661" s="19" t="s">
        <v>53</v>
      </c>
    </row>
    <row r="1662" spans="1:12" ht="13.5" x14ac:dyDescent="0.25">
      <c r="A1662" s="3">
        <v>44435</v>
      </c>
      <c r="B1662" s="2">
        <v>57.9679</v>
      </c>
      <c r="C1662" s="2">
        <v>44.923887363043775</v>
      </c>
      <c r="D1662" s="2">
        <v>-0.80752496279873043</v>
      </c>
      <c r="E1662" s="2">
        <v>9.0185959993403536E-2</v>
      </c>
      <c r="F1662" s="2">
        <v>59.625919999999994</v>
      </c>
      <c r="G1662" s="2">
        <v>58.661915</v>
      </c>
      <c r="H1662" s="2">
        <v>57.372232000000011</v>
      </c>
      <c r="I1662" s="2">
        <v>55.041126499999997</v>
      </c>
      <c r="J1662" s="19" t="s">
        <v>48</v>
      </c>
      <c r="K1662" s="19" t="s">
        <v>50</v>
      </c>
      <c r="L1662" s="19" t="s">
        <v>53</v>
      </c>
    </row>
    <row r="1663" spans="1:12" ht="13.5" x14ac:dyDescent="0.25">
      <c r="A1663" s="3">
        <v>44438</v>
      </c>
      <c r="B1663" s="2">
        <v>58.762</v>
      </c>
      <c r="C1663" s="2">
        <v>52.465683760460927</v>
      </c>
      <c r="D1663" s="2">
        <v>-0.54808684815490238</v>
      </c>
      <c r="E1663" s="2">
        <v>9.08076729367122E-2</v>
      </c>
      <c r="F1663" s="2">
        <v>59.3337</v>
      </c>
      <c r="G1663" s="2">
        <v>58.753234999999997</v>
      </c>
      <c r="H1663" s="2">
        <v>57.415340000000015</v>
      </c>
      <c r="I1663" s="2">
        <v>55.109443000000013</v>
      </c>
      <c r="J1663" s="19" t="s">
        <v>54</v>
      </c>
      <c r="K1663" s="19" t="s">
        <v>50</v>
      </c>
      <c r="L1663" s="19" t="s">
        <v>47</v>
      </c>
    </row>
    <row r="1664" spans="1:12" ht="13.5" x14ac:dyDescent="0.25">
      <c r="A1664" s="3">
        <v>44439</v>
      </c>
      <c r="B1664" s="2">
        <v>58.762</v>
      </c>
      <c r="C1664" s="2">
        <v>52.465683760460927</v>
      </c>
      <c r="D1664" s="2">
        <v>-0.33608904496495029</v>
      </c>
      <c r="E1664" s="2">
        <v>8.3413450488060731E-2</v>
      </c>
      <c r="F1664" s="2">
        <v>59.047839999999994</v>
      </c>
      <c r="G1664" s="2">
        <v>58.844554999999993</v>
      </c>
      <c r="H1664" s="2">
        <v>57.458448000000018</v>
      </c>
      <c r="I1664" s="2">
        <v>55.176982000000017</v>
      </c>
      <c r="J1664" s="19" t="s">
        <v>54</v>
      </c>
      <c r="K1664" s="19" t="s">
        <v>50</v>
      </c>
      <c r="L1664" s="19" t="s">
        <v>47</v>
      </c>
    </row>
    <row r="1665" spans="1:12" ht="13.5" x14ac:dyDescent="0.25">
      <c r="A1665" s="3">
        <v>44440</v>
      </c>
      <c r="B1665" s="2">
        <v>57.9679</v>
      </c>
      <c r="C1665" s="2">
        <v>45.27544061743744</v>
      </c>
      <c r="D1665" s="2">
        <v>-6.2536475001707004E-2</v>
      </c>
      <c r="E1665" s="2">
        <v>7.3557168627537389E-2</v>
      </c>
      <c r="F1665" s="2">
        <v>58.603160000000003</v>
      </c>
      <c r="G1665" s="2">
        <v>58.896170000000005</v>
      </c>
      <c r="H1665" s="2">
        <v>57.49033800000003</v>
      </c>
      <c r="I1665" s="2">
        <v>55.239773000000014</v>
      </c>
      <c r="J1665" s="19" t="s">
        <v>54</v>
      </c>
      <c r="K1665" s="19" t="s">
        <v>50</v>
      </c>
      <c r="L1665" s="19" t="s">
        <v>47</v>
      </c>
    </row>
    <row r="1666" spans="1:12" ht="13.5" x14ac:dyDescent="0.25">
      <c r="A1666" s="3">
        <v>44441</v>
      </c>
      <c r="B1666" s="2">
        <v>58.364899999999999</v>
      </c>
      <c r="C1666" s="2">
        <v>49.035832995188429</v>
      </c>
      <c r="D1666" s="2">
        <v>0.22118404533988212</v>
      </c>
      <c r="E1666" s="2">
        <v>6.2506746541145852E-2</v>
      </c>
      <c r="F1666" s="2">
        <v>58.36493999999999</v>
      </c>
      <c r="G1666" s="2">
        <v>58.967635000000008</v>
      </c>
      <c r="H1666" s="2">
        <v>57.56827000000002</v>
      </c>
      <c r="I1666" s="2">
        <v>55.298717000000018</v>
      </c>
      <c r="J1666" s="19" t="s">
        <v>54</v>
      </c>
      <c r="K1666" s="19" t="s">
        <v>50</v>
      </c>
      <c r="L1666" s="19" t="s">
        <v>47</v>
      </c>
    </row>
    <row r="1667" spans="1:12" ht="13.5" x14ac:dyDescent="0.25">
      <c r="A1667" s="3">
        <v>44442</v>
      </c>
      <c r="B1667" s="2">
        <v>58.364899999999999</v>
      </c>
      <c r="C1667" s="2">
        <v>49.035832995188422</v>
      </c>
      <c r="D1667" s="2">
        <v>0.45723534708510982</v>
      </c>
      <c r="E1667" s="2">
        <v>5.1144676362062304E-2</v>
      </c>
      <c r="F1667" s="2">
        <v>58.444339999999997</v>
      </c>
      <c r="G1667" s="2">
        <v>59.04307</v>
      </c>
      <c r="H1667" s="2">
        <v>57.615876000000029</v>
      </c>
      <c r="I1667" s="2">
        <v>55.359255000000012</v>
      </c>
      <c r="J1667" s="19" t="s">
        <v>48</v>
      </c>
      <c r="K1667" s="19" t="s">
        <v>50</v>
      </c>
      <c r="L1667" s="19" t="s">
        <v>51</v>
      </c>
    </row>
    <row r="1668" spans="1:12" ht="13.5" x14ac:dyDescent="0.25">
      <c r="A1668" s="3">
        <v>44445</v>
      </c>
      <c r="B1668" s="2">
        <v>58.364899999999999</v>
      </c>
      <c r="C1668" s="2">
        <v>49.035832995188422</v>
      </c>
      <c r="D1668" s="2">
        <v>0.66267114934037608</v>
      </c>
      <c r="E1668" s="2">
        <v>4.0066320626893137E-2</v>
      </c>
      <c r="F1668" s="2">
        <v>58.364919999999998</v>
      </c>
      <c r="G1668" s="2">
        <v>59.062919999999998</v>
      </c>
      <c r="H1668" s="2">
        <v>57.66348200000003</v>
      </c>
      <c r="I1668" s="2">
        <v>55.422864500000017</v>
      </c>
      <c r="J1668" s="19" t="s">
        <v>48</v>
      </c>
      <c r="K1668" s="19" t="s">
        <v>50</v>
      </c>
      <c r="L1668" s="19" t="s">
        <v>53</v>
      </c>
    </row>
    <row r="1669" spans="1:12" ht="13.5" x14ac:dyDescent="0.25">
      <c r="A1669" s="3">
        <v>44446</v>
      </c>
      <c r="B1669" s="2">
        <v>58.356999999999999</v>
      </c>
      <c r="C1669" s="2">
        <v>48.952231504975011</v>
      </c>
      <c r="D1669" s="2">
        <v>0.83294226336554544</v>
      </c>
      <c r="E1669" s="2">
        <v>2.9778181036131238E-2</v>
      </c>
      <c r="F1669" s="2">
        <v>58.283920000000002</v>
      </c>
      <c r="G1669" s="2">
        <v>59.082374999999992</v>
      </c>
      <c r="H1669" s="2">
        <v>57.710930000000026</v>
      </c>
      <c r="I1669" s="2">
        <v>55.48565700000001</v>
      </c>
      <c r="J1669" s="19" t="s">
        <v>54</v>
      </c>
      <c r="K1669" s="19" t="s">
        <v>50</v>
      </c>
      <c r="L1669" s="19" t="s">
        <v>47</v>
      </c>
    </row>
    <row r="1670" spans="1:12" ht="13.5" x14ac:dyDescent="0.25">
      <c r="A1670" s="3">
        <v>44447</v>
      </c>
      <c r="B1670" s="2">
        <v>58.356999999999999</v>
      </c>
      <c r="C1670" s="2">
        <v>48.952231504975003</v>
      </c>
      <c r="D1670" s="2">
        <v>0.97775704200788738</v>
      </c>
      <c r="E1670" s="2">
        <v>9.1228297075286388E-4</v>
      </c>
      <c r="F1670" s="2">
        <v>58.361739999999998</v>
      </c>
      <c r="G1670" s="2">
        <v>59.101829999999993</v>
      </c>
      <c r="H1670" s="2">
        <v>57.758378000000022</v>
      </c>
      <c r="I1670" s="2">
        <v>55.541607000000013</v>
      </c>
      <c r="J1670" s="19" t="s">
        <v>54</v>
      </c>
      <c r="K1670" s="19" t="s">
        <v>50</v>
      </c>
      <c r="L1670" s="19" t="s">
        <v>55</v>
      </c>
    </row>
    <row r="1671" spans="1:12" ht="13.5" x14ac:dyDescent="0.25">
      <c r="A1671" s="3">
        <v>44448</v>
      </c>
      <c r="B1671" s="2">
        <v>58.738100000000003</v>
      </c>
      <c r="C1671" s="2">
        <v>53.397433687908652</v>
      </c>
      <c r="D1671" s="2">
        <v>0.97500899630593096</v>
      </c>
      <c r="E1671" s="2">
        <v>-2.4542971694023124E-2</v>
      </c>
      <c r="F1671" s="2">
        <v>58.43638</v>
      </c>
      <c r="G1671" s="2">
        <v>59.140340000000002</v>
      </c>
      <c r="H1671" s="2">
        <v>57.80738400000002</v>
      </c>
      <c r="I1671" s="2">
        <v>55.585349500000014</v>
      </c>
      <c r="J1671" s="19" t="s">
        <v>48</v>
      </c>
      <c r="K1671" s="19" t="s">
        <v>50</v>
      </c>
      <c r="L1671" s="19" t="s">
        <v>51</v>
      </c>
    </row>
    <row r="1672" spans="1:12" ht="13.5" x14ac:dyDescent="0.25">
      <c r="A1672" s="3">
        <v>44449</v>
      </c>
      <c r="B1672" s="2">
        <v>58.722299999999997</v>
      </c>
      <c r="C1672" s="2">
        <v>53.190632640421292</v>
      </c>
      <c r="D1672" s="2">
        <v>0.72791284658153188</v>
      </c>
      <c r="E1672" s="2">
        <v>-5.9985141996064188E-2</v>
      </c>
      <c r="F1672" s="2">
        <v>58.507860000000008</v>
      </c>
      <c r="G1672" s="2">
        <v>59.100639999999999</v>
      </c>
      <c r="H1672" s="2">
        <v>57.85934000000001</v>
      </c>
      <c r="I1672" s="2">
        <v>55.61381200000001</v>
      </c>
      <c r="J1672" s="19" t="s">
        <v>48</v>
      </c>
      <c r="K1672" s="19" t="s">
        <v>50</v>
      </c>
      <c r="L1672" s="19" t="s">
        <v>51</v>
      </c>
    </row>
    <row r="1673" spans="1:12" ht="13.5" x14ac:dyDescent="0.25">
      <c r="A1673" s="3">
        <v>44452</v>
      </c>
      <c r="B1673" s="2">
        <v>61.938299999999998</v>
      </c>
      <c r="C1673" s="2">
        <v>74.683106315327379</v>
      </c>
      <c r="D1673" s="2">
        <v>0.40137355153727583</v>
      </c>
      <c r="E1673" s="2">
        <v>-8.0402233645809146E-2</v>
      </c>
      <c r="F1673" s="2">
        <v>59.222540000000002</v>
      </c>
      <c r="G1673" s="2">
        <v>59.22173999999999</v>
      </c>
      <c r="H1673" s="2">
        <v>57.978570000000012</v>
      </c>
      <c r="I1673" s="2">
        <v>55.658587500000003</v>
      </c>
      <c r="J1673" s="19" t="s">
        <v>48</v>
      </c>
      <c r="K1673" s="19" t="s">
        <v>50</v>
      </c>
      <c r="L1673" s="19" t="s">
        <v>51</v>
      </c>
    </row>
    <row r="1674" spans="1:12" ht="13.5" x14ac:dyDescent="0.25">
      <c r="A1674" s="3">
        <v>44453</v>
      </c>
      <c r="B1674" s="2">
        <v>62.24</v>
      </c>
      <c r="C1674" s="2">
        <v>75.805423493161342</v>
      </c>
      <c r="D1674" s="2">
        <v>8.2418564804171979E-2</v>
      </c>
      <c r="E1674" s="2">
        <v>-8.0316209692201865E-2</v>
      </c>
      <c r="F1674" s="2">
        <v>59.999139999999997</v>
      </c>
      <c r="G1674" s="2">
        <v>59.359909999999999</v>
      </c>
      <c r="H1674" s="2">
        <v>58.095902000000002</v>
      </c>
      <c r="I1674" s="2">
        <v>55.704638500000009</v>
      </c>
      <c r="J1674" s="19" t="s">
        <v>48</v>
      </c>
      <c r="K1674" s="19" t="s">
        <v>49</v>
      </c>
      <c r="L1674" s="19" t="s">
        <v>51</v>
      </c>
    </row>
    <row r="1675" spans="1:12" ht="13.5" x14ac:dyDescent="0.25">
      <c r="A1675" s="3">
        <v>44454</v>
      </c>
      <c r="B1675" s="2">
        <v>64.225200000000001</v>
      </c>
      <c r="C1675" s="2">
        <v>81.588997214214388</v>
      </c>
      <c r="D1675" s="2">
        <v>-0.47727059648021708</v>
      </c>
      <c r="E1675" s="2">
        <v>-7.6996694115390146E-2</v>
      </c>
      <c r="F1675" s="2">
        <v>61.172780000000003</v>
      </c>
      <c r="G1675" s="2">
        <v>59.585425000000008</v>
      </c>
      <c r="H1675" s="2">
        <v>58.252937999999993</v>
      </c>
      <c r="I1675" s="2">
        <v>55.764114500000012</v>
      </c>
      <c r="J1675" s="19" t="s">
        <v>48</v>
      </c>
      <c r="K1675" s="19" t="s">
        <v>49</v>
      </c>
      <c r="L1675" s="19" t="s">
        <v>51</v>
      </c>
    </row>
    <row r="1676" spans="1:12" ht="13.5" x14ac:dyDescent="0.25">
      <c r="A1676" s="3">
        <v>44455</v>
      </c>
      <c r="B1676" s="2">
        <v>69.434399999999997</v>
      </c>
      <c r="C1676" s="2">
        <v>89.011680989981713</v>
      </c>
      <c r="D1676" s="2">
        <v>-1.3064325251619451</v>
      </c>
      <c r="E1676" s="2">
        <v>-7.2784054818393271E-2</v>
      </c>
      <c r="F1676" s="2">
        <v>63.312040000000003</v>
      </c>
      <c r="G1676" s="2">
        <v>60.045990000000018</v>
      </c>
      <c r="H1676" s="2">
        <v>58.515869999999993</v>
      </c>
      <c r="I1676" s="2">
        <v>55.851191500000013</v>
      </c>
      <c r="J1676" s="19" t="s">
        <v>48</v>
      </c>
      <c r="K1676" s="19" t="s">
        <v>49</v>
      </c>
      <c r="L1676" s="19" t="s">
        <v>51</v>
      </c>
    </row>
    <row r="1677" spans="1:12" ht="13.5" x14ac:dyDescent="0.25">
      <c r="A1677" s="3">
        <v>44456</v>
      </c>
      <c r="B1677" s="2">
        <v>73.595399999999998</v>
      </c>
      <c r="C1677" s="2">
        <v>91.841241378774043</v>
      </c>
      <c r="D1677" s="2">
        <v>-2.3755430672896551</v>
      </c>
      <c r="E1677" s="2">
        <v>-6.7546338885416488E-2</v>
      </c>
      <c r="F1677" s="2">
        <v>66.286659999999998</v>
      </c>
      <c r="G1677" s="2">
        <v>60.716195000000006</v>
      </c>
      <c r="H1677" s="2">
        <v>58.862022000000003</v>
      </c>
      <c r="I1677" s="2">
        <v>55.959851000000015</v>
      </c>
      <c r="J1677" s="19" t="s">
        <v>48</v>
      </c>
      <c r="K1677" s="19" t="s">
        <v>49</v>
      </c>
      <c r="L1677" s="19" t="s">
        <v>51</v>
      </c>
    </row>
    <row r="1678" spans="1:12" ht="13.5" x14ac:dyDescent="0.25">
      <c r="A1678" s="3">
        <v>44459</v>
      </c>
      <c r="B1678" s="2">
        <v>74.635599999999997</v>
      </c>
      <c r="C1678" s="2">
        <v>92.370180613248479</v>
      </c>
      <c r="D1678" s="2">
        <v>-3.4367123744576418</v>
      </c>
      <c r="E1678" s="2">
        <v>-6.215563161950878E-2</v>
      </c>
      <c r="F1678" s="2">
        <v>68.826120000000003</v>
      </c>
      <c r="G1678" s="2">
        <v>61.436819999999997</v>
      </c>
      <c r="H1678" s="2">
        <v>59.205064</v>
      </c>
      <c r="I1678" s="2">
        <v>56.070601500000009</v>
      </c>
      <c r="J1678" s="19" t="s">
        <v>48</v>
      </c>
      <c r="K1678" s="19" t="s">
        <v>49</v>
      </c>
      <c r="L1678" s="19" t="s">
        <v>51</v>
      </c>
    </row>
    <row r="1679" spans="1:12" ht="13.5" x14ac:dyDescent="0.25">
      <c r="A1679" s="3">
        <v>44460</v>
      </c>
      <c r="B1679" s="2">
        <v>73.365099999999998</v>
      </c>
      <c r="C1679" s="2">
        <v>85.112196710396077</v>
      </c>
      <c r="D1679" s="2">
        <v>-4.321473371532754</v>
      </c>
      <c r="E1679" s="2">
        <v>-6.1674686220136291E-2</v>
      </c>
      <c r="F1679" s="2">
        <v>71.051140000000004</v>
      </c>
      <c r="G1679" s="2">
        <v>62.095510000000004</v>
      </c>
      <c r="H1679" s="2">
        <v>59.528890000000004</v>
      </c>
      <c r="I1679" s="2">
        <v>56.169128500000014</v>
      </c>
      <c r="J1679" s="19" t="s">
        <v>48</v>
      </c>
      <c r="K1679" s="19" t="s">
        <v>49</v>
      </c>
      <c r="L1679" s="19" t="s">
        <v>51</v>
      </c>
    </row>
    <row r="1680" spans="1:12" ht="13.5" x14ac:dyDescent="0.25">
      <c r="A1680" s="3">
        <v>44461</v>
      </c>
      <c r="B1680" s="2">
        <v>70.673199999999994</v>
      </c>
      <c r="C1680" s="2">
        <v>72.172479880412354</v>
      </c>
      <c r="D1680" s="2">
        <v>-4.9370471057479222</v>
      </c>
      <c r="E1680" s="2">
        <v>-7.2958690270931131E-2</v>
      </c>
      <c r="F1680" s="2">
        <v>72.340739999999997</v>
      </c>
      <c r="G1680" s="2">
        <v>62.619605</v>
      </c>
      <c r="H1680" s="2">
        <v>59.798878000000002</v>
      </c>
      <c r="I1680" s="2">
        <v>56.254235000000016</v>
      </c>
      <c r="J1680" s="19" t="s">
        <v>48</v>
      </c>
      <c r="K1680" s="19" t="s">
        <v>49</v>
      </c>
      <c r="L1680" s="19" t="s">
        <v>51</v>
      </c>
    </row>
    <row r="1681" spans="1:12" ht="13.5" x14ac:dyDescent="0.25">
      <c r="A1681" s="3">
        <v>44462</v>
      </c>
      <c r="B1681" s="2">
        <v>69.720299999999995</v>
      </c>
      <c r="C1681" s="2">
        <v>68.218725706608424</v>
      </c>
      <c r="D1681" s="2">
        <v>-5.3742111755091244</v>
      </c>
      <c r="E1681" s="2">
        <v>-0.12517823920003168</v>
      </c>
      <c r="F1681" s="2">
        <v>72.397919999999999</v>
      </c>
      <c r="G1681" s="2">
        <v>63.12782</v>
      </c>
      <c r="H1681" s="2">
        <v>60.049807999999992</v>
      </c>
      <c r="I1681" s="2">
        <v>56.335743500000007</v>
      </c>
      <c r="J1681" s="19" t="s">
        <v>48</v>
      </c>
      <c r="K1681" s="19" t="s">
        <v>50</v>
      </c>
      <c r="L1681" s="19" t="s">
        <v>51</v>
      </c>
    </row>
    <row r="1682" spans="1:12" ht="13.5" x14ac:dyDescent="0.25">
      <c r="A1682" s="3">
        <v>44463</v>
      </c>
      <c r="B1682" s="2">
        <v>69.474100000000007</v>
      </c>
      <c r="C1682" s="2">
        <v>67.194496526831742</v>
      </c>
      <c r="D1682" s="2">
        <v>-5.7648210743190802</v>
      </c>
      <c r="E1682" s="2">
        <v>-0.22677145645269789</v>
      </c>
      <c r="F1682" s="2">
        <v>71.573660000000004</v>
      </c>
      <c r="G1682" s="2">
        <v>63.703129999999987</v>
      </c>
      <c r="H1682" s="2">
        <v>60.295813999999993</v>
      </c>
      <c r="I1682" s="2">
        <v>56.410966500000001</v>
      </c>
      <c r="J1682" s="19" t="s">
        <v>54</v>
      </c>
      <c r="K1682" s="19" t="s">
        <v>52</v>
      </c>
      <c r="L1682" s="19" t="s">
        <v>47</v>
      </c>
    </row>
    <row r="1683" spans="1:12" ht="13.5" x14ac:dyDescent="0.25">
      <c r="A1683" s="3">
        <v>44466</v>
      </c>
      <c r="B1683" s="2">
        <v>69.712299999999999</v>
      </c>
      <c r="C1683" s="2">
        <v>67.699782658241688</v>
      </c>
      <c r="D1683" s="2">
        <v>-5.6505613531665517</v>
      </c>
      <c r="E1683" s="2">
        <v>-0.40502300609446618</v>
      </c>
      <c r="F1683" s="2">
        <v>70.589000000000013</v>
      </c>
      <c r="G1683" s="2">
        <v>64.250644999999992</v>
      </c>
      <c r="H1683" s="2">
        <v>60.548171999999994</v>
      </c>
      <c r="I1683" s="2">
        <v>56.487380499999993</v>
      </c>
      <c r="J1683" s="19" t="s">
        <v>54</v>
      </c>
      <c r="K1683" s="19" t="s">
        <v>52</v>
      </c>
      <c r="L1683" s="19" t="s">
        <v>47</v>
      </c>
    </row>
    <row r="1684" spans="1:12" ht="13.5" x14ac:dyDescent="0.25">
      <c r="A1684" s="3">
        <v>44467</v>
      </c>
      <c r="B1684" s="2">
        <v>72.181899999999999</v>
      </c>
      <c r="C1684" s="2">
        <v>72.439452164456469</v>
      </c>
      <c r="D1684" s="2">
        <v>-5.7217583083528325</v>
      </c>
      <c r="E1684" s="2">
        <v>-0.61743839108471765</v>
      </c>
      <c r="F1684" s="2">
        <v>70.35235999999999</v>
      </c>
      <c r="G1684" s="2">
        <v>64.921639999999996</v>
      </c>
      <c r="H1684" s="2">
        <v>60.849921999999999</v>
      </c>
      <c r="I1684" s="2">
        <v>56.577697999999991</v>
      </c>
      <c r="J1684" s="19" t="s">
        <v>54</v>
      </c>
      <c r="K1684" s="19" t="s">
        <v>52</v>
      </c>
      <c r="L1684" s="19" t="s">
        <v>47</v>
      </c>
    </row>
    <row r="1685" spans="1:12" ht="13.5" x14ac:dyDescent="0.25">
      <c r="A1685" s="3">
        <v>44468</v>
      </c>
      <c r="B1685" s="2">
        <v>69.887</v>
      </c>
      <c r="C1685" s="2">
        <v>63.164018943704448</v>
      </c>
      <c r="D1685" s="2">
        <v>-5.3502242042013179</v>
      </c>
      <c r="E1685" s="2">
        <v>-0.86076947402362358</v>
      </c>
      <c r="F1685" s="2">
        <v>70.195120000000003</v>
      </c>
      <c r="G1685" s="2">
        <v>65.517594999999986</v>
      </c>
      <c r="H1685" s="2">
        <v>61.132771999999996</v>
      </c>
      <c r="I1685" s="2">
        <v>56.662761499999995</v>
      </c>
      <c r="J1685" s="19" t="s">
        <v>54</v>
      </c>
      <c r="K1685" s="19" t="s">
        <v>52</v>
      </c>
      <c r="L1685" s="19" t="s">
        <v>47</v>
      </c>
    </row>
    <row r="1686" spans="1:12" ht="13.5" x14ac:dyDescent="0.25">
      <c r="A1686" s="3">
        <v>44469</v>
      </c>
      <c r="B1686" s="2">
        <v>71.0702</v>
      </c>
      <c r="C1686" s="2">
        <v>65.609039052046796</v>
      </c>
      <c r="D1686" s="2">
        <v>-4.3489160120119479</v>
      </c>
      <c r="E1686" s="2">
        <v>-1.1107016568013026</v>
      </c>
      <c r="F1686" s="2">
        <v>70.465099999999993</v>
      </c>
      <c r="G1686" s="2">
        <v>66.15285999999999</v>
      </c>
      <c r="H1686" s="2">
        <v>61.412287999999997</v>
      </c>
      <c r="I1686" s="2">
        <v>56.747520499999993</v>
      </c>
      <c r="J1686" s="19" t="s">
        <v>48</v>
      </c>
      <c r="K1686" s="19" t="s">
        <v>50</v>
      </c>
      <c r="L1686" s="19" t="s">
        <v>51</v>
      </c>
    </row>
    <row r="1687" spans="1:12" ht="13.5" x14ac:dyDescent="0.25">
      <c r="A1687" s="3">
        <v>44470</v>
      </c>
      <c r="B1687" s="2">
        <v>68.290899999999993</v>
      </c>
      <c r="C1687" s="2">
        <v>56.17653329320094</v>
      </c>
      <c r="D1687" s="2">
        <v>-2.6874686704161448</v>
      </c>
      <c r="E1687" s="2">
        <v>-1.3512673680005767</v>
      </c>
      <c r="F1687" s="2">
        <v>70.228459999999998</v>
      </c>
      <c r="G1687" s="2">
        <v>66.649159999999981</v>
      </c>
      <c r="H1687" s="2">
        <v>61.636218</v>
      </c>
      <c r="I1687" s="2">
        <v>56.817255499999995</v>
      </c>
      <c r="J1687" s="19" t="s">
        <v>48</v>
      </c>
      <c r="K1687" s="19" t="s">
        <v>49</v>
      </c>
      <c r="L1687" s="19" t="s">
        <v>53</v>
      </c>
    </row>
    <row r="1688" spans="1:12" ht="13.5" x14ac:dyDescent="0.25">
      <c r="A1688" s="3">
        <v>44473</v>
      </c>
      <c r="B1688" s="2">
        <v>68.688000000000002</v>
      </c>
      <c r="C1688" s="2">
        <v>57.124988435148069</v>
      </c>
      <c r="D1688" s="2">
        <v>-1.16407239229504</v>
      </c>
      <c r="E1688" s="2">
        <v>-1.5759405244200304</v>
      </c>
      <c r="F1688" s="2">
        <v>70.023599999999988</v>
      </c>
      <c r="G1688" s="2">
        <v>67.165314999999993</v>
      </c>
      <c r="H1688" s="2">
        <v>61.869678000000015</v>
      </c>
      <c r="I1688" s="2">
        <v>56.8936025</v>
      </c>
      <c r="J1688" s="19" t="s">
        <v>48</v>
      </c>
      <c r="K1688" s="19" t="s">
        <v>49</v>
      </c>
      <c r="L1688" s="19" t="s">
        <v>53</v>
      </c>
    </row>
    <row r="1689" spans="1:12" ht="13.5" x14ac:dyDescent="0.25">
      <c r="A1689" s="3">
        <v>44474</v>
      </c>
      <c r="B1689" s="2">
        <v>69.481999999999999</v>
      </c>
      <c r="C1689" s="2">
        <v>59.034127537163997</v>
      </c>
      <c r="D1689" s="2">
        <v>-0.14375995339906922</v>
      </c>
      <c r="E1689" s="2">
        <v>-1.7942128245739157</v>
      </c>
      <c r="F1689" s="2">
        <v>69.483620000000002</v>
      </c>
      <c r="G1689" s="2">
        <v>67.721565000000012</v>
      </c>
      <c r="H1689" s="2">
        <v>62.119018000000011</v>
      </c>
      <c r="I1689" s="2">
        <v>56.969293</v>
      </c>
      <c r="J1689" s="19" t="s">
        <v>48</v>
      </c>
      <c r="K1689" s="19" t="s">
        <v>49</v>
      </c>
      <c r="L1689" s="19" t="s">
        <v>53</v>
      </c>
    </row>
    <row r="1690" spans="1:12" ht="13.5" x14ac:dyDescent="0.25">
      <c r="A1690" s="3">
        <v>44475</v>
      </c>
      <c r="B1690" s="2">
        <v>68.290899999999993</v>
      </c>
      <c r="C1690" s="2">
        <v>55.072441469495288</v>
      </c>
      <c r="D1690" s="2">
        <v>0.37561144406528513</v>
      </c>
      <c r="E1690" s="2">
        <v>-1.9879891447821743</v>
      </c>
      <c r="F1690" s="2">
        <v>69.164400000000001</v>
      </c>
      <c r="G1690" s="2">
        <v>68.218259999999987</v>
      </c>
      <c r="H1690" s="2">
        <v>62.375506000000016</v>
      </c>
      <c r="I1690" s="2">
        <v>57.046375999999988</v>
      </c>
      <c r="J1690" s="19" t="s">
        <v>48</v>
      </c>
      <c r="K1690" s="19" t="s">
        <v>49</v>
      </c>
      <c r="L1690" s="19" t="s">
        <v>53</v>
      </c>
    </row>
    <row r="1691" spans="1:12" ht="13.5" x14ac:dyDescent="0.25">
      <c r="A1691" s="3">
        <v>44476</v>
      </c>
      <c r="B1691" s="2">
        <v>68.688000000000002</v>
      </c>
      <c r="C1691" s="2">
        <v>56.129468636491566</v>
      </c>
      <c r="D1691" s="2">
        <v>0.62937978744544409</v>
      </c>
      <c r="E1691" s="2">
        <v>-2.1041154615838917</v>
      </c>
      <c r="F1691" s="2">
        <v>68.687960000000004</v>
      </c>
      <c r="G1691" s="2">
        <v>68.715755000000016</v>
      </c>
      <c r="H1691" s="2">
        <v>62.610554000000022</v>
      </c>
      <c r="I1691" s="2">
        <v>57.11883499999999</v>
      </c>
      <c r="J1691" s="19" t="s">
        <v>48</v>
      </c>
      <c r="K1691" s="19" t="s">
        <v>49</v>
      </c>
      <c r="L1691" s="19" t="s">
        <v>53</v>
      </c>
    </row>
    <row r="1692" spans="1:12" ht="13.5" x14ac:dyDescent="0.25">
      <c r="A1692" s="3">
        <v>44477</v>
      </c>
      <c r="B1692" s="2">
        <v>69.005600000000001</v>
      </c>
      <c r="C1692" s="2">
        <v>57.000830775144472</v>
      </c>
      <c r="D1692" s="2">
        <v>0.77138997342767368</v>
      </c>
      <c r="E1692" s="2">
        <v>-2.1042115295313129</v>
      </c>
      <c r="F1692" s="2">
        <v>68.830900000000014</v>
      </c>
      <c r="G1692" s="2">
        <v>69.229920000000007</v>
      </c>
      <c r="H1692" s="2">
        <v>62.851954000000013</v>
      </c>
      <c r="I1692" s="2">
        <v>57.193854000000002</v>
      </c>
      <c r="J1692" s="19" t="s">
        <v>48</v>
      </c>
      <c r="K1692" s="19" t="s">
        <v>49</v>
      </c>
      <c r="L1692" s="19" t="s">
        <v>51</v>
      </c>
    </row>
    <row r="1693" spans="1:12" ht="13.5" x14ac:dyDescent="0.25">
      <c r="A1693" s="3">
        <v>44480</v>
      </c>
      <c r="B1693" s="2">
        <v>68.060599999999994</v>
      </c>
      <c r="C1693" s="2">
        <v>53.590107999116334</v>
      </c>
      <c r="D1693" s="2">
        <v>0.98584593140887478</v>
      </c>
      <c r="E1693" s="2">
        <v>-1.9420637467043667</v>
      </c>
      <c r="F1693" s="2">
        <v>68.705420000000004</v>
      </c>
      <c r="G1693" s="2">
        <v>69.536034999999998</v>
      </c>
      <c r="H1693" s="2">
        <v>63.074454000000003</v>
      </c>
      <c r="I1693" s="2">
        <v>57.264031500000002</v>
      </c>
      <c r="J1693" s="19" t="s">
        <v>48</v>
      </c>
      <c r="K1693" s="19" t="s">
        <v>49</v>
      </c>
      <c r="L1693" s="19" t="s">
        <v>53</v>
      </c>
    </row>
    <row r="1694" spans="1:12" ht="13.5" x14ac:dyDescent="0.25">
      <c r="A1694" s="3">
        <v>44481</v>
      </c>
      <c r="B1694" s="2">
        <v>68.283000000000001</v>
      </c>
      <c r="C1694" s="2">
        <v>54.283416713140831</v>
      </c>
      <c r="D1694" s="2">
        <v>1.5249194491273812</v>
      </c>
      <c r="E1694" s="2">
        <v>-1.788465197599052</v>
      </c>
      <c r="F1694" s="2">
        <v>68.465620000000015</v>
      </c>
      <c r="G1694" s="2">
        <v>69.838184999999996</v>
      </c>
      <c r="H1694" s="2">
        <v>63.30140200000001</v>
      </c>
      <c r="I1694" s="2">
        <v>57.335242999999991</v>
      </c>
      <c r="J1694" s="19" t="s">
        <v>48</v>
      </c>
      <c r="K1694" s="19" t="s">
        <v>49</v>
      </c>
      <c r="L1694" s="19" t="s">
        <v>53</v>
      </c>
    </row>
    <row r="1695" spans="1:12" ht="13.5" x14ac:dyDescent="0.25">
      <c r="A1695" s="3">
        <v>44482</v>
      </c>
      <c r="B1695" s="2">
        <v>69.481999999999999</v>
      </c>
      <c r="C1695" s="2">
        <v>57.93209884094086</v>
      </c>
      <c r="D1695" s="2">
        <v>1.5324480519082471</v>
      </c>
      <c r="E1695" s="2">
        <v>-1.559129419331964</v>
      </c>
      <c r="F1695" s="2">
        <v>68.703839999999985</v>
      </c>
      <c r="G1695" s="2">
        <v>70.101024999999993</v>
      </c>
      <c r="H1695" s="2">
        <v>63.552330000000012</v>
      </c>
      <c r="I1695" s="2">
        <v>57.412488499999988</v>
      </c>
      <c r="J1695" s="19" t="s">
        <v>48</v>
      </c>
      <c r="K1695" s="19" t="s">
        <v>49</v>
      </c>
      <c r="L1695" s="19" t="s">
        <v>51</v>
      </c>
    </row>
    <row r="1696" spans="1:12" ht="13.5" x14ac:dyDescent="0.25">
      <c r="A1696" s="3">
        <v>44483</v>
      </c>
      <c r="B1696" s="2">
        <v>69.235900000000001</v>
      </c>
      <c r="C1696" s="2">
        <v>56.927798142560796</v>
      </c>
      <c r="D1696" s="2">
        <v>1.7257585178828947</v>
      </c>
      <c r="E1696" s="2">
        <v>-1.3090126848513655</v>
      </c>
      <c r="F1696" s="2">
        <v>68.813419999999994</v>
      </c>
      <c r="G1696" s="2">
        <v>70.091099999999997</v>
      </c>
      <c r="H1696" s="2">
        <v>63.798336000000006</v>
      </c>
      <c r="I1696" s="2">
        <v>57.486481999999988</v>
      </c>
      <c r="J1696" s="19" t="s">
        <v>48</v>
      </c>
      <c r="K1696" s="19" t="s">
        <v>50</v>
      </c>
      <c r="L1696" s="19" t="s">
        <v>51</v>
      </c>
    </row>
    <row r="1697" spans="1:12" ht="13.5" x14ac:dyDescent="0.25">
      <c r="A1697" s="3">
        <v>44488</v>
      </c>
      <c r="B1697" s="2">
        <v>69.22</v>
      </c>
      <c r="C1697" s="2">
        <v>56.859215287996101</v>
      </c>
      <c r="D1697" s="2">
        <v>1.4520426890267686</v>
      </c>
      <c r="E1697" s="2">
        <v>-1.0821205868368349</v>
      </c>
      <c r="F1697" s="2">
        <v>68.85629999999999</v>
      </c>
      <c r="G1697" s="2">
        <v>69.872329999999991</v>
      </c>
      <c r="H1697" s="2">
        <v>64.045612000000006</v>
      </c>
      <c r="I1697" s="2">
        <v>57.556546999999981</v>
      </c>
      <c r="J1697" s="19" t="s">
        <v>54</v>
      </c>
      <c r="K1697" s="19" t="s">
        <v>50</v>
      </c>
      <c r="L1697" s="19" t="s">
        <v>55</v>
      </c>
    </row>
    <row r="1698" spans="1:12" ht="13.5" x14ac:dyDescent="0.25">
      <c r="A1698" s="3">
        <v>44489</v>
      </c>
      <c r="B1698" s="2">
        <v>69.164400000000001</v>
      </c>
      <c r="C1698" s="2">
        <v>56.602419134331157</v>
      </c>
      <c r="D1698" s="2">
        <v>1.2756682625551292</v>
      </c>
      <c r="E1698" s="2">
        <v>-0.89941315593493276</v>
      </c>
      <c r="F1698" s="2">
        <v>69.077060000000003</v>
      </c>
      <c r="G1698" s="2">
        <v>69.598769999999988</v>
      </c>
      <c r="H1698" s="2">
        <v>64.269542000000001</v>
      </c>
      <c r="I1698" s="2">
        <v>57.622445999999982</v>
      </c>
      <c r="J1698" s="19" t="s">
        <v>54</v>
      </c>
      <c r="K1698" s="19" t="s">
        <v>50</v>
      </c>
      <c r="L1698" s="19" t="s">
        <v>55</v>
      </c>
    </row>
    <row r="1699" spans="1:12" ht="13.5" x14ac:dyDescent="0.25">
      <c r="A1699" s="3">
        <v>44490</v>
      </c>
      <c r="B1699" s="2">
        <v>65.019300000000001</v>
      </c>
      <c r="C1699" s="2">
        <v>41.539890022424494</v>
      </c>
      <c r="D1699" s="2">
        <v>1.5467148713017878</v>
      </c>
      <c r="E1699" s="2">
        <v>-0.72142251411743197</v>
      </c>
      <c r="F1699" s="2">
        <v>68.424319999999994</v>
      </c>
      <c r="G1699" s="2">
        <v>69.181479999999993</v>
      </c>
      <c r="H1699" s="2">
        <v>64.410569999999993</v>
      </c>
      <c r="I1699" s="2">
        <v>57.667619499999972</v>
      </c>
      <c r="J1699" s="19" t="s">
        <v>54</v>
      </c>
      <c r="K1699" s="19" t="s">
        <v>50</v>
      </c>
      <c r="L1699" s="19" t="s">
        <v>47</v>
      </c>
    </row>
    <row r="1700" spans="1:12" ht="13.5" x14ac:dyDescent="0.25">
      <c r="A1700" s="3">
        <v>44491</v>
      </c>
      <c r="B1700" s="2">
        <v>64.145799999999994</v>
      </c>
      <c r="C1700" s="2">
        <v>39.174108638074792</v>
      </c>
      <c r="D1700" s="2">
        <v>1.6737614750628325</v>
      </c>
      <c r="E1700" s="2">
        <v>-0.53381871958402505</v>
      </c>
      <c r="F1700" s="2">
        <v>67.357079999999996</v>
      </c>
      <c r="G1700" s="2">
        <v>68.855109999999982</v>
      </c>
      <c r="H1700" s="2">
        <v>64.534127999999995</v>
      </c>
      <c r="I1700" s="2">
        <v>57.716200999999984</v>
      </c>
      <c r="J1700" s="19" t="s">
        <v>54</v>
      </c>
      <c r="K1700" s="19" t="s">
        <v>52</v>
      </c>
      <c r="L1700" s="19" t="s">
        <v>47</v>
      </c>
    </row>
    <row r="1701" spans="1:12" ht="13.5" x14ac:dyDescent="0.25">
      <c r="A1701" s="3">
        <v>44494</v>
      </c>
      <c r="B1701" s="2">
        <v>64.701700000000002</v>
      </c>
      <c r="C1701" s="2">
        <v>41.459112903132791</v>
      </c>
      <c r="D1701" s="2">
        <v>1.8213773443905694</v>
      </c>
      <c r="E1701" s="2">
        <v>-0.35121982888608633</v>
      </c>
      <c r="F1701" s="2">
        <v>66.450240000000008</v>
      </c>
      <c r="G1701" s="2">
        <v>68.604179999999985</v>
      </c>
      <c r="H1701" s="2">
        <v>64.668803999999994</v>
      </c>
      <c r="I1701" s="2">
        <v>57.767561999999977</v>
      </c>
      <c r="J1701" s="19" t="s">
        <v>54</v>
      </c>
      <c r="K1701" s="19" t="s">
        <v>52</v>
      </c>
      <c r="L1701" s="19" t="s">
        <v>47</v>
      </c>
    </row>
    <row r="1702" spans="1:12" ht="13.5" x14ac:dyDescent="0.25">
      <c r="A1702" s="3">
        <v>44495</v>
      </c>
      <c r="B1702" s="2">
        <v>66.583699999999993</v>
      </c>
      <c r="C1702" s="2">
        <v>48.511218057569486</v>
      </c>
      <c r="D1702" s="2">
        <v>1.8711564175745252</v>
      </c>
      <c r="E1702" s="2">
        <v>-0.23091313924095613</v>
      </c>
      <c r="F1702" s="2">
        <v>65.92298000000001</v>
      </c>
      <c r="G1702" s="2">
        <v>68.459659999999985</v>
      </c>
      <c r="H1702" s="2">
        <v>64.810152000000002</v>
      </c>
      <c r="I1702" s="2">
        <v>57.829110999999976</v>
      </c>
      <c r="J1702" s="19" t="s">
        <v>54</v>
      </c>
      <c r="K1702" s="19" t="s">
        <v>50</v>
      </c>
      <c r="L1702" s="19" t="s">
        <v>47</v>
      </c>
    </row>
    <row r="1703" spans="1:12" ht="13.5" x14ac:dyDescent="0.25">
      <c r="A1703" s="3">
        <v>44496</v>
      </c>
      <c r="B1703" s="2">
        <v>66.543999999999997</v>
      </c>
      <c r="C1703" s="2">
        <v>48.378823432681095</v>
      </c>
      <c r="D1703" s="2">
        <v>1.7739895214357375</v>
      </c>
      <c r="E1703" s="2">
        <v>-0.12338968836988498</v>
      </c>
      <c r="F1703" s="2">
        <v>65.398899999999998</v>
      </c>
      <c r="G1703" s="2">
        <v>68.301244999999994</v>
      </c>
      <c r="H1703" s="2">
        <v>64.950705999999983</v>
      </c>
      <c r="I1703" s="2">
        <v>57.897459499999975</v>
      </c>
      <c r="J1703" s="19" t="s">
        <v>54</v>
      </c>
      <c r="K1703" s="19" t="s">
        <v>50</v>
      </c>
      <c r="L1703" s="19" t="s">
        <v>47</v>
      </c>
    </row>
    <row r="1704" spans="1:12" ht="13.5" x14ac:dyDescent="0.25">
      <c r="A1704" s="3">
        <v>44497</v>
      </c>
      <c r="B1704" s="2">
        <v>65.829300000000003</v>
      </c>
      <c r="C1704" s="2">
        <v>45.947684580383125</v>
      </c>
      <c r="D1704" s="2">
        <v>1.7820845227921325</v>
      </c>
      <c r="E1704" s="2">
        <v>-1.2574405632747032E-3</v>
      </c>
      <c r="F1704" s="2">
        <v>65.56089999999999</v>
      </c>
      <c r="G1704" s="2">
        <v>67.983615000000015</v>
      </c>
      <c r="H1704" s="2">
        <v>65.077759999999984</v>
      </c>
      <c r="I1704" s="2">
        <v>57.967288499999967</v>
      </c>
      <c r="J1704" s="19" t="s">
        <v>54</v>
      </c>
      <c r="K1704" s="19" t="s">
        <v>50</v>
      </c>
      <c r="L1704" s="19" t="s">
        <v>55</v>
      </c>
    </row>
    <row r="1705" spans="1:12" ht="13.5" x14ac:dyDescent="0.25">
      <c r="A1705" s="3">
        <v>44498</v>
      </c>
      <c r="B1705" s="2">
        <v>65.281400000000005</v>
      </c>
      <c r="C1705" s="2">
        <v>44.117367820001149</v>
      </c>
      <c r="D1705" s="2">
        <v>2.0211272216007927</v>
      </c>
      <c r="E1705" s="2">
        <v>9.1102351171051671E-2</v>
      </c>
      <c r="F1705" s="2">
        <v>65.788019999999989</v>
      </c>
      <c r="G1705" s="2">
        <v>67.753335000000021</v>
      </c>
      <c r="H1705" s="2">
        <v>65.189089999999993</v>
      </c>
      <c r="I1705" s="2">
        <v>58.02267549999997</v>
      </c>
      <c r="J1705" s="19" t="s">
        <v>48</v>
      </c>
      <c r="K1705" s="19" t="s">
        <v>50</v>
      </c>
      <c r="L1705" s="19" t="s">
        <v>51</v>
      </c>
    </row>
    <row r="1706" spans="1:12" ht="13.5" x14ac:dyDescent="0.25">
      <c r="A1706" s="3">
        <v>44501</v>
      </c>
      <c r="B1706" s="2">
        <v>65.869</v>
      </c>
      <c r="C1706" s="2">
        <v>46.575299957592897</v>
      </c>
      <c r="D1706" s="2">
        <v>2.1518612195665412</v>
      </c>
      <c r="E1706" s="2">
        <v>0.17059911616819584</v>
      </c>
      <c r="F1706" s="2">
        <v>66.021479999999997</v>
      </c>
      <c r="G1706" s="2">
        <v>67.493275000000011</v>
      </c>
      <c r="H1706" s="2">
        <v>65.302007999999987</v>
      </c>
      <c r="I1706" s="2">
        <v>58.07326399999998</v>
      </c>
      <c r="J1706" s="19" t="s">
        <v>48</v>
      </c>
      <c r="K1706" s="19" t="s">
        <v>50</v>
      </c>
      <c r="L1706" s="19" t="s">
        <v>51</v>
      </c>
    </row>
    <row r="1707" spans="1:12" ht="13.5" x14ac:dyDescent="0.25">
      <c r="A1707" s="3">
        <v>44502</v>
      </c>
      <c r="B1707" s="2">
        <v>65.733999999999995</v>
      </c>
      <c r="C1707" s="2">
        <v>46.073899564598648</v>
      </c>
      <c r="D1707" s="2">
        <v>2.2756885829919327</v>
      </c>
      <c r="E1707" s="2">
        <v>0.23947444056401943</v>
      </c>
      <c r="F1707" s="2">
        <v>65.851539999999986</v>
      </c>
      <c r="G1707" s="2">
        <v>67.365430000000003</v>
      </c>
      <c r="H1707" s="2">
        <v>65.41286199999999</v>
      </c>
      <c r="I1707" s="2">
        <v>58.133285499999985</v>
      </c>
      <c r="J1707" s="19" t="s">
        <v>48</v>
      </c>
      <c r="K1707" s="19" t="s">
        <v>50</v>
      </c>
      <c r="L1707" s="19" t="s">
        <v>53</v>
      </c>
    </row>
    <row r="1708" spans="1:12" ht="13.5" x14ac:dyDescent="0.25">
      <c r="A1708" s="3">
        <v>44503</v>
      </c>
      <c r="B1708" s="2">
        <v>65.035200000000003</v>
      </c>
      <c r="C1708" s="2">
        <v>43.465480840475045</v>
      </c>
      <c r="D1708" s="2">
        <v>2.429706163077455</v>
      </c>
      <c r="E1708" s="2">
        <v>0.3126409260606316</v>
      </c>
      <c r="F1708" s="2">
        <v>65.549780000000013</v>
      </c>
      <c r="G1708" s="2">
        <v>67.182789999999997</v>
      </c>
      <c r="H1708" s="2">
        <v>65.509103999999979</v>
      </c>
      <c r="I1708" s="2">
        <v>58.174689499999985</v>
      </c>
      <c r="J1708" s="19" t="s">
        <v>48</v>
      </c>
      <c r="K1708" s="19" t="s">
        <v>50</v>
      </c>
      <c r="L1708" s="19" t="s">
        <v>53</v>
      </c>
    </row>
    <row r="1709" spans="1:12" ht="13.5" x14ac:dyDescent="0.25">
      <c r="A1709" s="3">
        <v>44504</v>
      </c>
      <c r="B1709" s="2">
        <v>64.320499999999996</v>
      </c>
      <c r="C1709" s="2">
        <v>40.914234819709016</v>
      </c>
      <c r="D1709" s="2">
        <v>1.9849757068700598</v>
      </c>
      <c r="E1709" s="2">
        <v>0.39398245249225056</v>
      </c>
      <c r="F1709" s="2">
        <v>65.248019999999983</v>
      </c>
      <c r="G1709" s="2">
        <v>66.924715000000006</v>
      </c>
      <c r="H1709" s="2">
        <v>65.591687999999976</v>
      </c>
      <c r="I1709" s="2">
        <v>58.211742499999993</v>
      </c>
      <c r="J1709" s="19" t="s">
        <v>54</v>
      </c>
      <c r="K1709" s="19" t="s">
        <v>50</v>
      </c>
      <c r="L1709" s="19" t="s">
        <v>47</v>
      </c>
    </row>
    <row r="1710" spans="1:12" ht="13.5" x14ac:dyDescent="0.25">
      <c r="A1710" s="3">
        <v>44505</v>
      </c>
      <c r="B1710" s="2">
        <v>63.526400000000002</v>
      </c>
      <c r="C1710" s="2">
        <v>38.229262174385184</v>
      </c>
      <c r="D1710" s="2">
        <v>1.5463204980822809</v>
      </c>
      <c r="E1710" s="2">
        <v>0.42001981640924374</v>
      </c>
      <c r="F1710" s="2">
        <v>64.897020000000012</v>
      </c>
      <c r="G1710" s="2">
        <v>66.686489999999992</v>
      </c>
      <c r="H1710" s="2">
        <v>65.658389999999983</v>
      </c>
      <c r="I1710" s="2">
        <v>58.245563999999995</v>
      </c>
      <c r="J1710" s="19" t="s">
        <v>54</v>
      </c>
      <c r="K1710" s="19" t="s">
        <v>50</v>
      </c>
      <c r="L1710" s="19" t="s">
        <v>47</v>
      </c>
    </row>
    <row r="1711" spans="1:12" ht="13.5" x14ac:dyDescent="0.25">
      <c r="A1711" s="3">
        <v>44508</v>
      </c>
      <c r="B1711" s="2">
        <v>61.938299999999998</v>
      </c>
      <c r="C1711" s="2">
        <v>33.495186790766383</v>
      </c>
      <c r="D1711" s="2">
        <v>1.3952416821023093</v>
      </c>
      <c r="E1711" s="2">
        <v>0.46683604328230754</v>
      </c>
      <c r="F1711" s="2">
        <v>64.110879999999995</v>
      </c>
      <c r="G1711" s="2">
        <v>66.349005000000005</v>
      </c>
      <c r="H1711" s="2">
        <v>65.706035999999983</v>
      </c>
      <c r="I1711" s="2">
        <v>58.279220500000001</v>
      </c>
      <c r="J1711" s="19" t="s">
        <v>54</v>
      </c>
      <c r="K1711" s="19" t="s">
        <v>52</v>
      </c>
      <c r="L1711" s="19" t="s">
        <v>47</v>
      </c>
    </row>
    <row r="1712" spans="1:12" ht="13.5" x14ac:dyDescent="0.25">
      <c r="A1712" s="3">
        <v>44509</v>
      </c>
      <c r="B1712" s="2">
        <v>62.772100000000002</v>
      </c>
      <c r="C1712" s="2">
        <v>37.846998420342167</v>
      </c>
      <c r="D1712" s="2">
        <v>1.5202421347436115</v>
      </c>
      <c r="E1712" s="2">
        <v>0.48612253352074597</v>
      </c>
      <c r="F1712" s="2">
        <v>63.518500000000003</v>
      </c>
      <c r="G1712" s="2">
        <v>66.037329999999983</v>
      </c>
      <c r="H1712" s="2">
        <v>65.802119999999988</v>
      </c>
      <c r="I1712" s="2">
        <v>58.309270500000004</v>
      </c>
      <c r="J1712" s="19" t="s">
        <v>54</v>
      </c>
      <c r="K1712" s="19" t="s">
        <v>50</v>
      </c>
      <c r="L1712" s="19" t="s">
        <v>47</v>
      </c>
    </row>
    <row r="1713" spans="1:12" ht="13.5" x14ac:dyDescent="0.25">
      <c r="A1713" s="3">
        <v>44510</v>
      </c>
      <c r="B1713" s="2">
        <v>61.144199999999998</v>
      </c>
      <c r="C1713" s="2">
        <v>33.269633445455909</v>
      </c>
      <c r="D1713" s="2">
        <v>1.7587667955338731</v>
      </c>
      <c r="E1713" s="2">
        <v>0.46146443257165992</v>
      </c>
      <c r="F1713" s="2">
        <v>62.740300000000005</v>
      </c>
      <c r="G1713" s="2">
        <v>65.691509999999994</v>
      </c>
      <c r="H1713" s="2">
        <v>65.849763999999993</v>
      </c>
      <c r="I1713" s="2">
        <v>58.331608500000002</v>
      </c>
      <c r="J1713" s="19" t="s">
        <v>54</v>
      </c>
      <c r="K1713" s="19" t="s">
        <v>50</v>
      </c>
      <c r="L1713" s="19" t="s">
        <v>47</v>
      </c>
    </row>
    <row r="1714" spans="1:12" ht="13.5" x14ac:dyDescent="0.25">
      <c r="A1714" s="3">
        <v>44511</v>
      </c>
      <c r="B1714" s="2">
        <v>61.167999999999999</v>
      </c>
      <c r="C1714" s="2">
        <v>33.396461496947197</v>
      </c>
      <c r="D1714" s="2">
        <v>1.8754215377993688</v>
      </c>
      <c r="E1714" s="2">
        <v>0.4353327346144541</v>
      </c>
      <c r="F1714" s="2">
        <v>62.109799999999993</v>
      </c>
      <c r="G1714" s="2">
        <v>65.335759999999993</v>
      </c>
      <c r="H1714" s="2">
        <v>65.897883999999991</v>
      </c>
      <c r="I1714" s="2">
        <v>58.365301000000002</v>
      </c>
      <c r="J1714" s="19" t="s">
        <v>54</v>
      </c>
      <c r="K1714" s="19" t="s">
        <v>50</v>
      </c>
      <c r="L1714" s="19" t="s">
        <v>47</v>
      </c>
    </row>
    <row r="1715" spans="1:12" ht="13.5" x14ac:dyDescent="0.25">
      <c r="A1715" s="3">
        <v>44512</v>
      </c>
      <c r="B1715" s="2">
        <v>61.938299999999998</v>
      </c>
      <c r="C1715" s="2">
        <v>37.534545818536664</v>
      </c>
      <c r="D1715" s="2">
        <v>1.857214039143571</v>
      </c>
      <c r="E1715" s="2">
        <v>0.3850219076342673</v>
      </c>
      <c r="F1715" s="2">
        <v>61.792180000000009</v>
      </c>
      <c r="G1715" s="2">
        <v>64.958574999999982</v>
      </c>
      <c r="H1715" s="2">
        <v>65.977291999999977</v>
      </c>
      <c r="I1715" s="2">
        <v>58.408443500000004</v>
      </c>
      <c r="J1715" s="19" t="s">
        <v>54</v>
      </c>
      <c r="K1715" s="19" t="s">
        <v>50</v>
      </c>
      <c r="L1715" s="19" t="s">
        <v>47</v>
      </c>
    </row>
    <row r="1716" spans="1:12" ht="13.5" x14ac:dyDescent="0.25">
      <c r="A1716" s="3">
        <v>44515</v>
      </c>
      <c r="B1716" s="2">
        <v>61.938299999999998</v>
      </c>
      <c r="C1716" s="2">
        <v>37.534545818536664</v>
      </c>
      <c r="D1716" s="2">
        <v>1.950282078212183</v>
      </c>
      <c r="E1716" s="2">
        <v>0.28303043480015827</v>
      </c>
      <c r="F1716" s="2">
        <v>61.792180000000009</v>
      </c>
      <c r="G1716" s="2">
        <v>64.593694999999997</v>
      </c>
      <c r="H1716" s="2">
        <v>66.048759999999973</v>
      </c>
      <c r="I1716" s="2">
        <v>58.451585999999992</v>
      </c>
      <c r="J1716" s="19" t="s">
        <v>48</v>
      </c>
      <c r="K1716" s="19" t="s">
        <v>50</v>
      </c>
      <c r="L1716" s="19" t="s">
        <v>50</v>
      </c>
    </row>
    <row r="1717" spans="1:12" ht="13.5" x14ac:dyDescent="0.25">
      <c r="A1717" s="3">
        <v>44516</v>
      </c>
      <c r="B1717" s="2">
        <v>61.938299999999998</v>
      </c>
      <c r="C1717" s="2">
        <v>37.534545818536664</v>
      </c>
      <c r="D1717" s="2">
        <v>2.024998267474345</v>
      </c>
      <c r="E1717" s="2">
        <v>0.15665069035477869</v>
      </c>
      <c r="F1717" s="2">
        <v>61.625419999999998</v>
      </c>
      <c r="G1717" s="2">
        <v>64.229610000000008</v>
      </c>
      <c r="H1717" s="2">
        <v>66.120227999999969</v>
      </c>
      <c r="I1717" s="2">
        <v>58.496905999999989</v>
      </c>
      <c r="J1717" s="19" t="s">
        <v>54</v>
      </c>
      <c r="K1717" s="19" t="s">
        <v>50</v>
      </c>
      <c r="L1717" s="19" t="s">
        <v>47</v>
      </c>
    </row>
    <row r="1718" spans="1:12" ht="13.5" x14ac:dyDescent="0.25">
      <c r="A1718" s="3">
        <v>44517</v>
      </c>
      <c r="B1718" s="2">
        <v>61.461799999999997</v>
      </c>
      <c r="C1718" s="2">
        <v>35.815338880640695</v>
      </c>
      <c r="D1718" s="2">
        <v>2.031504133506246</v>
      </c>
      <c r="E1718" s="2">
        <v>2.7689883205785346E-2</v>
      </c>
      <c r="F1718" s="2">
        <v>61.688940000000002</v>
      </c>
      <c r="G1718" s="2">
        <v>63.844480000000011</v>
      </c>
      <c r="H1718" s="2">
        <v>66.182165999999967</v>
      </c>
      <c r="I1718" s="2">
        <v>58.536460999999981</v>
      </c>
      <c r="J1718" s="19" t="s">
        <v>54</v>
      </c>
      <c r="K1718" s="19" t="s">
        <v>50</v>
      </c>
      <c r="L1718" s="19" t="s">
        <v>55</v>
      </c>
    </row>
    <row r="1719" spans="1:12" ht="13.5" x14ac:dyDescent="0.25">
      <c r="A1719" s="3">
        <v>44518</v>
      </c>
      <c r="B1719" s="2">
        <v>61.938299999999998</v>
      </c>
      <c r="C1719" s="2">
        <v>38.83252583041655</v>
      </c>
      <c r="D1719" s="2">
        <v>1.9089226424086618</v>
      </c>
      <c r="E1719" s="2">
        <v>-0.10146336511077944</v>
      </c>
      <c r="F1719" s="2">
        <v>61.843000000000004</v>
      </c>
      <c r="G1719" s="2">
        <v>63.690430000000006</v>
      </c>
      <c r="H1719" s="2">
        <v>66.253791999999976</v>
      </c>
      <c r="I1719" s="2">
        <v>58.581780999999971</v>
      </c>
      <c r="J1719" s="19" t="s">
        <v>54</v>
      </c>
      <c r="K1719" s="19" t="s">
        <v>50</v>
      </c>
      <c r="L1719" s="19" t="s">
        <v>55</v>
      </c>
    </row>
    <row r="1720" spans="1:12" ht="13.5" x14ac:dyDescent="0.25">
      <c r="A1720" s="3">
        <v>44519</v>
      </c>
      <c r="B1720" s="2">
        <v>61.938299999999998</v>
      </c>
      <c r="C1720" s="2">
        <v>38.83252583041655</v>
      </c>
      <c r="D1720" s="2">
        <v>1.6961072560226995</v>
      </c>
      <c r="E1720" s="2">
        <v>-0.21649703107906199</v>
      </c>
      <c r="F1720" s="2">
        <v>61.842999999999996</v>
      </c>
      <c r="G1720" s="2">
        <v>63.580055000000002</v>
      </c>
      <c r="H1720" s="2">
        <v>66.325417999999956</v>
      </c>
      <c r="I1720" s="2">
        <v>58.627100999999968</v>
      </c>
      <c r="J1720" s="19" t="s">
        <v>54</v>
      </c>
      <c r="K1720" s="19" t="s">
        <v>50</v>
      </c>
      <c r="L1720" s="19" t="s">
        <v>50</v>
      </c>
    </row>
    <row r="1721" spans="1:12" ht="13.5" x14ac:dyDescent="0.25">
      <c r="A1721" s="3">
        <v>44522</v>
      </c>
      <c r="B1721" s="2">
        <v>63.510599999999997</v>
      </c>
      <c r="C1721" s="2">
        <v>48.158430750807497</v>
      </c>
      <c r="D1721" s="2">
        <v>1.1673509589280329</v>
      </c>
      <c r="E1721" s="2">
        <v>-0.34914185033708278</v>
      </c>
      <c r="F1721" s="2">
        <v>62.157459999999993</v>
      </c>
      <c r="G1721" s="2">
        <v>63.520500000000006</v>
      </c>
      <c r="H1721" s="2">
        <v>66.42086799999997</v>
      </c>
      <c r="I1721" s="2">
        <v>58.672506499999955</v>
      </c>
      <c r="J1721" s="19" t="s">
        <v>54</v>
      </c>
      <c r="K1721" s="19" t="s">
        <v>50</v>
      </c>
      <c r="L1721" s="19" t="s">
        <v>55</v>
      </c>
    </row>
    <row r="1722" spans="1:12" ht="13.5" x14ac:dyDescent="0.25">
      <c r="A1722" s="3">
        <v>44523</v>
      </c>
      <c r="B1722" s="2">
        <v>66.702799999999996</v>
      </c>
      <c r="C1722" s="2">
        <v>61.119518099846076</v>
      </c>
      <c r="D1722" s="2">
        <v>0.61367977506266413</v>
      </c>
      <c r="E1722" s="2">
        <v>-0.4603995344644054</v>
      </c>
      <c r="F1722" s="2">
        <v>63.110359999999993</v>
      </c>
      <c r="G1722" s="2">
        <v>63.526455000000013</v>
      </c>
      <c r="H1722" s="2">
        <v>66.580477999999971</v>
      </c>
      <c r="I1722" s="2">
        <v>58.737760999999956</v>
      </c>
      <c r="J1722" s="19" t="s">
        <v>48</v>
      </c>
      <c r="K1722" s="19" t="s">
        <v>50</v>
      </c>
      <c r="L1722" s="19" t="s">
        <v>51</v>
      </c>
    </row>
    <row r="1723" spans="1:12" ht="13.5" x14ac:dyDescent="0.25">
      <c r="A1723" s="3">
        <v>44524</v>
      </c>
      <c r="B1723" s="2">
        <v>65.114599999999996</v>
      </c>
      <c r="C1723" s="2">
        <v>53.899360277504542</v>
      </c>
      <c r="D1723" s="2">
        <v>-4.6977026103576236E-3</v>
      </c>
      <c r="E1723" s="2">
        <v>-0.55413621932031099</v>
      </c>
      <c r="F1723" s="2">
        <v>63.840920000000004</v>
      </c>
      <c r="G1723" s="2">
        <v>63.454985000000008</v>
      </c>
      <c r="H1723" s="2">
        <v>66.644003999999967</v>
      </c>
      <c r="I1723" s="2">
        <v>58.791186499999966</v>
      </c>
      <c r="J1723" s="19" t="s">
        <v>48</v>
      </c>
      <c r="K1723" s="19" t="s">
        <v>50</v>
      </c>
      <c r="L1723" s="19" t="s">
        <v>51</v>
      </c>
    </row>
    <row r="1724" spans="1:12" ht="13.5" x14ac:dyDescent="0.25">
      <c r="A1724" s="3">
        <v>44525</v>
      </c>
      <c r="B1724" s="2">
        <v>65.114599999999996</v>
      </c>
      <c r="C1724" s="2">
        <v>53.899360277504549</v>
      </c>
      <c r="D1724" s="2">
        <v>-0.53071313152670996</v>
      </c>
      <c r="E1724" s="2">
        <v>-0.66189910412916086</v>
      </c>
      <c r="F1724" s="2">
        <v>64.476179999999999</v>
      </c>
      <c r="G1724" s="2">
        <v>63.419250000000012</v>
      </c>
      <c r="H1724" s="2">
        <v>66.701495999999977</v>
      </c>
      <c r="I1724" s="2">
        <v>58.852776499999962</v>
      </c>
      <c r="J1724" s="19" t="s">
        <v>48</v>
      </c>
      <c r="K1724" s="19" t="s">
        <v>50</v>
      </c>
      <c r="L1724" s="19" t="s">
        <v>51</v>
      </c>
    </row>
    <row r="1725" spans="1:12" ht="13.5" x14ac:dyDescent="0.25">
      <c r="A1725" s="3">
        <v>44526</v>
      </c>
      <c r="B1725" s="2">
        <v>65.114599999999996</v>
      </c>
      <c r="C1725" s="2">
        <v>53.899360277504549</v>
      </c>
      <c r="D1725" s="2">
        <v>-0.86325327519020334</v>
      </c>
      <c r="E1725" s="2">
        <v>-0.73331317875527779</v>
      </c>
      <c r="F1725" s="2">
        <v>65.111439999999988</v>
      </c>
      <c r="G1725" s="2">
        <v>63.410909999999987</v>
      </c>
      <c r="H1725" s="2">
        <v>66.719283999999973</v>
      </c>
      <c r="I1725" s="2">
        <v>58.910089999999975</v>
      </c>
      <c r="J1725" s="19" t="s">
        <v>48</v>
      </c>
      <c r="K1725" s="19" t="s">
        <v>50</v>
      </c>
      <c r="L1725" s="19" t="s">
        <v>51</v>
      </c>
    </row>
    <row r="1726" spans="1:12" ht="13.5" x14ac:dyDescent="0.25">
      <c r="A1726" s="3">
        <v>44529</v>
      </c>
      <c r="B1726" s="2">
        <v>64.328500000000005</v>
      </c>
      <c r="C1726" s="2">
        <v>50.231053007138925</v>
      </c>
      <c r="D1726" s="2">
        <v>-1.09192030198993</v>
      </c>
      <c r="E1726" s="2">
        <v>-0.75518728826365855</v>
      </c>
      <c r="F1726" s="2">
        <v>65.275020000000012</v>
      </c>
      <c r="G1726" s="2">
        <v>63.333885000000009</v>
      </c>
      <c r="H1726" s="2">
        <v>66.617165999999983</v>
      </c>
      <c r="I1726" s="2">
        <v>58.967516499999967</v>
      </c>
      <c r="J1726" s="19" t="s">
        <v>54</v>
      </c>
      <c r="K1726" s="19" t="s">
        <v>50</v>
      </c>
      <c r="L1726" s="19" t="s">
        <v>55</v>
      </c>
    </row>
    <row r="1727" spans="1:12" ht="13.5" x14ac:dyDescent="0.25">
      <c r="A1727" s="3">
        <v>44530</v>
      </c>
      <c r="B1727" s="2">
        <v>64.320499999999996</v>
      </c>
      <c r="C1727" s="2">
        <v>50.193613731790805</v>
      </c>
      <c r="D1727" s="2">
        <v>-1.2852779976080626</v>
      </c>
      <c r="E1727" s="2">
        <v>-0.746246623494357</v>
      </c>
      <c r="F1727" s="2">
        <v>64.798559999999995</v>
      </c>
      <c r="G1727" s="2">
        <v>63.263210000000015</v>
      </c>
      <c r="H1727" s="2">
        <v>66.431667999999974</v>
      </c>
      <c r="I1727" s="2">
        <v>59.024669499999966</v>
      </c>
      <c r="J1727" s="19" t="s">
        <v>54</v>
      </c>
      <c r="K1727" s="19" t="s">
        <v>52</v>
      </c>
      <c r="L1727" s="19" t="s">
        <v>47</v>
      </c>
    </row>
    <row r="1728" spans="1:12" ht="13.5" x14ac:dyDescent="0.25">
      <c r="A1728" s="3">
        <v>44531</v>
      </c>
      <c r="B1728" s="2">
        <v>63.923499999999997</v>
      </c>
      <c r="C1728" s="2">
        <v>48.270852641536138</v>
      </c>
      <c r="D1728" s="2">
        <v>-1.4931698902136219</v>
      </c>
      <c r="E1728" s="2">
        <v>-0.71424208576741766</v>
      </c>
      <c r="F1728" s="2">
        <v>64.560339999999997</v>
      </c>
      <c r="G1728" s="2">
        <v>63.207625000000021</v>
      </c>
      <c r="H1728" s="2">
        <v>66.217425999999975</v>
      </c>
      <c r="I1728" s="2">
        <v>59.07719399999997</v>
      </c>
      <c r="J1728" s="19" t="s">
        <v>54</v>
      </c>
      <c r="K1728" s="19" t="s">
        <v>50</v>
      </c>
      <c r="L1728" s="19" t="s">
        <v>47</v>
      </c>
    </row>
    <row r="1729" spans="1:12" ht="13.5" x14ac:dyDescent="0.25">
      <c r="A1729" s="3">
        <v>44532</v>
      </c>
      <c r="B1729" s="2">
        <v>64.241100000000003</v>
      </c>
      <c r="C1729" s="2">
        <v>49.923519540560484</v>
      </c>
      <c r="D1729" s="2">
        <v>-1.6173037674377611</v>
      </c>
      <c r="E1729" s="2">
        <v>-0.67432392346748671</v>
      </c>
      <c r="F1729" s="2">
        <v>64.385639999999995</v>
      </c>
      <c r="G1729" s="2">
        <v>63.203655000000012</v>
      </c>
      <c r="H1729" s="2">
        <v>66.034945999999977</v>
      </c>
      <c r="I1729" s="2">
        <v>59.130139999999962</v>
      </c>
      <c r="J1729" s="19" t="s">
        <v>54</v>
      </c>
      <c r="K1729" s="19" t="s">
        <v>50</v>
      </c>
      <c r="L1729" s="19" t="s">
        <v>47</v>
      </c>
    </row>
    <row r="1730" spans="1:12" ht="13.5" x14ac:dyDescent="0.25">
      <c r="A1730" s="3">
        <v>44533</v>
      </c>
      <c r="B1730" s="2">
        <v>63.526400000000002</v>
      </c>
      <c r="C1730" s="2">
        <v>46.335982785150783</v>
      </c>
      <c r="D1730" s="2">
        <v>-1.6694308362893082</v>
      </c>
      <c r="E1730" s="2">
        <v>-0.64088632424871728</v>
      </c>
      <c r="F1730" s="2">
        <v>64.068000000000012</v>
      </c>
      <c r="G1730" s="2">
        <v>63.203655000000005</v>
      </c>
      <c r="H1730" s="2">
        <v>65.892009999999985</v>
      </c>
      <c r="I1730" s="2">
        <v>59.18297249999997</v>
      </c>
      <c r="J1730" s="19" t="s">
        <v>54</v>
      </c>
      <c r="K1730" s="19" t="s">
        <v>50</v>
      </c>
      <c r="L1730" s="19" t="s">
        <v>47</v>
      </c>
    </row>
    <row r="1731" spans="1:12" ht="13.5" x14ac:dyDescent="0.25">
      <c r="A1731" s="3">
        <v>44536</v>
      </c>
      <c r="B1731" s="2">
        <v>63.526400000000002</v>
      </c>
      <c r="C1731" s="2">
        <v>46.335982785150783</v>
      </c>
      <c r="D1731" s="2">
        <v>-1.4674519775685511</v>
      </c>
      <c r="E1731" s="2">
        <v>-0.61464219125240227</v>
      </c>
      <c r="F1731" s="2">
        <v>63.90758000000001</v>
      </c>
      <c r="G1731" s="2">
        <v>63.283059999999999</v>
      </c>
      <c r="H1731" s="2">
        <v>65.76813199999998</v>
      </c>
      <c r="I1731" s="2">
        <v>59.234288999999968</v>
      </c>
      <c r="J1731" s="19" t="s">
        <v>54</v>
      </c>
      <c r="K1731" s="19" t="s">
        <v>50</v>
      </c>
      <c r="L1731" s="19" t="s">
        <v>47</v>
      </c>
    </row>
    <row r="1732" spans="1:12" ht="13.5" x14ac:dyDescent="0.25">
      <c r="A1732" s="3">
        <v>44537</v>
      </c>
      <c r="B1732" s="2">
        <v>62.255899999999997</v>
      </c>
      <c r="C1732" s="2">
        <v>40.35696414577577</v>
      </c>
      <c r="D1732" s="2">
        <v>-0.70744458708854552</v>
      </c>
      <c r="E1732" s="2">
        <v>-0.59449145102836809</v>
      </c>
      <c r="F1732" s="2">
        <v>63.494659999999996</v>
      </c>
      <c r="G1732" s="2">
        <v>63.257249999999999</v>
      </c>
      <c r="H1732" s="2">
        <v>65.623767999999984</v>
      </c>
      <c r="I1732" s="2">
        <v>59.278475499999978</v>
      </c>
      <c r="J1732" s="19" t="s">
        <v>54</v>
      </c>
      <c r="K1732" s="19" t="s">
        <v>52</v>
      </c>
      <c r="L1732" s="19" t="s">
        <v>47</v>
      </c>
    </row>
    <row r="1733" spans="1:12" ht="13.5" x14ac:dyDescent="0.25">
      <c r="A1733" s="3">
        <v>44538</v>
      </c>
      <c r="B1733" s="2">
        <v>61.541200000000003</v>
      </c>
      <c r="C1733" s="2">
        <v>37.430951544313494</v>
      </c>
      <c r="D1733" s="2">
        <v>-0.24465595252912919</v>
      </c>
      <c r="E1733" s="2">
        <v>-0.56243303806701306</v>
      </c>
      <c r="F1733" s="2">
        <v>63.0182</v>
      </c>
      <c r="G1733" s="2">
        <v>63.277099999999997</v>
      </c>
      <c r="H1733" s="2">
        <v>65.460345999999987</v>
      </c>
      <c r="I1733" s="2">
        <v>59.318310999999973</v>
      </c>
      <c r="J1733" s="19" t="s">
        <v>54</v>
      </c>
      <c r="K1733" s="19" t="s">
        <v>52</v>
      </c>
      <c r="L1733" s="19" t="s">
        <v>47</v>
      </c>
    </row>
    <row r="1734" spans="1:12" ht="13.5" x14ac:dyDescent="0.25">
      <c r="A1734" s="3">
        <v>44539</v>
      </c>
      <c r="B1734" s="2">
        <v>61.541200000000003</v>
      </c>
      <c r="C1734" s="2">
        <v>37.430951544313494</v>
      </c>
      <c r="D1734" s="2">
        <v>0.16143834466162588</v>
      </c>
      <c r="E1734" s="2">
        <v>-0.51796060905387842</v>
      </c>
      <c r="F1734" s="2">
        <v>62.47822</v>
      </c>
      <c r="G1734" s="2">
        <v>63.295760000000016</v>
      </c>
      <c r="H1734" s="2">
        <v>65.247531999999993</v>
      </c>
      <c r="I1734" s="2">
        <v>59.358146499999968</v>
      </c>
      <c r="J1734" s="19" t="s">
        <v>54</v>
      </c>
      <c r="K1734" s="19" t="s">
        <v>52</v>
      </c>
      <c r="L1734" s="19" t="s">
        <v>47</v>
      </c>
    </row>
    <row r="1735" spans="1:12" ht="13.5" x14ac:dyDescent="0.25">
      <c r="A1735" s="3">
        <v>44540</v>
      </c>
      <c r="B1735" s="2">
        <v>62.335299999999997</v>
      </c>
      <c r="C1735" s="2">
        <v>42.777182557847148</v>
      </c>
      <c r="D1735" s="2">
        <v>0.45966392400297451</v>
      </c>
      <c r="E1735" s="2">
        <v>-0.45022140133763072</v>
      </c>
      <c r="F1735" s="2">
        <v>62.239999999999995</v>
      </c>
      <c r="G1735" s="2">
        <v>63.315610000000007</v>
      </c>
      <c r="H1735" s="2">
        <v>65.096497999999997</v>
      </c>
      <c r="I1735" s="2">
        <v>59.401602499999974</v>
      </c>
      <c r="J1735" s="19" t="s">
        <v>54</v>
      </c>
      <c r="K1735" s="19" t="s">
        <v>52</v>
      </c>
      <c r="L1735" s="19" t="s">
        <v>47</v>
      </c>
    </row>
    <row r="1736" spans="1:12" ht="13.5" x14ac:dyDescent="0.25">
      <c r="A1736" s="3">
        <v>44543</v>
      </c>
      <c r="B1736" s="2">
        <v>62.335299999999997</v>
      </c>
      <c r="C1736" s="2">
        <v>42.777182557847148</v>
      </c>
      <c r="D1736" s="2">
        <v>0.59881258104816482</v>
      </c>
      <c r="E1736" s="2">
        <v>-0.36949647563341592</v>
      </c>
      <c r="F1736" s="2">
        <v>62.001779999999997</v>
      </c>
      <c r="G1736" s="2">
        <v>63.335459999999991</v>
      </c>
      <c r="H1736" s="2">
        <v>64.921800000000005</v>
      </c>
      <c r="I1736" s="2">
        <v>59.438021499999977</v>
      </c>
      <c r="J1736" s="19" t="s">
        <v>54</v>
      </c>
      <c r="K1736" s="19" t="s">
        <v>52</v>
      </c>
      <c r="L1736" s="19" t="s">
        <v>47</v>
      </c>
    </row>
    <row r="1737" spans="1:12" ht="13.5" x14ac:dyDescent="0.25">
      <c r="A1737" s="3">
        <v>44544</v>
      </c>
      <c r="B1737" s="2">
        <v>63.042099999999998</v>
      </c>
      <c r="C1737" s="2">
        <v>47.415266058214243</v>
      </c>
      <c r="D1737" s="2">
        <v>0.67013631427674625</v>
      </c>
      <c r="E1737" s="2">
        <v>-0.28309452284970921</v>
      </c>
      <c r="F1737" s="2">
        <v>62.159019999999998</v>
      </c>
      <c r="G1737" s="2">
        <v>63.39064999999998</v>
      </c>
      <c r="H1737" s="2">
        <v>64.816824000000011</v>
      </c>
      <c r="I1737" s="2">
        <v>59.478401999999981</v>
      </c>
      <c r="J1737" s="19" t="s">
        <v>54</v>
      </c>
      <c r="K1737" s="19" t="s">
        <v>50</v>
      </c>
      <c r="L1737" s="19" t="s">
        <v>55</v>
      </c>
    </row>
    <row r="1738" spans="1:12" ht="13.5" x14ac:dyDescent="0.25">
      <c r="A1738" s="3">
        <v>44545</v>
      </c>
      <c r="B1738" s="2">
        <v>63.518500000000003</v>
      </c>
      <c r="C1738" s="2">
        <v>50.337136647002701</v>
      </c>
      <c r="D1738" s="2">
        <v>0.63658269997689132</v>
      </c>
      <c r="E1738" s="2">
        <v>-0.20580178475390248</v>
      </c>
      <c r="F1738" s="2">
        <v>62.554479999999998</v>
      </c>
      <c r="G1738" s="2">
        <v>63.493484999999986</v>
      </c>
      <c r="H1738" s="2">
        <v>64.713434000000021</v>
      </c>
      <c r="I1738" s="2">
        <v>59.521164499999976</v>
      </c>
      <c r="J1738" s="19" t="s">
        <v>48</v>
      </c>
      <c r="K1738" s="19" t="s">
        <v>50</v>
      </c>
      <c r="L1738" s="19" t="s">
        <v>51</v>
      </c>
    </row>
    <row r="1739" spans="1:12" ht="13.5" x14ac:dyDescent="0.25">
      <c r="A1739" s="3">
        <v>44546</v>
      </c>
      <c r="B1739" s="2">
        <v>63.526400000000002</v>
      </c>
      <c r="C1739" s="2">
        <v>50.386368064263252</v>
      </c>
      <c r="D1739" s="2">
        <v>0.65593148991316497</v>
      </c>
      <c r="E1739" s="2">
        <v>-0.12762703008970999</v>
      </c>
      <c r="F1739" s="2">
        <v>62.951520000000002</v>
      </c>
      <c r="G1739" s="2">
        <v>63.572889999999987</v>
      </c>
      <c r="H1739" s="2">
        <v>64.59432200000002</v>
      </c>
      <c r="I1739" s="2">
        <v>59.56443299999998</v>
      </c>
      <c r="J1739" s="19" t="s">
        <v>48</v>
      </c>
      <c r="K1739" s="19" t="s">
        <v>50</v>
      </c>
      <c r="L1739" s="19" t="s">
        <v>51</v>
      </c>
    </row>
    <row r="1740" spans="1:12" ht="13.5" x14ac:dyDescent="0.25">
      <c r="A1740" s="3">
        <v>44550</v>
      </c>
      <c r="B1740" s="2">
        <v>61.938299999999998</v>
      </c>
      <c r="C1740" s="2">
        <v>41.483643892314376</v>
      </c>
      <c r="D1740" s="2">
        <v>0.67944371576167129</v>
      </c>
      <c r="E1740" s="2">
        <v>-5.6681763222398193E-2</v>
      </c>
      <c r="F1740" s="2">
        <v>62.872119999999995</v>
      </c>
      <c r="G1740" s="2">
        <v>63.572889999999987</v>
      </c>
      <c r="H1740" s="2">
        <v>64.467270000000013</v>
      </c>
      <c r="I1740" s="2">
        <v>59.600033499999981</v>
      </c>
      <c r="J1740" s="19" t="s">
        <v>48</v>
      </c>
      <c r="K1740" s="19" t="s">
        <v>50</v>
      </c>
      <c r="L1740" s="19" t="s">
        <v>53</v>
      </c>
    </row>
    <row r="1741" spans="1:12" ht="13.5" x14ac:dyDescent="0.25">
      <c r="A1741" s="3">
        <v>44551</v>
      </c>
      <c r="B1741" s="2">
        <v>63.510599999999997</v>
      </c>
      <c r="C1741" s="2">
        <v>50.759869643768646</v>
      </c>
      <c r="D1741" s="2">
        <v>0.59175336603315998</v>
      </c>
      <c r="E1741" s="2">
        <v>6.3314956247028029E-3</v>
      </c>
      <c r="F1741" s="2">
        <v>63.107179999999993</v>
      </c>
      <c r="G1741" s="2">
        <v>63.572889999999994</v>
      </c>
      <c r="H1741" s="2">
        <v>64.363722000000024</v>
      </c>
      <c r="I1741" s="2">
        <v>59.640890499999983</v>
      </c>
      <c r="J1741" s="19" t="s">
        <v>48</v>
      </c>
      <c r="K1741" s="19" t="s">
        <v>50</v>
      </c>
      <c r="L1741" s="19" t="s">
        <v>51</v>
      </c>
    </row>
    <row r="1742" spans="1:12" ht="13.5" x14ac:dyDescent="0.25">
      <c r="A1742" s="3">
        <v>44552</v>
      </c>
      <c r="B1742" s="2">
        <v>61.938299999999998</v>
      </c>
      <c r="C1742" s="2">
        <v>43.357904975774133</v>
      </c>
      <c r="D1742" s="2">
        <v>0.43749165765859033</v>
      </c>
      <c r="E1742" s="2">
        <v>5.8690763236097163E-2</v>
      </c>
      <c r="F1742" s="2">
        <v>62.886420000000001</v>
      </c>
      <c r="G1742" s="2">
        <v>63.334665000000008</v>
      </c>
      <c r="H1742" s="2">
        <v>64.222376000000011</v>
      </c>
      <c r="I1742" s="2">
        <v>59.670658999999979</v>
      </c>
      <c r="J1742" s="19" t="s">
        <v>54</v>
      </c>
      <c r="K1742" s="19" t="s">
        <v>50</v>
      </c>
      <c r="L1742" s="19" t="s">
        <v>47</v>
      </c>
    </row>
    <row r="1743" spans="1:12" ht="13.5" x14ac:dyDescent="0.25">
      <c r="A1743" s="3">
        <v>44553</v>
      </c>
      <c r="B1743" s="2">
        <v>61.938299999999998</v>
      </c>
      <c r="C1743" s="2">
        <v>43.357904975774133</v>
      </c>
      <c r="D1743" s="2">
        <v>0.20531121197869595</v>
      </c>
      <c r="E1743" s="2">
        <v>0.11171532655548638</v>
      </c>
      <c r="F1743" s="2">
        <v>62.57038</v>
      </c>
      <c r="G1743" s="2">
        <v>63.175850000000004</v>
      </c>
      <c r="H1743" s="2">
        <v>64.099930000000015</v>
      </c>
      <c r="I1743" s="2">
        <v>59.697006499999972</v>
      </c>
      <c r="J1743" s="19" t="s">
        <v>54</v>
      </c>
      <c r="K1743" s="19" t="s">
        <v>50</v>
      </c>
      <c r="L1743" s="19" t="s">
        <v>47</v>
      </c>
    </row>
    <row r="1744" spans="1:12" ht="13.5" x14ac:dyDescent="0.25">
      <c r="A1744" s="3">
        <v>44554</v>
      </c>
      <c r="B1744" s="2">
        <v>62.732399999999998</v>
      </c>
      <c r="C1744" s="2">
        <v>47.815278489530051</v>
      </c>
      <c r="D1744" s="2">
        <v>-4.2283851867125577E-2</v>
      </c>
      <c r="E1744" s="2">
        <v>0.13856410876216463</v>
      </c>
      <c r="F1744" s="2">
        <v>62.411580000000001</v>
      </c>
      <c r="G1744" s="2">
        <v>63.056740000000005</v>
      </c>
      <c r="H1744" s="2">
        <v>63.988918000000012</v>
      </c>
      <c r="I1744" s="2">
        <v>59.722969999999975</v>
      </c>
      <c r="J1744" s="19" t="s">
        <v>54</v>
      </c>
      <c r="K1744" s="19" t="s">
        <v>50</v>
      </c>
      <c r="L1744" s="19" t="s">
        <v>47</v>
      </c>
    </row>
    <row r="1745" spans="1:12" ht="13.5" x14ac:dyDescent="0.25">
      <c r="A1745" s="3">
        <v>44557</v>
      </c>
      <c r="B1745" s="2">
        <v>63.129399999999997</v>
      </c>
      <c r="C1745" s="2">
        <v>49.93638239012423</v>
      </c>
      <c r="D1745" s="2">
        <v>-0.15659982665383154</v>
      </c>
      <c r="E1745" s="2">
        <v>0.13441237608448403</v>
      </c>
      <c r="F1745" s="2">
        <v>62.649799999999992</v>
      </c>
      <c r="G1745" s="2">
        <v>62.957479999999997</v>
      </c>
      <c r="H1745" s="2">
        <v>63.861866000000006</v>
      </c>
      <c r="I1745" s="2">
        <v>59.742287499999975</v>
      </c>
      <c r="J1745" s="19" t="s">
        <v>54</v>
      </c>
      <c r="K1745" s="19" t="s">
        <v>50</v>
      </c>
      <c r="L1745" s="19" t="s">
        <v>55</v>
      </c>
    </row>
    <row r="1746" spans="1:12" ht="13.5" x14ac:dyDescent="0.25">
      <c r="A1746" s="3">
        <v>44558</v>
      </c>
      <c r="B1746" s="2">
        <v>64.963700000000003</v>
      </c>
      <c r="C1746" s="2">
        <v>58.35830931809609</v>
      </c>
      <c r="D1746" s="2">
        <v>-0.38930265787813312</v>
      </c>
      <c r="E1746" s="2">
        <v>0.12154083914994682</v>
      </c>
      <c r="F1746" s="2">
        <v>62.940419999999996</v>
      </c>
      <c r="G1746" s="2">
        <v>62.989240000000009</v>
      </c>
      <c r="H1746" s="2">
        <v>63.776422000000018</v>
      </c>
      <c r="I1746" s="2">
        <v>59.762339999999973</v>
      </c>
      <c r="J1746" s="19" t="s">
        <v>54</v>
      </c>
      <c r="K1746" s="19" t="s">
        <v>50</v>
      </c>
      <c r="L1746" s="19" t="s">
        <v>55</v>
      </c>
    </row>
    <row r="1747" spans="1:12" ht="13.5" x14ac:dyDescent="0.25">
      <c r="A1747" s="3">
        <v>44559</v>
      </c>
      <c r="B1747" s="2">
        <v>63.137300000000003</v>
      </c>
      <c r="C1747" s="2">
        <v>49.440080250259989</v>
      </c>
      <c r="D1747" s="2">
        <v>-0.35310911928887379</v>
      </c>
      <c r="E1747" s="2">
        <v>5.2888922362890486E-2</v>
      </c>
      <c r="F1747" s="2">
        <v>63.180219999999998</v>
      </c>
      <c r="G1747" s="2">
        <v>62.930080000000011</v>
      </c>
      <c r="H1747" s="2">
        <v>63.654768000000011</v>
      </c>
      <c r="I1747" s="2">
        <v>59.768944999999988</v>
      </c>
      <c r="J1747" s="19" t="s">
        <v>48</v>
      </c>
      <c r="K1747" s="19" t="s">
        <v>50</v>
      </c>
      <c r="L1747" s="19" t="s">
        <v>51</v>
      </c>
    </row>
    <row r="1748" spans="1:12" ht="13.5" x14ac:dyDescent="0.25">
      <c r="A1748" s="3">
        <v>44560</v>
      </c>
      <c r="B1748" s="2">
        <v>63.526400000000002</v>
      </c>
      <c r="C1748" s="2">
        <v>51.152721155302409</v>
      </c>
      <c r="D1748" s="2">
        <v>-0.27734313755325246</v>
      </c>
      <c r="E1748" s="2">
        <v>-4.8799004214941155E-2</v>
      </c>
      <c r="F1748" s="2">
        <v>63.497839999999997</v>
      </c>
      <c r="G1748" s="2">
        <v>62.910225000000004</v>
      </c>
      <c r="H1748" s="2">
        <v>63.542008000000017</v>
      </c>
      <c r="I1748" s="2">
        <v>59.775551499999985</v>
      </c>
      <c r="J1748" s="19" t="s">
        <v>48</v>
      </c>
      <c r="K1748" s="19" t="s">
        <v>50</v>
      </c>
      <c r="L1748" s="19" t="s">
        <v>51</v>
      </c>
    </row>
    <row r="1749" spans="1:12" ht="13.5" x14ac:dyDescent="0.25">
      <c r="A1749" s="3">
        <v>44561</v>
      </c>
      <c r="B1749" s="2">
        <v>64.320499999999996</v>
      </c>
      <c r="C1749" s="2">
        <v>54.537366544342099</v>
      </c>
      <c r="D1749" s="2">
        <v>-0.27251858619283098</v>
      </c>
      <c r="E1749" s="2">
        <v>-0.16821247239267839</v>
      </c>
      <c r="F1749" s="2">
        <v>63.815459999999995</v>
      </c>
      <c r="G1749" s="2">
        <v>62.914195000000007</v>
      </c>
      <c r="H1749" s="2">
        <v>63.528031999999996</v>
      </c>
      <c r="I1749" s="2">
        <v>59.786128499999975</v>
      </c>
      <c r="J1749" s="19" t="s">
        <v>48</v>
      </c>
      <c r="K1749" s="19" t="s">
        <v>49</v>
      </c>
      <c r="L1749" s="19" t="s">
        <v>51</v>
      </c>
    </row>
    <row r="1750" spans="1:12" ht="13.5" x14ac:dyDescent="0.25">
      <c r="A1750" s="3">
        <v>44564</v>
      </c>
      <c r="B1750" s="2">
        <v>63.526400000000002</v>
      </c>
      <c r="C1750" s="2">
        <v>50.750355505611459</v>
      </c>
      <c r="D1750" s="2">
        <v>-0.46018346947234789</v>
      </c>
      <c r="E1750" s="2">
        <v>-0.28788030341826248</v>
      </c>
      <c r="F1750" s="2">
        <v>63.894860000000008</v>
      </c>
      <c r="G1750" s="2">
        <v>62.914195000000007</v>
      </c>
      <c r="H1750" s="2">
        <v>63.515644000000002</v>
      </c>
      <c r="I1750" s="2">
        <v>59.79277399999998</v>
      </c>
      <c r="J1750" s="19" t="s">
        <v>48</v>
      </c>
      <c r="K1750" s="19" t="s">
        <v>50</v>
      </c>
      <c r="L1750" s="19" t="s">
        <v>51</v>
      </c>
    </row>
    <row r="1751" spans="1:12" ht="13.5" x14ac:dyDescent="0.25">
      <c r="A1751" s="3">
        <v>44565</v>
      </c>
      <c r="B1751" s="2">
        <v>63.526400000000002</v>
      </c>
      <c r="C1751" s="2">
        <v>50.750355505611459</v>
      </c>
      <c r="D1751" s="2">
        <v>-0.37817580287399721</v>
      </c>
      <c r="E1751" s="2">
        <v>-0.40224502188806643</v>
      </c>
      <c r="F1751" s="2">
        <v>63.607399999999998</v>
      </c>
      <c r="G1751" s="2">
        <v>62.914195000000007</v>
      </c>
      <c r="H1751" s="2">
        <v>63.492138000000004</v>
      </c>
      <c r="I1751" s="2">
        <v>59.810266499999983</v>
      </c>
      <c r="J1751" s="19" t="s">
        <v>48</v>
      </c>
      <c r="K1751" s="19" t="s">
        <v>50</v>
      </c>
      <c r="L1751" s="19" t="s">
        <v>53</v>
      </c>
    </row>
    <row r="1752" spans="1:12" ht="13.5" x14ac:dyDescent="0.25">
      <c r="A1752" s="3">
        <v>44566</v>
      </c>
      <c r="B1752" s="2">
        <v>63.526400000000002</v>
      </c>
      <c r="C1752" s="2">
        <v>50.750355505611459</v>
      </c>
      <c r="D1752" s="2">
        <v>-0.55168745094795213</v>
      </c>
      <c r="E1752" s="2">
        <v>-0.5042254907862822</v>
      </c>
      <c r="F1752" s="2">
        <v>63.685220000000001</v>
      </c>
      <c r="G1752" s="2">
        <v>62.977719999999998</v>
      </c>
      <c r="H1752" s="2">
        <v>63.430992000000003</v>
      </c>
      <c r="I1752" s="2">
        <v>59.82274349999998</v>
      </c>
      <c r="J1752" s="19" t="s">
        <v>48</v>
      </c>
      <c r="K1752" s="19" t="s">
        <v>50</v>
      </c>
      <c r="L1752" s="19" t="s">
        <v>51</v>
      </c>
    </row>
    <row r="1753" spans="1:12" ht="13.5" x14ac:dyDescent="0.25">
      <c r="A1753" s="3">
        <v>44567</v>
      </c>
      <c r="B1753" s="2">
        <v>63.510599999999997</v>
      </c>
      <c r="C1753" s="2">
        <v>50.662931909279891</v>
      </c>
      <c r="D1753" s="2">
        <v>-0.69827022421446117</v>
      </c>
      <c r="E1753" s="2">
        <v>-0.60750853539360006</v>
      </c>
      <c r="F1753" s="2">
        <v>63.68206</v>
      </c>
      <c r="G1753" s="2">
        <v>63.076190000000011</v>
      </c>
      <c r="H1753" s="2">
        <v>63.370324000000004</v>
      </c>
      <c r="I1753" s="2">
        <v>59.840934499999975</v>
      </c>
      <c r="J1753" s="19" t="s">
        <v>48</v>
      </c>
      <c r="K1753" s="19" t="s">
        <v>50</v>
      </c>
      <c r="L1753" s="19" t="s">
        <v>53</v>
      </c>
    </row>
    <row r="1754" spans="1:12" ht="13.5" x14ac:dyDescent="0.25">
      <c r="A1754" s="3">
        <v>44568</v>
      </c>
      <c r="B1754" s="2">
        <v>62.78</v>
      </c>
      <c r="C1754" s="2">
        <v>46.660310890750615</v>
      </c>
      <c r="D1754" s="2">
        <v>-0.64678698134105161</v>
      </c>
      <c r="E1754" s="2">
        <v>-0.58151167061890119</v>
      </c>
      <c r="F1754" s="2">
        <v>63.373960000000011</v>
      </c>
      <c r="G1754" s="2">
        <v>63.138130000000004</v>
      </c>
      <c r="H1754" s="2">
        <v>63.309338000000004</v>
      </c>
      <c r="I1754" s="2">
        <v>59.855472499999991</v>
      </c>
      <c r="J1754" s="19" t="s">
        <v>54</v>
      </c>
      <c r="K1754" s="19" t="s">
        <v>50</v>
      </c>
      <c r="L1754" s="19" t="s">
        <v>47</v>
      </c>
    </row>
    <row r="1755" spans="1:12" ht="13.5" x14ac:dyDescent="0.25">
      <c r="A1755" s="3">
        <v>44571</v>
      </c>
      <c r="B1755" s="2">
        <v>64.320499999999996</v>
      </c>
      <c r="C1755" s="2">
        <v>54.773852462603031</v>
      </c>
      <c r="D1755" s="2">
        <v>-0.6526569536614204</v>
      </c>
      <c r="E1755" s="2">
        <v>-0.47863820445194244</v>
      </c>
      <c r="F1755" s="2">
        <v>63.532780000000002</v>
      </c>
      <c r="G1755" s="2">
        <v>63.237390000000005</v>
      </c>
      <c r="H1755" s="2">
        <v>63.290119999999987</v>
      </c>
      <c r="I1755" s="2">
        <v>59.875768999999991</v>
      </c>
      <c r="J1755" s="19" t="s">
        <v>54</v>
      </c>
      <c r="K1755" s="19" t="s">
        <v>50</v>
      </c>
      <c r="L1755" s="19" t="s">
        <v>55</v>
      </c>
    </row>
    <row r="1756" spans="1:12" ht="13.5" x14ac:dyDescent="0.25">
      <c r="A1756" s="3">
        <v>44572</v>
      </c>
      <c r="B1756" s="2">
        <v>64.241100000000003</v>
      </c>
      <c r="C1756" s="2">
        <v>54.315261655295636</v>
      </c>
      <c r="D1756" s="2">
        <v>-0.3753105564347976</v>
      </c>
      <c r="E1756" s="2">
        <v>-0.38859558987362192</v>
      </c>
      <c r="F1756" s="2">
        <v>63.675719999999998</v>
      </c>
      <c r="G1756" s="2">
        <v>63.332679999999996</v>
      </c>
      <c r="H1756" s="2">
        <v>63.257562</v>
      </c>
      <c r="I1756" s="2">
        <v>59.901500499999983</v>
      </c>
      <c r="J1756" s="19" t="s">
        <v>54</v>
      </c>
      <c r="K1756" s="19" t="s">
        <v>50</v>
      </c>
      <c r="L1756" s="19" t="s">
        <v>55</v>
      </c>
    </row>
    <row r="1757" spans="1:12" ht="13.5" x14ac:dyDescent="0.25">
      <c r="A1757" s="3">
        <v>44573</v>
      </c>
      <c r="B1757" s="2">
        <v>64.709599999999995</v>
      </c>
      <c r="C1757" s="2">
        <v>56.622993842393875</v>
      </c>
      <c r="D1757" s="2">
        <v>-0.46119288844886341</v>
      </c>
      <c r="E1757" s="2">
        <v>-0.15585831713531026</v>
      </c>
      <c r="F1757" s="2">
        <v>63.912359999999993</v>
      </c>
      <c r="G1757" s="2">
        <v>63.416054999999986</v>
      </c>
      <c r="H1757" s="2">
        <v>63.237074</v>
      </c>
      <c r="I1757" s="2">
        <v>59.925686499999991</v>
      </c>
      <c r="J1757" s="19" t="s">
        <v>54</v>
      </c>
      <c r="K1757" s="19" t="s">
        <v>50</v>
      </c>
      <c r="L1757" s="19" t="s">
        <v>55</v>
      </c>
    </row>
    <row r="1758" spans="1:12" ht="13.5" x14ac:dyDescent="0.25">
      <c r="A1758" s="3">
        <v>44574</v>
      </c>
      <c r="B1758" s="2">
        <v>64.638199999999998</v>
      </c>
      <c r="C1758" s="2">
        <v>56.157413471353642</v>
      </c>
      <c r="D1758" s="2">
        <v>-0.47599137776531109</v>
      </c>
      <c r="E1758" s="2">
        <v>0.13251344457884645</v>
      </c>
      <c r="F1758" s="2">
        <v>64.137879999999996</v>
      </c>
      <c r="G1758" s="2">
        <v>63.472039999999993</v>
      </c>
      <c r="H1758" s="2">
        <v>63.229134000000002</v>
      </c>
      <c r="I1758" s="2">
        <v>59.957290999999984</v>
      </c>
      <c r="J1758" s="19" t="s">
        <v>54</v>
      </c>
      <c r="K1758" s="19" t="s">
        <v>50</v>
      </c>
      <c r="L1758" s="19" t="s">
        <v>55</v>
      </c>
    </row>
    <row r="1759" spans="1:12" ht="13.5" x14ac:dyDescent="0.25">
      <c r="A1759" s="3">
        <v>44575</v>
      </c>
      <c r="B1759" s="2">
        <v>64.002899999999997</v>
      </c>
      <c r="C1759" s="2">
        <v>52.055961473019153</v>
      </c>
      <c r="D1759" s="2">
        <v>-0.3256028280529577</v>
      </c>
      <c r="E1759" s="2">
        <v>0.46683932710064258</v>
      </c>
      <c r="F1759" s="2">
        <v>64.382460000000009</v>
      </c>
      <c r="G1759" s="2">
        <v>63.495864999999995</v>
      </c>
      <c r="H1759" s="2">
        <v>63.222781999999995</v>
      </c>
      <c r="I1759" s="2">
        <v>59.977982499999982</v>
      </c>
      <c r="J1759" s="19" t="s">
        <v>54</v>
      </c>
      <c r="K1759" s="19" t="s">
        <v>50</v>
      </c>
      <c r="L1759" s="19" t="s">
        <v>55</v>
      </c>
    </row>
    <row r="1760" spans="1:12" ht="13.5" x14ac:dyDescent="0.25">
      <c r="A1760" s="3">
        <v>44578</v>
      </c>
      <c r="B1760" s="2">
        <v>64.622299999999996</v>
      </c>
      <c r="C1760" s="2">
        <v>55.470670636681142</v>
      </c>
      <c r="D1760" s="2">
        <v>-0.36849780673355781</v>
      </c>
      <c r="E1760" s="2">
        <v>0.8257342092737181</v>
      </c>
      <c r="F1760" s="2">
        <v>64.442819999999998</v>
      </c>
      <c r="G1760" s="2">
        <v>63.630064999999988</v>
      </c>
      <c r="H1760" s="2">
        <v>63.244700000000002</v>
      </c>
      <c r="I1760" s="2">
        <v>60.010712999999996</v>
      </c>
      <c r="J1760" s="19" t="s">
        <v>54</v>
      </c>
      <c r="K1760" s="19" t="s">
        <v>50</v>
      </c>
      <c r="L1760" s="19" t="s">
        <v>55</v>
      </c>
    </row>
    <row r="1761" spans="1:12" ht="13.5" x14ac:dyDescent="0.25">
      <c r="A1761" s="3">
        <v>44579</v>
      </c>
      <c r="B1761" s="2">
        <v>64.002899999999997</v>
      </c>
      <c r="C1761" s="2">
        <v>51.519080498228753</v>
      </c>
      <c r="D1761" s="2">
        <v>-0.3645129859649785</v>
      </c>
      <c r="E1761" s="2">
        <v>1.1880964610304936</v>
      </c>
      <c r="F1761" s="2">
        <v>64.395180000000011</v>
      </c>
      <c r="G1761" s="2">
        <v>63.654679999999985</v>
      </c>
      <c r="H1761" s="2">
        <v>63.285992000000007</v>
      </c>
      <c r="I1761" s="2">
        <v>60.055975499999988</v>
      </c>
      <c r="J1761" s="19" t="s">
        <v>54</v>
      </c>
      <c r="K1761" s="19" t="s">
        <v>50</v>
      </c>
      <c r="L1761" s="19" t="s">
        <v>47</v>
      </c>
    </row>
    <row r="1762" spans="1:12" ht="13.5" x14ac:dyDescent="0.25">
      <c r="A1762" s="3">
        <v>44580</v>
      </c>
      <c r="B1762" s="2">
        <v>66.575699999999998</v>
      </c>
      <c r="C1762" s="2">
        <v>63.234717218530911</v>
      </c>
      <c r="D1762" s="2">
        <v>-0.55324495845723476</v>
      </c>
      <c r="E1762" s="2">
        <v>1.5276356891612379</v>
      </c>
      <c r="F1762" s="2">
        <v>64.7684</v>
      </c>
      <c r="G1762" s="2">
        <v>63.88655</v>
      </c>
      <c r="H1762" s="2">
        <v>63.362064000000011</v>
      </c>
      <c r="I1762" s="2">
        <v>60.109902999999989</v>
      </c>
      <c r="J1762" s="19" t="s">
        <v>54</v>
      </c>
      <c r="K1762" s="19" t="s">
        <v>50</v>
      </c>
      <c r="L1762" s="19" t="s">
        <v>55</v>
      </c>
    </row>
    <row r="1763" spans="1:12" ht="13.5" x14ac:dyDescent="0.25">
      <c r="A1763" s="3">
        <v>44581</v>
      </c>
      <c r="B1763" s="2">
        <v>66.6631</v>
      </c>
      <c r="C1763" s="2">
        <v>63.556898620135833</v>
      </c>
      <c r="D1763" s="2">
        <v>-0.73846180347586454</v>
      </c>
      <c r="E1763" s="2">
        <v>1.8688801721448001</v>
      </c>
      <c r="F1763" s="2">
        <v>65.173379999999995</v>
      </c>
      <c r="G1763" s="2">
        <v>64.122789999999995</v>
      </c>
      <c r="H1763" s="2">
        <v>63.472442000000008</v>
      </c>
      <c r="I1763" s="2">
        <v>60.164306499999981</v>
      </c>
      <c r="J1763" s="19" t="s">
        <v>48</v>
      </c>
      <c r="K1763" s="19" t="s">
        <v>50</v>
      </c>
      <c r="L1763" s="19" t="s">
        <v>51</v>
      </c>
    </row>
    <row r="1764" spans="1:12" ht="13.5" x14ac:dyDescent="0.25">
      <c r="A1764" s="3">
        <v>44582</v>
      </c>
      <c r="B1764" s="2">
        <v>70.657300000000006</v>
      </c>
      <c r="C1764" s="2">
        <v>74.538215996996513</v>
      </c>
      <c r="D1764" s="2">
        <v>-1.3193517897044131</v>
      </c>
      <c r="E1764" s="2">
        <v>2.0476502204930549</v>
      </c>
      <c r="F1764" s="2">
        <v>66.504260000000002</v>
      </c>
      <c r="G1764" s="2">
        <v>64.519035000000002</v>
      </c>
      <c r="H1764" s="2">
        <v>63.66222800000002</v>
      </c>
      <c r="I1764" s="2">
        <v>60.241557999999998</v>
      </c>
      <c r="J1764" s="19" t="s">
        <v>48</v>
      </c>
      <c r="K1764" s="19" t="s">
        <v>49</v>
      </c>
      <c r="L1764" s="19" t="s">
        <v>51</v>
      </c>
    </row>
    <row r="1765" spans="1:12" ht="13.5" x14ac:dyDescent="0.25">
      <c r="A1765" s="3">
        <v>44585</v>
      </c>
      <c r="B1765" s="2">
        <v>72.6584</v>
      </c>
      <c r="C1765" s="2">
        <v>78.09886669289304</v>
      </c>
      <c r="D1765" s="2">
        <v>-1.7604291089466813</v>
      </c>
      <c r="E1765" s="2">
        <v>2.1149947854060662</v>
      </c>
      <c r="F1765" s="2">
        <v>68.11148</v>
      </c>
      <c r="G1765" s="2">
        <v>64.995485000000002</v>
      </c>
      <c r="H1765" s="2">
        <v>63.876630000000013</v>
      </c>
      <c r="I1765" s="2">
        <v>60.320533999999995</v>
      </c>
      <c r="J1765" s="19" t="s">
        <v>48</v>
      </c>
      <c r="K1765" s="19" t="s">
        <v>49</v>
      </c>
      <c r="L1765" s="19" t="s">
        <v>51</v>
      </c>
    </row>
    <row r="1766" spans="1:12" ht="13.5" x14ac:dyDescent="0.25">
      <c r="A1766" s="3">
        <v>44586</v>
      </c>
      <c r="B1766" s="2">
        <v>72.578999999999994</v>
      </c>
      <c r="C1766" s="2">
        <v>77.634956144964789</v>
      </c>
      <c r="D1766" s="2">
        <v>-2.1872933435786877</v>
      </c>
      <c r="E1766" s="2">
        <v>2.1892198569331027</v>
      </c>
      <c r="F1766" s="2">
        <v>69.826699999999988</v>
      </c>
      <c r="G1766" s="2">
        <v>65.376249999999999</v>
      </c>
      <c r="H1766" s="2">
        <v>64.089444000000015</v>
      </c>
      <c r="I1766" s="2">
        <v>60.399112999999979</v>
      </c>
      <c r="J1766" s="19" t="s">
        <v>48</v>
      </c>
      <c r="K1766" s="19" t="s">
        <v>49</v>
      </c>
      <c r="L1766" s="19" t="s">
        <v>51</v>
      </c>
    </row>
    <row r="1767" spans="1:12" ht="13.5" x14ac:dyDescent="0.25">
      <c r="A1767" s="3">
        <v>44587</v>
      </c>
      <c r="B1767" s="2">
        <v>72.261300000000006</v>
      </c>
      <c r="C1767" s="2">
        <v>75.697410535454779</v>
      </c>
      <c r="D1767" s="2">
        <v>-2.4962132613834882</v>
      </c>
      <c r="E1767" s="2">
        <v>2.1615768779001421</v>
      </c>
      <c r="F1767" s="2">
        <v>70.963819999999998</v>
      </c>
      <c r="G1767" s="2">
        <v>65.832449999999994</v>
      </c>
      <c r="H1767" s="2">
        <v>64.295904000000007</v>
      </c>
      <c r="I1767" s="2">
        <v>60.472604499999989</v>
      </c>
      <c r="J1767" s="19" t="s">
        <v>48</v>
      </c>
      <c r="K1767" s="19" t="s">
        <v>49</v>
      </c>
      <c r="L1767" s="19" t="s">
        <v>51</v>
      </c>
    </row>
    <row r="1768" spans="1:12" ht="13.5" x14ac:dyDescent="0.25">
      <c r="A1768" s="3">
        <v>44588</v>
      </c>
      <c r="B1768" s="2">
        <v>70.450800000000001</v>
      </c>
      <c r="C1768" s="2">
        <v>65.64315203624983</v>
      </c>
      <c r="D1768" s="2">
        <v>-2.6727304247760486</v>
      </c>
      <c r="E1768" s="2">
        <v>2.1217872270400817</v>
      </c>
      <c r="F1768" s="2">
        <v>71.721360000000004</v>
      </c>
      <c r="G1768" s="2">
        <v>66.178669999999983</v>
      </c>
      <c r="H1768" s="2">
        <v>64.475684000000015</v>
      </c>
      <c r="I1768" s="2">
        <v>60.535215999999984</v>
      </c>
      <c r="J1768" s="19" t="s">
        <v>48</v>
      </c>
      <c r="K1768" s="19" t="s">
        <v>49</v>
      </c>
      <c r="L1768" s="19" t="s">
        <v>51</v>
      </c>
    </row>
    <row r="1769" spans="1:12" ht="13.5" x14ac:dyDescent="0.25">
      <c r="A1769" s="3">
        <v>44589</v>
      </c>
      <c r="B1769" s="2">
        <v>70.673199999999994</v>
      </c>
      <c r="C1769" s="2">
        <v>66.236403290231436</v>
      </c>
      <c r="D1769" s="2">
        <v>-2.9610218727357349</v>
      </c>
      <c r="E1769" s="2">
        <v>2.0322609151892275</v>
      </c>
      <c r="F1769" s="2">
        <v>71.724540000000005</v>
      </c>
      <c r="G1769" s="2">
        <v>66.496304999999992</v>
      </c>
      <c r="H1769" s="2">
        <v>64.650382000000008</v>
      </c>
      <c r="I1769" s="2">
        <v>60.607609499999988</v>
      </c>
      <c r="J1769" s="19" t="s">
        <v>48</v>
      </c>
      <c r="K1769" s="19" t="s">
        <v>50</v>
      </c>
      <c r="L1769" s="19" t="s">
        <v>51</v>
      </c>
    </row>
    <row r="1770" spans="1:12" ht="13.5" x14ac:dyDescent="0.25">
      <c r="A1770" s="3">
        <v>44592</v>
      </c>
      <c r="B1770" s="2">
        <v>69.481999999999999</v>
      </c>
      <c r="C1770" s="2">
        <v>60.236808858447382</v>
      </c>
      <c r="D1770" s="2">
        <v>-3.0456328718752559</v>
      </c>
      <c r="E1770" s="2">
        <v>1.9146321816515619</v>
      </c>
      <c r="F1770" s="2">
        <v>71.08926000000001</v>
      </c>
      <c r="G1770" s="2">
        <v>66.794084999999981</v>
      </c>
      <c r="H1770" s="2">
        <v>64.801256000000009</v>
      </c>
      <c r="I1770" s="2">
        <v>60.691153499999992</v>
      </c>
      <c r="J1770" s="19" t="s">
        <v>54</v>
      </c>
      <c r="K1770" s="19" t="s">
        <v>50</v>
      </c>
      <c r="L1770" s="19" t="s">
        <v>47</v>
      </c>
    </row>
    <row r="1771" spans="1:12" ht="13.5" x14ac:dyDescent="0.25">
      <c r="A1771" s="3">
        <v>44593</v>
      </c>
      <c r="B1771" s="2">
        <v>71.8643</v>
      </c>
      <c r="C1771" s="2">
        <v>66.727701232368361</v>
      </c>
      <c r="D1771" s="2">
        <v>-3.4043556447409742</v>
      </c>
      <c r="E1771" s="2">
        <v>1.7623471808223654</v>
      </c>
      <c r="F1771" s="2">
        <v>70.94632</v>
      </c>
      <c r="G1771" s="2">
        <v>67.210979999999992</v>
      </c>
      <c r="H1771" s="2">
        <v>64.968330000000009</v>
      </c>
      <c r="I1771" s="2">
        <v>60.786608999999991</v>
      </c>
      <c r="J1771" s="19" t="s">
        <v>48</v>
      </c>
      <c r="K1771" s="19" t="s">
        <v>50</v>
      </c>
      <c r="L1771" s="19" t="s">
        <v>53</v>
      </c>
    </row>
    <row r="1772" spans="1:12" ht="13.5" x14ac:dyDescent="0.25">
      <c r="A1772" s="3">
        <v>44594</v>
      </c>
      <c r="B1772" s="2">
        <v>71.244900000000001</v>
      </c>
      <c r="C1772" s="2">
        <v>63.811088522389831</v>
      </c>
      <c r="D1772" s="2">
        <v>-3.2945019124307464</v>
      </c>
      <c r="E1772" s="2">
        <v>1.5979176428605844</v>
      </c>
      <c r="F1772" s="2">
        <v>70.743039999999993</v>
      </c>
      <c r="G1772" s="2">
        <v>67.596904999999978</v>
      </c>
      <c r="H1772" s="2">
        <v>65.059172000000018</v>
      </c>
      <c r="I1772" s="2">
        <v>60.886859499999986</v>
      </c>
      <c r="J1772" s="19" t="s">
        <v>54</v>
      </c>
      <c r="K1772" s="19" t="s">
        <v>50</v>
      </c>
      <c r="L1772" s="19" t="s">
        <v>47</v>
      </c>
    </row>
    <row r="1773" spans="1:12" ht="13.5" x14ac:dyDescent="0.25">
      <c r="A1773" s="3">
        <v>44595</v>
      </c>
      <c r="B1773" s="2">
        <v>71.856300000000005</v>
      </c>
      <c r="C1773" s="2">
        <v>65.417892766675209</v>
      </c>
      <c r="D1773" s="2">
        <v>-3.2559429835559968</v>
      </c>
      <c r="E1773" s="2">
        <v>1.4318001596425074</v>
      </c>
      <c r="F1773" s="2">
        <v>71.024140000000017</v>
      </c>
      <c r="G1773" s="2">
        <v>68.014189999999985</v>
      </c>
      <c r="H1773" s="2">
        <v>65.194006000000016</v>
      </c>
      <c r="I1773" s="2">
        <v>60.990711499999968</v>
      </c>
      <c r="J1773" s="19" t="s">
        <v>48</v>
      </c>
      <c r="K1773" s="19" t="s">
        <v>50</v>
      </c>
      <c r="L1773" s="19" t="s">
        <v>51</v>
      </c>
    </row>
    <row r="1774" spans="1:12" ht="13.5" x14ac:dyDescent="0.25">
      <c r="A1774" s="3">
        <v>44596</v>
      </c>
      <c r="B1774" s="2">
        <v>71.348100000000002</v>
      </c>
      <c r="C1774" s="2">
        <v>62.917253114921188</v>
      </c>
      <c r="D1774" s="2">
        <v>-2.5956732474455038</v>
      </c>
      <c r="E1774" s="2">
        <v>1.2869197522281706</v>
      </c>
      <c r="F1774" s="2">
        <v>71.159120000000001</v>
      </c>
      <c r="G1774" s="2">
        <v>68.442594999999983</v>
      </c>
      <c r="H1774" s="2">
        <v>65.318676000000011</v>
      </c>
      <c r="I1774" s="2">
        <v>61.092022499999977</v>
      </c>
      <c r="J1774" s="19" t="s">
        <v>54</v>
      </c>
      <c r="K1774" s="19" t="s">
        <v>50</v>
      </c>
      <c r="L1774" s="19" t="s">
        <v>55</v>
      </c>
    </row>
    <row r="1775" spans="1:12" ht="13.5" x14ac:dyDescent="0.25">
      <c r="A1775" s="3">
        <v>44599</v>
      </c>
      <c r="B1775" s="2">
        <v>70.673199999999994</v>
      </c>
      <c r="C1775" s="2">
        <v>59.655902904005671</v>
      </c>
      <c r="D1775" s="2">
        <v>-1.6988058103510184</v>
      </c>
      <c r="E1775" s="2">
        <v>1.1027467532795456</v>
      </c>
      <c r="F1775" s="2">
        <v>71.397360000000006</v>
      </c>
      <c r="G1775" s="2">
        <v>68.760229999999979</v>
      </c>
      <c r="H1775" s="2">
        <v>65.429848000000007</v>
      </c>
      <c r="I1775" s="2">
        <v>61.18941449999997</v>
      </c>
      <c r="J1775" s="19" t="s">
        <v>54</v>
      </c>
      <c r="K1775" s="19" t="s">
        <v>50</v>
      </c>
      <c r="L1775" s="19" t="s">
        <v>55</v>
      </c>
    </row>
    <row r="1776" spans="1:12" ht="13.5" x14ac:dyDescent="0.25">
      <c r="A1776" s="3">
        <v>44600</v>
      </c>
      <c r="B1776" s="2">
        <v>71.062299999999993</v>
      </c>
      <c r="C1776" s="2">
        <v>60.913835089806163</v>
      </c>
      <c r="D1776" s="2">
        <v>-0.99518652703936539</v>
      </c>
      <c r="E1776" s="2">
        <v>0.89791716071407746</v>
      </c>
      <c r="F1776" s="2">
        <v>71.236959999999996</v>
      </c>
      <c r="G1776" s="2">
        <v>69.101289999999977</v>
      </c>
      <c r="H1776" s="2">
        <v>65.56452400000002</v>
      </c>
      <c r="I1776" s="2">
        <v>61.284241999999971</v>
      </c>
      <c r="J1776" s="19" t="s">
        <v>54</v>
      </c>
      <c r="K1776" s="19" t="s">
        <v>50</v>
      </c>
      <c r="L1776" s="19" t="s">
        <v>47</v>
      </c>
    </row>
    <row r="1777" spans="1:12" ht="13.5" x14ac:dyDescent="0.25">
      <c r="A1777" s="3">
        <v>44601</v>
      </c>
      <c r="B1777" s="2">
        <v>70.665199999999999</v>
      </c>
      <c r="C1777" s="2">
        <v>58.895547580406685</v>
      </c>
      <c r="D1777" s="2">
        <v>-0.43475447855257698</v>
      </c>
      <c r="E1777" s="2">
        <v>0.69474648603728983</v>
      </c>
      <c r="F1777" s="2">
        <v>71.121020000000001</v>
      </c>
      <c r="G1777" s="2">
        <v>69.399069999999966</v>
      </c>
      <c r="H1777" s="2">
        <v>65.691418000000013</v>
      </c>
      <c r="I1777" s="2">
        <v>61.373973999999968</v>
      </c>
      <c r="J1777" s="19" t="s">
        <v>48</v>
      </c>
      <c r="K1777" s="19" t="s">
        <v>50</v>
      </c>
      <c r="L1777" s="19" t="s">
        <v>53</v>
      </c>
    </row>
    <row r="1778" spans="1:12" ht="13.5" x14ac:dyDescent="0.25">
      <c r="A1778" s="3">
        <v>44602</v>
      </c>
      <c r="B1778" s="2">
        <v>70.943200000000004</v>
      </c>
      <c r="C1778" s="2">
        <v>59.897322267605908</v>
      </c>
      <c r="D1778" s="2">
        <v>-0.27165695362928943</v>
      </c>
      <c r="E1778" s="2">
        <v>0.49723571210333334</v>
      </c>
      <c r="F1778" s="2">
        <v>70.938399999999987</v>
      </c>
      <c r="G1778" s="2">
        <v>69.714319999999972</v>
      </c>
      <c r="H1778" s="2">
        <v>65.831812000000014</v>
      </c>
      <c r="I1778" s="2">
        <v>61.465095999999974</v>
      </c>
      <c r="J1778" s="19" t="s">
        <v>48</v>
      </c>
      <c r="K1778" s="19" t="s">
        <v>50</v>
      </c>
      <c r="L1778" s="19" t="s">
        <v>53</v>
      </c>
    </row>
    <row r="1779" spans="1:12" ht="13.5" x14ac:dyDescent="0.25">
      <c r="A1779" s="3">
        <v>44603</v>
      </c>
      <c r="B1779" s="2">
        <v>69.958500000000001</v>
      </c>
      <c r="C1779" s="2">
        <v>54.802539235461694</v>
      </c>
      <c r="D1779" s="2">
        <v>-3.9233457422952256E-2</v>
      </c>
      <c r="E1779" s="2">
        <v>0.30031054453440392</v>
      </c>
      <c r="F1779" s="2">
        <v>70.660480000000007</v>
      </c>
      <c r="G1779" s="2">
        <v>70.01209999999999</v>
      </c>
      <c r="H1779" s="2">
        <v>65.94616000000002</v>
      </c>
      <c r="I1779" s="2">
        <v>61.557320499999967</v>
      </c>
      <c r="J1779" s="19" t="s">
        <v>48</v>
      </c>
      <c r="K1779" s="19" t="s">
        <v>50</v>
      </c>
      <c r="L1779" s="19" t="s">
        <v>53</v>
      </c>
    </row>
    <row r="1780" spans="1:12" ht="13.5" x14ac:dyDescent="0.25">
      <c r="A1780" s="3">
        <v>44606</v>
      </c>
      <c r="B1780" s="2">
        <v>70.156999999999996</v>
      </c>
      <c r="C1780" s="2">
        <v>55.621998340098166</v>
      </c>
      <c r="D1780" s="2">
        <v>-4.6508684527125865E-2</v>
      </c>
      <c r="E1780" s="2">
        <v>0.11005981584851204</v>
      </c>
      <c r="F1780" s="2">
        <v>70.557240000000007</v>
      </c>
      <c r="G1780" s="2">
        <v>70.288834999999992</v>
      </c>
      <c r="H1780" s="2">
        <v>66.078772000000029</v>
      </c>
      <c r="I1780" s="2">
        <v>61.655397499999964</v>
      </c>
      <c r="J1780" s="19" t="s">
        <v>48</v>
      </c>
      <c r="K1780" s="19" t="s">
        <v>50</v>
      </c>
      <c r="L1780" s="19" t="s">
        <v>53</v>
      </c>
    </row>
    <row r="1781" spans="1:12" ht="13.5" x14ac:dyDescent="0.25">
      <c r="A1781" s="3">
        <v>44607</v>
      </c>
      <c r="B1781" s="2">
        <v>71.387799999999999</v>
      </c>
      <c r="C1781" s="2">
        <v>60.414487903721373</v>
      </c>
      <c r="D1781" s="2">
        <v>0.21596637896135462</v>
      </c>
      <c r="E1781" s="2">
        <v>-5.8096832753588443E-2</v>
      </c>
      <c r="F1781" s="2">
        <v>70.622340000000008</v>
      </c>
      <c r="G1781" s="2">
        <v>70.658079999999984</v>
      </c>
      <c r="H1781" s="2">
        <v>66.236000000000033</v>
      </c>
      <c r="I1781" s="2">
        <v>61.759628499999984</v>
      </c>
      <c r="J1781" s="19" t="s">
        <v>48</v>
      </c>
      <c r="K1781" s="19" t="s">
        <v>50</v>
      </c>
      <c r="L1781" s="19" t="s">
        <v>51</v>
      </c>
    </row>
    <row r="1782" spans="1:12" ht="13.5" x14ac:dyDescent="0.25">
      <c r="A1782" s="3">
        <v>44608</v>
      </c>
      <c r="B1782" s="2">
        <v>71.784899999999993</v>
      </c>
      <c r="C1782" s="2">
        <v>61.846113008862702</v>
      </c>
      <c r="D1782" s="2">
        <v>0.29987115657812069</v>
      </c>
      <c r="E1782" s="2">
        <v>-0.21670836050407782</v>
      </c>
      <c r="F1782" s="2">
        <v>70.846280000000007</v>
      </c>
      <c r="G1782" s="2">
        <v>70.918539999999979</v>
      </c>
      <c r="H1782" s="2">
        <v>66.42658000000003</v>
      </c>
      <c r="I1782" s="2">
        <v>61.865844999999979</v>
      </c>
      <c r="J1782" s="19" t="s">
        <v>48</v>
      </c>
      <c r="K1782" s="19" t="s">
        <v>50</v>
      </c>
      <c r="L1782" s="19" t="s">
        <v>51</v>
      </c>
    </row>
    <row r="1783" spans="1:12" ht="13.5" x14ac:dyDescent="0.25">
      <c r="A1783" s="3">
        <v>44609</v>
      </c>
      <c r="B1783" s="2">
        <v>71.459299999999999</v>
      </c>
      <c r="C1783" s="2">
        <v>59.932198905056644</v>
      </c>
      <c r="D1783" s="2">
        <v>0.47421739366728843</v>
      </c>
      <c r="E1783" s="2">
        <v>-0.36620745125637133</v>
      </c>
      <c r="F1783" s="2">
        <v>70.949499999999986</v>
      </c>
      <c r="G1783" s="2">
        <v>71.158349999999999</v>
      </c>
      <c r="H1783" s="2">
        <v>66.624942000000033</v>
      </c>
      <c r="I1783" s="2">
        <v>61.98139699999998</v>
      </c>
      <c r="J1783" s="19" t="s">
        <v>48</v>
      </c>
      <c r="K1783" s="19" t="s">
        <v>50</v>
      </c>
      <c r="L1783" s="19" t="s">
        <v>51</v>
      </c>
    </row>
    <row r="1784" spans="1:12" ht="13.5" x14ac:dyDescent="0.25">
      <c r="A1784" s="3">
        <v>44610</v>
      </c>
      <c r="B1784" s="2">
        <v>72.563100000000006</v>
      </c>
      <c r="C1784" s="2">
        <v>63.999524562165114</v>
      </c>
      <c r="D1784" s="2">
        <v>0.44998589972101399</v>
      </c>
      <c r="E1784" s="2">
        <v>-0.54533763781934907</v>
      </c>
      <c r="F1784" s="2">
        <v>71.470420000000004</v>
      </c>
      <c r="G1784" s="2">
        <v>71.253640000000004</v>
      </c>
      <c r="H1784" s="2">
        <v>66.845380000000034</v>
      </c>
      <c r="I1784" s="2">
        <v>62.09523649999997</v>
      </c>
      <c r="J1784" s="19" t="s">
        <v>48</v>
      </c>
      <c r="K1784" s="19" t="s">
        <v>49</v>
      </c>
      <c r="L1784" s="19" t="s">
        <v>51</v>
      </c>
    </row>
    <row r="1785" spans="1:12" ht="13.5" x14ac:dyDescent="0.25">
      <c r="A1785" s="3">
        <v>44613</v>
      </c>
      <c r="B1785" s="2">
        <v>73.770099999999999</v>
      </c>
      <c r="C1785" s="2">
        <v>67.843525060273691</v>
      </c>
      <c r="D1785" s="2">
        <v>0.21878873609107075</v>
      </c>
      <c r="E1785" s="2">
        <v>-0.70921578887046466</v>
      </c>
      <c r="F1785" s="2">
        <v>72.193040000000011</v>
      </c>
      <c r="G1785" s="2">
        <v>71.309224999999998</v>
      </c>
      <c r="H1785" s="2">
        <v>67.074076000000034</v>
      </c>
      <c r="I1785" s="2">
        <v>62.207879999999975</v>
      </c>
      <c r="J1785" s="19" t="s">
        <v>48</v>
      </c>
      <c r="K1785" s="19" t="s">
        <v>49</v>
      </c>
      <c r="L1785" s="19" t="s">
        <v>51</v>
      </c>
    </row>
    <row r="1786" spans="1:12" ht="13.5" x14ac:dyDescent="0.25">
      <c r="A1786" s="3">
        <v>44614</v>
      </c>
      <c r="B1786" s="2">
        <v>73.452500000000001</v>
      </c>
      <c r="C1786" s="2">
        <v>65.851037013944079</v>
      </c>
      <c r="D1786" s="2">
        <v>8.3253194944049369E-2</v>
      </c>
      <c r="E1786" s="2">
        <v>-0.88361479911517782</v>
      </c>
      <c r="F1786" s="2">
        <v>72.605980000000002</v>
      </c>
      <c r="G1786" s="2">
        <v>71.352900000000005</v>
      </c>
      <c r="H1786" s="2">
        <v>67.296420000000026</v>
      </c>
      <c r="I1786" s="2">
        <v>62.318546499999968</v>
      </c>
      <c r="J1786" s="19" t="s">
        <v>48</v>
      </c>
      <c r="K1786" s="19" t="s">
        <v>49</v>
      </c>
      <c r="L1786" s="19" t="s">
        <v>51</v>
      </c>
    </row>
    <row r="1787" spans="1:12" ht="13.5" x14ac:dyDescent="0.25">
      <c r="A1787" s="3">
        <v>44615</v>
      </c>
      <c r="B1787" s="2">
        <v>72.6584</v>
      </c>
      <c r="C1787" s="2">
        <v>61.025166364734119</v>
      </c>
      <c r="D1787" s="2">
        <v>-5.339320561209604E-2</v>
      </c>
      <c r="E1787" s="2">
        <v>-1.0561678703137307</v>
      </c>
      <c r="F1787" s="2">
        <v>72.780680000000004</v>
      </c>
      <c r="G1787" s="2">
        <v>71.372755000000012</v>
      </c>
      <c r="H1787" s="2">
        <v>67.48874600000002</v>
      </c>
      <c r="I1787" s="2">
        <v>62.425242499999975</v>
      </c>
      <c r="J1787" s="19" t="s">
        <v>48</v>
      </c>
      <c r="K1787" s="19" t="s">
        <v>49</v>
      </c>
      <c r="L1787" s="19" t="s">
        <v>51</v>
      </c>
    </row>
    <row r="1788" spans="1:12" ht="13.5" x14ac:dyDescent="0.25">
      <c r="A1788" s="3">
        <v>44616</v>
      </c>
      <c r="B1788" s="2">
        <v>70.601699999999994</v>
      </c>
      <c r="C1788" s="2">
        <v>50.668271197666918</v>
      </c>
      <c r="D1788" s="2">
        <v>1.2558967235520413E-2</v>
      </c>
      <c r="E1788" s="2">
        <v>-1.2378608349696649</v>
      </c>
      <c r="F1788" s="2">
        <v>72.609160000000003</v>
      </c>
      <c r="G1788" s="2">
        <v>71.380300000000005</v>
      </c>
      <c r="H1788" s="2">
        <v>67.630410000000026</v>
      </c>
      <c r="I1788" s="2">
        <v>62.521654999999967</v>
      </c>
      <c r="J1788" s="19" t="s">
        <v>48</v>
      </c>
      <c r="K1788" s="19" t="s">
        <v>49</v>
      </c>
      <c r="L1788" s="19" t="s">
        <v>53</v>
      </c>
    </row>
    <row r="1789" spans="1:12" ht="13.5" x14ac:dyDescent="0.25">
      <c r="A1789" s="3">
        <v>44617</v>
      </c>
      <c r="B1789" s="2">
        <v>72.261300000000006</v>
      </c>
      <c r="C1789" s="2">
        <v>57.008696404359114</v>
      </c>
      <c r="D1789" s="2">
        <v>-0.20644612773840265</v>
      </c>
      <c r="E1789" s="2">
        <v>-1.4122300883520316</v>
      </c>
      <c r="F1789" s="2">
        <v>72.5488</v>
      </c>
      <c r="G1789" s="2">
        <v>71.459705000000014</v>
      </c>
      <c r="H1789" s="2">
        <v>67.805108000000018</v>
      </c>
      <c r="I1789" s="2">
        <v>62.626365499999956</v>
      </c>
      <c r="J1789" s="19" t="s">
        <v>48</v>
      </c>
      <c r="K1789" s="19" t="s">
        <v>50</v>
      </c>
      <c r="L1789" s="19" t="s">
        <v>53</v>
      </c>
    </row>
    <row r="1790" spans="1:12" ht="13.5" x14ac:dyDescent="0.25">
      <c r="A1790" s="3">
        <v>44620</v>
      </c>
      <c r="B1790" s="2">
        <v>72.261300000000006</v>
      </c>
      <c r="C1790" s="2">
        <v>57.008696404359114</v>
      </c>
      <c r="D1790" s="2">
        <v>-0.37138292718819343</v>
      </c>
      <c r="E1790" s="2">
        <v>-1.5546286442611681</v>
      </c>
      <c r="F1790" s="2">
        <v>72.247039999999998</v>
      </c>
      <c r="G1790" s="2">
        <v>71.598670000000013</v>
      </c>
      <c r="H1790" s="2">
        <v>68.011568000000011</v>
      </c>
      <c r="I1790" s="2">
        <v>62.731075999999966</v>
      </c>
      <c r="J1790" s="19" t="s">
        <v>54</v>
      </c>
      <c r="K1790" s="19" t="s">
        <v>50</v>
      </c>
      <c r="L1790" s="19" t="s">
        <v>47</v>
      </c>
    </row>
    <row r="1791" spans="1:12" ht="13.5" x14ac:dyDescent="0.25">
      <c r="A1791" s="3">
        <v>44621</v>
      </c>
      <c r="B1791" s="2">
        <v>72.261300000000006</v>
      </c>
      <c r="C1791" s="2">
        <v>57.008696404359114</v>
      </c>
      <c r="D1791" s="2">
        <v>-0.33100141191737009</v>
      </c>
      <c r="E1791" s="2">
        <v>-1.6312634685798599</v>
      </c>
      <c r="F1791" s="2">
        <v>72.008799999999994</v>
      </c>
      <c r="G1791" s="2">
        <v>71.618520000000018</v>
      </c>
      <c r="H1791" s="2">
        <v>68.186582000000016</v>
      </c>
      <c r="I1791" s="2">
        <v>62.828088499999957</v>
      </c>
      <c r="J1791" s="19" t="s">
        <v>54</v>
      </c>
      <c r="K1791" s="19" t="s">
        <v>50</v>
      </c>
      <c r="L1791" s="19" t="s">
        <v>47</v>
      </c>
    </row>
    <row r="1792" spans="1:12" ht="13.5" x14ac:dyDescent="0.25">
      <c r="A1792" s="3">
        <v>44622</v>
      </c>
      <c r="B1792" s="2">
        <v>70.673199999999994</v>
      </c>
      <c r="C1792" s="2">
        <v>49.417635437424551</v>
      </c>
      <c r="D1792" s="2">
        <v>-0.12681644796538194</v>
      </c>
      <c r="E1792" s="2">
        <v>-1.6198608214107311</v>
      </c>
      <c r="F1792" s="2">
        <v>71.611760000000004</v>
      </c>
      <c r="G1792" s="2">
        <v>71.589934999999997</v>
      </c>
      <c r="H1792" s="2">
        <v>68.361280000000022</v>
      </c>
      <c r="I1792" s="2">
        <v>62.913233999999967</v>
      </c>
      <c r="J1792" s="19" t="s">
        <v>54</v>
      </c>
      <c r="K1792" s="19" t="s">
        <v>50</v>
      </c>
      <c r="L1792" s="19" t="s">
        <v>47</v>
      </c>
    </row>
    <row r="1793" spans="1:12" ht="13.5" x14ac:dyDescent="0.25">
      <c r="A1793" s="3">
        <v>44623</v>
      </c>
      <c r="B1793" s="2">
        <v>69.879099999999994</v>
      </c>
      <c r="C1793" s="2">
        <v>46.111272599335727</v>
      </c>
      <c r="D1793" s="2">
        <v>5.6001588725948181E-2</v>
      </c>
      <c r="E1793" s="2">
        <v>-1.5478831210320911</v>
      </c>
      <c r="F1793" s="2">
        <v>71.467240000000004</v>
      </c>
      <c r="G1793" s="2">
        <v>71.491074999999995</v>
      </c>
      <c r="H1793" s="2">
        <v>68.520096000000024</v>
      </c>
      <c r="I1793" s="2">
        <v>62.990520999999973</v>
      </c>
      <c r="J1793" s="19" t="s">
        <v>54</v>
      </c>
      <c r="K1793" s="19" t="s">
        <v>50</v>
      </c>
      <c r="L1793" s="19" t="s">
        <v>47</v>
      </c>
    </row>
    <row r="1794" spans="1:12" ht="13.5" x14ac:dyDescent="0.25">
      <c r="A1794" s="3">
        <v>44624</v>
      </c>
      <c r="B1794" s="2">
        <v>70.196700000000007</v>
      </c>
      <c r="C1794" s="2">
        <v>47.620720241350526</v>
      </c>
      <c r="D1794" s="2">
        <v>0.36289433441031349</v>
      </c>
      <c r="E1794" s="2">
        <v>-1.4236181599242497</v>
      </c>
      <c r="F1794" s="2">
        <v>71.054320000000004</v>
      </c>
      <c r="G1794" s="2">
        <v>71.433504999999997</v>
      </c>
      <c r="H1794" s="2">
        <v>68.669382000000027</v>
      </c>
      <c r="I1794" s="2">
        <v>63.075188999999973</v>
      </c>
      <c r="J1794" s="19" t="s">
        <v>48</v>
      </c>
      <c r="K1794" s="19" t="s">
        <v>50</v>
      </c>
      <c r="L1794" s="19" t="s">
        <v>53</v>
      </c>
    </row>
    <row r="1795" spans="1:12" ht="13.5" x14ac:dyDescent="0.25">
      <c r="A1795" s="3">
        <v>44627</v>
      </c>
      <c r="B1795" s="2">
        <v>69.084999999999994</v>
      </c>
      <c r="C1795" s="2">
        <v>43.072779297227946</v>
      </c>
      <c r="D1795" s="2">
        <v>0.8942097980158934</v>
      </c>
      <c r="E1795" s="2">
        <v>-1.2880223253007959</v>
      </c>
      <c r="F1795" s="2">
        <v>70.419060000000002</v>
      </c>
      <c r="G1795" s="2">
        <v>71.354094999999987</v>
      </c>
      <c r="H1795" s="2">
        <v>68.788494000000014</v>
      </c>
      <c r="I1795" s="2">
        <v>63.148583499999965</v>
      </c>
      <c r="J1795" s="19" t="s">
        <v>48</v>
      </c>
      <c r="K1795" s="19" t="s">
        <v>50</v>
      </c>
      <c r="L1795" s="19" t="s">
        <v>53</v>
      </c>
    </row>
    <row r="1796" spans="1:12" ht="13.5" x14ac:dyDescent="0.25">
      <c r="A1796" s="3">
        <v>44628</v>
      </c>
      <c r="B1796" s="2">
        <v>69.481999999999999</v>
      </c>
      <c r="C1796" s="2">
        <v>45.089572040546649</v>
      </c>
      <c r="D1796" s="2">
        <v>1.275414679210968</v>
      </c>
      <c r="E1796" s="2">
        <v>-1.1035922836214909</v>
      </c>
      <c r="F1796" s="2">
        <v>69.863200000000006</v>
      </c>
      <c r="G1796" s="2">
        <v>71.275079999999974</v>
      </c>
      <c r="H1796" s="2">
        <v>68.878860000000017</v>
      </c>
      <c r="I1796" s="2">
        <v>63.218014499999974</v>
      </c>
      <c r="J1796" s="19" t="s">
        <v>48</v>
      </c>
      <c r="K1796" s="19" t="s">
        <v>50</v>
      </c>
      <c r="L1796" s="19" t="s">
        <v>53</v>
      </c>
    </row>
    <row r="1797" spans="1:12" ht="13.5" x14ac:dyDescent="0.25">
      <c r="A1797" s="3">
        <v>44629</v>
      </c>
      <c r="B1797" s="2">
        <v>70.593800000000002</v>
      </c>
      <c r="C1797" s="2">
        <v>50.390225232733542</v>
      </c>
      <c r="D1797" s="2">
        <v>1.4002679088742127</v>
      </c>
      <c r="E1797" s="2">
        <v>-0.8941635906251344</v>
      </c>
      <c r="F1797" s="2">
        <v>69.847319999999996</v>
      </c>
      <c r="G1797" s="2">
        <v>71.271510000000006</v>
      </c>
      <c r="H1797" s="2">
        <v>69.027990000000003</v>
      </c>
      <c r="I1797" s="2">
        <v>63.291060499999979</v>
      </c>
      <c r="J1797" s="19" t="s">
        <v>48</v>
      </c>
      <c r="K1797" s="19" t="s">
        <v>49</v>
      </c>
      <c r="L1797" s="19" t="s">
        <v>53</v>
      </c>
    </row>
    <row r="1798" spans="1:12" ht="13.5" x14ac:dyDescent="0.25">
      <c r="A1798" s="3">
        <v>44630</v>
      </c>
      <c r="B1798" s="2">
        <v>70.673199999999994</v>
      </c>
      <c r="C1798" s="2">
        <v>50.755826699148756</v>
      </c>
      <c r="D1798" s="2">
        <v>1.1833612607884589</v>
      </c>
      <c r="E1798" s="2">
        <v>-0.62294143263983481</v>
      </c>
      <c r="F1798" s="2">
        <v>70.006140000000002</v>
      </c>
      <c r="G1798" s="2">
        <v>71.258009999999999</v>
      </c>
      <c r="H1798" s="2">
        <v>69.170926000000009</v>
      </c>
      <c r="I1798" s="2">
        <v>63.364503499999955</v>
      </c>
      <c r="J1798" s="19" t="s">
        <v>48</v>
      </c>
      <c r="K1798" s="19" t="s">
        <v>49</v>
      </c>
      <c r="L1798" s="19" t="s">
        <v>51</v>
      </c>
    </row>
    <row r="1799" spans="1:12" ht="13.5" x14ac:dyDescent="0.25">
      <c r="A1799" s="3">
        <v>44631</v>
      </c>
      <c r="B1799" s="2">
        <v>72.499600000000001</v>
      </c>
      <c r="C1799" s="2">
        <v>58.35791958363756</v>
      </c>
      <c r="D1799" s="2">
        <v>1.1191539295441828</v>
      </c>
      <c r="E1799" s="2">
        <v>-0.36671053466379588</v>
      </c>
      <c r="F1799" s="2">
        <v>70.466719999999995</v>
      </c>
      <c r="G1799" s="2">
        <v>71.385065000000012</v>
      </c>
      <c r="H1799" s="2">
        <v>69.334508</v>
      </c>
      <c r="I1799" s="2">
        <v>63.44319099999997</v>
      </c>
      <c r="J1799" s="19" t="s">
        <v>48</v>
      </c>
      <c r="K1799" s="19" t="s">
        <v>49</v>
      </c>
      <c r="L1799" s="19" t="s">
        <v>51</v>
      </c>
    </row>
    <row r="1800" spans="1:12" ht="13.5" x14ac:dyDescent="0.25">
      <c r="A1800" s="3">
        <v>44634</v>
      </c>
      <c r="B1800" s="2">
        <v>71.467200000000005</v>
      </c>
      <c r="C1800" s="2">
        <v>53.344809199543654</v>
      </c>
      <c r="D1800" s="2">
        <v>1.1298535540161225</v>
      </c>
      <c r="E1800" s="2">
        <v>-0.18716065462811615</v>
      </c>
      <c r="F1800" s="2">
        <v>70.943160000000006</v>
      </c>
      <c r="G1800" s="2">
        <v>71.450575000000001</v>
      </c>
      <c r="H1800" s="2">
        <v>69.493324000000001</v>
      </c>
      <c r="I1800" s="2">
        <v>63.520603999999963</v>
      </c>
      <c r="J1800" s="19" t="s">
        <v>48</v>
      </c>
      <c r="K1800" s="19" t="s">
        <v>49</v>
      </c>
      <c r="L1800" s="19" t="s">
        <v>51</v>
      </c>
    </row>
    <row r="1801" spans="1:12" ht="13.5" x14ac:dyDescent="0.25">
      <c r="A1801" s="3">
        <v>44635</v>
      </c>
      <c r="B1801" s="2">
        <v>70.752600000000001</v>
      </c>
      <c r="C1801" s="2">
        <v>50.134520908594027</v>
      </c>
      <c r="D1801" s="2">
        <v>1.1873435326876773</v>
      </c>
      <c r="E1801" s="2">
        <v>-4.0220612814181683E-2</v>
      </c>
      <c r="F1801" s="2">
        <v>71.197280000000006</v>
      </c>
      <c r="G1801" s="2">
        <v>71.418815000000023</v>
      </c>
      <c r="H1801" s="2">
        <v>69.637848000000005</v>
      </c>
      <c r="I1801" s="2">
        <v>63.596387999999955</v>
      </c>
      <c r="J1801" s="19" t="s">
        <v>48</v>
      </c>
      <c r="K1801" s="19" t="s">
        <v>49</v>
      </c>
      <c r="L1801" s="19" t="s">
        <v>51</v>
      </c>
    </row>
    <row r="1802" spans="1:12" ht="13.5" x14ac:dyDescent="0.25">
      <c r="A1802" s="3">
        <v>44636</v>
      </c>
      <c r="B1802" s="2">
        <v>71.189300000000003</v>
      </c>
      <c r="C1802" s="2">
        <v>52.034234424660312</v>
      </c>
      <c r="D1802" s="2">
        <v>0.9593764956618287</v>
      </c>
      <c r="E1802" s="2">
        <v>4.5967848692322094E-2</v>
      </c>
      <c r="F1802" s="2">
        <v>71.316380000000009</v>
      </c>
      <c r="G1802" s="2">
        <v>71.389035000000007</v>
      </c>
      <c r="H1802" s="2">
        <v>69.791105999999999</v>
      </c>
      <c r="I1802" s="2">
        <v>63.676026999999948</v>
      </c>
      <c r="J1802" s="19" t="s">
        <v>48</v>
      </c>
      <c r="K1802" s="19" t="s">
        <v>50</v>
      </c>
      <c r="L1802" s="19" t="s">
        <v>51</v>
      </c>
    </row>
    <row r="1803" spans="1:12" ht="13.5" x14ac:dyDescent="0.25">
      <c r="A1803" s="3">
        <v>44637</v>
      </c>
      <c r="B1803" s="2">
        <v>71.308400000000006</v>
      </c>
      <c r="C1803" s="2">
        <v>52.564997011271501</v>
      </c>
      <c r="D1803" s="2">
        <v>0.63296384277079198</v>
      </c>
      <c r="E1803" s="2">
        <v>6.0939929462905183E-2</v>
      </c>
      <c r="F1803" s="2">
        <v>71.443420000000003</v>
      </c>
      <c r="G1803" s="2">
        <v>71.381490000000014</v>
      </c>
      <c r="H1803" s="2">
        <v>69.947062000000003</v>
      </c>
      <c r="I1803" s="2">
        <v>63.754589999999951</v>
      </c>
      <c r="J1803" s="19" t="s">
        <v>48</v>
      </c>
      <c r="K1803" s="19" t="s">
        <v>50</v>
      </c>
      <c r="L1803" s="19" t="s">
        <v>51</v>
      </c>
    </row>
    <row r="1804" spans="1:12" ht="13.5" x14ac:dyDescent="0.25">
      <c r="A1804" s="3">
        <v>44638</v>
      </c>
      <c r="B1804" s="2">
        <v>70.673199999999994</v>
      </c>
      <c r="C1804" s="2">
        <v>49.423845627961164</v>
      </c>
      <c r="D1804" s="2">
        <v>0.44963924187015891</v>
      </c>
      <c r="E1804" s="2">
        <v>2.07153094025678E-2</v>
      </c>
      <c r="F1804" s="2">
        <v>71.078140000000005</v>
      </c>
      <c r="G1804" s="2">
        <v>71.28699499999999</v>
      </c>
      <c r="H1804" s="2">
        <v>70.104926000000006</v>
      </c>
      <c r="I1804" s="2">
        <v>63.829976999999936</v>
      </c>
      <c r="J1804" s="19" t="s">
        <v>48</v>
      </c>
      <c r="K1804" s="19" t="s">
        <v>50</v>
      </c>
      <c r="L1804" s="19" t="s">
        <v>53</v>
      </c>
    </row>
    <row r="1805" spans="1:12" ht="13.5" x14ac:dyDescent="0.25">
      <c r="A1805" s="3">
        <v>44641</v>
      </c>
      <c r="B1805" s="2">
        <v>71.467200000000005</v>
      </c>
      <c r="C1805" s="2">
        <v>53.189417689542793</v>
      </c>
      <c r="D1805" s="2">
        <v>6.5608979148919389E-2</v>
      </c>
      <c r="E1805" s="2">
        <v>-3.8296072541570525E-2</v>
      </c>
      <c r="F1805" s="2">
        <v>71.078139999999991</v>
      </c>
      <c r="G1805" s="2">
        <v>71.171850000000006</v>
      </c>
      <c r="H1805" s="2">
        <v>70.247860000000003</v>
      </c>
      <c r="I1805" s="2">
        <v>63.909100499999923</v>
      </c>
      <c r="J1805" s="19" t="s">
        <v>48</v>
      </c>
      <c r="K1805" s="19" t="s">
        <v>50</v>
      </c>
      <c r="L1805" s="19" t="s">
        <v>50</v>
      </c>
    </row>
    <row r="1806" spans="1:12" ht="13.5" x14ac:dyDescent="0.25">
      <c r="A1806" s="3">
        <v>44642</v>
      </c>
      <c r="B1806" s="2">
        <v>71.467200000000005</v>
      </c>
      <c r="C1806" s="2">
        <v>53.189417689542793</v>
      </c>
      <c r="D1806" s="2">
        <v>-0.20208776775972126</v>
      </c>
      <c r="E1806" s="2">
        <v>-8.9275891319409079E-2</v>
      </c>
      <c r="F1806" s="2">
        <v>71.221059999999994</v>
      </c>
      <c r="G1806" s="2">
        <v>71.072584999999989</v>
      </c>
      <c r="H1806" s="2">
        <v>70.392382000000012</v>
      </c>
      <c r="I1806" s="2">
        <v>63.988223999999924</v>
      </c>
      <c r="J1806" s="19" t="s">
        <v>48</v>
      </c>
      <c r="K1806" s="19" t="s">
        <v>50</v>
      </c>
      <c r="L1806" s="19" t="s">
        <v>51</v>
      </c>
    </row>
    <row r="1807" spans="1:12" ht="13.5" x14ac:dyDescent="0.25">
      <c r="A1807" s="3">
        <v>44643</v>
      </c>
      <c r="B1807" s="2">
        <v>70.037899999999993</v>
      </c>
      <c r="C1807" s="2">
        <v>46.033983742421867</v>
      </c>
      <c r="D1807" s="2">
        <v>-0.155221825676648</v>
      </c>
      <c r="E1807" s="2">
        <v>-0.10252000276063236</v>
      </c>
      <c r="F1807" s="2">
        <v>70.990780000000001</v>
      </c>
      <c r="G1807" s="2">
        <v>70.94156000000001</v>
      </c>
      <c r="H1807" s="2">
        <v>70.498948000000013</v>
      </c>
      <c r="I1807" s="2">
        <v>64.054602999999929</v>
      </c>
      <c r="J1807" s="19" t="s">
        <v>48</v>
      </c>
      <c r="K1807" s="19" t="s">
        <v>50</v>
      </c>
      <c r="L1807" s="19" t="s">
        <v>53</v>
      </c>
    </row>
    <row r="1808" spans="1:12" ht="13.5" x14ac:dyDescent="0.25">
      <c r="A1808" s="3">
        <v>44644</v>
      </c>
      <c r="B1808" s="2">
        <v>69.879099999999994</v>
      </c>
      <c r="C1808" s="2">
        <v>45.30475080716996</v>
      </c>
      <c r="D1808" s="2">
        <v>-8.6421194977063465E-2</v>
      </c>
      <c r="E1808" s="2">
        <v>-0.11933151230219149</v>
      </c>
      <c r="F1808" s="2">
        <v>70.704919999999987</v>
      </c>
      <c r="G1808" s="2">
        <v>70.905429999999996</v>
      </c>
      <c r="H1808" s="2">
        <v>70.603766000000007</v>
      </c>
      <c r="I1808" s="2">
        <v>64.12022649999993</v>
      </c>
      <c r="J1808" s="19" t="s">
        <v>54</v>
      </c>
      <c r="K1808" s="19" t="s">
        <v>50</v>
      </c>
      <c r="L1808" s="19" t="s">
        <v>47</v>
      </c>
    </row>
    <row r="1809" spans="1:12" ht="13.5" x14ac:dyDescent="0.25">
      <c r="A1809" s="3">
        <v>44645</v>
      </c>
      <c r="B1809" s="2">
        <v>70.363500000000002</v>
      </c>
      <c r="C1809" s="2">
        <v>48.01022841700874</v>
      </c>
      <c r="D1809" s="2">
        <v>0.22261999653944997</v>
      </c>
      <c r="E1809" s="2">
        <v>-0.11279712610776106</v>
      </c>
      <c r="F1809" s="2">
        <v>70.642979999999994</v>
      </c>
      <c r="G1809" s="2">
        <v>70.810540000000017</v>
      </c>
      <c r="H1809" s="2">
        <v>70.730978000000007</v>
      </c>
      <c r="I1809" s="2">
        <v>64.188271999999927</v>
      </c>
      <c r="J1809" s="19" t="s">
        <v>54</v>
      </c>
      <c r="K1809" s="19" t="s">
        <v>50</v>
      </c>
      <c r="L1809" s="19" t="s">
        <v>47</v>
      </c>
    </row>
    <row r="1810" spans="1:12" ht="13.5" x14ac:dyDescent="0.25">
      <c r="A1810" s="3">
        <v>44648</v>
      </c>
      <c r="B1810" s="2">
        <v>69.879099999999994</v>
      </c>
      <c r="C1810" s="2">
        <v>45.582090975602817</v>
      </c>
      <c r="D1810" s="2">
        <v>0.36360303836531216</v>
      </c>
      <c r="E1810" s="2">
        <v>-4.3663588754279135E-2</v>
      </c>
      <c r="F1810" s="2">
        <v>70.325360000000003</v>
      </c>
      <c r="G1810" s="2">
        <v>70.691430000000011</v>
      </c>
      <c r="H1810" s="2">
        <v>70.836114000000009</v>
      </c>
      <c r="I1810" s="2">
        <v>64.253895499999942</v>
      </c>
      <c r="J1810" s="19" t="s">
        <v>54</v>
      </c>
      <c r="K1810" s="19" t="s">
        <v>50</v>
      </c>
      <c r="L1810" s="19" t="s">
        <v>47</v>
      </c>
    </row>
    <row r="1811" spans="1:12" ht="13.5" x14ac:dyDescent="0.25">
      <c r="A1811" s="3">
        <v>44649</v>
      </c>
      <c r="B1811" s="2">
        <v>70.077600000000004</v>
      </c>
      <c r="C1811" s="2">
        <v>46.770144055168821</v>
      </c>
      <c r="D1811" s="2">
        <v>0.36337205360365488</v>
      </c>
      <c r="E1811" s="2">
        <v>4.5000680903162386E-2</v>
      </c>
      <c r="F1811" s="2">
        <v>70.047439999999995</v>
      </c>
      <c r="G1811" s="2">
        <v>70.582245000000015</v>
      </c>
      <c r="H1811" s="2">
        <v>70.957608000000008</v>
      </c>
      <c r="I1811" s="2">
        <v>64.320511499999924</v>
      </c>
      <c r="J1811" s="19" t="s">
        <v>54</v>
      </c>
      <c r="K1811" s="19" t="s">
        <v>50</v>
      </c>
      <c r="L1811" s="19" t="s">
        <v>47</v>
      </c>
    </row>
    <row r="1812" spans="1:12" ht="13.5" x14ac:dyDescent="0.25">
      <c r="A1812" s="3">
        <v>44650</v>
      </c>
      <c r="B1812" s="2">
        <v>70.037899999999993</v>
      </c>
      <c r="C1812" s="2">
        <v>46.55124696319951</v>
      </c>
      <c r="D1812" s="2">
        <v>0.43686775439034875</v>
      </c>
      <c r="E1812" s="2">
        <v>0.14946215284109685</v>
      </c>
      <c r="F1812" s="2">
        <v>70.047439999999995</v>
      </c>
      <c r="G1812" s="2">
        <v>70.550480000000007</v>
      </c>
      <c r="H1812" s="2">
        <v>71.026852000000005</v>
      </c>
      <c r="I1812" s="2">
        <v>64.390816999999927</v>
      </c>
      <c r="J1812" s="19" t="s">
        <v>54</v>
      </c>
      <c r="K1812" s="19" t="s">
        <v>50</v>
      </c>
      <c r="L1812" s="19" t="s">
        <v>50</v>
      </c>
    </row>
    <row r="1813" spans="1:12" ht="13.5" x14ac:dyDescent="0.25">
      <c r="A1813" s="3">
        <v>44651</v>
      </c>
      <c r="B1813" s="2">
        <v>69.958500000000001</v>
      </c>
      <c r="C1813" s="2">
        <v>46.086666164159205</v>
      </c>
      <c r="D1813" s="2">
        <v>0.52679723216463969</v>
      </c>
      <c r="E1813" s="2">
        <v>0.31261070083537346</v>
      </c>
      <c r="F1813" s="2">
        <v>70.063320000000004</v>
      </c>
      <c r="G1813" s="2">
        <v>70.554450000000003</v>
      </c>
      <c r="H1813" s="2">
        <v>71.092760000000013</v>
      </c>
      <c r="I1813" s="2">
        <v>64.457576499999917</v>
      </c>
      <c r="J1813" s="19" t="s">
        <v>54</v>
      </c>
      <c r="K1813" s="19" t="s">
        <v>50</v>
      </c>
      <c r="L1813" s="19" t="s">
        <v>55</v>
      </c>
    </row>
    <row r="1814" spans="1:12" ht="13.5" x14ac:dyDescent="0.25">
      <c r="A1814" s="3">
        <v>44652</v>
      </c>
      <c r="B1814" s="2">
        <v>69.958500000000001</v>
      </c>
      <c r="C1814" s="2">
        <v>46.086666164159205</v>
      </c>
      <c r="D1814" s="2">
        <v>0.50891181182068124</v>
      </c>
      <c r="E1814" s="2">
        <v>0.49425855050666767</v>
      </c>
      <c r="F1814" s="2">
        <v>69.982320000000001</v>
      </c>
      <c r="G1814" s="2">
        <v>70.542540000000002</v>
      </c>
      <c r="H1814" s="2">
        <v>71.078784000000013</v>
      </c>
      <c r="I1814" s="2">
        <v>64.52433599999992</v>
      </c>
      <c r="J1814" s="19" t="s">
        <v>54</v>
      </c>
      <c r="K1814" s="19" t="s">
        <v>50</v>
      </c>
      <c r="L1814" s="19" t="s">
        <v>47</v>
      </c>
    </row>
    <row r="1815" spans="1:12" ht="13.5" x14ac:dyDescent="0.25">
      <c r="A1815" s="3">
        <v>44655</v>
      </c>
      <c r="B1815" s="2">
        <v>69.466200000000001</v>
      </c>
      <c r="C1815" s="2">
        <v>43.000746387227522</v>
      </c>
      <c r="D1815" s="2">
        <v>0.65586469546208548</v>
      </c>
      <c r="E1815" s="2">
        <v>0.7015487907608271</v>
      </c>
      <c r="F1815" s="2">
        <v>69.899740000000008</v>
      </c>
      <c r="G1815" s="2">
        <v>70.561600000000013</v>
      </c>
      <c r="H1815" s="2">
        <v>71.01494000000001</v>
      </c>
      <c r="I1815" s="2">
        <v>64.589799999999926</v>
      </c>
      <c r="J1815" s="19" t="s">
        <v>54</v>
      </c>
      <c r="K1815" s="19" t="s">
        <v>50</v>
      </c>
      <c r="L1815" s="19" t="s">
        <v>47</v>
      </c>
    </row>
    <row r="1816" spans="1:12" ht="13.5" x14ac:dyDescent="0.25">
      <c r="A1816" s="3">
        <v>44656</v>
      </c>
      <c r="B1816" s="2">
        <v>67.099800000000002</v>
      </c>
      <c r="C1816" s="2">
        <v>31.932378014799056</v>
      </c>
      <c r="D1816" s="2">
        <v>0.96161678725563604</v>
      </c>
      <c r="E1816" s="2">
        <v>0.92329870758178656</v>
      </c>
      <c r="F1816" s="2">
        <v>69.304180000000002</v>
      </c>
      <c r="G1816" s="2">
        <v>70.442490000000006</v>
      </c>
      <c r="H1816" s="2">
        <v>70.905356000000012</v>
      </c>
      <c r="I1816" s="2">
        <v>64.652957499999914</v>
      </c>
      <c r="J1816" s="19" t="s">
        <v>54</v>
      </c>
      <c r="K1816" s="19" t="s">
        <v>50</v>
      </c>
      <c r="L1816" s="19" t="s">
        <v>47</v>
      </c>
    </row>
    <row r="1817" spans="1:12" ht="13.5" x14ac:dyDescent="0.25">
      <c r="A1817" s="3">
        <v>44657</v>
      </c>
      <c r="B1817" s="2">
        <v>65.114599999999996</v>
      </c>
      <c r="C1817" s="2">
        <v>25.907661482696739</v>
      </c>
      <c r="D1817" s="2">
        <v>1.167138035387282</v>
      </c>
      <c r="E1817" s="2">
        <v>1.1551598819786</v>
      </c>
      <c r="F1817" s="2">
        <v>68.319519999999997</v>
      </c>
      <c r="G1817" s="2">
        <v>70.168530000000004</v>
      </c>
      <c r="H1817" s="2">
        <v>70.762422000000001</v>
      </c>
      <c r="I1817" s="2">
        <v>64.698607499999923</v>
      </c>
      <c r="J1817" s="19" t="s">
        <v>54</v>
      </c>
      <c r="K1817" s="19" t="s">
        <v>50</v>
      </c>
      <c r="L1817" s="19" t="s">
        <v>47</v>
      </c>
    </row>
    <row r="1818" spans="1:12" ht="13.5" x14ac:dyDescent="0.25">
      <c r="A1818" s="3">
        <v>44658</v>
      </c>
      <c r="B1818" s="2">
        <v>63.526400000000002</v>
      </c>
      <c r="C1818" s="2">
        <v>22.285173279392524</v>
      </c>
      <c r="D1818" s="2">
        <v>1.4641778960557872</v>
      </c>
      <c r="E1818" s="2">
        <v>1.3367905810255638</v>
      </c>
      <c r="F1818" s="2">
        <v>67.033100000000005</v>
      </c>
      <c r="G1818" s="2">
        <v>69.811189999999996</v>
      </c>
      <c r="H1818" s="2">
        <v>70.62393400000002</v>
      </c>
      <c r="I1818" s="2">
        <v>64.73631649999993</v>
      </c>
      <c r="J1818" s="19" t="s">
        <v>54</v>
      </c>
      <c r="K1818" s="19" t="s">
        <v>50</v>
      </c>
      <c r="L1818" s="19" t="s">
        <v>47</v>
      </c>
    </row>
    <row r="1819" spans="1:12" ht="13.5" x14ac:dyDescent="0.25">
      <c r="A1819" s="3">
        <v>44659</v>
      </c>
      <c r="B1819" s="2">
        <v>65.114599999999996</v>
      </c>
      <c r="C1819" s="2">
        <v>32.455877271820754</v>
      </c>
      <c r="D1819" s="2">
        <v>1.7094897197014376</v>
      </c>
      <c r="E1819" s="2">
        <v>1.5409088529948916</v>
      </c>
      <c r="F1819" s="2">
        <v>66.064319999999995</v>
      </c>
      <c r="G1819" s="2">
        <v>69.441940000000002</v>
      </c>
      <c r="H1819" s="2">
        <v>70.512762000000009</v>
      </c>
      <c r="I1819" s="2">
        <v>64.781966499999939</v>
      </c>
      <c r="J1819" s="19" t="s">
        <v>54</v>
      </c>
      <c r="K1819" s="19" t="s">
        <v>50</v>
      </c>
      <c r="L1819" s="19" t="s">
        <v>47</v>
      </c>
    </row>
    <row r="1820" spans="1:12" ht="13.5" x14ac:dyDescent="0.25">
      <c r="A1820" s="3">
        <v>44662</v>
      </c>
      <c r="B1820" s="2">
        <v>65.114599999999996</v>
      </c>
      <c r="C1820" s="2">
        <v>32.455877271820754</v>
      </c>
      <c r="D1820" s="2">
        <v>1.867497675894441</v>
      </c>
      <c r="E1820" s="2">
        <v>1.6905769903667469</v>
      </c>
      <c r="F1820" s="2">
        <v>65.194000000000003</v>
      </c>
      <c r="G1820" s="2">
        <v>69.124309999999994</v>
      </c>
      <c r="H1820" s="2">
        <v>70.425414000000004</v>
      </c>
      <c r="I1820" s="2">
        <v>64.82761649999992</v>
      </c>
      <c r="J1820" s="19" t="s">
        <v>54</v>
      </c>
      <c r="K1820" s="19" t="s">
        <v>50</v>
      </c>
      <c r="L1820" s="19" t="s">
        <v>47</v>
      </c>
    </row>
    <row r="1821" spans="1:12" ht="13.5" x14ac:dyDescent="0.25">
      <c r="A1821" s="3">
        <v>44663</v>
      </c>
      <c r="B1821" s="2">
        <v>63.939399999999999</v>
      </c>
      <c r="C1821" s="2">
        <v>29.178773984223568</v>
      </c>
      <c r="D1821" s="2">
        <v>2.1418976680582631</v>
      </c>
      <c r="E1821" s="2">
        <v>1.8360956549996303</v>
      </c>
      <c r="F1821" s="2">
        <v>64.561919999999986</v>
      </c>
      <c r="G1821" s="2">
        <v>68.783649999999994</v>
      </c>
      <c r="H1821" s="2">
        <v>70.266915999999995</v>
      </c>
      <c r="I1821" s="2">
        <v>64.865874499999933</v>
      </c>
      <c r="J1821" s="19" t="s">
        <v>54</v>
      </c>
      <c r="K1821" s="19" t="s">
        <v>50</v>
      </c>
      <c r="L1821" s="19" t="s">
        <v>47</v>
      </c>
    </row>
    <row r="1822" spans="1:12" ht="13.5" x14ac:dyDescent="0.25">
      <c r="A1822" s="3">
        <v>44664</v>
      </c>
      <c r="B1822" s="2">
        <v>63.526400000000002</v>
      </c>
      <c r="C1822" s="2">
        <v>28.104784595340519</v>
      </c>
      <c r="D1822" s="2">
        <v>2.426910224106166</v>
      </c>
      <c r="E1822" s="2">
        <v>1.9595536246016925</v>
      </c>
      <c r="F1822" s="2">
        <v>64.244280000000003</v>
      </c>
      <c r="G1822" s="2">
        <v>68.400504999999981</v>
      </c>
      <c r="H1822" s="2">
        <v>70.112546000000009</v>
      </c>
      <c r="I1822" s="2">
        <v>64.902883999999915</v>
      </c>
      <c r="J1822" s="19" t="s">
        <v>54</v>
      </c>
      <c r="K1822" s="19" t="s">
        <v>50</v>
      </c>
      <c r="L1822" s="19" t="s">
        <v>47</v>
      </c>
    </row>
    <row r="1823" spans="1:12" ht="13.5" x14ac:dyDescent="0.25">
      <c r="A1823" s="3">
        <v>44665</v>
      </c>
      <c r="B1823" s="2">
        <v>63.923499999999997</v>
      </c>
      <c r="C1823" s="2">
        <v>30.744292925093859</v>
      </c>
      <c r="D1823" s="2">
        <v>2.6551284919601557</v>
      </c>
      <c r="E1823" s="2">
        <v>2.0759447496250063</v>
      </c>
      <c r="F1823" s="2">
        <v>64.323700000000002</v>
      </c>
      <c r="G1823" s="2">
        <v>68.031259999999989</v>
      </c>
      <c r="H1823" s="2">
        <v>69.953890000000015</v>
      </c>
      <c r="I1823" s="2">
        <v>64.942617499999926</v>
      </c>
      <c r="J1823" s="19" t="s">
        <v>48</v>
      </c>
      <c r="K1823" s="19" t="s">
        <v>50</v>
      </c>
      <c r="L1823" s="19" t="s">
        <v>51</v>
      </c>
    </row>
    <row r="1824" spans="1:12" ht="13.5" x14ac:dyDescent="0.25">
      <c r="A1824" s="3">
        <v>44666</v>
      </c>
      <c r="B1824" s="2">
        <v>63.844099999999997</v>
      </c>
      <c r="C1824" s="2">
        <v>30.503150819664555</v>
      </c>
      <c r="D1824" s="2">
        <v>2.8783305138747011</v>
      </c>
      <c r="E1824" s="2">
        <v>2.1298404378749503</v>
      </c>
      <c r="F1824" s="2">
        <v>64.069599999999994</v>
      </c>
      <c r="G1824" s="2">
        <v>67.689805000000007</v>
      </c>
      <c r="H1824" s="2">
        <v>69.803809999999999</v>
      </c>
      <c r="I1824" s="2">
        <v>64.979970999999921</v>
      </c>
      <c r="J1824" s="19" t="s">
        <v>54</v>
      </c>
      <c r="K1824" s="19" t="s">
        <v>50</v>
      </c>
      <c r="L1824" s="19" t="s">
        <v>47</v>
      </c>
    </row>
    <row r="1825" spans="1:12" ht="13.5" x14ac:dyDescent="0.25">
      <c r="A1825" s="3">
        <v>44669</v>
      </c>
      <c r="B1825" s="2">
        <v>64.320499999999996</v>
      </c>
      <c r="C1825" s="2">
        <v>33.855418910486549</v>
      </c>
      <c r="D1825" s="2">
        <v>2.9790548271823951</v>
      </c>
      <c r="E1825" s="2">
        <v>2.1239558722666572</v>
      </c>
      <c r="F1825" s="2">
        <v>63.910780000000003</v>
      </c>
      <c r="G1825" s="2">
        <v>67.332470000000001</v>
      </c>
      <c r="H1825" s="2">
        <v>69.676755999999997</v>
      </c>
      <c r="I1825" s="2">
        <v>65.019706499999927</v>
      </c>
      <c r="J1825" s="19" t="s">
        <v>48</v>
      </c>
      <c r="K1825" s="19" t="s">
        <v>50</v>
      </c>
      <c r="L1825" s="19" t="s">
        <v>53</v>
      </c>
    </row>
    <row r="1826" spans="1:12" ht="13.5" x14ac:dyDescent="0.25">
      <c r="A1826" s="3">
        <v>44670</v>
      </c>
      <c r="B1826" s="2">
        <v>64.320499999999996</v>
      </c>
      <c r="C1826" s="2">
        <v>33.855418910486549</v>
      </c>
      <c r="D1826" s="2">
        <v>2.7185994620852085</v>
      </c>
      <c r="E1826" s="2">
        <v>2.0682087866030017</v>
      </c>
      <c r="F1826" s="2">
        <v>63.986999999999988</v>
      </c>
      <c r="G1826" s="2">
        <v>66.975134999999995</v>
      </c>
      <c r="H1826" s="2">
        <v>69.541919999999976</v>
      </c>
      <c r="I1826" s="2">
        <v>65.059869999999933</v>
      </c>
      <c r="J1826" s="19" t="s">
        <v>48</v>
      </c>
      <c r="K1826" s="19" t="s">
        <v>50</v>
      </c>
      <c r="L1826" s="19" t="s">
        <v>51</v>
      </c>
    </row>
    <row r="1827" spans="1:12" ht="13.5" x14ac:dyDescent="0.25">
      <c r="A1827" s="3">
        <v>44671</v>
      </c>
      <c r="B1827" s="2">
        <v>65.035200000000003</v>
      </c>
      <c r="C1827" s="2">
        <v>38.976831641642306</v>
      </c>
      <c r="D1827" s="2">
        <v>2.1568746095208979</v>
      </c>
      <c r="E1827" s="2">
        <v>2.0013796067363532</v>
      </c>
      <c r="F1827" s="2">
        <v>64.288759999999996</v>
      </c>
      <c r="G1827" s="2">
        <v>66.724999999999994</v>
      </c>
      <c r="H1827" s="2">
        <v>69.42931999999999</v>
      </c>
      <c r="I1827" s="2">
        <v>65.10360699999994</v>
      </c>
      <c r="J1827" s="19" t="s">
        <v>48</v>
      </c>
      <c r="K1827" s="19" t="s">
        <v>49</v>
      </c>
      <c r="L1827" s="19" t="s">
        <v>51</v>
      </c>
    </row>
    <row r="1828" spans="1:12" ht="13.5" x14ac:dyDescent="0.25">
      <c r="A1828" s="3">
        <v>44672</v>
      </c>
      <c r="B1828" s="2">
        <v>66.615399999999994</v>
      </c>
      <c r="C1828" s="2">
        <v>48.475860601403902</v>
      </c>
      <c r="D1828" s="2">
        <v>1.3317115528449364</v>
      </c>
      <c r="E1828" s="2">
        <v>1.9685822573526051</v>
      </c>
      <c r="F1828" s="2">
        <v>64.827140000000014</v>
      </c>
      <c r="G1828" s="2">
        <v>66.561814999999996</v>
      </c>
      <c r="H1828" s="2">
        <v>69.342764000000003</v>
      </c>
      <c r="I1828" s="2">
        <v>65.149266499999925</v>
      </c>
      <c r="J1828" s="19" t="s">
        <v>48</v>
      </c>
      <c r="K1828" s="19" t="s">
        <v>49</v>
      </c>
      <c r="L1828" s="19" t="s">
        <v>51</v>
      </c>
    </row>
    <row r="1829" spans="1:12" ht="13.5" x14ac:dyDescent="0.25">
      <c r="A1829" s="3">
        <v>44673</v>
      </c>
      <c r="B1829" s="2">
        <v>65.035200000000003</v>
      </c>
      <c r="C1829" s="2">
        <v>41.516218161060387</v>
      </c>
      <c r="D1829" s="2">
        <v>0.99622811467607164</v>
      </c>
      <c r="E1829" s="2">
        <v>2.0041101732936943</v>
      </c>
      <c r="F1829" s="2">
        <v>65.065360000000013</v>
      </c>
      <c r="G1829" s="2">
        <v>66.295400000000001</v>
      </c>
      <c r="H1829" s="2">
        <v>69.244298000000001</v>
      </c>
      <c r="I1829" s="2">
        <v>65.188573499999933</v>
      </c>
      <c r="J1829" s="19" t="s">
        <v>48</v>
      </c>
      <c r="K1829" s="19" t="s">
        <v>49</v>
      </c>
      <c r="L1829" s="19" t="s">
        <v>51</v>
      </c>
    </row>
    <row r="1830" spans="1:12" ht="13.5" x14ac:dyDescent="0.25">
      <c r="A1830" s="3">
        <v>44676</v>
      </c>
      <c r="B1830" s="2">
        <v>64.955799999999996</v>
      </c>
      <c r="C1830" s="2">
        <v>41.196172900384127</v>
      </c>
      <c r="D1830" s="2">
        <v>0.7288182629520179</v>
      </c>
      <c r="E1830" s="2">
        <v>2.0949698173815432</v>
      </c>
      <c r="F1830" s="2">
        <v>65.192419999999998</v>
      </c>
      <c r="G1830" s="2">
        <v>66.049234999999996</v>
      </c>
      <c r="H1830" s="2">
        <v>69.140274000000005</v>
      </c>
      <c r="I1830" s="2">
        <v>65.227483499999948</v>
      </c>
      <c r="J1830" s="19" t="s">
        <v>48</v>
      </c>
      <c r="K1830" s="19" t="s">
        <v>50</v>
      </c>
      <c r="L1830" s="19" t="s">
        <v>51</v>
      </c>
    </row>
    <row r="1831" spans="1:12" ht="13.5" x14ac:dyDescent="0.25">
      <c r="A1831" s="3">
        <v>44677</v>
      </c>
      <c r="B1831" s="2">
        <v>64.717600000000004</v>
      </c>
      <c r="C1831" s="2">
        <v>40.195084342924929</v>
      </c>
      <c r="D1831" s="2">
        <v>0.34965762968727176</v>
      </c>
      <c r="E1831" s="2">
        <v>2.2389276577291217</v>
      </c>
      <c r="F1831" s="2">
        <v>65.271839999999997</v>
      </c>
      <c r="G1831" s="2">
        <v>65.781234999999995</v>
      </c>
      <c r="H1831" s="2">
        <v>69.006869999999992</v>
      </c>
      <c r="I1831" s="2">
        <v>65.265202499999944</v>
      </c>
      <c r="J1831" s="19" t="s">
        <v>48</v>
      </c>
      <c r="K1831" s="19" t="s">
        <v>50</v>
      </c>
      <c r="L1831" s="19" t="s">
        <v>51</v>
      </c>
    </row>
    <row r="1832" spans="1:12" ht="13.5" x14ac:dyDescent="0.25">
      <c r="A1832" s="3">
        <v>44678</v>
      </c>
      <c r="B1832" s="2">
        <v>64.717600000000004</v>
      </c>
      <c r="C1832" s="2">
        <v>40.195084342924929</v>
      </c>
      <c r="D1832" s="2">
        <v>-2.3797084462444218E-2</v>
      </c>
      <c r="E1832" s="2">
        <v>2.4237379105797263</v>
      </c>
      <c r="F1832" s="2">
        <v>65.208320000000001</v>
      </c>
      <c r="G1832" s="2">
        <v>65.515219999999999</v>
      </c>
      <c r="H1832" s="2">
        <v>68.865523999999994</v>
      </c>
      <c r="I1832" s="2">
        <v>65.30292149999994</v>
      </c>
      <c r="J1832" s="19" t="s">
        <v>48</v>
      </c>
      <c r="K1832" s="19" t="s">
        <v>50</v>
      </c>
      <c r="L1832" s="19" t="s">
        <v>53</v>
      </c>
    </row>
    <row r="1833" spans="1:12" ht="13.5" x14ac:dyDescent="0.25">
      <c r="A1833" s="3">
        <v>44679</v>
      </c>
      <c r="B1833" s="2">
        <v>64.717600000000004</v>
      </c>
      <c r="C1833" s="2">
        <v>40.195084342924929</v>
      </c>
      <c r="D1833" s="2">
        <v>-0.2686012384605192</v>
      </c>
      <c r="E1833" s="2">
        <v>2.622281017475204</v>
      </c>
      <c r="F1833" s="2">
        <v>64.828760000000003</v>
      </c>
      <c r="G1833" s="2">
        <v>65.253174999999999</v>
      </c>
      <c r="H1833" s="2">
        <v>68.730689999999996</v>
      </c>
      <c r="I1833" s="2">
        <v>65.341037499999942</v>
      </c>
      <c r="J1833" s="19" t="s">
        <v>54</v>
      </c>
      <c r="K1833" s="19" t="s">
        <v>50</v>
      </c>
      <c r="L1833" s="19" t="s">
        <v>47</v>
      </c>
    </row>
    <row r="1834" spans="1:12" ht="13.5" x14ac:dyDescent="0.25">
      <c r="A1834" s="3">
        <v>44680</v>
      </c>
      <c r="B1834" s="2">
        <v>65.908699999999996</v>
      </c>
      <c r="C1834" s="2">
        <v>48.075489614962848</v>
      </c>
      <c r="D1834" s="2">
        <v>-0.56683296893238833</v>
      </c>
      <c r="E1834" s="2">
        <v>2.7577817594390992</v>
      </c>
      <c r="F1834" s="2">
        <v>65.003460000000004</v>
      </c>
      <c r="G1834" s="2">
        <v>65.050685000000001</v>
      </c>
      <c r="H1834" s="2">
        <v>68.597601999999995</v>
      </c>
      <c r="I1834" s="2">
        <v>65.385108999999943</v>
      </c>
      <c r="J1834" s="19" t="s">
        <v>48</v>
      </c>
      <c r="K1834" s="19" t="s">
        <v>50</v>
      </c>
      <c r="L1834" s="19" t="s">
        <v>51</v>
      </c>
    </row>
    <row r="1835" spans="1:12" ht="13.5" x14ac:dyDescent="0.25">
      <c r="A1835" s="3">
        <v>44685</v>
      </c>
      <c r="B1835" s="2">
        <v>65.908699999999996</v>
      </c>
      <c r="C1835" s="2">
        <v>48.075489614962848</v>
      </c>
      <c r="D1835" s="2">
        <v>-0.74426657008348229</v>
      </c>
      <c r="E1835" s="2">
        <v>2.8336548109624413</v>
      </c>
      <c r="F1835" s="2">
        <v>65.194040000000001</v>
      </c>
      <c r="G1835" s="2">
        <v>64.872810000000001</v>
      </c>
      <c r="H1835" s="2">
        <v>68.440373999999991</v>
      </c>
      <c r="I1835" s="2">
        <v>65.435929999999928</v>
      </c>
      <c r="J1835" s="19" t="s">
        <v>48</v>
      </c>
      <c r="K1835" s="19" t="s">
        <v>50</v>
      </c>
      <c r="L1835" s="19" t="s">
        <v>51</v>
      </c>
    </row>
    <row r="1836" spans="1:12" ht="13.5" x14ac:dyDescent="0.25">
      <c r="A1836" s="3">
        <v>44686</v>
      </c>
      <c r="B1836" s="2">
        <v>65.908699999999996</v>
      </c>
      <c r="C1836" s="2">
        <v>48.075489614962862</v>
      </c>
      <c r="D1836" s="2">
        <v>-0.89289897474507995</v>
      </c>
      <c r="E1836" s="2">
        <v>2.8478350992558106</v>
      </c>
      <c r="F1836" s="2">
        <v>65.432260000000014</v>
      </c>
      <c r="G1836" s="2">
        <v>64.813254999999998</v>
      </c>
      <c r="H1836" s="2">
        <v>68.28949799999998</v>
      </c>
      <c r="I1836" s="2">
        <v>65.480001499999943</v>
      </c>
      <c r="J1836" s="19" t="s">
        <v>48</v>
      </c>
      <c r="K1836" s="19" t="s">
        <v>50</v>
      </c>
      <c r="L1836" s="19" t="s">
        <v>51</v>
      </c>
    </row>
    <row r="1837" spans="1:12" ht="13.5" x14ac:dyDescent="0.25">
      <c r="A1837" s="3">
        <v>44687</v>
      </c>
      <c r="B1837" s="2">
        <v>65.869</v>
      </c>
      <c r="C1837" s="2">
        <v>47.813215185138958</v>
      </c>
      <c r="D1837" s="2">
        <v>-0.90437793595008031</v>
      </c>
      <c r="E1837" s="2">
        <v>2.7876327285902134</v>
      </c>
      <c r="F1837" s="2">
        <v>65.662540000000007</v>
      </c>
      <c r="G1837" s="2">
        <v>64.850974999999991</v>
      </c>
      <c r="H1837" s="2">
        <v>68.15370999999999</v>
      </c>
      <c r="I1837" s="2">
        <v>65.523874499999948</v>
      </c>
      <c r="J1837" s="19" t="s">
        <v>48</v>
      </c>
      <c r="K1837" s="19" t="s">
        <v>50</v>
      </c>
      <c r="L1837" s="19" t="s">
        <v>51</v>
      </c>
    </row>
    <row r="1838" spans="1:12" ht="13.5" x14ac:dyDescent="0.25">
      <c r="A1838" s="3">
        <v>44690</v>
      </c>
      <c r="B1838" s="2">
        <v>65.869</v>
      </c>
      <c r="C1838" s="2">
        <v>47.813215185138965</v>
      </c>
      <c r="D1838" s="2">
        <v>-0.6694594248035628</v>
      </c>
      <c r="E1838" s="2">
        <v>2.6226221313331699</v>
      </c>
      <c r="F1838" s="2">
        <v>65.89282</v>
      </c>
      <c r="G1838" s="2">
        <v>64.96810499999998</v>
      </c>
      <c r="H1838" s="2">
        <v>68.059055999999998</v>
      </c>
      <c r="I1838" s="2">
        <v>65.568144499999946</v>
      </c>
      <c r="J1838" s="19" t="s">
        <v>48</v>
      </c>
      <c r="K1838" s="19" t="s">
        <v>50</v>
      </c>
      <c r="L1838" s="19" t="s">
        <v>51</v>
      </c>
    </row>
    <row r="1839" spans="1:12" ht="13.5" x14ac:dyDescent="0.25">
      <c r="A1839" s="3">
        <v>44691</v>
      </c>
      <c r="B1839" s="2">
        <v>65.829300000000003</v>
      </c>
      <c r="C1839" s="2">
        <v>47.512600354580556</v>
      </c>
      <c r="D1839" s="2">
        <v>-0.70943826165681401</v>
      </c>
      <c r="E1839" s="2">
        <v>2.3127443187893588</v>
      </c>
      <c r="F1839" s="2">
        <v>65.876939999999991</v>
      </c>
      <c r="G1839" s="2">
        <v>65.003839999999983</v>
      </c>
      <c r="H1839" s="2">
        <v>67.930415999999994</v>
      </c>
      <c r="I1839" s="2">
        <v>65.612215999999947</v>
      </c>
      <c r="J1839" s="19" t="s">
        <v>54</v>
      </c>
      <c r="K1839" s="19" t="s">
        <v>50</v>
      </c>
      <c r="L1839" s="19" t="s">
        <v>47</v>
      </c>
    </row>
    <row r="1840" spans="1:12" ht="13.5" x14ac:dyDescent="0.25">
      <c r="A1840" s="3">
        <v>44692</v>
      </c>
      <c r="B1840" s="2">
        <v>65.749899999999997</v>
      </c>
      <c r="C1840" s="2">
        <v>46.877789625343539</v>
      </c>
      <c r="D1840" s="2">
        <v>-0.74805942145175663</v>
      </c>
      <c r="E1840" s="2">
        <v>1.931124423432683</v>
      </c>
      <c r="F1840" s="2">
        <v>65.845179999999999</v>
      </c>
      <c r="G1840" s="2">
        <v>65.03560499999999</v>
      </c>
      <c r="H1840" s="2">
        <v>67.800187999999991</v>
      </c>
      <c r="I1840" s="2">
        <v>65.663632999999948</v>
      </c>
      <c r="J1840" s="19" t="s">
        <v>54</v>
      </c>
      <c r="K1840" s="19" t="s">
        <v>50</v>
      </c>
      <c r="L1840" s="19" t="s">
        <v>47</v>
      </c>
    </row>
    <row r="1841" spans="1:12" ht="13.5" x14ac:dyDescent="0.25">
      <c r="A1841" s="3">
        <v>44693</v>
      </c>
      <c r="B1841" s="2">
        <v>65.749899999999997</v>
      </c>
      <c r="C1841" s="2">
        <v>46.877789625343539</v>
      </c>
      <c r="D1841" s="2">
        <v>-0.81548899768480965</v>
      </c>
      <c r="E1841" s="2">
        <v>1.4939398794064558</v>
      </c>
      <c r="F1841" s="2">
        <v>65.813419999999994</v>
      </c>
      <c r="G1841" s="2">
        <v>65.126129999999989</v>
      </c>
      <c r="H1841" s="2">
        <v>67.669959999999989</v>
      </c>
      <c r="I1841" s="2">
        <v>65.707704499999949</v>
      </c>
      <c r="J1841" s="19" t="s">
        <v>54</v>
      </c>
      <c r="K1841" s="19" t="s">
        <v>50</v>
      </c>
      <c r="L1841" s="19" t="s">
        <v>47</v>
      </c>
    </row>
    <row r="1842" spans="1:12" ht="13.5" x14ac:dyDescent="0.25">
      <c r="A1842" s="3">
        <v>44694</v>
      </c>
      <c r="B1842" s="2">
        <v>65.789599999999993</v>
      </c>
      <c r="C1842" s="2">
        <v>47.286202228685312</v>
      </c>
      <c r="D1842" s="2">
        <v>-0.8737299591473402</v>
      </c>
      <c r="E1842" s="2">
        <v>1.042383657315433</v>
      </c>
      <c r="F1842" s="2">
        <v>65.797539999999998</v>
      </c>
      <c r="G1842" s="2">
        <v>65.239290000000011</v>
      </c>
      <c r="H1842" s="2">
        <v>67.572287999999972</v>
      </c>
      <c r="I1842" s="2">
        <v>65.751974499999946</v>
      </c>
      <c r="J1842" s="19" t="s">
        <v>48</v>
      </c>
      <c r="K1842" s="19" t="s">
        <v>50</v>
      </c>
      <c r="L1842" s="19" t="s">
        <v>53</v>
      </c>
    </row>
    <row r="1843" spans="1:12" ht="13.5" x14ac:dyDescent="0.25">
      <c r="A1843" s="3">
        <v>44697</v>
      </c>
      <c r="B1843" s="2">
        <v>67.496799999999993</v>
      </c>
      <c r="C1843" s="2">
        <v>61.126730015627111</v>
      </c>
      <c r="D1843" s="2">
        <v>-1.0480790889638882</v>
      </c>
      <c r="E1843" s="2">
        <v>0.59264247336220688</v>
      </c>
      <c r="F1843" s="2">
        <v>66.123099999999994</v>
      </c>
      <c r="G1843" s="2">
        <v>65.417955000000006</v>
      </c>
      <c r="H1843" s="2">
        <v>67.524641999999972</v>
      </c>
      <c r="I1843" s="2">
        <v>65.80478049999995</v>
      </c>
      <c r="J1843" s="19" t="s">
        <v>48</v>
      </c>
      <c r="K1843" s="19" t="s">
        <v>50</v>
      </c>
      <c r="L1843" s="19" t="s">
        <v>51</v>
      </c>
    </row>
    <row r="1844" spans="1:12" ht="13.5" x14ac:dyDescent="0.25">
      <c r="A1844" s="3">
        <v>44698</v>
      </c>
      <c r="B1844" s="2">
        <v>67.099800000000002</v>
      </c>
      <c r="C1844" s="2">
        <v>57.355408891342101</v>
      </c>
      <c r="D1844" s="2">
        <v>-0.99175172242169651</v>
      </c>
      <c r="E1844" s="2">
        <v>0.28138810478324033</v>
      </c>
      <c r="F1844" s="2">
        <v>66.377200000000002</v>
      </c>
      <c r="G1844" s="2">
        <v>65.580739999999992</v>
      </c>
      <c r="H1844" s="2">
        <v>67.462703999999974</v>
      </c>
      <c r="I1844" s="2">
        <v>65.855601499999963</v>
      </c>
      <c r="J1844" s="19" t="s">
        <v>48</v>
      </c>
      <c r="K1844" s="19" t="s">
        <v>50</v>
      </c>
      <c r="L1844" s="19" t="s">
        <v>51</v>
      </c>
    </row>
    <row r="1845" spans="1:12" ht="13.5" x14ac:dyDescent="0.25">
      <c r="A1845" s="3">
        <v>44699</v>
      </c>
      <c r="B1845" s="2">
        <v>67.099800000000002</v>
      </c>
      <c r="C1845" s="2">
        <v>57.355408891342101</v>
      </c>
      <c r="D1845" s="2">
        <v>-0.94989237003198923</v>
      </c>
      <c r="E1845" s="2">
        <v>8.1925956376250608E-2</v>
      </c>
      <c r="F1845" s="2">
        <v>66.647180000000006</v>
      </c>
      <c r="G1845" s="2">
        <v>65.71970499999999</v>
      </c>
      <c r="H1845" s="2">
        <v>67.422999999999988</v>
      </c>
      <c r="I1845" s="2">
        <v>65.906422499999962</v>
      </c>
      <c r="J1845" s="19" t="s">
        <v>48</v>
      </c>
      <c r="K1845" s="19" t="s">
        <v>50</v>
      </c>
      <c r="L1845" s="19" t="s">
        <v>51</v>
      </c>
    </row>
    <row r="1846" spans="1:12" ht="13.5" x14ac:dyDescent="0.25">
      <c r="A1846" s="3">
        <v>44700</v>
      </c>
      <c r="B1846" s="2">
        <v>66.694800000000001</v>
      </c>
      <c r="C1846" s="2">
        <v>53.453539725547571</v>
      </c>
      <c r="D1846" s="2">
        <v>-0.88984538602259988</v>
      </c>
      <c r="E1846" s="2">
        <v>-4.0120319656317752E-2</v>
      </c>
      <c r="F1846" s="2">
        <v>66.836159999999992</v>
      </c>
      <c r="G1846" s="2">
        <v>65.838419999999985</v>
      </c>
      <c r="H1846" s="2">
        <v>67.367255999999998</v>
      </c>
      <c r="I1846" s="2">
        <v>65.955218499999958</v>
      </c>
      <c r="J1846" s="19" t="s">
        <v>48</v>
      </c>
      <c r="K1846" s="19" t="s">
        <v>50</v>
      </c>
      <c r="L1846" s="19" t="s">
        <v>51</v>
      </c>
    </row>
    <row r="1847" spans="1:12" ht="13.5" x14ac:dyDescent="0.25">
      <c r="A1847" s="3">
        <v>44701</v>
      </c>
      <c r="B1847" s="2">
        <v>66.702799999999996</v>
      </c>
      <c r="C1847" s="2">
        <v>53.520802780500759</v>
      </c>
      <c r="D1847" s="2">
        <v>-0.84831802947935842</v>
      </c>
      <c r="E1847" s="2">
        <v>-9.4365115184334381E-2</v>
      </c>
      <c r="F1847" s="2">
        <v>67.018799999999985</v>
      </c>
      <c r="G1847" s="2">
        <v>65.92179999999999</v>
      </c>
      <c r="H1847" s="2">
        <v>67.289435999999995</v>
      </c>
      <c r="I1847" s="2">
        <v>66.004451499999959</v>
      </c>
      <c r="J1847" s="19" t="s">
        <v>48</v>
      </c>
      <c r="K1847" s="19" t="s">
        <v>50</v>
      </c>
      <c r="L1847" s="19" t="s">
        <v>51</v>
      </c>
    </row>
    <row r="1848" spans="1:12" ht="13.5" x14ac:dyDescent="0.25">
      <c r="A1848" s="3">
        <v>44704</v>
      </c>
      <c r="B1848" s="2">
        <v>67.020399999999995</v>
      </c>
      <c r="C1848" s="2">
        <v>56.225310309355933</v>
      </c>
      <c r="D1848" s="2">
        <v>-0.83914282957250919</v>
      </c>
      <c r="E1848" s="2">
        <v>-0.11489036073837977</v>
      </c>
      <c r="F1848" s="2">
        <v>66.923520000000011</v>
      </c>
      <c r="G1848" s="2">
        <v>65.942049999999995</v>
      </c>
      <c r="H1848" s="2">
        <v>67.216379999999987</v>
      </c>
      <c r="I1848" s="2">
        <v>66.049713999999952</v>
      </c>
      <c r="J1848" s="19" t="s">
        <v>48</v>
      </c>
      <c r="K1848" s="19" t="s">
        <v>50</v>
      </c>
      <c r="L1848" s="19" t="s">
        <v>53</v>
      </c>
    </row>
    <row r="1849" spans="1:12" ht="13.5" x14ac:dyDescent="0.25">
      <c r="A1849" s="3">
        <v>44705</v>
      </c>
      <c r="B1849" s="2">
        <v>66.702799999999996</v>
      </c>
      <c r="C1849" s="2">
        <v>52.909800021602464</v>
      </c>
      <c r="D1849" s="2">
        <v>-0.81809453529137954</v>
      </c>
      <c r="E1849" s="2">
        <v>-0.12582586896747136</v>
      </c>
      <c r="F1849" s="2">
        <v>66.844120000000004</v>
      </c>
      <c r="G1849" s="2">
        <v>66.02543</v>
      </c>
      <c r="H1849" s="2">
        <v>67.100443999999982</v>
      </c>
      <c r="I1849" s="2">
        <v>66.093388499999961</v>
      </c>
      <c r="J1849" s="19" t="s">
        <v>48</v>
      </c>
      <c r="K1849" s="19" t="s">
        <v>50</v>
      </c>
      <c r="L1849" s="19" t="s">
        <v>53</v>
      </c>
    </row>
    <row r="1850" spans="1:12" ht="13.5" x14ac:dyDescent="0.25">
      <c r="A1850" s="3">
        <v>44706</v>
      </c>
      <c r="B1850" s="2">
        <v>66.6631</v>
      </c>
      <c r="C1850" s="2">
        <v>52.493107698012864</v>
      </c>
      <c r="D1850" s="2">
        <v>-0.81150975162050543</v>
      </c>
      <c r="E1850" s="2">
        <v>-0.15525249896841745</v>
      </c>
      <c r="F1850" s="2">
        <v>66.756780000000006</v>
      </c>
      <c r="G1850" s="2">
        <v>66.110794999999996</v>
      </c>
      <c r="H1850" s="2">
        <v>67.004361999999986</v>
      </c>
      <c r="I1850" s="2">
        <v>66.136864499999959</v>
      </c>
      <c r="J1850" s="19" t="s">
        <v>48</v>
      </c>
      <c r="K1850" s="19" t="s">
        <v>50</v>
      </c>
      <c r="L1850" s="19" t="s">
        <v>53</v>
      </c>
    </row>
    <row r="1851" spans="1:12" ht="13.5" x14ac:dyDescent="0.25">
      <c r="A1851" s="3">
        <v>44707</v>
      </c>
      <c r="B1851" s="2">
        <v>66.6631</v>
      </c>
      <c r="C1851" s="2">
        <v>52.493107698012864</v>
      </c>
      <c r="D1851" s="2">
        <v>-0.80750959630435659</v>
      </c>
      <c r="E1851" s="2">
        <v>-0.18068230503379382</v>
      </c>
      <c r="F1851" s="2">
        <v>66.750439999999998</v>
      </c>
      <c r="G1851" s="2">
        <v>66.208069999999992</v>
      </c>
      <c r="H1851" s="2">
        <v>66.922572000000002</v>
      </c>
      <c r="I1851" s="2">
        <v>66.180340499999971</v>
      </c>
      <c r="J1851" s="19" t="s">
        <v>48</v>
      </c>
      <c r="K1851" s="19" t="s">
        <v>50</v>
      </c>
      <c r="L1851" s="19" t="s">
        <v>53</v>
      </c>
    </row>
    <row r="1852" spans="1:12" ht="13.5" x14ac:dyDescent="0.25">
      <c r="A1852" s="3">
        <v>44708</v>
      </c>
      <c r="B1852" s="2">
        <v>67.893900000000002</v>
      </c>
      <c r="C1852" s="2">
        <v>62.97690186248505</v>
      </c>
      <c r="D1852" s="2">
        <v>-0.89064269859166245</v>
      </c>
      <c r="E1852" s="2">
        <v>-0.21439428904374086</v>
      </c>
      <c r="F1852" s="2">
        <v>66.98866000000001</v>
      </c>
      <c r="G1852" s="2">
        <v>66.366884999999996</v>
      </c>
      <c r="H1852" s="2">
        <v>66.856663999999995</v>
      </c>
      <c r="I1852" s="2">
        <v>66.222228499999957</v>
      </c>
      <c r="J1852" s="19" t="s">
        <v>48</v>
      </c>
      <c r="K1852" s="19" t="s">
        <v>50</v>
      </c>
      <c r="L1852" s="19" t="s">
        <v>51</v>
      </c>
    </row>
    <row r="1853" spans="1:12" ht="13.5" x14ac:dyDescent="0.25">
      <c r="A1853" s="3">
        <v>44711</v>
      </c>
      <c r="B1853" s="2">
        <v>68.608599999999996</v>
      </c>
      <c r="C1853" s="2">
        <v>67.466555962103115</v>
      </c>
      <c r="D1853" s="2">
        <v>-0.75990091037125751</v>
      </c>
      <c r="E1853" s="2">
        <v>-0.23193175228670274</v>
      </c>
      <c r="F1853" s="2">
        <v>67.306300000000007</v>
      </c>
      <c r="G1853" s="2">
        <v>66.561434999999989</v>
      </c>
      <c r="H1853" s="2">
        <v>66.802667999999997</v>
      </c>
      <c r="I1853" s="2">
        <v>66.267689999999945</v>
      </c>
      <c r="J1853" s="19" t="s">
        <v>48</v>
      </c>
      <c r="K1853" s="19" t="s">
        <v>50</v>
      </c>
      <c r="L1853" s="19" t="s">
        <v>51</v>
      </c>
    </row>
    <row r="1854" spans="1:12" ht="13.5" x14ac:dyDescent="0.25">
      <c r="A1854" s="3">
        <v>44712</v>
      </c>
      <c r="B1854" s="2">
        <v>68.608599999999996</v>
      </c>
      <c r="C1854" s="2">
        <v>67.466555962103115</v>
      </c>
      <c r="D1854" s="2">
        <v>-0.72255505452483249</v>
      </c>
      <c r="E1854" s="2">
        <v>-0.223259217540386</v>
      </c>
      <c r="F1854" s="2">
        <v>67.687460000000016</v>
      </c>
      <c r="G1854" s="2">
        <v>66.696429999999992</v>
      </c>
      <c r="H1854" s="2">
        <v>66.761375999999998</v>
      </c>
      <c r="I1854" s="2">
        <v>66.313349999999943</v>
      </c>
      <c r="J1854" s="19" t="s">
        <v>48</v>
      </c>
      <c r="K1854" s="19" t="s">
        <v>50</v>
      </c>
      <c r="L1854" s="19" t="s">
        <v>51</v>
      </c>
    </row>
    <row r="1855" spans="1:12" ht="13.5" x14ac:dyDescent="0.25">
      <c r="A1855" s="3">
        <v>44713</v>
      </c>
      <c r="B1855" s="2">
        <v>68.529200000000003</v>
      </c>
      <c r="C1855" s="2">
        <v>66.428641455244062</v>
      </c>
      <c r="D1855" s="2">
        <v>-0.69637405573318745</v>
      </c>
      <c r="E1855" s="2">
        <v>-0.22756698965349481</v>
      </c>
      <c r="F1855" s="2">
        <v>68.060680000000005</v>
      </c>
      <c r="G1855" s="2">
        <v>66.827455</v>
      </c>
      <c r="H1855" s="2">
        <v>66.702615999999992</v>
      </c>
      <c r="I1855" s="2">
        <v>66.357421499999958</v>
      </c>
      <c r="J1855" s="19" t="s">
        <v>48</v>
      </c>
      <c r="K1855" s="19" t="s">
        <v>50</v>
      </c>
      <c r="L1855" s="19" t="s">
        <v>51</v>
      </c>
    </row>
    <row r="1856" spans="1:12" ht="13.5" x14ac:dyDescent="0.25">
      <c r="A1856" s="3">
        <v>44714</v>
      </c>
      <c r="B1856" s="2">
        <v>68.529200000000003</v>
      </c>
      <c r="C1856" s="2">
        <v>66.428641455244062</v>
      </c>
      <c r="D1856" s="2">
        <v>-0.74652314151485655</v>
      </c>
      <c r="E1856" s="2">
        <v>-0.23506220025796992</v>
      </c>
      <c r="F1856" s="2">
        <v>68.433900000000008</v>
      </c>
      <c r="G1856" s="2">
        <v>66.958479999999994</v>
      </c>
      <c r="H1856" s="2">
        <v>66.643856</v>
      </c>
      <c r="I1856" s="2">
        <v>66.398951999999966</v>
      </c>
      <c r="J1856" s="19" t="s">
        <v>48</v>
      </c>
      <c r="K1856" s="19" t="s">
        <v>50</v>
      </c>
      <c r="L1856" s="19" t="s">
        <v>51</v>
      </c>
    </row>
    <row r="1857" spans="1:12" ht="13.5" x14ac:dyDescent="0.25">
      <c r="A1857" s="3">
        <v>44715</v>
      </c>
      <c r="B1857" s="2">
        <v>66.162800000000004</v>
      </c>
      <c r="C1857" s="2">
        <v>43.367720140718646</v>
      </c>
      <c r="D1857" s="2">
        <v>-0.621691534745338</v>
      </c>
      <c r="E1857" s="2">
        <v>-0.27641961836322265</v>
      </c>
      <c r="F1857" s="2">
        <v>68.087680000000006</v>
      </c>
      <c r="G1857" s="2">
        <v>66.97317000000001</v>
      </c>
      <c r="H1857" s="2">
        <v>66.56635399999999</v>
      </c>
      <c r="I1857" s="2">
        <v>66.428809499999957</v>
      </c>
      <c r="J1857" s="19" t="s">
        <v>54</v>
      </c>
      <c r="K1857" s="19" t="s">
        <v>50</v>
      </c>
      <c r="L1857" s="19" t="s">
        <v>47</v>
      </c>
    </row>
    <row r="1858" spans="1:12" ht="13.5" x14ac:dyDescent="0.25">
      <c r="A1858" s="3">
        <v>44718</v>
      </c>
      <c r="B1858" s="2">
        <v>66.504199999999997</v>
      </c>
      <c r="C1858" s="2">
        <v>46.265937813365063</v>
      </c>
      <c r="D1858" s="2">
        <v>-0.48707769428779102</v>
      </c>
      <c r="E1858" s="2">
        <v>-0.34102186114751454</v>
      </c>
      <c r="F1858" s="2">
        <v>67.666799999999995</v>
      </c>
      <c r="G1858" s="2">
        <v>67.004930000000002</v>
      </c>
      <c r="H1858" s="2">
        <v>66.498855999999989</v>
      </c>
      <c r="I1858" s="2">
        <v>66.460214999999948</v>
      </c>
      <c r="J1858" s="19" t="s">
        <v>54</v>
      </c>
      <c r="K1858" s="19" t="s">
        <v>50</v>
      </c>
      <c r="L1858" s="19" t="s">
        <v>47</v>
      </c>
    </row>
    <row r="1859" spans="1:12" ht="13.5" x14ac:dyDescent="0.25">
      <c r="A1859" s="3">
        <v>44719</v>
      </c>
      <c r="B1859" s="2">
        <v>66.162800000000004</v>
      </c>
      <c r="C1859" s="2">
        <v>43.84928556869724</v>
      </c>
      <c r="D1859" s="2">
        <v>-0.39375029570381059</v>
      </c>
      <c r="E1859" s="2">
        <v>-0.38231197479573847</v>
      </c>
      <c r="F1859" s="2">
        <v>67.177640000000011</v>
      </c>
      <c r="G1859" s="2">
        <v>67.021605000000008</v>
      </c>
      <c r="H1859" s="2">
        <v>66.414841999999993</v>
      </c>
      <c r="I1859" s="2">
        <v>66.490072499999954</v>
      </c>
      <c r="J1859" s="19" t="s">
        <v>54</v>
      </c>
      <c r="K1859" s="19" t="s">
        <v>50</v>
      </c>
      <c r="L1859" s="19" t="s">
        <v>47</v>
      </c>
    </row>
    <row r="1860" spans="1:12" ht="13.5" x14ac:dyDescent="0.25">
      <c r="A1860" s="3">
        <v>44720</v>
      </c>
      <c r="B1860" s="2">
        <v>65.908699999999996</v>
      </c>
      <c r="C1860" s="2">
        <v>42.087193530287621</v>
      </c>
      <c r="D1860" s="2">
        <v>-0.29727498005306074</v>
      </c>
      <c r="E1860" s="2">
        <v>-0.40407942154681503</v>
      </c>
      <c r="F1860" s="2">
        <v>66.653540000000007</v>
      </c>
      <c r="G1860" s="2">
        <v>67.029545000000013</v>
      </c>
      <c r="H1860" s="2">
        <v>66.335433999999992</v>
      </c>
      <c r="I1860" s="2">
        <v>66.51865949999997</v>
      </c>
      <c r="J1860" s="19" t="s">
        <v>54</v>
      </c>
      <c r="K1860" s="19" t="s">
        <v>50</v>
      </c>
      <c r="L1860" s="19" t="s">
        <v>47</v>
      </c>
    </row>
    <row r="1861" spans="1:12" ht="13.5" x14ac:dyDescent="0.25">
      <c r="A1861" s="3">
        <v>44721</v>
      </c>
      <c r="B1861" s="2">
        <v>66.067499999999995</v>
      </c>
      <c r="C1861" s="2">
        <v>43.612234354549699</v>
      </c>
      <c r="D1861" s="2">
        <v>-0.22146696944290056</v>
      </c>
      <c r="E1861" s="2">
        <v>-0.41118985611888981</v>
      </c>
      <c r="F1861" s="2">
        <v>66.161199999999994</v>
      </c>
      <c r="G1861" s="2">
        <v>67.045424999999994</v>
      </c>
      <c r="H1861" s="2">
        <v>66.255232000000007</v>
      </c>
      <c r="I1861" s="2">
        <v>66.551216999999966</v>
      </c>
      <c r="J1861" s="19" t="s">
        <v>54</v>
      </c>
      <c r="K1861" s="19" t="s">
        <v>50</v>
      </c>
      <c r="L1861" s="19" t="s">
        <v>47</v>
      </c>
    </row>
    <row r="1862" spans="1:12" ht="13.5" x14ac:dyDescent="0.25">
      <c r="A1862" s="3">
        <v>44722</v>
      </c>
      <c r="B1862" s="2">
        <v>67.639799999999994</v>
      </c>
      <c r="C1862" s="2">
        <v>55.97411514489383</v>
      </c>
      <c r="D1862" s="2">
        <v>-7.9874744954111065E-2</v>
      </c>
      <c r="E1862" s="2">
        <v>-0.40225981615990491</v>
      </c>
      <c r="F1862" s="2">
        <v>66.456599999999995</v>
      </c>
      <c r="G1862" s="2">
        <v>67.137934999999999</v>
      </c>
      <c r="H1862" s="2">
        <v>66.207270000000008</v>
      </c>
      <c r="I1862" s="2">
        <v>66.599576499999969</v>
      </c>
      <c r="J1862" s="19" t="s">
        <v>54</v>
      </c>
      <c r="K1862" s="19" t="s">
        <v>50</v>
      </c>
      <c r="L1862" s="19" t="s">
        <v>55</v>
      </c>
    </row>
    <row r="1863" spans="1:12" ht="13.5" x14ac:dyDescent="0.25">
      <c r="A1863" s="3">
        <v>44725</v>
      </c>
      <c r="B1863" s="2">
        <v>67.703299999999999</v>
      </c>
      <c r="C1863" s="2">
        <v>56.389938955503418</v>
      </c>
      <c r="D1863" s="2">
        <v>0.14011545651094082</v>
      </c>
      <c r="E1863" s="2">
        <v>-0.36386880892309537</v>
      </c>
      <c r="F1863" s="2">
        <v>66.696420000000003</v>
      </c>
      <c r="G1863" s="2">
        <v>67.148259999999993</v>
      </c>
      <c r="H1863" s="2">
        <v>66.162166000000013</v>
      </c>
      <c r="I1863" s="2">
        <v>66.644282999999973</v>
      </c>
      <c r="J1863" s="19" t="s">
        <v>54</v>
      </c>
      <c r="K1863" s="19" t="s">
        <v>50</v>
      </c>
      <c r="L1863" s="19" t="s">
        <v>55</v>
      </c>
    </row>
    <row r="1864" spans="1:12" ht="13.5" x14ac:dyDescent="0.25">
      <c r="A1864" s="3">
        <v>44726</v>
      </c>
      <c r="B1864" s="2">
        <v>66.702799999999996</v>
      </c>
      <c r="C1864" s="2">
        <v>48.601058479208803</v>
      </c>
      <c r="D1864" s="2">
        <v>0.39530361484953858</v>
      </c>
      <c r="E1864" s="2">
        <v>-0.31152693754069788</v>
      </c>
      <c r="F1864" s="2">
        <v>66.804420000000007</v>
      </c>
      <c r="G1864" s="2">
        <v>67.128410000000002</v>
      </c>
      <c r="H1864" s="2">
        <v>66.097052000000005</v>
      </c>
      <c r="I1864" s="2">
        <v>66.683986999999959</v>
      </c>
      <c r="J1864" s="19" t="s">
        <v>54</v>
      </c>
      <c r="K1864" s="19" t="s">
        <v>50</v>
      </c>
      <c r="L1864" s="19" t="s">
        <v>55</v>
      </c>
    </row>
    <row r="1865" spans="1:12" ht="13.5" x14ac:dyDescent="0.25">
      <c r="A1865" s="3">
        <v>44727</v>
      </c>
      <c r="B1865" s="2">
        <v>67.091899999999995</v>
      </c>
      <c r="C1865" s="2">
        <v>51.411874258738727</v>
      </c>
      <c r="D1865" s="2">
        <v>0.57141338431880229</v>
      </c>
      <c r="E1865" s="2">
        <v>-0.24335383758671275</v>
      </c>
      <c r="F1865" s="2">
        <v>67.041059999999987</v>
      </c>
      <c r="G1865" s="2">
        <v>67.128014999999991</v>
      </c>
      <c r="H1865" s="2">
        <v>66.049565999999999</v>
      </c>
      <c r="I1865" s="2">
        <v>66.729606999999959</v>
      </c>
      <c r="J1865" s="19" t="s">
        <v>48</v>
      </c>
      <c r="K1865" s="19" t="s">
        <v>50</v>
      </c>
      <c r="L1865" s="19" t="s">
        <v>51</v>
      </c>
    </row>
    <row r="1866" spans="1:12" ht="13.5" x14ac:dyDescent="0.25">
      <c r="A1866" s="3">
        <v>44728</v>
      </c>
      <c r="B1866" s="2">
        <v>65.916600000000003</v>
      </c>
      <c r="C1866" s="2">
        <v>43.6474497797197</v>
      </c>
      <c r="D1866" s="2">
        <v>0.80631803693070481</v>
      </c>
      <c r="E1866" s="2">
        <v>-0.15106071393852782</v>
      </c>
      <c r="F1866" s="2">
        <v>67.01088</v>
      </c>
      <c r="G1866" s="2">
        <v>67.089104999999989</v>
      </c>
      <c r="H1866" s="2">
        <v>66.025902000000002</v>
      </c>
      <c r="I1866" s="2">
        <v>66.767365499999954</v>
      </c>
      <c r="J1866" s="19" t="s">
        <v>54</v>
      </c>
      <c r="K1866" s="19" t="s">
        <v>50</v>
      </c>
      <c r="L1866" s="19" t="s">
        <v>47</v>
      </c>
    </row>
    <row r="1867" spans="1:12" ht="13.5" x14ac:dyDescent="0.25">
      <c r="A1867" s="3">
        <v>44729</v>
      </c>
      <c r="B1867" s="2">
        <v>67.020399999999995</v>
      </c>
      <c r="C1867" s="2">
        <v>51.114547127399476</v>
      </c>
      <c r="D1867" s="2">
        <v>0.56512005208897165</v>
      </c>
      <c r="E1867" s="2">
        <v>-5.3062461205587927E-2</v>
      </c>
      <c r="F1867" s="2">
        <v>66.887</v>
      </c>
      <c r="G1867" s="2">
        <v>67.104984999999985</v>
      </c>
      <c r="H1867" s="2">
        <v>66.064018000000004</v>
      </c>
      <c r="I1867" s="2">
        <v>66.810642999999956</v>
      </c>
      <c r="J1867" s="19" t="s">
        <v>48</v>
      </c>
      <c r="K1867" s="19" t="s">
        <v>50</v>
      </c>
      <c r="L1867" s="19" t="s">
        <v>53</v>
      </c>
    </row>
    <row r="1868" spans="1:12" ht="13.5" x14ac:dyDescent="0.25">
      <c r="A1868" s="3">
        <v>44732</v>
      </c>
      <c r="B1868" s="2">
        <v>66.702799999999996</v>
      </c>
      <c r="C1868" s="2">
        <v>49.098586636463608</v>
      </c>
      <c r="D1868" s="2">
        <v>0.4359829408643634</v>
      </c>
      <c r="E1868" s="2">
        <v>4.7594510949929406E-2</v>
      </c>
      <c r="F1868" s="2">
        <v>66.686899999999994</v>
      </c>
      <c r="G1868" s="2">
        <v>67.089104999999989</v>
      </c>
      <c r="H1868" s="2">
        <v>66.127545999999995</v>
      </c>
      <c r="I1868" s="2">
        <v>66.85233249999996</v>
      </c>
      <c r="J1868" s="19" t="s">
        <v>48</v>
      </c>
      <c r="K1868" s="19" t="s">
        <v>50</v>
      </c>
      <c r="L1868" s="19" t="s">
        <v>53</v>
      </c>
    </row>
    <row r="1869" spans="1:12" ht="13.5" x14ac:dyDescent="0.25">
      <c r="A1869" s="3">
        <v>44733</v>
      </c>
      <c r="B1869" s="2">
        <v>66.941000000000003</v>
      </c>
      <c r="C1869" s="2">
        <v>50.670014444743671</v>
      </c>
      <c r="D1869" s="2">
        <v>0.25740790567853367</v>
      </c>
      <c r="E1869" s="2">
        <v>0.14996383175657241</v>
      </c>
      <c r="F1869" s="2">
        <v>66.734539999999996</v>
      </c>
      <c r="G1869" s="2">
        <v>67.10101499999999</v>
      </c>
      <c r="H1869" s="2">
        <v>66.164073999999985</v>
      </c>
      <c r="I1869" s="2">
        <v>66.89525249999997</v>
      </c>
      <c r="J1869" s="19" t="s">
        <v>48</v>
      </c>
      <c r="K1869" s="19" t="s">
        <v>50</v>
      </c>
      <c r="L1869" s="19" t="s">
        <v>51</v>
      </c>
    </row>
    <row r="1870" spans="1:12" ht="13.5" x14ac:dyDescent="0.25">
      <c r="A1870" s="3">
        <v>44734</v>
      </c>
      <c r="B1870" s="2">
        <v>67.0839</v>
      </c>
      <c r="C1870" s="2">
        <v>51.634673557402465</v>
      </c>
      <c r="D1870" s="2">
        <v>5.6019397704702101E-2</v>
      </c>
      <c r="E1870" s="2">
        <v>0.25029107317575083</v>
      </c>
      <c r="F1870" s="2">
        <v>66.732940000000013</v>
      </c>
      <c r="G1870" s="2">
        <v>67.122055000000017</v>
      </c>
      <c r="H1870" s="2">
        <v>66.203459999999993</v>
      </c>
      <c r="I1870" s="2">
        <v>66.938886999999966</v>
      </c>
      <c r="J1870" s="19" t="s">
        <v>48</v>
      </c>
      <c r="K1870" s="19" t="s">
        <v>50</v>
      </c>
      <c r="L1870" s="19" t="s">
        <v>53</v>
      </c>
    </row>
    <row r="1871" spans="1:12" ht="13.5" x14ac:dyDescent="0.25">
      <c r="A1871" s="3">
        <v>44735</v>
      </c>
      <c r="B1871" s="2">
        <v>67.060100000000006</v>
      </c>
      <c r="C1871" s="2">
        <v>51.454200188076996</v>
      </c>
      <c r="D1871" s="2">
        <v>-8.9600879456611437E-2</v>
      </c>
      <c r="E1871" s="2">
        <v>0.3477921277975059</v>
      </c>
      <c r="F1871" s="2">
        <v>66.961640000000017</v>
      </c>
      <c r="G1871" s="2">
        <v>67.141904999999994</v>
      </c>
      <c r="H1871" s="2">
        <v>66.265873999999997</v>
      </c>
      <c r="I1871" s="2">
        <v>66.980496999999971</v>
      </c>
      <c r="J1871" s="19" t="s">
        <v>48</v>
      </c>
      <c r="K1871" s="19" t="s">
        <v>50</v>
      </c>
      <c r="L1871" s="19" t="s">
        <v>51</v>
      </c>
    </row>
    <row r="1872" spans="1:12" ht="13.5" x14ac:dyDescent="0.25">
      <c r="A1872" s="3">
        <v>44736</v>
      </c>
      <c r="B1872" s="2">
        <v>67.075999999999993</v>
      </c>
      <c r="C1872" s="2">
        <v>51.575969394789219</v>
      </c>
      <c r="D1872" s="2">
        <v>2.6733101450702179E-2</v>
      </c>
      <c r="E1872" s="2">
        <v>0.43166453796709015</v>
      </c>
      <c r="F1872" s="2">
        <v>66.972759999999994</v>
      </c>
      <c r="G1872" s="2">
        <v>67.101010000000002</v>
      </c>
      <c r="H1872" s="2">
        <v>66.336866000000001</v>
      </c>
      <c r="I1872" s="2">
        <v>67.022265499999975</v>
      </c>
      <c r="J1872" s="19" t="s">
        <v>48</v>
      </c>
      <c r="K1872" s="19" t="s">
        <v>50</v>
      </c>
      <c r="L1872" s="19" t="s">
        <v>51</v>
      </c>
    </row>
    <row r="1873" spans="1:12" ht="13.5" x14ac:dyDescent="0.25">
      <c r="A1873" s="3">
        <v>44739</v>
      </c>
      <c r="B1873" s="2">
        <v>66.281899999999993</v>
      </c>
      <c r="C1873" s="2">
        <v>45.44493120298997</v>
      </c>
      <c r="D1873" s="2">
        <v>0.19258983177465439</v>
      </c>
      <c r="E1873" s="2">
        <v>0.46994821378632934</v>
      </c>
      <c r="F1873" s="2">
        <v>66.888580000000005</v>
      </c>
      <c r="G1873" s="2">
        <v>66.98467500000001</v>
      </c>
      <c r="H1873" s="2">
        <v>66.384034</v>
      </c>
      <c r="I1873" s="2">
        <v>67.043983499999982</v>
      </c>
      <c r="J1873" s="19" t="s">
        <v>48</v>
      </c>
      <c r="K1873" s="19" t="s">
        <v>50</v>
      </c>
      <c r="L1873" s="19" t="s">
        <v>53</v>
      </c>
    </row>
    <row r="1874" spans="1:12" ht="13.5" x14ac:dyDescent="0.25">
      <c r="A1874" s="3">
        <v>44740</v>
      </c>
      <c r="B1874" s="2">
        <v>68.436599999999999</v>
      </c>
      <c r="C1874" s="2">
        <v>59.509731681999703</v>
      </c>
      <c r="D1874" s="2">
        <v>2.3007613860087872E-2</v>
      </c>
      <c r="E1874" s="2">
        <v>0.44276208971047154</v>
      </c>
      <c r="F1874" s="2">
        <v>67.187699999999992</v>
      </c>
      <c r="G1874" s="2">
        <v>66.976075000000009</v>
      </c>
      <c r="H1874" s="2">
        <v>66.475883999999994</v>
      </c>
      <c r="I1874" s="2">
        <v>67.074966499999974</v>
      </c>
      <c r="J1874" s="19" t="s">
        <v>54</v>
      </c>
      <c r="K1874" s="19" t="s">
        <v>50</v>
      </c>
      <c r="L1874" s="19" t="s">
        <v>47</v>
      </c>
    </row>
    <row r="1875" spans="1:12" ht="13.5" x14ac:dyDescent="0.25">
      <c r="A1875" s="3">
        <v>44741</v>
      </c>
      <c r="B1875" s="2">
        <v>68.436599999999999</v>
      </c>
      <c r="C1875" s="2">
        <v>59.509731681999703</v>
      </c>
      <c r="D1875" s="2">
        <v>-7.0015008310704729E-2</v>
      </c>
      <c r="E1875" s="2">
        <v>0.39227493724232365</v>
      </c>
      <c r="F1875" s="2">
        <v>67.458240000000004</v>
      </c>
      <c r="G1875" s="2">
        <v>66.971445000000003</v>
      </c>
      <c r="H1875" s="2">
        <v>66.558205999999984</v>
      </c>
      <c r="I1875" s="2">
        <v>67.096023499999987</v>
      </c>
      <c r="J1875" s="19" t="s">
        <v>54</v>
      </c>
      <c r="K1875" s="19" t="s">
        <v>50</v>
      </c>
      <c r="L1875" s="19" t="s">
        <v>47</v>
      </c>
    </row>
    <row r="1876" spans="1:12" ht="13.5" x14ac:dyDescent="0.25">
      <c r="A1876" s="3">
        <v>44742</v>
      </c>
      <c r="B1876" s="2">
        <v>66.443299999999994</v>
      </c>
      <c r="C1876" s="2">
        <v>46.615765887672616</v>
      </c>
      <c r="D1876" s="2">
        <v>-0.19058583755207792</v>
      </c>
      <c r="E1876" s="2">
        <v>0.39349649534202941</v>
      </c>
      <c r="F1876" s="2">
        <v>67.334879999999998</v>
      </c>
      <c r="G1876" s="2">
        <v>66.867149999999995</v>
      </c>
      <c r="H1876" s="2">
        <v>66.600662</v>
      </c>
      <c r="I1876" s="2">
        <v>67.081068000000002</v>
      </c>
      <c r="J1876" s="19" t="s">
        <v>54</v>
      </c>
      <c r="K1876" s="19" t="s">
        <v>50</v>
      </c>
      <c r="L1876" s="19" t="s">
        <v>47</v>
      </c>
    </row>
    <row r="1877" spans="1:12" ht="13.5" x14ac:dyDescent="0.25">
      <c r="A1877" s="3">
        <v>44743</v>
      </c>
      <c r="B1877" s="2">
        <v>67.273799999999994</v>
      </c>
      <c r="C1877" s="2">
        <v>51.345861923184465</v>
      </c>
      <c r="D1877" s="2">
        <v>-0.18058365718505343</v>
      </c>
      <c r="E1877" s="2">
        <v>0.45855031116145001</v>
      </c>
      <c r="F1877" s="2">
        <v>67.374439999999993</v>
      </c>
      <c r="G1877" s="2">
        <v>66.922699999999992</v>
      </c>
      <c r="H1877" s="2">
        <v>66.645433999999995</v>
      </c>
      <c r="I1877" s="2">
        <v>67.049459999999996</v>
      </c>
      <c r="J1877" s="19" t="s">
        <v>54</v>
      </c>
      <c r="K1877" s="19" t="s">
        <v>50</v>
      </c>
      <c r="L1877" s="19" t="s">
        <v>47</v>
      </c>
    </row>
    <row r="1878" spans="1:12" ht="13.5" x14ac:dyDescent="0.25">
      <c r="A1878" s="3">
        <v>44746</v>
      </c>
      <c r="B1878" s="2">
        <v>67.257199999999997</v>
      </c>
      <c r="C1878" s="2">
        <v>51.248118397296466</v>
      </c>
      <c r="D1878" s="2">
        <v>-0.22120891578997259</v>
      </c>
      <c r="E1878" s="2">
        <v>0.5377398142695603</v>
      </c>
      <c r="F1878" s="2">
        <v>67.569499999999991</v>
      </c>
      <c r="G1878" s="2">
        <v>66.960349999999991</v>
      </c>
      <c r="H1878" s="2">
        <v>66.658269999999987</v>
      </c>
      <c r="I1878" s="2">
        <v>67.012568000000016</v>
      </c>
      <c r="J1878" s="19" t="s">
        <v>54</v>
      </c>
      <c r="K1878" s="19" t="s">
        <v>50</v>
      </c>
      <c r="L1878" s="19" t="s">
        <v>47</v>
      </c>
    </row>
    <row r="1879" spans="1:12" ht="13.5" x14ac:dyDescent="0.25">
      <c r="A1879" s="3">
        <v>44747</v>
      </c>
      <c r="B1879" s="2">
        <v>66.858599999999996</v>
      </c>
      <c r="C1879" s="2">
        <v>48.843726619629308</v>
      </c>
      <c r="D1879" s="2">
        <v>-0.19066279172498923</v>
      </c>
      <c r="E1879" s="2">
        <v>0.61774906807541186</v>
      </c>
      <c r="F1879" s="2">
        <v>67.253900000000002</v>
      </c>
      <c r="G1879" s="2">
        <v>66.995139999999992</v>
      </c>
      <c r="H1879" s="2">
        <v>66.694738000000001</v>
      </c>
      <c r="I1879" s="2">
        <v>66.980035500000014</v>
      </c>
      <c r="J1879" s="19" t="s">
        <v>54</v>
      </c>
      <c r="K1879" s="19" t="s">
        <v>50</v>
      </c>
      <c r="L1879" s="19" t="s">
        <v>47</v>
      </c>
    </row>
    <row r="1880" spans="1:12" ht="13.5" x14ac:dyDescent="0.25">
      <c r="A1880" s="3">
        <v>44748</v>
      </c>
      <c r="B1880" s="2">
        <v>66.692499999999995</v>
      </c>
      <c r="C1880" s="2">
        <v>47.836553302748506</v>
      </c>
      <c r="D1880" s="2">
        <v>-0.12933049746638403</v>
      </c>
      <c r="E1880" s="2">
        <v>0.67558731227731528</v>
      </c>
      <c r="F1880" s="2">
        <v>66.905079999999998</v>
      </c>
      <c r="G1880" s="2">
        <v>67.034329999999997</v>
      </c>
      <c r="H1880" s="2">
        <v>66.729472000000001</v>
      </c>
      <c r="I1880" s="2">
        <v>66.960132000000002</v>
      </c>
      <c r="J1880" s="19" t="s">
        <v>54</v>
      </c>
      <c r="K1880" s="19" t="s">
        <v>50</v>
      </c>
      <c r="L1880" s="19" t="s">
        <v>47</v>
      </c>
    </row>
    <row r="1881" spans="1:12" ht="13.5" x14ac:dyDescent="0.25">
      <c r="A1881" s="3">
        <v>44749</v>
      </c>
      <c r="B1881" s="2">
        <v>67.257199999999997</v>
      </c>
      <c r="C1881" s="2">
        <v>51.498275860437374</v>
      </c>
      <c r="D1881" s="2">
        <v>-0.12083504757755748</v>
      </c>
      <c r="E1881" s="2">
        <v>0.7170991870888912</v>
      </c>
      <c r="F1881" s="2">
        <v>67.067859999999996</v>
      </c>
      <c r="G1881" s="2">
        <v>67.093814999999992</v>
      </c>
      <c r="H1881" s="2">
        <v>66.780264000000003</v>
      </c>
      <c r="I1881" s="2">
        <v>66.947816500000016</v>
      </c>
      <c r="J1881" s="19" t="s">
        <v>54</v>
      </c>
      <c r="K1881" s="19" t="s">
        <v>50</v>
      </c>
      <c r="L1881" s="19" t="s">
        <v>55</v>
      </c>
    </row>
    <row r="1882" spans="1:12" ht="13.5" x14ac:dyDescent="0.25">
      <c r="A1882" s="3">
        <v>44750</v>
      </c>
      <c r="B1882" s="2">
        <v>66.858599999999996</v>
      </c>
      <c r="C1882" s="2">
        <v>48.889487600644443</v>
      </c>
      <c r="D1882" s="2">
        <v>-8.3076104814765017E-2</v>
      </c>
      <c r="E1882" s="2">
        <v>0.73363243195153138</v>
      </c>
      <c r="F1882" s="2">
        <v>66.984819999999985</v>
      </c>
      <c r="G1882" s="2">
        <v>67.054755</v>
      </c>
      <c r="H1882" s="2">
        <v>66.823083999999994</v>
      </c>
      <c r="I1882" s="2">
        <v>66.934738999999993</v>
      </c>
      <c r="J1882" s="19" t="s">
        <v>54</v>
      </c>
      <c r="K1882" s="19" t="s">
        <v>50</v>
      </c>
      <c r="L1882" s="19" t="s">
        <v>47</v>
      </c>
    </row>
    <row r="1883" spans="1:12" ht="13.5" x14ac:dyDescent="0.25">
      <c r="A1883" s="3">
        <v>44753</v>
      </c>
      <c r="B1883" s="2">
        <v>66.775499999999994</v>
      </c>
      <c r="C1883" s="2">
        <v>48.339695538061761</v>
      </c>
      <c r="D1883" s="2">
        <v>-0.16608233364944169</v>
      </c>
      <c r="E1883" s="2">
        <v>0.7306300180113261</v>
      </c>
      <c r="F1883" s="2">
        <v>66.888479999999987</v>
      </c>
      <c r="G1883" s="2">
        <v>67.008364999999998</v>
      </c>
      <c r="H1883" s="2">
        <v>66.86424199999999</v>
      </c>
      <c r="I1883" s="2">
        <v>66.920055000000005</v>
      </c>
      <c r="J1883" s="19" t="s">
        <v>54</v>
      </c>
      <c r="K1883" s="19" t="s">
        <v>50</v>
      </c>
      <c r="L1883" s="19" t="s">
        <v>47</v>
      </c>
    </row>
    <row r="1884" spans="1:12" ht="13.5" x14ac:dyDescent="0.25">
      <c r="A1884" s="3">
        <v>44754</v>
      </c>
      <c r="B1884" s="2">
        <v>66.443299999999994</v>
      </c>
      <c r="C1884" s="2">
        <v>46.107472511732759</v>
      </c>
      <c r="D1884" s="2">
        <v>0.12125161622252278</v>
      </c>
      <c r="E1884" s="2">
        <v>0.70157522647984982</v>
      </c>
      <c r="F1884" s="2">
        <v>66.805419999999998</v>
      </c>
      <c r="G1884" s="2">
        <v>66.995389999999986</v>
      </c>
      <c r="H1884" s="2">
        <v>66.874933999999996</v>
      </c>
      <c r="I1884" s="2">
        <v>66.891362000000029</v>
      </c>
      <c r="J1884" s="19" t="s">
        <v>54</v>
      </c>
      <c r="K1884" s="19" t="s">
        <v>50</v>
      </c>
      <c r="L1884" s="19" t="s">
        <v>47</v>
      </c>
    </row>
    <row r="1885" spans="1:12" ht="13.5" x14ac:dyDescent="0.25">
      <c r="A1885" s="3">
        <v>44755</v>
      </c>
      <c r="B1885" s="2">
        <v>66.443299999999994</v>
      </c>
      <c r="C1885" s="2">
        <v>46.107472511732759</v>
      </c>
      <c r="D1885" s="2">
        <v>0.36770469243306536</v>
      </c>
      <c r="E1885" s="2">
        <v>0.60442569111052913</v>
      </c>
      <c r="F1885" s="2">
        <v>66.755579999999981</v>
      </c>
      <c r="G1885" s="2">
        <v>66.962959999999981</v>
      </c>
      <c r="H1885" s="2">
        <v>66.885625999999988</v>
      </c>
      <c r="I1885" s="2">
        <v>66.874143500000017</v>
      </c>
      <c r="J1885" s="19" t="s">
        <v>48</v>
      </c>
      <c r="K1885" s="19" t="s">
        <v>50</v>
      </c>
      <c r="L1885" s="19" t="s">
        <v>53</v>
      </c>
    </row>
    <row r="1886" spans="1:12" ht="13.5" x14ac:dyDescent="0.25">
      <c r="A1886" s="3">
        <v>44756</v>
      </c>
      <c r="B1886" s="2">
        <v>66.028000000000006</v>
      </c>
      <c r="C1886" s="2">
        <v>43.214184518708059</v>
      </c>
      <c r="D1886" s="2">
        <v>0.30342143655889231</v>
      </c>
      <c r="E1886" s="2">
        <v>0.40762432455482939</v>
      </c>
      <c r="F1886" s="2">
        <v>66.509739999999994</v>
      </c>
      <c r="G1886" s="2">
        <v>66.968530000000001</v>
      </c>
      <c r="H1886" s="2">
        <v>66.888012000000003</v>
      </c>
      <c r="I1886" s="2">
        <v>66.848932500000032</v>
      </c>
      <c r="J1886" s="19" t="s">
        <v>54</v>
      </c>
      <c r="K1886" s="19" t="s">
        <v>50</v>
      </c>
      <c r="L1886" s="19" t="s">
        <v>47</v>
      </c>
    </row>
    <row r="1887" spans="1:12" ht="13.5" x14ac:dyDescent="0.25">
      <c r="A1887" s="3">
        <v>44757</v>
      </c>
      <c r="B1887" s="2">
        <v>65.778899999999993</v>
      </c>
      <c r="C1887" s="2">
        <v>41.530785857076957</v>
      </c>
      <c r="D1887" s="2">
        <v>0.40055311430353413</v>
      </c>
      <c r="E1887" s="2">
        <v>0.16492359282527644</v>
      </c>
      <c r="F1887" s="2">
        <v>66.29379999999999</v>
      </c>
      <c r="G1887" s="2">
        <v>66.906455000000008</v>
      </c>
      <c r="H1887" s="2">
        <v>66.886209999999991</v>
      </c>
      <c r="I1887" s="2">
        <v>66.836372500000024</v>
      </c>
      <c r="J1887" s="19" t="s">
        <v>54</v>
      </c>
      <c r="K1887" s="19" t="s">
        <v>50</v>
      </c>
      <c r="L1887" s="19" t="s">
        <v>47</v>
      </c>
    </row>
    <row r="1888" spans="1:12" ht="13.5" x14ac:dyDescent="0.25">
      <c r="A1888" s="3">
        <v>44760</v>
      </c>
      <c r="B1888" s="2">
        <v>66.0197</v>
      </c>
      <c r="C1888" s="2">
        <v>43.809505762464958</v>
      </c>
      <c r="D1888" s="2">
        <v>0.46873373801453511</v>
      </c>
      <c r="E1888" s="2">
        <v>-4.2315559840699568E-2</v>
      </c>
      <c r="F1888" s="2">
        <v>66.14264</v>
      </c>
      <c r="G1888" s="2">
        <v>66.87230000000001</v>
      </c>
      <c r="H1888" s="2">
        <v>66.889223999999984</v>
      </c>
      <c r="I1888" s="2">
        <v>66.823031000000043</v>
      </c>
      <c r="J1888" s="19" t="s">
        <v>54</v>
      </c>
      <c r="K1888" s="19" t="s">
        <v>50</v>
      </c>
      <c r="L1888" s="19" t="s">
        <v>47</v>
      </c>
    </row>
    <row r="1889" spans="1:12" ht="13.5" x14ac:dyDescent="0.25">
      <c r="A1889" s="3">
        <v>44761</v>
      </c>
      <c r="B1889" s="2">
        <v>65.604500000000002</v>
      </c>
      <c r="C1889" s="2">
        <v>40.853035174038233</v>
      </c>
      <c r="D1889" s="2">
        <v>0.50034495330930895</v>
      </c>
      <c r="E1889" s="2">
        <v>-0.18768508216219371</v>
      </c>
      <c r="F1889" s="2">
        <v>65.974880000000013</v>
      </c>
      <c r="G1889" s="2">
        <v>66.805475000000001</v>
      </c>
      <c r="H1889" s="2">
        <v>66.884727999999981</v>
      </c>
      <c r="I1889" s="2">
        <v>66.803643500000035</v>
      </c>
      <c r="J1889" s="19" t="s">
        <v>54</v>
      </c>
      <c r="K1889" s="19" t="s">
        <v>50</v>
      </c>
      <c r="L1889" s="19" t="s">
        <v>47</v>
      </c>
    </row>
    <row r="1890" spans="1:12" ht="13.5" x14ac:dyDescent="0.25">
      <c r="A1890" s="3">
        <v>44762</v>
      </c>
      <c r="B1890" s="2">
        <v>66.509699999999995</v>
      </c>
      <c r="C1890" s="2">
        <v>48.942770905858488</v>
      </c>
      <c r="D1890" s="2">
        <v>0.44109567807518602</v>
      </c>
      <c r="E1890" s="2">
        <v>-0.25852586957704499</v>
      </c>
      <c r="F1890" s="2">
        <v>65.988160000000008</v>
      </c>
      <c r="G1890" s="2">
        <v>66.776764999999997</v>
      </c>
      <c r="H1890" s="2">
        <v>66.899923999999999</v>
      </c>
      <c r="I1890" s="2">
        <v>66.794737500000039</v>
      </c>
      <c r="J1890" s="19" t="s">
        <v>48</v>
      </c>
      <c r="K1890" s="19" t="s">
        <v>50</v>
      </c>
      <c r="L1890" s="19" t="s">
        <v>51</v>
      </c>
    </row>
    <row r="1891" spans="1:12" ht="13.5" x14ac:dyDescent="0.25">
      <c r="A1891" s="3">
        <v>44763</v>
      </c>
      <c r="B1891" s="2">
        <v>66.443299999999994</v>
      </c>
      <c r="C1891" s="2">
        <v>48.419614656415497</v>
      </c>
      <c r="D1891" s="2">
        <v>0.48352720684533779</v>
      </c>
      <c r="E1891" s="2">
        <v>-0.27501983971680721</v>
      </c>
      <c r="F1891" s="2">
        <v>66.071219999999997</v>
      </c>
      <c r="G1891" s="2">
        <v>66.745925</v>
      </c>
      <c r="H1891" s="2">
        <v>66.913791999999987</v>
      </c>
      <c r="I1891" s="2">
        <v>66.783514000000054</v>
      </c>
      <c r="J1891" s="19" t="s">
        <v>48</v>
      </c>
      <c r="K1891" s="19" t="s">
        <v>50</v>
      </c>
      <c r="L1891" s="19" t="s">
        <v>51</v>
      </c>
    </row>
    <row r="1892" spans="1:12" ht="13.5" x14ac:dyDescent="0.25">
      <c r="A1892" s="3">
        <v>44764</v>
      </c>
      <c r="B1892" s="2">
        <v>66.509699999999995</v>
      </c>
      <c r="C1892" s="2">
        <v>49.006619054213729</v>
      </c>
      <c r="D1892" s="2">
        <v>0.45429461876672406</v>
      </c>
      <c r="E1892" s="2">
        <v>-0.22522536335268104</v>
      </c>
      <c r="F1892" s="2">
        <v>66.217379999999991</v>
      </c>
      <c r="G1892" s="2">
        <v>66.717610000000008</v>
      </c>
      <c r="H1892" s="2">
        <v>66.928193999999991</v>
      </c>
      <c r="I1892" s="2">
        <v>66.771034500000027</v>
      </c>
      <c r="J1892" s="19" t="s">
        <v>48</v>
      </c>
      <c r="K1892" s="19" t="s">
        <v>50</v>
      </c>
      <c r="L1892" s="19" t="s">
        <v>51</v>
      </c>
    </row>
    <row r="1893" spans="1:12" ht="13.5" x14ac:dyDescent="0.25">
      <c r="A1893" s="3">
        <v>44768</v>
      </c>
      <c r="B1893" s="2">
        <v>66.443299999999994</v>
      </c>
      <c r="C1893" s="2">
        <v>48.413275913034767</v>
      </c>
      <c r="D1893" s="2">
        <v>0.42232441877615656</v>
      </c>
      <c r="E1893" s="2">
        <v>-0.13359265292463057</v>
      </c>
      <c r="F1893" s="2">
        <v>66.302099999999996</v>
      </c>
      <c r="G1893" s="2">
        <v>66.725679999999997</v>
      </c>
      <c r="H1893" s="2">
        <v>66.907123999999982</v>
      </c>
      <c r="I1893" s="2">
        <v>66.762948000000051</v>
      </c>
      <c r="J1893" s="19" t="s">
        <v>48</v>
      </c>
      <c r="K1893" s="19" t="s">
        <v>50</v>
      </c>
      <c r="L1893" s="19" t="s">
        <v>51</v>
      </c>
    </row>
    <row r="1894" spans="1:12" ht="13.5" x14ac:dyDescent="0.25">
      <c r="A1894" s="3">
        <v>44769</v>
      </c>
      <c r="B1894" s="2">
        <v>66.194100000000006</v>
      </c>
      <c r="C1894" s="2">
        <v>46.154714542033794</v>
      </c>
      <c r="D1894" s="2">
        <v>0.36360104933881132</v>
      </c>
      <c r="E1894" s="2">
        <v>-1.7950928979408726E-2</v>
      </c>
      <c r="F1894" s="2">
        <v>66.420019999999994</v>
      </c>
      <c r="G1894" s="2">
        <v>66.613554999999991</v>
      </c>
      <c r="H1894" s="2">
        <v>66.889009999999985</v>
      </c>
      <c r="I1894" s="2">
        <v>66.752503500000046</v>
      </c>
      <c r="J1894" s="19" t="s">
        <v>48</v>
      </c>
      <c r="K1894" s="19" t="s">
        <v>50</v>
      </c>
      <c r="L1894" s="19" t="s">
        <v>51</v>
      </c>
    </row>
    <row r="1895" spans="1:12" ht="13.5" x14ac:dyDescent="0.25">
      <c r="A1895" s="3">
        <v>44770</v>
      </c>
      <c r="B1895" s="2">
        <v>66.443299999999994</v>
      </c>
      <c r="C1895" s="2">
        <v>48.73050849335965</v>
      </c>
      <c r="D1895" s="2">
        <v>0.29782973653931322</v>
      </c>
      <c r="E1895" s="2">
        <v>0.10259693740561258</v>
      </c>
      <c r="F1895" s="2">
        <v>66.406739999999985</v>
      </c>
      <c r="G1895" s="2">
        <v>66.513889999999989</v>
      </c>
      <c r="H1895" s="2">
        <v>66.875879999999995</v>
      </c>
      <c r="I1895" s="2">
        <v>66.737310000000036</v>
      </c>
      <c r="J1895" s="19" t="s">
        <v>54</v>
      </c>
      <c r="K1895" s="19" t="s">
        <v>50</v>
      </c>
      <c r="L1895" s="19" t="s">
        <v>47</v>
      </c>
    </row>
    <row r="1896" spans="1:12" ht="13.5" x14ac:dyDescent="0.25">
      <c r="A1896" s="3">
        <v>44771</v>
      </c>
      <c r="B1896" s="2">
        <v>68.021299999999997</v>
      </c>
      <c r="C1896" s="2">
        <v>61.34156229700455</v>
      </c>
      <c r="D1896" s="2">
        <v>6.2124238060619064E-2</v>
      </c>
      <c r="E1896" s="2">
        <v>0.17881976973179245</v>
      </c>
      <c r="F1896" s="2">
        <v>66.722339999999988</v>
      </c>
      <c r="G1896" s="2">
        <v>66.592789999999994</v>
      </c>
      <c r="H1896" s="2">
        <v>66.902409999999975</v>
      </c>
      <c r="I1896" s="2">
        <v>66.73123700000005</v>
      </c>
      <c r="J1896" s="19" t="s">
        <v>54</v>
      </c>
      <c r="K1896" s="19" t="s">
        <v>50</v>
      </c>
      <c r="L1896" s="19" t="s">
        <v>55</v>
      </c>
    </row>
    <row r="1897" spans="1:12" ht="13.5" x14ac:dyDescent="0.25">
      <c r="A1897" s="3">
        <v>44774</v>
      </c>
      <c r="B1897" s="2">
        <v>68.104399999999998</v>
      </c>
      <c r="C1897" s="2">
        <v>61.873424195221482</v>
      </c>
      <c r="D1897" s="2">
        <v>-0.19044758254872818</v>
      </c>
      <c r="E1897" s="2">
        <v>0.2000570082587349</v>
      </c>
      <c r="F1897" s="2">
        <v>67.04128</v>
      </c>
      <c r="G1897" s="2">
        <v>66.634319999999988</v>
      </c>
      <c r="H1897" s="2">
        <v>66.930441999999985</v>
      </c>
      <c r="I1897" s="2">
        <v>66.725659000000036</v>
      </c>
      <c r="J1897" s="19" t="s">
        <v>54</v>
      </c>
      <c r="K1897" s="19" t="s">
        <v>50</v>
      </c>
      <c r="L1897" s="19" t="s">
        <v>55</v>
      </c>
    </row>
    <row r="1898" spans="1:12" ht="13.5" x14ac:dyDescent="0.25">
      <c r="A1898" s="3">
        <v>44775</v>
      </c>
      <c r="B1898" s="2">
        <v>68.5197</v>
      </c>
      <c r="C1898" s="2">
        <v>64.501907301795043</v>
      </c>
      <c r="D1898" s="2">
        <v>-0.40637937838171467</v>
      </c>
      <c r="E1898" s="2">
        <v>0.21265492646848239</v>
      </c>
      <c r="F1898" s="2">
        <v>67.456559999999996</v>
      </c>
      <c r="G1898" s="2">
        <v>66.697444999999988</v>
      </c>
      <c r="H1898" s="2">
        <v>66.960427999999979</v>
      </c>
      <c r="I1898" s="2">
        <v>66.722435500000032</v>
      </c>
      <c r="J1898" s="19" t="s">
        <v>48</v>
      </c>
      <c r="K1898" s="19" t="s">
        <v>50</v>
      </c>
      <c r="L1898" s="19" t="s">
        <v>51</v>
      </c>
    </row>
    <row r="1899" spans="1:12" ht="13.5" x14ac:dyDescent="0.25">
      <c r="A1899" s="3">
        <v>44776</v>
      </c>
      <c r="B1899" s="2">
        <v>68.195700000000002</v>
      </c>
      <c r="C1899" s="2">
        <v>60.970368594815916</v>
      </c>
      <c r="D1899" s="2">
        <v>-0.63929255883911651</v>
      </c>
      <c r="E1899" s="2">
        <v>0.17447433725367983</v>
      </c>
      <c r="F1899" s="2">
        <v>67.856880000000004</v>
      </c>
      <c r="G1899" s="2">
        <v>66.764299999999992</v>
      </c>
      <c r="H1899" s="2">
        <v>66.990285999999983</v>
      </c>
      <c r="I1899" s="2">
        <v>66.738317500000036</v>
      </c>
      <c r="J1899" s="19" t="s">
        <v>48</v>
      </c>
      <c r="K1899" s="19" t="s">
        <v>50</v>
      </c>
      <c r="L1899" s="19" t="s">
        <v>51</v>
      </c>
    </row>
    <row r="1900" spans="1:12" ht="13.5" x14ac:dyDescent="0.25">
      <c r="A1900" s="3">
        <v>44777</v>
      </c>
      <c r="B1900" s="2">
        <v>68.270499999999998</v>
      </c>
      <c r="C1900" s="2">
        <v>61.494518180666972</v>
      </c>
      <c r="D1900" s="2">
        <v>-0.71029755710243592</v>
      </c>
      <c r="E1900" s="2">
        <v>0.14680244245012708</v>
      </c>
      <c r="F1900" s="2">
        <v>68.222319999999996</v>
      </c>
      <c r="G1900" s="2">
        <v>66.843199999999996</v>
      </c>
      <c r="H1900" s="2">
        <v>67.02243399999999</v>
      </c>
      <c r="I1900" s="2">
        <v>66.758941000000036</v>
      </c>
      <c r="J1900" s="19" t="s">
        <v>48</v>
      </c>
      <c r="K1900" s="19" t="s">
        <v>50</v>
      </c>
      <c r="L1900" s="19" t="s">
        <v>51</v>
      </c>
    </row>
    <row r="1901" spans="1:12" ht="13.5" x14ac:dyDescent="0.25">
      <c r="A1901" s="3">
        <v>44778</v>
      </c>
      <c r="B1901" s="2">
        <v>69.100999999999999</v>
      </c>
      <c r="C1901" s="2">
        <v>66.822124153085753</v>
      </c>
      <c r="D1901" s="2">
        <v>-0.84963369469218719</v>
      </c>
      <c r="E1901" s="2">
        <v>9.8528820241732082E-2</v>
      </c>
      <c r="F1901" s="2">
        <v>68.438259999999985</v>
      </c>
      <c r="G1901" s="2">
        <v>66.935390000000012</v>
      </c>
      <c r="H1901" s="2">
        <v>67.071191999999996</v>
      </c>
      <c r="I1901" s="2">
        <v>66.780937500000022</v>
      </c>
      <c r="J1901" s="19" t="s">
        <v>48</v>
      </c>
      <c r="K1901" s="19" t="s">
        <v>50</v>
      </c>
      <c r="L1901" s="19" t="s">
        <v>51</v>
      </c>
    </row>
    <row r="1902" spans="1:12" ht="13.5" x14ac:dyDescent="0.25">
      <c r="A1902" s="3">
        <v>44781</v>
      </c>
      <c r="B1902" s="2">
        <v>70.596000000000004</v>
      </c>
      <c r="C1902" s="2">
        <v>73.839080550222704</v>
      </c>
      <c r="D1902" s="2">
        <v>-1.0799302846021988</v>
      </c>
      <c r="E1902" s="2">
        <v>3.0581555763752849E-2</v>
      </c>
      <c r="F1902" s="2">
        <v>68.936580000000006</v>
      </c>
      <c r="G1902" s="2">
        <v>67.122260000000011</v>
      </c>
      <c r="H1902" s="2">
        <v>67.125233999999992</v>
      </c>
      <c r="I1902" s="2">
        <v>66.800999000000033</v>
      </c>
      <c r="J1902" s="19" t="s">
        <v>48</v>
      </c>
      <c r="K1902" s="19" t="s">
        <v>50</v>
      </c>
      <c r="L1902" s="19" t="s">
        <v>51</v>
      </c>
    </row>
    <row r="1903" spans="1:12" ht="13.5" x14ac:dyDescent="0.25">
      <c r="A1903" s="3">
        <v>44782</v>
      </c>
      <c r="B1903" s="2">
        <v>71.426599999999993</v>
      </c>
      <c r="C1903" s="2">
        <v>76.777684985342233</v>
      </c>
      <c r="D1903" s="2">
        <v>-1.3663640198923446</v>
      </c>
      <c r="E1903" s="2">
        <v>-5.09206855732715E-2</v>
      </c>
      <c r="F1903" s="2">
        <v>69.517960000000002</v>
      </c>
      <c r="G1903" s="2">
        <v>67.354815000000002</v>
      </c>
      <c r="H1903" s="2">
        <v>67.18159399999999</v>
      </c>
      <c r="I1903" s="2">
        <v>66.825412000000043</v>
      </c>
      <c r="J1903" s="19" t="s">
        <v>48</v>
      </c>
      <c r="K1903" s="19" t="s">
        <v>50</v>
      </c>
      <c r="L1903" s="19" t="s">
        <v>51</v>
      </c>
    </row>
    <row r="1904" spans="1:12" ht="13.5" x14ac:dyDescent="0.25">
      <c r="A1904" s="3">
        <v>44783</v>
      </c>
      <c r="B1904" s="2">
        <v>71.426599999999993</v>
      </c>
      <c r="C1904" s="2">
        <v>76.777684985342233</v>
      </c>
      <c r="D1904" s="2">
        <v>-1.6703350202490981</v>
      </c>
      <c r="E1904" s="2">
        <v>-0.14077004121209097</v>
      </c>
      <c r="F1904" s="2">
        <v>70.164140000000003</v>
      </c>
      <c r="G1904" s="2">
        <v>67.603980000000007</v>
      </c>
      <c r="H1904" s="2">
        <v>67.237953999999988</v>
      </c>
      <c r="I1904" s="2">
        <v>66.85339850000004</v>
      </c>
      <c r="J1904" s="19" t="s">
        <v>48</v>
      </c>
      <c r="K1904" s="19" t="s">
        <v>50</v>
      </c>
      <c r="L1904" s="19" t="s">
        <v>51</v>
      </c>
    </row>
    <row r="1905" spans="1:12" ht="13.5" x14ac:dyDescent="0.25">
      <c r="A1905" s="3">
        <v>44784</v>
      </c>
      <c r="B1905" s="2">
        <v>71.426599999999993</v>
      </c>
      <c r="C1905" s="2">
        <v>76.777684985342248</v>
      </c>
      <c r="D1905" s="2">
        <v>-1.9107449490727788</v>
      </c>
      <c r="E1905" s="2">
        <v>-0.20241404348815134</v>
      </c>
      <c r="F1905" s="2">
        <v>70.795360000000002</v>
      </c>
      <c r="G1905" s="2">
        <v>67.853145000000012</v>
      </c>
      <c r="H1905" s="2">
        <v>67.295901999999984</v>
      </c>
      <c r="I1905" s="2">
        <v>66.884124500000041</v>
      </c>
      <c r="J1905" s="19" t="s">
        <v>48</v>
      </c>
      <c r="K1905" s="19" t="s">
        <v>50</v>
      </c>
      <c r="L1905" s="19" t="s">
        <v>51</v>
      </c>
    </row>
    <row r="1906" spans="1:12" ht="13.5" x14ac:dyDescent="0.25">
      <c r="A1906" s="3">
        <v>44785</v>
      </c>
      <c r="B1906" s="2">
        <v>71.343500000000006</v>
      </c>
      <c r="C1906" s="2">
        <v>75.714930850620959</v>
      </c>
      <c r="D1906" s="2">
        <v>-1.885190392463727</v>
      </c>
      <c r="E1906" s="2">
        <v>-0.2815787334665561</v>
      </c>
      <c r="F1906" s="2">
        <v>71.243860000000012</v>
      </c>
      <c r="G1906" s="2">
        <v>68.118920000000003</v>
      </c>
      <c r="H1906" s="2">
        <v>67.352187999999984</v>
      </c>
      <c r="I1906" s="2">
        <v>66.91149700000004</v>
      </c>
      <c r="J1906" s="19" t="s">
        <v>48</v>
      </c>
      <c r="K1906" s="19" t="s">
        <v>50</v>
      </c>
      <c r="L1906" s="19" t="s">
        <v>51</v>
      </c>
    </row>
    <row r="1907" spans="1:12" ht="13.5" x14ac:dyDescent="0.25">
      <c r="A1907" s="3">
        <v>44788</v>
      </c>
      <c r="B1907" s="2">
        <v>71.011300000000006</v>
      </c>
      <c r="C1907" s="2">
        <v>71.456747824568779</v>
      </c>
      <c r="D1907" s="2">
        <v>-1.8441531712747121</v>
      </c>
      <c r="E1907" s="2">
        <v>-0.36011851749663859</v>
      </c>
      <c r="F1907" s="2">
        <v>71.326920000000001</v>
      </c>
      <c r="G1907" s="2">
        <v>68.380539999999996</v>
      </c>
      <c r="H1907" s="2">
        <v>67.449157999999983</v>
      </c>
      <c r="I1907" s="2">
        <v>66.937883500000041</v>
      </c>
      <c r="J1907" s="19" t="s">
        <v>48</v>
      </c>
      <c r="K1907" s="19" t="s">
        <v>50</v>
      </c>
      <c r="L1907" s="19" t="s">
        <v>51</v>
      </c>
    </row>
    <row r="1908" spans="1:12" ht="13.5" x14ac:dyDescent="0.25">
      <c r="A1908" s="3">
        <v>44789</v>
      </c>
      <c r="B1908" s="2">
        <v>70.928200000000004</v>
      </c>
      <c r="C1908" s="2">
        <v>70.390294976071402</v>
      </c>
      <c r="D1908" s="2">
        <v>-1.7540647139753389</v>
      </c>
      <c r="E1908" s="2">
        <v>-0.46407156036210273</v>
      </c>
      <c r="F1908" s="2">
        <v>71.227239999999995</v>
      </c>
      <c r="G1908" s="2">
        <v>68.625965000000008</v>
      </c>
      <c r="H1908" s="2">
        <v>67.537637999999987</v>
      </c>
      <c r="I1908" s="2">
        <v>66.967348500000043</v>
      </c>
      <c r="J1908" s="19" t="s">
        <v>54</v>
      </c>
      <c r="K1908" s="19" t="s">
        <v>50</v>
      </c>
      <c r="L1908" s="19" t="s">
        <v>47</v>
      </c>
    </row>
    <row r="1909" spans="1:12" ht="13.5" x14ac:dyDescent="0.25">
      <c r="A1909" s="3">
        <v>44790</v>
      </c>
      <c r="B1909" s="2">
        <v>71.011300000000006</v>
      </c>
      <c r="C1909" s="2">
        <v>70.858668658484675</v>
      </c>
      <c r="D1909" s="2">
        <v>-1.7469422506897985</v>
      </c>
      <c r="E1909" s="2">
        <v>-0.58369834598189574</v>
      </c>
      <c r="F1909" s="2">
        <v>71.144180000000006</v>
      </c>
      <c r="G1909" s="2">
        <v>68.896304999999984</v>
      </c>
      <c r="H1909" s="2">
        <v>67.634607999999986</v>
      </c>
      <c r="I1909" s="2">
        <v>67.000802500000049</v>
      </c>
      <c r="J1909" s="19" t="s">
        <v>54</v>
      </c>
      <c r="K1909" s="19" t="s">
        <v>50</v>
      </c>
      <c r="L1909" s="19" t="s">
        <v>47</v>
      </c>
    </row>
    <row r="1910" spans="1:12" ht="13.5" x14ac:dyDescent="0.25">
      <c r="A1910" s="3">
        <v>44791</v>
      </c>
      <c r="B1910" s="2">
        <v>70.928200000000004</v>
      </c>
      <c r="C1910" s="2">
        <v>69.671806835716069</v>
      </c>
      <c r="D1910" s="2">
        <v>-1.7358771612132102</v>
      </c>
      <c r="E1910" s="2">
        <v>-0.72117530788021766</v>
      </c>
      <c r="F1910" s="2">
        <v>71.044499999999999</v>
      </c>
      <c r="G1910" s="2">
        <v>69.117229999999978</v>
      </c>
      <c r="H1910" s="2">
        <v>67.73499799999999</v>
      </c>
      <c r="I1910" s="2">
        <v>67.037811500000046</v>
      </c>
      <c r="J1910" s="19" t="s">
        <v>54</v>
      </c>
      <c r="K1910" s="19" t="s">
        <v>50</v>
      </c>
      <c r="L1910" s="19" t="s">
        <v>47</v>
      </c>
    </row>
    <row r="1911" spans="1:12" ht="13.5" x14ac:dyDescent="0.25">
      <c r="A1911" s="3">
        <v>44792</v>
      </c>
      <c r="B1911" s="2">
        <v>70.928200000000004</v>
      </c>
      <c r="C1911" s="2">
        <v>69.671806835716083</v>
      </c>
      <c r="D1911" s="2">
        <v>-1.6099438043730032</v>
      </c>
      <c r="E1911" s="2">
        <v>-0.80669740492395892</v>
      </c>
      <c r="F1911" s="2">
        <v>70.96144000000001</v>
      </c>
      <c r="G1911" s="2">
        <v>69.341474999999988</v>
      </c>
      <c r="H1911" s="2">
        <v>67.832211999999984</v>
      </c>
      <c r="I1911" s="2">
        <v>67.082761000000062</v>
      </c>
      <c r="J1911" s="19" t="s">
        <v>54</v>
      </c>
      <c r="K1911" s="19" t="s">
        <v>50</v>
      </c>
      <c r="L1911" s="19" t="s">
        <v>47</v>
      </c>
    </row>
    <row r="1912" spans="1:12" ht="13.5" x14ac:dyDescent="0.25">
      <c r="A1912" s="3">
        <v>44795</v>
      </c>
      <c r="B1912" s="2">
        <v>70.596000000000004</v>
      </c>
      <c r="C1912" s="2">
        <v>64.651248054151381</v>
      </c>
      <c r="D1912" s="2">
        <v>-1.2591465156306896</v>
      </c>
      <c r="E1912" s="2">
        <v>-0.84508367639062942</v>
      </c>
      <c r="F1912" s="2">
        <v>70.878380000000007</v>
      </c>
      <c r="G1912" s="2">
        <v>69.545790000000011</v>
      </c>
      <c r="H1912" s="2">
        <v>67.891335999999981</v>
      </c>
      <c r="I1912" s="2">
        <v>67.121880500000046</v>
      </c>
      <c r="J1912" s="19" t="s">
        <v>54</v>
      </c>
      <c r="K1912" s="19" t="s">
        <v>50</v>
      </c>
      <c r="L1912" s="19" t="s">
        <v>47</v>
      </c>
    </row>
    <row r="1913" spans="1:12" ht="13.5" x14ac:dyDescent="0.25">
      <c r="A1913" s="3">
        <v>44796</v>
      </c>
      <c r="B1913" s="2">
        <v>68.602699999999999</v>
      </c>
      <c r="C1913" s="2">
        <v>44.111196064769139</v>
      </c>
      <c r="D1913" s="2">
        <v>-0.69451961971428489</v>
      </c>
      <c r="E1913" s="2">
        <v>-0.84934283685144707</v>
      </c>
      <c r="F1913" s="2">
        <v>70.413280000000015</v>
      </c>
      <c r="G1913" s="2">
        <v>69.653760000000005</v>
      </c>
      <c r="H1913" s="2">
        <v>67.909323999999984</v>
      </c>
      <c r="I1913" s="2">
        <v>67.159173000000052</v>
      </c>
      <c r="J1913" s="19" t="s">
        <v>54</v>
      </c>
      <c r="K1913" s="19" t="s">
        <v>50</v>
      </c>
      <c r="L1913" s="19" t="s">
        <v>47</v>
      </c>
    </row>
    <row r="1914" spans="1:12" ht="13.5" x14ac:dyDescent="0.25">
      <c r="A1914" s="3">
        <v>44797</v>
      </c>
      <c r="B1914" s="2">
        <v>70.338499999999996</v>
      </c>
      <c r="C1914" s="2">
        <v>56.940550403837079</v>
      </c>
      <c r="D1914" s="2">
        <v>-0.34062994776023459</v>
      </c>
      <c r="E1914" s="2">
        <v>-0.82969360060785413</v>
      </c>
      <c r="F1914" s="2">
        <v>70.278720000000007</v>
      </c>
      <c r="G1914" s="2">
        <v>69.860980000000012</v>
      </c>
      <c r="H1914" s="2">
        <v>67.982037999999974</v>
      </c>
      <c r="I1914" s="2">
        <v>67.205025500000033</v>
      </c>
      <c r="J1914" s="19" t="s">
        <v>48</v>
      </c>
      <c r="K1914" s="19" t="s">
        <v>50</v>
      </c>
      <c r="L1914" s="19" t="s">
        <v>53</v>
      </c>
    </row>
    <row r="1915" spans="1:12" ht="13.5" x14ac:dyDescent="0.25">
      <c r="A1915" s="3">
        <v>44798</v>
      </c>
      <c r="B1915" s="2">
        <v>70.338499999999996</v>
      </c>
      <c r="C1915" s="2">
        <v>56.940550403837079</v>
      </c>
      <c r="D1915" s="2">
        <v>-4.7084136995565018E-2</v>
      </c>
      <c r="E1915" s="2">
        <v>-0.863348477730145</v>
      </c>
      <c r="F1915" s="2">
        <v>70.160780000000003</v>
      </c>
      <c r="G1915" s="2">
        <v>70.05574</v>
      </c>
      <c r="H1915" s="2">
        <v>68.046969999999973</v>
      </c>
      <c r="I1915" s="2">
        <v>67.247026500000047</v>
      </c>
      <c r="J1915" s="19" t="s">
        <v>48</v>
      </c>
      <c r="K1915" s="19" t="s">
        <v>50</v>
      </c>
      <c r="L1915" s="19" t="s">
        <v>53</v>
      </c>
    </row>
    <row r="1916" spans="1:12" ht="13.5" x14ac:dyDescent="0.25">
      <c r="A1916" s="3">
        <v>44799</v>
      </c>
      <c r="B1916" s="2">
        <v>71.003</v>
      </c>
      <c r="C1916" s="2">
        <v>60.923129654287074</v>
      </c>
      <c r="D1916" s="2">
        <v>0.13383163083425131</v>
      </c>
      <c r="E1916" s="2">
        <v>-0.89226995433751</v>
      </c>
      <c r="F1916" s="2">
        <v>70.17573999999999</v>
      </c>
      <c r="G1916" s="2">
        <v>70.204825</v>
      </c>
      <c r="H1916" s="2">
        <v>68.148697999999982</v>
      </c>
      <c r="I1916" s="2">
        <v>67.292350000000042</v>
      </c>
      <c r="J1916" s="19" t="s">
        <v>48</v>
      </c>
      <c r="K1916" s="19" t="s">
        <v>50</v>
      </c>
      <c r="L1916" s="19" t="s">
        <v>51</v>
      </c>
    </row>
    <row r="1917" spans="1:12" ht="13.5" x14ac:dyDescent="0.25">
      <c r="A1917" s="3">
        <v>44802</v>
      </c>
      <c r="B1917" s="2">
        <v>71.841800000000006</v>
      </c>
      <c r="C1917" s="2">
        <v>65.287574709528371</v>
      </c>
      <c r="D1917" s="2">
        <v>0.16468892322703255</v>
      </c>
      <c r="E1917" s="2">
        <v>-0.94457673223738181</v>
      </c>
      <c r="F1917" s="2">
        <v>70.424900000000008</v>
      </c>
      <c r="G1917" s="2">
        <v>70.391694999999999</v>
      </c>
      <c r="H1917" s="2">
        <v>68.245125999999985</v>
      </c>
      <c r="I1917" s="2">
        <v>67.341867500000035</v>
      </c>
      <c r="J1917" s="19" t="s">
        <v>48</v>
      </c>
      <c r="K1917" s="19" t="s">
        <v>49</v>
      </c>
      <c r="L1917" s="19" t="s">
        <v>51</v>
      </c>
    </row>
    <row r="1918" spans="1:12" ht="13.5" x14ac:dyDescent="0.25">
      <c r="A1918" s="3">
        <v>44803</v>
      </c>
      <c r="B1918" s="2">
        <v>76.152299999999997</v>
      </c>
      <c r="C1918" s="2">
        <v>78.547500019167927</v>
      </c>
      <c r="D1918" s="2">
        <v>-0.15455723143077194</v>
      </c>
      <c r="E1918" s="2">
        <v>-0.95715137391276417</v>
      </c>
      <c r="F1918" s="2">
        <v>71.934819999999988</v>
      </c>
      <c r="G1918" s="2">
        <v>70.773325</v>
      </c>
      <c r="H1918" s="2">
        <v>68.434115999999989</v>
      </c>
      <c r="I1918" s="2">
        <v>67.415320000000023</v>
      </c>
      <c r="J1918" s="19" t="s">
        <v>48</v>
      </c>
      <c r="K1918" s="19" t="s">
        <v>49</v>
      </c>
      <c r="L1918" s="19" t="s">
        <v>51</v>
      </c>
    </row>
    <row r="1919" spans="1:12" ht="13.5" x14ac:dyDescent="0.25">
      <c r="A1919" s="3">
        <v>44804</v>
      </c>
      <c r="B1919" s="2">
        <v>80.720299999999995</v>
      </c>
      <c r="C1919" s="2">
        <v>85.060439788320394</v>
      </c>
      <c r="D1919" s="2">
        <v>-0.78803718472185835</v>
      </c>
      <c r="E1919" s="2">
        <v>-0.88510719941907245</v>
      </c>
      <c r="F1919" s="2">
        <v>74.011179999999996</v>
      </c>
      <c r="G1919" s="2">
        <v>71.399554999999992</v>
      </c>
      <c r="H1919" s="2">
        <v>68.709701999999979</v>
      </c>
      <c r="I1919" s="2">
        <v>67.509230000000045</v>
      </c>
      <c r="J1919" s="19" t="s">
        <v>48</v>
      </c>
      <c r="K1919" s="19" t="s">
        <v>50</v>
      </c>
      <c r="L1919" s="19" t="s">
        <v>51</v>
      </c>
    </row>
    <row r="1920" spans="1:12" ht="13.5" x14ac:dyDescent="0.25">
      <c r="A1920" s="3">
        <v>44805</v>
      </c>
      <c r="B1920" s="2">
        <v>80.712000000000003</v>
      </c>
      <c r="C1920" s="2">
        <v>85.009938142436667</v>
      </c>
      <c r="D1920" s="2">
        <v>-1.3981865819189068</v>
      </c>
      <c r="E1920" s="2">
        <v>-0.75706880126142662</v>
      </c>
      <c r="F1920" s="2">
        <v>76.085880000000003</v>
      </c>
      <c r="G1920" s="2">
        <v>72.021629999999988</v>
      </c>
      <c r="H1920" s="2">
        <v>68.982263999999972</v>
      </c>
      <c r="I1920" s="2">
        <v>67.60309850000003</v>
      </c>
      <c r="J1920" s="19" t="s">
        <v>54</v>
      </c>
      <c r="K1920" s="19" t="s">
        <v>52</v>
      </c>
      <c r="L1920" s="19" t="s">
        <v>55</v>
      </c>
    </row>
    <row r="1921" spans="1:12" ht="13.5" x14ac:dyDescent="0.25">
      <c r="A1921" s="3">
        <v>44806</v>
      </c>
      <c r="B1921" s="2">
        <v>77.655600000000007</v>
      </c>
      <c r="C1921" s="2">
        <v>68.809006854944741</v>
      </c>
      <c r="D1921" s="2">
        <v>-1.7453864050001471</v>
      </c>
      <c r="E1921" s="2">
        <v>-0.62269650646281705</v>
      </c>
      <c r="F1921" s="2">
        <v>77.416399999999996</v>
      </c>
      <c r="G1921" s="2">
        <v>72.449359999999999</v>
      </c>
      <c r="H1921" s="2">
        <v>69.194173999999975</v>
      </c>
      <c r="I1921" s="2">
        <v>67.673823500000026</v>
      </c>
      <c r="J1921" s="19" t="s">
        <v>54</v>
      </c>
      <c r="K1921" s="19" t="s">
        <v>52</v>
      </c>
      <c r="L1921" s="19" t="s">
        <v>55</v>
      </c>
    </row>
    <row r="1922" spans="1:12" ht="13.5" x14ac:dyDescent="0.25">
      <c r="A1922" s="3">
        <v>44809</v>
      </c>
      <c r="B1922" s="2">
        <v>79.898099999999999</v>
      </c>
      <c r="C1922" s="2">
        <v>72.891150725498051</v>
      </c>
      <c r="D1922" s="2">
        <v>-2.2914029455338891</v>
      </c>
      <c r="E1922" s="2">
        <v>-0.47563132208617925</v>
      </c>
      <c r="F1922" s="2">
        <v>79.027659999999997</v>
      </c>
      <c r="G1922" s="2">
        <v>72.914464999999993</v>
      </c>
      <c r="H1922" s="2">
        <v>69.450615999999968</v>
      </c>
      <c r="I1922" s="2">
        <v>67.739800000000031</v>
      </c>
      <c r="J1922" s="19" t="s">
        <v>54</v>
      </c>
      <c r="K1922" s="19" t="s">
        <v>52</v>
      </c>
      <c r="L1922" s="19" t="s">
        <v>55</v>
      </c>
    </row>
    <row r="1923" spans="1:12" ht="13.5" x14ac:dyDescent="0.25">
      <c r="A1923" s="3">
        <v>44810</v>
      </c>
      <c r="B1923" s="2">
        <v>80.0642</v>
      </c>
      <c r="C1923" s="2">
        <v>73.171230483322049</v>
      </c>
      <c r="D1923" s="2">
        <v>-3.118052908111224</v>
      </c>
      <c r="E1923" s="2">
        <v>-0.33762795716166588</v>
      </c>
      <c r="F1923" s="2">
        <v>79.810040000000001</v>
      </c>
      <c r="G1923" s="2">
        <v>73.346345000000014</v>
      </c>
      <c r="H1923" s="2">
        <v>69.726261999999977</v>
      </c>
      <c r="I1923" s="2">
        <v>67.81454800000003</v>
      </c>
      <c r="J1923" s="19" t="s">
        <v>54</v>
      </c>
      <c r="K1923" s="19" t="s">
        <v>52</v>
      </c>
      <c r="L1923" s="19" t="s">
        <v>55</v>
      </c>
    </row>
    <row r="1924" spans="1:12" ht="13.5" x14ac:dyDescent="0.25">
      <c r="A1924" s="3">
        <v>44811</v>
      </c>
      <c r="B1924" s="2">
        <v>79.723699999999994</v>
      </c>
      <c r="C1924" s="2">
        <v>71.539498971207394</v>
      </c>
      <c r="D1924" s="2">
        <v>-3.5685267772745277</v>
      </c>
      <c r="E1924" s="2">
        <v>-0.20975097351450037</v>
      </c>
      <c r="F1924" s="2">
        <v>79.610720000000001</v>
      </c>
      <c r="G1924" s="2">
        <v>73.761200000000002</v>
      </c>
      <c r="H1924" s="2">
        <v>69.952003999999974</v>
      </c>
      <c r="I1924" s="2">
        <v>67.887593500000037</v>
      </c>
      <c r="J1924" s="19" t="s">
        <v>54</v>
      </c>
      <c r="K1924" s="19" t="s">
        <v>52</v>
      </c>
      <c r="L1924" s="19" t="s">
        <v>47</v>
      </c>
    </row>
    <row r="1925" spans="1:12" ht="13.5" x14ac:dyDescent="0.25">
      <c r="A1925" s="3">
        <v>44812</v>
      </c>
      <c r="B1925" s="2">
        <v>80.0642</v>
      </c>
      <c r="C1925" s="2">
        <v>72.206964749660614</v>
      </c>
      <c r="D1925" s="2">
        <v>-4.0129712414078824</v>
      </c>
      <c r="E1925" s="2">
        <v>-8.616658132406603E-2</v>
      </c>
      <c r="F1925" s="2">
        <v>79.481160000000003</v>
      </c>
      <c r="G1925" s="2">
        <v>74.193080000000009</v>
      </c>
      <c r="H1925" s="2">
        <v>70.184555999999986</v>
      </c>
      <c r="I1925" s="2">
        <v>67.962341500000051</v>
      </c>
      <c r="J1925" s="19" t="s">
        <v>48</v>
      </c>
      <c r="K1925" s="19" t="s">
        <v>49</v>
      </c>
      <c r="L1925" s="19" t="s">
        <v>53</v>
      </c>
    </row>
    <row r="1926" spans="1:12" ht="13.5" x14ac:dyDescent="0.25">
      <c r="A1926" s="3">
        <v>44813</v>
      </c>
      <c r="B1926" s="2">
        <v>80.0642</v>
      </c>
      <c r="C1926" s="2">
        <v>72.206964749660614</v>
      </c>
      <c r="D1926" s="2">
        <v>-4.3240542689607082</v>
      </c>
      <c r="E1926" s="2">
        <v>2.9153680747488878E-2</v>
      </c>
      <c r="F1926" s="2">
        <v>79.962879999999998</v>
      </c>
      <c r="G1926" s="2">
        <v>74.629114999999985</v>
      </c>
      <c r="H1926" s="2">
        <v>70.456973999999974</v>
      </c>
      <c r="I1926" s="2">
        <v>68.04102000000006</v>
      </c>
      <c r="J1926" s="19" t="s">
        <v>48</v>
      </c>
      <c r="K1926" s="19" t="s">
        <v>49</v>
      </c>
      <c r="L1926" s="19" t="s">
        <v>51</v>
      </c>
    </row>
    <row r="1927" spans="1:12" ht="13.5" x14ac:dyDescent="0.25">
      <c r="A1927" s="3">
        <v>44816</v>
      </c>
      <c r="B1927" s="2">
        <v>79.972800000000007</v>
      </c>
      <c r="C1927" s="2">
        <v>71.683599702660032</v>
      </c>
      <c r="D1927" s="2">
        <v>-4.4859483302176528</v>
      </c>
      <c r="E1927" s="2">
        <v>0.13574355993338355</v>
      </c>
      <c r="F1927" s="2">
        <v>79.977819999999994</v>
      </c>
      <c r="G1927" s="2">
        <v>75.077190000000002</v>
      </c>
      <c r="H1927" s="2">
        <v>70.710953999999973</v>
      </c>
      <c r="I1927" s="2">
        <v>68.119281500000042</v>
      </c>
      <c r="J1927" s="19" t="s">
        <v>48</v>
      </c>
      <c r="K1927" s="19" t="s">
        <v>50</v>
      </c>
      <c r="L1927" s="19" t="s">
        <v>51</v>
      </c>
    </row>
    <row r="1928" spans="1:12" ht="13.5" x14ac:dyDescent="0.25">
      <c r="A1928" s="3">
        <v>44817</v>
      </c>
      <c r="B1928" s="2">
        <v>79.731999999999999</v>
      </c>
      <c r="C1928" s="2">
        <v>70.239158411517479</v>
      </c>
      <c r="D1928" s="2">
        <v>-3.9733365738780151</v>
      </c>
      <c r="E1928" s="2">
        <v>0.23024861615684722</v>
      </c>
      <c r="F1928" s="2">
        <v>79.91137999999998</v>
      </c>
      <c r="G1928" s="2">
        <v>75.517380000000017</v>
      </c>
      <c r="H1928" s="2">
        <v>70.96044999999998</v>
      </c>
      <c r="I1928" s="2">
        <v>68.198324000000056</v>
      </c>
      <c r="J1928" s="19" t="s">
        <v>54</v>
      </c>
      <c r="K1928" s="19" t="s">
        <v>50</v>
      </c>
      <c r="L1928" s="19" t="s">
        <v>47</v>
      </c>
    </row>
    <row r="1929" spans="1:12" ht="13.5" x14ac:dyDescent="0.25">
      <c r="A1929" s="3">
        <v>44818</v>
      </c>
      <c r="B1929" s="2">
        <v>79.333299999999994</v>
      </c>
      <c r="C1929" s="2">
        <v>67.803011315318997</v>
      </c>
      <c r="D1929" s="2">
        <v>-2.834929225476543</v>
      </c>
      <c r="E1929" s="2">
        <v>0.31928372087269952</v>
      </c>
      <c r="F1929" s="2">
        <v>79.833300000000008</v>
      </c>
      <c r="G1929" s="2">
        <v>75.933480000000003</v>
      </c>
      <c r="H1929" s="2">
        <v>71.209943999999965</v>
      </c>
      <c r="I1929" s="2">
        <v>68.273785000000061</v>
      </c>
      <c r="J1929" s="19" t="s">
        <v>54</v>
      </c>
      <c r="K1929" s="19" t="s">
        <v>50</v>
      </c>
      <c r="L1929" s="19" t="s">
        <v>47</v>
      </c>
    </row>
    <row r="1930" spans="1:12" ht="13.5" x14ac:dyDescent="0.25">
      <c r="A1930" s="3">
        <v>44819</v>
      </c>
      <c r="B1930" s="2">
        <v>78.909700000000001</v>
      </c>
      <c r="C1930" s="2">
        <v>65.215000370492319</v>
      </c>
      <c r="D1930" s="2">
        <v>-1.8648006280055824</v>
      </c>
      <c r="E1930" s="2">
        <v>0.32171215255395308</v>
      </c>
      <c r="F1930" s="2">
        <v>79.602400000000003</v>
      </c>
      <c r="G1930" s="2">
        <v>76.332554999999985</v>
      </c>
      <c r="H1930" s="2">
        <v>71.454287999999991</v>
      </c>
      <c r="I1930" s="2">
        <v>68.350701500000056</v>
      </c>
      <c r="J1930" s="19" t="s">
        <v>54</v>
      </c>
      <c r="K1930" s="19" t="s">
        <v>52</v>
      </c>
      <c r="L1930" s="19" t="s">
        <v>47</v>
      </c>
    </row>
    <row r="1931" spans="1:12" ht="13.5" x14ac:dyDescent="0.25">
      <c r="A1931" s="3">
        <v>44820</v>
      </c>
      <c r="B1931" s="2">
        <v>79.142300000000006</v>
      </c>
      <c r="C1931" s="2">
        <v>65.982810777487231</v>
      </c>
      <c r="D1931" s="2">
        <v>-1.5503830587277037</v>
      </c>
      <c r="E1931" s="2">
        <v>0.31883391491158752</v>
      </c>
      <c r="F1931" s="2">
        <v>79.418019999999999</v>
      </c>
      <c r="G1931" s="2">
        <v>76.743259999999992</v>
      </c>
      <c r="H1931" s="2">
        <v>71.69198999999999</v>
      </c>
      <c r="I1931" s="2">
        <v>68.428781000000058</v>
      </c>
      <c r="J1931" s="19" t="s">
        <v>54</v>
      </c>
      <c r="K1931" s="19" t="s">
        <v>52</v>
      </c>
      <c r="L1931" s="19" t="s">
        <v>47</v>
      </c>
    </row>
    <row r="1932" spans="1:12" ht="13.5" x14ac:dyDescent="0.25">
      <c r="A1932" s="3">
        <v>44823</v>
      </c>
      <c r="B1932" s="2">
        <v>78.594099999999997</v>
      </c>
      <c r="C1932" s="2">
        <v>62.482287909665999</v>
      </c>
      <c r="D1932" s="2">
        <v>-0.91771136702875822</v>
      </c>
      <c r="E1932" s="2">
        <v>0.28457728749570033</v>
      </c>
      <c r="F1932" s="2">
        <v>79.14228</v>
      </c>
      <c r="G1932" s="2">
        <v>77.143164999999996</v>
      </c>
      <c r="H1932" s="2">
        <v>71.926699999999983</v>
      </c>
      <c r="I1932" s="2">
        <v>68.51047200000005</v>
      </c>
      <c r="J1932" s="19" t="s">
        <v>54</v>
      </c>
      <c r="K1932" s="19" t="s">
        <v>52</v>
      </c>
      <c r="L1932" s="19" t="s">
        <v>47</v>
      </c>
    </row>
    <row r="1933" spans="1:12" ht="13.5" x14ac:dyDescent="0.25">
      <c r="A1933" s="3">
        <v>44824</v>
      </c>
      <c r="B1933" s="2">
        <v>79.067499999999995</v>
      </c>
      <c r="C1933" s="2">
        <v>64.246282377351321</v>
      </c>
      <c r="D1933" s="2">
        <v>-0.40622259014750739</v>
      </c>
      <c r="E1933" s="2">
        <v>0.26831591467890492</v>
      </c>
      <c r="F1933" s="2">
        <v>79.009379999999993</v>
      </c>
      <c r="G1933" s="2">
        <v>77.666405000000012</v>
      </c>
      <c r="H1933" s="2">
        <v>72.172539999999984</v>
      </c>
      <c r="I1933" s="2">
        <v>68.59810350000005</v>
      </c>
      <c r="J1933" s="19" t="s">
        <v>54</v>
      </c>
      <c r="K1933" s="19" t="s">
        <v>50</v>
      </c>
      <c r="L1933" s="19" t="s">
        <v>47</v>
      </c>
    </row>
    <row r="1934" spans="1:12" ht="13.5" x14ac:dyDescent="0.25">
      <c r="A1934" s="3">
        <v>44825</v>
      </c>
      <c r="B1934" s="2">
        <v>79.150599999999997</v>
      </c>
      <c r="C1934" s="2">
        <v>64.561272147528442</v>
      </c>
      <c r="D1934" s="2">
        <v>-4.8035969056527961E-2</v>
      </c>
      <c r="E1934" s="2">
        <v>0.24569007616378008</v>
      </c>
      <c r="F1934" s="2">
        <v>78.972840000000005</v>
      </c>
      <c r="G1934" s="2">
        <v>78.107009999999988</v>
      </c>
      <c r="H1934" s="2">
        <v>72.426685999999975</v>
      </c>
      <c r="I1934" s="2">
        <v>68.686150500000053</v>
      </c>
      <c r="J1934" s="19" t="s">
        <v>48</v>
      </c>
      <c r="K1934" s="19" t="s">
        <v>50</v>
      </c>
      <c r="L1934" s="19" t="s">
        <v>53</v>
      </c>
    </row>
    <row r="1935" spans="1:12" ht="13.5" x14ac:dyDescent="0.25">
      <c r="A1935" s="3">
        <v>44826</v>
      </c>
      <c r="B1935" s="2">
        <v>79.150599999999997</v>
      </c>
      <c r="C1935" s="2">
        <v>64.561272147528442</v>
      </c>
      <c r="D1935" s="2">
        <v>0.29205766249974374</v>
      </c>
      <c r="E1935" s="2">
        <v>0.20504754509627587</v>
      </c>
      <c r="F1935" s="2">
        <v>79.021019999999993</v>
      </c>
      <c r="G1935" s="2">
        <v>78.547614999999993</v>
      </c>
      <c r="H1935" s="2">
        <v>72.680831999999995</v>
      </c>
      <c r="I1935" s="2">
        <v>68.770227000000048</v>
      </c>
      <c r="J1935" s="19" t="s">
        <v>48</v>
      </c>
      <c r="K1935" s="19" t="s">
        <v>49</v>
      </c>
      <c r="L1935" s="19" t="s">
        <v>51</v>
      </c>
    </row>
    <row r="1936" spans="1:12" ht="13.5" x14ac:dyDescent="0.25">
      <c r="A1936" s="3">
        <v>44827</v>
      </c>
      <c r="B1936" s="2">
        <v>79.981099999999998</v>
      </c>
      <c r="C1936" s="2">
        <v>67.8447570157916</v>
      </c>
      <c r="D1936" s="2">
        <v>0.5040773719811682</v>
      </c>
      <c r="E1936" s="2">
        <v>0.17691040483800705</v>
      </c>
      <c r="F1936" s="2">
        <v>79.188779999999994</v>
      </c>
      <c r="G1936" s="2">
        <v>78.99651999999999</v>
      </c>
      <c r="H1936" s="2">
        <v>72.959893999999991</v>
      </c>
      <c r="I1936" s="2">
        <v>68.858456000000061</v>
      </c>
      <c r="J1936" s="19" t="s">
        <v>48</v>
      </c>
      <c r="K1936" s="19" t="s">
        <v>49</v>
      </c>
      <c r="L1936" s="19" t="s">
        <v>51</v>
      </c>
    </row>
    <row r="1937" spans="1:12" ht="13.5" x14ac:dyDescent="0.25">
      <c r="A1937" s="3">
        <v>44830</v>
      </c>
      <c r="B1937" s="2">
        <v>78.577500000000001</v>
      </c>
      <c r="C1937" s="2">
        <v>58.054748882578515</v>
      </c>
      <c r="D1937" s="2">
        <v>0.75530104895968009</v>
      </c>
      <c r="E1937" s="2">
        <v>8.8048310263248941E-2</v>
      </c>
      <c r="F1937" s="2">
        <v>79.185459999999992</v>
      </c>
      <c r="G1937" s="2">
        <v>79.33330500000001</v>
      </c>
      <c r="H1937" s="2">
        <v>73.215865999999977</v>
      </c>
      <c r="I1937" s="2">
        <v>68.936133000000069</v>
      </c>
      <c r="J1937" s="19" t="s">
        <v>48</v>
      </c>
      <c r="K1937" s="19" t="s">
        <v>50</v>
      </c>
      <c r="L1937" s="19" t="s">
        <v>53</v>
      </c>
    </row>
    <row r="1938" spans="1:12" ht="13.5" x14ac:dyDescent="0.25">
      <c r="A1938" s="3">
        <v>44831</v>
      </c>
      <c r="B1938" s="2">
        <v>78.494500000000002</v>
      </c>
      <c r="C1938" s="2">
        <v>57.526119550833528</v>
      </c>
      <c r="D1938" s="2">
        <v>0.9285241457495772</v>
      </c>
      <c r="E1938" s="2">
        <v>1.6464887888885782E-2</v>
      </c>
      <c r="F1938" s="2">
        <v>79.07086000000001</v>
      </c>
      <c r="G1938" s="2">
        <v>79.450414999999992</v>
      </c>
      <c r="H1938" s="2">
        <v>73.465361999999971</v>
      </c>
      <c r="I1938" s="2">
        <v>69.011013000000062</v>
      </c>
      <c r="J1938" s="19" t="s">
        <v>48</v>
      </c>
      <c r="K1938" s="19" t="s">
        <v>50</v>
      </c>
      <c r="L1938" s="19" t="s">
        <v>53</v>
      </c>
    </row>
    <row r="1939" spans="1:12" ht="13.5" x14ac:dyDescent="0.25">
      <c r="A1939" s="3">
        <v>44832</v>
      </c>
      <c r="B1939" s="2">
        <v>78.818399999999997</v>
      </c>
      <c r="C1939" s="2">
        <v>59.091585733285456</v>
      </c>
      <c r="D1939" s="2">
        <v>0.98243028544823119</v>
      </c>
      <c r="E1939" s="2">
        <v>-5.1712862276179723E-2</v>
      </c>
      <c r="F1939" s="2">
        <v>79.00442000000001</v>
      </c>
      <c r="G1939" s="2">
        <v>79.355320000000006</v>
      </c>
      <c r="H1939" s="2">
        <v>73.729639999999975</v>
      </c>
      <c r="I1939" s="2">
        <v>69.08747300000006</v>
      </c>
      <c r="J1939" s="19" t="s">
        <v>48</v>
      </c>
      <c r="K1939" s="19" t="s">
        <v>50</v>
      </c>
      <c r="L1939" s="19" t="s">
        <v>53</v>
      </c>
    </row>
    <row r="1940" spans="1:12" ht="13.5" x14ac:dyDescent="0.25">
      <c r="A1940" s="3">
        <v>44833</v>
      </c>
      <c r="B1940" s="2">
        <v>78.776799999999994</v>
      </c>
      <c r="C1940" s="2">
        <v>58.791872369750592</v>
      </c>
      <c r="D1940" s="2">
        <v>0.95724871073407769</v>
      </c>
      <c r="E1940" s="2">
        <v>-7.5695601675136143E-2</v>
      </c>
      <c r="F1940" s="2">
        <v>78.929659999999998</v>
      </c>
      <c r="G1940" s="2">
        <v>79.258560000000017</v>
      </c>
      <c r="H1940" s="2">
        <v>73.974981999999969</v>
      </c>
      <c r="I1940" s="2">
        <v>69.17166550000006</v>
      </c>
      <c r="J1940" s="19" t="s">
        <v>48</v>
      </c>
      <c r="K1940" s="19" t="s">
        <v>50</v>
      </c>
      <c r="L1940" s="19" t="s">
        <v>53</v>
      </c>
    </row>
    <row r="1941" spans="1:12" ht="13.5" x14ac:dyDescent="0.25">
      <c r="A1941" s="3">
        <v>44834</v>
      </c>
      <c r="B1941" s="2">
        <v>78.901399999999995</v>
      </c>
      <c r="C1941" s="2">
        <v>59.455195390721585</v>
      </c>
      <c r="D1941" s="2">
        <v>0.95468025520892752</v>
      </c>
      <c r="E1941" s="2">
        <v>-5.9644434365188313E-2</v>
      </c>
      <c r="F1941" s="2">
        <v>78.713719999999995</v>
      </c>
      <c r="G1941" s="2">
        <v>79.320850000000007</v>
      </c>
      <c r="H1941" s="2">
        <v>74.224143999999967</v>
      </c>
      <c r="I1941" s="2">
        <v>69.248619500000075</v>
      </c>
      <c r="J1941" s="19" t="s">
        <v>48</v>
      </c>
      <c r="K1941" s="19" t="s">
        <v>49</v>
      </c>
      <c r="L1941" s="19" t="s">
        <v>53</v>
      </c>
    </row>
    <row r="1942" spans="1:12" ht="13.5" x14ac:dyDescent="0.25">
      <c r="A1942" s="3">
        <v>44837</v>
      </c>
      <c r="B1942" s="2">
        <v>77.157300000000006</v>
      </c>
      <c r="C1942" s="2">
        <v>47.845489598819555</v>
      </c>
      <c r="D1942" s="2">
        <v>0.98938781563556688</v>
      </c>
      <c r="E1942" s="2">
        <v>-7.2371600895810087E-3</v>
      </c>
      <c r="F1942" s="2">
        <v>78.429679999999991</v>
      </c>
      <c r="G1942" s="2">
        <v>79.183810000000022</v>
      </c>
      <c r="H1942" s="2">
        <v>74.437095999999968</v>
      </c>
      <c r="I1942" s="2">
        <v>69.32471450000007</v>
      </c>
      <c r="J1942" s="19" t="s">
        <v>48</v>
      </c>
      <c r="K1942" s="19" t="s">
        <v>49</v>
      </c>
      <c r="L1942" s="19" t="s">
        <v>53</v>
      </c>
    </row>
    <row r="1943" spans="1:12" ht="13.5" x14ac:dyDescent="0.25">
      <c r="A1943" s="3">
        <v>44838</v>
      </c>
      <c r="B1943" s="2">
        <v>77.157300000000006</v>
      </c>
      <c r="C1943" s="2">
        <v>47.845489598819555</v>
      </c>
      <c r="D1943" s="2">
        <v>1.0945098323158504</v>
      </c>
      <c r="E1943" s="2">
        <v>7.1424813370776691E-2</v>
      </c>
      <c r="F1943" s="2">
        <v>78.162239999999997</v>
      </c>
      <c r="G1943" s="2">
        <v>79.038465000000002</v>
      </c>
      <c r="H1943" s="2">
        <v>74.651375999999985</v>
      </c>
      <c r="I1943" s="2">
        <v>69.400809500000079</v>
      </c>
      <c r="J1943" s="19" t="s">
        <v>48</v>
      </c>
      <c r="K1943" s="19" t="s">
        <v>49</v>
      </c>
      <c r="L1943" s="19" t="s">
        <v>53</v>
      </c>
    </row>
    <row r="1944" spans="1:12" ht="13.5" x14ac:dyDescent="0.25">
      <c r="A1944" s="3">
        <v>44839</v>
      </c>
      <c r="B1944" s="2">
        <v>78.029399999999995</v>
      </c>
      <c r="C1944" s="2">
        <v>53.15065795627585</v>
      </c>
      <c r="D1944" s="2">
        <v>1.134350616526163</v>
      </c>
      <c r="E1944" s="2">
        <v>0.22210374882052641</v>
      </c>
      <c r="F1944" s="2">
        <v>78.004440000000017</v>
      </c>
      <c r="G1944" s="2">
        <v>78.953749999999999</v>
      </c>
      <c r="H1944" s="2">
        <v>74.888081999999983</v>
      </c>
      <c r="I1944" s="2">
        <v>69.47729450000007</v>
      </c>
      <c r="J1944" s="19" t="s">
        <v>48</v>
      </c>
      <c r="K1944" s="19" t="s">
        <v>50</v>
      </c>
      <c r="L1944" s="19" t="s">
        <v>53</v>
      </c>
    </row>
    <row r="1945" spans="1:12" ht="13.5" x14ac:dyDescent="0.25">
      <c r="A1945" s="3">
        <v>44840</v>
      </c>
      <c r="B1945" s="2">
        <v>77.240300000000005</v>
      </c>
      <c r="C1945" s="2">
        <v>48.357501633303698</v>
      </c>
      <c r="D1945" s="2">
        <v>1.2238668934256793</v>
      </c>
      <c r="E1945" s="2">
        <v>0.4070568615532823</v>
      </c>
      <c r="F1945" s="2">
        <v>77.697140000000005</v>
      </c>
      <c r="G1945" s="2">
        <v>78.812554999999989</v>
      </c>
      <c r="H1945" s="2">
        <v>75.104021999999972</v>
      </c>
      <c r="I1945" s="2">
        <v>69.547849000000085</v>
      </c>
      <c r="J1945" s="19" t="s">
        <v>48</v>
      </c>
      <c r="K1945" s="19" t="s">
        <v>50</v>
      </c>
      <c r="L1945" s="19" t="s">
        <v>53</v>
      </c>
    </row>
    <row r="1946" spans="1:12" ht="13.5" x14ac:dyDescent="0.25">
      <c r="A1946" s="3">
        <v>44841</v>
      </c>
      <c r="B1946" s="2">
        <v>76.061000000000007</v>
      </c>
      <c r="C1946" s="2">
        <v>42.228428463214577</v>
      </c>
      <c r="D1946" s="2">
        <v>1.5169481144332764</v>
      </c>
      <c r="E1946" s="2">
        <v>0.57092762738784697</v>
      </c>
      <c r="F1946" s="2">
        <v>77.12906000000001</v>
      </c>
      <c r="G1946" s="2">
        <v>78.612394999999992</v>
      </c>
      <c r="H1946" s="2">
        <v>75.264815999999982</v>
      </c>
      <c r="I1946" s="2">
        <v>69.603335500000071</v>
      </c>
      <c r="J1946" s="19" t="s">
        <v>54</v>
      </c>
      <c r="K1946" s="19" t="s">
        <v>50</v>
      </c>
      <c r="L1946" s="19" t="s">
        <v>47</v>
      </c>
    </row>
    <row r="1947" spans="1:12" ht="13.5" x14ac:dyDescent="0.25">
      <c r="A1947" s="3">
        <v>44844</v>
      </c>
      <c r="B1947" s="2">
        <v>76.409800000000004</v>
      </c>
      <c r="C1947" s="2">
        <v>44.47021275408293</v>
      </c>
      <c r="D1947" s="2">
        <v>1.5321810013830088</v>
      </c>
      <c r="E1947" s="2">
        <v>0.78223850572706033</v>
      </c>
      <c r="F1947" s="2">
        <v>76.979560000000021</v>
      </c>
      <c r="G1947" s="2">
        <v>78.43424499999999</v>
      </c>
      <c r="H1947" s="2">
        <v>75.430923999999976</v>
      </c>
      <c r="I1947" s="2">
        <v>69.669698000000082</v>
      </c>
      <c r="J1947" s="19" t="s">
        <v>54</v>
      </c>
      <c r="K1947" s="19" t="s">
        <v>50</v>
      </c>
      <c r="L1947" s="19" t="s">
        <v>47</v>
      </c>
    </row>
    <row r="1948" spans="1:12" ht="13.5" x14ac:dyDescent="0.25">
      <c r="A1948" s="3">
        <v>44845</v>
      </c>
      <c r="B1948" s="2">
        <v>75.994500000000002</v>
      </c>
      <c r="C1948" s="2">
        <v>42.362407828498561</v>
      </c>
      <c r="D1948" s="2">
        <v>1.5693517133648953</v>
      </c>
      <c r="E1948" s="2">
        <v>0.98608463701499049</v>
      </c>
      <c r="F1948" s="2">
        <v>76.747</v>
      </c>
      <c r="G1948" s="2">
        <v>78.247369999999989</v>
      </c>
      <c r="H1948" s="2">
        <v>75.580419999999975</v>
      </c>
      <c r="I1948" s="2">
        <v>69.732038500000073</v>
      </c>
      <c r="J1948" s="19" t="s">
        <v>54</v>
      </c>
      <c r="K1948" s="19" t="s">
        <v>50</v>
      </c>
      <c r="L1948" s="19" t="s">
        <v>47</v>
      </c>
    </row>
    <row r="1949" spans="1:12" ht="13.5" x14ac:dyDescent="0.25">
      <c r="A1949" s="3">
        <v>44846</v>
      </c>
      <c r="B1949" s="2">
        <v>75.994500000000002</v>
      </c>
      <c r="C1949" s="2">
        <v>42.362407828498561</v>
      </c>
      <c r="D1949" s="2">
        <v>1.6589105137681912</v>
      </c>
      <c r="E1949" s="2">
        <v>1.1822893982841398</v>
      </c>
      <c r="F1949" s="2">
        <v>76.34002000000001</v>
      </c>
      <c r="G1949" s="2">
        <v>78.080429999999993</v>
      </c>
      <c r="H1949" s="2">
        <v>75.736395999999985</v>
      </c>
      <c r="I1949" s="2">
        <v>69.790408500000069</v>
      </c>
      <c r="J1949" s="19" t="s">
        <v>54</v>
      </c>
      <c r="K1949" s="19" t="s">
        <v>50</v>
      </c>
      <c r="L1949" s="19" t="s">
        <v>47</v>
      </c>
    </row>
    <row r="1950" spans="1:12" ht="13.5" x14ac:dyDescent="0.25">
      <c r="A1950" s="3">
        <v>44847</v>
      </c>
      <c r="B1950" s="2">
        <v>75.745400000000004</v>
      </c>
      <c r="C1950" s="2">
        <v>41.010227692967931</v>
      </c>
      <c r="D1950" s="2">
        <v>1.754405750394497</v>
      </c>
      <c r="E1950" s="2">
        <v>1.3633899415187849</v>
      </c>
      <c r="F1950" s="2">
        <v>76.04104000000001</v>
      </c>
      <c r="G1950" s="2">
        <v>77.92221499999998</v>
      </c>
      <c r="H1950" s="2">
        <v>75.885893999999979</v>
      </c>
      <c r="I1950" s="2">
        <v>69.851503500000078</v>
      </c>
      <c r="J1950" s="19" t="s">
        <v>54</v>
      </c>
      <c r="K1950" s="19" t="s">
        <v>50</v>
      </c>
      <c r="L1950" s="19" t="s">
        <v>47</v>
      </c>
    </row>
    <row r="1951" spans="1:12" ht="13.5" x14ac:dyDescent="0.25">
      <c r="A1951" s="3">
        <v>44848</v>
      </c>
      <c r="B1951" s="2">
        <v>75.404799999999994</v>
      </c>
      <c r="C1951" s="2">
        <v>39.169224720498221</v>
      </c>
      <c r="D1951" s="2">
        <v>1.8881754571485203</v>
      </c>
      <c r="E1951" s="2">
        <v>1.5402623083536486</v>
      </c>
      <c r="F1951" s="2">
        <v>75.90979999999999</v>
      </c>
      <c r="G1951" s="2">
        <v>77.735339999999979</v>
      </c>
      <c r="H1951" s="2">
        <v>76.011969999999977</v>
      </c>
      <c r="I1951" s="2">
        <v>69.910895500000066</v>
      </c>
      <c r="J1951" s="19" t="s">
        <v>54</v>
      </c>
      <c r="K1951" s="19" t="s">
        <v>50</v>
      </c>
      <c r="L1951" s="19" t="s">
        <v>47</v>
      </c>
    </row>
    <row r="1952" spans="1:12" ht="13.5" x14ac:dyDescent="0.25">
      <c r="A1952" s="3">
        <v>44851</v>
      </c>
      <c r="B1952" s="2">
        <v>75.164000000000001</v>
      </c>
      <c r="C1952" s="2">
        <v>37.874706672889566</v>
      </c>
      <c r="D1952" s="2">
        <v>1.760824367486876</v>
      </c>
      <c r="E1952" s="2">
        <v>1.6920204295919419</v>
      </c>
      <c r="F1952" s="2">
        <v>75.660639999999987</v>
      </c>
      <c r="G1952" s="2">
        <v>77.563834999999997</v>
      </c>
      <c r="H1952" s="2">
        <v>76.103329999999971</v>
      </c>
      <c r="I1952" s="2">
        <v>69.969083500000067</v>
      </c>
      <c r="J1952" s="19" t="s">
        <v>54</v>
      </c>
      <c r="K1952" s="19" t="s">
        <v>50</v>
      </c>
      <c r="L1952" s="19" t="s">
        <v>47</v>
      </c>
    </row>
    <row r="1953" spans="1:12" ht="13.5" x14ac:dyDescent="0.25">
      <c r="A1953" s="3">
        <v>44852</v>
      </c>
      <c r="B1953" s="2">
        <v>75.164000000000001</v>
      </c>
      <c r="C1953" s="2">
        <v>37.874706672889566</v>
      </c>
      <c r="D1953" s="2">
        <v>1.6636971676951333</v>
      </c>
      <c r="E1953" s="2">
        <v>1.7666763861416201</v>
      </c>
      <c r="F1953" s="2">
        <v>75.494540000000001</v>
      </c>
      <c r="G1953" s="2">
        <v>77.368660000000006</v>
      </c>
      <c r="H1953" s="2">
        <v>76.178077999999985</v>
      </c>
      <c r="I1953" s="2">
        <v>70.027350500000082</v>
      </c>
      <c r="J1953" s="19" t="s">
        <v>54</v>
      </c>
      <c r="K1953" s="19" t="s">
        <v>50</v>
      </c>
      <c r="L1953" s="19" t="s">
        <v>47</v>
      </c>
    </row>
    <row r="1954" spans="1:12" ht="13.5" x14ac:dyDescent="0.25">
      <c r="A1954" s="3">
        <v>44853</v>
      </c>
      <c r="B1954" s="2">
        <v>75.9696</v>
      </c>
      <c r="C1954" s="2">
        <v>44.935697078184795</v>
      </c>
      <c r="D1954" s="2">
        <v>1.6658516730697386</v>
      </c>
      <c r="E1954" s="2">
        <v>1.6939628642271314</v>
      </c>
      <c r="F1954" s="2">
        <v>75.489559999999997</v>
      </c>
      <c r="G1954" s="2">
        <v>77.209609999999998</v>
      </c>
      <c r="H1954" s="2">
        <v>76.268937999999977</v>
      </c>
      <c r="I1954" s="2">
        <v>70.093298500000074</v>
      </c>
      <c r="J1954" s="19" t="s">
        <v>48</v>
      </c>
      <c r="K1954" s="19" t="s">
        <v>50</v>
      </c>
      <c r="L1954" s="19" t="s">
        <v>53</v>
      </c>
    </row>
    <row r="1955" spans="1:12" ht="13.5" x14ac:dyDescent="0.25">
      <c r="A1955" s="3">
        <v>44854</v>
      </c>
      <c r="B1955" s="2">
        <v>75.579300000000003</v>
      </c>
      <c r="C1955" s="2">
        <v>42.420146191286037</v>
      </c>
      <c r="D1955" s="2">
        <v>1.5795402265903675</v>
      </c>
      <c r="E1955" s="2">
        <v>1.5785329698047448</v>
      </c>
      <c r="F1955" s="2">
        <v>75.456339999999997</v>
      </c>
      <c r="G1955" s="2">
        <v>77.031045000000006</v>
      </c>
      <c r="H1955" s="2">
        <v>76.351991999999981</v>
      </c>
      <c r="I1955" s="2">
        <v>70.149592500000068</v>
      </c>
      <c r="J1955" s="19" t="s">
        <v>54</v>
      </c>
      <c r="K1955" s="19" t="s">
        <v>50</v>
      </c>
      <c r="L1955" s="19" t="s">
        <v>47</v>
      </c>
    </row>
    <row r="1956" spans="1:12" ht="13.5" x14ac:dyDescent="0.25">
      <c r="A1956" s="3">
        <v>44855</v>
      </c>
      <c r="B1956" s="2">
        <v>75.570999999999998</v>
      </c>
      <c r="C1956" s="2">
        <v>42.365830966972666</v>
      </c>
      <c r="D1956" s="2">
        <v>1.3320296605271409</v>
      </c>
      <c r="E1956" s="2">
        <v>1.4400441629316183</v>
      </c>
      <c r="F1956" s="2">
        <v>75.489580000000004</v>
      </c>
      <c r="G1956" s="2">
        <v>76.810540000000003</v>
      </c>
      <c r="H1956" s="2">
        <v>76.436541999999974</v>
      </c>
      <c r="I1956" s="2">
        <v>70.206242000000074</v>
      </c>
      <c r="J1956" s="19" t="s">
        <v>54</v>
      </c>
      <c r="K1956" s="19" t="s">
        <v>50</v>
      </c>
      <c r="L1956" s="19" t="s">
        <v>55</v>
      </c>
    </row>
    <row r="1957" spans="1:12" ht="13.5" x14ac:dyDescent="0.25">
      <c r="A1957" s="3">
        <v>44858</v>
      </c>
      <c r="B1957" s="2">
        <v>75.537700000000001</v>
      </c>
      <c r="C1957" s="2">
        <v>42.132742935195978</v>
      </c>
      <c r="D1957" s="2">
        <v>1.1846435513832887</v>
      </c>
      <c r="E1957" s="2">
        <v>1.2944109628304512</v>
      </c>
      <c r="F1957" s="2">
        <v>75.564319999999995</v>
      </c>
      <c r="G1957" s="2">
        <v>76.658550000000005</v>
      </c>
      <c r="H1957" s="2">
        <v>76.527069999999981</v>
      </c>
      <c r="I1957" s="2">
        <v>70.260382500000063</v>
      </c>
      <c r="J1957" s="19" t="s">
        <v>54</v>
      </c>
      <c r="K1957" s="19" t="s">
        <v>50</v>
      </c>
      <c r="L1957" s="19" t="s">
        <v>55</v>
      </c>
    </row>
    <row r="1958" spans="1:12" ht="13.5" x14ac:dyDescent="0.25">
      <c r="A1958" s="3">
        <v>44859</v>
      </c>
      <c r="B1958" s="2">
        <v>75.903199999999998</v>
      </c>
      <c r="C1958" s="2">
        <v>45.666217860290537</v>
      </c>
      <c r="D1958" s="2">
        <v>0.97464197240866213</v>
      </c>
      <c r="E1958" s="2">
        <v>1.1387353570353471</v>
      </c>
      <c r="F1958" s="2">
        <v>75.712159999999997</v>
      </c>
      <c r="G1958" s="2">
        <v>76.528985000000006</v>
      </c>
      <c r="H1958" s="2">
        <v>76.626569999999987</v>
      </c>
      <c r="I1958" s="2">
        <v>70.316707500000078</v>
      </c>
      <c r="J1958" s="19" t="s">
        <v>48</v>
      </c>
      <c r="K1958" s="19" t="s">
        <v>50</v>
      </c>
      <c r="L1958" s="19" t="s">
        <v>51</v>
      </c>
    </row>
    <row r="1959" spans="1:12" ht="13.5" x14ac:dyDescent="0.25">
      <c r="A1959" s="3">
        <v>44860</v>
      </c>
      <c r="B1959" s="2">
        <v>75.479600000000005</v>
      </c>
      <c r="C1959" s="2">
        <v>42.432369479053264</v>
      </c>
      <c r="D1959" s="2">
        <v>0.8314220233840075</v>
      </c>
      <c r="E1959" s="2">
        <v>0.99667842248906136</v>
      </c>
      <c r="F1959" s="2">
        <v>75.614159999999998</v>
      </c>
      <c r="G1959" s="2">
        <v>76.362045000000009</v>
      </c>
      <c r="H1959" s="2">
        <v>76.715935999999971</v>
      </c>
      <c r="I1959" s="2">
        <v>70.374091000000078</v>
      </c>
      <c r="J1959" s="19" t="s">
        <v>54</v>
      </c>
      <c r="K1959" s="19" t="s">
        <v>50</v>
      </c>
      <c r="L1959" s="19" t="s">
        <v>47</v>
      </c>
    </row>
    <row r="1960" spans="1:12" ht="13.5" x14ac:dyDescent="0.25">
      <c r="A1960" s="3">
        <v>44861</v>
      </c>
      <c r="B1960" s="2">
        <v>75.0809</v>
      </c>
      <c r="C1960" s="2">
        <v>39.590582810362683</v>
      </c>
      <c r="D1960" s="2">
        <v>0.70681582943723242</v>
      </c>
      <c r="E1960" s="2">
        <v>0.89630858917468692</v>
      </c>
      <c r="F1960" s="2">
        <v>75.514479999999992</v>
      </c>
      <c r="G1960" s="2">
        <v>76.177250000000001</v>
      </c>
      <c r="H1960" s="2">
        <v>76.798989999999975</v>
      </c>
      <c r="I1960" s="2">
        <v>70.426384000000084</v>
      </c>
      <c r="J1960" s="19" t="s">
        <v>48</v>
      </c>
      <c r="K1960" s="19" t="s">
        <v>50</v>
      </c>
      <c r="L1960" s="19" t="s">
        <v>53</v>
      </c>
    </row>
    <row r="1961" spans="1:12" ht="13.5" x14ac:dyDescent="0.25">
      <c r="A1961" s="3">
        <v>44862</v>
      </c>
      <c r="B1961" s="2">
        <v>75.579300000000003</v>
      </c>
      <c r="C1961" s="2">
        <v>44.586616292193767</v>
      </c>
      <c r="D1961" s="2">
        <v>0.5193891438158289</v>
      </c>
      <c r="E1961" s="2">
        <v>0.84619174826106991</v>
      </c>
      <c r="F1961" s="2">
        <v>75.516139999999993</v>
      </c>
      <c r="G1961" s="2">
        <v>76.011144999999999</v>
      </c>
      <c r="H1961" s="2">
        <v>76.89201199999998</v>
      </c>
      <c r="I1961" s="2">
        <v>70.48426600000009</v>
      </c>
      <c r="J1961" s="19" t="s">
        <v>48</v>
      </c>
      <c r="K1961" s="19" t="s">
        <v>50</v>
      </c>
      <c r="L1961" s="19" t="s">
        <v>51</v>
      </c>
    </row>
    <row r="1962" spans="1:12" ht="13.5" x14ac:dyDescent="0.25">
      <c r="A1962" s="3">
        <v>44865</v>
      </c>
      <c r="B1962" s="2">
        <v>75.579300000000003</v>
      </c>
      <c r="C1962" s="2">
        <v>44.586616292193767</v>
      </c>
      <c r="D1962" s="2">
        <v>0.32759115201767486</v>
      </c>
      <c r="E1962" s="2">
        <v>0.7818482828527733</v>
      </c>
      <c r="F1962" s="2">
        <v>75.524460000000005</v>
      </c>
      <c r="G1962" s="2">
        <v>75.932245000000009</v>
      </c>
      <c r="H1962" s="2">
        <v>76.991677999999979</v>
      </c>
      <c r="I1962" s="2">
        <v>70.529284000000089</v>
      </c>
      <c r="J1962" s="19" t="s">
        <v>48</v>
      </c>
      <c r="K1962" s="19" t="s">
        <v>50</v>
      </c>
      <c r="L1962" s="19" t="s">
        <v>51</v>
      </c>
    </row>
    <row r="1963" spans="1:12" ht="13.5" x14ac:dyDescent="0.25">
      <c r="A1963" s="3">
        <v>44866</v>
      </c>
      <c r="B1963" s="2">
        <v>75.737099999999998</v>
      </c>
      <c r="C1963" s="2">
        <v>46.219823359973702</v>
      </c>
      <c r="D1963" s="2">
        <v>0.15716718520125994</v>
      </c>
      <c r="E1963" s="2">
        <v>0.71314989934875195</v>
      </c>
      <c r="F1963" s="2">
        <v>75.491239999999991</v>
      </c>
      <c r="G1963" s="2">
        <v>75.861235000000022</v>
      </c>
      <c r="H1963" s="2">
        <v>77.134365999999986</v>
      </c>
      <c r="I1963" s="2">
        <v>70.574654000000095</v>
      </c>
      <c r="J1963" s="19" t="s">
        <v>48</v>
      </c>
      <c r="K1963" s="19" t="s">
        <v>50</v>
      </c>
      <c r="L1963" s="19" t="s">
        <v>53</v>
      </c>
    </row>
    <row r="1964" spans="1:12" ht="13.5" x14ac:dyDescent="0.25">
      <c r="A1964" s="3">
        <v>44867</v>
      </c>
      <c r="B1964" s="2">
        <v>75.164000000000001</v>
      </c>
      <c r="C1964" s="2">
        <v>41.442539636451926</v>
      </c>
      <c r="D1964" s="2">
        <v>0.1817123145023487</v>
      </c>
      <c r="E1964" s="2">
        <v>0.6419547875140641</v>
      </c>
      <c r="F1964" s="2">
        <v>75.428120000000007</v>
      </c>
      <c r="G1964" s="2">
        <v>75.717965000000007</v>
      </c>
      <c r="H1964" s="2">
        <v>77.230875999999981</v>
      </c>
      <c r="I1964" s="2">
        <v>70.597187500000089</v>
      </c>
      <c r="J1964" s="19" t="s">
        <v>54</v>
      </c>
      <c r="K1964" s="19" t="s">
        <v>50</v>
      </c>
      <c r="L1964" s="19" t="s">
        <v>47</v>
      </c>
    </row>
    <row r="1965" spans="1:12" ht="13.5" x14ac:dyDescent="0.25">
      <c r="A1965" s="3">
        <v>44868</v>
      </c>
      <c r="B1965" s="2">
        <v>75.321799999999996</v>
      </c>
      <c r="C1965" s="2">
        <v>43.183887518411098</v>
      </c>
      <c r="D1965" s="2">
        <v>0.13631761735074122</v>
      </c>
      <c r="E1965" s="2">
        <v>0.51561581811527568</v>
      </c>
      <c r="F1965" s="2">
        <v>75.476300000000009</v>
      </c>
      <c r="G1965" s="2">
        <v>75.622039999999998</v>
      </c>
      <c r="H1965" s="2">
        <v>77.33054199999998</v>
      </c>
      <c r="I1965" s="2">
        <v>70.610504500000076</v>
      </c>
      <c r="J1965" s="19" t="s">
        <v>48</v>
      </c>
      <c r="K1965" s="19" t="s">
        <v>50</v>
      </c>
      <c r="L1965" s="19" t="s">
        <v>51</v>
      </c>
    </row>
    <row r="1966" spans="1:12" ht="13.5" x14ac:dyDescent="0.25">
      <c r="A1966" s="3">
        <v>44869</v>
      </c>
      <c r="B1966" s="2">
        <v>75.786900000000003</v>
      </c>
      <c r="C1966" s="2">
        <v>48.084232051780454</v>
      </c>
      <c r="D1966" s="2">
        <v>6.6404192319154731E-2</v>
      </c>
      <c r="E1966" s="2">
        <v>0.32634207868327697</v>
      </c>
      <c r="F1966" s="2">
        <v>75.51782</v>
      </c>
      <c r="G1966" s="2">
        <v>75.608335000000011</v>
      </c>
      <c r="H1966" s="2">
        <v>77.426219999999986</v>
      </c>
      <c r="I1966" s="2">
        <v>70.626544000000081</v>
      </c>
      <c r="J1966" s="19" t="s">
        <v>48</v>
      </c>
      <c r="K1966" s="19" t="s">
        <v>50</v>
      </c>
      <c r="L1966" s="19" t="s">
        <v>51</v>
      </c>
    </row>
    <row r="1967" spans="1:12" ht="13.5" x14ac:dyDescent="0.25">
      <c r="A1967" s="3">
        <v>44872</v>
      </c>
      <c r="B1967" s="2">
        <v>74.748699999999999</v>
      </c>
      <c r="C1967" s="2">
        <v>39.82672324886294</v>
      </c>
      <c r="D1967" s="2">
        <v>8.0192201854870859E-2</v>
      </c>
      <c r="E1967" s="2">
        <v>8.5545700320498824E-2</v>
      </c>
      <c r="F1967" s="2">
        <v>75.351699999999994</v>
      </c>
      <c r="G1967" s="2">
        <v>75.525280000000009</v>
      </c>
      <c r="H1967" s="2">
        <v>77.484357999999986</v>
      </c>
      <c r="I1967" s="2">
        <v>70.638981000000072</v>
      </c>
      <c r="J1967" s="19" t="s">
        <v>48</v>
      </c>
      <c r="K1967" s="19" t="s">
        <v>50</v>
      </c>
      <c r="L1967" s="19" t="s">
        <v>53</v>
      </c>
    </row>
    <row r="1968" spans="1:12" ht="13.5" x14ac:dyDescent="0.25">
      <c r="A1968" s="3">
        <v>44873</v>
      </c>
      <c r="B1968" s="2">
        <v>74.748699999999999</v>
      </c>
      <c r="C1968" s="2">
        <v>39.82672324886294</v>
      </c>
      <c r="D1968" s="2">
        <v>0.1553031244044405</v>
      </c>
      <c r="E1968" s="2">
        <v>-0.15765228420511007</v>
      </c>
      <c r="F1968" s="2">
        <v>75.154019999999988</v>
      </c>
      <c r="G1968" s="2">
        <v>75.462990000000019</v>
      </c>
      <c r="H1968" s="2">
        <v>77.456286000000006</v>
      </c>
      <c r="I1968" s="2">
        <v>70.660470500000073</v>
      </c>
      <c r="J1968" s="19" t="s">
        <v>54</v>
      </c>
      <c r="K1968" s="19" t="s">
        <v>50</v>
      </c>
      <c r="L1968" s="19" t="s">
        <v>47</v>
      </c>
    </row>
    <row r="1969" spans="1:12" ht="13.5" x14ac:dyDescent="0.25">
      <c r="A1969" s="3">
        <v>44874</v>
      </c>
      <c r="B1969" s="2">
        <v>74.748699999999999</v>
      </c>
      <c r="C1969" s="2">
        <v>39.82672324886294</v>
      </c>
      <c r="D1969" s="2">
        <v>0.16036834150847312</v>
      </c>
      <c r="E1969" s="2">
        <v>-0.41068727332669419</v>
      </c>
      <c r="F1969" s="2">
        <v>75.070959999999985</v>
      </c>
      <c r="G1969" s="2">
        <v>75.400700000000001</v>
      </c>
      <c r="H1969" s="2">
        <v>77.336854000000002</v>
      </c>
      <c r="I1969" s="2">
        <v>70.680848000000083</v>
      </c>
      <c r="J1969" s="19" t="s">
        <v>48</v>
      </c>
      <c r="K1969" s="19" t="s">
        <v>50</v>
      </c>
      <c r="L1969" s="19" t="s">
        <v>53</v>
      </c>
    </row>
    <row r="1970" spans="1:12" ht="13.5" x14ac:dyDescent="0.25">
      <c r="A1970" s="3">
        <v>44875</v>
      </c>
      <c r="B1970" s="2">
        <v>75.953000000000003</v>
      </c>
      <c r="C1970" s="2">
        <v>51.815202833935039</v>
      </c>
      <c r="D1970" s="2">
        <v>2.029273278361643E-2</v>
      </c>
      <c r="E1970" s="2">
        <v>-0.66234889319647172</v>
      </c>
      <c r="F1970" s="2">
        <v>75.197199999999995</v>
      </c>
      <c r="G1970" s="2">
        <v>75.411080000000013</v>
      </c>
      <c r="H1970" s="2">
        <v>77.241673999999989</v>
      </c>
      <c r="I1970" s="2">
        <v>70.713203000000064</v>
      </c>
      <c r="J1970" s="19" t="s">
        <v>48</v>
      </c>
      <c r="K1970" s="19" t="s">
        <v>50</v>
      </c>
      <c r="L1970" s="19" t="s">
        <v>51</v>
      </c>
    </row>
    <row r="1971" spans="1:12" ht="13.5" x14ac:dyDescent="0.25">
      <c r="A1971" s="3">
        <v>44876</v>
      </c>
      <c r="B1971" s="2">
        <v>75.579300000000003</v>
      </c>
      <c r="C1971" s="2">
        <v>48.580771409174062</v>
      </c>
      <c r="D1971" s="2">
        <v>4.7355722979460779E-3</v>
      </c>
      <c r="E1971" s="2">
        <v>-0.93437543000198009</v>
      </c>
      <c r="F1971" s="2">
        <v>75.155680000000004</v>
      </c>
      <c r="G1971" s="2">
        <v>75.419805000000025</v>
      </c>
      <c r="H1971" s="2">
        <v>77.200147999999984</v>
      </c>
      <c r="I1971" s="2">
        <v>70.731778000000062</v>
      </c>
      <c r="J1971" s="19" t="s">
        <v>54</v>
      </c>
      <c r="K1971" s="19" t="s">
        <v>50</v>
      </c>
      <c r="L1971" s="19" t="s">
        <v>47</v>
      </c>
    </row>
    <row r="1972" spans="1:12" ht="13.5" x14ac:dyDescent="0.25">
      <c r="A1972" s="3">
        <v>44879</v>
      </c>
      <c r="B1972" s="2">
        <v>75.570999999999998</v>
      </c>
      <c r="C1972" s="2">
        <v>48.508345012160319</v>
      </c>
      <c r="D1972" s="2">
        <v>-6.8922380232834257E-3</v>
      </c>
      <c r="E1972" s="2">
        <v>-1.1292363061369417</v>
      </c>
      <c r="F1972" s="2">
        <v>75.320139999999995</v>
      </c>
      <c r="G1972" s="2">
        <v>75.440155000000019</v>
      </c>
      <c r="H1972" s="2">
        <v>77.113606000000004</v>
      </c>
      <c r="I1972" s="2">
        <v>70.753408500000063</v>
      </c>
      <c r="J1972" s="19" t="s">
        <v>48</v>
      </c>
      <c r="K1972" s="19" t="s">
        <v>50</v>
      </c>
      <c r="L1972" s="19" t="s">
        <v>51</v>
      </c>
    </row>
    <row r="1973" spans="1:12" ht="13.5" x14ac:dyDescent="0.25">
      <c r="A1973" s="3">
        <v>44880</v>
      </c>
      <c r="B1973" s="2">
        <v>75.371600000000001</v>
      </c>
      <c r="C1973" s="2">
        <v>46.706803133792747</v>
      </c>
      <c r="D1973" s="2">
        <v>2.3218078540125475E-2</v>
      </c>
      <c r="E1973" s="2">
        <v>-1.2673293346556247</v>
      </c>
      <c r="F1973" s="2">
        <v>75.44471999999999</v>
      </c>
      <c r="G1973" s="2">
        <v>75.450535000000016</v>
      </c>
      <c r="H1973" s="2">
        <v>77.019753999999992</v>
      </c>
      <c r="I1973" s="2">
        <v>70.770985000000053</v>
      </c>
      <c r="J1973" s="19" t="s">
        <v>54</v>
      </c>
      <c r="K1973" s="19" t="s">
        <v>50</v>
      </c>
      <c r="L1973" s="19" t="s">
        <v>55</v>
      </c>
    </row>
    <row r="1974" spans="1:12" ht="13.5" x14ac:dyDescent="0.25">
      <c r="A1974" s="3">
        <v>44881</v>
      </c>
      <c r="B1974" s="2">
        <v>75.487899999999996</v>
      </c>
      <c r="C1974" s="2">
        <v>47.921657726958919</v>
      </c>
      <c r="D1974" s="2">
        <v>-4.6074614506096623E-2</v>
      </c>
      <c r="E1974" s="2">
        <v>-1.3286630991627706</v>
      </c>
      <c r="F1974" s="2">
        <v>75.592560000000006</v>
      </c>
      <c r="G1974" s="2">
        <v>75.426450000000003</v>
      </c>
      <c r="H1974" s="2">
        <v>76.935038000000006</v>
      </c>
      <c r="I1974" s="2">
        <v>70.791684000000046</v>
      </c>
      <c r="J1974" s="19" t="s">
        <v>48</v>
      </c>
      <c r="K1974" s="19" t="s">
        <v>50</v>
      </c>
      <c r="L1974" s="19" t="s">
        <v>51</v>
      </c>
    </row>
    <row r="1975" spans="1:12" ht="13.5" x14ac:dyDescent="0.25">
      <c r="A1975" s="3">
        <v>44882</v>
      </c>
      <c r="B1975" s="2">
        <v>75.230400000000003</v>
      </c>
      <c r="C1975" s="2">
        <v>45.451185668736329</v>
      </c>
      <c r="D1975" s="2">
        <v>-6.0178865587829478E-2</v>
      </c>
      <c r="E1975" s="2">
        <v>-1.3087942715650738</v>
      </c>
      <c r="F1975" s="2">
        <v>75.44804000000002</v>
      </c>
      <c r="G1975" s="2">
        <v>75.409005000000008</v>
      </c>
      <c r="H1975" s="2">
        <v>76.838362000000004</v>
      </c>
      <c r="I1975" s="2">
        <v>70.814470000000043</v>
      </c>
      <c r="J1975" s="19" t="s">
        <v>54</v>
      </c>
      <c r="K1975" s="19" t="s">
        <v>50</v>
      </c>
      <c r="L1975" s="19" t="s">
        <v>47</v>
      </c>
    </row>
    <row r="1976" spans="1:12" ht="13.5" x14ac:dyDescent="0.25">
      <c r="A1976" s="3">
        <v>44883</v>
      </c>
      <c r="B1976" s="2">
        <v>75.0809</v>
      </c>
      <c r="C1976" s="2">
        <v>44.031917842162997</v>
      </c>
      <c r="D1976" s="2">
        <v>1.3126109953134346E-2</v>
      </c>
      <c r="E1976" s="2">
        <v>-1.2347248193163229</v>
      </c>
      <c r="F1976" s="2">
        <v>75.348359999999985</v>
      </c>
      <c r="G1976" s="2">
        <v>75.384499999999989</v>
      </c>
      <c r="H1976" s="2">
        <v>76.73869599999999</v>
      </c>
      <c r="I1976" s="2">
        <v>70.83456300000006</v>
      </c>
      <c r="J1976" s="19" t="s">
        <v>54</v>
      </c>
      <c r="K1976" s="19" t="s">
        <v>50</v>
      </c>
      <c r="L1976" s="19" t="s">
        <v>47</v>
      </c>
    </row>
    <row r="1977" spans="1:12" ht="13.5" x14ac:dyDescent="0.25">
      <c r="A1977" s="3">
        <v>44886</v>
      </c>
      <c r="B1977" s="2">
        <v>75.072599999999994</v>
      </c>
      <c r="C1977" s="2">
        <v>43.94986412488074</v>
      </c>
      <c r="D1977" s="2">
        <v>-8.0653480263535471E-2</v>
      </c>
      <c r="E1977" s="2">
        <v>-1.0993850555082927</v>
      </c>
      <c r="F1977" s="2">
        <v>75.248679999999993</v>
      </c>
      <c r="G1977" s="2">
        <v>75.361244999999982</v>
      </c>
      <c r="H1977" s="2">
        <v>76.640691999999987</v>
      </c>
      <c r="I1977" s="2">
        <v>70.856600000000057</v>
      </c>
      <c r="J1977" s="19" t="s">
        <v>54</v>
      </c>
      <c r="K1977" s="19" t="s">
        <v>50</v>
      </c>
      <c r="L1977" s="19" t="s">
        <v>47</v>
      </c>
    </row>
    <row r="1978" spans="1:12" ht="13.5" x14ac:dyDescent="0.25">
      <c r="A1978" s="3">
        <v>44887</v>
      </c>
      <c r="B1978" s="2">
        <v>75.055999999999997</v>
      </c>
      <c r="C1978" s="2">
        <v>43.774167574774765</v>
      </c>
      <c r="D1978" s="2">
        <v>-0.15566992866391161</v>
      </c>
      <c r="E1978" s="2">
        <v>-0.92697245713222565</v>
      </c>
      <c r="F1978" s="2">
        <v>75.185559999999995</v>
      </c>
      <c r="G1978" s="2">
        <v>75.318884999999995</v>
      </c>
      <c r="H1978" s="2">
        <v>76.547171999999989</v>
      </c>
      <c r="I1978" s="2">
        <v>70.87716400000005</v>
      </c>
      <c r="J1978" s="19" t="s">
        <v>54</v>
      </c>
      <c r="K1978" s="19" t="s">
        <v>52</v>
      </c>
      <c r="L1978" s="19" t="s">
        <v>47</v>
      </c>
    </row>
    <row r="1979" spans="1:12" ht="13.5" x14ac:dyDescent="0.25">
      <c r="A1979" s="3">
        <v>44888</v>
      </c>
      <c r="B1979" s="2">
        <v>74.416499999999999</v>
      </c>
      <c r="C1979" s="2">
        <v>37.546907374863096</v>
      </c>
      <c r="D1979" s="2">
        <v>-0.16880110699851514</v>
      </c>
      <c r="E1979" s="2">
        <v>-0.71025225260073432</v>
      </c>
      <c r="F1979" s="2">
        <v>74.971280000000007</v>
      </c>
      <c r="G1979" s="2">
        <v>75.265729999999991</v>
      </c>
      <c r="H1979" s="2">
        <v>76.448835999999986</v>
      </c>
      <c r="I1979" s="2">
        <v>70.899454000000048</v>
      </c>
      <c r="J1979" s="19" t="s">
        <v>54</v>
      </c>
      <c r="K1979" s="19" t="s">
        <v>52</v>
      </c>
      <c r="L1979" s="19" t="s">
        <v>47</v>
      </c>
    </row>
    <row r="1980" spans="1:12" ht="13.5" x14ac:dyDescent="0.25">
      <c r="A1980" s="3">
        <v>44889</v>
      </c>
      <c r="B1980" s="2">
        <v>74.333399999999997</v>
      </c>
      <c r="C1980" s="2">
        <v>36.8140195392943</v>
      </c>
      <c r="D1980" s="2">
        <v>1.8052825725078492E-2</v>
      </c>
      <c r="E1980" s="2">
        <v>-0.47827842016925831</v>
      </c>
      <c r="F1980" s="2">
        <v>74.791879999999992</v>
      </c>
      <c r="G1980" s="2">
        <v>75.228354999999993</v>
      </c>
      <c r="H1980" s="2">
        <v>76.357309999999984</v>
      </c>
      <c r="I1980" s="2">
        <v>70.920336000000049</v>
      </c>
      <c r="J1980" s="19" t="s">
        <v>54</v>
      </c>
      <c r="K1980" s="19" t="s">
        <v>52</v>
      </c>
      <c r="L1980" s="19" t="s">
        <v>47</v>
      </c>
    </row>
    <row r="1981" spans="1:12" ht="13.5" x14ac:dyDescent="0.25">
      <c r="A1981" s="3">
        <v>44890</v>
      </c>
      <c r="B1981" s="2">
        <v>74.748699999999999</v>
      </c>
      <c r="C1981" s="2">
        <v>42.820865687925199</v>
      </c>
      <c r="D1981" s="2">
        <v>9.4444336255236294E-2</v>
      </c>
      <c r="E1981" s="2">
        <v>-0.24921084882782998</v>
      </c>
      <c r="F1981" s="2">
        <v>74.725439999999992</v>
      </c>
      <c r="G1981" s="2">
        <v>75.186824999999999</v>
      </c>
      <c r="H1981" s="2">
        <v>76.269437999999994</v>
      </c>
      <c r="I1981" s="2">
        <v>70.937140500000041</v>
      </c>
      <c r="J1981" s="19" t="s">
        <v>54</v>
      </c>
      <c r="K1981" s="19" t="s">
        <v>52</v>
      </c>
      <c r="L1981" s="19" t="s">
        <v>47</v>
      </c>
    </row>
    <row r="1982" spans="1:12" ht="13.5" x14ac:dyDescent="0.25">
      <c r="A1982" s="3">
        <v>44893</v>
      </c>
      <c r="B1982" s="2">
        <v>75.413200000000003</v>
      </c>
      <c r="C1982" s="2">
        <v>50.869062188745644</v>
      </c>
      <c r="D1982" s="2">
        <v>0.1121853278528846</v>
      </c>
      <c r="E1982" s="2">
        <v>-4.0845420145748101E-2</v>
      </c>
      <c r="F1982" s="2">
        <v>74.793559999999999</v>
      </c>
      <c r="G1982" s="2">
        <v>75.178520000000006</v>
      </c>
      <c r="H1982" s="2">
        <v>76.205819999999989</v>
      </c>
      <c r="I1982" s="2">
        <v>70.955282000000039</v>
      </c>
      <c r="J1982" s="19" t="s">
        <v>54</v>
      </c>
      <c r="K1982" s="19" t="s">
        <v>52</v>
      </c>
      <c r="L1982" s="19" t="s">
        <v>55</v>
      </c>
    </row>
    <row r="1983" spans="1:12" ht="13.5" x14ac:dyDescent="0.25">
      <c r="A1983" s="3">
        <v>44894</v>
      </c>
      <c r="B1983" s="2">
        <v>74.748699999999999</v>
      </c>
      <c r="C1983" s="2">
        <v>44.173226323665837</v>
      </c>
      <c r="D1983" s="2">
        <v>0.14515008961338083</v>
      </c>
      <c r="E1983" s="2">
        <v>0.17753414261983835</v>
      </c>
      <c r="F1983" s="2">
        <v>74.732100000000003</v>
      </c>
      <c r="G1983" s="2">
        <v>75.129100000000022</v>
      </c>
      <c r="H1983" s="2">
        <v>76.119443999999987</v>
      </c>
      <c r="I1983" s="2">
        <v>70.971729000000039</v>
      </c>
      <c r="J1983" s="19" t="s">
        <v>54</v>
      </c>
      <c r="K1983" s="19" t="s">
        <v>50</v>
      </c>
      <c r="L1983" s="19" t="s">
        <v>47</v>
      </c>
    </row>
    <row r="1984" spans="1:12" ht="13.5" x14ac:dyDescent="0.25">
      <c r="A1984" s="3">
        <v>44895</v>
      </c>
      <c r="B1984" s="2">
        <v>74.665700000000001</v>
      </c>
      <c r="C1984" s="2">
        <v>43.404705442733032</v>
      </c>
      <c r="D1984" s="2">
        <v>0.20046208142446176</v>
      </c>
      <c r="E1984" s="2">
        <v>0.37148367185091696</v>
      </c>
      <c r="F1984" s="2">
        <v>74.781939999999992</v>
      </c>
      <c r="G1984" s="2">
        <v>75.104185000000001</v>
      </c>
      <c r="H1984" s="2">
        <v>76.029745999999989</v>
      </c>
      <c r="I1984" s="2">
        <v>70.982242000000028</v>
      </c>
      <c r="J1984" s="19" t="s">
        <v>54</v>
      </c>
      <c r="K1984" s="19" t="s">
        <v>50</v>
      </c>
      <c r="L1984" s="19" t="s">
        <v>55</v>
      </c>
    </row>
    <row r="1985" spans="1:12" ht="13.5" x14ac:dyDescent="0.25">
      <c r="A1985" s="3">
        <v>44896</v>
      </c>
      <c r="B1985" s="2">
        <v>74.748699999999999</v>
      </c>
      <c r="C1985" s="2">
        <v>44.445583434239119</v>
      </c>
      <c r="D1985" s="2">
        <v>0.20511948718613837</v>
      </c>
      <c r="E1985" s="2">
        <v>0.54289785734147344</v>
      </c>
      <c r="F1985" s="2">
        <v>74.864999999999995</v>
      </c>
      <c r="G1985" s="2">
        <v>75.075530000000015</v>
      </c>
      <c r="H1985" s="2">
        <v>75.941708000000006</v>
      </c>
      <c r="I1985" s="2">
        <v>70.987135000000023</v>
      </c>
      <c r="J1985" s="19" t="s">
        <v>48</v>
      </c>
      <c r="K1985" s="19" t="s">
        <v>50</v>
      </c>
      <c r="L1985" s="19" t="s">
        <v>51</v>
      </c>
    </row>
    <row r="1986" spans="1:12" ht="13.5" x14ac:dyDescent="0.25">
      <c r="A1986" s="3">
        <v>44897</v>
      </c>
      <c r="B1986" s="2">
        <v>74.748699999999999</v>
      </c>
      <c r="C1986" s="2">
        <v>44.445583434239119</v>
      </c>
      <c r="D1986" s="2">
        <v>0.18892036649016575</v>
      </c>
      <c r="E1986" s="2">
        <v>0.70792915131688772</v>
      </c>
      <c r="F1986" s="2">
        <v>74.864999999999995</v>
      </c>
      <c r="G1986" s="2">
        <v>75.023620000000022</v>
      </c>
      <c r="H1986" s="2">
        <v>75.837060000000008</v>
      </c>
      <c r="I1986" s="2">
        <v>70.993616000000017</v>
      </c>
      <c r="J1986" s="19" t="s">
        <v>54</v>
      </c>
      <c r="K1986" s="19" t="s">
        <v>50</v>
      </c>
      <c r="L1986" s="19" t="s">
        <v>50</v>
      </c>
    </row>
    <row r="1987" spans="1:12" ht="13.5" x14ac:dyDescent="0.25">
      <c r="A1987" s="3">
        <v>44900</v>
      </c>
      <c r="B1987" s="2">
        <v>74.748699999999999</v>
      </c>
      <c r="C1987" s="2">
        <v>44.445583434239119</v>
      </c>
      <c r="D1987" s="2">
        <v>0.17658464097064552</v>
      </c>
      <c r="E1987" s="2">
        <v>0.86564319382924548</v>
      </c>
      <c r="F1987" s="2">
        <v>74.732099999999988</v>
      </c>
      <c r="G1987" s="2">
        <v>75.023620000000022</v>
      </c>
      <c r="H1987" s="2">
        <v>75.760484000000019</v>
      </c>
      <c r="I1987" s="2">
        <v>71.004067500000033</v>
      </c>
      <c r="J1987" s="19" t="s">
        <v>54</v>
      </c>
      <c r="K1987" s="19" t="s">
        <v>50</v>
      </c>
      <c r="L1987" s="19" t="s">
        <v>47</v>
      </c>
    </row>
    <row r="1988" spans="1:12" ht="13.5" x14ac:dyDescent="0.25">
      <c r="A1988" s="3">
        <v>44901</v>
      </c>
      <c r="B1988" s="2">
        <v>74.748699999999999</v>
      </c>
      <c r="C1988" s="2">
        <v>44.445583434239126</v>
      </c>
      <c r="D1988" s="2">
        <v>0.16604486011095787</v>
      </c>
      <c r="E1988" s="2">
        <v>1.0154784663724792</v>
      </c>
      <c r="F1988" s="2">
        <v>74.732099999999988</v>
      </c>
      <c r="G1988" s="2">
        <v>75.023620000000022</v>
      </c>
      <c r="H1988" s="2">
        <v>75.685568000000018</v>
      </c>
      <c r="I1988" s="2">
        <v>71.024802500000021</v>
      </c>
      <c r="J1988" s="19" t="s">
        <v>54</v>
      </c>
      <c r="K1988" s="19" t="s">
        <v>50</v>
      </c>
      <c r="L1988" s="19" t="s">
        <v>50</v>
      </c>
    </row>
    <row r="1989" spans="1:12" ht="13.5" x14ac:dyDescent="0.25">
      <c r="A1989" s="3">
        <v>44902</v>
      </c>
      <c r="B1989" s="2">
        <v>74.748699999999999</v>
      </c>
      <c r="C1989" s="2">
        <v>44.445583434239133</v>
      </c>
      <c r="D1989" s="2">
        <v>6.1012326843552955E-2</v>
      </c>
      <c r="E1989" s="2">
        <v>1.0570329378299554</v>
      </c>
      <c r="F1989" s="2">
        <v>74.748699999999999</v>
      </c>
      <c r="G1989" s="2">
        <v>75.023620000000022</v>
      </c>
      <c r="H1989" s="2">
        <v>75.604174000000015</v>
      </c>
      <c r="I1989" s="2">
        <v>71.037239500000027</v>
      </c>
      <c r="J1989" s="19" t="s">
        <v>48</v>
      </c>
      <c r="K1989" s="19" t="s">
        <v>50</v>
      </c>
      <c r="L1989" s="19" t="s">
        <v>51</v>
      </c>
    </row>
    <row r="1990" spans="1:12" ht="13.5" x14ac:dyDescent="0.25">
      <c r="A1990" s="3">
        <v>44903</v>
      </c>
      <c r="B1990" s="2">
        <v>74.100899999999996</v>
      </c>
      <c r="C1990" s="2">
        <v>36.794999695217435</v>
      </c>
      <c r="D1990" s="2">
        <v>9.4413981942409464E-3</v>
      </c>
      <c r="E1990" s="2">
        <v>1.0330475663702003</v>
      </c>
      <c r="F1990" s="2">
        <v>74.619139999999987</v>
      </c>
      <c r="G1990" s="2">
        <v>74.931015000000031</v>
      </c>
      <c r="H1990" s="2">
        <v>75.510656000000012</v>
      </c>
      <c r="I1990" s="2">
        <v>71.046437500000025</v>
      </c>
      <c r="J1990" s="19" t="s">
        <v>54</v>
      </c>
      <c r="K1990" s="19" t="s">
        <v>50</v>
      </c>
      <c r="L1990" s="19" t="s">
        <v>47</v>
      </c>
    </row>
    <row r="1991" spans="1:12" ht="13.5" x14ac:dyDescent="0.25">
      <c r="A1991" s="3">
        <v>44904</v>
      </c>
      <c r="B1991" s="2">
        <v>74.582599999999999</v>
      </c>
      <c r="C1991" s="2">
        <v>44.451939724542285</v>
      </c>
      <c r="D1991" s="2">
        <v>-2.1037095487486113E-4</v>
      </c>
      <c r="E1991" s="2">
        <v>0.96411976567959823</v>
      </c>
      <c r="F1991" s="2">
        <v>74.585920000000002</v>
      </c>
      <c r="G1991" s="2">
        <v>74.881180000000015</v>
      </c>
      <c r="H1991" s="2">
        <v>75.42428000000001</v>
      </c>
      <c r="I1991" s="2">
        <v>71.058044000000024</v>
      </c>
      <c r="J1991" s="19" t="s">
        <v>54</v>
      </c>
      <c r="K1991" s="19" t="s">
        <v>50</v>
      </c>
      <c r="L1991" s="19" t="s">
        <v>47</v>
      </c>
    </row>
    <row r="1992" spans="1:12" ht="13.5" x14ac:dyDescent="0.25">
      <c r="A1992" s="3">
        <v>44907</v>
      </c>
      <c r="B1992" s="2">
        <v>74.092600000000004</v>
      </c>
      <c r="C1992" s="2">
        <v>39.24383862526507</v>
      </c>
      <c r="D1992" s="2">
        <v>0.13265004205884168</v>
      </c>
      <c r="E1992" s="2">
        <v>0.89867082906129536</v>
      </c>
      <c r="F1992" s="2">
        <v>74.454700000000003</v>
      </c>
      <c r="G1992" s="2">
        <v>74.807259999999999</v>
      </c>
      <c r="H1992" s="2">
        <v>75.362986000000021</v>
      </c>
      <c r="I1992" s="2">
        <v>71.075141000000031</v>
      </c>
      <c r="J1992" s="19" t="s">
        <v>54</v>
      </c>
      <c r="K1992" s="19" t="s">
        <v>50</v>
      </c>
      <c r="L1992" s="19" t="s">
        <v>47</v>
      </c>
    </row>
    <row r="1993" spans="1:12" ht="13.5" x14ac:dyDescent="0.25">
      <c r="A1993" s="3">
        <v>44908</v>
      </c>
      <c r="B1993" s="2">
        <v>74.831800000000001</v>
      </c>
      <c r="C1993" s="2">
        <v>48.959157984702379</v>
      </c>
      <c r="D1993" s="2">
        <v>9.3294524709946813E-2</v>
      </c>
      <c r="E1993" s="2">
        <v>0.80081480944137717</v>
      </c>
      <c r="F1993" s="2">
        <v>74.471320000000006</v>
      </c>
      <c r="G1993" s="2">
        <v>74.780270000000002</v>
      </c>
      <c r="H1993" s="2">
        <v>75.316476000000023</v>
      </c>
      <c r="I1993" s="2">
        <v>71.099904500000036</v>
      </c>
      <c r="J1993" s="19" t="s">
        <v>54</v>
      </c>
      <c r="K1993" s="19" t="s">
        <v>50</v>
      </c>
      <c r="L1993" s="19" t="s">
        <v>55</v>
      </c>
    </row>
    <row r="1994" spans="1:12" ht="13.5" x14ac:dyDescent="0.25">
      <c r="A1994" s="3">
        <v>44909</v>
      </c>
      <c r="B1994" s="2">
        <v>74.748699999999999</v>
      </c>
      <c r="C1994" s="2">
        <v>48.029341722660462</v>
      </c>
      <c r="D1994" s="2">
        <v>5.3836560693454771E-2</v>
      </c>
      <c r="E1994" s="2">
        <v>0.75512203954538559</v>
      </c>
      <c r="F1994" s="2">
        <v>74.471319999999992</v>
      </c>
      <c r="G1994" s="2">
        <v>74.743309999999994</v>
      </c>
      <c r="H1994" s="2">
        <v>75.250862000000012</v>
      </c>
      <c r="I1994" s="2">
        <v>71.122664500000027</v>
      </c>
      <c r="J1994" s="19" t="s">
        <v>54</v>
      </c>
      <c r="K1994" s="19" t="s">
        <v>50</v>
      </c>
      <c r="L1994" s="19" t="s">
        <v>50</v>
      </c>
    </row>
    <row r="1995" spans="1:12" ht="13.5" x14ac:dyDescent="0.25">
      <c r="A1995" s="3">
        <v>44910</v>
      </c>
      <c r="B1995" s="2">
        <v>74.748699999999999</v>
      </c>
      <c r="C1995" s="2">
        <v>48.029341722660462</v>
      </c>
      <c r="D1995" s="2">
        <v>3.4132041185443995E-2</v>
      </c>
      <c r="E1995" s="2">
        <v>0.71989606245199689</v>
      </c>
      <c r="F1995" s="2">
        <v>74.600879999999989</v>
      </c>
      <c r="G1995" s="2">
        <v>74.719224999999994</v>
      </c>
      <c r="H1995" s="2">
        <v>75.201030000000017</v>
      </c>
      <c r="I1995" s="2">
        <v>71.150983000000039</v>
      </c>
      <c r="J1995" s="19" t="s">
        <v>54</v>
      </c>
      <c r="K1995" s="19" t="s">
        <v>50</v>
      </c>
      <c r="L1995" s="19" t="s">
        <v>55</v>
      </c>
    </row>
    <row r="1996" spans="1:12" ht="13.5" x14ac:dyDescent="0.25">
      <c r="A1996" s="3">
        <v>44911</v>
      </c>
      <c r="B1996" s="2">
        <v>74.748699999999999</v>
      </c>
      <c r="C1996" s="2">
        <v>48.029341722660462</v>
      </c>
      <c r="D1996" s="2">
        <v>1.8305058195579704E-2</v>
      </c>
      <c r="E1996" s="2">
        <v>0.66658420372080029</v>
      </c>
      <c r="F1996" s="2">
        <v>74.634099999999989</v>
      </c>
      <c r="G1996" s="2">
        <v>74.702615000000009</v>
      </c>
      <c r="H1996" s="2">
        <v>75.174784000000017</v>
      </c>
      <c r="I1996" s="2">
        <v>71.177316500000032</v>
      </c>
      <c r="J1996" s="19" t="s">
        <v>54</v>
      </c>
      <c r="K1996" s="19" t="s">
        <v>50</v>
      </c>
      <c r="L1996" s="19" t="s">
        <v>55</v>
      </c>
    </row>
    <row r="1997" spans="1:12" ht="13.5" x14ac:dyDescent="0.25">
      <c r="A1997" s="3">
        <v>44914</v>
      </c>
      <c r="B1997" s="2">
        <v>74.748699999999999</v>
      </c>
      <c r="C1997" s="2">
        <v>48.029341722660462</v>
      </c>
      <c r="D1997" s="2">
        <v>5.6963956457281029E-3</v>
      </c>
      <c r="E1997" s="2">
        <v>0.60208492868578656</v>
      </c>
      <c r="F1997" s="2">
        <v>74.765320000000003</v>
      </c>
      <c r="G1997" s="2">
        <v>74.686420000000012</v>
      </c>
      <c r="H1997" s="2">
        <v>75.141562000000022</v>
      </c>
      <c r="I1997" s="2">
        <v>71.198091000000034</v>
      </c>
      <c r="J1997" s="19" t="s">
        <v>54</v>
      </c>
      <c r="K1997" s="19" t="s">
        <v>50</v>
      </c>
      <c r="L1997" s="19" t="s">
        <v>55</v>
      </c>
    </row>
    <row r="1998" spans="1:12" ht="13.5" x14ac:dyDescent="0.25">
      <c r="A1998" s="3">
        <v>44915</v>
      </c>
      <c r="B1998" s="2">
        <v>74.748699999999999</v>
      </c>
      <c r="C1998" s="2">
        <v>48.029341722660462</v>
      </c>
      <c r="D1998" s="2">
        <v>-4.2471023137835573E-3</v>
      </c>
      <c r="E1998" s="2">
        <v>0.49661211271303995</v>
      </c>
      <c r="F1998" s="2">
        <v>74.748699999999999</v>
      </c>
      <c r="G1998" s="2">
        <v>74.671055000000024</v>
      </c>
      <c r="H1998" s="2">
        <v>75.116646000000031</v>
      </c>
      <c r="I1998" s="2">
        <v>71.218468500000029</v>
      </c>
      <c r="J1998" s="19" t="s">
        <v>54</v>
      </c>
      <c r="K1998" s="19" t="s">
        <v>50</v>
      </c>
      <c r="L1998" s="19" t="s">
        <v>47</v>
      </c>
    </row>
    <row r="1999" spans="1:12" ht="13.5" x14ac:dyDescent="0.25">
      <c r="A1999" s="3">
        <v>44916</v>
      </c>
      <c r="B1999" s="2">
        <v>74.740399999999994</v>
      </c>
      <c r="C1999" s="2">
        <v>47.897734823045461</v>
      </c>
      <c r="D1999" s="2">
        <v>-1.1374377326916374E-2</v>
      </c>
      <c r="E1999" s="2">
        <v>0.33931864465318878</v>
      </c>
      <c r="F1999" s="2">
        <v>74.747039999999998</v>
      </c>
      <c r="G1999" s="2">
        <v>74.68725000000002</v>
      </c>
      <c r="H1999" s="2">
        <v>75.09156400000002</v>
      </c>
      <c r="I1999" s="2">
        <v>71.229672500000035</v>
      </c>
      <c r="J1999" s="19" t="s">
        <v>54</v>
      </c>
      <c r="K1999" s="19" t="s">
        <v>50</v>
      </c>
      <c r="L1999" s="19" t="s">
        <v>47</v>
      </c>
    </row>
    <row r="2000" spans="1:12" ht="13.5" x14ac:dyDescent="0.25">
      <c r="A2000" s="3">
        <v>44917</v>
      </c>
      <c r="B2000" s="2">
        <v>74.715500000000006</v>
      </c>
      <c r="C2000" s="2">
        <v>47.47742924174959</v>
      </c>
      <c r="D2000" s="2">
        <v>-0.11455130929076063</v>
      </c>
      <c r="E2000" s="2">
        <v>0.18417230319566236</v>
      </c>
      <c r="F2000" s="2">
        <v>74.740399999999994</v>
      </c>
      <c r="G2000" s="2">
        <v>74.706355000000016</v>
      </c>
      <c r="H2000" s="2">
        <v>75.070966000000013</v>
      </c>
      <c r="I2000" s="2">
        <v>71.245914000000042</v>
      </c>
      <c r="J2000" s="19" t="s">
        <v>54</v>
      </c>
      <c r="K2000" s="19" t="s">
        <v>50</v>
      </c>
      <c r="L2000" s="19" t="s">
        <v>47</v>
      </c>
    </row>
    <row r="2001" spans="1:12" ht="13.5" x14ac:dyDescent="0.25">
      <c r="A2001" s="3">
        <v>44918</v>
      </c>
      <c r="B2001" s="2">
        <v>74.7072</v>
      </c>
      <c r="C2001" s="2">
        <v>47.328343909133025</v>
      </c>
      <c r="D2001" s="2">
        <v>-0.12636399035312706</v>
      </c>
      <c r="E2001" s="2">
        <v>3.4385855449741431E-2</v>
      </c>
      <c r="F2001" s="2">
        <v>74.732100000000003</v>
      </c>
      <c r="G2001" s="2">
        <v>74.704280000000011</v>
      </c>
      <c r="H2001" s="2">
        <v>75.057014000000024</v>
      </c>
      <c r="I2001" s="2">
        <v>71.265687000000028</v>
      </c>
      <c r="J2001" s="19" t="s">
        <v>54</v>
      </c>
      <c r="K2001" s="19" t="s">
        <v>50</v>
      </c>
      <c r="L2001" s="19" t="s">
        <v>47</v>
      </c>
    </row>
    <row r="2002" spans="1:12" ht="13.5" x14ac:dyDescent="0.25">
      <c r="A2002" s="3">
        <v>44921</v>
      </c>
      <c r="B2002" s="2">
        <v>74.582599999999999</v>
      </c>
      <c r="C2002" s="2">
        <v>45.041757164568786</v>
      </c>
      <c r="D2002" s="2">
        <v>-0.20175382320422841</v>
      </c>
      <c r="E2002" s="2">
        <v>-0.10737318896079998</v>
      </c>
      <c r="F2002" s="2">
        <v>74.698880000000003</v>
      </c>
      <c r="G2002" s="2">
        <v>74.662750000000003</v>
      </c>
      <c r="H2002" s="2">
        <v>75.045386000000022</v>
      </c>
      <c r="I2002" s="2">
        <v>71.282653500000038</v>
      </c>
      <c r="J2002" s="19" t="s">
        <v>54</v>
      </c>
      <c r="K2002" s="19" t="s">
        <v>50</v>
      </c>
      <c r="L2002" s="19" t="s">
        <v>47</v>
      </c>
    </row>
    <row r="2003" spans="1:12" ht="13.5" x14ac:dyDescent="0.25">
      <c r="A2003" s="3">
        <v>44922</v>
      </c>
      <c r="B2003" s="2">
        <v>74.740399999999994</v>
      </c>
      <c r="C2003" s="2">
        <v>48.439255062228767</v>
      </c>
      <c r="D2003" s="2">
        <v>-0.16207060024478892</v>
      </c>
      <c r="E2003" s="2">
        <v>-0.28428091228271923</v>
      </c>
      <c r="F2003" s="2">
        <v>74.697219999999987</v>
      </c>
      <c r="G2003" s="2">
        <v>74.662334999999999</v>
      </c>
      <c r="H2003" s="2">
        <v>75.036914000000024</v>
      </c>
      <c r="I2003" s="2">
        <v>71.299813500000027</v>
      </c>
      <c r="J2003" s="19" t="s">
        <v>48</v>
      </c>
      <c r="K2003" s="19" t="s">
        <v>50</v>
      </c>
      <c r="L2003" s="19" t="s">
        <v>53</v>
      </c>
    </row>
    <row r="2004" spans="1:12" ht="13.5" x14ac:dyDescent="0.25">
      <c r="A2004" s="3">
        <v>44923</v>
      </c>
      <c r="B2004" s="2">
        <v>73.918199999999999</v>
      </c>
      <c r="C2004" s="2">
        <v>35.963998503410238</v>
      </c>
      <c r="D2004" s="2">
        <v>-7.9972113877772699E-2</v>
      </c>
      <c r="E2004" s="2">
        <v>-0.51229171971162923</v>
      </c>
      <c r="F2004" s="2">
        <v>74.532780000000017</v>
      </c>
      <c r="G2004" s="2">
        <v>74.624959999999987</v>
      </c>
      <c r="H2004" s="2">
        <v>74.995886000000027</v>
      </c>
      <c r="I2004" s="2">
        <v>71.316038500000033</v>
      </c>
      <c r="J2004" s="19" t="s">
        <v>54</v>
      </c>
      <c r="K2004" s="19" t="s">
        <v>50</v>
      </c>
      <c r="L2004" s="19" t="s">
        <v>47</v>
      </c>
    </row>
    <row r="2005" spans="1:12" ht="13.5" x14ac:dyDescent="0.25">
      <c r="A2005" s="3">
        <v>44924</v>
      </c>
      <c r="B2005" s="2">
        <v>74.7072</v>
      </c>
      <c r="C2005" s="2">
        <v>49.424871807560635</v>
      </c>
      <c r="D2005" s="2">
        <v>-6.37186318081433E-2</v>
      </c>
      <c r="E2005" s="2">
        <v>-0.70136237406668367</v>
      </c>
      <c r="F2005" s="2">
        <v>74.531120000000001</v>
      </c>
      <c r="G2005" s="2">
        <v>74.622884999999997</v>
      </c>
      <c r="H2005" s="2">
        <v>74.978444000000025</v>
      </c>
      <c r="I2005" s="2">
        <v>71.332238500000017</v>
      </c>
      <c r="J2005" s="19" t="s">
        <v>48</v>
      </c>
      <c r="K2005" s="19" t="s">
        <v>50</v>
      </c>
      <c r="L2005" s="19" t="s">
        <v>53</v>
      </c>
    </row>
    <row r="2006" spans="1:12" ht="13.5" x14ac:dyDescent="0.25">
      <c r="A2006" s="3">
        <v>44925</v>
      </c>
      <c r="B2006" s="2">
        <v>74.790199999999999</v>
      </c>
      <c r="C2006" s="2">
        <v>50.601260047390561</v>
      </c>
      <c r="D2006" s="2">
        <v>-5.5933497630405782E-2</v>
      </c>
      <c r="E2006" s="2">
        <v>-0.86148492695269341</v>
      </c>
      <c r="F2006" s="2">
        <v>74.547719999999998</v>
      </c>
      <c r="G2006" s="2">
        <v>74.624960000000002</v>
      </c>
      <c r="H2006" s="2">
        <v>74.962828000000016</v>
      </c>
      <c r="I2006" s="2">
        <v>71.348853500000018</v>
      </c>
      <c r="J2006" s="19" t="s">
        <v>48</v>
      </c>
      <c r="K2006" s="19" t="s">
        <v>50</v>
      </c>
      <c r="L2006" s="19" t="s">
        <v>51</v>
      </c>
    </row>
    <row r="2007" spans="1:12" ht="13.5" x14ac:dyDescent="0.25">
      <c r="A2007" s="3">
        <v>44928</v>
      </c>
      <c r="B2007" s="2">
        <v>74.748699999999999</v>
      </c>
      <c r="C2007" s="2">
        <v>49.975332504938784</v>
      </c>
      <c r="D2007" s="2">
        <v>-4.6595475153509369E-2</v>
      </c>
      <c r="E2007" s="2">
        <v>-0.98613777830635474</v>
      </c>
      <c r="F2007" s="2">
        <v>74.580939999999984</v>
      </c>
      <c r="G2007" s="2">
        <v>74.624960000000002</v>
      </c>
      <c r="H2007" s="2">
        <v>74.947048000000009</v>
      </c>
      <c r="I2007" s="2">
        <v>71.372407500000023</v>
      </c>
      <c r="J2007" s="19" t="s">
        <v>48</v>
      </c>
      <c r="K2007" s="19" t="s">
        <v>50</v>
      </c>
      <c r="L2007" s="19" t="s">
        <v>51</v>
      </c>
    </row>
    <row r="2008" spans="1:12" ht="13.5" x14ac:dyDescent="0.25">
      <c r="A2008" s="3">
        <v>44929</v>
      </c>
      <c r="B2008" s="2">
        <v>74.773600000000002</v>
      </c>
      <c r="C2008" s="2">
        <v>50.371998934562491</v>
      </c>
      <c r="D2008" s="2">
        <v>-4.0592802555877938E-2</v>
      </c>
      <c r="E2008" s="2">
        <v>-1.0118851680512713</v>
      </c>
      <c r="F2008" s="2">
        <v>74.587580000000003</v>
      </c>
      <c r="G2008" s="2">
        <v>74.626204999999999</v>
      </c>
      <c r="H2008" s="2">
        <v>74.924456000000021</v>
      </c>
      <c r="I2008" s="2">
        <v>71.396880000000024</v>
      </c>
      <c r="J2008" s="19" t="s">
        <v>48</v>
      </c>
      <c r="K2008" s="19" t="s">
        <v>50</v>
      </c>
      <c r="L2008" s="19" t="s">
        <v>51</v>
      </c>
    </row>
    <row r="2009" spans="1:12" ht="13.5" x14ac:dyDescent="0.25">
      <c r="A2009" s="3">
        <v>44930</v>
      </c>
      <c r="B2009" s="2">
        <v>75.0809</v>
      </c>
      <c r="C2009" s="2">
        <v>55.103526382657613</v>
      </c>
      <c r="D2009" s="2">
        <v>-5.9750904622646317E-2</v>
      </c>
      <c r="E2009" s="2">
        <v>-0.97598280947803695</v>
      </c>
      <c r="F2009" s="2">
        <v>74.820120000000003</v>
      </c>
      <c r="G2009" s="2">
        <v>74.642814999999999</v>
      </c>
      <c r="H2009" s="2">
        <v>74.916482000000016</v>
      </c>
      <c r="I2009" s="2">
        <v>71.420467000000031</v>
      </c>
      <c r="J2009" s="19" t="s">
        <v>48</v>
      </c>
      <c r="K2009" s="19" t="s">
        <v>50</v>
      </c>
      <c r="L2009" s="19" t="s">
        <v>51</v>
      </c>
    </row>
    <row r="2010" spans="1:12" ht="13.5" x14ac:dyDescent="0.25">
      <c r="A2010" s="3">
        <v>44931</v>
      </c>
      <c r="B2010" s="2">
        <v>75.570999999999998</v>
      </c>
      <c r="C2010" s="2">
        <v>61.42086170297555</v>
      </c>
      <c r="D2010" s="2">
        <v>-0.11809470647411047</v>
      </c>
      <c r="E2010" s="2">
        <v>-0.90514322161754301</v>
      </c>
      <c r="F2010" s="2">
        <v>74.992879999999985</v>
      </c>
      <c r="G2010" s="2">
        <v>74.716319999999996</v>
      </c>
      <c r="H2010" s="2">
        <v>74.92628400000001</v>
      </c>
      <c r="I2010" s="2">
        <v>71.448926500000027</v>
      </c>
      <c r="J2010" s="19" t="s">
        <v>48</v>
      </c>
      <c r="K2010" s="19" t="s">
        <v>49</v>
      </c>
      <c r="L2010" s="19" t="s">
        <v>51</v>
      </c>
    </row>
    <row r="2011" spans="1:12" ht="13.5" x14ac:dyDescent="0.25">
      <c r="A2011" s="3">
        <v>44932</v>
      </c>
      <c r="B2011" s="2">
        <v>77.738699999999994</v>
      </c>
      <c r="C2011" s="2">
        <v>76.901836603083865</v>
      </c>
      <c r="D2011" s="2">
        <v>-0.33405643491643389</v>
      </c>
      <c r="E2011" s="2">
        <v>-0.81798256081158371</v>
      </c>
      <c r="F2011" s="2">
        <v>75.582580000000007</v>
      </c>
      <c r="G2011" s="2">
        <v>74.874124999999978</v>
      </c>
      <c r="H2011" s="2">
        <v>74.96947200000001</v>
      </c>
      <c r="I2011" s="2">
        <v>71.487232000000034</v>
      </c>
      <c r="J2011" s="19" t="s">
        <v>48</v>
      </c>
      <c r="K2011" s="19" t="s">
        <v>49</v>
      </c>
      <c r="L2011" s="19" t="s">
        <v>51</v>
      </c>
    </row>
    <row r="2012" spans="1:12" ht="13.5" x14ac:dyDescent="0.25">
      <c r="A2012" s="3">
        <v>44935</v>
      </c>
      <c r="B2012" s="2">
        <v>78.818399999999997</v>
      </c>
      <c r="C2012" s="2">
        <v>80.993008838578206</v>
      </c>
      <c r="D2012" s="2">
        <v>-0.63314432546336263</v>
      </c>
      <c r="E2012" s="2">
        <v>-0.72282421927108875</v>
      </c>
      <c r="F2012" s="2">
        <v>76.396519999999995</v>
      </c>
      <c r="G2012" s="2">
        <v>75.110414999999989</v>
      </c>
      <c r="H2012" s="2">
        <v>75.034254000000018</v>
      </c>
      <c r="I2012" s="2">
        <v>71.531134500000036</v>
      </c>
      <c r="J2012" s="19" t="s">
        <v>48</v>
      </c>
      <c r="K2012" s="19" t="s">
        <v>49</v>
      </c>
      <c r="L2012" s="19" t="s">
        <v>51</v>
      </c>
    </row>
    <row r="2013" spans="1:12" ht="13.5" x14ac:dyDescent="0.25">
      <c r="A2013" s="3">
        <v>44936</v>
      </c>
      <c r="B2013" s="2">
        <v>81.974400000000003</v>
      </c>
      <c r="C2013" s="2">
        <v>87.796917130111723</v>
      </c>
      <c r="D2013" s="2">
        <v>-1.1180292046615392</v>
      </c>
      <c r="E2013" s="2">
        <v>-0.6104598502301124</v>
      </c>
      <c r="F2013" s="2">
        <v>77.836680000000001</v>
      </c>
      <c r="G2013" s="2">
        <v>75.467545000000001</v>
      </c>
      <c r="H2013" s="2">
        <v>75.15900000000002</v>
      </c>
      <c r="I2013" s="2">
        <v>71.591214000000036</v>
      </c>
      <c r="J2013" s="19" t="s">
        <v>48</v>
      </c>
      <c r="K2013" s="19" t="s">
        <v>49</v>
      </c>
      <c r="L2013" s="19" t="s">
        <v>51</v>
      </c>
    </row>
    <row r="2014" spans="1:12" ht="13.5" x14ac:dyDescent="0.25">
      <c r="A2014" s="3">
        <v>44937</v>
      </c>
      <c r="B2014" s="2">
        <v>78.909700000000001</v>
      </c>
      <c r="C2014" s="2">
        <v>63.882386249852281</v>
      </c>
      <c r="D2014" s="2">
        <v>-1.4670999310457233</v>
      </c>
      <c r="E2014" s="2">
        <v>-0.49488092409529955</v>
      </c>
      <c r="F2014" s="2">
        <v>78.602439999999987</v>
      </c>
      <c r="G2014" s="2">
        <v>75.675594999999987</v>
      </c>
      <c r="H2014" s="2">
        <v>75.233914000000027</v>
      </c>
      <c r="I2014" s="2">
        <v>71.635970000000043</v>
      </c>
      <c r="J2014" s="19" t="s">
        <v>48</v>
      </c>
      <c r="K2014" s="19" t="s">
        <v>49</v>
      </c>
      <c r="L2014" s="19" t="s">
        <v>51</v>
      </c>
    </row>
    <row r="2015" spans="1:12" ht="13.5" x14ac:dyDescent="0.25">
      <c r="A2015" s="3">
        <v>44938</v>
      </c>
      <c r="B2015" s="2">
        <v>81.268500000000003</v>
      </c>
      <c r="C2015" s="2">
        <v>70.53480717685818</v>
      </c>
      <c r="D2015" s="2">
        <v>-1.8340938057792471</v>
      </c>
      <c r="E2015" s="2">
        <v>-0.37808862172390678</v>
      </c>
      <c r="F2015" s="2">
        <v>79.74194</v>
      </c>
      <c r="G2015" s="2">
        <v>76.001585000000006</v>
      </c>
      <c r="H2015" s="2">
        <v>75.352848000000023</v>
      </c>
      <c r="I2015" s="2">
        <v>71.69498150000004</v>
      </c>
      <c r="J2015" s="19" t="s">
        <v>48</v>
      </c>
      <c r="K2015" s="19" t="s">
        <v>49</v>
      </c>
      <c r="L2015" s="19" t="s">
        <v>51</v>
      </c>
    </row>
    <row r="2016" spans="1:12" ht="13.5" x14ac:dyDescent="0.25">
      <c r="A2016" s="3">
        <v>44939</v>
      </c>
      <c r="B2016" s="2">
        <v>80.5625</v>
      </c>
      <c r="C2016" s="2">
        <v>66.581912844342568</v>
      </c>
      <c r="D2016" s="2">
        <v>-2.1104303879120181</v>
      </c>
      <c r="E2016" s="2">
        <v>-0.24333519312518265</v>
      </c>
      <c r="F2016" s="2">
        <v>80.306700000000006</v>
      </c>
      <c r="G2016" s="2">
        <v>76.292274999999989</v>
      </c>
      <c r="H2016" s="2">
        <v>75.448360000000022</v>
      </c>
      <c r="I2016" s="2">
        <v>71.762295000000037</v>
      </c>
      <c r="J2016" s="19" t="s">
        <v>48</v>
      </c>
      <c r="K2016" s="19" t="s">
        <v>49</v>
      </c>
      <c r="L2016" s="19" t="s">
        <v>51</v>
      </c>
    </row>
    <row r="2017" spans="1:12" ht="13.5" x14ac:dyDescent="0.25">
      <c r="A2017" s="3">
        <v>44942</v>
      </c>
      <c r="B2017" s="2">
        <v>79.731999999999999</v>
      </c>
      <c r="C2017" s="2">
        <v>62.168242139013699</v>
      </c>
      <c r="D2017" s="2">
        <v>-2.3135302127976729</v>
      </c>
      <c r="E2017" s="2">
        <v>-0.14314503279342083</v>
      </c>
      <c r="F2017" s="2">
        <v>80.489419999999996</v>
      </c>
      <c r="G2017" s="2">
        <v>76.541440000000009</v>
      </c>
      <c r="H2017" s="2">
        <v>75.548026000000021</v>
      </c>
      <c r="I2017" s="2">
        <v>71.835382000000038</v>
      </c>
      <c r="J2017" s="19" t="s">
        <v>48</v>
      </c>
      <c r="K2017" s="19" t="s">
        <v>49</v>
      </c>
      <c r="L2017" s="19" t="s">
        <v>51</v>
      </c>
    </row>
    <row r="2018" spans="1:12" ht="13.5" x14ac:dyDescent="0.25">
      <c r="A2018" s="3">
        <v>44943</v>
      </c>
      <c r="B2018" s="2">
        <v>79.399699999999996</v>
      </c>
      <c r="C2018" s="2">
        <v>60.441782956160381</v>
      </c>
      <c r="D2018" s="2">
        <v>-2.4746331500978442</v>
      </c>
      <c r="E2018" s="2">
        <v>-6.303436517562408E-2</v>
      </c>
      <c r="F2018" s="2">
        <v>79.97448</v>
      </c>
      <c r="G2018" s="2">
        <v>76.773989999999998</v>
      </c>
      <c r="H2018" s="2">
        <v>75.641046000000017</v>
      </c>
      <c r="I2018" s="2">
        <v>71.91474850000003</v>
      </c>
      <c r="J2018" s="19" t="s">
        <v>54</v>
      </c>
      <c r="K2018" s="19" t="s">
        <v>50</v>
      </c>
      <c r="L2018" s="19" t="s">
        <v>47</v>
      </c>
    </row>
    <row r="2019" spans="1:12" ht="13.5" x14ac:dyDescent="0.25">
      <c r="A2019" s="3">
        <v>44944</v>
      </c>
      <c r="B2019" s="2">
        <v>80.603999999999999</v>
      </c>
      <c r="C2019" s="2">
        <v>64.310100208659108</v>
      </c>
      <c r="D2019" s="2">
        <v>-2.667302025189457</v>
      </c>
      <c r="E2019" s="2">
        <v>5.3756401169160334E-4</v>
      </c>
      <c r="F2019" s="2">
        <v>80.313340000000011</v>
      </c>
      <c r="G2019" s="2">
        <v>77.067170000000004</v>
      </c>
      <c r="H2019" s="2">
        <v>75.75815200000001</v>
      </c>
      <c r="I2019" s="2">
        <v>71.992195500000022</v>
      </c>
      <c r="J2019" s="19" t="s">
        <v>48</v>
      </c>
      <c r="K2019" s="19" t="s">
        <v>50</v>
      </c>
      <c r="L2019" s="19" t="s">
        <v>51</v>
      </c>
    </row>
    <row r="2020" spans="1:12" ht="13.5" x14ac:dyDescent="0.25">
      <c r="A2020" s="3">
        <v>44945</v>
      </c>
      <c r="B2020" s="2">
        <v>80.437899999999999</v>
      </c>
      <c r="C2020" s="2">
        <v>63.389392885445183</v>
      </c>
      <c r="D2020" s="2">
        <v>-2.7630944256152077</v>
      </c>
      <c r="E2020" s="2">
        <v>4.4514062991138935E-2</v>
      </c>
      <c r="F2020" s="2">
        <v>80.147220000000004</v>
      </c>
      <c r="G2020" s="2">
        <v>77.353289999999987</v>
      </c>
      <c r="H2020" s="2">
        <v>75.847850000000008</v>
      </c>
      <c r="I2020" s="2">
        <v>72.068812000000023</v>
      </c>
      <c r="J2020" s="19" t="s">
        <v>54</v>
      </c>
      <c r="K2020" s="19" t="s">
        <v>50</v>
      </c>
      <c r="L2020" s="19" t="s">
        <v>47</v>
      </c>
    </row>
    <row r="2021" spans="1:12" ht="13.5" x14ac:dyDescent="0.25">
      <c r="A2021" s="3">
        <v>44946</v>
      </c>
      <c r="B2021" s="2">
        <v>80.977800000000002</v>
      </c>
      <c r="C2021" s="2">
        <v>65.136585207727819</v>
      </c>
      <c r="D2021" s="2">
        <v>-2.5686207287907621</v>
      </c>
      <c r="E2021" s="2">
        <v>8.3825680268746816E-2</v>
      </c>
      <c r="F2021" s="2">
        <v>80.230280000000008</v>
      </c>
      <c r="G2021" s="2">
        <v>77.666820000000001</v>
      </c>
      <c r="H2021" s="2">
        <v>75.955820000000017</v>
      </c>
      <c r="I2021" s="2">
        <v>72.154004000000029</v>
      </c>
      <c r="J2021" s="19" t="s">
        <v>48</v>
      </c>
      <c r="K2021" s="19" t="s">
        <v>49</v>
      </c>
      <c r="L2021" s="19" t="s">
        <v>51</v>
      </c>
    </row>
    <row r="2022" spans="1:12" ht="13.5" x14ac:dyDescent="0.25">
      <c r="A2022" s="3">
        <v>44949</v>
      </c>
      <c r="B2022" s="2">
        <v>78.909700000000001</v>
      </c>
      <c r="C2022" s="2">
        <v>54.422498673452701</v>
      </c>
      <c r="D2022" s="2">
        <v>-2.1045958013209969</v>
      </c>
      <c r="E2022" s="2">
        <v>0.10248821413744311</v>
      </c>
      <c r="F2022" s="2">
        <v>80.065820000000002</v>
      </c>
      <c r="G2022" s="2">
        <v>77.883174999999994</v>
      </c>
      <c r="H2022" s="2">
        <v>76.022594000000012</v>
      </c>
      <c r="I2022" s="2">
        <v>72.230920500000039</v>
      </c>
      <c r="J2022" s="19" t="s">
        <v>48</v>
      </c>
      <c r="K2022" s="19" t="s">
        <v>49</v>
      </c>
      <c r="L2022" s="19" t="s">
        <v>53</v>
      </c>
    </row>
    <row r="2023" spans="1:12" ht="13.5" x14ac:dyDescent="0.25">
      <c r="A2023" s="3">
        <v>44950</v>
      </c>
      <c r="B2023" s="2">
        <v>79.731999999999999</v>
      </c>
      <c r="C2023" s="2">
        <v>57.421418082455155</v>
      </c>
      <c r="D2023" s="2">
        <v>-1.2934726153965812</v>
      </c>
      <c r="E2023" s="2">
        <v>0.10975319944643908</v>
      </c>
      <c r="F2023" s="2">
        <v>80.132279999999994</v>
      </c>
      <c r="G2023" s="2">
        <v>78.132754999999989</v>
      </c>
      <c r="H2023" s="2">
        <v>76.109802000000002</v>
      </c>
      <c r="I2023" s="2">
        <v>72.309963000000039</v>
      </c>
      <c r="J2023" s="19" t="s">
        <v>48</v>
      </c>
      <c r="K2023" s="19" t="s">
        <v>49</v>
      </c>
      <c r="L2023" s="19" t="s">
        <v>51</v>
      </c>
    </row>
    <row r="2024" spans="1:12" ht="13.5" x14ac:dyDescent="0.25">
      <c r="A2024" s="3">
        <v>44951</v>
      </c>
      <c r="B2024" s="2">
        <v>80.878100000000003</v>
      </c>
      <c r="C2024" s="2">
        <v>61.248595824507305</v>
      </c>
      <c r="D2024" s="2">
        <v>-1.1740710011777935</v>
      </c>
      <c r="E2024" s="2">
        <v>0.10990770335265246</v>
      </c>
      <c r="F2024" s="2">
        <v>80.187100000000015</v>
      </c>
      <c r="G2024" s="2">
        <v>78.480749999999972</v>
      </c>
      <c r="H2024" s="2">
        <v>76.217606000000004</v>
      </c>
      <c r="I2024" s="2">
        <v>72.39513300000003</v>
      </c>
      <c r="J2024" s="19" t="s">
        <v>48</v>
      </c>
      <c r="K2024" s="19" t="s">
        <v>49</v>
      </c>
      <c r="L2024" s="19" t="s">
        <v>51</v>
      </c>
    </row>
    <row r="2025" spans="1:12" ht="13.5" x14ac:dyDescent="0.25">
      <c r="A2025" s="3">
        <v>44952</v>
      </c>
      <c r="B2025" s="2">
        <v>79.731999999999999</v>
      </c>
      <c r="C2025" s="2">
        <v>55.843030714865883</v>
      </c>
      <c r="D2025" s="2">
        <v>-0.64178630626361155</v>
      </c>
      <c r="E2025" s="2">
        <v>0.10225310485667774</v>
      </c>
      <c r="F2025" s="2">
        <v>80.045919999999995</v>
      </c>
      <c r="G2025" s="2">
        <v>78.731989999999982</v>
      </c>
      <c r="H2025" s="2">
        <v>76.307637999999997</v>
      </c>
      <c r="I2025" s="2">
        <v>72.472190500000011</v>
      </c>
      <c r="J2025" s="19" t="s">
        <v>48</v>
      </c>
      <c r="K2025" s="19" t="s">
        <v>49</v>
      </c>
      <c r="L2025" s="19" t="s">
        <v>53</v>
      </c>
    </row>
    <row r="2026" spans="1:12" ht="13.5" x14ac:dyDescent="0.25">
      <c r="A2026" s="3">
        <v>44953</v>
      </c>
      <c r="B2026" s="2">
        <v>79.731999999999999</v>
      </c>
      <c r="C2026" s="2">
        <v>55.843030714865883</v>
      </c>
      <c r="D2026" s="2">
        <v>-0.30854574692897074</v>
      </c>
      <c r="E2026" s="2">
        <v>4.6155542258023659E-2</v>
      </c>
      <c r="F2026" s="2">
        <v>79.796759999999992</v>
      </c>
      <c r="G2026" s="2">
        <v>78.979079999999982</v>
      </c>
      <c r="H2026" s="2">
        <v>76.400660000000002</v>
      </c>
      <c r="I2026" s="2">
        <v>72.54924800000002</v>
      </c>
      <c r="J2026" s="19" t="s">
        <v>54</v>
      </c>
      <c r="K2026" s="19" t="s">
        <v>50</v>
      </c>
      <c r="L2026" s="19" t="s">
        <v>47</v>
      </c>
    </row>
    <row r="2027" spans="1:12" ht="13.5" x14ac:dyDescent="0.25">
      <c r="A2027" s="3">
        <v>44956</v>
      </c>
      <c r="B2027" s="2">
        <v>79.898099999999999</v>
      </c>
      <c r="C2027" s="2">
        <v>56.488485248111132</v>
      </c>
      <c r="D2027" s="2">
        <v>-0.17455219477871253</v>
      </c>
      <c r="E2027" s="2">
        <v>9.7522777089946791E-3</v>
      </c>
      <c r="F2027" s="2">
        <v>79.994439999999997</v>
      </c>
      <c r="G2027" s="2">
        <v>79.236549999999994</v>
      </c>
      <c r="H2027" s="2">
        <v>76.497169999999997</v>
      </c>
      <c r="I2027" s="2">
        <v>72.62356250000002</v>
      </c>
      <c r="J2027" s="19" t="s">
        <v>48</v>
      </c>
      <c r="K2027" s="19" t="s">
        <v>50</v>
      </c>
      <c r="L2027" s="19" t="s">
        <v>51</v>
      </c>
    </row>
    <row r="2028" spans="1:12" ht="13.5" x14ac:dyDescent="0.25">
      <c r="A2028" s="3">
        <v>44957</v>
      </c>
      <c r="B2028" s="2">
        <v>80.545900000000003</v>
      </c>
      <c r="C2028" s="2">
        <v>59.005293741589092</v>
      </c>
      <c r="D2028" s="2">
        <v>-0.16858343232732409</v>
      </c>
      <c r="E2028" s="2">
        <v>4.6927277367547812E-3</v>
      </c>
      <c r="F2028" s="2">
        <v>80.157219999999995</v>
      </c>
      <c r="G2028" s="2">
        <v>79.525164999999987</v>
      </c>
      <c r="H2028" s="2">
        <v>76.606968000000009</v>
      </c>
      <c r="I2028" s="2">
        <v>72.693215000000023</v>
      </c>
      <c r="J2028" s="19" t="s">
        <v>54</v>
      </c>
      <c r="K2028" s="19" t="s">
        <v>50</v>
      </c>
      <c r="L2028" s="19" t="s">
        <v>55</v>
      </c>
    </row>
    <row r="2029" spans="1:12" ht="13.5" x14ac:dyDescent="0.25">
      <c r="A2029" s="3">
        <v>44958</v>
      </c>
      <c r="B2029" s="2">
        <v>80.811700000000002</v>
      </c>
      <c r="C2029" s="2">
        <v>60.02696645091212</v>
      </c>
      <c r="D2029" s="2">
        <v>-9.4599468474285686E-3</v>
      </c>
      <c r="E2029" s="2">
        <v>2.19928323063769E-2</v>
      </c>
      <c r="F2029" s="2">
        <v>80.143940000000001</v>
      </c>
      <c r="G2029" s="2">
        <v>79.811704999999989</v>
      </c>
      <c r="H2029" s="2">
        <v>76.73487200000001</v>
      </c>
      <c r="I2029" s="2">
        <v>72.772097500000029</v>
      </c>
      <c r="J2029" s="19" t="s">
        <v>48</v>
      </c>
      <c r="K2029" s="19" t="s">
        <v>50</v>
      </c>
      <c r="L2029" s="19" t="s">
        <v>53</v>
      </c>
    </row>
    <row r="2030" spans="1:12" ht="13.5" x14ac:dyDescent="0.25">
      <c r="A2030" s="3">
        <v>44959</v>
      </c>
      <c r="B2030" s="2">
        <v>79.067499999999995</v>
      </c>
      <c r="C2030" s="2">
        <v>51.038107510872727</v>
      </c>
      <c r="D2030" s="2">
        <v>0.21659645854960274</v>
      </c>
      <c r="E2030" s="2">
        <v>1.2723272514983255E-2</v>
      </c>
      <c r="F2030" s="2">
        <v>80.011040000000008</v>
      </c>
      <c r="G2030" s="2">
        <v>79.986529999999988</v>
      </c>
      <c r="H2030" s="2">
        <v>76.829554000000016</v>
      </c>
      <c r="I2030" s="2">
        <v>72.842656000000019</v>
      </c>
      <c r="J2030" s="19" t="s">
        <v>48</v>
      </c>
      <c r="K2030" s="19" t="s">
        <v>50</v>
      </c>
      <c r="L2030" s="19" t="s">
        <v>53</v>
      </c>
    </row>
    <row r="2031" spans="1:12" ht="13.5" x14ac:dyDescent="0.25">
      <c r="A2031" s="3">
        <v>44960</v>
      </c>
      <c r="B2031" s="2">
        <v>80.5625</v>
      </c>
      <c r="C2031" s="2">
        <v>56.984008830089586</v>
      </c>
      <c r="D2031" s="2">
        <v>0.37917573390566872</v>
      </c>
      <c r="E2031" s="2">
        <v>-2.6894620260096529E-2</v>
      </c>
      <c r="F2031" s="2">
        <v>80.177140000000009</v>
      </c>
      <c r="G2031" s="2">
        <v>80.127719999999997</v>
      </c>
      <c r="H2031" s="2">
        <v>76.945830000000015</v>
      </c>
      <c r="I2031" s="2">
        <v>72.921880500000029</v>
      </c>
      <c r="J2031" s="19" t="s">
        <v>48</v>
      </c>
      <c r="K2031" s="19" t="s">
        <v>50</v>
      </c>
      <c r="L2031" s="19" t="s">
        <v>51</v>
      </c>
    </row>
    <row r="2032" spans="1:12" ht="13.5" x14ac:dyDescent="0.25">
      <c r="A2032" s="3">
        <v>44963</v>
      </c>
      <c r="B2032" s="2">
        <v>79.731999999999999</v>
      </c>
      <c r="C2032" s="2">
        <v>53.124454884673035</v>
      </c>
      <c r="D2032" s="2">
        <v>0.25031361933956475</v>
      </c>
      <c r="E2032" s="2">
        <v>-5.9899374383157372E-2</v>
      </c>
      <c r="F2032" s="2">
        <v>80.143920000000008</v>
      </c>
      <c r="G2032" s="2">
        <v>80.173399999999987</v>
      </c>
      <c r="H2032" s="2">
        <v>77.032206000000002</v>
      </c>
      <c r="I2032" s="2">
        <v>72.99695250000002</v>
      </c>
      <c r="J2032" s="19" t="s">
        <v>48</v>
      </c>
      <c r="K2032" s="19" t="s">
        <v>50</v>
      </c>
      <c r="L2032" s="19" t="s">
        <v>53</v>
      </c>
    </row>
    <row r="2033" spans="1:12" ht="13.5" x14ac:dyDescent="0.25">
      <c r="A2033" s="3">
        <v>44964</v>
      </c>
      <c r="B2033" s="2">
        <v>79.150599999999997</v>
      </c>
      <c r="C2033" s="2">
        <v>50.543561685396483</v>
      </c>
      <c r="D2033" s="2">
        <v>0.30670411511439966</v>
      </c>
      <c r="E2033" s="2">
        <v>-8.5816899221845488E-2</v>
      </c>
      <c r="F2033" s="2">
        <v>79.864859999999993</v>
      </c>
      <c r="G2033" s="2">
        <v>80.032209999999992</v>
      </c>
      <c r="H2033" s="2">
        <v>77.120244</v>
      </c>
      <c r="I2033" s="2">
        <v>73.069117500000033</v>
      </c>
      <c r="J2033" s="19" t="s">
        <v>54</v>
      </c>
      <c r="K2033" s="19" t="s">
        <v>50</v>
      </c>
      <c r="L2033" s="19" t="s">
        <v>47</v>
      </c>
    </row>
    <row r="2034" spans="1:12" ht="13.5" x14ac:dyDescent="0.25">
      <c r="A2034" s="3">
        <v>44965</v>
      </c>
      <c r="B2034" s="2">
        <v>79.731999999999999</v>
      </c>
      <c r="C2034" s="2">
        <v>53.002431951333932</v>
      </c>
      <c r="D2034" s="2">
        <v>0.48727155066316641</v>
      </c>
      <c r="E2034" s="2">
        <v>-9.7846884405345724E-2</v>
      </c>
      <c r="F2034" s="2">
        <v>79.648920000000004</v>
      </c>
      <c r="G2034" s="2">
        <v>80.073324999999997</v>
      </c>
      <c r="H2034" s="2">
        <v>77.22157</v>
      </c>
      <c r="I2034" s="2">
        <v>73.138234000000026</v>
      </c>
      <c r="J2034" s="19" t="s">
        <v>54</v>
      </c>
      <c r="K2034" s="19" t="s">
        <v>50</v>
      </c>
      <c r="L2034" s="19" t="s">
        <v>47</v>
      </c>
    </row>
    <row r="2035" spans="1:12" ht="13.5" x14ac:dyDescent="0.25">
      <c r="A2035" s="3">
        <v>44966</v>
      </c>
      <c r="B2035" s="2">
        <v>79.723699999999994</v>
      </c>
      <c r="C2035" s="2">
        <v>52.961949715417781</v>
      </c>
      <c r="D2035" s="2">
        <v>0.4605415181083572</v>
      </c>
      <c r="E2035" s="2">
        <v>-0.12721941101607381</v>
      </c>
      <c r="F2035" s="2">
        <v>79.780159999999995</v>
      </c>
      <c r="G2035" s="2">
        <v>79.996084999999994</v>
      </c>
      <c r="H2035" s="2">
        <v>77.321070000000006</v>
      </c>
      <c r="I2035" s="2">
        <v>73.207309000000009</v>
      </c>
      <c r="J2035" s="19" t="s">
        <v>48</v>
      </c>
      <c r="K2035" s="19" t="s">
        <v>50</v>
      </c>
      <c r="L2035" s="19" t="s">
        <v>51</v>
      </c>
    </row>
    <row r="2036" spans="1:12" ht="13.5" x14ac:dyDescent="0.25">
      <c r="A2036" s="3">
        <v>44967</v>
      </c>
      <c r="B2036" s="2">
        <v>78.992800000000003</v>
      </c>
      <c r="C2036" s="2">
        <v>49.384881185802826</v>
      </c>
      <c r="D2036" s="2">
        <v>0.48858617615677247</v>
      </c>
      <c r="E2036" s="2">
        <v>-0.16218922849728656</v>
      </c>
      <c r="F2036" s="2">
        <v>79.466219999999993</v>
      </c>
      <c r="G2036" s="2">
        <v>79.917599999999993</v>
      </c>
      <c r="H2036" s="2">
        <v>77.405952000000013</v>
      </c>
      <c r="I2036" s="2">
        <v>73.272729500000025</v>
      </c>
      <c r="J2036" s="19" t="s">
        <v>54</v>
      </c>
      <c r="K2036" s="19" t="s">
        <v>50</v>
      </c>
      <c r="L2036" s="19" t="s">
        <v>47</v>
      </c>
    </row>
    <row r="2037" spans="1:12" ht="13.5" x14ac:dyDescent="0.25">
      <c r="A2037" s="3">
        <v>44970</v>
      </c>
      <c r="B2037" s="2">
        <v>79.316699999999997</v>
      </c>
      <c r="C2037" s="2">
        <v>50.96541386375047</v>
      </c>
      <c r="D2037" s="2">
        <v>0.51497573814731368</v>
      </c>
      <c r="E2037" s="2">
        <v>-0.20092351312110424</v>
      </c>
      <c r="F2037" s="2">
        <v>79.383160000000004</v>
      </c>
      <c r="G2037" s="2">
        <v>79.896834999999996</v>
      </c>
      <c r="H2037" s="2">
        <v>77.497311999999994</v>
      </c>
      <c r="I2037" s="2">
        <v>73.339968000000013</v>
      </c>
      <c r="J2037" s="19" t="s">
        <v>48</v>
      </c>
      <c r="K2037" s="19" t="s">
        <v>50</v>
      </c>
      <c r="L2037" s="19" t="s">
        <v>53</v>
      </c>
    </row>
    <row r="2038" spans="1:12" ht="13.5" x14ac:dyDescent="0.25">
      <c r="A2038" s="3">
        <v>44971</v>
      </c>
      <c r="B2038" s="2">
        <v>79.731999999999999</v>
      </c>
      <c r="C2038" s="2">
        <v>52.992293447936021</v>
      </c>
      <c r="D2038" s="2">
        <v>0.60530686804708012</v>
      </c>
      <c r="E2038" s="2">
        <v>-0.25915287786970398</v>
      </c>
      <c r="F2038" s="2">
        <v>79.499439999999979</v>
      </c>
      <c r="G2038" s="2">
        <v>79.913449999999983</v>
      </c>
      <c r="H2038" s="2">
        <v>77.596977999999993</v>
      </c>
      <c r="I2038" s="2">
        <v>73.409283000000002</v>
      </c>
      <c r="J2038" s="19" t="s">
        <v>48</v>
      </c>
      <c r="K2038" s="19" t="s">
        <v>50</v>
      </c>
      <c r="L2038" s="19" t="s">
        <v>51</v>
      </c>
    </row>
    <row r="2039" spans="1:12" ht="13.5" x14ac:dyDescent="0.25">
      <c r="A2039" s="3">
        <v>44972</v>
      </c>
      <c r="B2039" s="2">
        <v>79.731999999999999</v>
      </c>
      <c r="C2039" s="2">
        <v>52.992293447936021</v>
      </c>
      <c r="D2039" s="2">
        <v>0.71934855821872645</v>
      </c>
      <c r="E2039" s="2">
        <v>-0.34194559023591586</v>
      </c>
      <c r="F2039" s="2">
        <v>79.499440000000007</v>
      </c>
      <c r="G2039" s="2">
        <v>79.86985</v>
      </c>
      <c r="H2039" s="2">
        <v>77.696643999999992</v>
      </c>
      <c r="I2039" s="2">
        <v>73.478796500000016</v>
      </c>
      <c r="J2039" s="19" t="s">
        <v>48</v>
      </c>
      <c r="K2039" s="19" t="s">
        <v>50</v>
      </c>
      <c r="L2039" s="19" t="s">
        <v>50</v>
      </c>
    </row>
    <row r="2040" spans="1:12" ht="13.5" x14ac:dyDescent="0.25">
      <c r="A2040" s="3">
        <v>44973</v>
      </c>
      <c r="B2040" s="2">
        <v>80.006</v>
      </c>
      <c r="C2040" s="2">
        <v>54.433509251758771</v>
      </c>
      <c r="D2040" s="2">
        <v>0.52416927207721642</v>
      </c>
      <c r="E2040" s="2">
        <v>-0.38938159062534067</v>
      </c>
      <c r="F2040" s="2">
        <v>79.555899999999994</v>
      </c>
      <c r="G2040" s="2">
        <v>79.848254999999995</v>
      </c>
      <c r="H2040" s="2">
        <v>77.814745999999985</v>
      </c>
      <c r="I2040" s="2">
        <v>73.550077000000016</v>
      </c>
      <c r="J2040" s="19" t="s">
        <v>48</v>
      </c>
      <c r="K2040" s="19" t="s">
        <v>50</v>
      </c>
      <c r="L2040" s="19" t="s">
        <v>51</v>
      </c>
    </row>
    <row r="2041" spans="1:12" ht="13.5" x14ac:dyDescent="0.25">
      <c r="A2041" s="3">
        <v>44974</v>
      </c>
      <c r="B2041" s="2">
        <v>79.067499999999995</v>
      </c>
      <c r="C2041" s="2">
        <v>48.903014538246538</v>
      </c>
      <c r="D2041" s="2">
        <v>0.65410095077456276</v>
      </c>
      <c r="E2041" s="2">
        <v>-0.39977450179949858</v>
      </c>
      <c r="F2041" s="2">
        <v>79.570840000000004</v>
      </c>
      <c r="G2041" s="2">
        <v>79.752739999999989</v>
      </c>
      <c r="H2041" s="2">
        <v>77.904443999999984</v>
      </c>
      <c r="I2041" s="2">
        <v>73.616665000000026</v>
      </c>
      <c r="J2041" s="19" t="s">
        <v>48</v>
      </c>
      <c r="K2041" s="19" t="s">
        <v>50</v>
      </c>
      <c r="L2041" s="19" t="s">
        <v>51</v>
      </c>
    </row>
    <row r="2042" spans="1:12" ht="13.5" x14ac:dyDescent="0.25">
      <c r="A2042" s="3">
        <v>44977</v>
      </c>
      <c r="B2042" s="2">
        <v>80.072500000000005</v>
      </c>
      <c r="C2042" s="2">
        <v>54.2620961774088</v>
      </c>
      <c r="D2042" s="2">
        <v>0.56326849447449945</v>
      </c>
      <c r="E2042" s="2">
        <v>-0.38557559304658318</v>
      </c>
      <c r="F2042" s="2">
        <v>79.722000000000008</v>
      </c>
      <c r="G2042" s="2">
        <v>79.810880000000012</v>
      </c>
      <c r="H2042" s="2">
        <v>78.024041999999994</v>
      </c>
      <c r="I2042" s="2">
        <v>73.688079500000015</v>
      </c>
      <c r="J2042" s="19" t="s">
        <v>48</v>
      </c>
      <c r="K2042" s="19" t="s">
        <v>50</v>
      </c>
      <c r="L2042" s="19" t="s">
        <v>51</v>
      </c>
    </row>
    <row r="2043" spans="1:12" ht="13.5" x14ac:dyDescent="0.25">
      <c r="A2043" s="3">
        <v>44978</v>
      </c>
      <c r="B2043" s="2">
        <v>80.471100000000007</v>
      </c>
      <c r="C2043" s="2">
        <v>56.223175952716311</v>
      </c>
      <c r="D2043" s="2">
        <v>0.36283202877531551</v>
      </c>
      <c r="E2043" s="2">
        <v>-0.36144289244939465</v>
      </c>
      <c r="F2043" s="2">
        <v>79.869820000000004</v>
      </c>
      <c r="G2043" s="2">
        <v>79.847835000000003</v>
      </c>
      <c r="H2043" s="2">
        <v>78.136828000000008</v>
      </c>
      <c r="I2043" s="2">
        <v>73.75295100000001</v>
      </c>
      <c r="J2043" s="19" t="s">
        <v>48</v>
      </c>
      <c r="K2043" s="19" t="s">
        <v>50</v>
      </c>
      <c r="L2043" s="19" t="s">
        <v>51</v>
      </c>
    </row>
    <row r="2044" spans="1:12" ht="13.5" x14ac:dyDescent="0.25">
      <c r="A2044" s="3">
        <v>44979</v>
      </c>
      <c r="B2044" s="2">
        <v>79.731999999999999</v>
      </c>
      <c r="C2044" s="2">
        <v>51.789054565995933</v>
      </c>
      <c r="D2044" s="2">
        <v>0.33080594278563069</v>
      </c>
      <c r="E2044" s="2">
        <v>-0.34419216669918318</v>
      </c>
      <c r="F2044" s="2">
        <v>79.869820000000004</v>
      </c>
      <c r="G2044" s="2">
        <v>79.79052999999999</v>
      </c>
      <c r="H2044" s="2">
        <v>78.236493999999993</v>
      </c>
      <c r="I2044" s="2">
        <v>73.816112000000018</v>
      </c>
      <c r="J2044" s="19" t="s">
        <v>48</v>
      </c>
      <c r="K2044" s="19" t="s">
        <v>50</v>
      </c>
      <c r="L2044" s="19" t="s">
        <v>50</v>
      </c>
    </row>
    <row r="2045" spans="1:12" ht="13.5" x14ac:dyDescent="0.25">
      <c r="A2045" s="3">
        <v>44980</v>
      </c>
      <c r="B2045" s="2">
        <v>81.31</v>
      </c>
      <c r="C2045" s="2">
        <v>59.189424103795815</v>
      </c>
      <c r="D2045" s="2">
        <v>0.18377859971351995</v>
      </c>
      <c r="E2045" s="2">
        <v>-0.29068997111073519</v>
      </c>
      <c r="F2045" s="2">
        <v>80.130619999999993</v>
      </c>
      <c r="G2045" s="2">
        <v>79.869429999999994</v>
      </c>
      <c r="H2045" s="2">
        <v>78.367720000000006</v>
      </c>
      <c r="I2045" s="2">
        <v>73.887163000000001</v>
      </c>
      <c r="J2045" s="19" t="s">
        <v>48</v>
      </c>
      <c r="K2045" s="19" t="s">
        <v>50</v>
      </c>
      <c r="L2045" s="19" t="s">
        <v>51</v>
      </c>
    </row>
    <row r="2046" spans="1:12" ht="13.5" x14ac:dyDescent="0.25">
      <c r="A2046" s="3">
        <v>44981</v>
      </c>
      <c r="B2046" s="2">
        <v>82.132199999999997</v>
      </c>
      <c r="C2046" s="2">
        <v>62.425756776991406</v>
      </c>
      <c r="D2046" s="2">
        <v>-0.12493545653627791</v>
      </c>
      <c r="E2046" s="2">
        <v>-0.2157382172816226</v>
      </c>
      <c r="F2046" s="2">
        <v>80.743560000000002</v>
      </c>
      <c r="G2046" s="2">
        <v>79.989439999999988</v>
      </c>
      <c r="H2046" s="2">
        <v>78.515389999999996</v>
      </c>
      <c r="I2046" s="2">
        <v>73.964349999999996</v>
      </c>
      <c r="J2046" s="19" t="s">
        <v>48</v>
      </c>
      <c r="K2046" s="19" t="s">
        <v>49</v>
      </c>
      <c r="L2046" s="19" t="s">
        <v>51</v>
      </c>
    </row>
    <row r="2047" spans="1:12" ht="13.5" x14ac:dyDescent="0.25">
      <c r="A2047" s="3">
        <v>44984</v>
      </c>
      <c r="B2047" s="2">
        <v>82.099000000000004</v>
      </c>
      <c r="C2047" s="2">
        <v>62.211223595964512</v>
      </c>
      <c r="D2047" s="2">
        <v>-0.3488682874267397</v>
      </c>
      <c r="E2047" s="2">
        <v>-0.12995950870517323</v>
      </c>
      <c r="F2047" s="2">
        <v>81.148859999999999</v>
      </c>
      <c r="G2047" s="2">
        <v>80.099484999999987</v>
      </c>
      <c r="H2047" s="2">
        <v>78.662396000000001</v>
      </c>
      <c r="I2047" s="2">
        <v>74.041331000000014</v>
      </c>
      <c r="J2047" s="19" t="s">
        <v>48</v>
      </c>
      <c r="K2047" s="19" t="s">
        <v>49</v>
      </c>
      <c r="L2047" s="19" t="s">
        <v>51</v>
      </c>
    </row>
    <row r="2048" spans="1:12" ht="13.5" x14ac:dyDescent="0.25">
      <c r="A2048" s="3">
        <v>44985</v>
      </c>
      <c r="B2048" s="2">
        <v>82.099000000000004</v>
      </c>
      <c r="C2048" s="2">
        <v>62.211223595964512</v>
      </c>
      <c r="D2048" s="2">
        <v>-0.48815334539018806</v>
      </c>
      <c r="E2048" s="2">
        <v>-7.3107269035925335E-2</v>
      </c>
      <c r="F2048" s="2">
        <v>81.474439999999987</v>
      </c>
      <c r="G2048" s="2">
        <v>80.17713999999998</v>
      </c>
      <c r="H2048" s="2">
        <v>78.809402000000006</v>
      </c>
      <c r="I2048" s="2">
        <v>74.116724000000005</v>
      </c>
      <c r="J2048" s="19" t="s">
        <v>48</v>
      </c>
      <c r="K2048" s="19" t="s">
        <v>50</v>
      </c>
      <c r="L2048" s="19" t="s">
        <v>51</v>
      </c>
    </row>
    <row r="2049" spans="1:12" ht="13.5" x14ac:dyDescent="0.25">
      <c r="A2049" s="3">
        <v>44986</v>
      </c>
      <c r="B2049" s="2">
        <v>82.090699999999998</v>
      </c>
      <c r="C2049" s="2">
        <v>62.149297136128119</v>
      </c>
      <c r="D2049" s="2">
        <v>-0.61807635837703856</v>
      </c>
      <c r="E2049" s="2">
        <v>-1.6189213281976568E-2</v>
      </c>
      <c r="F2049" s="2">
        <v>81.946179999999998</v>
      </c>
      <c r="G2049" s="2">
        <v>80.241089999999986</v>
      </c>
      <c r="H2049" s="2">
        <v>78.95640800000001</v>
      </c>
      <c r="I2049" s="2">
        <v>74.193663500000014</v>
      </c>
      <c r="J2049" s="19" t="s">
        <v>48</v>
      </c>
      <c r="K2049" s="19" t="s">
        <v>49</v>
      </c>
      <c r="L2049" s="19" t="s">
        <v>51</v>
      </c>
    </row>
    <row r="2050" spans="1:12" ht="13.5" x14ac:dyDescent="0.25">
      <c r="A2050" s="3">
        <v>44987</v>
      </c>
      <c r="B2050" s="2">
        <v>81.808300000000003</v>
      </c>
      <c r="C2050" s="2">
        <v>59.962256943365148</v>
      </c>
      <c r="D2050" s="2">
        <v>-0.67663169495219222</v>
      </c>
      <c r="E2050" s="2">
        <v>8.5446221967225792E-3</v>
      </c>
      <c r="F2050" s="2">
        <v>82.045839999999998</v>
      </c>
      <c r="G2050" s="2">
        <v>80.37812999999997</v>
      </c>
      <c r="H2050" s="2">
        <v>79.098264000000015</v>
      </c>
      <c r="I2050" s="2">
        <v>74.269389500000017</v>
      </c>
      <c r="J2050" s="19" t="s">
        <v>48</v>
      </c>
      <c r="K2050" s="19" t="s">
        <v>50</v>
      </c>
      <c r="L2050" s="19" t="s">
        <v>51</v>
      </c>
    </row>
    <row r="2051" spans="1:12" ht="13.5" x14ac:dyDescent="0.25">
      <c r="A2051" s="3">
        <v>44988</v>
      </c>
      <c r="B2051" s="2">
        <v>81.808300000000003</v>
      </c>
      <c r="C2051" s="2">
        <v>59.962256943365148</v>
      </c>
      <c r="D2051" s="2">
        <v>-0.87972112736916586</v>
      </c>
      <c r="E2051" s="2">
        <v>3.9356216276218971E-2</v>
      </c>
      <c r="F2051" s="2">
        <v>81.981059999999999</v>
      </c>
      <c r="G2051" s="2">
        <v>80.440419999999975</v>
      </c>
      <c r="H2051" s="2">
        <v>79.240286000000026</v>
      </c>
      <c r="I2051" s="2">
        <v>74.345115500000006</v>
      </c>
      <c r="J2051" s="19" t="s">
        <v>54</v>
      </c>
      <c r="K2051" s="19" t="s">
        <v>50</v>
      </c>
      <c r="L2051" s="19" t="s">
        <v>47</v>
      </c>
    </row>
    <row r="2052" spans="1:12" ht="13.5" x14ac:dyDescent="0.25">
      <c r="A2052" s="3">
        <v>44991</v>
      </c>
      <c r="B2052" s="2">
        <v>81.808300000000003</v>
      </c>
      <c r="C2052" s="2">
        <v>59.962256943365148</v>
      </c>
      <c r="D2052" s="2">
        <v>-0.90543027097369588</v>
      </c>
      <c r="E2052" s="2">
        <v>7.3194729410106948E-2</v>
      </c>
      <c r="F2052" s="2">
        <v>81.922920000000005</v>
      </c>
      <c r="G2052" s="2">
        <v>80.544234999999972</v>
      </c>
      <c r="H2052" s="2">
        <v>79.384800000000027</v>
      </c>
      <c r="I2052" s="2">
        <v>74.414687500000014</v>
      </c>
      <c r="J2052" s="19" t="s">
        <v>54</v>
      </c>
      <c r="K2052" s="19" t="s">
        <v>50</v>
      </c>
      <c r="L2052" s="19" t="s">
        <v>47</v>
      </c>
    </row>
    <row r="2053" spans="1:12" ht="13.5" x14ac:dyDescent="0.25">
      <c r="A2053" s="3">
        <v>44992</v>
      </c>
      <c r="B2053" s="2">
        <v>82.555800000000005</v>
      </c>
      <c r="C2053" s="2">
        <v>64.134744298545712</v>
      </c>
      <c r="D2053" s="2">
        <v>-0.92908295874393332</v>
      </c>
      <c r="E2053" s="2">
        <v>0.10817733874563124</v>
      </c>
      <c r="F2053" s="2">
        <v>82.014280000000014</v>
      </c>
      <c r="G2053" s="2">
        <v>80.714494999999971</v>
      </c>
      <c r="H2053" s="2">
        <v>79.541108000000008</v>
      </c>
      <c r="I2053" s="2">
        <v>74.48442350000002</v>
      </c>
      <c r="J2053" s="19" t="s">
        <v>48</v>
      </c>
      <c r="K2053" s="19" t="s">
        <v>50</v>
      </c>
      <c r="L2053" s="19" t="s">
        <v>51</v>
      </c>
    </row>
    <row r="2054" spans="1:12" ht="13.5" x14ac:dyDescent="0.25">
      <c r="A2054" s="3">
        <v>44993</v>
      </c>
      <c r="B2054" s="2">
        <v>82.805000000000007</v>
      </c>
      <c r="C2054" s="2">
        <v>65.42824994809061</v>
      </c>
      <c r="D2054" s="2">
        <v>-1.0929506433645599</v>
      </c>
      <c r="E2054" s="2">
        <v>0.11942570102015906</v>
      </c>
      <c r="F2054" s="2">
        <v>82.157139999999998</v>
      </c>
      <c r="G2054" s="2">
        <v>80.868144999999984</v>
      </c>
      <c r="H2054" s="2">
        <v>79.718844000000004</v>
      </c>
      <c r="I2054" s="2">
        <v>74.55540550000002</v>
      </c>
      <c r="J2054" s="19" t="s">
        <v>48</v>
      </c>
      <c r="K2054" s="19" t="s">
        <v>50</v>
      </c>
      <c r="L2054" s="19" t="s">
        <v>51</v>
      </c>
    </row>
    <row r="2055" spans="1:12" ht="13.5" x14ac:dyDescent="0.25">
      <c r="A2055" s="3">
        <v>44994</v>
      </c>
      <c r="B2055" s="2">
        <v>83.0458</v>
      </c>
      <c r="C2055" s="2">
        <v>66.678819652617435</v>
      </c>
      <c r="D2055" s="2">
        <v>-1.0189694772597448</v>
      </c>
      <c r="E2055" s="2">
        <v>0.1148331379952951</v>
      </c>
      <c r="F2055" s="2">
        <v>82.404640000000001</v>
      </c>
      <c r="G2055" s="2">
        <v>81.03425</v>
      </c>
      <c r="H2055" s="2">
        <v>79.885616000000013</v>
      </c>
      <c r="I2055" s="2">
        <v>74.627988500000015</v>
      </c>
      <c r="J2055" s="19" t="s">
        <v>48</v>
      </c>
      <c r="K2055" s="19" t="s">
        <v>49</v>
      </c>
      <c r="L2055" s="19" t="s">
        <v>51</v>
      </c>
    </row>
    <row r="2056" spans="1:12" ht="13.5" x14ac:dyDescent="0.25">
      <c r="A2056" s="3">
        <v>44995</v>
      </c>
      <c r="B2056" s="2">
        <v>83.0458</v>
      </c>
      <c r="C2056" s="2">
        <v>66.678819652617435</v>
      </c>
      <c r="D2056" s="2">
        <v>-0.84268372629718158</v>
      </c>
      <c r="E2056" s="2">
        <v>4.4810583755032198E-2</v>
      </c>
      <c r="F2056" s="2">
        <v>82.652140000000003</v>
      </c>
      <c r="G2056" s="2">
        <v>81.236900000000006</v>
      </c>
      <c r="H2056" s="2">
        <v>80.050728000000007</v>
      </c>
      <c r="I2056" s="2">
        <v>74.700571500000009</v>
      </c>
      <c r="J2056" s="19" t="s">
        <v>48</v>
      </c>
      <c r="K2056" s="19" t="s">
        <v>49</v>
      </c>
      <c r="L2056" s="19" t="s">
        <v>51</v>
      </c>
    </row>
    <row r="2057" spans="1:12" ht="13.5" x14ac:dyDescent="0.25">
      <c r="A2057" s="3">
        <v>44998</v>
      </c>
      <c r="B2057" s="2">
        <v>83.0458</v>
      </c>
      <c r="C2057" s="2">
        <v>66.678819652617435</v>
      </c>
      <c r="D2057" s="2">
        <v>-0.71048396441715056</v>
      </c>
      <c r="E2057" s="2">
        <v>-6.9463570303953517E-2</v>
      </c>
      <c r="F2057" s="2">
        <v>82.899640000000005</v>
      </c>
      <c r="G2057" s="2">
        <v>81.423355000000015</v>
      </c>
      <c r="H2057" s="2">
        <v>80.216670000000008</v>
      </c>
      <c r="I2057" s="2">
        <v>74.784986500000031</v>
      </c>
      <c r="J2057" s="19" t="s">
        <v>48</v>
      </c>
      <c r="K2057" s="19" t="s">
        <v>49</v>
      </c>
      <c r="L2057" s="19" t="s">
        <v>51</v>
      </c>
    </row>
    <row r="2058" spans="1:12" ht="13.5" x14ac:dyDescent="0.25">
      <c r="A2058" s="3">
        <v>44999</v>
      </c>
      <c r="B2058" s="2">
        <v>82.730199999999996</v>
      </c>
      <c r="C2058" s="2">
        <v>62.951252496097503</v>
      </c>
      <c r="D2058" s="2">
        <v>-0.58622393485966029</v>
      </c>
      <c r="E2058" s="2">
        <v>-0.20889002256575917</v>
      </c>
      <c r="F2058" s="2">
        <v>82.934519999999992</v>
      </c>
      <c r="G2058" s="2">
        <v>81.573265000000021</v>
      </c>
      <c r="H2058" s="2">
        <v>80.375802000000007</v>
      </c>
      <c r="I2058" s="2">
        <v>74.866116500000032</v>
      </c>
      <c r="J2058" s="19" t="s">
        <v>48</v>
      </c>
      <c r="K2058" s="19" t="s">
        <v>50</v>
      </c>
      <c r="L2058" s="19" t="s">
        <v>51</v>
      </c>
    </row>
    <row r="2059" spans="1:12" ht="13.5" x14ac:dyDescent="0.25">
      <c r="A2059" s="3">
        <v>45000</v>
      </c>
      <c r="B2059" s="2">
        <v>83.054100000000005</v>
      </c>
      <c r="C2059" s="2">
        <v>65.107171243576374</v>
      </c>
      <c r="D2059" s="2">
        <v>-0.51465127426776291</v>
      </c>
      <c r="E2059" s="2">
        <v>-0.34942207843141371</v>
      </c>
      <c r="F2059" s="2">
        <v>82.984340000000003</v>
      </c>
      <c r="G2059" s="2">
        <v>81.739370000000036</v>
      </c>
      <c r="H2059" s="2">
        <v>80.535266000000007</v>
      </c>
      <c r="I2059" s="2">
        <v>74.950573000000034</v>
      </c>
      <c r="J2059" s="19" t="s">
        <v>48</v>
      </c>
      <c r="K2059" s="19" t="s">
        <v>50</v>
      </c>
      <c r="L2059" s="19" t="s">
        <v>51</v>
      </c>
    </row>
    <row r="2060" spans="1:12" ht="13.5" x14ac:dyDescent="0.25">
      <c r="A2060" s="3">
        <v>45001</v>
      </c>
      <c r="B2060" s="2">
        <v>83.054100000000005</v>
      </c>
      <c r="C2060" s="2">
        <v>65.107171243576389</v>
      </c>
      <c r="D2060" s="2">
        <v>-0.50713592737363911</v>
      </c>
      <c r="E2060" s="2">
        <v>-0.48904651407534117</v>
      </c>
      <c r="F2060" s="2">
        <v>82.986000000000004</v>
      </c>
      <c r="G2060" s="2">
        <v>81.891775000000024</v>
      </c>
      <c r="H2060" s="2">
        <v>80.684927999999999</v>
      </c>
      <c r="I2060" s="2">
        <v>75.036300000000026</v>
      </c>
      <c r="J2060" s="19" t="s">
        <v>48</v>
      </c>
      <c r="K2060" s="19" t="s">
        <v>50</v>
      </c>
      <c r="L2060" s="19" t="s">
        <v>51</v>
      </c>
    </row>
    <row r="2061" spans="1:12" ht="13.5" x14ac:dyDescent="0.25">
      <c r="A2061" s="3">
        <v>45002</v>
      </c>
      <c r="B2061" s="2">
        <v>83.054100000000005</v>
      </c>
      <c r="C2061" s="2">
        <v>65.107171243576389</v>
      </c>
      <c r="D2061" s="2">
        <v>-0.50966565926714225</v>
      </c>
      <c r="E2061" s="2">
        <v>-0.6234840457993589</v>
      </c>
      <c r="F2061" s="2">
        <v>82.987660000000005</v>
      </c>
      <c r="G2061" s="2">
        <v>82.091105000000027</v>
      </c>
      <c r="H2061" s="2">
        <v>80.791235999999998</v>
      </c>
      <c r="I2061" s="2">
        <v>75.121233000000018</v>
      </c>
      <c r="J2061" s="19" t="s">
        <v>48</v>
      </c>
      <c r="K2061" s="19" t="s">
        <v>50</v>
      </c>
      <c r="L2061" s="19" t="s">
        <v>51</v>
      </c>
    </row>
    <row r="2062" spans="1:12" ht="13.5" x14ac:dyDescent="0.25">
      <c r="A2062" s="3">
        <v>45006</v>
      </c>
      <c r="B2062" s="2">
        <v>82.971100000000007</v>
      </c>
      <c r="C2062" s="2">
        <v>63.916765960473299</v>
      </c>
      <c r="D2062" s="2">
        <v>-0.51388849013223137</v>
      </c>
      <c r="E2062" s="2">
        <v>-0.75198745592012317</v>
      </c>
      <c r="F2062" s="2">
        <v>82.97272000000001</v>
      </c>
      <c r="G2062" s="2">
        <v>82.23603500000003</v>
      </c>
      <c r="H2062" s="2">
        <v>80.874290000000016</v>
      </c>
      <c r="I2062" s="2">
        <v>75.197889500000016</v>
      </c>
      <c r="J2062" s="19" t="s">
        <v>54</v>
      </c>
      <c r="K2062" s="19" t="s">
        <v>50</v>
      </c>
      <c r="L2062" s="19" t="s">
        <v>47</v>
      </c>
    </row>
    <row r="2063" spans="1:12" ht="13.5" x14ac:dyDescent="0.25">
      <c r="A2063" s="3">
        <v>45007</v>
      </c>
      <c r="B2063" s="2">
        <v>83.303299999999993</v>
      </c>
      <c r="C2063" s="2">
        <v>66.552693052653552</v>
      </c>
      <c r="D2063" s="2">
        <v>-0.43419938622159293</v>
      </c>
      <c r="E2063" s="2">
        <v>-0.87505098152899641</v>
      </c>
      <c r="F2063" s="2">
        <v>83.087340000000012</v>
      </c>
      <c r="G2063" s="2">
        <v>82.377645000000015</v>
      </c>
      <c r="H2063" s="2">
        <v>80.900868000000003</v>
      </c>
      <c r="I2063" s="2">
        <v>75.275889500000019</v>
      </c>
      <c r="J2063" s="19" t="s">
        <v>48</v>
      </c>
      <c r="K2063" s="19" t="s">
        <v>50</v>
      </c>
      <c r="L2063" s="19" t="s">
        <v>51</v>
      </c>
    </row>
    <row r="2064" spans="1:12" ht="13.5" x14ac:dyDescent="0.25">
      <c r="A2064" s="3">
        <v>45008</v>
      </c>
      <c r="B2064" s="2">
        <v>83.344800000000006</v>
      </c>
      <c r="C2064" s="2">
        <v>66.878210954348816</v>
      </c>
      <c r="D2064" s="2">
        <v>-0.34007089300133941</v>
      </c>
      <c r="E2064" s="2">
        <v>-0.97481392523176558</v>
      </c>
      <c r="F2064" s="2">
        <v>83.145480000000006</v>
      </c>
      <c r="G2064" s="2">
        <v>82.558285000000026</v>
      </c>
      <c r="H2064" s="2">
        <v>80.989570000000015</v>
      </c>
      <c r="I2064" s="2">
        <v>75.359099500000013</v>
      </c>
      <c r="J2064" s="19" t="s">
        <v>48</v>
      </c>
      <c r="K2064" s="19" t="s">
        <v>50</v>
      </c>
      <c r="L2064" s="19" t="s">
        <v>51</v>
      </c>
    </row>
    <row r="2065" spans="1:12" ht="13.5" x14ac:dyDescent="0.25">
      <c r="A2065" s="3">
        <v>45009</v>
      </c>
      <c r="B2065" s="2">
        <v>82.638900000000007</v>
      </c>
      <c r="C2065" s="2">
        <v>56.759364330060031</v>
      </c>
      <c r="D2065" s="2">
        <v>-0.17926457047263966</v>
      </c>
      <c r="E2065" s="2">
        <v>-1.0558317483543074</v>
      </c>
      <c r="F2065" s="2">
        <v>83.062440000000009</v>
      </c>
      <c r="G2065" s="2">
        <v>82.624730000000014</v>
      </c>
      <c r="H2065" s="2">
        <v>81.016978000000009</v>
      </c>
      <c r="I2065" s="2">
        <v>75.436834500000018</v>
      </c>
      <c r="J2065" s="19" t="s">
        <v>54</v>
      </c>
      <c r="K2065" s="19" t="s">
        <v>50</v>
      </c>
      <c r="L2065" s="19" t="s">
        <v>47</v>
      </c>
    </row>
    <row r="2066" spans="1:12" ht="13.5" x14ac:dyDescent="0.25">
      <c r="A2066" s="3">
        <v>45012</v>
      </c>
      <c r="B2066" s="2">
        <v>82.638900000000007</v>
      </c>
      <c r="C2066" s="2">
        <v>56.759364330060038</v>
      </c>
      <c r="D2066" s="2">
        <v>-4.6596772816556609E-2</v>
      </c>
      <c r="E2066" s="2">
        <v>-1.0100338453464002</v>
      </c>
      <c r="F2066" s="2">
        <v>82.979400000000012</v>
      </c>
      <c r="G2066" s="2">
        <v>82.650064999999998</v>
      </c>
      <c r="H2066" s="2">
        <v>81.058506000000008</v>
      </c>
      <c r="I2066" s="2">
        <v>75.520446000000035</v>
      </c>
      <c r="J2066" s="19" t="s">
        <v>54</v>
      </c>
      <c r="K2066" s="19" t="s">
        <v>50</v>
      </c>
      <c r="L2066" s="19" t="s">
        <v>47</v>
      </c>
    </row>
    <row r="2067" spans="1:12" ht="13.5" x14ac:dyDescent="0.25">
      <c r="A2067" s="3">
        <v>45013</v>
      </c>
      <c r="B2067" s="2">
        <v>82.638900000000007</v>
      </c>
      <c r="C2067" s="2">
        <v>56.759364330060031</v>
      </c>
      <c r="D2067" s="2">
        <v>6.2513288285117596E-2</v>
      </c>
      <c r="E2067" s="2">
        <v>-0.88076356225407537</v>
      </c>
      <c r="F2067" s="2">
        <v>82.912959999999998</v>
      </c>
      <c r="G2067" s="2">
        <v>82.677059999999997</v>
      </c>
      <c r="H2067" s="2">
        <v>81.116643999999994</v>
      </c>
      <c r="I2067" s="2">
        <v>75.598538500000018</v>
      </c>
      <c r="J2067" s="19" t="s">
        <v>48</v>
      </c>
      <c r="K2067" s="19" t="s">
        <v>50</v>
      </c>
      <c r="L2067" s="19" t="s">
        <v>53</v>
      </c>
    </row>
    <row r="2068" spans="1:12" ht="13.5" x14ac:dyDescent="0.25">
      <c r="A2068" s="3">
        <v>45014</v>
      </c>
      <c r="B2068" s="2">
        <v>82.638900000000007</v>
      </c>
      <c r="C2068" s="2">
        <v>56.759364330060038</v>
      </c>
      <c r="D2068" s="2">
        <v>0.10336916762932447</v>
      </c>
      <c r="E2068" s="2">
        <v>-0.73373327557349854</v>
      </c>
      <c r="F2068" s="2">
        <v>82.780079999999998</v>
      </c>
      <c r="G2068" s="2">
        <v>82.704054999999997</v>
      </c>
      <c r="H2068" s="2">
        <v>81.181427999999983</v>
      </c>
      <c r="I2068" s="2">
        <v>75.678219000000027</v>
      </c>
      <c r="J2068" s="19" t="s">
        <v>48</v>
      </c>
      <c r="K2068" s="19" t="s">
        <v>50</v>
      </c>
      <c r="L2068" s="19" t="s">
        <v>53</v>
      </c>
    </row>
    <row r="2069" spans="1:12" ht="13.5" x14ac:dyDescent="0.25">
      <c r="A2069" s="3">
        <v>45015</v>
      </c>
      <c r="B2069" s="2">
        <v>82.638900000000007</v>
      </c>
      <c r="C2069" s="2">
        <v>56.759364330060038</v>
      </c>
      <c r="D2069" s="2">
        <v>0.18507198856705998</v>
      </c>
      <c r="E2069" s="2">
        <v>-0.58034028195573728</v>
      </c>
      <c r="F2069" s="2">
        <v>82.638900000000007</v>
      </c>
      <c r="G2069" s="2">
        <v>82.731464999999986</v>
      </c>
      <c r="H2069" s="2">
        <v>81.222125999999989</v>
      </c>
      <c r="I2069" s="2">
        <v>75.756708500000016</v>
      </c>
      <c r="J2069" s="19" t="s">
        <v>54</v>
      </c>
      <c r="K2069" s="19" t="s">
        <v>50</v>
      </c>
      <c r="L2069" s="19" t="s">
        <v>47</v>
      </c>
    </row>
    <row r="2070" spans="1:12" ht="13.5" x14ac:dyDescent="0.25">
      <c r="A2070" s="3">
        <v>45016</v>
      </c>
      <c r="B2070" s="2">
        <v>82.971100000000007</v>
      </c>
      <c r="C2070" s="2">
        <v>60.802215469925571</v>
      </c>
      <c r="D2070" s="2">
        <v>0.22709930424684899</v>
      </c>
      <c r="E2070" s="2">
        <v>-0.41378251150271039</v>
      </c>
      <c r="F2070" s="2">
        <v>82.705340000000007</v>
      </c>
      <c r="G2070" s="2">
        <v>82.78960499999998</v>
      </c>
      <c r="H2070" s="2">
        <v>81.272790000000001</v>
      </c>
      <c r="I2070" s="2">
        <v>75.836144500000032</v>
      </c>
      <c r="J2070" s="19" t="s">
        <v>48</v>
      </c>
      <c r="K2070" s="19" t="s">
        <v>50</v>
      </c>
      <c r="L2070" s="19" t="s">
        <v>51</v>
      </c>
    </row>
    <row r="2071" spans="1:12" ht="13.5" x14ac:dyDescent="0.25">
      <c r="A2071" s="3">
        <v>45019</v>
      </c>
      <c r="B2071" s="2">
        <v>82.971100000000007</v>
      </c>
      <c r="C2071" s="2">
        <v>60.802215469925571</v>
      </c>
      <c r="D2071" s="2">
        <v>0.25838453101310677</v>
      </c>
      <c r="E2071" s="2">
        <v>-0.24774185234135093</v>
      </c>
      <c r="F2071" s="2">
        <v>82.771780000000007</v>
      </c>
      <c r="G2071" s="2">
        <v>82.847744999999989</v>
      </c>
      <c r="H2071" s="2">
        <v>81.312656000000004</v>
      </c>
      <c r="I2071" s="2">
        <v>75.915699500000031</v>
      </c>
      <c r="J2071" s="19" t="s">
        <v>48</v>
      </c>
      <c r="K2071" s="19" t="s">
        <v>50</v>
      </c>
      <c r="L2071" s="19" t="s">
        <v>51</v>
      </c>
    </row>
    <row r="2072" spans="1:12" ht="13.5" x14ac:dyDescent="0.25">
      <c r="A2072" s="3">
        <v>45020</v>
      </c>
      <c r="B2072" s="2">
        <v>82.971100000000007</v>
      </c>
      <c r="C2072" s="2">
        <v>60.802215469925571</v>
      </c>
      <c r="D2072" s="2">
        <v>0.26812783368167459</v>
      </c>
      <c r="E2072" s="2">
        <v>-7.9726603809230398E-2</v>
      </c>
      <c r="F2072" s="2">
        <v>82.838220000000007</v>
      </c>
      <c r="G2072" s="2">
        <v>82.905884999999984</v>
      </c>
      <c r="H2072" s="2">
        <v>81.393884</v>
      </c>
      <c r="I2072" s="2">
        <v>75.995175000000032</v>
      </c>
      <c r="J2072" s="19" t="s">
        <v>48</v>
      </c>
      <c r="K2072" s="19" t="s">
        <v>50</v>
      </c>
      <c r="L2072" s="19" t="s">
        <v>51</v>
      </c>
    </row>
    <row r="2073" spans="1:12" ht="13.5" x14ac:dyDescent="0.25">
      <c r="A2073" s="3">
        <v>45021</v>
      </c>
      <c r="B2073" s="2">
        <v>82.971100000000007</v>
      </c>
      <c r="C2073" s="2">
        <v>60.802215469925571</v>
      </c>
      <c r="D2073" s="2">
        <v>0.32381357983304326</v>
      </c>
      <c r="E2073" s="2">
        <v>8.6327249770252981E-2</v>
      </c>
      <c r="F2073" s="2">
        <v>82.904660000000007</v>
      </c>
      <c r="G2073" s="2">
        <v>82.926649999999981</v>
      </c>
      <c r="H2073" s="2">
        <v>81.458666000000008</v>
      </c>
      <c r="I2073" s="2">
        <v>76.078621000000027</v>
      </c>
      <c r="J2073" s="19" t="s">
        <v>48</v>
      </c>
      <c r="K2073" s="19" t="s">
        <v>50</v>
      </c>
      <c r="L2073" s="19" t="s">
        <v>51</v>
      </c>
    </row>
    <row r="2074" spans="1:12" ht="13.5" x14ac:dyDescent="0.25">
      <c r="A2074" s="3">
        <v>45022</v>
      </c>
      <c r="B2074" s="2">
        <v>84.698599999999999</v>
      </c>
      <c r="C2074" s="2">
        <v>76.300681157280863</v>
      </c>
      <c r="D2074" s="2">
        <v>0.2459592375888775</v>
      </c>
      <c r="E2074" s="2">
        <v>0.26374133242307196</v>
      </c>
      <c r="F2074" s="2">
        <v>83.316600000000008</v>
      </c>
      <c r="G2074" s="2">
        <v>83.021329999999992</v>
      </c>
      <c r="H2074" s="2">
        <v>81.535075999999989</v>
      </c>
      <c r="I2074" s="2">
        <v>76.159931000000029</v>
      </c>
      <c r="J2074" s="19" t="s">
        <v>48</v>
      </c>
      <c r="K2074" s="19" t="s">
        <v>50</v>
      </c>
      <c r="L2074" s="19" t="s">
        <v>51</v>
      </c>
    </row>
    <row r="2075" spans="1:12" ht="13.5" x14ac:dyDescent="0.25">
      <c r="A2075" s="3">
        <v>45023</v>
      </c>
      <c r="B2075" s="2">
        <v>83.893000000000001</v>
      </c>
      <c r="C2075" s="2">
        <v>63.659771070750033</v>
      </c>
      <c r="D2075" s="2">
        <v>0.11780544537376159</v>
      </c>
      <c r="E2075" s="2">
        <v>0.43720338718239604</v>
      </c>
      <c r="F2075" s="2">
        <v>83.500979999999998</v>
      </c>
      <c r="G2075" s="2">
        <v>83.063689999999994</v>
      </c>
      <c r="H2075" s="2">
        <v>81.618295999999987</v>
      </c>
      <c r="I2075" s="2">
        <v>76.237213000000025</v>
      </c>
      <c r="J2075" s="19" t="s">
        <v>48</v>
      </c>
      <c r="K2075" s="19" t="s">
        <v>50</v>
      </c>
      <c r="L2075" s="19" t="s">
        <v>51</v>
      </c>
    </row>
    <row r="2076" spans="1:12" ht="13.5" x14ac:dyDescent="0.25">
      <c r="A2076" s="3">
        <v>45026</v>
      </c>
      <c r="B2076" s="2">
        <v>82.971100000000007</v>
      </c>
      <c r="C2076" s="2">
        <v>52.86595424350503</v>
      </c>
      <c r="D2076" s="2">
        <v>7.0054691411797876E-2</v>
      </c>
      <c r="E2076" s="2">
        <v>0.60504712099047808</v>
      </c>
      <c r="F2076" s="2">
        <v>83.500979999999998</v>
      </c>
      <c r="G2076" s="2">
        <v>83.059955000000002</v>
      </c>
      <c r="H2076" s="2">
        <v>81.683077999999981</v>
      </c>
      <c r="I2076" s="2">
        <v>76.319852000000026</v>
      </c>
      <c r="J2076" s="19" t="s">
        <v>54</v>
      </c>
      <c r="K2076" s="19" t="s">
        <v>50</v>
      </c>
      <c r="L2076" s="19" t="s">
        <v>50</v>
      </c>
    </row>
    <row r="2077" spans="1:12" ht="13.5" x14ac:dyDescent="0.25">
      <c r="A2077" s="3">
        <v>45027</v>
      </c>
      <c r="B2077" s="2">
        <v>86.343100000000007</v>
      </c>
      <c r="C2077" s="2">
        <v>71.740144862621293</v>
      </c>
      <c r="D2077" s="2">
        <v>-0.22171874478533482</v>
      </c>
      <c r="E2077" s="2">
        <v>0.76657486332239366</v>
      </c>
      <c r="F2077" s="2">
        <v>84.175380000000004</v>
      </c>
      <c r="G2077" s="2">
        <v>83.224820000000008</v>
      </c>
      <c r="H2077" s="2">
        <v>81.811977999999996</v>
      </c>
      <c r="I2077" s="2">
        <v>76.415198500000031</v>
      </c>
      <c r="J2077" s="19" t="s">
        <v>48</v>
      </c>
      <c r="K2077" s="19" t="s">
        <v>50</v>
      </c>
      <c r="L2077" s="19" t="s">
        <v>51</v>
      </c>
    </row>
    <row r="2078" spans="1:12" ht="13.5" x14ac:dyDescent="0.25">
      <c r="A2078" s="3">
        <v>45028</v>
      </c>
      <c r="B2078" s="2">
        <v>85.878</v>
      </c>
      <c r="C2078" s="2">
        <v>67.712545922850381</v>
      </c>
      <c r="D2078" s="2">
        <v>-0.45555071052626772</v>
      </c>
      <c r="E2078" s="2">
        <v>0.90661939062775065</v>
      </c>
      <c r="F2078" s="2">
        <v>84.75676</v>
      </c>
      <c r="G2078" s="2">
        <v>83.382210000000015</v>
      </c>
      <c r="H2078" s="2">
        <v>81.91861999999999</v>
      </c>
      <c r="I2078" s="2">
        <v>76.508302500000042</v>
      </c>
      <c r="J2078" s="19" t="s">
        <v>54</v>
      </c>
      <c r="K2078" s="19" t="s">
        <v>50</v>
      </c>
      <c r="L2078" s="19" t="s">
        <v>55</v>
      </c>
    </row>
    <row r="2079" spans="1:12" ht="13.5" x14ac:dyDescent="0.25">
      <c r="A2079" s="3">
        <v>45029</v>
      </c>
      <c r="B2079" s="2">
        <v>85.5458</v>
      </c>
      <c r="C2079" s="2">
        <v>64.909500053535737</v>
      </c>
      <c r="D2079" s="2">
        <v>-0.64586634510362728</v>
      </c>
      <c r="E2079" s="2">
        <v>1.0309096668768014</v>
      </c>
      <c r="F2079" s="2">
        <v>84.926199999999994</v>
      </c>
      <c r="G2079" s="2">
        <v>83.506795000000011</v>
      </c>
      <c r="H2079" s="2">
        <v>82.01330200000001</v>
      </c>
      <c r="I2079" s="2">
        <v>76.601738500000039</v>
      </c>
      <c r="J2079" s="19" t="s">
        <v>54</v>
      </c>
      <c r="K2079" s="19" t="s">
        <v>50</v>
      </c>
      <c r="L2079" s="19" t="s">
        <v>55</v>
      </c>
    </row>
    <row r="2080" spans="1:12" ht="13.5" x14ac:dyDescent="0.25">
      <c r="A2080" s="3">
        <v>45030</v>
      </c>
      <c r="B2080" s="2">
        <v>85.504199999999997</v>
      </c>
      <c r="C2080" s="2">
        <v>64.549145557286607</v>
      </c>
      <c r="D2080" s="2">
        <v>-0.7665516275205988</v>
      </c>
      <c r="E2080" s="2">
        <v>1.1144890483997225</v>
      </c>
      <c r="F2080" s="2">
        <v>85.248440000000002</v>
      </c>
      <c r="G2080" s="2">
        <v>83.629300000000015</v>
      </c>
      <c r="H2080" s="2">
        <v>82.142036000000004</v>
      </c>
      <c r="I2080" s="2">
        <v>76.695797000000042</v>
      </c>
      <c r="J2080" s="19" t="s">
        <v>54</v>
      </c>
      <c r="K2080" s="19" t="s">
        <v>50</v>
      </c>
      <c r="L2080" s="19" t="s">
        <v>55</v>
      </c>
    </row>
    <row r="2081" spans="1:12" ht="13.5" x14ac:dyDescent="0.25">
      <c r="A2081" s="3">
        <v>45033</v>
      </c>
      <c r="B2081" s="2">
        <v>85.213499999999996</v>
      </c>
      <c r="C2081" s="2">
        <v>61.960497772315463</v>
      </c>
      <c r="D2081" s="2">
        <v>-0.85970389576728223</v>
      </c>
      <c r="E2081" s="2">
        <v>1.169672963545179</v>
      </c>
      <c r="F2081" s="2">
        <v>85.696920000000006</v>
      </c>
      <c r="G2081" s="2">
        <v>83.737270000000009</v>
      </c>
      <c r="H2081" s="2">
        <v>82.235056</v>
      </c>
      <c r="I2081" s="2">
        <v>76.785578500000042</v>
      </c>
      <c r="J2081" s="19" t="s">
        <v>54</v>
      </c>
      <c r="K2081" s="19" t="s">
        <v>50</v>
      </c>
      <c r="L2081" s="19" t="s">
        <v>55</v>
      </c>
    </row>
    <row r="2082" spans="1:12" ht="13.5" x14ac:dyDescent="0.25">
      <c r="A2082" s="3">
        <v>45034</v>
      </c>
      <c r="B2082" s="2">
        <v>84.723500000000001</v>
      </c>
      <c r="C2082" s="2">
        <v>57.755989364548711</v>
      </c>
      <c r="D2082" s="2">
        <v>-0.91214736637914484</v>
      </c>
      <c r="E2082" s="2">
        <v>1.1906275766605638</v>
      </c>
      <c r="F2082" s="2">
        <v>85.373000000000005</v>
      </c>
      <c r="G2082" s="2">
        <v>83.824890000000011</v>
      </c>
      <c r="H2082" s="2">
        <v>82.334886000000012</v>
      </c>
      <c r="I2082" s="2">
        <v>76.874903000000046</v>
      </c>
      <c r="J2082" s="19" t="s">
        <v>54</v>
      </c>
      <c r="K2082" s="19" t="s">
        <v>50</v>
      </c>
      <c r="L2082" s="19" t="s">
        <v>47</v>
      </c>
    </row>
    <row r="2083" spans="1:12" ht="13.5" x14ac:dyDescent="0.25">
      <c r="A2083" s="3">
        <v>45035</v>
      </c>
      <c r="B2083" s="2">
        <v>85.504199999999997</v>
      </c>
      <c r="C2083" s="2">
        <v>62.161597836871969</v>
      </c>
      <c r="D2083" s="2">
        <v>-1.0206407138228712</v>
      </c>
      <c r="E2083" s="2">
        <v>1.1894867100344471</v>
      </c>
      <c r="F2083" s="2">
        <v>85.298240000000007</v>
      </c>
      <c r="G2083" s="2">
        <v>83.934935000000024</v>
      </c>
      <c r="H2083" s="2">
        <v>82.46195800000001</v>
      </c>
      <c r="I2083" s="2">
        <v>76.968546500000031</v>
      </c>
      <c r="J2083" s="19" t="s">
        <v>54</v>
      </c>
      <c r="K2083" s="19" t="s">
        <v>50</v>
      </c>
      <c r="L2083" s="19" t="s">
        <v>47</v>
      </c>
    </row>
    <row r="2084" spans="1:12" ht="13.5" x14ac:dyDescent="0.25">
      <c r="A2084" s="3">
        <v>45036</v>
      </c>
      <c r="B2084" s="2">
        <v>80.379800000000003</v>
      </c>
      <c r="C2084" s="2">
        <v>35.782674009302511</v>
      </c>
      <c r="D2084" s="2">
        <v>-0.47752421152010527</v>
      </c>
      <c r="E2084" s="2">
        <v>1.1400342680087954</v>
      </c>
      <c r="F2084" s="2">
        <v>84.265039999999985</v>
      </c>
      <c r="G2084" s="2">
        <v>83.786685000000006</v>
      </c>
      <c r="H2084" s="2">
        <v>82.474914000000012</v>
      </c>
      <c r="I2084" s="2">
        <v>77.038229000000044</v>
      </c>
      <c r="J2084" s="19" t="s">
        <v>54</v>
      </c>
      <c r="K2084" s="19" t="s">
        <v>50</v>
      </c>
      <c r="L2084" s="19" t="s">
        <v>47</v>
      </c>
    </row>
    <row r="2085" spans="1:12" ht="13.5" x14ac:dyDescent="0.25">
      <c r="A2085" s="3">
        <v>45040</v>
      </c>
      <c r="B2085" s="2">
        <v>79.648899999999998</v>
      </c>
      <c r="C2085" s="2">
        <v>33.592981758793798</v>
      </c>
      <c r="D2085" s="2">
        <v>-6.7144339784107387E-2</v>
      </c>
      <c r="E2085" s="2">
        <v>1.0606355893192301</v>
      </c>
      <c r="F2085" s="2">
        <v>83.093980000000016</v>
      </c>
      <c r="G2085" s="2">
        <v>83.637185000000017</v>
      </c>
      <c r="H2085" s="2">
        <v>82.473418000000024</v>
      </c>
      <c r="I2085" s="2">
        <v>77.104257000000047</v>
      </c>
      <c r="J2085" s="19" t="s">
        <v>54</v>
      </c>
      <c r="K2085" s="19" t="s">
        <v>52</v>
      </c>
      <c r="L2085" s="19" t="s">
        <v>47</v>
      </c>
    </row>
    <row r="2086" spans="1:12" ht="13.5" x14ac:dyDescent="0.25">
      <c r="A2086" s="3">
        <v>45041</v>
      </c>
      <c r="B2086" s="2">
        <v>82.215299999999999</v>
      </c>
      <c r="C2086" s="2">
        <v>46.071889211972483</v>
      </c>
      <c r="D2086" s="2">
        <v>-2.8425131560339878E-2</v>
      </c>
      <c r="E2086" s="2">
        <v>0.96426327857944105</v>
      </c>
      <c r="F2086" s="2">
        <v>82.494339999999994</v>
      </c>
      <c r="G2086" s="2">
        <v>83.616005000000015</v>
      </c>
      <c r="H2086" s="2">
        <v>82.537868000000017</v>
      </c>
      <c r="I2086" s="2">
        <v>77.18519350000004</v>
      </c>
      <c r="J2086" s="19" t="s">
        <v>54</v>
      </c>
      <c r="K2086" s="19" t="s">
        <v>52</v>
      </c>
      <c r="L2086" s="19" t="s">
        <v>47</v>
      </c>
    </row>
    <row r="2087" spans="1:12" ht="13.5" x14ac:dyDescent="0.25">
      <c r="A2087" s="3">
        <v>45042</v>
      </c>
      <c r="B2087" s="2">
        <v>78.901399999999995</v>
      </c>
      <c r="C2087" s="2">
        <v>36.5269053465097</v>
      </c>
      <c r="D2087" s="2">
        <v>0.77509077381793645</v>
      </c>
      <c r="E2087" s="2">
        <v>0.86121416112654847</v>
      </c>
      <c r="F2087" s="2">
        <v>81.329919999999987</v>
      </c>
      <c r="G2087" s="2">
        <v>83.429130000000015</v>
      </c>
      <c r="H2087" s="2">
        <v>82.529562000000027</v>
      </c>
      <c r="I2087" s="2">
        <v>77.250806000000054</v>
      </c>
      <c r="J2087" s="19" t="s">
        <v>54</v>
      </c>
      <c r="K2087" s="19" t="s">
        <v>52</v>
      </c>
      <c r="L2087" s="19" t="s">
        <v>47</v>
      </c>
    </row>
    <row r="2088" spans="1:12" ht="13.5" x14ac:dyDescent="0.25">
      <c r="A2088" s="3">
        <v>45043</v>
      </c>
      <c r="B2088" s="2">
        <v>80.5625</v>
      </c>
      <c r="C2088" s="2">
        <v>42.911441057284982</v>
      </c>
      <c r="D2088" s="2">
        <v>1.2860004914354732</v>
      </c>
      <c r="E2088" s="2">
        <v>0.77011249368889423</v>
      </c>
      <c r="F2088" s="2">
        <v>80.341579999999993</v>
      </c>
      <c r="G2088" s="2">
        <v>83.325310000000002</v>
      </c>
      <c r="H2088" s="2">
        <v>82.546172000000041</v>
      </c>
      <c r="I2088" s="2">
        <v>77.323520000000045</v>
      </c>
      <c r="J2088" s="19" t="s">
        <v>54</v>
      </c>
      <c r="K2088" s="19" t="s">
        <v>52</v>
      </c>
      <c r="L2088" s="19" t="s">
        <v>47</v>
      </c>
    </row>
    <row r="2089" spans="1:12" ht="13.5" x14ac:dyDescent="0.25">
      <c r="A2089" s="3">
        <v>45044</v>
      </c>
      <c r="B2089" s="2">
        <v>78.901399999999995</v>
      </c>
      <c r="C2089" s="2">
        <v>38.717418833781629</v>
      </c>
      <c r="D2089" s="2">
        <v>1.8041428571878271</v>
      </c>
      <c r="E2089" s="2">
        <v>0.68935777693287492</v>
      </c>
      <c r="F2089" s="2">
        <v>80.045899999999989</v>
      </c>
      <c r="G2089" s="2">
        <v>83.138434999999987</v>
      </c>
      <c r="H2089" s="2">
        <v>82.529560000000032</v>
      </c>
      <c r="I2089" s="2">
        <v>77.390004500000046</v>
      </c>
      <c r="J2089" s="19" t="s">
        <v>54</v>
      </c>
      <c r="K2089" s="19" t="s">
        <v>50</v>
      </c>
      <c r="L2089" s="19" t="s">
        <v>47</v>
      </c>
    </row>
    <row r="2090" spans="1:12" ht="13.5" x14ac:dyDescent="0.25">
      <c r="A2090" s="3">
        <v>45048</v>
      </c>
      <c r="B2090" s="2">
        <v>78.868200000000002</v>
      </c>
      <c r="C2090" s="2">
        <v>38.63613983482113</v>
      </c>
      <c r="D2090" s="2">
        <v>2.2613137379660202</v>
      </c>
      <c r="E2090" s="2">
        <v>0.56626918472592846</v>
      </c>
      <c r="F2090" s="2">
        <v>79.889759999999995</v>
      </c>
      <c r="G2090" s="2">
        <v>82.933289999999985</v>
      </c>
      <c r="H2090" s="2">
        <v>82.506804000000045</v>
      </c>
      <c r="I2090" s="2">
        <v>77.451797000000042</v>
      </c>
      <c r="J2090" s="19" t="s">
        <v>48</v>
      </c>
      <c r="K2090" s="19" t="s">
        <v>50</v>
      </c>
      <c r="L2090" s="19" t="s">
        <v>53</v>
      </c>
    </row>
    <row r="2091" spans="1:12" ht="13.5" x14ac:dyDescent="0.25">
      <c r="A2091" s="3">
        <v>45049</v>
      </c>
      <c r="B2091" s="2">
        <v>78.693799999999996</v>
      </c>
      <c r="C2091" s="2">
        <v>38.182687623295315</v>
      </c>
      <c r="D2091" s="2">
        <v>2.6375454680575956</v>
      </c>
      <c r="E2091" s="2">
        <v>0.36043074109340661</v>
      </c>
      <c r="F2091" s="2">
        <v>79.185460000000006</v>
      </c>
      <c r="G2091" s="2">
        <v>82.719425000000001</v>
      </c>
      <c r="H2091" s="2">
        <v>82.499330000000029</v>
      </c>
      <c r="I2091" s="2">
        <v>77.513049500000037</v>
      </c>
      <c r="J2091" s="19" t="s">
        <v>54</v>
      </c>
      <c r="K2091" s="19" t="s">
        <v>50</v>
      </c>
      <c r="L2091" s="19" t="s">
        <v>47</v>
      </c>
    </row>
    <row r="2092" spans="1:12" ht="13.5" x14ac:dyDescent="0.25">
      <c r="A2092" s="3">
        <v>45050</v>
      </c>
      <c r="B2092" s="2">
        <v>78.901399999999995</v>
      </c>
      <c r="C2092" s="2">
        <v>39.098967196422215</v>
      </c>
      <c r="D2092" s="2">
        <v>2.8857926016842157</v>
      </c>
      <c r="E2092" s="2">
        <v>4.2548865712555839E-2</v>
      </c>
      <c r="F2092" s="2">
        <v>79.185459999999992</v>
      </c>
      <c r="G2092" s="2">
        <v>82.515939999999986</v>
      </c>
      <c r="H2092" s="2">
        <v>82.475908000000032</v>
      </c>
      <c r="I2092" s="2">
        <v>77.575008000000039</v>
      </c>
      <c r="J2092" s="19" t="s">
        <v>48</v>
      </c>
      <c r="K2092" s="19" t="s">
        <v>50</v>
      </c>
      <c r="L2092" s="19" t="s">
        <v>50</v>
      </c>
    </row>
    <row r="2093" spans="1:12" ht="13.5" x14ac:dyDescent="0.25">
      <c r="A2093" s="3">
        <v>45051</v>
      </c>
      <c r="B2093" s="2">
        <v>78.901399999999995</v>
      </c>
      <c r="C2093" s="2">
        <v>39.098967196422215</v>
      </c>
      <c r="D2093" s="2">
        <v>3.2338581040790473</v>
      </c>
      <c r="E2093" s="2">
        <v>-0.40523525345802236</v>
      </c>
      <c r="F2093" s="2">
        <v>78.853239999999985</v>
      </c>
      <c r="G2093" s="2">
        <v>82.312455</v>
      </c>
      <c r="H2093" s="2">
        <v>82.444514000000041</v>
      </c>
      <c r="I2093" s="2">
        <v>77.637298500000043</v>
      </c>
      <c r="J2093" s="19" t="s">
        <v>54</v>
      </c>
      <c r="K2093" s="19" t="s">
        <v>50</v>
      </c>
      <c r="L2093" s="19" t="s">
        <v>47</v>
      </c>
    </row>
    <row r="2094" spans="1:12" ht="13.5" x14ac:dyDescent="0.25">
      <c r="A2094" s="3">
        <v>45054</v>
      </c>
      <c r="B2094" s="2">
        <v>78.818399999999997</v>
      </c>
      <c r="C2094" s="2">
        <v>38.832079444873273</v>
      </c>
      <c r="D2094" s="2">
        <v>2.7627304138860751</v>
      </c>
      <c r="E2094" s="2">
        <v>-0.92272341148397352</v>
      </c>
      <c r="F2094" s="2">
        <v>78.836640000000003</v>
      </c>
      <c r="G2094" s="2">
        <v>82.018445</v>
      </c>
      <c r="H2094" s="2">
        <v>82.426242000000045</v>
      </c>
      <c r="I2094" s="2">
        <v>77.700420000000037</v>
      </c>
      <c r="J2094" s="19" t="s">
        <v>54</v>
      </c>
      <c r="K2094" s="19" t="s">
        <v>50</v>
      </c>
      <c r="L2094" s="19" t="s">
        <v>47</v>
      </c>
    </row>
    <row r="2095" spans="1:12" ht="13.5" x14ac:dyDescent="0.25">
      <c r="A2095" s="3">
        <v>45055</v>
      </c>
      <c r="B2095" s="2">
        <v>77.240300000000005</v>
      </c>
      <c r="C2095" s="2">
        <v>34.070192738856008</v>
      </c>
      <c r="D2095" s="2">
        <v>2.384373045058112</v>
      </c>
      <c r="E2095" s="2">
        <v>-1.4222420188299154</v>
      </c>
      <c r="F2095" s="2">
        <v>78.511059999999986</v>
      </c>
      <c r="G2095" s="2">
        <v>81.685809999999989</v>
      </c>
      <c r="H2095" s="2">
        <v>82.344848000000042</v>
      </c>
      <c r="I2095" s="2">
        <v>77.754405000000034</v>
      </c>
      <c r="J2095" s="19" t="s">
        <v>54</v>
      </c>
      <c r="K2095" s="19" t="s">
        <v>50</v>
      </c>
      <c r="L2095" s="19" t="s">
        <v>47</v>
      </c>
    </row>
    <row r="2096" spans="1:12" ht="13.5" x14ac:dyDescent="0.25">
      <c r="A2096" s="3">
        <v>45056</v>
      </c>
      <c r="B2096" s="2">
        <v>77.198800000000006</v>
      </c>
      <c r="C2096" s="2">
        <v>33.95228138314495</v>
      </c>
      <c r="D2096" s="2">
        <v>2.4861201430412478</v>
      </c>
      <c r="E2096" s="2">
        <v>-1.9291806913045428</v>
      </c>
      <c r="F2096" s="2">
        <v>78.212059999999994</v>
      </c>
      <c r="G2096" s="2">
        <v>81.397195000000011</v>
      </c>
      <c r="H2096" s="2">
        <v>82.246180000000024</v>
      </c>
      <c r="I2096" s="2">
        <v>77.800292500000026</v>
      </c>
      <c r="J2096" s="19" t="s">
        <v>54</v>
      </c>
      <c r="K2096" s="19" t="s">
        <v>50</v>
      </c>
      <c r="L2096" s="19" t="s">
        <v>47</v>
      </c>
    </row>
    <row r="2097" spans="1:12" ht="13.5" x14ac:dyDescent="0.25">
      <c r="A2097" s="3">
        <v>45057</v>
      </c>
      <c r="B2097" s="2">
        <v>77.655600000000007</v>
      </c>
      <c r="C2097" s="2">
        <v>36.555080063823794</v>
      </c>
      <c r="D2097" s="2">
        <v>2.0510049617682995</v>
      </c>
      <c r="E2097" s="2">
        <v>-2.4525690452655935</v>
      </c>
      <c r="F2097" s="2">
        <v>77.962900000000005</v>
      </c>
      <c r="G2097" s="2">
        <v>80.962820000000008</v>
      </c>
      <c r="H2097" s="2">
        <v>82.157312000000019</v>
      </c>
      <c r="I2097" s="2">
        <v>77.848048500000033</v>
      </c>
      <c r="J2097" s="19" t="s">
        <v>54</v>
      </c>
      <c r="K2097" s="19" t="s">
        <v>50</v>
      </c>
      <c r="L2097" s="19" t="s">
        <v>47</v>
      </c>
    </row>
    <row r="2098" spans="1:12" ht="13.5" x14ac:dyDescent="0.25">
      <c r="A2098" s="3">
        <v>45058</v>
      </c>
      <c r="B2098" s="2">
        <v>77.572599999999994</v>
      </c>
      <c r="C2098" s="2">
        <v>36.275355174480367</v>
      </c>
      <c r="D2098" s="2">
        <v>1.9626286235998407</v>
      </c>
      <c r="E2098" s="2">
        <v>-3.0190971399044706</v>
      </c>
      <c r="F2098" s="2">
        <v>77.69713999999999</v>
      </c>
      <c r="G2098" s="2">
        <v>80.547550000000001</v>
      </c>
      <c r="H2098" s="2">
        <v>82.066784000000027</v>
      </c>
      <c r="I2098" s="2">
        <v>77.893313000000035</v>
      </c>
      <c r="J2098" s="19" t="s">
        <v>54</v>
      </c>
      <c r="K2098" s="19" t="s">
        <v>52</v>
      </c>
      <c r="L2098" s="19" t="s">
        <v>47</v>
      </c>
    </row>
    <row r="2099" spans="1:12" ht="13.5" x14ac:dyDescent="0.25">
      <c r="A2099" s="3">
        <v>45061</v>
      </c>
      <c r="B2099" s="2">
        <v>77.240300000000005</v>
      </c>
      <c r="C2099" s="2">
        <v>35.116752180760727</v>
      </c>
      <c r="D2099" s="2">
        <v>1.6741556677858114</v>
      </c>
      <c r="E2099" s="2">
        <v>-3.6063005288334979</v>
      </c>
      <c r="F2099" s="2">
        <v>77.381519999999995</v>
      </c>
      <c r="G2099" s="2">
        <v>80.132274999999979</v>
      </c>
      <c r="H2099" s="2">
        <v>81.969776000000024</v>
      </c>
      <c r="I2099" s="2">
        <v>77.938536000000028</v>
      </c>
      <c r="J2099" s="19" t="s">
        <v>54</v>
      </c>
      <c r="K2099" s="19" t="s">
        <v>52</v>
      </c>
      <c r="L2099" s="19" t="s">
        <v>47</v>
      </c>
    </row>
    <row r="2100" spans="1:12" ht="13.5" x14ac:dyDescent="0.25">
      <c r="A2100" s="3">
        <v>45062</v>
      </c>
      <c r="B2100" s="2">
        <v>77.223699999999994</v>
      </c>
      <c r="C2100" s="2">
        <v>35.056516453051515</v>
      </c>
      <c r="D2100" s="2">
        <v>1.4441172475008983</v>
      </c>
      <c r="E2100" s="2">
        <v>-4.0884002766356637</v>
      </c>
      <c r="F2100" s="2">
        <v>77.378200000000007</v>
      </c>
      <c r="G2100" s="2">
        <v>79.718250000000012</v>
      </c>
      <c r="H2100" s="2">
        <v>81.878084000000001</v>
      </c>
      <c r="I2100" s="2">
        <v>77.983302000000037</v>
      </c>
      <c r="J2100" s="19" t="s">
        <v>54</v>
      </c>
      <c r="K2100" s="19" t="s">
        <v>52</v>
      </c>
      <c r="L2100" s="19" t="s">
        <v>47</v>
      </c>
    </row>
    <row r="2101" spans="1:12" ht="13.5" x14ac:dyDescent="0.25">
      <c r="A2101" s="3">
        <v>45063</v>
      </c>
      <c r="B2101" s="2">
        <v>78.386499999999998</v>
      </c>
      <c r="C2101" s="2">
        <v>42.497163518896599</v>
      </c>
      <c r="D2101" s="2">
        <v>1.1532071775055783</v>
      </c>
      <c r="E2101" s="2">
        <v>-4.3775992933017109</v>
      </c>
      <c r="F2101" s="2">
        <v>77.615740000000002</v>
      </c>
      <c r="G2101" s="2">
        <v>79.376900000000006</v>
      </c>
      <c r="H2101" s="2">
        <v>81.80964800000001</v>
      </c>
      <c r="I2101" s="2">
        <v>78.029729500000045</v>
      </c>
      <c r="J2101" s="19" t="s">
        <v>54</v>
      </c>
      <c r="K2101" s="19" t="s">
        <v>52</v>
      </c>
      <c r="L2101" s="19" t="s">
        <v>55</v>
      </c>
    </row>
    <row r="2102" spans="1:12" ht="13.5" x14ac:dyDescent="0.25">
      <c r="A2102" s="3">
        <v>45064</v>
      </c>
      <c r="B2102" s="2">
        <v>78.486199999999997</v>
      </c>
      <c r="C2102" s="2">
        <v>43.099125255181967</v>
      </c>
      <c r="D2102" s="2">
        <v>0.94019949101345901</v>
      </c>
      <c r="E2102" s="2">
        <v>-4.416189927656526</v>
      </c>
      <c r="F2102" s="2">
        <v>77.781860000000009</v>
      </c>
      <c r="G2102" s="2">
        <v>79.065034999999995</v>
      </c>
      <c r="H2102" s="2">
        <v>81.743206000000001</v>
      </c>
      <c r="I2102" s="2">
        <v>78.06918050000003</v>
      </c>
      <c r="J2102" s="19" t="s">
        <v>54</v>
      </c>
      <c r="K2102" s="19" t="s">
        <v>52</v>
      </c>
      <c r="L2102" s="19" t="s">
        <v>55</v>
      </c>
    </row>
    <row r="2103" spans="1:12" ht="13.5" x14ac:dyDescent="0.25">
      <c r="A2103" s="3">
        <v>45065</v>
      </c>
      <c r="B2103" s="2">
        <v>78.486199999999997</v>
      </c>
      <c r="C2103" s="2">
        <v>43.099125255181967</v>
      </c>
      <c r="D2103" s="2">
        <v>0.76733022677019846</v>
      </c>
      <c r="E2103" s="2">
        <v>-4.1800839702087025</v>
      </c>
      <c r="F2103" s="2">
        <v>77.964579999999998</v>
      </c>
      <c r="G2103" s="2">
        <v>78.714135000000013</v>
      </c>
      <c r="H2103" s="2">
        <v>81.661813999999993</v>
      </c>
      <c r="I2103" s="2">
        <v>78.104478500000027</v>
      </c>
      <c r="J2103" s="19" t="s">
        <v>48</v>
      </c>
      <c r="K2103" s="19" t="s">
        <v>50</v>
      </c>
      <c r="L2103" s="19" t="s">
        <v>51</v>
      </c>
    </row>
    <row r="2104" spans="1:12" ht="13.5" x14ac:dyDescent="0.25">
      <c r="A2104" s="3">
        <v>45068</v>
      </c>
      <c r="B2104" s="2">
        <v>77.240300000000005</v>
      </c>
      <c r="C2104" s="2">
        <v>37.42159670797556</v>
      </c>
      <c r="D2104" s="2">
        <v>0.70739812257082235</v>
      </c>
      <c r="E2104" s="2">
        <v>-3.8127428909497501</v>
      </c>
      <c r="F2104" s="2">
        <v>77.964579999999984</v>
      </c>
      <c r="G2104" s="2">
        <v>78.557159999999996</v>
      </c>
      <c r="H2104" s="2">
        <v>81.550519999999992</v>
      </c>
      <c r="I2104" s="2">
        <v>78.133547000000021</v>
      </c>
      <c r="J2104" s="19" t="s">
        <v>48</v>
      </c>
      <c r="K2104" s="19" t="s">
        <v>50</v>
      </c>
      <c r="L2104" s="19" t="s">
        <v>50</v>
      </c>
    </row>
    <row r="2105" spans="1:12" ht="13.5" x14ac:dyDescent="0.25">
      <c r="A2105" s="3">
        <v>45069</v>
      </c>
      <c r="B2105" s="2">
        <v>78.070899999999995</v>
      </c>
      <c r="C2105" s="2">
        <v>42.828673801636157</v>
      </c>
      <c r="D2105" s="2">
        <v>0.36605475748504546</v>
      </c>
      <c r="E2105" s="2">
        <v>-3.5070221955858307</v>
      </c>
      <c r="F2105" s="2">
        <v>78.134019999999992</v>
      </c>
      <c r="G2105" s="2">
        <v>78.478260000000006</v>
      </c>
      <c r="H2105" s="2">
        <v>81.451022000000009</v>
      </c>
      <c r="I2105" s="2">
        <v>78.166768500000032</v>
      </c>
      <c r="J2105" s="19" t="s">
        <v>48</v>
      </c>
      <c r="K2105" s="19" t="s">
        <v>50</v>
      </c>
      <c r="L2105" s="19" t="s">
        <v>51</v>
      </c>
    </row>
    <row r="2106" spans="1:12" ht="13.5" x14ac:dyDescent="0.25">
      <c r="A2106" s="3">
        <v>45070</v>
      </c>
      <c r="B2106" s="2">
        <v>78.070899999999995</v>
      </c>
      <c r="C2106" s="2">
        <v>42.828673801636157</v>
      </c>
      <c r="D2106" s="2">
        <v>7.8598790452204526E-2</v>
      </c>
      <c r="E2106" s="2">
        <v>-3.1911449403789915</v>
      </c>
      <c r="F2106" s="2">
        <v>78.070899999999995</v>
      </c>
      <c r="G2106" s="2">
        <v>78.271039999999999</v>
      </c>
      <c r="H2106" s="2">
        <v>81.351524000000012</v>
      </c>
      <c r="I2106" s="2">
        <v>78.200405500000031</v>
      </c>
      <c r="J2106" s="19" t="s">
        <v>48</v>
      </c>
      <c r="K2106" s="19" t="s">
        <v>50</v>
      </c>
      <c r="L2106" s="19" t="s">
        <v>53</v>
      </c>
    </row>
    <row r="2107" spans="1:12" ht="13.5" x14ac:dyDescent="0.25">
      <c r="A2107" s="3">
        <v>45071</v>
      </c>
      <c r="B2107" s="2">
        <v>78.486199999999997</v>
      </c>
      <c r="C2107" s="2">
        <v>45.556540648479107</v>
      </c>
      <c r="D2107" s="2">
        <v>-0.11793621266986065</v>
      </c>
      <c r="E2107" s="2">
        <v>-2.8445658685854296</v>
      </c>
      <c r="F2107" s="2">
        <v>78.070899999999995</v>
      </c>
      <c r="G2107" s="2">
        <v>78.250280000000004</v>
      </c>
      <c r="H2107" s="2">
        <v>81.26033200000002</v>
      </c>
      <c r="I2107" s="2">
        <v>78.237780000000029</v>
      </c>
      <c r="J2107" s="19" t="s">
        <v>48</v>
      </c>
      <c r="K2107" s="19" t="s">
        <v>50</v>
      </c>
      <c r="L2107" s="19" t="s">
        <v>50</v>
      </c>
    </row>
    <row r="2108" spans="1:12" ht="13.5" x14ac:dyDescent="0.25">
      <c r="A2108" s="3">
        <v>45072</v>
      </c>
      <c r="B2108" s="2">
        <v>78.486199999999997</v>
      </c>
      <c r="C2108" s="2">
        <v>45.5565406484791</v>
      </c>
      <c r="D2108" s="2">
        <v>-0.2928073836324927</v>
      </c>
      <c r="E2108" s="2">
        <v>-2.4701072599743576</v>
      </c>
      <c r="F2108" s="2">
        <v>78.070899999999995</v>
      </c>
      <c r="G2108" s="2">
        <v>78.146465000000006</v>
      </c>
      <c r="H2108" s="2">
        <v>81.175452000000021</v>
      </c>
      <c r="I2108" s="2">
        <v>78.27557000000003</v>
      </c>
      <c r="J2108" s="19" t="s">
        <v>48</v>
      </c>
      <c r="K2108" s="19" t="s">
        <v>50</v>
      </c>
      <c r="L2108" s="19" t="s">
        <v>50</v>
      </c>
    </row>
    <row r="2109" spans="1:12" ht="13.5" x14ac:dyDescent="0.25">
      <c r="A2109" s="3">
        <v>45075</v>
      </c>
      <c r="B2109" s="2">
        <v>78.477800000000002</v>
      </c>
      <c r="C2109" s="2">
        <v>45.505607966714557</v>
      </c>
      <c r="D2109" s="2">
        <v>-0.4873901257413138</v>
      </c>
      <c r="E2109" s="2">
        <v>-2.0912159860943764</v>
      </c>
      <c r="F2109" s="2">
        <v>78.318399999999997</v>
      </c>
      <c r="G2109" s="2">
        <v>78.125285000000005</v>
      </c>
      <c r="H2109" s="2">
        <v>81.083926000000019</v>
      </c>
      <c r="I2109" s="2">
        <v>78.312902500000021</v>
      </c>
      <c r="J2109" s="19" t="s">
        <v>48</v>
      </c>
      <c r="K2109" s="19" t="s">
        <v>50</v>
      </c>
      <c r="L2109" s="19" t="s">
        <v>51</v>
      </c>
    </row>
    <row r="2110" spans="1:12" ht="13.5" x14ac:dyDescent="0.25">
      <c r="A2110" s="3">
        <v>45076</v>
      </c>
      <c r="B2110" s="2">
        <v>78.477800000000002</v>
      </c>
      <c r="C2110" s="2">
        <v>45.505607966714557</v>
      </c>
      <c r="D2110" s="2">
        <v>-0.65094309889505553</v>
      </c>
      <c r="E2110" s="2">
        <v>-1.7262917785715335</v>
      </c>
      <c r="F2110" s="2">
        <v>78.399779999999993</v>
      </c>
      <c r="G2110" s="2">
        <v>78.105764999999991</v>
      </c>
      <c r="H2110" s="2">
        <v>80.992400000000018</v>
      </c>
      <c r="I2110" s="2">
        <v>78.350650500000043</v>
      </c>
      <c r="J2110" s="19" t="s">
        <v>48</v>
      </c>
      <c r="K2110" s="19" t="s">
        <v>50</v>
      </c>
      <c r="L2110" s="19" t="s">
        <v>51</v>
      </c>
    </row>
    <row r="2111" spans="1:12" ht="13.5" x14ac:dyDescent="0.25">
      <c r="A2111" s="3">
        <v>45077</v>
      </c>
      <c r="B2111" s="2">
        <v>80.147199999999998</v>
      </c>
      <c r="C2111" s="2">
        <v>56.67102013099462</v>
      </c>
      <c r="D2111" s="2">
        <v>-0.73072342716199046</v>
      </c>
      <c r="E2111" s="2">
        <v>-1.3786675328553382</v>
      </c>
      <c r="F2111" s="2">
        <v>78.815039999999996</v>
      </c>
      <c r="G2111" s="2">
        <v>78.178435000000007</v>
      </c>
      <c r="H2111" s="2">
        <v>80.934262000000018</v>
      </c>
      <c r="I2111" s="2">
        <v>78.396745500000037</v>
      </c>
      <c r="J2111" s="19" t="s">
        <v>48</v>
      </c>
      <c r="K2111" s="19" t="s">
        <v>50</v>
      </c>
      <c r="L2111" s="19" t="s">
        <v>51</v>
      </c>
    </row>
    <row r="2112" spans="1:12" ht="13.5" x14ac:dyDescent="0.25">
      <c r="A2112" s="3">
        <v>45078</v>
      </c>
      <c r="B2112" s="2">
        <v>80.977800000000002</v>
      </c>
      <c r="C2112" s="2">
        <v>60.957286374110637</v>
      </c>
      <c r="D2112" s="2">
        <v>-0.85115447150603529</v>
      </c>
      <c r="E2112" s="2">
        <v>-1.0566181694535484</v>
      </c>
      <c r="F2112" s="2">
        <v>79.313360000000003</v>
      </c>
      <c r="G2112" s="2">
        <v>78.282255000000006</v>
      </c>
      <c r="H2112" s="2">
        <v>80.894396000000015</v>
      </c>
      <c r="I2112" s="2">
        <v>78.448654500000032</v>
      </c>
      <c r="J2112" s="19" t="s">
        <v>48</v>
      </c>
      <c r="K2112" s="19" t="s">
        <v>50</v>
      </c>
      <c r="L2112" s="19" t="s">
        <v>51</v>
      </c>
    </row>
    <row r="2113" spans="1:12" ht="13.5" x14ac:dyDescent="0.25">
      <c r="A2113" s="3">
        <v>45079</v>
      </c>
      <c r="B2113" s="2">
        <v>80.977800000000002</v>
      </c>
      <c r="C2113" s="2">
        <v>60.957286374110637</v>
      </c>
      <c r="D2113" s="2">
        <v>-0.96420381426554513</v>
      </c>
      <c r="E2113" s="2">
        <v>-0.76704039539705637</v>
      </c>
      <c r="F2113" s="2">
        <v>79.811679999999996</v>
      </c>
      <c r="G2113" s="2">
        <v>78.386075000000005</v>
      </c>
      <c r="H2113" s="2">
        <v>80.847886000000017</v>
      </c>
      <c r="I2113" s="2">
        <v>78.510530000000031</v>
      </c>
      <c r="J2113" s="19" t="s">
        <v>48</v>
      </c>
      <c r="K2113" s="19" t="s">
        <v>50</v>
      </c>
      <c r="L2113" s="19" t="s">
        <v>51</v>
      </c>
    </row>
    <row r="2114" spans="1:12" ht="13.5" x14ac:dyDescent="0.25">
      <c r="A2114" s="3">
        <v>45082</v>
      </c>
      <c r="B2114" s="2">
        <v>80.977800000000002</v>
      </c>
      <c r="C2114" s="2">
        <v>60.957286374110637</v>
      </c>
      <c r="D2114" s="2">
        <v>-1.2618583840712603</v>
      </c>
      <c r="E2114" s="2">
        <v>-0.56444310106217821</v>
      </c>
      <c r="F2114" s="2">
        <v>80.311679999999996</v>
      </c>
      <c r="G2114" s="2">
        <v>78.494045000000028</v>
      </c>
      <c r="H2114" s="2">
        <v>80.800546000000011</v>
      </c>
      <c r="I2114" s="2">
        <v>78.563726500000044</v>
      </c>
      <c r="J2114" s="19" t="s">
        <v>48</v>
      </c>
      <c r="K2114" s="19" t="s">
        <v>50</v>
      </c>
      <c r="L2114" s="19" t="s">
        <v>51</v>
      </c>
    </row>
    <row r="2115" spans="1:12" ht="13.5" x14ac:dyDescent="0.25">
      <c r="A2115" s="3">
        <v>45083</v>
      </c>
      <c r="B2115" s="2">
        <v>80.5625</v>
      </c>
      <c r="C2115" s="2">
        <v>57.410645890757095</v>
      </c>
      <c r="D2115" s="2">
        <v>-1.3647283930749268</v>
      </c>
      <c r="E2115" s="2">
        <v>-0.43506068215085369</v>
      </c>
      <c r="F2115" s="2">
        <v>80.728620000000006</v>
      </c>
      <c r="G2115" s="2">
        <v>78.660155000000032</v>
      </c>
      <c r="H2115" s="2">
        <v>80.759018000000012</v>
      </c>
      <c r="I2115" s="2">
        <v>78.614846500000041</v>
      </c>
      <c r="J2115" s="19" t="s">
        <v>48</v>
      </c>
      <c r="K2115" s="19" t="s">
        <v>50</v>
      </c>
      <c r="L2115" s="19" t="s">
        <v>51</v>
      </c>
    </row>
    <row r="2116" spans="1:12" ht="13.5" x14ac:dyDescent="0.25">
      <c r="A2116" s="3">
        <v>45084</v>
      </c>
      <c r="B2116" s="2">
        <v>82.223600000000005</v>
      </c>
      <c r="C2116" s="2">
        <v>65.945318953310192</v>
      </c>
      <c r="D2116" s="2">
        <v>-1.5812108400940303</v>
      </c>
      <c r="E2116" s="2">
        <v>-0.39534122778491299</v>
      </c>
      <c r="F2116" s="2">
        <v>81.143900000000002</v>
      </c>
      <c r="G2116" s="2">
        <v>78.911395000000027</v>
      </c>
      <c r="H2116" s="2">
        <v>80.750712000000007</v>
      </c>
      <c r="I2116" s="2">
        <v>78.670949500000035</v>
      </c>
      <c r="J2116" s="19" t="s">
        <v>48</v>
      </c>
      <c r="K2116" s="19" t="s">
        <v>50</v>
      </c>
      <c r="L2116" s="19" t="s">
        <v>51</v>
      </c>
    </row>
    <row r="2117" spans="1:12" ht="13.5" x14ac:dyDescent="0.25">
      <c r="A2117" s="3">
        <v>45085</v>
      </c>
      <c r="B2117" s="2">
        <v>82.630600000000001</v>
      </c>
      <c r="C2117" s="2">
        <v>67.655602865622711</v>
      </c>
      <c r="D2117" s="2">
        <v>-1.7463801551079428</v>
      </c>
      <c r="E2117" s="2">
        <v>-0.43204575398333289</v>
      </c>
      <c r="F2117" s="2">
        <v>81.474460000000008</v>
      </c>
      <c r="G2117" s="2">
        <v>79.160145000000028</v>
      </c>
      <c r="H2117" s="2">
        <v>80.750546000000014</v>
      </c>
      <c r="I2117" s="2">
        <v>78.72489350000005</v>
      </c>
      <c r="J2117" s="19" t="s">
        <v>48</v>
      </c>
      <c r="K2117" s="19" t="s">
        <v>50</v>
      </c>
      <c r="L2117" s="19" t="s">
        <v>51</v>
      </c>
    </row>
    <row r="2118" spans="1:12" ht="13.5" x14ac:dyDescent="0.25">
      <c r="A2118" s="3">
        <v>45086</v>
      </c>
      <c r="B2118" s="2">
        <v>83.461100000000002</v>
      </c>
      <c r="C2118" s="2">
        <v>70.870415019609453</v>
      </c>
      <c r="D2118" s="2">
        <v>-1.9646326935934013</v>
      </c>
      <c r="E2118" s="2">
        <v>-0.4775688438254021</v>
      </c>
      <c r="F2118" s="2">
        <v>81.971119999999999</v>
      </c>
      <c r="G2118" s="2">
        <v>79.454570000000004</v>
      </c>
      <c r="H2118" s="2">
        <v>80.766989999999993</v>
      </c>
      <c r="I2118" s="2">
        <v>78.761437500000042</v>
      </c>
      <c r="J2118" s="19" t="s">
        <v>48</v>
      </c>
      <c r="K2118" s="19" t="s">
        <v>50</v>
      </c>
      <c r="L2118" s="19" t="s">
        <v>51</v>
      </c>
    </row>
    <row r="2119" spans="1:12" ht="13.5" x14ac:dyDescent="0.25">
      <c r="A2119" s="3">
        <v>45089</v>
      </c>
      <c r="B2119" s="2">
        <v>82.630600000000001</v>
      </c>
      <c r="C2119" s="2">
        <v>64.018004732218969</v>
      </c>
      <c r="D2119" s="2">
        <v>-2.1097071018814972</v>
      </c>
      <c r="E2119" s="2">
        <v>-0.54961661763740888</v>
      </c>
      <c r="F2119" s="2">
        <v>82.301680000000005</v>
      </c>
      <c r="G2119" s="2">
        <v>79.724085000000002</v>
      </c>
      <c r="H2119" s="2">
        <v>80.766824</v>
      </c>
      <c r="I2119" s="2">
        <v>78.770989000000043</v>
      </c>
      <c r="J2119" s="19" t="s">
        <v>48</v>
      </c>
      <c r="K2119" s="19" t="s">
        <v>50</v>
      </c>
      <c r="L2119" s="19" t="s">
        <v>51</v>
      </c>
    </row>
    <row r="2120" spans="1:12" ht="13.5" x14ac:dyDescent="0.25">
      <c r="A2120" s="3">
        <v>45090</v>
      </c>
      <c r="B2120" s="2">
        <v>80.977800000000002</v>
      </c>
      <c r="C2120" s="2">
        <v>53.029024937964323</v>
      </c>
      <c r="D2120" s="2">
        <v>-2.1242228678977142</v>
      </c>
      <c r="E2120" s="2">
        <v>-0.64219720666632496</v>
      </c>
      <c r="F2120" s="2">
        <v>82.384739999999994</v>
      </c>
      <c r="G2120" s="2">
        <v>79.911789999999996</v>
      </c>
      <c r="H2120" s="2">
        <v>80.726957999999996</v>
      </c>
      <c r="I2120" s="2">
        <v>78.772318000000027</v>
      </c>
      <c r="J2120" s="19" t="s">
        <v>48</v>
      </c>
      <c r="K2120" s="19" t="s">
        <v>50</v>
      </c>
      <c r="L2120" s="19" t="s">
        <v>51</v>
      </c>
    </row>
    <row r="2121" spans="1:12" ht="13.5" x14ac:dyDescent="0.25">
      <c r="A2121" s="3">
        <v>45091</v>
      </c>
      <c r="B2121" s="2">
        <v>81.716999999999999</v>
      </c>
      <c r="C2121" s="2">
        <v>56.615868882988813</v>
      </c>
      <c r="D2121" s="2">
        <v>-1.9378027658546273</v>
      </c>
      <c r="E2121" s="2">
        <v>-0.7700546582144856</v>
      </c>
      <c r="F2121" s="2">
        <v>82.283420000000007</v>
      </c>
      <c r="G2121" s="2">
        <v>80.078315000000003</v>
      </c>
      <c r="H2121" s="2">
        <v>80.701875999999999</v>
      </c>
      <c r="I2121" s="2">
        <v>78.792625000000044</v>
      </c>
      <c r="J2121" s="19" t="s">
        <v>48</v>
      </c>
      <c r="K2121" s="19" t="s">
        <v>50</v>
      </c>
      <c r="L2121" s="19" t="s">
        <v>53</v>
      </c>
    </row>
    <row r="2122" spans="1:12" ht="13.5" x14ac:dyDescent="0.25">
      <c r="A2122" s="3">
        <v>45092</v>
      </c>
      <c r="B2122" s="2">
        <v>80.5625</v>
      </c>
      <c r="C2122" s="2">
        <v>50.171812137443872</v>
      </c>
      <c r="D2122" s="2">
        <v>-1.5742502327342152</v>
      </c>
      <c r="E2122" s="2">
        <v>-0.93355760525887643</v>
      </c>
      <c r="F2122" s="2">
        <v>81.869799999999998</v>
      </c>
      <c r="G2122" s="2">
        <v>80.182130000000001</v>
      </c>
      <c r="H2122" s="2">
        <v>80.653704000000005</v>
      </c>
      <c r="I2122" s="2">
        <v>78.795947000000041</v>
      </c>
      <c r="J2122" s="19" t="s">
        <v>54</v>
      </c>
      <c r="K2122" s="19" t="s">
        <v>50</v>
      </c>
      <c r="L2122" s="19" t="s">
        <v>47</v>
      </c>
    </row>
    <row r="2123" spans="1:12" ht="13.5" x14ac:dyDescent="0.25">
      <c r="A2123" s="3">
        <v>45093</v>
      </c>
      <c r="B2123" s="2">
        <v>80.471100000000007</v>
      </c>
      <c r="C2123" s="2">
        <v>49.689615962085533</v>
      </c>
      <c r="D2123" s="2">
        <v>-1.2599723195175301</v>
      </c>
      <c r="E2123" s="2">
        <v>-1.120065876233028</v>
      </c>
      <c r="F2123" s="2">
        <v>81.271800000000013</v>
      </c>
      <c r="G2123" s="2">
        <v>80.281374999999997</v>
      </c>
      <c r="H2123" s="2">
        <v>80.603704000000008</v>
      </c>
      <c r="I2123" s="2">
        <v>78.797981500000049</v>
      </c>
      <c r="J2123" s="19" t="s">
        <v>54</v>
      </c>
      <c r="K2123" s="19" t="s">
        <v>50</v>
      </c>
      <c r="L2123" s="19" t="s">
        <v>47</v>
      </c>
    </row>
    <row r="2124" spans="1:12" ht="13.5" x14ac:dyDescent="0.25">
      <c r="A2124" s="3">
        <v>45096</v>
      </c>
      <c r="B2124" s="2">
        <v>79.565899999999999</v>
      </c>
      <c r="C2124" s="2">
        <v>45.069723171827214</v>
      </c>
      <c r="D2124" s="2">
        <v>-0.92655831549288337</v>
      </c>
      <c r="E2124" s="2">
        <v>-1.1657881824711014</v>
      </c>
      <c r="F2124" s="2">
        <v>80.65885999999999</v>
      </c>
      <c r="G2124" s="2">
        <v>80.397655</v>
      </c>
      <c r="H2124" s="2">
        <v>80.501050000000006</v>
      </c>
      <c r="I2124" s="2">
        <v>78.797192500000051</v>
      </c>
      <c r="J2124" s="19" t="s">
        <v>54</v>
      </c>
      <c r="K2124" s="19" t="s">
        <v>50</v>
      </c>
      <c r="L2124" s="19" t="s">
        <v>47</v>
      </c>
    </row>
    <row r="2125" spans="1:12" ht="13.5" x14ac:dyDescent="0.25">
      <c r="A2125" s="3">
        <v>45097</v>
      </c>
      <c r="B2125" s="2">
        <v>80.147199999999998</v>
      </c>
      <c r="C2125" s="2">
        <v>48.38832158223402</v>
      </c>
      <c r="D2125" s="2">
        <v>-0.7456389868069806</v>
      </c>
      <c r="E2125" s="2">
        <v>-1.1132129581601879</v>
      </c>
      <c r="F2125" s="2">
        <v>80.492739999999998</v>
      </c>
      <c r="G2125" s="2">
        <v>80.501470000000012</v>
      </c>
      <c r="H2125" s="2">
        <v>80.426134000000005</v>
      </c>
      <c r="I2125" s="2">
        <v>78.797607500000055</v>
      </c>
      <c r="J2125" s="19" t="s">
        <v>48</v>
      </c>
      <c r="K2125" s="19" t="s">
        <v>50</v>
      </c>
      <c r="L2125" s="19" t="s">
        <v>53</v>
      </c>
    </row>
    <row r="2126" spans="1:12" ht="13.5" x14ac:dyDescent="0.25">
      <c r="A2126" s="3">
        <v>45098</v>
      </c>
      <c r="B2126" s="2">
        <v>80.5625</v>
      </c>
      <c r="C2126" s="2">
        <v>50.680799859969206</v>
      </c>
      <c r="D2126" s="2">
        <v>-0.36587211690427068</v>
      </c>
      <c r="E2126" s="2">
        <v>-0.94924011857866153</v>
      </c>
      <c r="F2126" s="2">
        <v>80.261840000000007</v>
      </c>
      <c r="G2126" s="2">
        <v>80.626050000000006</v>
      </c>
      <c r="H2126" s="2">
        <v>80.377962000000011</v>
      </c>
      <c r="I2126" s="2">
        <v>78.800099000000046</v>
      </c>
      <c r="J2126" s="19" t="s">
        <v>48</v>
      </c>
      <c r="K2126" s="19" t="s">
        <v>50</v>
      </c>
      <c r="L2126" s="19" t="s">
        <v>53</v>
      </c>
    </row>
    <row r="2127" spans="1:12" ht="13.5" x14ac:dyDescent="0.25">
      <c r="A2127" s="3">
        <v>45099</v>
      </c>
      <c r="B2127" s="2">
        <v>81.559200000000004</v>
      </c>
      <c r="C2127" s="2">
        <v>55.759624958552521</v>
      </c>
      <c r="D2127" s="2">
        <v>-5.644881863970852E-2</v>
      </c>
      <c r="E2127" s="2">
        <v>-0.73443307043275496</v>
      </c>
      <c r="F2127" s="2">
        <v>80.461180000000013</v>
      </c>
      <c r="G2127" s="2">
        <v>80.77970000000002</v>
      </c>
      <c r="H2127" s="2">
        <v>80.282284000000018</v>
      </c>
      <c r="I2127" s="2">
        <v>78.808031000000042</v>
      </c>
      <c r="J2127" s="19" t="s">
        <v>48</v>
      </c>
      <c r="K2127" s="19" t="s">
        <v>50</v>
      </c>
      <c r="L2127" s="19" t="s">
        <v>51</v>
      </c>
    </row>
    <row r="2128" spans="1:12" ht="13.5" x14ac:dyDescent="0.25">
      <c r="A2128" s="3">
        <v>45100</v>
      </c>
      <c r="B2128" s="2">
        <v>79.731999999999999</v>
      </c>
      <c r="C2128" s="2">
        <v>46.338630674795333</v>
      </c>
      <c r="D2128" s="2">
        <v>0.4619471993013633</v>
      </c>
      <c r="E2128" s="2">
        <v>-0.56562367854147699</v>
      </c>
      <c r="F2128" s="2">
        <v>80.313359999999989</v>
      </c>
      <c r="G2128" s="2">
        <v>80.841989999999996</v>
      </c>
      <c r="H2128" s="2">
        <v>80.159364000000011</v>
      </c>
      <c r="I2128" s="2">
        <v>78.808031000000042</v>
      </c>
      <c r="J2128" s="19" t="s">
        <v>48</v>
      </c>
      <c r="K2128" s="19" t="s">
        <v>50</v>
      </c>
      <c r="L2128" s="19" t="s">
        <v>53</v>
      </c>
    </row>
    <row r="2129" spans="1:12" ht="13.5" x14ac:dyDescent="0.25">
      <c r="A2129" s="3">
        <v>45103</v>
      </c>
      <c r="B2129" s="2">
        <v>81.343199999999996</v>
      </c>
      <c r="C2129" s="2">
        <v>53.757919995303581</v>
      </c>
      <c r="D2129" s="2">
        <v>0.65821305724035994</v>
      </c>
      <c r="E2129" s="2">
        <v>-0.39810453805756885</v>
      </c>
      <c r="F2129" s="2">
        <v>80.668820000000011</v>
      </c>
      <c r="G2129" s="2">
        <v>80.985259999999997</v>
      </c>
      <c r="H2129" s="2">
        <v>80.075311999999997</v>
      </c>
      <c r="I2129" s="2">
        <v>78.818080500000036</v>
      </c>
      <c r="J2129" s="19" t="s">
        <v>48</v>
      </c>
      <c r="K2129" s="19" t="s">
        <v>50</v>
      </c>
      <c r="L2129" s="19" t="s">
        <v>51</v>
      </c>
    </row>
    <row r="2130" spans="1:12" ht="13.5" x14ac:dyDescent="0.25">
      <c r="A2130" s="3">
        <v>45104</v>
      </c>
      <c r="B2130" s="2">
        <v>81.8</v>
      </c>
      <c r="C2130" s="2">
        <v>55.630938732484935</v>
      </c>
      <c r="D2130" s="2">
        <v>0.53103886551460278</v>
      </c>
      <c r="E2130" s="2">
        <v>-0.25583304391006623</v>
      </c>
      <c r="F2130" s="2">
        <v>80.999380000000002</v>
      </c>
      <c r="G2130" s="2">
        <v>81.151369999999986</v>
      </c>
      <c r="H2130" s="2">
        <v>80.001228000000012</v>
      </c>
      <c r="I2130" s="2">
        <v>78.832532000000029</v>
      </c>
      <c r="J2130" s="19" t="s">
        <v>48</v>
      </c>
      <c r="K2130" s="19" t="s">
        <v>50</v>
      </c>
      <c r="L2130" s="19" t="s">
        <v>51</v>
      </c>
    </row>
    <row r="2131" spans="1:12" ht="13.5" x14ac:dyDescent="0.25">
      <c r="A2131" s="3">
        <v>45107</v>
      </c>
      <c r="B2131" s="2">
        <v>81.559200000000004</v>
      </c>
      <c r="C2131" s="2">
        <v>54.380498280987275</v>
      </c>
      <c r="D2131" s="2">
        <v>0.54753955444155622</v>
      </c>
      <c r="E2131" s="2">
        <v>-0.12879474421041018</v>
      </c>
      <c r="F2131" s="2">
        <v>81.198720000000009</v>
      </c>
      <c r="G2131" s="2">
        <v>81.221969999999985</v>
      </c>
      <c r="H2131" s="2">
        <v>79.928142000000008</v>
      </c>
      <c r="I2131" s="2">
        <v>78.844616500000029</v>
      </c>
      <c r="J2131" s="19" t="s">
        <v>48</v>
      </c>
      <c r="K2131" s="19" t="s">
        <v>50</v>
      </c>
      <c r="L2131" s="19" t="s">
        <v>51</v>
      </c>
    </row>
    <row r="2132" spans="1:12" ht="13.5" x14ac:dyDescent="0.25">
      <c r="A2132" s="3">
        <v>45110</v>
      </c>
      <c r="B2132" s="2">
        <v>81.393000000000001</v>
      </c>
      <c r="C2132" s="2">
        <v>53.486877840453431</v>
      </c>
      <c r="D2132" s="2">
        <v>0.39072169471833718</v>
      </c>
      <c r="E2132" s="2">
        <v>1.5866428145562564E-2</v>
      </c>
      <c r="F2132" s="2">
        <v>81.165480000000002</v>
      </c>
      <c r="G2132" s="2">
        <v>81.24272999999998</v>
      </c>
      <c r="H2132" s="2">
        <v>79.861532000000011</v>
      </c>
      <c r="I2132" s="2">
        <v>78.858611000000039</v>
      </c>
      <c r="J2132" s="19" t="s">
        <v>48</v>
      </c>
      <c r="K2132" s="19" t="s">
        <v>50</v>
      </c>
      <c r="L2132" s="19" t="s">
        <v>53</v>
      </c>
    </row>
    <row r="2133" spans="1:12" ht="13.5" x14ac:dyDescent="0.25">
      <c r="A2133" s="3">
        <v>45111</v>
      </c>
      <c r="B2133" s="2">
        <v>83.000200000000007</v>
      </c>
      <c r="C2133" s="2">
        <v>60.283651559072496</v>
      </c>
      <c r="D2133" s="2">
        <v>0.12082825254523755</v>
      </c>
      <c r="E2133" s="2">
        <v>0.18241174087340117</v>
      </c>
      <c r="F2133" s="2">
        <v>81.819119999999998</v>
      </c>
      <c r="G2133" s="2">
        <v>81.343849999999975</v>
      </c>
      <c r="H2133" s="2">
        <v>79.811452000000017</v>
      </c>
      <c r="I2133" s="2">
        <v>78.878274500000032</v>
      </c>
      <c r="J2133" s="19" t="s">
        <v>54</v>
      </c>
      <c r="K2133" s="19" t="s">
        <v>50</v>
      </c>
      <c r="L2133" s="19" t="s">
        <v>47</v>
      </c>
    </row>
    <row r="2134" spans="1:12" ht="13.5" x14ac:dyDescent="0.25">
      <c r="A2134" s="3">
        <v>45112</v>
      </c>
      <c r="B2134" s="2">
        <v>81.381500000000003</v>
      </c>
      <c r="C2134" s="2">
        <v>52.036294314899592</v>
      </c>
      <c r="D2134" s="2">
        <v>-0.14018317083878173</v>
      </c>
      <c r="E2134" s="2">
        <v>0.30408647734745053</v>
      </c>
      <c r="F2134" s="2">
        <v>81.826779999999999</v>
      </c>
      <c r="G2134" s="2">
        <v>81.364034999999987</v>
      </c>
      <c r="H2134" s="2">
        <v>79.831486000000012</v>
      </c>
      <c r="I2134" s="2">
        <v>78.889429000000035</v>
      </c>
      <c r="J2134" s="19" t="s">
        <v>54</v>
      </c>
      <c r="K2134" s="19" t="s">
        <v>50</v>
      </c>
      <c r="L2134" s="19" t="s">
        <v>47</v>
      </c>
    </row>
    <row r="2135" spans="1:12" ht="13.5" x14ac:dyDescent="0.25">
      <c r="A2135" s="3">
        <v>45113</v>
      </c>
      <c r="B2135" s="2">
        <v>81.381500000000003</v>
      </c>
      <c r="C2135" s="2">
        <v>52.0362943148996</v>
      </c>
      <c r="D2135" s="2">
        <v>-0.27434160031812382</v>
      </c>
      <c r="E2135" s="2">
        <v>0.42962272063393547</v>
      </c>
      <c r="F2135" s="2">
        <v>81.743080000000006</v>
      </c>
      <c r="G2135" s="2">
        <v>81.404984999999982</v>
      </c>
      <c r="H2135" s="2">
        <v>79.866138000000007</v>
      </c>
      <c r="I2135" s="2">
        <v>78.900583500000039</v>
      </c>
      <c r="J2135" s="19" t="s">
        <v>54</v>
      </c>
      <c r="K2135" s="19" t="s">
        <v>50</v>
      </c>
      <c r="L2135" s="19" t="s">
        <v>47</v>
      </c>
    </row>
    <row r="2136" spans="1:12" ht="13.5" x14ac:dyDescent="0.25">
      <c r="A2136" s="3">
        <v>45114</v>
      </c>
      <c r="B2136" s="2">
        <v>80.931899999999999</v>
      </c>
      <c r="C2136" s="2">
        <v>49.839844730440952</v>
      </c>
      <c r="D2136" s="2">
        <v>-0.29319516643076327</v>
      </c>
      <c r="E2136" s="2">
        <v>0.50632183128724839</v>
      </c>
      <c r="F2136" s="2">
        <v>81.617620000000002</v>
      </c>
      <c r="G2136" s="2">
        <v>81.340399999999988</v>
      </c>
      <c r="H2136" s="2">
        <v>79.84047000000001</v>
      </c>
      <c r="I2136" s="2">
        <v>78.90533750000003</v>
      </c>
      <c r="J2136" s="19" t="s">
        <v>54</v>
      </c>
      <c r="K2136" s="19" t="s">
        <v>50</v>
      </c>
      <c r="L2136" s="19" t="s">
        <v>47</v>
      </c>
    </row>
    <row r="2137" spans="1:12" ht="13.5" x14ac:dyDescent="0.25">
      <c r="A2137" s="3">
        <v>45117</v>
      </c>
      <c r="B2137" s="2">
        <v>80.931899999999999</v>
      </c>
      <c r="C2137" s="2">
        <v>49.839844730440952</v>
      </c>
      <c r="D2137" s="2">
        <v>-0.15549644852552547</v>
      </c>
      <c r="E2137" s="2">
        <v>0.54598045681136098</v>
      </c>
      <c r="F2137" s="2">
        <v>81.525400000000005</v>
      </c>
      <c r="G2137" s="2">
        <v>81.255464999999987</v>
      </c>
      <c r="H2137" s="2">
        <v>79.881080000000011</v>
      </c>
      <c r="I2137" s="2">
        <v>78.917109500000038</v>
      </c>
      <c r="J2137" s="19" t="s">
        <v>54</v>
      </c>
      <c r="K2137" s="19" t="s">
        <v>50</v>
      </c>
      <c r="L2137" s="19" t="s">
        <v>47</v>
      </c>
    </row>
    <row r="2138" spans="1:12" ht="13.5" x14ac:dyDescent="0.25">
      <c r="A2138" s="3">
        <v>45118</v>
      </c>
      <c r="B2138" s="2">
        <v>79.133399999999995</v>
      </c>
      <c r="C2138" s="2">
        <v>41.678205465433301</v>
      </c>
      <c r="D2138" s="2">
        <v>-0.18657755046842794</v>
      </c>
      <c r="E2138" s="2">
        <v>0.55755768688386287</v>
      </c>
      <c r="F2138" s="2">
        <v>80.752039999999994</v>
      </c>
      <c r="G2138" s="2">
        <v>81.039079999999998</v>
      </c>
      <c r="H2138" s="2">
        <v>79.852498000000011</v>
      </c>
      <c r="I2138" s="2">
        <v>78.920304000000044</v>
      </c>
      <c r="J2138" s="19" t="s">
        <v>54</v>
      </c>
      <c r="K2138" s="19" t="s">
        <v>50</v>
      </c>
      <c r="L2138" s="19" t="s">
        <v>47</v>
      </c>
    </row>
    <row r="2139" spans="1:12" ht="13.5" x14ac:dyDescent="0.25">
      <c r="A2139" s="3">
        <v>45119</v>
      </c>
      <c r="B2139" s="2">
        <v>80.922899999999998</v>
      </c>
      <c r="C2139" s="2">
        <v>50.384340983877522</v>
      </c>
      <c r="D2139" s="2">
        <v>-8.6659581330039259E-2</v>
      </c>
      <c r="E2139" s="2">
        <v>0.53842239791876967</v>
      </c>
      <c r="F2139" s="2">
        <v>80.660319999999999</v>
      </c>
      <c r="G2139" s="2">
        <v>80.953694999999996</v>
      </c>
      <c r="H2139" s="2">
        <v>79.892928000000026</v>
      </c>
      <c r="I2139" s="2">
        <v>78.930826500000023</v>
      </c>
      <c r="J2139" s="19" t="s">
        <v>54</v>
      </c>
      <c r="K2139" s="19" t="s">
        <v>50</v>
      </c>
      <c r="L2139" s="19" t="s">
        <v>47</v>
      </c>
    </row>
    <row r="2140" spans="1:12" ht="13.5" x14ac:dyDescent="0.25">
      <c r="A2140" s="3">
        <v>45120</v>
      </c>
      <c r="B2140" s="2">
        <v>78.692800000000005</v>
      </c>
      <c r="C2140" s="2">
        <v>41.974990241598803</v>
      </c>
      <c r="D2140" s="2">
        <v>0.23287056065964862</v>
      </c>
      <c r="E2140" s="2">
        <v>0.53882601838487643</v>
      </c>
      <c r="F2140" s="2">
        <v>80.122579999999999</v>
      </c>
      <c r="G2140" s="2">
        <v>80.839444999999998</v>
      </c>
      <c r="H2140" s="2">
        <v>79.889420000000015</v>
      </c>
      <c r="I2140" s="2">
        <v>78.930406500000032</v>
      </c>
      <c r="J2140" s="19" t="s">
        <v>54</v>
      </c>
      <c r="K2140" s="19" t="s">
        <v>50</v>
      </c>
      <c r="L2140" s="19" t="s">
        <v>47</v>
      </c>
    </row>
    <row r="2141" spans="1:12" ht="13.5" x14ac:dyDescent="0.25">
      <c r="A2141" s="3">
        <v>45121</v>
      </c>
      <c r="B2141" s="2">
        <v>79.762900000000002</v>
      </c>
      <c r="C2141" s="2">
        <v>46.582196154954048</v>
      </c>
      <c r="D2141" s="2">
        <v>0.39965775953292848</v>
      </c>
      <c r="E2141" s="2">
        <v>0.58299622757913194</v>
      </c>
      <c r="F2141" s="2">
        <v>79.888779999999997</v>
      </c>
      <c r="G2141" s="2">
        <v>80.741740000000007</v>
      </c>
      <c r="H2141" s="2">
        <v>79.910802000000032</v>
      </c>
      <c r="I2141" s="2">
        <v>78.934714000000028</v>
      </c>
      <c r="J2141" s="19" t="s">
        <v>48</v>
      </c>
      <c r="K2141" s="19" t="s">
        <v>50</v>
      </c>
      <c r="L2141" s="19" t="s">
        <v>53</v>
      </c>
    </row>
    <row r="2142" spans="1:12" ht="13.5" x14ac:dyDescent="0.25">
      <c r="A2142" s="3">
        <v>45124</v>
      </c>
      <c r="B2142" s="2">
        <v>79.133399999999995</v>
      </c>
      <c r="C2142" s="2">
        <v>44.351273326728275</v>
      </c>
      <c r="D2142" s="2">
        <v>0.56730804059283457</v>
      </c>
      <c r="E2142" s="2">
        <v>0.63012301993280595</v>
      </c>
      <c r="F2142" s="2">
        <v>79.529079999999993</v>
      </c>
      <c r="G2142" s="2">
        <v>80.670285000000007</v>
      </c>
      <c r="H2142" s="2">
        <v>79.915442000000027</v>
      </c>
      <c r="I2142" s="2">
        <v>78.944594500000036</v>
      </c>
      <c r="J2142" s="19" t="s">
        <v>54</v>
      </c>
      <c r="K2142" s="19" t="s">
        <v>50</v>
      </c>
      <c r="L2142" s="19" t="s">
        <v>47</v>
      </c>
    </row>
    <row r="2143" spans="1:12" ht="13.5" x14ac:dyDescent="0.25">
      <c r="A2143" s="3">
        <v>45125</v>
      </c>
      <c r="B2143" s="2">
        <v>79.133399999999995</v>
      </c>
      <c r="C2143" s="2">
        <v>44.351273326728283</v>
      </c>
      <c r="D2143" s="2">
        <v>0.9652048928124799</v>
      </c>
      <c r="E2143" s="2">
        <v>0.61484997439422329</v>
      </c>
      <c r="F2143" s="2">
        <v>79.529079999999993</v>
      </c>
      <c r="G2143" s="2">
        <v>80.603399999999993</v>
      </c>
      <c r="H2143" s="2">
        <v>79.920082000000036</v>
      </c>
      <c r="I2143" s="2">
        <v>78.954475000000045</v>
      </c>
      <c r="J2143" s="19" t="s">
        <v>48</v>
      </c>
      <c r="K2143" s="19" t="s">
        <v>50</v>
      </c>
      <c r="L2143" s="19" t="s">
        <v>50</v>
      </c>
    </row>
    <row r="2144" spans="1:12" ht="13.5" x14ac:dyDescent="0.25">
      <c r="A2144" s="3">
        <v>45127</v>
      </c>
      <c r="B2144" s="2">
        <v>76.975200000000001</v>
      </c>
      <c r="C2144" s="2">
        <v>37.256590064448389</v>
      </c>
      <c r="D2144" s="2">
        <v>1.2208499491918445</v>
      </c>
      <c r="E2144" s="2">
        <v>0.55364091666788351</v>
      </c>
      <c r="F2144" s="2">
        <v>78.739539999999991</v>
      </c>
      <c r="G2144" s="2">
        <v>80.473865000000004</v>
      </c>
      <c r="H2144" s="2">
        <v>79.883218000000028</v>
      </c>
      <c r="I2144" s="2">
        <v>78.949204000000037</v>
      </c>
      <c r="J2144" s="19" t="s">
        <v>54</v>
      </c>
      <c r="K2144" s="19" t="s">
        <v>50</v>
      </c>
      <c r="L2144" s="19" t="s">
        <v>47</v>
      </c>
    </row>
    <row r="2145" spans="1:12" ht="13.5" x14ac:dyDescent="0.25">
      <c r="A2145" s="3">
        <v>45128</v>
      </c>
      <c r="B2145" s="2">
        <v>75.986099999999993</v>
      </c>
      <c r="C2145" s="2">
        <v>34.530367453880402</v>
      </c>
      <c r="D2145" s="2">
        <v>1.530709751777465</v>
      </c>
      <c r="E2145" s="2">
        <v>0.52212454055842206</v>
      </c>
      <c r="F2145" s="2">
        <v>78.1982</v>
      </c>
      <c r="G2145" s="2">
        <v>80.265810000000002</v>
      </c>
      <c r="H2145" s="2">
        <v>79.858134000000021</v>
      </c>
      <c r="I2145" s="2">
        <v>78.942933000000039</v>
      </c>
      <c r="J2145" s="19" t="s">
        <v>54</v>
      </c>
      <c r="K2145" s="19" t="s">
        <v>50</v>
      </c>
      <c r="L2145" s="19" t="s">
        <v>47</v>
      </c>
    </row>
    <row r="2146" spans="1:12" ht="13.5" x14ac:dyDescent="0.25">
      <c r="A2146" s="3">
        <v>45131</v>
      </c>
      <c r="B2146" s="2">
        <v>75.149799999999999</v>
      </c>
      <c r="C2146" s="2">
        <v>32.373355710053772</v>
      </c>
      <c r="D2146" s="2">
        <v>1.8102983748656243</v>
      </c>
      <c r="E2146" s="2">
        <v>0.49146796970161072</v>
      </c>
      <c r="F2146" s="2">
        <v>77.275579999999991</v>
      </c>
      <c r="G2146" s="2">
        <v>79.995174999999989</v>
      </c>
      <c r="H2146" s="2">
        <v>79.817154000000031</v>
      </c>
      <c r="I2146" s="2">
        <v>78.938377000000031</v>
      </c>
      <c r="J2146" s="19" t="s">
        <v>54</v>
      </c>
      <c r="K2146" s="19" t="s">
        <v>50</v>
      </c>
      <c r="L2146" s="19" t="s">
        <v>47</v>
      </c>
    </row>
    <row r="2147" spans="1:12" ht="13.5" x14ac:dyDescent="0.25">
      <c r="A2147" s="3">
        <v>45133</v>
      </c>
      <c r="B2147" s="2">
        <v>75.041899999999998</v>
      </c>
      <c r="C2147" s="2">
        <v>32.094788586183341</v>
      </c>
      <c r="D2147" s="2">
        <v>2.082604579565853</v>
      </c>
      <c r="E2147" s="2">
        <v>0.46030445777240142</v>
      </c>
      <c r="F2147" s="2">
        <v>76.457279999999997</v>
      </c>
      <c r="G2147" s="2">
        <v>79.669309999999996</v>
      </c>
      <c r="H2147" s="2">
        <v>79.764880000000034</v>
      </c>
      <c r="I2147" s="2">
        <v>78.931537500000033</v>
      </c>
      <c r="J2147" s="19" t="s">
        <v>54</v>
      </c>
      <c r="K2147" s="19" t="s">
        <v>50</v>
      </c>
      <c r="L2147" s="19" t="s">
        <v>47</v>
      </c>
    </row>
    <row r="2148" spans="1:12" ht="13.5" x14ac:dyDescent="0.25">
      <c r="A2148" s="3">
        <v>45134</v>
      </c>
      <c r="B2148" s="2">
        <v>75.032899999999998</v>
      </c>
      <c r="C2148" s="2">
        <v>32.07000027994259</v>
      </c>
      <c r="D2148" s="2">
        <v>2.0633133772134187</v>
      </c>
      <c r="E2148" s="2">
        <v>0.4226741595678386</v>
      </c>
      <c r="F2148" s="2">
        <v>75.637180000000001</v>
      </c>
      <c r="G2148" s="2">
        <v>79.434354999999996</v>
      </c>
      <c r="H2148" s="2">
        <v>79.714086000000009</v>
      </c>
      <c r="I2148" s="2">
        <v>78.926729500000036</v>
      </c>
      <c r="J2148" s="19" t="s">
        <v>54</v>
      </c>
      <c r="K2148" s="19" t="s">
        <v>50</v>
      </c>
      <c r="L2148" s="19" t="s">
        <v>47</v>
      </c>
    </row>
    <row r="2149" spans="1:12" ht="13.5" x14ac:dyDescent="0.25">
      <c r="A2149" s="3">
        <v>45135</v>
      </c>
      <c r="B2149" s="2">
        <v>74.888999999999996</v>
      </c>
      <c r="C2149" s="2">
        <v>31.649102437503714</v>
      </c>
      <c r="D2149" s="2">
        <v>2.3573819408722017</v>
      </c>
      <c r="E2149" s="2">
        <v>0.37678416101778245</v>
      </c>
      <c r="F2149" s="2">
        <v>75.219939999999994</v>
      </c>
      <c r="G2149" s="2">
        <v>79.111644999999982</v>
      </c>
      <c r="H2149" s="2">
        <v>79.667060000000035</v>
      </c>
      <c r="I2149" s="2">
        <v>78.921202000000036</v>
      </c>
      <c r="J2149" s="19" t="s">
        <v>54</v>
      </c>
      <c r="K2149" s="19" t="s">
        <v>50</v>
      </c>
      <c r="L2149" s="19" t="s">
        <v>47</v>
      </c>
    </row>
    <row r="2150" spans="1:12" ht="13.5" x14ac:dyDescent="0.25">
      <c r="A2150" s="3">
        <v>45138</v>
      </c>
      <c r="B2150" s="2">
        <v>74.852999999999994</v>
      </c>
      <c r="C2150" s="2">
        <v>31.537587615361531</v>
      </c>
      <c r="D2150" s="2">
        <v>2.2892495398541683</v>
      </c>
      <c r="E2150" s="2">
        <v>0.31698662562584268</v>
      </c>
      <c r="F2150" s="2">
        <v>74.993320000000011</v>
      </c>
      <c r="G2150" s="2">
        <v>78.76429499999999</v>
      </c>
      <c r="H2150" s="2">
        <v>79.619646000000031</v>
      </c>
      <c r="I2150" s="2">
        <v>78.916740000000033</v>
      </c>
      <c r="J2150" s="19" t="s">
        <v>54</v>
      </c>
      <c r="K2150" s="19" t="s">
        <v>50</v>
      </c>
      <c r="L2150" s="19" t="s">
        <v>47</v>
      </c>
    </row>
    <row r="2151" spans="1:12" ht="13.5" x14ac:dyDescent="0.25">
      <c r="A2151" s="3">
        <v>45139</v>
      </c>
      <c r="B2151" s="2">
        <v>74.852999999999994</v>
      </c>
      <c r="C2151" s="2">
        <v>31.537587615361531</v>
      </c>
      <c r="D2151" s="2">
        <v>2.4181703135311636</v>
      </c>
      <c r="E2151" s="2">
        <v>0.21184022198745395</v>
      </c>
      <c r="F2151" s="2">
        <v>74.933959999999999</v>
      </c>
      <c r="G2151" s="2">
        <v>78.428984999999983</v>
      </c>
      <c r="H2151" s="2">
        <v>79.548976000000025</v>
      </c>
      <c r="I2151" s="2">
        <v>78.913981000000021</v>
      </c>
      <c r="J2151" s="19" t="s">
        <v>54</v>
      </c>
      <c r="K2151" s="19" t="s">
        <v>50</v>
      </c>
      <c r="L2151" s="19" t="s">
        <v>47</v>
      </c>
    </row>
    <row r="2152" spans="1:12" ht="13.5" x14ac:dyDescent="0.25">
      <c r="A2152" s="3">
        <v>45140</v>
      </c>
      <c r="B2152" s="2">
        <v>74.817099999999996</v>
      </c>
      <c r="C2152" s="2">
        <v>31.409592083641471</v>
      </c>
      <c r="D2152" s="2">
        <v>2.4533855030099403</v>
      </c>
      <c r="E2152" s="2">
        <v>8.3654725802256025E-3</v>
      </c>
      <c r="F2152" s="2">
        <v>74.888999999999996</v>
      </c>
      <c r="G2152" s="2">
        <v>78.100189999999984</v>
      </c>
      <c r="H2152" s="2">
        <v>79.475594000000044</v>
      </c>
      <c r="I2152" s="2">
        <v>78.912246500000023</v>
      </c>
      <c r="J2152" s="19" t="s">
        <v>54</v>
      </c>
      <c r="K2152" s="19" t="s">
        <v>50</v>
      </c>
      <c r="L2152" s="19" t="s">
        <v>47</v>
      </c>
    </row>
    <row r="2153" spans="1:12" ht="13.5" x14ac:dyDescent="0.25">
      <c r="A2153" s="3">
        <v>45141</v>
      </c>
      <c r="B2153" s="2">
        <v>74.286500000000004</v>
      </c>
      <c r="C2153" s="2">
        <v>29.503691770182726</v>
      </c>
      <c r="D2153" s="2">
        <v>2.5415092497182599</v>
      </c>
      <c r="E2153" s="2">
        <v>-0.28753204907234636</v>
      </c>
      <c r="F2153" s="2">
        <v>74.739719999999991</v>
      </c>
      <c r="G2153" s="2">
        <v>77.664504999999977</v>
      </c>
      <c r="H2153" s="2">
        <v>79.391600000000039</v>
      </c>
      <c r="I2153" s="2">
        <v>78.90785900000003</v>
      </c>
      <c r="J2153" s="19" t="s">
        <v>54</v>
      </c>
      <c r="K2153" s="19" t="s">
        <v>50</v>
      </c>
      <c r="L2153" s="19" t="s">
        <v>47</v>
      </c>
    </row>
    <row r="2154" spans="1:12" ht="13.5" x14ac:dyDescent="0.25">
      <c r="A2154" s="3">
        <v>45142</v>
      </c>
      <c r="B2154" s="2">
        <v>73.738</v>
      </c>
      <c r="C2154" s="2">
        <v>27.63679770747548</v>
      </c>
      <c r="D2154" s="2">
        <v>2.3454231908747261</v>
      </c>
      <c r="E2154" s="2">
        <v>-0.68158008313606022</v>
      </c>
      <c r="F2154" s="2">
        <v>74.509519999999995</v>
      </c>
      <c r="G2154" s="2">
        <v>77.282329999999988</v>
      </c>
      <c r="H2154" s="2">
        <v>79.321554000000035</v>
      </c>
      <c r="I2154" s="2">
        <v>78.896701000000022</v>
      </c>
      <c r="J2154" s="19" t="s">
        <v>54</v>
      </c>
      <c r="K2154" s="19" t="s">
        <v>50</v>
      </c>
      <c r="L2154" s="19" t="s">
        <v>47</v>
      </c>
    </row>
    <row r="2155" spans="1:12" ht="13.5" x14ac:dyDescent="0.25">
      <c r="A2155" s="3">
        <v>45145</v>
      </c>
      <c r="B2155" s="2">
        <v>73.054500000000004</v>
      </c>
      <c r="C2155" s="2">
        <v>25.473673485318884</v>
      </c>
      <c r="D2155" s="2">
        <v>2.1004176098334852</v>
      </c>
      <c r="E2155" s="2">
        <v>-1.1779224899552432</v>
      </c>
      <c r="F2155" s="2">
        <v>74.149820000000005</v>
      </c>
      <c r="G2155" s="2">
        <v>76.865980000000008</v>
      </c>
      <c r="H2155" s="2">
        <v>79.22122600000003</v>
      </c>
      <c r="I2155" s="2">
        <v>78.884077000000019</v>
      </c>
      <c r="J2155" s="19" t="s">
        <v>54</v>
      </c>
      <c r="K2155" s="19" t="s">
        <v>50</v>
      </c>
      <c r="L2155" s="19" t="s">
        <v>47</v>
      </c>
    </row>
    <row r="2156" spans="1:12" ht="13.5" x14ac:dyDescent="0.25">
      <c r="A2156" s="3">
        <v>45146</v>
      </c>
      <c r="B2156" s="2">
        <v>72.299199999999999</v>
      </c>
      <c r="C2156" s="2">
        <v>23.303106422554961</v>
      </c>
      <c r="D2156" s="2">
        <v>1.8452204439483779</v>
      </c>
      <c r="E2156" s="2">
        <v>-1.6984846224974064</v>
      </c>
      <c r="F2156" s="2">
        <v>73.639060000000001</v>
      </c>
      <c r="G2156" s="2">
        <v>76.434344999999993</v>
      </c>
      <c r="H2156" s="2">
        <v>79.105792000000022</v>
      </c>
      <c r="I2156" s="2">
        <v>78.867718000000025</v>
      </c>
      <c r="J2156" s="19" t="s">
        <v>54</v>
      </c>
      <c r="K2156" s="19" t="s">
        <v>50</v>
      </c>
      <c r="L2156" s="19" t="s">
        <v>47</v>
      </c>
    </row>
    <row r="2157" spans="1:12" ht="13.5" x14ac:dyDescent="0.25">
      <c r="A2157" s="3">
        <v>45147</v>
      </c>
      <c r="B2157" s="2">
        <v>71.031199999999998</v>
      </c>
      <c r="C2157" s="2">
        <v>20.192431046067739</v>
      </c>
      <c r="D2157" s="2">
        <v>1.7340628872697579</v>
      </c>
      <c r="E2157" s="2">
        <v>-2.2263758966984932</v>
      </c>
      <c r="F2157" s="2">
        <v>72.881879999999995</v>
      </c>
      <c r="G2157" s="2">
        <v>75.939309999999992</v>
      </c>
      <c r="H2157" s="2">
        <v>78.956692000000032</v>
      </c>
      <c r="I2157" s="2">
        <v>78.845185500000014</v>
      </c>
      <c r="J2157" s="19" t="s">
        <v>54</v>
      </c>
      <c r="K2157" s="19" t="s">
        <v>50</v>
      </c>
      <c r="L2157" s="19" t="s">
        <v>47</v>
      </c>
    </row>
    <row r="2158" spans="1:12" ht="13.5" x14ac:dyDescent="0.25">
      <c r="A2158" s="3">
        <v>45148</v>
      </c>
      <c r="B2158" s="2">
        <v>68.792100000000005</v>
      </c>
      <c r="C2158" s="2">
        <v>16.104323752698789</v>
      </c>
      <c r="D2158" s="2">
        <v>1.8373928598176121</v>
      </c>
      <c r="E2158" s="2">
        <v>-2.7417348375728134</v>
      </c>
      <c r="F2158" s="2">
        <v>71.783000000000001</v>
      </c>
      <c r="G2158" s="2">
        <v>75.422244999999975</v>
      </c>
      <c r="H2158" s="2">
        <v>78.76281000000003</v>
      </c>
      <c r="I2158" s="2">
        <v>78.809630000000013</v>
      </c>
      <c r="J2158" s="19" t="s">
        <v>54</v>
      </c>
      <c r="K2158" s="19" t="s">
        <v>50</v>
      </c>
      <c r="L2158" s="19" t="s">
        <v>47</v>
      </c>
    </row>
    <row r="2159" spans="1:12" ht="13.5" x14ac:dyDescent="0.25">
      <c r="A2159" s="3">
        <v>45149</v>
      </c>
      <c r="B2159" s="2">
        <v>66.094399999999993</v>
      </c>
      <c r="C2159" s="2">
        <v>12.754011250135036</v>
      </c>
      <c r="D2159" s="2">
        <v>2.1462218370580501</v>
      </c>
      <c r="E2159" s="2">
        <v>-3.2255481781222466</v>
      </c>
      <c r="F2159" s="2">
        <v>70.254280000000008</v>
      </c>
      <c r="G2159" s="2">
        <v>74.680819999999969</v>
      </c>
      <c r="H2159" s="2">
        <v>78.515142000000026</v>
      </c>
      <c r="I2159" s="2">
        <v>78.762704000000028</v>
      </c>
      <c r="J2159" s="19" t="s">
        <v>54</v>
      </c>
      <c r="K2159" s="19" t="s">
        <v>52</v>
      </c>
      <c r="L2159" s="19" t="s">
        <v>47</v>
      </c>
    </row>
    <row r="2160" spans="1:12" ht="13.5" x14ac:dyDescent="0.25">
      <c r="A2160" s="3">
        <v>45152</v>
      </c>
      <c r="B2160" s="2">
        <v>66.094399999999993</v>
      </c>
      <c r="C2160" s="2">
        <v>12.754011250135036</v>
      </c>
      <c r="D2160" s="2">
        <v>2.4584083937329382</v>
      </c>
      <c r="E2160" s="2">
        <v>-3.6769949201529251</v>
      </c>
      <c r="F2160" s="2">
        <v>68.862260000000006</v>
      </c>
      <c r="G2160" s="2">
        <v>74.050899999999984</v>
      </c>
      <c r="H2160" s="2">
        <v>78.267474000000021</v>
      </c>
      <c r="I2160" s="2">
        <v>78.717771500000012</v>
      </c>
      <c r="J2160" s="19" t="s">
        <v>54</v>
      </c>
      <c r="K2160" s="19" t="s">
        <v>52</v>
      </c>
      <c r="L2160" s="19" t="s">
        <v>47</v>
      </c>
    </row>
    <row r="2161" spans="1:12" ht="13.5" x14ac:dyDescent="0.25">
      <c r="A2161" s="3">
        <v>45153</v>
      </c>
      <c r="B2161" s="2">
        <v>65.554900000000004</v>
      </c>
      <c r="C2161" s="2">
        <v>12.166939300196844</v>
      </c>
      <c r="D2161" s="2">
        <v>2.8147590191194354</v>
      </c>
      <c r="E2161" s="2">
        <v>-4.0916215263898348</v>
      </c>
      <c r="F2161" s="2">
        <v>67.513400000000004</v>
      </c>
      <c r="G2161" s="2">
        <v>73.340499999999977</v>
      </c>
      <c r="H2161" s="2">
        <v>77.975628000000029</v>
      </c>
      <c r="I2161" s="2">
        <v>78.66764950000001</v>
      </c>
      <c r="J2161" s="19" t="s">
        <v>54</v>
      </c>
      <c r="K2161" s="19" t="s">
        <v>52</v>
      </c>
      <c r="L2161" s="19" t="s">
        <v>47</v>
      </c>
    </row>
    <row r="2162" spans="1:12" ht="13.5" x14ac:dyDescent="0.25">
      <c r="A2162" s="3">
        <v>45154</v>
      </c>
      <c r="B2162" s="2">
        <v>65.545900000000003</v>
      </c>
      <c r="C2162" s="2">
        <v>12.156886139431109</v>
      </c>
      <c r="D2162" s="2">
        <v>3.1629789219821447</v>
      </c>
      <c r="E2162" s="2">
        <v>-4.3043816464429838</v>
      </c>
      <c r="F2162" s="2">
        <v>66.416340000000005</v>
      </c>
      <c r="G2162" s="2">
        <v>72.661124999999998</v>
      </c>
      <c r="H2162" s="2">
        <v>77.666990000000027</v>
      </c>
      <c r="I2162" s="2">
        <v>78.617482500000008</v>
      </c>
      <c r="J2162" s="19" t="s">
        <v>54</v>
      </c>
      <c r="K2162" s="19" t="s">
        <v>52</v>
      </c>
      <c r="L2162" s="19" t="s">
        <v>47</v>
      </c>
    </row>
    <row r="2163" spans="1:12" ht="13.5" x14ac:dyDescent="0.25">
      <c r="A2163" s="3">
        <v>45155</v>
      </c>
      <c r="B2163" s="2">
        <v>65.644800000000004</v>
      </c>
      <c r="C2163" s="2">
        <v>13.007517667321594</v>
      </c>
      <c r="D2163" s="2">
        <v>3.4164534450571153</v>
      </c>
      <c r="E2163" s="2">
        <v>-4.2733968135429707</v>
      </c>
      <c r="F2163" s="2">
        <v>65.786879999999996</v>
      </c>
      <c r="G2163" s="2">
        <v>71.986695000000012</v>
      </c>
      <c r="H2163" s="2">
        <v>77.360330000000019</v>
      </c>
      <c r="I2163" s="2">
        <v>78.567021000000011</v>
      </c>
      <c r="J2163" s="19" t="s">
        <v>54</v>
      </c>
      <c r="K2163" s="19" t="s">
        <v>52</v>
      </c>
      <c r="L2163" s="19" t="s">
        <v>47</v>
      </c>
    </row>
    <row r="2164" spans="1:12" ht="13.5" x14ac:dyDescent="0.25">
      <c r="A2164" s="3">
        <v>45156</v>
      </c>
      <c r="B2164" s="2">
        <v>69.5655</v>
      </c>
      <c r="C2164" s="2">
        <v>38.452252157237645</v>
      </c>
      <c r="D2164" s="2">
        <v>3.2997847272946785</v>
      </c>
      <c r="E2164" s="2">
        <v>-3.9957998832778014</v>
      </c>
      <c r="F2164" s="2">
        <v>66.481099999999998</v>
      </c>
      <c r="G2164" s="2">
        <v>71.616210000000009</v>
      </c>
      <c r="H2164" s="2">
        <v>77.132084000000035</v>
      </c>
      <c r="I2164" s="2">
        <v>78.539028500000015</v>
      </c>
      <c r="J2164" s="19" t="s">
        <v>48</v>
      </c>
      <c r="K2164" s="19" t="s">
        <v>50</v>
      </c>
      <c r="L2164" s="19" t="s">
        <v>51</v>
      </c>
    </row>
    <row r="2165" spans="1:12" ht="13.5" x14ac:dyDescent="0.25">
      <c r="A2165" s="3">
        <v>45159</v>
      </c>
      <c r="B2165" s="2">
        <v>69.241799999999998</v>
      </c>
      <c r="C2165" s="2">
        <v>37.477595421434167</v>
      </c>
      <c r="D2165" s="2">
        <v>3.1371470170558098</v>
      </c>
      <c r="E2165" s="2">
        <v>-3.5857908794796467</v>
      </c>
      <c r="F2165" s="2">
        <v>67.110579999999999</v>
      </c>
      <c r="G2165" s="2">
        <v>71.278995000000009</v>
      </c>
      <c r="H2165" s="2">
        <v>76.905670000000029</v>
      </c>
      <c r="I2165" s="2">
        <v>78.5086285</v>
      </c>
      <c r="J2165" s="19" t="s">
        <v>48</v>
      </c>
      <c r="K2165" s="19" t="s">
        <v>50</v>
      </c>
      <c r="L2165" s="19" t="s">
        <v>51</v>
      </c>
    </row>
    <row r="2166" spans="1:12" ht="13.5" x14ac:dyDescent="0.25">
      <c r="A2166" s="3">
        <v>45160</v>
      </c>
      <c r="B2166" s="2">
        <v>69.196799999999996</v>
      </c>
      <c r="C2166" s="2">
        <v>37.335914556767463</v>
      </c>
      <c r="D2166" s="2">
        <v>2.9045562524292876</v>
      </c>
      <c r="E2166" s="2">
        <v>-3.1034399861915949</v>
      </c>
      <c r="F2166" s="2">
        <v>67.83896</v>
      </c>
      <c r="G2166" s="2">
        <v>70.981345000000005</v>
      </c>
      <c r="H2166" s="2">
        <v>76.645134000000027</v>
      </c>
      <c r="I2166" s="2">
        <v>78.475678000000002</v>
      </c>
      <c r="J2166" s="19" t="s">
        <v>48</v>
      </c>
      <c r="K2166" s="19" t="s">
        <v>50</v>
      </c>
      <c r="L2166" s="19" t="s">
        <v>51</v>
      </c>
    </row>
    <row r="2167" spans="1:12" ht="13.5" x14ac:dyDescent="0.25">
      <c r="A2167" s="3">
        <v>45161</v>
      </c>
      <c r="B2167" s="2">
        <v>68.962999999999994</v>
      </c>
      <c r="C2167" s="2">
        <v>36.56253540503532</v>
      </c>
      <c r="D2167" s="2">
        <v>2.5468232459278255</v>
      </c>
      <c r="E2167" s="2">
        <v>-2.6166322517632858</v>
      </c>
      <c r="F2167" s="2">
        <v>68.522379999999998</v>
      </c>
      <c r="G2167" s="2">
        <v>70.677399999999992</v>
      </c>
      <c r="H2167" s="2">
        <v>76.371782000000024</v>
      </c>
      <c r="I2167" s="2">
        <v>78.446749499999996</v>
      </c>
      <c r="J2167" s="19" t="s">
        <v>48</v>
      </c>
      <c r="K2167" s="19" t="s">
        <v>50</v>
      </c>
      <c r="L2167" s="19" t="s">
        <v>51</v>
      </c>
    </row>
    <row r="2168" spans="1:12" ht="13.5" x14ac:dyDescent="0.25">
      <c r="A2168" s="3">
        <v>45162</v>
      </c>
      <c r="B2168" s="2">
        <v>68.342500000000001</v>
      </c>
      <c r="C2168" s="2">
        <v>34.518894852803797</v>
      </c>
      <c r="D2168" s="2">
        <v>1.962579742304996</v>
      </c>
      <c r="E2168" s="2">
        <v>-2.1342545214979745</v>
      </c>
      <c r="F2168" s="2">
        <v>69.061919999999986</v>
      </c>
      <c r="G2168" s="2">
        <v>70.34287999999998</v>
      </c>
      <c r="H2168" s="2">
        <v>76.069410000000033</v>
      </c>
      <c r="I2168" s="2">
        <v>78.414718499999992</v>
      </c>
      <c r="J2168" s="19" t="s">
        <v>54</v>
      </c>
      <c r="K2168" s="19" t="s">
        <v>50</v>
      </c>
      <c r="L2168" s="19" t="s">
        <v>55</v>
      </c>
    </row>
    <row r="2169" spans="1:12" ht="13.5" x14ac:dyDescent="0.25">
      <c r="A2169" s="3">
        <v>45163</v>
      </c>
      <c r="B2169" s="2">
        <v>68.333500000000001</v>
      </c>
      <c r="C2169" s="2">
        <v>34.488783415240405</v>
      </c>
      <c r="D2169" s="2">
        <v>1.0732330686141154</v>
      </c>
      <c r="E2169" s="2">
        <v>-1.7094098611344994</v>
      </c>
      <c r="F2169" s="2">
        <v>68.815520000000006</v>
      </c>
      <c r="G2169" s="2">
        <v>70.015104999999977</v>
      </c>
      <c r="H2169" s="2">
        <v>75.783468000000028</v>
      </c>
      <c r="I2169" s="2">
        <v>78.382642500000003</v>
      </c>
      <c r="J2169" s="19" t="s">
        <v>54</v>
      </c>
      <c r="K2169" s="19" t="s">
        <v>52</v>
      </c>
      <c r="L2169" s="19" t="s">
        <v>47</v>
      </c>
    </row>
    <row r="2170" spans="1:12" ht="13.5" x14ac:dyDescent="0.25">
      <c r="A2170" s="3">
        <v>45166</v>
      </c>
      <c r="B2170" s="2">
        <v>67.443299999999994</v>
      </c>
      <c r="C2170" s="2">
        <v>31.556578732835462</v>
      </c>
      <c r="D2170" s="2">
        <v>0.40464484200597894</v>
      </c>
      <c r="E2170" s="2">
        <v>-1.3603316088627138</v>
      </c>
      <c r="F2170" s="2">
        <v>68.455819999999989</v>
      </c>
      <c r="G2170" s="2">
        <v>69.644619999999975</v>
      </c>
      <c r="H2170" s="2">
        <v>75.51277800000004</v>
      </c>
      <c r="I2170" s="2">
        <v>78.340093999999993</v>
      </c>
      <c r="J2170" s="19" t="s">
        <v>54</v>
      </c>
      <c r="K2170" s="19" t="s">
        <v>52</v>
      </c>
      <c r="L2170" s="19" t="s">
        <v>47</v>
      </c>
    </row>
    <row r="2171" spans="1:12" ht="13.5" x14ac:dyDescent="0.25">
      <c r="A2171" s="3">
        <v>45167</v>
      </c>
      <c r="B2171" s="2">
        <v>67.883899999999997</v>
      </c>
      <c r="C2171" s="2">
        <v>34.523744624898924</v>
      </c>
      <c r="D2171" s="2">
        <v>-0.25479829669845344</v>
      </c>
      <c r="E2171" s="2">
        <v>-1.0622154772031296</v>
      </c>
      <c r="F2171" s="2">
        <v>68.193240000000003</v>
      </c>
      <c r="G2171" s="2">
        <v>69.296164999999988</v>
      </c>
      <c r="H2171" s="2">
        <v>75.236116000000024</v>
      </c>
      <c r="I2171" s="2">
        <v>78.301617000000007</v>
      </c>
      <c r="J2171" s="19" t="s">
        <v>54</v>
      </c>
      <c r="K2171" s="19" t="s">
        <v>50</v>
      </c>
      <c r="L2171" s="19" t="s">
        <v>47</v>
      </c>
    </row>
    <row r="2172" spans="1:12" ht="13.5" x14ac:dyDescent="0.25">
      <c r="A2172" s="3">
        <v>45168</v>
      </c>
      <c r="B2172" s="2">
        <v>67.443299999999994</v>
      </c>
      <c r="C2172" s="2">
        <v>32.983832571572535</v>
      </c>
      <c r="D2172" s="2">
        <v>-0.76384123104865864</v>
      </c>
      <c r="E2172" s="2">
        <v>-0.86788188393516419</v>
      </c>
      <c r="F2172" s="2">
        <v>67.889300000000006</v>
      </c>
      <c r="G2172" s="2">
        <v>68.927474999999987</v>
      </c>
      <c r="H2172" s="2">
        <v>74.973732000000012</v>
      </c>
      <c r="I2172" s="2">
        <v>78.260978500000007</v>
      </c>
      <c r="J2172" s="19" t="s">
        <v>54</v>
      </c>
      <c r="K2172" s="19" t="s">
        <v>50</v>
      </c>
      <c r="L2172" s="19" t="s">
        <v>47</v>
      </c>
    </row>
    <row r="2173" spans="1:12" ht="13.5" x14ac:dyDescent="0.25">
      <c r="A2173" s="3">
        <v>45169</v>
      </c>
      <c r="B2173" s="2">
        <v>68.063699999999997</v>
      </c>
      <c r="C2173" s="2">
        <v>37.229496507989126</v>
      </c>
      <c r="D2173" s="2">
        <v>-1.2063222624506977</v>
      </c>
      <c r="E2173" s="2">
        <v>-0.65501231076730915</v>
      </c>
      <c r="F2173" s="2">
        <v>67.833539999999985</v>
      </c>
      <c r="G2173" s="2">
        <v>68.616334999999992</v>
      </c>
      <c r="H2173" s="2">
        <v>74.725584000000012</v>
      </c>
      <c r="I2173" s="2">
        <v>78.224439000000004</v>
      </c>
      <c r="J2173" s="19" t="s">
        <v>54</v>
      </c>
      <c r="K2173" s="19" t="s">
        <v>50</v>
      </c>
      <c r="L2173" s="19" t="s">
        <v>47</v>
      </c>
    </row>
    <row r="2174" spans="1:12" ht="13.5" x14ac:dyDescent="0.25">
      <c r="A2174" s="3">
        <v>45170</v>
      </c>
      <c r="B2174" s="2">
        <v>68.063699999999997</v>
      </c>
      <c r="C2174" s="2">
        <v>37.229496507989126</v>
      </c>
      <c r="D2174" s="2">
        <v>-0.9636293695326259</v>
      </c>
      <c r="E2174" s="2">
        <v>-0.46545713851027792</v>
      </c>
      <c r="F2174" s="2">
        <v>67.779579999999996</v>
      </c>
      <c r="G2174" s="2">
        <v>68.332619999999991</v>
      </c>
      <c r="H2174" s="2">
        <v>74.49554000000002</v>
      </c>
      <c r="I2174" s="2">
        <v>78.187318000000005</v>
      </c>
      <c r="J2174" s="19" t="s">
        <v>48</v>
      </c>
      <c r="K2174" s="19" t="s">
        <v>50</v>
      </c>
      <c r="L2174" s="19" t="s">
        <v>53</v>
      </c>
    </row>
    <row r="2175" spans="1:12" ht="13.5" x14ac:dyDescent="0.25">
      <c r="A2175" s="3">
        <v>45173</v>
      </c>
      <c r="B2175" s="2">
        <v>66.993600000000001</v>
      </c>
      <c r="C2175" s="2">
        <v>33.042001386264033</v>
      </c>
      <c r="D2175" s="2">
        <v>-0.71592263725170824</v>
      </c>
      <c r="E2175" s="2">
        <v>-0.33431033565239848</v>
      </c>
      <c r="F2175" s="2">
        <v>67.689639999999997</v>
      </c>
      <c r="G2175" s="2">
        <v>68.029574999999994</v>
      </c>
      <c r="H2175" s="2">
        <v>74.232468000000011</v>
      </c>
      <c r="I2175" s="2">
        <v>78.146134000000004</v>
      </c>
      <c r="J2175" s="19" t="s">
        <v>48</v>
      </c>
      <c r="K2175" s="19" t="s">
        <v>50</v>
      </c>
      <c r="L2175" s="19" t="s">
        <v>53</v>
      </c>
    </row>
    <row r="2176" spans="1:12" ht="13.5" x14ac:dyDescent="0.25">
      <c r="A2176" s="3">
        <v>45174</v>
      </c>
      <c r="B2176" s="2">
        <v>67.443299999999994</v>
      </c>
      <c r="C2176" s="2">
        <v>36.285321775508372</v>
      </c>
      <c r="D2176" s="2">
        <v>-0.52830542378659118</v>
      </c>
      <c r="E2176" s="2">
        <v>-0.28397405750071825</v>
      </c>
      <c r="F2176" s="2">
        <v>67.601520000000008</v>
      </c>
      <c r="G2176" s="2">
        <v>67.786779999999993</v>
      </c>
      <c r="H2176" s="2">
        <v>73.970084</v>
      </c>
      <c r="I2176" s="2">
        <v>78.107945999999998</v>
      </c>
      <c r="J2176" s="19" t="s">
        <v>48</v>
      </c>
      <c r="K2176" s="19" t="s">
        <v>50</v>
      </c>
      <c r="L2176" s="19" t="s">
        <v>53</v>
      </c>
    </row>
    <row r="2177" spans="1:12" ht="13.5" x14ac:dyDescent="0.25">
      <c r="A2177" s="3">
        <v>45175</v>
      </c>
      <c r="B2177" s="2">
        <v>66.364199999999997</v>
      </c>
      <c r="C2177" s="2">
        <v>32.248658447974321</v>
      </c>
      <c r="D2177" s="2">
        <v>-0.3113442972964009</v>
      </c>
      <c r="E2177" s="2">
        <v>-0.26092633691985201</v>
      </c>
      <c r="F2177" s="2">
        <v>67.3857</v>
      </c>
      <c r="G2177" s="2">
        <v>67.553429999999977</v>
      </c>
      <c r="H2177" s="2">
        <v>73.666184000000001</v>
      </c>
      <c r="I2177" s="2">
        <v>78.06440400000001</v>
      </c>
      <c r="J2177" s="19" t="s">
        <v>54</v>
      </c>
      <c r="K2177" s="19" t="s">
        <v>50</v>
      </c>
      <c r="L2177" s="19" t="s">
        <v>47</v>
      </c>
    </row>
    <row r="2178" spans="1:12" ht="13.5" x14ac:dyDescent="0.25">
      <c r="A2178" s="3">
        <v>45176</v>
      </c>
      <c r="B2178" s="2">
        <v>66.274199999999993</v>
      </c>
      <c r="C2178" s="2">
        <v>31.929614343564097</v>
      </c>
      <c r="D2178" s="2">
        <v>-0.19699134295456133</v>
      </c>
      <c r="E2178" s="2">
        <v>-0.28099194868864608</v>
      </c>
      <c r="F2178" s="2">
        <v>67.027799999999999</v>
      </c>
      <c r="G2178" s="2">
        <v>67.427535000000006</v>
      </c>
      <c r="H2178" s="2">
        <v>73.397028000000006</v>
      </c>
      <c r="I2178" s="2">
        <v>78.020495000000011</v>
      </c>
      <c r="J2178" s="19" t="s">
        <v>54</v>
      </c>
      <c r="K2178" s="19" t="s">
        <v>50</v>
      </c>
      <c r="L2178" s="19" t="s">
        <v>47</v>
      </c>
    </row>
    <row r="2179" spans="1:12" ht="13.5" x14ac:dyDescent="0.25">
      <c r="A2179" s="3">
        <v>45177</v>
      </c>
      <c r="B2179" s="2">
        <v>67.443299999999994</v>
      </c>
      <c r="C2179" s="2">
        <v>40.205159576346738</v>
      </c>
      <c r="D2179" s="2">
        <v>-0.16956790188383764</v>
      </c>
      <c r="E2179" s="2">
        <v>-0.32915468952133864</v>
      </c>
      <c r="F2179" s="2">
        <v>66.903719999999993</v>
      </c>
      <c r="G2179" s="2">
        <v>67.494979999999998</v>
      </c>
      <c r="H2179" s="2">
        <v>73.119030000000009</v>
      </c>
      <c r="I2179" s="2">
        <v>77.985629000000003</v>
      </c>
      <c r="J2179" s="19" t="s">
        <v>54</v>
      </c>
      <c r="K2179" s="19" t="s">
        <v>50</v>
      </c>
      <c r="L2179" s="19" t="s">
        <v>47</v>
      </c>
    </row>
    <row r="2180" spans="1:12" ht="13.5" x14ac:dyDescent="0.25">
      <c r="A2180" s="3">
        <v>45180</v>
      </c>
      <c r="B2180" s="2">
        <v>67.443299999999994</v>
      </c>
      <c r="C2180" s="2">
        <v>40.205159576346738</v>
      </c>
      <c r="D2180" s="2">
        <v>-0.27295901897220176</v>
      </c>
      <c r="E2180" s="2">
        <v>-0.3629264622945414</v>
      </c>
      <c r="F2180" s="2">
        <v>66.993660000000006</v>
      </c>
      <c r="G2180" s="2">
        <v>67.56242499999999</v>
      </c>
      <c r="H2180" s="2">
        <v>72.831896</v>
      </c>
      <c r="I2180" s="2">
        <v>77.951178500000026</v>
      </c>
      <c r="J2180" s="19" t="s">
        <v>54</v>
      </c>
      <c r="K2180" s="19" t="s">
        <v>50</v>
      </c>
      <c r="L2180" s="19" t="s">
        <v>55</v>
      </c>
    </row>
    <row r="2181" spans="1:12" ht="13.5" x14ac:dyDescent="0.25">
      <c r="A2181" s="3">
        <v>45181</v>
      </c>
      <c r="B2181" s="2">
        <v>67.434299999999993</v>
      </c>
      <c r="C2181" s="2">
        <v>40.161567327468248</v>
      </c>
      <c r="D2181" s="2">
        <v>-0.28240152929529927</v>
      </c>
      <c r="E2181" s="2">
        <v>-0.38429289386560533</v>
      </c>
      <c r="F2181" s="2">
        <v>66.991860000000003</v>
      </c>
      <c r="G2181" s="2">
        <v>67.656395000000003</v>
      </c>
      <c r="H2181" s="2">
        <v>72.549397999999997</v>
      </c>
      <c r="I2181" s="2">
        <v>77.914606500000033</v>
      </c>
      <c r="J2181" s="19" t="s">
        <v>54</v>
      </c>
      <c r="K2181" s="19" t="s">
        <v>50</v>
      </c>
      <c r="L2181" s="19" t="s">
        <v>47</v>
      </c>
    </row>
    <row r="2182" spans="1:12" ht="13.5" x14ac:dyDescent="0.25">
      <c r="A2182" s="3">
        <v>45182</v>
      </c>
      <c r="B2182" s="2">
        <v>67.434299999999993</v>
      </c>
      <c r="C2182" s="2">
        <v>40.161567327468248</v>
      </c>
      <c r="D2182" s="2">
        <v>-0.34924222508352898</v>
      </c>
      <c r="E2182" s="2">
        <v>-0.42626481911054237</v>
      </c>
      <c r="F2182" s="2">
        <v>67.205879999999993</v>
      </c>
      <c r="G2182" s="2">
        <v>67.750814999999989</v>
      </c>
      <c r="H2182" s="2">
        <v>72.270223999999985</v>
      </c>
      <c r="I2182" s="2">
        <v>77.874712000000031</v>
      </c>
      <c r="J2182" s="19" t="s">
        <v>54</v>
      </c>
      <c r="K2182" s="19" t="s">
        <v>50</v>
      </c>
      <c r="L2182" s="19" t="s">
        <v>55</v>
      </c>
    </row>
    <row r="2183" spans="1:12" ht="13.5" x14ac:dyDescent="0.25">
      <c r="A2183" s="3">
        <v>45183</v>
      </c>
      <c r="B2183" s="2">
        <v>67.434299999999993</v>
      </c>
      <c r="C2183" s="2">
        <v>40.161567327468241</v>
      </c>
      <c r="D2183" s="2">
        <v>-0.30208160525855021</v>
      </c>
      <c r="E2183" s="2">
        <v>-0.48512777947928759</v>
      </c>
      <c r="F2183" s="2">
        <v>67.437899999999999</v>
      </c>
      <c r="G2183" s="2">
        <v>67.840289999999982</v>
      </c>
      <c r="H2183" s="2">
        <v>71.958905999999985</v>
      </c>
      <c r="I2183" s="2">
        <v>77.838140000000024</v>
      </c>
      <c r="J2183" s="19" t="s">
        <v>54</v>
      </c>
      <c r="K2183" s="19" t="s">
        <v>50</v>
      </c>
      <c r="L2183" s="19" t="s">
        <v>55</v>
      </c>
    </row>
    <row r="2184" spans="1:12" ht="13.5" x14ac:dyDescent="0.25">
      <c r="A2184" s="3">
        <v>45184</v>
      </c>
      <c r="B2184" s="2">
        <v>66.543999999999997</v>
      </c>
      <c r="C2184" s="2">
        <v>35.417090985409573</v>
      </c>
      <c r="D2184" s="2">
        <v>-0.18856907855511906</v>
      </c>
      <c r="E2184" s="2">
        <v>-0.55795315304709381</v>
      </c>
      <c r="F2184" s="2">
        <v>67.258039999999994</v>
      </c>
      <c r="G2184" s="2">
        <v>67.68921499999999</v>
      </c>
      <c r="H2184" s="2">
        <v>71.662155999999982</v>
      </c>
      <c r="I2184" s="2">
        <v>77.797531500000019</v>
      </c>
      <c r="J2184" s="19" t="s">
        <v>54</v>
      </c>
      <c r="K2184" s="19" t="s">
        <v>50</v>
      </c>
      <c r="L2184" s="19" t="s">
        <v>47</v>
      </c>
    </row>
    <row r="2185" spans="1:12" ht="13.5" x14ac:dyDescent="0.25">
      <c r="A2185" s="3">
        <v>45187</v>
      </c>
      <c r="B2185" s="2">
        <v>66.543999999999997</v>
      </c>
      <c r="C2185" s="2">
        <v>35.417090985409573</v>
      </c>
      <c r="D2185" s="2">
        <v>-0.24479807810593002</v>
      </c>
      <c r="E2185" s="2">
        <v>-0.58581630868814272</v>
      </c>
      <c r="F2185" s="2">
        <v>67.078179999999989</v>
      </c>
      <c r="G2185" s="2">
        <v>67.554324999999992</v>
      </c>
      <c r="H2185" s="2">
        <v>71.365405999999979</v>
      </c>
      <c r="I2185" s="2">
        <v>77.756508000000025</v>
      </c>
      <c r="J2185" s="19" t="s">
        <v>54</v>
      </c>
      <c r="K2185" s="19" t="s">
        <v>50</v>
      </c>
      <c r="L2185" s="19" t="s">
        <v>47</v>
      </c>
    </row>
    <row r="2186" spans="1:12" ht="13.5" x14ac:dyDescent="0.25">
      <c r="A2186" s="3">
        <v>45188</v>
      </c>
      <c r="B2186" s="2">
        <v>67.263400000000004</v>
      </c>
      <c r="C2186" s="2">
        <v>41.854314034062369</v>
      </c>
      <c r="D2186" s="2">
        <v>-0.26504304267587031</v>
      </c>
      <c r="E2186" s="2">
        <v>-0.57872429893137523</v>
      </c>
      <c r="F2186" s="2">
        <v>67.043999999999997</v>
      </c>
      <c r="G2186" s="2">
        <v>67.457655000000003</v>
      </c>
      <c r="H2186" s="2">
        <v>71.092035999999979</v>
      </c>
      <c r="I2186" s="2">
        <v>77.719081500000016</v>
      </c>
      <c r="J2186" s="19" t="s">
        <v>54</v>
      </c>
      <c r="K2186" s="19" t="s">
        <v>50</v>
      </c>
      <c r="L2186" s="19" t="s">
        <v>47</v>
      </c>
    </row>
    <row r="2187" spans="1:12" ht="13.5" x14ac:dyDescent="0.25">
      <c r="A2187" s="3">
        <v>45189</v>
      </c>
      <c r="B2187" s="2">
        <v>67.263400000000004</v>
      </c>
      <c r="C2187" s="2">
        <v>41.854314034062369</v>
      </c>
      <c r="D2187" s="2">
        <v>-0.44184929078423352</v>
      </c>
      <c r="E2187" s="2">
        <v>-0.59015165428246963</v>
      </c>
      <c r="F2187" s="2">
        <v>67.009819999999991</v>
      </c>
      <c r="G2187" s="2">
        <v>67.372675000000015</v>
      </c>
      <c r="H2187" s="2">
        <v>70.818665999999979</v>
      </c>
      <c r="I2187" s="2">
        <v>77.681655000000006</v>
      </c>
      <c r="J2187" s="19" t="s">
        <v>54</v>
      </c>
      <c r="K2187" s="19" t="s">
        <v>50</v>
      </c>
      <c r="L2187" s="19" t="s">
        <v>47</v>
      </c>
    </row>
    <row r="2188" spans="1:12" ht="13.5" x14ac:dyDescent="0.25">
      <c r="A2188" s="3">
        <v>45190</v>
      </c>
      <c r="B2188" s="2">
        <v>67.263400000000004</v>
      </c>
      <c r="C2188" s="2">
        <v>41.854314034062362</v>
      </c>
      <c r="D2188" s="2">
        <v>-0.59943083228468197</v>
      </c>
      <c r="E2188" s="2">
        <v>-0.6886438405789882</v>
      </c>
      <c r="F2188" s="2">
        <v>66.975639999999999</v>
      </c>
      <c r="G2188" s="2">
        <v>67.318720000000013</v>
      </c>
      <c r="H2188" s="2">
        <v>70.581265999999957</v>
      </c>
      <c r="I2188" s="2">
        <v>77.644228500000011</v>
      </c>
      <c r="J2188" s="19" t="s">
        <v>54</v>
      </c>
      <c r="K2188" s="19" t="s">
        <v>50</v>
      </c>
      <c r="L2188" s="19" t="s">
        <v>47</v>
      </c>
    </row>
    <row r="2189" spans="1:12" ht="13.5" x14ac:dyDescent="0.25">
      <c r="A2189" s="3">
        <v>45191</v>
      </c>
      <c r="B2189" s="2">
        <v>67.263400000000004</v>
      </c>
      <c r="C2189" s="2">
        <v>41.854314034062362</v>
      </c>
      <c r="D2189" s="2">
        <v>-0.54747242938863394</v>
      </c>
      <c r="E2189" s="2">
        <v>-0.93665378045862568</v>
      </c>
      <c r="F2189" s="2">
        <v>67.119519999999994</v>
      </c>
      <c r="G2189" s="2">
        <v>67.265215000000012</v>
      </c>
      <c r="H2189" s="2">
        <v>70.308075999999957</v>
      </c>
      <c r="I2189" s="2">
        <v>77.606802000000002</v>
      </c>
      <c r="J2189" s="19" t="s">
        <v>48</v>
      </c>
      <c r="K2189" s="19" t="s">
        <v>50</v>
      </c>
      <c r="L2189" s="19" t="s">
        <v>51</v>
      </c>
    </row>
    <row r="2190" spans="1:12" ht="13.5" x14ac:dyDescent="0.25">
      <c r="A2190" s="3">
        <v>45194</v>
      </c>
      <c r="B2190" s="2">
        <v>67.164500000000004</v>
      </c>
      <c r="C2190" s="2">
        <v>41.096863589211161</v>
      </c>
      <c r="D2190" s="2">
        <v>-0.49114920855112132</v>
      </c>
      <c r="E2190" s="2">
        <v>-1.2916603011648551</v>
      </c>
      <c r="F2190" s="2">
        <v>67.243620000000007</v>
      </c>
      <c r="G2190" s="2">
        <v>67.251275000000007</v>
      </c>
      <c r="H2190" s="2">
        <v>70.077509999999947</v>
      </c>
      <c r="I2190" s="2">
        <v>77.572119999999998</v>
      </c>
      <c r="J2190" s="19" t="s">
        <v>54</v>
      </c>
      <c r="K2190" s="19" t="s">
        <v>50</v>
      </c>
      <c r="L2190" s="19" t="s">
        <v>55</v>
      </c>
    </row>
    <row r="2191" spans="1:12" ht="13.5" x14ac:dyDescent="0.25">
      <c r="A2191" s="3">
        <v>45195</v>
      </c>
      <c r="B2191" s="2">
        <v>67.164500000000004</v>
      </c>
      <c r="C2191" s="2">
        <v>41.096863589211161</v>
      </c>
      <c r="D2191" s="2">
        <v>-0.43963159440718869</v>
      </c>
      <c r="E2191" s="2">
        <v>-1.7927813505318355</v>
      </c>
      <c r="F2191" s="2">
        <v>67.223839999999996</v>
      </c>
      <c r="G2191" s="2">
        <v>67.215305000000015</v>
      </c>
      <c r="H2191" s="2">
        <v>69.825541999999942</v>
      </c>
      <c r="I2191" s="2">
        <v>77.535029500000007</v>
      </c>
      <c r="J2191" s="19" t="s">
        <v>54</v>
      </c>
      <c r="K2191" s="19" t="s">
        <v>50</v>
      </c>
      <c r="L2191" s="19" t="s">
        <v>47</v>
      </c>
    </row>
    <row r="2192" spans="1:12" ht="13.5" x14ac:dyDescent="0.25">
      <c r="A2192" s="3">
        <v>45197</v>
      </c>
      <c r="B2192" s="2">
        <v>66.831800000000001</v>
      </c>
      <c r="C2192" s="2">
        <v>38.386553430779891</v>
      </c>
      <c r="D2192" s="2">
        <v>-0.36653965632396535</v>
      </c>
      <c r="E2192" s="2">
        <v>-2.3431796190343901</v>
      </c>
      <c r="F2192" s="2">
        <v>67.137520000000009</v>
      </c>
      <c r="G2192" s="2">
        <v>67.184730000000016</v>
      </c>
      <c r="H2192" s="2">
        <v>69.579509999999942</v>
      </c>
      <c r="I2192" s="2">
        <v>77.498725500000006</v>
      </c>
      <c r="J2192" s="19" t="s">
        <v>54</v>
      </c>
      <c r="K2192" s="19" t="s">
        <v>50</v>
      </c>
      <c r="L2192" s="19" t="s">
        <v>47</v>
      </c>
    </row>
    <row r="2193" spans="1:12" ht="13.5" x14ac:dyDescent="0.25">
      <c r="A2193" s="3">
        <v>45198</v>
      </c>
      <c r="B2193" s="2">
        <v>65.644800000000004</v>
      </c>
      <c r="C2193" s="2">
        <v>30.626135433630097</v>
      </c>
      <c r="D2193" s="2">
        <v>-0.21030477997585706</v>
      </c>
      <c r="E2193" s="2">
        <v>-2.9035603273493447</v>
      </c>
      <c r="F2193" s="2">
        <v>66.813800000000015</v>
      </c>
      <c r="G2193" s="2">
        <v>67.063785000000024</v>
      </c>
      <c r="H2193" s="2">
        <v>69.309737999999967</v>
      </c>
      <c r="I2193" s="2">
        <v>77.452790500000006</v>
      </c>
      <c r="J2193" s="19" t="s">
        <v>54</v>
      </c>
      <c r="K2193" s="19" t="s">
        <v>50</v>
      </c>
      <c r="L2193" s="19" t="s">
        <v>47</v>
      </c>
    </row>
    <row r="2194" spans="1:12" ht="13.5" x14ac:dyDescent="0.25">
      <c r="A2194" s="3">
        <v>45201</v>
      </c>
      <c r="B2194" s="2">
        <v>64.295900000000003</v>
      </c>
      <c r="C2194" s="2">
        <v>24.551752010873074</v>
      </c>
      <c r="D2194" s="2">
        <v>-0.10215945201110799</v>
      </c>
      <c r="E2194" s="2">
        <v>-3.4610888518006351</v>
      </c>
      <c r="F2194" s="2">
        <v>66.220300000000009</v>
      </c>
      <c r="G2194" s="2">
        <v>66.875395000000012</v>
      </c>
      <c r="H2194" s="2">
        <v>69.056151999999955</v>
      </c>
      <c r="I2194" s="2">
        <v>77.400526500000012</v>
      </c>
      <c r="J2194" s="19" t="s">
        <v>54</v>
      </c>
      <c r="K2194" s="19" t="s">
        <v>50</v>
      </c>
      <c r="L2194" s="19" t="s">
        <v>47</v>
      </c>
    </row>
    <row r="2195" spans="1:12" ht="13.5" x14ac:dyDescent="0.25">
      <c r="A2195" s="3">
        <v>45202</v>
      </c>
      <c r="B2195" s="2">
        <v>64.0261</v>
      </c>
      <c r="C2195" s="2">
        <v>23.545815405990524</v>
      </c>
      <c r="D2195" s="2">
        <v>2.9338562229227705E-2</v>
      </c>
      <c r="E2195" s="2">
        <v>-4.0291983552224364</v>
      </c>
      <c r="F2195" s="2">
        <v>65.592619999999997</v>
      </c>
      <c r="G2195" s="2">
        <v>66.72702000000001</v>
      </c>
      <c r="H2195" s="2">
        <v>68.816951999999958</v>
      </c>
      <c r="I2195" s="2">
        <v>77.346913499999999</v>
      </c>
      <c r="J2195" s="19" t="s">
        <v>54</v>
      </c>
      <c r="K2195" s="19" t="s">
        <v>50</v>
      </c>
      <c r="L2195" s="19" t="s">
        <v>47</v>
      </c>
    </row>
    <row r="2196" spans="1:12" ht="13.5" x14ac:dyDescent="0.25">
      <c r="A2196" s="3">
        <v>45203</v>
      </c>
      <c r="B2196" s="2">
        <v>64.745500000000007</v>
      </c>
      <c r="C2196" s="2">
        <v>31.593959573661152</v>
      </c>
      <c r="D2196" s="2">
        <v>0.21811178065421188</v>
      </c>
      <c r="E2196" s="2">
        <v>-4.529695442195159</v>
      </c>
      <c r="F2196" s="2">
        <v>65.108820000000009</v>
      </c>
      <c r="G2196" s="2">
        <v>66.592130000000012</v>
      </c>
      <c r="H2196" s="2">
        <v>68.608865999999949</v>
      </c>
      <c r="I2196" s="2">
        <v>77.296897500000014</v>
      </c>
      <c r="J2196" s="19" t="s">
        <v>54</v>
      </c>
      <c r="K2196" s="19" t="s">
        <v>50</v>
      </c>
      <c r="L2196" s="19" t="s">
        <v>47</v>
      </c>
    </row>
    <row r="2197" spans="1:12" ht="13.5" x14ac:dyDescent="0.25">
      <c r="A2197" s="3">
        <v>45204</v>
      </c>
      <c r="B2197" s="2">
        <v>65.4649</v>
      </c>
      <c r="C2197" s="2">
        <v>38.559198844742994</v>
      </c>
      <c r="D2197" s="2">
        <v>0.33893054972617165</v>
      </c>
      <c r="E2197" s="2">
        <v>-4.9145156221227211</v>
      </c>
      <c r="F2197" s="2">
        <v>64.835439999999991</v>
      </c>
      <c r="G2197" s="2">
        <v>66.547165000000007</v>
      </c>
      <c r="H2197" s="2">
        <v>68.417325999999946</v>
      </c>
      <c r="I2197" s="2">
        <v>77.250478500000014</v>
      </c>
      <c r="J2197" s="19" t="s">
        <v>48</v>
      </c>
      <c r="K2197" s="19" t="s">
        <v>50</v>
      </c>
      <c r="L2197" s="19" t="s">
        <v>53</v>
      </c>
    </row>
    <row r="2198" spans="1:12" ht="13.5" x14ac:dyDescent="0.25">
      <c r="A2198" s="3">
        <v>45205</v>
      </c>
      <c r="B2198" s="2">
        <v>65.4649</v>
      </c>
      <c r="C2198" s="2">
        <v>38.559198844743008</v>
      </c>
      <c r="D2198" s="2">
        <v>0.45022239957199872</v>
      </c>
      <c r="E2198" s="2">
        <v>-5.116354652881336</v>
      </c>
      <c r="F2198" s="2">
        <v>64.799459999999996</v>
      </c>
      <c r="G2198" s="2">
        <v>66.506699999999995</v>
      </c>
      <c r="H2198" s="2">
        <v>68.225965999999943</v>
      </c>
      <c r="I2198" s="2">
        <v>77.204059500000028</v>
      </c>
      <c r="J2198" s="19" t="s">
        <v>48</v>
      </c>
      <c r="K2198" s="19" t="s">
        <v>50</v>
      </c>
      <c r="L2198" s="19" t="s">
        <v>53</v>
      </c>
    </row>
    <row r="2199" spans="1:12" ht="13.5" x14ac:dyDescent="0.25">
      <c r="A2199" s="3">
        <v>45208</v>
      </c>
      <c r="B2199" s="2">
        <v>65.375</v>
      </c>
      <c r="C2199" s="2">
        <v>37.998452918428029</v>
      </c>
      <c r="D2199" s="2">
        <v>0.55944111498314442</v>
      </c>
      <c r="E2199" s="2">
        <v>-5.0179700520005461</v>
      </c>
      <c r="F2199" s="2">
        <v>65.015280000000004</v>
      </c>
      <c r="G2199" s="2">
        <v>66.403284999999997</v>
      </c>
      <c r="H2199" s="2">
        <v>68.035685999999956</v>
      </c>
      <c r="I2199" s="2">
        <v>77.157232500000021</v>
      </c>
      <c r="J2199" s="19" t="s">
        <v>48</v>
      </c>
      <c r="K2199" s="19" t="s">
        <v>50</v>
      </c>
      <c r="L2199" s="19" t="s">
        <v>51</v>
      </c>
    </row>
    <row r="2200" spans="1:12" ht="13.5" x14ac:dyDescent="0.25">
      <c r="A2200" s="3">
        <v>45209</v>
      </c>
      <c r="B2200" s="2">
        <v>65.2851</v>
      </c>
      <c r="C2200" s="2">
        <v>37.412530795652735</v>
      </c>
      <c r="D2200" s="2">
        <v>0.65160003885246454</v>
      </c>
      <c r="E2200" s="2">
        <v>-4.7950323504187198</v>
      </c>
      <c r="F2200" s="2">
        <v>65.267079999999993</v>
      </c>
      <c r="G2200" s="2">
        <v>66.295375000000007</v>
      </c>
      <c r="H2200" s="2">
        <v>67.844327999999948</v>
      </c>
      <c r="I2200" s="2">
        <v>77.110080500000024</v>
      </c>
      <c r="J2200" s="19" t="s">
        <v>48</v>
      </c>
      <c r="K2200" s="19" t="s">
        <v>50</v>
      </c>
      <c r="L2200" s="19" t="s">
        <v>51</v>
      </c>
    </row>
    <row r="2201" spans="1:12" ht="13.5" x14ac:dyDescent="0.25">
      <c r="A2201" s="3">
        <v>45210</v>
      </c>
      <c r="B2201" s="2">
        <v>65.2851</v>
      </c>
      <c r="C2201" s="2">
        <v>37.412530795652735</v>
      </c>
      <c r="D2201" s="2">
        <v>0.73779634628452584</v>
      </c>
      <c r="E2201" s="2">
        <v>-4.4037117020407219</v>
      </c>
      <c r="F2201" s="2">
        <v>65.375</v>
      </c>
      <c r="G2201" s="2">
        <v>66.187915000000004</v>
      </c>
      <c r="H2201" s="2">
        <v>67.652969999999954</v>
      </c>
      <c r="I2201" s="2">
        <v>77.062970000000021</v>
      </c>
      <c r="J2201" s="19" t="s">
        <v>48</v>
      </c>
      <c r="K2201" s="19" t="s">
        <v>50</v>
      </c>
      <c r="L2201" s="19" t="s">
        <v>51</v>
      </c>
    </row>
    <row r="2202" spans="1:12" ht="13.5" x14ac:dyDescent="0.25">
      <c r="A2202" s="3">
        <v>45211</v>
      </c>
      <c r="B2202" s="2">
        <v>65.2851</v>
      </c>
      <c r="C2202" s="2">
        <v>37.412530795652721</v>
      </c>
      <c r="D2202" s="2">
        <v>0.76715417864542701</v>
      </c>
      <c r="E2202" s="2">
        <v>-3.915413738202226</v>
      </c>
      <c r="F2202" s="2">
        <v>65.339039999999997</v>
      </c>
      <c r="G2202" s="2">
        <v>66.080455000000001</v>
      </c>
      <c r="H2202" s="2">
        <v>67.462329999999966</v>
      </c>
      <c r="I2202" s="2">
        <v>77.016482500000023</v>
      </c>
      <c r="J2202" s="19" t="s">
        <v>54</v>
      </c>
      <c r="K2202" s="19" t="s">
        <v>50</v>
      </c>
      <c r="L2202" s="19" t="s">
        <v>47</v>
      </c>
    </row>
    <row r="2203" spans="1:12" ht="13.5" x14ac:dyDescent="0.25">
      <c r="A2203" s="3">
        <v>45212</v>
      </c>
      <c r="B2203" s="2">
        <v>65.1952</v>
      </c>
      <c r="C2203" s="2">
        <v>36.705626417658813</v>
      </c>
      <c r="D2203" s="2">
        <v>0.62308291706328589</v>
      </c>
      <c r="E2203" s="2">
        <v>-3.4266283160809827</v>
      </c>
      <c r="F2203" s="2">
        <v>65.2851</v>
      </c>
      <c r="G2203" s="2">
        <v>65.96850000000002</v>
      </c>
      <c r="H2203" s="2">
        <v>67.280503999999965</v>
      </c>
      <c r="I2203" s="2">
        <v>76.968756500000012</v>
      </c>
      <c r="J2203" s="19" t="s">
        <v>54</v>
      </c>
      <c r="K2203" s="19" t="s">
        <v>50</v>
      </c>
      <c r="L2203" s="19" t="s">
        <v>47</v>
      </c>
    </row>
    <row r="2204" spans="1:12" ht="13.5" x14ac:dyDescent="0.25">
      <c r="A2204" s="3">
        <v>45215</v>
      </c>
      <c r="B2204" s="2">
        <v>64.745500000000007</v>
      </c>
      <c r="C2204" s="2">
        <v>33.314636190316762</v>
      </c>
      <c r="D2204" s="2">
        <v>0.33401759340704018</v>
      </c>
      <c r="E2204" s="2">
        <v>-2.9590847979254451</v>
      </c>
      <c r="F2204" s="2">
        <v>65.159199999999998</v>
      </c>
      <c r="G2204" s="2">
        <v>65.878574999999998</v>
      </c>
      <c r="H2204" s="2">
        <v>67.100653999999963</v>
      </c>
      <c r="I2204" s="2">
        <v>76.922893000000016</v>
      </c>
      <c r="J2204" s="19" t="s">
        <v>54</v>
      </c>
      <c r="K2204" s="19" t="s">
        <v>50</v>
      </c>
      <c r="L2204" s="19" t="s">
        <v>47</v>
      </c>
    </row>
    <row r="2205" spans="1:12" ht="13.5" x14ac:dyDescent="0.25">
      <c r="A2205" s="3">
        <v>45216</v>
      </c>
      <c r="B2205" s="2">
        <v>62.947000000000003</v>
      </c>
      <c r="C2205" s="2">
        <v>23.832038464677595</v>
      </c>
      <c r="D2205" s="2">
        <v>0.19032632736973198</v>
      </c>
      <c r="E2205" s="2">
        <v>-2.3944899742661332</v>
      </c>
      <c r="F2205" s="2">
        <v>64.691580000000002</v>
      </c>
      <c r="G2205" s="2">
        <v>65.69872500000001</v>
      </c>
      <c r="H2205" s="2">
        <v>66.898503999999974</v>
      </c>
      <c r="I2205" s="2">
        <v>76.864092000000014</v>
      </c>
      <c r="J2205" s="19" t="s">
        <v>54</v>
      </c>
      <c r="K2205" s="19" t="s">
        <v>50</v>
      </c>
      <c r="L2205" s="19" t="s">
        <v>47</v>
      </c>
    </row>
    <row r="2206" spans="1:12" ht="13.5" x14ac:dyDescent="0.25">
      <c r="A2206" s="3">
        <v>45217</v>
      </c>
      <c r="B2206" s="2">
        <v>60.249299999999998</v>
      </c>
      <c r="C2206" s="2">
        <v>16.325654842662715</v>
      </c>
      <c r="D2206" s="2">
        <v>0.39838272774085226</v>
      </c>
      <c r="E2206" s="2">
        <v>-1.7549466194532275</v>
      </c>
      <c r="F2206" s="2">
        <v>63.684420000000003</v>
      </c>
      <c r="G2206" s="2">
        <v>65.348019999999991</v>
      </c>
      <c r="H2206" s="2">
        <v>66.657505999999984</v>
      </c>
      <c r="I2206" s="2">
        <v>76.791387500000027</v>
      </c>
      <c r="J2206" s="19" t="s">
        <v>54</v>
      </c>
      <c r="K2206" s="19" t="s">
        <v>50</v>
      </c>
      <c r="L2206" s="19" t="s">
        <v>47</v>
      </c>
    </row>
    <row r="2207" spans="1:12" ht="13.5" x14ac:dyDescent="0.25">
      <c r="A2207" s="3">
        <v>45218</v>
      </c>
      <c r="B2207" s="2">
        <v>60.249299999999998</v>
      </c>
      <c r="C2207" s="2">
        <v>16.325654842662729</v>
      </c>
      <c r="D2207" s="2">
        <v>0.71876557443913214</v>
      </c>
      <c r="E2207" s="2">
        <v>-1.1423713660055732</v>
      </c>
      <c r="F2207" s="2">
        <v>62.677260000000004</v>
      </c>
      <c r="G2207" s="2">
        <v>64.997315</v>
      </c>
      <c r="H2207" s="2">
        <v>66.441867999999985</v>
      </c>
      <c r="I2207" s="2">
        <v>76.718890500000015</v>
      </c>
      <c r="J2207" s="19" t="s">
        <v>54</v>
      </c>
      <c r="K2207" s="19" t="s">
        <v>50</v>
      </c>
      <c r="L2207" s="19" t="s">
        <v>47</v>
      </c>
    </row>
    <row r="2208" spans="1:12" ht="13.5" x14ac:dyDescent="0.25">
      <c r="A2208" s="3">
        <v>45219</v>
      </c>
      <c r="B2208" s="2">
        <v>62.497399999999999</v>
      </c>
      <c r="C2208" s="2">
        <v>35.852794991498087</v>
      </c>
      <c r="D2208" s="2">
        <v>0.85449782670200136</v>
      </c>
      <c r="E2208" s="2">
        <v>-0.6138164825607334</v>
      </c>
      <c r="F2208" s="2">
        <v>62.137699999999995</v>
      </c>
      <c r="G2208" s="2">
        <v>64.759015000000005</v>
      </c>
      <c r="H2208" s="2">
        <v>66.315973999999997</v>
      </c>
      <c r="I2208" s="2">
        <v>76.657509500000018</v>
      </c>
      <c r="J2208" s="19" t="s">
        <v>48</v>
      </c>
      <c r="K2208" s="19" t="s">
        <v>50</v>
      </c>
      <c r="L2208" s="19" t="s">
        <v>53</v>
      </c>
    </row>
    <row r="2209" spans="1:12" ht="13.5" x14ac:dyDescent="0.25">
      <c r="A2209" s="3">
        <v>45222</v>
      </c>
      <c r="B2209" s="2">
        <v>62.947000000000003</v>
      </c>
      <c r="C2209" s="2">
        <v>38.922676943211947</v>
      </c>
      <c r="D2209" s="2">
        <v>0.93778608329881763</v>
      </c>
      <c r="E2209" s="2">
        <v>-0.19024746256306235</v>
      </c>
      <c r="F2209" s="2">
        <v>61.777999999999999</v>
      </c>
      <c r="G2209" s="2">
        <v>64.543194999999997</v>
      </c>
      <c r="H2209" s="2">
        <v>66.253026000000006</v>
      </c>
      <c r="I2209" s="2">
        <v>76.596840000000014</v>
      </c>
      <c r="J2209" s="19" t="s">
        <v>48</v>
      </c>
      <c r="K2209" s="19" t="s">
        <v>50</v>
      </c>
      <c r="L2209" s="19" t="s">
        <v>53</v>
      </c>
    </row>
    <row r="2210" spans="1:12" ht="13.5" x14ac:dyDescent="0.25">
      <c r="A2210" s="3">
        <v>45223</v>
      </c>
      <c r="B2210" s="2">
        <v>64.286900000000003</v>
      </c>
      <c r="C2210" s="2">
        <v>47.054757092999807</v>
      </c>
      <c r="D2210" s="2">
        <v>0.90694028908492896</v>
      </c>
      <c r="E2210" s="2">
        <v>0.14612143790103466</v>
      </c>
      <c r="F2210" s="2">
        <v>62.04598</v>
      </c>
      <c r="G2210" s="2">
        <v>64.399315000000001</v>
      </c>
      <c r="H2210" s="2">
        <v>66.216876000000013</v>
      </c>
      <c r="I2210" s="2">
        <v>76.540419500000013</v>
      </c>
      <c r="J2210" s="19" t="s">
        <v>48</v>
      </c>
      <c r="K2210" s="19" t="s">
        <v>49</v>
      </c>
      <c r="L2210" s="19" t="s">
        <v>51</v>
      </c>
    </row>
    <row r="2211" spans="1:12" ht="13.5" x14ac:dyDescent="0.25">
      <c r="A2211" s="3">
        <v>45224</v>
      </c>
      <c r="B2211" s="2">
        <v>64.295900000000003</v>
      </c>
      <c r="C2211" s="2">
        <v>47.105700188916522</v>
      </c>
      <c r="D2211" s="2">
        <v>0.88314668633519489</v>
      </c>
      <c r="E2211" s="2">
        <v>0.41816580498551248</v>
      </c>
      <c r="F2211" s="2">
        <v>62.8553</v>
      </c>
      <c r="G2211" s="2">
        <v>64.255885000000006</v>
      </c>
      <c r="H2211" s="2">
        <v>66.191696000000022</v>
      </c>
      <c r="I2211" s="2">
        <v>76.473205500000006</v>
      </c>
      <c r="J2211" s="19" t="s">
        <v>48</v>
      </c>
      <c r="K2211" s="19" t="s">
        <v>49</v>
      </c>
      <c r="L2211" s="19" t="s">
        <v>51</v>
      </c>
    </row>
    <row r="2212" spans="1:12" ht="13.5" x14ac:dyDescent="0.25">
      <c r="A2212" s="3">
        <v>45225</v>
      </c>
      <c r="B2212" s="2">
        <v>65.186199999999999</v>
      </c>
      <c r="C2212" s="2">
        <v>52.023445077971694</v>
      </c>
      <c r="D2212" s="2">
        <v>0.79976541140209179</v>
      </c>
      <c r="E2212" s="2">
        <v>0.63148713405899692</v>
      </c>
      <c r="F2212" s="2">
        <v>63.842679999999994</v>
      </c>
      <c r="G2212" s="2">
        <v>64.173604999999995</v>
      </c>
      <c r="H2212" s="2">
        <v>66.184502000000023</v>
      </c>
      <c r="I2212" s="2">
        <v>76.405044500000002</v>
      </c>
      <c r="J2212" s="19" t="s">
        <v>48</v>
      </c>
      <c r="K2212" s="19" t="s">
        <v>49</v>
      </c>
      <c r="L2212" s="19" t="s">
        <v>51</v>
      </c>
    </row>
    <row r="2213" spans="1:12" ht="13.5" x14ac:dyDescent="0.25">
      <c r="A2213" s="3">
        <v>45226</v>
      </c>
      <c r="B2213" s="2">
        <v>65.105199999999996</v>
      </c>
      <c r="C2213" s="2">
        <v>51.553819975630283</v>
      </c>
      <c r="D2213" s="2">
        <v>0.71862036225050474</v>
      </c>
      <c r="E2213" s="2">
        <v>0.79357219383157396</v>
      </c>
      <c r="F2213" s="2">
        <v>64.364239999999995</v>
      </c>
      <c r="G2213" s="2">
        <v>64.146625</v>
      </c>
      <c r="H2213" s="2">
        <v>66.173710000000014</v>
      </c>
      <c r="I2213" s="2">
        <v>76.320698499999992</v>
      </c>
      <c r="J2213" s="19" t="s">
        <v>48</v>
      </c>
      <c r="K2213" s="19" t="s">
        <v>49</v>
      </c>
      <c r="L2213" s="19" t="s">
        <v>51</v>
      </c>
    </row>
    <row r="2214" spans="1:12" ht="13.5" x14ac:dyDescent="0.25">
      <c r="A2214" s="3">
        <v>45229</v>
      </c>
      <c r="B2214" s="2">
        <v>65.015299999999996</v>
      </c>
      <c r="C2214" s="2">
        <v>51.003504697562278</v>
      </c>
      <c r="D2214" s="2">
        <v>0.58535606035394494</v>
      </c>
      <c r="E2214" s="2">
        <v>0.90096049548141788</v>
      </c>
      <c r="F2214" s="2">
        <v>64.777900000000002</v>
      </c>
      <c r="G2214" s="2">
        <v>64.182595000000006</v>
      </c>
      <c r="H2214" s="2">
        <v>66.082706000000016</v>
      </c>
      <c r="I2214" s="2">
        <v>76.251226500000001</v>
      </c>
      <c r="J2214" s="19" t="s">
        <v>48</v>
      </c>
      <c r="K2214" s="19" t="s">
        <v>50</v>
      </c>
      <c r="L2214" s="19" t="s">
        <v>51</v>
      </c>
    </row>
    <row r="2215" spans="1:12" ht="13.5" x14ac:dyDescent="0.25">
      <c r="A2215" s="3">
        <v>45230</v>
      </c>
      <c r="B2215" s="2">
        <v>64.727500000000006</v>
      </c>
      <c r="C2215" s="2">
        <v>49.19312000616442</v>
      </c>
      <c r="D2215" s="2">
        <v>0.21582754963324646</v>
      </c>
      <c r="E2215" s="2">
        <v>0.89892931014053712</v>
      </c>
      <c r="F2215" s="2">
        <v>64.866020000000006</v>
      </c>
      <c r="G2215" s="2">
        <v>64.217664999999997</v>
      </c>
      <c r="H2215" s="2">
        <v>65.992420000000024</v>
      </c>
      <c r="I2215" s="2">
        <v>76.168521500000011</v>
      </c>
      <c r="J2215" s="19" t="s">
        <v>48</v>
      </c>
      <c r="K2215" s="19" t="s">
        <v>50</v>
      </c>
      <c r="L2215" s="19" t="s">
        <v>51</v>
      </c>
    </row>
    <row r="2216" spans="1:12" ht="13.5" x14ac:dyDescent="0.25">
      <c r="A2216" s="3">
        <v>45231</v>
      </c>
      <c r="B2216" s="2">
        <v>62.947000000000003</v>
      </c>
      <c r="C2216" s="2">
        <v>39.784592921886222</v>
      </c>
      <c r="D2216" s="2">
        <v>-0.37958114166796975</v>
      </c>
      <c r="E2216" s="2">
        <v>0.8594617237290002</v>
      </c>
      <c r="F2216" s="2">
        <v>64.596239999999995</v>
      </c>
      <c r="G2216" s="2">
        <v>64.127739999999989</v>
      </c>
      <c r="H2216" s="2">
        <v>65.867424000000028</v>
      </c>
      <c r="I2216" s="2">
        <v>76.080444</v>
      </c>
      <c r="J2216" s="19" t="s">
        <v>54</v>
      </c>
      <c r="K2216" s="19" t="s">
        <v>50</v>
      </c>
      <c r="L2216" s="19" t="s">
        <v>47</v>
      </c>
    </row>
    <row r="2217" spans="1:12" ht="13.5" x14ac:dyDescent="0.25">
      <c r="A2217" s="3">
        <v>45232</v>
      </c>
      <c r="B2217" s="2">
        <v>62.047800000000002</v>
      </c>
      <c r="C2217" s="2">
        <v>36.036120613184345</v>
      </c>
      <c r="D2217" s="2">
        <v>-0.80587933409293555</v>
      </c>
      <c r="E2217" s="2">
        <v>0.88662714579451352</v>
      </c>
      <c r="F2217" s="2">
        <v>63.968560000000004</v>
      </c>
      <c r="G2217" s="2">
        <v>63.956885</v>
      </c>
      <c r="H2217" s="2">
        <v>65.729120000000023</v>
      </c>
      <c r="I2217" s="2">
        <v>75.992023000000003</v>
      </c>
      <c r="J2217" s="19" t="s">
        <v>54</v>
      </c>
      <c r="K2217" s="19" t="s">
        <v>50</v>
      </c>
      <c r="L2217" s="19" t="s">
        <v>47</v>
      </c>
    </row>
    <row r="2218" spans="1:12" ht="13.5" x14ac:dyDescent="0.25">
      <c r="A2218" s="3">
        <v>45233</v>
      </c>
      <c r="B2218" s="2">
        <v>62.938099999999999</v>
      </c>
      <c r="C2218" s="2">
        <v>41.875459488215959</v>
      </c>
      <c r="D2218" s="2">
        <v>-0.87127217050460359</v>
      </c>
      <c r="E2218" s="2">
        <v>0.97353854045920252</v>
      </c>
      <c r="F2218" s="2">
        <v>63.535139999999998</v>
      </c>
      <c r="G2218" s="2">
        <v>63.830545000000008</v>
      </c>
      <c r="H2218" s="2">
        <v>65.621032000000014</v>
      </c>
      <c r="I2218" s="2">
        <v>75.909714999999991</v>
      </c>
      <c r="J2218" s="19" t="s">
        <v>54</v>
      </c>
      <c r="K2218" s="19" t="s">
        <v>50</v>
      </c>
      <c r="L2218" s="19" t="s">
        <v>47</v>
      </c>
    </row>
    <row r="2219" spans="1:12" ht="13.5" x14ac:dyDescent="0.25">
      <c r="A2219" s="3">
        <v>45236</v>
      </c>
      <c r="B2219" s="2">
        <v>61.868000000000002</v>
      </c>
      <c r="C2219" s="2">
        <v>37.450045470602056</v>
      </c>
      <c r="D2219" s="2">
        <v>-0.76916317144817015</v>
      </c>
      <c r="E2219" s="2">
        <v>1.1164459279376249</v>
      </c>
      <c r="F2219" s="2">
        <v>62.905680000000004</v>
      </c>
      <c r="G2219" s="2">
        <v>63.655195000000006</v>
      </c>
      <c r="H2219" s="2">
        <v>65.491722000000024</v>
      </c>
      <c r="I2219" s="2">
        <v>75.816034999999999</v>
      </c>
      <c r="J2219" s="19" t="s">
        <v>54</v>
      </c>
      <c r="K2219" s="19" t="s">
        <v>50</v>
      </c>
      <c r="L2219" s="19" t="s">
        <v>47</v>
      </c>
    </row>
    <row r="2220" spans="1:12" ht="13.5" x14ac:dyDescent="0.25">
      <c r="A2220" s="3">
        <v>45237</v>
      </c>
      <c r="B2220" s="2">
        <v>62.947000000000003</v>
      </c>
      <c r="C2220" s="2">
        <v>43.889116192151981</v>
      </c>
      <c r="D2220" s="2">
        <v>-0.54188901923645005</v>
      </c>
      <c r="E2220" s="2">
        <v>1.2812218787980092</v>
      </c>
      <c r="F2220" s="2">
        <v>62.549579999999992</v>
      </c>
      <c r="G2220" s="2">
        <v>63.538289999999982</v>
      </c>
      <c r="H2220" s="2">
        <v>65.401796000000019</v>
      </c>
      <c r="I2220" s="2">
        <v>75.728580499999993</v>
      </c>
      <c r="J2220" s="19" t="s">
        <v>48</v>
      </c>
      <c r="K2220" s="19" t="s">
        <v>50</v>
      </c>
      <c r="L2220" s="19" t="s">
        <v>53</v>
      </c>
    </row>
    <row r="2221" spans="1:12" ht="13.5" x14ac:dyDescent="0.25">
      <c r="A2221" s="3">
        <v>45238</v>
      </c>
      <c r="B2221" s="2">
        <v>62.947000000000003</v>
      </c>
      <c r="C2221" s="2">
        <v>43.889116192151988</v>
      </c>
      <c r="D2221" s="2">
        <v>-0.34099572027585623</v>
      </c>
      <c r="E2221" s="2">
        <v>1.4427205332058621</v>
      </c>
      <c r="F2221" s="2">
        <v>62.549580000000006</v>
      </c>
      <c r="G2221" s="2">
        <v>63.421385000000008</v>
      </c>
      <c r="H2221" s="2">
        <v>65.303058000000021</v>
      </c>
      <c r="I2221" s="2">
        <v>75.638426499999994</v>
      </c>
      <c r="J2221" s="19" t="s">
        <v>48</v>
      </c>
      <c r="K2221" s="19" t="s">
        <v>50</v>
      </c>
      <c r="L2221" s="19" t="s">
        <v>50</v>
      </c>
    </row>
    <row r="2222" spans="1:12" ht="13.5" x14ac:dyDescent="0.25">
      <c r="A2222" s="3">
        <v>45239</v>
      </c>
      <c r="B2222" s="2">
        <v>62.929099999999998</v>
      </c>
      <c r="C2222" s="2">
        <v>43.802361160713978</v>
      </c>
      <c r="D2222" s="2">
        <v>-2.604745789617624E-2</v>
      </c>
      <c r="E2222" s="2">
        <v>1.5724843816672043</v>
      </c>
      <c r="F2222" s="2">
        <v>62.725840000000005</v>
      </c>
      <c r="G2222" s="2">
        <v>63.303585000000012</v>
      </c>
      <c r="H2222" s="2">
        <v>65.212774000000024</v>
      </c>
      <c r="I2222" s="2">
        <v>75.558523499999993</v>
      </c>
      <c r="J2222" s="19" t="s">
        <v>54</v>
      </c>
      <c r="K2222" s="19" t="s">
        <v>50</v>
      </c>
      <c r="L2222" s="19" t="s">
        <v>55</v>
      </c>
    </row>
    <row r="2223" spans="1:12" ht="13.5" x14ac:dyDescent="0.25">
      <c r="A2223" s="3">
        <v>45240</v>
      </c>
      <c r="B2223" s="2">
        <v>62.947000000000003</v>
      </c>
      <c r="C2223" s="2">
        <v>43.921737174057299</v>
      </c>
      <c r="D2223" s="2">
        <v>0.23293818878757122</v>
      </c>
      <c r="E2223" s="2">
        <v>1.7126658380337991</v>
      </c>
      <c r="F2223" s="2">
        <v>62.727620000000002</v>
      </c>
      <c r="G2223" s="2">
        <v>63.191175000000001</v>
      </c>
      <c r="H2223" s="2">
        <v>65.110440000000011</v>
      </c>
      <c r="I2223" s="2">
        <v>75.474598499999999</v>
      </c>
      <c r="J2223" s="19" t="s">
        <v>54</v>
      </c>
      <c r="K2223" s="19" t="s">
        <v>50</v>
      </c>
      <c r="L2223" s="19" t="s">
        <v>55</v>
      </c>
    </row>
    <row r="2224" spans="1:12" ht="13.5" x14ac:dyDescent="0.25">
      <c r="A2224" s="3">
        <v>45243</v>
      </c>
      <c r="B2224" s="2">
        <v>62.938099999999999</v>
      </c>
      <c r="C2224" s="2">
        <v>43.871836492679776</v>
      </c>
      <c r="D2224" s="2">
        <v>0.44461596680147863</v>
      </c>
      <c r="E2224" s="2">
        <v>1.8265282125530597</v>
      </c>
      <c r="F2224" s="2">
        <v>62.941640000000007</v>
      </c>
      <c r="G2224" s="2">
        <v>63.100805000000001</v>
      </c>
      <c r="H2224" s="2">
        <v>65.007928000000007</v>
      </c>
      <c r="I2224" s="2">
        <v>75.384898500000006</v>
      </c>
      <c r="J2224" s="19" t="s">
        <v>54</v>
      </c>
      <c r="K2224" s="19" t="s">
        <v>50</v>
      </c>
      <c r="L2224" s="19" t="s">
        <v>55</v>
      </c>
    </row>
    <row r="2225" spans="1:12" ht="13.5" x14ac:dyDescent="0.25">
      <c r="A2225" s="3">
        <v>45244</v>
      </c>
      <c r="B2225" s="2">
        <v>62.938099999999999</v>
      </c>
      <c r="C2225" s="2">
        <v>43.871836492679776</v>
      </c>
      <c r="D2225" s="2">
        <v>0.58478840294569778</v>
      </c>
      <c r="E2225" s="2">
        <v>1.8961857771930872</v>
      </c>
      <c r="F2225" s="2">
        <v>62.939859999999996</v>
      </c>
      <c r="G2225" s="2">
        <v>63.100360000000002</v>
      </c>
      <c r="H2225" s="2">
        <v>64.926818000000011</v>
      </c>
      <c r="I2225" s="2">
        <v>75.300928999999996</v>
      </c>
      <c r="J2225" s="19" t="s">
        <v>54</v>
      </c>
      <c r="K2225" s="19" t="s">
        <v>50</v>
      </c>
      <c r="L2225" s="19" t="s">
        <v>47</v>
      </c>
    </row>
    <row r="2226" spans="1:12" ht="13.5" x14ac:dyDescent="0.25">
      <c r="A2226" s="3">
        <v>45245</v>
      </c>
      <c r="B2226" s="2">
        <v>62.272599999999997</v>
      </c>
      <c r="C2226" s="2">
        <v>39.936974145863481</v>
      </c>
      <c r="D2226" s="2">
        <v>0.48371109903651188</v>
      </c>
      <c r="E2226" s="2">
        <v>1.8792749487146989</v>
      </c>
      <c r="F2226" s="2">
        <v>62.80498</v>
      </c>
      <c r="G2226" s="2">
        <v>63.201525000000004</v>
      </c>
      <c r="H2226" s="2">
        <v>64.823403999999996</v>
      </c>
      <c r="I2226" s="2">
        <v>75.213632000000004</v>
      </c>
      <c r="J2226" s="19" t="s">
        <v>54</v>
      </c>
      <c r="K2226" s="19" t="s">
        <v>50</v>
      </c>
      <c r="L2226" s="19" t="s">
        <v>47</v>
      </c>
    </row>
    <row r="2227" spans="1:12" ht="13.5" x14ac:dyDescent="0.25">
      <c r="A2227" s="3">
        <v>45246</v>
      </c>
      <c r="B2227" s="2">
        <v>62.047800000000002</v>
      </c>
      <c r="C2227" s="2">
        <v>38.675122332784007</v>
      </c>
      <c r="D2227" s="2">
        <v>0.28500596236650466</v>
      </c>
      <c r="E2227" s="2">
        <v>1.7233705384670235</v>
      </c>
      <c r="F2227" s="2">
        <v>62.628720000000001</v>
      </c>
      <c r="G2227" s="2">
        <v>63.291450000000012</v>
      </c>
      <c r="H2227" s="2">
        <v>64.737075999999988</v>
      </c>
      <c r="I2227" s="2">
        <v>75.124380500000001</v>
      </c>
      <c r="J2227" s="19" t="s">
        <v>54</v>
      </c>
      <c r="K2227" s="19" t="s">
        <v>50</v>
      </c>
      <c r="L2227" s="19" t="s">
        <v>47</v>
      </c>
    </row>
    <row r="2228" spans="1:12" ht="13.5" x14ac:dyDescent="0.25">
      <c r="A2228" s="3">
        <v>45247</v>
      </c>
      <c r="B2228" s="2">
        <v>62.047800000000002</v>
      </c>
      <c r="C2228" s="2">
        <v>38.675122332784007</v>
      </c>
      <c r="D2228" s="2">
        <v>0.26304659930747221</v>
      </c>
      <c r="E2228" s="2">
        <v>1.3562182556510867</v>
      </c>
      <c r="F2228" s="2">
        <v>62.448879999999996</v>
      </c>
      <c r="G2228" s="2">
        <v>63.268970000000003</v>
      </c>
      <c r="H2228" s="2">
        <v>64.652547999999982</v>
      </c>
      <c r="I2228" s="2">
        <v>75.031890000000004</v>
      </c>
      <c r="J2228" s="19" t="s">
        <v>54</v>
      </c>
      <c r="K2228" s="19" t="s">
        <v>50</v>
      </c>
      <c r="L2228" s="19" t="s">
        <v>47</v>
      </c>
    </row>
    <row r="2229" spans="1:12" ht="13.5" x14ac:dyDescent="0.25">
      <c r="A2229" s="3">
        <v>45250</v>
      </c>
      <c r="B2229" s="2">
        <v>62.947000000000003</v>
      </c>
      <c r="C2229" s="2">
        <v>46.514768108206923</v>
      </c>
      <c r="D2229" s="2">
        <v>2.1751980394469683E-2</v>
      </c>
      <c r="E2229" s="2">
        <v>0.82419262649405356</v>
      </c>
      <c r="F2229" s="2">
        <v>62.450659999999992</v>
      </c>
      <c r="G2229" s="2">
        <v>63.268969999999989</v>
      </c>
      <c r="H2229" s="2">
        <v>64.562621999999976</v>
      </c>
      <c r="I2229" s="2">
        <v>74.942566500000012</v>
      </c>
      <c r="J2229" s="19" t="s">
        <v>54</v>
      </c>
      <c r="K2229" s="19" t="s">
        <v>50</v>
      </c>
      <c r="L2229" s="19" t="s">
        <v>55</v>
      </c>
    </row>
    <row r="2230" spans="1:12" ht="13.5" x14ac:dyDescent="0.25">
      <c r="A2230" s="3">
        <v>45251</v>
      </c>
      <c r="B2230" s="2">
        <v>62.272599999999997</v>
      </c>
      <c r="C2230" s="2">
        <v>42.161442445080311</v>
      </c>
      <c r="D2230" s="2">
        <v>3.6114863235916062E-2</v>
      </c>
      <c r="E2230" s="2">
        <v>0.17813514913261519</v>
      </c>
      <c r="F2230" s="2">
        <v>62.31756</v>
      </c>
      <c r="G2230" s="2">
        <v>63.168255000000009</v>
      </c>
      <c r="H2230" s="2">
        <v>64.459207999999975</v>
      </c>
      <c r="I2230" s="2">
        <v>74.858592000000002</v>
      </c>
      <c r="J2230" s="19" t="s">
        <v>54</v>
      </c>
      <c r="K2230" s="19" t="s">
        <v>50</v>
      </c>
      <c r="L2230" s="19" t="s">
        <v>47</v>
      </c>
    </row>
    <row r="2231" spans="1:12" ht="13.5" x14ac:dyDescent="0.25">
      <c r="A2231" s="3">
        <v>45252</v>
      </c>
      <c r="B2231" s="2">
        <v>64.286900000000003</v>
      </c>
      <c r="C2231" s="2">
        <v>55.544304001390962</v>
      </c>
      <c r="D2231" s="2">
        <v>-9.4565668591847896E-2</v>
      </c>
      <c r="E2231" s="2">
        <v>-0.54178858788929429</v>
      </c>
      <c r="F2231" s="2">
        <v>62.720420000000004</v>
      </c>
      <c r="G2231" s="2">
        <v>63.167805000000008</v>
      </c>
      <c r="H2231" s="2">
        <v>64.396259999999984</v>
      </c>
      <c r="I2231" s="2">
        <v>74.777214000000001</v>
      </c>
      <c r="J2231" s="19" t="s">
        <v>54</v>
      </c>
      <c r="K2231" s="19" t="s">
        <v>50</v>
      </c>
      <c r="L2231" s="19" t="s">
        <v>55</v>
      </c>
    </row>
    <row r="2232" spans="1:12" ht="13.5" x14ac:dyDescent="0.25">
      <c r="A2232" s="3">
        <v>45253</v>
      </c>
      <c r="B2232" s="2">
        <v>64.655600000000007</v>
      </c>
      <c r="C2232" s="2">
        <v>57.483504268085433</v>
      </c>
      <c r="D2232" s="2">
        <v>-0.24120750214816411</v>
      </c>
      <c r="E2232" s="2">
        <v>-1.252673662500349</v>
      </c>
      <c r="F2232" s="2">
        <v>63.241979999999998</v>
      </c>
      <c r="G2232" s="2">
        <v>63.141275000000007</v>
      </c>
      <c r="H2232" s="2">
        <v>64.340685999999991</v>
      </c>
      <c r="I2232" s="2">
        <v>74.70183200000001</v>
      </c>
      <c r="J2232" s="19" t="s">
        <v>48</v>
      </c>
      <c r="K2232" s="19" t="s">
        <v>50</v>
      </c>
      <c r="L2232" s="19" t="s">
        <v>51</v>
      </c>
    </row>
    <row r="2233" spans="1:12" ht="13.5" x14ac:dyDescent="0.25">
      <c r="A2233" s="3">
        <v>45254</v>
      </c>
      <c r="B2233" s="2">
        <v>64.745500000000007</v>
      </c>
      <c r="C2233" s="2">
        <v>57.964983663257954</v>
      </c>
      <c r="D2233" s="2">
        <v>-0.37692965092136888</v>
      </c>
      <c r="E2233" s="2">
        <v>-2.0256122697802565</v>
      </c>
      <c r="F2233" s="2">
        <v>63.78152</v>
      </c>
      <c r="G2233" s="2">
        <v>63.123290000000011</v>
      </c>
      <c r="H2233" s="2">
        <v>64.286909999999992</v>
      </c>
      <c r="I2233" s="2">
        <v>74.629806500000015</v>
      </c>
      <c r="J2233" s="19" t="s">
        <v>48</v>
      </c>
      <c r="K2233" s="19" t="s">
        <v>50</v>
      </c>
      <c r="L2233" s="19" t="s">
        <v>51</v>
      </c>
    </row>
    <row r="2234" spans="1:12" ht="13.5" x14ac:dyDescent="0.25">
      <c r="A2234" s="3">
        <v>45257</v>
      </c>
      <c r="B2234" s="2">
        <v>64.736500000000007</v>
      </c>
      <c r="C2234" s="2">
        <v>57.894299267964222</v>
      </c>
      <c r="D2234" s="2">
        <v>-0.50016746376736876</v>
      </c>
      <c r="E2234" s="2">
        <v>-2.7956182759130792</v>
      </c>
      <c r="F2234" s="2">
        <v>64.139420000000001</v>
      </c>
      <c r="G2234" s="2">
        <v>63.109350000000006</v>
      </c>
      <c r="H2234" s="2">
        <v>64.250759999999985</v>
      </c>
      <c r="I2234" s="2">
        <v>74.554829000000026</v>
      </c>
      <c r="J2234" s="19" t="s">
        <v>48</v>
      </c>
      <c r="K2234" s="19" t="s">
        <v>50</v>
      </c>
      <c r="L2234" s="19" t="s">
        <v>51</v>
      </c>
    </row>
    <row r="2235" spans="1:12" ht="13.5" x14ac:dyDescent="0.25">
      <c r="A2235" s="3">
        <v>45258</v>
      </c>
      <c r="B2235" s="2">
        <v>62.542400000000001</v>
      </c>
      <c r="C2235" s="2">
        <v>43.854262812451523</v>
      </c>
      <c r="D2235" s="2">
        <v>-0.44899005259239289</v>
      </c>
      <c r="E2235" s="2">
        <v>-3.4965066256757247</v>
      </c>
      <c r="F2235" s="2">
        <v>64.193379999999991</v>
      </c>
      <c r="G2235" s="2">
        <v>63.000095000000009</v>
      </c>
      <c r="H2235" s="2">
        <v>64.170727999999983</v>
      </c>
      <c r="I2235" s="2">
        <v>74.468922500000033</v>
      </c>
      <c r="J2235" s="19" t="s">
        <v>48</v>
      </c>
      <c r="K2235" s="19" t="s">
        <v>50</v>
      </c>
      <c r="L2235" s="19" t="s">
        <v>51</v>
      </c>
    </row>
    <row r="2236" spans="1:12" ht="13.5" x14ac:dyDescent="0.25">
      <c r="A2236" s="3">
        <v>45259</v>
      </c>
      <c r="B2236" s="2">
        <v>63.846299999999999</v>
      </c>
      <c r="C2236" s="2">
        <v>51.397587658988549</v>
      </c>
      <c r="D2236" s="2">
        <v>-0.59823749338017507</v>
      </c>
      <c r="E2236" s="2">
        <v>-4.0447264986930351</v>
      </c>
      <c r="F2236" s="2">
        <v>64.105260000000001</v>
      </c>
      <c r="G2236" s="2">
        <v>63.045060000000014</v>
      </c>
      <c r="H2236" s="2">
        <v>64.102385999999981</v>
      </c>
      <c r="I2236" s="2">
        <v>74.393190000000033</v>
      </c>
      <c r="J2236" s="19" t="s">
        <v>48</v>
      </c>
      <c r="K2236" s="19" t="s">
        <v>50</v>
      </c>
      <c r="L2236" s="19" t="s">
        <v>53</v>
      </c>
    </row>
    <row r="2237" spans="1:12" ht="13.5" x14ac:dyDescent="0.25">
      <c r="A2237" s="3">
        <v>45260</v>
      </c>
      <c r="B2237" s="2">
        <v>62.677300000000002</v>
      </c>
      <c r="C2237" s="2">
        <v>45.495936436484868</v>
      </c>
      <c r="D2237" s="2">
        <v>-0.67427765361696856</v>
      </c>
      <c r="E2237" s="2">
        <v>-4.2671000704384179</v>
      </c>
      <c r="F2237" s="2">
        <v>63.709600000000002</v>
      </c>
      <c r="G2237" s="2">
        <v>63.076535000000014</v>
      </c>
      <c r="H2237" s="2">
        <v>64.010663999999991</v>
      </c>
      <c r="I2237" s="2">
        <v>74.30999300000002</v>
      </c>
      <c r="J2237" s="19" t="s">
        <v>54</v>
      </c>
      <c r="K2237" s="19" t="s">
        <v>50</v>
      </c>
      <c r="L2237" s="19" t="s">
        <v>47</v>
      </c>
    </row>
    <row r="2238" spans="1:12" ht="13.5" x14ac:dyDescent="0.25">
      <c r="A2238" s="3">
        <v>45261</v>
      </c>
      <c r="B2238" s="2">
        <v>64.655600000000007</v>
      </c>
      <c r="C2238" s="2">
        <v>54.927878556028809</v>
      </c>
      <c r="D2238" s="2">
        <v>-0.87988373182395918</v>
      </c>
      <c r="E2238" s="2">
        <v>-4.1055435565533465</v>
      </c>
      <c r="F2238" s="2">
        <v>63.69162</v>
      </c>
      <c r="G2238" s="2">
        <v>63.162410000000008</v>
      </c>
      <c r="H2238" s="2">
        <v>63.958507999999995</v>
      </c>
      <c r="I2238" s="2">
        <v>74.234611000000029</v>
      </c>
      <c r="J2238" s="19" t="s">
        <v>54</v>
      </c>
      <c r="K2238" s="19" t="s">
        <v>50</v>
      </c>
      <c r="L2238" s="19" t="s">
        <v>47</v>
      </c>
    </row>
    <row r="2239" spans="1:12" ht="13.5" x14ac:dyDescent="0.25">
      <c r="A2239" s="3">
        <v>45264</v>
      </c>
      <c r="B2239" s="2">
        <v>66.543999999999997</v>
      </c>
      <c r="C2239" s="2">
        <v>61.734959914389506</v>
      </c>
      <c r="D2239" s="2">
        <v>-1.0622054884610677</v>
      </c>
      <c r="E2239" s="2">
        <v>-3.7479949804789388</v>
      </c>
      <c r="F2239" s="2">
        <v>64.053120000000007</v>
      </c>
      <c r="G2239" s="2">
        <v>63.396210000000018</v>
      </c>
      <c r="H2239" s="2">
        <v>63.944119999999984</v>
      </c>
      <c r="I2239" s="2">
        <v>74.168671000000018</v>
      </c>
      <c r="J2239" s="19" t="s">
        <v>48</v>
      </c>
      <c r="K2239" s="19" t="s">
        <v>50</v>
      </c>
      <c r="L2239" s="19" t="s">
        <v>51</v>
      </c>
    </row>
    <row r="2240" spans="1:12" ht="13.5" x14ac:dyDescent="0.25">
      <c r="A2240" s="3">
        <v>45265</v>
      </c>
      <c r="B2240" s="2">
        <v>65.644800000000004</v>
      </c>
      <c r="C2240" s="2">
        <v>57.297488983126485</v>
      </c>
      <c r="D2240" s="2">
        <v>-1.2710831554735051</v>
      </c>
      <c r="E2240" s="2">
        <v>-3.2814211170362428</v>
      </c>
      <c r="F2240" s="2">
        <v>64.673600000000008</v>
      </c>
      <c r="G2240" s="2">
        <v>63.531100000000016</v>
      </c>
      <c r="H2240" s="2">
        <v>63.91372599999999</v>
      </c>
      <c r="I2240" s="2">
        <v>74.096865000000022</v>
      </c>
      <c r="J2240" s="19" t="s">
        <v>48</v>
      </c>
      <c r="K2240" s="19" t="s">
        <v>50</v>
      </c>
      <c r="L2240" s="19" t="s">
        <v>51</v>
      </c>
    </row>
    <row r="2241" spans="1:12" ht="13.5" x14ac:dyDescent="0.25">
      <c r="A2241" s="3">
        <v>45266</v>
      </c>
      <c r="B2241" s="2">
        <v>65.644800000000004</v>
      </c>
      <c r="C2241" s="2">
        <v>57.297488983126485</v>
      </c>
      <c r="D2241" s="2">
        <v>-1.1487857930989236</v>
      </c>
      <c r="E2241" s="2">
        <v>-2.7244449144844118</v>
      </c>
      <c r="F2241" s="2">
        <v>65.033300000000011</v>
      </c>
      <c r="G2241" s="2">
        <v>63.665990000000008</v>
      </c>
      <c r="H2241" s="2">
        <v>63.883331999999989</v>
      </c>
      <c r="I2241" s="2">
        <v>74.029751500000017</v>
      </c>
      <c r="J2241" s="19" t="s">
        <v>48</v>
      </c>
      <c r="K2241" s="19" t="s">
        <v>50</v>
      </c>
      <c r="L2241" s="19" t="s">
        <v>51</v>
      </c>
    </row>
    <row r="2242" spans="1:12" ht="13.5" x14ac:dyDescent="0.25">
      <c r="A2242" s="3">
        <v>45267</v>
      </c>
      <c r="B2242" s="2">
        <v>65.644800000000004</v>
      </c>
      <c r="C2242" s="2">
        <v>57.297488983126485</v>
      </c>
      <c r="D2242" s="2">
        <v>-0.99862876225731156</v>
      </c>
      <c r="E2242" s="2">
        <v>-2.1214201979478391</v>
      </c>
      <c r="F2242" s="2">
        <v>65.626800000000003</v>
      </c>
      <c r="G2242" s="2">
        <v>63.801775000000021</v>
      </c>
      <c r="H2242" s="2">
        <v>63.859591999999992</v>
      </c>
      <c r="I2242" s="2">
        <v>73.957613000000023</v>
      </c>
      <c r="J2242" s="19" t="s">
        <v>48</v>
      </c>
      <c r="K2242" s="19" t="s">
        <v>50</v>
      </c>
      <c r="L2242" s="19" t="s">
        <v>51</v>
      </c>
    </row>
    <row r="2243" spans="1:12" ht="13.5" x14ac:dyDescent="0.25">
      <c r="A2243" s="3">
        <v>45268</v>
      </c>
      <c r="B2243" s="2">
        <v>65.635800000000003</v>
      </c>
      <c r="C2243" s="2">
        <v>57.246050264731281</v>
      </c>
      <c r="D2243" s="2">
        <v>-0.86637947869471787</v>
      </c>
      <c r="E2243" s="2">
        <v>-1.5134798277054877</v>
      </c>
      <c r="F2243" s="2">
        <v>65.822840000000014</v>
      </c>
      <c r="G2243" s="2">
        <v>63.936215000000004</v>
      </c>
      <c r="H2243" s="2">
        <v>63.859411999999992</v>
      </c>
      <c r="I2243" s="2">
        <v>73.883436500000016</v>
      </c>
      <c r="J2243" s="19" t="s">
        <v>48</v>
      </c>
      <c r="K2243" s="19" t="s">
        <v>50</v>
      </c>
      <c r="L2243" s="19" t="s">
        <v>51</v>
      </c>
    </row>
    <row r="2244" spans="1:12" ht="13.5" x14ac:dyDescent="0.25">
      <c r="A2244" s="3">
        <v>45271</v>
      </c>
      <c r="B2244" s="2">
        <v>65.4559</v>
      </c>
      <c r="C2244" s="2">
        <v>56.160723333318955</v>
      </c>
      <c r="D2244" s="2">
        <v>-0.75109665563348216</v>
      </c>
      <c r="E2244" s="2">
        <v>-0.79194958605294463</v>
      </c>
      <c r="F2244" s="2">
        <v>65.605220000000003</v>
      </c>
      <c r="G2244" s="2">
        <v>64.062105000000003</v>
      </c>
      <c r="H2244" s="2">
        <v>63.882612000000002</v>
      </c>
      <c r="I2244" s="2">
        <v>73.812056000000027</v>
      </c>
      <c r="J2244" s="19" t="s">
        <v>54</v>
      </c>
      <c r="K2244" s="19" t="s">
        <v>50</v>
      </c>
      <c r="L2244" s="19" t="s">
        <v>47</v>
      </c>
    </row>
    <row r="2245" spans="1:12" ht="13.5" x14ac:dyDescent="0.25">
      <c r="A2245" s="3">
        <v>45272</v>
      </c>
      <c r="B2245" s="2">
        <v>65.4559</v>
      </c>
      <c r="C2245" s="2">
        <v>56.160723333318955</v>
      </c>
      <c r="D2245" s="2">
        <v>-0.99796798621930805</v>
      </c>
      <c r="E2245" s="2">
        <v>-6.2914914392775523E-2</v>
      </c>
      <c r="F2245" s="2">
        <v>65.567440000000005</v>
      </c>
      <c r="G2245" s="2">
        <v>64.187995000000001</v>
      </c>
      <c r="H2245" s="2">
        <v>63.911207999999995</v>
      </c>
      <c r="I2245" s="2">
        <v>73.73278550000002</v>
      </c>
      <c r="J2245" s="19" t="s">
        <v>54</v>
      </c>
      <c r="K2245" s="19" t="s">
        <v>50</v>
      </c>
      <c r="L2245" s="19" t="s">
        <v>47</v>
      </c>
    </row>
    <row r="2246" spans="1:12" ht="13.5" x14ac:dyDescent="0.25">
      <c r="A2246" s="3">
        <v>45273</v>
      </c>
      <c r="B2246" s="2">
        <v>65.393000000000001</v>
      </c>
      <c r="C2246" s="2">
        <v>55.732263041502762</v>
      </c>
      <c r="D2246" s="2">
        <v>-1.0079558607669696</v>
      </c>
      <c r="E2246" s="2">
        <v>0.70564063639743213</v>
      </c>
      <c r="F2246" s="2">
        <v>65.517079999999993</v>
      </c>
      <c r="G2246" s="2">
        <v>64.344014999999999</v>
      </c>
      <c r="H2246" s="2">
        <v>63.924157999999998</v>
      </c>
      <c r="I2246" s="2">
        <v>73.649089500000017</v>
      </c>
      <c r="J2246" s="19" t="s">
        <v>54</v>
      </c>
      <c r="K2246" s="19" t="s">
        <v>50</v>
      </c>
      <c r="L2246" s="19" t="s">
        <v>47</v>
      </c>
    </row>
    <row r="2247" spans="1:12" ht="13.5" x14ac:dyDescent="0.25">
      <c r="A2247" s="3">
        <v>45274</v>
      </c>
      <c r="B2247" s="2">
        <v>64.745500000000007</v>
      </c>
      <c r="C2247" s="2">
        <v>51.386179900226701</v>
      </c>
      <c r="D2247" s="2">
        <v>-1.1538038438368687</v>
      </c>
      <c r="E2247" s="2">
        <v>1.5512892321020324</v>
      </c>
      <c r="F2247" s="2">
        <v>65.337220000000002</v>
      </c>
      <c r="G2247" s="2">
        <v>64.478899999999996</v>
      </c>
      <c r="H2247" s="2">
        <v>63.909770000000002</v>
      </c>
      <c r="I2247" s="2">
        <v>73.562322000000023</v>
      </c>
      <c r="J2247" s="19" t="s">
        <v>54</v>
      </c>
      <c r="K2247" s="19" t="s">
        <v>50</v>
      </c>
      <c r="L2247" s="19" t="s">
        <v>47</v>
      </c>
    </row>
    <row r="2248" spans="1:12" ht="13.5" x14ac:dyDescent="0.25">
      <c r="A2248" s="3">
        <v>45275</v>
      </c>
      <c r="B2248" s="2">
        <v>65.1952</v>
      </c>
      <c r="C2248" s="2">
        <v>54.065345768490154</v>
      </c>
      <c r="D2248" s="2">
        <v>-1.0074499406142934</v>
      </c>
      <c r="E2248" s="2">
        <v>2.3267458743437288</v>
      </c>
      <c r="F2248" s="2">
        <v>65.249099999999999</v>
      </c>
      <c r="G2248" s="2">
        <v>64.63627000000001</v>
      </c>
      <c r="H2248" s="2">
        <v>63.904375999999999</v>
      </c>
      <c r="I2248" s="2">
        <v>73.477803000000037</v>
      </c>
      <c r="J2248" s="19" t="s">
        <v>54</v>
      </c>
      <c r="K2248" s="19" t="s">
        <v>50</v>
      </c>
      <c r="L2248" s="19" t="s">
        <v>47</v>
      </c>
    </row>
    <row r="2249" spans="1:12" ht="13.5" x14ac:dyDescent="0.25">
      <c r="A2249" s="3">
        <v>45278</v>
      </c>
      <c r="B2249" s="2">
        <v>65.1952</v>
      </c>
      <c r="C2249" s="2">
        <v>54.065345768490154</v>
      </c>
      <c r="D2249" s="2">
        <v>-0.59693050144430515</v>
      </c>
      <c r="E2249" s="2">
        <v>3.0791754263331113</v>
      </c>
      <c r="F2249" s="2">
        <v>65.196960000000004</v>
      </c>
      <c r="G2249" s="2">
        <v>64.748680000000007</v>
      </c>
      <c r="H2249" s="2">
        <v>63.900780000000005</v>
      </c>
      <c r="I2249" s="2">
        <v>73.393325500000032</v>
      </c>
      <c r="J2249" s="19" t="s">
        <v>54</v>
      </c>
      <c r="K2249" s="19" t="s">
        <v>50</v>
      </c>
      <c r="L2249" s="19" t="s">
        <v>47</v>
      </c>
    </row>
    <row r="2250" spans="1:12" ht="13.5" x14ac:dyDescent="0.25">
      <c r="A2250" s="3">
        <v>45279</v>
      </c>
      <c r="B2250" s="2">
        <v>63.216799999999999</v>
      </c>
      <c r="C2250" s="2">
        <v>42.199307194147011</v>
      </c>
      <c r="D2250" s="2">
        <v>-0.24491520863084304</v>
      </c>
      <c r="E2250" s="2">
        <v>3.8414405226154287</v>
      </c>
      <c r="F2250" s="2">
        <v>64.749139999999997</v>
      </c>
      <c r="G2250" s="2">
        <v>64.79589</v>
      </c>
      <c r="H2250" s="2">
        <v>63.859414000000008</v>
      </c>
      <c r="I2250" s="2">
        <v>73.300368000000034</v>
      </c>
      <c r="J2250" s="19" t="s">
        <v>54</v>
      </c>
      <c r="K2250" s="19" t="s">
        <v>50</v>
      </c>
      <c r="L2250" s="19" t="s">
        <v>47</v>
      </c>
    </row>
    <row r="2251" spans="1:12" ht="13.5" x14ac:dyDescent="0.25">
      <c r="A2251" s="3">
        <v>45280</v>
      </c>
      <c r="B2251" s="2">
        <v>65.1952</v>
      </c>
      <c r="C2251" s="2">
        <v>53.249250137571828</v>
      </c>
      <c r="D2251" s="2">
        <v>-8.5207327268378208E-2</v>
      </c>
      <c r="E2251" s="2">
        <v>4.5818919139255492</v>
      </c>
      <c r="F2251" s="2">
        <v>64.709579999999988</v>
      </c>
      <c r="G2251" s="2">
        <v>64.841305000000006</v>
      </c>
      <c r="H2251" s="2">
        <v>63.857616000000014</v>
      </c>
      <c r="I2251" s="2">
        <v>73.217302500000031</v>
      </c>
      <c r="J2251" s="19" t="s">
        <v>54</v>
      </c>
      <c r="K2251" s="19" t="s">
        <v>50</v>
      </c>
      <c r="L2251" s="19" t="s">
        <v>47</v>
      </c>
    </row>
    <row r="2252" spans="1:12" ht="13.5" x14ac:dyDescent="0.25">
      <c r="A2252" s="3">
        <v>45281</v>
      </c>
      <c r="B2252" s="2">
        <v>64.295900000000003</v>
      </c>
      <c r="C2252" s="2">
        <v>48.692413432642496</v>
      </c>
      <c r="D2252" s="2">
        <v>0.11262941542037197</v>
      </c>
      <c r="E2252" s="2">
        <v>5.2931396749646442</v>
      </c>
      <c r="F2252" s="2">
        <v>64.61966000000001</v>
      </c>
      <c r="G2252" s="2">
        <v>64.82332000000001</v>
      </c>
      <c r="H2252" s="2">
        <v>63.83783200000002</v>
      </c>
      <c r="I2252" s="2">
        <v>73.129740500000025</v>
      </c>
      <c r="J2252" s="19" t="s">
        <v>48</v>
      </c>
      <c r="K2252" s="19" t="s">
        <v>50</v>
      </c>
      <c r="L2252" s="19" t="s">
        <v>53</v>
      </c>
    </row>
    <row r="2253" spans="1:12" ht="13.5" x14ac:dyDescent="0.25">
      <c r="A2253" s="3">
        <v>45282</v>
      </c>
      <c r="B2253" s="2">
        <v>65.186199999999999</v>
      </c>
      <c r="C2253" s="2">
        <v>52.982137109958899</v>
      </c>
      <c r="D2253" s="2">
        <v>0.21438550253638766</v>
      </c>
      <c r="E2253" s="2">
        <v>5.9048574382752026</v>
      </c>
      <c r="F2253" s="2">
        <v>64.617859999999993</v>
      </c>
      <c r="G2253" s="2">
        <v>64.845355000000012</v>
      </c>
      <c r="H2253" s="2">
        <v>63.83765200000002</v>
      </c>
      <c r="I2253" s="2">
        <v>73.042892500000022</v>
      </c>
      <c r="J2253" s="19" t="s">
        <v>48</v>
      </c>
      <c r="K2253" s="19" t="s">
        <v>50</v>
      </c>
      <c r="L2253" s="19" t="s">
        <v>53</v>
      </c>
    </row>
    <row r="2254" spans="1:12" ht="13.5" x14ac:dyDescent="0.25">
      <c r="A2254" s="3">
        <v>45285</v>
      </c>
      <c r="B2254" s="2">
        <v>64.745500000000007</v>
      </c>
      <c r="C2254" s="2">
        <v>50.721498365899343</v>
      </c>
      <c r="D2254" s="2">
        <v>0.30175696107416172</v>
      </c>
      <c r="E2254" s="2">
        <v>6.1549496394894296</v>
      </c>
      <c r="F2254" s="2">
        <v>64.527919999999995</v>
      </c>
      <c r="G2254" s="2">
        <v>64.845805000000013</v>
      </c>
      <c r="H2254" s="2">
        <v>63.83765200000002</v>
      </c>
      <c r="I2254" s="2">
        <v>72.952595000000031</v>
      </c>
      <c r="J2254" s="19" t="s">
        <v>48</v>
      </c>
      <c r="K2254" s="19" t="s">
        <v>50</v>
      </c>
      <c r="L2254" s="19" t="s">
        <v>53</v>
      </c>
    </row>
    <row r="2255" spans="1:12" ht="13.5" x14ac:dyDescent="0.25">
      <c r="A2255" s="3">
        <v>45286</v>
      </c>
      <c r="B2255" s="2">
        <v>64.295900000000003</v>
      </c>
      <c r="C2255" s="2">
        <v>48.450244883565333</v>
      </c>
      <c r="D2255" s="2">
        <v>0.40817098743767133</v>
      </c>
      <c r="E2255" s="2">
        <v>6.2369123823699617</v>
      </c>
      <c r="F2255" s="2">
        <v>64.743740000000003</v>
      </c>
      <c r="G2255" s="2">
        <v>64.933480000000031</v>
      </c>
      <c r="H2255" s="2">
        <v>63.864630000000012</v>
      </c>
      <c r="I2255" s="2">
        <v>72.858845500000044</v>
      </c>
      <c r="J2255" s="19" t="s">
        <v>54</v>
      </c>
      <c r="K2255" s="19" t="s">
        <v>50</v>
      </c>
      <c r="L2255" s="19" t="s">
        <v>55</v>
      </c>
    </row>
    <row r="2256" spans="1:12" ht="13.5" x14ac:dyDescent="0.25">
      <c r="A2256" s="3">
        <v>45287</v>
      </c>
      <c r="B2256" s="2">
        <v>64.295900000000003</v>
      </c>
      <c r="C2256" s="2">
        <v>48.450244883565333</v>
      </c>
      <c r="D2256" s="2">
        <v>0.49043472903370855</v>
      </c>
      <c r="E2256" s="2">
        <v>5.9507681018649956</v>
      </c>
      <c r="F2256" s="2">
        <v>64.563880000000012</v>
      </c>
      <c r="G2256" s="2">
        <v>64.955960000000033</v>
      </c>
      <c r="H2256" s="2">
        <v>63.945562000000017</v>
      </c>
      <c r="I2256" s="2">
        <v>72.765096000000042</v>
      </c>
      <c r="J2256" s="19" t="s">
        <v>54</v>
      </c>
      <c r="K2256" s="19" t="s">
        <v>50</v>
      </c>
      <c r="L2256" s="19" t="s">
        <v>47</v>
      </c>
    </row>
    <row r="2257" spans="1:12" ht="13.5" x14ac:dyDescent="0.25">
      <c r="A2257" s="3">
        <v>45288</v>
      </c>
      <c r="B2257" s="2">
        <v>62.947000000000003</v>
      </c>
      <c r="C2257" s="2">
        <v>41.918853012342694</v>
      </c>
      <c r="D2257" s="2">
        <v>0.56210307667696213</v>
      </c>
      <c r="E2257" s="2">
        <v>5.2465451180409115</v>
      </c>
      <c r="F2257" s="2">
        <v>64.2941</v>
      </c>
      <c r="G2257" s="2">
        <v>64.969445000000022</v>
      </c>
      <c r="H2257" s="2">
        <v>63.999516000000021</v>
      </c>
      <c r="I2257" s="2">
        <v>72.664602000000045</v>
      </c>
      <c r="J2257" s="19" t="s">
        <v>54</v>
      </c>
      <c r="K2257" s="19" t="s">
        <v>50</v>
      </c>
      <c r="L2257" s="19" t="s">
        <v>47</v>
      </c>
    </row>
    <row r="2258" spans="1:12" ht="13.5" x14ac:dyDescent="0.25">
      <c r="A2258" s="3">
        <v>45289</v>
      </c>
      <c r="B2258" s="2">
        <v>64.206000000000003</v>
      </c>
      <c r="C2258" s="2">
        <v>48.84973229635343</v>
      </c>
      <c r="D2258" s="2">
        <v>0.60826884105070178</v>
      </c>
      <c r="E2258" s="2">
        <v>4.4873292911334195</v>
      </c>
      <c r="F2258" s="2">
        <v>64.098060000000004</v>
      </c>
      <c r="G2258" s="2">
        <v>64.946965000000006</v>
      </c>
      <c r="H2258" s="2">
        <v>64.033688000000026</v>
      </c>
      <c r="I2258" s="2">
        <v>72.571981000000036</v>
      </c>
      <c r="J2258" s="19" t="s">
        <v>54</v>
      </c>
      <c r="K2258" s="19" t="s">
        <v>50</v>
      </c>
      <c r="L2258" s="19" t="s">
        <v>47</v>
      </c>
    </row>
    <row r="2259" spans="1:12" ht="13.5" x14ac:dyDescent="0.25">
      <c r="A2259" s="3">
        <v>45293</v>
      </c>
      <c r="B2259" s="2">
        <v>63.846299999999999</v>
      </c>
      <c r="C2259" s="2">
        <v>47.119696742749348</v>
      </c>
      <c r="D2259" s="2">
        <v>0.67542413973610849</v>
      </c>
      <c r="E2259" s="2">
        <v>3.767156319792428</v>
      </c>
      <c r="F2259" s="2">
        <v>63.918219999999998</v>
      </c>
      <c r="G2259" s="2">
        <v>64.812079999999995</v>
      </c>
      <c r="H2259" s="2">
        <v>64.05167400000002</v>
      </c>
      <c r="I2259" s="2">
        <v>72.475942000000046</v>
      </c>
      <c r="J2259" s="19" t="s">
        <v>54</v>
      </c>
      <c r="K2259" s="19" t="s">
        <v>50</v>
      </c>
      <c r="L2259" s="19" t="s">
        <v>47</v>
      </c>
    </row>
    <row r="2260" spans="1:12" ht="13.5" x14ac:dyDescent="0.25">
      <c r="A2260" s="3">
        <v>45294</v>
      </c>
      <c r="B2260" s="2">
        <v>65.1952</v>
      </c>
      <c r="C2260" s="2">
        <v>53.736594698613061</v>
      </c>
      <c r="D2260" s="2">
        <v>0.33142587927896727</v>
      </c>
      <c r="E2260" s="2">
        <v>3.1009189776294148</v>
      </c>
      <c r="F2260" s="2">
        <v>64.09808000000001</v>
      </c>
      <c r="G2260" s="2">
        <v>64.789599999999993</v>
      </c>
      <c r="H2260" s="2">
        <v>64.069840000000028</v>
      </c>
      <c r="I2260" s="2">
        <v>72.386647500000038</v>
      </c>
      <c r="J2260" s="19" t="s">
        <v>48</v>
      </c>
      <c r="K2260" s="19" t="s">
        <v>50</v>
      </c>
      <c r="L2260" s="19" t="s">
        <v>51</v>
      </c>
    </row>
    <row r="2261" spans="1:12" ht="13.5" x14ac:dyDescent="0.25">
      <c r="A2261" s="3">
        <v>45295</v>
      </c>
      <c r="B2261" s="2">
        <v>65.635800000000003</v>
      </c>
      <c r="C2261" s="2">
        <v>55.687069712249269</v>
      </c>
      <c r="D2261" s="2">
        <v>0.30732096434212508</v>
      </c>
      <c r="E2261" s="2">
        <v>2.4326889013719604</v>
      </c>
      <c r="F2261" s="2">
        <v>64.366060000000004</v>
      </c>
      <c r="G2261" s="2">
        <v>64.789149999999992</v>
      </c>
      <c r="H2261" s="2">
        <v>64.096638000000041</v>
      </c>
      <c r="I2261" s="2">
        <v>72.299556000000038</v>
      </c>
      <c r="J2261" s="19" t="s">
        <v>48</v>
      </c>
      <c r="K2261" s="19" t="s">
        <v>50</v>
      </c>
      <c r="L2261" s="19" t="s">
        <v>51</v>
      </c>
    </row>
    <row r="2262" spans="1:12" ht="13.5" x14ac:dyDescent="0.25">
      <c r="A2262" s="3">
        <v>45296</v>
      </c>
      <c r="B2262" s="2">
        <v>65.554900000000004</v>
      </c>
      <c r="C2262" s="2">
        <v>55.226664406198871</v>
      </c>
      <c r="D2262" s="2">
        <v>0.14755077783215143</v>
      </c>
      <c r="E2262" s="2">
        <v>1.7257322176537142</v>
      </c>
      <c r="F2262" s="2">
        <v>64.887640000000005</v>
      </c>
      <c r="G2262" s="2">
        <v>64.784655000000001</v>
      </c>
      <c r="H2262" s="2">
        <v>64.10401200000004</v>
      </c>
      <c r="I2262" s="2">
        <v>72.21247500000004</v>
      </c>
      <c r="J2262" s="19" t="s">
        <v>48</v>
      </c>
      <c r="K2262" s="19" t="s">
        <v>50</v>
      </c>
      <c r="L2262" s="19" t="s">
        <v>51</v>
      </c>
    </row>
    <row r="2263" spans="1:12" ht="13.5" x14ac:dyDescent="0.25">
      <c r="A2263" s="3">
        <v>45299</v>
      </c>
      <c r="B2263" s="2">
        <v>64.745500000000007</v>
      </c>
      <c r="C2263" s="2">
        <v>50.709416459082099</v>
      </c>
      <c r="D2263" s="2">
        <v>0.2032704234117233</v>
      </c>
      <c r="E2263" s="2">
        <v>1.0852191908155788</v>
      </c>
      <c r="F2263" s="2">
        <v>64.995540000000005</v>
      </c>
      <c r="G2263" s="2">
        <v>64.740139999999997</v>
      </c>
      <c r="H2263" s="2">
        <v>64.096818000000027</v>
      </c>
      <c r="I2263" s="2">
        <v>72.119686000000044</v>
      </c>
      <c r="J2263" s="19" t="s">
        <v>48</v>
      </c>
      <c r="K2263" s="19" t="s">
        <v>50</v>
      </c>
      <c r="L2263" s="19" t="s">
        <v>51</v>
      </c>
    </row>
    <row r="2264" spans="1:12" ht="13.5" x14ac:dyDescent="0.25">
      <c r="A2264" s="3">
        <v>45300</v>
      </c>
      <c r="B2264" s="2">
        <v>65.105199999999996</v>
      </c>
      <c r="C2264" s="2">
        <v>52.566256273911975</v>
      </c>
      <c r="D2264" s="2">
        <v>0.15518672210328077</v>
      </c>
      <c r="E2264" s="2">
        <v>0.64149029176888073</v>
      </c>
      <c r="F2264" s="2">
        <v>65.247320000000016</v>
      </c>
      <c r="G2264" s="2">
        <v>64.722605000000001</v>
      </c>
      <c r="H2264" s="2">
        <v>64.098616000000035</v>
      </c>
      <c r="I2264" s="2">
        <v>72.028488000000038</v>
      </c>
      <c r="J2264" s="19" t="s">
        <v>48</v>
      </c>
      <c r="K2264" s="19" t="s">
        <v>50</v>
      </c>
      <c r="L2264" s="19" t="s">
        <v>51</v>
      </c>
    </row>
    <row r="2265" spans="1:12" ht="13.5" x14ac:dyDescent="0.25">
      <c r="A2265" s="3">
        <v>45301</v>
      </c>
      <c r="B2265" s="2">
        <v>65.105199999999996</v>
      </c>
      <c r="C2265" s="2">
        <v>52.566256273911975</v>
      </c>
      <c r="D2265" s="2">
        <v>4.2477420826259049E-2</v>
      </c>
      <c r="E2265" s="2">
        <v>0.37330694150611127</v>
      </c>
      <c r="F2265" s="2">
        <v>65.229319999999987</v>
      </c>
      <c r="G2265" s="2">
        <v>64.705070000000006</v>
      </c>
      <c r="H2265" s="2">
        <v>64.106170000000034</v>
      </c>
      <c r="I2265" s="2">
        <v>71.940819500000032</v>
      </c>
      <c r="J2265" s="19" t="s">
        <v>48</v>
      </c>
      <c r="K2265" s="19" t="s">
        <v>50</v>
      </c>
      <c r="L2265" s="19" t="s">
        <v>53</v>
      </c>
    </row>
    <row r="2266" spans="1:12" ht="13.5" x14ac:dyDescent="0.25">
      <c r="A2266" s="3">
        <v>45302</v>
      </c>
      <c r="B2266" s="2">
        <v>63.486600000000003</v>
      </c>
      <c r="C2266" s="2">
        <v>43.929756913993629</v>
      </c>
      <c r="D2266" s="2">
        <v>6.4361843804931596E-2</v>
      </c>
      <c r="E2266" s="2">
        <v>0.31710110926070706</v>
      </c>
      <c r="F2266" s="2">
        <v>64.799480000000003</v>
      </c>
      <c r="G2266" s="2">
        <v>64.609749999999991</v>
      </c>
      <c r="H2266" s="2">
        <v>64.116962000000044</v>
      </c>
      <c r="I2266" s="2">
        <v>71.845058000000023</v>
      </c>
      <c r="J2266" s="19" t="s">
        <v>48</v>
      </c>
      <c r="K2266" s="19" t="s">
        <v>50</v>
      </c>
      <c r="L2266" s="19" t="s">
        <v>53</v>
      </c>
    </row>
    <row r="2267" spans="1:12" ht="13.5" x14ac:dyDescent="0.25">
      <c r="A2267" s="3">
        <v>45303</v>
      </c>
      <c r="B2267" s="2">
        <v>65.509900000000002</v>
      </c>
      <c r="C2267" s="2">
        <v>54.085007488416693</v>
      </c>
      <c r="D2267" s="2">
        <v>-0.26740006803578353</v>
      </c>
      <c r="E2267" s="2">
        <v>0.41821060576096358</v>
      </c>
      <c r="F2267" s="2">
        <v>64.790480000000002</v>
      </c>
      <c r="G2267" s="2">
        <v>64.647970000000001</v>
      </c>
      <c r="H2267" s="2">
        <v>64.186204000000032</v>
      </c>
      <c r="I2267" s="2">
        <v>71.759413000000009</v>
      </c>
      <c r="J2267" s="19" t="s">
        <v>48</v>
      </c>
      <c r="K2267" s="19" t="s">
        <v>50</v>
      </c>
      <c r="L2267" s="19" t="s">
        <v>53</v>
      </c>
    </row>
    <row r="2268" spans="1:12" ht="13.5" x14ac:dyDescent="0.25">
      <c r="A2268" s="3">
        <v>45306</v>
      </c>
      <c r="B2268" s="2">
        <v>64.295900000000003</v>
      </c>
      <c r="C2268" s="2">
        <v>48.418533203842571</v>
      </c>
      <c r="D2268" s="2">
        <v>-0.26986880160856686</v>
      </c>
      <c r="E2268" s="2">
        <v>0.56201397435190914</v>
      </c>
      <c r="F2268" s="2">
        <v>64.70056000000001</v>
      </c>
      <c r="G2268" s="2">
        <v>64.60300500000001</v>
      </c>
      <c r="H2268" s="2">
        <v>64.213360000000023</v>
      </c>
      <c r="I2268" s="2">
        <v>71.667697999999987</v>
      </c>
      <c r="J2268" s="19" t="s">
        <v>48</v>
      </c>
      <c r="K2268" s="19" t="s">
        <v>50</v>
      </c>
      <c r="L2268" s="19" t="s">
        <v>53</v>
      </c>
    </row>
    <row r="2269" spans="1:12" ht="13.5" x14ac:dyDescent="0.25">
      <c r="A2269" s="3">
        <v>45307</v>
      </c>
      <c r="B2269" s="2">
        <v>64.286900000000003</v>
      </c>
      <c r="C2269" s="2">
        <v>48.378066945922519</v>
      </c>
      <c r="D2269" s="2">
        <v>-0.32442386293644176</v>
      </c>
      <c r="E2269" s="2">
        <v>0.70407437627162284</v>
      </c>
      <c r="F2269" s="2">
        <v>64.536900000000003</v>
      </c>
      <c r="G2269" s="2">
        <v>64.557590000000005</v>
      </c>
      <c r="H2269" s="2">
        <v>64.261738000000037</v>
      </c>
      <c r="I2269" s="2">
        <v>71.575937999999994</v>
      </c>
      <c r="J2269" s="19" t="s">
        <v>54</v>
      </c>
      <c r="K2269" s="19" t="s">
        <v>50</v>
      </c>
      <c r="L2269" s="19" t="s">
        <v>47</v>
      </c>
    </row>
    <row r="2270" spans="1:12" ht="13.5" x14ac:dyDescent="0.25">
      <c r="A2270" s="3">
        <v>45308</v>
      </c>
      <c r="B2270" s="2">
        <v>64.430800000000005</v>
      </c>
      <c r="C2270" s="2">
        <v>49.110407954432738</v>
      </c>
      <c r="D2270" s="2">
        <v>-0.17162655927096182</v>
      </c>
      <c r="E2270" s="2">
        <v>0.77907020963289619</v>
      </c>
      <c r="F2270" s="2">
        <v>64.402019999999993</v>
      </c>
      <c r="G2270" s="2">
        <v>64.618290000000016</v>
      </c>
      <c r="H2270" s="2">
        <v>64.291414000000032</v>
      </c>
      <c r="I2270" s="2">
        <v>71.48323649999999</v>
      </c>
      <c r="J2270" s="19" t="s">
        <v>48</v>
      </c>
      <c r="K2270" s="19" t="s">
        <v>50</v>
      </c>
      <c r="L2270" s="19" t="s">
        <v>53</v>
      </c>
    </row>
    <row r="2271" spans="1:12" ht="13.5" x14ac:dyDescent="0.25">
      <c r="A2271" s="3">
        <v>45309</v>
      </c>
      <c r="B2271" s="2">
        <v>64.727500000000006</v>
      </c>
      <c r="C2271" s="2">
        <v>50.664511526973754</v>
      </c>
      <c r="D2271" s="2">
        <v>4.5602348746029975E-3</v>
      </c>
      <c r="E2271" s="2">
        <v>0.73602095870810258</v>
      </c>
      <c r="F2271" s="2">
        <v>64.650200000000012</v>
      </c>
      <c r="G2271" s="2">
        <v>64.594905000000011</v>
      </c>
      <c r="H2271" s="2">
        <v>64.327024000000023</v>
      </c>
      <c r="I2271" s="2">
        <v>71.392018499999992</v>
      </c>
      <c r="J2271" s="19" t="s">
        <v>48</v>
      </c>
      <c r="K2271" s="19" t="s">
        <v>50</v>
      </c>
      <c r="L2271" s="19" t="s">
        <v>51</v>
      </c>
    </row>
    <row r="2272" spans="1:12" ht="13.5" x14ac:dyDescent="0.25">
      <c r="A2272" s="3">
        <v>45310</v>
      </c>
      <c r="B2272" s="2">
        <v>63.891300000000001</v>
      </c>
      <c r="C2272" s="2">
        <v>46.36681673074461</v>
      </c>
      <c r="D2272" s="2">
        <v>0.20239193701284819</v>
      </c>
      <c r="E2272" s="2">
        <v>0.54061812062409131</v>
      </c>
      <c r="F2272" s="2">
        <v>64.326480000000004</v>
      </c>
      <c r="G2272" s="2">
        <v>64.574674999999999</v>
      </c>
      <c r="H2272" s="2">
        <v>64.346268000000038</v>
      </c>
      <c r="I2272" s="2">
        <v>71.296619499999991</v>
      </c>
      <c r="J2272" s="19" t="s">
        <v>48</v>
      </c>
      <c r="K2272" s="19" t="s">
        <v>50</v>
      </c>
      <c r="L2272" s="19" t="s">
        <v>53</v>
      </c>
    </row>
    <row r="2273" spans="1:12" ht="13.5" x14ac:dyDescent="0.25">
      <c r="A2273" s="3">
        <v>45313</v>
      </c>
      <c r="B2273" s="2">
        <v>62.047800000000002</v>
      </c>
      <c r="C2273" s="2">
        <v>38.594137986872866</v>
      </c>
      <c r="D2273" s="2">
        <v>0.38607270721220743</v>
      </c>
      <c r="E2273" s="2">
        <v>0.22708231544383672</v>
      </c>
      <c r="F2273" s="2">
        <v>63.876860000000001</v>
      </c>
      <c r="G2273" s="2">
        <v>64.417755</v>
      </c>
      <c r="H2273" s="2">
        <v>64.328284000000011</v>
      </c>
      <c r="I2273" s="2">
        <v>71.192002999999985</v>
      </c>
      <c r="J2273" s="19" t="s">
        <v>54</v>
      </c>
      <c r="K2273" s="19" t="s">
        <v>50</v>
      </c>
      <c r="L2273" s="19" t="s">
        <v>47</v>
      </c>
    </row>
    <row r="2274" spans="1:12" ht="13.5" x14ac:dyDescent="0.25">
      <c r="A2274" s="3">
        <v>45314</v>
      </c>
      <c r="B2274" s="2">
        <v>59.170200000000001</v>
      </c>
      <c r="C2274" s="2">
        <v>30.109414188661788</v>
      </c>
      <c r="D2274" s="2">
        <v>0.8248194906195252</v>
      </c>
      <c r="E2274" s="2">
        <v>-9.2011266939298453E-2</v>
      </c>
      <c r="F2274" s="2">
        <v>62.853520000000003</v>
      </c>
      <c r="G2274" s="2">
        <v>64.138990000000007</v>
      </c>
      <c r="H2274" s="2">
        <v>64.252926000000031</v>
      </c>
      <c r="I2274" s="2">
        <v>71.064360999999977</v>
      </c>
      <c r="J2274" s="19" t="s">
        <v>54</v>
      </c>
      <c r="K2274" s="19" t="s">
        <v>50</v>
      </c>
      <c r="L2274" s="19" t="s">
        <v>47</v>
      </c>
    </row>
    <row r="2275" spans="1:12" ht="13.5" x14ac:dyDescent="0.25">
      <c r="A2275" s="3">
        <v>45315</v>
      </c>
      <c r="B2275" s="2">
        <v>60.249299999999998</v>
      </c>
      <c r="C2275" s="2">
        <v>35.808555962880305</v>
      </c>
      <c r="D2275" s="2">
        <v>1.1468693124843057</v>
      </c>
      <c r="E2275" s="2">
        <v>-0.45725100332594765</v>
      </c>
      <c r="F2275" s="2">
        <v>62.017219999999995</v>
      </c>
      <c r="G2275" s="2">
        <v>63.936659999999996</v>
      </c>
      <c r="H2275" s="2">
        <v>64.199150000000017</v>
      </c>
      <c r="I2275" s="2">
        <v>70.946142499999979</v>
      </c>
      <c r="J2275" s="19" t="s">
        <v>54</v>
      </c>
      <c r="K2275" s="19" t="s">
        <v>50</v>
      </c>
      <c r="L2275" s="19" t="s">
        <v>47</v>
      </c>
    </row>
    <row r="2276" spans="1:12" ht="13.5" x14ac:dyDescent="0.25">
      <c r="A2276" s="3">
        <v>45316</v>
      </c>
      <c r="B2276" s="2">
        <v>59.790700000000001</v>
      </c>
      <c r="C2276" s="2">
        <v>34.520242173789981</v>
      </c>
      <c r="D2276" s="2">
        <v>1.2264106907261052</v>
      </c>
      <c r="E2276" s="2">
        <v>-0.76839131500774505</v>
      </c>
      <c r="F2276" s="2">
        <v>61.029859999999999</v>
      </c>
      <c r="G2276" s="2">
        <v>63.71139999999999</v>
      </c>
      <c r="H2276" s="2">
        <v>64.149512000000016</v>
      </c>
      <c r="I2276" s="2">
        <v>70.830240499999974</v>
      </c>
      <c r="J2276" s="19" t="s">
        <v>54</v>
      </c>
      <c r="K2276" s="19" t="s">
        <v>50</v>
      </c>
      <c r="L2276" s="19" t="s">
        <v>47</v>
      </c>
    </row>
    <row r="2277" spans="1:12" ht="13.5" x14ac:dyDescent="0.25">
      <c r="A2277" s="3">
        <v>45317</v>
      </c>
      <c r="B2277" s="2">
        <v>59.799700000000001</v>
      </c>
      <c r="C2277" s="2">
        <v>34.56999353332732</v>
      </c>
      <c r="D2277" s="2">
        <v>1.6274820190839137</v>
      </c>
      <c r="E2277" s="2">
        <v>-1.0511174722108603</v>
      </c>
      <c r="F2277" s="2">
        <v>60.211539999999992</v>
      </c>
      <c r="G2277" s="2">
        <v>63.554034999999985</v>
      </c>
      <c r="H2277" s="2">
        <v>64.104550000000003</v>
      </c>
      <c r="I2277" s="2">
        <v>70.697523499999974</v>
      </c>
      <c r="J2277" s="19" t="s">
        <v>54</v>
      </c>
      <c r="K2277" s="19" t="s">
        <v>50</v>
      </c>
      <c r="L2277" s="19" t="s">
        <v>47</v>
      </c>
    </row>
    <row r="2278" spans="1:12" ht="13.5" x14ac:dyDescent="0.25">
      <c r="A2278" s="3">
        <v>45320</v>
      </c>
      <c r="B2278" s="2">
        <v>59.799700000000001</v>
      </c>
      <c r="C2278" s="2">
        <v>34.56999353332732</v>
      </c>
      <c r="D2278" s="2">
        <v>1.8014691621667112</v>
      </c>
      <c r="E2278" s="2">
        <v>-1.319562805323899</v>
      </c>
      <c r="F2278" s="2">
        <v>59.761919999999996</v>
      </c>
      <c r="G2278" s="2">
        <v>63.333719999999992</v>
      </c>
      <c r="H2278" s="2">
        <v>64.059588000000019</v>
      </c>
      <c r="I2278" s="2">
        <v>70.567131999999958</v>
      </c>
      <c r="J2278" s="19" t="s">
        <v>54</v>
      </c>
      <c r="K2278" s="19" t="s">
        <v>50</v>
      </c>
      <c r="L2278" s="19" t="s">
        <v>47</v>
      </c>
    </row>
    <row r="2279" spans="1:12" ht="13.5" x14ac:dyDescent="0.25">
      <c r="A2279" s="3">
        <v>45321</v>
      </c>
      <c r="B2279" s="2">
        <v>59.799700000000001</v>
      </c>
      <c r="C2279" s="2">
        <v>34.56999353332732</v>
      </c>
      <c r="D2279" s="2">
        <v>1.9671084433607362</v>
      </c>
      <c r="E2279" s="2">
        <v>-1.556125672131081</v>
      </c>
      <c r="F2279" s="2">
        <v>59.887819999999998</v>
      </c>
      <c r="G2279" s="2">
        <v>63.131389999999996</v>
      </c>
      <c r="H2279" s="2">
        <v>63.996642000000023</v>
      </c>
      <c r="I2279" s="2">
        <v>70.438401499999969</v>
      </c>
      <c r="J2279" s="19" t="s">
        <v>48</v>
      </c>
      <c r="K2279" s="19" t="s">
        <v>50</v>
      </c>
      <c r="L2279" s="19" t="s">
        <v>51</v>
      </c>
    </row>
    <row r="2280" spans="1:12" ht="13.5" x14ac:dyDescent="0.25">
      <c r="A2280" s="3">
        <v>45322</v>
      </c>
      <c r="B2280" s="2">
        <v>60.609000000000002</v>
      </c>
      <c r="C2280" s="2">
        <v>39.714370332888336</v>
      </c>
      <c r="D2280" s="2">
        <v>2.0877921144573648</v>
      </c>
      <c r="E2280" s="2">
        <v>-1.7635352629432619</v>
      </c>
      <c r="F2280" s="2">
        <v>59.959760000000003</v>
      </c>
      <c r="G2280" s="2">
        <v>62.902079999999991</v>
      </c>
      <c r="H2280" s="2">
        <v>63.963370000000012</v>
      </c>
      <c r="I2280" s="2">
        <v>70.313925499999968</v>
      </c>
      <c r="J2280" s="19" t="s">
        <v>48</v>
      </c>
      <c r="K2280" s="19" t="s">
        <v>50</v>
      </c>
      <c r="L2280" s="19" t="s">
        <v>51</v>
      </c>
    </row>
    <row r="2281" spans="1:12" ht="13.5" x14ac:dyDescent="0.25">
      <c r="A2281" s="3">
        <v>45323</v>
      </c>
      <c r="B2281" s="2">
        <v>60.609000000000002</v>
      </c>
      <c r="C2281" s="2">
        <v>39.714370332888336</v>
      </c>
      <c r="D2281" s="2">
        <v>2.2477517756931036</v>
      </c>
      <c r="E2281" s="2">
        <v>-1.8831040406494659</v>
      </c>
      <c r="F2281" s="2">
        <v>60.123419999999996</v>
      </c>
      <c r="G2281" s="2">
        <v>62.650739999999999</v>
      </c>
      <c r="H2281" s="2">
        <v>63.889812000000013</v>
      </c>
      <c r="I2281" s="2">
        <v>70.190902999999963</v>
      </c>
      <c r="J2281" s="19" t="s">
        <v>48</v>
      </c>
      <c r="K2281" s="19" t="s">
        <v>50</v>
      </c>
      <c r="L2281" s="19" t="s">
        <v>51</v>
      </c>
    </row>
    <row r="2282" spans="1:12" ht="13.5" x14ac:dyDescent="0.25">
      <c r="A2282" s="3">
        <v>45324</v>
      </c>
      <c r="B2282" s="2">
        <v>60.159399999999998</v>
      </c>
      <c r="C2282" s="2">
        <v>37.799547751521501</v>
      </c>
      <c r="D2282" s="2">
        <v>2.2990529145451148</v>
      </c>
      <c r="E2282" s="2">
        <v>-1.8127899476273814</v>
      </c>
      <c r="F2282" s="2">
        <v>60.195360000000008</v>
      </c>
      <c r="G2282" s="2">
        <v>62.380964999999989</v>
      </c>
      <c r="H2282" s="2">
        <v>63.79988800000001</v>
      </c>
      <c r="I2282" s="2">
        <v>70.06808249999996</v>
      </c>
      <c r="J2282" s="19" t="s">
        <v>48</v>
      </c>
      <c r="K2282" s="19" t="s">
        <v>50</v>
      </c>
      <c r="L2282" s="19" t="s">
        <v>51</v>
      </c>
    </row>
    <row r="2283" spans="1:12" ht="13.5" x14ac:dyDescent="0.25">
      <c r="A2283" s="3">
        <v>45327</v>
      </c>
      <c r="B2283" s="2">
        <v>60.249299999999998</v>
      </c>
      <c r="C2283" s="2">
        <v>38.438703485600882</v>
      </c>
      <c r="D2283" s="2">
        <v>2.0653002123403326</v>
      </c>
      <c r="E2283" s="2">
        <v>-1.6376431360676336</v>
      </c>
      <c r="F2283" s="2">
        <v>60.28528</v>
      </c>
      <c r="G2283" s="2">
        <v>62.156154999999998</v>
      </c>
      <c r="H2283" s="2">
        <v>63.709964000000006</v>
      </c>
      <c r="I2283" s="2">
        <v>69.941807999999952</v>
      </c>
      <c r="J2283" s="19" t="s">
        <v>48</v>
      </c>
      <c r="K2283" s="19" t="s">
        <v>50</v>
      </c>
      <c r="L2283" s="19" t="s">
        <v>51</v>
      </c>
    </row>
    <row r="2284" spans="1:12" ht="13.5" x14ac:dyDescent="0.25">
      <c r="A2284" s="3">
        <v>45328</v>
      </c>
      <c r="B2284" s="2">
        <v>60.698900000000002</v>
      </c>
      <c r="C2284" s="2">
        <v>41.667037587498569</v>
      </c>
      <c r="D2284" s="2">
        <v>1.4031087765691765</v>
      </c>
      <c r="E2284" s="2">
        <v>-1.3457972611049223</v>
      </c>
      <c r="F2284" s="2">
        <v>60.465119999999999</v>
      </c>
      <c r="G2284" s="2">
        <v>61.93584000000002</v>
      </c>
      <c r="H2284" s="2">
        <v>63.62921200000001</v>
      </c>
      <c r="I2284" s="2">
        <v>69.843403499999951</v>
      </c>
      <c r="J2284" s="19" t="s">
        <v>48</v>
      </c>
      <c r="K2284" s="19" t="s">
        <v>50</v>
      </c>
      <c r="L2284" s="19" t="s">
        <v>51</v>
      </c>
    </row>
    <row r="2285" spans="1:12" ht="13.5" x14ac:dyDescent="0.25">
      <c r="A2285" s="3">
        <v>45329</v>
      </c>
      <c r="B2285" s="2">
        <v>59.350099999999998</v>
      </c>
      <c r="C2285" s="2">
        <v>35.630373274572506</v>
      </c>
      <c r="D2285" s="2">
        <v>1.1168133921151977</v>
      </c>
      <c r="E2285" s="2">
        <v>-0.98737615064869899</v>
      </c>
      <c r="F2285" s="2">
        <v>60.213339999999995</v>
      </c>
      <c r="G2285" s="2">
        <v>61.648085000000016</v>
      </c>
      <c r="H2285" s="2">
        <v>63.565366000000004</v>
      </c>
      <c r="I2285" s="2">
        <v>69.741909499999963</v>
      </c>
      <c r="J2285" s="19" t="s">
        <v>54</v>
      </c>
      <c r="K2285" s="19" t="s">
        <v>50</v>
      </c>
      <c r="L2285" s="19" t="s">
        <v>47</v>
      </c>
    </row>
    <row r="2286" spans="1:12" ht="13.5" x14ac:dyDescent="0.25">
      <c r="A2286" s="3">
        <v>45330</v>
      </c>
      <c r="B2286" s="2">
        <v>58.450800000000001</v>
      </c>
      <c r="C2286" s="2">
        <v>32.273099217650483</v>
      </c>
      <c r="D2286" s="2">
        <v>0.88608893543911194</v>
      </c>
      <c r="E2286" s="2">
        <v>-0.63873833279447956</v>
      </c>
      <c r="F2286" s="2">
        <v>59.781700000000001</v>
      </c>
      <c r="G2286" s="2">
        <v>61.396295000000009</v>
      </c>
      <c r="H2286" s="2">
        <v>63.457456000000001</v>
      </c>
      <c r="I2286" s="2">
        <v>69.623086999999956</v>
      </c>
      <c r="J2286" s="19" t="s">
        <v>54</v>
      </c>
      <c r="K2286" s="19" t="s">
        <v>50</v>
      </c>
      <c r="L2286" s="19" t="s">
        <v>47</v>
      </c>
    </row>
    <row r="2287" spans="1:12" ht="13.5" x14ac:dyDescent="0.25">
      <c r="A2287" s="3">
        <v>45331</v>
      </c>
      <c r="B2287" s="2">
        <v>58.450800000000001</v>
      </c>
      <c r="C2287" s="2">
        <v>32.273099217650483</v>
      </c>
      <c r="D2287" s="2">
        <v>0.7118781624257835</v>
      </c>
      <c r="E2287" s="2">
        <v>-0.33462937407052318</v>
      </c>
      <c r="F2287" s="2">
        <v>59.439980000000006</v>
      </c>
      <c r="G2287" s="2">
        <v>61.043340000000015</v>
      </c>
      <c r="H2287" s="2">
        <v>63.372926</v>
      </c>
      <c r="I2287" s="2">
        <v>69.520833999999965</v>
      </c>
      <c r="J2287" s="19" t="s">
        <v>54</v>
      </c>
      <c r="K2287" s="19" t="s">
        <v>50</v>
      </c>
      <c r="L2287" s="19" t="s">
        <v>47</v>
      </c>
    </row>
    <row r="2288" spans="1:12" ht="13.5" x14ac:dyDescent="0.25">
      <c r="A2288" s="3">
        <v>45334</v>
      </c>
      <c r="B2288" s="2">
        <v>59.350099999999998</v>
      </c>
      <c r="C2288" s="2">
        <v>38.945103112917458</v>
      </c>
      <c r="D2288" s="2">
        <v>0.51603293385493032</v>
      </c>
      <c r="E2288" s="2">
        <v>-0.11220887788195713</v>
      </c>
      <c r="F2288" s="2">
        <v>59.26014</v>
      </c>
      <c r="G2288" s="2">
        <v>60.796050000000015</v>
      </c>
      <c r="H2288" s="2">
        <v>63.266815999999999</v>
      </c>
      <c r="I2288" s="2">
        <v>69.414771999999957</v>
      </c>
      <c r="J2288" s="19" t="s">
        <v>54</v>
      </c>
      <c r="K2288" s="19" t="s">
        <v>50</v>
      </c>
      <c r="L2288" s="19" t="s">
        <v>47</v>
      </c>
    </row>
    <row r="2289" spans="1:12" ht="13.5" x14ac:dyDescent="0.25">
      <c r="A2289" s="3">
        <v>45335</v>
      </c>
      <c r="B2289" s="2">
        <v>58.450800000000001</v>
      </c>
      <c r="C2289" s="2">
        <v>35.20966407116164</v>
      </c>
      <c r="D2289" s="2">
        <v>0.42845068430391819</v>
      </c>
      <c r="E2289" s="2">
        <v>4.6265772764298482E-2</v>
      </c>
      <c r="F2289" s="2">
        <v>58.810519999999997</v>
      </c>
      <c r="G2289" s="2">
        <v>60.504245000000012</v>
      </c>
      <c r="H2289" s="2">
        <v>63.104952000000004</v>
      </c>
      <c r="I2289" s="2">
        <v>69.312518999999966</v>
      </c>
      <c r="J2289" s="19" t="s">
        <v>54</v>
      </c>
      <c r="K2289" s="19" t="s">
        <v>50</v>
      </c>
      <c r="L2289" s="19" t="s">
        <v>47</v>
      </c>
    </row>
    <row r="2290" spans="1:12" ht="13.5" x14ac:dyDescent="0.25">
      <c r="A2290" s="3">
        <v>45336</v>
      </c>
      <c r="B2290" s="2">
        <v>58.450800000000001</v>
      </c>
      <c r="C2290" s="2">
        <v>35.20966407116164</v>
      </c>
      <c r="D2290" s="2">
        <v>0.49482925591718896</v>
      </c>
      <c r="E2290" s="2">
        <v>0.23599127181679028</v>
      </c>
      <c r="F2290" s="2">
        <v>58.630659999999999</v>
      </c>
      <c r="G2290" s="2">
        <v>60.205245000000012</v>
      </c>
      <c r="H2290" s="2">
        <v>62.961072000000001</v>
      </c>
      <c r="I2290" s="2">
        <v>69.210431999999969</v>
      </c>
      <c r="J2290" s="19" t="s">
        <v>54</v>
      </c>
      <c r="K2290" s="19" t="s">
        <v>50</v>
      </c>
      <c r="L2290" s="19" t="s">
        <v>47</v>
      </c>
    </row>
    <row r="2291" spans="1:12" ht="13.5" x14ac:dyDescent="0.25">
      <c r="A2291" s="3">
        <v>45337</v>
      </c>
      <c r="B2291" s="2">
        <v>57.371699999999997</v>
      </c>
      <c r="C2291" s="2">
        <v>31.063338579164991</v>
      </c>
      <c r="D2291" s="2">
        <v>0.64572438460660209</v>
      </c>
      <c r="E2291" s="2">
        <v>0.37176043026914884</v>
      </c>
      <c r="F2291" s="2">
        <v>58.414839999999991</v>
      </c>
      <c r="G2291" s="2">
        <v>59.837454999999999</v>
      </c>
      <c r="H2291" s="2">
        <v>62.795610000000003</v>
      </c>
      <c r="I2291" s="2">
        <v>69.103821499999981</v>
      </c>
      <c r="J2291" s="19" t="s">
        <v>54</v>
      </c>
      <c r="K2291" s="19" t="s">
        <v>50</v>
      </c>
      <c r="L2291" s="19" t="s">
        <v>47</v>
      </c>
    </row>
    <row r="2292" spans="1:12" ht="13.5" x14ac:dyDescent="0.25">
      <c r="A2292" s="3">
        <v>45338</v>
      </c>
      <c r="B2292" s="2">
        <v>60.069499999999998</v>
      </c>
      <c r="C2292" s="2">
        <v>47.658469092849813</v>
      </c>
      <c r="D2292" s="2">
        <v>0.52447442121958687</v>
      </c>
      <c r="E2292" s="2">
        <v>0.41146452948570167</v>
      </c>
      <c r="F2292" s="2">
        <v>58.738579999999999</v>
      </c>
      <c r="G2292" s="2">
        <v>59.646364999999989</v>
      </c>
      <c r="H2292" s="2">
        <v>62.684104000000005</v>
      </c>
      <c r="I2292" s="2">
        <v>69.009661999999977</v>
      </c>
      <c r="J2292" s="19" t="s">
        <v>48</v>
      </c>
      <c r="K2292" s="19" t="s">
        <v>50</v>
      </c>
      <c r="L2292" s="19" t="s">
        <v>51</v>
      </c>
    </row>
    <row r="2293" spans="1:12" ht="13.5" x14ac:dyDescent="0.25">
      <c r="A2293" s="3">
        <v>45341</v>
      </c>
      <c r="B2293" s="2">
        <v>60.069499999999998</v>
      </c>
      <c r="C2293" s="2">
        <v>47.658469092849813</v>
      </c>
      <c r="D2293" s="2">
        <v>0.43835636533266609</v>
      </c>
      <c r="E2293" s="2">
        <v>0.40241740340011606</v>
      </c>
      <c r="F2293" s="2">
        <v>58.882460000000002</v>
      </c>
      <c r="G2293" s="2">
        <v>59.547449999999991</v>
      </c>
      <c r="H2293" s="2">
        <v>62.572778000000014</v>
      </c>
      <c r="I2293" s="2">
        <v>68.91550249999996</v>
      </c>
      <c r="J2293" s="19" t="s">
        <v>48</v>
      </c>
      <c r="K2293" s="19" t="s">
        <v>50</v>
      </c>
      <c r="L2293" s="19" t="s">
        <v>51</v>
      </c>
    </row>
    <row r="2294" spans="1:12" ht="13.5" x14ac:dyDescent="0.25">
      <c r="A2294" s="3">
        <v>45342</v>
      </c>
      <c r="B2294" s="2">
        <v>61.148600000000002</v>
      </c>
      <c r="C2294" s="2">
        <v>52.916471018455347</v>
      </c>
      <c r="D2294" s="2">
        <v>0.35717434017531247</v>
      </c>
      <c r="E2294" s="2">
        <v>0.27655575774411811</v>
      </c>
      <c r="F2294" s="2">
        <v>59.422019999999996</v>
      </c>
      <c r="G2294" s="2">
        <v>59.64636999999999</v>
      </c>
      <c r="H2294" s="2">
        <v>62.486632000000007</v>
      </c>
      <c r="I2294" s="2">
        <v>68.82715349999998</v>
      </c>
      <c r="J2294" s="19" t="s">
        <v>48</v>
      </c>
      <c r="K2294" s="19" t="s">
        <v>49</v>
      </c>
      <c r="L2294" s="19" t="s">
        <v>51</v>
      </c>
    </row>
    <row r="2295" spans="1:12" ht="13.5" x14ac:dyDescent="0.25">
      <c r="A2295" s="3">
        <v>45343</v>
      </c>
      <c r="B2295" s="2">
        <v>62.047800000000002</v>
      </c>
      <c r="C2295" s="2">
        <v>56.809945733740101</v>
      </c>
      <c r="D2295" s="2">
        <v>1.0259940520121802E-2</v>
      </c>
      <c r="E2295" s="2">
        <v>9.1741335359868892E-2</v>
      </c>
      <c r="F2295" s="2">
        <v>60.141419999999997</v>
      </c>
      <c r="G2295" s="2">
        <v>59.736294999999998</v>
      </c>
      <c r="H2295" s="2">
        <v>62.418470000000006</v>
      </c>
      <c r="I2295" s="2">
        <v>68.751190999999977</v>
      </c>
      <c r="J2295" s="19" t="s">
        <v>48</v>
      </c>
      <c r="K2295" s="19" t="s">
        <v>49</v>
      </c>
      <c r="L2295" s="19" t="s">
        <v>51</v>
      </c>
    </row>
    <row r="2296" spans="1:12" ht="13.5" x14ac:dyDescent="0.25">
      <c r="A2296" s="3">
        <v>45344</v>
      </c>
      <c r="B2296" s="2">
        <v>62.047800000000002</v>
      </c>
      <c r="C2296" s="2">
        <v>56.809945733740101</v>
      </c>
      <c r="D2296" s="2">
        <v>-0.43075287904471793</v>
      </c>
      <c r="E2296" s="2">
        <v>-5.0824478980602592E-2</v>
      </c>
      <c r="F2296" s="2">
        <v>61.076639999999998</v>
      </c>
      <c r="G2296" s="2">
        <v>59.849149999999995</v>
      </c>
      <c r="H2296" s="2">
        <v>62.351566000000005</v>
      </c>
      <c r="I2296" s="2">
        <v>68.675435999999976</v>
      </c>
      <c r="J2296" s="19" t="s">
        <v>48</v>
      </c>
      <c r="K2296" s="19" t="s">
        <v>49</v>
      </c>
      <c r="L2296" s="19" t="s">
        <v>51</v>
      </c>
    </row>
    <row r="2297" spans="1:12" ht="13.5" x14ac:dyDescent="0.25">
      <c r="A2297" s="3">
        <v>45345</v>
      </c>
      <c r="B2297" s="2">
        <v>62.929099999999998</v>
      </c>
      <c r="C2297" s="2">
        <v>60.520797153648466</v>
      </c>
      <c r="D2297" s="2">
        <v>-0.87763981313061379</v>
      </c>
      <c r="E2297" s="2">
        <v>-0.12031711857269539</v>
      </c>
      <c r="F2297" s="2">
        <v>61.648559999999996</v>
      </c>
      <c r="G2297" s="2">
        <v>60.00562</v>
      </c>
      <c r="H2297" s="2">
        <v>62.315238000000008</v>
      </c>
      <c r="I2297" s="2">
        <v>68.601803499999988</v>
      </c>
      <c r="J2297" s="19" t="s">
        <v>48</v>
      </c>
      <c r="K2297" s="19" t="s">
        <v>50</v>
      </c>
      <c r="L2297" s="19" t="s">
        <v>51</v>
      </c>
    </row>
    <row r="2298" spans="1:12" ht="13.5" x14ac:dyDescent="0.25">
      <c r="A2298" s="3">
        <v>45348</v>
      </c>
      <c r="B2298" s="2">
        <v>62.929099999999998</v>
      </c>
      <c r="C2298" s="2">
        <v>60.520797153648466</v>
      </c>
      <c r="D2298" s="2">
        <v>-1.1304442223075455</v>
      </c>
      <c r="E2298" s="2">
        <v>-8.9639682073631877E-2</v>
      </c>
      <c r="F2298" s="2">
        <v>62.220479999999995</v>
      </c>
      <c r="G2298" s="2">
        <v>60.162089999999999</v>
      </c>
      <c r="H2298" s="2">
        <v>62.269916000000002</v>
      </c>
      <c r="I2298" s="2">
        <v>68.528585999999976</v>
      </c>
      <c r="J2298" s="19" t="s">
        <v>48</v>
      </c>
      <c r="K2298" s="19" t="s">
        <v>50</v>
      </c>
      <c r="L2298" s="19" t="s">
        <v>51</v>
      </c>
    </row>
    <row r="2299" spans="1:12" ht="13.5" x14ac:dyDescent="0.25">
      <c r="A2299" s="3">
        <v>45349</v>
      </c>
      <c r="B2299" s="2">
        <v>61.957900000000002</v>
      </c>
      <c r="C2299" s="2">
        <v>54.53254781379902</v>
      </c>
      <c r="D2299" s="2">
        <v>-1.4228272298130307</v>
      </c>
      <c r="E2299" s="2">
        <v>-6.4107251924302305E-3</v>
      </c>
      <c r="F2299" s="2">
        <v>62.382339999999999</v>
      </c>
      <c r="G2299" s="2">
        <v>60.27</v>
      </c>
      <c r="H2299" s="2">
        <v>62.205169999999995</v>
      </c>
      <c r="I2299" s="2">
        <v>68.452173999999971</v>
      </c>
      <c r="J2299" s="19" t="s">
        <v>48</v>
      </c>
      <c r="K2299" s="19" t="s">
        <v>50</v>
      </c>
      <c r="L2299" s="19" t="s">
        <v>51</v>
      </c>
    </row>
    <row r="2300" spans="1:12" ht="13.5" x14ac:dyDescent="0.25">
      <c r="A2300" s="3">
        <v>45350</v>
      </c>
      <c r="B2300" s="2">
        <v>61.868000000000002</v>
      </c>
      <c r="C2300" s="2">
        <v>53.999919742756717</v>
      </c>
      <c r="D2300" s="2">
        <v>-1.6689953726755817</v>
      </c>
      <c r="E2300" s="2">
        <v>-7.7437903693229233E-3</v>
      </c>
      <c r="F2300" s="2">
        <v>62.346379999999996</v>
      </c>
      <c r="G2300" s="2">
        <v>60.332949999999997</v>
      </c>
      <c r="H2300" s="2">
        <v>62.178194000000005</v>
      </c>
      <c r="I2300" s="2">
        <v>68.375395499999982</v>
      </c>
      <c r="J2300" s="19" t="s">
        <v>54</v>
      </c>
      <c r="K2300" s="19" t="s">
        <v>50</v>
      </c>
      <c r="L2300" s="19" t="s">
        <v>47</v>
      </c>
    </row>
    <row r="2301" spans="1:12" ht="13.5" x14ac:dyDescent="0.25">
      <c r="A2301" s="3">
        <v>45351</v>
      </c>
      <c r="B2301" s="2">
        <v>61.526200000000003</v>
      </c>
      <c r="C2301" s="2">
        <v>51.923435075402317</v>
      </c>
      <c r="D2301" s="2">
        <v>-2.0224815772240134</v>
      </c>
      <c r="E2301" s="2">
        <v>-0.11166546358390513</v>
      </c>
      <c r="F2301" s="2">
        <v>62.242060000000002</v>
      </c>
      <c r="G2301" s="2">
        <v>60.378810000000001</v>
      </c>
      <c r="H2301" s="2">
        <v>62.104813999999998</v>
      </c>
      <c r="I2301" s="2">
        <v>68.291093999999987</v>
      </c>
      <c r="J2301" s="19" t="s">
        <v>54</v>
      </c>
      <c r="K2301" s="19" t="s">
        <v>50</v>
      </c>
      <c r="L2301" s="19" t="s">
        <v>47</v>
      </c>
    </row>
    <row r="2302" spans="1:12" ht="13.5" x14ac:dyDescent="0.25">
      <c r="A2302" s="3">
        <v>45352</v>
      </c>
      <c r="B2302" s="2">
        <v>61.526200000000003</v>
      </c>
      <c r="C2302" s="2">
        <v>51.923435075402317</v>
      </c>
      <c r="D2302" s="2">
        <v>-1.9086798106767873</v>
      </c>
      <c r="E2302" s="2">
        <v>-0.29030486503289499</v>
      </c>
      <c r="F2302" s="2">
        <v>61.961480000000009</v>
      </c>
      <c r="G2302" s="2">
        <v>60.447150000000001</v>
      </c>
      <c r="H2302" s="2">
        <v>62.049419999999991</v>
      </c>
      <c r="I2302" s="2">
        <v>68.206293999999986</v>
      </c>
      <c r="J2302" s="19" t="s">
        <v>54</v>
      </c>
      <c r="K2302" s="19" t="s">
        <v>50</v>
      </c>
      <c r="L2302" s="19" t="s">
        <v>47</v>
      </c>
    </row>
    <row r="2303" spans="1:12" ht="13.5" x14ac:dyDescent="0.25">
      <c r="A2303" s="3">
        <v>45355</v>
      </c>
      <c r="B2303" s="2">
        <v>61.598199999999999</v>
      </c>
      <c r="C2303" s="2">
        <v>52.370878357096096</v>
      </c>
      <c r="D2303" s="2">
        <v>-1.8197014487303562</v>
      </c>
      <c r="E2303" s="2">
        <v>-0.46006236144735702</v>
      </c>
      <c r="F2303" s="2">
        <v>61.69530000000001</v>
      </c>
      <c r="G2303" s="2">
        <v>60.514595</v>
      </c>
      <c r="H2303" s="2">
        <v>61.977659999999986</v>
      </c>
      <c r="I2303" s="2">
        <v>68.121853999999985</v>
      </c>
      <c r="J2303" s="19" t="s">
        <v>54</v>
      </c>
      <c r="K2303" s="19" t="s">
        <v>50</v>
      </c>
      <c r="L2303" s="19" t="s">
        <v>47</v>
      </c>
    </row>
    <row r="2304" spans="1:12" ht="13.5" x14ac:dyDescent="0.25">
      <c r="A2304" s="3">
        <v>45356</v>
      </c>
      <c r="B2304" s="2">
        <v>61.508299999999998</v>
      </c>
      <c r="C2304" s="2">
        <v>51.723579245808217</v>
      </c>
      <c r="D2304" s="2">
        <v>-1.5739981571913546</v>
      </c>
      <c r="E2304" s="2">
        <v>-0.60920046489663726</v>
      </c>
      <c r="F2304" s="2">
        <v>61.605380000000004</v>
      </c>
      <c r="G2304" s="2">
        <v>60.555064999999992</v>
      </c>
      <c r="H2304" s="2">
        <v>61.912915999999989</v>
      </c>
      <c r="I2304" s="2">
        <v>68.043193999999986</v>
      </c>
      <c r="J2304" s="19" t="s">
        <v>54</v>
      </c>
      <c r="K2304" s="19" t="s">
        <v>50</v>
      </c>
      <c r="L2304" s="19" t="s">
        <v>47</v>
      </c>
    </row>
    <row r="2305" spans="1:12" ht="13.5" x14ac:dyDescent="0.25">
      <c r="A2305" s="3">
        <v>45357</v>
      </c>
      <c r="B2305" s="2">
        <v>61.508299999999998</v>
      </c>
      <c r="C2305" s="2">
        <v>51.723579245808217</v>
      </c>
      <c r="D2305" s="2">
        <v>-1.2293189611742861</v>
      </c>
      <c r="E2305" s="2">
        <v>-0.77312521242647225</v>
      </c>
      <c r="F2305" s="2">
        <v>61.533439999999999</v>
      </c>
      <c r="G2305" s="2">
        <v>60.662974999999996</v>
      </c>
      <c r="H2305" s="2">
        <v>61.857163999999983</v>
      </c>
      <c r="I2305" s="2">
        <v>67.960380999999984</v>
      </c>
      <c r="J2305" s="19" t="s">
        <v>48</v>
      </c>
      <c r="K2305" s="19" t="s">
        <v>50</v>
      </c>
      <c r="L2305" s="19" t="s">
        <v>53</v>
      </c>
    </row>
    <row r="2306" spans="1:12" ht="13.5" x14ac:dyDescent="0.25">
      <c r="A2306" s="3">
        <v>45358</v>
      </c>
      <c r="B2306" s="2">
        <v>61.499299999999998</v>
      </c>
      <c r="C2306" s="2">
        <v>51.649459636823693</v>
      </c>
      <c r="D2306" s="2">
        <v>-0.93844701032131894</v>
      </c>
      <c r="E2306" s="2">
        <v>-0.96827476386865008</v>
      </c>
      <c r="F2306" s="2">
        <v>61.528059999999996</v>
      </c>
      <c r="G2306" s="2">
        <v>60.81539999999999</v>
      </c>
      <c r="H2306" s="2">
        <v>61.801231999999985</v>
      </c>
      <c r="I2306" s="2">
        <v>67.877522999999982</v>
      </c>
      <c r="J2306" s="19" t="s">
        <v>54</v>
      </c>
      <c r="K2306" s="19" t="s">
        <v>50</v>
      </c>
      <c r="L2306" s="19" t="s">
        <v>47</v>
      </c>
    </row>
    <row r="2307" spans="1:12" ht="13.5" x14ac:dyDescent="0.25">
      <c r="A2307" s="3">
        <v>45359</v>
      </c>
      <c r="B2307" s="2">
        <v>61.499299999999998</v>
      </c>
      <c r="C2307" s="2">
        <v>51.6494596368237</v>
      </c>
      <c r="D2307" s="2">
        <v>-0.55802600027617189</v>
      </c>
      <c r="E2307" s="2">
        <v>-1.2274564671714705</v>
      </c>
      <c r="F2307" s="2">
        <v>61.522680000000001</v>
      </c>
      <c r="G2307" s="2">
        <v>60.967824999999991</v>
      </c>
      <c r="H2307" s="2">
        <v>61.772277999999979</v>
      </c>
      <c r="I2307" s="2">
        <v>67.792588499999979</v>
      </c>
      <c r="J2307" s="19" t="s">
        <v>54</v>
      </c>
      <c r="K2307" s="19" t="s">
        <v>50</v>
      </c>
      <c r="L2307" s="19" t="s">
        <v>47</v>
      </c>
    </row>
    <row r="2308" spans="1:12" ht="13.5" x14ac:dyDescent="0.25">
      <c r="A2308" s="3">
        <v>45362</v>
      </c>
      <c r="B2308" s="2">
        <v>61.499299999999998</v>
      </c>
      <c r="C2308" s="2">
        <v>51.6494596368237</v>
      </c>
      <c r="D2308" s="2">
        <v>-0.23732206362795694</v>
      </c>
      <c r="E2308" s="2">
        <v>-1.5053058767273733</v>
      </c>
      <c r="F2308" s="2">
        <v>61.502899999999997</v>
      </c>
      <c r="G2308" s="2">
        <v>61.075284999999994</v>
      </c>
      <c r="H2308" s="2">
        <v>61.718143999999967</v>
      </c>
      <c r="I2308" s="2">
        <v>67.707653999999977</v>
      </c>
      <c r="J2308" s="19" t="s">
        <v>54</v>
      </c>
      <c r="K2308" s="19" t="s">
        <v>50</v>
      </c>
      <c r="L2308" s="19" t="s">
        <v>47</v>
      </c>
    </row>
    <row r="2309" spans="1:12" ht="13.5" x14ac:dyDescent="0.25">
      <c r="A2309" s="3">
        <v>45363</v>
      </c>
      <c r="B2309" s="2">
        <v>57.812399999999997</v>
      </c>
      <c r="C2309" s="2">
        <v>29.800202853028566</v>
      </c>
      <c r="D2309" s="2">
        <v>0.15662856552523152</v>
      </c>
      <c r="E2309" s="2">
        <v>-1.7576126695837531</v>
      </c>
      <c r="F2309" s="2">
        <v>60.763719999999999</v>
      </c>
      <c r="G2309" s="2">
        <v>61.043364999999994</v>
      </c>
      <c r="H2309" s="2">
        <v>61.597465999999969</v>
      </c>
      <c r="I2309" s="2">
        <v>67.604326999999984</v>
      </c>
      <c r="J2309" s="19" t="s">
        <v>54</v>
      </c>
      <c r="K2309" s="19" t="s">
        <v>50</v>
      </c>
      <c r="L2309" s="19" t="s">
        <v>47</v>
      </c>
    </row>
    <row r="2310" spans="1:12" ht="13.5" x14ac:dyDescent="0.25">
      <c r="A2310" s="3">
        <v>45364</v>
      </c>
      <c r="B2310" s="2">
        <v>58.450800000000001</v>
      </c>
      <c r="C2310" s="2">
        <v>34.932931780607234</v>
      </c>
      <c r="D2310" s="2">
        <v>0.44961690955664579</v>
      </c>
      <c r="E2310" s="2">
        <v>-1.9748408561776838</v>
      </c>
      <c r="F2310" s="2">
        <v>60.15222</v>
      </c>
      <c r="G2310" s="2">
        <v>61.043365000000009</v>
      </c>
      <c r="H2310" s="2">
        <v>61.462577999999979</v>
      </c>
      <c r="I2310" s="2">
        <v>67.504191999999989</v>
      </c>
      <c r="J2310" s="19" t="s">
        <v>54</v>
      </c>
      <c r="K2310" s="19" t="s">
        <v>50</v>
      </c>
      <c r="L2310" s="19" t="s">
        <v>47</v>
      </c>
    </row>
    <row r="2311" spans="1:12" ht="13.5" x14ac:dyDescent="0.25">
      <c r="A2311" s="3">
        <v>45365</v>
      </c>
      <c r="B2311" s="2">
        <v>58.360900000000001</v>
      </c>
      <c r="C2311" s="2">
        <v>34.549833740584234</v>
      </c>
      <c r="D2311" s="2">
        <v>0.66705943653788324</v>
      </c>
      <c r="E2311" s="2">
        <v>-2.0731821917858344</v>
      </c>
      <c r="F2311" s="2">
        <v>59.524540000000002</v>
      </c>
      <c r="G2311" s="2">
        <v>61.092824999999991</v>
      </c>
      <c r="H2311" s="2">
        <v>61.317079999999976</v>
      </c>
      <c r="I2311" s="2">
        <v>67.395260499999992</v>
      </c>
      <c r="J2311" s="19" t="s">
        <v>54</v>
      </c>
      <c r="K2311" s="19" t="s">
        <v>50</v>
      </c>
      <c r="L2311" s="19" t="s">
        <v>47</v>
      </c>
    </row>
    <row r="2312" spans="1:12" ht="13.5" x14ac:dyDescent="0.25">
      <c r="A2312" s="3">
        <v>45366</v>
      </c>
      <c r="B2312" s="2">
        <v>59.350099999999998</v>
      </c>
      <c r="C2312" s="2">
        <v>42.077054176243472</v>
      </c>
      <c r="D2312" s="2">
        <v>0.79261629458257943</v>
      </c>
      <c r="E2312" s="2">
        <v>-2.0683471925065491</v>
      </c>
      <c r="F2312" s="2">
        <v>59.094700000000003</v>
      </c>
      <c r="G2312" s="2">
        <v>61.056854999999999</v>
      </c>
      <c r="H2312" s="2">
        <v>61.192983999999981</v>
      </c>
      <c r="I2312" s="2">
        <v>67.287121999999997</v>
      </c>
      <c r="J2312" s="19" t="s">
        <v>48</v>
      </c>
      <c r="K2312" s="19" t="s">
        <v>50</v>
      </c>
      <c r="L2312" s="19" t="s">
        <v>53</v>
      </c>
    </row>
    <row r="2313" spans="1:12" ht="13.5" x14ac:dyDescent="0.25">
      <c r="A2313" s="3">
        <v>45369</v>
      </c>
      <c r="B2313" s="2">
        <v>57.551600000000001</v>
      </c>
      <c r="C2313" s="2">
        <v>34.343495366761388</v>
      </c>
      <c r="D2313" s="2">
        <v>1.0510523936821841</v>
      </c>
      <c r="E2313" s="2">
        <v>-1.9939965594879387</v>
      </c>
      <c r="F2313" s="2">
        <v>58.305160000000001</v>
      </c>
      <c r="G2313" s="2">
        <v>60.930959999999992</v>
      </c>
      <c r="H2313" s="2">
        <v>61.049105999999995</v>
      </c>
      <c r="I2313" s="2">
        <v>67.169990999999996</v>
      </c>
      <c r="J2313" s="19" t="s">
        <v>54</v>
      </c>
      <c r="K2313" s="19" t="s">
        <v>50</v>
      </c>
      <c r="L2313" s="19" t="s">
        <v>47</v>
      </c>
    </row>
    <row r="2314" spans="1:12" ht="13.5" x14ac:dyDescent="0.25">
      <c r="A2314" s="3">
        <v>45370</v>
      </c>
      <c r="B2314" s="2">
        <v>59.260100000000001</v>
      </c>
      <c r="C2314" s="2">
        <v>44.734899871081751</v>
      </c>
      <c r="D2314" s="2">
        <v>1.1472817887752313</v>
      </c>
      <c r="E2314" s="2">
        <v>-1.8459584477721813</v>
      </c>
      <c r="F2314" s="2">
        <v>58.594700000000003</v>
      </c>
      <c r="G2314" s="2">
        <v>60.836534999999991</v>
      </c>
      <c r="H2314" s="2">
        <v>60.932203999999992</v>
      </c>
      <c r="I2314" s="2">
        <v>67.0614025</v>
      </c>
      <c r="J2314" s="19" t="s">
        <v>48</v>
      </c>
      <c r="K2314" s="19" t="s">
        <v>50</v>
      </c>
      <c r="L2314" s="19" t="s">
        <v>51</v>
      </c>
    </row>
    <row r="2315" spans="1:12" ht="13.5" x14ac:dyDescent="0.25">
      <c r="A2315" s="3">
        <v>45372</v>
      </c>
      <c r="B2315" s="2">
        <v>59.350099999999998</v>
      </c>
      <c r="C2315" s="2">
        <v>45.226687622063793</v>
      </c>
      <c r="D2315" s="2">
        <v>1.228554599303699</v>
      </c>
      <c r="E2315" s="2">
        <v>-1.6421220716233178</v>
      </c>
      <c r="F2315" s="2">
        <v>58.774559999999994</v>
      </c>
      <c r="G2315" s="2">
        <v>60.701649999999994</v>
      </c>
      <c r="H2315" s="2">
        <v>60.817102000000006</v>
      </c>
      <c r="I2315" s="2">
        <v>66.955340500000005</v>
      </c>
      <c r="J2315" s="19" t="s">
        <v>48</v>
      </c>
      <c r="K2315" s="19" t="s">
        <v>50</v>
      </c>
      <c r="L2315" s="19" t="s">
        <v>51</v>
      </c>
    </row>
    <row r="2316" spans="1:12" ht="13.5" x14ac:dyDescent="0.25">
      <c r="A2316" s="3">
        <v>45373</v>
      </c>
      <c r="B2316" s="2">
        <v>58.450800000000001</v>
      </c>
      <c r="C2316" s="2">
        <v>41.274352326826495</v>
      </c>
      <c r="D2316" s="2">
        <v>1.3680543272185446</v>
      </c>
      <c r="E2316" s="2">
        <v>-1.5170579846156402</v>
      </c>
      <c r="F2316" s="2">
        <v>58.792539999999995</v>
      </c>
      <c r="G2316" s="2">
        <v>60.521799999999985</v>
      </c>
      <c r="H2316" s="2">
        <v>60.716386</v>
      </c>
      <c r="I2316" s="2">
        <v>66.836476500000003</v>
      </c>
      <c r="J2316" s="19" t="s">
        <v>48</v>
      </c>
      <c r="K2316" s="19" t="s">
        <v>50</v>
      </c>
      <c r="L2316" s="19" t="s">
        <v>51</v>
      </c>
    </row>
    <row r="2317" spans="1:12" ht="13.5" x14ac:dyDescent="0.25">
      <c r="A2317" s="3">
        <v>45376</v>
      </c>
      <c r="B2317" s="2">
        <v>58.450800000000001</v>
      </c>
      <c r="C2317" s="2">
        <v>41.274352326826495</v>
      </c>
      <c r="D2317" s="2">
        <v>1.4964993638786765</v>
      </c>
      <c r="E2317" s="2">
        <v>-1.4316190726059976</v>
      </c>
      <c r="F2317" s="2">
        <v>58.612679999999997</v>
      </c>
      <c r="G2317" s="2">
        <v>60.297884999999994</v>
      </c>
      <c r="H2317" s="2">
        <v>60.575204000000006</v>
      </c>
      <c r="I2317" s="2">
        <v>66.715577499999995</v>
      </c>
      <c r="J2317" s="19" t="s">
        <v>54</v>
      </c>
      <c r="K2317" s="19" t="s">
        <v>50</v>
      </c>
      <c r="L2317" s="19" t="s">
        <v>47</v>
      </c>
    </row>
    <row r="2318" spans="1:12" ht="13.5" x14ac:dyDescent="0.25">
      <c r="A2318" s="3">
        <v>45377</v>
      </c>
      <c r="B2318" s="2">
        <v>58.450800000000001</v>
      </c>
      <c r="C2318" s="2">
        <v>41.274352326826495</v>
      </c>
      <c r="D2318" s="2">
        <v>1.6148195565454131</v>
      </c>
      <c r="E2318" s="2">
        <v>-1.3819759418569253</v>
      </c>
      <c r="F2318" s="2">
        <v>58.792520000000003</v>
      </c>
      <c r="G2318" s="2">
        <v>60.07397000000001</v>
      </c>
      <c r="H2318" s="2">
        <v>60.45830200000001</v>
      </c>
      <c r="I2318" s="2">
        <v>66.590526000000011</v>
      </c>
      <c r="J2318" s="19" t="s">
        <v>48</v>
      </c>
      <c r="K2318" s="19" t="s">
        <v>50</v>
      </c>
      <c r="L2318" s="19" t="s">
        <v>51</v>
      </c>
    </row>
    <row r="2319" spans="1:12" ht="13.5" x14ac:dyDescent="0.25">
      <c r="A2319" s="3">
        <v>45378</v>
      </c>
      <c r="B2319" s="2">
        <v>57.551600000000001</v>
      </c>
      <c r="C2319" s="2">
        <v>37.213094679437859</v>
      </c>
      <c r="D2319" s="2">
        <v>1.2232508236598605</v>
      </c>
      <c r="E2319" s="2">
        <v>-1.3677713431010772</v>
      </c>
      <c r="F2319" s="2">
        <v>58.45082</v>
      </c>
      <c r="G2319" s="2">
        <v>59.853655000000003</v>
      </c>
      <c r="H2319" s="2">
        <v>60.323596000000009</v>
      </c>
      <c r="I2319" s="2">
        <v>66.465131000000014</v>
      </c>
      <c r="J2319" s="19" t="s">
        <v>48</v>
      </c>
      <c r="K2319" s="19" t="s">
        <v>50</v>
      </c>
      <c r="L2319" s="19" t="s">
        <v>53</v>
      </c>
    </row>
    <row r="2320" spans="1:12" ht="13.5" x14ac:dyDescent="0.25">
      <c r="A2320" s="3">
        <v>45379</v>
      </c>
      <c r="B2320" s="2">
        <v>58.450800000000001</v>
      </c>
      <c r="C2320" s="2">
        <v>43.228881140072879</v>
      </c>
      <c r="D2320" s="2">
        <v>0.93710608053117994</v>
      </c>
      <c r="E2320" s="2">
        <v>-1.3696112588214031</v>
      </c>
      <c r="F2320" s="2">
        <v>58.270960000000002</v>
      </c>
      <c r="G2320" s="2">
        <v>59.682794999999999</v>
      </c>
      <c r="H2320" s="2">
        <v>60.203996000000004</v>
      </c>
      <c r="I2320" s="2">
        <v>66.352496000000031</v>
      </c>
      <c r="J2320" s="19" t="s">
        <v>54</v>
      </c>
      <c r="K2320" s="19" t="s">
        <v>50</v>
      </c>
      <c r="L2320" s="19" t="s">
        <v>47</v>
      </c>
    </row>
    <row r="2321" spans="1:12" ht="13.5" x14ac:dyDescent="0.25">
      <c r="A2321" s="3">
        <v>45380</v>
      </c>
      <c r="B2321" s="2">
        <v>58.450800000000001</v>
      </c>
      <c r="C2321" s="2">
        <v>43.228881140072879</v>
      </c>
      <c r="D2321" s="2">
        <v>0.68840856291718922</v>
      </c>
      <c r="E2321" s="2">
        <v>-1.3874063019732026</v>
      </c>
      <c r="F2321" s="2">
        <v>58.270960000000002</v>
      </c>
      <c r="G2321" s="2">
        <v>59.52902499999999</v>
      </c>
      <c r="H2321" s="2">
        <v>60.078462000000009</v>
      </c>
      <c r="I2321" s="2">
        <v>66.236165000000028</v>
      </c>
      <c r="J2321" s="19" t="s">
        <v>48</v>
      </c>
      <c r="K2321" s="19" t="s">
        <v>50</v>
      </c>
      <c r="L2321" s="19" t="s">
        <v>50</v>
      </c>
    </row>
    <row r="2322" spans="1:12" ht="13.5" x14ac:dyDescent="0.25">
      <c r="A2322" s="3">
        <v>45383</v>
      </c>
      <c r="B2322" s="2">
        <v>58.450800000000001</v>
      </c>
      <c r="C2322" s="2">
        <v>43.228881140072879</v>
      </c>
      <c r="D2322" s="2">
        <v>0.63687508258808379</v>
      </c>
      <c r="E2322" s="2">
        <v>-1.4732149468325577</v>
      </c>
      <c r="F2322" s="2">
        <v>58.270960000000002</v>
      </c>
      <c r="G2322" s="2">
        <v>59.375255000000003</v>
      </c>
      <c r="H2322" s="2">
        <v>59.969652000000004</v>
      </c>
      <c r="I2322" s="2">
        <v>66.125606500000018</v>
      </c>
      <c r="J2322" s="19" t="s">
        <v>48</v>
      </c>
      <c r="K2322" s="19" t="s">
        <v>50</v>
      </c>
      <c r="L2322" s="19" t="s">
        <v>50</v>
      </c>
    </row>
    <row r="2323" spans="1:12" ht="13.5" x14ac:dyDescent="0.25">
      <c r="A2323" s="3">
        <v>45384</v>
      </c>
      <c r="B2323" s="2">
        <v>57.281799999999997</v>
      </c>
      <c r="C2323" s="2">
        <v>37.409028051636412</v>
      </c>
      <c r="D2323" s="2">
        <v>0.40939073096170375</v>
      </c>
      <c r="E2323" s="2">
        <v>-1.63073168671409</v>
      </c>
      <c r="F2323" s="2">
        <v>58.037159999999993</v>
      </c>
      <c r="G2323" s="2">
        <v>59.159434999999995</v>
      </c>
      <c r="H2323" s="2">
        <v>59.874332000000003</v>
      </c>
      <c r="I2323" s="2">
        <v>66.009660000000025</v>
      </c>
      <c r="J2323" s="19" t="s">
        <v>48</v>
      </c>
      <c r="K2323" s="19" t="s">
        <v>50</v>
      </c>
      <c r="L2323" s="19" t="s">
        <v>53</v>
      </c>
    </row>
    <row r="2324" spans="1:12" ht="13.5" x14ac:dyDescent="0.25">
      <c r="A2324" s="3">
        <v>45385</v>
      </c>
      <c r="B2324" s="2">
        <v>56.2027</v>
      </c>
      <c r="C2324" s="2">
        <v>32.993359826411776</v>
      </c>
      <c r="D2324" s="2">
        <v>0.57235095996141894</v>
      </c>
      <c r="E2324" s="2">
        <v>-1.848239559193025</v>
      </c>
      <c r="F2324" s="2">
        <v>57.767380000000003</v>
      </c>
      <c r="G2324" s="2">
        <v>58.894154999999991</v>
      </c>
      <c r="H2324" s="2">
        <v>59.814982000000001</v>
      </c>
      <c r="I2324" s="2">
        <v>65.892844000000025</v>
      </c>
      <c r="J2324" s="19" t="s">
        <v>54</v>
      </c>
      <c r="K2324" s="19" t="s">
        <v>50</v>
      </c>
      <c r="L2324" s="19" t="s">
        <v>47</v>
      </c>
    </row>
    <row r="2325" spans="1:12" ht="13.5" x14ac:dyDescent="0.25">
      <c r="A2325" s="3">
        <v>45386</v>
      </c>
      <c r="B2325" s="2">
        <v>58.405900000000003</v>
      </c>
      <c r="C2325" s="2">
        <v>46.800518693404399</v>
      </c>
      <c r="D2325" s="2">
        <v>0.57899215407844196</v>
      </c>
      <c r="E2325" s="2">
        <v>-2.1109591486818173</v>
      </c>
      <c r="F2325" s="2">
        <v>57.758400000000009</v>
      </c>
      <c r="G2325" s="2">
        <v>58.739034999999987</v>
      </c>
      <c r="H2325" s="2">
        <v>59.778114000000002</v>
      </c>
      <c r="I2325" s="2">
        <v>65.784137500000014</v>
      </c>
      <c r="J2325" s="19" t="s">
        <v>48</v>
      </c>
      <c r="K2325" s="19" t="s">
        <v>49</v>
      </c>
      <c r="L2325" s="19" t="s">
        <v>53</v>
      </c>
    </row>
    <row r="2326" spans="1:12" ht="13.5" x14ac:dyDescent="0.25">
      <c r="A2326" s="3">
        <v>45387</v>
      </c>
      <c r="B2326" s="2">
        <v>58.360900000000001</v>
      </c>
      <c r="C2326" s="2">
        <v>46.589356354121833</v>
      </c>
      <c r="D2326" s="2">
        <v>0.4533367687960137</v>
      </c>
      <c r="E2326" s="2">
        <v>-2.1905669717222644</v>
      </c>
      <c r="F2326" s="2">
        <v>57.740419999999993</v>
      </c>
      <c r="G2326" s="2">
        <v>58.582114999999988</v>
      </c>
      <c r="H2326" s="2">
        <v>59.749518000000009</v>
      </c>
      <c r="I2326" s="2">
        <v>65.673129500000016</v>
      </c>
      <c r="J2326" s="19" t="s">
        <v>48</v>
      </c>
      <c r="K2326" s="19" t="s">
        <v>49</v>
      </c>
      <c r="L2326" s="19" t="s">
        <v>53</v>
      </c>
    </row>
    <row r="2327" spans="1:12" ht="13.5" x14ac:dyDescent="0.25">
      <c r="A2327" s="3">
        <v>45390</v>
      </c>
      <c r="B2327" s="2">
        <v>58.450800000000001</v>
      </c>
      <c r="C2327" s="2">
        <v>47.102843980233651</v>
      </c>
      <c r="D2327" s="2">
        <v>0.34408782854573161</v>
      </c>
      <c r="E2327" s="2">
        <v>-2.0932009311161055</v>
      </c>
      <c r="F2327" s="2">
        <v>57.740420000000007</v>
      </c>
      <c r="G2327" s="2">
        <v>58.429689999999994</v>
      </c>
      <c r="H2327" s="2">
        <v>59.722540000000009</v>
      </c>
      <c r="I2327" s="2">
        <v>65.557587500000011</v>
      </c>
      <c r="J2327" s="19" t="s">
        <v>48</v>
      </c>
      <c r="K2327" s="19" t="s">
        <v>49</v>
      </c>
      <c r="L2327" s="19" t="s">
        <v>50</v>
      </c>
    </row>
    <row r="2328" spans="1:12" ht="13.5" x14ac:dyDescent="0.25">
      <c r="A2328" s="3">
        <v>45394</v>
      </c>
      <c r="B2328" s="2">
        <v>60.878799999999998</v>
      </c>
      <c r="C2328" s="2">
        <v>58.661982948550722</v>
      </c>
      <c r="D2328" s="2">
        <v>7.4720848822053654E-2</v>
      </c>
      <c r="E2328" s="2">
        <v>-1.8954437919344693</v>
      </c>
      <c r="F2328" s="2">
        <v>58.459820000000001</v>
      </c>
      <c r="G2328" s="2">
        <v>58.398664999999994</v>
      </c>
      <c r="H2328" s="2">
        <v>59.744122000000004</v>
      </c>
      <c r="I2328" s="2">
        <v>65.463321500000006</v>
      </c>
      <c r="J2328" s="19" t="s">
        <v>48</v>
      </c>
      <c r="K2328" s="19" t="s">
        <v>49</v>
      </c>
      <c r="L2328" s="19" t="s">
        <v>51</v>
      </c>
    </row>
    <row r="2329" spans="1:12" ht="13.5" x14ac:dyDescent="0.25">
      <c r="A2329" s="3">
        <v>45397</v>
      </c>
      <c r="B2329" s="2">
        <v>60.698900000000002</v>
      </c>
      <c r="C2329" s="2">
        <v>57.65665042063825</v>
      </c>
      <c r="D2329" s="2">
        <v>-0.28985522758621585</v>
      </c>
      <c r="E2329" s="2">
        <v>-1.6800693725271636</v>
      </c>
      <c r="F2329" s="2">
        <v>59.359059999999999</v>
      </c>
      <c r="G2329" s="2">
        <v>58.542989999999996</v>
      </c>
      <c r="H2329" s="2">
        <v>59.762106000000003</v>
      </c>
      <c r="I2329" s="2">
        <v>65.360100000000017</v>
      </c>
      <c r="J2329" s="19" t="s">
        <v>48</v>
      </c>
      <c r="K2329" s="19" t="s">
        <v>49</v>
      </c>
      <c r="L2329" s="19" t="s">
        <v>51</v>
      </c>
    </row>
    <row r="2330" spans="1:12" ht="13.5" x14ac:dyDescent="0.25">
      <c r="A2330" s="3">
        <v>45398</v>
      </c>
      <c r="B2330" s="2">
        <v>60.249299999999998</v>
      </c>
      <c r="C2330" s="2">
        <v>55.114514295264023</v>
      </c>
      <c r="D2330" s="2">
        <v>-0.43641306263444335</v>
      </c>
      <c r="E2330" s="2">
        <v>-1.4768175518931481</v>
      </c>
      <c r="F2330" s="2">
        <v>59.727739999999997</v>
      </c>
      <c r="G2330" s="2">
        <v>58.63291499999999</v>
      </c>
      <c r="H2330" s="2">
        <v>59.754912000000004</v>
      </c>
      <c r="I2330" s="2">
        <v>65.252346500000002</v>
      </c>
      <c r="J2330" s="19" t="s">
        <v>54</v>
      </c>
      <c r="K2330" s="19" t="s">
        <v>50</v>
      </c>
      <c r="L2330" s="19" t="s">
        <v>55</v>
      </c>
    </row>
    <row r="2331" spans="1:12" ht="13.5" x14ac:dyDescent="0.25">
      <c r="A2331" s="3">
        <v>45399</v>
      </c>
      <c r="B2331" s="2">
        <v>60.222299999999997</v>
      </c>
      <c r="C2331" s="2">
        <v>54.957802783492092</v>
      </c>
      <c r="D2331" s="2">
        <v>-0.56475993553394233</v>
      </c>
      <c r="E2331" s="2">
        <v>-1.303917159145956</v>
      </c>
      <c r="F2331" s="2">
        <v>60.100020000000008</v>
      </c>
      <c r="G2331" s="2">
        <v>58.725984999999994</v>
      </c>
      <c r="H2331" s="2">
        <v>59.747177999999991</v>
      </c>
      <c r="I2331" s="2">
        <v>65.145662000000016</v>
      </c>
      <c r="J2331" s="19" t="s">
        <v>54</v>
      </c>
      <c r="K2331" s="19" t="s">
        <v>50</v>
      </c>
      <c r="L2331" s="19" t="s">
        <v>55</v>
      </c>
    </row>
    <row r="2332" spans="1:12" ht="13.5" x14ac:dyDescent="0.25">
      <c r="A2332" s="3">
        <v>45400</v>
      </c>
      <c r="B2332" s="2">
        <v>60.159399999999998</v>
      </c>
      <c r="C2332" s="2">
        <v>54.568534721776111</v>
      </c>
      <c r="D2332" s="2">
        <v>-0.67440936660296558</v>
      </c>
      <c r="E2332" s="2">
        <v>-1.1082120588042719</v>
      </c>
      <c r="F2332" s="2">
        <v>60.441739999999996</v>
      </c>
      <c r="G2332" s="2">
        <v>58.766449999999985</v>
      </c>
      <c r="H2332" s="2">
        <v>59.747177999999991</v>
      </c>
      <c r="I2332" s="2">
        <v>65.039494000000019</v>
      </c>
      <c r="J2332" s="19" t="s">
        <v>54</v>
      </c>
      <c r="K2332" s="19" t="s">
        <v>50</v>
      </c>
      <c r="L2332" s="19" t="s">
        <v>55</v>
      </c>
    </row>
    <row r="2333" spans="1:12" ht="13.5" x14ac:dyDescent="0.25">
      <c r="A2333" s="3">
        <v>45401</v>
      </c>
      <c r="B2333" s="2">
        <v>60.698900000000002</v>
      </c>
      <c r="C2333" s="2">
        <v>57.358370808060656</v>
      </c>
      <c r="D2333" s="2">
        <v>-0.99191180557039615</v>
      </c>
      <c r="E2333" s="2">
        <v>-0.88683564372884005</v>
      </c>
      <c r="F2333" s="2">
        <v>60.405760000000001</v>
      </c>
      <c r="G2333" s="2">
        <v>58.923815000000005</v>
      </c>
      <c r="H2333" s="2">
        <v>59.75616999999999</v>
      </c>
      <c r="I2333" s="2">
        <v>64.927987500000015</v>
      </c>
      <c r="J2333" s="19" t="s">
        <v>54</v>
      </c>
      <c r="K2333" s="19" t="s">
        <v>50</v>
      </c>
      <c r="L2333" s="19" t="s">
        <v>47</v>
      </c>
    </row>
    <row r="2334" spans="1:12" ht="13.5" x14ac:dyDescent="0.25">
      <c r="A2334" s="3">
        <v>45404</v>
      </c>
      <c r="B2334" s="2">
        <v>60.564100000000003</v>
      </c>
      <c r="C2334" s="2">
        <v>56.426009151284006</v>
      </c>
      <c r="D2334" s="2">
        <v>-1.4243349494272692</v>
      </c>
      <c r="E2334" s="2">
        <v>-0.65796113258782574</v>
      </c>
      <c r="F2334" s="2">
        <v>60.378799999999998</v>
      </c>
      <c r="G2334" s="2">
        <v>58.989015000000009</v>
      </c>
      <c r="H2334" s="2">
        <v>59.753473999999997</v>
      </c>
      <c r="I2334" s="2">
        <v>64.823900500000008</v>
      </c>
      <c r="J2334" s="19" t="s">
        <v>54</v>
      </c>
      <c r="K2334" s="19" t="s">
        <v>50</v>
      </c>
      <c r="L2334" s="19" t="s">
        <v>47</v>
      </c>
    </row>
    <row r="2335" spans="1:12" ht="13.5" x14ac:dyDescent="0.25">
      <c r="A2335" s="3">
        <v>45405</v>
      </c>
      <c r="B2335" s="2">
        <v>60.564100000000003</v>
      </c>
      <c r="C2335" s="2">
        <v>56.426009151284006</v>
      </c>
      <c r="D2335" s="2">
        <v>-1.4576449914869016</v>
      </c>
      <c r="E2335" s="2">
        <v>-0.44699927376731557</v>
      </c>
      <c r="F2335" s="2">
        <v>60.441760000000002</v>
      </c>
      <c r="G2335" s="2">
        <v>59.049715000000006</v>
      </c>
      <c r="H2335" s="2">
        <v>59.777753999999995</v>
      </c>
      <c r="I2335" s="2">
        <v>64.719813500000015</v>
      </c>
      <c r="J2335" s="19" t="s">
        <v>54</v>
      </c>
      <c r="K2335" s="19" t="s">
        <v>50</v>
      </c>
      <c r="L2335" s="19" t="s">
        <v>55</v>
      </c>
    </row>
    <row r="2336" spans="1:12" ht="13.5" x14ac:dyDescent="0.25">
      <c r="A2336" s="3">
        <v>45406</v>
      </c>
      <c r="B2336" s="2">
        <v>60.609000000000002</v>
      </c>
      <c r="C2336" s="2">
        <v>56.697917284657869</v>
      </c>
      <c r="D2336" s="2">
        <v>-1.5019751384967321</v>
      </c>
      <c r="E2336" s="2">
        <v>-0.28215958672399583</v>
      </c>
      <c r="F2336" s="2">
        <v>60.519100000000002</v>
      </c>
      <c r="G2336" s="2">
        <v>59.157624999999996</v>
      </c>
      <c r="H2336" s="2">
        <v>59.820917999999992</v>
      </c>
      <c r="I2336" s="2">
        <v>64.618199000000018</v>
      </c>
      <c r="J2336" s="19" t="s">
        <v>48</v>
      </c>
      <c r="K2336" s="19" t="s">
        <v>50</v>
      </c>
      <c r="L2336" s="19" t="s">
        <v>51</v>
      </c>
    </row>
    <row r="2337" spans="1:12" ht="13.5" x14ac:dyDescent="0.25">
      <c r="A2337" s="3">
        <v>45407</v>
      </c>
      <c r="B2337" s="2">
        <v>59.979500000000002</v>
      </c>
      <c r="C2337" s="2">
        <v>51.815975296287355</v>
      </c>
      <c r="D2337" s="2">
        <v>-1.4847491837210001</v>
      </c>
      <c r="E2337" s="2">
        <v>-0.16966804886358502</v>
      </c>
      <c r="F2337" s="2">
        <v>60.483120000000007</v>
      </c>
      <c r="G2337" s="2">
        <v>59.234059999999985</v>
      </c>
      <c r="H2337" s="2">
        <v>59.851492</v>
      </c>
      <c r="I2337" s="2">
        <v>64.51343700000001</v>
      </c>
      <c r="J2337" s="19" t="s">
        <v>48</v>
      </c>
      <c r="K2337" s="19" t="s">
        <v>50</v>
      </c>
      <c r="L2337" s="19" t="s">
        <v>53</v>
      </c>
    </row>
    <row r="2338" spans="1:12" ht="13.5" x14ac:dyDescent="0.25">
      <c r="A2338" s="3">
        <v>45408</v>
      </c>
      <c r="B2338" s="2">
        <v>60.2044</v>
      </c>
      <c r="C2338" s="2">
        <v>53.361061002257827</v>
      </c>
      <c r="D2338" s="2">
        <v>-1.1148747270309372</v>
      </c>
      <c r="E2338" s="2">
        <v>-8.4272530028187131E-2</v>
      </c>
      <c r="F2338" s="2">
        <v>60.384220000000006</v>
      </c>
      <c r="G2338" s="2">
        <v>59.321739999999998</v>
      </c>
      <c r="H2338" s="2">
        <v>59.868577999999999</v>
      </c>
      <c r="I2338" s="2">
        <v>64.41879200000001</v>
      </c>
      <c r="J2338" s="19" t="s">
        <v>48</v>
      </c>
      <c r="K2338" s="19" t="s">
        <v>50</v>
      </c>
      <c r="L2338" s="19" t="s">
        <v>53</v>
      </c>
    </row>
    <row r="2339" spans="1:12" ht="13.5" x14ac:dyDescent="0.25">
      <c r="A2339" s="3">
        <v>45411</v>
      </c>
      <c r="B2339" s="2">
        <v>60.2044</v>
      </c>
      <c r="C2339" s="2">
        <v>53.361061002257827</v>
      </c>
      <c r="D2339" s="2">
        <v>-0.83237337518509946</v>
      </c>
      <c r="E2339" s="2">
        <v>3.5114488214472231E-2</v>
      </c>
      <c r="F2339" s="2">
        <v>60.312280000000001</v>
      </c>
      <c r="G2339" s="2">
        <v>59.454380000000015</v>
      </c>
      <c r="H2339" s="2">
        <v>59.903649999999999</v>
      </c>
      <c r="I2339" s="2">
        <v>64.31519950000002</v>
      </c>
      <c r="J2339" s="19" t="s">
        <v>48</v>
      </c>
      <c r="K2339" s="19" t="s">
        <v>50</v>
      </c>
      <c r="L2339" s="19" t="s">
        <v>53</v>
      </c>
    </row>
    <row r="2340" spans="1:12" ht="13.5" x14ac:dyDescent="0.25">
      <c r="A2340" s="3">
        <v>45412</v>
      </c>
      <c r="B2340" s="2">
        <v>59.619799999999998</v>
      </c>
      <c r="C2340" s="2">
        <v>48.657389048722891</v>
      </c>
      <c r="D2340" s="2">
        <v>-0.62178487017556705</v>
      </c>
      <c r="E2340" s="2">
        <v>0.1204995609966209</v>
      </c>
      <c r="F2340" s="2">
        <v>60.123419999999996</v>
      </c>
      <c r="G2340" s="2">
        <v>59.512830000000008</v>
      </c>
      <c r="H2340" s="2">
        <v>59.927030000000002</v>
      </c>
      <c r="I2340" s="2">
        <v>64.219834500000019</v>
      </c>
      <c r="J2340" s="19" t="s">
        <v>48</v>
      </c>
      <c r="K2340" s="19" t="s">
        <v>50</v>
      </c>
      <c r="L2340" s="19" t="s">
        <v>53</v>
      </c>
    </row>
    <row r="2341" spans="1:12" ht="13.5" x14ac:dyDescent="0.25">
      <c r="A2341" s="3">
        <v>45414</v>
      </c>
      <c r="B2341" s="2">
        <v>59.925600000000003</v>
      </c>
      <c r="C2341" s="2">
        <v>51.086272533500384</v>
      </c>
      <c r="D2341" s="2">
        <v>-0.46933991758774596</v>
      </c>
      <c r="E2341" s="2">
        <v>0.21272248851010472</v>
      </c>
      <c r="F2341" s="2">
        <v>59.986739999999998</v>
      </c>
      <c r="G2341" s="2">
        <v>59.586570000000009</v>
      </c>
      <c r="H2341" s="2">
        <v>59.978107999999999</v>
      </c>
      <c r="I2341" s="2">
        <v>64.120648000000017</v>
      </c>
      <c r="J2341" s="19" t="s">
        <v>54</v>
      </c>
      <c r="K2341" s="19" t="s">
        <v>50</v>
      </c>
      <c r="L2341" s="19" t="s">
        <v>47</v>
      </c>
    </row>
    <row r="2342" spans="1:12" ht="13.5" x14ac:dyDescent="0.25">
      <c r="A2342" s="3">
        <v>45415</v>
      </c>
      <c r="B2342" s="2">
        <v>59.808700000000002</v>
      </c>
      <c r="C2342" s="2">
        <v>50.110344411296893</v>
      </c>
      <c r="D2342" s="2">
        <v>-0.34219085310910913</v>
      </c>
      <c r="E2342" s="2">
        <v>0.3792509664048922</v>
      </c>
      <c r="F2342" s="2">
        <v>59.952579999999998</v>
      </c>
      <c r="G2342" s="2">
        <v>59.654465000000002</v>
      </c>
      <c r="H2342" s="2">
        <v>59.972891999999995</v>
      </c>
      <c r="I2342" s="2">
        <v>64.02402450000001</v>
      </c>
      <c r="J2342" s="19" t="s">
        <v>54</v>
      </c>
      <c r="K2342" s="19" t="s">
        <v>50</v>
      </c>
      <c r="L2342" s="19" t="s">
        <v>47</v>
      </c>
    </row>
    <row r="2343" spans="1:12" ht="13.5" x14ac:dyDescent="0.25">
      <c r="A2343" s="3">
        <v>45418</v>
      </c>
      <c r="B2343" s="2">
        <v>59.934600000000003</v>
      </c>
      <c r="C2343" s="2">
        <v>51.191784460869648</v>
      </c>
      <c r="D2343" s="2">
        <v>-0.16100237406620721</v>
      </c>
      <c r="E2343" s="2">
        <v>0.70922017454896558</v>
      </c>
      <c r="F2343" s="2">
        <v>59.898619999999994</v>
      </c>
      <c r="G2343" s="2">
        <v>59.787105000000011</v>
      </c>
      <c r="H2343" s="2">
        <v>59.970193999999999</v>
      </c>
      <c r="I2343" s="2">
        <v>63.92803050000002</v>
      </c>
      <c r="J2343" s="19" t="s">
        <v>54</v>
      </c>
      <c r="K2343" s="19" t="s">
        <v>50</v>
      </c>
      <c r="L2343" s="19" t="s">
        <v>47</v>
      </c>
    </row>
    <row r="2344" spans="1:12" ht="13.5" x14ac:dyDescent="0.25">
      <c r="A2344" s="3">
        <v>45419</v>
      </c>
      <c r="B2344" s="2">
        <v>59.979500000000002</v>
      </c>
      <c r="C2344" s="2">
        <v>51.59477005838685</v>
      </c>
      <c r="D2344" s="2">
        <v>-3.2565219556047964E-2</v>
      </c>
      <c r="E2344" s="2">
        <v>1.1632183031641303</v>
      </c>
      <c r="F2344" s="2">
        <v>59.853639999999999</v>
      </c>
      <c r="G2344" s="2">
        <v>59.97594500000001</v>
      </c>
      <c r="H2344" s="2">
        <v>59.946812000000001</v>
      </c>
      <c r="I2344" s="2">
        <v>63.843052000000029</v>
      </c>
      <c r="J2344" s="19" t="s">
        <v>54</v>
      </c>
      <c r="K2344" s="19" t="s">
        <v>50</v>
      </c>
      <c r="L2344" s="19" t="s">
        <v>47</v>
      </c>
    </row>
    <row r="2345" spans="1:12" ht="13.5" x14ac:dyDescent="0.25">
      <c r="A2345" s="3">
        <v>45420</v>
      </c>
      <c r="B2345" s="2">
        <v>59.790700000000001</v>
      </c>
      <c r="C2345" s="2">
        <v>49.735248491967511</v>
      </c>
      <c r="D2345" s="2">
        <v>8.9080587761664276E-2</v>
      </c>
      <c r="E2345" s="2">
        <v>1.7210176348977808</v>
      </c>
      <c r="F2345" s="2">
        <v>59.887819999999998</v>
      </c>
      <c r="G2345" s="2">
        <v>60.045185000000004</v>
      </c>
      <c r="H2345" s="2">
        <v>59.901670000000003</v>
      </c>
      <c r="I2345" s="2">
        <v>63.762075000000024</v>
      </c>
      <c r="J2345" s="19" t="s">
        <v>54</v>
      </c>
      <c r="K2345" s="19" t="s">
        <v>50</v>
      </c>
      <c r="L2345" s="19" t="s">
        <v>55</v>
      </c>
    </row>
    <row r="2346" spans="1:12" ht="13.5" x14ac:dyDescent="0.25">
      <c r="A2346" s="3">
        <v>45421</v>
      </c>
      <c r="B2346" s="2">
        <v>58.486800000000002</v>
      </c>
      <c r="C2346" s="2">
        <v>39.221707475623781</v>
      </c>
      <c r="D2346" s="2">
        <v>0.29567852126971417</v>
      </c>
      <c r="E2346" s="2">
        <v>2.3757284847916882</v>
      </c>
      <c r="F2346" s="2">
        <v>59.600060000000006</v>
      </c>
      <c r="G2346" s="2">
        <v>60.051480000000005</v>
      </c>
      <c r="H2346" s="2">
        <v>59.830449999999999</v>
      </c>
      <c r="I2346" s="2">
        <v>63.678760000000032</v>
      </c>
      <c r="J2346" s="19" t="s">
        <v>54</v>
      </c>
      <c r="K2346" s="19" t="s">
        <v>50</v>
      </c>
      <c r="L2346" s="19" t="s">
        <v>47</v>
      </c>
    </row>
    <row r="2347" spans="1:12" ht="13.5" x14ac:dyDescent="0.25">
      <c r="A2347" s="3">
        <v>45422</v>
      </c>
      <c r="B2347" s="2">
        <v>60.159399999999998</v>
      </c>
      <c r="C2347" s="2">
        <v>52.95881909993669</v>
      </c>
      <c r="D2347" s="2">
        <v>0.25761560853362653</v>
      </c>
      <c r="E2347" s="2">
        <v>3.079935834883246</v>
      </c>
      <c r="F2347" s="2">
        <v>59.670200000000001</v>
      </c>
      <c r="G2347" s="2">
        <v>60.136909999999986</v>
      </c>
      <c r="H2347" s="2">
        <v>59.775056000000006</v>
      </c>
      <c r="I2347" s="2">
        <v>63.604347500000024</v>
      </c>
      <c r="J2347" s="19" t="s">
        <v>48</v>
      </c>
      <c r="K2347" s="19" t="s">
        <v>49</v>
      </c>
      <c r="L2347" s="19" t="s">
        <v>51</v>
      </c>
    </row>
    <row r="2348" spans="1:12" ht="13.5" x14ac:dyDescent="0.25">
      <c r="A2348" s="3">
        <v>45425</v>
      </c>
      <c r="B2348" s="2">
        <v>60.159399999999998</v>
      </c>
      <c r="C2348" s="2">
        <v>52.95881909993669</v>
      </c>
      <c r="D2348" s="2">
        <v>0.25740830529556291</v>
      </c>
      <c r="E2348" s="2">
        <v>3.7490089004559755</v>
      </c>
      <c r="F2348" s="2">
        <v>59.715160000000004</v>
      </c>
      <c r="G2348" s="2">
        <v>60.100940000000001</v>
      </c>
      <c r="H2348" s="2">
        <v>59.719662000000007</v>
      </c>
      <c r="I2348" s="2">
        <v>63.529980000000023</v>
      </c>
      <c r="J2348" s="19" t="s">
        <v>48</v>
      </c>
      <c r="K2348" s="19" t="s">
        <v>49</v>
      </c>
      <c r="L2348" s="19" t="s">
        <v>51</v>
      </c>
    </row>
    <row r="2349" spans="1:12" ht="13.5" x14ac:dyDescent="0.25">
      <c r="A2349" s="3">
        <v>45426</v>
      </c>
      <c r="B2349" s="2">
        <v>60.159399999999998</v>
      </c>
      <c r="C2349" s="2">
        <v>52.95881909993669</v>
      </c>
      <c r="D2349" s="2">
        <v>0.25482528076095434</v>
      </c>
      <c r="E2349" s="2">
        <v>4.3478036351995168</v>
      </c>
      <c r="F2349" s="2">
        <v>59.751139999999999</v>
      </c>
      <c r="G2349" s="2">
        <v>60.073965000000008</v>
      </c>
      <c r="H2349" s="2">
        <v>59.683692000000008</v>
      </c>
      <c r="I2349" s="2">
        <v>63.456332000000032</v>
      </c>
      <c r="J2349" s="19" t="s">
        <v>48</v>
      </c>
      <c r="K2349" s="19" t="s">
        <v>49</v>
      </c>
      <c r="L2349" s="19" t="s">
        <v>51</v>
      </c>
    </row>
    <row r="2350" spans="1:12" ht="13.5" x14ac:dyDescent="0.25">
      <c r="A2350" s="3">
        <v>45427</v>
      </c>
      <c r="B2350" s="2">
        <v>59.350099999999998</v>
      </c>
      <c r="C2350" s="2">
        <v>46.594485309429714</v>
      </c>
      <c r="D2350" s="2">
        <v>0.22042005890892824</v>
      </c>
      <c r="E2350" s="2">
        <v>4.9427200257554187</v>
      </c>
      <c r="F2350" s="2">
        <v>59.663020000000003</v>
      </c>
      <c r="G2350" s="2">
        <v>60.029005000000005</v>
      </c>
      <c r="H2350" s="2">
        <v>59.633334000000005</v>
      </c>
      <c r="I2350" s="2">
        <v>63.378817500000032</v>
      </c>
      <c r="J2350" s="19" t="s">
        <v>48</v>
      </c>
      <c r="K2350" s="19" t="s">
        <v>49</v>
      </c>
      <c r="L2350" s="19" t="s">
        <v>53</v>
      </c>
    </row>
    <row r="2351" spans="1:12" ht="13.5" x14ac:dyDescent="0.25">
      <c r="A2351" s="3">
        <v>45428</v>
      </c>
      <c r="B2351" s="2">
        <v>59.350099999999998</v>
      </c>
      <c r="C2351" s="2">
        <v>46.594485309429714</v>
      </c>
      <c r="D2351" s="2">
        <v>0.24107214937917831</v>
      </c>
      <c r="E2351" s="2">
        <v>5.5153290848921941</v>
      </c>
      <c r="F2351" s="2">
        <v>59.835680000000004</v>
      </c>
      <c r="G2351" s="2">
        <v>59.985395000000018</v>
      </c>
      <c r="H2351" s="2">
        <v>59.589812000000009</v>
      </c>
      <c r="I2351" s="2">
        <v>63.301303000000033</v>
      </c>
      <c r="J2351" s="19" t="s">
        <v>48</v>
      </c>
      <c r="K2351" s="19" t="s">
        <v>49</v>
      </c>
      <c r="L2351" s="19" t="s">
        <v>51</v>
      </c>
    </row>
    <row r="2352" spans="1:12" ht="13.5" x14ac:dyDescent="0.25">
      <c r="A2352" s="3">
        <v>45429</v>
      </c>
      <c r="B2352" s="2">
        <v>60.240299999999998</v>
      </c>
      <c r="C2352" s="2">
        <v>53.693584399320656</v>
      </c>
      <c r="D2352" s="2">
        <v>0.1771383496122283</v>
      </c>
      <c r="E2352" s="2">
        <v>5.8890894748886868</v>
      </c>
      <c r="F2352" s="2">
        <v>59.851860000000002</v>
      </c>
      <c r="G2352" s="2">
        <v>59.989440000000016</v>
      </c>
      <c r="H2352" s="2">
        <v>59.564094000000011</v>
      </c>
      <c r="I2352" s="2">
        <v>63.228419000000031</v>
      </c>
      <c r="J2352" s="19" t="s">
        <v>48</v>
      </c>
      <c r="K2352" s="19" t="s">
        <v>50</v>
      </c>
      <c r="L2352" s="19" t="s">
        <v>51</v>
      </c>
    </row>
    <row r="2353" spans="1:12" ht="13.5" x14ac:dyDescent="0.25">
      <c r="A2353" s="3">
        <v>45432</v>
      </c>
      <c r="B2353" s="2">
        <v>60.249299999999998</v>
      </c>
      <c r="C2353" s="2">
        <v>53.760506536834129</v>
      </c>
      <c r="D2353" s="2">
        <v>0.1388131406824229</v>
      </c>
      <c r="E2353" s="2">
        <v>5.9284476712478336</v>
      </c>
      <c r="F2353" s="2">
        <v>59.869839999999996</v>
      </c>
      <c r="G2353" s="2">
        <v>59.966960000000007</v>
      </c>
      <c r="H2353" s="2">
        <v>59.537116000000005</v>
      </c>
      <c r="I2353" s="2">
        <v>63.158233000000024</v>
      </c>
      <c r="J2353" s="19" t="s">
        <v>48</v>
      </c>
      <c r="K2353" s="19" t="s">
        <v>50</v>
      </c>
      <c r="L2353" s="19" t="s">
        <v>51</v>
      </c>
    </row>
    <row r="2354" spans="1:12" ht="13.5" x14ac:dyDescent="0.25">
      <c r="A2354" s="3">
        <v>45433</v>
      </c>
      <c r="B2354" s="2">
        <v>60.249299999999998</v>
      </c>
      <c r="C2354" s="2">
        <v>53.760506536834143</v>
      </c>
      <c r="D2354" s="2">
        <v>0.11052571897750596</v>
      </c>
      <c r="E2354" s="2">
        <v>5.7468958062103352</v>
      </c>
      <c r="F2354" s="2">
        <v>59.887819999999998</v>
      </c>
      <c r="G2354" s="2">
        <v>59.951219999999999</v>
      </c>
      <c r="H2354" s="2">
        <v>59.511935999999999</v>
      </c>
      <c r="I2354" s="2">
        <v>63.090789500000021</v>
      </c>
      <c r="J2354" s="19" t="s">
        <v>48</v>
      </c>
      <c r="K2354" s="19" t="s">
        <v>50</v>
      </c>
      <c r="L2354" s="19" t="s">
        <v>51</v>
      </c>
    </row>
    <row r="2355" spans="1:12" ht="13.5" x14ac:dyDescent="0.25">
      <c r="A2355" s="3">
        <v>45434</v>
      </c>
      <c r="B2355" s="2">
        <v>60.024500000000003</v>
      </c>
      <c r="C2355" s="2">
        <v>51.600258208155019</v>
      </c>
      <c r="D2355" s="2">
        <v>7.163471087277884E-2</v>
      </c>
      <c r="E2355" s="2">
        <v>5.3811354630089028</v>
      </c>
      <c r="F2355" s="2">
        <v>60.0227</v>
      </c>
      <c r="G2355" s="2">
        <v>59.924239999999998</v>
      </c>
      <c r="H2355" s="2">
        <v>59.482260000000004</v>
      </c>
      <c r="I2355" s="2">
        <v>63.025639500000025</v>
      </c>
      <c r="J2355" s="19" t="s">
        <v>48</v>
      </c>
      <c r="K2355" s="19" t="s">
        <v>50</v>
      </c>
      <c r="L2355" s="19" t="s">
        <v>51</v>
      </c>
    </row>
    <row r="2356" spans="1:12" ht="13.5" x14ac:dyDescent="0.25">
      <c r="A2356" s="3">
        <v>45435</v>
      </c>
      <c r="B2356" s="2">
        <v>60.231299999999997</v>
      </c>
      <c r="C2356" s="2">
        <v>53.453229910573071</v>
      </c>
      <c r="D2356" s="2">
        <v>-0.1782347081365927</v>
      </c>
      <c r="E2356" s="2">
        <v>4.836398529347167</v>
      </c>
      <c r="F2356" s="2">
        <v>60.198939999999993</v>
      </c>
      <c r="G2356" s="2">
        <v>59.905355</v>
      </c>
      <c r="H2356" s="2">
        <v>59.456899999999997</v>
      </c>
      <c r="I2356" s="2">
        <v>62.965300000000013</v>
      </c>
      <c r="J2356" s="19" t="s">
        <v>48</v>
      </c>
      <c r="K2356" s="19" t="s">
        <v>50</v>
      </c>
      <c r="L2356" s="19" t="s">
        <v>51</v>
      </c>
    </row>
    <row r="2357" spans="1:12" ht="13.5" x14ac:dyDescent="0.25">
      <c r="A2357" s="3">
        <v>45436</v>
      </c>
      <c r="B2357" s="2">
        <v>60.249299999999998</v>
      </c>
      <c r="C2357" s="2">
        <v>53.619673165854039</v>
      </c>
      <c r="D2357" s="2">
        <v>-0.13586078048712125</v>
      </c>
      <c r="E2357" s="2">
        <v>4.2914313702000522</v>
      </c>
      <c r="F2357" s="2">
        <v>60.200739999999996</v>
      </c>
      <c r="G2357" s="2">
        <v>59.918844999999997</v>
      </c>
      <c r="H2357" s="2">
        <v>59.431899999999999</v>
      </c>
      <c r="I2357" s="2">
        <v>62.911390500000017</v>
      </c>
      <c r="J2357" s="19" t="s">
        <v>48</v>
      </c>
      <c r="K2357" s="19" t="s">
        <v>50</v>
      </c>
      <c r="L2357" s="19" t="s">
        <v>51</v>
      </c>
    </row>
    <row r="2358" spans="1:12" ht="13.5" x14ac:dyDescent="0.25">
      <c r="A2358" s="3">
        <v>45439</v>
      </c>
      <c r="B2358" s="2">
        <v>59.080300000000001</v>
      </c>
      <c r="C2358" s="2">
        <v>42.892511683367331</v>
      </c>
      <c r="D2358" s="2">
        <v>-1.5545472152204809E-2</v>
      </c>
      <c r="E2358" s="2">
        <v>3.9767536726636603</v>
      </c>
      <c r="F2358" s="2">
        <v>59.966940000000001</v>
      </c>
      <c r="G2358" s="2">
        <v>59.862639999999999</v>
      </c>
      <c r="H2358" s="2">
        <v>59.383519999999997</v>
      </c>
      <c r="I2358" s="2">
        <v>62.86283150000002</v>
      </c>
      <c r="J2358" s="19" t="s">
        <v>54</v>
      </c>
      <c r="K2358" s="19" t="s">
        <v>50</v>
      </c>
      <c r="L2358" s="19" t="s">
        <v>47</v>
      </c>
    </row>
    <row r="2359" spans="1:12" ht="13.5" x14ac:dyDescent="0.25">
      <c r="A2359" s="3">
        <v>45440</v>
      </c>
      <c r="B2359" s="2">
        <v>59.080300000000001</v>
      </c>
      <c r="C2359" s="2">
        <v>42.892511683367339</v>
      </c>
      <c r="D2359" s="2">
        <v>9.1193250584865382E-2</v>
      </c>
      <c r="E2359" s="2">
        <v>3.8021567393748388</v>
      </c>
      <c r="F2359" s="2">
        <v>59.733140000000006</v>
      </c>
      <c r="G2359" s="2">
        <v>59.806435000000008</v>
      </c>
      <c r="H2359" s="2">
        <v>59.408878000000001</v>
      </c>
      <c r="I2359" s="2">
        <v>62.827761000000017</v>
      </c>
      <c r="J2359" s="19" t="s">
        <v>54</v>
      </c>
      <c r="K2359" s="19" t="s">
        <v>50</v>
      </c>
      <c r="L2359" s="19" t="s">
        <v>47</v>
      </c>
    </row>
    <row r="2360" spans="1:12" ht="13.5" x14ac:dyDescent="0.25">
      <c r="A2360" s="3">
        <v>45441</v>
      </c>
      <c r="B2360" s="2">
        <v>60.240299999999998</v>
      </c>
      <c r="C2360" s="2">
        <v>53.580059687713778</v>
      </c>
      <c r="D2360" s="2">
        <v>-2.4354966650591336E-2</v>
      </c>
      <c r="E2360" s="2">
        <v>3.688416291315308</v>
      </c>
      <c r="F2360" s="2">
        <v>59.776300000000006</v>
      </c>
      <c r="G2360" s="2">
        <v>59.83746</v>
      </c>
      <c r="H2360" s="2">
        <v>59.444668</v>
      </c>
      <c r="I2360" s="2">
        <v>62.798490500000007</v>
      </c>
      <c r="J2360" s="19" t="s">
        <v>48</v>
      </c>
      <c r="K2360" s="19" t="s">
        <v>50</v>
      </c>
      <c r="L2360" s="19" t="s">
        <v>51</v>
      </c>
    </row>
    <row r="2361" spans="1:12" ht="13.5" x14ac:dyDescent="0.25">
      <c r="A2361" s="3">
        <v>45442</v>
      </c>
      <c r="B2361" s="2">
        <v>61.058599999999998</v>
      </c>
      <c r="C2361" s="2">
        <v>59.358306174614661</v>
      </c>
      <c r="D2361" s="2">
        <v>-0.18536619136041566</v>
      </c>
      <c r="E2361" s="2">
        <v>3.6067058089585902</v>
      </c>
      <c r="F2361" s="2">
        <v>59.941760000000002</v>
      </c>
      <c r="G2361" s="2">
        <v>59.894109999999998</v>
      </c>
      <c r="H2361" s="2">
        <v>59.498621999999997</v>
      </c>
      <c r="I2361" s="2">
        <v>62.776009000000002</v>
      </c>
      <c r="J2361" s="19" t="s">
        <v>48</v>
      </c>
      <c r="K2361" s="19" t="s">
        <v>50</v>
      </c>
      <c r="L2361" s="19" t="s">
        <v>51</v>
      </c>
    </row>
    <row r="2362" spans="1:12" ht="13.5" x14ac:dyDescent="0.25">
      <c r="A2362" s="3">
        <v>45443</v>
      </c>
      <c r="B2362" s="2">
        <v>61.058599999999998</v>
      </c>
      <c r="C2362" s="2">
        <v>59.358306174614661</v>
      </c>
      <c r="D2362" s="2">
        <v>-0.19191839087540075</v>
      </c>
      <c r="E2362" s="2">
        <v>3.5553790892309731</v>
      </c>
      <c r="F2362" s="2">
        <v>60.103619999999999</v>
      </c>
      <c r="G2362" s="2">
        <v>59.956605000000003</v>
      </c>
      <c r="H2362" s="2">
        <v>59.532791999999993</v>
      </c>
      <c r="I2362" s="2">
        <v>62.753572499999997</v>
      </c>
      <c r="J2362" s="19" t="s">
        <v>48</v>
      </c>
      <c r="K2362" s="19" t="s">
        <v>50</v>
      </c>
      <c r="L2362" s="19" t="s">
        <v>51</v>
      </c>
    </row>
    <row r="2363" spans="1:12" ht="13.5" x14ac:dyDescent="0.25">
      <c r="A2363" s="3">
        <v>45446</v>
      </c>
      <c r="B2363" s="2">
        <v>60.878799999999998</v>
      </c>
      <c r="C2363" s="2">
        <v>57.533328771392135</v>
      </c>
      <c r="D2363" s="2">
        <v>-0.1894869985765979</v>
      </c>
      <c r="E2363" s="2">
        <v>3.5146407915831461</v>
      </c>
      <c r="F2363" s="2">
        <v>60.463319999999996</v>
      </c>
      <c r="G2363" s="2">
        <v>60.003814999999996</v>
      </c>
      <c r="H2363" s="2">
        <v>59.599335999999994</v>
      </c>
      <c r="I2363" s="2">
        <v>62.7297425</v>
      </c>
      <c r="J2363" s="19" t="s">
        <v>48</v>
      </c>
      <c r="K2363" s="19" t="s">
        <v>50</v>
      </c>
      <c r="L2363" s="19" t="s">
        <v>51</v>
      </c>
    </row>
    <row r="2364" spans="1:12" ht="13.5" x14ac:dyDescent="0.25">
      <c r="A2364" s="3">
        <v>45447</v>
      </c>
      <c r="B2364" s="2">
        <v>60.249299999999998</v>
      </c>
      <c r="C2364" s="2">
        <v>51.556754844828781</v>
      </c>
      <c r="D2364" s="2">
        <v>-0.14596682513934667</v>
      </c>
      <c r="E2364" s="2">
        <v>2.811712633266517</v>
      </c>
      <c r="F2364" s="2">
        <v>60.697120000000005</v>
      </c>
      <c r="G2364" s="2">
        <v>60.017304999999986</v>
      </c>
      <c r="H2364" s="2">
        <v>59.619119999999995</v>
      </c>
      <c r="I2364" s="2">
        <v>62.683161499999997</v>
      </c>
      <c r="J2364" s="19" t="s">
        <v>48</v>
      </c>
      <c r="K2364" s="19" t="s">
        <v>50</v>
      </c>
      <c r="L2364" s="19" t="s">
        <v>51</v>
      </c>
    </row>
    <row r="2365" spans="1:12" ht="13.5" x14ac:dyDescent="0.25">
      <c r="A2365" s="3">
        <v>45448</v>
      </c>
      <c r="B2365" s="2">
        <v>61.598199999999999</v>
      </c>
      <c r="C2365" s="2">
        <v>60.923994982432042</v>
      </c>
      <c r="D2365" s="2">
        <v>-0.24470951745898617</v>
      </c>
      <c r="E2365" s="2">
        <v>2.2493701066132137</v>
      </c>
      <c r="F2365" s="2">
        <v>60.968699999999998</v>
      </c>
      <c r="G2365" s="2">
        <v>60.107679999999981</v>
      </c>
      <c r="H2365" s="2">
        <v>59.664081999999986</v>
      </c>
      <c r="I2365" s="2">
        <v>62.644943499999997</v>
      </c>
      <c r="J2365" s="19" t="s">
        <v>48</v>
      </c>
      <c r="K2365" s="19" t="s">
        <v>50</v>
      </c>
      <c r="L2365" s="19" t="s">
        <v>51</v>
      </c>
    </row>
    <row r="2366" spans="1:12" ht="13.5" x14ac:dyDescent="0.25">
      <c r="A2366" s="3">
        <v>45449</v>
      </c>
      <c r="B2366" s="2">
        <v>61.553199999999997</v>
      </c>
      <c r="C2366" s="2">
        <v>60.50367732084927</v>
      </c>
      <c r="D2366" s="2">
        <v>-0.30206849842213757</v>
      </c>
      <c r="E2366" s="2">
        <v>1.799496085290571</v>
      </c>
      <c r="F2366" s="2">
        <v>61.067619999999998</v>
      </c>
      <c r="G2366" s="2">
        <v>60.260999999999989</v>
      </c>
      <c r="H2366" s="2">
        <v>59.726129999999984</v>
      </c>
      <c r="I2366" s="2">
        <v>62.606725499999996</v>
      </c>
      <c r="J2366" s="19" t="s">
        <v>54</v>
      </c>
      <c r="K2366" s="19" t="s">
        <v>50</v>
      </c>
      <c r="L2366" s="19" t="s">
        <v>55</v>
      </c>
    </row>
    <row r="2367" spans="1:12" ht="13.5" x14ac:dyDescent="0.25">
      <c r="A2367" s="3">
        <v>45450</v>
      </c>
      <c r="B2367" s="2">
        <v>61.553199999999997</v>
      </c>
      <c r="C2367" s="2">
        <v>60.503677320849278</v>
      </c>
      <c r="D2367" s="2">
        <v>-0.35586065161637492</v>
      </c>
      <c r="E2367" s="2">
        <v>1.4395968682324569</v>
      </c>
      <c r="F2367" s="2">
        <v>61.166539999999998</v>
      </c>
      <c r="G2367" s="2">
        <v>60.33068999999999</v>
      </c>
      <c r="H2367" s="2">
        <v>59.788177999999981</v>
      </c>
      <c r="I2367" s="2">
        <v>62.569676499999993</v>
      </c>
      <c r="J2367" s="19" t="s">
        <v>54</v>
      </c>
      <c r="K2367" s="19" t="s">
        <v>50</v>
      </c>
      <c r="L2367" s="19" t="s">
        <v>55</v>
      </c>
    </row>
    <row r="2368" spans="1:12" ht="13.5" x14ac:dyDescent="0.25">
      <c r="A2368" s="3">
        <v>45453</v>
      </c>
      <c r="B2368" s="2">
        <v>60.249299999999998</v>
      </c>
      <c r="C2368" s="2">
        <v>49.116463131102535</v>
      </c>
      <c r="D2368" s="2">
        <v>-0.49207033686410284</v>
      </c>
      <c r="E2368" s="2">
        <v>1.1516774945859656</v>
      </c>
      <c r="F2368" s="2">
        <v>61.040639999999996</v>
      </c>
      <c r="G2368" s="2">
        <v>60.335184999999989</v>
      </c>
      <c r="H2368" s="2">
        <v>59.82414799999998</v>
      </c>
      <c r="I2368" s="2">
        <v>62.529210499999991</v>
      </c>
      <c r="J2368" s="19" t="s">
        <v>54</v>
      </c>
      <c r="K2368" s="19" t="s">
        <v>50</v>
      </c>
      <c r="L2368" s="19" t="s">
        <v>47</v>
      </c>
    </row>
    <row r="2369" spans="1:12" ht="13.5" x14ac:dyDescent="0.25">
      <c r="A2369" s="3">
        <v>45454</v>
      </c>
      <c r="B2369" s="2">
        <v>61.148600000000002</v>
      </c>
      <c r="C2369" s="2">
        <v>55.357152899833842</v>
      </c>
      <c r="D2369" s="2">
        <v>-0.67311643970076318</v>
      </c>
      <c r="E2369" s="2">
        <v>0.92134199566877251</v>
      </c>
      <c r="F2369" s="2">
        <v>61.220500000000001</v>
      </c>
      <c r="G2369" s="2">
        <v>60.384644999999992</v>
      </c>
      <c r="H2369" s="2">
        <v>59.896087999999985</v>
      </c>
      <c r="I2369" s="2">
        <v>62.493285999999998</v>
      </c>
      <c r="J2369" s="19" t="s">
        <v>54</v>
      </c>
      <c r="K2369" s="19" t="s">
        <v>50</v>
      </c>
      <c r="L2369" s="19" t="s">
        <v>55</v>
      </c>
    </row>
    <row r="2370" spans="1:12" ht="13.5" x14ac:dyDescent="0.25">
      <c r="A2370" s="3">
        <v>45455</v>
      </c>
      <c r="B2370" s="2">
        <v>60.159399999999998</v>
      </c>
      <c r="C2370" s="2">
        <v>48.334845521652198</v>
      </c>
      <c r="D2370" s="2">
        <v>-0.57912559218303983</v>
      </c>
      <c r="E2370" s="2">
        <v>0.73707359653501803</v>
      </c>
      <c r="F2370" s="2">
        <v>60.932740000000003</v>
      </c>
      <c r="G2370" s="2">
        <v>60.425109999999982</v>
      </c>
      <c r="H2370" s="2">
        <v>59.930259999999983</v>
      </c>
      <c r="I2370" s="2">
        <v>62.456866500000004</v>
      </c>
      <c r="J2370" s="19" t="s">
        <v>54</v>
      </c>
      <c r="K2370" s="19" t="s">
        <v>50</v>
      </c>
      <c r="L2370" s="19" t="s">
        <v>47</v>
      </c>
    </row>
    <row r="2371" spans="1:12" ht="13.5" x14ac:dyDescent="0.25">
      <c r="A2371" s="3">
        <v>45456</v>
      </c>
      <c r="B2371" s="2">
        <v>61.0946</v>
      </c>
      <c r="C2371" s="2">
        <v>54.244408165967741</v>
      </c>
      <c r="D2371" s="2">
        <v>-0.44134614649613013</v>
      </c>
      <c r="E2371" s="2">
        <v>0.58965887722801447</v>
      </c>
      <c r="F2371" s="2">
        <v>60.84102</v>
      </c>
      <c r="G2371" s="2">
        <v>60.512334999999986</v>
      </c>
      <c r="H2371" s="2">
        <v>59.983135999999973</v>
      </c>
      <c r="I2371" s="2">
        <v>62.422920000000005</v>
      </c>
      <c r="J2371" s="19" t="s">
        <v>48</v>
      </c>
      <c r="K2371" s="19" t="s">
        <v>50</v>
      </c>
      <c r="L2371" s="19" t="s">
        <v>53</v>
      </c>
    </row>
    <row r="2372" spans="1:12" ht="13.5" x14ac:dyDescent="0.25">
      <c r="A2372" s="3">
        <v>45457</v>
      </c>
      <c r="B2372" s="2">
        <v>61.0946</v>
      </c>
      <c r="C2372" s="2">
        <v>54.244408165967741</v>
      </c>
      <c r="D2372" s="2">
        <v>-0.32877995803492155</v>
      </c>
      <c r="E2372" s="2">
        <v>0.47172710178241162</v>
      </c>
      <c r="F2372" s="2">
        <v>60.749300000000005</v>
      </c>
      <c r="G2372" s="2">
        <v>60.55504999999998</v>
      </c>
      <c r="H2372" s="2">
        <v>60.036011999999971</v>
      </c>
      <c r="I2372" s="2">
        <v>62.391176500000007</v>
      </c>
      <c r="J2372" s="19" t="s">
        <v>48</v>
      </c>
      <c r="K2372" s="19" t="s">
        <v>50</v>
      </c>
      <c r="L2372" s="19" t="s">
        <v>53</v>
      </c>
    </row>
    <row r="2373" spans="1:12" ht="13.5" x14ac:dyDescent="0.25">
      <c r="A2373" s="3">
        <v>45461</v>
      </c>
      <c r="B2373" s="2">
        <v>61.0946</v>
      </c>
      <c r="C2373" s="2">
        <v>54.244408165967741</v>
      </c>
      <c r="D2373" s="2">
        <v>-0.26491209006064054</v>
      </c>
      <c r="E2373" s="2">
        <v>0.37738168142592932</v>
      </c>
      <c r="F2373" s="2">
        <v>60.918360000000007</v>
      </c>
      <c r="G2373" s="2">
        <v>60.597314999999966</v>
      </c>
      <c r="H2373" s="2">
        <v>60.112267999999979</v>
      </c>
      <c r="I2373" s="2">
        <v>62.356331000000011</v>
      </c>
      <c r="J2373" s="19" t="s">
        <v>48</v>
      </c>
      <c r="K2373" s="19" t="s">
        <v>50</v>
      </c>
      <c r="L2373" s="19" t="s">
        <v>51</v>
      </c>
    </row>
    <row r="2374" spans="1:12" ht="13.5" x14ac:dyDescent="0.25">
      <c r="A2374" s="3">
        <v>45462</v>
      </c>
      <c r="B2374" s="2">
        <v>60.609000000000002</v>
      </c>
      <c r="C2374" s="2">
        <v>50.498442262262664</v>
      </c>
      <c r="D2374" s="2">
        <v>-0.27518926369833707</v>
      </c>
      <c r="E2374" s="2">
        <v>0.30190534514074346</v>
      </c>
      <c r="F2374" s="2">
        <v>60.810439999999993</v>
      </c>
      <c r="G2374" s="2">
        <v>60.615299999999976</v>
      </c>
      <c r="H2374" s="2">
        <v>60.200393999999982</v>
      </c>
      <c r="I2374" s="2">
        <v>62.319057500000007</v>
      </c>
      <c r="J2374" s="19" t="s">
        <v>48</v>
      </c>
      <c r="K2374" s="19" t="s">
        <v>50</v>
      </c>
      <c r="L2374" s="19" t="s">
        <v>53</v>
      </c>
    </row>
    <row r="2375" spans="1:12" ht="13.5" x14ac:dyDescent="0.25">
      <c r="A2375" s="3">
        <v>45463</v>
      </c>
      <c r="B2375" s="2">
        <v>60.609000000000002</v>
      </c>
      <c r="C2375" s="2">
        <v>50.498442262262664</v>
      </c>
      <c r="D2375" s="2">
        <v>-7.6681188756943186E-2</v>
      </c>
      <c r="E2375" s="2">
        <v>0.24152427611259478</v>
      </c>
      <c r="F2375" s="2">
        <v>60.900359999999999</v>
      </c>
      <c r="G2375" s="2">
        <v>60.644524999999973</v>
      </c>
      <c r="H2375" s="2">
        <v>60.244455999999971</v>
      </c>
      <c r="I2375" s="2">
        <v>62.287134500000022</v>
      </c>
      <c r="J2375" s="19" t="s">
        <v>48</v>
      </c>
      <c r="K2375" s="19" t="s">
        <v>50</v>
      </c>
      <c r="L2375" s="19" t="s">
        <v>51</v>
      </c>
    </row>
    <row r="2376" spans="1:12" ht="13.5" x14ac:dyDescent="0.25">
      <c r="A2376" s="3">
        <v>45464</v>
      </c>
      <c r="B2376" s="2">
        <v>60.609000000000002</v>
      </c>
      <c r="C2376" s="2">
        <v>50.498442262262664</v>
      </c>
      <c r="D2376" s="2">
        <v>8.4068798034827807E-2</v>
      </c>
      <c r="E2376" s="2">
        <v>0.19321942089007582</v>
      </c>
      <c r="F2376" s="2">
        <v>60.803240000000002</v>
      </c>
      <c r="G2376" s="2">
        <v>60.663409999999978</v>
      </c>
      <c r="H2376" s="2">
        <v>60.289417999999969</v>
      </c>
      <c r="I2376" s="2">
        <v>62.252963000000015</v>
      </c>
      <c r="J2376" s="19" t="s">
        <v>54</v>
      </c>
      <c r="K2376" s="19" t="s">
        <v>50</v>
      </c>
      <c r="L2376" s="19" t="s">
        <v>47</v>
      </c>
    </row>
    <row r="2377" spans="1:12" ht="13.5" x14ac:dyDescent="0.25">
      <c r="A2377" s="3">
        <v>45467</v>
      </c>
      <c r="B2377" s="2">
        <v>60.698900000000002</v>
      </c>
      <c r="C2377" s="2">
        <v>51.276448088285619</v>
      </c>
      <c r="D2377" s="2">
        <v>0.21315532560062422</v>
      </c>
      <c r="E2377" s="2">
        <v>0.15457553671206067</v>
      </c>
      <c r="F2377" s="2">
        <v>60.7241</v>
      </c>
      <c r="G2377" s="2">
        <v>60.685889999999993</v>
      </c>
      <c r="H2377" s="2">
        <v>60.334379999999975</v>
      </c>
      <c r="I2377" s="2">
        <v>62.224636500000017</v>
      </c>
      <c r="J2377" s="19" t="s">
        <v>48</v>
      </c>
      <c r="K2377" s="19" t="s">
        <v>50</v>
      </c>
      <c r="L2377" s="19" t="s">
        <v>53</v>
      </c>
    </row>
    <row r="2378" spans="1:12" ht="13.5" x14ac:dyDescent="0.25">
      <c r="A2378" s="3">
        <v>45468</v>
      </c>
      <c r="B2378" s="2">
        <v>60.249299999999998</v>
      </c>
      <c r="C2378" s="2">
        <v>47.274748311832376</v>
      </c>
      <c r="D2378" s="2">
        <v>0.15430168964106628</v>
      </c>
      <c r="E2378" s="2">
        <v>0.12366042936964855</v>
      </c>
      <c r="F2378" s="2">
        <v>60.555039999999998</v>
      </c>
      <c r="G2378" s="2">
        <v>60.744340000000001</v>
      </c>
      <c r="H2378" s="2">
        <v>60.321789999999972</v>
      </c>
      <c r="I2378" s="2">
        <v>62.194512000000024</v>
      </c>
      <c r="J2378" s="19" t="s">
        <v>54</v>
      </c>
      <c r="K2378" s="19" t="s">
        <v>50</v>
      </c>
      <c r="L2378" s="19" t="s">
        <v>47</v>
      </c>
    </row>
    <row r="2379" spans="1:12" ht="13.5" x14ac:dyDescent="0.25">
      <c r="A2379" s="3">
        <v>45469</v>
      </c>
      <c r="B2379" s="2">
        <v>60.698900000000002</v>
      </c>
      <c r="C2379" s="2">
        <v>51.362482544311291</v>
      </c>
      <c r="D2379" s="2">
        <v>0.21148300973381851</v>
      </c>
      <c r="E2379" s="2">
        <v>9.8928343495718843E-2</v>
      </c>
      <c r="F2379" s="2">
        <v>60.57302</v>
      </c>
      <c r="G2379" s="2">
        <v>60.82527000000001</v>
      </c>
      <c r="H2379" s="2">
        <v>60.321789999999972</v>
      </c>
      <c r="I2379" s="2">
        <v>62.160790000000027</v>
      </c>
      <c r="J2379" s="19" t="s">
        <v>48</v>
      </c>
      <c r="K2379" s="19" t="s">
        <v>50</v>
      </c>
      <c r="L2379" s="19" t="s">
        <v>51</v>
      </c>
    </row>
    <row r="2380" spans="1:12" ht="13.5" x14ac:dyDescent="0.25">
      <c r="A2380" s="3">
        <v>45470</v>
      </c>
      <c r="B2380" s="2">
        <v>60.689900000000002</v>
      </c>
      <c r="C2380" s="2">
        <v>51.276781593661148</v>
      </c>
      <c r="D2380" s="2">
        <v>0.10747996411151917</v>
      </c>
      <c r="E2380" s="2">
        <v>7.914267479657508E-2</v>
      </c>
      <c r="F2380" s="2">
        <v>60.589200000000005</v>
      </c>
      <c r="G2380" s="2">
        <v>60.847750000000019</v>
      </c>
      <c r="H2380" s="2">
        <v>60.330601999999971</v>
      </c>
      <c r="I2380" s="2">
        <v>62.127023000000015</v>
      </c>
      <c r="J2380" s="19" t="s">
        <v>48</v>
      </c>
      <c r="K2380" s="19" t="s">
        <v>50</v>
      </c>
      <c r="L2380" s="19" t="s">
        <v>51</v>
      </c>
    </row>
    <row r="2381" spans="1:12" ht="13.5" x14ac:dyDescent="0.25">
      <c r="A2381" s="3">
        <v>45471</v>
      </c>
      <c r="B2381" s="2">
        <v>60.689900000000002</v>
      </c>
      <c r="C2381" s="2">
        <v>51.276781593661156</v>
      </c>
      <c r="D2381" s="2">
        <v>0.16260259259420451</v>
      </c>
      <c r="E2381" s="2">
        <v>6.3314139837260072E-2</v>
      </c>
      <c r="F2381" s="2">
        <v>60.605380000000004</v>
      </c>
      <c r="G2381" s="2">
        <v>60.829315000000022</v>
      </c>
      <c r="H2381" s="2">
        <v>60.33995399999997</v>
      </c>
      <c r="I2381" s="2">
        <v>62.093301000000011</v>
      </c>
      <c r="J2381" s="19" t="s">
        <v>48</v>
      </c>
      <c r="K2381" s="19" t="s">
        <v>50</v>
      </c>
      <c r="L2381" s="19" t="s">
        <v>51</v>
      </c>
    </row>
    <row r="2382" spans="1:12" ht="13.5" x14ac:dyDescent="0.25">
      <c r="A2382" s="3">
        <v>45474</v>
      </c>
      <c r="B2382" s="2">
        <v>60.689900000000002</v>
      </c>
      <c r="C2382" s="2">
        <v>51.276781593661156</v>
      </c>
      <c r="D2382" s="2">
        <v>0.20854878194565885</v>
      </c>
      <c r="E2382" s="2">
        <v>5.0651311869808063E-2</v>
      </c>
      <c r="F2382" s="2">
        <v>60.603580000000001</v>
      </c>
      <c r="G2382" s="2">
        <v>60.810880000000019</v>
      </c>
      <c r="H2382" s="2">
        <v>60.350563999999977</v>
      </c>
      <c r="I2382" s="2">
        <v>62.059579000000014</v>
      </c>
      <c r="J2382" s="19" t="s">
        <v>54</v>
      </c>
      <c r="K2382" s="19" t="s">
        <v>50</v>
      </c>
      <c r="L2382" s="19" t="s">
        <v>47</v>
      </c>
    </row>
    <row r="2383" spans="1:12" ht="13.5" x14ac:dyDescent="0.25">
      <c r="A2383" s="3">
        <v>45475</v>
      </c>
      <c r="B2383" s="2">
        <v>60.671999999999997</v>
      </c>
      <c r="C2383" s="2">
        <v>51.065126552469117</v>
      </c>
      <c r="D2383" s="2">
        <v>0.24810777608772838</v>
      </c>
      <c r="E2383" s="2">
        <v>4.0521049495846451E-2</v>
      </c>
      <c r="F2383" s="2">
        <v>60.688120000000005</v>
      </c>
      <c r="G2383" s="2">
        <v>60.800540000000012</v>
      </c>
      <c r="H2383" s="2">
        <v>60.350025999999978</v>
      </c>
      <c r="I2383" s="2">
        <v>62.025767500000008</v>
      </c>
      <c r="J2383" s="19" t="s">
        <v>48</v>
      </c>
      <c r="K2383" s="19" t="s">
        <v>50</v>
      </c>
      <c r="L2383" s="19" t="s">
        <v>51</v>
      </c>
    </row>
    <row r="2384" spans="1:12" ht="13.5" x14ac:dyDescent="0.25">
      <c r="A2384" s="3">
        <v>45476</v>
      </c>
      <c r="B2384" s="2">
        <v>61.238500000000002</v>
      </c>
      <c r="C2384" s="2">
        <v>57.100347804556655</v>
      </c>
      <c r="D2384" s="2">
        <v>0.16441915011827035</v>
      </c>
      <c r="E2384" s="2">
        <v>3.2416839596677162E-2</v>
      </c>
      <c r="F2384" s="2">
        <v>60.796040000000005</v>
      </c>
      <c r="G2384" s="2">
        <v>60.85</v>
      </c>
      <c r="H2384" s="2">
        <v>60.363513999999981</v>
      </c>
      <c r="I2384" s="2">
        <v>61.99924</v>
      </c>
      <c r="J2384" s="19" t="s">
        <v>48</v>
      </c>
      <c r="K2384" s="19" t="s">
        <v>50</v>
      </c>
      <c r="L2384" s="19" t="s">
        <v>51</v>
      </c>
    </row>
    <row r="2385" spans="1:12" ht="13.5" x14ac:dyDescent="0.25">
      <c r="A2385" s="3">
        <v>45477</v>
      </c>
      <c r="B2385" s="2">
        <v>61.148600000000002</v>
      </c>
      <c r="C2385" s="2">
        <v>55.921658798472635</v>
      </c>
      <c r="D2385" s="2">
        <v>9.6462885895839179E-2</v>
      </c>
      <c r="E2385" s="2">
        <v>2.5933471677341731E-2</v>
      </c>
      <c r="F2385" s="2">
        <v>60.887779999999999</v>
      </c>
      <c r="G2385" s="2">
        <v>60.827519999999993</v>
      </c>
      <c r="H2385" s="2">
        <v>60.375203999999968</v>
      </c>
      <c r="I2385" s="2">
        <v>61.972263000000012</v>
      </c>
      <c r="J2385" s="19" t="s">
        <v>48</v>
      </c>
      <c r="K2385" s="19" t="s">
        <v>50</v>
      </c>
      <c r="L2385" s="19" t="s">
        <v>51</v>
      </c>
    </row>
    <row r="2386" spans="1:12" ht="13.5" x14ac:dyDescent="0.25">
      <c r="A2386" s="3">
        <v>45478</v>
      </c>
      <c r="B2386" s="2">
        <v>64.810500000000005</v>
      </c>
      <c r="C2386" s="2">
        <v>76.867923083528154</v>
      </c>
      <c r="D2386" s="2">
        <v>-0.23527963320601941</v>
      </c>
      <c r="E2386" s="2">
        <v>2.0746777341873385E-2</v>
      </c>
      <c r="F2386" s="2">
        <v>61.711899999999993</v>
      </c>
      <c r="G2386" s="2">
        <v>60.990384999999989</v>
      </c>
      <c r="H2386" s="2">
        <v>60.459233999999981</v>
      </c>
      <c r="I2386" s="2">
        <v>61.959998500000005</v>
      </c>
      <c r="J2386" s="19" t="s">
        <v>48</v>
      </c>
      <c r="K2386" s="19" t="s">
        <v>50</v>
      </c>
      <c r="L2386" s="19" t="s">
        <v>51</v>
      </c>
    </row>
    <row r="2387" spans="1:12" ht="13.5" x14ac:dyDescent="0.25">
      <c r="A2387" s="3">
        <v>45481</v>
      </c>
      <c r="B2387" s="2">
        <v>64.810500000000005</v>
      </c>
      <c r="C2387" s="2">
        <v>76.867923083528154</v>
      </c>
      <c r="D2387" s="2">
        <v>-0.52656018653989634</v>
      </c>
      <c r="E2387" s="2">
        <v>1.6597421873498708E-2</v>
      </c>
      <c r="F2387" s="2">
        <v>62.536019999999994</v>
      </c>
      <c r="G2387" s="2">
        <v>61.153249999999993</v>
      </c>
      <c r="H2387" s="2">
        <v>60.555853999999982</v>
      </c>
      <c r="I2387" s="2">
        <v>61.94773399999999</v>
      </c>
      <c r="J2387" s="19" t="s">
        <v>48</v>
      </c>
      <c r="K2387" s="19" t="s">
        <v>50</v>
      </c>
      <c r="L2387" s="19" t="s">
        <v>51</v>
      </c>
    </row>
    <row r="2388" spans="1:12" ht="13.5" x14ac:dyDescent="0.25">
      <c r="A2388" s="3">
        <v>45482</v>
      </c>
      <c r="B2388" s="2">
        <v>63.4848</v>
      </c>
      <c r="C2388" s="2">
        <v>64.082160776942089</v>
      </c>
      <c r="D2388" s="2">
        <v>-0.76659583161298173</v>
      </c>
      <c r="E2388" s="2">
        <v>1.3277937498798967E-2</v>
      </c>
      <c r="F2388" s="2">
        <v>63.098580000000005</v>
      </c>
      <c r="G2388" s="2">
        <v>61.315025000000006</v>
      </c>
      <c r="H2388" s="2">
        <v>60.62146199999998</v>
      </c>
      <c r="I2388" s="2">
        <v>61.928840999999991</v>
      </c>
      <c r="J2388" s="19" t="s">
        <v>54</v>
      </c>
      <c r="K2388" s="19" t="s">
        <v>50</v>
      </c>
      <c r="L2388" s="19" t="s">
        <v>55</v>
      </c>
    </row>
    <row r="2389" spans="1:12" ht="13.5" x14ac:dyDescent="0.25">
      <c r="A2389" s="3">
        <v>45483</v>
      </c>
      <c r="B2389" s="2">
        <v>63.456800000000001</v>
      </c>
      <c r="C2389" s="2">
        <v>63.840627992280076</v>
      </c>
      <c r="D2389" s="2">
        <v>-0.91155030189403163</v>
      </c>
      <c r="E2389" s="2">
        <v>1.0622349999039174E-2</v>
      </c>
      <c r="F2389" s="2">
        <v>63.542240000000007</v>
      </c>
      <c r="G2389" s="2">
        <v>61.430434999999989</v>
      </c>
      <c r="H2389" s="2">
        <v>60.686509999999977</v>
      </c>
      <c r="I2389" s="2">
        <v>61.909807999999984</v>
      </c>
      <c r="J2389" s="19" t="s">
        <v>54</v>
      </c>
      <c r="K2389" s="19" t="s">
        <v>50</v>
      </c>
      <c r="L2389" s="19" t="s">
        <v>47</v>
      </c>
    </row>
    <row r="2390" spans="1:12" ht="13.5" x14ac:dyDescent="0.25">
      <c r="A2390" s="3">
        <v>45484</v>
      </c>
      <c r="B2390" s="2">
        <v>63.456800000000001</v>
      </c>
      <c r="C2390" s="2">
        <v>63.840627992280076</v>
      </c>
      <c r="D2390" s="2">
        <v>-1.0475442566510509</v>
      </c>
      <c r="E2390" s="2">
        <v>8.4978799992313399E-3</v>
      </c>
      <c r="F2390" s="2">
        <v>64.003880000000009</v>
      </c>
      <c r="G2390" s="2">
        <v>61.595304999999982</v>
      </c>
      <c r="H2390" s="2">
        <v>60.763249999999978</v>
      </c>
      <c r="I2390" s="2">
        <v>61.891269499999979</v>
      </c>
      <c r="J2390" s="19" t="s">
        <v>54</v>
      </c>
      <c r="K2390" s="19" t="s">
        <v>50</v>
      </c>
      <c r="L2390" s="19" t="s">
        <v>47</v>
      </c>
    </row>
    <row r="2391" spans="1:12" ht="13.5" x14ac:dyDescent="0.25">
      <c r="A2391" s="3">
        <v>45485</v>
      </c>
      <c r="B2391" s="2">
        <v>63.288699999999999</v>
      </c>
      <c r="C2391" s="2">
        <v>62.208084284595422</v>
      </c>
      <c r="D2391" s="2">
        <v>-1.1612341726954298</v>
      </c>
      <c r="E2391" s="2">
        <v>6.7983039993850724E-3</v>
      </c>
      <c r="F2391" s="2">
        <v>63.699519999999993</v>
      </c>
      <c r="G2391" s="2">
        <v>61.705010000000001</v>
      </c>
      <c r="H2391" s="2">
        <v>60.830511999999977</v>
      </c>
      <c r="I2391" s="2">
        <v>61.871890499999971</v>
      </c>
      <c r="J2391" s="19" t="s">
        <v>54</v>
      </c>
      <c r="K2391" s="19" t="s">
        <v>50</v>
      </c>
      <c r="L2391" s="19" t="s">
        <v>47</v>
      </c>
    </row>
    <row r="2392" spans="1:12" ht="13.5" x14ac:dyDescent="0.25">
      <c r="A2392" s="3">
        <v>45488</v>
      </c>
      <c r="B2392" s="2">
        <v>63.279400000000003</v>
      </c>
      <c r="C2392" s="2">
        <v>62.113448969965944</v>
      </c>
      <c r="D2392" s="2">
        <v>-1.2660010964031798</v>
      </c>
      <c r="E2392" s="2">
        <v>5.4386431995080585E-3</v>
      </c>
      <c r="F2392" s="2">
        <v>63.393299999999996</v>
      </c>
      <c r="G2392" s="2">
        <v>61.814249999999994</v>
      </c>
      <c r="H2392" s="2">
        <v>60.899925999999979</v>
      </c>
      <c r="I2392" s="2">
        <v>61.854128499999973</v>
      </c>
      <c r="J2392" s="19" t="s">
        <v>54</v>
      </c>
      <c r="K2392" s="19" t="s">
        <v>50</v>
      </c>
      <c r="L2392" s="19" t="s">
        <v>47</v>
      </c>
    </row>
    <row r="2393" spans="1:12" ht="13.5" x14ac:dyDescent="0.25">
      <c r="A2393" s="3">
        <v>45489</v>
      </c>
      <c r="B2393" s="2">
        <v>63.298099999999998</v>
      </c>
      <c r="C2393" s="2">
        <v>62.237844998390635</v>
      </c>
      <c r="D2393" s="2">
        <v>-1.3673050839644887</v>
      </c>
      <c r="E2393" s="2">
        <v>4.3509145596064471E-3</v>
      </c>
      <c r="F2393" s="2">
        <v>63.355960000000003</v>
      </c>
      <c r="G2393" s="2">
        <v>61.924425000000006</v>
      </c>
      <c r="H2393" s="2">
        <v>60.967195999999973</v>
      </c>
      <c r="I2393" s="2">
        <v>61.842394999999968</v>
      </c>
      <c r="J2393" s="19" t="s">
        <v>54</v>
      </c>
      <c r="K2393" s="19" t="s">
        <v>50</v>
      </c>
      <c r="L2393" s="19" t="s">
        <v>47</v>
      </c>
    </row>
    <row r="2394" spans="1:12" ht="13.5" x14ac:dyDescent="0.25">
      <c r="A2394" s="3">
        <v>45490</v>
      </c>
      <c r="B2394" s="2">
        <v>63.298099999999998</v>
      </c>
      <c r="C2394" s="2">
        <v>62.237844998390635</v>
      </c>
      <c r="D2394" s="2">
        <v>-1.3738657000428418</v>
      </c>
      <c r="E2394" s="2">
        <v>3.480731647685158E-3</v>
      </c>
      <c r="F2394" s="2">
        <v>63.324220000000004</v>
      </c>
      <c r="G2394" s="2">
        <v>62.058880000000002</v>
      </c>
      <c r="H2394" s="2">
        <v>61.033567999999974</v>
      </c>
      <c r="I2394" s="2">
        <v>61.837405999999966</v>
      </c>
      <c r="J2394" s="19" t="s">
        <v>54</v>
      </c>
      <c r="K2394" s="19" t="s">
        <v>50</v>
      </c>
      <c r="L2394" s="19" t="s">
        <v>47</v>
      </c>
    </row>
    <row r="2395" spans="1:12" ht="13.5" x14ac:dyDescent="0.25">
      <c r="A2395" s="3">
        <v>45491</v>
      </c>
      <c r="B2395" s="2">
        <v>63.018000000000001</v>
      </c>
      <c r="C2395" s="2">
        <v>58.879491826609794</v>
      </c>
      <c r="D2395" s="2">
        <v>-1.379903040844475</v>
      </c>
      <c r="E2395" s="2">
        <v>2.7845853181481268E-3</v>
      </c>
      <c r="F2395" s="2">
        <v>63.236460000000001</v>
      </c>
      <c r="G2395" s="2">
        <v>62.179330000000007</v>
      </c>
      <c r="H2395" s="2">
        <v>61.098113999999981</v>
      </c>
      <c r="I2395" s="2">
        <v>61.832365499999959</v>
      </c>
      <c r="J2395" s="19" t="s">
        <v>54</v>
      </c>
      <c r="K2395" s="19" t="s">
        <v>50</v>
      </c>
      <c r="L2395" s="19" t="s">
        <v>47</v>
      </c>
    </row>
    <row r="2396" spans="1:12" ht="13.5" x14ac:dyDescent="0.25">
      <c r="A2396" s="3">
        <v>45492</v>
      </c>
      <c r="B2396" s="2">
        <v>63.018000000000001</v>
      </c>
      <c r="C2396" s="2">
        <v>58.879491826609794</v>
      </c>
      <c r="D2396" s="2">
        <v>-0.82684223331477114</v>
      </c>
      <c r="E2396" s="2">
        <v>2.2276682545185017E-3</v>
      </c>
      <c r="F2396" s="2">
        <v>63.182320000000004</v>
      </c>
      <c r="G2396" s="2">
        <v>62.299780000000013</v>
      </c>
      <c r="H2396" s="2">
        <v>61.188737999999987</v>
      </c>
      <c r="I2396" s="2">
        <v>61.823727999999953</v>
      </c>
      <c r="J2396" s="19" t="s">
        <v>54</v>
      </c>
      <c r="K2396" s="19" t="s">
        <v>50</v>
      </c>
      <c r="L2396" s="19" t="s">
        <v>47</v>
      </c>
    </row>
    <row r="2397" spans="1:12" ht="13.5" x14ac:dyDescent="0.25">
      <c r="A2397" s="3">
        <v>45495</v>
      </c>
      <c r="B2397" s="2">
        <v>63.018000000000001</v>
      </c>
      <c r="C2397" s="2">
        <v>58.879491826609794</v>
      </c>
      <c r="D2397" s="2">
        <v>-0.36368242988477562</v>
      </c>
      <c r="E2397" s="2">
        <v>1.7821346036148015E-3</v>
      </c>
      <c r="F2397" s="2">
        <v>63.130039999999994</v>
      </c>
      <c r="G2397" s="2">
        <v>62.415735000000005</v>
      </c>
      <c r="H2397" s="2">
        <v>61.245909999999988</v>
      </c>
      <c r="I2397" s="2">
        <v>61.811493499999962</v>
      </c>
      <c r="J2397" s="19" t="s">
        <v>54</v>
      </c>
      <c r="K2397" s="19" t="s">
        <v>50</v>
      </c>
      <c r="L2397" s="19" t="s">
        <v>47</v>
      </c>
    </row>
    <row r="2398" spans="1:12" ht="13.5" x14ac:dyDescent="0.25">
      <c r="A2398" s="3">
        <v>45496</v>
      </c>
      <c r="B2398" s="2">
        <v>62.551200000000001</v>
      </c>
      <c r="C2398" s="2">
        <v>52.934116500823656</v>
      </c>
      <c r="D2398" s="2">
        <v>-0.1456121288511909</v>
      </c>
      <c r="E2398" s="2">
        <v>1.4257076828918412E-3</v>
      </c>
      <c r="F2398" s="2">
        <v>62.98066</v>
      </c>
      <c r="G2398" s="2">
        <v>62.530830000000002</v>
      </c>
      <c r="H2398" s="2">
        <v>61.293745999999992</v>
      </c>
      <c r="I2398" s="2">
        <v>61.796924999999966</v>
      </c>
      <c r="J2398" s="19" t="s">
        <v>54</v>
      </c>
      <c r="K2398" s="19" t="s">
        <v>50</v>
      </c>
      <c r="L2398" s="19" t="s">
        <v>47</v>
      </c>
    </row>
    <row r="2399" spans="1:12" ht="13.5" x14ac:dyDescent="0.25">
      <c r="A2399" s="3">
        <v>45497</v>
      </c>
      <c r="B2399" s="2">
        <v>62.551200000000001</v>
      </c>
      <c r="C2399" s="2">
        <v>52.934116500823656</v>
      </c>
      <c r="D2399" s="2">
        <v>3.3231692515307998E-2</v>
      </c>
      <c r="E2399" s="2">
        <v>1.140566146313473E-3</v>
      </c>
      <c r="F2399" s="2">
        <v>62.831280000000007</v>
      </c>
      <c r="G2399" s="2">
        <v>62.623445000000018</v>
      </c>
      <c r="H2399" s="2">
        <v>61.341581999999988</v>
      </c>
      <c r="I2399" s="2">
        <v>61.782805999999972</v>
      </c>
      <c r="J2399" s="19" t="s">
        <v>54</v>
      </c>
      <c r="K2399" s="19" t="s">
        <v>50</v>
      </c>
      <c r="L2399" s="19" t="s">
        <v>47</v>
      </c>
    </row>
    <row r="2400" spans="1:12" ht="13.5" x14ac:dyDescent="0.25">
      <c r="A2400" s="3">
        <v>45499</v>
      </c>
      <c r="B2400" s="2">
        <v>61.617600000000003</v>
      </c>
      <c r="C2400" s="2">
        <v>42.888896399481169</v>
      </c>
      <c r="D2400" s="2">
        <v>0.25244857030939727</v>
      </c>
      <c r="E2400" s="2">
        <v>9.1245291705077843E-4</v>
      </c>
      <c r="F2400" s="2">
        <v>62.551199999999994</v>
      </c>
      <c r="G2400" s="2">
        <v>62.669830000000012</v>
      </c>
      <c r="H2400" s="2">
        <v>61.386931999999987</v>
      </c>
      <c r="I2400" s="2">
        <v>61.764468499999978</v>
      </c>
      <c r="J2400" s="19" t="s">
        <v>54</v>
      </c>
      <c r="K2400" s="19" t="s">
        <v>50</v>
      </c>
      <c r="L2400" s="19" t="s">
        <v>47</v>
      </c>
    </row>
    <row r="2401" spans="1:12" ht="13.5" x14ac:dyDescent="0.25">
      <c r="A2401" s="3">
        <v>45502</v>
      </c>
      <c r="B2401" s="2">
        <v>61.617600000000003</v>
      </c>
      <c r="C2401" s="2">
        <v>42.888896399481169</v>
      </c>
      <c r="D2401" s="2">
        <v>0.41642078430408702</v>
      </c>
      <c r="E2401" s="2">
        <v>7.2996233364062274E-4</v>
      </c>
      <c r="F2401" s="2">
        <v>62.271119999999996</v>
      </c>
      <c r="G2401" s="2">
        <v>62.716215000000012</v>
      </c>
      <c r="H2401" s="2">
        <v>61.432281999999994</v>
      </c>
      <c r="I2401" s="2">
        <v>61.74613099999997</v>
      </c>
      <c r="J2401" s="19" t="s">
        <v>54</v>
      </c>
      <c r="K2401" s="19" t="s">
        <v>50</v>
      </c>
      <c r="L2401" s="19" t="s">
        <v>47</v>
      </c>
    </row>
    <row r="2402" spans="1:12" ht="13.5" x14ac:dyDescent="0.25">
      <c r="A2402" s="3">
        <v>45503</v>
      </c>
      <c r="B2402" s="2">
        <v>61.150799999999997</v>
      </c>
      <c r="C2402" s="2">
        <v>38.637142145223244</v>
      </c>
      <c r="D2402" s="2">
        <v>0.59233439031925172</v>
      </c>
      <c r="E2402" s="2">
        <v>5.8396986691249821E-4</v>
      </c>
      <c r="F2402" s="2">
        <v>61.897680000000001</v>
      </c>
      <c r="G2402" s="2">
        <v>62.739260000000002</v>
      </c>
      <c r="H2402" s="2">
        <v>61.450491999999983</v>
      </c>
      <c r="I2402" s="2">
        <v>61.725459499999971</v>
      </c>
      <c r="J2402" s="19" t="s">
        <v>54</v>
      </c>
      <c r="K2402" s="19" t="s">
        <v>50</v>
      </c>
      <c r="L2402" s="19" t="s">
        <v>47</v>
      </c>
    </row>
    <row r="2403" spans="1:12" ht="13.5" x14ac:dyDescent="0.25">
      <c r="A2403" s="3">
        <v>45504</v>
      </c>
      <c r="B2403" s="2">
        <v>61.150799999999997</v>
      </c>
      <c r="C2403" s="2">
        <v>38.637142145223244</v>
      </c>
      <c r="D2403" s="2">
        <v>0.75054266408818648</v>
      </c>
      <c r="E2403" s="2">
        <v>4.6717589352999859E-4</v>
      </c>
      <c r="F2403" s="2">
        <v>61.617600000000003</v>
      </c>
      <c r="G2403" s="2">
        <v>62.763199999999998</v>
      </c>
      <c r="H2403" s="2">
        <v>61.468521999999986</v>
      </c>
      <c r="I2403" s="2">
        <v>61.705237499999967</v>
      </c>
      <c r="J2403" s="19" t="s">
        <v>54</v>
      </c>
      <c r="K2403" s="19" t="s">
        <v>50</v>
      </c>
      <c r="L2403" s="19" t="s">
        <v>47</v>
      </c>
    </row>
    <row r="2404" spans="1:12" ht="13.5" x14ac:dyDescent="0.25">
      <c r="A2404" s="3">
        <v>45505</v>
      </c>
      <c r="B2404" s="2">
        <v>60.030500000000004</v>
      </c>
      <c r="C2404" s="2">
        <v>30.281595125438074</v>
      </c>
      <c r="D2404" s="2">
        <v>0.97339766303434772</v>
      </c>
      <c r="E2404" s="2">
        <v>3.7374071482399889E-4</v>
      </c>
      <c r="F2404" s="2">
        <v>61.113459999999996</v>
      </c>
      <c r="G2404" s="2">
        <v>62.702800000000003</v>
      </c>
      <c r="H2404" s="2">
        <v>61.464145999999985</v>
      </c>
      <c r="I2404" s="2">
        <v>61.681662499999973</v>
      </c>
      <c r="J2404" s="19" t="s">
        <v>54</v>
      </c>
      <c r="K2404" s="19" t="s">
        <v>50</v>
      </c>
      <c r="L2404" s="19" t="s">
        <v>47</v>
      </c>
    </row>
    <row r="2405" spans="1:12" ht="13.5" x14ac:dyDescent="0.25">
      <c r="A2405" s="3">
        <v>45506</v>
      </c>
      <c r="B2405" s="2">
        <v>60.030500000000004</v>
      </c>
      <c r="C2405" s="2">
        <v>30.281595125438074</v>
      </c>
      <c r="D2405" s="2">
        <v>1.1310516062196925</v>
      </c>
      <c r="E2405" s="2">
        <v>2.9899257185919914E-4</v>
      </c>
      <c r="F2405" s="2">
        <v>60.796040000000005</v>
      </c>
      <c r="G2405" s="2">
        <v>62.646895000000008</v>
      </c>
      <c r="H2405" s="2">
        <v>61.464265999999981</v>
      </c>
      <c r="I2405" s="2">
        <v>61.667079999999977</v>
      </c>
      <c r="J2405" s="19" t="s">
        <v>54</v>
      </c>
      <c r="K2405" s="19" t="s">
        <v>50</v>
      </c>
      <c r="L2405" s="19" t="s">
        <v>47</v>
      </c>
    </row>
    <row r="2406" spans="1:12" ht="13.5" x14ac:dyDescent="0.25">
      <c r="A2406" s="3">
        <v>45509</v>
      </c>
      <c r="B2406" s="2">
        <v>60.021099999999997</v>
      </c>
      <c r="C2406" s="2">
        <v>30.218003702021235</v>
      </c>
      <c r="D2406" s="2">
        <v>1.2764220562228061</v>
      </c>
      <c r="E2406" s="2">
        <v>2.3919405748735933E-4</v>
      </c>
      <c r="F2406" s="2">
        <v>60.476739999999992</v>
      </c>
      <c r="G2406" s="2">
        <v>62.407425000000003</v>
      </c>
      <c r="H2406" s="2">
        <v>61.460061999999979</v>
      </c>
      <c r="I2406" s="2">
        <v>61.665938999999973</v>
      </c>
      <c r="J2406" s="19" t="s">
        <v>54</v>
      </c>
      <c r="K2406" s="19" t="s">
        <v>50</v>
      </c>
      <c r="L2406" s="19" t="s">
        <v>47</v>
      </c>
    </row>
    <row r="2407" spans="1:12" ht="13.5" x14ac:dyDescent="0.25">
      <c r="A2407" s="3">
        <v>45510</v>
      </c>
      <c r="B2407" s="2">
        <v>59.983800000000002</v>
      </c>
      <c r="C2407" s="2">
        <v>29.94923960078826</v>
      </c>
      <c r="D2407" s="2">
        <v>1.4126858326500553</v>
      </c>
      <c r="E2407" s="2">
        <v>1.9135524598988746E-4</v>
      </c>
      <c r="F2407" s="2">
        <v>60.243339999999989</v>
      </c>
      <c r="G2407" s="2">
        <v>62.166090000000011</v>
      </c>
      <c r="H2407" s="2">
        <v>61.454751999999978</v>
      </c>
      <c r="I2407" s="2">
        <v>61.664611499999964</v>
      </c>
      <c r="J2407" s="19" t="s">
        <v>54</v>
      </c>
      <c r="K2407" s="19" t="s">
        <v>50</v>
      </c>
      <c r="L2407" s="19" t="s">
        <v>47</v>
      </c>
    </row>
    <row r="2408" spans="1:12" ht="13.5" x14ac:dyDescent="0.25">
      <c r="A2408" s="3">
        <v>45511</v>
      </c>
      <c r="B2408" s="2">
        <v>59.974499999999999</v>
      </c>
      <c r="C2408" s="2">
        <v>29.87788628498275</v>
      </c>
      <c r="D2408" s="2">
        <v>1.4667974998491786</v>
      </c>
      <c r="E2408" s="2">
        <v>1.5308419679190997E-4</v>
      </c>
      <c r="F2408" s="2">
        <v>60.008079999999993</v>
      </c>
      <c r="G2408" s="2">
        <v>61.990575</v>
      </c>
      <c r="H2408" s="2">
        <v>61.472635999999987</v>
      </c>
      <c r="I2408" s="2">
        <v>61.651996999999966</v>
      </c>
      <c r="J2408" s="19" t="s">
        <v>54</v>
      </c>
      <c r="K2408" s="19" t="s">
        <v>50</v>
      </c>
      <c r="L2408" s="19" t="s">
        <v>47</v>
      </c>
    </row>
    <row r="2409" spans="1:12" ht="13.5" x14ac:dyDescent="0.25">
      <c r="A2409" s="3">
        <v>45512</v>
      </c>
      <c r="B2409" s="2">
        <v>59.8904</v>
      </c>
      <c r="C2409" s="2">
        <v>29.20037807158522</v>
      </c>
      <c r="D2409" s="2">
        <v>1.5280707718730042</v>
      </c>
      <c r="E2409" s="2">
        <v>1.2246735743352797E-4</v>
      </c>
      <c r="F2409" s="2">
        <v>59.980060000000002</v>
      </c>
      <c r="G2409" s="2">
        <v>61.812255000000007</v>
      </c>
      <c r="H2409" s="2">
        <v>61.488837999999994</v>
      </c>
      <c r="I2409" s="2">
        <v>61.636713999999962</v>
      </c>
      <c r="J2409" s="19" t="s">
        <v>54</v>
      </c>
      <c r="K2409" s="19" t="s">
        <v>50</v>
      </c>
      <c r="L2409" s="19" t="s">
        <v>47</v>
      </c>
    </row>
    <row r="2410" spans="1:12" ht="13.5" x14ac:dyDescent="0.25">
      <c r="A2410" s="3">
        <v>45513</v>
      </c>
      <c r="B2410" s="2">
        <v>59.843800000000002</v>
      </c>
      <c r="C2410" s="2">
        <v>28.810534290065718</v>
      </c>
      <c r="D2410" s="2">
        <v>1.4488065744914067</v>
      </c>
      <c r="E2410" s="2">
        <v>9.7973885946822379E-5</v>
      </c>
      <c r="F2410" s="2">
        <v>59.942719999999994</v>
      </c>
      <c r="G2410" s="2">
        <v>61.631605000000015</v>
      </c>
      <c r="H2410" s="2">
        <v>61.480907999999992</v>
      </c>
      <c r="I2410" s="2">
        <v>61.614498499999961</v>
      </c>
      <c r="J2410" s="19" t="s">
        <v>54</v>
      </c>
      <c r="K2410" s="19" t="s">
        <v>50</v>
      </c>
      <c r="L2410" s="19" t="s">
        <v>47</v>
      </c>
    </row>
    <row r="2411" spans="1:12" ht="13.5" x14ac:dyDescent="0.25">
      <c r="A2411" s="3">
        <v>45516</v>
      </c>
      <c r="B2411" s="2">
        <v>59.843800000000002</v>
      </c>
      <c r="C2411" s="2">
        <v>28.810534290065718</v>
      </c>
      <c r="D2411" s="2">
        <v>1.3904086241270051</v>
      </c>
      <c r="E2411" s="2">
        <v>7.8379108757457904E-5</v>
      </c>
      <c r="F2411" s="2">
        <v>59.907259999999994</v>
      </c>
      <c r="G2411" s="2">
        <v>61.459360000000018</v>
      </c>
      <c r="H2411" s="2">
        <v>61.456611999999986</v>
      </c>
      <c r="I2411" s="2">
        <v>61.592237999999973</v>
      </c>
      <c r="J2411" s="19" t="s">
        <v>54</v>
      </c>
      <c r="K2411" s="19" t="s">
        <v>50</v>
      </c>
      <c r="L2411" s="19" t="s">
        <v>47</v>
      </c>
    </row>
    <row r="2412" spans="1:12" ht="13.5" x14ac:dyDescent="0.25">
      <c r="A2412" s="3">
        <v>45518</v>
      </c>
      <c r="B2412" s="2">
        <v>59.881100000000004</v>
      </c>
      <c r="C2412" s="2">
        <v>29.682021059714629</v>
      </c>
      <c r="D2412" s="2">
        <v>1.2744460291221031</v>
      </c>
      <c r="E2412" s="2">
        <v>6.2703287005966328E-5</v>
      </c>
      <c r="F2412" s="2">
        <v>59.886720000000004</v>
      </c>
      <c r="G2412" s="2">
        <v>61.289445000000015</v>
      </c>
      <c r="H2412" s="2">
        <v>61.433061999999978</v>
      </c>
      <c r="I2412" s="2">
        <v>61.565712499999982</v>
      </c>
      <c r="J2412" s="19" t="s">
        <v>48</v>
      </c>
      <c r="K2412" s="19" t="s">
        <v>50</v>
      </c>
      <c r="L2412" s="19" t="s">
        <v>53</v>
      </c>
    </row>
    <row r="2413" spans="1:12" ht="13.5" x14ac:dyDescent="0.25">
      <c r="A2413" s="3">
        <v>45519</v>
      </c>
      <c r="B2413" s="2">
        <v>59.862400000000001</v>
      </c>
      <c r="C2413" s="2">
        <v>29.487128613394873</v>
      </c>
      <c r="D2413" s="2">
        <v>1.1849232435299797</v>
      </c>
      <c r="E2413" s="2">
        <v>5.0162629604773067E-5</v>
      </c>
      <c r="F2413" s="2">
        <v>59.8643</v>
      </c>
      <c r="G2413" s="2">
        <v>61.117660000000001</v>
      </c>
      <c r="H2413" s="2">
        <v>61.412733999999993</v>
      </c>
      <c r="I2413" s="2">
        <v>61.539498499999972</v>
      </c>
      <c r="J2413" s="19" t="s">
        <v>48</v>
      </c>
      <c r="K2413" s="19" t="s">
        <v>50</v>
      </c>
      <c r="L2413" s="19" t="s">
        <v>53</v>
      </c>
    </row>
    <row r="2414" spans="1:12" ht="13.5" x14ac:dyDescent="0.25">
      <c r="A2414" s="3">
        <v>45520</v>
      </c>
      <c r="B2414" s="2">
        <v>59.881100000000004</v>
      </c>
      <c r="C2414" s="2">
        <v>29.982230400276492</v>
      </c>
      <c r="D2414" s="2">
        <v>0.94222449990618884</v>
      </c>
      <c r="E2414" s="2">
        <v>4.0130103683818459E-5</v>
      </c>
      <c r="F2414" s="2">
        <v>59.862440000000007</v>
      </c>
      <c r="G2414" s="2">
        <v>60.946810000000006</v>
      </c>
      <c r="H2414" s="2">
        <v>61.405369999999984</v>
      </c>
      <c r="I2414" s="2">
        <v>61.513827499999977</v>
      </c>
      <c r="J2414" s="19" t="s">
        <v>48</v>
      </c>
      <c r="K2414" s="19" t="s">
        <v>50</v>
      </c>
      <c r="L2414" s="19" t="s">
        <v>53</v>
      </c>
    </row>
    <row r="2415" spans="1:12" ht="13.5" x14ac:dyDescent="0.25">
      <c r="A2415" s="3">
        <v>45523</v>
      </c>
      <c r="B2415" s="2">
        <v>59.881100000000004</v>
      </c>
      <c r="C2415" s="2">
        <v>29.982230400276492</v>
      </c>
      <c r="D2415" s="2">
        <v>0.74304087456096823</v>
      </c>
      <c r="E2415" s="2">
        <v>3.2104082947054766E-5</v>
      </c>
      <c r="F2415" s="2">
        <v>59.869900000000008</v>
      </c>
      <c r="G2415" s="2">
        <v>60.789965000000009</v>
      </c>
      <c r="H2415" s="2">
        <v>61.371027999999995</v>
      </c>
      <c r="I2415" s="2">
        <v>61.489595499999972</v>
      </c>
      <c r="J2415" s="19" t="s">
        <v>48</v>
      </c>
      <c r="K2415" s="19" t="s">
        <v>50</v>
      </c>
      <c r="L2415" s="19" t="s">
        <v>51</v>
      </c>
    </row>
    <row r="2416" spans="1:12" ht="13.5" x14ac:dyDescent="0.25">
      <c r="A2416" s="3">
        <v>45524</v>
      </c>
      <c r="B2416" s="2">
        <v>59.881100000000004</v>
      </c>
      <c r="C2416" s="2">
        <v>29.982230400276492</v>
      </c>
      <c r="D2416" s="2">
        <v>0.57877403562028462</v>
      </c>
      <c r="E2416" s="2">
        <v>2.5683266357643815E-5</v>
      </c>
      <c r="F2416" s="2">
        <v>59.877359999999996</v>
      </c>
      <c r="G2416" s="2">
        <v>60.633120000000005</v>
      </c>
      <c r="H2416" s="2">
        <v>61.337585999999995</v>
      </c>
      <c r="I2416" s="2">
        <v>61.474265999999972</v>
      </c>
      <c r="J2416" s="19" t="s">
        <v>48</v>
      </c>
      <c r="K2416" s="19" t="s">
        <v>50</v>
      </c>
      <c r="L2416" s="19" t="s">
        <v>51</v>
      </c>
    </row>
    <row r="2417" spans="1:12" ht="13.5" x14ac:dyDescent="0.25">
      <c r="A2417" s="3">
        <v>45525</v>
      </c>
      <c r="B2417" s="2">
        <v>59.750399999999999</v>
      </c>
      <c r="C2417" s="2">
        <v>28.250650345508916</v>
      </c>
      <c r="D2417" s="2">
        <v>0.44901769131497815</v>
      </c>
      <c r="E2417" s="2">
        <v>2.0546613086115054E-5</v>
      </c>
      <c r="F2417" s="2">
        <v>59.851219999999998</v>
      </c>
      <c r="G2417" s="2">
        <v>60.469740000000002</v>
      </c>
      <c r="H2417" s="2">
        <v>61.301529999999985</v>
      </c>
      <c r="I2417" s="2">
        <v>61.462778999999976</v>
      </c>
      <c r="J2417" s="19" t="s">
        <v>48</v>
      </c>
      <c r="K2417" s="19" t="s">
        <v>50</v>
      </c>
      <c r="L2417" s="19" t="s">
        <v>53</v>
      </c>
    </row>
    <row r="2418" spans="1:12" ht="13.5" x14ac:dyDescent="0.25">
      <c r="A2418" s="3">
        <v>45526</v>
      </c>
      <c r="B2418" s="2">
        <v>58.910200000000003</v>
      </c>
      <c r="C2418" s="2">
        <v>20.1815524890863</v>
      </c>
      <c r="D2418" s="2">
        <v>0.40570582393827692</v>
      </c>
      <c r="E2418" s="2">
        <v>1.6437290468892044E-5</v>
      </c>
      <c r="F2418" s="2">
        <v>59.660780000000003</v>
      </c>
      <c r="G2418" s="2">
        <v>60.287690000000012</v>
      </c>
      <c r="H2418" s="2">
        <v>61.274747999999988</v>
      </c>
      <c r="I2418" s="2">
        <v>61.442639499999977</v>
      </c>
      <c r="J2418" s="19" t="s">
        <v>54</v>
      </c>
      <c r="K2418" s="19" t="s">
        <v>52</v>
      </c>
      <c r="L2418" s="19" t="s">
        <v>47</v>
      </c>
    </row>
    <row r="2419" spans="1:12" ht="13.5" x14ac:dyDescent="0.25">
      <c r="A2419" s="3">
        <v>45527</v>
      </c>
      <c r="B2419" s="2">
        <v>58.910200000000003</v>
      </c>
      <c r="C2419" s="2">
        <v>20.1815524890863</v>
      </c>
      <c r="D2419" s="2">
        <v>0.36633890990879792</v>
      </c>
      <c r="E2419" s="2">
        <v>1.3149832375113636E-5</v>
      </c>
      <c r="F2419" s="2">
        <v>59.466600000000007</v>
      </c>
      <c r="G2419" s="2">
        <v>60.105640000000008</v>
      </c>
      <c r="H2419" s="2">
        <v>61.229979999999976</v>
      </c>
      <c r="I2419" s="2">
        <v>61.42785049999997</v>
      </c>
      <c r="J2419" s="19" t="s">
        <v>54</v>
      </c>
      <c r="K2419" s="19" t="s">
        <v>52</v>
      </c>
      <c r="L2419" s="19" t="s">
        <v>47</v>
      </c>
    </row>
    <row r="2420" spans="1:12" ht="13.5" x14ac:dyDescent="0.25">
      <c r="A2420" s="3">
        <v>45530</v>
      </c>
      <c r="B2420" s="2">
        <v>62.4392</v>
      </c>
      <c r="C2420" s="2">
        <v>66.621946095366923</v>
      </c>
      <c r="D2420" s="2">
        <v>7.3914815898142194E-2</v>
      </c>
      <c r="E2420" s="2">
        <v>1.051986590009091E-5</v>
      </c>
      <c r="F2420" s="2">
        <v>59.97822</v>
      </c>
      <c r="G2420" s="2">
        <v>60.146720000000002</v>
      </c>
      <c r="H2420" s="2">
        <v>61.27557599999998</v>
      </c>
      <c r="I2420" s="2">
        <v>61.425311499999978</v>
      </c>
      <c r="J2420" s="19" t="s">
        <v>54</v>
      </c>
      <c r="K2420" s="19" t="s">
        <v>52</v>
      </c>
      <c r="L2420" s="19" t="s">
        <v>55</v>
      </c>
    </row>
    <row r="2421" spans="1:12" ht="13.5" x14ac:dyDescent="0.25">
      <c r="A2421" s="3">
        <v>45531</v>
      </c>
      <c r="B2421" s="2">
        <v>66.182900000000004</v>
      </c>
      <c r="C2421" s="2">
        <v>79.949526533915602</v>
      </c>
      <c r="D2421" s="2">
        <v>-0.46292303343668095</v>
      </c>
      <c r="E2421" s="2">
        <v>8.4158927200727288E-6</v>
      </c>
      <c r="F2421" s="2">
        <v>61.238579999999999</v>
      </c>
      <c r="G2421" s="2">
        <v>60.374985000000002</v>
      </c>
      <c r="H2421" s="2">
        <v>61.377341999999992</v>
      </c>
      <c r="I2421" s="2">
        <v>61.441490999999985</v>
      </c>
      <c r="J2421" s="19" t="s">
        <v>54</v>
      </c>
      <c r="K2421" s="19" t="s">
        <v>52</v>
      </c>
      <c r="L2421" s="19" t="s">
        <v>55</v>
      </c>
    </row>
    <row r="2422" spans="1:12" ht="13.5" x14ac:dyDescent="0.25">
      <c r="A2422" s="3">
        <v>45532</v>
      </c>
      <c r="B2422" s="2">
        <v>70.02</v>
      </c>
      <c r="C2422" s="2">
        <v>86.083158791115252</v>
      </c>
      <c r="D2422" s="2">
        <v>-1.2289786358108472</v>
      </c>
      <c r="E2422" s="2">
        <v>6.7327141760581832E-6</v>
      </c>
      <c r="F2422" s="2">
        <v>63.292499999999997</v>
      </c>
      <c r="G2422" s="2">
        <v>60.818445000000011</v>
      </c>
      <c r="H2422" s="2">
        <v>61.555849999999985</v>
      </c>
      <c r="I2422" s="2">
        <v>61.476945499999999</v>
      </c>
      <c r="J2422" s="19" t="s">
        <v>54</v>
      </c>
      <c r="K2422" s="19" t="s">
        <v>52</v>
      </c>
      <c r="L2422" s="19" t="s">
        <v>55</v>
      </c>
    </row>
    <row r="2423" spans="1:12" ht="13.5" x14ac:dyDescent="0.25">
      <c r="A2423" s="3">
        <v>45533</v>
      </c>
      <c r="B2423" s="2">
        <v>73.567700000000002</v>
      </c>
      <c r="C2423" s="2">
        <v>89.332436277084454</v>
      </c>
      <c r="D2423" s="2">
        <v>-2.1963717301403349</v>
      </c>
      <c r="E2423" s="2">
        <v>5.3861713408465467E-6</v>
      </c>
      <c r="F2423" s="2">
        <v>66.224000000000004</v>
      </c>
      <c r="G2423" s="2">
        <v>61.439290000000007</v>
      </c>
      <c r="H2423" s="2">
        <v>61.805311999999994</v>
      </c>
      <c r="I2423" s="2">
        <v>61.530048999999998</v>
      </c>
      <c r="J2423" s="19" t="s">
        <v>48</v>
      </c>
      <c r="K2423" s="19" t="s">
        <v>49</v>
      </c>
      <c r="L2423" s="19" t="s">
        <v>51</v>
      </c>
    </row>
    <row r="2424" spans="1:12" ht="13.5" x14ac:dyDescent="0.25">
      <c r="A2424" s="3">
        <v>45534</v>
      </c>
      <c r="B2424" s="2">
        <v>72.353999999999999</v>
      </c>
      <c r="C2424" s="2">
        <v>82.256776189757929</v>
      </c>
      <c r="D2424" s="2">
        <v>-2.9926760435877782</v>
      </c>
      <c r="E2424" s="2">
        <v>4.3089370726772377E-6</v>
      </c>
      <c r="F2424" s="2">
        <v>68.912759999999992</v>
      </c>
      <c r="G2424" s="2">
        <v>62.055465000000012</v>
      </c>
      <c r="H2424" s="2">
        <v>62.040211999999983</v>
      </c>
      <c r="I2424" s="2">
        <v>61.577128500000008</v>
      </c>
      <c r="J2424" s="19" t="s">
        <v>48</v>
      </c>
      <c r="K2424" s="19" t="s">
        <v>49</v>
      </c>
      <c r="L2424" s="19" t="s">
        <v>51</v>
      </c>
    </row>
    <row r="2425" spans="1:12" ht="13.5" x14ac:dyDescent="0.25">
      <c r="A2425" s="3">
        <v>45537</v>
      </c>
      <c r="B2425" s="2">
        <v>68.246200000000002</v>
      </c>
      <c r="C2425" s="2">
        <v>63.829476872439201</v>
      </c>
      <c r="D2425" s="2">
        <v>-3.4203164482136827</v>
      </c>
      <c r="E2425" s="2">
        <v>3.4471496581417903E-6</v>
      </c>
      <c r="F2425" s="2">
        <v>70.074159999999992</v>
      </c>
      <c r="G2425" s="2">
        <v>62.466250000000024</v>
      </c>
      <c r="H2425" s="2">
        <v>62.192955999999995</v>
      </c>
      <c r="I2425" s="2">
        <v>61.603669000000011</v>
      </c>
      <c r="J2425" s="19" t="s">
        <v>48</v>
      </c>
      <c r="K2425" s="19" t="s">
        <v>49</v>
      </c>
      <c r="L2425" s="19" t="s">
        <v>51</v>
      </c>
    </row>
    <row r="2426" spans="1:12" ht="13.5" x14ac:dyDescent="0.25">
      <c r="A2426" s="3">
        <v>45538</v>
      </c>
      <c r="B2426" s="2">
        <v>70.206699999999998</v>
      </c>
      <c r="C2426" s="2">
        <v>67.564188030372577</v>
      </c>
      <c r="D2426" s="2">
        <v>-3.9569353812030528</v>
      </c>
      <c r="E2426" s="2">
        <v>2.7577197265134325E-6</v>
      </c>
      <c r="F2426" s="2">
        <v>70.878919999999994</v>
      </c>
      <c r="G2426" s="2">
        <v>62.975530000000006</v>
      </c>
      <c r="H2426" s="2">
        <v>62.384909999999998</v>
      </c>
      <c r="I2426" s="2">
        <v>61.64333950000001</v>
      </c>
      <c r="J2426" s="19" t="s">
        <v>48</v>
      </c>
      <c r="K2426" s="19" t="s">
        <v>49</v>
      </c>
      <c r="L2426" s="19" t="s">
        <v>51</v>
      </c>
    </row>
    <row r="2427" spans="1:12" ht="13.5" x14ac:dyDescent="0.25">
      <c r="A2427" s="3">
        <v>45539</v>
      </c>
      <c r="B2427" s="2">
        <v>71.233699999999999</v>
      </c>
      <c r="C2427" s="2">
        <v>69.349554215306</v>
      </c>
      <c r="D2427" s="2">
        <v>-4.5461224611097961</v>
      </c>
      <c r="E2427" s="2">
        <v>2.2061757812107459E-6</v>
      </c>
      <c r="F2427" s="2">
        <v>71.121659999999991</v>
      </c>
      <c r="G2427" s="2">
        <v>63.538025000000005</v>
      </c>
      <c r="H2427" s="2">
        <v>62.595605999999989</v>
      </c>
      <c r="I2427" s="2">
        <v>61.68926900000001</v>
      </c>
      <c r="J2427" s="19" t="s">
        <v>48</v>
      </c>
      <c r="K2427" s="19" t="s">
        <v>49</v>
      </c>
      <c r="L2427" s="19" t="s">
        <v>51</v>
      </c>
    </row>
    <row r="2428" spans="1:12" ht="13.5" x14ac:dyDescent="0.25">
      <c r="A2428" s="3">
        <v>45540</v>
      </c>
      <c r="B2428" s="2">
        <v>72.167299999999997</v>
      </c>
      <c r="C2428" s="2">
        <v>70.916740738674264</v>
      </c>
      <c r="D2428" s="2">
        <v>-5.285209518459979</v>
      </c>
      <c r="E2428" s="2">
        <v>1.7649406249685968E-6</v>
      </c>
      <c r="F2428" s="2">
        <v>70.841579999999993</v>
      </c>
      <c r="G2428" s="2">
        <v>64.147665000000003</v>
      </c>
      <c r="H2428" s="2">
        <v>62.833966000000004</v>
      </c>
      <c r="I2428" s="2">
        <v>61.739866500000019</v>
      </c>
      <c r="J2428" s="19" t="s">
        <v>48</v>
      </c>
      <c r="K2428" s="19" t="s">
        <v>49</v>
      </c>
      <c r="L2428" s="19" t="s">
        <v>53</v>
      </c>
    </row>
    <row r="2429" spans="1:12" ht="13.5" x14ac:dyDescent="0.25">
      <c r="A2429" s="3">
        <v>45541</v>
      </c>
      <c r="B2429" s="2">
        <v>72.167299999999997</v>
      </c>
      <c r="C2429" s="2">
        <v>70.916740738674264</v>
      </c>
      <c r="D2429" s="2">
        <v>-5.9551140845496064</v>
      </c>
      <c r="E2429" s="2">
        <v>1.4119524999748775E-6</v>
      </c>
      <c r="F2429" s="2">
        <v>70.804240000000007</v>
      </c>
      <c r="G2429" s="2">
        <v>64.761510000000015</v>
      </c>
      <c r="H2429" s="2">
        <v>63.063333999999998</v>
      </c>
      <c r="I2429" s="2">
        <v>61.785968000000011</v>
      </c>
      <c r="J2429" s="19" t="s">
        <v>48</v>
      </c>
      <c r="K2429" s="19" t="s">
        <v>49</v>
      </c>
      <c r="L2429" s="19" t="s">
        <v>53</v>
      </c>
    </row>
    <row r="2430" spans="1:12" ht="13.5" x14ac:dyDescent="0.25">
      <c r="A2430" s="3">
        <v>45544</v>
      </c>
      <c r="B2430" s="2">
        <v>72.120599999999996</v>
      </c>
      <c r="C2430" s="2">
        <v>70.707005337431397</v>
      </c>
      <c r="D2430" s="2">
        <v>-6.0167992678443269</v>
      </c>
      <c r="E2430" s="2">
        <v>1.129561999979902E-6</v>
      </c>
      <c r="F2430" s="2">
        <v>71.579120000000017</v>
      </c>
      <c r="G2430" s="2">
        <v>65.375350000000012</v>
      </c>
      <c r="H2430" s="2">
        <v>63.291947999999991</v>
      </c>
      <c r="I2430" s="2">
        <v>61.835208000000009</v>
      </c>
      <c r="J2430" s="19" t="s">
        <v>48</v>
      </c>
      <c r="K2430" s="19" t="s">
        <v>49</v>
      </c>
      <c r="L2430" s="19" t="s">
        <v>51</v>
      </c>
    </row>
    <row r="2431" spans="1:12" ht="13.5" x14ac:dyDescent="0.25">
      <c r="A2431" s="3">
        <v>45545</v>
      </c>
      <c r="B2431" s="2">
        <v>72.167299999999997</v>
      </c>
      <c r="C2431" s="2">
        <v>70.800006934227071</v>
      </c>
      <c r="D2431" s="2">
        <v>-5.5343953599658988</v>
      </c>
      <c r="E2431" s="2">
        <v>9.0364959998392167E-7</v>
      </c>
      <c r="F2431" s="2">
        <v>71.971239999999995</v>
      </c>
      <c r="G2431" s="2">
        <v>65.99152500000001</v>
      </c>
      <c r="H2431" s="2">
        <v>63.521496000000006</v>
      </c>
      <c r="I2431" s="2">
        <v>61.874610000000004</v>
      </c>
      <c r="J2431" s="19" t="s">
        <v>48</v>
      </c>
      <c r="K2431" s="19" t="s">
        <v>49</v>
      </c>
      <c r="L2431" s="19" t="s">
        <v>51</v>
      </c>
    </row>
    <row r="2432" spans="1:12" ht="13.5" x14ac:dyDescent="0.25">
      <c r="A2432" s="3">
        <v>45546</v>
      </c>
      <c r="B2432" s="2">
        <v>72.157899999999998</v>
      </c>
      <c r="C2432" s="2">
        <v>70.75131502479843</v>
      </c>
      <c r="D2432" s="2">
        <v>-4.5705524650757852</v>
      </c>
      <c r="E2432" s="2">
        <v>7.229196799871374E-7</v>
      </c>
      <c r="F2432" s="2">
        <v>72.156080000000003</v>
      </c>
      <c r="G2432" s="2">
        <v>66.605365000000006</v>
      </c>
      <c r="H2432" s="2">
        <v>63.750856000000006</v>
      </c>
      <c r="I2432" s="2">
        <v>61.912121500000005</v>
      </c>
      <c r="J2432" s="19" t="s">
        <v>54</v>
      </c>
      <c r="K2432" s="19" t="s">
        <v>50</v>
      </c>
      <c r="L2432" s="19" t="s">
        <v>55</v>
      </c>
    </row>
    <row r="2433" spans="1:12" ht="13.5" x14ac:dyDescent="0.25">
      <c r="A2433" s="3">
        <v>45547</v>
      </c>
      <c r="B2433" s="2">
        <v>72.073899999999995</v>
      </c>
      <c r="C2433" s="2">
        <v>70.286126246891811</v>
      </c>
      <c r="D2433" s="2">
        <v>-3.2356601404174086</v>
      </c>
      <c r="E2433" s="2">
        <v>5.7833574398970992E-7</v>
      </c>
      <c r="F2433" s="2">
        <v>72.137399999999985</v>
      </c>
      <c r="G2433" s="2">
        <v>67.215940000000003</v>
      </c>
      <c r="H2433" s="2">
        <v>63.978894000000011</v>
      </c>
      <c r="I2433" s="2">
        <v>61.948763499999998</v>
      </c>
      <c r="J2433" s="19" t="s">
        <v>54</v>
      </c>
      <c r="K2433" s="19" t="s">
        <v>52</v>
      </c>
      <c r="L2433" s="19" t="s">
        <v>47</v>
      </c>
    </row>
    <row r="2434" spans="1:12" ht="13.5" x14ac:dyDescent="0.25">
      <c r="A2434" s="3">
        <v>45548</v>
      </c>
      <c r="B2434" s="2">
        <v>72.353999999999999</v>
      </c>
      <c r="C2434" s="2">
        <v>70.971515949941249</v>
      </c>
      <c r="D2434" s="2">
        <v>-2.3433785739139381</v>
      </c>
      <c r="E2434" s="2">
        <v>4.6266859519176798E-7</v>
      </c>
      <c r="F2434" s="2">
        <v>72.174739999999986</v>
      </c>
      <c r="G2434" s="2">
        <v>67.839585</v>
      </c>
      <c r="H2434" s="2">
        <v>64.201204000000004</v>
      </c>
      <c r="I2434" s="2">
        <v>61.986850999999994</v>
      </c>
      <c r="J2434" s="19" t="s">
        <v>54</v>
      </c>
      <c r="K2434" s="19" t="s">
        <v>52</v>
      </c>
      <c r="L2434" s="19" t="s">
        <v>55</v>
      </c>
    </row>
    <row r="2435" spans="1:12" ht="13.5" x14ac:dyDescent="0.25">
      <c r="A2435" s="3">
        <v>45551</v>
      </c>
      <c r="B2435" s="2">
        <v>72.820800000000006</v>
      </c>
      <c r="C2435" s="2">
        <v>72.125469390814217</v>
      </c>
      <c r="D2435" s="2">
        <v>-2.2841394141301521</v>
      </c>
      <c r="E2435" s="2">
        <v>3.7013487615341439E-7</v>
      </c>
      <c r="F2435" s="2">
        <v>72.314779999999999</v>
      </c>
      <c r="G2435" s="2">
        <v>68.48657</v>
      </c>
      <c r="H2435" s="2">
        <v>64.43464800000001</v>
      </c>
      <c r="I2435" s="2">
        <v>62.038242999999994</v>
      </c>
      <c r="J2435" s="19" t="s">
        <v>54</v>
      </c>
      <c r="K2435" s="19" t="s">
        <v>52</v>
      </c>
      <c r="L2435" s="19" t="s">
        <v>55</v>
      </c>
    </row>
    <row r="2436" spans="1:12" ht="13.5" x14ac:dyDescent="0.25">
      <c r="A2436" s="3">
        <v>45552</v>
      </c>
      <c r="B2436" s="2">
        <v>72.353999999999999</v>
      </c>
      <c r="C2436" s="2">
        <v>69.164513485484406</v>
      </c>
      <c r="D2436" s="2">
        <v>-1.9276359195516335</v>
      </c>
      <c r="E2436" s="2">
        <v>2.9610790092273152E-7</v>
      </c>
      <c r="F2436" s="2">
        <v>72.352119999999999</v>
      </c>
      <c r="G2436" s="2">
        <v>69.110214999999997</v>
      </c>
      <c r="H2436" s="2">
        <v>64.585518000000008</v>
      </c>
      <c r="I2436" s="2">
        <v>62.080781499999986</v>
      </c>
      <c r="J2436" s="19" t="s">
        <v>54</v>
      </c>
      <c r="K2436" s="19" t="s">
        <v>52</v>
      </c>
      <c r="L2436" s="19" t="s">
        <v>55</v>
      </c>
    </row>
    <row r="2437" spans="1:12" ht="13.5" x14ac:dyDescent="0.25">
      <c r="A2437" s="3">
        <v>45553</v>
      </c>
      <c r="B2437" s="2">
        <v>71.887200000000007</v>
      </c>
      <c r="C2437" s="2">
        <v>66.236162470163904</v>
      </c>
      <c r="D2437" s="2">
        <v>-1.4582495814111809</v>
      </c>
      <c r="E2437" s="2">
        <v>2.3688632073818523E-7</v>
      </c>
      <c r="F2437" s="2">
        <v>72.297979999999995</v>
      </c>
      <c r="G2437" s="2">
        <v>69.717055000000002</v>
      </c>
      <c r="H2437" s="2">
        <v>64.727052000000015</v>
      </c>
      <c r="I2437" s="2">
        <v>62.126830999999974</v>
      </c>
      <c r="J2437" s="19" t="s">
        <v>54</v>
      </c>
      <c r="K2437" s="19" t="s">
        <v>50</v>
      </c>
      <c r="L2437" s="19" t="s">
        <v>47</v>
      </c>
    </row>
    <row r="2438" spans="1:12" ht="13.5" x14ac:dyDescent="0.25">
      <c r="A2438" s="3">
        <v>45554</v>
      </c>
      <c r="B2438" s="2">
        <v>72.353999999999999</v>
      </c>
      <c r="C2438" s="2">
        <v>67.708517273220309</v>
      </c>
      <c r="D2438" s="2">
        <v>-0.97227282553006944</v>
      </c>
      <c r="E2438" s="2">
        <v>1.8950905659054819E-7</v>
      </c>
      <c r="F2438" s="2">
        <v>72.353999999999999</v>
      </c>
      <c r="G2438" s="2">
        <v>70.389244999999988</v>
      </c>
      <c r="H2438" s="2">
        <v>64.904436000000018</v>
      </c>
      <c r="I2438" s="2">
        <v>62.165322999999965</v>
      </c>
      <c r="J2438" s="19" t="s">
        <v>48</v>
      </c>
      <c r="K2438" s="19" t="s">
        <v>49</v>
      </c>
      <c r="L2438" s="19" t="s">
        <v>51</v>
      </c>
    </row>
    <row r="2439" spans="1:12" ht="13.5" x14ac:dyDescent="0.25">
      <c r="A2439" s="3">
        <v>45555</v>
      </c>
      <c r="B2439" s="2">
        <v>72.260599999999997</v>
      </c>
      <c r="C2439" s="2">
        <v>67.07822361012748</v>
      </c>
      <c r="D2439" s="2">
        <v>-0.57565089057445107</v>
      </c>
      <c r="E2439" s="2">
        <v>1.5160724527243857E-7</v>
      </c>
      <c r="F2439" s="2">
        <v>72.335319999999996</v>
      </c>
      <c r="G2439" s="2">
        <v>71.056764999999984</v>
      </c>
      <c r="H2439" s="2">
        <v>65.080512000000013</v>
      </c>
      <c r="I2439" s="2">
        <v>62.193905999999963</v>
      </c>
      <c r="J2439" s="19" t="s">
        <v>48</v>
      </c>
      <c r="K2439" s="19" t="s">
        <v>50</v>
      </c>
      <c r="L2439" s="19" t="s">
        <v>53</v>
      </c>
    </row>
    <row r="2440" spans="1:12" ht="13.5" x14ac:dyDescent="0.25">
      <c r="A2440" s="3">
        <v>45558</v>
      </c>
      <c r="B2440" s="2">
        <v>72.260599999999997</v>
      </c>
      <c r="C2440" s="2">
        <v>67.07822361012748</v>
      </c>
      <c r="D2440" s="2">
        <v>-0.26659494848016152</v>
      </c>
      <c r="E2440" s="2">
        <v>1.2128579621795086E-7</v>
      </c>
      <c r="F2440" s="2">
        <v>72.223280000000003</v>
      </c>
      <c r="G2440" s="2">
        <v>71.547834999999992</v>
      </c>
      <c r="H2440" s="2">
        <v>65.256588000000022</v>
      </c>
      <c r="I2440" s="2">
        <v>62.226984999999956</v>
      </c>
      <c r="J2440" s="19" t="s">
        <v>54</v>
      </c>
      <c r="K2440" s="19" t="s">
        <v>50</v>
      </c>
      <c r="L2440" s="19" t="s">
        <v>47</v>
      </c>
    </row>
    <row r="2441" spans="1:12" ht="13.5" x14ac:dyDescent="0.25">
      <c r="A2441" s="3">
        <v>45559</v>
      </c>
      <c r="B2441" s="2">
        <v>71.887200000000007</v>
      </c>
      <c r="C2441" s="2">
        <v>64.302818088918116</v>
      </c>
      <c r="D2441" s="2">
        <v>1.1829450009443576E-2</v>
      </c>
      <c r="E2441" s="2">
        <v>9.7028636974360691E-8</v>
      </c>
      <c r="F2441" s="2">
        <v>72.129919999999998</v>
      </c>
      <c r="G2441" s="2">
        <v>71.83305</v>
      </c>
      <c r="H2441" s="2">
        <v>65.428558000000024</v>
      </c>
      <c r="I2441" s="2">
        <v>62.258196999999953</v>
      </c>
      <c r="J2441" s="19" t="s">
        <v>54</v>
      </c>
      <c r="K2441" s="19" t="s">
        <v>50</v>
      </c>
      <c r="L2441" s="19" t="s">
        <v>47</v>
      </c>
    </row>
    <row r="2442" spans="1:12" ht="13.5" x14ac:dyDescent="0.25">
      <c r="A2442" s="3">
        <v>45560</v>
      </c>
      <c r="B2442" s="2">
        <v>71.887200000000007</v>
      </c>
      <c r="C2442" s="2">
        <v>64.302818088918116</v>
      </c>
      <c r="D2442" s="2">
        <v>0.23157928415361084</v>
      </c>
      <c r="E2442" s="2">
        <v>7.7622909579488558E-8</v>
      </c>
      <c r="F2442" s="2">
        <v>72.129919999999998</v>
      </c>
      <c r="G2442" s="2">
        <v>71.926410000000004</v>
      </c>
      <c r="H2442" s="2">
        <v>65.600714000000011</v>
      </c>
      <c r="I2442" s="2">
        <v>62.289408999999949</v>
      </c>
      <c r="J2442" s="19" t="s">
        <v>54</v>
      </c>
      <c r="K2442" s="19" t="s">
        <v>50</v>
      </c>
      <c r="L2442" s="19" t="s">
        <v>50</v>
      </c>
    </row>
    <row r="2443" spans="1:12" ht="13.5" x14ac:dyDescent="0.25">
      <c r="A2443" s="3">
        <v>45561</v>
      </c>
      <c r="B2443" s="2">
        <v>71.887200000000007</v>
      </c>
      <c r="C2443" s="2">
        <v>64.302818088918116</v>
      </c>
      <c r="D2443" s="2">
        <v>0.3912707008289118</v>
      </c>
      <c r="E2443" s="2">
        <v>6.2098327663590849E-8</v>
      </c>
      <c r="F2443" s="2">
        <v>72.036560000000009</v>
      </c>
      <c r="G2443" s="2">
        <v>71.842385000000007</v>
      </c>
      <c r="H2443" s="2">
        <v>65.772496000000018</v>
      </c>
      <c r="I2443" s="2">
        <v>62.320665999999953</v>
      </c>
      <c r="J2443" s="19" t="s">
        <v>54</v>
      </c>
      <c r="K2443" s="19" t="s">
        <v>50</v>
      </c>
      <c r="L2443" s="19" t="s">
        <v>47</v>
      </c>
    </row>
    <row r="2444" spans="1:12" ht="13.5" x14ac:dyDescent="0.25">
      <c r="A2444" s="3">
        <v>45562</v>
      </c>
      <c r="B2444" s="2">
        <v>76.088399999999993</v>
      </c>
      <c r="C2444" s="2">
        <v>77.427287183618887</v>
      </c>
      <c r="D2444" s="2">
        <v>0.24594607627733467</v>
      </c>
      <c r="E2444" s="2">
        <v>4.9678662130872681E-8</v>
      </c>
      <c r="F2444" s="2">
        <v>72.802120000000002</v>
      </c>
      <c r="G2444" s="2">
        <v>72.02910500000003</v>
      </c>
      <c r="H2444" s="2">
        <v>66.028302000000025</v>
      </c>
      <c r="I2444" s="2">
        <v>62.373828499999952</v>
      </c>
      <c r="J2444" s="19" t="s">
        <v>48</v>
      </c>
      <c r="K2444" s="19" t="s">
        <v>49</v>
      </c>
      <c r="L2444" s="19" t="s">
        <v>51</v>
      </c>
    </row>
    <row r="2445" spans="1:12" ht="13.5" x14ac:dyDescent="0.25">
      <c r="A2445" s="3">
        <v>45565</v>
      </c>
      <c r="B2445" s="2">
        <v>77.115399999999994</v>
      </c>
      <c r="C2445" s="2">
        <v>79.419289946927279</v>
      </c>
      <c r="D2445" s="2">
        <v>8.2468993494444476E-2</v>
      </c>
      <c r="E2445" s="2">
        <v>3.9742929704698147E-8</v>
      </c>
      <c r="F2445" s="2">
        <v>73.773080000000007</v>
      </c>
      <c r="G2445" s="2">
        <v>72.472565000000017</v>
      </c>
      <c r="H2445" s="2">
        <v>66.310250000000011</v>
      </c>
      <c r="I2445" s="2">
        <v>62.432125999999968</v>
      </c>
      <c r="J2445" s="19" t="s">
        <v>48</v>
      </c>
      <c r="K2445" s="19" t="s">
        <v>49</v>
      </c>
      <c r="L2445" s="19" t="s">
        <v>51</v>
      </c>
    </row>
    <row r="2446" spans="1:12" ht="13.5" x14ac:dyDescent="0.25">
      <c r="A2446" s="3">
        <v>45566</v>
      </c>
      <c r="B2446" s="2">
        <v>78.049000000000007</v>
      </c>
      <c r="C2446" s="2">
        <v>81.05593477847404</v>
      </c>
      <c r="D2446" s="2">
        <v>-0.23646341032115004</v>
      </c>
      <c r="E2446" s="2">
        <v>3.1794343763758518E-8</v>
      </c>
      <c r="F2446" s="2">
        <v>75.005439999999993</v>
      </c>
      <c r="G2446" s="2">
        <v>72.864680000000007</v>
      </c>
      <c r="H2446" s="2">
        <v>66.61087000000002</v>
      </c>
      <c r="I2446" s="2">
        <v>62.495405999999981</v>
      </c>
      <c r="J2446" s="19" t="s">
        <v>48</v>
      </c>
      <c r="K2446" s="19" t="s">
        <v>49</v>
      </c>
      <c r="L2446" s="19" t="s">
        <v>51</v>
      </c>
    </row>
    <row r="2447" spans="1:12" ht="13.5" x14ac:dyDescent="0.25">
      <c r="A2447" s="3">
        <v>45567</v>
      </c>
      <c r="B2447" s="2">
        <v>77.488799999999998</v>
      </c>
      <c r="C2447" s="2">
        <v>77.094223060741569</v>
      </c>
      <c r="D2447" s="2">
        <v>-0.5788638587770123</v>
      </c>
      <c r="E2447" s="2">
        <v>2.5435475011006814E-8</v>
      </c>
      <c r="F2447" s="2">
        <v>76.125759999999985</v>
      </c>
      <c r="G2447" s="2">
        <v>73.177435000000003</v>
      </c>
      <c r="H2447" s="2">
        <v>66.900286000000008</v>
      </c>
      <c r="I2447" s="2">
        <v>62.559122499999987</v>
      </c>
      <c r="J2447" s="19" t="s">
        <v>48</v>
      </c>
      <c r="K2447" s="19" t="s">
        <v>49</v>
      </c>
      <c r="L2447" s="19" t="s">
        <v>51</v>
      </c>
    </row>
    <row r="2448" spans="1:12" ht="13.5" x14ac:dyDescent="0.25">
      <c r="A2448" s="3">
        <v>45568</v>
      </c>
      <c r="B2448" s="2">
        <v>75.154799999999994</v>
      </c>
      <c r="C2448" s="2">
        <v>63.228216178398206</v>
      </c>
      <c r="D2448" s="2">
        <v>-0.6596612031936786</v>
      </c>
      <c r="E2448" s="2">
        <v>2.0348380008805453E-8</v>
      </c>
      <c r="F2448" s="2">
        <v>76.77928</v>
      </c>
      <c r="G2448" s="2">
        <v>73.326809999999995</v>
      </c>
      <c r="H2448" s="2">
        <v>67.152358000000007</v>
      </c>
      <c r="I2448" s="2">
        <v>62.608920499999982</v>
      </c>
      <c r="J2448" s="19" t="s">
        <v>48</v>
      </c>
      <c r="K2448" s="19" t="s">
        <v>49</v>
      </c>
      <c r="L2448" s="19" t="s">
        <v>51</v>
      </c>
    </row>
    <row r="2449" spans="1:12" ht="13.5" x14ac:dyDescent="0.25">
      <c r="A2449" s="3">
        <v>45569</v>
      </c>
      <c r="B2449" s="2">
        <v>76.181799999999996</v>
      </c>
      <c r="C2449" s="2">
        <v>66.11608482998011</v>
      </c>
      <c r="D2449" s="2">
        <v>-0.83780771288543576</v>
      </c>
      <c r="E2449" s="2">
        <v>1.6278704007044364E-8</v>
      </c>
      <c r="F2449" s="2">
        <v>76.797960000000003</v>
      </c>
      <c r="G2449" s="2">
        <v>73.527535</v>
      </c>
      <c r="H2449" s="2">
        <v>67.424970000000002</v>
      </c>
      <c r="I2449" s="2">
        <v>62.663853499999988</v>
      </c>
      <c r="J2449" s="19" t="s">
        <v>48</v>
      </c>
      <c r="K2449" s="19" t="s">
        <v>50</v>
      </c>
      <c r="L2449" s="19" t="s">
        <v>51</v>
      </c>
    </row>
    <row r="2450" spans="1:12" ht="13.5" x14ac:dyDescent="0.25">
      <c r="A2450" s="3">
        <v>45572</v>
      </c>
      <c r="B2450" s="2">
        <v>76.181799999999996</v>
      </c>
      <c r="C2450" s="2">
        <v>66.11608482998011</v>
      </c>
      <c r="D2450" s="2">
        <v>-1.0125195627819892</v>
      </c>
      <c r="E2450" s="2">
        <v>1.3022963205635492E-8</v>
      </c>
      <c r="F2450" s="2">
        <v>76.611239999999995</v>
      </c>
      <c r="G2450" s="2">
        <v>73.730595000000008</v>
      </c>
      <c r="H2450" s="2">
        <v>67.716253999999992</v>
      </c>
      <c r="I2450" s="2">
        <v>62.728678499999987</v>
      </c>
      <c r="J2450" s="19" t="s">
        <v>54</v>
      </c>
      <c r="K2450" s="19" t="s">
        <v>50</v>
      </c>
      <c r="L2450" s="19" t="s">
        <v>47</v>
      </c>
    </row>
    <row r="2451" spans="1:12" ht="13.5" x14ac:dyDescent="0.25">
      <c r="A2451" s="3">
        <v>45573</v>
      </c>
      <c r="B2451" s="2">
        <v>76.741900000000001</v>
      </c>
      <c r="C2451" s="2">
        <v>67.719575619133565</v>
      </c>
      <c r="D2451" s="2">
        <v>-1.2814844644071286</v>
      </c>
      <c r="E2451" s="2">
        <v>1.0418370564508395E-8</v>
      </c>
      <c r="F2451" s="2">
        <v>76.349819999999994</v>
      </c>
      <c r="G2451" s="2">
        <v>73.959325000000007</v>
      </c>
      <c r="H2451" s="2">
        <v>68.018739999999994</v>
      </c>
      <c r="I2451" s="2">
        <v>62.786411999999999</v>
      </c>
      <c r="J2451" s="19" t="s">
        <v>54</v>
      </c>
      <c r="K2451" s="19" t="s">
        <v>50</v>
      </c>
      <c r="L2451" s="19" t="s">
        <v>47</v>
      </c>
    </row>
    <row r="2452" spans="1:12" ht="13.5" x14ac:dyDescent="0.25">
      <c r="A2452" s="3">
        <v>45574</v>
      </c>
      <c r="B2452" s="2">
        <v>77.479500000000002</v>
      </c>
      <c r="C2452" s="2">
        <v>69.749787357126934</v>
      </c>
      <c r="D2452" s="2">
        <v>-1.5875693934364392</v>
      </c>
      <c r="E2452" s="2">
        <v>8.3346964516067155E-9</v>
      </c>
      <c r="F2452" s="2">
        <v>76.347959999999986</v>
      </c>
      <c r="G2452" s="2">
        <v>74.225405000000009</v>
      </c>
      <c r="H2452" s="2">
        <v>68.345314000000002</v>
      </c>
      <c r="I2452" s="2">
        <v>62.852330000000002</v>
      </c>
      <c r="J2452" s="19" t="s">
        <v>48</v>
      </c>
      <c r="K2452" s="19" t="s">
        <v>49</v>
      </c>
      <c r="L2452" s="19" t="s">
        <v>53</v>
      </c>
    </row>
    <row r="2453" spans="1:12" ht="13.5" x14ac:dyDescent="0.25">
      <c r="A2453" s="3">
        <v>45575</v>
      </c>
      <c r="B2453" s="2">
        <v>77.386099999999999</v>
      </c>
      <c r="C2453" s="2">
        <v>69.156661618174269</v>
      </c>
      <c r="D2453" s="2">
        <v>-1.8660989601296336</v>
      </c>
      <c r="E2453" s="2">
        <v>6.6677571612853724E-9</v>
      </c>
      <c r="F2453" s="2">
        <v>76.79422000000001</v>
      </c>
      <c r="G2453" s="2">
        <v>74.491015000000004</v>
      </c>
      <c r="H2453" s="2">
        <v>68.670020000000008</v>
      </c>
      <c r="I2453" s="2">
        <v>62.913329499999989</v>
      </c>
      <c r="J2453" s="19" t="s">
        <v>48</v>
      </c>
      <c r="K2453" s="19" t="s">
        <v>49</v>
      </c>
      <c r="L2453" s="19" t="s">
        <v>51</v>
      </c>
    </row>
    <row r="2454" spans="1:12" ht="13.5" x14ac:dyDescent="0.25">
      <c r="A2454" s="3">
        <v>45576</v>
      </c>
      <c r="B2454" s="2">
        <v>75.621600000000001</v>
      </c>
      <c r="C2454" s="2">
        <v>58.956740407937403</v>
      </c>
      <c r="D2454" s="2">
        <v>-1.3486774074233949</v>
      </c>
      <c r="E2454" s="2">
        <v>5.3342057290282982E-9</v>
      </c>
      <c r="F2454" s="2">
        <v>76.682180000000002</v>
      </c>
      <c r="G2454" s="2">
        <v>74.654394999999994</v>
      </c>
      <c r="H2454" s="2">
        <v>68.981842000000015</v>
      </c>
      <c r="I2454" s="2">
        <v>62.967710000000004</v>
      </c>
      <c r="J2454" s="19" t="s">
        <v>48</v>
      </c>
      <c r="K2454" s="19" t="s">
        <v>49</v>
      </c>
      <c r="L2454" s="19" t="s">
        <v>53</v>
      </c>
    </row>
    <row r="2455" spans="1:12" ht="13.5" x14ac:dyDescent="0.25">
      <c r="A2455" s="3">
        <v>45579</v>
      </c>
      <c r="B2455" s="2">
        <v>77.488799999999998</v>
      </c>
      <c r="C2455" s="2">
        <v>64.862636798565916</v>
      </c>
      <c r="D2455" s="2">
        <v>-0.90291206091653464</v>
      </c>
      <c r="E2455" s="2">
        <v>4.2673645832226388E-9</v>
      </c>
      <c r="F2455" s="2">
        <v>76.943579999999997</v>
      </c>
      <c r="G2455" s="2">
        <v>74.887794999999997</v>
      </c>
      <c r="H2455" s="2">
        <v>69.331008000000026</v>
      </c>
      <c r="I2455" s="2">
        <v>63.033674500000004</v>
      </c>
      <c r="J2455" s="19" t="s">
        <v>48</v>
      </c>
      <c r="K2455" s="19" t="s">
        <v>49</v>
      </c>
      <c r="L2455" s="19" t="s">
        <v>51</v>
      </c>
    </row>
    <row r="2456" spans="1:12" ht="13.5" x14ac:dyDescent="0.25">
      <c r="A2456" s="3">
        <v>45581</v>
      </c>
      <c r="B2456" s="2">
        <v>75.995000000000005</v>
      </c>
      <c r="C2456" s="2">
        <v>57.708312038227966</v>
      </c>
      <c r="D2456" s="2">
        <v>-0.29334876025255596</v>
      </c>
      <c r="E2456" s="2">
        <v>3.4138916665781113E-9</v>
      </c>
      <c r="F2456" s="2">
        <v>76.794200000000004</v>
      </c>
      <c r="G2456" s="2">
        <v>75.069844999999987</v>
      </c>
      <c r="H2456" s="2">
        <v>69.650486000000015</v>
      </c>
      <c r="I2456" s="2">
        <v>63.092170000000003</v>
      </c>
      <c r="J2456" s="19" t="s">
        <v>48</v>
      </c>
      <c r="K2456" s="19" t="s">
        <v>49</v>
      </c>
      <c r="L2456" s="19" t="s">
        <v>53</v>
      </c>
    </row>
    <row r="2457" spans="1:12" ht="13.5" x14ac:dyDescent="0.25">
      <c r="A2457" s="3">
        <v>45582</v>
      </c>
      <c r="B2457" s="2">
        <v>75.995000000000005</v>
      </c>
      <c r="C2457" s="2">
        <v>57.708312038227959</v>
      </c>
      <c r="D2457" s="2">
        <v>0.12479512215087141</v>
      </c>
      <c r="E2457" s="2">
        <v>2.7311133332624891E-9</v>
      </c>
      <c r="F2457" s="2">
        <v>76.497299999999996</v>
      </c>
      <c r="G2457" s="2">
        <v>75.275234999999981</v>
      </c>
      <c r="H2457" s="2">
        <v>69.970710000000011</v>
      </c>
      <c r="I2457" s="2">
        <v>63.15741000000002</v>
      </c>
      <c r="J2457" s="19" t="s">
        <v>54</v>
      </c>
      <c r="K2457" s="19" t="s">
        <v>50</v>
      </c>
      <c r="L2457" s="19" t="s">
        <v>47</v>
      </c>
    </row>
    <row r="2458" spans="1:12" ht="13.5" x14ac:dyDescent="0.25">
      <c r="A2458" s="3">
        <v>45583</v>
      </c>
      <c r="B2458" s="2">
        <v>75.985699999999994</v>
      </c>
      <c r="C2458" s="2">
        <v>57.662389430056251</v>
      </c>
      <c r="D2458" s="2">
        <v>0.10961388902363467</v>
      </c>
      <c r="E2458" s="2">
        <v>2.1848906666099915E-9</v>
      </c>
      <c r="F2458" s="2">
        <v>76.217220000000012</v>
      </c>
      <c r="G2458" s="2">
        <v>75.456819999999979</v>
      </c>
      <c r="H2458" s="2">
        <v>70.290934000000007</v>
      </c>
      <c r="I2458" s="2">
        <v>63.216308500000011</v>
      </c>
      <c r="J2458" s="19" t="s">
        <v>54</v>
      </c>
      <c r="K2458" s="19" t="s">
        <v>50</v>
      </c>
      <c r="L2458" s="19" t="s">
        <v>47</v>
      </c>
    </row>
    <row r="2459" spans="1:12" ht="13.5" x14ac:dyDescent="0.25">
      <c r="A2459" s="3">
        <v>45586</v>
      </c>
      <c r="B2459" s="2">
        <v>75.621600000000001</v>
      </c>
      <c r="C2459" s="2">
        <v>55.790538992491364</v>
      </c>
      <c r="D2459" s="2">
        <v>0.27197202387806385</v>
      </c>
      <c r="E2459" s="2">
        <v>1.7479125332879932E-9</v>
      </c>
      <c r="F2459" s="2">
        <v>76.217219999999998</v>
      </c>
      <c r="G2459" s="2">
        <v>75.624869999999973</v>
      </c>
      <c r="H2459" s="2">
        <v>70.605558000000016</v>
      </c>
      <c r="I2459" s="2">
        <v>63.275185000000022</v>
      </c>
      <c r="J2459" s="19" t="s">
        <v>54</v>
      </c>
      <c r="K2459" s="19" t="s">
        <v>52</v>
      </c>
      <c r="L2459" s="19" t="s">
        <v>50</v>
      </c>
    </row>
    <row r="2460" spans="1:12" ht="13.5" x14ac:dyDescent="0.25">
      <c r="A2460" s="3">
        <v>45587</v>
      </c>
      <c r="B2460" s="2">
        <v>76.825900000000004</v>
      </c>
      <c r="C2460" s="2">
        <v>60.372712660254166</v>
      </c>
      <c r="D2460" s="2">
        <v>0.31325293267994425</v>
      </c>
      <c r="E2460" s="2">
        <v>1.3983300266303946E-9</v>
      </c>
      <c r="F2460" s="2">
        <v>76.084640000000007</v>
      </c>
      <c r="G2460" s="2">
        <v>75.853134999999995</v>
      </c>
      <c r="H2460" s="2">
        <v>70.9452</v>
      </c>
      <c r="I2460" s="2">
        <v>63.333338500000018</v>
      </c>
      <c r="J2460" s="19" t="s">
        <v>54</v>
      </c>
      <c r="K2460" s="19" t="s">
        <v>52</v>
      </c>
      <c r="L2460" s="19" t="s">
        <v>47</v>
      </c>
    </row>
    <row r="2461" spans="1:12" ht="13.5" x14ac:dyDescent="0.25">
      <c r="A2461" s="3">
        <v>45588</v>
      </c>
      <c r="B2461" s="2">
        <v>77.386099999999999</v>
      </c>
      <c r="C2461" s="2">
        <v>62.328674288445406</v>
      </c>
      <c r="D2461" s="2">
        <v>0.37935845458821404</v>
      </c>
      <c r="E2461" s="2">
        <v>1.1186640213043158E-9</v>
      </c>
      <c r="F2461" s="2">
        <v>76.362859999999998</v>
      </c>
      <c r="G2461" s="2">
        <v>76.128079999999983</v>
      </c>
      <c r="H2461" s="2">
        <v>71.296046000000004</v>
      </c>
      <c r="I2461" s="2">
        <v>63.392090000000017</v>
      </c>
      <c r="J2461" s="19" t="s">
        <v>54</v>
      </c>
      <c r="K2461" s="19" t="s">
        <v>50</v>
      </c>
      <c r="L2461" s="19" t="s">
        <v>55</v>
      </c>
    </row>
    <row r="2462" spans="1:12" ht="13.5" x14ac:dyDescent="0.25">
      <c r="A2462" s="3">
        <v>45589</v>
      </c>
      <c r="B2462" s="2">
        <v>76.555199999999999</v>
      </c>
      <c r="C2462" s="2">
        <v>57.77369439493652</v>
      </c>
      <c r="D2462" s="2">
        <v>0.59451111756945352</v>
      </c>
      <c r="E2462" s="2">
        <v>8.9493121704345268E-10</v>
      </c>
      <c r="F2462" s="2">
        <v>76.474900000000005</v>
      </c>
      <c r="G2462" s="2">
        <v>76.361479999999986</v>
      </c>
      <c r="H2462" s="2">
        <v>71.629527999999993</v>
      </c>
      <c r="I2462" s="2">
        <v>63.447091500000013</v>
      </c>
      <c r="J2462" s="19" t="s">
        <v>54</v>
      </c>
      <c r="K2462" s="19" t="s">
        <v>52</v>
      </c>
      <c r="L2462" s="19" t="s">
        <v>55</v>
      </c>
    </row>
    <row r="2463" spans="1:12" ht="13.5" x14ac:dyDescent="0.25">
      <c r="A2463" s="3">
        <v>45590</v>
      </c>
      <c r="B2463" s="2">
        <v>75.257499999999993</v>
      </c>
      <c r="C2463" s="2">
        <v>51.449697743121803</v>
      </c>
      <c r="D2463" s="2">
        <v>0.84859299178475567</v>
      </c>
      <c r="E2463" s="2">
        <v>7.1594497363476223E-10</v>
      </c>
      <c r="F2463" s="2">
        <v>76.329260000000005</v>
      </c>
      <c r="G2463" s="2">
        <v>76.529995</v>
      </c>
      <c r="H2463" s="2">
        <v>71.937430000000006</v>
      </c>
      <c r="I2463" s="2">
        <v>63.49965150000002</v>
      </c>
      <c r="J2463" s="19" t="s">
        <v>54</v>
      </c>
      <c r="K2463" s="19" t="s">
        <v>52</v>
      </c>
      <c r="L2463" s="19" t="s">
        <v>47</v>
      </c>
    </row>
    <row r="2464" spans="1:12" ht="13.5" x14ac:dyDescent="0.25">
      <c r="A2464" s="3">
        <v>45593</v>
      </c>
      <c r="B2464" s="2">
        <v>75.257499999999993</v>
      </c>
      <c r="C2464" s="2">
        <v>51.449697743121803</v>
      </c>
      <c r="D2464" s="2">
        <v>0.79078542324364776</v>
      </c>
      <c r="E2464" s="2">
        <v>5.7275597890780982E-10</v>
      </c>
      <c r="F2464" s="2">
        <v>76.256439999999998</v>
      </c>
      <c r="G2464" s="2">
        <v>76.488449999999986</v>
      </c>
      <c r="H2464" s="2">
        <v>72.244958000000011</v>
      </c>
      <c r="I2464" s="2">
        <v>63.55041300000002</v>
      </c>
      <c r="J2464" s="19" t="s">
        <v>54</v>
      </c>
      <c r="K2464" s="19" t="s">
        <v>50</v>
      </c>
      <c r="L2464" s="19" t="s">
        <v>47</v>
      </c>
    </row>
    <row r="2465" spans="1:12" ht="13.5" x14ac:dyDescent="0.25">
      <c r="A2465" s="3">
        <v>45594</v>
      </c>
      <c r="B2465" s="2">
        <v>76.555199999999999</v>
      </c>
      <c r="C2465" s="2">
        <v>56.91882912653854</v>
      </c>
      <c r="D2465" s="2">
        <v>0.93176769377987512</v>
      </c>
      <c r="E2465" s="2">
        <v>4.5820478312624788E-10</v>
      </c>
      <c r="F2465" s="2">
        <v>76.202300000000008</v>
      </c>
      <c r="G2465" s="2">
        <v>76.460439999999991</v>
      </c>
      <c r="H2465" s="2">
        <v>72.578440000000001</v>
      </c>
      <c r="I2465" s="2">
        <v>63.607663000000031</v>
      </c>
      <c r="J2465" s="19" t="s">
        <v>54</v>
      </c>
      <c r="K2465" s="19" t="s">
        <v>50</v>
      </c>
      <c r="L2465" s="19" t="s">
        <v>47</v>
      </c>
    </row>
    <row r="2466" spans="1:12" ht="13.5" x14ac:dyDescent="0.25">
      <c r="A2466" s="3">
        <v>45595</v>
      </c>
      <c r="B2466" s="2">
        <v>76.545900000000003</v>
      </c>
      <c r="C2466" s="2">
        <v>56.869386869088011</v>
      </c>
      <c r="D2466" s="2">
        <v>0.81311827390049984</v>
      </c>
      <c r="E2466" s="2">
        <v>3.6656382650099832E-10</v>
      </c>
      <c r="F2466" s="2">
        <v>76.034260000000003</v>
      </c>
      <c r="G2466" s="2">
        <v>76.385284999999996</v>
      </c>
      <c r="H2466" s="2">
        <v>72.911736000000005</v>
      </c>
      <c r="I2466" s="2">
        <v>63.672959500000026</v>
      </c>
      <c r="J2466" s="19" t="s">
        <v>54</v>
      </c>
      <c r="K2466" s="19" t="s">
        <v>52</v>
      </c>
      <c r="L2466" s="19" t="s">
        <v>47</v>
      </c>
    </row>
    <row r="2467" spans="1:12" ht="13.5" x14ac:dyDescent="0.25">
      <c r="A2467" s="3">
        <v>45596</v>
      </c>
      <c r="B2467" s="2">
        <v>76.545900000000003</v>
      </c>
      <c r="C2467" s="2">
        <v>56.869386869088011</v>
      </c>
      <c r="D2467" s="2">
        <v>0.70461495890781123</v>
      </c>
      <c r="E2467" s="2">
        <v>2.9325106120079867E-10</v>
      </c>
      <c r="F2467" s="2">
        <v>76.03240000000001</v>
      </c>
      <c r="G2467" s="2">
        <v>76.338139999999996</v>
      </c>
      <c r="H2467" s="2">
        <v>73.247646000000003</v>
      </c>
      <c r="I2467" s="2">
        <v>63.728139500000026</v>
      </c>
      <c r="J2467" s="19" t="s">
        <v>54</v>
      </c>
      <c r="K2467" s="19" t="s">
        <v>50</v>
      </c>
      <c r="L2467" s="19" t="s">
        <v>47</v>
      </c>
    </row>
    <row r="2468" spans="1:12" ht="13.5" x14ac:dyDescent="0.25">
      <c r="A2468" s="3">
        <v>45597</v>
      </c>
      <c r="B2468" s="2">
        <v>76.545900000000003</v>
      </c>
      <c r="C2468" s="2">
        <v>56.869386869088011</v>
      </c>
      <c r="D2468" s="2">
        <v>0.60386660717387031</v>
      </c>
      <c r="E2468" s="2">
        <v>2.3460084896063894E-10</v>
      </c>
      <c r="F2468" s="2">
        <v>76.290080000000017</v>
      </c>
      <c r="G2468" s="2">
        <v>76.407695000000004</v>
      </c>
      <c r="H2468" s="2">
        <v>73.600359999999995</v>
      </c>
      <c r="I2468" s="2">
        <v>63.789389500000013</v>
      </c>
      <c r="J2468" s="19" t="s">
        <v>48</v>
      </c>
      <c r="K2468" s="19" t="s">
        <v>50</v>
      </c>
      <c r="L2468" s="19" t="s">
        <v>51</v>
      </c>
    </row>
    <row r="2469" spans="1:12" ht="13.5" x14ac:dyDescent="0.25">
      <c r="A2469" s="3">
        <v>45600</v>
      </c>
      <c r="B2469" s="2">
        <v>76.461799999999997</v>
      </c>
      <c r="C2469" s="2">
        <v>56.316866978030795</v>
      </c>
      <c r="D2469" s="2">
        <v>0.46188124205839642</v>
      </c>
      <c r="E2469" s="2">
        <v>1.8768067916851117E-10</v>
      </c>
      <c r="F2469" s="2">
        <v>76.530940000000001</v>
      </c>
      <c r="G2469" s="2">
        <v>76.421695000000014</v>
      </c>
      <c r="H2469" s="2">
        <v>73.951391999999998</v>
      </c>
      <c r="I2469" s="2">
        <v>63.85026400000001</v>
      </c>
      <c r="J2469" s="19" t="s">
        <v>48</v>
      </c>
      <c r="K2469" s="19" t="s">
        <v>50</v>
      </c>
      <c r="L2469" s="19" t="s">
        <v>51</v>
      </c>
    </row>
    <row r="2470" spans="1:12" ht="13.5" x14ac:dyDescent="0.25">
      <c r="A2470" s="3">
        <v>45601</v>
      </c>
      <c r="B2470" s="2">
        <v>76.200400000000002</v>
      </c>
      <c r="C2470" s="2">
        <v>54.543072727110356</v>
      </c>
      <c r="D2470" s="2">
        <v>0.54044050024930357</v>
      </c>
      <c r="E2470" s="2">
        <v>1.5014454333480896E-10</v>
      </c>
      <c r="F2470" s="2">
        <v>76.459980000000002</v>
      </c>
      <c r="G2470" s="2">
        <v>76.422625000000011</v>
      </c>
      <c r="H2470" s="2">
        <v>74.226616000000007</v>
      </c>
      <c r="I2470" s="2">
        <v>63.909112000000015</v>
      </c>
      <c r="J2470" s="19" t="s">
        <v>54</v>
      </c>
      <c r="K2470" s="19" t="s">
        <v>50</v>
      </c>
      <c r="L2470" s="19" t="s">
        <v>47</v>
      </c>
    </row>
    <row r="2471" spans="1:12" ht="13.5" x14ac:dyDescent="0.25">
      <c r="A2471" s="3">
        <v>45602</v>
      </c>
      <c r="B2471" s="2">
        <v>75.248199999999997</v>
      </c>
      <c r="C2471" s="2">
        <v>48.544940846581454</v>
      </c>
      <c r="D2471" s="2">
        <v>0.75967706435615412</v>
      </c>
      <c r="E2471" s="2">
        <v>1.2011563466784716E-10</v>
      </c>
      <c r="F2471" s="2">
        <v>76.20044</v>
      </c>
      <c r="G2471" s="2">
        <v>76.347940000000008</v>
      </c>
      <c r="H2471" s="2">
        <v>74.407922000000013</v>
      </c>
      <c r="I2471" s="2">
        <v>63.961715500000011</v>
      </c>
      <c r="J2471" s="19" t="s">
        <v>54</v>
      </c>
      <c r="K2471" s="19" t="s">
        <v>50</v>
      </c>
      <c r="L2471" s="19" t="s">
        <v>47</v>
      </c>
    </row>
    <row r="2472" spans="1:12" ht="13.5" x14ac:dyDescent="0.25">
      <c r="A2472" s="3">
        <v>45603</v>
      </c>
      <c r="B2472" s="2">
        <v>75.257499999999993</v>
      </c>
      <c r="C2472" s="2">
        <v>48.604389482482837</v>
      </c>
      <c r="D2472" s="2">
        <v>0.81863018934750187</v>
      </c>
      <c r="E2472" s="2">
        <v>9.6092507734277742E-11</v>
      </c>
      <c r="F2472" s="2">
        <v>75.942759999999993</v>
      </c>
      <c r="G2472" s="2">
        <v>76.236840000000001</v>
      </c>
      <c r="H2472" s="2">
        <v>74.512672000000023</v>
      </c>
      <c r="I2472" s="2">
        <v>64.018546499999999</v>
      </c>
      <c r="J2472" s="19" t="s">
        <v>48</v>
      </c>
      <c r="K2472" s="19" t="s">
        <v>50</v>
      </c>
      <c r="L2472" s="19" t="s">
        <v>53</v>
      </c>
    </row>
    <row r="2473" spans="1:12" ht="13.5" x14ac:dyDescent="0.25">
      <c r="A2473" s="3">
        <v>45604</v>
      </c>
      <c r="B2473" s="2">
        <v>76.835300000000004</v>
      </c>
      <c r="C2473" s="2">
        <v>57.562514887037771</v>
      </c>
      <c r="D2473" s="2">
        <v>0.55375779223989241</v>
      </c>
      <c r="E2473" s="2">
        <v>7.6874006187422196E-11</v>
      </c>
      <c r="F2473" s="2">
        <v>76.000640000000004</v>
      </c>
      <c r="G2473" s="2">
        <v>76.209299999999999</v>
      </c>
      <c r="H2473" s="2">
        <v>74.578024000000028</v>
      </c>
      <c r="I2473" s="2">
        <v>64.092483999999999</v>
      </c>
      <c r="J2473" s="19" t="s">
        <v>48</v>
      </c>
      <c r="K2473" s="19" t="s">
        <v>49</v>
      </c>
      <c r="L2473" s="19" t="s">
        <v>51</v>
      </c>
    </row>
    <row r="2474" spans="1:12" ht="13.5" x14ac:dyDescent="0.25">
      <c r="A2474" s="3">
        <v>45607</v>
      </c>
      <c r="B2474" s="2">
        <v>77.012699999999995</v>
      </c>
      <c r="C2474" s="2">
        <v>58.439630527807871</v>
      </c>
      <c r="D2474" s="2">
        <v>0.3088046857625244</v>
      </c>
      <c r="E2474" s="2">
        <v>6.1499204949937757E-11</v>
      </c>
      <c r="F2474" s="2">
        <v>76.110820000000004</v>
      </c>
      <c r="G2474" s="2">
        <v>76.278854999999993</v>
      </c>
      <c r="H2474" s="2">
        <v>74.671198000000018</v>
      </c>
      <c r="I2474" s="2">
        <v>64.181696500000001</v>
      </c>
      <c r="J2474" s="19" t="s">
        <v>48</v>
      </c>
      <c r="K2474" s="19" t="s">
        <v>49</v>
      </c>
      <c r="L2474" s="19" t="s">
        <v>51</v>
      </c>
    </row>
    <row r="2475" spans="1:12" ht="13.5" x14ac:dyDescent="0.25">
      <c r="A2475" s="3">
        <v>45608</v>
      </c>
      <c r="B2475" s="2">
        <v>75.621600000000001</v>
      </c>
      <c r="C2475" s="2">
        <v>49.755306139744469</v>
      </c>
      <c r="D2475" s="2">
        <v>0.39605903612057602</v>
      </c>
      <c r="E2475" s="2">
        <v>4.9199363959950206E-11</v>
      </c>
      <c r="F2475" s="2">
        <v>75.995059999999995</v>
      </c>
      <c r="G2475" s="2">
        <v>76.185494999999975</v>
      </c>
      <c r="H2475" s="2">
        <v>74.818706000000034</v>
      </c>
      <c r="I2475" s="2">
        <v>64.258558000000008</v>
      </c>
      <c r="J2475" s="19" t="s">
        <v>48</v>
      </c>
      <c r="K2475" s="19" t="s">
        <v>49</v>
      </c>
      <c r="L2475" s="19" t="s">
        <v>53</v>
      </c>
    </row>
    <row r="2476" spans="1:12" ht="13.5" x14ac:dyDescent="0.25">
      <c r="A2476" s="3">
        <v>45609</v>
      </c>
      <c r="B2476" s="2">
        <v>76.975300000000004</v>
      </c>
      <c r="C2476" s="2">
        <v>56.52564606498953</v>
      </c>
      <c r="D2476" s="2">
        <v>0.36884168627436509</v>
      </c>
      <c r="E2476" s="2">
        <v>3.9359491167960164E-11</v>
      </c>
      <c r="F2476" s="2">
        <v>76.340479999999999</v>
      </c>
      <c r="G2476" s="2">
        <v>76.234509999999986</v>
      </c>
      <c r="H2476" s="2">
        <v>74.954078000000024</v>
      </c>
      <c r="I2476" s="2">
        <v>64.344481000000002</v>
      </c>
      <c r="J2476" s="19" t="s">
        <v>48</v>
      </c>
      <c r="K2476" s="19" t="s">
        <v>49</v>
      </c>
      <c r="L2476" s="19" t="s">
        <v>51</v>
      </c>
    </row>
    <row r="2477" spans="1:12" ht="13.5" x14ac:dyDescent="0.25">
      <c r="A2477" s="3">
        <v>45610</v>
      </c>
      <c r="B2477" s="2">
        <v>77.012699999999995</v>
      </c>
      <c r="C2477" s="2">
        <v>56.699246010789032</v>
      </c>
      <c r="D2477" s="2">
        <v>0.33565041005556395</v>
      </c>
      <c r="E2477" s="2">
        <v>3.1487592934368135E-11</v>
      </c>
      <c r="F2477" s="2">
        <v>76.691519999999997</v>
      </c>
      <c r="G2477" s="2">
        <v>76.285394999999994</v>
      </c>
      <c r="H2477" s="2">
        <v>75.069658000000004</v>
      </c>
      <c r="I2477" s="2">
        <v>64.430545999999993</v>
      </c>
      <c r="J2477" s="19" t="s">
        <v>48</v>
      </c>
      <c r="K2477" s="19" t="s">
        <v>49</v>
      </c>
      <c r="L2477" s="19" t="s">
        <v>51</v>
      </c>
    </row>
    <row r="2478" spans="1:12" ht="13.5" x14ac:dyDescent="0.25">
      <c r="A2478" s="3">
        <v>45611</v>
      </c>
      <c r="B2478" s="2">
        <v>77.395399999999995</v>
      </c>
      <c r="C2478" s="2">
        <v>58.524324151489914</v>
      </c>
      <c r="D2478" s="2">
        <v>0.27215296674958722</v>
      </c>
      <c r="E2478" s="2">
        <v>2.519007434749451E-11</v>
      </c>
      <c r="F2478" s="2">
        <v>76.803539999999998</v>
      </c>
      <c r="G2478" s="2">
        <v>76.355879999999985</v>
      </c>
      <c r="H2478" s="2">
        <v>75.17422000000002</v>
      </c>
      <c r="I2478" s="2">
        <v>64.518524499999998</v>
      </c>
      <c r="J2478" s="19" t="s">
        <v>48</v>
      </c>
      <c r="K2478" s="19" t="s">
        <v>49</v>
      </c>
      <c r="L2478" s="19" t="s">
        <v>51</v>
      </c>
    </row>
    <row r="2479" spans="1:12" ht="13.5" x14ac:dyDescent="0.25">
      <c r="A2479" s="3">
        <v>45614</v>
      </c>
      <c r="B2479" s="2">
        <v>77.442099999999996</v>
      </c>
      <c r="C2479" s="2">
        <v>58.752791252542316</v>
      </c>
      <c r="D2479" s="2">
        <v>0.19322416681755783</v>
      </c>
      <c r="E2479" s="2">
        <v>2.0152059477995609E-11</v>
      </c>
      <c r="F2479" s="2">
        <v>76.889420000000001</v>
      </c>
      <c r="G2479" s="2">
        <v>76.446904999999987</v>
      </c>
      <c r="H2479" s="2">
        <v>75.279716000000022</v>
      </c>
      <c r="I2479" s="2">
        <v>64.606736499999982</v>
      </c>
      <c r="J2479" s="19" t="s">
        <v>48</v>
      </c>
      <c r="K2479" s="19" t="s">
        <v>50</v>
      </c>
      <c r="L2479" s="19" t="s">
        <v>51</v>
      </c>
    </row>
    <row r="2480" spans="1:12" ht="13.5" x14ac:dyDescent="0.25">
      <c r="A2480" s="3">
        <v>45615</v>
      </c>
      <c r="B2480" s="2">
        <v>77.442099999999996</v>
      </c>
      <c r="C2480" s="2">
        <v>58.752791252542323</v>
      </c>
      <c r="D2480" s="2">
        <v>7.7796484058083593E-2</v>
      </c>
      <c r="E2480" s="2">
        <v>1.6121647582396488E-11</v>
      </c>
      <c r="F2480" s="2">
        <v>77.253519999999995</v>
      </c>
      <c r="G2480" s="2">
        <v>76.477714999999989</v>
      </c>
      <c r="H2480" s="2">
        <v>75.386146000000011</v>
      </c>
      <c r="I2480" s="2">
        <v>64.690901999999994</v>
      </c>
      <c r="J2480" s="19" t="s">
        <v>48</v>
      </c>
      <c r="K2480" s="19" t="s">
        <v>49</v>
      </c>
      <c r="L2480" s="19" t="s">
        <v>51</v>
      </c>
    </row>
    <row r="2481" spans="1:12" ht="13.5" x14ac:dyDescent="0.25">
      <c r="A2481" s="3">
        <v>45616</v>
      </c>
      <c r="B2481" s="2">
        <v>77.908900000000003</v>
      </c>
      <c r="C2481" s="2">
        <v>61.228642457825615</v>
      </c>
      <c r="D2481" s="2">
        <v>-0.20874539256610092</v>
      </c>
      <c r="E2481" s="2">
        <v>1.2897318065917191E-11</v>
      </c>
      <c r="F2481" s="2">
        <v>77.440239999999989</v>
      </c>
      <c r="G2481" s="2">
        <v>76.503855000000001</v>
      </c>
      <c r="H2481" s="2">
        <v>75.500978000000018</v>
      </c>
      <c r="I2481" s="2">
        <v>64.777401499999982</v>
      </c>
      <c r="J2481" s="19" t="s">
        <v>48</v>
      </c>
      <c r="K2481" s="19" t="s">
        <v>49</v>
      </c>
      <c r="L2481" s="19" t="s">
        <v>51</v>
      </c>
    </row>
    <row r="2482" spans="1:12" ht="13.5" x14ac:dyDescent="0.25">
      <c r="A2482" s="3">
        <v>45617</v>
      </c>
      <c r="B2482" s="2">
        <v>82.576899999999995</v>
      </c>
      <c r="C2482" s="2">
        <v>76.45111093315117</v>
      </c>
      <c r="D2482" s="2">
        <v>-0.80553352504868769</v>
      </c>
      <c r="E2482" s="2">
        <v>1.0317854452733753E-11</v>
      </c>
      <c r="F2482" s="2">
        <v>78.553079999999994</v>
      </c>
      <c r="G2482" s="2">
        <v>76.804939999999988</v>
      </c>
      <c r="H2482" s="2">
        <v>75.709358000000009</v>
      </c>
      <c r="I2482" s="2">
        <v>64.889488999999983</v>
      </c>
      <c r="J2482" s="19" t="s">
        <v>48</v>
      </c>
      <c r="K2482" s="19" t="s">
        <v>49</v>
      </c>
      <c r="L2482" s="19" t="s">
        <v>51</v>
      </c>
    </row>
    <row r="2483" spans="1:12" ht="13.5" x14ac:dyDescent="0.25">
      <c r="A2483" s="3">
        <v>45618</v>
      </c>
      <c r="B2483" s="2">
        <v>87.525000000000006</v>
      </c>
      <c r="C2483" s="2">
        <v>83.739137616881749</v>
      </c>
      <c r="D2483" s="2">
        <v>-1.4711221356826343</v>
      </c>
      <c r="E2483" s="2">
        <v>8.2542835621870021E-12</v>
      </c>
      <c r="F2483" s="2">
        <v>80.578999999999994</v>
      </c>
      <c r="G2483" s="2">
        <v>77.418315000000007</v>
      </c>
      <c r="H2483" s="2">
        <v>76.018380000000022</v>
      </c>
      <c r="I2483" s="2">
        <v>65.02586749999999</v>
      </c>
      <c r="J2483" s="19" t="s">
        <v>48</v>
      </c>
      <c r="K2483" s="19" t="s">
        <v>49</v>
      </c>
      <c r="L2483" s="19" t="s">
        <v>51</v>
      </c>
    </row>
    <row r="2484" spans="1:12" ht="13.5" x14ac:dyDescent="0.25">
      <c r="A2484" s="3">
        <v>45621</v>
      </c>
      <c r="B2484" s="2">
        <v>90.055099999999996</v>
      </c>
      <c r="C2484" s="2">
        <v>86.106827694382673</v>
      </c>
      <c r="D2484" s="2">
        <v>-2.2577722193909153</v>
      </c>
      <c r="E2484" s="2">
        <v>6.6034268497496018E-12</v>
      </c>
      <c r="F2484" s="2">
        <v>83.101599999999991</v>
      </c>
      <c r="G2484" s="2">
        <v>78.158195000000006</v>
      </c>
      <c r="H2484" s="2">
        <v>76.372402000000022</v>
      </c>
      <c r="I2484" s="2">
        <v>65.17264849999998</v>
      </c>
      <c r="J2484" s="19" t="s">
        <v>48</v>
      </c>
      <c r="K2484" s="19" t="s">
        <v>49</v>
      </c>
      <c r="L2484" s="19" t="s">
        <v>51</v>
      </c>
    </row>
    <row r="2485" spans="1:12" ht="13.5" x14ac:dyDescent="0.25">
      <c r="A2485" s="3">
        <v>45622</v>
      </c>
      <c r="B2485" s="2">
        <v>89.410899999999998</v>
      </c>
      <c r="C2485" s="2">
        <v>82.800968047771832</v>
      </c>
      <c r="D2485" s="2">
        <v>-3.1632921172319755</v>
      </c>
      <c r="E2485" s="2">
        <v>5.2827414797996818E-12</v>
      </c>
      <c r="F2485" s="2">
        <v>85.495360000000005</v>
      </c>
      <c r="G2485" s="2">
        <v>78.80098000000001</v>
      </c>
      <c r="H2485" s="2">
        <v>76.704204000000004</v>
      </c>
      <c r="I2485" s="2">
        <v>65.322952499999985</v>
      </c>
      <c r="J2485" s="19" t="s">
        <v>48</v>
      </c>
      <c r="K2485" s="19" t="s">
        <v>49</v>
      </c>
      <c r="L2485" s="19" t="s">
        <v>51</v>
      </c>
    </row>
    <row r="2486" spans="1:12" ht="13.5" x14ac:dyDescent="0.25">
      <c r="A2486" s="3">
        <v>45623</v>
      </c>
      <c r="B2486" s="2">
        <v>89.345500000000001</v>
      </c>
      <c r="C2486" s="2">
        <v>82.454865480706019</v>
      </c>
      <c r="D2486" s="2">
        <v>-3.780733152666059</v>
      </c>
      <c r="E2486" s="2">
        <v>4.2261931838397456E-12</v>
      </c>
      <c r="F2486" s="2">
        <v>87.782679999999999</v>
      </c>
      <c r="G2486" s="2">
        <v>79.440960000000004</v>
      </c>
      <c r="H2486" s="2">
        <v>77.044033999999996</v>
      </c>
      <c r="I2486" s="2">
        <v>65.477425999999966</v>
      </c>
      <c r="J2486" s="19" t="s">
        <v>48</v>
      </c>
      <c r="K2486" s="19" t="s">
        <v>49</v>
      </c>
      <c r="L2486" s="19" t="s">
        <v>51</v>
      </c>
    </row>
    <row r="2487" spans="1:12" ht="13.5" x14ac:dyDescent="0.25">
      <c r="A2487" s="3">
        <v>45624</v>
      </c>
      <c r="B2487" s="2">
        <v>89.093400000000003</v>
      </c>
      <c r="C2487" s="2">
        <v>81.048512826172342</v>
      </c>
      <c r="D2487" s="2">
        <v>-4.3379409935028406</v>
      </c>
      <c r="E2487" s="2">
        <v>3.3809545470717966E-12</v>
      </c>
      <c r="F2487" s="2">
        <v>89.085979999999992</v>
      </c>
      <c r="G2487" s="2">
        <v>80.068335000000005</v>
      </c>
      <c r="H2487" s="2">
        <v>77.388158000000004</v>
      </c>
      <c r="I2487" s="2">
        <v>65.630638999999974</v>
      </c>
      <c r="J2487" s="19" t="s">
        <v>48</v>
      </c>
      <c r="K2487" s="19" t="s">
        <v>49</v>
      </c>
      <c r="L2487" s="19" t="s">
        <v>51</v>
      </c>
    </row>
    <row r="2488" spans="1:12" ht="13.5" x14ac:dyDescent="0.25">
      <c r="A2488" s="3">
        <v>45625</v>
      </c>
      <c r="B2488" s="2">
        <v>89.084100000000007</v>
      </c>
      <c r="C2488" s="2">
        <v>80.993631624952144</v>
      </c>
      <c r="D2488" s="2">
        <v>-4.803170601070093</v>
      </c>
      <c r="E2488" s="2">
        <v>2.7047636376574373E-12</v>
      </c>
      <c r="F2488" s="2">
        <v>89.397800000000004</v>
      </c>
      <c r="G2488" s="2">
        <v>80.695245000000014</v>
      </c>
      <c r="H2488" s="2">
        <v>77.722759999999994</v>
      </c>
      <c r="I2488" s="2">
        <v>65.779308999999969</v>
      </c>
      <c r="J2488" s="19" t="s">
        <v>48</v>
      </c>
      <c r="K2488" s="19" t="s">
        <v>50</v>
      </c>
      <c r="L2488" s="19" t="s">
        <v>51</v>
      </c>
    </row>
    <row r="2489" spans="1:12" ht="13.5" x14ac:dyDescent="0.25">
      <c r="A2489" s="3">
        <v>45628</v>
      </c>
      <c r="B2489" s="2">
        <v>88.0291</v>
      </c>
      <c r="C2489" s="2">
        <v>74.805411301548617</v>
      </c>
      <c r="D2489" s="2">
        <v>-5.1608015403199801</v>
      </c>
      <c r="E2489" s="2">
        <v>2.16381091012595E-12</v>
      </c>
      <c r="F2489" s="2">
        <v>88.992599999999996</v>
      </c>
      <c r="G2489" s="2">
        <v>81.273610000000005</v>
      </c>
      <c r="H2489" s="2">
        <v>78.03813000000001</v>
      </c>
      <c r="I2489" s="2">
        <v>65.927200499999969</v>
      </c>
      <c r="J2489" s="19" t="s">
        <v>54</v>
      </c>
      <c r="K2489" s="19" t="s">
        <v>52</v>
      </c>
      <c r="L2489" s="19" t="s">
        <v>47</v>
      </c>
    </row>
    <row r="2490" spans="1:12" ht="13.5" x14ac:dyDescent="0.25">
      <c r="A2490" s="3">
        <v>45629</v>
      </c>
      <c r="B2490" s="2">
        <v>87.758399999999995</v>
      </c>
      <c r="C2490" s="2">
        <v>73.258751187254404</v>
      </c>
      <c r="D2490" s="2">
        <v>-5.4827818882756389</v>
      </c>
      <c r="E2490" s="2">
        <v>1.7310487281007601E-12</v>
      </c>
      <c r="F2490" s="2">
        <v>88.662099999999995</v>
      </c>
      <c r="G2490" s="2">
        <v>81.85150999999999</v>
      </c>
      <c r="H2490" s="2">
        <v>78.348086000000023</v>
      </c>
      <c r="I2490" s="2">
        <v>66.073738499999976</v>
      </c>
      <c r="J2490" s="19" t="s">
        <v>54</v>
      </c>
      <c r="K2490" s="19" t="s">
        <v>52</v>
      </c>
      <c r="L2490" s="19" t="s">
        <v>47</v>
      </c>
    </row>
    <row r="2491" spans="1:12" ht="13.5" x14ac:dyDescent="0.25">
      <c r="A2491" s="3">
        <v>45630</v>
      </c>
      <c r="B2491" s="2">
        <v>88.187899999999999</v>
      </c>
      <c r="C2491" s="2">
        <v>74.171234875366224</v>
      </c>
      <c r="D2491" s="2">
        <v>-5.7501279513374755</v>
      </c>
      <c r="E2491" s="2">
        <v>1.3848389824806081E-12</v>
      </c>
      <c r="F2491" s="2">
        <v>88.430579999999992</v>
      </c>
      <c r="G2491" s="2">
        <v>82.498494999999991</v>
      </c>
      <c r="H2491" s="2">
        <v>78.67410000000001</v>
      </c>
      <c r="I2491" s="2">
        <v>66.227819499999981</v>
      </c>
      <c r="J2491" s="19" t="s">
        <v>48</v>
      </c>
      <c r="K2491" s="19" t="s">
        <v>50</v>
      </c>
      <c r="L2491" s="19" t="s">
        <v>53</v>
      </c>
    </row>
    <row r="2492" spans="1:12" ht="13.5" x14ac:dyDescent="0.25">
      <c r="A2492" s="3">
        <v>45631</v>
      </c>
      <c r="B2492" s="2">
        <v>86.33</v>
      </c>
      <c r="C2492" s="2">
        <v>63.998109036679033</v>
      </c>
      <c r="D2492" s="2">
        <v>-5.15542212665558</v>
      </c>
      <c r="E2492" s="2">
        <v>1.1078711859844865E-12</v>
      </c>
      <c r="F2492" s="2">
        <v>87.877899999999997</v>
      </c>
      <c r="G2492" s="2">
        <v>83.052119999999988</v>
      </c>
      <c r="H2492" s="2">
        <v>78.96295600000002</v>
      </c>
      <c r="I2492" s="2">
        <v>66.359121999999971</v>
      </c>
      <c r="J2492" s="19" t="s">
        <v>48</v>
      </c>
      <c r="K2492" s="19" t="s">
        <v>50</v>
      </c>
      <c r="L2492" s="19" t="s">
        <v>53</v>
      </c>
    </row>
    <row r="2493" spans="1:12" ht="13.5" x14ac:dyDescent="0.25">
      <c r="A2493" s="3">
        <v>45632</v>
      </c>
      <c r="B2493" s="2">
        <v>89.532200000000003</v>
      </c>
      <c r="C2493" s="2">
        <v>71.303703488295341</v>
      </c>
      <c r="D2493" s="2">
        <v>-4.1494574819429175</v>
      </c>
      <c r="E2493" s="2">
        <v>8.8629694878758923E-13</v>
      </c>
      <c r="F2493" s="2">
        <v>87.967519999999993</v>
      </c>
      <c r="G2493" s="2">
        <v>83.686964999999987</v>
      </c>
      <c r="H2493" s="2">
        <v>79.315856000000011</v>
      </c>
      <c r="I2493" s="2">
        <v>66.506435499999967</v>
      </c>
      <c r="J2493" s="19" t="s">
        <v>48</v>
      </c>
      <c r="K2493" s="19" t="s">
        <v>50</v>
      </c>
      <c r="L2493" s="19" t="s">
        <v>51</v>
      </c>
    </row>
    <row r="2494" spans="1:12" ht="13.5" x14ac:dyDescent="0.25">
      <c r="A2494" s="3">
        <v>45635</v>
      </c>
      <c r="B2494" s="2">
        <v>88.691999999999993</v>
      </c>
      <c r="C2494" s="2">
        <v>67.436945038854631</v>
      </c>
      <c r="D2494" s="2">
        <v>-2.885412162217122</v>
      </c>
      <c r="E2494" s="2">
        <v>7.0903755903007142E-13</v>
      </c>
      <c r="F2494" s="2">
        <v>88.100099999999998</v>
      </c>
      <c r="G2494" s="2">
        <v>84.270929999999993</v>
      </c>
      <c r="H2494" s="2">
        <v>79.567928000000023</v>
      </c>
      <c r="I2494" s="2">
        <v>66.644152499999961</v>
      </c>
      <c r="J2494" s="19" t="s">
        <v>48</v>
      </c>
      <c r="K2494" s="19" t="s">
        <v>50</v>
      </c>
      <c r="L2494" s="19" t="s">
        <v>51</v>
      </c>
    </row>
    <row r="2495" spans="1:12" ht="13.5" x14ac:dyDescent="0.25">
      <c r="A2495" s="3">
        <v>45636</v>
      </c>
      <c r="B2495" s="2">
        <v>88.691999999999993</v>
      </c>
      <c r="C2495" s="2">
        <v>67.436945038854631</v>
      </c>
      <c r="D2495" s="2">
        <v>-1.945754864287025</v>
      </c>
      <c r="E2495" s="2">
        <v>5.6723004722405722E-13</v>
      </c>
      <c r="F2495" s="2">
        <v>88.286820000000006</v>
      </c>
      <c r="G2495" s="2">
        <v>84.924449999999993</v>
      </c>
      <c r="H2495" s="2">
        <v>79.79946000000001</v>
      </c>
      <c r="I2495" s="2">
        <v>66.777373499999953</v>
      </c>
      <c r="J2495" s="19" t="s">
        <v>48</v>
      </c>
      <c r="K2495" s="19" t="s">
        <v>50</v>
      </c>
      <c r="L2495" s="19" t="s">
        <v>51</v>
      </c>
    </row>
    <row r="2496" spans="1:12" ht="13.5" x14ac:dyDescent="0.25">
      <c r="A2496" s="3">
        <v>45637</v>
      </c>
      <c r="B2496" s="2">
        <v>88.486599999999996</v>
      </c>
      <c r="C2496" s="2">
        <v>66.415785964643874</v>
      </c>
      <c r="D2496" s="2">
        <v>-1.1740364130393885</v>
      </c>
      <c r="E2496" s="2">
        <v>4.5378403777924577E-13</v>
      </c>
      <c r="F2496" s="2">
        <v>88.346559999999997</v>
      </c>
      <c r="G2496" s="2">
        <v>85.500014999999991</v>
      </c>
      <c r="H2496" s="2">
        <v>80.008212000000015</v>
      </c>
      <c r="I2496" s="2">
        <v>66.909567499999952</v>
      </c>
      <c r="J2496" s="19" t="s">
        <v>54</v>
      </c>
      <c r="K2496" s="19" t="s">
        <v>50</v>
      </c>
      <c r="L2496" s="19" t="s">
        <v>55</v>
      </c>
    </row>
    <row r="2497" spans="1:12" ht="13.5" x14ac:dyDescent="0.25">
      <c r="A2497" s="3">
        <v>45638</v>
      </c>
      <c r="B2497" s="2">
        <v>89.625600000000006</v>
      </c>
      <c r="C2497" s="2">
        <v>69.200891325518853</v>
      </c>
      <c r="D2497" s="2">
        <v>-0.66940131405004877</v>
      </c>
      <c r="E2497" s="2">
        <v>3.6302723022339665E-13</v>
      </c>
      <c r="F2497" s="2">
        <v>89.005680000000012</v>
      </c>
      <c r="G2497" s="2">
        <v>86.130660000000006</v>
      </c>
      <c r="H2497" s="2">
        <v>80.250948000000008</v>
      </c>
      <c r="I2497" s="2">
        <v>67.043049999999951</v>
      </c>
      <c r="J2497" s="19" t="s">
        <v>48</v>
      </c>
      <c r="K2497" s="19" t="s">
        <v>50</v>
      </c>
      <c r="L2497" s="19" t="s">
        <v>51</v>
      </c>
    </row>
    <row r="2498" spans="1:12" ht="13.5" x14ac:dyDescent="0.25">
      <c r="A2498" s="3">
        <v>45639</v>
      </c>
      <c r="B2498" s="2">
        <v>88.691999999999993</v>
      </c>
      <c r="C2498" s="2">
        <v>64.480716369831413</v>
      </c>
      <c r="D2498" s="2">
        <v>-0.20474360043672846</v>
      </c>
      <c r="E2498" s="2">
        <v>2.9042178417871733E-13</v>
      </c>
      <c r="F2498" s="2">
        <v>88.837639999999993</v>
      </c>
      <c r="G2498" s="2">
        <v>86.695489999999992</v>
      </c>
      <c r="H2498" s="2">
        <v>80.521692000000016</v>
      </c>
      <c r="I2498" s="2">
        <v>67.171864499999955</v>
      </c>
      <c r="J2498" s="19" t="s">
        <v>48</v>
      </c>
      <c r="K2498" s="19" t="s">
        <v>50</v>
      </c>
      <c r="L2498" s="19" t="s">
        <v>53</v>
      </c>
    </row>
    <row r="2499" spans="1:12" ht="13.5" x14ac:dyDescent="0.25">
      <c r="A2499" s="3">
        <v>45642</v>
      </c>
      <c r="B2499" s="2">
        <v>88.878699999999995</v>
      </c>
      <c r="C2499" s="2">
        <v>64.994932254963715</v>
      </c>
      <c r="D2499" s="2">
        <v>-1.0031219680598724E-2</v>
      </c>
      <c r="E2499" s="2">
        <v>2.3233742734297386E-13</v>
      </c>
      <c r="F2499" s="2">
        <v>88.874979999999994</v>
      </c>
      <c r="G2499" s="2">
        <v>87.267319999999998</v>
      </c>
      <c r="H2499" s="2">
        <v>80.775630000000021</v>
      </c>
      <c r="I2499" s="2">
        <v>67.306468499999951</v>
      </c>
      <c r="J2499" s="19" t="s">
        <v>48</v>
      </c>
      <c r="K2499" s="19" t="s">
        <v>50</v>
      </c>
      <c r="L2499" s="19" t="s">
        <v>51</v>
      </c>
    </row>
    <row r="2500" spans="1:12" ht="13.5" x14ac:dyDescent="0.25">
      <c r="A2500" s="3">
        <v>45644</v>
      </c>
      <c r="B2500" s="2">
        <v>89.625600000000006</v>
      </c>
      <c r="C2500" s="2">
        <v>67.050059648606549</v>
      </c>
      <c r="D2500" s="2">
        <v>3.5981400224429194E-2</v>
      </c>
      <c r="E2500" s="2">
        <v>1.8586994187437911E-13</v>
      </c>
      <c r="F2500" s="2">
        <v>89.061700000000002</v>
      </c>
      <c r="G2500" s="2">
        <v>87.876495000000006</v>
      </c>
      <c r="H2500" s="2">
        <v>81.044506000000013</v>
      </c>
      <c r="I2500" s="2">
        <v>67.445256499999957</v>
      </c>
      <c r="J2500" s="19" t="s">
        <v>48</v>
      </c>
      <c r="K2500" s="19" t="s">
        <v>50</v>
      </c>
      <c r="L2500" s="19" t="s">
        <v>51</v>
      </c>
    </row>
    <row r="2501" spans="1:12" ht="13.5" x14ac:dyDescent="0.25">
      <c r="A2501" s="3">
        <v>45645</v>
      </c>
      <c r="B2501" s="2">
        <v>89.438900000000004</v>
      </c>
      <c r="C2501" s="2">
        <v>66.006869437440741</v>
      </c>
      <c r="D2501" s="2">
        <v>0.1302490494352071</v>
      </c>
      <c r="E2501" s="2">
        <v>1.4869595349950329E-13</v>
      </c>
      <c r="F2501" s="2">
        <v>89.252160000000003</v>
      </c>
      <c r="G2501" s="2">
        <v>88.452995000000016</v>
      </c>
      <c r="H2501" s="2">
        <v>81.298446000000027</v>
      </c>
      <c r="I2501" s="2">
        <v>67.584819999999951</v>
      </c>
      <c r="J2501" s="19" t="s">
        <v>48</v>
      </c>
      <c r="K2501" s="19" t="s">
        <v>49</v>
      </c>
      <c r="L2501" s="19" t="s">
        <v>51</v>
      </c>
    </row>
    <row r="2502" spans="1:12" ht="13.5" x14ac:dyDescent="0.25">
      <c r="A2502" s="3">
        <v>45646</v>
      </c>
      <c r="B2502" s="2">
        <v>89.345500000000001</v>
      </c>
      <c r="C2502" s="2">
        <v>65.458193904002641</v>
      </c>
      <c r="D2502" s="2">
        <v>-9.0547510863302705E-2</v>
      </c>
      <c r="E2502" s="2">
        <v>1.1895676279960264E-13</v>
      </c>
      <c r="F2502" s="2">
        <v>89.19614</v>
      </c>
      <c r="G2502" s="2">
        <v>88.791425000000004</v>
      </c>
      <c r="H2502" s="2">
        <v>81.535766000000024</v>
      </c>
      <c r="I2502" s="2">
        <v>67.723916499999945</v>
      </c>
      <c r="J2502" s="19" t="s">
        <v>54</v>
      </c>
      <c r="K2502" s="19" t="s">
        <v>50</v>
      </c>
      <c r="L2502" s="19" t="s">
        <v>47</v>
      </c>
    </row>
    <row r="2503" spans="1:12" ht="13.5" x14ac:dyDescent="0.25">
      <c r="A2503" s="3">
        <v>45649</v>
      </c>
      <c r="B2503" s="2">
        <v>89.336200000000005</v>
      </c>
      <c r="C2503" s="2">
        <v>65.399899844774254</v>
      </c>
      <c r="D2503" s="2">
        <v>0.19646598190411169</v>
      </c>
      <c r="E2503" s="2">
        <v>9.5165410239682114E-14</v>
      </c>
      <c r="F2503" s="2">
        <v>89.324980000000011</v>
      </c>
      <c r="G2503" s="2">
        <v>88.881985</v>
      </c>
      <c r="H2503" s="2">
        <v>81.774768000000009</v>
      </c>
      <c r="I2503" s="2">
        <v>67.862606499999941</v>
      </c>
      <c r="J2503" s="19" t="s">
        <v>54</v>
      </c>
      <c r="K2503" s="19" t="s">
        <v>50</v>
      </c>
      <c r="L2503" s="19" t="s">
        <v>55</v>
      </c>
    </row>
    <row r="2504" spans="1:12" ht="13.5" x14ac:dyDescent="0.25">
      <c r="A2504" s="3">
        <v>45650</v>
      </c>
      <c r="B2504" s="2">
        <v>89.326800000000006</v>
      </c>
      <c r="C2504" s="2">
        <v>65.336564496523749</v>
      </c>
      <c r="D2504" s="2">
        <v>0.29276355051784719</v>
      </c>
      <c r="E2504" s="2">
        <v>7.6132328191745691E-14</v>
      </c>
      <c r="F2504" s="2">
        <v>89.414600000000007</v>
      </c>
      <c r="G2504" s="2">
        <v>88.845570000000009</v>
      </c>
      <c r="H2504" s="2">
        <v>82.048872000000017</v>
      </c>
      <c r="I2504" s="2">
        <v>68.001698999999959</v>
      </c>
      <c r="J2504" s="19" t="s">
        <v>54</v>
      </c>
      <c r="K2504" s="19" t="s">
        <v>52</v>
      </c>
      <c r="L2504" s="19" t="s">
        <v>55</v>
      </c>
    </row>
    <row r="2505" spans="1:12" ht="13.5" x14ac:dyDescent="0.25">
      <c r="A2505" s="3">
        <v>45651</v>
      </c>
      <c r="B2505" s="2">
        <v>91.586200000000005</v>
      </c>
      <c r="C2505" s="2">
        <v>72.284320579759111</v>
      </c>
      <c r="D2505" s="2">
        <v>0.19027687577911934</v>
      </c>
      <c r="E2505" s="2">
        <v>6.0905862553396555E-14</v>
      </c>
      <c r="F2505" s="2">
        <v>89.806720000000013</v>
      </c>
      <c r="G2505" s="2">
        <v>88.954335</v>
      </c>
      <c r="H2505" s="2">
        <v>82.330820000000003</v>
      </c>
      <c r="I2505" s="2">
        <v>68.152088499999948</v>
      </c>
      <c r="J2505" s="19" t="s">
        <v>54</v>
      </c>
      <c r="K2505" s="19" t="s">
        <v>50</v>
      </c>
      <c r="L2505" s="19" t="s">
        <v>55</v>
      </c>
    </row>
    <row r="2506" spans="1:12" ht="13.5" x14ac:dyDescent="0.25">
      <c r="A2506" s="3">
        <v>45652</v>
      </c>
      <c r="B2506" s="2">
        <v>93.285300000000007</v>
      </c>
      <c r="C2506" s="2">
        <v>76.1549507862116</v>
      </c>
      <c r="D2506" s="2">
        <v>-8.2628944893997414E-2</v>
      </c>
      <c r="E2506" s="2">
        <v>4.8724690042717248E-14</v>
      </c>
      <c r="F2506" s="2">
        <v>90.576000000000008</v>
      </c>
      <c r="G2506" s="2">
        <v>89.151325</v>
      </c>
      <c r="H2506" s="2">
        <v>82.676625999999999</v>
      </c>
      <c r="I2506" s="2">
        <v>68.31101849999996</v>
      </c>
      <c r="J2506" s="19" t="s">
        <v>48</v>
      </c>
      <c r="K2506" s="19" t="s">
        <v>50</v>
      </c>
      <c r="L2506" s="19" t="s">
        <v>51</v>
      </c>
    </row>
    <row r="2507" spans="1:12" ht="13.5" x14ac:dyDescent="0.25">
      <c r="A2507" s="3">
        <v>45653</v>
      </c>
      <c r="B2507" s="2">
        <v>93.201300000000003</v>
      </c>
      <c r="C2507" s="2">
        <v>75.59289148449534</v>
      </c>
      <c r="D2507" s="2">
        <v>-0.16873545459638706</v>
      </c>
      <c r="E2507" s="2">
        <v>3.8979752034173804E-14</v>
      </c>
      <c r="F2507" s="2">
        <v>91.347160000000002</v>
      </c>
      <c r="G2507" s="2">
        <v>89.356719999999996</v>
      </c>
      <c r="H2507" s="2">
        <v>83.020752000000016</v>
      </c>
      <c r="I2507" s="2">
        <v>68.469528499999953</v>
      </c>
      <c r="J2507" s="19" t="s">
        <v>48</v>
      </c>
      <c r="K2507" s="19" t="s">
        <v>50</v>
      </c>
      <c r="L2507" s="19" t="s">
        <v>51</v>
      </c>
    </row>
    <row r="2508" spans="1:12" ht="13.5" x14ac:dyDescent="0.25">
      <c r="A2508" s="3">
        <v>45656</v>
      </c>
      <c r="B2508" s="2">
        <v>92.426400000000001</v>
      </c>
      <c r="C2508" s="2">
        <v>70.428895083029559</v>
      </c>
      <c r="D2508" s="2">
        <v>-0.36125439576382234</v>
      </c>
      <c r="E2508" s="2">
        <v>3.1183801627339044E-14</v>
      </c>
      <c r="F2508" s="2">
        <v>91.96520000000001</v>
      </c>
      <c r="G2508" s="2">
        <v>89.523834999999991</v>
      </c>
      <c r="H2508" s="2">
        <v>83.34956600000001</v>
      </c>
      <c r="I2508" s="2">
        <v>68.624163999999951</v>
      </c>
      <c r="J2508" s="19" t="s">
        <v>48</v>
      </c>
      <c r="K2508" s="19" t="s">
        <v>50</v>
      </c>
      <c r="L2508" s="19" t="s">
        <v>51</v>
      </c>
    </row>
    <row r="2509" spans="1:12" ht="13.5" x14ac:dyDescent="0.25">
      <c r="A2509" s="3">
        <v>45657</v>
      </c>
      <c r="B2509" s="2">
        <v>92.426400000000001</v>
      </c>
      <c r="C2509" s="2">
        <v>70.428895083029559</v>
      </c>
      <c r="D2509" s="2">
        <v>-0.52180565285210889</v>
      </c>
      <c r="E2509" s="2">
        <v>2.4947041301871238E-14</v>
      </c>
      <c r="F2509" s="2">
        <v>92.585120000000003</v>
      </c>
      <c r="G2509" s="2">
        <v>89.74369999999999</v>
      </c>
      <c r="H2509" s="2">
        <v>83.685662000000008</v>
      </c>
      <c r="I2509" s="2">
        <v>68.797233999999946</v>
      </c>
      <c r="J2509" s="19" t="s">
        <v>48</v>
      </c>
      <c r="K2509" s="19" t="s">
        <v>49</v>
      </c>
      <c r="L2509" s="19" t="s">
        <v>51</v>
      </c>
    </row>
    <row r="2510" spans="1:12" ht="13.5" x14ac:dyDescent="0.25">
      <c r="A2510" s="3">
        <v>45659</v>
      </c>
      <c r="B2510" s="2">
        <v>91.492800000000003</v>
      </c>
      <c r="C2510" s="2">
        <v>64.292028900783876</v>
      </c>
      <c r="D2510" s="2">
        <v>-0.4980135533873522</v>
      </c>
      <c r="E2510" s="2">
        <v>1.9957633041496991E-14</v>
      </c>
      <c r="F2510" s="2">
        <v>92.56644</v>
      </c>
      <c r="G2510" s="2">
        <v>89.930419999999998</v>
      </c>
      <c r="H2510" s="2">
        <v>83.979000000000013</v>
      </c>
      <c r="I2510" s="2">
        <v>68.962443999999962</v>
      </c>
      <c r="J2510" s="19" t="s">
        <v>54</v>
      </c>
      <c r="K2510" s="19" t="s">
        <v>50</v>
      </c>
      <c r="L2510" s="19" t="s">
        <v>47</v>
      </c>
    </row>
    <row r="2511" spans="1:12" ht="13.5" x14ac:dyDescent="0.25">
      <c r="A2511" s="3">
        <v>45660</v>
      </c>
      <c r="B2511" s="2">
        <v>90.764600000000002</v>
      </c>
      <c r="C2511" s="2">
        <v>59.907231391264759</v>
      </c>
      <c r="D2511" s="2">
        <v>-0.46975862014986092</v>
      </c>
      <c r="E2511" s="2">
        <v>1.5966106433197593E-14</v>
      </c>
      <c r="F2511" s="2">
        <v>92.062300000000008</v>
      </c>
      <c r="G2511" s="2">
        <v>90.059254999999993</v>
      </c>
      <c r="H2511" s="2">
        <v>84.246570000000034</v>
      </c>
      <c r="I2511" s="2">
        <v>69.124462499999964</v>
      </c>
      <c r="J2511" s="19" t="s">
        <v>54</v>
      </c>
      <c r="K2511" s="19" t="s">
        <v>52</v>
      </c>
      <c r="L2511" s="19" t="s">
        <v>47</v>
      </c>
    </row>
    <row r="2512" spans="1:12" ht="13.5" x14ac:dyDescent="0.25">
      <c r="A2512" s="3">
        <v>45663</v>
      </c>
      <c r="B2512" s="2">
        <v>92.417100000000005</v>
      </c>
      <c r="C2512" s="2">
        <v>65.634986110731134</v>
      </c>
      <c r="D2512" s="2">
        <v>-0.59415252009029018</v>
      </c>
      <c r="E2512" s="2">
        <v>1.2772885146558075E-14</v>
      </c>
      <c r="F2512" s="2">
        <v>91.905459999999991</v>
      </c>
      <c r="G2512" s="2">
        <v>90.363609999999994</v>
      </c>
      <c r="H2512" s="2">
        <v>84.563808000000009</v>
      </c>
      <c r="I2512" s="2">
        <v>69.289797499999963</v>
      </c>
      <c r="J2512" s="19" t="s">
        <v>54</v>
      </c>
      <c r="K2512" s="19" t="s">
        <v>50</v>
      </c>
      <c r="L2512" s="19" t="s">
        <v>47</v>
      </c>
    </row>
    <row r="2513" spans="1:12" ht="13.5" x14ac:dyDescent="0.25">
      <c r="A2513" s="3">
        <v>45664</v>
      </c>
      <c r="B2513" s="2">
        <v>92.407700000000006</v>
      </c>
      <c r="C2513" s="2">
        <v>65.577594961928014</v>
      </c>
      <c r="D2513" s="2">
        <v>-0.72057962095426831</v>
      </c>
      <c r="E2513" s="2">
        <v>1.021830811724646E-14</v>
      </c>
      <c r="F2513" s="2">
        <v>91.901719999999997</v>
      </c>
      <c r="G2513" s="2">
        <v>90.507385000000014</v>
      </c>
      <c r="H2513" s="2">
        <v>84.906812000000002</v>
      </c>
      <c r="I2513" s="2">
        <v>69.464077999999958</v>
      </c>
      <c r="J2513" s="19" t="s">
        <v>54</v>
      </c>
      <c r="K2513" s="19" t="s">
        <v>52</v>
      </c>
      <c r="L2513" s="19" t="s">
        <v>47</v>
      </c>
    </row>
    <row r="2514" spans="1:12" ht="13.5" x14ac:dyDescent="0.25">
      <c r="A2514" s="3">
        <v>45665</v>
      </c>
      <c r="B2514" s="2">
        <v>92.426400000000001</v>
      </c>
      <c r="C2514" s="2">
        <v>65.64195797448032</v>
      </c>
      <c r="D2514" s="2">
        <v>-0.84925464731831823</v>
      </c>
      <c r="E2514" s="2">
        <v>8.1746464937971688E-15</v>
      </c>
      <c r="F2514" s="2">
        <v>91.901720000000012</v>
      </c>
      <c r="G2514" s="2">
        <v>90.694104999999993</v>
      </c>
      <c r="H2514" s="2">
        <v>85.250190000000003</v>
      </c>
      <c r="I2514" s="2">
        <v>69.629909499999954</v>
      </c>
      <c r="J2514" s="19" t="s">
        <v>54</v>
      </c>
      <c r="K2514" s="19" t="s">
        <v>50</v>
      </c>
      <c r="L2514" s="19" t="s">
        <v>50</v>
      </c>
    </row>
    <row r="2515" spans="1:12" ht="13.5" x14ac:dyDescent="0.25">
      <c r="A2515" s="3">
        <v>45666</v>
      </c>
      <c r="B2515" s="2">
        <v>93.36</v>
      </c>
      <c r="C2515" s="2">
        <v>68.780480744730355</v>
      </c>
      <c r="D2515" s="2">
        <v>-0.69726893125233858</v>
      </c>
      <c r="E2515" s="2">
        <v>6.5397171950377354E-15</v>
      </c>
      <c r="F2515" s="2">
        <v>92.27516</v>
      </c>
      <c r="G2515" s="2">
        <v>90.927505000000011</v>
      </c>
      <c r="H2515" s="2">
        <v>85.586286000000001</v>
      </c>
      <c r="I2515" s="2">
        <v>69.799958999999959</v>
      </c>
      <c r="J2515" s="19" t="s">
        <v>48</v>
      </c>
      <c r="K2515" s="19" t="s">
        <v>50</v>
      </c>
      <c r="L2515" s="19" t="s">
        <v>51</v>
      </c>
    </row>
    <row r="2516" spans="1:12" ht="13.5" x14ac:dyDescent="0.25">
      <c r="A2516" s="3">
        <v>45667</v>
      </c>
      <c r="B2516" s="2">
        <v>96.347499999999997</v>
      </c>
      <c r="C2516" s="2">
        <v>76.25522960985947</v>
      </c>
      <c r="D2516" s="2">
        <v>-0.55035625990430503</v>
      </c>
      <c r="E2516" s="2">
        <v>5.2317737560301888E-15</v>
      </c>
      <c r="F2516" s="2">
        <v>93.391739999999999</v>
      </c>
      <c r="G2516" s="2">
        <v>91.320549999999997</v>
      </c>
      <c r="H2516" s="2">
        <v>85.982317999999992</v>
      </c>
      <c r="I2516" s="2">
        <v>69.989442499999953</v>
      </c>
      <c r="J2516" s="19" t="s">
        <v>48</v>
      </c>
      <c r="K2516" s="19" t="s">
        <v>49</v>
      </c>
      <c r="L2516" s="19" t="s">
        <v>51</v>
      </c>
    </row>
    <row r="2517" spans="1:12" ht="13.5" x14ac:dyDescent="0.25">
      <c r="A2517" s="3">
        <v>45670</v>
      </c>
      <c r="B2517" s="2">
        <v>98.494799999999998</v>
      </c>
      <c r="C2517" s="2">
        <v>79.967755569034537</v>
      </c>
      <c r="D2517" s="2">
        <v>-0.63586107568684724</v>
      </c>
      <c r="E2517" s="2">
        <v>4.1854190048241513E-15</v>
      </c>
      <c r="F2517" s="2">
        <v>94.607280000000003</v>
      </c>
      <c r="G2517" s="2">
        <v>91.764010000000013</v>
      </c>
      <c r="H2517" s="2">
        <v>86.421295999999998</v>
      </c>
      <c r="I2517" s="2">
        <v>70.189662499999955</v>
      </c>
      <c r="J2517" s="19" t="s">
        <v>48</v>
      </c>
      <c r="K2517" s="19" t="s">
        <v>49</v>
      </c>
      <c r="L2517" s="19" t="s">
        <v>51</v>
      </c>
    </row>
    <row r="2518" spans="1:12" ht="13.5" x14ac:dyDescent="0.25">
      <c r="A2518" s="3">
        <v>45671</v>
      </c>
      <c r="B2518" s="2">
        <v>101.29559999999999</v>
      </c>
      <c r="C2518" s="2">
        <v>83.575036696633873</v>
      </c>
      <c r="D2518" s="2">
        <v>-1.0826125857650624</v>
      </c>
      <c r="E2518" s="2">
        <v>3.3483352038593213E-15</v>
      </c>
      <c r="F2518" s="2">
        <v>96.384860000000003</v>
      </c>
      <c r="G2518" s="2">
        <v>92.394190000000009</v>
      </c>
      <c r="H2518" s="2">
        <v>86.916290000000032</v>
      </c>
      <c r="I2518" s="2">
        <v>70.403886499999956</v>
      </c>
      <c r="J2518" s="19" t="s">
        <v>48</v>
      </c>
      <c r="K2518" s="19" t="s">
        <v>49</v>
      </c>
      <c r="L2518" s="19" t="s">
        <v>51</v>
      </c>
    </row>
    <row r="2519" spans="1:12" ht="13.5" x14ac:dyDescent="0.25">
      <c r="A2519" s="3">
        <v>45672</v>
      </c>
      <c r="B2519" s="2">
        <v>106.7945</v>
      </c>
      <c r="C2519" s="2">
        <v>88.104233690395091</v>
      </c>
      <c r="D2519" s="2">
        <v>-1.928693539977175</v>
      </c>
      <c r="E2519" s="2">
        <v>2.6786681630874574E-15</v>
      </c>
      <c r="F2519" s="2">
        <v>99.258479999999992</v>
      </c>
      <c r="G2519" s="2">
        <v>93.289979999999986</v>
      </c>
      <c r="H2519" s="2">
        <v>87.52294400000001</v>
      </c>
      <c r="I2519" s="2">
        <v>70.65010099999995</v>
      </c>
      <c r="J2519" s="19" t="s">
        <v>48</v>
      </c>
      <c r="K2519" s="19" t="s">
        <v>49</v>
      </c>
      <c r="L2519" s="19" t="s">
        <v>51</v>
      </c>
    </row>
    <row r="2520" spans="1:12" ht="13.5" x14ac:dyDescent="0.25">
      <c r="A2520" s="3">
        <v>45673</v>
      </c>
      <c r="B2520" s="2">
        <v>104.56319999999999</v>
      </c>
      <c r="C2520" s="2">
        <v>78.629458500600364</v>
      </c>
      <c r="D2520" s="2">
        <v>-2.7116863839897718</v>
      </c>
      <c r="E2520" s="2">
        <v>2.1429345304699661E-15</v>
      </c>
      <c r="F2520" s="2">
        <v>101.49912</v>
      </c>
      <c r="G2520" s="2">
        <v>94.036860000000004</v>
      </c>
      <c r="H2520" s="2">
        <v>88.090199999999982</v>
      </c>
      <c r="I2520" s="2">
        <v>70.880662999999956</v>
      </c>
      <c r="J2520" s="19" t="s">
        <v>48</v>
      </c>
      <c r="K2520" s="19" t="s">
        <v>49</v>
      </c>
      <c r="L2520" s="19" t="s">
        <v>51</v>
      </c>
    </row>
    <row r="2521" spans="1:12" ht="13.5" x14ac:dyDescent="0.25">
      <c r="A2521" s="3">
        <v>45674</v>
      </c>
      <c r="B2521" s="2">
        <v>107.8308</v>
      </c>
      <c r="C2521" s="2">
        <v>81.728344742528321</v>
      </c>
      <c r="D2521" s="2">
        <v>-3.797265547999757</v>
      </c>
      <c r="E2521" s="2">
        <v>1.7143476243759729E-15</v>
      </c>
      <c r="F2521" s="2">
        <v>103.79577999999999</v>
      </c>
      <c r="G2521" s="2">
        <v>94.956455000000005</v>
      </c>
      <c r="H2521" s="2">
        <v>88.74185199999998</v>
      </c>
      <c r="I2521" s="2">
        <v>71.127562999999952</v>
      </c>
      <c r="J2521" s="19" t="s">
        <v>48</v>
      </c>
      <c r="K2521" s="19" t="s">
        <v>49</v>
      </c>
      <c r="L2521" s="19" t="s">
        <v>51</v>
      </c>
    </row>
    <row r="2522" spans="1:12" ht="13.5" x14ac:dyDescent="0.25">
      <c r="A2522" s="3">
        <v>45677</v>
      </c>
      <c r="B2522" s="2">
        <v>107.8308</v>
      </c>
      <c r="C2522" s="2">
        <v>81.728344742528321</v>
      </c>
      <c r="D2522" s="2">
        <v>-4.5447726930446066</v>
      </c>
      <c r="E2522" s="2">
        <v>1.3714780995007783E-15</v>
      </c>
      <c r="F2522" s="2">
        <v>105.66297999999999</v>
      </c>
      <c r="G2522" s="2">
        <v>95.880719999999982</v>
      </c>
      <c r="H2522" s="2">
        <v>89.393317999999979</v>
      </c>
      <c r="I2522" s="2">
        <v>71.374462999999949</v>
      </c>
      <c r="J2522" s="19" t="s">
        <v>48</v>
      </c>
      <c r="K2522" s="19" t="s">
        <v>49</v>
      </c>
      <c r="L2522" s="19" t="s">
        <v>51</v>
      </c>
    </row>
    <row r="2523" spans="1:12" ht="13.5" x14ac:dyDescent="0.25">
      <c r="A2523" s="3">
        <v>45678</v>
      </c>
      <c r="B2523" s="2">
        <v>106.337</v>
      </c>
      <c r="C2523" s="2">
        <v>75.893520974256091</v>
      </c>
      <c r="D2523" s="2">
        <v>-5.1450831606091612</v>
      </c>
      <c r="E2523" s="2">
        <v>1.0971824796006228E-15</v>
      </c>
      <c r="F2523" s="2">
        <v>106.67126</v>
      </c>
      <c r="G2523" s="2">
        <v>96.730759999999989</v>
      </c>
      <c r="H2523" s="2">
        <v>89.983351999999996</v>
      </c>
      <c r="I2523" s="2">
        <v>71.619738999999939</v>
      </c>
      <c r="J2523" s="19" t="s">
        <v>48</v>
      </c>
      <c r="K2523" s="19" t="s">
        <v>49</v>
      </c>
      <c r="L2523" s="19" t="s">
        <v>51</v>
      </c>
    </row>
    <row r="2524" spans="1:12" ht="13.5" x14ac:dyDescent="0.25">
      <c r="A2524" s="3">
        <v>45679</v>
      </c>
      <c r="B2524" s="2">
        <v>106.0476</v>
      </c>
      <c r="C2524" s="2">
        <v>74.779664312713535</v>
      </c>
      <c r="D2524" s="2">
        <v>-5.6912029496057954</v>
      </c>
      <c r="E2524" s="2">
        <v>8.7774598368049825E-16</v>
      </c>
      <c r="F2524" s="2">
        <v>106.52188000000001</v>
      </c>
      <c r="G2524" s="2">
        <v>97.566799999999986</v>
      </c>
      <c r="H2524" s="2">
        <v>90.564049999999995</v>
      </c>
      <c r="I2524" s="2">
        <v>71.86896349999995</v>
      </c>
      <c r="J2524" s="19" t="s">
        <v>48</v>
      </c>
      <c r="K2524" s="19" t="s">
        <v>50</v>
      </c>
      <c r="L2524" s="19" t="s">
        <v>53</v>
      </c>
    </row>
    <row r="2525" spans="1:12" ht="13.5" x14ac:dyDescent="0.25">
      <c r="A2525" s="3">
        <v>45680</v>
      </c>
      <c r="B2525" s="2">
        <v>109.2312</v>
      </c>
      <c r="C2525" s="2">
        <v>78.515256295407681</v>
      </c>
      <c r="D2525" s="2">
        <v>-6.3016363689096409</v>
      </c>
      <c r="E2525" s="2">
        <v>7.021967869443986E-16</v>
      </c>
      <c r="F2525" s="2">
        <v>107.45547999999999</v>
      </c>
      <c r="G2525" s="2">
        <v>98.449049999999986</v>
      </c>
      <c r="H2525" s="2">
        <v>91.236242000000004</v>
      </c>
      <c r="I2525" s="2">
        <v>72.123089999999948</v>
      </c>
      <c r="J2525" s="19" t="s">
        <v>48</v>
      </c>
      <c r="K2525" s="19" t="s">
        <v>49</v>
      </c>
      <c r="L2525" s="19" t="s">
        <v>51</v>
      </c>
    </row>
    <row r="2526" spans="1:12" ht="13.5" x14ac:dyDescent="0.25">
      <c r="A2526" s="3">
        <v>45681</v>
      </c>
      <c r="B2526" s="2">
        <v>110.6129</v>
      </c>
      <c r="C2526" s="2">
        <v>79.906322933377425</v>
      </c>
      <c r="D2526" s="2">
        <v>-6.5316837900860492</v>
      </c>
      <c r="E2526" s="2">
        <v>5.6175742955551894E-16</v>
      </c>
      <c r="F2526" s="2">
        <v>108.0119</v>
      </c>
      <c r="G2526" s="2">
        <v>99.315429999999992</v>
      </c>
      <c r="H2526" s="2">
        <v>91.908994000000021</v>
      </c>
      <c r="I2526" s="2">
        <v>72.384349999999955</v>
      </c>
      <c r="J2526" s="19" t="s">
        <v>48</v>
      </c>
      <c r="K2526" s="19" t="s">
        <v>49</v>
      </c>
      <c r="L2526" s="19" t="s">
        <v>51</v>
      </c>
    </row>
    <row r="2527" spans="1:12" ht="13.5" x14ac:dyDescent="0.25">
      <c r="A2527" s="3">
        <v>45684</v>
      </c>
      <c r="B2527" s="2">
        <v>110.3982</v>
      </c>
      <c r="C2527" s="2">
        <v>79.049834127993094</v>
      </c>
      <c r="D2527" s="2">
        <v>-6.4537963418329696</v>
      </c>
      <c r="E2527" s="2">
        <v>4.4940594364441519E-16</v>
      </c>
      <c r="F2527" s="2">
        <v>108.52538</v>
      </c>
      <c r="G2527" s="2">
        <v>100.175275</v>
      </c>
      <c r="H2527" s="2">
        <v>92.576704000000007</v>
      </c>
      <c r="I2527" s="2">
        <v>72.644086999999956</v>
      </c>
      <c r="J2527" s="19" t="s">
        <v>48</v>
      </c>
      <c r="K2527" s="19" t="s">
        <v>49</v>
      </c>
      <c r="L2527" s="19" t="s">
        <v>51</v>
      </c>
    </row>
    <row r="2528" spans="1:12" ht="13.5" x14ac:dyDescent="0.25">
      <c r="A2528" s="3">
        <v>45685</v>
      </c>
      <c r="B2528" s="2">
        <v>109.0445</v>
      </c>
      <c r="C2528" s="2">
        <v>73.686860445658041</v>
      </c>
      <c r="D2528" s="2">
        <v>-5.9237107759157936</v>
      </c>
      <c r="E2528" s="2">
        <v>3.5952475491553218E-16</v>
      </c>
      <c r="F2528" s="2">
        <v>109.06688</v>
      </c>
      <c r="G2528" s="2">
        <v>101.00618</v>
      </c>
      <c r="H2528" s="2">
        <v>93.209686000000005</v>
      </c>
      <c r="I2528" s="2">
        <v>72.884915499999948</v>
      </c>
      <c r="J2528" s="19" t="s">
        <v>48</v>
      </c>
      <c r="K2528" s="19" t="s">
        <v>49</v>
      </c>
      <c r="L2528" s="19" t="s">
        <v>51</v>
      </c>
    </row>
    <row r="2529" spans="1:12" ht="13.5" x14ac:dyDescent="0.25">
      <c r="A2529" s="3">
        <v>45686</v>
      </c>
      <c r="B2529" s="2">
        <v>108.2509</v>
      </c>
      <c r="C2529" s="2">
        <v>70.660335141279106</v>
      </c>
      <c r="D2529" s="2">
        <v>-4.6244316484773833</v>
      </c>
      <c r="E2529" s="2">
        <v>2.8761980393242577E-16</v>
      </c>
      <c r="F2529" s="2">
        <v>109.50753999999999</v>
      </c>
      <c r="G2529" s="2">
        <v>101.797405</v>
      </c>
      <c r="H2529" s="2">
        <v>93.825862000000001</v>
      </c>
      <c r="I2529" s="2">
        <v>73.122675499999957</v>
      </c>
      <c r="J2529" s="19" t="s">
        <v>48</v>
      </c>
      <c r="K2529" s="19" t="s">
        <v>49</v>
      </c>
      <c r="L2529" s="19" t="s">
        <v>51</v>
      </c>
    </row>
    <row r="2530" spans="1:12" ht="13.5" x14ac:dyDescent="0.25">
      <c r="A2530" s="3">
        <v>45687</v>
      </c>
      <c r="B2530" s="2">
        <v>108.1109</v>
      </c>
      <c r="C2530" s="2">
        <v>70.113236881197395</v>
      </c>
      <c r="D2530" s="2">
        <v>-3.9032815440914135</v>
      </c>
      <c r="E2530" s="2">
        <v>2.3009584314594065E-16</v>
      </c>
      <c r="F2530" s="2">
        <v>109.28348000000001</v>
      </c>
      <c r="G2530" s="2">
        <v>102.62831000000001</v>
      </c>
      <c r="H2530" s="2">
        <v>94.439237999999989</v>
      </c>
      <c r="I2530" s="2">
        <v>73.361983499999951</v>
      </c>
      <c r="J2530" s="19" t="s">
        <v>54</v>
      </c>
      <c r="K2530" s="19" t="s">
        <v>50</v>
      </c>
      <c r="L2530" s="19" t="s">
        <v>47</v>
      </c>
    </row>
    <row r="2531" spans="1:12" ht="13.5" x14ac:dyDescent="0.25">
      <c r="A2531" s="3">
        <v>45688</v>
      </c>
      <c r="B2531" s="2">
        <v>108.2042</v>
      </c>
      <c r="C2531" s="2">
        <v>70.278395099352252</v>
      </c>
      <c r="D2531" s="2">
        <v>-2.8384291085287288</v>
      </c>
      <c r="E2531" s="2">
        <v>1.8407667451675252E-16</v>
      </c>
      <c r="F2531" s="2">
        <v>108.80174</v>
      </c>
      <c r="G2531" s="2">
        <v>103.50028999999999</v>
      </c>
      <c r="H2531" s="2">
        <v>95.045143999999993</v>
      </c>
      <c r="I2531" s="2">
        <v>73.601892999999947</v>
      </c>
      <c r="J2531" s="19" t="s">
        <v>54</v>
      </c>
      <c r="K2531" s="19" t="s">
        <v>52</v>
      </c>
      <c r="L2531" s="19" t="s">
        <v>47</v>
      </c>
    </row>
    <row r="2532" spans="1:12" ht="13.5" x14ac:dyDescent="0.25">
      <c r="A2532" s="3">
        <v>45691</v>
      </c>
      <c r="B2532" s="2">
        <v>108.0175</v>
      </c>
      <c r="C2532" s="2">
        <v>69.451312051220668</v>
      </c>
      <c r="D2532" s="2">
        <v>-1.9622218828482403</v>
      </c>
      <c r="E2532" s="2">
        <v>1.4726133961340203E-16</v>
      </c>
      <c r="F2532" s="2">
        <v>108.32560000000001</v>
      </c>
      <c r="G2532" s="2">
        <v>104.28030999999999</v>
      </c>
      <c r="H2532" s="2">
        <v>95.553955999999999</v>
      </c>
      <c r="I2532" s="2">
        <v>73.841183499999943</v>
      </c>
      <c r="J2532" s="19" t="s">
        <v>54</v>
      </c>
      <c r="K2532" s="19" t="s">
        <v>52</v>
      </c>
      <c r="L2532" s="19" t="s">
        <v>47</v>
      </c>
    </row>
    <row r="2533" spans="1:12" ht="13.5" x14ac:dyDescent="0.25">
      <c r="A2533" s="3">
        <v>45692</v>
      </c>
      <c r="B2533" s="2">
        <v>107.8308</v>
      </c>
      <c r="C2533" s="2">
        <v>68.582105913409876</v>
      </c>
      <c r="D2533" s="2">
        <v>-1.4714866275960077</v>
      </c>
      <c r="E2533" s="2">
        <v>1.1780907169072163E-16</v>
      </c>
      <c r="F2533" s="2">
        <v>108.08286000000001</v>
      </c>
      <c r="G2533" s="2">
        <v>105.05146499999998</v>
      </c>
      <c r="H2533" s="2">
        <v>95.960071999999982</v>
      </c>
      <c r="I2533" s="2">
        <v>74.076842999999968</v>
      </c>
      <c r="J2533" s="19" t="s">
        <v>54</v>
      </c>
      <c r="K2533" s="19" t="s">
        <v>52</v>
      </c>
      <c r="L2533" s="19" t="s">
        <v>47</v>
      </c>
    </row>
    <row r="2534" spans="1:12" ht="13.5" x14ac:dyDescent="0.25">
      <c r="A2534" s="3">
        <v>45693</v>
      </c>
      <c r="B2534" s="2">
        <v>107.252</v>
      </c>
      <c r="C2534" s="2">
        <v>65.831399102881221</v>
      </c>
      <c r="D2534" s="2">
        <v>-1.0889107253032932</v>
      </c>
      <c r="E2534" s="2">
        <v>9.4247257352577308E-17</v>
      </c>
      <c r="F2534" s="2">
        <v>107.88307999999999</v>
      </c>
      <c r="G2534" s="2">
        <v>105.792745</v>
      </c>
      <c r="H2534" s="2">
        <v>96.304010000000019</v>
      </c>
      <c r="I2534" s="2">
        <v>74.310282499999971</v>
      </c>
      <c r="J2534" s="19" t="s">
        <v>54</v>
      </c>
      <c r="K2534" s="19" t="s">
        <v>50</v>
      </c>
      <c r="L2534" s="19" t="s">
        <v>47</v>
      </c>
    </row>
    <row r="2535" spans="1:12" ht="13.5" x14ac:dyDescent="0.25">
      <c r="A2535" s="3">
        <v>45694</v>
      </c>
      <c r="B2535" s="2">
        <v>105.03</v>
      </c>
      <c r="C2535" s="2">
        <v>56.467952422725411</v>
      </c>
      <c r="D2535" s="2">
        <v>-0.13611067962888512</v>
      </c>
      <c r="E2535" s="2">
        <v>7.5397805882061854E-17</v>
      </c>
      <c r="F2535" s="2">
        <v>107.26690000000001</v>
      </c>
      <c r="G2535" s="2">
        <v>106.376245</v>
      </c>
      <c r="H2535" s="2">
        <v>96.616391999999991</v>
      </c>
      <c r="I2535" s="2">
        <v>74.532611999999958</v>
      </c>
      <c r="J2535" s="19" t="s">
        <v>54</v>
      </c>
      <c r="K2535" s="19" t="s">
        <v>50</v>
      </c>
      <c r="L2535" s="19" t="s">
        <v>47</v>
      </c>
    </row>
    <row r="2536" spans="1:12" ht="13.5" x14ac:dyDescent="0.25">
      <c r="A2536" s="3">
        <v>45695</v>
      </c>
      <c r="B2536" s="2">
        <v>105.9636</v>
      </c>
      <c r="C2536" s="2">
        <v>59.100191902827966</v>
      </c>
      <c r="D2536" s="2">
        <v>0.80322679979839506</v>
      </c>
      <c r="E2536" s="2">
        <v>6.031824470564949E-17</v>
      </c>
      <c r="F2536" s="2">
        <v>106.81878000000002</v>
      </c>
      <c r="G2536" s="2">
        <v>106.85704999999999</v>
      </c>
      <c r="H2536" s="2">
        <v>96.948754000000008</v>
      </c>
      <c r="I2536" s="2">
        <v>74.759384999999952</v>
      </c>
      <c r="J2536" s="19" t="s">
        <v>48</v>
      </c>
      <c r="K2536" s="19" t="s">
        <v>50</v>
      </c>
      <c r="L2536" s="19" t="s">
        <v>53</v>
      </c>
    </row>
    <row r="2537" spans="1:12" ht="13.5" x14ac:dyDescent="0.25">
      <c r="A2537" s="3">
        <v>45698</v>
      </c>
      <c r="B2537" s="2">
        <v>109.2312</v>
      </c>
      <c r="C2537" s="2">
        <v>66.691606604457675</v>
      </c>
      <c r="D2537" s="2">
        <v>1.3079296477850448</v>
      </c>
      <c r="E2537" s="2">
        <v>4.8254595764519597E-17</v>
      </c>
      <c r="F2537" s="2">
        <v>107.06152</v>
      </c>
      <c r="G2537" s="2">
        <v>107.39386999999996</v>
      </c>
      <c r="H2537" s="2">
        <v>97.351510000000019</v>
      </c>
      <c r="I2537" s="2">
        <v>75.005643499999962</v>
      </c>
      <c r="J2537" s="19" t="s">
        <v>48</v>
      </c>
      <c r="K2537" s="19" t="s">
        <v>49</v>
      </c>
      <c r="L2537" s="19" t="s">
        <v>51</v>
      </c>
    </row>
    <row r="2538" spans="1:12" ht="13.5" x14ac:dyDescent="0.25">
      <c r="A2538" s="3">
        <v>45699</v>
      </c>
      <c r="B2538" s="2">
        <v>109.1378</v>
      </c>
      <c r="C2538" s="2">
        <v>66.312727191609667</v>
      </c>
      <c r="D2538" s="2">
        <v>1.5004030512186262</v>
      </c>
      <c r="E2538" s="2">
        <v>3.860367661161568E-17</v>
      </c>
      <c r="F2538" s="2">
        <v>107.32292</v>
      </c>
      <c r="G2538" s="2">
        <v>107.78597999999997</v>
      </c>
      <c r="H2538" s="2">
        <v>97.752584000000027</v>
      </c>
      <c r="I2538" s="2">
        <v>75.250310499999955</v>
      </c>
      <c r="J2538" s="19" t="s">
        <v>48</v>
      </c>
      <c r="K2538" s="19" t="s">
        <v>49</v>
      </c>
      <c r="L2538" s="19" t="s">
        <v>51</v>
      </c>
    </row>
    <row r="2539" spans="1:12" ht="13.5" x14ac:dyDescent="0.25">
      <c r="A2539" s="3">
        <v>45700</v>
      </c>
      <c r="B2539" s="2">
        <v>109.2312</v>
      </c>
      <c r="C2539" s="2">
        <v>66.517575044117848</v>
      </c>
      <c r="D2539" s="2">
        <v>1.5040286174276218</v>
      </c>
      <c r="E2539" s="2">
        <v>3.0882941289292548E-17</v>
      </c>
      <c r="F2539" s="2">
        <v>107.71876000000002</v>
      </c>
      <c r="G2539" s="2">
        <v>107.90781499999999</v>
      </c>
      <c r="H2539" s="2">
        <v>98.176626000000027</v>
      </c>
      <c r="I2539" s="2">
        <v>75.495444499999962</v>
      </c>
      <c r="J2539" s="19" t="s">
        <v>48</v>
      </c>
      <c r="K2539" s="19" t="s">
        <v>49</v>
      </c>
      <c r="L2539" s="19" t="s">
        <v>51</v>
      </c>
    </row>
    <row r="2540" spans="1:12" ht="13.5" x14ac:dyDescent="0.25">
      <c r="A2540" s="3">
        <v>45701</v>
      </c>
      <c r="B2540" s="2">
        <v>108.76439999999999</v>
      </c>
      <c r="C2540" s="2">
        <v>64.409509037625995</v>
      </c>
      <c r="D2540" s="2">
        <v>1.4915970397574227</v>
      </c>
      <c r="E2540" s="2">
        <v>2.4706353031434039E-17</v>
      </c>
      <c r="F2540" s="2">
        <v>108.46563999999998</v>
      </c>
      <c r="G2540" s="2">
        <v>108.11787499999998</v>
      </c>
      <c r="H2540" s="2">
        <v>98.596746000000024</v>
      </c>
      <c r="I2540" s="2">
        <v>75.74116749999996</v>
      </c>
      <c r="J2540" s="19" t="s">
        <v>48</v>
      </c>
      <c r="K2540" s="19" t="s">
        <v>49</v>
      </c>
      <c r="L2540" s="19" t="s">
        <v>51</v>
      </c>
    </row>
    <row r="2541" spans="1:12" ht="13.5" x14ac:dyDescent="0.25">
      <c r="A2541" s="3">
        <v>45702</v>
      </c>
      <c r="B2541" s="2">
        <v>108.2976</v>
      </c>
      <c r="C2541" s="2">
        <v>62.28378219063368</v>
      </c>
      <c r="D2541" s="2">
        <v>1.5063432733234237</v>
      </c>
      <c r="E2541" s="2">
        <v>1.9765082425147232E-17</v>
      </c>
      <c r="F2541" s="2">
        <v>108.93244</v>
      </c>
      <c r="G2541" s="2">
        <v>108.14121499999996</v>
      </c>
      <c r="H2541" s="2">
        <v>98.998940000000019</v>
      </c>
      <c r="I2541" s="2">
        <v>75.983027499999949</v>
      </c>
      <c r="J2541" s="19" t="s">
        <v>54</v>
      </c>
      <c r="K2541" s="19" t="s">
        <v>50</v>
      </c>
      <c r="L2541" s="19" t="s">
        <v>55</v>
      </c>
    </row>
    <row r="2542" spans="1:12" ht="13.5" x14ac:dyDescent="0.25">
      <c r="A2542" s="3">
        <v>45705</v>
      </c>
      <c r="B2542" s="2">
        <v>108.1109</v>
      </c>
      <c r="C2542" s="2">
        <v>61.410809921988665</v>
      </c>
      <c r="D2542" s="2">
        <v>1.4847724503529349</v>
      </c>
      <c r="E2542" s="2">
        <v>1.5812065940117785E-17</v>
      </c>
      <c r="F2542" s="2">
        <v>108.70837999999999</v>
      </c>
      <c r="G2542" s="2">
        <v>108.15521999999999</v>
      </c>
      <c r="H2542" s="2">
        <v>99.43455800000001</v>
      </c>
      <c r="I2542" s="2">
        <v>76.224538499999952</v>
      </c>
      <c r="J2542" s="19" t="s">
        <v>54</v>
      </c>
      <c r="K2542" s="19" t="s">
        <v>52</v>
      </c>
      <c r="L2542" s="19" t="s">
        <v>47</v>
      </c>
    </row>
    <row r="2543" spans="1:12" ht="13.5" x14ac:dyDescent="0.25">
      <c r="A2543" s="3">
        <v>45706</v>
      </c>
      <c r="B2543" s="2">
        <v>107.8308</v>
      </c>
      <c r="C2543" s="2">
        <v>60.050935753876885</v>
      </c>
      <c r="D2543" s="2">
        <v>1.4419124329218818</v>
      </c>
      <c r="E2543" s="2">
        <v>1.2649652752094228E-17</v>
      </c>
      <c r="F2543" s="2">
        <v>108.44698000000001</v>
      </c>
      <c r="G2543" s="2">
        <v>108.22991000000002</v>
      </c>
      <c r="H2543" s="2">
        <v>99.800530000000023</v>
      </c>
      <c r="I2543" s="2">
        <v>76.464019499999949</v>
      </c>
      <c r="J2543" s="19" t="s">
        <v>54</v>
      </c>
      <c r="K2543" s="19" t="s">
        <v>52</v>
      </c>
      <c r="L2543" s="19" t="s">
        <v>47</v>
      </c>
    </row>
    <row r="2544" spans="1:12" ht="13.5" x14ac:dyDescent="0.25">
      <c r="A2544" s="3">
        <v>45707</v>
      </c>
      <c r="B2544" s="2">
        <v>107.45740000000001</v>
      </c>
      <c r="C2544" s="2">
        <v>58.200696175660504</v>
      </c>
      <c r="D2544" s="2">
        <v>1.3305137020807933</v>
      </c>
      <c r="E2544" s="2">
        <v>1.0119722201675383E-17</v>
      </c>
      <c r="F2544" s="2">
        <v>108.09222</v>
      </c>
      <c r="G2544" s="2">
        <v>108.3004</v>
      </c>
      <c r="H2544" s="2">
        <v>100.17583800000003</v>
      </c>
      <c r="I2544" s="2">
        <v>76.701408999999956</v>
      </c>
      <c r="J2544" s="19" t="s">
        <v>54</v>
      </c>
      <c r="K2544" s="19" t="s">
        <v>52</v>
      </c>
      <c r="L2544" s="19" t="s">
        <v>47</v>
      </c>
    </row>
    <row r="2545" spans="1:12" ht="13.5" x14ac:dyDescent="0.25">
      <c r="A2545" s="3">
        <v>45708</v>
      </c>
      <c r="B2545" s="2">
        <v>107.364</v>
      </c>
      <c r="C2545" s="2">
        <v>57.721620688439685</v>
      </c>
      <c r="D2545" s="2">
        <v>0.89080456877701408</v>
      </c>
      <c r="E2545" s="2">
        <v>8.0957777613403063E-18</v>
      </c>
      <c r="F2545" s="2">
        <v>107.81214</v>
      </c>
      <c r="G2545" s="2">
        <v>108.20703999999998</v>
      </c>
      <c r="H2545" s="2">
        <v>100.54927800000002</v>
      </c>
      <c r="I2545" s="2">
        <v>76.939275499999965</v>
      </c>
      <c r="J2545" s="19" t="s">
        <v>54</v>
      </c>
      <c r="K2545" s="19" t="s">
        <v>52</v>
      </c>
      <c r="L2545" s="19" t="s">
        <v>47</v>
      </c>
    </row>
    <row r="2546" spans="1:12" ht="13.5" x14ac:dyDescent="0.25">
      <c r="A2546" s="3">
        <v>45709</v>
      </c>
      <c r="B2546" s="2">
        <v>106.7105</v>
      </c>
      <c r="C2546" s="2">
        <v>54.350584692441778</v>
      </c>
      <c r="D2546" s="2">
        <v>0.70159137808285266</v>
      </c>
      <c r="E2546" s="2">
        <v>6.4766222090722455E-18</v>
      </c>
      <c r="F2546" s="2">
        <v>107.49472</v>
      </c>
      <c r="G2546" s="2">
        <v>108.01191999999999</v>
      </c>
      <c r="H2546" s="2">
        <v>100.91375600000001</v>
      </c>
      <c r="I2546" s="2">
        <v>77.180393999999964</v>
      </c>
      <c r="J2546" s="19" t="s">
        <v>54</v>
      </c>
      <c r="K2546" s="19" t="s">
        <v>52</v>
      </c>
      <c r="L2546" s="19" t="s">
        <v>47</v>
      </c>
    </row>
    <row r="2547" spans="1:12" ht="13.5" x14ac:dyDescent="0.25">
      <c r="A2547" s="3">
        <v>45712</v>
      </c>
      <c r="B2547" s="2">
        <v>107.30800000000001</v>
      </c>
      <c r="C2547" s="2">
        <v>56.832888122248434</v>
      </c>
      <c r="D2547" s="2">
        <v>0.99528883405656643</v>
      </c>
      <c r="E2547" s="2">
        <v>5.181297767257797E-18</v>
      </c>
      <c r="F2547" s="2">
        <v>107.33414</v>
      </c>
      <c r="G2547" s="2">
        <v>107.85741</v>
      </c>
      <c r="H2547" s="2">
        <v>101.267404</v>
      </c>
      <c r="I2547" s="2">
        <v>77.416136999999949</v>
      </c>
      <c r="J2547" s="19" t="s">
        <v>54</v>
      </c>
      <c r="K2547" s="19" t="s">
        <v>52</v>
      </c>
      <c r="L2547" s="19" t="s">
        <v>47</v>
      </c>
    </row>
    <row r="2548" spans="1:12" ht="13.5" x14ac:dyDescent="0.25">
      <c r="A2548" s="3">
        <v>45713</v>
      </c>
      <c r="B2548" s="2">
        <v>105.9636</v>
      </c>
      <c r="C2548" s="2">
        <v>50.216225492780353</v>
      </c>
      <c r="D2548" s="2">
        <v>1.3211841191179587</v>
      </c>
      <c r="E2548" s="2">
        <v>4.1450382138062375E-18</v>
      </c>
      <c r="F2548" s="2">
        <v>106.9607</v>
      </c>
      <c r="G2548" s="2">
        <v>107.70336500000001</v>
      </c>
      <c r="H2548" s="2">
        <v>101.612836</v>
      </c>
      <c r="I2548" s="2">
        <v>77.645157999999967</v>
      </c>
      <c r="J2548" s="19" t="s">
        <v>54</v>
      </c>
      <c r="K2548" s="19" t="s">
        <v>52</v>
      </c>
      <c r="L2548" s="19" t="s">
        <v>47</v>
      </c>
    </row>
    <row r="2549" spans="1:12" ht="13.5" x14ac:dyDescent="0.25">
      <c r="A2549" s="3">
        <v>45714</v>
      </c>
      <c r="B2549" s="2">
        <v>104.9366</v>
      </c>
      <c r="C2549" s="2">
        <v>45.827005323305102</v>
      </c>
      <c r="D2549" s="2">
        <v>1.6880754778513136</v>
      </c>
      <c r="E2549" s="2">
        <v>3.31603057104499E-18</v>
      </c>
      <c r="F2549" s="2">
        <v>106.45653999999999</v>
      </c>
      <c r="G2549" s="2">
        <v>107.53764999999999</v>
      </c>
      <c r="H2549" s="2">
        <v>101.933994</v>
      </c>
      <c r="I2549" s="2">
        <v>77.86904399999996</v>
      </c>
      <c r="J2549" s="19" t="s">
        <v>54</v>
      </c>
      <c r="K2549" s="19" t="s">
        <v>52</v>
      </c>
      <c r="L2549" s="19" t="s">
        <v>47</v>
      </c>
    </row>
    <row r="2550" spans="1:12" ht="13.5" x14ac:dyDescent="0.25">
      <c r="A2550" s="3">
        <v>45715</v>
      </c>
      <c r="B2550" s="2">
        <v>104.8433</v>
      </c>
      <c r="C2550" s="2">
        <v>45.43844128072157</v>
      </c>
      <c r="D2550" s="2">
        <v>1.9403256822395463</v>
      </c>
      <c r="E2550" s="2">
        <v>2.6528244568359921E-18</v>
      </c>
      <c r="F2550" s="2">
        <v>105.95239999999998</v>
      </c>
      <c r="G2550" s="2">
        <v>107.37427</v>
      </c>
      <c r="H2550" s="2">
        <v>102.238348</v>
      </c>
      <c r="I2550" s="2">
        <v>78.096509999999967</v>
      </c>
      <c r="J2550" s="19" t="s">
        <v>54</v>
      </c>
      <c r="K2550" s="19" t="s">
        <v>52</v>
      </c>
      <c r="L2550" s="19" t="s">
        <v>47</v>
      </c>
    </row>
    <row r="2551" spans="1:12" ht="13.5" x14ac:dyDescent="0.25">
      <c r="A2551" s="3">
        <v>45716</v>
      </c>
      <c r="B2551" s="2">
        <v>104.8433</v>
      </c>
      <c r="C2551" s="2">
        <v>45.43844128072157</v>
      </c>
      <c r="D2551" s="2">
        <v>2.0887151508372739</v>
      </c>
      <c r="E2551" s="2">
        <v>2.1222595654687937E-18</v>
      </c>
      <c r="F2551" s="2">
        <v>105.57896000000001</v>
      </c>
      <c r="G2551" s="2">
        <v>107.20622499999999</v>
      </c>
      <c r="H2551" s="2">
        <v>102.54643600000003</v>
      </c>
      <c r="I2551" s="2">
        <v>78.323975999999959</v>
      </c>
      <c r="J2551" s="19" t="s">
        <v>54</v>
      </c>
      <c r="K2551" s="19" t="s">
        <v>50</v>
      </c>
      <c r="L2551" s="19" t="s">
        <v>47</v>
      </c>
    </row>
    <row r="2552" spans="1:12" ht="13.5" x14ac:dyDescent="0.25">
      <c r="A2552" s="3">
        <v>45719</v>
      </c>
      <c r="B2552" s="2">
        <v>106.197</v>
      </c>
      <c r="C2552" s="2">
        <v>52.251072822065254</v>
      </c>
      <c r="D2552" s="2">
        <v>2.0915397755125724</v>
      </c>
      <c r="E2552" s="2">
        <v>1.697807652375035E-18</v>
      </c>
      <c r="F2552" s="2">
        <v>105.35675999999998</v>
      </c>
      <c r="G2552" s="2">
        <v>107.1152</v>
      </c>
      <c r="H2552" s="2">
        <v>102.88346600000004</v>
      </c>
      <c r="I2552" s="2">
        <v>78.553759499999956</v>
      </c>
      <c r="J2552" s="19" t="s">
        <v>54</v>
      </c>
      <c r="K2552" s="19" t="s">
        <v>50</v>
      </c>
      <c r="L2552" s="19" t="s">
        <v>47</v>
      </c>
    </row>
    <row r="2553" spans="1:12" ht="13.5" x14ac:dyDescent="0.25">
      <c r="A2553" s="3">
        <v>45720</v>
      </c>
      <c r="B2553" s="2">
        <v>103.1628</v>
      </c>
      <c r="C2553" s="2">
        <v>40.150079952178366</v>
      </c>
      <c r="D2553" s="2">
        <v>2.2733916635001776</v>
      </c>
      <c r="E2553" s="2">
        <v>1.358246121900028E-18</v>
      </c>
      <c r="F2553" s="2">
        <v>104.79659999999998</v>
      </c>
      <c r="G2553" s="2">
        <v>106.8818</v>
      </c>
      <c r="H2553" s="2">
        <v>103.15999800000002</v>
      </c>
      <c r="I2553" s="2">
        <v>78.768326999999957</v>
      </c>
      <c r="J2553" s="19" t="s">
        <v>54</v>
      </c>
      <c r="K2553" s="19" t="s">
        <v>50</v>
      </c>
      <c r="L2553" s="19" t="s">
        <v>47</v>
      </c>
    </row>
    <row r="2554" spans="1:12" ht="13.5" x14ac:dyDescent="0.25">
      <c r="A2554" s="3">
        <v>45721</v>
      </c>
      <c r="B2554" s="2">
        <v>104.56319999999999</v>
      </c>
      <c r="C2554" s="2">
        <v>46.328304511652199</v>
      </c>
      <c r="D2554" s="2">
        <v>2.2819777106301018</v>
      </c>
      <c r="E2554" s="2">
        <v>1.0865968975200225E-18</v>
      </c>
      <c r="F2554" s="2">
        <v>104.72192</v>
      </c>
      <c r="G2554" s="2">
        <v>106.74736</v>
      </c>
      <c r="H2554" s="2">
        <v>103.46472600000003</v>
      </c>
      <c r="I2554" s="2">
        <v>78.989896499999972</v>
      </c>
      <c r="J2554" s="19" t="s">
        <v>54</v>
      </c>
      <c r="K2554" s="19" t="s">
        <v>50</v>
      </c>
      <c r="L2554" s="19" t="s">
        <v>47</v>
      </c>
    </row>
    <row r="2555" spans="1:12" ht="13.5" x14ac:dyDescent="0.25">
      <c r="A2555" s="3">
        <v>45722</v>
      </c>
      <c r="B2555" s="2">
        <v>106.0009</v>
      </c>
      <c r="C2555" s="2">
        <v>51.826374921981184</v>
      </c>
      <c r="D2555" s="2">
        <v>2.1748160357531958</v>
      </c>
      <c r="E2555" s="2">
        <v>8.6927751801601814E-19</v>
      </c>
      <c r="F2555" s="2">
        <v>104.95344</v>
      </c>
      <c r="G2555" s="2">
        <v>106.79590499999999</v>
      </c>
      <c r="H2555" s="2">
        <v>103.75302000000003</v>
      </c>
      <c r="I2555" s="2">
        <v>79.219778499999975</v>
      </c>
      <c r="J2555" s="19" t="s">
        <v>48</v>
      </c>
      <c r="K2555" s="19" t="s">
        <v>50</v>
      </c>
      <c r="L2555" s="19" t="s">
        <v>51</v>
      </c>
    </row>
    <row r="2556" spans="1:12" ht="13.5" x14ac:dyDescent="0.25">
      <c r="A2556" s="3">
        <v>45723</v>
      </c>
      <c r="B2556" s="2">
        <v>108.28830000000001</v>
      </c>
      <c r="C2556" s="2">
        <v>59.019262600465083</v>
      </c>
      <c r="D2556" s="2">
        <v>1.8116316348011452</v>
      </c>
      <c r="E2556" s="2">
        <v>6.9542201441281453E-19</v>
      </c>
      <c r="F2556" s="2">
        <v>105.64244000000001</v>
      </c>
      <c r="G2556" s="2">
        <v>106.91214000000002</v>
      </c>
      <c r="H2556" s="2">
        <v>104.05308000000001</v>
      </c>
      <c r="I2556" s="2">
        <v>79.460063499999976</v>
      </c>
      <c r="J2556" s="19" t="s">
        <v>48</v>
      </c>
      <c r="K2556" s="19" t="s">
        <v>49</v>
      </c>
      <c r="L2556" s="19" t="s">
        <v>51</v>
      </c>
    </row>
    <row r="2557" spans="1:12" ht="13.5" x14ac:dyDescent="0.25">
      <c r="A2557" s="3">
        <v>45726</v>
      </c>
      <c r="B2557" s="2">
        <v>114.77679999999999</v>
      </c>
      <c r="C2557" s="2">
        <v>71.85624340710811</v>
      </c>
      <c r="D2557" s="2">
        <v>1.0997528974763213</v>
      </c>
      <c r="E2557" s="2">
        <v>5.5633761153025166E-19</v>
      </c>
      <c r="F2557" s="2">
        <v>107.3584</v>
      </c>
      <c r="G2557" s="2">
        <v>107.18942</v>
      </c>
      <c r="H2557" s="2">
        <v>104.48459000000003</v>
      </c>
      <c r="I2557" s="2">
        <v>79.732700999999977</v>
      </c>
      <c r="J2557" s="19" t="s">
        <v>48</v>
      </c>
      <c r="K2557" s="19" t="s">
        <v>49</v>
      </c>
      <c r="L2557" s="19" t="s">
        <v>51</v>
      </c>
    </row>
    <row r="2558" spans="1:12" ht="13.5" x14ac:dyDescent="0.25">
      <c r="A2558" s="3">
        <v>45727</v>
      </c>
      <c r="B2558" s="2">
        <v>119.5008</v>
      </c>
      <c r="C2558" s="2">
        <v>77.405513488764996</v>
      </c>
      <c r="D2558" s="2">
        <v>-0.11239087561266103</v>
      </c>
      <c r="E2558" s="2">
        <v>4.4507008922420133E-19</v>
      </c>
      <c r="F2558" s="2">
        <v>110.626</v>
      </c>
      <c r="G2558" s="2">
        <v>107.70757</v>
      </c>
      <c r="H2558" s="2">
        <v>105.02607800000001</v>
      </c>
      <c r="I2558" s="2">
        <v>80.034803499999967</v>
      </c>
      <c r="J2558" s="19" t="s">
        <v>48</v>
      </c>
      <c r="K2558" s="19" t="s">
        <v>49</v>
      </c>
      <c r="L2558" s="19" t="s">
        <v>51</v>
      </c>
    </row>
    <row r="2559" spans="1:12" ht="13.5" x14ac:dyDescent="0.25">
      <c r="A2559" s="3">
        <v>45728</v>
      </c>
      <c r="B2559" s="2">
        <v>118.5672</v>
      </c>
      <c r="C2559" s="2">
        <v>74.288001661433043</v>
      </c>
      <c r="D2559" s="2">
        <v>-1.3039098901340793</v>
      </c>
      <c r="E2559" s="2">
        <v>3.560560713793611E-19</v>
      </c>
      <c r="F2559" s="2">
        <v>113.42679999999999</v>
      </c>
      <c r="G2559" s="2">
        <v>108.17437000000002</v>
      </c>
      <c r="H2559" s="2">
        <v>105.54889400000006</v>
      </c>
      <c r="I2559" s="2">
        <v>80.332237999999975</v>
      </c>
      <c r="J2559" s="19" t="s">
        <v>48</v>
      </c>
      <c r="K2559" s="19" t="s">
        <v>49</v>
      </c>
      <c r="L2559" s="19" t="s">
        <v>51</v>
      </c>
    </row>
    <row r="2560" spans="1:12" ht="13.5" x14ac:dyDescent="0.25">
      <c r="A2560" s="3">
        <v>45729</v>
      </c>
      <c r="B2560" s="2">
        <v>118.7539</v>
      </c>
      <c r="C2560" s="2">
        <v>74.509102050303255</v>
      </c>
      <c r="D2560" s="2">
        <v>-2.4060947603131382</v>
      </c>
      <c r="E2560" s="2">
        <v>2.8484485710348889E-19</v>
      </c>
      <c r="F2560" s="2">
        <v>115.97740000000002</v>
      </c>
      <c r="G2560" s="2">
        <v>108.67384500000003</v>
      </c>
      <c r="H2560" s="2">
        <v>106.09411600000001</v>
      </c>
      <c r="I2560" s="2">
        <v>80.624805999999978</v>
      </c>
      <c r="J2560" s="19" t="s">
        <v>48</v>
      </c>
      <c r="K2560" s="19" t="s">
        <v>49</v>
      </c>
      <c r="L2560" s="19" t="s">
        <v>51</v>
      </c>
    </row>
    <row r="2561" spans="1:12" ht="13.5" x14ac:dyDescent="0.25">
      <c r="A2561" s="3">
        <v>45730</v>
      </c>
      <c r="B2561" s="2">
        <v>119.03400000000001</v>
      </c>
      <c r="C2561" s="2">
        <v>74.858403193236953</v>
      </c>
      <c r="D2561" s="2">
        <v>-3.4214835359769324</v>
      </c>
      <c r="E2561" s="2">
        <v>2.278758856827911E-19</v>
      </c>
      <c r="F2561" s="2">
        <v>118.12654000000001</v>
      </c>
      <c r="G2561" s="2">
        <v>109.21066500000002</v>
      </c>
      <c r="H2561" s="2">
        <v>106.659504</v>
      </c>
      <c r="I2561" s="2">
        <v>80.914682999999968</v>
      </c>
      <c r="J2561" s="19" t="s">
        <v>48</v>
      </c>
      <c r="K2561" s="19" t="s">
        <v>49</v>
      </c>
      <c r="L2561" s="19" t="s">
        <v>51</v>
      </c>
    </row>
    <row r="2562" spans="1:12" ht="13.5" x14ac:dyDescent="0.25">
      <c r="A2562" s="3">
        <v>45733</v>
      </c>
      <c r="B2562" s="2">
        <v>118.5579</v>
      </c>
      <c r="C2562" s="2">
        <v>73.026653910910198</v>
      </c>
      <c r="D2562" s="2">
        <v>-4.0962139609445671</v>
      </c>
      <c r="E2562" s="2">
        <v>1.8230070854623289E-19</v>
      </c>
      <c r="F2562" s="2">
        <v>118.88275999999999</v>
      </c>
      <c r="G2562" s="2">
        <v>109.73301499999999</v>
      </c>
      <c r="H2562" s="2">
        <v>107.18231999999998</v>
      </c>
      <c r="I2562" s="2">
        <v>81.202179499999986</v>
      </c>
      <c r="J2562" s="19" t="s">
        <v>48</v>
      </c>
      <c r="K2562" s="19" t="s">
        <v>49</v>
      </c>
      <c r="L2562" s="19" t="s">
        <v>51</v>
      </c>
    </row>
    <row r="2563" spans="1:12" ht="13.5" x14ac:dyDescent="0.25">
      <c r="A2563" s="3">
        <v>45734</v>
      </c>
      <c r="B2563" s="2">
        <v>117.6336</v>
      </c>
      <c r="C2563" s="2">
        <v>69.472487366418704</v>
      </c>
      <c r="D2563" s="2">
        <v>-5.117366698899886</v>
      </c>
      <c r="E2563" s="2">
        <v>1.4584056683698632E-19</v>
      </c>
      <c r="F2563" s="2">
        <v>118.50932</v>
      </c>
      <c r="G2563" s="2">
        <v>110.22315499999999</v>
      </c>
      <c r="H2563" s="2">
        <v>107.68683799999999</v>
      </c>
      <c r="I2563" s="2">
        <v>81.485953499999965</v>
      </c>
      <c r="J2563" s="19" t="s">
        <v>54</v>
      </c>
      <c r="K2563" s="19" t="s">
        <v>52</v>
      </c>
      <c r="L2563" s="19" t="s">
        <v>47</v>
      </c>
    </row>
    <row r="2564" spans="1:12" ht="13.5" x14ac:dyDescent="0.25">
      <c r="A2564" s="3">
        <v>45735</v>
      </c>
      <c r="B2564" s="2">
        <v>118.53919999999999</v>
      </c>
      <c r="C2564" s="2">
        <v>70.963589673008244</v>
      </c>
      <c r="D2564" s="2">
        <v>-5.875642300444369</v>
      </c>
      <c r="E2564" s="2">
        <v>1.1667245346958906E-19</v>
      </c>
      <c r="F2564" s="2">
        <v>118.50372</v>
      </c>
      <c r="G2564" s="2">
        <v>110.77724500000002</v>
      </c>
      <c r="H2564" s="2">
        <v>108.20909399999999</v>
      </c>
      <c r="I2564" s="2">
        <v>81.777402999999964</v>
      </c>
      <c r="J2564" s="19" t="s">
        <v>54</v>
      </c>
      <c r="K2564" s="19" t="s">
        <v>50</v>
      </c>
      <c r="L2564" s="19" t="s">
        <v>47</v>
      </c>
    </row>
    <row r="2565" spans="1:12" ht="13.5" x14ac:dyDescent="0.25">
      <c r="A2565" s="3">
        <v>45737</v>
      </c>
      <c r="B2565" s="2">
        <v>117.9884</v>
      </c>
      <c r="C2565" s="2">
        <v>68.763618718267026</v>
      </c>
      <c r="D2565" s="2">
        <v>-6.3000600247263066</v>
      </c>
      <c r="E2565" s="2">
        <v>9.3337962775671248E-20</v>
      </c>
      <c r="F2565" s="2">
        <v>118.35062000000001</v>
      </c>
      <c r="G2565" s="2">
        <v>111.30846500000003</v>
      </c>
      <c r="H2565" s="2">
        <v>108.70166200000001</v>
      </c>
      <c r="I2565" s="2">
        <v>82.059353999999971</v>
      </c>
      <c r="J2565" s="19" t="s">
        <v>54</v>
      </c>
      <c r="K2565" s="19" t="s">
        <v>52</v>
      </c>
      <c r="L2565" s="19" t="s">
        <v>47</v>
      </c>
    </row>
    <row r="2566" spans="1:12" ht="13.5" x14ac:dyDescent="0.25">
      <c r="A2566" s="3">
        <v>45740</v>
      </c>
      <c r="B2566" s="2">
        <v>116.532</v>
      </c>
      <c r="C2566" s="2">
        <v>63.185706929806287</v>
      </c>
      <c r="D2566" s="2">
        <v>-6.2376059907622761</v>
      </c>
      <c r="E2566" s="2">
        <v>7.4670370220537001E-20</v>
      </c>
      <c r="F2566" s="2">
        <v>117.85022000000001</v>
      </c>
      <c r="G2566" s="2">
        <v>111.79954000000001</v>
      </c>
      <c r="H2566" s="2">
        <v>109.105352</v>
      </c>
      <c r="I2566" s="2">
        <v>82.334247999999974</v>
      </c>
      <c r="J2566" s="19" t="s">
        <v>54</v>
      </c>
      <c r="K2566" s="19" t="s">
        <v>52</v>
      </c>
      <c r="L2566" s="19" t="s">
        <v>47</v>
      </c>
    </row>
    <row r="2567" spans="1:12" ht="13.5" x14ac:dyDescent="0.25">
      <c r="A2567" s="3">
        <v>45741</v>
      </c>
      <c r="B2567" s="2">
        <v>115.7664</v>
      </c>
      <c r="C2567" s="2">
        <v>60.411502301267667</v>
      </c>
      <c r="D2567" s="2">
        <v>-5.156594357419948</v>
      </c>
      <c r="E2567" s="2">
        <v>5.9736296176429598E-20</v>
      </c>
      <c r="F2567" s="2">
        <v>117.29192</v>
      </c>
      <c r="G2567" s="2">
        <v>112.22246</v>
      </c>
      <c r="H2567" s="2">
        <v>109.450784</v>
      </c>
      <c r="I2567" s="2">
        <v>82.605313999999964</v>
      </c>
      <c r="J2567" s="19" t="s">
        <v>54</v>
      </c>
      <c r="K2567" s="19" t="s">
        <v>52</v>
      </c>
      <c r="L2567" s="19" t="s">
        <v>47</v>
      </c>
    </row>
    <row r="2568" spans="1:12" ht="13.5" x14ac:dyDescent="0.25">
      <c r="A2568" s="3">
        <v>45742</v>
      </c>
      <c r="B2568" s="2">
        <v>114.7394</v>
      </c>
      <c r="C2568" s="2">
        <v>56.80833126727947</v>
      </c>
      <c r="D2568" s="2">
        <v>-3.4593175010130608</v>
      </c>
      <c r="E2568" s="2">
        <v>4.778903694114368E-20</v>
      </c>
      <c r="F2568" s="2">
        <v>116.71308000000002</v>
      </c>
      <c r="G2568" s="2">
        <v>112.66125</v>
      </c>
      <c r="H2568" s="2">
        <v>109.71966000000002</v>
      </c>
      <c r="I2568" s="2">
        <v>82.877764499999955</v>
      </c>
      <c r="J2568" s="19" t="s">
        <v>54</v>
      </c>
      <c r="K2568" s="19" t="s">
        <v>52</v>
      </c>
      <c r="L2568" s="19" t="s">
        <v>47</v>
      </c>
    </row>
    <row r="2569" spans="1:12" ht="13.5" x14ac:dyDescent="0.25">
      <c r="A2569" s="3">
        <v>45743</v>
      </c>
      <c r="B2569" s="2">
        <v>116.6066</v>
      </c>
      <c r="C2569" s="2">
        <v>61.324836135290695</v>
      </c>
      <c r="D2569" s="2">
        <v>-2.3178006761813066</v>
      </c>
      <c r="E2569" s="2">
        <v>3.8231229552914944E-20</v>
      </c>
      <c r="F2569" s="2">
        <v>116.32656</v>
      </c>
      <c r="G2569" s="2">
        <v>113.24475</v>
      </c>
      <c r="H2569" s="2">
        <v>109.91590200000005</v>
      </c>
      <c r="I2569" s="2">
        <v>83.155054499999949</v>
      </c>
      <c r="J2569" s="19" t="s">
        <v>54</v>
      </c>
      <c r="K2569" s="19" t="s">
        <v>52</v>
      </c>
      <c r="L2569" s="19" t="s">
        <v>47</v>
      </c>
    </row>
    <row r="2570" spans="1:12" ht="13.5" x14ac:dyDescent="0.25">
      <c r="A2570" s="3">
        <v>45744</v>
      </c>
      <c r="B2570" s="2">
        <v>117.5402</v>
      </c>
      <c r="C2570" s="2">
        <v>63.386412700471745</v>
      </c>
      <c r="D2570" s="2">
        <v>-1.4151256632654565</v>
      </c>
      <c r="E2570" s="2">
        <v>3.0584983642331957E-20</v>
      </c>
      <c r="F2570" s="2">
        <v>116.23692000000001</v>
      </c>
      <c r="G2570" s="2">
        <v>113.87959499999997</v>
      </c>
      <c r="H2570" s="2">
        <v>110.17544200000003</v>
      </c>
      <c r="I2570" s="2">
        <v>83.441958499999942</v>
      </c>
      <c r="J2570" s="19" t="s">
        <v>48</v>
      </c>
      <c r="K2570" s="19" t="s">
        <v>50</v>
      </c>
      <c r="L2570" s="19" t="s">
        <v>53</v>
      </c>
    </row>
    <row r="2571" spans="1:12" ht="13.5" x14ac:dyDescent="0.25">
      <c r="A2571" s="3">
        <v>45749</v>
      </c>
      <c r="B2571" s="2">
        <v>115.673</v>
      </c>
      <c r="C2571" s="2">
        <v>56.858458933778806</v>
      </c>
      <c r="D2571" s="2">
        <v>-0.49654010427708783</v>
      </c>
      <c r="E2571" s="2">
        <v>2.4467986913865567E-20</v>
      </c>
      <c r="F2571" s="2">
        <v>116.06512000000001</v>
      </c>
      <c r="G2571" s="2">
        <v>114.42107999999999</v>
      </c>
      <c r="H2571" s="2">
        <v>110.33228600000002</v>
      </c>
      <c r="I2571" s="2">
        <v>83.71485049999994</v>
      </c>
      <c r="J2571" s="19" t="s">
        <v>48</v>
      </c>
      <c r="K2571" s="19" t="s">
        <v>50</v>
      </c>
      <c r="L2571" s="19" t="s">
        <v>53</v>
      </c>
    </row>
    <row r="2572" spans="1:12" ht="13.5" x14ac:dyDescent="0.25">
      <c r="A2572" s="3">
        <v>45750</v>
      </c>
      <c r="B2572" s="2">
        <v>114.366</v>
      </c>
      <c r="C2572" s="2">
        <v>52.76232408664108</v>
      </c>
      <c r="D2572" s="2">
        <v>0.29067866819845278</v>
      </c>
      <c r="E2572" s="2">
        <v>1.9574389531092456E-20</v>
      </c>
      <c r="F2572" s="2">
        <v>115.78504000000001</v>
      </c>
      <c r="G2572" s="2">
        <v>114.82952999999998</v>
      </c>
      <c r="H2572" s="2">
        <v>110.46299000000003</v>
      </c>
      <c r="I2572" s="2">
        <v>83.981207499999968</v>
      </c>
      <c r="J2572" s="19" t="s">
        <v>54</v>
      </c>
      <c r="K2572" s="19" t="s">
        <v>50</v>
      </c>
      <c r="L2572" s="19" t="s">
        <v>47</v>
      </c>
    </row>
    <row r="2573" spans="1:12" ht="13.5" x14ac:dyDescent="0.25">
      <c r="A2573" s="3">
        <v>45751</v>
      </c>
      <c r="B2573" s="2">
        <v>112.9002</v>
      </c>
      <c r="C2573" s="2">
        <v>48.539005462178217</v>
      </c>
      <c r="D2573" s="2">
        <v>0.91828165326391797</v>
      </c>
      <c r="E2573" s="2">
        <v>1.5659511624873965E-20</v>
      </c>
      <c r="F2573" s="2">
        <v>115.41720000000001</v>
      </c>
      <c r="G2573" s="2">
        <v>115.31639999999997</v>
      </c>
      <c r="H2573" s="2">
        <v>110.59425400000005</v>
      </c>
      <c r="I2573" s="2">
        <v>84.240235499999969</v>
      </c>
      <c r="J2573" s="19" t="s">
        <v>54</v>
      </c>
      <c r="K2573" s="19" t="s">
        <v>50</v>
      </c>
      <c r="L2573" s="19" t="s">
        <v>47</v>
      </c>
    </row>
    <row r="2574" spans="1:12" ht="13.5" x14ac:dyDescent="0.25">
      <c r="A2574" s="3">
        <v>45754</v>
      </c>
      <c r="B2574" s="2">
        <v>106.13160000000001</v>
      </c>
      <c r="C2574" s="2">
        <v>34.719051459109991</v>
      </c>
      <c r="D2574" s="2">
        <v>2.0941713805572277</v>
      </c>
      <c r="E2574" s="2">
        <v>1.2527609299899172E-20</v>
      </c>
      <c r="F2574" s="2">
        <v>113.3222</v>
      </c>
      <c r="G2574" s="2">
        <v>115.39482000000001</v>
      </c>
      <c r="H2574" s="2">
        <v>110.59593400000003</v>
      </c>
      <c r="I2574" s="2">
        <v>84.46784849999996</v>
      </c>
      <c r="J2574" s="19" t="s">
        <v>54</v>
      </c>
      <c r="K2574" s="19" t="s">
        <v>52</v>
      </c>
      <c r="L2574" s="19" t="s">
        <v>47</v>
      </c>
    </row>
    <row r="2575" spans="1:12" ht="13.5" x14ac:dyDescent="0.25">
      <c r="A2575" s="3">
        <v>45755</v>
      </c>
      <c r="B2575" s="2">
        <v>108.76439999999999</v>
      </c>
      <c r="C2575" s="2">
        <v>41.675254922447031</v>
      </c>
      <c r="D2575" s="2">
        <v>2.853223772247901</v>
      </c>
      <c r="E2575" s="2">
        <v>1.0022087439919338E-20</v>
      </c>
      <c r="F2575" s="2">
        <v>111.56703999999999</v>
      </c>
      <c r="G2575" s="2">
        <v>115.532995</v>
      </c>
      <c r="H2575" s="2">
        <v>110.58659800000004</v>
      </c>
      <c r="I2575" s="2">
        <v>84.708625499999968</v>
      </c>
      <c r="J2575" s="19" t="s">
        <v>54</v>
      </c>
      <c r="K2575" s="19" t="s">
        <v>52</v>
      </c>
      <c r="L2575" s="19" t="s">
        <v>47</v>
      </c>
    </row>
    <row r="2576" spans="1:12" ht="13.5" x14ac:dyDescent="0.25">
      <c r="A2576" s="3">
        <v>45757</v>
      </c>
      <c r="B2576" s="2">
        <v>102.2385</v>
      </c>
      <c r="C2576" s="2">
        <v>32.446205639171779</v>
      </c>
      <c r="D2576" s="2">
        <v>3.7798628395582625</v>
      </c>
      <c r="E2576" s="2">
        <v>8.0176699519354703E-21</v>
      </c>
      <c r="F2576" s="2">
        <v>108.88014000000001</v>
      </c>
      <c r="G2576" s="2">
        <v>115.23050499999999</v>
      </c>
      <c r="H2576" s="2">
        <v>110.41911000000003</v>
      </c>
      <c r="I2576" s="2">
        <v>84.916772999999964</v>
      </c>
      <c r="J2576" s="19" t="s">
        <v>54</v>
      </c>
      <c r="K2576" s="19" t="s">
        <v>52</v>
      </c>
      <c r="L2576" s="19" t="s">
        <v>47</v>
      </c>
    </row>
    <row r="2577" spans="1:12" ht="13.5" x14ac:dyDescent="0.25">
      <c r="A2577" s="3">
        <v>45758</v>
      </c>
      <c r="B2577" s="2">
        <v>96.4876</v>
      </c>
      <c r="C2577" s="2">
        <v>26.811407116909635</v>
      </c>
      <c r="D2577" s="2">
        <v>4.9338836149204326</v>
      </c>
      <c r="E2577" s="2">
        <v>6.4141359615483767E-21</v>
      </c>
      <c r="F2577" s="2">
        <v>105.30445999999999</v>
      </c>
      <c r="G2577" s="2">
        <v>114.31604499999996</v>
      </c>
      <c r="H2577" s="2">
        <v>110.14089800000005</v>
      </c>
      <c r="I2577" s="2">
        <v>85.095716499999966</v>
      </c>
      <c r="J2577" s="19" t="s">
        <v>54</v>
      </c>
      <c r="K2577" s="19" t="s">
        <v>52</v>
      </c>
      <c r="L2577" s="19" t="s">
        <v>47</v>
      </c>
    </row>
    <row r="2578" spans="1:12" ht="13.5" x14ac:dyDescent="0.25">
      <c r="A2578" s="3">
        <v>45761</v>
      </c>
      <c r="B2578" s="2">
        <v>102.08920000000001</v>
      </c>
      <c r="C2578" s="2">
        <v>38.089589649138901</v>
      </c>
      <c r="D2578" s="2">
        <v>5.4285724433105145</v>
      </c>
      <c r="E2578" s="2">
        <v>5.1313087692387018E-21</v>
      </c>
      <c r="F2578" s="2">
        <v>103.14225999999999</v>
      </c>
      <c r="G2578" s="2">
        <v>113.44546499999998</v>
      </c>
      <c r="H2578" s="2">
        <v>110.00179200000007</v>
      </c>
      <c r="I2578" s="2">
        <v>85.304915999999963</v>
      </c>
      <c r="J2578" s="19" t="s">
        <v>54</v>
      </c>
      <c r="K2578" s="19" t="s">
        <v>52</v>
      </c>
      <c r="L2578" s="19" t="s">
        <v>47</v>
      </c>
    </row>
    <row r="2579" spans="1:12" ht="13.5" x14ac:dyDescent="0.25">
      <c r="A2579" s="3">
        <v>45762</v>
      </c>
      <c r="B2579" s="2">
        <v>103.39619999999999</v>
      </c>
      <c r="C2579" s="2">
        <v>40.397445978221626</v>
      </c>
      <c r="D2579" s="2">
        <v>6.0888936342906419</v>
      </c>
      <c r="E2579" s="2">
        <v>4.1050470153909619E-21</v>
      </c>
      <c r="F2579" s="2">
        <v>102.59518</v>
      </c>
      <c r="G2579" s="2">
        <v>112.686915</v>
      </c>
      <c r="H2579" s="2">
        <v>109.90469800000004</v>
      </c>
      <c r="I2579" s="2">
        <v>85.518402499999937</v>
      </c>
      <c r="J2579" s="19" t="s">
        <v>48</v>
      </c>
      <c r="K2579" s="19" t="s">
        <v>49</v>
      </c>
      <c r="L2579" s="19" t="s">
        <v>53</v>
      </c>
    </row>
    <row r="2580" spans="1:12" ht="13.5" x14ac:dyDescent="0.25">
      <c r="A2580" s="3">
        <v>45763</v>
      </c>
      <c r="B2580" s="2">
        <v>102.5933</v>
      </c>
      <c r="C2580" s="2">
        <v>39.42517074479813</v>
      </c>
      <c r="D2580" s="2">
        <v>6.8905009077446948</v>
      </c>
      <c r="E2580" s="2">
        <v>3.2840376123127698E-21</v>
      </c>
      <c r="F2580" s="2">
        <v>101.36096000000001</v>
      </c>
      <c r="G2580" s="2">
        <v>111.878885</v>
      </c>
      <c r="H2580" s="2">
        <v>109.79434600000005</v>
      </c>
      <c r="I2580" s="2">
        <v>85.727919499999928</v>
      </c>
      <c r="J2580" s="19" t="s">
        <v>54</v>
      </c>
      <c r="K2580" s="19" t="s">
        <v>50</v>
      </c>
      <c r="L2580" s="19" t="s">
        <v>47</v>
      </c>
    </row>
    <row r="2581" spans="1:12" ht="13.5" x14ac:dyDescent="0.25">
      <c r="A2581" s="3">
        <v>45764</v>
      </c>
      <c r="B2581" s="2">
        <v>99.615099999999998</v>
      </c>
      <c r="C2581" s="2">
        <v>35.967216603570805</v>
      </c>
      <c r="D2581" s="2">
        <v>7.5436974791660276</v>
      </c>
      <c r="E2581" s="2">
        <v>2.627230089850216E-21</v>
      </c>
      <c r="F2581" s="2">
        <v>100.83627999999999</v>
      </c>
      <c r="G2581" s="2">
        <v>110.90794000000001</v>
      </c>
      <c r="H2581" s="2">
        <v>109.62256400000004</v>
      </c>
      <c r="I2581" s="2">
        <v>85.922545499999941</v>
      </c>
      <c r="J2581" s="19" t="s">
        <v>54</v>
      </c>
      <c r="K2581" s="19" t="s">
        <v>50</v>
      </c>
      <c r="L2581" s="19" t="s">
        <v>47</v>
      </c>
    </row>
    <row r="2582" spans="1:12" ht="13.5" x14ac:dyDescent="0.25">
      <c r="A2582" s="3">
        <v>45765</v>
      </c>
      <c r="B2582" s="2">
        <v>97.094399999999993</v>
      </c>
      <c r="C2582" s="2">
        <v>33.30463850044616</v>
      </c>
      <c r="D2582" s="2">
        <v>8.1381307191210226</v>
      </c>
      <c r="E2582" s="2">
        <v>2.1017840718801731E-21</v>
      </c>
      <c r="F2582" s="2">
        <v>100.95764</v>
      </c>
      <c r="G2582" s="2">
        <v>109.83476499999999</v>
      </c>
      <c r="H2582" s="2">
        <v>109.40410200000004</v>
      </c>
      <c r="I2582" s="2">
        <v>86.104567999999944</v>
      </c>
      <c r="J2582" s="19" t="s">
        <v>54</v>
      </c>
      <c r="K2582" s="19" t="s">
        <v>50</v>
      </c>
      <c r="L2582" s="19" t="s">
        <v>55</v>
      </c>
    </row>
    <row r="2583" spans="1:12" ht="13.5" x14ac:dyDescent="0.25">
      <c r="A2583" s="3">
        <v>45768</v>
      </c>
      <c r="B2583" s="2">
        <v>98.858900000000006</v>
      </c>
      <c r="C2583" s="2">
        <v>36.829907202630189</v>
      </c>
      <c r="D2583" s="2">
        <v>8.3517284915174343</v>
      </c>
      <c r="E2583" s="2">
        <v>1.6814272575041386E-21</v>
      </c>
      <c r="F2583" s="2">
        <v>100.31158000000001</v>
      </c>
      <c r="G2583" s="2">
        <v>108.89603000000002</v>
      </c>
      <c r="H2583" s="2">
        <v>109.22466400000005</v>
      </c>
      <c r="I2583" s="2">
        <v>86.295502499999969</v>
      </c>
      <c r="J2583" s="19" t="s">
        <v>54</v>
      </c>
      <c r="K2583" s="19" t="s">
        <v>52</v>
      </c>
      <c r="L2583" s="19" t="s">
        <v>47</v>
      </c>
    </row>
    <row r="2584" spans="1:12" ht="13.5" x14ac:dyDescent="0.25">
      <c r="A2584" s="3">
        <v>45769</v>
      </c>
      <c r="B2584" s="2">
        <v>104.08710000000001</v>
      </c>
      <c r="C2584" s="2">
        <v>45.946555161118809</v>
      </c>
      <c r="D2584" s="2">
        <v>7.1553184443463351</v>
      </c>
      <c r="E2584" s="2">
        <v>1.3451418060033109E-21</v>
      </c>
      <c r="F2584" s="2">
        <v>100.44976</v>
      </c>
      <c r="G2584" s="2">
        <v>108.17342499999999</v>
      </c>
      <c r="H2584" s="2">
        <v>109.16136600000003</v>
      </c>
      <c r="I2584" s="2">
        <v>86.509745499999951</v>
      </c>
      <c r="J2584" s="19" t="s">
        <v>48</v>
      </c>
      <c r="K2584" s="19" t="s">
        <v>50</v>
      </c>
      <c r="L2584" s="19" t="s">
        <v>51</v>
      </c>
    </row>
    <row r="2585" spans="1:12" ht="13.5" x14ac:dyDescent="0.25">
      <c r="A2585" s="3">
        <v>45770</v>
      </c>
      <c r="B2585" s="2">
        <v>104.08710000000001</v>
      </c>
      <c r="C2585" s="2">
        <v>45.946555161118816</v>
      </c>
      <c r="D2585" s="2">
        <v>6.56476335389209</v>
      </c>
      <c r="E2585" s="2">
        <v>1.0761134448026488E-21</v>
      </c>
      <c r="F2585" s="2">
        <v>100.74852000000001</v>
      </c>
      <c r="G2585" s="2">
        <v>107.47835999999998</v>
      </c>
      <c r="H2585" s="2">
        <v>109.14250800000002</v>
      </c>
      <c r="I2585" s="2">
        <v>86.724437999999992</v>
      </c>
      <c r="J2585" s="19" t="s">
        <v>48</v>
      </c>
      <c r="K2585" s="19" t="s">
        <v>50</v>
      </c>
      <c r="L2585" s="19" t="s">
        <v>51</v>
      </c>
    </row>
    <row r="2586" spans="1:12" ht="13.5" x14ac:dyDescent="0.25">
      <c r="A2586" s="3">
        <v>45771</v>
      </c>
      <c r="B2586" s="2">
        <v>107.73739999999999</v>
      </c>
      <c r="C2586" s="2">
        <v>51.602350344308363</v>
      </c>
      <c r="D2586" s="2">
        <v>4.8061909798451268</v>
      </c>
      <c r="E2586" s="2">
        <v>8.6089075584211904E-22</v>
      </c>
      <c r="F2586" s="2">
        <v>102.37298000000001</v>
      </c>
      <c r="G2586" s="2">
        <v>107.03862999999998</v>
      </c>
      <c r="H2586" s="2">
        <v>109.17798400000004</v>
      </c>
      <c r="I2586" s="2">
        <v>86.93907249999998</v>
      </c>
      <c r="J2586" s="19" t="s">
        <v>48</v>
      </c>
      <c r="K2586" s="19" t="s">
        <v>49</v>
      </c>
      <c r="L2586" s="19" t="s">
        <v>51</v>
      </c>
    </row>
    <row r="2587" spans="1:12" ht="13.5" x14ac:dyDescent="0.25">
      <c r="A2587" s="3">
        <v>45772</v>
      </c>
      <c r="B2587" s="2">
        <v>107.6908</v>
      </c>
      <c r="C2587" s="2">
        <v>51.528226568437141</v>
      </c>
      <c r="D2587" s="2">
        <v>2.4296531827445733</v>
      </c>
      <c r="E2587" s="2">
        <v>6.8871260467369523E-22</v>
      </c>
      <c r="F2587" s="2">
        <v>104.49226000000002</v>
      </c>
      <c r="G2587" s="2">
        <v>106.63484999999999</v>
      </c>
      <c r="H2587" s="2">
        <v>109.14717600000003</v>
      </c>
      <c r="I2587" s="2">
        <v>87.153473999999989</v>
      </c>
      <c r="J2587" s="19" t="s">
        <v>48</v>
      </c>
      <c r="K2587" s="19" t="s">
        <v>49</v>
      </c>
      <c r="L2587" s="19" t="s">
        <v>51</v>
      </c>
    </row>
    <row r="2588" spans="1:12" ht="13.5" x14ac:dyDescent="0.25">
      <c r="A2588" s="3">
        <v>45775</v>
      </c>
      <c r="B2588" s="2">
        <v>105.31010000000001</v>
      </c>
      <c r="C2588" s="2">
        <v>47.754215216191284</v>
      </c>
      <c r="D2588" s="2">
        <v>1.4504659835034488</v>
      </c>
      <c r="E2588" s="2">
        <v>5.5097008373895619E-22</v>
      </c>
      <c r="F2588" s="2">
        <v>105.7825</v>
      </c>
      <c r="G2588" s="2">
        <v>106.16338499999999</v>
      </c>
      <c r="H2588" s="2">
        <v>109.07062200000001</v>
      </c>
      <c r="I2588" s="2">
        <v>87.362600499999985</v>
      </c>
      <c r="J2588" s="19" t="s">
        <v>48</v>
      </c>
      <c r="K2588" s="19" t="s">
        <v>49</v>
      </c>
      <c r="L2588" s="19" t="s">
        <v>51</v>
      </c>
    </row>
    <row r="2589" spans="1:12" ht="13.5" x14ac:dyDescent="0.25">
      <c r="A2589" s="3">
        <v>45776</v>
      </c>
      <c r="B2589" s="2">
        <v>104.56319999999999</v>
      </c>
      <c r="C2589" s="2">
        <v>46.601037962662517</v>
      </c>
      <c r="D2589" s="2">
        <v>0.88646443442846135</v>
      </c>
      <c r="E2589" s="2">
        <v>4.4077606699116495E-22</v>
      </c>
      <c r="F2589" s="2">
        <v>105.87772</v>
      </c>
      <c r="G2589" s="2">
        <v>105.56121499999999</v>
      </c>
      <c r="H2589" s="2">
        <v>108.97726200000001</v>
      </c>
      <c r="I2589" s="2">
        <v>87.568132500000004</v>
      </c>
      <c r="J2589" s="19" t="s">
        <v>48</v>
      </c>
      <c r="K2589" s="19" t="s">
        <v>50</v>
      </c>
      <c r="L2589" s="19" t="s">
        <v>51</v>
      </c>
    </row>
    <row r="2590" spans="1:12" ht="13.5" x14ac:dyDescent="0.25">
      <c r="A2590" s="3">
        <v>45777</v>
      </c>
      <c r="B2590" s="2">
        <v>102.696</v>
      </c>
      <c r="C2590" s="2">
        <v>43.756326197703757</v>
      </c>
      <c r="D2590" s="2">
        <v>0.43596960897735926</v>
      </c>
      <c r="E2590" s="2">
        <v>3.52620853592932E-22</v>
      </c>
      <c r="F2590" s="2">
        <v>105.59949999999999</v>
      </c>
      <c r="G2590" s="2">
        <v>104.81900499999999</v>
      </c>
      <c r="H2590" s="2">
        <v>108.85589400000001</v>
      </c>
      <c r="I2590" s="2">
        <v>87.764328500000005</v>
      </c>
      <c r="J2590" s="19" t="s">
        <v>54</v>
      </c>
      <c r="K2590" s="19" t="s">
        <v>50</v>
      </c>
      <c r="L2590" s="19" t="s">
        <v>47</v>
      </c>
    </row>
    <row r="2591" spans="1:12" ht="13.5" x14ac:dyDescent="0.25">
      <c r="A2591" s="3">
        <v>45779</v>
      </c>
      <c r="B2591" s="2">
        <v>100.7915</v>
      </c>
      <c r="C2591" s="2">
        <v>41.006707923678896</v>
      </c>
      <c r="D2591" s="2">
        <v>-0.24023140365785878</v>
      </c>
      <c r="E2591" s="2">
        <v>2.8209668287434563E-22</v>
      </c>
      <c r="F2591" s="2">
        <v>104.21032</v>
      </c>
      <c r="G2591" s="2">
        <v>104.07492999999999</v>
      </c>
      <c r="H2591" s="2">
        <v>108.70577200000001</v>
      </c>
      <c r="I2591" s="2">
        <v>87.951842499999998</v>
      </c>
      <c r="J2591" s="19" t="s">
        <v>54</v>
      </c>
      <c r="K2591" s="19" t="s">
        <v>52</v>
      </c>
      <c r="L2591" s="19" t="s">
        <v>47</v>
      </c>
    </row>
    <row r="2592" spans="1:12" ht="13.5" x14ac:dyDescent="0.25">
      <c r="A2592" s="3">
        <v>45782</v>
      </c>
      <c r="B2592" s="2">
        <v>99.895200000000003</v>
      </c>
      <c r="C2592" s="2">
        <v>39.74101709030387</v>
      </c>
      <c r="D2592" s="2">
        <v>-1.1020945172192711</v>
      </c>
      <c r="E2592" s="2">
        <v>2.2567734629947651E-22</v>
      </c>
      <c r="F2592" s="2">
        <v>102.65119999999999</v>
      </c>
      <c r="G2592" s="2">
        <v>103.35138999999999</v>
      </c>
      <c r="H2592" s="2">
        <v>108.54145799999998</v>
      </c>
      <c r="I2592" s="2">
        <v>88.134921500000004</v>
      </c>
      <c r="J2592" s="19" t="s">
        <v>54</v>
      </c>
      <c r="K2592" s="19" t="s">
        <v>52</v>
      </c>
      <c r="L2592" s="19" t="s">
        <v>47</v>
      </c>
    </row>
    <row r="2593" spans="1:12" ht="13.5" x14ac:dyDescent="0.25">
      <c r="A2593" s="3">
        <v>45783</v>
      </c>
      <c r="B2593" s="2">
        <v>99.241699999999994</v>
      </c>
      <c r="C2593" s="2">
        <v>38.80066862883865</v>
      </c>
      <c r="D2593" s="2">
        <v>-1.4768329165369636</v>
      </c>
      <c r="E2593" s="2">
        <v>1.8054187703958121E-22</v>
      </c>
      <c r="F2593" s="2">
        <v>101.43751999999999</v>
      </c>
      <c r="G2593" s="2">
        <v>102.668465</v>
      </c>
      <c r="H2593" s="2">
        <v>108.369676</v>
      </c>
      <c r="I2593" s="2">
        <v>88.314639499999998</v>
      </c>
      <c r="J2593" s="19" t="s">
        <v>54</v>
      </c>
      <c r="K2593" s="19" t="s">
        <v>52</v>
      </c>
      <c r="L2593" s="19" t="s">
        <v>47</v>
      </c>
    </row>
    <row r="2594" spans="1:12" ht="13.5" x14ac:dyDescent="0.25">
      <c r="A2594" s="3">
        <v>45784</v>
      </c>
      <c r="B2594" s="2">
        <v>101.669</v>
      </c>
      <c r="C2594" s="2">
        <v>44.092238017713328</v>
      </c>
      <c r="D2594" s="2">
        <v>-1.1334253044179121</v>
      </c>
      <c r="E2594" s="2">
        <v>1.4443350163166497E-22</v>
      </c>
      <c r="F2594" s="2">
        <v>100.85867999999999</v>
      </c>
      <c r="G2594" s="2">
        <v>102.445335</v>
      </c>
      <c r="H2594" s="2">
        <v>108.253908</v>
      </c>
      <c r="I2594" s="2">
        <v>88.506494000000004</v>
      </c>
      <c r="J2594" s="19" t="s">
        <v>54</v>
      </c>
      <c r="K2594" s="19" t="s">
        <v>52</v>
      </c>
      <c r="L2594" s="19" t="s">
        <v>47</v>
      </c>
    </row>
    <row r="2595" spans="1:12" ht="13.5" x14ac:dyDescent="0.25">
      <c r="A2595" s="3">
        <v>45785</v>
      </c>
      <c r="B2595" s="2">
        <v>99.988600000000005</v>
      </c>
      <c r="C2595" s="2">
        <v>41.422041542026797</v>
      </c>
      <c r="D2595" s="2">
        <v>-0.69942645954496641</v>
      </c>
      <c r="E2595" s="2">
        <v>1.1554680130533199E-22</v>
      </c>
      <c r="F2595" s="2">
        <v>100.3172</v>
      </c>
      <c r="G2595" s="2">
        <v>102.00654499999999</v>
      </c>
      <c r="H2595" s="2">
        <v>108.10639999999998</v>
      </c>
      <c r="I2595" s="2">
        <v>88.691347000000007</v>
      </c>
      <c r="J2595" s="19" t="s">
        <v>54</v>
      </c>
      <c r="K2595" s="19" t="s">
        <v>52</v>
      </c>
      <c r="L2595" s="19" t="s">
        <v>47</v>
      </c>
    </row>
    <row r="2596" spans="1:12" ht="13.5" x14ac:dyDescent="0.25">
      <c r="A2596" s="3">
        <v>45786</v>
      </c>
      <c r="B2596" s="2">
        <v>102.2105</v>
      </c>
      <c r="C2596" s="2">
        <v>46.072422250266428</v>
      </c>
      <c r="D2596" s="2">
        <v>9.2277780279090393E-2</v>
      </c>
      <c r="E2596" s="2">
        <v>9.24374410442656E-23</v>
      </c>
      <c r="F2596" s="2">
        <v>100.601</v>
      </c>
      <c r="G2596" s="2">
        <v>102.00514499999998</v>
      </c>
      <c r="H2596" s="2">
        <v>108.01639999999998</v>
      </c>
      <c r="I2596" s="2">
        <v>88.887309500000015</v>
      </c>
      <c r="J2596" s="19" t="s">
        <v>54</v>
      </c>
      <c r="K2596" s="19" t="s">
        <v>50</v>
      </c>
      <c r="L2596" s="19" t="s">
        <v>55</v>
      </c>
    </row>
    <row r="2597" spans="1:12" ht="13.5" x14ac:dyDescent="0.25">
      <c r="A2597" s="3">
        <v>45789</v>
      </c>
      <c r="B2597" s="2">
        <v>101.4636</v>
      </c>
      <c r="C2597" s="2">
        <v>44.785321317858383</v>
      </c>
      <c r="D2597" s="2">
        <v>0.82264859176198968</v>
      </c>
      <c r="E2597" s="2">
        <v>7.3949952835412482E-23</v>
      </c>
      <c r="F2597" s="2">
        <v>100.91467999999999</v>
      </c>
      <c r="G2597" s="2">
        <v>102.25394499999999</v>
      </c>
      <c r="H2597" s="2">
        <v>107.89951199999997</v>
      </c>
      <c r="I2597" s="2">
        <v>89.079537500000001</v>
      </c>
      <c r="J2597" s="19" t="s">
        <v>54</v>
      </c>
      <c r="K2597" s="19" t="s">
        <v>50</v>
      </c>
      <c r="L2597" s="19" t="s">
        <v>55</v>
      </c>
    </row>
    <row r="2598" spans="1:12" ht="13.5" x14ac:dyDescent="0.25">
      <c r="A2598" s="3">
        <v>45790</v>
      </c>
      <c r="B2598" s="2">
        <v>100.8288</v>
      </c>
      <c r="C2598" s="2">
        <v>43.668712410691306</v>
      </c>
      <c r="D2598" s="2">
        <v>1.1372274487156915</v>
      </c>
      <c r="E2598" s="2">
        <v>5.9159962268329988E-23</v>
      </c>
      <c r="F2598" s="2">
        <v>101.2321</v>
      </c>
      <c r="G2598" s="2">
        <v>102.19092499999999</v>
      </c>
      <c r="H2598" s="2">
        <v>107.79681599999999</v>
      </c>
      <c r="I2598" s="2">
        <v>89.27092549999999</v>
      </c>
      <c r="J2598" s="19" t="s">
        <v>54</v>
      </c>
      <c r="K2598" s="19" t="s">
        <v>50</v>
      </c>
      <c r="L2598" s="19" t="s">
        <v>55</v>
      </c>
    </row>
    <row r="2599" spans="1:12" ht="13.5" x14ac:dyDescent="0.25">
      <c r="A2599" s="3">
        <v>45791</v>
      </c>
      <c r="B2599" s="2">
        <v>101.29559999999999</v>
      </c>
      <c r="C2599" s="2">
        <v>44.759404979049734</v>
      </c>
      <c r="D2599" s="2">
        <v>1.2723159839504774</v>
      </c>
      <c r="E2599" s="2">
        <v>4.7327969814663991E-23</v>
      </c>
      <c r="F2599" s="2">
        <v>101.15741999999999</v>
      </c>
      <c r="G2599" s="2">
        <v>102.08589499999999</v>
      </c>
      <c r="H2599" s="2">
        <v>107.72399599999999</v>
      </c>
      <c r="I2599" s="2">
        <v>89.464647499999998</v>
      </c>
      <c r="J2599" s="19" t="s">
        <v>54</v>
      </c>
      <c r="K2599" s="19" t="s">
        <v>50</v>
      </c>
      <c r="L2599" s="19" t="s">
        <v>47</v>
      </c>
    </row>
    <row r="2600" spans="1:12" ht="13.5" x14ac:dyDescent="0.25">
      <c r="A2600" s="3">
        <v>45792</v>
      </c>
      <c r="B2600" s="2">
        <v>101.7624</v>
      </c>
      <c r="C2600" s="2">
        <v>45.887727183167478</v>
      </c>
      <c r="D2600" s="2">
        <v>1.0790535430779897</v>
      </c>
      <c r="E2600" s="2">
        <v>3.7862375851731194E-23</v>
      </c>
      <c r="F2600" s="2">
        <v>101.51218</v>
      </c>
      <c r="G2600" s="2">
        <v>102.04434999999999</v>
      </c>
      <c r="H2600" s="2">
        <v>107.66237799999998</v>
      </c>
      <c r="I2600" s="2">
        <v>89.665371499999978</v>
      </c>
      <c r="J2600" s="19" t="s">
        <v>48</v>
      </c>
      <c r="K2600" s="19" t="s">
        <v>50</v>
      </c>
      <c r="L2600" s="19" t="s">
        <v>51</v>
      </c>
    </row>
    <row r="2601" spans="1:12" ht="13.5" x14ac:dyDescent="0.25">
      <c r="A2601" s="3">
        <v>45793</v>
      </c>
      <c r="B2601" s="2">
        <v>102.696</v>
      </c>
      <c r="C2601" s="2">
        <v>48.168003131555537</v>
      </c>
      <c r="D2601" s="2">
        <v>0.56382395500892812</v>
      </c>
      <c r="E2601" s="2">
        <v>3.0289900681384957E-23</v>
      </c>
      <c r="F2601" s="2">
        <v>101.60927999999998</v>
      </c>
      <c r="G2601" s="2">
        <v>102.19839499999999</v>
      </c>
      <c r="H2601" s="2">
        <v>107.619432</v>
      </c>
      <c r="I2601" s="2">
        <v>89.870763499999995</v>
      </c>
      <c r="J2601" s="19" t="s">
        <v>48</v>
      </c>
      <c r="K2601" s="19" t="s">
        <v>50</v>
      </c>
      <c r="L2601" s="19" t="s">
        <v>51</v>
      </c>
    </row>
    <row r="2602" spans="1:12" ht="13.5" x14ac:dyDescent="0.25">
      <c r="A2602" s="3">
        <v>45796</v>
      </c>
      <c r="B2602" s="2">
        <v>105.8702</v>
      </c>
      <c r="C2602" s="2">
        <v>55.096374603595251</v>
      </c>
      <c r="D2602" s="2">
        <v>-0.24099323171195408</v>
      </c>
      <c r="E2602" s="2">
        <v>2.4231920545107966E-23</v>
      </c>
      <c r="F2602" s="2">
        <v>102.4906</v>
      </c>
      <c r="G2602" s="2">
        <v>102.637185</v>
      </c>
      <c r="H2602" s="2">
        <v>107.61289600000001</v>
      </c>
      <c r="I2602" s="2">
        <v>90.094360499999979</v>
      </c>
      <c r="J2602" s="19" t="s">
        <v>48</v>
      </c>
      <c r="K2602" s="19" t="s">
        <v>50</v>
      </c>
      <c r="L2602" s="19" t="s">
        <v>51</v>
      </c>
    </row>
    <row r="2603" spans="1:12" ht="13.5" x14ac:dyDescent="0.25">
      <c r="A2603" s="3">
        <v>45797</v>
      </c>
      <c r="B2603" s="2">
        <v>105.7302</v>
      </c>
      <c r="C2603" s="2">
        <v>54.748769599961413</v>
      </c>
      <c r="D2603" s="2">
        <v>-1.0270609052771817</v>
      </c>
      <c r="E2603" s="2">
        <v>1.9385536436086373E-23</v>
      </c>
      <c r="F2603" s="2">
        <v>103.47088000000001</v>
      </c>
      <c r="G2603" s="2">
        <v>102.98075000000001</v>
      </c>
      <c r="H2603" s="2">
        <v>107.664244</v>
      </c>
      <c r="I2603" s="2">
        <v>90.317257499999997</v>
      </c>
      <c r="J2603" s="19" t="s">
        <v>48</v>
      </c>
      <c r="K2603" s="19" t="s">
        <v>50</v>
      </c>
      <c r="L2603" s="19" t="s">
        <v>51</v>
      </c>
    </row>
    <row r="2604" spans="1:12" ht="13.5" x14ac:dyDescent="0.25">
      <c r="A2604" s="3">
        <v>45798</v>
      </c>
      <c r="B2604" s="2">
        <v>106.22499999999999</v>
      </c>
      <c r="C2604" s="2">
        <v>55.809913273270666</v>
      </c>
      <c r="D2604" s="2">
        <v>-1.368385596471839</v>
      </c>
      <c r="E2604" s="2">
        <v>1.5508429148869099E-23</v>
      </c>
      <c r="F2604" s="2">
        <v>104.45676</v>
      </c>
      <c r="G2604" s="2">
        <v>103.08764499999999</v>
      </c>
      <c r="H2604" s="2">
        <v>107.69748000000001</v>
      </c>
      <c r="I2604" s="2">
        <v>90.548230000000004</v>
      </c>
      <c r="J2604" s="19" t="s">
        <v>48</v>
      </c>
      <c r="K2604" s="19" t="s">
        <v>49</v>
      </c>
      <c r="L2604" s="19" t="s">
        <v>51</v>
      </c>
    </row>
    <row r="2605" spans="1:12" ht="13.5" x14ac:dyDescent="0.25">
      <c r="A2605" s="3">
        <v>45799</v>
      </c>
      <c r="B2605" s="2">
        <v>106.057</v>
      </c>
      <c r="C2605" s="2">
        <v>55.335440341757348</v>
      </c>
      <c r="D2605" s="2">
        <v>-1.9182099488725441</v>
      </c>
      <c r="E2605" s="2">
        <v>1.240674331909528E-23</v>
      </c>
      <c r="F2605" s="2">
        <v>105.31568</v>
      </c>
      <c r="G2605" s="2">
        <v>103.18613999999998</v>
      </c>
      <c r="H2605" s="2">
        <v>107.69860200000001</v>
      </c>
      <c r="I2605" s="2">
        <v>90.7783625</v>
      </c>
      <c r="J2605" s="19" t="s">
        <v>48</v>
      </c>
      <c r="K2605" s="19" t="s">
        <v>50</v>
      </c>
      <c r="L2605" s="19" t="s">
        <v>51</v>
      </c>
    </row>
    <row r="2606" spans="1:12" ht="13.5" x14ac:dyDescent="0.25">
      <c r="A2606" s="3">
        <v>45800</v>
      </c>
      <c r="B2606" s="2">
        <v>105.49679999999999</v>
      </c>
      <c r="C2606" s="2">
        <v>53.696128508434008</v>
      </c>
      <c r="D2606" s="2">
        <v>-2.0129525617349344</v>
      </c>
      <c r="E2606" s="2">
        <v>9.9253946552762252E-24</v>
      </c>
      <c r="F2606" s="2">
        <v>105.87584</v>
      </c>
      <c r="G2606" s="2">
        <v>103.07410999999999</v>
      </c>
      <c r="H2606" s="2">
        <v>107.64277200000001</v>
      </c>
      <c r="I2606" s="2">
        <v>91.005741000000015</v>
      </c>
      <c r="J2606" s="19" t="s">
        <v>54</v>
      </c>
      <c r="K2606" s="19" t="s">
        <v>50</v>
      </c>
      <c r="L2606" s="19" t="s">
        <v>55</v>
      </c>
    </row>
    <row r="2607" spans="1:12" ht="13.5" x14ac:dyDescent="0.25">
      <c r="A2607" s="3">
        <v>45803</v>
      </c>
      <c r="B2607" s="2">
        <v>105.03</v>
      </c>
      <c r="C2607" s="2">
        <v>52.305603365441435</v>
      </c>
      <c r="D2607" s="2">
        <v>-2.1820221010233212</v>
      </c>
      <c r="E2607" s="2">
        <v>7.9403157242209808E-24</v>
      </c>
      <c r="F2607" s="2">
        <v>105.70779999999999</v>
      </c>
      <c r="G2607" s="2">
        <v>102.94107</v>
      </c>
      <c r="H2607" s="2">
        <v>107.447836</v>
      </c>
      <c r="I2607" s="2">
        <v>91.230972000000008</v>
      </c>
      <c r="J2607" s="19" t="s">
        <v>54</v>
      </c>
      <c r="K2607" s="19" t="s">
        <v>50</v>
      </c>
      <c r="L2607" s="19" t="s">
        <v>47</v>
      </c>
    </row>
    <row r="2608" spans="1:12" ht="13.5" x14ac:dyDescent="0.25">
      <c r="A2608" s="3">
        <v>45804</v>
      </c>
      <c r="B2608" s="2">
        <v>104.56319999999999</v>
      </c>
      <c r="C2608" s="2">
        <v>50.886471051784923</v>
      </c>
      <c r="D2608" s="2">
        <v>-2.3933441377760545</v>
      </c>
      <c r="E2608" s="2">
        <v>6.3522525793767852E-24</v>
      </c>
      <c r="F2608" s="2">
        <v>105.47440000000002</v>
      </c>
      <c r="G2608" s="2">
        <v>102.90372499999998</v>
      </c>
      <c r="H2608" s="2">
        <v>107.149084</v>
      </c>
      <c r="I2608" s="2">
        <v>91.453915500000008</v>
      </c>
      <c r="J2608" s="19" t="s">
        <v>54</v>
      </c>
      <c r="K2608" s="19" t="s">
        <v>50</v>
      </c>
      <c r="L2608" s="19" t="s">
        <v>47</v>
      </c>
    </row>
    <row r="2609" spans="1:12" ht="13.5" x14ac:dyDescent="0.25">
      <c r="A2609" s="3">
        <v>45805</v>
      </c>
      <c r="B2609" s="2">
        <v>104.56319999999999</v>
      </c>
      <c r="C2609" s="2">
        <v>50.886471051784923</v>
      </c>
      <c r="D2609" s="2">
        <v>-2.5023771393598082</v>
      </c>
      <c r="E2609" s="2">
        <v>5.0818020635014283E-24</v>
      </c>
      <c r="F2609" s="2">
        <v>105.14203999999999</v>
      </c>
      <c r="G2609" s="2">
        <v>102.90372499999998</v>
      </c>
      <c r="H2609" s="2">
        <v>106.86900399999999</v>
      </c>
      <c r="I2609" s="2">
        <v>91.677279499999997</v>
      </c>
      <c r="J2609" s="19" t="s">
        <v>54</v>
      </c>
      <c r="K2609" s="19" t="s">
        <v>50</v>
      </c>
      <c r="L2609" s="19" t="s">
        <v>47</v>
      </c>
    </row>
    <row r="2610" spans="1:12" ht="13.5" x14ac:dyDescent="0.25">
      <c r="A2610" s="3">
        <v>45806</v>
      </c>
      <c r="B2610" s="2">
        <v>105.4875</v>
      </c>
      <c r="C2610" s="2">
        <v>53.767037314358298</v>
      </c>
      <c r="D2610" s="2">
        <v>-2.5931736261919838</v>
      </c>
      <c r="E2610" s="2">
        <v>4.0654416508011428E-24</v>
      </c>
      <c r="F2610" s="2">
        <v>105.02813999999998</v>
      </c>
      <c r="G2610" s="2">
        <v>103.0433</v>
      </c>
      <c r="H2610" s="2">
        <v>106.60367599999999</v>
      </c>
      <c r="I2610" s="2">
        <v>91.905498000000009</v>
      </c>
      <c r="J2610" s="19" t="s">
        <v>54</v>
      </c>
      <c r="K2610" s="19" t="s">
        <v>50</v>
      </c>
      <c r="L2610" s="19" t="s">
        <v>47</v>
      </c>
    </row>
    <row r="2611" spans="1:12" ht="13.5" x14ac:dyDescent="0.25">
      <c r="A2611" s="3">
        <v>45807</v>
      </c>
      <c r="B2611" s="2">
        <v>103.1628</v>
      </c>
      <c r="C2611" s="2">
        <v>46.396478822021734</v>
      </c>
      <c r="D2611" s="2">
        <v>-2.3613791514742815</v>
      </c>
      <c r="E2611" s="2">
        <v>3.2523533206409144E-24</v>
      </c>
      <c r="F2611" s="2">
        <v>104.56134</v>
      </c>
      <c r="G2611" s="2">
        <v>103.16186499999999</v>
      </c>
      <c r="H2611" s="2">
        <v>106.286252</v>
      </c>
      <c r="I2611" s="2">
        <v>92.122093000000007</v>
      </c>
      <c r="J2611" s="19" t="s">
        <v>54</v>
      </c>
      <c r="K2611" s="19" t="s">
        <v>50</v>
      </c>
      <c r="L2611" s="19" t="s">
        <v>47</v>
      </c>
    </row>
    <row r="2612" spans="1:12" ht="13.5" x14ac:dyDescent="0.25">
      <c r="A2612" s="3">
        <v>45810</v>
      </c>
      <c r="B2612" s="2">
        <v>101.29559999999999</v>
      </c>
      <c r="C2612" s="2">
        <v>41.478203516244918</v>
      </c>
      <c r="D2612" s="2">
        <v>-1.5315335755390436</v>
      </c>
      <c r="E2612" s="2">
        <v>2.6018826565127318E-24</v>
      </c>
      <c r="F2612" s="2">
        <v>103.81446000000001</v>
      </c>
      <c r="G2612" s="2">
        <v>103.23188499999999</v>
      </c>
      <c r="H2612" s="2">
        <v>105.941006</v>
      </c>
      <c r="I2612" s="2">
        <v>92.329165500000002</v>
      </c>
      <c r="J2612" s="19" t="s">
        <v>54</v>
      </c>
      <c r="K2612" s="19" t="s">
        <v>50</v>
      </c>
      <c r="L2612" s="19" t="s">
        <v>47</v>
      </c>
    </row>
    <row r="2613" spans="1:12" ht="13.5" x14ac:dyDescent="0.25">
      <c r="A2613" s="3">
        <v>45811</v>
      </c>
      <c r="B2613" s="2">
        <v>102.696</v>
      </c>
      <c r="C2613" s="2">
        <v>46.093649679014696</v>
      </c>
      <c r="D2613" s="2">
        <v>-0.93705588982864185</v>
      </c>
      <c r="E2613" s="2">
        <v>2.0815061252101856E-24</v>
      </c>
      <c r="F2613" s="2">
        <v>103.44102000000001</v>
      </c>
      <c r="G2613" s="2">
        <v>103.40459999999999</v>
      </c>
      <c r="H2613" s="2">
        <v>105.64225400000001</v>
      </c>
      <c r="I2613" s="2">
        <v>92.543333500000003</v>
      </c>
      <c r="J2613" s="19" t="s">
        <v>54</v>
      </c>
      <c r="K2613" s="19" t="s">
        <v>50</v>
      </c>
      <c r="L2613" s="19" t="s">
        <v>47</v>
      </c>
    </row>
    <row r="2614" spans="1:12" ht="13.5" x14ac:dyDescent="0.25">
      <c r="A2614" s="3">
        <v>45812</v>
      </c>
      <c r="B2614" s="2">
        <v>100.3807</v>
      </c>
      <c r="C2614" s="2">
        <v>40.418055794273393</v>
      </c>
      <c r="D2614" s="2">
        <v>-0.17841376125407749</v>
      </c>
      <c r="E2614" s="2">
        <v>1.6652049001681485E-24</v>
      </c>
      <c r="F2614" s="2">
        <v>102.60452000000001</v>
      </c>
      <c r="G2614" s="2">
        <v>103.34018499999999</v>
      </c>
      <c r="H2614" s="2">
        <v>105.27908399999998</v>
      </c>
      <c r="I2614" s="2">
        <v>92.745831500000037</v>
      </c>
      <c r="J2614" s="19" t="s">
        <v>54</v>
      </c>
      <c r="K2614" s="19" t="s">
        <v>50</v>
      </c>
      <c r="L2614" s="19" t="s">
        <v>47</v>
      </c>
    </row>
    <row r="2615" spans="1:12" ht="13.5" x14ac:dyDescent="0.25">
      <c r="A2615" s="3">
        <v>45813</v>
      </c>
      <c r="B2615" s="2">
        <v>100.5487</v>
      </c>
      <c r="C2615" s="2">
        <v>40.985878629908399</v>
      </c>
      <c r="D2615" s="2">
        <v>0.44630829117619442</v>
      </c>
      <c r="E2615" s="2">
        <v>1.3321639201345189E-24</v>
      </c>
      <c r="F2615" s="2">
        <v>101.61676</v>
      </c>
      <c r="G2615" s="2">
        <v>103.36818999999998</v>
      </c>
      <c r="H2615" s="2">
        <v>104.93028999999997</v>
      </c>
      <c r="I2615" s="2">
        <v>92.949169500000025</v>
      </c>
      <c r="J2615" s="19" t="s">
        <v>54</v>
      </c>
      <c r="K2615" s="19" t="s">
        <v>50</v>
      </c>
      <c r="L2615" s="19" t="s">
        <v>47</v>
      </c>
    </row>
    <row r="2616" spans="1:12" ht="13.5" x14ac:dyDescent="0.25">
      <c r="A2616" s="3">
        <v>45817</v>
      </c>
      <c r="B2616" s="2">
        <v>102.5933</v>
      </c>
      <c r="C2616" s="2">
        <v>47.538601560159663</v>
      </c>
      <c r="D2616" s="2">
        <v>0.75581293862239818</v>
      </c>
      <c r="E2616" s="2">
        <v>1.0657311361076152E-24</v>
      </c>
      <c r="F2616" s="2">
        <v>101.50286</v>
      </c>
      <c r="G2616" s="2">
        <v>103.38732999999998</v>
      </c>
      <c r="H2616" s="2">
        <v>104.65151599999997</v>
      </c>
      <c r="I2616" s="2">
        <v>93.162730500000009</v>
      </c>
      <c r="J2616" s="19" t="s">
        <v>48</v>
      </c>
      <c r="K2616" s="19" t="s">
        <v>50</v>
      </c>
      <c r="L2616" s="19" t="s">
        <v>53</v>
      </c>
    </row>
    <row r="2617" spans="1:12" ht="13.5" x14ac:dyDescent="0.25">
      <c r="A2617" s="3">
        <v>45818</v>
      </c>
      <c r="B2617" s="2">
        <v>103.5269</v>
      </c>
      <c r="C2617" s="2">
        <v>50.254756798604454</v>
      </c>
      <c r="D2617" s="2">
        <v>0.88180646082530245</v>
      </c>
      <c r="E2617" s="2">
        <v>8.5258490888609223E-25</v>
      </c>
      <c r="F2617" s="2">
        <v>101.94912000000001</v>
      </c>
      <c r="G2617" s="2">
        <v>103.49049499999998</v>
      </c>
      <c r="H2617" s="2">
        <v>104.40672599999996</v>
      </c>
      <c r="I2617" s="2">
        <v>93.381613000000016</v>
      </c>
      <c r="J2617" s="19" t="s">
        <v>48</v>
      </c>
      <c r="K2617" s="19" t="s">
        <v>50</v>
      </c>
      <c r="L2617" s="19" t="s">
        <v>51</v>
      </c>
    </row>
    <row r="2618" spans="1:12" ht="13.5" x14ac:dyDescent="0.25">
      <c r="A2618" s="3">
        <v>45819</v>
      </c>
      <c r="B2618" s="2">
        <v>105.39409999999999</v>
      </c>
      <c r="C2618" s="2">
        <v>55.24550919535011</v>
      </c>
      <c r="D2618" s="2">
        <v>0.77747310687230708</v>
      </c>
      <c r="E2618" s="2">
        <v>6.8206792710887384E-25</v>
      </c>
      <c r="F2618" s="2">
        <v>102.48874000000001</v>
      </c>
      <c r="G2618" s="2">
        <v>103.71876</v>
      </c>
      <c r="H2618" s="2">
        <v>104.21982</v>
      </c>
      <c r="I2618" s="2">
        <v>93.614032500000036</v>
      </c>
      <c r="J2618" s="19" t="s">
        <v>48</v>
      </c>
      <c r="K2618" s="19" t="s">
        <v>50</v>
      </c>
      <c r="L2618" s="19" t="s">
        <v>51</v>
      </c>
    </row>
    <row r="2619" spans="1:12" ht="13.5" x14ac:dyDescent="0.25">
      <c r="A2619" s="3">
        <v>45820</v>
      </c>
      <c r="B2619" s="2">
        <v>105.35680000000001</v>
      </c>
      <c r="C2619" s="2">
        <v>55.126528149068925</v>
      </c>
      <c r="D2619" s="2">
        <v>0.68016437534932095</v>
      </c>
      <c r="E2619" s="2">
        <v>5.4565434168709913E-25</v>
      </c>
      <c r="F2619" s="2">
        <v>103.48396</v>
      </c>
      <c r="G2619" s="2">
        <v>103.92182</v>
      </c>
      <c r="H2619" s="2">
        <v>103.99482399999997</v>
      </c>
      <c r="I2619" s="2">
        <v>93.84626550000003</v>
      </c>
      <c r="J2619" s="19" t="s">
        <v>48</v>
      </c>
      <c r="K2619" s="19" t="s">
        <v>50</v>
      </c>
      <c r="L2619" s="19" t="s">
        <v>51</v>
      </c>
    </row>
    <row r="2620" spans="1:12" ht="13.5" x14ac:dyDescent="0.25">
      <c r="A2620" s="3">
        <v>45821</v>
      </c>
      <c r="B2620" s="2">
        <v>101.7717</v>
      </c>
      <c r="C2620" s="2">
        <v>45.077619432092952</v>
      </c>
      <c r="D2620" s="2">
        <v>0.99489326802675748</v>
      </c>
      <c r="E2620" s="2">
        <v>4.3652347334967936E-25</v>
      </c>
      <c r="F2620" s="2">
        <v>103.72855999999999</v>
      </c>
      <c r="G2620" s="2">
        <v>103.92228499999999</v>
      </c>
      <c r="H2620" s="2">
        <v>103.67945399999999</v>
      </c>
      <c r="I2620" s="2">
        <v>94.042928000000032</v>
      </c>
      <c r="J2620" s="19" t="s">
        <v>48</v>
      </c>
      <c r="K2620" s="19" t="s">
        <v>50</v>
      </c>
      <c r="L2620" s="19" t="s">
        <v>51</v>
      </c>
    </row>
    <row r="2621" spans="1:12" ht="13.5" x14ac:dyDescent="0.25">
      <c r="A2621" s="3">
        <v>45824</v>
      </c>
      <c r="B2621" s="2">
        <v>101.7717</v>
      </c>
      <c r="C2621" s="2">
        <v>45.077619432092952</v>
      </c>
      <c r="D2621" s="2">
        <v>0.91483706407858278</v>
      </c>
      <c r="E2621" s="2">
        <v>3.4921877867974351E-25</v>
      </c>
      <c r="F2621" s="2">
        <v>103.56424</v>
      </c>
      <c r="G2621" s="2">
        <v>103.87606999999998</v>
      </c>
      <c r="H2621" s="2">
        <v>103.40142800000001</v>
      </c>
      <c r="I2621" s="2">
        <v>94.220872000000043</v>
      </c>
      <c r="J2621" s="19" t="s">
        <v>54</v>
      </c>
      <c r="K2621" s="19" t="s">
        <v>50</v>
      </c>
      <c r="L2621" s="19" t="s">
        <v>47</v>
      </c>
    </row>
    <row r="2622" spans="1:12" ht="13.5" x14ac:dyDescent="0.25">
      <c r="A2622" s="3">
        <v>45825</v>
      </c>
      <c r="B2622" s="2">
        <v>101.7717</v>
      </c>
      <c r="C2622" s="2">
        <v>45.077619432092952</v>
      </c>
      <c r="D2622" s="2">
        <v>0.57028092635191285</v>
      </c>
      <c r="E2622" s="2">
        <v>2.7937502294379485E-25</v>
      </c>
      <c r="F2622" s="2">
        <v>103.2132</v>
      </c>
      <c r="G2622" s="2">
        <v>103.671145</v>
      </c>
      <c r="H2622" s="2">
        <v>103.14954200000003</v>
      </c>
      <c r="I2622" s="2">
        <v>94.379630500000033</v>
      </c>
      <c r="J2622" s="19" t="s">
        <v>54</v>
      </c>
      <c r="K2622" s="19" t="s">
        <v>50</v>
      </c>
      <c r="L2622" s="19" t="s">
        <v>47</v>
      </c>
    </row>
    <row r="2623" spans="1:12" ht="13.5" x14ac:dyDescent="0.25">
      <c r="A2623" s="3">
        <v>45826</v>
      </c>
      <c r="B2623" s="2">
        <v>103.6296</v>
      </c>
      <c r="C2623" s="2">
        <v>50.873855340825081</v>
      </c>
      <c r="D2623" s="2">
        <v>0.36622889905777356</v>
      </c>
      <c r="E2623" s="2">
        <v>2.2350001835503587E-25</v>
      </c>
      <c r="F2623" s="2">
        <v>102.86030000000001</v>
      </c>
      <c r="G2623" s="2">
        <v>103.56611500000001</v>
      </c>
      <c r="H2623" s="2">
        <v>102.96413000000003</v>
      </c>
      <c r="I2623" s="2">
        <v>94.529940000000039</v>
      </c>
      <c r="J2623" s="19" t="s">
        <v>54</v>
      </c>
      <c r="K2623" s="19" t="s">
        <v>50</v>
      </c>
      <c r="L2623" s="19" t="s">
        <v>47</v>
      </c>
    </row>
    <row r="2624" spans="1:12" ht="13.5" x14ac:dyDescent="0.25">
      <c r="A2624" s="3">
        <v>45827</v>
      </c>
      <c r="B2624" s="2">
        <v>104.46980000000001</v>
      </c>
      <c r="C2624" s="2">
        <v>53.275382384956451</v>
      </c>
      <c r="D2624" s="2">
        <v>-0.22689082487987378</v>
      </c>
      <c r="E2624" s="2">
        <v>1.7880001468402871E-25</v>
      </c>
      <c r="F2624" s="2">
        <v>102.68289999999999</v>
      </c>
      <c r="G2624" s="2">
        <v>103.47835500000001</v>
      </c>
      <c r="H2624" s="2">
        <v>102.93089400000001</v>
      </c>
      <c r="I2624" s="2">
        <v>94.690519000000037</v>
      </c>
      <c r="J2624" s="19" t="s">
        <v>54</v>
      </c>
      <c r="K2624" s="19" t="s">
        <v>50</v>
      </c>
      <c r="L2624" s="19" t="s">
        <v>47</v>
      </c>
    </row>
    <row r="2625" spans="1:12" ht="13.5" x14ac:dyDescent="0.25">
      <c r="A2625" s="3">
        <v>45828</v>
      </c>
      <c r="B2625" s="2">
        <v>103.6296</v>
      </c>
      <c r="C2625" s="2">
        <v>50.61095426613155</v>
      </c>
      <c r="D2625" s="2">
        <v>-0.64751635417712805</v>
      </c>
      <c r="E2625" s="2">
        <v>1.4304001174722297E-25</v>
      </c>
      <c r="F2625" s="2">
        <v>103.05448000000001</v>
      </c>
      <c r="G2625" s="2">
        <v>103.35698500000001</v>
      </c>
      <c r="H2625" s="2">
        <v>102.82819800000001</v>
      </c>
      <c r="I2625" s="2">
        <v>94.867436000000041</v>
      </c>
      <c r="J2625" s="19" t="s">
        <v>48</v>
      </c>
      <c r="K2625" s="19" t="s">
        <v>50</v>
      </c>
      <c r="L2625" s="19" t="s">
        <v>51</v>
      </c>
    </row>
    <row r="2626" spans="1:12" ht="13.5" x14ac:dyDescent="0.25">
      <c r="A2626" s="3">
        <v>45831</v>
      </c>
      <c r="B2626" s="2">
        <v>102.696</v>
      </c>
      <c r="C2626" s="2">
        <v>47.75308898882831</v>
      </c>
      <c r="D2626" s="2">
        <v>-0.62108773634248848</v>
      </c>
      <c r="E2626" s="2">
        <v>1.1443200939777838E-25</v>
      </c>
      <c r="F2626" s="2">
        <v>103.23934</v>
      </c>
      <c r="G2626" s="2">
        <v>103.21694500000001</v>
      </c>
      <c r="H2626" s="2">
        <v>102.83734799999998</v>
      </c>
      <c r="I2626" s="2">
        <v>95.029882500000042</v>
      </c>
      <c r="J2626" s="19" t="s">
        <v>48</v>
      </c>
      <c r="K2626" s="19" t="s">
        <v>50</v>
      </c>
      <c r="L2626" s="19" t="s">
        <v>51</v>
      </c>
    </row>
    <row r="2627" spans="1:12" ht="13.5" x14ac:dyDescent="0.25">
      <c r="A2627" s="3">
        <v>45832</v>
      </c>
      <c r="B2627" s="2">
        <v>101.98650000000001</v>
      </c>
      <c r="C2627" s="2">
        <v>45.643710985930404</v>
      </c>
      <c r="D2627" s="2">
        <v>-0.39828767694106659</v>
      </c>
      <c r="E2627" s="2">
        <v>9.1545607518222707E-26</v>
      </c>
      <c r="F2627" s="2">
        <v>103.28229999999999</v>
      </c>
      <c r="G2627" s="2">
        <v>103.06477000000002</v>
      </c>
      <c r="H2627" s="2">
        <v>102.94732600000002</v>
      </c>
      <c r="I2627" s="2">
        <v>95.183646500000009</v>
      </c>
      <c r="J2627" s="19" t="s">
        <v>54</v>
      </c>
      <c r="K2627" s="19" t="s">
        <v>50</v>
      </c>
      <c r="L2627" s="19" t="s">
        <v>55</v>
      </c>
    </row>
    <row r="2628" spans="1:12" ht="13.5" x14ac:dyDescent="0.25">
      <c r="A2628" s="3">
        <v>45833</v>
      </c>
      <c r="B2628" s="2">
        <v>102.696</v>
      </c>
      <c r="C2628" s="2">
        <v>48.112046372749994</v>
      </c>
      <c r="D2628" s="2">
        <v>3.3070063922622239E-2</v>
      </c>
      <c r="E2628" s="2">
        <v>7.323648601457817E-26</v>
      </c>
      <c r="F2628" s="2">
        <v>103.09558</v>
      </c>
      <c r="G2628" s="2">
        <v>102.97141000000002</v>
      </c>
      <c r="H2628" s="2">
        <v>102.959462</v>
      </c>
      <c r="I2628" s="2">
        <v>95.336290000000005</v>
      </c>
      <c r="J2628" s="19" t="s">
        <v>54</v>
      </c>
      <c r="K2628" s="19" t="s">
        <v>50</v>
      </c>
      <c r="L2628" s="19" t="s">
        <v>47</v>
      </c>
    </row>
    <row r="2629" spans="1:12" ht="13.5" x14ac:dyDescent="0.25">
      <c r="A2629" s="3">
        <v>45835</v>
      </c>
      <c r="B2629" s="2">
        <v>103.6296</v>
      </c>
      <c r="C2629" s="2">
        <v>51.249155594424685</v>
      </c>
      <c r="D2629" s="2">
        <v>0.3265051023323764</v>
      </c>
      <c r="E2629" s="2">
        <v>5.8589188811662534E-26</v>
      </c>
      <c r="F2629" s="2">
        <v>102.92753999999999</v>
      </c>
      <c r="G2629" s="2">
        <v>102.92473</v>
      </c>
      <c r="H2629" s="2">
        <v>102.96413000000001</v>
      </c>
      <c r="I2629" s="2">
        <v>95.493601500000025</v>
      </c>
      <c r="J2629" s="19" t="s">
        <v>48</v>
      </c>
      <c r="K2629" s="19" t="s">
        <v>50</v>
      </c>
      <c r="L2629" s="19" t="s">
        <v>53</v>
      </c>
    </row>
    <row r="2630" spans="1:12" ht="13.5" x14ac:dyDescent="0.25">
      <c r="A2630" s="3">
        <v>45838</v>
      </c>
      <c r="B2630" s="2">
        <v>104.08710000000001</v>
      </c>
      <c r="C2630" s="2">
        <v>52.75652558281616</v>
      </c>
      <c r="D2630" s="2">
        <v>-1.3076051076893691E-2</v>
      </c>
      <c r="E2630" s="2">
        <v>4.6871351049330027E-26</v>
      </c>
      <c r="F2630" s="2">
        <v>103.01903999999999</v>
      </c>
      <c r="G2630" s="2">
        <v>102.85471</v>
      </c>
      <c r="H2630" s="2">
        <v>102.99400600000001</v>
      </c>
      <c r="I2630" s="2">
        <v>95.653434000000019</v>
      </c>
      <c r="J2630" s="19" t="s">
        <v>48</v>
      </c>
      <c r="K2630" s="19" t="s">
        <v>50</v>
      </c>
      <c r="L2630" s="19" t="s">
        <v>51</v>
      </c>
    </row>
    <row r="2631" spans="1:12" ht="13.5" x14ac:dyDescent="0.25">
      <c r="A2631" s="3">
        <v>45839</v>
      </c>
      <c r="B2631" s="2">
        <v>107.0839</v>
      </c>
      <c r="C2631" s="2">
        <v>61.215972553089919</v>
      </c>
      <c r="D2631" s="2">
        <v>-0.52735215644223388</v>
      </c>
      <c r="E2631" s="2">
        <v>3.7497080839464023E-26</v>
      </c>
      <c r="F2631" s="2">
        <v>103.89662000000001</v>
      </c>
      <c r="G2631" s="2">
        <v>103.05076499999998</v>
      </c>
      <c r="H2631" s="2">
        <v>103.14338199999999</v>
      </c>
      <c r="I2631" s="2">
        <v>95.828017000000031</v>
      </c>
      <c r="J2631" s="19" t="s">
        <v>48</v>
      </c>
      <c r="K2631" s="19" t="s">
        <v>50</v>
      </c>
      <c r="L2631" s="19" t="s">
        <v>51</v>
      </c>
    </row>
    <row r="2632" spans="1:12" ht="13.5" x14ac:dyDescent="0.25">
      <c r="A2632" s="3">
        <v>45840</v>
      </c>
      <c r="B2632" s="2">
        <v>107.35469999999999</v>
      </c>
      <c r="C2632" s="2">
        <v>61.88021431459368</v>
      </c>
      <c r="D2632" s="2">
        <v>-1.0048624708288543</v>
      </c>
      <c r="E2632" s="2">
        <v>2.9997664671571221E-26</v>
      </c>
      <c r="F2632" s="2">
        <v>104.97026000000001</v>
      </c>
      <c r="G2632" s="2">
        <v>103.35372</v>
      </c>
      <c r="H2632" s="2">
        <v>103.34858799999998</v>
      </c>
      <c r="I2632" s="2">
        <v>96.004001000000031</v>
      </c>
      <c r="J2632" s="19" t="s">
        <v>48</v>
      </c>
      <c r="K2632" s="19" t="s">
        <v>49</v>
      </c>
      <c r="L2632" s="19" t="s">
        <v>51</v>
      </c>
    </row>
    <row r="2633" spans="1:12" ht="13.5" x14ac:dyDescent="0.25">
      <c r="A2633" s="3">
        <v>45841</v>
      </c>
      <c r="B2633" s="2">
        <v>107.2706</v>
      </c>
      <c r="C2633" s="2">
        <v>61.527781332093213</v>
      </c>
      <c r="D2633" s="2">
        <v>-1.1390923471052048</v>
      </c>
      <c r="E2633" s="2">
        <v>2.3998131737256976E-26</v>
      </c>
      <c r="F2633" s="2">
        <v>105.88517999999999</v>
      </c>
      <c r="G2633" s="2">
        <v>103.58244999999999</v>
      </c>
      <c r="H2633" s="2">
        <v>103.51682199999998</v>
      </c>
      <c r="I2633" s="2">
        <v>96.179984500000046</v>
      </c>
      <c r="J2633" s="19" t="s">
        <v>48</v>
      </c>
      <c r="K2633" s="19" t="s">
        <v>50</v>
      </c>
      <c r="L2633" s="19" t="s">
        <v>51</v>
      </c>
    </row>
    <row r="2634" spans="1:12" ht="13.5" x14ac:dyDescent="0.25">
      <c r="A2634" s="3">
        <v>45842</v>
      </c>
      <c r="B2634" s="2">
        <v>108.1109</v>
      </c>
      <c r="C2634" s="2">
        <v>63.749368526276925</v>
      </c>
      <c r="D2634" s="2">
        <v>-1.2057528786937581</v>
      </c>
      <c r="E2634" s="2">
        <v>1.9198505389805581E-26</v>
      </c>
      <c r="F2634" s="2">
        <v>106.78144</v>
      </c>
      <c r="G2634" s="2">
        <v>103.96896</v>
      </c>
      <c r="H2634" s="2">
        <v>103.59729799999997</v>
      </c>
      <c r="I2634" s="2">
        <v>96.358769000000024</v>
      </c>
      <c r="J2634" s="19" t="s">
        <v>48</v>
      </c>
      <c r="K2634" s="19" t="s">
        <v>50</v>
      </c>
      <c r="L2634" s="19" t="s">
        <v>51</v>
      </c>
    </row>
    <row r="2635" spans="1:12" ht="13.5" x14ac:dyDescent="0.25">
      <c r="A2635" s="3">
        <v>45845</v>
      </c>
      <c r="B2635" s="2">
        <v>108.2976</v>
      </c>
      <c r="C2635" s="2">
        <v>64.243413876544224</v>
      </c>
      <c r="D2635" s="2">
        <v>-1.4288242025458118</v>
      </c>
      <c r="E2635" s="2">
        <v>1.5358804311844466E-26</v>
      </c>
      <c r="F2635" s="2">
        <v>107.62354000000001</v>
      </c>
      <c r="G2635" s="2">
        <v>104.356405</v>
      </c>
      <c r="H2635" s="2">
        <v>103.68150799999995</v>
      </c>
      <c r="I2635" s="2">
        <v>96.536153000000027</v>
      </c>
      <c r="J2635" s="19" t="s">
        <v>48</v>
      </c>
      <c r="K2635" s="19" t="s">
        <v>50</v>
      </c>
      <c r="L2635" s="19" t="s">
        <v>51</v>
      </c>
    </row>
    <row r="2636" spans="1:12" ht="13.5" x14ac:dyDescent="0.25">
      <c r="A2636" s="3">
        <v>45846</v>
      </c>
      <c r="B2636" s="2">
        <v>107.8215</v>
      </c>
      <c r="C2636" s="2">
        <v>61.925695419334396</v>
      </c>
      <c r="D2636" s="2">
        <v>-1.7488729696373611</v>
      </c>
      <c r="E2636" s="2">
        <v>1.2287043449475573E-26</v>
      </c>
      <c r="F2636" s="2">
        <v>107.77105999999999</v>
      </c>
      <c r="G2636" s="2">
        <v>104.61781499999999</v>
      </c>
      <c r="H2636" s="2">
        <v>103.68318999999998</v>
      </c>
      <c r="I2636" s="2">
        <v>96.71349050000002</v>
      </c>
      <c r="J2636" s="19" t="s">
        <v>54</v>
      </c>
      <c r="K2636" s="19" t="s">
        <v>50</v>
      </c>
      <c r="L2636" s="19" t="s">
        <v>55</v>
      </c>
    </row>
    <row r="2637" spans="1:12" ht="13.5" x14ac:dyDescent="0.25">
      <c r="A2637" s="3">
        <v>45847</v>
      </c>
      <c r="B2637" s="2">
        <v>109.4</v>
      </c>
      <c r="C2637" s="2">
        <v>66.270524921241815</v>
      </c>
      <c r="D2637" s="2">
        <v>-2.2641832803827526</v>
      </c>
      <c r="E2637" s="2">
        <v>9.8296347595804595E-27</v>
      </c>
      <c r="F2637" s="2">
        <v>108.18012000000002</v>
      </c>
      <c r="G2637" s="2">
        <v>104.91147000000001</v>
      </c>
      <c r="H2637" s="2">
        <v>103.71737399999996</v>
      </c>
      <c r="I2637" s="2">
        <v>96.901054500000043</v>
      </c>
      <c r="J2637" s="19" t="s">
        <v>54</v>
      </c>
      <c r="K2637" s="19" t="s">
        <v>52</v>
      </c>
      <c r="L2637" s="19" t="s">
        <v>47</v>
      </c>
    </row>
    <row r="2638" spans="1:12" ht="13.5" x14ac:dyDescent="0.25">
      <c r="A2638" s="3">
        <v>45848</v>
      </c>
      <c r="B2638" s="2">
        <v>109.39</v>
      </c>
      <c r="C2638" s="2">
        <v>66.218970812571371</v>
      </c>
      <c r="D2638" s="2">
        <v>-2.6167035149509843</v>
      </c>
      <c r="E2638" s="2">
        <v>7.8637078076643687E-27</v>
      </c>
      <c r="F2638" s="2">
        <v>108.604</v>
      </c>
      <c r="G2638" s="2">
        <v>105.111265</v>
      </c>
      <c r="H2638" s="2">
        <v>103.79897199999996</v>
      </c>
      <c r="I2638" s="2">
        <v>97.086234500000046</v>
      </c>
      <c r="J2638" s="19" t="s">
        <v>54</v>
      </c>
      <c r="K2638" s="19" t="s">
        <v>50</v>
      </c>
      <c r="L2638" s="19" t="s">
        <v>47</v>
      </c>
    </row>
    <row r="2639" spans="1:12" ht="13.5" x14ac:dyDescent="0.25">
      <c r="A2639" s="3">
        <v>45849</v>
      </c>
      <c r="B2639" s="2">
        <v>109</v>
      </c>
      <c r="C2639" s="2">
        <v>64.123837475989461</v>
      </c>
      <c r="D2639" s="2">
        <v>-2.766839841009272</v>
      </c>
      <c r="E2639" s="2">
        <v>6.2909662461314956E-27</v>
      </c>
      <c r="F2639" s="2">
        <v>108.78182</v>
      </c>
      <c r="G2639" s="2">
        <v>105.29342500000003</v>
      </c>
      <c r="H2639" s="2">
        <v>103.88770799999995</v>
      </c>
      <c r="I2639" s="2">
        <v>97.269931500000055</v>
      </c>
      <c r="J2639" s="19" t="s">
        <v>54</v>
      </c>
      <c r="K2639" s="19" t="s">
        <v>52</v>
      </c>
      <c r="L2639" s="19" t="s">
        <v>47</v>
      </c>
    </row>
    <row r="2640" spans="1:12" ht="13.5" x14ac:dyDescent="0.25">
      <c r="A2640" s="3">
        <v>45852</v>
      </c>
      <c r="B2640" s="2">
        <v>109</v>
      </c>
      <c r="C2640" s="2">
        <v>64.123837475989461</v>
      </c>
      <c r="D2640" s="2">
        <v>-2.8437536025534058</v>
      </c>
      <c r="E2640" s="2">
        <v>5.0327729969051969E-27</v>
      </c>
      <c r="F2640" s="2">
        <v>108.92229999999999</v>
      </c>
      <c r="G2640" s="2">
        <v>105.65484000000001</v>
      </c>
      <c r="H2640" s="2">
        <v>104.01378799999996</v>
      </c>
      <c r="I2640" s="2">
        <v>97.45362850000005</v>
      </c>
      <c r="J2640" s="19" t="s">
        <v>54</v>
      </c>
      <c r="K2640" s="19" t="s">
        <v>52</v>
      </c>
      <c r="L2640" s="19" t="s">
        <v>47</v>
      </c>
    </row>
    <row r="2641" spans="1:12" ht="13.5" x14ac:dyDescent="0.25">
      <c r="A2641" s="3">
        <v>45853</v>
      </c>
      <c r="B2641" s="2">
        <v>109</v>
      </c>
      <c r="C2641" s="2">
        <v>64.123837475989461</v>
      </c>
      <c r="D2641" s="2">
        <v>-2.4665475342184351</v>
      </c>
      <c r="E2641" s="2">
        <v>4.0262183975241581E-27</v>
      </c>
      <c r="F2641" s="2">
        <v>109.15799999999999</v>
      </c>
      <c r="G2641" s="2">
        <v>106.016255</v>
      </c>
      <c r="H2641" s="2">
        <v>104.17795799999996</v>
      </c>
      <c r="I2641" s="2">
        <v>97.63919250000005</v>
      </c>
      <c r="J2641" s="19" t="s">
        <v>54</v>
      </c>
      <c r="K2641" s="19" t="s">
        <v>50</v>
      </c>
      <c r="L2641" s="19" t="s">
        <v>47</v>
      </c>
    </row>
    <row r="2642" spans="1:12" ht="13.5" x14ac:dyDescent="0.25">
      <c r="A2642" s="3">
        <v>45854</v>
      </c>
      <c r="B2642" s="2">
        <v>108</v>
      </c>
      <c r="C2642" s="2">
        <v>58.224238385154543</v>
      </c>
      <c r="D2642" s="2">
        <v>-2.0490071953894073</v>
      </c>
      <c r="E2642" s="2">
        <v>3.2209747180193265E-27</v>
      </c>
      <c r="F2642" s="2">
        <v>108.878</v>
      </c>
      <c r="G2642" s="2">
        <v>106.32767000000001</v>
      </c>
      <c r="H2642" s="2">
        <v>104.34005399999998</v>
      </c>
      <c r="I2642" s="2">
        <v>97.819756500000054</v>
      </c>
      <c r="J2642" s="19" t="s">
        <v>54</v>
      </c>
      <c r="K2642" s="19" t="s">
        <v>50</v>
      </c>
      <c r="L2642" s="19" t="s">
        <v>47</v>
      </c>
    </row>
    <row r="2643" spans="1:12" ht="13.5" x14ac:dyDescent="0.25">
      <c r="A2643" s="3">
        <v>45855</v>
      </c>
      <c r="B2643" s="2">
        <v>107.7</v>
      </c>
      <c r="C2643" s="2">
        <v>56.54353193733543</v>
      </c>
      <c r="D2643" s="2">
        <v>-1.6965940274134965</v>
      </c>
      <c r="E2643" s="2">
        <v>2.5767797744154614E-27</v>
      </c>
      <c r="F2643" s="2">
        <v>108.54</v>
      </c>
      <c r="G2643" s="2">
        <v>106.53119</v>
      </c>
      <c r="H2643" s="2">
        <v>104.50921999999997</v>
      </c>
      <c r="I2643" s="2">
        <v>97.998820500000051</v>
      </c>
      <c r="J2643" s="19" t="s">
        <v>54</v>
      </c>
      <c r="K2643" s="19" t="s">
        <v>50</v>
      </c>
      <c r="L2643" s="19" t="s">
        <v>47</v>
      </c>
    </row>
    <row r="2644" spans="1:12" ht="13.5" x14ac:dyDescent="0.25">
      <c r="A2644" s="3">
        <v>45856</v>
      </c>
      <c r="B2644" s="2">
        <v>107.39</v>
      </c>
      <c r="C2644" s="2">
        <v>54.783726156054485</v>
      </c>
      <c r="D2644" s="2">
        <v>-1.253806000909151</v>
      </c>
      <c r="E2644" s="2">
        <v>2.0614238195323694E-27</v>
      </c>
      <c r="F2644" s="2">
        <v>108.218</v>
      </c>
      <c r="G2644" s="2">
        <v>106.67720000000001</v>
      </c>
      <c r="H2644" s="2">
        <v>104.62363999999998</v>
      </c>
      <c r="I2644" s="2">
        <v>98.155328500000039</v>
      </c>
      <c r="J2644" s="19" t="s">
        <v>54</v>
      </c>
      <c r="K2644" s="19" t="s">
        <v>50</v>
      </c>
      <c r="L2644" s="19" t="s">
        <v>47</v>
      </c>
    </row>
    <row r="2645" spans="1:12" ht="13.5" x14ac:dyDescent="0.25">
      <c r="A2645" s="3">
        <v>45859</v>
      </c>
      <c r="B2645" s="2">
        <v>107</v>
      </c>
      <c r="C2645" s="2">
        <v>52.567144228498435</v>
      </c>
      <c r="D2645" s="2">
        <v>-0.82677656702786351</v>
      </c>
      <c r="E2645" s="2">
        <v>1.6491390556258957E-27</v>
      </c>
      <c r="F2645" s="2">
        <v>107.81799999999998</v>
      </c>
      <c r="G2645" s="2">
        <v>106.84572000000003</v>
      </c>
      <c r="H2645" s="2">
        <v>104.76386799999999</v>
      </c>
      <c r="I2645" s="2">
        <v>98.304751500000037</v>
      </c>
      <c r="J2645" s="19" t="s">
        <v>54</v>
      </c>
      <c r="K2645" s="19" t="s">
        <v>50</v>
      </c>
      <c r="L2645" s="19" t="s">
        <v>47</v>
      </c>
    </row>
    <row r="2646" spans="1:12" ht="13.5" x14ac:dyDescent="0.25">
      <c r="A2646" s="3">
        <v>45860</v>
      </c>
      <c r="B2646" s="2">
        <v>113.42</v>
      </c>
      <c r="C2646" s="2">
        <v>72.379041567644293</v>
      </c>
      <c r="D2646" s="2">
        <v>-1.0168016365849297</v>
      </c>
      <c r="E2646" s="2">
        <v>1.3193112445007166E-27</v>
      </c>
      <c r="F2646" s="2">
        <v>108.702</v>
      </c>
      <c r="G2646" s="2">
        <v>107.38192000000001</v>
      </c>
      <c r="H2646" s="2">
        <v>104.98805799999998</v>
      </c>
      <c r="I2646" s="2">
        <v>98.481606500000012</v>
      </c>
      <c r="J2646" s="19" t="s">
        <v>48</v>
      </c>
      <c r="K2646" s="19" t="s">
        <v>50</v>
      </c>
      <c r="L2646" s="19" t="s">
        <v>51</v>
      </c>
    </row>
    <row r="2647" spans="1:12" ht="13.5" x14ac:dyDescent="0.25">
      <c r="A2647" s="3">
        <v>45861</v>
      </c>
      <c r="B2647" s="2">
        <v>114.97</v>
      </c>
      <c r="C2647" s="2">
        <v>75.084819707212716</v>
      </c>
      <c r="D2647" s="2">
        <v>-1.0898634245674259</v>
      </c>
      <c r="E2647" s="2">
        <v>1.0554489956005734E-27</v>
      </c>
      <c r="F2647" s="2">
        <v>110.096</v>
      </c>
      <c r="G2647" s="2">
        <v>108.03109500000002</v>
      </c>
      <c r="H2647" s="2">
        <v>105.25818600000001</v>
      </c>
      <c r="I2647" s="2">
        <v>98.669012500000022</v>
      </c>
      <c r="J2647" s="19" t="s">
        <v>48</v>
      </c>
      <c r="K2647" s="19" t="s">
        <v>49</v>
      </c>
      <c r="L2647" s="19" t="s">
        <v>51</v>
      </c>
    </row>
    <row r="2648" spans="1:12" ht="13.5" x14ac:dyDescent="0.25">
      <c r="A2648" s="3">
        <v>45862</v>
      </c>
      <c r="B2648" s="2">
        <v>114.75</v>
      </c>
      <c r="C2648" s="2">
        <v>73.977108731028309</v>
      </c>
      <c r="D2648" s="2">
        <v>-1.1834034188606353</v>
      </c>
      <c r="E2648" s="2">
        <v>8.4435919648045868E-28</v>
      </c>
      <c r="F2648" s="2">
        <v>111.506</v>
      </c>
      <c r="G2648" s="2">
        <v>108.63379500000001</v>
      </c>
      <c r="H2648" s="2">
        <v>105.53661</v>
      </c>
      <c r="I2648" s="2">
        <v>98.866988500000019</v>
      </c>
      <c r="J2648" s="19" t="s">
        <v>48</v>
      </c>
      <c r="K2648" s="19" t="s">
        <v>49</v>
      </c>
      <c r="L2648" s="19" t="s">
        <v>51</v>
      </c>
    </row>
    <row r="2649" spans="1:12" ht="13.5" x14ac:dyDescent="0.25">
      <c r="A2649" s="3">
        <v>45866</v>
      </c>
      <c r="B2649" s="2">
        <v>114.03</v>
      </c>
      <c r="C2649" s="2">
        <v>70.320721898521271</v>
      </c>
      <c r="D2649" s="2">
        <v>-1.3109529480776843</v>
      </c>
      <c r="E2649" s="2">
        <v>6.7548735718436698E-28</v>
      </c>
      <c r="F2649" s="2">
        <v>112.83399999999999</v>
      </c>
      <c r="G2649" s="2">
        <v>109.15381500000001</v>
      </c>
      <c r="H2649" s="2">
        <v>105.79129799999998</v>
      </c>
      <c r="I2649" s="2">
        <v>99.056229500000029</v>
      </c>
      <c r="J2649" s="19" t="s">
        <v>48</v>
      </c>
      <c r="K2649" s="19" t="s">
        <v>49</v>
      </c>
      <c r="L2649" s="19" t="s">
        <v>51</v>
      </c>
    </row>
    <row r="2650" spans="1:12" ht="13.5" x14ac:dyDescent="0.25">
      <c r="A2650" s="3">
        <v>45867</v>
      </c>
      <c r="B2650" s="2">
        <v>113</v>
      </c>
      <c r="C2650" s="2">
        <v>65.34499512759497</v>
      </c>
      <c r="D2650" s="2">
        <v>-1.3769709217027071</v>
      </c>
      <c r="E2650" s="2">
        <v>5.403898857474936E-28</v>
      </c>
      <c r="F2650" s="2">
        <v>114.03399999999999</v>
      </c>
      <c r="G2650" s="2">
        <v>109.59946000000002</v>
      </c>
      <c r="H2650" s="2">
        <v>106.01604999999999</v>
      </c>
      <c r="I2650" s="2">
        <v>99.240320500000038</v>
      </c>
      <c r="J2650" s="19" t="s">
        <v>48</v>
      </c>
      <c r="K2650" s="19" t="s">
        <v>49</v>
      </c>
      <c r="L2650" s="19" t="s">
        <v>51</v>
      </c>
    </row>
    <row r="2651" spans="1:12" ht="13.5" x14ac:dyDescent="0.25">
      <c r="A2651" s="3">
        <v>45868</v>
      </c>
      <c r="B2651" s="2">
        <v>113</v>
      </c>
      <c r="C2651" s="2">
        <v>65.34499512759497</v>
      </c>
      <c r="D2651" s="2">
        <v>-1.4585864745804002</v>
      </c>
      <c r="E2651" s="2">
        <v>4.3231190859799488E-28</v>
      </c>
      <c r="F2651" s="2">
        <v>113.95</v>
      </c>
      <c r="G2651" s="2">
        <v>109.89526500000002</v>
      </c>
      <c r="H2651" s="2">
        <v>106.22212999999999</v>
      </c>
      <c r="I2651" s="2">
        <v>99.421611000000013</v>
      </c>
      <c r="J2651" s="19" t="s">
        <v>48</v>
      </c>
      <c r="K2651" s="19" t="s">
        <v>50</v>
      </c>
      <c r="L2651" s="19" t="s">
        <v>53</v>
      </c>
    </row>
    <row r="2652" spans="1:12" ht="13.5" x14ac:dyDescent="0.25">
      <c r="A2652" s="3">
        <v>45869</v>
      </c>
      <c r="B2652" s="2">
        <v>114.5</v>
      </c>
      <c r="C2652" s="2">
        <v>69.04443018282106</v>
      </c>
      <c r="D2652" s="2">
        <v>-1.8164495262699774</v>
      </c>
      <c r="E2652" s="2">
        <v>3.4584952687839594E-28</v>
      </c>
      <c r="F2652" s="2">
        <v>113.85599999999999</v>
      </c>
      <c r="G2652" s="2">
        <v>110.25253000000002</v>
      </c>
      <c r="H2652" s="2">
        <v>106.39472600000001</v>
      </c>
      <c r="I2652" s="2">
        <v>99.606713500000012</v>
      </c>
      <c r="J2652" s="19" t="s">
        <v>54</v>
      </c>
      <c r="K2652" s="19" t="s">
        <v>50</v>
      </c>
      <c r="L2652" s="19" t="s">
        <v>47</v>
      </c>
    </row>
    <row r="2653" spans="1:12" ht="13.5" x14ac:dyDescent="0.25">
      <c r="A2653" s="3">
        <v>45870</v>
      </c>
      <c r="B2653" s="2">
        <v>115.37</v>
      </c>
      <c r="C2653" s="2">
        <v>70.979459782931656</v>
      </c>
      <c r="D2653" s="2">
        <v>-2.2607986462402181</v>
      </c>
      <c r="E2653" s="2">
        <v>2.7667962150271676E-28</v>
      </c>
      <c r="F2653" s="2">
        <v>113.97999999999999</v>
      </c>
      <c r="G2653" s="2">
        <v>110.6575</v>
      </c>
      <c r="H2653" s="2">
        <v>106.58752200000001</v>
      </c>
      <c r="I2653" s="2">
        <v>99.796633</v>
      </c>
      <c r="J2653" s="19" t="s">
        <v>54</v>
      </c>
      <c r="K2653" s="19" t="s">
        <v>50</v>
      </c>
      <c r="L2653" s="19" t="s">
        <v>55</v>
      </c>
    </row>
    <row r="2654" spans="1:12" ht="13.5" x14ac:dyDescent="0.25">
      <c r="A2654" s="3">
        <v>45873</v>
      </c>
      <c r="B2654" s="2">
        <v>115.37</v>
      </c>
      <c r="C2654" s="2">
        <v>70.979459782931656</v>
      </c>
      <c r="D2654" s="2">
        <v>-2.7182710491087647</v>
      </c>
      <c r="E2654" s="2">
        <v>2.2134369720217342E-28</v>
      </c>
      <c r="F2654" s="2">
        <v>114.248</v>
      </c>
      <c r="G2654" s="2">
        <v>111.020455</v>
      </c>
      <c r="H2654" s="2">
        <v>106.770422</v>
      </c>
      <c r="I2654" s="2">
        <v>99.995374999999981</v>
      </c>
      <c r="J2654" s="19" t="s">
        <v>48</v>
      </c>
      <c r="K2654" s="19" t="s">
        <v>50</v>
      </c>
      <c r="L2654" s="19" t="s">
        <v>51</v>
      </c>
    </row>
    <row r="2655" spans="1:12" ht="13.5" x14ac:dyDescent="0.25">
      <c r="A2655" s="3">
        <v>45874</v>
      </c>
      <c r="B2655" s="2">
        <v>114.9</v>
      </c>
      <c r="C2655" s="2">
        <v>68.304329043872514</v>
      </c>
      <c r="D2655" s="2">
        <v>-3.161837506636985</v>
      </c>
      <c r="E2655" s="2">
        <v>1.7707495776173874E-28</v>
      </c>
      <c r="F2655" s="2">
        <v>114.628</v>
      </c>
      <c r="G2655" s="2">
        <v>111.35057500000001</v>
      </c>
      <c r="H2655" s="2">
        <v>106.947282</v>
      </c>
      <c r="I2655" s="2">
        <v>100.18243099999999</v>
      </c>
      <c r="J2655" s="19" t="s">
        <v>48</v>
      </c>
      <c r="K2655" s="19" t="s">
        <v>50</v>
      </c>
      <c r="L2655" s="19" t="s">
        <v>51</v>
      </c>
    </row>
    <row r="2656" spans="1:12" ht="13.5" x14ac:dyDescent="0.25">
      <c r="A2656" s="3">
        <v>45875</v>
      </c>
      <c r="B2656" s="2">
        <v>114</v>
      </c>
      <c r="C2656" s="2">
        <v>63.378454975028518</v>
      </c>
      <c r="D2656" s="2">
        <v>-2.5089982638840524</v>
      </c>
      <c r="E2656" s="2">
        <v>1.4165996620939099E-28</v>
      </c>
      <c r="F2656" s="2">
        <v>114.828</v>
      </c>
      <c r="G2656" s="2">
        <v>111.65950000000001</v>
      </c>
      <c r="H2656" s="2">
        <v>107.117346</v>
      </c>
      <c r="I2656" s="2">
        <v>100.37245599999997</v>
      </c>
      <c r="J2656" s="19" t="s">
        <v>54</v>
      </c>
      <c r="K2656" s="19" t="s">
        <v>50</v>
      </c>
      <c r="L2656" s="19" t="s">
        <v>55</v>
      </c>
    </row>
    <row r="2657" spans="1:12" ht="13.5" x14ac:dyDescent="0.25">
      <c r="A2657" s="3">
        <v>45876</v>
      </c>
      <c r="B2657" s="2">
        <v>113.55</v>
      </c>
      <c r="C2657" s="2">
        <v>61.009340252938003</v>
      </c>
      <c r="D2657" s="2">
        <v>-1.7037367686914706</v>
      </c>
      <c r="E2657" s="2">
        <v>1.1332797296751281E-28</v>
      </c>
      <c r="F2657" s="2">
        <v>114.63799999999999</v>
      </c>
      <c r="G2657" s="2">
        <v>111.867</v>
      </c>
      <c r="H2657" s="2">
        <v>107.28774599999998</v>
      </c>
      <c r="I2657" s="2">
        <v>100.56023099999997</v>
      </c>
      <c r="J2657" s="19" t="s">
        <v>54</v>
      </c>
      <c r="K2657" s="19" t="s">
        <v>50</v>
      </c>
      <c r="L2657" s="19" t="s">
        <v>47</v>
      </c>
    </row>
    <row r="2658" spans="1:12" ht="13.5" x14ac:dyDescent="0.25">
      <c r="A2658" s="3">
        <v>45877</v>
      </c>
      <c r="B2658" s="2">
        <v>114</v>
      </c>
      <c r="C2658" s="2">
        <v>62.518202315527709</v>
      </c>
      <c r="D2658" s="2">
        <v>-1.1044152352079237</v>
      </c>
      <c r="E2658" s="2">
        <v>9.0662378374010253E-29</v>
      </c>
      <c r="F2658" s="2">
        <v>114.36399999999999</v>
      </c>
      <c r="G2658" s="2">
        <v>112.09750000000001</v>
      </c>
      <c r="H2658" s="2">
        <v>107.47648199999999</v>
      </c>
      <c r="I2658" s="2">
        <v>100.7503025</v>
      </c>
      <c r="J2658" s="19" t="s">
        <v>54</v>
      </c>
      <c r="K2658" s="19" t="s">
        <v>50</v>
      </c>
      <c r="L2658" s="19" t="s">
        <v>47</v>
      </c>
    </row>
    <row r="2659" spans="1:12" ht="13.5" x14ac:dyDescent="0.25">
      <c r="A2659" s="3">
        <v>45880</v>
      </c>
      <c r="B2659" s="2">
        <v>115.27</v>
      </c>
      <c r="C2659" s="2">
        <v>66.462710046724027</v>
      </c>
      <c r="D2659" s="2">
        <v>-0.81857169489794046</v>
      </c>
      <c r="E2659" s="2">
        <v>7.2529902699208209E-29</v>
      </c>
      <c r="F2659" s="2">
        <v>114.34400000000001</v>
      </c>
      <c r="G2659" s="2">
        <v>112.41099999999999</v>
      </c>
      <c r="H2659" s="2">
        <v>107.690618</v>
      </c>
      <c r="I2659" s="2">
        <v>100.94854449999998</v>
      </c>
      <c r="J2659" s="19" t="s">
        <v>48</v>
      </c>
      <c r="K2659" s="19" t="s">
        <v>50</v>
      </c>
      <c r="L2659" s="19" t="s">
        <v>53</v>
      </c>
    </row>
    <row r="2660" spans="1:12" ht="13.5" x14ac:dyDescent="0.25">
      <c r="A2660" s="3">
        <v>45881</v>
      </c>
      <c r="B2660" s="2">
        <v>114</v>
      </c>
      <c r="C2660" s="2">
        <v>59.697053060698181</v>
      </c>
      <c r="D2660" s="2">
        <v>-0.66381026935708576</v>
      </c>
      <c r="E2660" s="2">
        <v>5.8023922159366574E-29</v>
      </c>
      <c r="F2660" s="2">
        <v>114.16399999999999</v>
      </c>
      <c r="G2660" s="2">
        <v>112.66099999999999</v>
      </c>
      <c r="H2660" s="2">
        <v>107.860868</v>
      </c>
      <c r="I2660" s="2">
        <v>101.13441499999999</v>
      </c>
      <c r="J2660" s="19" t="s">
        <v>48</v>
      </c>
      <c r="K2660" s="19" t="s">
        <v>50</v>
      </c>
      <c r="L2660" s="19" t="s">
        <v>53</v>
      </c>
    </row>
    <row r="2661" spans="1:12" ht="13.5" x14ac:dyDescent="0.25">
      <c r="A2661" s="3">
        <v>45883</v>
      </c>
      <c r="B2661" s="2">
        <v>114.89</v>
      </c>
      <c r="C2661" s="2">
        <v>62.572428430504296</v>
      </c>
      <c r="D2661" s="2">
        <v>-0.61231558815718756</v>
      </c>
      <c r="E2661" s="2">
        <v>4.6419137727493259E-29</v>
      </c>
      <c r="F2661" s="2">
        <v>114.34200000000001</v>
      </c>
      <c r="G2661" s="2">
        <v>112.9555</v>
      </c>
      <c r="H2661" s="2">
        <v>108.095412</v>
      </c>
      <c r="I2661" s="2">
        <v>101.32193449999998</v>
      </c>
      <c r="J2661" s="19" t="s">
        <v>48</v>
      </c>
      <c r="K2661" s="19" t="s">
        <v>50</v>
      </c>
      <c r="L2661" s="19" t="s">
        <v>51</v>
      </c>
    </row>
    <row r="2662" spans="1:12" ht="13.5" x14ac:dyDescent="0.25">
      <c r="A2662" s="3">
        <v>45884</v>
      </c>
      <c r="B2662" s="2">
        <v>114.48</v>
      </c>
      <c r="C2662" s="2">
        <v>60.433415457736665</v>
      </c>
      <c r="D2662" s="2">
        <v>-0.32539165743753529</v>
      </c>
      <c r="E2662" s="2">
        <v>3.7135310181994608E-29</v>
      </c>
      <c r="F2662" s="2">
        <v>114.52799999999999</v>
      </c>
      <c r="G2662" s="2">
        <v>113.27950000000001</v>
      </c>
      <c r="H2662" s="2">
        <v>108.3591</v>
      </c>
      <c r="I2662" s="2">
        <v>101.51155849999998</v>
      </c>
      <c r="J2662" s="19" t="s">
        <v>48</v>
      </c>
      <c r="K2662" s="19" t="s">
        <v>50</v>
      </c>
      <c r="L2662" s="19" t="s">
        <v>51</v>
      </c>
    </row>
    <row r="2663" spans="1:12" ht="13.5" x14ac:dyDescent="0.25">
      <c r="A2663" s="3">
        <v>45887</v>
      </c>
      <c r="B2663" s="2">
        <v>115</v>
      </c>
      <c r="C2663" s="2">
        <v>62.198414966663137</v>
      </c>
      <c r="D2663" s="2">
        <v>-1.3299834271123245E-3</v>
      </c>
      <c r="E2663" s="2">
        <v>2.970824814559569E-29</v>
      </c>
      <c r="F2663" s="2">
        <v>114.72799999999999</v>
      </c>
      <c r="G2663" s="2">
        <v>113.64449999999999</v>
      </c>
      <c r="H2663" s="2">
        <v>108.60518</v>
      </c>
      <c r="I2663" s="2">
        <v>101.71027099999999</v>
      </c>
      <c r="J2663" s="19" t="s">
        <v>48</v>
      </c>
      <c r="K2663" s="19" t="s">
        <v>50</v>
      </c>
      <c r="L2663" s="19" t="s">
        <v>51</v>
      </c>
    </row>
    <row r="2664" spans="1:12" ht="13.5" x14ac:dyDescent="0.25">
      <c r="A2664" s="3">
        <v>45888</v>
      </c>
      <c r="B2664" s="2">
        <v>114.99</v>
      </c>
      <c r="C2664" s="2">
        <v>62.141006539391618</v>
      </c>
      <c r="D2664" s="2">
        <v>0.25753691197623141</v>
      </c>
      <c r="E2664" s="2">
        <v>2.3766598516476552E-29</v>
      </c>
      <c r="F2664" s="2">
        <v>114.672</v>
      </c>
      <c r="G2664" s="2">
        <v>114.02449999999999</v>
      </c>
      <c r="H2664" s="2">
        <v>108.89736599999998</v>
      </c>
      <c r="I2664" s="2">
        <v>101.90893349999999</v>
      </c>
      <c r="J2664" s="19" t="s">
        <v>48</v>
      </c>
      <c r="K2664" s="19" t="s">
        <v>50</v>
      </c>
      <c r="L2664" s="19" t="s">
        <v>53</v>
      </c>
    </row>
    <row r="2665" spans="1:12" ht="13.5" x14ac:dyDescent="0.25">
      <c r="A2665" s="3">
        <v>45889</v>
      </c>
      <c r="B2665" s="2">
        <v>114.89</v>
      </c>
      <c r="C2665" s="2">
        <v>61.529411747790142</v>
      </c>
      <c r="D2665" s="2">
        <v>0.39684816151472546</v>
      </c>
      <c r="E2665" s="2">
        <v>1.9013278813181243E-29</v>
      </c>
      <c r="F2665" s="2">
        <v>114.85</v>
      </c>
      <c r="G2665" s="2">
        <v>114.41899999999998</v>
      </c>
      <c r="H2665" s="2">
        <v>109.184192</v>
      </c>
      <c r="I2665" s="2">
        <v>102.10060749999998</v>
      </c>
      <c r="J2665" s="19" t="s">
        <v>48</v>
      </c>
      <c r="K2665" s="19" t="s">
        <v>50</v>
      </c>
      <c r="L2665" s="19" t="s">
        <v>51</v>
      </c>
    </row>
    <row r="2666" spans="1:12" ht="13.5" x14ac:dyDescent="0.25">
      <c r="A2666" s="3">
        <v>45890</v>
      </c>
      <c r="B2666" s="2">
        <v>114.7</v>
      </c>
      <c r="C2666" s="2">
        <v>60.314772053004255</v>
      </c>
      <c r="D2666" s="2">
        <v>0.37719916144928334</v>
      </c>
      <c r="E2666" s="2">
        <v>1.5210623050544994E-29</v>
      </c>
      <c r="F2666" s="2">
        <v>114.81200000000001</v>
      </c>
      <c r="G2666" s="2">
        <v>114.48299999999999</v>
      </c>
      <c r="H2666" s="2">
        <v>109.42632599999999</v>
      </c>
      <c r="I2666" s="2">
        <v>102.29137799999998</v>
      </c>
      <c r="J2666" s="19" t="s">
        <v>54</v>
      </c>
      <c r="K2666" s="19" t="s">
        <v>50</v>
      </c>
      <c r="L2666" s="19" t="s">
        <v>47</v>
      </c>
    </row>
    <row r="2667" spans="1:12" ht="13.5" x14ac:dyDescent="0.25">
      <c r="A2667" s="3">
        <v>45891</v>
      </c>
      <c r="B2667" s="2">
        <v>114.7</v>
      </c>
      <c r="C2667" s="2">
        <v>60.314772053004255</v>
      </c>
      <c r="D2667" s="2">
        <v>0.28029810257805821</v>
      </c>
      <c r="E2667" s="2">
        <v>1.2168498440435996E-29</v>
      </c>
      <c r="F2667" s="2">
        <v>114.85599999999999</v>
      </c>
      <c r="G2667" s="2">
        <v>114.4695</v>
      </c>
      <c r="H2667" s="2">
        <v>109.64978799999999</v>
      </c>
      <c r="I2667" s="2">
        <v>102.48214849999998</v>
      </c>
      <c r="J2667" s="19" t="s">
        <v>54</v>
      </c>
      <c r="K2667" s="19" t="s">
        <v>50</v>
      </c>
      <c r="L2667" s="19" t="s">
        <v>55</v>
      </c>
    </row>
    <row r="2668" spans="1:12" ht="13.5" x14ac:dyDescent="0.25">
      <c r="A2668" s="3">
        <v>45894</v>
      </c>
      <c r="B2668" s="2">
        <v>114.7</v>
      </c>
      <c r="C2668" s="2">
        <v>60.314772053004255</v>
      </c>
      <c r="D2668" s="2">
        <v>0.25730954531340444</v>
      </c>
      <c r="E2668" s="2">
        <v>9.7347987523487974E-30</v>
      </c>
      <c r="F2668" s="2">
        <v>114.79600000000001</v>
      </c>
      <c r="G2668" s="2">
        <v>114.46699999999998</v>
      </c>
      <c r="H2668" s="2">
        <v>109.83590599999999</v>
      </c>
      <c r="I2668" s="2">
        <v>102.67291900000001</v>
      </c>
      <c r="J2668" s="19" t="s">
        <v>54</v>
      </c>
      <c r="K2668" s="19" t="s">
        <v>50</v>
      </c>
      <c r="L2668" s="19" t="s">
        <v>47</v>
      </c>
    </row>
    <row r="2669" spans="1:12" ht="13.5" x14ac:dyDescent="0.25">
      <c r="A2669" s="3">
        <v>45895</v>
      </c>
      <c r="B2669" s="2">
        <v>113.5</v>
      </c>
      <c r="C2669" s="2">
        <v>52.188016558188544</v>
      </c>
      <c r="D2669" s="2">
        <v>0.51266256118510967</v>
      </c>
      <c r="E2669" s="2">
        <v>7.787839001879039E-30</v>
      </c>
      <c r="F2669" s="2">
        <v>114.498</v>
      </c>
      <c r="G2669" s="2">
        <v>114.4405</v>
      </c>
      <c r="H2669" s="2">
        <v>109.99877000000001</v>
      </c>
      <c r="I2669" s="2">
        <v>102.85811</v>
      </c>
      <c r="J2669" s="19" t="s">
        <v>54</v>
      </c>
      <c r="K2669" s="19" t="s">
        <v>50</v>
      </c>
      <c r="L2669" s="19" t="s">
        <v>47</v>
      </c>
    </row>
    <row r="2670" spans="1:12" ht="13.5" x14ac:dyDescent="0.25">
      <c r="A2670" s="3">
        <v>45896</v>
      </c>
      <c r="B2670" s="2">
        <v>114.44</v>
      </c>
      <c r="C2670" s="2">
        <v>57.067874545443232</v>
      </c>
      <c r="D2670" s="2">
        <v>0.46203985212521559</v>
      </c>
      <c r="E2670" s="2">
        <v>6.2302712015032318E-30</v>
      </c>
      <c r="F2670" s="2">
        <v>114.40799999999999</v>
      </c>
      <c r="G2670" s="2">
        <v>114.51250000000002</v>
      </c>
      <c r="H2670" s="2">
        <v>110.25213599999999</v>
      </c>
      <c r="I2670" s="2">
        <v>103.04930799999998</v>
      </c>
      <c r="J2670" s="19" t="s">
        <v>54</v>
      </c>
      <c r="K2670" s="19" t="s">
        <v>50</v>
      </c>
      <c r="L2670" s="19" t="s">
        <v>47</v>
      </c>
    </row>
    <row r="2671" spans="1:12" ht="13.5" x14ac:dyDescent="0.25">
      <c r="A2671" s="3">
        <v>45897</v>
      </c>
      <c r="B2671" s="2">
        <v>114</v>
      </c>
      <c r="C2671" s="2">
        <v>54.275438287292999</v>
      </c>
      <c r="D2671" s="2">
        <v>0.58161419856403995</v>
      </c>
      <c r="E2671" s="2">
        <v>4.9842169612025856E-30</v>
      </c>
      <c r="F2671" s="2">
        <v>114.26799999999999</v>
      </c>
      <c r="G2671" s="2">
        <v>114.56250000000003</v>
      </c>
      <c r="H2671" s="2">
        <v>110.49670199999998</v>
      </c>
      <c r="I2671" s="2">
        <v>103.243067</v>
      </c>
      <c r="J2671" s="19" t="s">
        <v>54</v>
      </c>
      <c r="K2671" s="19" t="s">
        <v>50</v>
      </c>
      <c r="L2671" s="19" t="s">
        <v>47</v>
      </c>
    </row>
    <row r="2672" spans="1:12" ht="13.5" x14ac:dyDescent="0.25">
      <c r="A2672" s="3">
        <v>45898</v>
      </c>
      <c r="B2672" s="2">
        <v>108.2</v>
      </c>
      <c r="C2672" s="2">
        <v>32.027958280343498</v>
      </c>
      <c r="D2672" s="2">
        <v>1.0453648779840421</v>
      </c>
      <c r="E2672" s="2">
        <v>3.9873735689620686E-30</v>
      </c>
      <c r="F2672" s="2">
        <v>112.968</v>
      </c>
      <c r="G2672" s="2">
        <v>114.24749999999999</v>
      </c>
      <c r="H2672" s="2">
        <v>110.62526799999998</v>
      </c>
      <c r="I2672" s="2">
        <v>103.4077795</v>
      </c>
      <c r="J2672" s="19" t="s">
        <v>54</v>
      </c>
      <c r="K2672" s="19" t="s">
        <v>52</v>
      </c>
      <c r="L2672" s="19" t="s">
        <v>47</v>
      </c>
    </row>
    <row r="2673" spans="1:12" ht="13.5" x14ac:dyDescent="0.25">
      <c r="A2673" s="3">
        <v>45901</v>
      </c>
      <c r="B2673" s="2">
        <v>101.71</v>
      </c>
      <c r="C2673" s="2">
        <v>21.438507761545381</v>
      </c>
      <c r="D2673" s="2">
        <v>2.0290970071252588</v>
      </c>
      <c r="E2673" s="2">
        <v>3.189898855169655E-30</v>
      </c>
      <c r="F2673" s="2">
        <v>110.37</v>
      </c>
      <c r="G2673" s="2">
        <v>113.5645</v>
      </c>
      <c r="H2673" s="2">
        <v>110.58687599999998</v>
      </c>
      <c r="I2673" s="2">
        <v>103.53215299999998</v>
      </c>
      <c r="J2673" s="19" t="s">
        <v>54</v>
      </c>
      <c r="K2673" s="19" t="s">
        <v>52</v>
      </c>
      <c r="L2673" s="19" t="s">
        <v>47</v>
      </c>
    </row>
    <row r="2674" spans="1:12" ht="13.5" x14ac:dyDescent="0.25">
      <c r="A2674" s="3">
        <v>45902</v>
      </c>
      <c r="B2674" s="2">
        <v>101</v>
      </c>
      <c r="C2674" s="2">
        <v>20.634720539148461</v>
      </c>
      <c r="D2674" s="2">
        <v>2.9792108176247893</v>
      </c>
      <c r="E2674" s="2">
        <v>2.5519190841357241E-30</v>
      </c>
      <c r="F2674" s="2">
        <v>107.86999999999998</v>
      </c>
      <c r="G2674" s="2">
        <v>112.84600000000003</v>
      </c>
      <c r="H2674" s="2">
        <v>110.51747999999998</v>
      </c>
      <c r="I2674" s="2">
        <v>103.65208949999999</v>
      </c>
      <c r="J2674" s="19" t="s">
        <v>54</v>
      </c>
      <c r="K2674" s="19" t="s">
        <v>52</v>
      </c>
      <c r="L2674" s="19" t="s">
        <v>47</v>
      </c>
    </row>
    <row r="2675" spans="1:12" ht="13.5" x14ac:dyDescent="0.25">
      <c r="A2675" s="3">
        <v>45903</v>
      </c>
      <c r="B2675" s="2">
        <v>99.4</v>
      </c>
      <c r="C2675" s="2">
        <v>18.91376063852988</v>
      </c>
      <c r="D2675" s="2">
        <v>3.9522149618323823</v>
      </c>
      <c r="E2675" s="2">
        <v>2.0415352673085794E-30</v>
      </c>
      <c r="F2675" s="2">
        <v>104.86199999999999</v>
      </c>
      <c r="G2675" s="2">
        <v>112.07100000000003</v>
      </c>
      <c r="H2675" s="2">
        <v>110.43288799999999</v>
      </c>
      <c r="I2675" s="2">
        <v>103.77098149999998</v>
      </c>
      <c r="J2675" s="19" t="s">
        <v>54</v>
      </c>
      <c r="K2675" s="19" t="s">
        <v>52</v>
      </c>
      <c r="L2675" s="19" t="s">
        <v>47</v>
      </c>
    </row>
    <row r="2676" spans="1:12" ht="13.5" x14ac:dyDescent="0.25">
      <c r="A2676" s="3">
        <v>45905</v>
      </c>
      <c r="B2676" s="2">
        <v>97</v>
      </c>
      <c r="C2676" s="2">
        <v>16.668145237837294</v>
      </c>
      <c r="D2676" s="2">
        <v>4.9945718843673177</v>
      </c>
      <c r="E2676" s="2">
        <v>1.6332282138468635E-30</v>
      </c>
      <c r="F2676" s="2">
        <v>101.46199999999999</v>
      </c>
      <c r="G2676" s="2">
        <v>111.22100000000003</v>
      </c>
      <c r="H2676" s="2">
        <v>110.31896799999998</v>
      </c>
      <c r="I2676" s="2">
        <v>103.871105</v>
      </c>
      <c r="J2676" s="19" t="s">
        <v>54</v>
      </c>
      <c r="K2676" s="19" t="s">
        <v>52</v>
      </c>
      <c r="L2676" s="19" t="s">
        <v>47</v>
      </c>
    </row>
    <row r="2677" spans="1:12" ht="13.5" x14ac:dyDescent="0.25">
      <c r="A2677" s="3">
        <v>45908</v>
      </c>
      <c r="B2677" s="2">
        <v>97.8</v>
      </c>
      <c r="C2677" s="2">
        <v>20.074623402322459</v>
      </c>
      <c r="D2677" s="2">
        <v>5.8967652352494753</v>
      </c>
      <c r="E2677" s="2">
        <v>1.3065825710774909E-30</v>
      </c>
      <c r="F2677" s="2">
        <v>99.382000000000005</v>
      </c>
      <c r="G2677" s="2">
        <v>110.43350000000002</v>
      </c>
      <c r="H2677" s="2">
        <v>110.235238</v>
      </c>
      <c r="I2677" s="2">
        <v>103.97504149999999</v>
      </c>
      <c r="J2677" s="19" t="s">
        <v>54</v>
      </c>
      <c r="K2677" s="19" t="s">
        <v>52</v>
      </c>
      <c r="L2677" s="19" t="s">
        <v>47</v>
      </c>
    </row>
    <row r="2678" spans="1:12" ht="13.5" x14ac:dyDescent="0.25">
      <c r="A2678" s="3">
        <v>45909</v>
      </c>
      <c r="B2678" s="2">
        <v>101.9</v>
      </c>
      <c r="C2678" s="2">
        <v>34.787676121308806</v>
      </c>
      <c r="D2678" s="2">
        <v>6.4253011627468908</v>
      </c>
      <c r="E2678" s="2">
        <v>1.0452660568619929E-30</v>
      </c>
      <c r="F2678" s="2">
        <v>99.42</v>
      </c>
      <c r="G2678" s="2">
        <v>109.82850000000003</v>
      </c>
      <c r="H2678" s="2">
        <v>110.21931799999997</v>
      </c>
      <c r="I2678" s="2">
        <v>104.09756449999999</v>
      </c>
      <c r="J2678" s="19" t="s">
        <v>48</v>
      </c>
      <c r="K2678" s="19" t="s">
        <v>50</v>
      </c>
      <c r="L2678" s="19" t="s">
        <v>51</v>
      </c>
    </row>
    <row r="2679" spans="1:12" ht="13.5" x14ac:dyDescent="0.25">
      <c r="A2679" s="3">
        <v>45910</v>
      </c>
      <c r="B2679" s="2">
        <v>101.69</v>
      </c>
      <c r="C2679" s="2">
        <v>34.437991896378719</v>
      </c>
      <c r="D2679" s="2">
        <v>6.7429825741736806</v>
      </c>
      <c r="E2679" s="2">
        <v>8.3621284548959427E-31</v>
      </c>
      <c r="F2679" s="2">
        <v>99.558000000000007</v>
      </c>
      <c r="G2679" s="2">
        <v>109.14950000000002</v>
      </c>
      <c r="H2679" s="2">
        <v>110.18052599999996</v>
      </c>
      <c r="I2679" s="2">
        <v>104.21880399999998</v>
      </c>
      <c r="J2679" s="19" t="s">
        <v>48</v>
      </c>
      <c r="K2679" s="19" t="s">
        <v>49</v>
      </c>
      <c r="L2679" s="19" t="s">
        <v>51</v>
      </c>
    </row>
    <row r="2680" spans="1:12" ht="13.5" x14ac:dyDescent="0.25">
      <c r="A2680" s="3">
        <v>45911</v>
      </c>
      <c r="B2680" s="2">
        <v>99.96</v>
      </c>
      <c r="C2680" s="2">
        <v>31.618306115813994</v>
      </c>
      <c r="D2680" s="2">
        <v>7.3223855879790278</v>
      </c>
      <c r="E2680" s="2">
        <v>6.6897027639167541E-31</v>
      </c>
      <c r="F2680" s="2">
        <v>99.67</v>
      </c>
      <c r="G2680" s="2">
        <v>108.44750000000002</v>
      </c>
      <c r="H2680" s="2">
        <v>110.09798399999995</v>
      </c>
      <c r="I2680" s="2">
        <v>104.33139349999998</v>
      </c>
      <c r="J2680" s="19" t="s">
        <v>48</v>
      </c>
      <c r="K2680" s="19" t="s">
        <v>49</v>
      </c>
      <c r="L2680" s="19" t="s">
        <v>51</v>
      </c>
    </row>
    <row r="2681" spans="1:12" ht="13.5" x14ac:dyDescent="0.25">
      <c r="A2681" s="3">
        <v>45912</v>
      </c>
      <c r="B2681" s="2">
        <v>99.75</v>
      </c>
      <c r="C2681" s="2">
        <v>31.283467411073886</v>
      </c>
      <c r="D2681" s="2">
        <v>7.8057653214392957</v>
      </c>
      <c r="E2681" s="2">
        <v>5.3517622111334035E-31</v>
      </c>
      <c r="F2681" s="2">
        <v>100.22</v>
      </c>
      <c r="G2681" s="2">
        <v>107.69050000000001</v>
      </c>
      <c r="H2681" s="2">
        <v>109.95130599999997</v>
      </c>
      <c r="I2681" s="2">
        <v>104.44059899999998</v>
      </c>
      <c r="J2681" s="19" t="s">
        <v>48</v>
      </c>
      <c r="K2681" s="19" t="s">
        <v>49</v>
      </c>
      <c r="L2681" s="19" t="s">
        <v>51</v>
      </c>
    </row>
    <row r="2682" spans="1:12" ht="13.5" x14ac:dyDescent="0.25">
      <c r="A2682" s="3">
        <v>45915</v>
      </c>
      <c r="B2682" s="2">
        <v>99.5</v>
      </c>
      <c r="C2682" s="2">
        <v>30.864422466465868</v>
      </c>
      <c r="D2682" s="2">
        <v>7.3841310348746561</v>
      </c>
      <c r="E2682" s="2">
        <v>4.2814097689067231E-31</v>
      </c>
      <c r="F2682" s="2">
        <v>100.56</v>
      </c>
      <c r="G2682" s="2">
        <v>106.94150000000002</v>
      </c>
      <c r="H2682" s="2">
        <v>109.79421199999997</v>
      </c>
      <c r="I2682" s="2">
        <v>104.52521449999999</v>
      </c>
      <c r="J2682" s="19" t="s">
        <v>54</v>
      </c>
      <c r="K2682" s="19" t="s">
        <v>50</v>
      </c>
      <c r="L2682" s="19" t="s">
        <v>55</v>
      </c>
    </row>
    <row r="2683" spans="1:12" ht="13.5" x14ac:dyDescent="0.25">
      <c r="A2683" s="3">
        <v>45916</v>
      </c>
      <c r="B2683" s="2">
        <v>99.29</v>
      </c>
      <c r="C2683" s="2">
        <v>30.494903314746921</v>
      </c>
      <c r="D2683" s="2">
        <v>6.0858804566844213</v>
      </c>
      <c r="E2683" s="2">
        <v>3.4251278151253789E-31</v>
      </c>
      <c r="F2683" s="2">
        <v>100.038</v>
      </c>
      <c r="G2683" s="2">
        <v>106.15600000000002</v>
      </c>
      <c r="H2683" s="2">
        <v>109.63459999999995</v>
      </c>
      <c r="I2683" s="2">
        <v>104.5840395</v>
      </c>
      <c r="J2683" s="19" t="s">
        <v>54</v>
      </c>
      <c r="K2683" s="19" t="s">
        <v>50</v>
      </c>
      <c r="L2683" s="19" t="s">
        <v>47</v>
      </c>
    </row>
    <row r="2684" spans="1:12" ht="13.5" x14ac:dyDescent="0.25">
      <c r="A2684" s="3">
        <v>45917</v>
      </c>
      <c r="B2684" s="2">
        <v>97.9</v>
      </c>
      <c r="C2684" s="2">
        <v>28.097064760965338</v>
      </c>
      <c r="D2684" s="2">
        <v>5.0206883460603393</v>
      </c>
      <c r="E2684" s="2">
        <v>2.7401022521003034E-31</v>
      </c>
      <c r="F2684" s="2">
        <v>99.28</v>
      </c>
      <c r="G2684" s="2">
        <v>105.3015</v>
      </c>
      <c r="H2684" s="2">
        <v>109.43038199999995</v>
      </c>
      <c r="I2684" s="2">
        <v>104.62326400000001</v>
      </c>
      <c r="J2684" s="19" t="s">
        <v>54</v>
      </c>
      <c r="K2684" s="19" t="s">
        <v>52</v>
      </c>
      <c r="L2684" s="19" t="s">
        <v>47</v>
      </c>
    </row>
    <row r="2685" spans="1:12" ht="13.5" x14ac:dyDescent="0.25">
      <c r="A2685" s="3">
        <v>45918</v>
      </c>
      <c r="B2685" s="2">
        <v>97.9</v>
      </c>
      <c r="C2685" s="2">
        <v>28.097064760965338</v>
      </c>
      <c r="D2685" s="2">
        <v>3.9180940902031693</v>
      </c>
      <c r="E2685" s="2">
        <v>2.1920818016802428E-31</v>
      </c>
      <c r="F2685" s="2">
        <v>98.868000000000009</v>
      </c>
      <c r="G2685" s="2">
        <v>104.45200000000003</v>
      </c>
      <c r="H2685" s="2">
        <v>109.22242999999995</v>
      </c>
      <c r="I2685" s="2">
        <v>104.66570950000001</v>
      </c>
      <c r="J2685" s="19" t="s">
        <v>54</v>
      </c>
      <c r="K2685" s="19" t="s">
        <v>52</v>
      </c>
      <c r="L2685" s="19" t="s">
        <v>47</v>
      </c>
    </row>
    <row r="2686" spans="1:12" ht="13.5" x14ac:dyDescent="0.35">
      <c r="A2686" s="3">
        <v>45919</v>
      </c>
      <c r="B2686" s="7">
        <v>97.9</v>
      </c>
      <c r="C2686" s="2">
        <v>28.097064760965338</v>
      </c>
      <c r="D2686" s="2">
        <v>2.6574507947002246</v>
      </c>
      <c r="E2686" s="2">
        <v>1.7536654413441942E-31</v>
      </c>
      <c r="F2686" s="2">
        <v>98.498000000000005</v>
      </c>
      <c r="G2686" s="2">
        <v>103.61200000000001</v>
      </c>
      <c r="H2686" s="2">
        <v>109.02399999999994</v>
      </c>
      <c r="I2686" s="2">
        <v>104.70848200000002</v>
      </c>
      <c r="J2686" s="19" t="s">
        <v>54</v>
      </c>
      <c r="K2686" s="19" t="s">
        <v>52</v>
      </c>
      <c r="L2686" s="19" t="s">
        <v>47</v>
      </c>
    </row>
    <row r="2687" spans="1:12" ht="13.5" x14ac:dyDescent="0.35">
      <c r="A2687" s="3">
        <v>45922</v>
      </c>
      <c r="B2687" s="7">
        <v>93.05</v>
      </c>
      <c r="C2687" s="2">
        <v>20.926292154681633</v>
      </c>
      <c r="D2687" s="2">
        <v>2.1115627336115921</v>
      </c>
      <c r="E2687" s="2">
        <v>1.4029323530753554E-31</v>
      </c>
      <c r="F2687" s="2">
        <v>97.207999999999998</v>
      </c>
      <c r="G2687" s="2">
        <v>102.52950000000003</v>
      </c>
      <c r="H2687" s="2">
        <v>108.69699999999995</v>
      </c>
      <c r="I2687" s="2">
        <v>104.72826500000002</v>
      </c>
      <c r="J2687" s="19" t="s">
        <v>54</v>
      </c>
      <c r="K2687" s="19" t="s">
        <v>52</v>
      </c>
      <c r="L2687" s="19" t="s">
        <v>47</v>
      </c>
    </row>
    <row r="2688" spans="1:12" ht="13.5" x14ac:dyDescent="0.35">
      <c r="A2688" s="3">
        <v>45923</v>
      </c>
      <c r="B2688" s="7">
        <v>88.01</v>
      </c>
      <c r="C2688" s="2">
        <v>16.27728306364358</v>
      </c>
      <c r="D2688" s="2">
        <v>2.7180428825180911</v>
      </c>
      <c r="E2688" s="2">
        <v>1.1223458824602844E-31</v>
      </c>
      <c r="F2688" s="2">
        <v>94.952000000000012</v>
      </c>
      <c r="G2688" s="2">
        <v>101.19500000000002</v>
      </c>
      <c r="H2688" s="2">
        <v>108.26939999999995</v>
      </c>
      <c r="I2688" s="2">
        <v>104.72289450000002</v>
      </c>
      <c r="J2688" s="19" t="s">
        <v>54</v>
      </c>
      <c r="K2688" s="19" t="s">
        <v>52</v>
      </c>
      <c r="L2688" s="19" t="s">
        <v>47</v>
      </c>
    </row>
    <row r="2689" spans="1:12" ht="13.5" x14ac:dyDescent="0.35">
      <c r="A2689" s="3">
        <v>45924</v>
      </c>
      <c r="B2689" s="7">
        <v>90.5</v>
      </c>
      <c r="C2689" s="2">
        <v>25.12731818693814</v>
      </c>
      <c r="D2689" s="2">
        <v>3.1037690062195509</v>
      </c>
      <c r="E2689" s="2">
        <v>8.9787670596822754E-32</v>
      </c>
      <c r="F2689" s="2">
        <v>93.472000000000008</v>
      </c>
      <c r="G2689" s="2">
        <v>100.045</v>
      </c>
      <c r="H2689" s="2">
        <v>107.89939999999996</v>
      </c>
      <c r="I2689" s="2">
        <v>104.73524900000002</v>
      </c>
      <c r="J2689" s="19" t="s">
        <v>54</v>
      </c>
      <c r="K2689" s="19" t="s">
        <v>52</v>
      </c>
      <c r="L2689" s="19" t="s">
        <v>47</v>
      </c>
    </row>
    <row r="2690" spans="1:12" ht="13.5" x14ac:dyDescent="0.35">
      <c r="A2690" s="3">
        <v>45925</v>
      </c>
      <c r="B2690" s="7">
        <v>90.48</v>
      </c>
      <c r="C2690" s="2">
        <v>25.104363771777159</v>
      </c>
      <c r="D2690" s="2">
        <v>3.2334544990771832</v>
      </c>
      <c r="E2690" s="2">
        <v>7.1830136477458212E-32</v>
      </c>
      <c r="F2690" s="2">
        <v>91.988</v>
      </c>
      <c r="G2690" s="2">
        <v>98.847000000000008</v>
      </c>
      <c r="H2690" s="2">
        <v>107.52899999999994</v>
      </c>
      <c r="I2690" s="2">
        <v>104.74885700000003</v>
      </c>
      <c r="J2690" s="19" t="s">
        <v>54</v>
      </c>
      <c r="K2690" s="19" t="s">
        <v>52</v>
      </c>
      <c r="L2690" s="19" t="s">
        <v>47</v>
      </c>
    </row>
    <row r="2691" spans="1:12" ht="13.5" x14ac:dyDescent="0.35">
      <c r="A2691" s="3">
        <v>45926</v>
      </c>
      <c r="B2691" s="7">
        <v>91.75</v>
      </c>
      <c r="C2691" s="2">
        <v>29.50806583351897</v>
      </c>
      <c r="D2691" s="2">
        <v>3.2798638795317174</v>
      </c>
      <c r="E2691" s="2">
        <v>5.7464109181966574E-32</v>
      </c>
      <c r="F2691" s="2">
        <v>90.75800000000001</v>
      </c>
      <c r="G2691" s="2">
        <v>97.734499999999997</v>
      </c>
      <c r="H2691" s="2">
        <v>107.18399999999995</v>
      </c>
      <c r="I2691" s="2">
        <v>104.76666750000003</v>
      </c>
      <c r="J2691" s="19" t="s">
        <v>54</v>
      </c>
      <c r="K2691" s="19" t="s">
        <v>52</v>
      </c>
      <c r="L2691" s="19" t="s">
        <v>47</v>
      </c>
    </row>
    <row r="2692" spans="1:12" ht="13.5" x14ac:dyDescent="0.35">
      <c r="A2692" s="3">
        <v>45929</v>
      </c>
      <c r="B2692" s="7">
        <v>91.5</v>
      </c>
      <c r="C2692" s="2">
        <v>29.14478437559859</v>
      </c>
      <c r="D2692" s="2">
        <v>3.350072210320505</v>
      </c>
      <c r="E2692" s="2">
        <v>4.5971287345573259E-32</v>
      </c>
      <c r="F2692" s="2">
        <v>90.448000000000008</v>
      </c>
      <c r="G2692" s="2">
        <v>96.899500000000018</v>
      </c>
      <c r="H2692" s="2">
        <v>106.85399999999996</v>
      </c>
      <c r="I2692" s="2">
        <v>104.79251750000003</v>
      </c>
      <c r="J2692" s="19" t="s">
        <v>48</v>
      </c>
      <c r="K2692" s="19" t="s">
        <v>50</v>
      </c>
      <c r="L2692" s="19" t="s">
        <v>53</v>
      </c>
    </row>
    <row r="2693" spans="1:12" ht="13.5" x14ac:dyDescent="0.35">
      <c r="A2693" s="3">
        <v>45930</v>
      </c>
      <c r="B2693" s="7">
        <v>92.5</v>
      </c>
      <c r="C2693" s="2">
        <v>32.713212525840916</v>
      </c>
      <c r="D2693" s="2">
        <v>3.3516876009918377</v>
      </c>
      <c r="E2693" s="2">
        <v>3.6777029876458609E-32</v>
      </c>
      <c r="F2693" s="2">
        <v>91.346000000000004</v>
      </c>
      <c r="G2693" s="2">
        <v>96.439000000000007</v>
      </c>
      <c r="H2693" s="2">
        <v>106.54999999999997</v>
      </c>
      <c r="I2693" s="2">
        <v>104.80735650000003</v>
      </c>
      <c r="J2693" s="19" t="s">
        <v>48</v>
      </c>
      <c r="K2693" s="19" t="s">
        <v>50</v>
      </c>
      <c r="L2693" s="19" t="s">
        <v>51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9CA8-64C3-45C3-95DC-A3B5A895F7C3}">
  <dimension ref="A1:V2693"/>
  <sheetViews>
    <sheetView topLeftCell="D1" workbookViewId="0">
      <selection activeCell="Q11" sqref="Q11"/>
    </sheetView>
  </sheetViews>
  <sheetFormatPr defaultRowHeight="12.5" x14ac:dyDescent="0.25"/>
  <cols>
    <col min="1" max="1" width="11" bestFit="1" customWidth="1"/>
    <col min="10" max="10" width="19.453125" customWidth="1"/>
    <col min="11" max="11" width="14.81640625" customWidth="1"/>
    <col min="12" max="12" width="22.6328125" customWidth="1"/>
  </cols>
  <sheetData>
    <row r="1" spans="1:22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19</v>
      </c>
      <c r="H1" s="1" t="s">
        <v>20</v>
      </c>
      <c r="I1" s="1" t="s">
        <v>21</v>
      </c>
      <c r="J1" s="1" t="s">
        <v>44</v>
      </c>
      <c r="K1" s="1" t="s">
        <v>45</v>
      </c>
      <c r="L1" s="1" t="s">
        <v>46</v>
      </c>
      <c r="M1" s="20" t="s">
        <v>56</v>
      </c>
      <c r="N1" s="20" t="s">
        <v>57</v>
      </c>
      <c r="O1" s="20" t="s">
        <v>58</v>
      </c>
      <c r="P1" s="20" t="s">
        <v>59</v>
      </c>
      <c r="Q1" s="20" t="s">
        <v>60</v>
      </c>
      <c r="R1" s="20" t="s">
        <v>61</v>
      </c>
      <c r="S1" s="20" t="s">
        <v>62</v>
      </c>
      <c r="T1" s="20" t="s">
        <v>63</v>
      </c>
      <c r="U1" s="20" t="s">
        <v>64</v>
      </c>
      <c r="V1" s="20" t="s">
        <v>65</v>
      </c>
    </row>
    <row r="2" spans="1:22" ht="13.5" x14ac:dyDescent="0.25">
      <c r="A2" s="3">
        <v>42006</v>
      </c>
      <c r="B2" s="2">
        <v>20.403099999999998</v>
      </c>
      <c r="C2" s="2"/>
      <c r="D2" s="2"/>
      <c r="E2" s="2"/>
      <c r="F2" s="2"/>
      <c r="G2" s="2"/>
      <c r="H2" s="2"/>
      <c r="I2" s="2"/>
      <c r="J2" s="19"/>
      <c r="K2" s="19"/>
      <c r="L2" s="19"/>
      <c r="M2" s="21">
        <f t="shared" ref="M2:M65" si="0">IF(C2&lt;30,50, IF(C2&gt;70, 0, 25))</f>
        <v>50</v>
      </c>
      <c r="N2" s="21">
        <f t="shared" ref="N2:N65" si="1">IF(E2-D2&gt;0.02, 100, IF(E2-D2&lt;0,0,45))</f>
        <v>45</v>
      </c>
      <c r="O2" s="21">
        <f t="shared" ref="O2:O65" si="2">IF(F2-I2&gt;10,100,IF(F2-I2&gt;5,75, IF(F2-I2&gt;0,50,0)))</f>
        <v>0</v>
      </c>
      <c r="P2" s="21">
        <f t="shared" ref="P2:P65" si="3">IF(L2="confirmed bullish", 34, IF(L2="bullish divergence",17, 0))+IF(J2="bullish",33,IF(J2="bearish",0,16.5))+IF(K2="strong",33,IF(K2="weak",0,16.5))</f>
        <v>33</v>
      </c>
      <c r="Q2" s="22">
        <f>0.35*M2+N2*0.35+O2*0.15+P2*0.15</f>
        <v>38.200000000000003</v>
      </c>
      <c r="R2" s="22">
        <f>M2*0.2+N2*0.2+O2*0.35+P2*0.25</f>
        <v>27.25</v>
      </c>
      <c r="S2" s="22">
        <f>M2*0.15+N2*0.15+O2*0.25+P2*0.45</f>
        <v>29.1</v>
      </c>
      <c r="T2" s="22">
        <f>0.25*SUM(M2:P2)</f>
        <v>32</v>
      </c>
      <c r="U2" s="21">
        <f>SUM(Q2:S2)/3</f>
        <v>31.516666666666669</v>
      </c>
      <c r="V2" s="21">
        <f>SUM(Q2:T2)/4</f>
        <v>31.637500000000003</v>
      </c>
    </row>
    <row r="3" spans="1:22" ht="13.5" x14ac:dyDescent="0.25">
      <c r="A3" s="3">
        <v>42009</v>
      </c>
      <c r="B3" s="2">
        <v>20.220500000000001</v>
      </c>
      <c r="C3" s="2"/>
      <c r="D3" s="2"/>
      <c r="E3" s="2"/>
      <c r="F3" s="2"/>
      <c r="G3" s="2"/>
      <c r="H3" s="2"/>
      <c r="I3" s="2"/>
      <c r="J3" s="19"/>
      <c r="K3" s="19"/>
      <c r="L3" s="19"/>
      <c r="M3" s="21">
        <f t="shared" si="0"/>
        <v>50</v>
      </c>
      <c r="N3" s="21">
        <f t="shared" si="1"/>
        <v>45</v>
      </c>
      <c r="O3" s="21">
        <f t="shared" si="2"/>
        <v>0</v>
      </c>
      <c r="P3" s="21">
        <f t="shared" si="3"/>
        <v>33</v>
      </c>
      <c r="Q3" s="22">
        <f t="shared" ref="Q3:Q66" si="4">0.35*M3+N3*0.35+O3*0.15+P3*0.15</f>
        <v>38.200000000000003</v>
      </c>
      <c r="R3" s="22">
        <f t="shared" ref="R3:R66" si="5">M3*0.2+N3*0.2+O3*0.35+P3*0.25</f>
        <v>27.25</v>
      </c>
      <c r="S3" s="22">
        <f t="shared" ref="S3:S66" si="6">M3*0.15+N3*0.15+O3*0.25+P3*0.45</f>
        <v>29.1</v>
      </c>
      <c r="T3" s="22">
        <f t="shared" ref="T3:T66" si="7">0.25*SUM(M3:P3)</f>
        <v>32</v>
      </c>
      <c r="U3" s="21">
        <f t="shared" ref="U3:U66" si="8">SUM(Q3:S3)/3</f>
        <v>31.516666666666669</v>
      </c>
      <c r="V3" s="21">
        <f t="shared" ref="V3:V66" si="9">SUM(Q3:T3)/4</f>
        <v>31.637500000000003</v>
      </c>
    </row>
    <row r="4" spans="1:22" ht="13.5" x14ac:dyDescent="0.25">
      <c r="A4" s="3">
        <v>42010</v>
      </c>
      <c r="B4" s="2">
        <v>20.220500000000001</v>
      </c>
      <c r="C4" s="2"/>
      <c r="D4" s="2"/>
      <c r="E4" s="2"/>
      <c r="F4" s="2"/>
      <c r="G4" s="2"/>
      <c r="H4" s="2"/>
      <c r="I4" s="2"/>
      <c r="J4" s="19"/>
      <c r="K4" s="19"/>
      <c r="L4" s="19"/>
      <c r="M4" s="21">
        <f t="shared" si="0"/>
        <v>50</v>
      </c>
      <c r="N4" s="21">
        <f t="shared" si="1"/>
        <v>45</v>
      </c>
      <c r="O4" s="21">
        <f t="shared" si="2"/>
        <v>0</v>
      </c>
      <c r="P4" s="21">
        <f t="shared" si="3"/>
        <v>33</v>
      </c>
      <c r="Q4" s="22">
        <f t="shared" si="4"/>
        <v>38.200000000000003</v>
      </c>
      <c r="R4" s="22">
        <f t="shared" si="5"/>
        <v>27.25</v>
      </c>
      <c r="S4" s="22">
        <f t="shared" si="6"/>
        <v>29.1</v>
      </c>
      <c r="T4" s="22">
        <f t="shared" si="7"/>
        <v>32</v>
      </c>
      <c r="U4" s="21">
        <f t="shared" si="8"/>
        <v>31.516666666666669</v>
      </c>
      <c r="V4" s="21">
        <f t="shared" si="9"/>
        <v>31.637500000000003</v>
      </c>
    </row>
    <row r="5" spans="1:22" ht="13.5" x14ac:dyDescent="0.25">
      <c r="A5" s="3">
        <v>42011</v>
      </c>
      <c r="B5" s="2">
        <v>20.344000000000001</v>
      </c>
      <c r="C5" s="2"/>
      <c r="D5" s="2"/>
      <c r="E5" s="2"/>
      <c r="F5" s="2">
        <v>20.297024999999998</v>
      </c>
      <c r="G5" s="2"/>
      <c r="H5" s="2"/>
      <c r="I5" s="2"/>
      <c r="J5" s="19"/>
      <c r="K5" s="19"/>
      <c r="L5" s="19"/>
      <c r="M5" s="21">
        <f t="shared" si="0"/>
        <v>50</v>
      </c>
      <c r="N5" s="21">
        <f t="shared" si="1"/>
        <v>45</v>
      </c>
      <c r="O5" s="21">
        <f t="shared" si="2"/>
        <v>100</v>
      </c>
      <c r="P5" s="21">
        <f t="shared" si="3"/>
        <v>33</v>
      </c>
      <c r="Q5" s="22">
        <f t="shared" si="4"/>
        <v>53.2</v>
      </c>
      <c r="R5" s="22">
        <f t="shared" si="5"/>
        <v>62.25</v>
      </c>
      <c r="S5" s="22">
        <f t="shared" si="6"/>
        <v>54.1</v>
      </c>
      <c r="T5" s="22">
        <f t="shared" si="7"/>
        <v>57</v>
      </c>
      <c r="U5" s="21">
        <f t="shared" si="8"/>
        <v>56.516666666666673</v>
      </c>
      <c r="V5" s="21">
        <f t="shared" si="9"/>
        <v>56.637500000000003</v>
      </c>
    </row>
    <row r="6" spans="1:22" ht="13.5" x14ac:dyDescent="0.25">
      <c r="A6" s="3">
        <v>42012</v>
      </c>
      <c r="B6" s="2">
        <v>20.139900000000001</v>
      </c>
      <c r="C6" s="2"/>
      <c r="D6" s="2"/>
      <c r="E6" s="2"/>
      <c r="F6" s="2">
        <v>20.265599999999999</v>
      </c>
      <c r="G6" s="2"/>
      <c r="H6" s="2"/>
      <c r="I6" s="2"/>
      <c r="J6" s="19"/>
      <c r="K6" s="19"/>
      <c r="L6" s="19" t="s">
        <v>47</v>
      </c>
      <c r="M6" s="21">
        <f t="shared" si="0"/>
        <v>50</v>
      </c>
      <c r="N6" s="21">
        <f t="shared" si="1"/>
        <v>45</v>
      </c>
      <c r="O6" s="21">
        <f t="shared" si="2"/>
        <v>100</v>
      </c>
      <c r="P6" s="21">
        <f t="shared" si="3"/>
        <v>33</v>
      </c>
      <c r="Q6" s="22">
        <f t="shared" si="4"/>
        <v>53.2</v>
      </c>
      <c r="R6" s="22">
        <f t="shared" si="5"/>
        <v>62.25</v>
      </c>
      <c r="S6" s="22">
        <f t="shared" si="6"/>
        <v>54.1</v>
      </c>
      <c r="T6" s="22">
        <f t="shared" si="7"/>
        <v>57</v>
      </c>
      <c r="U6" s="21">
        <f t="shared" si="8"/>
        <v>56.516666666666673</v>
      </c>
      <c r="V6" s="21">
        <f t="shared" si="9"/>
        <v>56.637500000000003</v>
      </c>
    </row>
    <row r="7" spans="1:22" ht="13.5" x14ac:dyDescent="0.25">
      <c r="A7" s="3">
        <v>42013</v>
      </c>
      <c r="B7" s="2">
        <v>20.4085</v>
      </c>
      <c r="C7" s="2"/>
      <c r="D7" s="2"/>
      <c r="E7" s="2"/>
      <c r="F7" s="2">
        <v>20.266680000000001</v>
      </c>
      <c r="G7" s="2"/>
      <c r="H7" s="2"/>
      <c r="I7" s="2"/>
      <c r="J7" s="19" t="s">
        <v>48</v>
      </c>
      <c r="K7" s="19" t="e">
        <v>#DIV/0!</v>
      </c>
      <c r="L7" s="19" t="s">
        <v>51</v>
      </c>
      <c r="M7" s="21">
        <f t="shared" si="0"/>
        <v>50</v>
      </c>
      <c r="N7" s="21">
        <f t="shared" si="1"/>
        <v>45</v>
      </c>
      <c r="O7" s="21">
        <f t="shared" si="2"/>
        <v>100</v>
      </c>
      <c r="P7" s="21" t="e">
        <f t="shared" si="3"/>
        <v>#DIV/0!</v>
      </c>
      <c r="Q7" s="22" t="e">
        <f t="shared" si="4"/>
        <v>#DIV/0!</v>
      </c>
      <c r="R7" s="22" t="e">
        <f t="shared" si="5"/>
        <v>#DIV/0!</v>
      </c>
      <c r="S7" s="22" t="e">
        <f t="shared" si="6"/>
        <v>#DIV/0!</v>
      </c>
      <c r="T7" s="22" t="e">
        <f t="shared" si="7"/>
        <v>#DIV/0!</v>
      </c>
      <c r="U7" s="21" t="e">
        <f t="shared" si="8"/>
        <v>#DIV/0!</v>
      </c>
      <c r="V7" s="21" t="e">
        <f t="shared" si="9"/>
        <v>#DIV/0!</v>
      </c>
    </row>
    <row r="8" spans="1:22" ht="13.5" x14ac:dyDescent="0.25">
      <c r="A8" s="3">
        <v>42016</v>
      </c>
      <c r="B8" s="2">
        <v>20.4085</v>
      </c>
      <c r="C8" s="2"/>
      <c r="D8" s="2"/>
      <c r="E8" s="2"/>
      <c r="F8" s="2">
        <v>20.304280000000002</v>
      </c>
      <c r="G8" s="2"/>
      <c r="H8" s="2"/>
      <c r="I8" s="2"/>
      <c r="J8" s="19" t="s">
        <v>48</v>
      </c>
      <c r="K8" s="19" t="s">
        <v>52</v>
      </c>
      <c r="L8" s="19" t="s">
        <v>51</v>
      </c>
      <c r="M8" s="21">
        <f t="shared" si="0"/>
        <v>50</v>
      </c>
      <c r="N8" s="21">
        <f t="shared" si="1"/>
        <v>45</v>
      </c>
      <c r="O8" s="21">
        <f t="shared" si="2"/>
        <v>100</v>
      </c>
      <c r="P8" s="21">
        <f t="shared" si="3"/>
        <v>67</v>
      </c>
      <c r="Q8" s="22">
        <f t="shared" si="4"/>
        <v>58.3</v>
      </c>
      <c r="R8" s="22">
        <f t="shared" si="5"/>
        <v>70.75</v>
      </c>
      <c r="S8" s="22">
        <f t="shared" si="6"/>
        <v>69.400000000000006</v>
      </c>
      <c r="T8" s="22">
        <f t="shared" si="7"/>
        <v>65.5</v>
      </c>
      <c r="U8" s="21">
        <f t="shared" si="8"/>
        <v>66.150000000000006</v>
      </c>
      <c r="V8" s="21">
        <f t="shared" si="9"/>
        <v>65.987500000000011</v>
      </c>
    </row>
    <row r="9" spans="1:22" ht="13.5" x14ac:dyDescent="0.25">
      <c r="A9" s="3">
        <v>42017</v>
      </c>
      <c r="B9" s="2">
        <v>20.4085</v>
      </c>
      <c r="C9" s="2"/>
      <c r="D9" s="2"/>
      <c r="E9" s="2"/>
      <c r="F9" s="2">
        <v>20.341880000000003</v>
      </c>
      <c r="G9" s="2"/>
      <c r="H9" s="2"/>
      <c r="I9" s="2"/>
      <c r="J9" s="19" t="s">
        <v>48</v>
      </c>
      <c r="K9" s="19" t="s">
        <v>52</v>
      </c>
      <c r="L9" s="19" t="s">
        <v>51</v>
      </c>
      <c r="M9" s="21">
        <f t="shared" si="0"/>
        <v>50</v>
      </c>
      <c r="N9" s="21">
        <f t="shared" si="1"/>
        <v>45</v>
      </c>
      <c r="O9" s="21">
        <f t="shared" si="2"/>
        <v>100</v>
      </c>
      <c r="P9" s="21">
        <f t="shared" si="3"/>
        <v>67</v>
      </c>
      <c r="Q9" s="22">
        <f t="shared" si="4"/>
        <v>58.3</v>
      </c>
      <c r="R9" s="22">
        <f t="shared" si="5"/>
        <v>70.75</v>
      </c>
      <c r="S9" s="22">
        <f t="shared" si="6"/>
        <v>69.400000000000006</v>
      </c>
      <c r="T9" s="22">
        <f t="shared" si="7"/>
        <v>65.5</v>
      </c>
      <c r="U9" s="21">
        <f t="shared" si="8"/>
        <v>66.150000000000006</v>
      </c>
      <c r="V9" s="21">
        <f t="shared" si="9"/>
        <v>65.987500000000011</v>
      </c>
    </row>
    <row r="10" spans="1:22" ht="13.5" x14ac:dyDescent="0.25">
      <c r="A10" s="3">
        <v>42019</v>
      </c>
      <c r="B10" s="2">
        <v>20.1936</v>
      </c>
      <c r="C10" s="2"/>
      <c r="D10" s="2"/>
      <c r="E10" s="2"/>
      <c r="F10" s="2">
        <v>20.311800000000002</v>
      </c>
      <c r="G10" s="2"/>
      <c r="H10" s="2"/>
      <c r="I10" s="2"/>
      <c r="J10" s="19" t="s">
        <v>54</v>
      </c>
      <c r="K10" s="19" t="s">
        <v>52</v>
      </c>
      <c r="L10" s="19" t="s">
        <v>47</v>
      </c>
      <c r="M10" s="21">
        <f t="shared" si="0"/>
        <v>50</v>
      </c>
      <c r="N10" s="21">
        <f t="shared" si="1"/>
        <v>45</v>
      </c>
      <c r="O10" s="21">
        <f t="shared" si="2"/>
        <v>100</v>
      </c>
      <c r="P10" s="21">
        <f t="shared" si="3"/>
        <v>0</v>
      </c>
      <c r="Q10" s="22">
        <f t="shared" si="4"/>
        <v>48.25</v>
      </c>
      <c r="R10" s="22">
        <f t="shared" si="5"/>
        <v>54</v>
      </c>
      <c r="S10" s="22">
        <f t="shared" si="6"/>
        <v>39.25</v>
      </c>
      <c r="T10" s="22">
        <f t="shared" si="7"/>
        <v>48.75</v>
      </c>
      <c r="U10" s="21">
        <f t="shared" si="8"/>
        <v>47.166666666666664</v>
      </c>
      <c r="V10" s="21">
        <f t="shared" si="9"/>
        <v>47.5625</v>
      </c>
    </row>
    <row r="11" spans="1:22" ht="13.5" x14ac:dyDescent="0.25">
      <c r="A11" s="3">
        <v>42020</v>
      </c>
      <c r="B11" s="2">
        <v>20.4085</v>
      </c>
      <c r="C11" s="2"/>
      <c r="D11" s="2"/>
      <c r="E11" s="2"/>
      <c r="F11" s="2">
        <v>20.36552</v>
      </c>
      <c r="G11" s="2"/>
      <c r="H11" s="2"/>
      <c r="I11" s="2"/>
      <c r="J11" s="19" t="s">
        <v>48</v>
      </c>
      <c r="K11" s="19" t="s">
        <v>49</v>
      </c>
      <c r="L11" s="19" t="s">
        <v>51</v>
      </c>
      <c r="M11" s="21">
        <f t="shared" si="0"/>
        <v>50</v>
      </c>
      <c r="N11" s="21">
        <f t="shared" si="1"/>
        <v>45</v>
      </c>
      <c r="O11" s="21">
        <f t="shared" si="2"/>
        <v>100</v>
      </c>
      <c r="P11" s="21">
        <f t="shared" si="3"/>
        <v>100</v>
      </c>
      <c r="Q11" s="22">
        <f t="shared" si="4"/>
        <v>63.25</v>
      </c>
      <c r="R11" s="22">
        <f t="shared" si="5"/>
        <v>79</v>
      </c>
      <c r="S11" s="22">
        <f t="shared" si="6"/>
        <v>84.25</v>
      </c>
      <c r="T11" s="22">
        <f t="shared" si="7"/>
        <v>73.75</v>
      </c>
      <c r="U11" s="21">
        <f t="shared" si="8"/>
        <v>75.5</v>
      </c>
      <c r="V11" s="21">
        <f t="shared" si="9"/>
        <v>75.0625</v>
      </c>
    </row>
    <row r="12" spans="1:22" ht="13.5" x14ac:dyDescent="0.25">
      <c r="A12" s="3">
        <v>42023</v>
      </c>
      <c r="B12" s="2">
        <v>19.860700000000001</v>
      </c>
      <c r="C12" s="2"/>
      <c r="D12" s="2"/>
      <c r="E12" s="2"/>
      <c r="F12" s="2">
        <v>20.255959999999998</v>
      </c>
      <c r="G12" s="2"/>
      <c r="H12" s="2"/>
      <c r="I12" s="2"/>
      <c r="J12" s="19" t="s">
        <v>54</v>
      </c>
      <c r="K12" s="19" t="s">
        <v>52</v>
      </c>
      <c r="L12" s="19" t="s">
        <v>47</v>
      </c>
      <c r="M12" s="21">
        <f t="shared" si="0"/>
        <v>50</v>
      </c>
      <c r="N12" s="21">
        <f t="shared" si="1"/>
        <v>45</v>
      </c>
      <c r="O12" s="21">
        <f t="shared" si="2"/>
        <v>100</v>
      </c>
      <c r="P12" s="21">
        <f t="shared" si="3"/>
        <v>0</v>
      </c>
      <c r="Q12" s="22">
        <f t="shared" si="4"/>
        <v>48.25</v>
      </c>
      <c r="R12" s="22">
        <f t="shared" si="5"/>
        <v>54</v>
      </c>
      <c r="S12" s="22">
        <f t="shared" si="6"/>
        <v>39.25</v>
      </c>
      <c r="T12" s="22">
        <f t="shared" si="7"/>
        <v>48.75</v>
      </c>
      <c r="U12" s="21">
        <f t="shared" si="8"/>
        <v>47.166666666666664</v>
      </c>
      <c r="V12" s="21">
        <f t="shared" si="9"/>
        <v>47.5625</v>
      </c>
    </row>
    <row r="13" spans="1:22" ht="13.5" x14ac:dyDescent="0.25">
      <c r="A13" s="3">
        <v>42024</v>
      </c>
      <c r="B13" s="2">
        <v>19.860700000000001</v>
      </c>
      <c r="C13" s="2"/>
      <c r="D13" s="2"/>
      <c r="E13" s="2"/>
      <c r="F13" s="2">
        <v>20.1464</v>
      </c>
      <c r="G13" s="2"/>
      <c r="H13" s="2"/>
      <c r="I13" s="2"/>
      <c r="J13" s="19" t="s">
        <v>54</v>
      </c>
      <c r="K13" s="19" t="s">
        <v>52</v>
      </c>
      <c r="L13" s="19" t="s">
        <v>47</v>
      </c>
      <c r="M13" s="21">
        <f t="shared" si="0"/>
        <v>50</v>
      </c>
      <c r="N13" s="21">
        <f t="shared" si="1"/>
        <v>45</v>
      </c>
      <c r="O13" s="21">
        <f t="shared" si="2"/>
        <v>100</v>
      </c>
      <c r="P13" s="21">
        <f t="shared" si="3"/>
        <v>0</v>
      </c>
      <c r="Q13" s="22">
        <f t="shared" si="4"/>
        <v>48.25</v>
      </c>
      <c r="R13" s="22">
        <f t="shared" si="5"/>
        <v>54</v>
      </c>
      <c r="S13" s="22">
        <f t="shared" si="6"/>
        <v>39.25</v>
      </c>
      <c r="T13" s="22">
        <f t="shared" si="7"/>
        <v>48.75</v>
      </c>
      <c r="U13" s="21">
        <f t="shared" si="8"/>
        <v>47.166666666666664</v>
      </c>
      <c r="V13" s="21">
        <f t="shared" si="9"/>
        <v>47.5625</v>
      </c>
    </row>
    <row r="14" spans="1:22" ht="13.5" x14ac:dyDescent="0.25">
      <c r="A14" s="3">
        <v>42025</v>
      </c>
      <c r="B14" s="2">
        <v>19.860700000000001</v>
      </c>
      <c r="C14" s="2"/>
      <c r="D14" s="2"/>
      <c r="E14" s="2"/>
      <c r="F14" s="2">
        <v>20.036840000000002</v>
      </c>
      <c r="G14" s="2"/>
      <c r="H14" s="2"/>
      <c r="I14" s="2"/>
      <c r="J14" s="19" t="s">
        <v>54</v>
      </c>
      <c r="K14" s="19" t="s">
        <v>52</v>
      </c>
      <c r="L14" s="19" t="s">
        <v>47</v>
      </c>
      <c r="M14" s="21">
        <f t="shared" si="0"/>
        <v>50</v>
      </c>
      <c r="N14" s="21">
        <f t="shared" si="1"/>
        <v>45</v>
      </c>
      <c r="O14" s="21">
        <f t="shared" si="2"/>
        <v>100</v>
      </c>
      <c r="P14" s="21">
        <f t="shared" si="3"/>
        <v>0</v>
      </c>
      <c r="Q14" s="22">
        <f t="shared" si="4"/>
        <v>48.25</v>
      </c>
      <c r="R14" s="22">
        <f t="shared" si="5"/>
        <v>54</v>
      </c>
      <c r="S14" s="22">
        <f t="shared" si="6"/>
        <v>39.25</v>
      </c>
      <c r="T14" s="22">
        <f t="shared" si="7"/>
        <v>48.75</v>
      </c>
      <c r="U14" s="21">
        <f t="shared" si="8"/>
        <v>47.166666666666664</v>
      </c>
      <c r="V14" s="21">
        <f t="shared" si="9"/>
        <v>47.5625</v>
      </c>
    </row>
    <row r="15" spans="1:22" ht="13.5" x14ac:dyDescent="0.25">
      <c r="A15" s="3">
        <v>42026</v>
      </c>
      <c r="B15" s="2">
        <v>19.860700000000001</v>
      </c>
      <c r="C15" s="2"/>
      <c r="D15" s="2"/>
      <c r="E15" s="2"/>
      <c r="F15" s="2">
        <v>19.970260000000003</v>
      </c>
      <c r="G15" s="2"/>
      <c r="H15" s="2"/>
      <c r="I15" s="2"/>
      <c r="J15" s="19" t="s">
        <v>54</v>
      </c>
      <c r="K15" s="19" t="s">
        <v>52</v>
      </c>
      <c r="L15" s="19" t="s">
        <v>47</v>
      </c>
      <c r="M15" s="21">
        <f t="shared" si="0"/>
        <v>50</v>
      </c>
      <c r="N15" s="21">
        <f t="shared" si="1"/>
        <v>45</v>
      </c>
      <c r="O15" s="21">
        <f t="shared" si="2"/>
        <v>100</v>
      </c>
      <c r="P15" s="21">
        <f t="shared" si="3"/>
        <v>0</v>
      </c>
      <c r="Q15" s="22">
        <f t="shared" si="4"/>
        <v>48.25</v>
      </c>
      <c r="R15" s="22">
        <f t="shared" si="5"/>
        <v>54</v>
      </c>
      <c r="S15" s="22">
        <f t="shared" si="6"/>
        <v>39.25</v>
      </c>
      <c r="T15" s="22">
        <f t="shared" si="7"/>
        <v>48.75</v>
      </c>
      <c r="U15" s="21">
        <f t="shared" si="8"/>
        <v>47.166666666666664</v>
      </c>
      <c r="V15" s="21">
        <f t="shared" si="9"/>
        <v>47.5625</v>
      </c>
    </row>
    <row r="16" spans="1:22" ht="13.5" x14ac:dyDescent="0.25">
      <c r="A16" s="3">
        <v>42027</v>
      </c>
      <c r="B16" s="2">
        <v>19.860700000000001</v>
      </c>
      <c r="C16" s="2">
        <v>34.559325893873876</v>
      </c>
      <c r="D16" s="2"/>
      <c r="E16" s="2"/>
      <c r="F16" s="2">
        <v>19.860700000000001</v>
      </c>
      <c r="G16" s="2"/>
      <c r="H16" s="2"/>
      <c r="I16" s="2"/>
      <c r="J16" s="19" t="s">
        <v>54</v>
      </c>
      <c r="K16" s="19" t="s">
        <v>52</v>
      </c>
      <c r="L16" s="19" t="s">
        <v>47</v>
      </c>
      <c r="M16" s="21">
        <f t="shared" si="0"/>
        <v>25</v>
      </c>
      <c r="N16" s="21">
        <f t="shared" si="1"/>
        <v>45</v>
      </c>
      <c r="O16" s="21">
        <f t="shared" si="2"/>
        <v>100</v>
      </c>
      <c r="P16" s="21">
        <f t="shared" si="3"/>
        <v>0</v>
      </c>
      <c r="Q16" s="22">
        <f t="shared" si="4"/>
        <v>39.5</v>
      </c>
      <c r="R16" s="22">
        <f t="shared" si="5"/>
        <v>49</v>
      </c>
      <c r="S16" s="22">
        <f t="shared" si="6"/>
        <v>35.5</v>
      </c>
      <c r="T16" s="22">
        <f t="shared" si="7"/>
        <v>42.5</v>
      </c>
      <c r="U16" s="21">
        <f t="shared" si="8"/>
        <v>41.333333333333336</v>
      </c>
      <c r="V16" s="21">
        <f t="shared" si="9"/>
        <v>41.625</v>
      </c>
    </row>
    <row r="17" spans="1:22" ht="13.5" x14ac:dyDescent="0.25">
      <c r="A17" s="3">
        <v>42030</v>
      </c>
      <c r="B17" s="2">
        <v>19.860700000000001</v>
      </c>
      <c r="C17" s="2">
        <v>34.559325893873876</v>
      </c>
      <c r="D17" s="2"/>
      <c r="E17" s="2"/>
      <c r="F17" s="2">
        <v>19.860700000000001</v>
      </c>
      <c r="G17" s="2"/>
      <c r="H17" s="2"/>
      <c r="I17" s="2"/>
      <c r="J17" s="19" t="s">
        <v>50</v>
      </c>
      <c r="K17" s="19" t="s">
        <v>50</v>
      </c>
      <c r="L17" s="19" t="s">
        <v>50</v>
      </c>
      <c r="M17" s="21">
        <f t="shared" si="0"/>
        <v>25</v>
      </c>
      <c r="N17" s="21">
        <f t="shared" si="1"/>
        <v>45</v>
      </c>
      <c r="O17" s="21">
        <f t="shared" si="2"/>
        <v>100</v>
      </c>
      <c r="P17" s="21">
        <f t="shared" si="3"/>
        <v>33</v>
      </c>
      <c r="Q17" s="22">
        <f t="shared" si="4"/>
        <v>44.45</v>
      </c>
      <c r="R17" s="22">
        <f t="shared" si="5"/>
        <v>57.25</v>
      </c>
      <c r="S17" s="22">
        <f t="shared" si="6"/>
        <v>50.35</v>
      </c>
      <c r="T17" s="22">
        <f t="shared" si="7"/>
        <v>50.75</v>
      </c>
      <c r="U17" s="21">
        <f t="shared" si="8"/>
        <v>50.683333333333337</v>
      </c>
      <c r="V17" s="21">
        <f t="shared" si="9"/>
        <v>50.7</v>
      </c>
    </row>
    <row r="18" spans="1:22" ht="13.5" x14ac:dyDescent="0.25">
      <c r="A18" s="3">
        <v>42031</v>
      </c>
      <c r="B18" s="2">
        <v>19.817699999999999</v>
      </c>
      <c r="C18" s="2">
        <v>33.605167536090576</v>
      </c>
      <c r="D18" s="2"/>
      <c r="E18" s="2"/>
      <c r="F18" s="2">
        <v>19.8521</v>
      </c>
      <c r="G18" s="2"/>
      <c r="H18" s="2"/>
      <c r="I18" s="2"/>
      <c r="J18" s="19" t="s">
        <v>54</v>
      </c>
      <c r="K18" s="19" t="s">
        <v>49</v>
      </c>
      <c r="L18" s="19" t="s">
        <v>47</v>
      </c>
      <c r="M18" s="21">
        <f t="shared" si="0"/>
        <v>25</v>
      </c>
      <c r="N18" s="21">
        <f t="shared" si="1"/>
        <v>45</v>
      </c>
      <c r="O18" s="21">
        <f t="shared" si="2"/>
        <v>100</v>
      </c>
      <c r="P18" s="21">
        <f t="shared" si="3"/>
        <v>33</v>
      </c>
      <c r="Q18" s="22">
        <f t="shared" si="4"/>
        <v>44.45</v>
      </c>
      <c r="R18" s="22">
        <f t="shared" si="5"/>
        <v>57.25</v>
      </c>
      <c r="S18" s="22">
        <f t="shared" si="6"/>
        <v>50.35</v>
      </c>
      <c r="T18" s="22">
        <f t="shared" si="7"/>
        <v>50.75</v>
      </c>
      <c r="U18" s="21">
        <f t="shared" si="8"/>
        <v>50.683333333333337</v>
      </c>
      <c r="V18" s="21">
        <f t="shared" si="9"/>
        <v>50.7</v>
      </c>
    </row>
    <row r="19" spans="1:22" ht="13.5" x14ac:dyDescent="0.25">
      <c r="A19" s="3">
        <v>42032</v>
      </c>
      <c r="B19" s="2">
        <v>19.801600000000001</v>
      </c>
      <c r="C19" s="2">
        <v>33.23517305639713</v>
      </c>
      <c r="D19" s="2"/>
      <c r="E19" s="2"/>
      <c r="F19" s="2">
        <v>19.84028</v>
      </c>
      <c r="G19" s="2"/>
      <c r="H19" s="2"/>
      <c r="I19" s="2"/>
      <c r="J19" s="19" t="s">
        <v>54</v>
      </c>
      <c r="K19" s="19" t="s">
        <v>49</v>
      </c>
      <c r="L19" s="19" t="s">
        <v>47</v>
      </c>
      <c r="M19" s="21">
        <f t="shared" si="0"/>
        <v>25</v>
      </c>
      <c r="N19" s="21">
        <f t="shared" si="1"/>
        <v>45</v>
      </c>
      <c r="O19" s="21">
        <f t="shared" si="2"/>
        <v>100</v>
      </c>
      <c r="P19" s="21">
        <f t="shared" si="3"/>
        <v>33</v>
      </c>
      <c r="Q19" s="22">
        <f t="shared" si="4"/>
        <v>44.45</v>
      </c>
      <c r="R19" s="22">
        <f t="shared" si="5"/>
        <v>57.25</v>
      </c>
      <c r="S19" s="22">
        <f t="shared" si="6"/>
        <v>50.35</v>
      </c>
      <c r="T19" s="22">
        <f t="shared" si="7"/>
        <v>50.75</v>
      </c>
      <c r="U19" s="21">
        <f t="shared" si="8"/>
        <v>50.683333333333337</v>
      </c>
      <c r="V19" s="21">
        <f t="shared" si="9"/>
        <v>50.7</v>
      </c>
    </row>
    <row r="20" spans="1:22" ht="13.5" x14ac:dyDescent="0.25">
      <c r="A20" s="3">
        <v>42033</v>
      </c>
      <c r="B20" s="2">
        <v>19.334299999999999</v>
      </c>
      <c r="C20" s="2">
        <v>24.725850200668361</v>
      </c>
      <c r="D20" s="2"/>
      <c r="E20" s="2"/>
      <c r="F20" s="2">
        <v>19.734999999999999</v>
      </c>
      <c r="G20" s="2">
        <v>20.067021052631581</v>
      </c>
      <c r="H20" s="2"/>
      <c r="I20" s="2"/>
      <c r="J20" s="19" t="s">
        <v>54</v>
      </c>
      <c r="K20" s="19" t="s">
        <v>49</v>
      </c>
      <c r="L20" s="19" t="s">
        <v>47</v>
      </c>
      <c r="M20" s="21">
        <f t="shared" si="0"/>
        <v>50</v>
      </c>
      <c r="N20" s="21">
        <f t="shared" si="1"/>
        <v>45</v>
      </c>
      <c r="O20" s="21">
        <f t="shared" si="2"/>
        <v>100</v>
      </c>
      <c r="P20" s="21">
        <f t="shared" si="3"/>
        <v>33</v>
      </c>
      <c r="Q20" s="22">
        <f t="shared" si="4"/>
        <v>53.2</v>
      </c>
      <c r="R20" s="22">
        <f t="shared" si="5"/>
        <v>62.25</v>
      </c>
      <c r="S20" s="22">
        <f t="shared" si="6"/>
        <v>54.1</v>
      </c>
      <c r="T20" s="22">
        <f t="shared" si="7"/>
        <v>57</v>
      </c>
      <c r="U20" s="21">
        <f t="shared" si="8"/>
        <v>56.516666666666673</v>
      </c>
      <c r="V20" s="21">
        <f t="shared" si="9"/>
        <v>56.637500000000003</v>
      </c>
    </row>
    <row r="21" spans="1:22" ht="13.5" x14ac:dyDescent="0.25">
      <c r="A21" s="3">
        <v>42034</v>
      </c>
      <c r="B21" s="2">
        <v>19.334299999999999</v>
      </c>
      <c r="C21" s="2">
        <v>24.725850200668347</v>
      </c>
      <c r="D21" s="2"/>
      <c r="E21" s="2"/>
      <c r="F21" s="2">
        <v>19.629719999999999</v>
      </c>
      <c r="G21" s="2">
        <v>20.030385000000003</v>
      </c>
      <c r="H21" s="2"/>
      <c r="I21" s="2"/>
      <c r="J21" s="19" t="s">
        <v>54</v>
      </c>
      <c r="K21" s="19" t="s">
        <v>49</v>
      </c>
      <c r="L21" s="19" t="s">
        <v>47</v>
      </c>
      <c r="M21" s="21">
        <f t="shared" si="0"/>
        <v>50</v>
      </c>
      <c r="N21" s="21">
        <f t="shared" si="1"/>
        <v>45</v>
      </c>
      <c r="O21" s="21">
        <f t="shared" si="2"/>
        <v>100</v>
      </c>
      <c r="P21" s="21">
        <f t="shared" si="3"/>
        <v>33</v>
      </c>
      <c r="Q21" s="22">
        <f t="shared" si="4"/>
        <v>53.2</v>
      </c>
      <c r="R21" s="22">
        <f t="shared" si="5"/>
        <v>62.25</v>
      </c>
      <c r="S21" s="22">
        <f t="shared" si="6"/>
        <v>54.1</v>
      </c>
      <c r="T21" s="22">
        <f t="shared" si="7"/>
        <v>57</v>
      </c>
      <c r="U21" s="21">
        <f t="shared" si="8"/>
        <v>56.516666666666673</v>
      </c>
      <c r="V21" s="21">
        <f t="shared" si="9"/>
        <v>56.637500000000003</v>
      </c>
    </row>
    <row r="22" spans="1:22" ht="13.5" x14ac:dyDescent="0.25">
      <c r="A22" s="3">
        <v>42037</v>
      </c>
      <c r="B22" s="2">
        <v>19.334299999999999</v>
      </c>
      <c r="C22" s="2">
        <v>24.725850200668361</v>
      </c>
      <c r="D22" s="2"/>
      <c r="E22" s="2"/>
      <c r="F22" s="2">
        <v>19.524439999999998</v>
      </c>
      <c r="G22" s="2">
        <v>19.976945000000001</v>
      </c>
      <c r="H22" s="2"/>
      <c r="I22" s="2"/>
      <c r="J22" s="19" t="s">
        <v>54</v>
      </c>
      <c r="K22" s="19" t="s">
        <v>49</v>
      </c>
      <c r="L22" s="19" t="s">
        <v>47</v>
      </c>
      <c r="M22" s="21">
        <f t="shared" si="0"/>
        <v>50</v>
      </c>
      <c r="N22" s="21">
        <f t="shared" si="1"/>
        <v>45</v>
      </c>
      <c r="O22" s="21">
        <f t="shared" si="2"/>
        <v>100</v>
      </c>
      <c r="P22" s="21">
        <f t="shared" si="3"/>
        <v>33</v>
      </c>
      <c r="Q22" s="22">
        <f t="shared" si="4"/>
        <v>53.2</v>
      </c>
      <c r="R22" s="22">
        <f t="shared" si="5"/>
        <v>62.25</v>
      </c>
      <c r="S22" s="22">
        <f t="shared" si="6"/>
        <v>54.1</v>
      </c>
      <c r="T22" s="22">
        <f t="shared" si="7"/>
        <v>57</v>
      </c>
      <c r="U22" s="21">
        <f t="shared" si="8"/>
        <v>56.516666666666673</v>
      </c>
      <c r="V22" s="21">
        <f t="shared" si="9"/>
        <v>56.637500000000003</v>
      </c>
    </row>
    <row r="23" spans="1:22" ht="13.5" x14ac:dyDescent="0.25">
      <c r="A23" s="3">
        <v>42038</v>
      </c>
      <c r="B23" s="2">
        <v>19.334299999999999</v>
      </c>
      <c r="C23" s="2">
        <v>24.725850200668361</v>
      </c>
      <c r="D23" s="2"/>
      <c r="E23" s="2"/>
      <c r="F23" s="2">
        <v>19.427759999999999</v>
      </c>
      <c r="G23" s="2">
        <v>19.932634999999998</v>
      </c>
      <c r="H23" s="2"/>
      <c r="I23" s="2"/>
      <c r="J23" s="19" t="s">
        <v>54</v>
      </c>
      <c r="K23" s="19" t="s">
        <v>49</v>
      </c>
      <c r="L23" s="19" t="s">
        <v>47</v>
      </c>
      <c r="M23" s="21">
        <f t="shared" si="0"/>
        <v>50</v>
      </c>
      <c r="N23" s="21">
        <f t="shared" si="1"/>
        <v>45</v>
      </c>
      <c r="O23" s="21">
        <f t="shared" si="2"/>
        <v>100</v>
      </c>
      <c r="P23" s="21">
        <f t="shared" si="3"/>
        <v>33</v>
      </c>
      <c r="Q23" s="22">
        <f t="shared" si="4"/>
        <v>53.2</v>
      </c>
      <c r="R23" s="22">
        <f t="shared" si="5"/>
        <v>62.25</v>
      </c>
      <c r="S23" s="22">
        <f t="shared" si="6"/>
        <v>54.1</v>
      </c>
      <c r="T23" s="22">
        <f t="shared" si="7"/>
        <v>57</v>
      </c>
      <c r="U23" s="21">
        <f t="shared" si="8"/>
        <v>56.516666666666673</v>
      </c>
      <c r="V23" s="21">
        <f t="shared" si="9"/>
        <v>56.637500000000003</v>
      </c>
    </row>
    <row r="24" spans="1:22" ht="13.5" x14ac:dyDescent="0.25">
      <c r="A24" s="3">
        <v>42039</v>
      </c>
      <c r="B24" s="2">
        <v>19.334299999999999</v>
      </c>
      <c r="C24" s="2">
        <v>24.725850200668347</v>
      </c>
      <c r="D24" s="2"/>
      <c r="E24" s="2"/>
      <c r="F24" s="2">
        <v>19.334299999999999</v>
      </c>
      <c r="G24" s="2">
        <v>19.888325000000002</v>
      </c>
      <c r="H24" s="2"/>
      <c r="I24" s="2"/>
      <c r="J24" s="19" t="s">
        <v>54</v>
      </c>
      <c r="K24" s="19" t="s">
        <v>49</v>
      </c>
      <c r="L24" s="19" t="s">
        <v>47</v>
      </c>
      <c r="M24" s="21">
        <f t="shared" si="0"/>
        <v>50</v>
      </c>
      <c r="N24" s="21">
        <f t="shared" si="1"/>
        <v>45</v>
      </c>
      <c r="O24" s="21">
        <f t="shared" si="2"/>
        <v>100</v>
      </c>
      <c r="P24" s="21">
        <f t="shared" si="3"/>
        <v>33</v>
      </c>
      <c r="Q24" s="22">
        <f t="shared" si="4"/>
        <v>53.2</v>
      </c>
      <c r="R24" s="22">
        <f t="shared" si="5"/>
        <v>62.25</v>
      </c>
      <c r="S24" s="22">
        <f t="shared" si="6"/>
        <v>54.1</v>
      </c>
      <c r="T24" s="22">
        <f t="shared" si="7"/>
        <v>57</v>
      </c>
      <c r="U24" s="21">
        <f t="shared" si="8"/>
        <v>56.516666666666673</v>
      </c>
      <c r="V24" s="21">
        <f t="shared" si="9"/>
        <v>56.637500000000003</v>
      </c>
    </row>
    <row r="25" spans="1:22" ht="13.5" x14ac:dyDescent="0.25">
      <c r="A25" s="3">
        <v>42040</v>
      </c>
      <c r="B25" s="2">
        <v>19.334299999999999</v>
      </c>
      <c r="C25" s="2">
        <v>24.725850200668347</v>
      </c>
      <c r="D25" s="2"/>
      <c r="E25" s="2"/>
      <c r="F25" s="2">
        <v>19.334299999999999</v>
      </c>
      <c r="G25" s="2">
        <v>19.837839999999996</v>
      </c>
      <c r="H25" s="2"/>
      <c r="I25" s="2"/>
      <c r="J25" s="19" t="s">
        <v>50</v>
      </c>
      <c r="K25" s="19" t="s">
        <v>50</v>
      </c>
      <c r="L25" s="19" t="s">
        <v>50</v>
      </c>
      <c r="M25" s="21">
        <f t="shared" si="0"/>
        <v>50</v>
      </c>
      <c r="N25" s="21">
        <f t="shared" si="1"/>
        <v>45</v>
      </c>
      <c r="O25" s="21">
        <f t="shared" si="2"/>
        <v>100</v>
      </c>
      <c r="P25" s="21">
        <f t="shared" si="3"/>
        <v>33</v>
      </c>
      <c r="Q25" s="22">
        <f t="shared" si="4"/>
        <v>53.2</v>
      </c>
      <c r="R25" s="22">
        <f t="shared" si="5"/>
        <v>62.25</v>
      </c>
      <c r="S25" s="22">
        <f t="shared" si="6"/>
        <v>54.1</v>
      </c>
      <c r="T25" s="22">
        <f t="shared" si="7"/>
        <v>57</v>
      </c>
      <c r="U25" s="21">
        <f t="shared" si="8"/>
        <v>56.516666666666673</v>
      </c>
      <c r="V25" s="21">
        <f t="shared" si="9"/>
        <v>56.637500000000003</v>
      </c>
    </row>
    <row r="26" spans="1:22" ht="13.5" x14ac:dyDescent="0.25">
      <c r="A26" s="3">
        <v>42041</v>
      </c>
      <c r="B26" s="2">
        <v>19.334299999999999</v>
      </c>
      <c r="C26" s="2">
        <v>24.725850200668347</v>
      </c>
      <c r="D26" s="2"/>
      <c r="E26" s="2"/>
      <c r="F26" s="2">
        <v>19.334299999999999</v>
      </c>
      <c r="G26" s="2">
        <v>19.797559999999997</v>
      </c>
      <c r="H26" s="2"/>
      <c r="I26" s="2"/>
      <c r="J26" s="19" t="s">
        <v>50</v>
      </c>
      <c r="K26" s="19" t="s">
        <v>50</v>
      </c>
      <c r="L26" s="19" t="s">
        <v>50</v>
      </c>
      <c r="M26" s="21">
        <f t="shared" si="0"/>
        <v>50</v>
      </c>
      <c r="N26" s="21">
        <f t="shared" si="1"/>
        <v>45</v>
      </c>
      <c r="O26" s="21">
        <f t="shared" si="2"/>
        <v>100</v>
      </c>
      <c r="P26" s="21">
        <f t="shared" si="3"/>
        <v>33</v>
      </c>
      <c r="Q26" s="22">
        <f t="shared" si="4"/>
        <v>53.2</v>
      </c>
      <c r="R26" s="22">
        <f t="shared" si="5"/>
        <v>62.25</v>
      </c>
      <c r="S26" s="22">
        <f t="shared" si="6"/>
        <v>54.1</v>
      </c>
      <c r="T26" s="22">
        <f t="shared" si="7"/>
        <v>57</v>
      </c>
      <c r="U26" s="21">
        <f t="shared" si="8"/>
        <v>56.516666666666673</v>
      </c>
      <c r="V26" s="21">
        <f t="shared" si="9"/>
        <v>56.637500000000003</v>
      </c>
    </row>
    <row r="27" spans="1:22" ht="13.5" x14ac:dyDescent="0.25">
      <c r="A27" s="3">
        <v>42044</v>
      </c>
      <c r="B27" s="2">
        <v>18.7973</v>
      </c>
      <c r="C27" s="2">
        <v>16.547058497898675</v>
      </c>
      <c r="D27" s="2">
        <v>0.17490512248937407</v>
      </c>
      <c r="E27" s="2"/>
      <c r="F27" s="2">
        <v>19.226900000000001</v>
      </c>
      <c r="G27" s="2">
        <v>19.716999999999999</v>
      </c>
      <c r="H27" s="2"/>
      <c r="I27" s="2"/>
      <c r="J27" s="19" t="s">
        <v>54</v>
      </c>
      <c r="K27" s="19" t="s">
        <v>49</v>
      </c>
      <c r="L27" s="19" t="s">
        <v>47</v>
      </c>
      <c r="M27" s="21">
        <f t="shared" si="0"/>
        <v>50</v>
      </c>
      <c r="N27" s="21">
        <f t="shared" si="1"/>
        <v>0</v>
      </c>
      <c r="O27" s="21">
        <f t="shared" si="2"/>
        <v>100</v>
      </c>
      <c r="P27" s="21">
        <f t="shared" si="3"/>
        <v>33</v>
      </c>
      <c r="Q27" s="22">
        <f t="shared" si="4"/>
        <v>37.450000000000003</v>
      </c>
      <c r="R27" s="22">
        <f t="shared" si="5"/>
        <v>53.25</v>
      </c>
      <c r="S27" s="22">
        <f t="shared" si="6"/>
        <v>47.35</v>
      </c>
      <c r="T27" s="22">
        <f t="shared" si="7"/>
        <v>45.75</v>
      </c>
      <c r="U27" s="21">
        <f t="shared" si="8"/>
        <v>46.016666666666673</v>
      </c>
      <c r="V27" s="21">
        <f t="shared" si="9"/>
        <v>45.95</v>
      </c>
    </row>
    <row r="28" spans="1:22" ht="13.5" x14ac:dyDescent="0.25">
      <c r="A28" s="3">
        <v>42045</v>
      </c>
      <c r="B28" s="2">
        <v>18.7973</v>
      </c>
      <c r="C28" s="2">
        <v>16.547058497898675</v>
      </c>
      <c r="D28" s="2">
        <v>0.22107729080242322</v>
      </c>
      <c r="E28" s="2"/>
      <c r="F28" s="2">
        <v>19.119499999999999</v>
      </c>
      <c r="G28" s="2">
        <v>19.63644</v>
      </c>
      <c r="H28" s="2"/>
      <c r="I28" s="2"/>
      <c r="J28" s="19" t="s">
        <v>54</v>
      </c>
      <c r="K28" s="19" t="s">
        <v>49</v>
      </c>
      <c r="L28" s="19" t="s">
        <v>47</v>
      </c>
      <c r="M28" s="21">
        <f t="shared" si="0"/>
        <v>50</v>
      </c>
      <c r="N28" s="21">
        <f t="shared" si="1"/>
        <v>0</v>
      </c>
      <c r="O28" s="21">
        <f t="shared" si="2"/>
        <v>100</v>
      </c>
      <c r="P28" s="21">
        <f t="shared" si="3"/>
        <v>33</v>
      </c>
      <c r="Q28" s="22">
        <f t="shared" si="4"/>
        <v>37.450000000000003</v>
      </c>
      <c r="R28" s="22">
        <f t="shared" si="5"/>
        <v>53.25</v>
      </c>
      <c r="S28" s="22">
        <f t="shared" si="6"/>
        <v>47.35</v>
      </c>
      <c r="T28" s="22">
        <f t="shared" si="7"/>
        <v>45.75</v>
      </c>
      <c r="U28" s="21">
        <f t="shared" si="8"/>
        <v>46.016666666666673</v>
      </c>
      <c r="V28" s="21">
        <f t="shared" si="9"/>
        <v>45.95</v>
      </c>
    </row>
    <row r="29" spans="1:22" ht="13.5" x14ac:dyDescent="0.25">
      <c r="A29" s="3">
        <v>42046</v>
      </c>
      <c r="B29" s="2">
        <v>18.7973</v>
      </c>
      <c r="C29" s="2">
        <v>16.547058497898675</v>
      </c>
      <c r="D29" s="2">
        <v>0.26388423417245122</v>
      </c>
      <c r="E29" s="2"/>
      <c r="F29" s="2">
        <v>19.012099999999997</v>
      </c>
      <c r="G29" s="2">
        <v>19.555879999999998</v>
      </c>
      <c r="H29" s="2"/>
      <c r="I29" s="2"/>
      <c r="J29" s="19" t="s">
        <v>54</v>
      </c>
      <c r="K29" s="19" t="s">
        <v>49</v>
      </c>
      <c r="L29" s="19" t="s">
        <v>47</v>
      </c>
      <c r="M29" s="21">
        <f t="shared" si="0"/>
        <v>50</v>
      </c>
      <c r="N29" s="21">
        <f t="shared" si="1"/>
        <v>0</v>
      </c>
      <c r="O29" s="21">
        <f t="shared" si="2"/>
        <v>100</v>
      </c>
      <c r="P29" s="21">
        <f t="shared" si="3"/>
        <v>33</v>
      </c>
      <c r="Q29" s="22">
        <f t="shared" si="4"/>
        <v>37.450000000000003</v>
      </c>
      <c r="R29" s="22">
        <f t="shared" si="5"/>
        <v>53.25</v>
      </c>
      <c r="S29" s="22">
        <f t="shared" si="6"/>
        <v>47.35</v>
      </c>
      <c r="T29" s="22">
        <f t="shared" si="7"/>
        <v>45.75</v>
      </c>
      <c r="U29" s="21">
        <f t="shared" si="8"/>
        <v>46.016666666666673</v>
      </c>
      <c r="V29" s="21">
        <f t="shared" si="9"/>
        <v>45.95</v>
      </c>
    </row>
    <row r="30" spans="1:22" ht="13.5" x14ac:dyDescent="0.25">
      <c r="A30" s="3">
        <v>42047</v>
      </c>
      <c r="B30" s="2">
        <v>18.7973</v>
      </c>
      <c r="C30" s="2">
        <v>16.547058497898675</v>
      </c>
      <c r="D30" s="2">
        <v>0.23396791648033854</v>
      </c>
      <c r="E30" s="2"/>
      <c r="F30" s="2">
        <v>18.904700000000002</v>
      </c>
      <c r="G30" s="2">
        <v>19.486065</v>
      </c>
      <c r="H30" s="2"/>
      <c r="I30" s="2"/>
      <c r="J30" s="19" t="s">
        <v>54</v>
      </c>
      <c r="K30" s="19" t="s">
        <v>49</v>
      </c>
      <c r="L30" s="19" t="s">
        <v>47</v>
      </c>
      <c r="M30" s="21">
        <f t="shared" si="0"/>
        <v>50</v>
      </c>
      <c r="N30" s="21">
        <f t="shared" si="1"/>
        <v>0</v>
      </c>
      <c r="O30" s="21">
        <f t="shared" si="2"/>
        <v>100</v>
      </c>
      <c r="P30" s="21">
        <f t="shared" si="3"/>
        <v>33</v>
      </c>
      <c r="Q30" s="22">
        <f t="shared" si="4"/>
        <v>37.450000000000003</v>
      </c>
      <c r="R30" s="22">
        <f t="shared" si="5"/>
        <v>53.25</v>
      </c>
      <c r="S30" s="22">
        <f t="shared" si="6"/>
        <v>47.35</v>
      </c>
      <c r="T30" s="22">
        <f t="shared" si="7"/>
        <v>45.75</v>
      </c>
      <c r="U30" s="21">
        <f t="shared" si="8"/>
        <v>46.016666666666673</v>
      </c>
      <c r="V30" s="21">
        <f t="shared" si="9"/>
        <v>45.95</v>
      </c>
    </row>
    <row r="31" spans="1:22" ht="13.5" x14ac:dyDescent="0.25">
      <c r="A31" s="3">
        <v>42048</v>
      </c>
      <c r="B31" s="2">
        <v>18.7973</v>
      </c>
      <c r="C31" s="2">
        <v>16.547058497898675</v>
      </c>
      <c r="D31" s="2">
        <v>0.21398256311494634</v>
      </c>
      <c r="E31" s="2"/>
      <c r="F31" s="2">
        <v>18.7973</v>
      </c>
      <c r="G31" s="2">
        <v>19.405504999999998</v>
      </c>
      <c r="H31" s="2"/>
      <c r="I31" s="2"/>
      <c r="J31" s="19" t="s">
        <v>54</v>
      </c>
      <c r="K31" s="19" t="s">
        <v>49</v>
      </c>
      <c r="L31" s="19" t="s">
        <v>47</v>
      </c>
      <c r="M31" s="21">
        <f t="shared" si="0"/>
        <v>50</v>
      </c>
      <c r="N31" s="21">
        <f t="shared" si="1"/>
        <v>0</v>
      </c>
      <c r="O31" s="21">
        <f t="shared" si="2"/>
        <v>100</v>
      </c>
      <c r="P31" s="21">
        <f t="shared" si="3"/>
        <v>33</v>
      </c>
      <c r="Q31" s="22">
        <f t="shared" si="4"/>
        <v>37.450000000000003</v>
      </c>
      <c r="R31" s="22">
        <f t="shared" si="5"/>
        <v>53.25</v>
      </c>
      <c r="S31" s="22">
        <f t="shared" si="6"/>
        <v>47.35</v>
      </c>
      <c r="T31" s="22">
        <f t="shared" si="7"/>
        <v>45.75</v>
      </c>
      <c r="U31" s="21">
        <f t="shared" si="8"/>
        <v>46.016666666666673</v>
      </c>
      <c r="V31" s="21">
        <f t="shared" si="9"/>
        <v>45.95</v>
      </c>
    </row>
    <row r="32" spans="1:22" ht="13.5" x14ac:dyDescent="0.25">
      <c r="A32" s="3">
        <v>42051</v>
      </c>
      <c r="B32" s="2">
        <v>18.7973</v>
      </c>
      <c r="C32" s="2">
        <v>16.547058497898675</v>
      </c>
      <c r="D32" s="2">
        <v>0.20200563312080888</v>
      </c>
      <c r="E32" s="2"/>
      <c r="F32" s="2">
        <v>18.7973</v>
      </c>
      <c r="G32" s="2">
        <v>19.352335</v>
      </c>
      <c r="H32" s="2"/>
      <c r="I32" s="2"/>
      <c r="J32" s="19" t="s">
        <v>50</v>
      </c>
      <c r="K32" s="19" t="s">
        <v>50</v>
      </c>
      <c r="L32" s="19" t="s">
        <v>50</v>
      </c>
      <c r="M32" s="21">
        <f t="shared" si="0"/>
        <v>50</v>
      </c>
      <c r="N32" s="21">
        <f t="shared" si="1"/>
        <v>0</v>
      </c>
      <c r="O32" s="21">
        <f t="shared" si="2"/>
        <v>100</v>
      </c>
      <c r="P32" s="21">
        <f t="shared" si="3"/>
        <v>33</v>
      </c>
      <c r="Q32" s="22">
        <f t="shared" si="4"/>
        <v>37.450000000000003</v>
      </c>
      <c r="R32" s="22">
        <f t="shared" si="5"/>
        <v>53.25</v>
      </c>
      <c r="S32" s="22">
        <f t="shared" si="6"/>
        <v>47.35</v>
      </c>
      <c r="T32" s="22">
        <f t="shared" si="7"/>
        <v>45.75</v>
      </c>
      <c r="U32" s="21">
        <f t="shared" si="8"/>
        <v>46.016666666666673</v>
      </c>
      <c r="V32" s="21">
        <f t="shared" si="9"/>
        <v>45.95</v>
      </c>
    </row>
    <row r="33" spans="1:22" ht="13.5" x14ac:dyDescent="0.25">
      <c r="A33" s="3">
        <v>42052</v>
      </c>
      <c r="B33" s="2">
        <v>18.7973</v>
      </c>
      <c r="C33" s="2">
        <v>16.547058497898675</v>
      </c>
      <c r="D33" s="2">
        <v>0.19643959813257084</v>
      </c>
      <c r="E33" s="2"/>
      <c r="F33" s="2">
        <v>18.7973</v>
      </c>
      <c r="G33" s="2">
        <v>19.299164999999999</v>
      </c>
      <c r="H33" s="2"/>
      <c r="I33" s="2"/>
      <c r="J33" s="19" t="s">
        <v>50</v>
      </c>
      <c r="K33" s="19" t="s">
        <v>50</v>
      </c>
      <c r="L33" s="19" t="s">
        <v>50</v>
      </c>
      <c r="M33" s="21">
        <f t="shared" si="0"/>
        <v>50</v>
      </c>
      <c r="N33" s="21">
        <f t="shared" si="1"/>
        <v>0</v>
      </c>
      <c r="O33" s="21">
        <f t="shared" si="2"/>
        <v>100</v>
      </c>
      <c r="P33" s="21">
        <f t="shared" si="3"/>
        <v>33</v>
      </c>
      <c r="Q33" s="22">
        <f t="shared" si="4"/>
        <v>37.450000000000003</v>
      </c>
      <c r="R33" s="22">
        <f t="shared" si="5"/>
        <v>53.25</v>
      </c>
      <c r="S33" s="22">
        <f t="shared" si="6"/>
        <v>47.35</v>
      </c>
      <c r="T33" s="22">
        <f t="shared" si="7"/>
        <v>45.75</v>
      </c>
      <c r="U33" s="21">
        <f t="shared" si="8"/>
        <v>46.016666666666673</v>
      </c>
      <c r="V33" s="21">
        <f t="shared" si="9"/>
        <v>45.95</v>
      </c>
    </row>
    <row r="34" spans="1:22" ht="13.5" x14ac:dyDescent="0.25">
      <c r="A34" s="3">
        <v>42053</v>
      </c>
      <c r="B34" s="2">
        <v>18.7973</v>
      </c>
      <c r="C34" s="2">
        <v>16.547058497898675</v>
      </c>
      <c r="D34" s="2">
        <v>0.1959597747300208</v>
      </c>
      <c r="E34" s="2"/>
      <c r="F34" s="2">
        <v>18.7973</v>
      </c>
      <c r="G34" s="2">
        <v>19.245995000000001</v>
      </c>
      <c r="H34" s="2"/>
      <c r="I34" s="2"/>
      <c r="J34" s="19" t="s">
        <v>50</v>
      </c>
      <c r="K34" s="19" t="s">
        <v>50</v>
      </c>
      <c r="L34" s="19" t="s">
        <v>50</v>
      </c>
      <c r="M34" s="21">
        <f t="shared" si="0"/>
        <v>50</v>
      </c>
      <c r="N34" s="21">
        <f t="shared" si="1"/>
        <v>0</v>
      </c>
      <c r="O34" s="21">
        <f t="shared" si="2"/>
        <v>100</v>
      </c>
      <c r="P34" s="21">
        <f t="shared" si="3"/>
        <v>33</v>
      </c>
      <c r="Q34" s="22">
        <f t="shared" si="4"/>
        <v>37.450000000000003</v>
      </c>
      <c r="R34" s="22">
        <f t="shared" si="5"/>
        <v>53.25</v>
      </c>
      <c r="S34" s="22">
        <f t="shared" si="6"/>
        <v>47.35</v>
      </c>
      <c r="T34" s="22">
        <f t="shared" si="7"/>
        <v>45.75</v>
      </c>
      <c r="U34" s="21">
        <f t="shared" si="8"/>
        <v>46.016666666666673</v>
      </c>
      <c r="V34" s="21">
        <f t="shared" si="9"/>
        <v>45.95</v>
      </c>
    </row>
    <row r="35" spans="1:22" ht="13.5" x14ac:dyDescent="0.25">
      <c r="A35" s="3">
        <v>42054</v>
      </c>
      <c r="B35" s="2">
        <v>18.7973</v>
      </c>
      <c r="C35" s="2">
        <v>16.547058497898675</v>
      </c>
      <c r="D35" s="2">
        <v>0.19947034300745159</v>
      </c>
      <c r="E35" s="2">
        <v>0.21129916400559839</v>
      </c>
      <c r="F35" s="2">
        <v>18.7973</v>
      </c>
      <c r="G35" s="2">
        <v>19.192824999999999</v>
      </c>
      <c r="H35" s="2"/>
      <c r="I35" s="2"/>
      <c r="J35" s="19" t="s">
        <v>50</v>
      </c>
      <c r="K35" s="19" t="s">
        <v>50</v>
      </c>
      <c r="L35" s="19" t="s">
        <v>50</v>
      </c>
      <c r="M35" s="21">
        <f t="shared" si="0"/>
        <v>50</v>
      </c>
      <c r="N35" s="21">
        <f t="shared" si="1"/>
        <v>45</v>
      </c>
      <c r="O35" s="21">
        <f t="shared" si="2"/>
        <v>100</v>
      </c>
      <c r="P35" s="21">
        <f t="shared" si="3"/>
        <v>33</v>
      </c>
      <c r="Q35" s="22">
        <f t="shared" si="4"/>
        <v>53.2</v>
      </c>
      <c r="R35" s="22">
        <f t="shared" si="5"/>
        <v>62.25</v>
      </c>
      <c r="S35" s="22">
        <f t="shared" si="6"/>
        <v>54.1</v>
      </c>
      <c r="T35" s="22">
        <f t="shared" si="7"/>
        <v>57</v>
      </c>
      <c r="U35" s="21">
        <f t="shared" si="8"/>
        <v>56.516666666666673</v>
      </c>
      <c r="V35" s="21">
        <f t="shared" si="9"/>
        <v>56.637500000000003</v>
      </c>
    </row>
    <row r="36" spans="1:22" ht="13.5" x14ac:dyDescent="0.25">
      <c r="A36" s="3">
        <v>42055</v>
      </c>
      <c r="B36" s="2">
        <v>18.238700000000001</v>
      </c>
      <c r="C36" s="2">
        <v>9.9061123439545327</v>
      </c>
      <c r="D36" s="2">
        <v>0.24744505783441539</v>
      </c>
      <c r="E36" s="2">
        <v>-7.0239102481789439E-4</v>
      </c>
      <c r="F36" s="2">
        <v>18.685579999999998</v>
      </c>
      <c r="G36" s="2">
        <v>19.111725</v>
      </c>
      <c r="H36" s="2"/>
      <c r="I36" s="2"/>
      <c r="J36" s="19" t="s">
        <v>54</v>
      </c>
      <c r="K36" s="19" t="s">
        <v>49</v>
      </c>
      <c r="L36" s="19" t="s">
        <v>47</v>
      </c>
      <c r="M36" s="21">
        <f t="shared" si="0"/>
        <v>50</v>
      </c>
      <c r="N36" s="21">
        <f t="shared" si="1"/>
        <v>0</v>
      </c>
      <c r="O36" s="21">
        <f t="shared" si="2"/>
        <v>100</v>
      </c>
      <c r="P36" s="21">
        <f t="shared" si="3"/>
        <v>33</v>
      </c>
      <c r="Q36" s="22">
        <f t="shared" si="4"/>
        <v>37.450000000000003</v>
      </c>
      <c r="R36" s="22">
        <f t="shared" si="5"/>
        <v>53.25</v>
      </c>
      <c r="S36" s="22">
        <f t="shared" si="6"/>
        <v>47.35</v>
      </c>
      <c r="T36" s="22">
        <f t="shared" si="7"/>
        <v>45.75</v>
      </c>
      <c r="U36" s="21">
        <f t="shared" si="8"/>
        <v>46.016666666666673</v>
      </c>
      <c r="V36" s="21">
        <f t="shared" si="9"/>
        <v>45.95</v>
      </c>
    </row>
    <row r="37" spans="1:22" ht="13.5" x14ac:dyDescent="0.25">
      <c r="A37" s="3">
        <v>42058</v>
      </c>
      <c r="B37" s="2">
        <v>18.238700000000001</v>
      </c>
      <c r="C37" s="2">
        <v>9.9061123439545327</v>
      </c>
      <c r="D37" s="2">
        <v>0.21208228389161832</v>
      </c>
      <c r="E37" s="2">
        <v>-0.13558078465188364</v>
      </c>
      <c r="F37" s="2">
        <v>18.573860000000003</v>
      </c>
      <c r="G37" s="2">
        <v>19.030625000000001</v>
      </c>
      <c r="H37" s="2"/>
      <c r="I37" s="2"/>
      <c r="J37" s="19" t="s">
        <v>54</v>
      </c>
      <c r="K37" s="19" t="s">
        <v>49</v>
      </c>
      <c r="L37" s="19" t="s">
        <v>47</v>
      </c>
      <c r="M37" s="21">
        <f t="shared" si="0"/>
        <v>50</v>
      </c>
      <c r="N37" s="21">
        <f t="shared" si="1"/>
        <v>0</v>
      </c>
      <c r="O37" s="21">
        <f t="shared" si="2"/>
        <v>100</v>
      </c>
      <c r="P37" s="21">
        <f t="shared" si="3"/>
        <v>33</v>
      </c>
      <c r="Q37" s="22">
        <f t="shared" si="4"/>
        <v>37.450000000000003</v>
      </c>
      <c r="R37" s="22">
        <f t="shared" si="5"/>
        <v>53.25</v>
      </c>
      <c r="S37" s="22">
        <f t="shared" si="6"/>
        <v>47.35</v>
      </c>
      <c r="T37" s="22">
        <f t="shared" si="7"/>
        <v>45.75</v>
      </c>
      <c r="U37" s="21">
        <f t="shared" si="8"/>
        <v>46.016666666666673</v>
      </c>
      <c r="V37" s="21">
        <f t="shared" si="9"/>
        <v>45.95</v>
      </c>
    </row>
    <row r="38" spans="1:22" ht="13.5" x14ac:dyDescent="0.25">
      <c r="A38" s="3">
        <v>42059</v>
      </c>
      <c r="B38" s="2">
        <v>18.238700000000001</v>
      </c>
      <c r="C38" s="2">
        <v>9.9061123439545327</v>
      </c>
      <c r="D38" s="2">
        <v>0.18832532671259727</v>
      </c>
      <c r="E38" s="2">
        <v>-0.21474031053195061</v>
      </c>
      <c r="F38" s="2">
        <v>18.462139999999998</v>
      </c>
      <c r="G38" s="2">
        <v>18.951675000000002</v>
      </c>
      <c r="H38" s="2"/>
      <c r="I38" s="2"/>
      <c r="J38" s="19" t="s">
        <v>54</v>
      </c>
      <c r="K38" s="19" t="s">
        <v>49</v>
      </c>
      <c r="L38" s="19" t="s">
        <v>47</v>
      </c>
      <c r="M38" s="21">
        <f t="shared" si="0"/>
        <v>50</v>
      </c>
      <c r="N38" s="21">
        <f t="shared" si="1"/>
        <v>0</v>
      </c>
      <c r="O38" s="21">
        <f t="shared" si="2"/>
        <v>100</v>
      </c>
      <c r="P38" s="21">
        <f t="shared" si="3"/>
        <v>33</v>
      </c>
      <c r="Q38" s="22">
        <f t="shared" si="4"/>
        <v>37.450000000000003</v>
      </c>
      <c r="R38" s="22">
        <f t="shared" si="5"/>
        <v>53.25</v>
      </c>
      <c r="S38" s="22">
        <f t="shared" si="6"/>
        <v>47.35</v>
      </c>
      <c r="T38" s="22">
        <f t="shared" si="7"/>
        <v>45.75</v>
      </c>
      <c r="U38" s="21">
        <f t="shared" si="8"/>
        <v>46.016666666666673</v>
      </c>
      <c r="V38" s="21">
        <f t="shared" si="9"/>
        <v>45.95</v>
      </c>
    </row>
    <row r="39" spans="1:22" ht="13.5" x14ac:dyDescent="0.25">
      <c r="A39" s="3">
        <v>42060</v>
      </c>
      <c r="B39" s="2">
        <v>18.238700000000001</v>
      </c>
      <c r="C39" s="2">
        <v>9.9061123439545327</v>
      </c>
      <c r="D39" s="2">
        <v>0.17393198047020064</v>
      </c>
      <c r="E39" s="2">
        <v>-0.24816684943492817</v>
      </c>
      <c r="F39" s="2">
        <v>18.350420000000003</v>
      </c>
      <c r="G39" s="2">
        <v>18.873530000000002</v>
      </c>
      <c r="H39" s="2"/>
      <c r="I39" s="2"/>
      <c r="J39" s="19" t="s">
        <v>54</v>
      </c>
      <c r="K39" s="19" t="s">
        <v>49</v>
      </c>
      <c r="L39" s="19" t="s">
        <v>47</v>
      </c>
      <c r="M39" s="21">
        <f t="shared" si="0"/>
        <v>50</v>
      </c>
      <c r="N39" s="21">
        <f t="shared" si="1"/>
        <v>0</v>
      </c>
      <c r="O39" s="21">
        <f t="shared" si="2"/>
        <v>100</v>
      </c>
      <c r="P39" s="21">
        <f t="shared" si="3"/>
        <v>33</v>
      </c>
      <c r="Q39" s="22">
        <f t="shared" si="4"/>
        <v>37.450000000000003</v>
      </c>
      <c r="R39" s="22">
        <f t="shared" si="5"/>
        <v>53.25</v>
      </c>
      <c r="S39" s="22">
        <f t="shared" si="6"/>
        <v>47.35</v>
      </c>
      <c r="T39" s="22">
        <f t="shared" si="7"/>
        <v>45.75</v>
      </c>
      <c r="U39" s="21">
        <f t="shared" si="8"/>
        <v>46.016666666666673</v>
      </c>
      <c r="V39" s="21">
        <f t="shared" si="9"/>
        <v>45.95</v>
      </c>
    </row>
    <row r="40" spans="1:22" ht="13.5" x14ac:dyDescent="0.25">
      <c r="A40" s="3">
        <v>42061</v>
      </c>
      <c r="B40" s="2">
        <v>18.791899999999998</v>
      </c>
      <c r="C40" s="2">
        <v>41.291623256347783</v>
      </c>
      <c r="D40" s="2">
        <v>0.12606104560256171</v>
      </c>
      <c r="E40" s="2">
        <v>-0.24966165349368205</v>
      </c>
      <c r="F40" s="2">
        <v>18.349340000000002</v>
      </c>
      <c r="G40" s="2">
        <v>18.846409999999999</v>
      </c>
      <c r="H40" s="2"/>
      <c r="I40" s="2"/>
      <c r="J40" s="19" t="s">
        <v>54</v>
      </c>
      <c r="K40" s="19" t="s">
        <v>49</v>
      </c>
      <c r="L40" s="19" t="s">
        <v>47</v>
      </c>
      <c r="M40" s="21">
        <f t="shared" si="0"/>
        <v>25</v>
      </c>
      <c r="N40" s="21">
        <f t="shared" si="1"/>
        <v>0</v>
      </c>
      <c r="O40" s="21">
        <f t="shared" si="2"/>
        <v>100</v>
      </c>
      <c r="P40" s="21">
        <f t="shared" si="3"/>
        <v>33</v>
      </c>
      <c r="Q40" s="22">
        <f t="shared" si="4"/>
        <v>28.7</v>
      </c>
      <c r="R40" s="22">
        <f t="shared" si="5"/>
        <v>48.25</v>
      </c>
      <c r="S40" s="22">
        <f t="shared" si="6"/>
        <v>43.6</v>
      </c>
      <c r="T40" s="22">
        <f t="shared" si="7"/>
        <v>39.5</v>
      </c>
      <c r="U40" s="21">
        <f t="shared" si="8"/>
        <v>40.183333333333337</v>
      </c>
      <c r="V40" s="21">
        <f t="shared" si="9"/>
        <v>40.012500000000003</v>
      </c>
    </row>
    <row r="41" spans="1:22" ht="13.5" x14ac:dyDescent="0.25">
      <c r="A41" s="3">
        <v>42062</v>
      </c>
      <c r="B41" s="2">
        <v>18.791899999999998</v>
      </c>
      <c r="C41" s="2">
        <v>41.291623256347791</v>
      </c>
      <c r="D41" s="2">
        <v>8.7180272750682519E-2</v>
      </c>
      <c r="E41" s="2">
        <v>-0.22954558751481435</v>
      </c>
      <c r="F41" s="2">
        <v>18.459980000000002</v>
      </c>
      <c r="G41" s="2">
        <v>18.819290000000002</v>
      </c>
      <c r="H41" s="2"/>
      <c r="I41" s="2"/>
      <c r="J41" s="19" t="s">
        <v>48</v>
      </c>
      <c r="K41" s="19" t="s">
        <v>50</v>
      </c>
      <c r="L41" s="19" t="s">
        <v>51</v>
      </c>
      <c r="M41" s="21">
        <f t="shared" si="0"/>
        <v>25</v>
      </c>
      <c r="N41" s="21">
        <f t="shared" si="1"/>
        <v>0</v>
      </c>
      <c r="O41" s="21">
        <f t="shared" si="2"/>
        <v>100</v>
      </c>
      <c r="P41" s="21">
        <f t="shared" si="3"/>
        <v>83.5</v>
      </c>
      <c r="Q41" s="22">
        <f t="shared" si="4"/>
        <v>36.274999999999999</v>
      </c>
      <c r="R41" s="22">
        <f t="shared" si="5"/>
        <v>60.875</v>
      </c>
      <c r="S41" s="22">
        <f t="shared" si="6"/>
        <v>66.325000000000003</v>
      </c>
      <c r="T41" s="22">
        <f t="shared" si="7"/>
        <v>52.125</v>
      </c>
      <c r="U41" s="21">
        <f t="shared" si="8"/>
        <v>54.491666666666674</v>
      </c>
      <c r="V41" s="21">
        <f t="shared" si="9"/>
        <v>53.900000000000006</v>
      </c>
    </row>
    <row r="42" spans="1:22" ht="13.5" x14ac:dyDescent="0.25">
      <c r="A42" s="3">
        <v>42065</v>
      </c>
      <c r="B42" s="2">
        <v>18.791899999999998</v>
      </c>
      <c r="C42" s="2">
        <v>41.291623256347791</v>
      </c>
      <c r="D42" s="2">
        <v>5.5786159858175921E-2</v>
      </c>
      <c r="E42" s="2">
        <v>-0.18954777719327565</v>
      </c>
      <c r="F42" s="2">
        <v>18.570619999999998</v>
      </c>
      <c r="G42" s="2">
        <v>18.792170000000002</v>
      </c>
      <c r="H42" s="2"/>
      <c r="I42" s="2"/>
      <c r="J42" s="19" t="s">
        <v>48</v>
      </c>
      <c r="K42" s="19" t="s">
        <v>50</v>
      </c>
      <c r="L42" s="19" t="s">
        <v>51</v>
      </c>
      <c r="M42" s="21">
        <f t="shared" si="0"/>
        <v>25</v>
      </c>
      <c r="N42" s="21">
        <f t="shared" si="1"/>
        <v>0</v>
      </c>
      <c r="O42" s="21">
        <f t="shared" si="2"/>
        <v>100</v>
      </c>
      <c r="P42" s="21">
        <f t="shared" si="3"/>
        <v>83.5</v>
      </c>
      <c r="Q42" s="22">
        <f t="shared" si="4"/>
        <v>36.274999999999999</v>
      </c>
      <c r="R42" s="22">
        <f t="shared" si="5"/>
        <v>60.875</v>
      </c>
      <c r="S42" s="22">
        <f t="shared" si="6"/>
        <v>66.325000000000003</v>
      </c>
      <c r="T42" s="22">
        <f t="shared" si="7"/>
        <v>52.125</v>
      </c>
      <c r="U42" s="21">
        <f t="shared" si="8"/>
        <v>54.491666666666674</v>
      </c>
      <c r="V42" s="21">
        <f t="shared" si="9"/>
        <v>53.900000000000006</v>
      </c>
    </row>
    <row r="43" spans="1:22" ht="13.5" x14ac:dyDescent="0.25">
      <c r="A43" s="3">
        <v>42066</v>
      </c>
      <c r="B43" s="2">
        <v>18.2333</v>
      </c>
      <c r="C43" s="2">
        <v>28.687767230511852</v>
      </c>
      <c r="D43" s="2">
        <v>7.1993209189024299E-2</v>
      </c>
      <c r="E43" s="2">
        <v>-0.13155708291952664</v>
      </c>
      <c r="F43" s="2">
        <v>18.569539999999996</v>
      </c>
      <c r="G43" s="2">
        <v>18.737120000000001</v>
      </c>
      <c r="H43" s="2"/>
      <c r="I43" s="2"/>
      <c r="J43" s="19" t="s">
        <v>54</v>
      </c>
      <c r="K43" s="19" t="s">
        <v>49</v>
      </c>
      <c r="L43" s="19" t="s">
        <v>47</v>
      </c>
      <c r="M43" s="21">
        <f t="shared" si="0"/>
        <v>50</v>
      </c>
      <c r="N43" s="21">
        <f t="shared" si="1"/>
        <v>0</v>
      </c>
      <c r="O43" s="21">
        <f t="shared" si="2"/>
        <v>100</v>
      </c>
      <c r="P43" s="21">
        <f t="shared" si="3"/>
        <v>33</v>
      </c>
      <c r="Q43" s="22">
        <f t="shared" si="4"/>
        <v>37.450000000000003</v>
      </c>
      <c r="R43" s="22">
        <f t="shared" si="5"/>
        <v>53.25</v>
      </c>
      <c r="S43" s="22">
        <f t="shared" si="6"/>
        <v>47.35</v>
      </c>
      <c r="T43" s="22">
        <f t="shared" si="7"/>
        <v>45.75</v>
      </c>
      <c r="U43" s="21">
        <f t="shared" si="8"/>
        <v>46.016666666666673</v>
      </c>
      <c r="V43" s="21">
        <f t="shared" si="9"/>
        <v>45.95</v>
      </c>
    </row>
    <row r="44" spans="1:22" ht="13.5" x14ac:dyDescent="0.25">
      <c r="A44" s="3">
        <v>42067</v>
      </c>
      <c r="B44" s="2">
        <v>18.2333</v>
      </c>
      <c r="C44" s="2">
        <v>28.687767230511838</v>
      </c>
      <c r="D44" s="2">
        <v>9.0297954856339402E-2</v>
      </c>
      <c r="E44" s="2">
        <v>-6.2348122659495728E-2</v>
      </c>
      <c r="F44" s="2">
        <v>18.568459999999998</v>
      </c>
      <c r="G44" s="2">
        <v>18.68207</v>
      </c>
      <c r="H44" s="2"/>
      <c r="I44" s="2"/>
      <c r="J44" s="19" t="s">
        <v>54</v>
      </c>
      <c r="K44" s="19" t="s">
        <v>49</v>
      </c>
      <c r="L44" s="19" t="s">
        <v>47</v>
      </c>
      <c r="M44" s="21">
        <f t="shared" si="0"/>
        <v>50</v>
      </c>
      <c r="N44" s="21">
        <f t="shared" si="1"/>
        <v>0</v>
      </c>
      <c r="O44" s="21">
        <f t="shared" si="2"/>
        <v>100</v>
      </c>
      <c r="P44" s="21">
        <f t="shared" si="3"/>
        <v>33</v>
      </c>
      <c r="Q44" s="22">
        <f t="shared" si="4"/>
        <v>37.450000000000003</v>
      </c>
      <c r="R44" s="22">
        <f t="shared" si="5"/>
        <v>53.25</v>
      </c>
      <c r="S44" s="22">
        <f t="shared" si="6"/>
        <v>47.35</v>
      </c>
      <c r="T44" s="22">
        <f t="shared" si="7"/>
        <v>45.75</v>
      </c>
      <c r="U44" s="21">
        <f t="shared" si="8"/>
        <v>46.016666666666673</v>
      </c>
      <c r="V44" s="21">
        <f t="shared" si="9"/>
        <v>45.95</v>
      </c>
    </row>
    <row r="45" spans="1:22" ht="13.5" x14ac:dyDescent="0.25">
      <c r="A45" s="3">
        <v>42068</v>
      </c>
      <c r="B45" s="2">
        <v>18.2333</v>
      </c>
      <c r="C45" s="2">
        <v>28.687767230511852</v>
      </c>
      <c r="D45" s="2">
        <v>0.11003759371413224</v>
      </c>
      <c r="E45" s="2">
        <v>1.3087083031660472E-2</v>
      </c>
      <c r="F45" s="2">
        <v>18.45674</v>
      </c>
      <c r="G45" s="2">
        <v>18.627019999999998</v>
      </c>
      <c r="H45" s="2"/>
      <c r="I45" s="2"/>
      <c r="J45" s="19" t="s">
        <v>54</v>
      </c>
      <c r="K45" s="19" t="s">
        <v>49</v>
      </c>
      <c r="L45" s="19" t="s">
        <v>47</v>
      </c>
      <c r="M45" s="21">
        <f t="shared" si="0"/>
        <v>50</v>
      </c>
      <c r="N45" s="21">
        <f t="shared" si="1"/>
        <v>0</v>
      </c>
      <c r="O45" s="21">
        <f t="shared" si="2"/>
        <v>100</v>
      </c>
      <c r="P45" s="21">
        <f t="shared" si="3"/>
        <v>33</v>
      </c>
      <c r="Q45" s="22">
        <f t="shared" si="4"/>
        <v>37.450000000000003</v>
      </c>
      <c r="R45" s="22">
        <f t="shared" si="5"/>
        <v>53.25</v>
      </c>
      <c r="S45" s="22">
        <f t="shared" si="6"/>
        <v>47.35</v>
      </c>
      <c r="T45" s="22">
        <f t="shared" si="7"/>
        <v>45.75</v>
      </c>
      <c r="U45" s="21">
        <f t="shared" si="8"/>
        <v>46.016666666666673</v>
      </c>
      <c r="V45" s="21">
        <f t="shared" si="9"/>
        <v>45.95</v>
      </c>
    </row>
    <row r="46" spans="1:22" ht="13.5" x14ac:dyDescent="0.25">
      <c r="A46" s="3">
        <v>42069</v>
      </c>
      <c r="B46" s="2">
        <v>18.2333</v>
      </c>
      <c r="C46" s="2">
        <v>28.687767230511852</v>
      </c>
      <c r="D46" s="2">
        <v>4.4738021950706752E-2</v>
      </c>
      <c r="E46" s="2">
        <v>9.679093984448367E-2</v>
      </c>
      <c r="F46" s="2">
        <v>18.345019999999998</v>
      </c>
      <c r="G46" s="2">
        <v>18.57197</v>
      </c>
      <c r="H46" s="2"/>
      <c r="I46" s="2"/>
      <c r="J46" s="19" t="s">
        <v>54</v>
      </c>
      <c r="K46" s="19" t="s">
        <v>49</v>
      </c>
      <c r="L46" s="19" t="s">
        <v>47</v>
      </c>
      <c r="M46" s="21">
        <f t="shared" si="0"/>
        <v>50</v>
      </c>
      <c r="N46" s="21">
        <f t="shared" si="1"/>
        <v>100</v>
      </c>
      <c r="O46" s="21">
        <f t="shared" si="2"/>
        <v>100</v>
      </c>
      <c r="P46" s="21">
        <f t="shared" si="3"/>
        <v>33</v>
      </c>
      <c r="Q46" s="22">
        <f t="shared" si="4"/>
        <v>72.45</v>
      </c>
      <c r="R46" s="22">
        <f t="shared" si="5"/>
        <v>73.25</v>
      </c>
      <c r="S46" s="22">
        <f t="shared" si="6"/>
        <v>62.35</v>
      </c>
      <c r="T46" s="22">
        <f t="shared" si="7"/>
        <v>70.75</v>
      </c>
      <c r="U46" s="21">
        <f t="shared" si="8"/>
        <v>69.349999999999994</v>
      </c>
      <c r="V46" s="21">
        <f t="shared" si="9"/>
        <v>69.699999999999989</v>
      </c>
    </row>
    <row r="47" spans="1:22" ht="13.5" x14ac:dyDescent="0.25">
      <c r="A47" s="3">
        <v>42072</v>
      </c>
      <c r="B47" s="2">
        <v>18.2333</v>
      </c>
      <c r="C47" s="2">
        <v>28.687767230511852</v>
      </c>
      <c r="D47" s="2">
        <v>-6.8709077437247856E-3</v>
      </c>
      <c r="E47" s="2">
        <v>0.18462197480413084</v>
      </c>
      <c r="F47" s="2">
        <v>18.2333</v>
      </c>
      <c r="G47" s="2">
        <v>18.543769999999999</v>
      </c>
      <c r="H47" s="2"/>
      <c r="I47" s="2"/>
      <c r="J47" s="19" t="s">
        <v>54</v>
      </c>
      <c r="K47" s="19" t="s">
        <v>49</v>
      </c>
      <c r="L47" s="19" t="s">
        <v>47</v>
      </c>
      <c r="M47" s="21">
        <f t="shared" si="0"/>
        <v>50</v>
      </c>
      <c r="N47" s="21">
        <f t="shared" si="1"/>
        <v>100</v>
      </c>
      <c r="O47" s="21">
        <f t="shared" si="2"/>
        <v>100</v>
      </c>
      <c r="P47" s="21">
        <f t="shared" si="3"/>
        <v>33</v>
      </c>
      <c r="Q47" s="22">
        <f t="shared" si="4"/>
        <v>72.45</v>
      </c>
      <c r="R47" s="22">
        <f t="shared" si="5"/>
        <v>73.25</v>
      </c>
      <c r="S47" s="22">
        <f t="shared" si="6"/>
        <v>62.35</v>
      </c>
      <c r="T47" s="22">
        <f t="shared" si="7"/>
        <v>70.75</v>
      </c>
      <c r="U47" s="21">
        <f t="shared" si="8"/>
        <v>69.349999999999994</v>
      </c>
      <c r="V47" s="21">
        <f t="shared" si="9"/>
        <v>69.699999999999989</v>
      </c>
    </row>
    <row r="48" spans="1:22" ht="13.5" x14ac:dyDescent="0.25">
      <c r="A48" s="3">
        <v>42073</v>
      </c>
      <c r="B48" s="2">
        <v>18.2333</v>
      </c>
      <c r="C48" s="2">
        <v>28.687767230511852</v>
      </c>
      <c r="D48" s="2">
        <v>-4.7165414965927965E-2</v>
      </c>
      <c r="E48" s="2">
        <v>0.27356785469027489</v>
      </c>
      <c r="F48" s="2">
        <v>18.2333</v>
      </c>
      <c r="G48" s="2">
        <v>18.515569999999997</v>
      </c>
      <c r="H48" s="2"/>
      <c r="I48" s="2"/>
      <c r="J48" s="19" t="s">
        <v>50</v>
      </c>
      <c r="K48" s="19" t="s">
        <v>50</v>
      </c>
      <c r="L48" s="19" t="s">
        <v>50</v>
      </c>
      <c r="M48" s="21">
        <f t="shared" si="0"/>
        <v>50</v>
      </c>
      <c r="N48" s="21">
        <f t="shared" si="1"/>
        <v>100</v>
      </c>
      <c r="O48" s="21">
        <f t="shared" si="2"/>
        <v>100</v>
      </c>
      <c r="P48" s="21">
        <f t="shared" si="3"/>
        <v>33</v>
      </c>
      <c r="Q48" s="22">
        <f t="shared" si="4"/>
        <v>72.45</v>
      </c>
      <c r="R48" s="22">
        <f t="shared" si="5"/>
        <v>73.25</v>
      </c>
      <c r="S48" s="22">
        <f t="shared" si="6"/>
        <v>62.35</v>
      </c>
      <c r="T48" s="22">
        <f t="shared" si="7"/>
        <v>70.75</v>
      </c>
      <c r="U48" s="21">
        <f t="shared" si="8"/>
        <v>69.349999999999994</v>
      </c>
      <c r="V48" s="21">
        <f t="shared" si="9"/>
        <v>69.699999999999989</v>
      </c>
    </row>
    <row r="49" spans="1:22" ht="13.5" x14ac:dyDescent="0.25">
      <c r="A49" s="3">
        <v>42074</v>
      </c>
      <c r="B49" s="2">
        <v>18.2333</v>
      </c>
      <c r="C49" s="2">
        <v>28.687767230511852</v>
      </c>
      <c r="D49" s="2">
        <v>-7.8136149513628794E-2</v>
      </c>
      <c r="E49" s="2">
        <v>0.34866395511821974</v>
      </c>
      <c r="F49" s="2">
        <v>18.2333</v>
      </c>
      <c r="G49" s="2">
        <v>18.487369999999995</v>
      </c>
      <c r="H49" s="2"/>
      <c r="I49" s="2"/>
      <c r="J49" s="19" t="s">
        <v>50</v>
      </c>
      <c r="K49" s="19" t="s">
        <v>50</v>
      </c>
      <c r="L49" s="19" t="s">
        <v>50</v>
      </c>
      <c r="M49" s="21">
        <f t="shared" si="0"/>
        <v>50</v>
      </c>
      <c r="N49" s="21">
        <f t="shared" si="1"/>
        <v>100</v>
      </c>
      <c r="O49" s="21">
        <f t="shared" si="2"/>
        <v>100</v>
      </c>
      <c r="P49" s="21">
        <f t="shared" si="3"/>
        <v>33</v>
      </c>
      <c r="Q49" s="22">
        <f t="shared" si="4"/>
        <v>72.45</v>
      </c>
      <c r="R49" s="22">
        <f t="shared" si="5"/>
        <v>73.25</v>
      </c>
      <c r="S49" s="22">
        <f t="shared" si="6"/>
        <v>62.35</v>
      </c>
      <c r="T49" s="22">
        <f t="shared" si="7"/>
        <v>70.75</v>
      </c>
      <c r="U49" s="21">
        <f t="shared" si="8"/>
        <v>69.349999999999994</v>
      </c>
      <c r="V49" s="21">
        <f t="shared" si="9"/>
        <v>69.699999999999989</v>
      </c>
    </row>
    <row r="50" spans="1:22" ht="13.5" x14ac:dyDescent="0.25">
      <c r="A50" s="3">
        <v>42075</v>
      </c>
      <c r="B50" s="2">
        <v>18.2333</v>
      </c>
      <c r="C50" s="2">
        <v>28.687767230511852</v>
      </c>
      <c r="D50" s="2">
        <v>-1.6341298808679738E-2</v>
      </c>
      <c r="E50" s="2">
        <v>0.41295170542430526</v>
      </c>
      <c r="F50" s="2">
        <v>18.2333</v>
      </c>
      <c r="G50" s="2">
        <v>18.459169999999993</v>
      </c>
      <c r="H50" s="2">
        <v>19.217383673469371</v>
      </c>
      <c r="I50" s="2"/>
      <c r="J50" s="19" t="s">
        <v>50</v>
      </c>
      <c r="K50" s="19" t="s">
        <v>50</v>
      </c>
      <c r="L50" s="19" t="s">
        <v>50</v>
      </c>
      <c r="M50" s="21">
        <f t="shared" si="0"/>
        <v>50</v>
      </c>
      <c r="N50" s="21">
        <f t="shared" si="1"/>
        <v>100</v>
      </c>
      <c r="O50" s="21">
        <f t="shared" si="2"/>
        <v>100</v>
      </c>
      <c r="P50" s="21">
        <f t="shared" si="3"/>
        <v>33</v>
      </c>
      <c r="Q50" s="22">
        <f t="shared" si="4"/>
        <v>72.45</v>
      </c>
      <c r="R50" s="22">
        <f t="shared" si="5"/>
        <v>73.25</v>
      </c>
      <c r="S50" s="22">
        <f t="shared" si="6"/>
        <v>62.35</v>
      </c>
      <c r="T50" s="22">
        <f t="shared" si="7"/>
        <v>70.75</v>
      </c>
      <c r="U50" s="21">
        <f t="shared" si="8"/>
        <v>69.349999999999994</v>
      </c>
      <c r="V50" s="21">
        <f t="shared" si="9"/>
        <v>69.699999999999989</v>
      </c>
    </row>
    <row r="51" spans="1:22" ht="13.5" x14ac:dyDescent="0.25">
      <c r="A51" s="3">
        <v>42076</v>
      </c>
      <c r="B51" s="2">
        <v>18.2333</v>
      </c>
      <c r="C51" s="2">
        <v>28.687767230511852</v>
      </c>
      <c r="D51" s="2">
        <v>3.8625507855410746E-2</v>
      </c>
      <c r="E51" s="2">
        <v>0.46875748138058881</v>
      </c>
      <c r="F51" s="2">
        <v>18.2333</v>
      </c>
      <c r="G51" s="2">
        <v>18.430969999999995</v>
      </c>
      <c r="H51" s="2">
        <v>19.197701999999982</v>
      </c>
      <c r="I51" s="2"/>
      <c r="J51" s="19" t="s">
        <v>50</v>
      </c>
      <c r="K51" s="19" t="s">
        <v>50</v>
      </c>
      <c r="L51" s="19" t="s">
        <v>50</v>
      </c>
      <c r="M51" s="21">
        <f t="shared" si="0"/>
        <v>50</v>
      </c>
      <c r="N51" s="21">
        <f t="shared" si="1"/>
        <v>100</v>
      </c>
      <c r="O51" s="21">
        <f t="shared" si="2"/>
        <v>100</v>
      </c>
      <c r="P51" s="21">
        <f t="shared" si="3"/>
        <v>33</v>
      </c>
      <c r="Q51" s="22">
        <f t="shared" si="4"/>
        <v>72.45</v>
      </c>
      <c r="R51" s="22">
        <f t="shared" si="5"/>
        <v>73.25</v>
      </c>
      <c r="S51" s="22">
        <f t="shared" si="6"/>
        <v>62.35</v>
      </c>
      <c r="T51" s="22">
        <f t="shared" si="7"/>
        <v>70.75</v>
      </c>
      <c r="U51" s="21">
        <f t="shared" si="8"/>
        <v>69.349999999999994</v>
      </c>
      <c r="V51" s="21">
        <f t="shared" si="9"/>
        <v>69.699999999999989</v>
      </c>
    </row>
    <row r="52" spans="1:22" ht="13.5" x14ac:dyDescent="0.25">
      <c r="A52" s="3">
        <v>42079</v>
      </c>
      <c r="B52" s="2">
        <v>18.2333</v>
      </c>
      <c r="C52" s="2">
        <v>28.687767230511867</v>
      </c>
      <c r="D52" s="2">
        <v>8.7616305009834861E-2</v>
      </c>
      <c r="E52" s="2">
        <v>0.50556454901876302</v>
      </c>
      <c r="F52" s="2">
        <v>18.2333</v>
      </c>
      <c r="G52" s="2">
        <v>18.402769999999993</v>
      </c>
      <c r="H52" s="2">
        <v>19.154305999999988</v>
      </c>
      <c r="I52" s="2"/>
      <c r="J52" s="19" t="s">
        <v>50</v>
      </c>
      <c r="K52" s="19" t="s">
        <v>50</v>
      </c>
      <c r="L52" s="19" t="s">
        <v>50</v>
      </c>
      <c r="M52" s="21">
        <f t="shared" si="0"/>
        <v>50</v>
      </c>
      <c r="N52" s="21">
        <f t="shared" si="1"/>
        <v>100</v>
      </c>
      <c r="O52" s="21">
        <f t="shared" si="2"/>
        <v>100</v>
      </c>
      <c r="P52" s="21">
        <f t="shared" si="3"/>
        <v>33</v>
      </c>
      <c r="Q52" s="22">
        <f t="shared" si="4"/>
        <v>72.45</v>
      </c>
      <c r="R52" s="22">
        <f t="shared" si="5"/>
        <v>73.25</v>
      </c>
      <c r="S52" s="22">
        <f t="shared" si="6"/>
        <v>62.35</v>
      </c>
      <c r="T52" s="22">
        <f t="shared" si="7"/>
        <v>70.75</v>
      </c>
      <c r="U52" s="21">
        <f t="shared" si="8"/>
        <v>69.349999999999994</v>
      </c>
      <c r="V52" s="21">
        <f t="shared" si="9"/>
        <v>69.699999999999989</v>
      </c>
    </row>
    <row r="53" spans="1:22" ht="13.5" x14ac:dyDescent="0.25">
      <c r="A53" s="3">
        <v>42080</v>
      </c>
      <c r="B53" s="2">
        <v>17.723099999999999</v>
      </c>
      <c r="C53" s="2">
        <v>18.099968867682804</v>
      </c>
      <c r="D53" s="2">
        <v>8.3220874803075162E-2</v>
      </c>
      <c r="E53" s="2">
        <v>0.51799196562063654</v>
      </c>
      <c r="F53" s="2">
        <v>18.131260000000001</v>
      </c>
      <c r="G53" s="2">
        <v>18.349059999999991</v>
      </c>
      <c r="H53" s="2">
        <v>19.104357999999987</v>
      </c>
      <c r="I53" s="2"/>
      <c r="J53" s="19" t="s">
        <v>54</v>
      </c>
      <c r="K53" s="19" t="s">
        <v>49</v>
      </c>
      <c r="L53" s="19" t="s">
        <v>47</v>
      </c>
      <c r="M53" s="21">
        <f t="shared" si="0"/>
        <v>50</v>
      </c>
      <c r="N53" s="21">
        <f t="shared" si="1"/>
        <v>100</v>
      </c>
      <c r="O53" s="21">
        <f t="shared" si="2"/>
        <v>100</v>
      </c>
      <c r="P53" s="21">
        <f t="shared" si="3"/>
        <v>33</v>
      </c>
      <c r="Q53" s="22">
        <f t="shared" si="4"/>
        <v>72.45</v>
      </c>
      <c r="R53" s="22">
        <f t="shared" si="5"/>
        <v>73.25</v>
      </c>
      <c r="S53" s="22">
        <f t="shared" si="6"/>
        <v>62.35</v>
      </c>
      <c r="T53" s="22">
        <f t="shared" si="7"/>
        <v>70.75</v>
      </c>
      <c r="U53" s="21">
        <f t="shared" si="8"/>
        <v>69.349999999999994</v>
      </c>
      <c r="V53" s="21">
        <f t="shared" si="9"/>
        <v>69.699999999999989</v>
      </c>
    </row>
    <row r="54" spans="1:22" ht="13.5" x14ac:dyDescent="0.25">
      <c r="A54" s="3">
        <v>42081</v>
      </c>
      <c r="B54" s="2">
        <v>17.723099999999999</v>
      </c>
      <c r="C54" s="2">
        <v>18.099968867682804</v>
      </c>
      <c r="D54" s="2">
        <v>8.4643020654723955E-2</v>
      </c>
      <c r="E54" s="2">
        <v>0.51417886579528194</v>
      </c>
      <c r="F54" s="2">
        <v>18.029220000000002</v>
      </c>
      <c r="G54" s="2">
        <v>18.295349999999992</v>
      </c>
      <c r="H54" s="2">
        <v>19.054409999999994</v>
      </c>
      <c r="I54" s="2"/>
      <c r="J54" s="19" t="s">
        <v>54</v>
      </c>
      <c r="K54" s="19" t="s">
        <v>49</v>
      </c>
      <c r="L54" s="19" t="s">
        <v>47</v>
      </c>
      <c r="M54" s="21">
        <f t="shared" si="0"/>
        <v>50</v>
      </c>
      <c r="N54" s="21">
        <f t="shared" si="1"/>
        <v>100</v>
      </c>
      <c r="O54" s="21">
        <f t="shared" si="2"/>
        <v>100</v>
      </c>
      <c r="P54" s="21">
        <f t="shared" si="3"/>
        <v>33</v>
      </c>
      <c r="Q54" s="22">
        <f t="shared" si="4"/>
        <v>72.45</v>
      </c>
      <c r="R54" s="22">
        <f t="shared" si="5"/>
        <v>73.25</v>
      </c>
      <c r="S54" s="22">
        <f t="shared" si="6"/>
        <v>62.35</v>
      </c>
      <c r="T54" s="22">
        <f t="shared" si="7"/>
        <v>70.75</v>
      </c>
      <c r="U54" s="21">
        <f t="shared" si="8"/>
        <v>69.349999999999994</v>
      </c>
      <c r="V54" s="21">
        <f t="shared" si="9"/>
        <v>69.699999999999989</v>
      </c>
    </row>
    <row r="55" spans="1:22" ht="13.5" x14ac:dyDescent="0.25">
      <c r="A55" s="3">
        <v>42082</v>
      </c>
      <c r="B55" s="2">
        <v>17.723099999999999</v>
      </c>
      <c r="C55" s="2">
        <v>18.099968867682804</v>
      </c>
      <c r="D55" s="2">
        <v>9.0606889676330127E-2</v>
      </c>
      <c r="E55" s="2">
        <v>0.50008674696753452</v>
      </c>
      <c r="F55" s="2">
        <v>17.92718</v>
      </c>
      <c r="G55" s="2">
        <v>18.241639999999993</v>
      </c>
      <c r="H55" s="2">
        <v>19.001991999999994</v>
      </c>
      <c r="I55" s="2"/>
      <c r="J55" s="19" t="s">
        <v>54</v>
      </c>
      <c r="K55" s="19" t="s">
        <v>49</v>
      </c>
      <c r="L55" s="19" t="s">
        <v>47</v>
      </c>
      <c r="M55" s="21">
        <f t="shared" si="0"/>
        <v>50</v>
      </c>
      <c r="N55" s="21">
        <f t="shared" si="1"/>
        <v>100</v>
      </c>
      <c r="O55" s="21">
        <f t="shared" si="2"/>
        <v>100</v>
      </c>
      <c r="P55" s="21">
        <f t="shared" si="3"/>
        <v>33</v>
      </c>
      <c r="Q55" s="22">
        <f t="shared" si="4"/>
        <v>72.45</v>
      </c>
      <c r="R55" s="22">
        <f t="shared" si="5"/>
        <v>73.25</v>
      </c>
      <c r="S55" s="22">
        <f t="shared" si="6"/>
        <v>62.35</v>
      </c>
      <c r="T55" s="22">
        <f t="shared" si="7"/>
        <v>70.75</v>
      </c>
      <c r="U55" s="21">
        <f t="shared" si="8"/>
        <v>69.349999999999994</v>
      </c>
      <c r="V55" s="21">
        <f t="shared" si="9"/>
        <v>69.699999999999989</v>
      </c>
    </row>
    <row r="56" spans="1:22" ht="13.5" x14ac:dyDescent="0.25">
      <c r="A56" s="3">
        <v>42086</v>
      </c>
      <c r="B56" s="2">
        <v>17.723099999999999</v>
      </c>
      <c r="C56" s="2">
        <v>18.099968867682804</v>
      </c>
      <c r="D56" s="2">
        <v>0.10006112449751825</v>
      </c>
      <c r="E56" s="2">
        <v>0.47375144126893221</v>
      </c>
      <c r="F56" s="2">
        <v>17.825140000000001</v>
      </c>
      <c r="G56" s="2">
        <v>18.215859999999992</v>
      </c>
      <c r="H56" s="2">
        <v>18.953655999999995</v>
      </c>
      <c r="I56" s="2"/>
      <c r="J56" s="19" t="s">
        <v>54</v>
      </c>
      <c r="K56" s="19" t="s">
        <v>49</v>
      </c>
      <c r="L56" s="19" t="s">
        <v>47</v>
      </c>
      <c r="M56" s="21">
        <f t="shared" si="0"/>
        <v>50</v>
      </c>
      <c r="N56" s="21">
        <f t="shared" si="1"/>
        <v>100</v>
      </c>
      <c r="O56" s="21">
        <f t="shared" si="2"/>
        <v>100</v>
      </c>
      <c r="P56" s="21">
        <f t="shared" si="3"/>
        <v>33</v>
      </c>
      <c r="Q56" s="22">
        <f t="shared" si="4"/>
        <v>72.45</v>
      </c>
      <c r="R56" s="22">
        <f t="shared" si="5"/>
        <v>73.25</v>
      </c>
      <c r="S56" s="22">
        <f t="shared" si="6"/>
        <v>62.35</v>
      </c>
      <c r="T56" s="22">
        <f t="shared" si="7"/>
        <v>70.75</v>
      </c>
      <c r="U56" s="21">
        <f t="shared" si="8"/>
        <v>69.349999999999994</v>
      </c>
      <c r="V56" s="21">
        <f t="shared" si="9"/>
        <v>69.699999999999989</v>
      </c>
    </row>
    <row r="57" spans="1:22" ht="13.5" x14ac:dyDescent="0.25">
      <c r="A57" s="3">
        <v>42087</v>
      </c>
      <c r="B57" s="2">
        <v>18.254799999999999</v>
      </c>
      <c r="C57" s="2">
        <v>46.023849001233849</v>
      </c>
      <c r="D57" s="2">
        <v>7.2757050645201105E-2</v>
      </c>
      <c r="E57" s="2">
        <v>0.44088983175338126</v>
      </c>
      <c r="F57" s="2">
        <v>17.829439999999998</v>
      </c>
      <c r="G57" s="2">
        <v>18.216664999999992</v>
      </c>
      <c r="H57" s="2">
        <v>18.910581999999998</v>
      </c>
      <c r="I57" s="2"/>
      <c r="J57" s="19" t="s">
        <v>54</v>
      </c>
      <c r="K57" s="19" t="s">
        <v>49</v>
      </c>
      <c r="L57" s="19" t="s">
        <v>55</v>
      </c>
      <c r="M57" s="21">
        <f t="shared" si="0"/>
        <v>25</v>
      </c>
      <c r="N57" s="21">
        <f t="shared" si="1"/>
        <v>100</v>
      </c>
      <c r="O57" s="21">
        <f t="shared" si="2"/>
        <v>100</v>
      </c>
      <c r="P57" s="21">
        <f t="shared" si="3"/>
        <v>33</v>
      </c>
      <c r="Q57" s="22">
        <f t="shared" si="4"/>
        <v>63.7</v>
      </c>
      <c r="R57" s="22">
        <f t="shared" si="5"/>
        <v>68.25</v>
      </c>
      <c r="S57" s="22">
        <f t="shared" si="6"/>
        <v>58.6</v>
      </c>
      <c r="T57" s="22">
        <f t="shared" si="7"/>
        <v>64.5</v>
      </c>
      <c r="U57" s="21">
        <f t="shared" si="8"/>
        <v>63.516666666666659</v>
      </c>
      <c r="V57" s="21">
        <f t="shared" si="9"/>
        <v>63.762499999999996</v>
      </c>
    </row>
    <row r="58" spans="1:22" ht="13.5" x14ac:dyDescent="0.25">
      <c r="A58" s="3">
        <v>42088</v>
      </c>
      <c r="B58" s="2">
        <v>17.776800000000001</v>
      </c>
      <c r="C58" s="2">
        <v>34.601952440653037</v>
      </c>
      <c r="D58" s="2">
        <v>8.5698222975775451E-2</v>
      </c>
      <c r="E58" s="2">
        <v>0.40550216785023718</v>
      </c>
      <c r="F58" s="2">
        <v>17.840179999999997</v>
      </c>
      <c r="G58" s="2">
        <v>18.19356999999999</v>
      </c>
      <c r="H58" s="2">
        <v>18.857947999999997</v>
      </c>
      <c r="I58" s="2"/>
      <c r="J58" s="19" t="s">
        <v>54</v>
      </c>
      <c r="K58" s="19" t="s">
        <v>50</v>
      </c>
      <c r="L58" s="19" t="s">
        <v>55</v>
      </c>
      <c r="M58" s="21">
        <f t="shared" si="0"/>
        <v>25</v>
      </c>
      <c r="N58" s="21">
        <f t="shared" si="1"/>
        <v>100</v>
      </c>
      <c r="O58" s="21">
        <f t="shared" si="2"/>
        <v>100</v>
      </c>
      <c r="P58" s="21">
        <f t="shared" si="3"/>
        <v>16.5</v>
      </c>
      <c r="Q58" s="22">
        <f t="shared" si="4"/>
        <v>61.225000000000001</v>
      </c>
      <c r="R58" s="22">
        <f t="shared" si="5"/>
        <v>64.125</v>
      </c>
      <c r="S58" s="22">
        <f t="shared" si="6"/>
        <v>51.174999999999997</v>
      </c>
      <c r="T58" s="22">
        <f t="shared" si="7"/>
        <v>60.375</v>
      </c>
      <c r="U58" s="21">
        <f t="shared" si="8"/>
        <v>58.841666666666661</v>
      </c>
      <c r="V58" s="21">
        <f t="shared" si="9"/>
        <v>59.224999999999994</v>
      </c>
    </row>
    <row r="59" spans="1:22" ht="13.5" x14ac:dyDescent="0.25">
      <c r="A59" s="3">
        <v>42089</v>
      </c>
      <c r="B59" s="2">
        <v>17.776800000000001</v>
      </c>
      <c r="C59" s="2">
        <v>34.601952440653037</v>
      </c>
      <c r="D59" s="2">
        <v>0.10006297938319619</v>
      </c>
      <c r="E59" s="2">
        <v>0.37030880399343835</v>
      </c>
      <c r="F59" s="2">
        <v>17.850920000000002</v>
      </c>
      <c r="G59" s="2">
        <v>18.170474999999989</v>
      </c>
      <c r="H59" s="2">
        <v>18.805313999999999</v>
      </c>
      <c r="I59" s="2"/>
      <c r="J59" s="19" t="s">
        <v>54</v>
      </c>
      <c r="K59" s="19" t="s">
        <v>50</v>
      </c>
      <c r="L59" s="19" t="s">
        <v>55</v>
      </c>
      <c r="M59" s="21">
        <f t="shared" si="0"/>
        <v>25</v>
      </c>
      <c r="N59" s="21">
        <f t="shared" si="1"/>
        <v>100</v>
      </c>
      <c r="O59" s="21">
        <f t="shared" si="2"/>
        <v>100</v>
      </c>
      <c r="P59" s="21">
        <f t="shared" si="3"/>
        <v>16.5</v>
      </c>
      <c r="Q59" s="22">
        <f t="shared" si="4"/>
        <v>61.225000000000001</v>
      </c>
      <c r="R59" s="22">
        <f t="shared" si="5"/>
        <v>64.125</v>
      </c>
      <c r="S59" s="22">
        <f t="shared" si="6"/>
        <v>51.174999999999997</v>
      </c>
      <c r="T59" s="22">
        <f t="shared" si="7"/>
        <v>60.375</v>
      </c>
      <c r="U59" s="21">
        <f t="shared" si="8"/>
        <v>58.841666666666661</v>
      </c>
      <c r="V59" s="21">
        <f t="shared" si="9"/>
        <v>59.224999999999994</v>
      </c>
    </row>
    <row r="60" spans="1:22" ht="13.5" x14ac:dyDescent="0.25">
      <c r="A60" s="3">
        <v>42090</v>
      </c>
      <c r="B60" s="2">
        <v>17.776800000000001</v>
      </c>
      <c r="C60" s="2">
        <v>34.601952440653037</v>
      </c>
      <c r="D60" s="2">
        <v>0.11537937851284852</v>
      </c>
      <c r="E60" s="2">
        <v>0.33708483290577418</v>
      </c>
      <c r="F60" s="2">
        <v>17.861660000000001</v>
      </c>
      <c r="G60" s="2">
        <v>18.11971999999999</v>
      </c>
      <c r="H60" s="2">
        <v>18.756978</v>
      </c>
      <c r="I60" s="2"/>
      <c r="J60" s="19" t="s">
        <v>54</v>
      </c>
      <c r="K60" s="19" t="s">
        <v>50</v>
      </c>
      <c r="L60" s="19" t="s">
        <v>55</v>
      </c>
      <c r="M60" s="21">
        <f t="shared" si="0"/>
        <v>25</v>
      </c>
      <c r="N60" s="21">
        <f t="shared" si="1"/>
        <v>100</v>
      </c>
      <c r="O60" s="21">
        <f t="shared" si="2"/>
        <v>100</v>
      </c>
      <c r="P60" s="21">
        <f t="shared" si="3"/>
        <v>16.5</v>
      </c>
      <c r="Q60" s="22">
        <f t="shared" si="4"/>
        <v>61.225000000000001</v>
      </c>
      <c r="R60" s="22">
        <f t="shared" si="5"/>
        <v>64.125</v>
      </c>
      <c r="S60" s="22">
        <f t="shared" si="6"/>
        <v>51.174999999999997</v>
      </c>
      <c r="T60" s="22">
        <f t="shared" si="7"/>
        <v>60.375</v>
      </c>
      <c r="U60" s="21">
        <f t="shared" si="8"/>
        <v>58.841666666666661</v>
      </c>
      <c r="V60" s="21">
        <f t="shared" si="9"/>
        <v>59.224999999999994</v>
      </c>
    </row>
    <row r="61" spans="1:22" ht="13.5" x14ac:dyDescent="0.25">
      <c r="A61" s="3">
        <v>42093</v>
      </c>
      <c r="B61" s="2">
        <v>17.776800000000001</v>
      </c>
      <c r="C61" s="2">
        <v>34.601952440653051</v>
      </c>
      <c r="D61" s="2">
        <v>0.13126682081086116</v>
      </c>
      <c r="E61" s="2">
        <v>0.30691533364403062</v>
      </c>
      <c r="F61" s="2">
        <v>17.872399999999999</v>
      </c>
      <c r="G61" s="2">
        <v>18.068964999999992</v>
      </c>
      <c r="H61" s="2">
        <v>18.704343999999999</v>
      </c>
      <c r="I61" s="2"/>
      <c r="J61" s="19" t="s">
        <v>54</v>
      </c>
      <c r="K61" s="19" t="s">
        <v>50</v>
      </c>
      <c r="L61" s="19" t="s">
        <v>55</v>
      </c>
      <c r="M61" s="21">
        <f t="shared" si="0"/>
        <v>25</v>
      </c>
      <c r="N61" s="21">
        <f t="shared" si="1"/>
        <v>100</v>
      </c>
      <c r="O61" s="21">
        <f t="shared" si="2"/>
        <v>100</v>
      </c>
      <c r="P61" s="21">
        <f t="shared" si="3"/>
        <v>16.5</v>
      </c>
      <c r="Q61" s="22">
        <f t="shared" si="4"/>
        <v>61.225000000000001</v>
      </c>
      <c r="R61" s="22">
        <f t="shared" si="5"/>
        <v>64.125</v>
      </c>
      <c r="S61" s="22">
        <f t="shared" si="6"/>
        <v>51.174999999999997</v>
      </c>
      <c r="T61" s="22">
        <f t="shared" si="7"/>
        <v>60.375</v>
      </c>
      <c r="U61" s="21">
        <f t="shared" si="8"/>
        <v>58.841666666666661</v>
      </c>
      <c r="V61" s="21">
        <f t="shared" si="9"/>
        <v>59.224999999999994</v>
      </c>
    </row>
    <row r="62" spans="1:22" ht="13.5" x14ac:dyDescent="0.25">
      <c r="A62" s="3">
        <v>42094</v>
      </c>
      <c r="B62" s="2">
        <v>18.5717</v>
      </c>
      <c r="C62" s="2">
        <v>57.946337751186846</v>
      </c>
      <c r="D62" s="2">
        <v>8.8539126647642519E-2</v>
      </c>
      <c r="E62" s="2">
        <v>0.28038905467061531</v>
      </c>
      <c r="F62" s="2">
        <v>17.935780000000001</v>
      </c>
      <c r="G62" s="2">
        <v>18.057954999999993</v>
      </c>
      <c r="H62" s="2">
        <v>18.678563999999998</v>
      </c>
      <c r="I62" s="2"/>
      <c r="J62" s="19" t="s">
        <v>54</v>
      </c>
      <c r="K62" s="19" t="s">
        <v>50</v>
      </c>
      <c r="L62" s="19" t="s">
        <v>55</v>
      </c>
      <c r="M62" s="21">
        <f t="shared" si="0"/>
        <v>25</v>
      </c>
      <c r="N62" s="21">
        <f t="shared" si="1"/>
        <v>100</v>
      </c>
      <c r="O62" s="21">
        <f t="shared" si="2"/>
        <v>100</v>
      </c>
      <c r="P62" s="21">
        <f t="shared" si="3"/>
        <v>16.5</v>
      </c>
      <c r="Q62" s="22">
        <f t="shared" si="4"/>
        <v>61.225000000000001</v>
      </c>
      <c r="R62" s="22">
        <f t="shared" si="5"/>
        <v>64.125</v>
      </c>
      <c r="S62" s="22">
        <f t="shared" si="6"/>
        <v>51.174999999999997</v>
      </c>
      <c r="T62" s="22">
        <f t="shared" si="7"/>
        <v>60.375</v>
      </c>
      <c r="U62" s="21">
        <f t="shared" si="8"/>
        <v>58.841666666666661</v>
      </c>
      <c r="V62" s="21">
        <f t="shared" si="9"/>
        <v>59.224999999999994</v>
      </c>
    </row>
    <row r="63" spans="1:22" ht="13.5" x14ac:dyDescent="0.25">
      <c r="A63" s="3">
        <v>42095</v>
      </c>
      <c r="B63" s="2">
        <v>18.5717</v>
      </c>
      <c r="C63" s="2">
        <v>57.946337751186846</v>
      </c>
      <c r="D63" s="2">
        <v>-2.8294697857987217E-2</v>
      </c>
      <c r="E63" s="2">
        <v>0.25774448724365739</v>
      </c>
      <c r="F63" s="2">
        <v>18.094760000000001</v>
      </c>
      <c r="G63" s="2">
        <v>18.074874999999995</v>
      </c>
      <c r="H63" s="2">
        <v>18.652783999999993</v>
      </c>
      <c r="I63" s="2"/>
      <c r="J63" s="19" t="s">
        <v>48</v>
      </c>
      <c r="K63" s="19" t="s">
        <v>50</v>
      </c>
      <c r="L63" s="19" t="s">
        <v>51</v>
      </c>
      <c r="M63" s="21">
        <f t="shared" si="0"/>
        <v>25</v>
      </c>
      <c r="N63" s="21">
        <f t="shared" si="1"/>
        <v>100</v>
      </c>
      <c r="O63" s="21">
        <f t="shared" si="2"/>
        <v>100</v>
      </c>
      <c r="P63" s="21">
        <f t="shared" si="3"/>
        <v>83.5</v>
      </c>
      <c r="Q63" s="22">
        <f t="shared" si="4"/>
        <v>71.275000000000006</v>
      </c>
      <c r="R63" s="22">
        <f t="shared" si="5"/>
        <v>80.875</v>
      </c>
      <c r="S63" s="22">
        <f t="shared" si="6"/>
        <v>81.325000000000003</v>
      </c>
      <c r="T63" s="22">
        <f t="shared" si="7"/>
        <v>77.125</v>
      </c>
      <c r="U63" s="21">
        <f t="shared" si="8"/>
        <v>77.825000000000003</v>
      </c>
      <c r="V63" s="21">
        <f t="shared" si="9"/>
        <v>77.650000000000006</v>
      </c>
    </row>
    <row r="64" spans="1:22" ht="13.5" x14ac:dyDescent="0.25">
      <c r="A64" s="3">
        <v>42096</v>
      </c>
      <c r="B64" s="2">
        <v>18.5717</v>
      </c>
      <c r="C64" s="2">
        <v>57.946337751186846</v>
      </c>
      <c r="D64" s="2">
        <v>-0.1291793786204245</v>
      </c>
      <c r="E64" s="2">
        <v>0.23897923887961045</v>
      </c>
      <c r="F64" s="2">
        <v>18.253740000000001</v>
      </c>
      <c r="G64" s="2">
        <v>18.091794999999998</v>
      </c>
      <c r="H64" s="2">
        <v>18.627003999999996</v>
      </c>
      <c r="I64" s="2"/>
      <c r="J64" s="19" t="s">
        <v>48</v>
      </c>
      <c r="K64" s="19" t="s">
        <v>50</v>
      </c>
      <c r="L64" s="19" t="s">
        <v>51</v>
      </c>
      <c r="M64" s="21">
        <f t="shared" si="0"/>
        <v>25</v>
      </c>
      <c r="N64" s="21">
        <f t="shared" si="1"/>
        <v>100</v>
      </c>
      <c r="O64" s="21">
        <f t="shared" si="2"/>
        <v>100</v>
      </c>
      <c r="P64" s="21">
        <f t="shared" si="3"/>
        <v>83.5</v>
      </c>
      <c r="Q64" s="22">
        <f t="shared" si="4"/>
        <v>71.275000000000006</v>
      </c>
      <c r="R64" s="22">
        <f t="shared" si="5"/>
        <v>80.875</v>
      </c>
      <c r="S64" s="22">
        <f t="shared" si="6"/>
        <v>81.325000000000003</v>
      </c>
      <c r="T64" s="22">
        <f t="shared" si="7"/>
        <v>77.125</v>
      </c>
      <c r="U64" s="21">
        <f t="shared" si="8"/>
        <v>77.825000000000003</v>
      </c>
      <c r="V64" s="21">
        <f t="shared" si="9"/>
        <v>77.650000000000006</v>
      </c>
    </row>
    <row r="65" spans="1:22" ht="13.5" x14ac:dyDescent="0.25">
      <c r="A65" s="3">
        <v>42097</v>
      </c>
      <c r="B65" s="2">
        <v>18.5717</v>
      </c>
      <c r="C65" s="2">
        <v>57.946337751186846</v>
      </c>
      <c r="D65" s="2">
        <v>-0.21641860852124495</v>
      </c>
      <c r="E65" s="2">
        <v>0.22393121949743006</v>
      </c>
      <c r="F65" s="2">
        <v>18.41272</v>
      </c>
      <c r="G65" s="2">
        <v>18.108715</v>
      </c>
      <c r="H65" s="2">
        <v>18.601223999999995</v>
      </c>
      <c r="I65" s="2"/>
      <c r="J65" s="19" t="s">
        <v>48</v>
      </c>
      <c r="K65" s="19" t="s">
        <v>50</v>
      </c>
      <c r="L65" s="19" t="s">
        <v>51</v>
      </c>
      <c r="M65" s="21">
        <f t="shared" si="0"/>
        <v>25</v>
      </c>
      <c r="N65" s="21">
        <f t="shared" si="1"/>
        <v>100</v>
      </c>
      <c r="O65" s="21">
        <f t="shared" si="2"/>
        <v>100</v>
      </c>
      <c r="P65" s="21">
        <f t="shared" si="3"/>
        <v>83.5</v>
      </c>
      <c r="Q65" s="22">
        <f t="shared" si="4"/>
        <v>71.275000000000006</v>
      </c>
      <c r="R65" s="22">
        <f t="shared" si="5"/>
        <v>80.875</v>
      </c>
      <c r="S65" s="22">
        <f t="shared" si="6"/>
        <v>81.325000000000003</v>
      </c>
      <c r="T65" s="22">
        <f t="shared" si="7"/>
        <v>77.125</v>
      </c>
      <c r="U65" s="21">
        <f t="shared" si="8"/>
        <v>77.825000000000003</v>
      </c>
      <c r="V65" s="21">
        <f t="shared" si="9"/>
        <v>77.650000000000006</v>
      </c>
    </row>
    <row r="66" spans="1:22" ht="13.5" x14ac:dyDescent="0.25">
      <c r="A66" s="3">
        <v>42100</v>
      </c>
      <c r="B66" s="2">
        <v>18.5717</v>
      </c>
      <c r="C66" s="2">
        <v>57.946337751186839</v>
      </c>
      <c r="D66" s="2">
        <v>-0.29197277885925388</v>
      </c>
      <c r="E66" s="2">
        <v>0.20082305469372502</v>
      </c>
      <c r="F66" s="2">
        <v>18.5717</v>
      </c>
      <c r="G66" s="2">
        <v>18.125635000000006</v>
      </c>
      <c r="H66" s="2">
        <v>18.575443999999997</v>
      </c>
      <c r="I66" s="2"/>
      <c r="J66" s="19" t="s">
        <v>48</v>
      </c>
      <c r="K66" s="19" t="s">
        <v>50</v>
      </c>
      <c r="L66" s="19" t="s">
        <v>51</v>
      </c>
      <c r="M66" s="21">
        <f t="shared" ref="M66:M129" si="10">IF(C66&lt;30,50, IF(C66&gt;70, 0, 25))</f>
        <v>25</v>
      </c>
      <c r="N66" s="21">
        <f t="shared" ref="N66:N129" si="11">IF(E66-D66&gt;0.02, 100, IF(E66-D66&lt;0,0,45))</f>
        <v>100</v>
      </c>
      <c r="O66" s="21">
        <f t="shared" ref="O66:O129" si="12">IF(F66-I66&gt;10,100,IF(F66-I66&gt;5,75, IF(F66-I66&gt;0,50,0)))</f>
        <v>100</v>
      </c>
      <c r="P66" s="21">
        <f t="shared" ref="P66:P129" si="13">IF(L66="confirmed bullish", 34, IF(L66="bullish divergence",17, 0))+IF(J66="bullish",33,IF(J66="bearish",0,16.5))+IF(K66="strong",33,IF(K66="weak",0,16.5))</f>
        <v>83.5</v>
      </c>
      <c r="Q66" s="22">
        <f t="shared" si="4"/>
        <v>71.275000000000006</v>
      </c>
      <c r="R66" s="22">
        <f t="shared" si="5"/>
        <v>80.875</v>
      </c>
      <c r="S66" s="22">
        <f t="shared" si="6"/>
        <v>81.325000000000003</v>
      </c>
      <c r="T66" s="22">
        <f t="shared" si="7"/>
        <v>77.125</v>
      </c>
      <c r="U66" s="21">
        <f t="shared" si="8"/>
        <v>77.825000000000003</v>
      </c>
      <c r="V66" s="21">
        <f t="shared" si="9"/>
        <v>77.650000000000006</v>
      </c>
    </row>
    <row r="67" spans="1:22" ht="13.5" x14ac:dyDescent="0.25">
      <c r="A67" s="3">
        <v>42101</v>
      </c>
      <c r="B67" s="2">
        <v>18.5717</v>
      </c>
      <c r="C67" s="2">
        <v>57.946337751186846</v>
      </c>
      <c r="D67" s="2">
        <v>-0.27571097181514048</v>
      </c>
      <c r="E67" s="2">
        <v>0.17340360725725021</v>
      </c>
      <c r="F67" s="2">
        <v>18.5717</v>
      </c>
      <c r="G67" s="2">
        <v>18.142555000000009</v>
      </c>
      <c r="H67" s="2">
        <v>18.549663999999996</v>
      </c>
      <c r="I67" s="2"/>
      <c r="J67" s="19" t="s">
        <v>50</v>
      </c>
      <c r="K67" s="19" t="s">
        <v>50</v>
      </c>
      <c r="L67" s="19" t="s">
        <v>50</v>
      </c>
      <c r="M67" s="21">
        <f t="shared" si="10"/>
        <v>25</v>
      </c>
      <c r="N67" s="21">
        <f t="shared" si="11"/>
        <v>100</v>
      </c>
      <c r="O67" s="21">
        <f t="shared" si="12"/>
        <v>100</v>
      </c>
      <c r="P67" s="21">
        <f t="shared" si="13"/>
        <v>33</v>
      </c>
      <c r="Q67" s="22">
        <f t="shared" ref="Q67:Q130" si="14">0.35*M67+N67*0.35+O67*0.15+P67*0.15</f>
        <v>63.7</v>
      </c>
      <c r="R67" s="22">
        <f t="shared" ref="R67:R130" si="15">M67*0.2+N67*0.2+O67*0.35+P67*0.25</f>
        <v>68.25</v>
      </c>
      <c r="S67" s="22">
        <f t="shared" ref="S67:S130" si="16">M67*0.15+N67*0.15+O67*0.25+P67*0.45</f>
        <v>58.6</v>
      </c>
      <c r="T67" s="22">
        <f t="shared" ref="T67:T130" si="17">0.25*SUM(M67:P67)</f>
        <v>64.5</v>
      </c>
      <c r="U67" s="21">
        <f t="shared" ref="U67:U130" si="18">SUM(Q67:S67)/3</f>
        <v>63.516666666666659</v>
      </c>
      <c r="V67" s="21">
        <f t="shared" ref="V67:V130" si="19">SUM(Q67:T67)/4</f>
        <v>63.762499999999996</v>
      </c>
    </row>
    <row r="68" spans="1:22" ht="13.5" x14ac:dyDescent="0.25">
      <c r="A68" s="3">
        <v>42102</v>
      </c>
      <c r="B68" s="2">
        <v>18.5717</v>
      </c>
      <c r="C68" s="2">
        <v>57.946337751186846</v>
      </c>
      <c r="D68" s="2">
        <v>-0.33697809197356676</v>
      </c>
      <c r="E68" s="2">
        <v>0.14431109078321389</v>
      </c>
      <c r="F68" s="2">
        <v>18.5717</v>
      </c>
      <c r="G68" s="2">
        <v>18.159475000000008</v>
      </c>
      <c r="H68" s="2">
        <v>18.524743999999995</v>
      </c>
      <c r="I68" s="2"/>
      <c r="J68" s="19" t="s">
        <v>50</v>
      </c>
      <c r="K68" s="19" t="s">
        <v>50</v>
      </c>
      <c r="L68" s="19" t="s">
        <v>50</v>
      </c>
      <c r="M68" s="21">
        <f t="shared" si="10"/>
        <v>25</v>
      </c>
      <c r="N68" s="21">
        <f t="shared" si="11"/>
        <v>100</v>
      </c>
      <c r="O68" s="21">
        <f t="shared" si="12"/>
        <v>100</v>
      </c>
      <c r="P68" s="21">
        <f t="shared" si="13"/>
        <v>33</v>
      </c>
      <c r="Q68" s="22">
        <f t="shared" si="14"/>
        <v>63.7</v>
      </c>
      <c r="R68" s="22">
        <f t="shared" si="15"/>
        <v>68.25</v>
      </c>
      <c r="S68" s="22">
        <f t="shared" si="16"/>
        <v>58.6</v>
      </c>
      <c r="T68" s="22">
        <f t="shared" si="17"/>
        <v>64.5</v>
      </c>
      <c r="U68" s="21">
        <f t="shared" si="18"/>
        <v>63.516666666666659</v>
      </c>
      <c r="V68" s="21">
        <f t="shared" si="19"/>
        <v>63.762499999999996</v>
      </c>
    </row>
    <row r="69" spans="1:22" ht="13.5" x14ac:dyDescent="0.25">
      <c r="A69" s="3">
        <v>42104</v>
      </c>
      <c r="B69" s="2">
        <v>18.7973</v>
      </c>
      <c r="C69" s="2">
        <v>64.062571080645398</v>
      </c>
      <c r="D69" s="2">
        <v>-0.40690899133445768</v>
      </c>
      <c r="E69" s="2">
        <v>0.11535309921582201</v>
      </c>
      <c r="F69" s="2">
        <v>18.616820000000001</v>
      </c>
      <c r="G69" s="2">
        <v>18.187675000000006</v>
      </c>
      <c r="H69" s="2">
        <v>18.504657999999996</v>
      </c>
      <c r="I69" s="2"/>
      <c r="J69" s="19" t="s">
        <v>48</v>
      </c>
      <c r="K69" s="19" t="s">
        <v>50</v>
      </c>
      <c r="L69" s="19" t="s">
        <v>51</v>
      </c>
      <c r="M69" s="21">
        <f t="shared" si="10"/>
        <v>25</v>
      </c>
      <c r="N69" s="21">
        <f t="shared" si="11"/>
        <v>100</v>
      </c>
      <c r="O69" s="21">
        <f t="shared" si="12"/>
        <v>100</v>
      </c>
      <c r="P69" s="21">
        <f t="shared" si="13"/>
        <v>83.5</v>
      </c>
      <c r="Q69" s="22">
        <f t="shared" si="14"/>
        <v>71.275000000000006</v>
      </c>
      <c r="R69" s="22">
        <f t="shared" si="15"/>
        <v>80.875</v>
      </c>
      <c r="S69" s="22">
        <f t="shared" si="16"/>
        <v>81.325000000000003</v>
      </c>
      <c r="T69" s="22">
        <f t="shared" si="17"/>
        <v>77.125</v>
      </c>
      <c r="U69" s="21">
        <f t="shared" si="18"/>
        <v>77.825000000000003</v>
      </c>
      <c r="V69" s="21">
        <f t="shared" si="19"/>
        <v>77.650000000000006</v>
      </c>
    </row>
    <row r="70" spans="1:22" ht="13.5" x14ac:dyDescent="0.25">
      <c r="A70" s="3">
        <v>42107</v>
      </c>
      <c r="B70" s="2">
        <v>18.7973</v>
      </c>
      <c r="C70" s="2">
        <v>64.062571080645398</v>
      </c>
      <c r="D70" s="2">
        <v>-0.46869064762764268</v>
      </c>
      <c r="E70" s="2">
        <v>8.7721546522872257E-2</v>
      </c>
      <c r="F70" s="2">
        <v>18.661939999999998</v>
      </c>
      <c r="G70" s="2">
        <v>18.215875000000004</v>
      </c>
      <c r="H70" s="2">
        <v>18.493917999999994</v>
      </c>
      <c r="I70" s="2"/>
      <c r="J70" s="19" t="s">
        <v>48</v>
      </c>
      <c r="K70" s="19" t="s">
        <v>50</v>
      </c>
      <c r="L70" s="19" t="s">
        <v>51</v>
      </c>
      <c r="M70" s="21">
        <f t="shared" si="10"/>
        <v>25</v>
      </c>
      <c r="N70" s="21">
        <f t="shared" si="11"/>
        <v>100</v>
      </c>
      <c r="O70" s="21">
        <f t="shared" si="12"/>
        <v>100</v>
      </c>
      <c r="P70" s="21">
        <f t="shared" si="13"/>
        <v>83.5</v>
      </c>
      <c r="Q70" s="22">
        <f t="shared" si="14"/>
        <v>71.275000000000006</v>
      </c>
      <c r="R70" s="22">
        <f t="shared" si="15"/>
        <v>80.875</v>
      </c>
      <c r="S70" s="22">
        <f t="shared" si="16"/>
        <v>81.325000000000003</v>
      </c>
      <c r="T70" s="22">
        <f t="shared" si="17"/>
        <v>77.125</v>
      </c>
      <c r="U70" s="21">
        <f t="shared" si="18"/>
        <v>77.825000000000003</v>
      </c>
      <c r="V70" s="21">
        <f t="shared" si="19"/>
        <v>77.650000000000006</v>
      </c>
    </row>
    <row r="71" spans="1:22" ht="13.5" x14ac:dyDescent="0.25">
      <c r="A71" s="3">
        <v>42108</v>
      </c>
      <c r="B71" s="2">
        <v>18.7973</v>
      </c>
      <c r="C71" s="2">
        <v>64.062571080645398</v>
      </c>
      <c r="D71" s="2">
        <v>-0.5233835048644373</v>
      </c>
      <c r="E71" s="2">
        <v>6.2156945068410463E-2</v>
      </c>
      <c r="F71" s="2">
        <v>18.707060000000002</v>
      </c>
      <c r="G71" s="2">
        <v>18.244075000000002</v>
      </c>
      <c r="H71" s="2">
        <v>18.483177999999995</v>
      </c>
      <c r="I71" s="2"/>
      <c r="J71" s="19" t="s">
        <v>48</v>
      </c>
      <c r="K71" s="19" t="s">
        <v>50</v>
      </c>
      <c r="L71" s="19" t="s">
        <v>51</v>
      </c>
      <c r="M71" s="21">
        <f t="shared" si="10"/>
        <v>25</v>
      </c>
      <c r="N71" s="21">
        <f t="shared" si="11"/>
        <v>100</v>
      </c>
      <c r="O71" s="21">
        <f t="shared" si="12"/>
        <v>100</v>
      </c>
      <c r="P71" s="21">
        <f t="shared" si="13"/>
        <v>83.5</v>
      </c>
      <c r="Q71" s="22">
        <f t="shared" si="14"/>
        <v>71.275000000000006</v>
      </c>
      <c r="R71" s="22">
        <f t="shared" si="15"/>
        <v>80.875</v>
      </c>
      <c r="S71" s="22">
        <f t="shared" si="16"/>
        <v>81.325000000000003</v>
      </c>
      <c r="T71" s="22">
        <f t="shared" si="17"/>
        <v>77.125</v>
      </c>
      <c r="U71" s="21">
        <f t="shared" si="18"/>
        <v>77.825000000000003</v>
      </c>
      <c r="V71" s="21">
        <f t="shared" si="19"/>
        <v>77.650000000000006</v>
      </c>
    </row>
    <row r="72" spans="1:22" ht="13.5" x14ac:dyDescent="0.25">
      <c r="A72" s="3">
        <v>42109</v>
      </c>
      <c r="B72" s="2">
        <v>18.7973</v>
      </c>
      <c r="C72" s="2">
        <v>64.062571080645398</v>
      </c>
      <c r="D72" s="2">
        <v>-0.44960687158996748</v>
      </c>
      <c r="E72" s="2">
        <v>3.9073347554616999E-2</v>
      </c>
      <c r="F72" s="2">
        <v>18.752179999999999</v>
      </c>
      <c r="G72" s="2">
        <v>18.272275</v>
      </c>
      <c r="H72" s="2">
        <v>18.472437999999993</v>
      </c>
      <c r="I72" s="2"/>
      <c r="J72" s="19" t="s">
        <v>48</v>
      </c>
      <c r="K72" s="19" t="s">
        <v>50</v>
      </c>
      <c r="L72" s="19" t="s">
        <v>51</v>
      </c>
      <c r="M72" s="21">
        <f t="shared" si="10"/>
        <v>25</v>
      </c>
      <c r="N72" s="21">
        <f t="shared" si="11"/>
        <v>100</v>
      </c>
      <c r="O72" s="21">
        <f t="shared" si="12"/>
        <v>100</v>
      </c>
      <c r="P72" s="21">
        <f t="shared" si="13"/>
        <v>83.5</v>
      </c>
      <c r="Q72" s="22">
        <f t="shared" si="14"/>
        <v>71.275000000000006</v>
      </c>
      <c r="R72" s="22">
        <f t="shared" si="15"/>
        <v>80.875</v>
      </c>
      <c r="S72" s="22">
        <f t="shared" si="16"/>
        <v>81.325000000000003</v>
      </c>
      <c r="T72" s="22">
        <f t="shared" si="17"/>
        <v>77.125</v>
      </c>
      <c r="U72" s="21">
        <f t="shared" si="18"/>
        <v>77.825000000000003</v>
      </c>
      <c r="V72" s="21">
        <f t="shared" si="19"/>
        <v>77.650000000000006</v>
      </c>
    </row>
    <row r="73" spans="1:22" ht="13.5" x14ac:dyDescent="0.25">
      <c r="A73" s="3">
        <v>42110</v>
      </c>
      <c r="B73" s="2">
        <v>19.3612</v>
      </c>
      <c r="C73" s="2">
        <v>75.864231006316203</v>
      </c>
      <c r="D73" s="2">
        <v>-0.43102225154198948</v>
      </c>
      <c r="E73" s="2">
        <v>1.8652828055516404E-2</v>
      </c>
      <c r="F73" s="2">
        <v>18.910080000000001</v>
      </c>
      <c r="G73" s="2">
        <v>18.354179999999999</v>
      </c>
      <c r="H73" s="2">
        <v>18.472975999999996</v>
      </c>
      <c r="I73" s="2"/>
      <c r="J73" s="19" t="s">
        <v>48</v>
      </c>
      <c r="K73" s="19" t="s">
        <v>52</v>
      </c>
      <c r="L73" s="19" t="s">
        <v>51</v>
      </c>
      <c r="M73" s="21">
        <f t="shared" si="10"/>
        <v>0</v>
      </c>
      <c r="N73" s="21">
        <f t="shared" si="11"/>
        <v>100</v>
      </c>
      <c r="O73" s="21">
        <f t="shared" si="12"/>
        <v>100</v>
      </c>
      <c r="P73" s="21">
        <f t="shared" si="13"/>
        <v>67</v>
      </c>
      <c r="Q73" s="22">
        <f t="shared" si="14"/>
        <v>60.05</v>
      </c>
      <c r="R73" s="22">
        <f t="shared" si="15"/>
        <v>71.75</v>
      </c>
      <c r="S73" s="22">
        <f t="shared" si="16"/>
        <v>70.150000000000006</v>
      </c>
      <c r="T73" s="22">
        <f t="shared" si="17"/>
        <v>66.75</v>
      </c>
      <c r="U73" s="21">
        <f t="shared" si="18"/>
        <v>67.316666666666677</v>
      </c>
      <c r="V73" s="21">
        <f t="shared" si="19"/>
        <v>67.175000000000011</v>
      </c>
    </row>
    <row r="74" spans="1:22" ht="13.5" x14ac:dyDescent="0.25">
      <c r="A74" s="3">
        <v>42111</v>
      </c>
      <c r="B74" s="2">
        <v>19.3612</v>
      </c>
      <c r="C74" s="2">
        <v>75.864231006316203</v>
      </c>
      <c r="D74" s="2">
        <v>-0.42054686829594345</v>
      </c>
      <c r="E74" s="2">
        <v>9.1644661787306479E-4</v>
      </c>
      <c r="F74" s="2">
        <v>19.022860000000001</v>
      </c>
      <c r="G74" s="2">
        <v>18.436084999999999</v>
      </c>
      <c r="H74" s="2">
        <v>18.473513999999994</v>
      </c>
      <c r="I74" s="2"/>
      <c r="J74" s="19" t="s">
        <v>48</v>
      </c>
      <c r="K74" s="19" t="s">
        <v>50</v>
      </c>
      <c r="L74" s="19" t="s">
        <v>51</v>
      </c>
      <c r="M74" s="21">
        <f t="shared" si="10"/>
        <v>0</v>
      </c>
      <c r="N74" s="21">
        <f t="shared" si="11"/>
        <v>100</v>
      </c>
      <c r="O74" s="21">
        <f t="shared" si="12"/>
        <v>100</v>
      </c>
      <c r="P74" s="21">
        <f t="shared" si="13"/>
        <v>83.5</v>
      </c>
      <c r="Q74" s="22">
        <f t="shared" si="14"/>
        <v>62.524999999999999</v>
      </c>
      <c r="R74" s="22">
        <f t="shared" si="15"/>
        <v>75.875</v>
      </c>
      <c r="S74" s="22">
        <f t="shared" si="16"/>
        <v>77.575000000000003</v>
      </c>
      <c r="T74" s="22">
        <f t="shared" si="17"/>
        <v>70.875</v>
      </c>
      <c r="U74" s="21">
        <f t="shared" si="18"/>
        <v>71.991666666666674</v>
      </c>
      <c r="V74" s="21">
        <f t="shared" si="19"/>
        <v>71.712500000000006</v>
      </c>
    </row>
    <row r="75" spans="1:22" ht="13.5" x14ac:dyDescent="0.25">
      <c r="A75" s="3">
        <v>42114</v>
      </c>
      <c r="B75" s="2">
        <v>19.3612</v>
      </c>
      <c r="C75" s="2">
        <v>75.864231006316217</v>
      </c>
      <c r="D75" s="2">
        <v>-0.41654425329353373</v>
      </c>
      <c r="E75" s="2">
        <v>-1.422287888051413E-2</v>
      </c>
      <c r="F75" s="2">
        <v>19.135639999999999</v>
      </c>
      <c r="G75" s="2">
        <v>18.517989999999998</v>
      </c>
      <c r="H75" s="2">
        <v>18.474051999999993</v>
      </c>
      <c r="I75" s="2"/>
      <c r="J75" s="19" t="s">
        <v>48</v>
      </c>
      <c r="K75" s="19" t="s">
        <v>50</v>
      </c>
      <c r="L75" s="19" t="s">
        <v>51</v>
      </c>
      <c r="M75" s="21">
        <f t="shared" si="10"/>
        <v>0</v>
      </c>
      <c r="N75" s="21">
        <f t="shared" si="11"/>
        <v>100</v>
      </c>
      <c r="O75" s="21">
        <f t="shared" si="12"/>
        <v>100</v>
      </c>
      <c r="P75" s="21">
        <f t="shared" si="13"/>
        <v>83.5</v>
      </c>
      <c r="Q75" s="22">
        <f t="shared" si="14"/>
        <v>62.524999999999999</v>
      </c>
      <c r="R75" s="22">
        <f t="shared" si="15"/>
        <v>75.875</v>
      </c>
      <c r="S75" s="22">
        <f t="shared" si="16"/>
        <v>77.575000000000003</v>
      </c>
      <c r="T75" s="22">
        <f t="shared" si="17"/>
        <v>70.875</v>
      </c>
      <c r="U75" s="21">
        <f t="shared" si="18"/>
        <v>71.991666666666674</v>
      </c>
      <c r="V75" s="21">
        <f t="shared" si="19"/>
        <v>71.712500000000006</v>
      </c>
    </row>
    <row r="76" spans="1:22" ht="13.5" x14ac:dyDescent="0.25">
      <c r="A76" s="3">
        <v>42115</v>
      </c>
      <c r="B76" s="2">
        <v>19.3612</v>
      </c>
      <c r="C76" s="2">
        <v>75.864231006316217</v>
      </c>
      <c r="D76" s="2">
        <v>-0.417658509308243</v>
      </c>
      <c r="E76" s="2">
        <v>-3.466598158998109E-2</v>
      </c>
      <c r="F76" s="2">
        <v>19.248419999999999</v>
      </c>
      <c r="G76" s="2">
        <v>18.599894999999997</v>
      </c>
      <c r="H76" s="2">
        <v>18.474589999999992</v>
      </c>
      <c r="I76" s="2"/>
      <c r="J76" s="19" t="s">
        <v>48</v>
      </c>
      <c r="K76" s="19" t="s">
        <v>50</v>
      </c>
      <c r="L76" s="19" t="s">
        <v>51</v>
      </c>
      <c r="M76" s="21">
        <f t="shared" si="10"/>
        <v>0</v>
      </c>
      <c r="N76" s="21">
        <f t="shared" si="11"/>
        <v>100</v>
      </c>
      <c r="O76" s="21">
        <f t="shared" si="12"/>
        <v>100</v>
      </c>
      <c r="P76" s="21">
        <f t="shared" si="13"/>
        <v>83.5</v>
      </c>
      <c r="Q76" s="22">
        <f t="shared" si="14"/>
        <v>62.524999999999999</v>
      </c>
      <c r="R76" s="22">
        <f t="shared" si="15"/>
        <v>75.875</v>
      </c>
      <c r="S76" s="22">
        <f t="shared" si="16"/>
        <v>77.575000000000003</v>
      </c>
      <c r="T76" s="22">
        <f t="shared" si="17"/>
        <v>70.875</v>
      </c>
      <c r="U76" s="21">
        <f t="shared" si="18"/>
        <v>71.991666666666674</v>
      </c>
      <c r="V76" s="21">
        <f t="shared" si="19"/>
        <v>71.712500000000006</v>
      </c>
    </row>
    <row r="77" spans="1:22" ht="13.5" x14ac:dyDescent="0.25">
      <c r="A77" s="3">
        <v>42116</v>
      </c>
      <c r="B77" s="2">
        <v>19.3612</v>
      </c>
      <c r="C77" s="2">
        <v>75.864231006316203</v>
      </c>
      <c r="D77" s="2">
        <v>-0.42276901177779536</v>
      </c>
      <c r="E77" s="2">
        <v>-5.8668586041075582E-2</v>
      </c>
      <c r="F77" s="2">
        <v>19.3612</v>
      </c>
      <c r="G77" s="2">
        <v>18.655214999999998</v>
      </c>
      <c r="H77" s="2">
        <v>18.485867999999993</v>
      </c>
      <c r="I77" s="2"/>
      <c r="J77" s="19" t="s">
        <v>48</v>
      </c>
      <c r="K77" s="19" t="s">
        <v>50</v>
      </c>
      <c r="L77" s="19" t="s">
        <v>51</v>
      </c>
      <c r="M77" s="21">
        <f t="shared" si="10"/>
        <v>0</v>
      </c>
      <c r="N77" s="21">
        <f t="shared" si="11"/>
        <v>100</v>
      </c>
      <c r="O77" s="21">
        <f t="shared" si="12"/>
        <v>100</v>
      </c>
      <c r="P77" s="21">
        <f t="shared" si="13"/>
        <v>83.5</v>
      </c>
      <c r="Q77" s="22">
        <f t="shared" si="14"/>
        <v>62.524999999999999</v>
      </c>
      <c r="R77" s="22">
        <f t="shared" si="15"/>
        <v>75.875</v>
      </c>
      <c r="S77" s="22">
        <f t="shared" si="16"/>
        <v>77.575000000000003</v>
      </c>
      <c r="T77" s="22">
        <f t="shared" si="17"/>
        <v>70.875</v>
      </c>
      <c r="U77" s="21">
        <f t="shared" si="18"/>
        <v>71.991666666666674</v>
      </c>
      <c r="V77" s="21">
        <f t="shared" si="19"/>
        <v>71.712500000000006</v>
      </c>
    </row>
    <row r="78" spans="1:22" ht="13.5" x14ac:dyDescent="0.25">
      <c r="A78" s="3">
        <v>42117</v>
      </c>
      <c r="B78" s="2">
        <v>19.3612</v>
      </c>
      <c r="C78" s="2">
        <v>75.864231006316217</v>
      </c>
      <c r="D78" s="2">
        <v>-0.43095223722513154</v>
      </c>
      <c r="E78" s="2">
        <v>-8.4754459986258704E-2</v>
      </c>
      <c r="F78" s="2">
        <v>19.3612</v>
      </c>
      <c r="G78" s="2">
        <v>18.734434999999998</v>
      </c>
      <c r="H78" s="2">
        <v>18.497145999999994</v>
      </c>
      <c r="I78" s="2"/>
      <c r="J78" s="19" t="s">
        <v>50</v>
      </c>
      <c r="K78" s="19" t="s">
        <v>50</v>
      </c>
      <c r="L78" s="19" t="s">
        <v>50</v>
      </c>
      <c r="M78" s="21">
        <f t="shared" si="10"/>
        <v>0</v>
      </c>
      <c r="N78" s="21">
        <f t="shared" si="11"/>
        <v>100</v>
      </c>
      <c r="O78" s="21">
        <f t="shared" si="12"/>
        <v>100</v>
      </c>
      <c r="P78" s="21">
        <f t="shared" si="13"/>
        <v>33</v>
      </c>
      <c r="Q78" s="22">
        <f t="shared" si="14"/>
        <v>54.95</v>
      </c>
      <c r="R78" s="22">
        <f t="shared" si="15"/>
        <v>63.25</v>
      </c>
      <c r="S78" s="22">
        <f t="shared" si="16"/>
        <v>54.85</v>
      </c>
      <c r="T78" s="22">
        <f t="shared" si="17"/>
        <v>58.25</v>
      </c>
      <c r="U78" s="21">
        <f t="shared" si="18"/>
        <v>57.683333333333337</v>
      </c>
      <c r="V78" s="21">
        <f t="shared" si="19"/>
        <v>57.825000000000003</v>
      </c>
    </row>
    <row r="79" spans="1:22" ht="13.5" x14ac:dyDescent="0.25">
      <c r="A79" s="3">
        <v>42118</v>
      </c>
      <c r="B79" s="2">
        <v>19.3612</v>
      </c>
      <c r="C79" s="2">
        <v>75.864231006316217</v>
      </c>
      <c r="D79" s="2">
        <v>-0.40674191827674733</v>
      </c>
      <c r="E79" s="2">
        <v>-0.11183855512836238</v>
      </c>
      <c r="F79" s="2">
        <v>19.3612</v>
      </c>
      <c r="G79" s="2">
        <v>18.813655000000001</v>
      </c>
      <c r="H79" s="2">
        <v>18.508423999999994</v>
      </c>
      <c r="I79" s="2"/>
      <c r="J79" s="19" t="s">
        <v>50</v>
      </c>
      <c r="K79" s="19" t="s">
        <v>50</v>
      </c>
      <c r="L79" s="19" t="s">
        <v>50</v>
      </c>
      <c r="M79" s="21">
        <f t="shared" si="10"/>
        <v>0</v>
      </c>
      <c r="N79" s="21">
        <f t="shared" si="11"/>
        <v>100</v>
      </c>
      <c r="O79" s="21">
        <f t="shared" si="12"/>
        <v>100</v>
      </c>
      <c r="P79" s="21">
        <f t="shared" si="13"/>
        <v>33</v>
      </c>
      <c r="Q79" s="22">
        <f t="shared" si="14"/>
        <v>54.95</v>
      </c>
      <c r="R79" s="22">
        <f t="shared" si="15"/>
        <v>63.25</v>
      </c>
      <c r="S79" s="22">
        <f t="shared" si="16"/>
        <v>54.85</v>
      </c>
      <c r="T79" s="22">
        <f t="shared" si="17"/>
        <v>58.25</v>
      </c>
      <c r="U79" s="21">
        <f t="shared" si="18"/>
        <v>57.683333333333337</v>
      </c>
      <c r="V79" s="21">
        <f t="shared" si="19"/>
        <v>57.825000000000003</v>
      </c>
    </row>
    <row r="80" spans="1:22" ht="13.5" x14ac:dyDescent="0.25">
      <c r="A80" s="3">
        <v>42121</v>
      </c>
      <c r="B80" s="2">
        <v>19.3612</v>
      </c>
      <c r="C80" s="2">
        <v>75.864231006316217</v>
      </c>
      <c r="D80" s="2">
        <v>-0.38956469496075385</v>
      </c>
      <c r="E80" s="2">
        <v>-0.14465253764540931</v>
      </c>
      <c r="F80" s="2">
        <v>19.3612</v>
      </c>
      <c r="G80" s="2">
        <v>18.892875</v>
      </c>
      <c r="H80" s="2">
        <v>18.519701999999995</v>
      </c>
      <c r="I80" s="2"/>
      <c r="J80" s="19" t="s">
        <v>50</v>
      </c>
      <c r="K80" s="19" t="s">
        <v>50</v>
      </c>
      <c r="L80" s="19" t="s">
        <v>50</v>
      </c>
      <c r="M80" s="21">
        <f t="shared" si="10"/>
        <v>0</v>
      </c>
      <c r="N80" s="21">
        <f t="shared" si="11"/>
        <v>100</v>
      </c>
      <c r="O80" s="21">
        <f t="shared" si="12"/>
        <v>100</v>
      </c>
      <c r="P80" s="21">
        <f t="shared" si="13"/>
        <v>33</v>
      </c>
      <c r="Q80" s="22">
        <f t="shared" si="14"/>
        <v>54.95</v>
      </c>
      <c r="R80" s="22">
        <f t="shared" si="15"/>
        <v>63.25</v>
      </c>
      <c r="S80" s="22">
        <f t="shared" si="16"/>
        <v>54.85</v>
      </c>
      <c r="T80" s="22">
        <f t="shared" si="17"/>
        <v>58.25</v>
      </c>
      <c r="U80" s="21">
        <f t="shared" si="18"/>
        <v>57.683333333333337</v>
      </c>
      <c r="V80" s="21">
        <f t="shared" si="19"/>
        <v>57.825000000000003</v>
      </c>
    </row>
    <row r="81" spans="1:22" ht="13.5" x14ac:dyDescent="0.25">
      <c r="A81" s="3">
        <v>42122</v>
      </c>
      <c r="B81" s="2">
        <v>19.3612</v>
      </c>
      <c r="C81" s="2">
        <v>75.864231006316217</v>
      </c>
      <c r="D81" s="2">
        <v>-0.37809348358827322</v>
      </c>
      <c r="E81" s="2">
        <v>-0.18110491307999901</v>
      </c>
      <c r="F81" s="2">
        <v>19.3612</v>
      </c>
      <c r="G81" s="2">
        <v>18.972094999999999</v>
      </c>
      <c r="H81" s="2">
        <v>18.530979999999996</v>
      </c>
      <c r="I81" s="2"/>
      <c r="J81" s="19" t="s">
        <v>50</v>
      </c>
      <c r="K81" s="19" t="s">
        <v>50</v>
      </c>
      <c r="L81" s="19" t="s">
        <v>50</v>
      </c>
      <c r="M81" s="21">
        <f t="shared" si="10"/>
        <v>0</v>
      </c>
      <c r="N81" s="21">
        <f t="shared" si="11"/>
        <v>100</v>
      </c>
      <c r="O81" s="21">
        <f t="shared" si="12"/>
        <v>100</v>
      </c>
      <c r="P81" s="21">
        <f t="shared" si="13"/>
        <v>33</v>
      </c>
      <c r="Q81" s="22">
        <f t="shared" si="14"/>
        <v>54.95</v>
      </c>
      <c r="R81" s="22">
        <f t="shared" si="15"/>
        <v>63.25</v>
      </c>
      <c r="S81" s="22">
        <f t="shared" si="16"/>
        <v>54.85</v>
      </c>
      <c r="T81" s="22">
        <f t="shared" si="17"/>
        <v>58.25</v>
      </c>
      <c r="U81" s="21">
        <f t="shared" si="18"/>
        <v>57.683333333333337</v>
      </c>
      <c r="V81" s="21">
        <f t="shared" si="19"/>
        <v>57.825000000000003</v>
      </c>
    </row>
    <row r="82" spans="1:22" ht="13.5" x14ac:dyDescent="0.25">
      <c r="A82" s="3">
        <v>42123</v>
      </c>
      <c r="B82" s="2">
        <v>19.3612</v>
      </c>
      <c r="C82" s="2">
        <v>75.864231006316217</v>
      </c>
      <c r="D82" s="2">
        <v>-0.37122352044928419</v>
      </c>
      <c r="E82" s="2">
        <v>-0.21961096031914445</v>
      </c>
      <c r="F82" s="2">
        <v>19.3612</v>
      </c>
      <c r="G82" s="2">
        <v>19.011569999999999</v>
      </c>
      <c r="H82" s="2">
        <v>18.542257999999997</v>
      </c>
      <c r="I82" s="2"/>
      <c r="J82" s="19" t="s">
        <v>50</v>
      </c>
      <c r="K82" s="19" t="s">
        <v>50</v>
      </c>
      <c r="L82" s="19" t="s">
        <v>50</v>
      </c>
      <c r="M82" s="21">
        <f t="shared" si="10"/>
        <v>0</v>
      </c>
      <c r="N82" s="21">
        <f t="shared" si="11"/>
        <v>100</v>
      </c>
      <c r="O82" s="21">
        <f t="shared" si="12"/>
        <v>100</v>
      </c>
      <c r="P82" s="21">
        <f t="shared" si="13"/>
        <v>33</v>
      </c>
      <c r="Q82" s="22">
        <f t="shared" si="14"/>
        <v>54.95</v>
      </c>
      <c r="R82" s="22">
        <f t="shared" si="15"/>
        <v>63.25</v>
      </c>
      <c r="S82" s="22">
        <f t="shared" si="16"/>
        <v>54.85</v>
      </c>
      <c r="T82" s="22">
        <f t="shared" si="17"/>
        <v>58.25</v>
      </c>
      <c r="U82" s="21">
        <f t="shared" si="18"/>
        <v>57.683333333333337</v>
      </c>
      <c r="V82" s="21">
        <f t="shared" si="19"/>
        <v>57.825000000000003</v>
      </c>
    </row>
    <row r="83" spans="1:22" ht="13.5" x14ac:dyDescent="0.25">
      <c r="A83" s="3">
        <v>42124</v>
      </c>
      <c r="B83" s="2">
        <v>19.3612</v>
      </c>
      <c r="C83" s="2">
        <v>75.864231006316217</v>
      </c>
      <c r="D83" s="2">
        <v>-0.28128296789937224</v>
      </c>
      <c r="E83" s="2">
        <v>-0.25898198693021751</v>
      </c>
      <c r="F83" s="2">
        <v>19.3612</v>
      </c>
      <c r="G83" s="2">
        <v>19.051044999999998</v>
      </c>
      <c r="H83" s="2">
        <v>18.553535999999998</v>
      </c>
      <c r="I83" s="2"/>
      <c r="J83" s="19" t="s">
        <v>50</v>
      </c>
      <c r="K83" s="19" t="s">
        <v>50</v>
      </c>
      <c r="L83" s="19" t="s">
        <v>50</v>
      </c>
      <c r="M83" s="21">
        <f t="shared" si="10"/>
        <v>0</v>
      </c>
      <c r="N83" s="21">
        <f t="shared" si="11"/>
        <v>100</v>
      </c>
      <c r="O83" s="21">
        <f t="shared" si="12"/>
        <v>100</v>
      </c>
      <c r="P83" s="21">
        <f t="shared" si="13"/>
        <v>33</v>
      </c>
      <c r="Q83" s="22">
        <f t="shared" si="14"/>
        <v>54.95</v>
      </c>
      <c r="R83" s="22">
        <f t="shared" si="15"/>
        <v>63.25</v>
      </c>
      <c r="S83" s="22">
        <f t="shared" si="16"/>
        <v>54.85</v>
      </c>
      <c r="T83" s="22">
        <f t="shared" si="17"/>
        <v>58.25</v>
      </c>
      <c r="U83" s="21">
        <f t="shared" si="18"/>
        <v>57.683333333333337</v>
      </c>
      <c r="V83" s="21">
        <f t="shared" si="19"/>
        <v>57.825000000000003</v>
      </c>
    </row>
    <row r="84" spans="1:22" ht="13.5" x14ac:dyDescent="0.25">
      <c r="A84" s="3">
        <v>42128</v>
      </c>
      <c r="B84" s="2">
        <v>19.866</v>
      </c>
      <c r="C84" s="2">
        <v>85.497687239405394</v>
      </c>
      <c r="D84" s="2">
        <v>-0.24500381170899033</v>
      </c>
      <c r="E84" s="2">
        <v>-0.29833786534367279</v>
      </c>
      <c r="F84" s="2">
        <v>19.462160000000001</v>
      </c>
      <c r="G84" s="2">
        <v>19.115760000000002</v>
      </c>
      <c r="H84" s="2">
        <v>18.574909999999999</v>
      </c>
      <c r="I84" s="2"/>
      <c r="J84" s="19" t="s">
        <v>48</v>
      </c>
      <c r="K84" s="19" t="s">
        <v>52</v>
      </c>
      <c r="L84" s="19" t="s">
        <v>51</v>
      </c>
      <c r="M84" s="21">
        <f t="shared" si="10"/>
        <v>0</v>
      </c>
      <c r="N84" s="21">
        <f t="shared" si="11"/>
        <v>0</v>
      </c>
      <c r="O84" s="21">
        <f t="shared" si="12"/>
        <v>100</v>
      </c>
      <c r="P84" s="21">
        <f t="shared" si="13"/>
        <v>67</v>
      </c>
      <c r="Q84" s="22">
        <f t="shared" si="14"/>
        <v>25.049999999999997</v>
      </c>
      <c r="R84" s="22">
        <f t="shared" si="15"/>
        <v>51.75</v>
      </c>
      <c r="S84" s="22">
        <f t="shared" si="16"/>
        <v>55.150000000000006</v>
      </c>
      <c r="T84" s="22">
        <f t="shared" si="17"/>
        <v>41.75</v>
      </c>
      <c r="U84" s="21">
        <f t="shared" si="18"/>
        <v>43.983333333333327</v>
      </c>
      <c r="V84" s="21">
        <f t="shared" si="19"/>
        <v>43.424999999999997</v>
      </c>
    </row>
    <row r="85" spans="1:22" ht="13.5" x14ac:dyDescent="0.25">
      <c r="A85" s="3">
        <v>42129</v>
      </c>
      <c r="B85" s="2">
        <v>19.3612</v>
      </c>
      <c r="C85" s="2">
        <v>59.795330706658909</v>
      </c>
      <c r="D85" s="2">
        <v>-0.18214801911870637</v>
      </c>
      <c r="E85" s="2">
        <v>-0.33703804273559435</v>
      </c>
      <c r="F85" s="2">
        <v>19.462160000000001</v>
      </c>
      <c r="G85" s="2">
        <v>19.155234999999998</v>
      </c>
      <c r="H85" s="2">
        <v>18.586188000000003</v>
      </c>
      <c r="I85" s="2"/>
      <c r="J85" s="19" t="s">
        <v>54</v>
      </c>
      <c r="K85" s="19" t="s">
        <v>49</v>
      </c>
      <c r="L85" s="19" t="s">
        <v>50</v>
      </c>
      <c r="M85" s="21">
        <f t="shared" si="10"/>
        <v>25</v>
      </c>
      <c r="N85" s="21">
        <f t="shared" si="11"/>
        <v>0</v>
      </c>
      <c r="O85" s="21">
        <f t="shared" si="12"/>
        <v>100</v>
      </c>
      <c r="P85" s="21">
        <f t="shared" si="13"/>
        <v>33</v>
      </c>
      <c r="Q85" s="22">
        <f t="shared" si="14"/>
        <v>28.7</v>
      </c>
      <c r="R85" s="22">
        <f t="shared" si="15"/>
        <v>48.25</v>
      </c>
      <c r="S85" s="22">
        <f t="shared" si="16"/>
        <v>43.6</v>
      </c>
      <c r="T85" s="22">
        <f t="shared" si="17"/>
        <v>39.5</v>
      </c>
      <c r="U85" s="21">
        <f t="shared" si="18"/>
        <v>40.183333333333337</v>
      </c>
      <c r="V85" s="21">
        <f t="shared" si="19"/>
        <v>40.012500000000003</v>
      </c>
    </row>
    <row r="86" spans="1:22" ht="13.5" x14ac:dyDescent="0.25">
      <c r="A86" s="3">
        <v>42130</v>
      </c>
      <c r="B86" s="2">
        <v>19.3612</v>
      </c>
      <c r="C86" s="2">
        <v>59.795330706658916</v>
      </c>
      <c r="D86" s="2">
        <v>-0.1308262668714022</v>
      </c>
      <c r="E86" s="2">
        <v>-0.35817796963481713</v>
      </c>
      <c r="F86" s="2">
        <v>19.462160000000001</v>
      </c>
      <c r="G86" s="2">
        <v>19.194709999999997</v>
      </c>
      <c r="H86" s="2">
        <v>18.608638000000003</v>
      </c>
      <c r="I86" s="2"/>
      <c r="J86" s="19" t="s">
        <v>54</v>
      </c>
      <c r="K86" s="19" t="s">
        <v>49</v>
      </c>
      <c r="L86" s="19" t="s">
        <v>50</v>
      </c>
      <c r="M86" s="21">
        <f t="shared" si="10"/>
        <v>25</v>
      </c>
      <c r="N86" s="21">
        <f t="shared" si="11"/>
        <v>0</v>
      </c>
      <c r="O86" s="21">
        <f t="shared" si="12"/>
        <v>100</v>
      </c>
      <c r="P86" s="21">
        <f t="shared" si="13"/>
        <v>33</v>
      </c>
      <c r="Q86" s="22">
        <f t="shared" si="14"/>
        <v>28.7</v>
      </c>
      <c r="R86" s="22">
        <f t="shared" si="15"/>
        <v>48.25</v>
      </c>
      <c r="S86" s="22">
        <f t="shared" si="16"/>
        <v>43.6</v>
      </c>
      <c r="T86" s="22">
        <f t="shared" si="17"/>
        <v>39.5</v>
      </c>
      <c r="U86" s="21">
        <f t="shared" si="18"/>
        <v>40.183333333333337</v>
      </c>
      <c r="V86" s="21">
        <f t="shared" si="19"/>
        <v>40.012500000000003</v>
      </c>
    </row>
    <row r="87" spans="1:22" ht="13.5" x14ac:dyDescent="0.25">
      <c r="A87" s="3">
        <v>42131</v>
      </c>
      <c r="B87" s="2">
        <v>19.3612</v>
      </c>
      <c r="C87" s="2">
        <v>59.795330706658909</v>
      </c>
      <c r="D87" s="2">
        <v>-8.9126019191933636E-2</v>
      </c>
      <c r="E87" s="2">
        <v>-0.36691763402963168</v>
      </c>
      <c r="F87" s="2">
        <v>19.462159999999997</v>
      </c>
      <c r="G87" s="2">
        <v>19.234184999999997</v>
      </c>
      <c r="H87" s="2">
        <v>18.631088000000005</v>
      </c>
      <c r="I87" s="2"/>
      <c r="J87" s="19" t="s">
        <v>54</v>
      </c>
      <c r="K87" s="19" t="s">
        <v>49</v>
      </c>
      <c r="L87" s="19" t="s">
        <v>50</v>
      </c>
      <c r="M87" s="21">
        <f t="shared" si="10"/>
        <v>25</v>
      </c>
      <c r="N87" s="21">
        <f t="shared" si="11"/>
        <v>0</v>
      </c>
      <c r="O87" s="21">
        <f t="shared" si="12"/>
        <v>100</v>
      </c>
      <c r="P87" s="21">
        <f t="shared" si="13"/>
        <v>33</v>
      </c>
      <c r="Q87" s="22">
        <f t="shared" si="14"/>
        <v>28.7</v>
      </c>
      <c r="R87" s="22">
        <f t="shared" si="15"/>
        <v>48.25</v>
      </c>
      <c r="S87" s="22">
        <f t="shared" si="16"/>
        <v>43.6</v>
      </c>
      <c r="T87" s="22">
        <f t="shared" si="17"/>
        <v>39.5</v>
      </c>
      <c r="U87" s="21">
        <f t="shared" si="18"/>
        <v>40.183333333333337</v>
      </c>
      <c r="V87" s="21">
        <f t="shared" si="19"/>
        <v>40.012500000000003</v>
      </c>
    </row>
    <row r="88" spans="1:22" ht="13.5" x14ac:dyDescent="0.25">
      <c r="A88" s="3">
        <v>42132</v>
      </c>
      <c r="B88" s="2">
        <v>19.3612</v>
      </c>
      <c r="C88" s="2">
        <v>59.795330706658916</v>
      </c>
      <c r="D88" s="2">
        <v>-5.5439203839732443E-2</v>
      </c>
      <c r="E88" s="2">
        <v>-0.3731499432020583</v>
      </c>
      <c r="F88" s="2">
        <v>19.462159999999997</v>
      </c>
      <c r="G88" s="2">
        <v>19.27366</v>
      </c>
      <c r="H88" s="2">
        <v>18.653538000000008</v>
      </c>
      <c r="I88" s="2"/>
      <c r="J88" s="19" t="s">
        <v>54</v>
      </c>
      <c r="K88" s="19" t="s">
        <v>49</v>
      </c>
      <c r="L88" s="19" t="s">
        <v>50</v>
      </c>
      <c r="M88" s="21">
        <f t="shared" si="10"/>
        <v>25</v>
      </c>
      <c r="N88" s="21">
        <f t="shared" si="11"/>
        <v>0</v>
      </c>
      <c r="O88" s="21">
        <f t="shared" si="12"/>
        <v>100</v>
      </c>
      <c r="P88" s="21">
        <f t="shared" si="13"/>
        <v>33</v>
      </c>
      <c r="Q88" s="22">
        <f t="shared" si="14"/>
        <v>28.7</v>
      </c>
      <c r="R88" s="22">
        <f t="shared" si="15"/>
        <v>48.25</v>
      </c>
      <c r="S88" s="22">
        <f t="shared" si="16"/>
        <v>43.6</v>
      </c>
      <c r="T88" s="22">
        <f t="shared" si="17"/>
        <v>39.5</v>
      </c>
      <c r="U88" s="21">
        <f t="shared" si="18"/>
        <v>40.183333333333337</v>
      </c>
      <c r="V88" s="21">
        <f t="shared" si="19"/>
        <v>40.012500000000003</v>
      </c>
    </row>
    <row r="89" spans="1:22" ht="13.5" x14ac:dyDescent="0.25">
      <c r="A89" s="3">
        <v>42135</v>
      </c>
      <c r="B89" s="2">
        <v>18.260200000000001</v>
      </c>
      <c r="C89" s="2">
        <v>31.773711370782436</v>
      </c>
      <c r="D89" s="2">
        <v>5.3140941565430921E-2</v>
      </c>
      <c r="E89" s="2">
        <v>-0.37834563530252008</v>
      </c>
      <c r="F89" s="2">
        <v>19.140999999999998</v>
      </c>
      <c r="G89" s="2">
        <v>19.246804999999998</v>
      </c>
      <c r="H89" s="2">
        <v>18.65396800000001</v>
      </c>
      <c r="I89" s="2"/>
      <c r="J89" s="19" t="s">
        <v>54</v>
      </c>
      <c r="K89" s="19" t="s">
        <v>49</v>
      </c>
      <c r="L89" s="19" t="s">
        <v>47</v>
      </c>
      <c r="M89" s="21">
        <f t="shared" si="10"/>
        <v>25</v>
      </c>
      <c r="N89" s="21">
        <f t="shared" si="11"/>
        <v>0</v>
      </c>
      <c r="O89" s="21">
        <f t="shared" si="12"/>
        <v>100</v>
      </c>
      <c r="P89" s="21">
        <f t="shared" si="13"/>
        <v>33</v>
      </c>
      <c r="Q89" s="22">
        <f t="shared" si="14"/>
        <v>28.7</v>
      </c>
      <c r="R89" s="22">
        <f t="shared" si="15"/>
        <v>48.25</v>
      </c>
      <c r="S89" s="22">
        <f t="shared" si="16"/>
        <v>43.6</v>
      </c>
      <c r="T89" s="22">
        <f t="shared" si="17"/>
        <v>39.5</v>
      </c>
      <c r="U89" s="21">
        <f t="shared" si="18"/>
        <v>40.183333333333337</v>
      </c>
      <c r="V89" s="21">
        <f t="shared" si="19"/>
        <v>40.012500000000003</v>
      </c>
    </row>
    <row r="90" spans="1:22" ht="13.5" x14ac:dyDescent="0.25">
      <c r="A90" s="3">
        <v>42136</v>
      </c>
      <c r="B90" s="2">
        <v>18.260200000000001</v>
      </c>
      <c r="C90" s="2">
        <v>31.773711370782436</v>
      </c>
      <c r="D90" s="2">
        <v>0.15015226982799135</v>
      </c>
      <c r="E90" s="2">
        <v>-0.37251234450063803</v>
      </c>
      <c r="F90" s="2">
        <v>18.9208</v>
      </c>
      <c r="G90" s="2">
        <v>19.219949999999997</v>
      </c>
      <c r="H90" s="2">
        <v>18.643334000000014</v>
      </c>
      <c r="I90" s="2"/>
      <c r="J90" s="19" t="s">
        <v>54</v>
      </c>
      <c r="K90" s="19" t="s">
        <v>49</v>
      </c>
      <c r="L90" s="19" t="s">
        <v>47</v>
      </c>
      <c r="M90" s="21">
        <f t="shared" si="10"/>
        <v>25</v>
      </c>
      <c r="N90" s="21">
        <f t="shared" si="11"/>
        <v>0</v>
      </c>
      <c r="O90" s="21">
        <f t="shared" si="12"/>
        <v>100</v>
      </c>
      <c r="P90" s="21">
        <f t="shared" si="13"/>
        <v>33</v>
      </c>
      <c r="Q90" s="22">
        <f t="shared" si="14"/>
        <v>28.7</v>
      </c>
      <c r="R90" s="22">
        <f t="shared" si="15"/>
        <v>48.25</v>
      </c>
      <c r="S90" s="22">
        <f t="shared" si="16"/>
        <v>43.6</v>
      </c>
      <c r="T90" s="22">
        <f t="shared" si="17"/>
        <v>39.5</v>
      </c>
      <c r="U90" s="21">
        <f t="shared" si="18"/>
        <v>40.183333333333337</v>
      </c>
      <c r="V90" s="21">
        <f t="shared" si="19"/>
        <v>40.012500000000003</v>
      </c>
    </row>
    <row r="91" spans="1:22" ht="13.5" x14ac:dyDescent="0.25">
      <c r="A91" s="3">
        <v>42137</v>
      </c>
      <c r="B91" s="2">
        <v>18.260200000000001</v>
      </c>
      <c r="C91" s="2">
        <v>31.773711370782436</v>
      </c>
      <c r="D91" s="2">
        <v>0.23699416781343885</v>
      </c>
      <c r="E91" s="2">
        <v>-0.36018078143846666</v>
      </c>
      <c r="F91" s="2">
        <v>18.700600000000001</v>
      </c>
      <c r="G91" s="2">
        <v>19.193094999999996</v>
      </c>
      <c r="H91" s="2">
        <v>18.632700000000014</v>
      </c>
      <c r="I91" s="2"/>
      <c r="J91" s="19" t="s">
        <v>54</v>
      </c>
      <c r="K91" s="19" t="s">
        <v>49</v>
      </c>
      <c r="L91" s="19" t="s">
        <v>47</v>
      </c>
      <c r="M91" s="21">
        <f t="shared" si="10"/>
        <v>25</v>
      </c>
      <c r="N91" s="21">
        <f t="shared" si="11"/>
        <v>0</v>
      </c>
      <c r="O91" s="21">
        <f t="shared" si="12"/>
        <v>100</v>
      </c>
      <c r="P91" s="21">
        <f t="shared" si="13"/>
        <v>33</v>
      </c>
      <c r="Q91" s="22">
        <f t="shared" si="14"/>
        <v>28.7</v>
      </c>
      <c r="R91" s="22">
        <f t="shared" si="15"/>
        <v>48.25</v>
      </c>
      <c r="S91" s="22">
        <f t="shared" si="16"/>
        <v>43.6</v>
      </c>
      <c r="T91" s="22">
        <f t="shared" si="17"/>
        <v>39.5</v>
      </c>
      <c r="U91" s="21">
        <f t="shared" si="18"/>
        <v>40.183333333333337</v>
      </c>
      <c r="V91" s="21">
        <f t="shared" si="19"/>
        <v>40.012500000000003</v>
      </c>
    </row>
    <row r="92" spans="1:22" ht="13.5" x14ac:dyDescent="0.25">
      <c r="A92" s="3">
        <v>42138</v>
      </c>
      <c r="B92" s="2">
        <v>18.260200000000001</v>
      </c>
      <c r="C92" s="2">
        <v>31.773711370782436</v>
      </c>
      <c r="D92" s="2">
        <v>0.31487891218593234</v>
      </c>
      <c r="E92" s="2">
        <v>-0.34455946406840221</v>
      </c>
      <c r="F92" s="2">
        <v>18.480399999999999</v>
      </c>
      <c r="G92" s="2">
        <v>19.166239999999998</v>
      </c>
      <c r="H92" s="2">
        <v>18.622066000000018</v>
      </c>
      <c r="I92" s="2"/>
      <c r="J92" s="19" t="s">
        <v>54</v>
      </c>
      <c r="K92" s="19" t="s">
        <v>49</v>
      </c>
      <c r="L92" s="19" t="s">
        <v>47</v>
      </c>
      <c r="M92" s="21">
        <f t="shared" si="10"/>
        <v>25</v>
      </c>
      <c r="N92" s="21">
        <f t="shared" si="11"/>
        <v>0</v>
      </c>
      <c r="O92" s="21">
        <f t="shared" si="12"/>
        <v>100</v>
      </c>
      <c r="P92" s="21">
        <f t="shared" si="13"/>
        <v>33</v>
      </c>
      <c r="Q92" s="22">
        <f t="shared" si="14"/>
        <v>28.7</v>
      </c>
      <c r="R92" s="22">
        <f t="shared" si="15"/>
        <v>48.25</v>
      </c>
      <c r="S92" s="22">
        <f t="shared" si="16"/>
        <v>43.6</v>
      </c>
      <c r="T92" s="22">
        <f t="shared" si="17"/>
        <v>39.5</v>
      </c>
      <c r="U92" s="21">
        <f t="shared" si="18"/>
        <v>40.183333333333337</v>
      </c>
      <c r="V92" s="21">
        <f t="shared" si="19"/>
        <v>40.012500000000003</v>
      </c>
    </row>
    <row r="93" spans="1:22" ht="13.5" x14ac:dyDescent="0.25">
      <c r="A93" s="3">
        <v>42139</v>
      </c>
      <c r="B93" s="2">
        <v>18.260200000000001</v>
      </c>
      <c r="C93" s="2">
        <v>31.773711370782436</v>
      </c>
      <c r="D93" s="2">
        <v>0.38485836817935493</v>
      </c>
      <c r="E93" s="2">
        <v>-0.32786748778271968</v>
      </c>
      <c r="F93" s="2">
        <v>18.260200000000001</v>
      </c>
      <c r="G93" s="2">
        <v>19.111190000000001</v>
      </c>
      <c r="H93" s="2">
        <v>18.62260400000002</v>
      </c>
      <c r="I93" s="2"/>
      <c r="J93" s="19" t="s">
        <v>54</v>
      </c>
      <c r="K93" s="19" t="s">
        <v>49</v>
      </c>
      <c r="L93" s="19" t="s">
        <v>47</v>
      </c>
      <c r="M93" s="21">
        <f t="shared" si="10"/>
        <v>25</v>
      </c>
      <c r="N93" s="21">
        <f t="shared" si="11"/>
        <v>0</v>
      </c>
      <c r="O93" s="21">
        <f t="shared" si="12"/>
        <v>100</v>
      </c>
      <c r="P93" s="21">
        <f t="shared" si="13"/>
        <v>33</v>
      </c>
      <c r="Q93" s="22">
        <f t="shared" si="14"/>
        <v>28.7</v>
      </c>
      <c r="R93" s="22">
        <f t="shared" si="15"/>
        <v>48.25</v>
      </c>
      <c r="S93" s="22">
        <f t="shared" si="16"/>
        <v>43.6</v>
      </c>
      <c r="T93" s="22">
        <f t="shared" si="17"/>
        <v>39.5</v>
      </c>
      <c r="U93" s="21">
        <f t="shared" si="18"/>
        <v>40.183333333333337</v>
      </c>
      <c r="V93" s="21">
        <f t="shared" si="19"/>
        <v>40.012500000000003</v>
      </c>
    </row>
    <row r="94" spans="1:22" ht="13.5" x14ac:dyDescent="0.25">
      <c r="A94" s="3">
        <v>42142</v>
      </c>
      <c r="B94" s="2">
        <v>18.7973</v>
      </c>
      <c r="C94" s="2">
        <v>48.746133961673138</v>
      </c>
      <c r="D94" s="2">
        <v>0.48572308876474679</v>
      </c>
      <c r="E94" s="2">
        <v>-0.31158990868220598</v>
      </c>
      <c r="F94" s="2">
        <v>18.367619999999999</v>
      </c>
      <c r="G94" s="2">
        <v>19.082995</v>
      </c>
      <c r="H94" s="2">
        <v>18.63388400000002</v>
      </c>
      <c r="I94" s="2"/>
      <c r="J94" s="19" t="s">
        <v>48</v>
      </c>
      <c r="K94" s="19" t="s">
        <v>50</v>
      </c>
      <c r="L94" s="19" t="s">
        <v>51</v>
      </c>
      <c r="M94" s="21">
        <f t="shared" si="10"/>
        <v>25</v>
      </c>
      <c r="N94" s="21">
        <f t="shared" si="11"/>
        <v>0</v>
      </c>
      <c r="O94" s="21">
        <f t="shared" si="12"/>
        <v>100</v>
      </c>
      <c r="P94" s="21">
        <f t="shared" si="13"/>
        <v>83.5</v>
      </c>
      <c r="Q94" s="22">
        <f t="shared" si="14"/>
        <v>36.274999999999999</v>
      </c>
      <c r="R94" s="22">
        <f t="shared" si="15"/>
        <v>60.875</v>
      </c>
      <c r="S94" s="22">
        <f t="shared" si="16"/>
        <v>66.325000000000003</v>
      </c>
      <c r="T94" s="22">
        <f t="shared" si="17"/>
        <v>52.125</v>
      </c>
      <c r="U94" s="21">
        <f t="shared" si="18"/>
        <v>54.491666666666674</v>
      </c>
      <c r="V94" s="21">
        <f t="shared" si="19"/>
        <v>53.900000000000006</v>
      </c>
    </row>
    <row r="95" spans="1:22" ht="13.5" x14ac:dyDescent="0.25">
      <c r="A95" s="3">
        <v>42143</v>
      </c>
      <c r="B95" s="2">
        <v>18.7973</v>
      </c>
      <c r="C95" s="2">
        <v>48.746133961673145</v>
      </c>
      <c r="D95" s="2">
        <v>0.49373022781296427</v>
      </c>
      <c r="E95" s="2">
        <v>-0.29667290767069754</v>
      </c>
      <c r="F95" s="2">
        <v>18.47504</v>
      </c>
      <c r="G95" s="2">
        <v>19.0548</v>
      </c>
      <c r="H95" s="2">
        <v>18.645164000000019</v>
      </c>
      <c r="I95" s="2"/>
      <c r="J95" s="19" t="s">
        <v>48</v>
      </c>
      <c r="K95" s="19" t="s">
        <v>50</v>
      </c>
      <c r="L95" s="19" t="s">
        <v>51</v>
      </c>
      <c r="M95" s="21">
        <f t="shared" si="10"/>
        <v>25</v>
      </c>
      <c r="N95" s="21">
        <f t="shared" si="11"/>
        <v>0</v>
      </c>
      <c r="O95" s="21">
        <f t="shared" si="12"/>
        <v>100</v>
      </c>
      <c r="P95" s="21">
        <f t="shared" si="13"/>
        <v>83.5</v>
      </c>
      <c r="Q95" s="22">
        <f t="shared" si="14"/>
        <v>36.274999999999999</v>
      </c>
      <c r="R95" s="22">
        <f t="shared" si="15"/>
        <v>60.875</v>
      </c>
      <c r="S95" s="22">
        <f t="shared" si="16"/>
        <v>66.325000000000003</v>
      </c>
      <c r="T95" s="22">
        <f t="shared" si="17"/>
        <v>52.125</v>
      </c>
      <c r="U95" s="21">
        <f t="shared" si="18"/>
        <v>54.491666666666674</v>
      </c>
      <c r="V95" s="21">
        <f t="shared" si="19"/>
        <v>53.900000000000006</v>
      </c>
    </row>
    <row r="96" spans="1:22" ht="13.5" x14ac:dyDescent="0.25">
      <c r="A96" s="3">
        <v>42144</v>
      </c>
      <c r="B96" s="2">
        <v>18.260200000000001</v>
      </c>
      <c r="C96" s="2">
        <v>37.831386058276316</v>
      </c>
      <c r="D96" s="2">
        <v>0.54058846806085015</v>
      </c>
      <c r="E96" s="2">
        <v>-0.28367220771917923</v>
      </c>
      <c r="F96" s="2">
        <v>18.47504</v>
      </c>
      <c r="G96" s="2">
        <v>18.999749999999999</v>
      </c>
      <c r="H96" s="2">
        <v>18.645702000000021</v>
      </c>
      <c r="I96" s="2"/>
      <c r="J96" s="19" t="s">
        <v>54</v>
      </c>
      <c r="K96" s="19" t="s">
        <v>49</v>
      </c>
      <c r="L96" s="19" t="s">
        <v>50</v>
      </c>
      <c r="M96" s="21">
        <f t="shared" si="10"/>
        <v>25</v>
      </c>
      <c r="N96" s="21">
        <f t="shared" si="11"/>
        <v>0</v>
      </c>
      <c r="O96" s="21">
        <f t="shared" si="12"/>
        <v>100</v>
      </c>
      <c r="P96" s="21">
        <f t="shared" si="13"/>
        <v>33</v>
      </c>
      <c r="Q96" s="22">
        <f t="shared" si="14"/>
        <v>28.7</v>
      </c>
      <c r="R96" s="22">
        <f t="shared" si="15"/>
        <v>48.25</v>
      </c>
      <c r="S96" s="22">
        <f t="shared" si="16"/>
        <v>43.6</v>
      </c>
      <c r="T96" s="22">
        <f t="shared" si="17"/>
        <v>39.5</v>
      </c>
      <c r="U96" s="21">
        <f t="shared" si="18"/>
        <v>40.183333333333337</v>
      </c>
      <c r="V96" s="21">
        <f t="shared" si="19"/>
        <v>40.012500000000003</v>
      </c>
    </row>
    <row r="97" spans="1:22" ht="13.5" x14ac:dyDescent="0.25">
      <c r="A97" s="3">
        <v>42145</v>
      </c>
      <c r="B97" s="2">
        <v>18.260200000000001</v>
      </c>
      <c r="C97" s="2">
        <v>37.831386058276316</v>
      </c>
      <c r="D97" s="2">
        <v>0.58368722075579171</v>
      </c>
      <c r="E97" s="2">
        <v>-0.27286530077657922</v>
      </c>
      <c r="F97" s="2">
        <v>18.47504</v>
      </c>
      <c r="G97" s="2">
        <v>18.944700000000001</v>
      </c>
      <c r="H97" s="2">
        <v>18.646240000000024</v>
      </c>
      <c r="I97" s="2"/>
      <c r="J97" s="19" t="s">
        <v>54</v>
      </c>
      <c r="K97" s="19" t="s">
        <v>49</v>
      </c>
      <c r="L97" s="19" t="s">
        <v>50</v>
      </c>
      <c r="M97" s="21">
        <f t="shared" si="10"/>
        <v>25</v>
      </c>
      <c r="N97" s="21">
        <f t="shared" si="11"/>
        <v>0</v>
      </c>
      <c r="O97" s="21">
        <f t="shared" si="12"/>
        <v>100</v>
      </c>
      <c r="P97" s="21">
        <f t="shared" si="13"/>
        <v>33</v>
      </c>
      <c r="Q97" s="22">
        <f t="shared" si="14"/>
        <v>28.7</v>
      </c>
      <c r="R97" s="22">
        <f t="shared" si="15"/>
        <v>48.25</v>
      </c>
      <c r="S97" s="22">
        <f t="shared" si="16"/>
        <v>43.6</v>
      </c>
      <c r="T97" s="22">
        <f t="shared" si="17"/>
        <v>39.5</v>
      </c>
      <c r="U97" s="21">
        <f t="shared" si="18"/>
        <v>40.183333333333337</v>
      </c>
      <c r="V97" s="21">
        <f t="shared" si="19"/>
        <v>40.012500000000003</v>
      </c>
    </row>
    <row r="98" spans="1:22" ht="13.5" x14ac:dyDescent="0.25">
      <c r="A98" s="3">
        <v>42146</v>
      </c>
      <c r="B98" s="2">
        <v>18.260200000000001</v>
      </c>
      <c r="C98" s="2">
        <v>37.831386058276323</v>
      </c>
      <c r="D98" s="2">
        <v>0.62334935211786302</v>
      </c>
      <c r="E98" s="2">
        <v>-0.25248343460060219</v>
      </c>
      <c r="F98" s="2">
        <v>18.47504</v>
      </c>
      <c r="G98" s="2">
        <v>18.88965</v>
      </c>
      <c r="H98" s="2">
        <v>18.646778000000023</v>
      </c>
      <c r="I98" s="2"/>
      <c r="J98" s="19" t="s">
        <v>54</v>
      </c>
      <c r="K98" s="19" t="s">
        <v>49</v>
      </c>
      <c r="L98" s="19" t="s">
        <v>50</v>
      </c>
      <c r="M98" s="21">
        <f t="shared" si="10"/>
        <v>25</v>
      </c>
      <c r="N98" s="21">
        <f t="shared" si="11"/>
        <v>0</v>
      </c>
      <c r="O98" s="21">
        <f t="shared" si="12"/>
        <v>100</v>
      </c>
      <c r="P98" s="21">
        <f t="shared" si="13"/>
        <v>33</v>
      </c>
      <c r="Q98" s="22">
        <f t="shared" si="14"/>
        <v>28.7</v>
      </c>
      <c r="R98" s="22">
        <f t="shared" si="15"/>
        <v>48.25</v>
      </c>
      <c r="S98" s="22">
        <f t="shared" si="16"/>
        <v>43.6</v>
      </c>
      <c r="T98" s="22">
        <f t="shared" si="17"/>
        <v>39.5</v>
      </c>
      <c r="U98" s="21">
        <f t="shared" si="18"/>
        <v>40.183333333333337</v>
      </c>
      <c r="V98" s="21">
        <f t="shared" si="19"/>
        <v>40.012500000000003</v>
      </c>
    </row>
    <row r="99" spans="1:22" ht="13.5" x14ac:dyDescent="0.25">
      <c r="A99" s="3">
        <v>42149</v>
      </c>
      <c r="B99" s="2">
        <v>18.206499999999998</v>
      </c>
      <c r="C99" s="2">
        <v>36.802369192831414</v>
      </c>
      <c r="D99" s="2">
        <v>0.49446014618081691</v>
      </c>
      <c r="E99" s="2">
        <v>-0.22667293183948142</v>
      </c>
      <c r="F99" s="2">
        <v>18.35688</v>
      </c>
      <c r="G99" s="2">
        <v>18.831915000000002</v>
      </c>
      <c r="H99" s="2">
        <v>18.646242000000019</v>
      </c>
      <c r="I99" s="2"/>
      <c r="J99" s="19" t="s">
        <v>54</v>
      </c>
      <c r="K99" s="19" t="s">
        <v>49</v>
      </c>
      <c r="L99" s="19" t="s">
        <v>47</v>
      </c>
      <c r="M99" s="21">
        <f t="shared" si="10"/>
        <v>25</v>
      </c>
      <c r="N99" s="21">
        <f t="shared" si="11"/>
        <v>0</v>
      </c>
      <c r="O99" s="21">
        <f t="shared" si="12"/>
        <v>100</v>
      </c>
      <c r="P99" s="21">
        <f t="shared" si="13"/>
        <v>33</v>
      </c>
      <c r="Q99" s="22">
        <f t="shared" si="14"/>
        <v>28.7</v>
      </c>
      <c r="R99" s="22">
        <f t="shared" si="15"/>
        <v>48.25</v>
      </c>
      <c r="S99" s="22">
        <f t="shared" si="16"/>
        <v>43.6</v>
      </c>
      <c r="T99" s="22">
        <f t="shared" si="17"/>
        <v>39.5</v>
      </c>
      <c r="U99" s="21">
        <f t="shared" si="18"/>
        <v>40.183333333333337</v>
      </c>
      <c r="V99" s="21">
        <f t="shared" si="19"/>
        <v>40.012500000000003</v>
      </c>
    </row>
    <row r="100" spans="1:22" ht="13.5" x14ac:dyDescent="0.25">
      <c r="A100" s="3">
        <v>42150</v>
      </c>
      <c r="B100" s="2">
        <v>18.206499999999998</v>
      </c>
      <c r="C100" s="2">
        <v>36.802369192831414</v>
      </c>
      <c r="D100" s="2">
        <v>0.38845566692893385</v>
      </c>
      <c r="E100" s="2">
        <v>-0.18839392439631275</v>
      </c>
      <c r="F100" s="2">
        <v>18.238720000000001</v>
      </c>
      <c r="G100" s="2">
        <v>18.774179999999998</v>
      </c>
      <c r="H100" s="2">
        <v>18.645706000000018</v>
      </c>
      <c r="I100" s="2"/>
      <c r="J100" s="19" t="s">
        <v>54</v>
      </c>
      <c r="K100" s="19" t="s">
        <v>49</v>
      </c>
      <c r="L100" s="19" t="s">
        <v>47</v>
      </c>
      <c r="M100" s="21">
        <f t="shared" si="10"/>
        <v>25</v>
      </c>
      <c r="N100" s="21">
        <f t="shared" si="11"/>
        <v>0</v>
      </c>
      <c r="O100" s="21">
        <f t="shared" si="12"/>
        <v>100</v>
      </c>
      <c r="P100" s="21">
        <f t="shared" si="13"/>
        <v>33</v>
      </c>
      <c r="Q100" s="22">
        <f t="shared" si="14"/>
        <v>28.7</v>
      </c>
      <c r="R100" s="22">
        <f t="shared" si="15"/>
        <v>48.25</v>
      </c>
      <c r="S100" s="22">
        <f t="shared" si="16"/>
        <v>43.6</v>
      </c>
      <c r="T100" s="22">
        <f t="shared" si="17"/>
        <v>39.5</v>
      </c>
      <c r="U100" s="21">
        <f t="shared" si="18"/>
        <v>40.183333333333337</v>
      </c>
      <c r="V100" s="21">
        <f t="shared" si="19"/>
        <v>40.012500000000003</v>
      </c>
    </row>
    <row r="101" spans="1:22" ht="13.5" x14ac:dyDescent="0.25">
      <c r="A101" s="3">
        <v>42151</v>
      </c>
      <c r="B101" s="2">
        <v>18.206499999999998</v>
      </c>
      <c r="C101" s="2">
        <v>36.802369192831414</v>
      </c>
      <c r="D101" s="2">
        <v>0.30158884509992134</v>
      </c>
      <c r="E101" s="2">
        <v>-0.14250713224484449</v>
      </c>
      <c r="F101" s="2">
        <v>18.227980000000002</v>
      </c>
      <c r="G101" s="2">
        <v>18.716445</v>
      </c>
      <c r="H101" s="2">
        <v>18.645170000000018</v>
      </c>
      <c r="I101" s="2"/>
      <c r="J101" s="19" t="s">
        <v>54</v>
      </c>
      <c r="K101" s="19" t="s">
        <v>49</v>
      </c>
      <c r="L101" s="19" t="s">
        <v>47</v>
      </c>
      <c r="M101" s="21">
        <f t="shared" si="10"/>
        <v>25</v>
      </c>
      <c r="N101" s="21">
        <f t="shared" si="11"/>
        <v>0</v>
      </c>
      <c r="O101" s="21">
        <f t="shared" si="12"/>
        <v>100</v>
      </c>
      <c r="P101" s="21">
        <f t="shared" si="13"/>
        <v>33</v>
      </c>
      <c r="Q101" s="22">
        <f t="shared" si="14"/>
        <v>28.7</v>
      </c>
      <c r="R101" s="22">
        <f t="shared" si="15"/>
        <v>48.25</v>
      </c>
      <c r="S101" s="22">
        <f t="shared" si="16"/>
        <v>43.6</v>
      </c>
      <c r="T101" s="22">
        <f t="shared" si="17"/>
        <v>39.5</v>
      </c>
      <c r="U101" s="21">
        <f t="shared" si="18"/>
        <v>40.183333333333337</v>
      </c>
      <c r="V101" s="21">
        <f t="shared" si="19"/>
        <v>40.012500000000003</v>
      </c>
    </row>
    <row r="102" spans="1:22" ht="13.5" x14ac:dyDescent="0.25">
      <c r="A102" s="3">
        <v>42152</v>
      </c>
      <c r="B102" s="2">
        <v>18.206499999999998</v>
      </c>
      <c r="C102" s="2">
        <v>36.802369192831414</v>
      </c>
      <c r="D102" s="2">
        <v>0.2307058497056822</v>
      </c>
      <c r="E102" s="2">
        <v>-9.7144780645984183E-2</v>
      </c>
      <c r="F102" s="2">
        <v>18.217239999999997</v>
      </c>
      <c r="G102" s="2">
        <v>18.658710000000003</v>
      </c>
      <c r="H102" s="2">
        <v>18.644634000000014</v>
      </c>
      <c r="I102" s="2"/>
      <c r="J102" s="19" t="s">
        <v>54</v>
      </c>
      <c r="K102" s="19" t="s">
        <v>49</v>
      </c>
      <c r="L102" s="19" t="s">
        <v>47</v>
      </c>
      <c r="M102" s="21">
        <f t="shared" si="10"/>
        <v>25</v>
      </c>
      <c r="N102" s="21">
        <f t="shared" si="11"/>
        <v>0</v>
      </c>
      <c r="O102" s="21">
        <f t="shared" si="12"/>
        <v>100</v>
      </c>
      <c r="P102" s="21">
        <f t="shared" si="13"/>
        <v>33</v>
      </c>
      <c r="Q102" s="22">
        <f t="shared" si="14"/>
        <v>28.7</v>
      </c>
      <c r="R102" s="22">
        <f t="shared" si="15"/>
        <v>48.25</v>
      </c>
      <c r="S102" s="22">
        <f t="shared" si="16"/>
        <v>43.6</v>
      </c>
      <c r="T102" s="22">
        <f t="shared" si="17"/>
        <v>39.5</v>
      </c>
      <c r="U102" s="21">
        <f t="shared" si="18"/>
        <v>40.183333333333337</v>
      </c>
      <c r="V102" s="21">
        <f t="shared" si="19"/>
        <v>40.012500000000003</v>
      </c>
    </row>
    <row r="103" spans="1:22" ht="13.5" x14ac:dyDescent="0.25">
      <c r="A103" s="3">
        <v>42153</v>
      </c>
      <c r="B103" s="2">
        <v>17.723099999999999</v>
      </c>
      <c r="C103" s="2">
        <v>27.684742259190458</v>
      </c>
      <c r="D103" s="2">
        <v>0.20896098608107039</v>
      </c>
      <c r="E103" s="2">
        <v>-5.3602623823408801E-2</v>
      </c>
      <c r="F103" s="2">
        <v>18.109819999999999</v>
      </c>
      <c r="G103" s="2">
        <v>18.576805</v>
      </c>
      <c r="H103" s="2">
        <v>18.644634000000014</v>
      </c>
      <c r="I103" s="2"/>
      <c r="J103" s="19" t="s">
        <v>54</v>
      </c>
      <c r="K103" s="19" t="s">
        <v>49</v>
      </c>
      <c r="L103" s="19" t="s">
        <v>47</v>
      </c>
      <c r="M103" s="21">
        <f t="shared" si="10"/>
        <v>50</v>
      </c>
      <c r="N103" s="21">
        <f t="shared" si="11"/>
        <v>0</v>
      </c>
      <c r="O103" s="21">
        <f t="shared" si="12"/>
        <v>100</v>
      </c>
      <c r="P103" s="21">
        <f t="shared" si="13"/>
        <v>33</v>
      </c>
      <c r="Q103" s="22">
        <f t="shared" si="14"/>
        <v>37.450000000000003</v>
      </c>
      <c r="R103" s="22">
        <f t="shared" si="15"/>
        <v>53.25</v>
      </c>
      <c r="S103" s="22">
        <f t="shared" si="16"/>
        <v>47.35</v>
      </c>
      <c r="T103" s="22">
        <f t="shared" si="17"/>
        <v>45.75</v>
      </c>
      <c r="U103" s="21">
        <f t="shared" si="18"/>
        <v>46.016666666666673</v>
      </c>
      <c r="V103" s="21">
        <f t="shared" si="19"/>
        <v>45.95</v>
      </c>
    </row>
    <row r="104" spans="1:22" ht="13.5" x14ac:dyDescent="0.25">
      <c r="A104" s="3">
        <v>42156</v>
      </c>
      <c r="B104" s="2">
        <v>17.723099999999999</v>
      </c>
      <c r="C104" s="2">
        <v>27.684742259190443</v>
      </c>
      <c r="D104" s="2">
        <v>0.27829465718907187</v>
      </c>
      <c r="E104" s="2">
        <v>-1.2696639186757033E-2</v>
      </c>
      <c r="F104" s="2">
        <v>18.01314</v>
      </c>
      <c r="G104" s="2">
        <v>18.469660000000001</v>
      </c>
      <c r="H104" s="2">
        <v>18.644634000000014</v>
      </c>
      <c r="I104" s="2"/>
      <c r="J104" s="19" t="s">
        <v>54</v>
      </c>
      <c r="K104" s="19" t="s">
        <v>49</v>
      </c>
      <c r="L104" s="19" t="s">
        <v>47</v>
      </c>
      <c r="M104" s="21">
        <f t="shared" si="10"/>
        <v>50</v>
      </c>
      <c r="N104" s="21">
        <f t="shared" si="11"/>
        <v>0</v>
      </c>
      <c r="O104" s="21">
        <f t="shared" si="12"/>
        <v>100</v>
      </c>
      <c r="P104" s="21">
        <f t="shared" si="13"/>
        <v>33</v>
      </c>
      <c r="Q104" s="22">
        <f t="shared" si="14"/>
        <v>37.450000000000003</v>
      </c>
      <c r="R104" s="22">
        <f t="shared" si="15"/>
        <v>53.25</v>
      </c>
      <c r="S104" s="22">
        <f t="shared" si="16"/>
        <v>47.35</v>
      </c>
      <c r="T104" s="22">
        <f t="shared" si="17"/>
        <v>45.75</v>
      </c>
      <c r="U104" s="21">
        <f t="shared" si="18"/>
        <v>46.016666666666673</v>
      </c>
      <c r="V104" s="21">
        <f t="shared" si="19"/>
        <v>45.95</v>
      </c>
    </row>
    <row r="105" spans="1:22" ht="13.5" x14ac:dyDescent="0.25">
      <c r="A105" s="3">
        <v>42157</v>
      </c>
      <c r="B105" s="2">
        <v>17.723099999999999</v>
      </c>
      <c r="C105" s="2">
        <v>27.684742259190443</v>
      </c>
      <c r="D105" s="2">
        <v>0.34168605583848333</v>
      </c>
      <c r="E105" s="2">
        <v>2.5106693920355631E-2</v>
      </c>
      <c r="F105" s="2">
        <v>17.916460000000001</v>
      </c>
      <c r="G105" s="2">
        <v>18.387754999999999</v>
      </c>
      <c r="H105" s="2">
        <v>18.644634000000011</v>
      </c>
      <c r="I105" s="2"/>
      <c r="J105" s="19" t="s">
        <v>54</v>
      </c>
      <c r="K105" s="19" t="s">
        <v>49</v>
      </c>
      <c r="L105" s="19" t="s">
        <v>47</v>
      </c>
      <c r="M105" s="21">
        <f t="shared" si="10"/>
        <v>50</v>
      </c>
      <c r="N105" s="21">
        <f t="shared" si="11"/>
        <v>0</v>
      </c>
      <c r="O105" s="21">
        <f t="shared" si="12"/>
        <v>100</v>
      </c>
      <c r="P105" s="21">
        <f t="shared" si="13"/>
        <v>33</v>
      </c>
      <c r="Q105" s="22">
        <f t="shared" si="14"/>
        <v>37.450000000000003</v>
      </c>
      <c r="R105" s="22">
        <f t="shared" si="15"/>
        <v>53.25</v>
      </c>
      <c r="S105" s="22">
        <f t="shared" si="16"/>
        <v>47.35</v>
      </c>
      <c r="T105" s="22">
        <f t="shared" si="17"/>
        <v>45.75</v>
      </c>
      <c r="U105" s="21">
        <f t="shared" si="18"/>
        <v>46.016666666666673</v>
      </c>
      <c r="V105" s="21">
        <f t="shared" si="19"/>
        <v>45.95</v>
      </c>
    </row>
    <row r="106" spans="1:22" ht="13.5" x14ac:dyDescent="0.25">
      <c r="A106" s="3">
        <v>42158</v>
      </c>
      <c r="B106" s="2">
        <v>18.254799999999999</v>
      </c>
      <c r="C106" s="2">
        <v>46.047303585830797</v>
      </c>
      <c r="D106" s="2">
        <v>0.27768346440040403</v>
      </c>
      <c r="E106" s="2">
        <v>5.959147995964513E-2</v>
      </c>
      <c r="F106" s="2">
        <v>17.926120000000001</v>
      </c>
      <c r="G106" s="2">
        <v>18.332434999999997</v>
      </c>
      <c r="H106" s="2">
        <v>18.655268000000014</v>
      </c>
      <c r="I106" s="2"/>
      <c r="J106" s="19" t="s">
        <v>48</v>
      </c>
      <c r="K106" s="19" t="s">
        <v>50</v>
      </c>
      <c r="L106" s="19" t="s">
        <v>51</v>
      </c>
      <c r="M106" s="21">
        <f t="shared" si="10"/>
        <v>25</v>
      </c>
      <c r="N106" s="21">
        <f t="shared" si="11"/>
        <v>0</v>
      </c>
      <c r="O106" s="21">
        <f t="shared" si="12"/>
        <v>100</v>
      </c>
      <c r="P106" s="21">
        <f t="shared" si="13"/>
        <v>83.5</v>
      </c>
      <c r="Q106" s="22">
        <f t="shared" si="14"/>
        <v>36.274999999999999</v>
      </c>
      <c r="R106" s="22">
        <f t="shared" si="15"/>
        <v>60.875</v>
      </c>
      <c r="S106" s="22">
        <f t="shared" si="16"/>
        <v>66.325000000000003</v>
      </c>
      <c r="T106" s="22">
        <f t="shared" si="17"/>
        <v>52.125</v>
      </c>
      <c r="U106" s="21">
        <f t="shared" si="18"/>
        <v>54.491666666666674</v>
      </c>
      <c r="V106" s="21">
        <f t="shared" si="19"/>
        <v>53.900000000000006</v>
      </c>
    </row>
    <row r="107" spans="1:22" ht="13.5" x14ac:dyDescent="0.25">
      <c r="A107" s="3">
        <v>42159</v>
      </c>
      <c r="B107" s="2">
        <v>18.254799999999999</v>
      </c>
      <c r="C107" s="2">
        <v>46.047303585830797</v>
      </c>
      <c r="D107" s="2">
        <v>0.22443603846572202</v>
      </c>
      <c r="E107" s="2">
        <v>9.071776570830363E-2</v>
      </c>
      <c r="F107" s="2">
        <v>17.935780000000001</v>
      </c>
      <c r="G107" s="2">
        <v>18.277114999999998</v>
      </c>
      <c r="H107" s="2">
        <v>18.655268000000014</v>
      </c>
      <c r="I107" s="2"/>
      <c r="J107" s="19" t="s">
        <v>48</v>
      </c>
      <c r="K107" s="19" t="s">
        <v>50</v>
      </c>
      <c r="L107" s="19" t="s">
        <v>51</v>
      </c>
      <c r="M107" s="21">
        <f t="shared" si="10"/>
        <v>25</v>
      </c>
      <c r="N107" s="21">
        <f t="shared" si="11"/>
        <v>0</v>
      </c>
      <c r="O107" s="21">
        <f t="shared" si="12"/>
        <v>100</v>
      </c>
      <c r="P107" s="21">
        <f t="shared" si="13"/>
        <v>83.5</v>
      </c>
      <c r="Q107" s="22">
        <f t="shared" si="14"/>
        <v>36.274999999999999</v>
      </c>
      <c r="R107" s="22">
        <f t="shared" si="15"/>
        <v>60.875</v>
      </c>
      <c r="S107" s="22">
        <f t="shared" si="16"/>
        <v>66.325000000000003</v>
      </c>
      <c r="T107" s="22">
        <f t="shared" si="17"/>
        <v>52.125</v>
      </c>
      <c r="U107" s="21">
        <f t="shared" si="18"/>
        <v>54.491666666666674</v>
      </c>
      <c r="V107" s="21">
        <f t="shared" si="19"/>
        <v>53.900000000000006</v>
      </c>
    </row>
    <row r="108" spans="1:22" ht="13.5" x14ac:dyDescent="0.25">
      <c r="A108" s="3">
        <v>42160</v>
      </c>
      <c r="B108" s="2">
        <v>17.438500000000001</v>
      </c>
      <c r="C108" s="2">
        <v>31.710350454230834</v>
      </c>
      <c r="D108" s="2">
        <v>0.24068849918965185</v>
      </c>
      <c r="E108" s="2">
        <v>0.12288858725673149</v>
      </c>
      <c r="F108" s="2">
        <v>17.87886</v>
      </c>
      <c r="G108" s="2">
        <v>18.180979999999998</v>
      </c>
      <c r="H108" s="2">
        <v>18.648502000000011</v>
      </c>
      <c r="I108" s="2"/>
      <c r="J108" s="19" t="s">
        <v>54</v>
      </c>
      <c r="K108" s="19" t="s">
        <v>49</v>
      </c>
      <c r="L108" s="19" t="s">
        <v>47</v>
      </c>
      <c r="M108" s="21">
        <f t="shared" si="10"/>
        <v>25</v>
      </c>
      <c r="N108" s="21">
        <f t="shared" si="11"/>
        <v>0</v>
      </c>
      <c r="O108" s="21">
        <f t="shared" si="12"/>
        <v>100</v>
      </c>
      <c r="P108" s="21">
        <f t="shared" si="13"/>
        <v>33</v>
      </c>
      <c r="Q108" s="22">
        <f t="shared" si="14"/>
        <v>28.7</v>
      </c>
      <c r="R108" s="22">
        <f t="shared" si="15"/>
        <v>48.25</v>
      </c>
      <c r="S108" s="22">
        <f t="shared" si="16"/>
        <v>43.6</v>
      </c>
      <c r="T108" s="22">
        <f t="shared" si="17"/>
        <v>39.5</v>
      </c>
      <c r="U108" s="21">
        <f t="shared" si="18"/>
        <v>40.183333333333337</v>
      </c>
      <c r="V108" s="21">
        <f t="shared" si="19"/>
        <v>40.012500000000003</v>
      </c>
    </row>
    <row r="109" spans="1:22" ht="13.5" x14ac:dyDescent="0.25">
      <c r="A109" s="3">
        <v>42163</v>
      </c>
      <c r="B109" s="2">
        <v>16.9175</v>
      </c>
      <c r="C109" s="2">
        <v>26.120430361808332</v>
      </c>
      <c r="D109" s="2">
        <v>0.29037417640424579</v>
      </c>
      <c r="E109" s="2">
        <v>0.15507771048508245</v>
      </c>
      <c r="F109" s="2">
        <v>17.717739999999999</v>
      </c>
      <c r="G109" s="2">
        <v>18.113844999999998</v>
      </c>
      <c r="H109" s="2">
        <v>18.631316000000012</v>
      </c>
      <c r="I109" s="2"/>
      <c r="J109" s="19" t="s">
        <v>54</v>
      </c>
      <c r="K109" s="19" t="s">
        <v>49</v>
      </c>
      <c r="L109" s="19" t="s">
        <v>47</v>
      </c>
      <c r="M109" s="21">
        <f t="shared" si="10"/>
        <v>50</v>
      </c>
      <c r="N109" s="21">
        <f t="shared" si="11"/>
        <v>0</v>
      </c>
      <c r="O109" s="21">
        <f t="shared" si="12"/>
        <v>100</v>
      </c>
      <c r="P109" s="21">
        <f t="shared" si="13"/>
        <v>33</v>
      </c>
      <c r="Q109" s="22">
        <f t="shared" si="14"/>
        <v>37.450000000000003</v>
      </c>
      <c r="R109" s="22">
        <f t="shared" si="15"/>
        <v>53.25</v>
      </c>
      <c r="S109" s="22">
        <f t="shared" si="16"/>
        <v>47.35</v>
      </c>
      <c r="T109" s="22">
        <f t="shared" si="17"/>
        <v>45.75</v>
      </c>
      <c r="U109" s="21">
        <f t="shared" si="18"/>
        <v>46.016666666666673</v>
      </c>
      <c r="V109" s="21">
        <f t="shared" si="19"/>
        <v>45.95</v>
      </c>
    </row>
    <row r="110" spans="1:22" ht="13.5" x14ac:dyDescent="0.25">
      <c r="A110" s="3">
        <v>42164</v>
      </c>
      <c r="B110" s="2">
        <v>16.160299999999999</v>
      </c>
      <c r="C110" s="2">
        <v>20.472054867428923</v>
      </c>
      <c r="D110" s="2">
        <v>0.3967709414424121</v>
      </c>
      <c r="E110" s="2">
        <v>0.16807220218577915</v>
      </c>
      <c r="F110" s="2">
        <v>17.405180000000001</v>
      </c>
      <c r="G110" s="2">
        <v>18.008849999999999</v>
      </c>
      <c r="H110" s="2">
        <v>18.598986000000014</v>
      </c>
      <c r="I110" s="2"/>
      <c r="J110" s="19" t="s">
        <v>54</v>
      </c>
      <c r="K110" s="19" t="s">
        <v>49</v>
      </c>
      <c r="L110" s="19" t="s">
        <v>47</v>
      </c>
      <c r="M110" s="21">
        <f t="shared" si="10"/>
        <v>50</v>
      </c>
      <c r="N110" s="21">
        <f t="shared" si="11"/>
        <v>0</v>
      </c>
      <c r="O110" s="21">
        <f t="shared" si="12"/>
        <v>100</v>
      </c>
      <c r="P110" s="21">
        <f t="shared" si="13"/>
        <v>33</v>
      </c>
      <c r="Q110" s="22">
        <f t="shared" si="14"/>
        <v>37.450000000000003</v>
      </c>
      <c r="R110" s="22">
        <f t="shared" si="15"/>
        <v>53.25</v>
      </c>
      <c r="S110" s="22">
        <f t="shared" si="16"/>
        <v>47.35</v>
      </c>
      <c r="T110" s="22">
        <f t="shared" si="17"/>
        <v>45.75</v>
      </c>
      <c r="U110" s="21">
        <f t="shared" si="18"/>
        <v>46.016666666666673</v>
      </c>
      <c r="V110" s="21">
        <f t="shared" si="19"/>
        <v>45.95</v>
      </c>
    </row>
    <row r="111" spans="1:22" ht="13.5" x14ac:dyDescent="0.25">
      <c r="A111" s="3">
        <v>42165</v>
      </c>
      <c r="B111" s="2">
        <v>16.111899999999999</v>
      </c>
      <c r="C111" s="2">
        <v>20.171788235853811</v>
      </c>
      <c r="D111" s="2">
        <v>0.50251232782339628</v>
      </c>
      <c r="E111" s="2">
        <v>0.167931721393241</v>
      </c>
      <c r="F111" s="2">
        <v>16.976599999999998</v>
      </c>
      <c r="G111" s="2">
        <v>17.901434999999999</v>
      </c>
      <c r="H111" s="2">
        <v>18.565688000000012</v>
      </c>
      <c r="I111" s="2"/>
      <c r="J111" s="19" t="s">
        <v>54</v>
      </c>
      <c r="K111" s="19" t="s">
        <v>49</v>
      </c>
      <c r="L111" s="19" t="s">
        <v>47</v>
      </c>
      <c r="M111" s="21">
        <f t="shared" si="10"/>
        <v>50</v>
      </c>
      <c r="N111" s="21">
        <f t="shared" si="11"/>
        <v>0</v>
      </c>
      <c r="O111" s="21">
        <f t="shared" si="12"/>
        <v>100</v>
      </c>
      <c r="P111" s="21">
        <f t="shared" si="13"/>
        <v>33</v>
      </c>
      <c r="Q111" s="22">
        <f t="shared" si="14"/>
        <v>37.450000000000003</v>
      </c>
      <c r="R111" s="22">
        <f t="shared" si="15"/>
        <v>53.25</v>
      </c>
      <c r="S111" s="22">
        <f t="shared" si="16"/>
        <v>47.35</v>
      </c>
      <c r="T111" s="22">
        <f t="shared" si="17"/>
        <v>45.75</v>
      </c>
      <c r="U111" s="21">
        <f t="shared" si="18"/>
        <v>46.016666666666673</v>
      </c>
      <c r="V111" s="21">
        <f t="shared" si="19"/>
        <v>45.95</v>
      </c>
    </row>
    <row r="112" spans="1:22" ht="13.5" x14ac:dyDescent="0.25">
      <c r="A112" s="3">
        <v>42166</v>
      </c>
      <c r="B112" s="2">
        <v>15.6393</v>
      </c>
      <c r="C112" s="2">
        <v>17.476349874867708</v>
      </c>
      <c r="D112" s="2">
        <v>0.63850900002703526</v>
      </c>
      <c r="E112" s="2">
        <v>0.16866014521881251</v>
      </c>
      <c r="F112" s="2">
        <v>16.453499999999998</v>
      </c>
      <c r="G112" s="2">
        <v>17.770389999999999</v>
      </c>
      <c r="H112" s="2">
        <v>18.507040000000011</v>
      </c>
      <c r="I112" s="2"/>
      <c r="J112" s="19" t="s">
        <v>54</v>
      </c>
      <c r="K112" s="19" t="s">
        <v>49</v>
      </c>
      <c r="L112" s="19" t="s">
        <v>47</v>
      </c>
      <c r="M112" s="21">
        <f t="shared" si="10"/>
        <v>50</v>
      </c>
      <c r="N112" s="21">
        <f t="shared" si="11"/>
        <v>0</v>
      </c>
      <c r="O112" s="21">
        <f t="shared" si="12"/>
        <v>100</v>
      </c>
      <c r="P112" s="21">
        <f t="shared" si="13"/>
        <v>33</v>
      </c>
      <c r="Q112" s="22">
        <f t="shared" si="14"/>
        <v>37.450000000000003</v>
      </c>
      <c r="R112" s="22">
        <f t="shared" si="15"/>
        <v>53.25</v>
      </c>
      <c r="S112" s="22">
        <f t="shared" si="16"/>
        <v>47.35</v>
      </c>
      <c r="T112" s="22">
        <f t="shared" si="17"/>
        <v>45.75</v>
      </c>
      <c r="U112" s="21">
        <f t="shared" si="18"/>
        <v>46.016666666666673</v>
      </c>
      <c r="V112" s="21">
        <f t="shared" si="19"/>
        <v>45.95</v>
      </c>
    </row>
    <row r="113" spans="1:22" ht="13.5" x14ac:dyDescent="0.25">
      <c r="A113" s="3">
        <v>42167</v>
      </c>
      <c r="B113" s="2">
        <v>15.6393</v>
      </c>
      <c r="C113" s="2">
        <v>17.476349874867708</v>
      </c>
      <c r="D113" s="2">
        <v>0.69266925317772632</v>
      </c>
      <c r="E113" s="2">
        <v>0.1701756570826134</v>
      </c>
      <c r="F113" s="2">
        <v>16.09366</v>
      </c>
      <c r="G113" s="2">
        <v>17.639344999999999</v>
      </c>
      <c r="H113" s="2">
        <v>18.448392000000009</v>
      </c>
      <c r="I113" s="2"/>
      <c r="J113" s="19" t="s">
        <v>54</v>
      </c>
      <c r="K113" s="19" t="s">
        <v>49</v>
      </c>
      <c r="L113" s="19" t="s">
        <v>47</v>
      </c>
      <c r="M113" s="21">
        <f t="shared" si="10"/>
        <v>50</v>
      </c>
      <c r="N113" s="21">
        <f t="shared" si="11"/>
        <v>0</v>
      </c>
      <c r="O113" s="21">
        <f t="shared" si="12"/>
        <v>100</v>
      </c>
      <c r="P113" s="21">
        <f t="shared" si="13"/>
        <v>33</v>
      </c>
      <c r="Q113" s="22">
        <f t="shared" si="14"/>
        <v>37.450000000000003</v>
      </c>
      <c r="R113" s="22">
        <f t="shared" si="15"/>
        <v>53.25</v>
      </c>
      <c r="S113" s="22">
        <f t="shared" si="16"/>
        <v>47.35</v>
      </c>
      <c r="T113" s="22">
        <f t="shared" si="17"/>
        <v>45.75</v>
      </c>
      <c r="U113" s="21">
        <f t="shared" si="18"/>
        <v>46.016666666666673</v>
      </c>
      <c r="V113" s="21">
        <f t="shared" si="19"/>
        <v>45.95</v>
      </c>
    </row>
    <row r="114" spans="1:22" ht="13.5" x14ac:dyDescent="0.25">
      <c r="A114" s="3">
        <v>42170</v>
      </c>
      <c r="B114" s="2">
        <v>15.6393</v>
      </c>
      <c r="C114" s="2">
        <v>17.476349874867708</v>
      </c>
      <c r="D114" s="2">
        <v>0.7509558417923401</v>
      </c>
      <c r="E114" s="2">
        <v>0.17341929836080308</v>
      </c>
      <c r="F114" s="2">
        <v>15.83802</v>
      </c>
      <c r="G114" s="2">
        <v>17.481444999999997</v>
      </c>
      <c r="H114" s="2">
        <v>18.389744000000011</v>
      </c>
      <c r="I114" s="2"/>
      <c r="J114" s="19" t="s">
        <v>54</v>
      </c>
      <c r="K114" s="19" t="s">
        <v>49</v>
      </c>
      <c r="L114" s="19" t="s">
        <v>47</v>
      </c>
      <c r="M114" s="21">
        <f t="shared" si="10"/>
        <v>50</v>
      </c>
      <c r="N114" s="21">
        <f t="shared" si="11"/>
        <v>0</v>
      </c>
      <c r="O114" s="21">
        <f t="shared" si="12"/>
        <v>100</v>
      </c>
      <c r="P114" s="21">
        <f t="shared" si="13"/>
        <v>33</v>
      </c>
      <c r="Q114" s="22">
        <f t="shared" si="14"/>
        <v>37.450000000000003</v>
      </c>
      <c r="R114" s="22">
        <f t="shared" si="15"/>
        <v>53.25</v>
      </c>
      <c r="S114" s="22">
        <f t="shared" si="16"/>
        <v>47.35</v>
      </c>
      <c r="T114" s="22">
        <f t="shared" si="17"/>
        <v>45.75</v>
      </c>
      <c r="U114" s="21">
        <f t="shared" si="18"/>
        <v>46.016666666666673</v>
      </c>
      <c r="V114" s="21">
        <f t="shared" si="19"/>
        <v>45.95</v>
      </c>
    </row>
    <row r="115" spans="1:22" ht="13.5" x14ac:dyDescent="0.25">
      <c r="A115" s="3">
        <v>42171</v>
      </c>
      <c r="B115" s="2">
        <v>15.1936</v>
      </c>
      <c r="C115" s="2">
        <v>15.099742158296678</v>
      </c>
      <c r="D115" s="2">
        <v>0.84482589450416157</v>
      </c>
      <c r="E115" s="2">
        <v>0.17800541836536923</v>
      </c>
      <c r="F115" s="2">
        <v>15.644679999999999</v>
      </c>
      <c r="G115" s="2">
        <v>17.301259999999996</v>
      </c>
      <c r="H115" s="2">
        <v>18.322182000000009</v>
      </c>
      <c r="I115" s="2"/>
      <c r="J115" s="19" t="s">
        <v>54</v>
      </c>
      <c r="K115" s="19" t="s">
        <v>49</v>
      </c>
      <c r="L115" s="19" t="s">
        <v>47</v>
      </c>
      <c r="M115" s="21">
        <f t="shared" si="10"/>
        <v>50</v>
      </c>
      <c r="N115" s="21">
        <f t="shared" si="11"/>
        <v>0</v>
      </c>
      <c r="O115" s="21">
        <f t="shared" si="12"/>
        <v>100</v>
      </c>
      <c r="P115" s="21">
        <f t="shared" si="13"/>
        <v>33</v>
      </c>
      <c r="Q115" s="22">
        <f t="shared" si="14"/>
        <v>37.450000000000003</v>
      </c>
      <c r="R115" s="22">
        <f t="shared" si="15"/>
        <v>53.25</v>
      </c>
      <c r="S115" s="22">
        <f t="shared" si="16"/>
        <v>47.35</v>
      </c>
      <c r="T115" s="22">
        <f t="shared" si="17"/>
        <v>45.75</v>
      </c>
      <c r="U115" s="21">
        <f t="shared" si="18"/>
        <v>46.016666666666673</v>
      </c>
      <c r="V115" s="21">
        <f t="shared" si="19"/>
        <v>45.95</v>
      </c>
    </row>
    <row r="116" spans="1:22" ht="13.5" x14ac:dyDescent="0.25">
      <c r="A116" s="3">
        <v>42172</v>
      </c>
      <c r="B116" s="2">
        <v>15.1882</v>
      </c>
      <c r="C116" s="2">
        <v>15.072997183108427</v>
      </c>
      <c r="D116" s="2">
        <v>1.0197693729022674</v>
      </c>
      <c r="E116" s="2">
        <v>0.18361147106801676</v>
      </c>
      <c r="F116" s="2">
        <v>15.45994</v>
      </c>
      <c r="G116" s="2">
        <v>17.147659999999998</v>
      </c>
      <c r="H116" s="2">
        <v>18.254512000000009</v>
      </c>
      <c r="I116" s="2"/>
      <c r="J116" s="19" t="s">
        <v>54</v>
      </c>
      <c r="K116" s="19" t="s">
        <v>49</v>
      </c>
      <c r="L116" s="19" t="s">
        <v>47</v>
      </c>
      <c r="M116" s="21">
        <f t="shared" si="10"/>
        <v>50</v>
      </c>
      <c r="N116" s="21">
        <f t="shared" si="11"/>
        <v>0</v>
      </c>
      <c r="O116" s="21">
        <f t="shared" si="12"/>
        <v>100</v>
      </c>
      <c r="P116" s="21">
        <f t="shared" si="13"/>
        <v>33</v>
      </c>
      <c r="Q116" s="22">
        <f t="shared" si="14"/>
        <v>37.450000000000003</v>
      </c>
      <c r="R116" s="22">
        <f t="shared" si="15"/>
        <v>53.25</v>
      </c>
      <c r="S116" s="22">
        <f t="shared" si="16"/>
        <v>47.35</v>
      </c>
      <c r="T116" s="22">
        <f t="shared" si="17"/>
        <v>45.75</v>
      </c>
      <c r="U116" s="21">
        <f t="shared" si="18"/>
        <v>46.016666666666673</v>
      </c>
      <c r="V116" s="21">
        <f t="shared" si="19"/>
        <v>45.95</v>
      </c>
    </row>
    <row r="117" spans="1:22" ht="13.5" x14ac:dyDescent="0.25">
      <c r="A117" s="3">
        <v>42173</v>
      </c>
      <c r="B117" s="2">
        <v>15.1882</v>
      </c>
      <c r="C117" s="2">
        <v>15.072997183108413</v>
      </c>
      <c r="D117" s="2">
        <v>1.1801590568563078</v>
      </c>
      <c r="E117" s="2">
        <v>0.1899690469814759</v>
      </c>
      <c r="F117" s="2">
        <v>15.369720000000001</v>
      </c>
      <c r="G117" s="2">
        <v>16.994059999999998</v>
      </c>
      <c r="H117" s="2">
        <v>18.186842000000009</v>
      </c>
      <c r="I117" s="2"/>
      <c r="J117" s="19" t="s">
        <v>54</v>
      </c>
      <c r="K117" s="19" t="s">
        <v>49</v>
      </c>
      <c r="L117" s="19" t="s">
        <v>47</v>
      </c>
      <c r="M117" s="21">
        <f t="shared" si="10"/>
        <v>50</v>
      </c>
      <c r="N117" s="21">
        <f t="shared" si="11"/>
        <v>0</v>
      </c>
      <c r="O117" s="21">
        <f t="shared" si="12"/>
        <v>100</v>
      </c>
      <c r="P117" s="21">
        <f t="shared" si="13"/>
        <v>33</v>
      </c>
      <c r="Q117" s="22">
        <f t="shared" si="14"/>
        <v>37.450000000000003</v>
      </c>
      <c r="R117" s="22">
        <f t="shared" si="15"/>
        <v>53.25</v>
      </c>
      <c r="S117" s="22">
        <f t="shared" si="16"/>
        <v>47.35</v>
      </c>
      <c r="T117" s="22">
        <f t="shared" si="17"/>
        <v>45.75</v>
      </c>
      <c r="U117" s="21">
        <f t="shared" si="18"/>
        <v>46.016666666666673</v>
      </c>
      <c r="V117" s="21">
        <f t="shared" si="19"/>
        <v>45.95</v>
      </c>
    </row>
    <row r="118" spans="1:22" ht="13.5" x14ac:dyDescent="0.25">
      <c r="A118" s="3">
        <v>42174</v>
      </c>
      <c r="B118" s="2">
        <v>14.7585</v>
      </c>
      <c r="C118" s="2">
        <v>12.955311551411981</v>
      </c>
      <c r="D118" s="2">
        <v>1.2335634068846169</v>
      </c>
      <c r="E118" s="2">
        <v>0.18787756441056358</v>
      </c>
      <c r="F118" s="2">
        <v>15.193560000000002</v>
      </c>
      <c r="G118" s="2">
        <v>16.818975000000002</v>
      </c>
      <c r="H118" s="2">
        <v>18.110578000000011</v>
      </c>
      <c r="I118" s="2"/>
      <c r="J118" s="19" t="s">
        <v>54</v>
      </c>
      <c r="K118" s="19" t="s">
        <v>49</v>
      </c>
      <c r="L118" s="19" t="s">
        <v>47</v>
      </c>
      <c r="M118" s="21">
        <f t="shared" si="10"/>
        <v>50</v>
      </c>
      <c r="N118" s="21">
        <f t="shared" si="11"/>
        <v>0</v>
      </c>
      <c r="O118" s="21">
        <f t="shared" si="12"/>
        <v>100</v>
      </c>
      <c r="P118" s="21">
        <f t="shared" si="13"/>
        <v>33</v>
      </c>
      <c r="Q118" s="22">
        <f t="shared" si="14"/>
        <v>37.450000000000003</v>
      </c>
      <c r="R118" s="22">
        <f t="shared" si="15"/>
        <v>53.25</v>
      </c>
      <c r="S118" s="22">
        <f t="shared" si="16"/>
        <v>47.35</v>
      </c>
      <c r="T118" s="22">
        <f t="shared" si="17"/>
        <v>45.75</v>
      </c>
      <c r="U118" s="21">
        <f t="shared" si="18"/>
        <v>46.016666666666673</v>
      </c>
      <c r="V118" s="21">
        <f t="shared" si="19"/>
        <v>45.95</v>
      </c>
    </row>
    <row r="119" spans="1:22" ht="13.5" x14ac:dyDescent="0.25">
      <c r="A119" s="3">
        <v>42177</v>
      </c>
      <c r="B119" s="2">
        <v>15.1989</v>
      </c>
      <c r="C119" s="2">
        <v>24.641217469069176</v>
      </c>
      <c r="D119" s="2">
        <v>1.1791119613867451</v>
      </c>
      <c r="E119" s="2">
        <v>0.18595208856675866</v>
      </c>
      <c r="F119" s="2">
        <v>15.10548</v>
      </c>
      <c r="G119" s="2">
        <v>16.668595</v>
      </c>
      <c r="H119" s="2">
        <v>18.038610000000009</v>
      </c>
      <c r="I119" s="2"/>
      <c r="J119" s="19" t="s">
        <v>54</v>
      </c>
      <c r="K119" s="19" t="s">
        <v>49</v>
      </c>
      <c r="L119" s="19" t="s">
        <v>47</v>
      </c>
      <c r="M119" s="21">
        <f t="shared" si="10"/>
        <v>50</v>
      </c>
      <c r="N119" s="21">
        <f t="shared" si="11"/>
        <v>0</v>
      </c>
      <c r="O119" s="21">
        <f t="shared" si="12"/>
        <v>100</v>
      </c>
      <c r="P119" s="21">
        <f t="shared" si="13"/>
        <v>33</v>
      </c>
      <c r="Q119" s="22">
        <f t="shared" si="14"/>
        <v>37.450000000000003</v>
      </c>
      <c r="R119" s="22">
        <f t="shared" si="15"/>
        <v>53.25</v>
      </c>
      <c r="S119" s="22">
        <f t="shared" si="16"/>
        <v>47.35</v>
      </c>
      <c r="T119" s="22">
        <f t="shared" si="17"/>
        <v>45.75</v>
      </c>
      <c r="U119" s="21">
        <f t="shared" si="18"/>
        <v>46.016666666666673</v>
      </c>
      <c r="V119" s="21">
        <f t="shared" si="19"/>
        <v>45.95</v>
      </c>
    </row>
    <row r="120" spans="1:22" ht="13.5" x14ac:dyDescent="0.25">
      <c r="A120" s="3">
        <v>42178</v>
      </c>
      <c r="B120" s="2">
        <v>15.6393</v>
      </c>
      <c r="C120" s="2">
        <v>34.160252984256331</v>
      </c>
      <c r="D120" s="2">
        <v>0.99348405438542997</v>
      </c>
      <c r="E120" s="2">
        <v>0.18483205022903951</v>
      </c>
      <c r="F120" s="2">
        <v>15.19462</v>
      </c>
      <c r="G120" s="2">
        <v>16.540234999999999</v>
      </c>
      <c r="H120" s="2">
        <v>17.975450000000009</v>
      </c>
      <c r="I120" s="2"/>
      <c r="J120" s="19" t="s">
        <v>54</v>
      </c>
      <c r="K120" s="19" t="s">
        <v>49</v>
      </c>
      <c r="L120" s="19" t="s">
        <v>55</v>
      </c>
      <c r="M120" s="21">
        <f t="shared" si="10"/>
        <v>25</v>
      </c>
      <c r="N120" s="21">
        <f t="shared" si="11"/>
        <v>0</v>
      </c>
      <c r="O120" s="21">
        <f t="shared" si="12"/>
        <v>100</v>
      </c>
      <c r="P120" s="21">
        <f t="shared" si="13"/>
        <v>33</v>
      </c>
      <c r="Q120" s="22">
        <f t="shared" si="14"/>
        <v>28.7</v>
      </c>
      <c r="R120" s="22">
        <f t="shared" si="15"/>
        <v>48.25</v>
      </c>
      <c r="S120" s="22">
        <f t="shared" si="16"/>
        <v>43.6</v>
      </c>
      <c r="T120" s="22">
        <f t="shared" si="17"/>
        <v>39.5</v>
      </c>
      <c r="U120" s="21">
        <f t="shared" si="18"/>
        <v>40.183333333333337</v>
      </c>
      <c r="V120" s="21">
        <f t="shared" si="19"/>
        <v>40.012500000000003</v>
      </c>
    </row>
    <row r="121" spans="1:22" ht="13.5" x14ac:dyDescent="0.25">
      <c r="A121" s="3">
        <v>42179</v>
      </c>
      <c r="B121" s="2">
        <v>14.9358</v>
      </c>
      <c r="C121" s="2">
        <v>28.062302998845638</v>
      </c>
      <c r="D121" s="2">
        <v>0.88732960810935069</v>
      </c>
      <c r="E121" s="2">
        <v>0.18487856265077823</v>
      </c>
      <c r="F121" s="2">
        <v>15.144139999999998</v>
      </c>
      <c r="G121" s="2">
        <v>16.3767</v>
      </c>
      <c r="H121" s="2">
        <v>17.898220000000009</v>
      </c>
      <c r="I121" s="2"/>
      <c r="J121" s="19" t="s">
        <v>54</v>
      </c>
      <c r="K121" s="19" t="s">
        <v>49</v>
      </c>
      <c r="L121" s="19" t="s">
        <v>47</v>
      </c>
      <c r="M121" s="21">
        <f t="shared" si="10"/>
        <v>50</v>
      </c>
      <c r="N121" s="21">
        <f t="shared" si="11"/>
        <v>0</v>
      </c>
      <c r="O121" s="21">
        <f t="shared" si="12"/>
        <v>100</v>
      </c>
      <c r="P121" s="21">
        <f t="shared" si="13"/>
        <v>33</v>
      </c>
      <c r="Q121" s="22">
        <f t="shared" si="14"/>
        <v>37.450000000000003</v>
      </c>
      <c r="R121" s="22">
        <f t="shared" si="15"/>
        <v>53.25</v>
      </c>
      <c r="S121" s="22">
        <f t="shared" si="16"/>
        <v>47.35</v>
      </c>
      <c r="T121" s="22">
        <f t="shared" si="17"/>
        <v>45.75</v>
      </c>
      <c r="U121" s="21">
        <f t="shared" si="18"/>
        <v>46.016666666666673</v>
      </c>
      <c r="V121" s="21">
        <f t="shared" si="19"/>
        <v>45.95</v>
      </c>
    </row>
    <row r="122" spans="1:22" ht="13.5" x14ac:dyDescent="0.25">
      <c r="A122" s="3">
        <v>42180</v>
      </c>
      <c r="B122" s="2">
        <v>15.381500000000001</v>
      </c>
      <c r="C122" s="2">
        <v>35.872633320194453</v>
      </c>
      <c r="D122" s="2">
        <v>0.70172849369807366</v>
      </c>
      <c r="E122" s="2">
        <v>0.18625670609359976</v>
      </c>
      <c r="F122" s="2">
        <v>15.1828</v>
      </c>
      <c r="G122" s="2">
        <v>16.23545</v>
      </c>
      <c r="H122" s="2">
        <v>17.82990400000001</v>
      </c>
      <c r="I122" s="2"/>
      <c r="J122" s="19" t="s">
        <v>54</v>
      </c>
      <c r="K122" s="19" t="s">
        <v>49</v>
      </c>
      <c r="L122" s="19" t="s">
        <v>55</v>
      </c>
      <c r="M122" s="21">
        <f t="shared" si="10"/>
        <v>25</v>
      </c>
      <c r="N122" s="21">
        <f t="shared" si="11"/>
        <v>0</v>
      </c>
      <c r="O122" s="21">
        <f t="shared" si="12"/>
        <v>100</v>
      </c>
      <c r="P122" s="21">
        <f t="shared" si="13"/>
        <v>33</v>
      </c>
      <c r="Q122" s="22">
        <f t="shared" si="14"/>
        <v>28.7</v>
      </c>
      <c r="R122" s="22">
        <f t="shared" si="15"/>
        <v>48.25</v>
      </c>
      <c r="S122" s="22">
        <f t="shared" si="16"/>
        <v>43.6</v>
      </c>
      <c r="T122" s="22">
        <f t="shared" si="17"/>
        <v>39.5</v>
      </c>
      <c r="U122" s="21">
        <f t="shared" si="18"/>
        <v>40.183333333333337</v>
      </c>
      <c r="V122" s="21">
        <f t="shared" si="19"/>
        <v>40.012500000000003</v>
      </c>
    </row>
    <row r="123" spans="1:22" ht="13.5" x14ac:dyDescent="0.25">
      <c r="A123" s="3">
        <v>42181</v>
      </c>
      <c r="B123" s="2">
        <v>15.037800000000001</v>
      </c>
      <c r="C123" s="2">
        <v>32.90571378051672</v>
      </c>
      <c r="D123" s="2">
        <v>0.57671476025678103</v>
      </c>
      <c r="E123" s="2">
        <v>0.18899700230113756</v>
      </c>
      <c r="F123" s="2">
        <v>15.238660000000001</v>
      </c>
      <c r="G123" s="2">
        <v>16.101184999999997</v>
      </c>
      <c r="H123" s="2">
        <v>17.743436000000006</v>
      </c>
      <c r="I123" s="2"/>
      <c r="J123" s="19" t="s">
        <v>54</v>
      </c>
      <c r="K123" s="19" t="s">
        <v>49</v>
      </c>
      <c r="L123" s="19" t="s">
        <v>55</v>
      </c>
      <c r="M123" s="21">
        <f t="shared" si="10"/>
        <v>25</v>
      </c>
      <c r="N123" s="21">
        <f t="shared" si="11"/>
        <v>0</v>
      </c>
      <c r="O123" s="21">
        <f t="shared" si="12"/>
        <v>100</v>
      </c>
      <c r="P123" s="21">
        <f t="shared" si="13"/>
        <v>33</v>
      </c>
      <c r="Q123" s="22">
        <f t="shared" si="14"/>
        <v>28.7</v>
      </c>
      <c r="R123" s="22">
        <f t="shared" si="15"/>
        <v>48.25</v>
      </c>
      <c r="S123" s="22">
        <f t="shared" si="16"/>
        <v>43.6</v>
      </c>
      <c r="T123" s="22">
        <f t="shared" si="17"/>
        <v>39.5</v>
      </c>
      <c r="U123" s="21">
        <f t="shared" si="18"/>
        <v>40.183333333333337</v>
      </c>
      <c r="V123" s="21">
        <f t="shared" si="19"/>
        <v>40.012500000000003</v>
      </c>
    </row>
    <row r="124" spans="1:22" ht="13.5" x14ac:dyDescent="0.25">
      <c r="A124" s="3">
        <v>42184</v>
      </c>
      <c r="B124" s="2">
        <v>15.488899999999999</v>
      </c>
      <c r="C124" s="2">
        <v>39.928203453744892</v>
      </c>
      <c r="D124" s="2">
        <v>0.44563716556338306</v>
      </c>
      <c r="E124" s="2">
        <v>0.19088708356901163</v>
      </c>
      <c r="F124" s="2">
        <v>15.296659999999999</v>
      </c>
      <c r="G124" s="2">
        <v>15.989475000000002</v>
      </c>
      <c r="H124" s="2">
        <v>17.665990000000008</v>
      </c>
      <c r="I124" s="2"/>
      <c r="J124" s="19" t="s">
        <v>54</v>
      </c>
      <c r="K124" s="19" t="s">
        <v>49</v>
      </c>
      <c r="L124" s="19" t="s">
        <v>55</v>
      </c>
      <c r="M124" s="21">
        <f t="shared" si="10"/>
        <v>25</v>
      </c>
      <c r="N124" s="21">
        <f t="shared" si="11"/>
        <v>0</v>
      </c>
      <c r="O124" s="21">
        <f t="shared" si="12"/>
        <v>100</v>
      </c>
      <c r="P124" s="21">
        <f t="shared" si="13"/>
        <v>33</v>
      </c>
      <c r="Q124" s="22">
        <f t="shared" si="14"/>
        <v>28.7</v>
      </c>
      <c r="R124" s="22">
        <f t="shared" si="15"/>
        <v>48.25</v>
      </c>
      <c r="S124" s="22">
        <f t="shared" si="16"/>
        <v>43.6</v>
      </c>
      <c r="T124" s="22">
        <f t="shared" si="17"/>
        <v>39.5</v>
      </c>
      <c r="U124" s="21">
        <f t="shared" si="18"/>
        <v>40.183333333333337</v>
      </c>
      <c r="V124" s="21">
        <f t="shared" si="19"/>
        <v>40.012500000000003</v>
      </c>
    </row>
    <row r="125" spans="1:22" ht="13.5" x14ac:dyDescent="0.25">
      <c r="A125" s="3">
        <v>42185</v>
      </c>
      <c r="B125" s="2">
        <v>15.6393</v>
      </c>
      <c r="C125" s="2">
        <v>42.103978471338259</v>
      </c>
      <c r="D125" s="2">
        <v>0.25986654675159215</v>
      </c>
      <c r="E125" s="2">
        <v>0.19257484446962031</v>
      </c>
      <c r="F125" s="2">
        <v>15.296660000000003</v>
      </c>
      <c r="G125" s="2">
        <v>15.885285</v>
      </c>
      <c r="H125" s="2">
        <v>17.591552000000007</v>
      </c>
      <c r="I125" s="2"/>
      <c r="J125" s="19" t="s">
        <v>54</v>
      </c>
      <c r="K125" s="19" t="s">
        <v>49</v>
      </c>
      <c r="L125" s="19" t="s">
        <v>50</v>
      </c>
      <c r="M125" s="21">
        <f t="shared" si="10"/>
        <v>25</v>
      </c>
      <c r="N125" s="21">
        <f t="shared" si="11"/>
        <v>0</v>
      </c>
      <c r="O125" s="21">
        <f t="shared" si="12"/>
        <v>100</v>
      </c>
      <c r="P125" s="21">
        <f t="shared" si="13"/>
        <v>33</v>
      </c>
      <c r="Q125" s="22">
        <f t="shared" si="14"/>
        <v>28.7</v>
      </c>
      <c r="R125" s="22">
        <f t="shared" si="15"/>
        <v>48.25</v>
      </c>
      <c r="S125" s="22">
        <f t="shared" si="16"/>
        <v>43.6</v>
      </c>
      <c r="T125" s="22">
        <f t="shared" si="17"/>
        <v>39.5</v>
      </c>
      <c r="U125" s="21">
        <f t="shared" si="18"/>
        <v>40.183333333333337</v>
      </c>
      <c r="V125" s="21">
        <f t="shared" si="19"/>
        <v>40.012500000000003</v>
      </c>
    </row>
    <row r="126" spans="1:22" ht="13.5" x14ac:dyDescent="0.25">
      <c r="A126" s="3">
        <v>42186</v>
      </c>
      <c r="B126" s="2">
        <v>16.058199999999999</v>
      </c>
      <c r="C126" s="2">
        <v>47.777447260287282</v>
      </c>
      <c r="D126" s="2">
        <v>7.441872236341851E-2</v>
      </c>
      <c r="E126" s="2">
        <v>0.19646128013676667</v>
      </c>
      <c r="F126" s="2">
        <v>15.521139999999999</v>
      </c>
      <c r="G126" s="2">
        <v>15.775454999999997</v>
      </c>
      <c r="H126" s="2">
        <v>17.525492000000003</v>
      </c>
      <c r="I126" s="2"/>
      <c r="J126" s="19" t="s">
        <v>48</v>
      </c>
      <c r="K126" s="19" t="s">
        <v>52</v>
      </c>
      <c r="L126" s="19" t="s">
        <v>51</v>
      </c>
      <c r="M126" s="21">
        <f t="shared" si="10"/>
        <v>25</v>
      </c>
      <c r="N126" s="21">
        <f t="shared" si="11"/>
        <v>100</v>
      </c>
      <c r="O126" s="21">
        <f t="shared" si="12"/>
        <v>100</v>
      </c>
      <c r="P126" s="21">
        <f t="shared" si="13"/>
        <v>67</v>
      </c>
      <c r="Q126" s="22">
        <f t="shared" si="14"/>
        <v>68.8</v>
      </c>
      <c r="R126" s="22">
        <f t="shared" si="15"/>
        <v>76.75</v>
      </c>
      <c r="S126" s="22">
        <f t="shared" si="16"/>
        <v>73.900000000000006</v>
      </c>
      <c r="T126" s="22">
        <f t="shared" si="17"/>
        <v>73</v>
      </c>
      <c r="U126" s="21">
        <f t="shared" si="18"/>
        <v>73.150000000000006</v>
      </c>
      <c r="V126" s="21">
        <f t="shared" si="19"/>
        <v>73.112500000000011</v>
      </c>
    </row>
    <row r="127" spans="1:22" ht="13.5" x14ac:dyDescent="0.25">
      <c r="A127" s="3">
        <v>42187</v>
      </c>
      <c r="B127" s="2">
        <v>16.058199999999999</v>
      </c>
      <c r="C127" s="2">
        <v>47.777447260287289</v>
      </c>
      <c r="D127" s="2">
        <v>-8.1637763665643348E-2</v>
      </c>
      <c r="E127" s="2">
        <v>0.20224489246560379</v>
      </c>
      <c r="F127" s="2">
        <v>15.656479999999998</v>
      </c>
      <c r="G127" s="2">
        <v>15.665624999999997</v>
      </c>
      <c r="H127" s="2">
        <v>17.459432000000003</v>
      </c>
      <c r="I127" s="2"/>
      <c r="J127" s="19" t="s">
        <v>48</v>
      </c>
      <c r="K127" s="19" t="s">
        <v>52</v>
      </c>
      <c r="L127" s="19" t="s">
        <v>51</v>
      </c>
      <c r="M127" s="21">
        <f t="shared" si="10"/>
        <v>25</v>
      </c>
      <c r="N127" s="21">
        <f t="shared" si="11"/>
        <v>100</v>
      </c>
      <c r="O127" s="21">
        <f t="shared" si="12"/>
        <v>100</v>
      </c>
      <c r="P127" s="21">
        <f t="shared" si="13"/>
        <v>67</v>
      </c>
      <c r="Q127" s="22">
        <f t="shared" si="14"/>
        <v>68.8</v>
      </c>
      <c r="R127" s="22">
        <f t="shared" si="15"/>
        <v>76.75</v>
      </c>
      <c r="S127" s="22">
        <f t="shared" si="16"/>
        <v>73.900000000000006</v>
      </c>
      <c r="T127" s="22">
        <f t="shared" si="17"/>
        <v>73</v>
      </c>
      <c r="U127" s="21">
        <f t="shared" si="18"/>
        <v>73.150000000000006</v>
      </c>
      <c r="V127" s="21">
        <f t="shared" si="19"/>
        <v>73.112500000000011</v>
      </c>
    </row>
    <row r="128" spans="1:22" ht="13.5" x14ac:dyDescent="0.25">
      <c r="A128" s="3">
        <v>42188</v>
      </c>
      <c r="B128" s="2">
        <v>15.392300000000001</v>
      </c>
      <c r="C128" s="2">
        <v>40.46664311412998</v>
      </c>
      <c r="D128" s="2">
        <v>-0.22967019273495737</v>
      </c>
      <c r="E128" s="2">
        <v>0.20962407312705861</v>
      </c>
      <c r="F128" s="2">
        <v>15.72738</v>
      </c>
      <c r="G128" s="2">
        <v>15.563314999999999</v>
      </c>
      <c r="H128" s="2">
        <v>17.380054000000001</v>
      </c>
      <c r="I128" s="2"/>
      <c r="J128" s="19" t="s">
        <v>48</v>
      </c>
      <c r="K128" s="19" t="s">
        <v>52</v>
      </c>
      <c r="L128" s="19" t="s">
        <v>51</v>
      </c>
      <c r="M128" s="21">
        <f t="shared" si="10"/>
        <v>25</v>
      </c>
      <c r="N128" s="21">
        <f t="shared" si="11"/>
        <v>100</v>
      </c>
      <c r="O128" s="21">
        <f t="shared" si="12"/>
        <v>100</v>
      </c>
      <c r="P128" s="21">
        <f t="shared" si="13"/>
        <v>67</v>
      </c>
      <c r="Q128" s="22">
        <f t="shared" si="14"/>
        <v>68.8</v>
      </c>
      <c r="R128" s="22">
        <f t="shared" si="15"/>
        <v>76.75</v>
      </c>
      <c r="S128" s="22">
        <f t="shared" si="16"/>
        <v>73.900000000000006</v>
      </c>
      <c r="T128" s="22">
        <f t="shared" si="17"/>
        <v>73</v>
      </c>
      <c r="U128" s="21">
        <f t="shared" si="18"/>
        <v>73.150000000000006</v>
      </c>
      <c r="V128" s="21">
        <f t="shared" si="19"/>
        <v>73.112500000000011</v>
      </c>
    </row>
    <row r="129" spans="1:22" ht="13.5" x14ac:dyDescent="0.25">
      <c r="A129" s="3">
        <v>42191</v>
      </c>
      <c r="B129" s="2">
        <v>15.392300000000001</v>
      </c>
      <c r="C129" s="2">
        <v>40.46664311412998</v>
      </c>
      <c r="D129" s="2">
        <v>-0.28250163781507531</v>
      </c>
      <c r="E129" s="2">
        <v>0.20663547273581687</v>
      </c>
      <c r="F129" s="2">
        <v>15.70806</v>
      </c>
      <c r="G129" s="2">
        <v>15.487054999999994</v>
      </c>
      <c r="H129" s="2">
        <v>17.300675999999999</v>
      </c>
      <c r="I129" s="2"/>
      <c r="J129" s="19" t="s">
        <v>48</v>
      </c>
      <c r="K129" s="19" t="s">
        <v>52</v>
      </c>
      <c r="L129" s="19" t="s">
        <v>53</v>
      </c>
      <c r="M129" s="21">
        <f t="shared" si="10"/>
        <v>25</v>
      </c>
      <c r="N129" s="21">
        <f t="shared" si="11"/>
        <v>100</v>
      </c>
      <c r="O129" s="21">
        <f t="shared" si="12"/>
        <v>100</v>
      </c>
      <c r="P129" s="21">
        <f t="shared" si="13"/>
        <v>50</v>
      </c>
      <c r="Q129" s="22">
        <f t="shared" si="14"/>
        <v>66.25</v>
      </c>
      <c r="R129" s="22">
        <f t="shared" si="15"/>
        <v>72.5</v>
      </c>
      <c r="S129" s="22">
        <f t="shared" si="16"/>
        <v>66.25</v>
      </c>
      <c r="T129" s="22">
        <f t="shared" si="17"/>
        <v>68.75</v>
      </c>
      <c r="U129" s="21">
        <f t="shared" si="18"/>
        <v>68.333333333333329</v>
      </c>
      <c r="V129" s="21">
        <f t="shared" si="19"/>
        <v>68.4375</v>
      </c>
    </row>
    <row r="130" spans="1:22" ht="13.5" x14ac:dyDescent="0.25">
      <c r="A130" s="3">
        <v>42192</v>
      </c>
      <c r="B130" s="2">
        <v>15.3386</v>
      </c>
      <c r="C130" s="2">
        <v>39.895686915439583</v>
      </c>
      <c r="D130" s="2">
        <v>-0.25114676842981432</v>
      </c>
      <c r="E130" s="2">
        <v>0.19714012031442416</v>
      </c>
      <c r="F130" s="2">
        <v>15.647919999999999</v>
      </c>
      <c r="G130" s="2">
        <v>15.445969999999997</v>
      </c>
      <c r="H130" s="2">
        <v>17.220223999999998</v>
      </c>
      <c r="I130" s="2"/>
      <c r="J130" s="19" t="s">
        <v>54</v>
      </c>
      <c r="K130" s="19" t="s">
        <v>49</v>
      </c>
      <c r="L130" s="19" t="s">
        <v>47</v>
      </c>
      <c r="M130" s="21">
        <f t="shared" ref="M130:M193" si="20">IF(C130&lt;30,50, IF(C130&gt;70, 0, 25))</f>
        <v>25</v>
      </c>
      <c r="N130" s="21">
        <f t="shared" ref="N130:N193" si="21">IF(E130-D130&gt;0.02, 100, IF(E130-D130&lt;0,0,45))</f>
        <v>100</v>
      </c>
      <c r="O130" s="21">
        <f t="shared" ref="O130:O193" si="22">IF(F130-I130&gt;10,100,IF(F130-I130&gt;5,75, IF(F130-I130&gt;0,50,0)))</f>
        <v>100</v>
      </c>
      <c r="P130" s="21">
        <f t="shared" ref="P130:P193" si="23">IF(L130="confirmed bullish", 34, IF(L130="bullish divergence",17, 0))+IF(J130="bullish",33,IF(J130="bearish",0,16.5))+IF(K130="strong",33,IF(K130="weak",0,16.5))</f>
        <v>33</v>
      </c>
      <c r="Q130" s="22">
        <f t="shared" si="14"/>
        <v>63.7</v>
      </c>
      <c r="R130" s="22">
        <f t="shared" si="15"/>
        <v>68.25</v>
      </c>
      <c r="S130" s="22">
        <f t="shared" si="16"/>
        <v>58.6</v>
      </c>
      <c r="T130" s="22">
        <f t="shared" si="17"/>
        <v>64.5</v>
      </c>
      <c r="U130" s="21">
        <f t="shared" si="18"/>
        <v>63.516666666666659</v>
      </c>
      <c r="V130" s="21">
        <f t="shared" si="19"/>
        <v>63.762499999999996</v>
      </c>
    </row>
    <row r="131" spans="1:22" ht="13.5" x14ac:dyDescent="0.25">
      <c r="A131" s="3">
        <v>42193</v>
      </c>
      <c r="B131" s="2">
        <v>15.3386</v>
      </c>
      <c r="C131" s="2">
        <v>39.895686915439569</v>
      </c>
      <c r="D131" s="2">
        <v>-0.32852290474130719</v>
      </c>
      <c r="E131" s="2">
        <v>0.18392077057584855</v>
      </c>
      <c r="F131" s="2">
        <v>15.504</v>
      </c>
      <c r="G131" s="2">
        <v>15.407304999999997</v>
      </c>
      <c r="H131" s="2">
        <v>17.139771999999997</v>
      </c>
      <c r="I131" s="2"/>
      <c r="J131" s="19" t="s">
        <v>54</v>
      </c>
      <c r="K131" s="19" t="s">
        <v>49</v>
      </c>
      <c r="L131" s="19" t="s">
        <v>47</v>
      </c>
      <c r="M131" s="21">
        <f t="shared" si="20"/>
        <v>25</v>
      </c>
      <c r="N131" s="21">
        <f t="shared" si="21"/>
        <v>100</v>
      </c>
      <c r="O131" s="21">
        <f t="shared" si="22"/>
        <v>100</v>
      </c>
      <c r="P131" s="21">
        <f t="shared" si="23"/>
        <v>33</v>
      </c>
      <c r="Q131" s="22">
        <f t="shared" ref="Q131:Q194" si="24">0.35*M131+N131*0.35+O131*0.15+P131*0.15</f>
        <v>63.7</v>
      </c>
      <c r="R131" s="22">
        <f t="shared" ref="R131:R194" si="25">M131*0.2+N131*0.2+O131*0.35+P131*0.25</f>
        <v>68.25</v>
      </c>
      <c r="S131" s="22">
        <f t="shared" ref="S131:S194" si="26">M131*0.15+N131*0.15+O131*0.25+P131*0.45</f>
        <v>58.6</v>
      </c>
      <c r="T131" s="22">
        <f t="shared" ref="T131:T194" si="27">0.25*SUM(M131:P131)</f>
        <v>64.5</v>
      </c>
      <c r="U131" s="21">
        <f t="shared" ref="U131:U194" si="28">SUM(Q131:S131)/3</f>
        <v>63.516666666666659</v>
      </c>
      <c r="V131" s="21">
        <f t="shared" ref="V131:V194" si="29">SUM(Q131:T131)/4</f>
        <v>63.762499999999996</v>
      </c>
    </row>
    <row r="132" spans="1:22" ht="13.5" x14ac:dyDescent="0.25">
      <c r="A132" s="3">
        <v>42194</v>
      </c>
      <c r="B132" s="2">
        <v>15.3386</v>
      </c>
      <c r="C132" s="2">
        <v>39.895686915439583</v>
      </c>
      <c r="D132" s="2">
        <v>-0.32142246561508259</v>
      </c>
      <c r="E132" s="2">
        <v>0.1689469479282952</v>
      </c>
      <c r="F132" s="2">
        <v>15.36008</v>
      </c>
      <c r="G132" s="2">
        <v>15.392269999999996</v>
      </c>
      <c r="H132" s="2">
        <v>17.059320000000003</v>
      </c>
      <c r="I132" s="2"/>
      <c r="J132" s="19" t="s">
        <v>54</v>
      </c>
      <c r="K132" s="19" t="s">
        <v>49</v>
      </c>
      <c r="L132" s="19" t="s">
        <v>47</v>
      </c>
      <c r="M132" s="21">
        <f t="shared" si="20"/>
        <v>25</v>
      </c>
      <c r="N132" s="21">
        <f t="shared" si="21"/>
        <v>100</v>
      </c>
      <c r="O132" s="21">
        <f t="shared" si="22"/>
        <v>100</v>
      </c>
      <c r="P132" s="21">
        <f t="shared" si="23"/>
        <v>33</v>
      </c>
      <c r="Q132" s="22">
        <f t="shared" si="24"/>
        <v>63.7</v>
      </c>
      <c r="R132" s="22">
        <f t="shared" si="25"/>
        <v>68.25</v>
      </c>
      <c r="S132" s="22">
        <f t="shared" si="26"/>
        <v>58.6</v>
      </c>
      <c r="T132" s="22">
        <f t="shared" si="27"/>
        <v>64.5</v>
      </c>
      <c r="U132" s="21">
        <f t="shared" si="28"/>
        <v>63.516666666666659</v>
      </c>
      <c r="V132" s="21">
        <f t="shared" si="29"/>
        <v>63.762499999999996</v>
      </c>
    </row>
    <row r="133" spans="1:22" ht="13.5" x14ac:dyDescent="0.25">
      <c r="A133" s="3">
        <v>42195</v>
      </c>
      <c r="B133" s="2">
        <v>15.3386</v>
      </c>
      <c r="C133" s="2">
        <v>39.895686915439583</v>
      </c>
      <c r="D133" s="2">
        <v>-0.36458454361459047</v>
      </c>
      <c r="E133" s="2">
        <v>0.15902662026193096</v>
      </c>
      <c r="F133" s="2">
        <v>15.349340000000002</v>
      </c>
      <c r="G133" s="2">
        <v>15.377234999999999</v>
      </c>
      <c r="H133" s="2">
        <v>16.978868000000002</v>
      </c>
      <c r="I133" s="2"/>
      <c r="J133" s="19" t="s">
        <v>54</v>
      </c>
      <c r="K133" s="19" t="s">
        <v>49</v>
      </c>
      <c r="L133" s="19" t="s">
        <v>47</v>
      </c>
      <c r="M133" s="21">
        <f t="shared" si="20"/>
        <v>25</v>
      </c>
      <c r="N133" s="21">
        <f t="shared" si="21"/>
        <v>100</v>
      </c>
      <c r="O133" s="21">
        <f t="shared" si="22"/>
        <v>100</v>
      </c>
      <c r="P133" s="21">
        <f t="shared" si="23"/>
        <v>33</v>
      </c>
      <c r="Q133" s="22">
        <f t="shared" si="24"/>
        <v>63.7</v>
      </c>
      <c r="R133" s="22">
        <f t="shared" si="25"/>
        <v>68.25</v>
      </c>
      <c r="S133" s="22">
        <f t="shared" si="26"/>
        <v>58.6</v>
      </c>
      <c r="T133" s="22">
        <f t="shared" si="27"/>
        <v>64.5</v>
      </c>
      <c r="U133" s="21">
        <f t="shared" si="28"/>
        <v>63.516666666666659</v>
      </c>
      <c r="V133" s="21">
        <f t="shared" si="29"/>
        <v>63.762499999999996</v>
      </c>
    </row>
    <row r="134" spans="1:22" ht="13.5" x14ac:dyDescent="0.25">
      <c r="A134" s="3">
        <v>42198</v>
      </c>
      <c r="B134" s="2">
        <v>15.3063</v>
      </c>
      <c r="C134" s="2">
        <v>39.445420891185265</v>
      </c>
      <c r="D134" s="2">
        <v>-0.32588150451318398</v>
      </c>
      <c r="E134" s="2">
        <v>0.15340190977138762</v>
      </c>
      <c r="F134" s="2">
        <v>15.332139999999999</v>
      </c>
      <c r="G134" s="2">
        <v>15.360585</v>
      </c>
      <c r="H134" s="2">
        <v>16.887674000000001</v>
      </c>
      <c r="I134" s="2"/>
      <c r="J134" s="19" t="s">
        <v>54</v>
      </c>
      <c r="K134" s="19" t="s">
        <v>49</v>
      </c>
      <c r="L134" s="19" t="s">
        <v>47</v>
      </c>
      <c r="M134" s="21">
        <f t="shared" si="20"/>
        <v>25</v>
      </c>
      <c r="N134" s="21">
        <f t="shared" si="21"/>
        <v>100</v>
      </c>
      <c r="O134" s="21">
        <f t="shared" si="22"/>
        <v>100</v>
      </c>
      <c r="P134" s="21">
        <f t="shared" si="23"/>
        <v>33</v>
      </c>
      <c r="Q134" s="22">
        <f t="shared" si="24"/>
        <v>63.7</v>
      </c>
      <c r="R134" s="22">
        <f t="shared" si="25"/>
        <v>68.25</v>
      </c>
      <c r="S134" s="22">
        <f t="shared" si="26"/>
        <v>58.6</v>
      </c>
      <c r="T134" s="22">
        <f t="shared" si="27"/>
        <v>64.5</v>
      </c>
      <c r="U134" s="21">
        <f t="shared" si="28"/>
        <v>63.516666666666659</v>
      </c>
      <c r="V134" s="21">
        <f t="shared" si="29"/>
        <v>63.762499999999996</v>
      </c>
    </row>
    <row r="135" spans="1:22" ht="13.5" x14ac:dyDescent="0.25">
      <c r="A135" s="3">
        <v>42199</v>
      </c>
      <c r="B135" s="2">
        <v>15.3063</v>
      </c>
      <c r="C135" s="2">
        <v>39.445420891185265</v>
      </c>
      <c r="D135" s="2">
        <v>-0.26662548807176378</v>
      </c>
      <c r="E135" s="2">
        <v>0.15153209649990268</v>
      </c>
      <c r="F135" s="2">
        <v>15.32568</v>
      </c>
      <c r="G135" s="2">
        <v>15.366220000000002</v>
      </c>
      <c r="H135" s="2">
        <v>16.806576</v>
      </c>
      <c r="I135" s="2"/>
      <c r="J135" s="19" t="s">
        <v>54</v>
      </c>
      <c r="K135" s="19" t="s">
        <v>50</v>
      </c>
      <c r="L135" s="19" t="s">
        <v>47</v>
      </c>
      <c r="M135" s="21">
        <f t="shared" si="20"/>
        <v>25</v>
      </c>
      <c r="N135" s="21">
        <f t="shared" si="21"/>
        <v>100</v>
      </c>
      <c r="O135" s="21">
        <f t="shared" si="22"/>
        <v>100</v>
      </c>
      <c r="P135" s="21">
        <f t="shared" si="23"/>
        <v>16.5</v>
      </c>
      <c r="Q135" s="22">
        <f t="shared" si="24"/>
        <v>61.225000000000001</v>
      </c>
      <c r="R135" s="22">
        <f t="shared" si="25"/>
        <v>64.125</v>
      </c>
      <c r="S135" s="22">
        <f t="shared" si="26"/>
        <v>51.174999999999997</v>
      </c>
      <c r="T135" s="22">
        <f t="shared" si="27"/>
        <v>60.375</v>
      </c>
      <c r="U135" s="21">
        <f t="shared" si="28"/>
        <v>58.841666666666661</v>
      </c>
      <c r="V135" s="21">
        <f t="shared" si="29"/>
        <v>59.224999999999994</v>
      </c>
    </row>
    <row r="136" spans="1:22" ht="13.5" x14ac:dyDescent="0.25">
      <c r="A136" s="3">
        <v>42200</v>
      </c>
      <c r="B136" s="2">
        <v>15.3063</v>
      </c>
      <c r="C136" s="2">
        <v>39.445420891185265</v>
      </c>
      <c r="D136" s="2">
        <v>-0.14892034142310884</v>
      </c>
      <c r="E136" s="2">
        <v>0.14875646065060619</v>
      </c>
      <c r="F136" s="2">
        <v>15.319220000000001</v>
      </c>
      <c r="G136" s="2">
        <v>15.372125000000002</v>
      </c>
      <c r="H136" s="2">
        <v>16.725477999999999</v>
      </c>
      <c r="I136" s="2"/>
      <c r="J136" s="19" t="s">
        <v>54</v>
      </c>
      <c r="K136" s="19" t="s">
        <v>50</v>
      </c>
      <c r="L136" s="19" t="s">
        <v>47</v>
      </c>
      <c r="M136" s="21">
        <f t="shared" si="20"/>
        <v>25</v>
      </c>
      <c r="N136" s="21">
        <f t="shared" si="21"/>
        <v>100</v>
      </c>
      <c r="O136" s="21">
        <f t="shared" si="22"/>
        <v>100</v>
      </c>
      <c r="P136" s="21">
        <f t="shared" si="23"/>
        <v>16.5</v>
      </c>
      <c r="Q136" s="22">
        <f t="shared" si="24"/>
        <v>61.225000000000001</v>
      </c>
      <c r="R136" s="22">
        <f t="shared" si="25"/>
        <v>64.125</v>
      </c>
      <c r="S136" s="22">
        <f t="shared" si="26"/>
        <v>51.174999999999997</v>
      </c>
      <c r="T136" s="22">
        <f t="shared" si="27"/>
        <v>60.375</v>
      </c>
      <c r="U136" s="21">
        <f t="shared" si="28"/>
        <v>58.841666666666661</v>
      </c>
      <c r="V136" s="21">
        <f t="shared" si="29"/>
        <v>59.224999999999994</v>
      </c>
    </row>
    <row r="137" spans="1:22" ht="13.5" x14ac:dyDescent="0.25">
      <c r="A137" s="3">
        <v>42201</v>
      </c>
      <c r="B137" s="2">
        <v>15.7629</v>
      </c>
      <c r="C137" s="2">
        <v>49.506916816888349</v>
      </c>
      <c r="D137" s="2">
        <v>-8.0257672779026734E-2</v>
      </c>
      <c r="E137" s="2">
        <v>0.14603092612321297</v>
      </c>
      <c r="F137" s="2">
        <v>15.404079999999999</v>
      </c>
      <c r="G137" s="2">
        <v>15.400860000000003</v>
      </c>
      <c r="H137" s="2">
        <v>16.653511999999996</v>
      </c>
      <c r="I137" s="2"/>
      <c r="J137" s="19" t="s">
        <v>54</v>
      </c>
      <c r="K137" s="19" t="s">
        <v>50</v>
      </c>
      <c r="L137" s="19" t="s">
        <v>55</v>
      </c>
      <c r="M137" s="21">
        <f t="shared" si="20"/>
        <v>25</v>
      </c>
      <c r="N137" s="21">
        <f t="shared" si="21"/>
        <v>100</v>
      </c>
      <c r="O137" s="21">
        <f t="shared" si="22"/>
        <v>100</v>
      </c>
      <c r="P137" s="21">
        <f t="shared" si="23"/>
        <v>16.5</v>
      </c>
      <c r="Q137" s="22">
        <f t="shared" si="24"/>
        <v>61.225000000000001</v>
      </c>
      <c r="R137" s="22">
        <f t="shared" si="25"/>
        <v>64.125</v>
      </c>
      <c r="S137" s="22">
        <f t="shared" si="26"/>
        <v>51.174999999999997</v>
      </c>
      <c r="T137" s="22">
        <f t="shared" si="27"/>
        <v>60.375</v>
      </c>
      <c r="U137" s="21">
        <f t="shared" si="28"/>
        <v>58.841666666666661</v>
      </c>
      <c r="V137" s="21">
        <f t="shared" si="29"/>
        <v>59.224999999999994</v>
      </c>
    </row>
    <row r="138" spans="1:22" ht="13.5" x14ac:dyDescent="0.25">
      <c r="A138" s="3">
        <v>42205</v>
      </c>
      <c r="B138" s="2">
        <v>16.058199999999999</v>
      </c>
      <c r="C138" s="2">
        <v>54.744156532058668</v>
      </c>
      <c r="D138" s="2">
        <v>-0.14650250306894463</v>
      </c>
      <c r="E138" s="2">
        <v>0.14395823314916506</v>
      </c>
      <c r="F138" s="2">
        <v>15.548000000000002</v>
      </c>
      <c r="G138" s="2">
        <v>15.465844999999998</v>
      </c>
      <c r="H138" s="2">
        <v>16.587451999999995</v>
      </c>
      <c r="I138" s="2"/>
      <c r="J138" s="19" t="s">
        <v>54</v>
      </c>
      <c r="K138" s="19" t="s">
        <v>50</v>
      </c>
      <c r="L138" s="19" t="s">
        <v>55</v>
      </c>
      <c r="M138" s="21">
        <f t="shared" si="20"/>
        <v>25</v>
      </c>
      <c r="N138" s="21">
        <f t="shared" si="21"/>
        <v>100</v>
      </c>
      <c r="O138" s="21">
        <f t="shared" si="22"/>
        <v>100</v>
      </c>
      <c r="P138" s="21">
        <f t="shared" si="23"/>
        <v>16.5</v>
      </c>
      <c r="Q138" s="22">
        <f t="shared" si="24"/>
        <v>61.225000000000001</v>
      </c>
      <c r="R138" s="22">
        <f t="shared" si="25"/>
        <v>64.125</v>
      </c>
      <c r="S138" s="22">
        <f t="shared" si="26"/>
        <v>51.174999999999997</v>
      </c>
      <c r="T138" s="22">
        <f t="shared" si="27"/>
        <v>60.375</v>
      </c>
      <c r="U138" s="21">
        <f t="shared" si="28"/>
        <v>58.841666666666661</v>
      </c>
      <c r="V138" s="21">
        <f t="shared" si="29"/>
        <v>59.224999999999994</v>
      </c>
    </row>
    <row r="139" spans="1:22" ht="13.5" x14ac:dyDescent="0.25">
      <c r="A139" s="3">
        <v>42206</v>
      </c>
      <c r="B139" s="2">
        <v>16.058199999999999</v>
      </c>
      <c r="C139" s="2">
        <v>54.744156532058668</v>
      </c>
      <c r="D139" s="2">
        <v>-0.2043227831756429</v>
      </c>
      <c r="E139" s="2">
        <v>0.14288666868206595</v>
      </c>
      <c r="F139" s="2">
        <v>15.69838</v>
      </c>
      <c r="G139" s="2">
        <v>15.50881</v>
      </c>
      <c r="H139" s="2">
        <v>16.543411999999993</v>
      </c>
      <c r="I139" s="2"/>
      <c r="J139" s="19" t="s">
        <v>48</v>
      </c>
      <c r="K139" s="19" t="s">
        <v>50</v>
      </c>
      <c r="L139" s="19" t="s">
        <v>51</v>
      </c>
      <c r="M139" s="21">
        <f t="shared" si="20"/>
        <v>25</v>
      </c>
      <c r="N139" s="21">
        <f t="shared" si="21"/>
        <v>100</v>
      </c>
      <c r="O139" s="21">
        <f t="shared" si="22"/>
        <v>100</v>
      </c>
      <c r="P139" s="21">
        <f t="shared" si="23"/>
        <v>83.5</v>
      </c>
      <c r="Q139" s="22">
        <f t="shared" si="24"/>
        <v>71.275000000000006</v>
      </c>
      <c r="R139" s="22">
        <f t="shared" si="25"/>
        <v>80.875</v>
      </c>
      <c r="S139" s="22">
        <f t="shared" si="26"/>
        <v>81.325000000000003</v>
      </c>
      <c r="T139" s="22">
        <f t="shared" si="27"/>
        <v>77.125</v>
      </c>
      <c r="U139" s="21">
        <f t="shared" si="28"/>
        <v>77.825000000000003</v>
      </c>
      <c r="V139" s="21">
        <f t="shared" si="29"/>
        <v>77.650000000000006</v>
      </c>
    </row>
    <row r="140" spans="1:22" ht="13.5" x14ac:dyDescent="0.25">
      <c r="A140" s="3">
        <v>42207</v>
      </c>
      <c r="B140" s="2">
        <v>15.5802</v>
      </c>
      <c r="C140" s="2">
        <v>45.821852434278661</v>
      </c>
      <c r="D140" s="2">
        <v>-0.2277378427102299</v>
      </c>
      <c r="E140" s="2">
        <v>0.13511634559040214</v>
      </c>
      <c r="F140" s="2">
        <v>15.753159999999999</v>
      </c>
      <c r="G140" s="2">
        <v>15.505854999999997</v>
      </c>
      <c r="H140" s="2">
        <v>16.48981199999999</v>
      </c>
      <c r="I140" s="2"/>
      <c r="J140" s="19" t="s">
        <v>54</v>
      </c>
      <c r="K140" s="19" t="s">
        <v>50</v>
      </c>
      <c r="L140" s="19" t="s">
        <v>55</v>
      </c>
      <c r="M140" s="21">
        <f t="shared" si="20"/>
        <v>25</v>
      </c>
      <c r="N140" s="21">
        <f t="shared" si="21"/>
        <v>100</v>
      </c>
      <c r="O140" s="21">
        <f t="shared" si="22"/>
        <v>100</v>
      </c>
      <c r="P140" s="21">
        <f t="shared" si="23"/>
        <v>16.5</v>
      </c>
      <c r="Q140" s="22">
        <f t="shared" si="24"/>
        <v>61.225000000000001</v>
      </c>
      <c r="R140" s="22">
        <f t="shared" si="25"/>
        <v>64.125</v>
      </c>
      <c r="S140" s="22">
        <f t="shared" si="26"/>
        <v>51.174999999999997</v>
      </c>
      <c r="T140" s="22">
        <f t="shared" si="27"/>
        <v>60.375</v>
      </c>
      <c r="U140" s="21">
        <f t="shared" si="28"/>
        <v>58.841666666666661</v>
      </c>
      <c r="V140" s="21">
        <f t="shared" si="29"/>
        <v>59.224999999999994</v>
      </c>
    </row>
    <row r="141" spans="1:22" ht="13.5" x14ac:dyDescent="0.25">
      <c r="A141" s="3">
        <v>42208</v>
      </c>
      <c r="B141" s="2">
        <v>15.118399999999999</v>
      </c>
      <c r="C141" s="2">
        <v>39.178362936313995</v>
      </c>
      <c r="D141" s="2">
        <v>-0.21203354071926306</v>
      </c>
      <c r="E141" s="2">
        <v>0.12034099107711467</v>
      </c>
      <c r="F141" s="2">
        <v>15.715579999999999</v>
      </c>
      <c r="G141" s="2">
        <v>15.514984999999996</v>
      </c>
      <c r="H141" s="2">
        <v>16.426975999999989</v>
      </c>
      <c r="I141" s="2"/>
      <c r="J141" s="19" t="s">
        <v>54</v>
      </c>
      <c r="K141" s="19" t="s">
        <v>49</v>
      </c>
      <c r="L141" s="19" t="s">
        <v>47</v>
      </c>
      <c r="M141" s="21">
        <f t="shared" si="20"/>
        <v>25</v>
      </c>
      <c r="N141" s="21">
        <f t="shared" si="21"/>
        <v>100</v>
      </c>
      <c r="O141" s="21">
        <f t="shared" si="22"/>
        <v>100</v>
      </c>
      <c r="P141" s="21">
        <f t="shared" si="23"/>
        <v>33</v>
      </c>
      <c r="Q141" s="22">
        <f t="shared" si="24"/>
        <v>63.7</v>
      </c>
      <c r="R141" s="22">
        <f t="shared" si="25"/>
        <v>68.25</v>
      </c>
      <c r="S141" s="22">
        <f t="shared" si="26"/>
        <v>58.6</v>
      </c>
      <c r="T141" s="22">
        <f t="shared" si="27"/>
        <v>64.5</v>
      </c>
      <c r="U141" s="21">
        <f t="shared" si="28"/>
        <v>63.516666666666659</v>
      </c>
      <c r="V141" s="21">
        <f t="shared" si="29"/>
        <v>63.762499999999996</v>
      </c>
    </row>
    <row r="142" spans="1:22" ht="13.5" x14ac:dyDescent="0.25">
      <c r="A142" s="3">
        <v>42209</v>
      </c>
      <c r="B142" s="2">
        <v>15.118399999999999</v>
      </c>
      <c r="C142" s="2">
        <v>39.178362936314002</v>
      </c>
      <c r="D142" s="2">
        <v>-0.19480386205717437</v>
      </c>
      <c r="E142" s="2">
        <v>0.10089055627159238</v>
      </c>
      <c r="F142" s="2">
        <v>15.586679999999998</v>
      </c>
      <c r="G142" s="2">
        <v>15.501830000000002</v>
      </c>
      <c r="H142" s="2">
        <v>16.364139999999992</v>
      </c>
      <c r="I142" s="2"/>
      <c r="J142" s="19" t="s">
        <v>54</v>
      </c>
      <c r="K142" s="19" t="s">
        <v>49</v>
      </c>
      <c r="L142" s="19" t="s">
        <v>47</v>
      </c>
      <c r="M142" s="21">
        <f t="shared" si="20"/>
        <v>25</v>
      </c>
      <c r="N142" s="21">
        <f t="shared" si="21"/>
        <v>100</v>
      </c>
      <c r="O142" s="21">
        <f t="shared" si="22"/>
        <v>100</v>
      </c>
      <c r="P142" s="21">
        <f t="shared" si="23"/>
        <v>33</v>
      </c>
      <c r="Q142" s="22">
        <f t="shared" si="24"/>
        <v>63.7</v>
      </c>
      <c r="R142" s="22">
        <f t="shared" si="25"/>
        <v>68.25</v>
      </c>
      <c r="S142" s="22">
        <f t="shared" si="26"/>
        <v>58.6</v>
      </c>
      <c r="T142" s="22">
        <f t="shared" si="27"/>
        <v>64.5</v>
      </c>
      <c r="U142" s="21">
        <f t="shared" si="28"/>
        <v>63.516666666666659</v>
      </c>
      <c r="V142" s="21">
        <f t="shared" si="29"/>
        <v>63.762499999999996</v>
      </c>
    </row>
    <row r="143" spans="1:22" ht="13.5" x14ac:dyDescent="0.25">
      <c r="A143" s="3">
        <v>42212</v>
      </c>
      <c r="B143" s="2">
        <v>15.118399999999999</v>
      </c>
      <c r="C143" s="2">
        <v>39.178362936314002</v>
      </c>
      <c r="D143" s="2">
        <v>-0.17657543732696723</v>
      </c>
      <c r="E143" s="2">
        <v>6.7027636825365194E-2</v>
      </c>
      <c r="F143" s="2">
        <v>15.398720000000001</v>
      </c>
      <c r="G143" s="2">
        <v>15.505860000000002</v>
      </c>
      <c r="H143" s="2">
        <v>16.301303999999991</v>
      </c>
      <c r="I143" s="2"/>
      <c r="J143" s="19" t="s">
        <v>54</v>
      </c>
      <c r="K143" s="19" t="s">
        <v>49</v>
      </c>
      <c r="L143" s="19" t="s">
        <v>47</v>
      </c>
      <c r="M143" s="21">
        <f t="shared" si="20"/>
        <v>25</v>
      </c>
      <c r="N143" s="21">
        <f t="shared" si="21"/>
        <v>100</v>
      </c>
      <c r="O143" s="21">
        <f t="shared" si="22"/>
        <v>100</v>
      </c>
      <c r="P143" s="21">
        <f t="shared" si="23"/>
        <v>33</v>
      </c>
      <c r="Q143" s="22">
        <f t="shared" si="24"/>
        <v>63.7</v>
      </c>
      <c r="R143" s="22">
        <f t="shared" si="25"/>
        <v>68.25</v>
      </c>
      <c r="S143" s="22">
        <f t="shared" si="26"/>
        <v>58.6</v>
      </c>
      <c r="T143" s="22">
        <f t="shared" si="27"/>
        <v>64.5</v>
      </c>
      <c r="U143" s="21">
        <f t="shared" si="28"/>
        <v>63.516666666666659</v>
      </c>
      <c r="V143" s="21">
        <f t="shared" si="29"/>
        <v>63.762499999999996</v>
      </c>
    </row>
    <row r="144" spans="1:22" ht="13.5" x14ac:dyDescent="0.25">
      <c r="A144" s="3">
        <v>42213</v>
      </c>
      <c r="B144" s="2">
        <v>15.118399999999999</v>
      </c>
      <c r="C144" s="2">
        <v>39.178362936313995</v>
      </c>
      <c r="D144" s="2">
        <v>-0.16274148134373334</v>
      </c>
      <c r="E144" s="2">
        <v>2.2821210220720482E-2</v>
      </c>
      <c r="F144" s="2">
        <v>15.210759999999999</v>
      </c>
      <c r="G144" s="2">
        <v>15.487334999999998</v>
      </c>
      <c r="H144" s="2">
        <v>16.22772599999999</v>
      </c>
      <c r="I144" s="2"/>
      <c r="J144" s="19" t="s">
        <v>54</v>
      </c>
      <c r="K144" s="19" t="s">
        <v>49</v>
      </c>
      <c r="L144" s="19" t="s">
        <v>47</v>
      </c>
      <c r="M144" s="21">
        <f t="shared" si="20"/>
        <v>25</v>
      </c>
      <c r="N144" s="21">
        <f t="shared" si="21"/>
        <v>100</v>
      </c>
      <c r="O144" s="21">
        <f t="shared" si="22"/>
        <v>100</v>
      </c>
      <c r="P144" s="21">
        <f t="shared" si="23"/>
        <v>33</v>
      </c>
      <c r="Q144" s="22">
        <f t="shared" si="24"/>
        <v>63.7</v>
      </c>
      <c r="R144" s="22">
        <f t="shared" si="25"/>
        <v>68.25</v>
      </c>
      <c r="S144" s="22">
        <f t="shared" si="26"/>
        <v>58.6</v>
      </c>
      <c r="T144" s="22">
        <f t="shared" si="27"/>
        <v>64.5</v>
      </c>
      <c r="U144" s="21">
        <f t="shared" si="28"/>
        <v>63.516666666666659</v>
      </c>
      <c r="V144" s="21">
        <f t="shared" si="29"/>
        <v>63.762499999999996</v>
      </c>
    </row>
    <row r="145" spans="1:22" ht="13.5" x14ac:dyDescent="0.25">
      <c r="A145" s="3">
        <v>42214</v>
      </c>
      <c r="B145" s="2">
        <v>15.037800000000001</v>
      </c>
      <c r="C145" s="2">
        <v>37.888766214260961</v>
      </c>
      <c r="D145" s="2">
        <v>-0.1419366271535214</v>
      </c>
      <c r="E145" s="2">
        <v>-3.5951114656012972E-2</v>
      </c>
      <c r="F145" s="2">
        <v>15.102279999999999</v>
      </c>
      <c r="G145" s="2">
        <v>15.45726</v>
      </c>
      <c r="H145" s="2">
        <v>16.152535999999991</v>
      </c>
      <c r="I145" s="2"/>
      <c r="J145" s="19" t="s">
        <v>54</v>
      </c>
      <c r="K145" s="19" t="s">
        <v>49</v>
      </c>
      <c r="L145" s="19" t="s">
        <v>47</v>
      </c>
      <c r="M145" s="21">
        <f t="shared" si="20"/>
        <v>25</v>
      </c>
      <c r="N145" s="21">
        <f t="shared" si="21"/>
        <v>100</v>
      </c>
      <c r="O145" s="21">
        <f t="shared" si="22"/>
        <v>100</v>
      </c>
      <c r="P145" s="21">
        <f t="shared" si="23"/>
        <v>33</v>
      </c>
      <c r="Q145" s="22">
        <f t="shared" si="24"/>
        <v>63.7</v>
      </c>
      <c r="R145" s="22">
        <f t="shared" si="25"/>
        <v>68.25</v>
      </c>
      <c r="S145" s="22">
        <f t="shared" si="26"/>
        <v>58.6</v>
      </c>
      <c r="T145" s="22">
        <f t="shared" si="27"/>
        <v>64.5</v>
      </c>
      <c r="U145" s="21">
        <f t="shared" si="28"/>
        <v>63.516666666666659</v>
      </c>
      <c r="V145" s="21">
        <f t="shared" si="29"/>
        <v>63.762499999999996</v>
      </c>
    </row>
    <row r="146" spans="1:22" ht="13.5" x14ac:dyDescent="0.25">
      <c r="A146" s="3">
        <v>42215</v>
      </c>
      <c r="B146" s="2">
        <v>15.037800000000001</v>
      </c>
      <c r="C146" s="2">
        <v>37.888766214260961</v>
      </c>
      <c r="D146" s="2">
        <v>-0.12095918723636245</v>
      </c>
      <c r="E146" s="2">
        <v>-0.10551217443417862</v>
      </c>
      <c r="F146" s="2">
        <v>15.086160000000001</v>
      </c>
      <c r="G146" s="2">
        <v>15.40624</v>
      </c>
      <c r="H146" s="2">
        <v>16.088087999999992</v>
      </c>
      <c r="I146" s="2"/>
      <c r="J146" s="19" t="s">
        <v>54</v>
      </c>
      <c r="K146" s="19" t="s">
        <v>49</v>
      </c>
      <c r="L146" s="19" t="s">
        <v>47</v>
      </c>
      <c r="M146" s="21">
        <f t="shared" si="20"/>
        <v>25</v>
      </c>
      <c r="N146" s="21">
        <f t="shared" si="21"/>
        <v>45</v>
      </c>
      <c r="O146" s="21">
        <f t="shared" si="22"/>
        <v>100</v>
      </c>
      <c r="P146" s="21">
        <f t="shared" si="23"/>
        <v>33</v>
      </c>
      <c r="Q146" s="22">
        <f t="shared" si="24"/>
        <v>44.45</v>
      </c>
      <c r="R146" s="22">
        <f t="shared" si="25"/>
        <v>57.25</v>
      </c>
      <c r="S146" s="22">
        <f t="shared" si="26"/>
        <v>50.35</v>
      </c>
      <c r="T146" s="22">
        <f t="shared" si="27"/>
        <v>50.75</v>
      </c>
      <c r="U146" s="21">
        <f t="shared" si="28"/>
        <v>50.683333333333337</v>
      </c>
      <c r="V146" s="21">
        <f t="shared" si="29"/>
        <v>50.7</v>
      </c>
    </row>
    <row r="147" spans="1:22" ht="13.5" x14ac:dyDescent="0.25">
      <c r="A147" s="3">
        <v>42216</v>
      </c>
      <c r="B147" s="2">
        <v>15.037800000000001</v>
      </c>
      <c r="C147" s="2">
        <v>37.888766214260961</v>
      </c>
      <c r="D147" s="2">
        <v>-2.9839435879770448E-2</v>
      </c>
      <c r="E147" s="2">
        <v>-0.18726020982160238</v>
      </c>
      <c r="F147" s="2">
        <v>15.070040000000001</v>
      </c>
      <c r="G147" s="2">
        <v>15.355219999999999</v>
      </c>
      <c r="H147" s="2">
        <v>16.02363999999999</v>
      </c>
      <c r="I147" s="2"/>
      <c r="J147" s="19" t="s">
        <v>54</v>
      </c>
      <c r="K147" s="19" t="s">
        <v>49</v>
      </c>
      <c r="L147" s="19" t="s">
        <v>47</v>
      </c>
      <c r="M147" s="21">
        <f t="shared" si="20"/>
        <v>25</v>
      </c>
      <c r="N147" s="21">
        <f t="shared" si="21"/>
        <v>0</v>
      </c>
      <c r="O147" s="21">
        <f t="shared" si="22"/>
        <v>100</v>
      </c>
      <c r="P147" s="21">
        <f t="shared" si="23"/>
        <v>33</v>
      </c>
      <c r="Q147" s="22">
        <f t="shared" si="24"/>
        <v>28.7</v>
      </c>
      <c r="R147" s="22">
        <f t="shared" si="25"/>
        <v>48.25</v>
      </c>
      <c r="S147" s="22">
        <f t="shared" si="26"/>
        <v>43.6</v>
      </c>
      <c r="T147" s="22">
        <f t="shared" si="27"/>
        <v>39.5</v>
      </c>
      <c r="U147" s="21">
        <f t="shared" si="28"/>
        <v>40.183333333333337</v>
      </c>
      <c r="V147" s="21">
        <f t="shared" si="29"/>
        <v>40.012500000000003</v>
      </c>
    </row>
    <row r="148" spans="1:22" ht="13.5" x14ac:dyDescent="0.25">
      <c r="A148" s="3">
        <v>42219</v>
      </c>
      <c r="B148" s="2">
        <v>15.037800000000001</v>
      </c>
      <c r="C148" s="2">
        <v>37.888766214260961</v>
      </c>
      <c r="D148" s="2">
        <v>9.5584750349805958E-2</v>
      </c>
      <c r="E148" s="2">
        <v>-0.27929771134877218</v>
      </c>
      <c r="F148" s="2">
        <v>15.053920000000002</v>
      </c>
      <c r="G148" s="2">
        <v>15.337495000000001</v>
      </c>
      <c r="H148" s="2">
        <v>15.959191999999991</v>
      </c>
      <c r="I148" s="2"/>
      <c r="J148" s="19" t="s">
        <v>54</v>
      </c>
      <c r="K148" s="19" t="s">
        <v>49</v>
      </c>
      <c r="L148" s="19" t="s">
        <v>47</v>
      </c>
      <c r="M148" s="21">
        <f t="shared" si="20"/>
        <v>25</v>
      </c>
      <c r="N148" s="21">
        <f t="shared" si="21"/>
        <v>0</v>
      </c>
      <c r="O148" s="21">
        <f t="shared" si="22"/>
        <v>100</v>
      </c>
      <c r="P148" s="21">
        <f t="shared" si="23"/>
        <v>33</v>
      </c>
      <c r="Q148" s="22">
        <f t="shared" si="24"/>
        <v>28.7</v>
      </c>
      <c r="R148" s="22">
        <f t="shared" si="25"/>
        <v>48.25</v>
      </c>
      <c r="S148" s="22">
        <f t="shared" si="26"/>
        <v>43.6</v>
      </c>
      <c r="T148" s="22">
        <f t="shared" si="27"/>
        <v>39.5</v>
      </c>
      <c r="U148" s="21">
        <f t="shared" si="28"/>
        <v>40.183333333333337</v>
      </c>
      <c r="V148" s="21">
        <f t="shared" si="29"/>
        <v>40.012500000000003</v>
      </c>
    </row>
    <row r="149" spans="1:22" ht="13.5" x14ac:dyDescent="0.25">
      <c r="A149" s="3">
        <v>42220</v>
      </c>
      <c r="B149" s="2">
        <v>15.037800000000001</v>
      </c>
      <c r="C149" s="2">
        <v>37.888766214260961</v>
      </c>
      <c r="D149" s="2">
        <v>0.20439076804705536</v>
      </c>
      <c r="E149" s="2">
        <v>-0.37712516829920495</v>
      </c>
      <c r="F149" s="2">
        <v>15.037800000000001</v>
      </c>
      <c r="G149" s="2">
        <v>15.31977</v>
      </c>
      <c r="H149" s="2">
        <v>15.895817999999986</v>
      </c>
      <c r="I149" s="2"/>
      <c r="J149" s="19" t="s">
        <v>54</v>
      </c>
      <c r="K149" s="19" t="s">
        <v>49</v>
      </c>
      <c r="L149" s="19" t="s">
        <v>47</v>
      </c>
      <c r="M149" s="21">
        <f t="shared" si="20"/>
        <v>25</v>
      </c>
      <c r="N149" s="21">
        <f t="shared" si="21"/>
        <v>0</v>
      </c>
      <c r="O149" s="21">
        <f t="shared" si="22"/>
        <v>100</v>
      </c>
      <c r="P149" s="21">
        <f t="shared" si="23"/>
        <v>33</v>
      </c>
      <c r="Q149" s="22">
        <f t="shared" si="24"/>
        <v>28.7</v>
      </c>
      <c r="R149" s="22">
        <f t="shared" si="25"/>
        <v>48.25</v>
      </c>
      <c r="S149" s="22">
        <f t="shared" si="26"/>
        <v>43.6</v>
      </c>
      <c r="T149" s="22">
        <f t="shared" si="27"/>
        <v>39.5</v>
      </c>
      <c r="U149" s="21">
        <f t="shared" si="28"/>
        <v>40.183333333333337</v>
      </c>
      <c r="V149" s="21">
        <f t="shared" si="29"/>
        <v>40.012500000000003</v>
      </c>
    </row>
    <row r="150" spans="1:22" ht="13.5" x14ac:dyDescent="0.25">
      <c r="A150" s="3">
        <v>42221</v>
      </c>
      <c r="B150" s="2">
        <v>14.9841</v>
      </c>
      <c r="C150" s="2">
        <v>36.722227092338279</v>
      </c>
      <c r="D150" s="2">
        <v>0.2293762147551881</v>
      </c>
      <c r="E150" s="2">
        <v>-0.45664397810032276</v>
      </c>
      <c r="F150" s="2">
        <v>15.027060000000001</v>
      </c>
      <c r="G150" s="2">
        <v>15.302045000000001</v>
      </c>
      <c r="H150" s="2">
        <v>15.831369999999986</v>
      </c>
      <c r="I150" s="2"/>
      <c r="J150" s="19" t="s">
        <v>54</v>
      </c>
      <c r="K150" s="19" t="s">
        <v>50</v>
      </c>
      <c r="L150" s="19" t="s">
        <v>47</v>
      </c>
      <c r="M150" s="21">
        <f t="shared" si="20"/>
        <v>25</v>
      </c>
      <c r="N150" s="21">
        <f t="shared" si="21"/>
        <v>0</v>
      </c>
      <c r="O150" s="21">
        <f t="shared" si="22"/>
        <v>100</v>
      </c>
      <c r="P150" s="21">
        <f t="shared" si="23"/>
        <v>16.5</v>
      </c>
      <c r="Q150" s="22">
        <f t="shared" si="24"/>
        <v>26.225000000000001</v>
      </c>
      <c r="R150" s="22">
        <f t="shared" si="25"/>
        <v>44.125</v>
      </c>
      <c r="S150" s="22">
        <f t="shared" si="26"/>
        <v>36.174999999999997</v>
      </c>
      <c r="T150" s="22">
        <f t="shared" si="27"/>
        <v>35.375</v>
      </c>
      <c r="U150" s="21">
        <f t="shared" si="28"/>
        <v>35.508333333333333</v>
      </c>
      <c r="V150" s="21">
        <f t="shared" si="29"/>
        <v>35.474999999999994</v>
      </c>
    </row>
    <row r="151" spans="1:22" ht="13.5" x14ac:dyDescent="0.25">
      <c r="A151" s="3">
        <v>42222</v>
      </c>
      <c r="B151" s="2">
        <v>14.9573</v>
      </c>
      <c r="C151" s="2">
        <v>36.124455400029916</v>
      </c>
      <c r="D151" s="2">
        <v>0.18406992696520597</v>
      </c>
      <c r="E151" s="2">
        <v>-0.51718488574853416</v>
      </c>
      <c r="F151" s="2">
        <v>15.010960000000001</v>
      </c>
      <c r="G151" s="2">
        <v>15.28298</v>
      </c>
      <c r="H151" s="2">
        <v>15.766385999999986</v>
      </c>
      <c r="I151" s="2"/>
      <c r="J151" s="19" t="s">
        <v>54</v>
      </c>
      <c r="K151" s="19" t="s">
        <v>50</v>
      </c>
      <c r="L151" s="19" t="s">
        <v>47</v>
      </c>
      <c r="M151" s="21">
        <f t="shared" si="20"/>
        <v>25</v>
      </c>
      <c r="N151" s="21">
        <f t="shared" si="21"/>
        <v>0</v>
      </c>
      <c r="O151" s="21">
        <f t="shared" si="22"/>
        <v>100</v>
      </c>
      <c r="P151" s="21">
        <f t="shared" si="23"/>
        <v>16.5</v>
      </c>
      <c r="Q151" s="22">
        <f t="shared" si="24"/>
        <v>26.225000000000001</v>
      </c>
      <c r="R151" s="22">
        <f t="shared" si="25"/>
        <v>44.125</v>
      </c>
      <c r="S151" s="22">
        <f t="shared" si="26"/>
        <v>36.174999999999997</v>
      </c>
      <c r="T151" s="22">
        <f t="shared" si="27"/>
        <v>35.375</v>
      </c>
      <c r="U151" s="21">
        <f t="shared" si="28"/>
        <v>35.508333333333333</v>
      </c>
      <c r="V151" s="21">
        <f t="shared" si="29"/>
        <v>35.474999999999994</v>
      </c>
    </row>
    <row r="152" spans="1:22" ht="13.5" x14ac:dyDescent="0.25">
      <c r="A152" s="3">
        <v>42223</v>
      </c>
      <c r="B152" s="2">
        <v>14.9573</v>
      </c>
      <c r="C152" s="2">
        <v>36.124455400029916</v>
      </c>
      <c r="D152" s="2">
        <v>0.14831178209310991</v>
      </c>
      <c r="E152" s="2">
        <v>-0.55795394415752808</v>
      </c>
      <c r="F152" s="2">
        <v>14.994859999999999</v>
      </c>
      <c r="G152" s="2">
        <v>15.263915000000001</v>
      </c>
      <c r="H152" s="2">
        <v>15.701401999999987</v>
      </c>
      <c r="I152" s="2"/>
      <c r="J152" s="19" t="s">
        <v>54</v>
      </c>
      <c r="K152" s="19" t="s">
        <v>50</v>
      </c>
      <c r="L152" s="19" t="s">
        <v>47</v>
      </c>
      <c r="M152" s="21">
        <f t="shared" si="20"/>
        <v>25</v>
      </c>
      <c r="N152" s="21">
        <f t="shared" si="21"/>
        <v>0</v>
      </c>
      <c r="O152" s="21">
        <f t="shared" si="22"/>
        <v>100</v>
      </c>
      <c r="P152" s="21">
        <f t="shared" si="23"/>
        <v>16.5</v>
      </c>
      <c r="Q152" s="22">
        <f t="shared" si="24"/>
        <v>26.225000000000001</v>
      </c>
      <c r="R152" s="22">
        <f t="shared" si="25"/>
        <v>44.125</v>
      </c>
      <c r="S152" s="22">
        <f t="shared" si="26"/>
        <v>36.174999999999997</v>
      </c>
      <c r="T152" s="22">
        <f t="shared" si="27"/>
        <v>35.375</v>
      </c>
      <c r="U152" s="21">
        <f t="shared" si="28"/>
        <v>35.508333333333333</v>
      </c>
      <c r="V152" s="21">
        <f t="shared" si="29"/>
        <v>35.474999999999994</v>
      </c>
    </row>
    <row r="153" spans="1:22" ht="13.5" x14ac:dyDescent="0.25">
      <c r="A153" s="3">
        <v>42226</v>
      </c>
      <c r="B153" s="2">
        <v>15.252599999999999</v>
      </c>
      <c r="C153" s="2">
        <v>47.123753477098049</v>
      </c>
      <c r="D153" s="2">
        <v>9.8567802126732218E-2</v>
      </c>
      <c r="E153" s="2">
        <v>-0.5841578724734181</v>
      </c>
      <c r="F153" s="2">
        <v>15.037820000000002</v>
      </c>
      <c r="G153" s="2">
        <v>15.259615</v>
      </c>
      <c r="H153" s="2">
        <v>15.651991999999989</v>
      </c>
      <c r="I153" s="2"/>
      <c r="J153" s="19" t="s">
        <v>48</v>
      </c>
      <c r="K153" s="19" t="s">
        <v>50</v>
      </c>
      <c r="L153" s="19" t="s">
        <v>51</v>
      </c>
      <c r="M153" s="21">
        <f t="shared" si="20"/>
        <v>25</v>
      </c>
      <c r="N153" s="21">
        <f t="shared" si="21"/>
        <v>0</v>
      </c>
      <c r="O153" s="21">
        <f t="shared" si="22"/>
        <v>100</v>
      </c>
      <c r="P153" s="21">
        <f t="shared" si="23"/>
        <v>83.5</v>
      </c>
      <c r="Q153" s="22">
        <f t="shared" si="24"/>
        <v>36.274999999999999</v>
      </c>
      <c r="R153" s="22">
        <f t="shared" si="25"/>
        <v>60.875</v>
      </c>
      <c r="S153" s="22">
        <f t="shared" si="26"/>
        <v>66.325000000000003</v>
      </c>
      <c r="T153" s="22">
        <f t="shared" si="27"/>
        <v>52.125</v>
      </c>
      <c r="U153" s="21">
        <f t="shared" si="28"/>
        <v>54.491666666666674</v>
      </c>
      <c r="V153" s="21">
        <f t="shared" si="29"/>
        <v>53.900000000000006</v>
      </c>
    </row>
    <row r="154" spans="1:22" ht="13.5" x14ac:dyDescent="0.25">
      <c r="A154" s="3">
        <v>42227</v>
      </c>
      <c r="B154" s="2">
        <v>15.301</v>
      </c>
      <c r="C154" s="2">
        <v>48.68349984461203</v>
      </c>
      <c r="D154" s="2">
        <v>5.335678873852423E-2</v>
      </c>
      <c r="E154" s="2">
        <v>-0.60256348967969575</v>
      </c>
      <c r="F154" s="2">
        <v>15.090460000000002</v>
      </c>
      <c r="G154" s="2">
        <v>15.259349999999998</v>
      </c>
      <c r="H154" s="2">
        <v>15.603549999999991</v>
      </c>
      <c r="I154" s="2"/>
      <c r="J154" s="19" t="s">
        <v>48</v>
      </c>
      <c r="K154" s="19" t="s">
        <v>52</v>
      </c>
      <c r="L154" s="19" t="s">
        <v>51</v>
      </c>
      <c r="M154" s="21">
        <f t="shared" si="20"/>
        <v>25</v>
      </c>
      <c r="N154" s="21">
        <f t="shared" si="21"/>
        <v>0</v>
      </c>
      <c r="O154" s="21">
        <f t="shared" si="22"/>
        <v>100</v>
      </c>
      <c r="P154" s="21">
        <f t="shared" si="23"/>
        <v>67</v>
      </c>
      <c r="Q154" s="22">
        <f t="shared" si="24"/>
        <v>33.799999999999997</v>
      </c>
      <c r="R154" s="22">
        <f t="shared" si="25"/>
        <v>56.75</v>
      </c>
      <c r="S154" s="22">
        <f t="shared" si="26"/>
        <v>58.900000000000006</v>
      </c>
      <c r="T154" s="22">
        <f t="shared" si="27"/>
        <v>48</v>
      </c>
      <c r="U154" s="21">
        <f t="shared" si="28"/>
        <v>49.816666666666663</v>
      </c>
      <c r="V154" s="21">
        <f t="shared" si="29"/>
        <v>49.362499999999997</v>
      </c>
    </row>
    <row r="155" spans="1:22" ht="13.5" x14ac:dyDescent="0.25">
      <c r="A155" s="3">
        <v>42228</v>
      </c>
      <c r="B155" s="2">
        <v>15.301</v>
      </c>
      <c r="C155" s="2">
        <v>48.683499844612022</v>
      </c>
      <c r="D155" s="2">
        <v>2.8460883490328825E-3</v>
      </c>
      <c r="E155" s="2">
        <v>-0.59836744707841261</v>
      </c>
      <c r="F155" s="2">
        <v>15.153839999999999</v>
      </c>
      <c r="G155" s="2">
        <v>15.259084999999999</v>
      </c>
      <c r="H155" s="2">
        <v>15.555107999999993</v>
      </c>
      <c r="I155" s="2"/>
      <c r="J155" s="19" t="s">
        <v>48</v>
      </c>
      <c r="K155" s="19" t="s">
        <v>52</v>
      </c>
      <c r="L155" s="19" t="s">
        <v>51</v>
      </c>
      <c r="M155" s="21">
        <f t="shared" si="20"/>
        <v>25</v>
      </c>
      <c r="N155" s="21">
        <f t="shared" si="21"/>
        <v>0</v>
      </c>
      <c r="O155" s="21">
        <f t="shared" si="22"/>
        <v>100</v>
      </c>
      <c r="P155" s="21">
        <f t="shared" si="23"/>
        <v>67</v>
      </c>
      <c r="Q155" s="22">
        <f t="shared" si="24"/>
        <v>33.799999999999997</v>
      </c>
      <c r="R155" s="22">
        <f t="shared" si="25"/>
        <v>56.75</v>
      </c>
      <c r="S155" s="22">
        <f t="shared" si="26"/>
        <v>58.900000000000006</v>
      </c>
      <c r="T155" s="22">
        <f t="shared" si="27"/>
        <v>48</v>
      </c>
      <c r="U155" s="21">
        <f t="shared" si="28"/>
        <v>49.816666666666663</v>
      </c>
      <c r="V155" s="21">
        <f t="shared" si="29"/>
        <v>49.362499999999997</v>
      </c>
    </row>
    <row r="156" spans="1:22" ht="13.5" x14ac:dyDescent="0.25">
      <c r="A156" s="3">
        <v>42230</v>
      </c>
      <c r="B156" s="2">
        <v>14.744899999999999</v>
      </c>
      <c r="C156" s="2">
        <v>34.946907392118263</v>
      </c>
      <c r="D156" s="2">
        <v>1.4329061253679498E-3</v>
      </c>
      <c r="E156" s="2">
        <v>-0.57636681207980056</v>
      </c>
      <c r="F156" s="2">
        <v>15.111359999999999</v>
      </c>
      <c r="G156" s="2">
        <v>15.231014999999996</v>
      </c>
      <c r="H156" s="2">
        <v>15.484909999999992</v>
      </c>
      <c r="I156" s="2"/>
      <c r="J156" s="19" t="s">
        <v>48</v>
      </c>
      <c r="K156" s="19" t="s">
        <v>52</v>
      </c>
      <c r="L156" s="19" t="s">
        <v>53</v>
      </c>
      <c r="M156" s="21">
        <f t="shared" si="20"/>
        <v>25</v>
      </c>
      <c r="N156" s="21">
        <f t="shared" si="21"/>
        <v>0</v>
      </c>
      <c r="O156" s="21">
        <f t="shared" si="22"/>
        <v>100</v>
      </c>
      <c r="P156" s="21">
        <f t="shared" si="23"/>
        <v>50</v>
      </c>
      <c r="Q156" s="22">
        <f t="shared" si="24"/>
        <v>31.25</v>
      </c>
      <c r="R156" s="22">
        <f t="shared" si="25"/>
        <v>52.5</v>
      </c>
      <c r="S156" s="22">
        <f t="shared" si="26"/>
        <v>51.25</v>
      </c>
      <c r="T156" s="22">
        <f t="shared" si="27"/>
        <v>43.75</v>
      </c>
      <c r="U156" s="21">
        <f t="shared" si="28"/>
        <v>45</v>
      </c>
      <c r="V156" s="21">
        <f t="shared" si="29"/>
        <v>44.6875</v>
      </c>
    </row>
    <row r="157" spans="1:22" ht="13.5" x14ac:dyDescent="0.25">
      <c r="A157" s="3">
        <v>42233</v>
      </c>
      <c r="B157" s="2">
        <v>14.7843</v>
      </c>
      <c r="C157" s="2">
        <v>36.317923161371169</v>
      </c>
      <c r="D157" s="2">
        <v>7.2875588032772498E-4</v>
      </c>
      <c r="E157" s="2">
        <v>-0.53149902012078465</v>
      </c>
      <c r="F157" s="2">
        <v>15.076759999999998</v>
      </c>
      <c r="G157" s="2">
        <v>15.182084999999997</v>
      </c>
      <c r="H157" s="2">
        <v>15.415499999999994</v>
      </c>
      <c r="I157" s="2"/>
      <c r="J157" s="19" t="s">
        <v>48</v>
      </c>
      <c r="K157" s="19" t="s">
        <v>52</v>
      </c>
      <c r="L157" s="19" t="s">
        <v>53</v>
      </c>
      <c r="M157" s="21">
        <f t="shared" si="20"/>
        <v>25</v>
      </c>
      <c r="N157" s="21">
        <f t="shared" si="21"/>
        <v>0</v>
      </c>
      <c r="O157" s="21">
        <f t="shared" si="22"/>
        <v>100</v>
      </c>
      <c r="P157" s="21">
        <f t="shared" si="23"/>
        <v>50</v>
      </c>
      <c r="Q157" s="22">
        <f t="shared" si="24"/>
        <v>31.25</v>
      </c>
      <c r="R157" s="22">
        <f t="shared" si="25"/>
        <v>52.5</v>
      </c>
      <c r="S157" s="22">
        <f t="shared" si="26"/>
        <v>51.25</v>
      </c>
      <c r="T157" s="22">
        <f t="shared" si="27"/>
        <v>43.75</v>
      </c>
      <c r="U157" s="21">
        <f t="shared" si="28"/>
        <v>45</v>
      </c>
      <c r="V157" s="21">
        <f t="shared" si="29"/>
        <v>44.6875</v>
      </c>
    </row>
    <row r="158" spans="1:22" ht="13.5" x14ac:dyDescent="0.25">
      <c r="A158" s="3">
        <v>42234</v>
      </c>
      <c r="B158" s="2">
        <v>14.7843</v>
      </c>
      <c r="C158" s="2">
        <v>36.317923161371169</v>
      </c>
      <c r="D158" s="2">
        <v>3.0576551939827112E-3</v>
      </c>
      <c r="E158" s="2">
        <v>-0.46691348920068731</v>
      </c>
      <c r="F158" s="2">
        <v>14.983099999999999</v>
      </c>
      <c r="G158" s="2">
        <v>15.118389999999996</v>
      </c>
      <c r="H158" s="2">
        <v>15.362415999999996</v>
      </c>
      <c r="I158" s="2"/>
      <c r="J158" s="19" t="s">
        <v>48</v>
      </c>
      <c r="K158" s="19" t="s">
        <v>52</v>
      </c>
      <c r="L158" s="19" t="s">
        <v>53</v>
      </c>
      <c r="M158" s="21">
        <f t="shared" si="20"/>
        <v>25</v>
      </c>
      <c r="N158" s="21">
        <f t="shared" si="21"/>
        <v>0</v>
      </c>
      <c r="O158" s="21">
        <f t="shared" si="22"/>
        <v>100</v>
      </c>
      <c r="P158" s="21">
        <f t="shared" si="23"/>
        <v>50</v>
      </c>
      <c r="Q158" s="22">
        <f t="shared" si="24"/>
        <v>31.25</v>
      </c>
      <c r="R158" s="22">
        <f t="shared" si="25"/>
        <v>52.5</v>
      </c>
      <c r="S158" s="22">
        <f t="shared" si="26"/>
        <v>51.25</v>
      </c>
      <c r="T158" s="22">
        <f t="shared" si="27"/>
        <v>43.75</v>
      </c>
      <c r="U158" s="21">
        <f t="shared" si="28"/>
        <v>45</v>
      </c>
      <c r="V158" s="21">
        <f t="shared" si="29"/>
        <v>44.6875</v>
      </c>
    </row>
    <row r="159" spans="1:22" ht="13.5" x14ac:dyDescent="0.25">
      <c r="A159" s="3">
        <v>42235</v>
      </c>
      <c r="B159" s="2">
        <v>14.7843</v>
      </c>
      <c r="C159" s="2">
        <v>36.317923161371169</v>
      </c>
      <c r="D159" s="2">
        <v>7.7363352238357663E-3</v>
      </c>
      <c r="E159" s="2">
        <v>-0.39158556627526581</v>
      </c>
      <c r="F159" s="2">
        <v>14.879759999999999</v>
      </c>
      <c r="G159" s="2">
        <v>15.054694999999995</v>
      </c>
      <c r="H159" s="2">
        <v>15.319751999999999</v>
      </c>
      <c r="I159" s="2"/>
      <c r="J159" s="19" t="s">
        <v>48</v>
      </c>
      <c r="K159" s="19" t="s">
        <v>52</v>
      </c>
      <c r="L159" s="19" t="s">
        <v>53</v>
      </c>
      <c r="M159" s="21">
        <f t="shared" si="20"/>
        <v>25</v>
      </c>
      <c r="N159" s="21">
        <f t="shared" si="21"/>
        <v>0</v>
      </c>
      <c r="O159" s="21">
        <f t="shared" si="22"/>
        <v>100</v>
      </c>
      <c r="P159" s="21">
        <f t="shared" si="23"/>
        <v>50</v>
      </c>
      <c r="Q159" s="22">
        <f t="shared" si="24"/>
        <v>31.25</v>
      </c>
      <c r="R159" s="22">
        <f t="shared" si="25"/>
        <v>52.5</v>
      </c>
      <c r="S159" s="22">
        <f t="shared" si="26"/>
        <v>51.25</v>
      </c>
      <c r="T159" s="22">
        <f t="shared" si="27"/>
        <v>43.75</v>
      </c>
      <c r="U159" s="21">
        <f t="shared" si="28"/>
        <v>45</v>
      </c>
      <c r="V159" s="21">
        <f t="shared" si="29"/>
        <v>44.6875</v>
      </c>
    </row>
    <row r="160" spans="1:22" ht="13.5" x14ac:dyDescent="0.25">
      <c r="A160" s="3">
        <v>42236</v>
      </c>
      <c r="B160" s="2">
        <v>14.7843</v>
      </c>
      <c r="C160" s="2">
        <v>36.317923161371176</v>
      </c>
      <c r="D160" s="2">
        <v>5.9411547888359451E-3</v>
      </c>
      <c r="E160" s="2">
        <v>-0.32103564644852334</v>
      </c>
      <c r="F160" s="2">
        <v>14.776419999999998</v>
      </c>
      <c r="G160" s="2">
        <v>15.014899999999997</v>
      </c>
      <c r="H160" s="2">
        <v>15.292232000000002</v>
      </c>
      <c r="I160" s="2"/>
      <c r="J160" s="19" t="s">
        <v>48</v>
      </c>
      <c r="K160" s="19" t="s">
        <v>52</v>
      </c>
      <c r="L160" s="19" t="s">
        <v>53</v>
      </c>
      <c r="M160" s="21">
        <f t="shared" si="20"/>
        <v>25</v>
      </c>
      <c r="N160" s="21">
        <f t="shared" si="21"/>
        <v>0</v>
      </c>
      <c r="O160" s="21">
        <f t="shared" si="22"/>
        <v>100</v>
      </c>
      <c r="P160" s="21">
        <f t="shared" si="23"/>
        <v>50</v>
      </c>
      <c r="Q160" s="22">
        <f t="shared" si="24"/>
        <v>31.25</v>
      </c>
      <c r="R160" s="22">
        <f t="shared" si="25"/>
        <v>52.5</v>
      </c>
      <c r="S160" s="22">
        <f t="shared" si="26"/>
        <v>51.25</v>
      </c>
      <c r="T160" s="22">
        <f t="shared" si="27"/>
        <v>43.75</v>
      </c>
      <c r="U160" s="21">
        <f t="shared" si="28"/>
        <v>45</v>
      </c>
      <c r="V160" s="21">
        <f t="shared" si="29"/>
        <v>44.6875</v>
      </c>
    </row>
    <row r="161" spans="1:22" ht="13.5" x14ac:dyDescent="0.25">
      <c r="A161" s="3">
        <v>42237</v>
      </c>
      <c r="B161" s="2">
        <v>14.7843</v>
      </c>
      <c r="C161" s="2">
        <v>36.317923161371176</v>
      </c>
      <c r="D161" s="2">
        <v>2.620815077211347E-3</v>
      </c>
      <c r="E161" s="2">
        <v>-0.25036860607865458</v>
      </c>
      <c r="F161" s="2">
        <v>14.784299999999998</v>
      </c>
      <c r="G161" s="2">
        <v>14.998194999999999</v>
      </c>
      <c r="H161" s="2">
        <v>15.265680000000001</v>
      </c>
      <c r="I161" s="2"/>
      <c r="J161" s="19" t="s">
        <v>48</v>
      </c>
      <c r="K161" s="19" t="s">
        <v>52</v>
      </c>
      <c r="L161" s="19" t="s">
        <v>51</v>
      </c>
      <c r="M161" s="21">
        <f t="shared" si="20"/>
        <v>25</v>
      </c>
      <c r="N161" s="21">
        <f t="shared" si="21"/>
        <v>0</v>
      </c>
      <c r="O161" s="21">
        <f t="shared" si="22"/>
        <v>100</v>
      </c>
      <c r="P161" s="21">
        <f t="shared" si="23"/>
        <v>67</v>
      </c>
      <c r="Q161" s="22">
        <f t="shared" si="24"/>
        <v>33.799999999999997</v>
      </c>
      <c r="R161" s="22">
        <f t="shared" si="25"/>
        <v>56.75</v>
      </c>
      <c r="S161" s="22">
        <f t="shared" si="26"/>
        <v>58.900000000000006</v>
      </c>
      <c r="T161" s="22">
        <f t="shared" si="27"/>
        <v>48</v>
      </c>
      <c r="U161" s="21">
        <f t="shared" si="28"/>
        <v>49.816666666666663</v>
      </c>
      <c r="V161" s="21">
        <f t="shared" si="29"/>
        <v>49.362499999999997</v>
      </c>
    </row>
    <row r="162" spans="1:22" ht="13.5" x14ac:dyDescent="0.25">
      <c r="A162" s="3">
        <v>42240</v>
      </c>
      <c r="B162" s="2">
        <v>14.7506</v>
      </c>
      <c r="C162" s="2">
        <v>35.393739993478022</v>
      </c>
      <c r="D162" s="2">
        <v>4.4573487495593866E-3</v>
      </c>
      <c r="E162" s="2">
        <v>-0.1943735091231871</v>
      </c>
      <c r="F162" s="2">
        <v>14.777559999999999</v>
      </c>
      <c r="G162" s="2">
        <v>14.979804999999999</v>
      </c>
      <c r="H162" s="2">
        <v>15.247906000000002</v>
      </c>
      <c r="I162" s="2"/>
      <c r="J162" s="19" t="s">
        <v>54</v>
      </c>
      <c r="K162" s="19" t="s">
        <v>50</v>
      </c>
      <c r="L162" s="19" t="s">
        <v>47</v>
      </c>
      <c r="M162" s="21">
        <f t="shared" si="20"/>
        <v>25</v>
      </c>
      <c r="N162" s="21">
        <f t="shared" si="21"/>
        <v>0</v>
      </c>
      <c r="O162" s="21">
        <f t="shared" si="22"/>
        <v>100</v>
      </c>
      <c r="P162" s="21">
        <f t="shared" si="23"/>
        <v>16.5</v>
      </c>
      <c r="Q162" s="22">
        <f t="shared" si="24"/>
        <v>26.225000000000001</v>
      </c>
      <c r="R162" s="22">
        <f t="shared" si="25"/>
        <v>44.125</v>
      </c>
      <c r="S162" s="22">
        <f t="shared" si="26"/>
        <v>36.174999999999997</v>
      </c>
      <c r="T162" s="22">
        <f t="shared" si="27"/>
        <v>35.375</v>
      </c>
      <c r="U162" s="21">
        <f t="shared" si="28"/>
        <v>35.508333333333333</v>
      </c>
      <c r="V162" s="21">
        <f t="shared" si="29"/>
        <v>35.474999999999994</v>
      </c>
    </row>
    <row r="163" spans="1:22" ht="13.5" x14ac:dyDescent="0.25">
      <c r="A163" s="3">
        <v>42241</v>
      </c>
      <c r="B163" s="2">
        <v>14.7506</v>
      </c>
      <c r="C163" s="2">
        <v>35.393739993478022</v>
      </c>
      <c r="D163" s="2">
        <v>5.363175719656077E-2</v>
      </c>
      <c r="E163" s="2">
        <v>-0.15004017435532746</v>
      </c>
      <c r="F163" s="2">
        <v>14.770820000000001</v>
      </c>
      <c r="G163" s="2">
        <v>14.961415000000002</v>
      </c>
      <c r="H163" s="2">
        <v>15.230132000000005</v>
      </c>
      <c r="I163" s="2"/>
      <c r="J163" s="19" t="s">
        <v>54</v>
      </c>
      <c r="K163" s="19" t="s">
        <v>50</v>
      </c>
      <c r="L163" s="19" t="s">
        <v>47</v>
      </c>
      <c r="M163" s="21">
        <f t="shared" si="20"/>
        <v>25</v>
      </c>
      <c r="N163" s="21">
        <f t="shared" si="21"/>
        <v>0</v>
      </c>
      <c r="O163" s="21">
        <f t="shared" si="22"/>
        <v>100</v>
      </c>
      <c r="P163" s="21">
        <f t="shared" si="23"/>
        <v>16.5</v>
      </c>
      <c r="Q163" s="22">
        <f t="shared" si="24"/>
        <v>26.225000000000001</v>
      </c>
      <c r="R163" s="22">
        <f t="shared" si="25"/>
        <v>44.125</v>
      </c>
      <c r="S163" s="22">
        <f t="shared" si="26"/>
        <v>36.174999999999997</v>
      </c>
      <c r="T163" s="22">
        <f t="shared" si="27"/>
        <v>35.375</v>
      </c>
      <c r="U163" s="21">
        <f t="shared" si="28"/>
        <v>35.508333333333333</v>
      </c>
      <c r="V163" s="21">
        <f t="shared" si="29"/>
        <v>35.474999999999994</v>
      </c>
    </row>
    <row r="164" spans="1:22" ht="13.5" x14ac:dyDescent="0.25">
      <c r="A164" s="3">
        <v>42242</v>
      </c>
      <c r="B164" s="2">
        <v>14.7506</v>
      </c>
      <c r="C164" s="2">
        <v>35.393739993478007</v>
      </c>
      <c r="D164" s="2">
        <v>0.10471447883228535</v>
      </c>
      <c r="E164" s="2">
        <v>-0.1027623635234166</v>
      </c>
      <c r="F164" s="2">
        <v>14.764080000000002</v>
      </c>
      <c r="G164" s="2">
        <v>14.943025000000002</v>
      </c>
      <c r="H164" s="2">
        <v>15.212358000000005</v>
      </c>
      <c r="I164" s="2"/>
      <c r="J164" s="19" t="s">
        <v>54</v>
      </c>
      <c r="K164" s="19" t="s">
        <v>50</v>
      </c>
      <c r="L164" s="19" t="s">
        <v>47</v>
      </c>
      <c r="M164" s="21">
        <f t="shared" si="20"/>
        <v>25</v>
      </c>
      <c r="N164" s="21">
        <f t="shared" si="21"/>
        <v>0</v>
      </c>
      <c r="O164" s="21">
        <f t="shared" si="22"/>
        <v>100</v>
      </c>
      <c r="P164" s="21">
        <f t="shared" si="23"/>
        <v>16.5</v>
      </c>
      <c r="Q164" s="22">
        <f t="shared" si="24"/>
        <v>26.225000000000001</v>
      </c>
      <c r="R164" s="22">
        <f t="shared" si="25"/>
        <v>44.125</v>
      </c>
      <c r="S164" s="22">
        <f t="shared" si="26"/>
        <v>36.174999999999997</v>
      </c>
      <c r="T164" s="22">
        <f t="shared" si="27"/>
        <v>35.375</v>
      </c>
      <c r="U164" s="21">
        <f t="shared" si="28"/>
        <v>35.508333333333333</v>
      </c>
      <c r="V164" s="21">
        <f t="shared" si="29"/>
        <v>35.474999999999994</v>
      </c>
    </row>
    <row r="165" spans="1:22" ht="13.5" x14ac:dyDescent="0.25">
      <c r="A165" s="3">
        <v>42243</v>
      </c>
      <c r="B165" s="2">
        <v>14.7506</v>
      </c>
      <c r="C165" s="2">
        <v>35.393739993478007</v>
      </c>
      <c r="D165" s="2">
        <v>0.14981559146617407</v>
      </c>
      <c r="E165" s="2">
        <v>-5.4952122761013286E-2</v>
      </c>
      <c r="F165" s="2">
        <v>14.757339999999999</v>
      </c>
      <c r="G165" s="2">
        <v>14.928665000000001</v>
      </c>
      <c r="H165" s="2">
        <v>15.203498000000007</v>
      </c>
      <c r="I165" s="2"/>
      <c r="J165" s="19" t="s">
        <v>54</v>
      </c>
      <c r="K165" s="19" t="s">
        <v>50</v>
      </c>
      <c r="L165" s="19" t="s">
        <v>47</v>
      </c>
      <c r="M165" s="21">
        <f t="shared" si="20"/>
        <v>25</v>
      </c>
      <c r="N165" s="21">
        <f t="shared" si="21"/>
        <v>0</v>
      </c>
      <c r="O165" s="21">
        <f t="shared" si="22"/>
        <v>100</v>
      </c>
      <c r="P165" s="21">
        <f t="shared" si="23"/>
        <v>16.5</v>
      </c>
      <c r="Q165" s="22">
        <f t="shared" si="24"/>
        <v>26.225000000000001</v>
      </c>
      <c r="R165" s="22">
        <f t="shared" si="25"/>
        <v>44.125</v>
      </c>
      <c r="S165" s="22">
        <f t="shared" si="26"/>
        <v>36.174999999999997</v>
      </c>
      <c r="T165" s="22">
        <f t="shared" si="27"/>
        <v>35.375</v>
      </c>
      <c r="U165" s="21">
        <f t="shared" si="28"/>
        <v>35.508333333333333</v>
      </c>
      <c r="V165" s="21">
        <f t="shared" si="29"/>
        <v>35.474999999999994</v>
      </c>
    </row>
    <row r="166" spans="1:22" ht="13.5" x14ac:dyDescent="0.25">
      <c r="A166" s="3">
        <v>42244</v>
      </c>
      <c r="B166" s="2">
        <v>14.7506</v>
      </c>
      <c r="C166" s="2">
        <v>35.393739993478022</v>
      </c>
      <c r="D166" s="2">
        <v>0.10416243935351055</v>
      </c>
      <c r="E166" s="2">
        <v>-8.2581559220033518E-3</v>
      </c>
      <c r="F166" s="2">
        <v>14.7506</v>
      </c>
      <c r="G166" s="2">
        <v>14.914305000000002</v>
      </c>
      <c r="H166" s="2">
        <v>15.194746000000004</v>
      </c>
      <c r="I166" s="2"/>
      <c r="J166" s="19" t="s">
        <v>54</v>
      </c>
      <c r="K166" s="19" t="s">
        <v>50</v>
      </c>
      <c r="L166" s="19" t="s">
        <v>47</v>
      </c>
      <c r="M166" s="21">
        <f t="shared" si="20"/>
        <v>25</v>
      </c>
      <c r="N166" s="21">
        <f t="shared" si="21"/>
        <v>0</v>
      </c>
      <c r="O166" s="21">
        <f t="shared" si="22"/>
        <v>100</v>
      </c>
      <c r="P166" s="21">
        <f t="shared" si="23"/>
        <v>16.5</v>
      </c>
      <c r="Q166" s="22">
        <f t="shared" si="24"/>
        <v>26.225000000000001</v>
      </c>
      <c r="R166" s="22">
        <f t="shared" si="25"/>
        <v>44.125</v>
      </c>
      <c r="S166" s="22">
        <f t="shared" si="26"/>
        <v>36.174999999999997</v>
      </c>
      <c r="T166" s="22">
        <f t="shared" si="27"/>
        <v>35.375</v>
      </c>
      <c r="U166" s="21">
        <f t="shared" si="28"/>
        <v>35.508333333333333</v>
      </c>
      <c r="V166" s="21">
        <f t="shared" si="29"/>
        <v>35.474999999999994</v>
      </c>
    </row>
    <row r="167" spans="1:22" ht="13.5" x14ac:dyDescent="0.25">
      <c r="A167" s="3">
        <v>42247</v>
      </c>
      <c r="B167" s="2">
        <v>14.7506</v>
      </c>
      <c r="C167" s="2">
        <v>35.393739993478022</v>
      </c>
      <c r="D167" s="2">
        <v>7.3203845084574226E-2</v>
      </c>
      <c r="E167" s="2">
        <v>3.6238253286673627E-2</v>
      </c>
      <c r="F167" s="2">
        <v>14.7506</v>
      </c>
      <c r="G167" s="2">
        <v>14.899945000000002</v>
      </c>
      <c r="H167" s="2">
        <v>15.185994000000004</v>
      </c>
      <c r="I167" s="2"/>
      <c r="J167" s="19" t="s">
        <v>50</v>
      </c>
      <c r="K167" s="19" t="s">
        <v>50</v>
      </c>
      <c r="L167" s="19" t="s">
        <v>50</v>
      </c>
      <c r="M167" s="21">
        <f t="shared" si="20"/>
        <v>25</v>
      </c>
      <c r="N167" s="21">
        <f t="shared" si="21"/>
        <v>0</v>
      </c>
      <c r="O167" s="21">
        <f t="shared" si="22"/>
        <v>100</v>
      </c>
      <c r="P167" s="21">
        <f t="shared" si="23"/>
        <v>33</v>
      </c>
      <c r="Q167" s="22">
        <f t="shared" si="24"/>
        <v>28.7</v>
      </c>
      <c r="R167" s="22">
        <f t="shared" si="25"/>
        <v>48.25</v>
      </c>
      <c r="S167" s="22">
        <f t="shared" si="26"/>
        <v>43.6</v>
      </c>
      <c r="T167" s="22">
        <f t="shared" si="27"/>
        <v>39.5</v>
      </c>
      <c r="U167" s="21">
        <f t="shared" si="28"/>
        <v>40.183333333333337</v>
      </c>
      <c r="V167" s="21">
        <f t="shared" si="29"/>
        <v>40.012500000000003</v>
      </c>
    </row>
    <row r="168" spans="1:22" ht="13.5" x14ac:dyDescent="0.25">
      <c r="A168" s="3">
        <v>42248</v>
      </c>
      <c r="B168" s="2">
        <v>14.908099999999999</v>
      </c>
      <c r="C168" s="2">
        <v>45.503962852482381</v>
      </c>
      <c r="D168" s="2">
        <v>3.6831683248973235E-2</v>
      </c>
      <c r="E168" s="2">
        <v>7.7613901211184999E-2</v>
      </c>
      <c r="F168" s="2">
        <v>14.7821</v>
      </c>
      <c r="G168" s="2">
        <v>14.893459999999999</v>
      </c>
      <c r="H168" s="2">
        <v>15.188986000000002</v>
      </c>
      <c r="I168" s="2"/>
      <c r="J168" s="19" t="s">
        <v>48</v>
      </c>
      <c r="K168" s="19" t="s">
        <v>50</v>
      </c>
      <c r="L168" s="19" t="s">
        <v>51</v>
      </c>
      <c r="M168" s="21">
        <f t="shared" si="20"/>
        <v>25</v>
      </c>
      <c r="N168" s="21">
        <f t="shared" si="21"/>
        <v>100</v>
      </c>
      <c r="O168" s="21">
        <f t="shared" si="22"/>
        <v>100</v>
      </c>
      <c r="P168" s="21">
        <f t="shared" si="23"/>
        <v>83.5</v>
      </c>
      <c r="Q168" s="22">
        <f t="shared" si="24"/>
        <v>71.275000000000006</v>
      </c>
      <c r="R168" s="22">
        <f t="shared" si="25"/>
        <v>80.875</v>
      </c>
      <c r="S168" s="22">
        <f t="shared" si="26"/>
        <v>81.325000000000003</v>
      </c>
      <c r="T168" s="22">
        <f t="shared" si="27"/>
        <v>77.125</v>
      </c>
      <c r="U168" s="21">
        <f t="shared" si="28"/>
        <v>77.825000000000003</v>
      </c>
      <c r="V168" s="21">
        <f t="shared" si="29"/>
        <v>77.650000000000006</v>
      </c>
    </row>
    <row r="169" spans="1:22" ht="13.5" x14ac:dyDescent="0.25">
      <c r="A169" s="3">
        <v>42249</v>
      </c>
      <c r="B169" s="2">
        <v>14.908099999999999</v>
      </c>
      <c r="C169" s="2">
        <v>45.503962852482381</v>
      </c>
      <c r="D169" s="2">
        <v>6.5044147652510986E-3</v>
      </c>
      <c r="E169" s="2">
        <v>0.11557880689838479</v>
      </c>
      <c r="F169" s="2">
        <v>14.813599999999999</v>
      </c>
      <c r="G169" s="2">
        <v>14.886974999999998</v>
      </c>
      <c r="H169" s="2">
        <v>15.18317</v>
      </c>
      <c r="I169" s="2"/>
      <c r="J169" s="19" t="s">
        <v>48</v>
      </c>
      <c r="K169" s="19" t="s">
        <v>50</v>
      </c>
      <c r="L169" s="19" t="s">
        <v>51</v>
      </c>
      <c r="M169" s="21">
        <f t="shared" si="20"/>
        <v>25</v>
      </c>
      <c r="N169" s="21">
        <f t="shared" si="21"/>
        <v>100</v>
      </c>
      <c r="O169" s="21">
        <f t="shared" si="22"/>
        <v>100</v>
      </c>
      <c r="P169" s="21">
        <f t="shared" si="23"/>
        <v>83.5</v>
      </c>
      <c r="Q169" s="22">
        <f t="shared" si="24"/>
        <v>71.275000000000006</v>
      </c>
      <c r="R169" s="22">
        <f t="shared" si="25"/>
        <v>80.875</v>
      </c>
      <c r="S169" s="22">
        <f t="shared" si="26"/>
        <v>81.325000000000003</v>
      </c>
      <c r="T169" s="22">
        <f t="shared" si="27"/>
        <v>77.125</v>
      </c>
      <c r="U169" s="21">
        <f t="shared" si="28"/>
        <v>77.825000000000003</v>
      </c>
      <c r="V169" s="21">
        <f t="shared" si="29"/>
        <v>77.650000000000006</v>
      </c>
    </row>
    <row r="170" spans="1:22" ht="13.5" x14ac:dyDescent="0.25">
      <c r="A170" s="3">
        <v>42250</v>
      </c>
      <c r="B170" s="2">
        <v>14.9138</v>
      </c>
      <c r="C170" s="2">
        <v>45.859570822828594</v>
      </c>
      <c r="D170" s="2">
        <v>-1.9163438488552842E-2</v>
      </c>
      <c r="E170" s="2">
        <v>0.150043482949198</v>
      </c>
      <c r="F170" s="2">
        <v>14.84624</v>
      </c>
      <c r="G170" s="2">
        <v>14.883459999999996</v>
      </c>
      <c r="H170" s="2">
        <v>15.168659999999999</v>
      </c>
      <c r="I170" s="2"/>
      <c r="J170" s="19" t="s">
        <v>48</v>
      </c>
      <c r="K170" s="19" t="s">
        <v>50</v>
      </c>
      <c r="L170" s="19" t="s">
        <v>51</v>
      </c>
      <c r="M170" s="21">
        <f t="shared" si="20"/>
        <v>25</v>
      </c>
      <c r="N170" s="21">
        <f t="shared" si="21"/>
        <v>100</v>
      </c>
      <c r="O170" s="21">
        <f t="shared" si="22"/>
        <v>100</v>
      </c>
      <c r="P170" s="21">
        <f t="shared" si="23"/>
        <v>83.5</v>
      </c>
      <c r="Q170" s="22">
        <f t="shared" si="24"/>
        <v>71.275000000000006</v>
      </c>
      <c r="R170" s="22">
        <f t="shared" si="25"/>
        <v>80.875</v>
      </c>
      <c r="S170" s="22">
        <f t="shared" si="26"/>
        <v>81.325000000000003</v>
      </c>
      <c r="T170" s="22">
        <f t="shared" si="27"/>
        <v>77.125</v>
      </c>
      <c r="U170" s="21">
        <f t="shared" si="28"/>
        <v>77.825000000000003</v>
      </c>
      <c r="V170" s="21">
        <f t="shared" si="29"/>
        <v>77.650000000000006</v>
      </c>
    </row>
    <row r="171" spans="1:22" ht="13.5" x14ac:dyDescent="0.25">
      <c r="A171" s="3">
        <v>42251</v>
      </c>
      <c r="B171" s="2">
        <v>14.744899999999999</v>
      </c>
      <c r="C171" s="2">
        <v>37.955952855252853</v>
      </c>
      <c r="D171" s="2">
        <v>-2.8019865527985743E-2</v>
      </c>
      <c r="E171" s="2">
        <v>0.17281050844246293</v>
      </c>
      <c r="F171" s="2">
        <v>14.845099999999999</v>
      </c>
      <c r="G171" s="2">
        <v>14.872839999999993</v>
      </c>
      <c r="H171" s="2">
        <v>15.164841999999998</v>
      </c>
      <c r="I171" s="2"/>
      <c r="J171" s="19" t="s">
        <v>54</v>
      </c>
      <c r="K171" s="19" t="s">
        <v>50</v>
      </c>
      <c r="L171" s="19" t="s">
        <v>47</v>
      </c>
      <c r="M171" s="21">
        <f t="shared" si="20"/>
        <v>25</v>
      </c>
      <c r="N171" s="21">
        <f t="shared" si="21"/>
        <v>100</v>
      </c>
      <c r="O171" s="21">
        <f t="shared" si="22"/>
        <v>100</v>
      </c>
      <c r="P171" s="21">
        <f t="shared" si="23"/>
        <v>16.5</v>
      </c>
      <c r="Q171" s="22">
        <f t="shared" si="24"/>
        <v>61.225000000000001</v>
      </c>
      <c r="R171" s="22">
        <f t="shared" si="25"/>
        <v>64.125</v>
      </c>
      <c r="S171" s="22">
        <f t="shared" si="26"/>
        <v>51.174999999999997</v>
      </c>
      <c r="T171" s="22">
        <f t="shared" si="27"/>
        <v>60.375</v>
      </c>
      <c r="U171" s="21">
        <f t="shared" si="28"/>
        <v>58.841666666666661</v>
      </c>
      <c r="V171" s="21">
        <f t="shared" si="29"/>
        <v>59.224999999999994</v>
      </c>
    </row>
    <row r="172" spans="1:22" ht="13.5" x14ac:dyDescent="0.25">
      <c r="A172" s="3">
        <v>42254</v>
      </c>
      <c r="B172" s="2">
        <v>14.744899999999999</v>
      </c>
      <c r="C172" s="2">
        <v>37.955952855252853</v>
      </c>
      <c r="D172" s="2">
        <v>-3.9374959470242388E-2</v>
      </c>
      <c r="E172" s="2">
        <v>0.18728350317079717</v>
      </c>
      <c r="F172" s="2">
        <v>14.843959999999999</v>
      </c>
      <c r="G172" s="2">
        <v>14.862219999999994</v>
      </c>
      <c r="H172" s="2">
        <v>15.15211</v>
      </c>
      <c r="I172" s="2"/>
      <c r="J172" s="19" t="s">
        <v>54</v>
      </c>
      <c r="K172" s="19" t="s">
        <v>50</v>
      </c>
      <c r="L172" s="19" t="s">
        <v>47</v>
      </c>
      <c r="M172" s="21">
        <f t="shared" si="20"/>
        <v>25</v>
      </c>
      <c r="N172" s="21">
        <f t="shared" si="21"/>
        <v>100</v>
      </c>
      <c r="O172" s="21">
        <f t="shared" si="22"/>
        <v>100</v>
      </c>
      <c r="P172" s="21">
        <f t="shared" si="23"/>
        <v>16.5</v>
      </c>
      <c r="Q172" s="22">
        <f t="shared" si="24"/>
        <v>61.225000000000001</v>
      </c>
      <c r="R172" s="22">
        <f t="shared" si="25"/>
        <v>64.125</v>
      </c>
      <c r="S172" s="22">
        <f t="shared" si="26"/>
        <v>51.174999999999997</v>
      </c>
      <c r="T172" s="22">
        <f t="shared" si="27"/>
        <v>60.375</v>
      </c>
      <c r="U172" s="21">
        <f t="shared" si="28"/>
        <v>58.841666666666661</v>
      </c>
      <c r="V172" s="21">
        <f t="shared" si="29"/>
        <v>59.224999999999994</v>
      </c>
    </row>
    <row r="173" spans="1:22" ht="13.5" x14ac:dyDescent="0.25">
      <c r="A173" s="3">
        <v>42255</v>
      </c>
      <c r="B173" s="2">
        <v>14.4635</v>
      </c>
      <c r="C173" s="2">
        <v>28.473828789587046</v>
      </c>
      <c r="D173" s="2">
        <v>-2.6913281396851119E-2</v>
      </c>
      <c r="E173" s="2">
        <v>0.19599758999650294</v>
      </c>
      <c r="F173" s="2">
        <v>14.755039999999999</v>
      </c>
      <c r="G173" s="2">
        <v>14.822764999999995</v>
      </c>
      <c r="H173" s="2">
        <v>15.140623999999997</v>
      </c>
      <c r="I173" s="2"/>
      <c r="J173" s="19" t="s">
        <v>54</v>
      </c>
      <c r="K173" s="19" t="s">
        <v>49</v>
      </c>
      <c r="L173" s="19" t="s">
        <v>47</v>
      </c>
      <c r="M173" s="21">
        <f t="shared" si="20"/>
        <v>50</v>
      </c>
      <c r="N173" s="21">
        <f t="shared" si="21"/>
        <v>100</v>
      </c>
      <c r="O173" s="21">
        <f t="shared" si="22"/>
        <v>100</v>
      </c>
      <c r="P173" s="21">
        <f t="shared" si="23"/>
        <v>33</v>
      </c>
      <c r="Q173" s="22">
        <f t="shared" si="24"/>
        <v>72.45</v>
      </c>
      <c r="R173" s="22">
        <f t="shared" si="25"/>
        <v>73.25</v>
      </c>
      <c r="S173" s="22">
        <f t="shared" si="26"/>
        <v>62.35</v>
      </c>
      <c r="T173" s="22">
        <f t="shared" si="27"/>
        <v>70.75</v>
      </c>
      <c r="U173" s="21">
        <f t="shared" si="28"/>
        <v>69.349999999999994</v>
      </c>
      <c r="V173" s="21">
        <f t="shared" si="29"/>
        <v>69.699999999999989</v>
      </c>
    </row>
    <row r="174" spans="1:22" ht="13.5" x14ac:dyDescent="0.25">
      <c r="A174" s="3">
        <v>42256</v>
      </c>
      <c r="B174" s="2">
        <v>15.110799999999999</v>
      </c>
      <c r="C174" s="2">
        <v>55.816931987197101</v>
      </c>
      <c r="D174" s="2">
        <v>-6.1519507619728131E-2</v>
      </c>
      <c r="E174" s="2">
        <v>0.19909487622913566</v>
      </c>
      <c r="F174" s="2">
        <v>14.795579999999998</v>
      </c>
      <c r="G174" s="2">
        <v>14.813254999999998</v>
      </c>
      <c r="H174" s="2">
        <v>15.133061999999995</v>
      </c>
      <c r="I174" s="2"/>
      <c r="J174" s="19" t="s">
        <v>48</v>
      </c>
      <c r="K174" s="19" t="s">
        <v>50</v>
      </c>
      <c r="L174" s="19" t="s">
        <v>51</v>
      </c>
      <c r="M174" s="21">
        <f t="shared" si="20"/>
        <v>25</v>
      </c>
      <c r="N174" s="21">
        <f t="shared" si="21"/>
        <v>100</v>
      </c>
      <c r="O174" s="21">
        <f t="shared" si="22"/>
        <v>100</v>
      </c>
      <c r="P174" s="21">
        <f t="shared" si="23"/>
        <v>83.5</v>
      </c>
      <c r="Q174" s="22">
        <f t="shared" si="24"/>
        <v>71.275000000000006</v>
      </c>
      <c r="R174" s="22">
        <f t="shared" si="25"/>
        <v>80.875</v>
      </c>
      <c r="S174" s="22">
        <f t="shared" si="26"/>
        <v>81.325000000000003</v>
      </c>
      <c r="T174" s="22">
        <f t="shared" si="27"/>
        <v>77.125</v>
      </c>
      <c r="U174" s="21">
        <f t="shared" si="28"/>
        <v>77.825000000000003</v>
      </c>
      <c r="V174" s="21">
        <f t="shared" si="29"/>
        <v>77.650000000000006</v>
      </c>
    </row>
    <row r="175" spans="1:22" ht="13.5" x14ac:dyDescent="0.25">
      <c r="A175" s="3">
        <v>42257</v>
      </c>
      <c r="B175" s="2">
        <v>15.701700000000001</v>
      </c>
      <c r="C175" s="2">
        <v>67.885930482296345</v>
      </c>
      <c r="D175" s="2">
        <v>-0.13580678448813899</v>
      </c>
      <c r="E175" s="2">
        <v>0.19841472058672638</v>
      </c>
      <c r="F175" s="2">
        <v>14.95316</v>
      </c>
      <c r="G175" s="2">
        <v>14.83329</v>
      </c>
      <c r="H175" s="2">
        <v>15.134309999999994</v>
      </c>
      <c r="I175" s="2"/>
      <c r="J175" s="19" t="s">
        <v>54</v>
      </c>
      <c r="K175" s="19" t="s">
        <v>50</v>
      </c>
      <c r="L175" s="19" t="s">
        <v>55</v>
      </c>
      <c r="M175" s="21">
        <f t="shared" si="20"/>
        <v>25</v>
      </c>
      <c r="N175" s="21">
        <f t="shared" si="21"/>
        <v>100</v>
      </c>
      <c r="O175" s="21">
        <f t="shared" si="22"/>
        <v>100</v>
      </c>
      <c r="P175" s="21">
        <f t="shared" si="23"/>
        <v>16.5</v>
      </c>
      <c r="Q175" s="22">
        <f t="shared" si="24"/>
        <v>61.225000000000001</v>
      </c>
      <c r="R175" s="22">
        <f t="shared" si="25"/>
        <v>64.125</v>
      </c>
      <c r="S175" s="22">
        <f t="shared" si="26"/>
        <v>51.174999999999997</v>
      </c>
      <c r="T175" s="22">
        <f t="shared" si="27"/>
        <v>60.375</v>
      </c>
      <c r="U175" s="21">
        <f t="shared" si="28"/>
        <v>58.841666666666661</v>
      </c>
      <c r="V175" s="21">
        <f t="shared" si="29"/>
        <v>59.224999999999994</v>
      </c>
    </row>
    <row r="176" spans="1:22" ht="13.5" x14ac:dyDescent="0.25">
      <c r="A176" s="3">
        <v>42258</v>
      </c>
      <c r="B176" s="2">
        <v>15.757999999999999</v>
      </c>
      <c r="C176" s="2">
        <v>68.761488214511147</v>
      </c>
      <c r="D176" s="2">
        <v>-0.20747052808033395</v>
      </c>
      <c r="E176" s="2">
        <v>0.1953095674367436</v>
      </c>
      <c r="F176" s="2">
        <v>15.155779999999998</v>
      </c>
      <c r="G176" s="2">
        <v>14.883945000000001</v>
      </c>
      <c r="H176" s="2">
        <v>15.128305999999993</v>
      </c>
      <c r="I176" s="2"/>
      <c r="J176" s="19" t="s">
        <v>48</v>
      </c>
      <c r="K176" s="19" t="s">
        <v>52</v>
      </c>
      <c r="L176" s="19" t="s">
        <v>51</v>
      </c>
      <c r="M176" s="21">
        <f t="shared" si="20"/>
        <v>25</v>
      </c>
      <c r="N176" s="21">
        <f t="shared" si="21"/>
        <v>100</v>
      </c>
      <c r="O176" s="21">
        <f t="shared" si="22"/>
        <v>100</v>
      </c>
      <c r="P176" s="21">
        <f t="shared" si="23"/>
        <v>67</v>
      </c>
      <c r="Q176" s="22">
        <f t="shared" si="24"/>
        <v>68.8</v>
      </c>
      <c r="R176" s="22">
        <f t="shared" si="25"/>
        <v>76.75</v>
      </c>
      <c r="S176" s="22">
        <f t="shared" si="26"/>
        <v>73.900000000000006</v>
      </c>
      <c r="T176" s="22">
        <f t="shared" si="27"/>
        <v>73</v>
      </c>
      <c r="U176" s="21">
        <f t="shared" si="28"/>
        <v>73.150000000000006</v>
      </c>
      <c r="V176" s="21">
        <f t="shared" si="29"/>
        <v>73.112500000000011</v>
      </c>
    </row>
    <row r="177" spans="1:22" ht="13.5" x14ac:dyDescent="0.25">
      <c r="A177" s="3">
        <v>42261</v>
      </c>
      <c r="B177" s="2">
        <v>15.757999999999999</v>
      </c>
      <c r="C177" s="2">
        <v>68.761488214511147</v>
      </c>
      <c r="D177" s="2">
        <v>-0.27273334111603909</v>
      </c>
      <c r="E177" s="2">
        <v>0.18816722828204341</v>
      </c>
      <c r="F177" s="2">
        <v>15.3584</v>
      </c>
      <c r="G177" s="2">
        <v>14.93263</v>
      </c>
      <c r="H177" s="2">
        <v>15.122301999999992</v>
      </c>
      <c r="I177" s="2"/>
      <c r="J177" s="19" t="s">
        <v>48</v>
      </c>
      <c r="K177" s="19" t="s">
        <v>52</v>
      </c>
      <c r="L177" s="19" t="s">
        <v>51</v>
      </c>
      <c r="M177" s="21">
        <f t="shared" si="20"/>
        <v>25</v>
      </c>
      <c r="N177" s="21">
        <f t="shared" si="21"/>
        <v>100</v>
      </c>
      <c r="O177" s="21">
        <f t="shared" si="22"/>
        <v>100</v>
      </c>
      <c r="P177" s="21">
        <f t="shared" si="23"/>
        <v>67</v>
      </c>
      <c r="Q177" s="22">
        <f t="shared" si="24"/>
        <v>68.8</v>
      </c>
      <c r="R177" s="22">
        <f t="shared" si="25"/>
        <v>76.75</v>
      </c>
      <c r="S177" s="22">
        <f t="shared" si="26"/>
        <v>73.900000000000006</v>
      </c>
      <c r="T177" s="22">
        <f t="shared" si="27"/>
        <v>73</v>
      </c>
      <c r="U177" s="21">
        <f t="shared" si="28"/>
        <v>73.150000000000006</v>
      </c>
      <c r="V177" s="21">
        <f t="shared" si="29"/>
        <v>73.112500000000011</v>
      </c>
    </row>
    <row r="178" spans="1:22" ht="13.5" x14ac:dyDescent="0.25">
      <c r="A178" s="3">
        <v>42262</v>
      </c>
      <c r="B178" s="2">
        <v>15.757999999999999</v>
      </c>
      <c r="C178" s="2">
        <v>68.761488214511147</v>
      </c>
      <c r="D178" s="2">
        <v>-0.30800667507716284</v>
      </c>
      <c r="E178" s="2">
        <v>0.1789385766965253</v>
      </c>
      <c r="F178" s="2">
        <v>15.617299999999997</v>
      </c>
      <c r="G178" s="2">
        <v>14.981314999999999</v>
      </c>
      <c r="H178" s="2">
        <v>15.129615999999993</v>
      </c>
      <c r="I178" s="2"/>
      <c r="J178" s="19" t="s">
        <v>48</v>
      </c>
      <c r="K178" s="19" t="s">
        <v>52</v>
      </c>
      <c r="L178" s="19" t="s">
        <v>51</v>
      </c>
      <c r="M178" s="21">
        <f t="shared" si="20"/>
        <v>25</v>
      </c>
      <c r="N178" s="21">
        <f t="shared" si="21"/>
        <v>100</v>
      </c>
      <c r="O178" s="21">
        <f t="shared" si="22"/>
        <v>100</v>
      </c>
      <c r="P178" s="21">
        <f t="shared" si="23"/>
        <v>67</v>
      </c>
      <c r="Q178" s="22">
        <f t="shared" si="24"/>
        <v>68.8</v>
      </c>
      <c r="R178" s="22">
        <f t="shared" si="25"/>
        <v>76.75</v>
      </c>
      <c r="S178" s="22">
        <f t="shared" si="26"/>
        <v>73.900000000000006</v>
      </c>
      <c r="T178" s="22">
        <f t="shared" si="27"/>
        <v>73</v>
      </c>
      <c r="U178" s="21">
        <f t="shared" si="28"/>
        <v>73.150000000000006</v>
      </c>
      <c r="V178" s="21">
        <f t="shared" si="29"/>
        <v>73.112500000000011</v>
      </c>
    </row>
    <row r="179" spans="1:22" ht="13.5" x14ac:dyDescent="0.25">
      <c r="A179" s="3">
        <v>42263</v>
      </c>
      <c r="B179" s="2">
        <v>15.757999999999999</v>
      </c>
      <c r="C179" s="2">
        <v>68.761488214511147</v>
      </c>
      <c r="D179" s="2">
        <v>-0.34181790054440064</v>
      </c>
      <c r="E179" s="2">
        <v>0.16847820885185141</v>
      </c>
      <c r="F179" s="2">
        <v>15.746739999999997</v>
      </c>
      <c r="G179" s="2">
        <v>15.030000000000001</v>
      </c>
      <c r="H179" s="2">
        <v>15.136929999999996</v>
      </c>
      <c r="I179" s="2"/>
      <c r="J179" s="19" t="s">
        <v>48</v>
      </c>
      <c r="K179" s="19" t="s">
        <v>52</v>
      </c>
      <c r="L179" s="19" t="s">
        <v>51</v>
      </c>
      <c r="M179" s="21">
        <f t="shared" si="20"/>
        <v>25</v>
      </c>
      <c r="N179" s="21">
        <f t="shared" si="21"/>
        <v>100</v>
      </c>
      <c r="O179" s="21">
        <f t="shared" si="22"/>
        <v>100</v>
      </c>
      <c r="P179" s="21">
        <f t="shared" si="23"/>
        <v>67</v>
      </c>
      <c r="Q179" s="22">
        <f t="shared" si="24"/>
        <v>68.8</v>
      </c>
      <c r="R179" s="22">
        <f t="shared" si="25"/>
        <v>76.75</v>
      </c>
      <c r="S179" s="22">
        <f t="shared" si="26"/>
        <v>73.900000000000006</v>
      </c>
      <c r="T179" s="22">
        <f t="shared" si="27"/>
        <v>73</v>
      </c>
      <c r="U179" s="21">
        <f t="shared" si="28"/>
        <v>73.150000000000006</v>
      </c>
      <c r="V179" s="21">
        <f t="shared" si="29"/>
        <v>73.112500000000011</v>
      </c>
    </row>
    <row r="180" spans="1:22" ht="13.5" x14ac:dyDescent="0.25">
      <c r="A180" s="3">
        <v>42264</v>
      </c>
      <c r="B180" s="2">
        <v>15.757999999999999</v>
      </c>
      <c r="C180" s="2">
        <v>68.761488214511132</v>
      </c>
      <c r="D180" s="2">
        <v>-0.37322136322620381</v>
      </c>
      <c r="E180" s="2">
        <v>0.15741017896799306</v>
      </c>
      <c r="F180" s="2">
        <v>15.757999999999999</v>
      </c>
      <c r="G180" s="2">
        <v>15.078685000000002</v>
      </c>
      <c r="H180" s="2">
        <v>15.145317999999998</v>
      </c>
      <c r="I180" s="2"/>
      <c r="J180" s="19" t="s">
        <v>48</v>
      </c>
      <c r="K180" s="19" t="s">
        <v>52</v>
      </c>
      <c r="L180" s="19" t="s">
        <v>51</v>
      </c>
      <c r="M180" s="21">
        <f t="shared" si="20"/>
        <v>25</v>
      </c>
      <c r="N180" s="21">
        <f t="shared" si="21"/>
        <v>100</v>
      </c>
      <c r="O180" s="21">
        <f t="shared" si="22"/>
        <v>100</v>
      </c>
      <c r="P180" s="21">
        <f t="shared" si="23"/>
        <v>67</v>
      </c>
      <c r="Q180" s="22">
        <f t="shared" si="24"/>
        <v>68.8</v>
      </c>
      <c r="R180" s="22">
        <f t="shared" si="25"/>
        <v>76.75</v>
      </c>
      <c r="S180" s="22">
        <f t="shared" si="26"/>
        <v>73.900000000000006</v>
      </c>
      <c r="T180" s="22">
        <f t="shared" si="27"/>
        <v>73</v>
      </c>
      <c r="U180" s="21">
        <f t="shared" si="28"/>
        <v>73.150000000000006</v>
      </c>
      <c r="V180" s="21">
        <f t="shared" si="29"/>
        <v>73.112500000000011</v>
      </c>
    </row>
    <row r="181" spans="1:22" ht="13.5" x14ac:dyDescent="0.25">
      <c r="A181" s="3">
        <v>42265</v>
      </c>
      <c r="B181" s="2">
        <v>15.757999999999999</v>
      </c>
      <c r="C181" s="2">
        <v>68.761488214511147</v>
      </c>
      <c r="D181" s="2">
        <v>-0.42917710905124906</v>
      </c>
      <c r="E181" s="2">
        <v>0.13720425152877289</v>
      </c>
      <c r="F181" s="2">
        <v>15.757999999999999</v>
      </c>
      <c r="G181" s="2">
        <v>15.127370000000003</v>
      </c>
      <c r="H181" s="2">
        <v>15.153706</v>
      </c>
      <c r="I181" s="2"/>
      <c r="J181" s="19" t="s">
        <v>50</v>
      </c>
      <c r="K181" s="19" t="s">
        <v>50</v>
      </c>
      <c r="L181" s="19" t="s">
        <v>50</v>
      </c>
      <c r="M181" s="21">
        <f t="shared" si="20"/>
        <v>25</v>
      </c>
      <c r="N181" s="21">
        <f t="shared" si="21"/>
        <v>100</v>
      </c>
      <c r="O181" s="21">
        <f t="shared" si="22"/>
        <v>100</v>
      </c>
      <c r="P181" s="21">
        <f t="shared" si="23"/>
        <v>33</v>
      </c>
      <c r="Q181" s="22">
        <f t="shared" si="24"/>
        <v>63.7</v>
      </c>
      <c r="R181" s="22">
        <f t="shared" si="25"/>
        <v>68.25</v>
      </c>
      <c r="S181" s="22">
        <f t="shared" si="26"/>
        <v>58.6</v>
      </c>
      <c r="T181" s="22">
        <f t="shared" si="27"/>
        <v>64.5</v>
      </c>
      <c r="U181" s="21">
        <f t="shared" si="28"/>
        <v>63.516666666666659</v>
      </c>
      <c r="V181" s="21">
        <f t="shared" si="29"/>
        <v>63.762499999999996</v>
      </c>
    </row>
    <row r="182" spans="1:22" ht="13.5" x14ac:dyDescent="0.25">
      <c r="A182" s="3">
        <v>42268</v>
      </c>
      <c r="B182" s="2">
        <v>15.757999999999999</v>
      </c>
      <c r="C182" s="2">
        <v>68.761488214511147</v>
      </c>
      <c r="D182" s="2">
        <v>-0.47967147277114108</v>
      </c>
      <c r="E182" s="2">
        <v>0.11135230756955028</v>
      </c>
      <c r="F182" s="2">
        <v>15.757999999999999</v>
      </c>
      <c r="G182" s="2">
        <v>15.17774</v>
      </c>
      <c r="H182" s="2">
        <v>15.162094000000002</v>
      </c>
      <c r="I182" s="2"/>
      <c r="J182" s="19" t="s">
        <v>50</v>
      </c>
      <c r="K182" s="19" t="s">
        <v>50</v>
      </c>
      <c r="L182" s="19" t="s">
        <v>50</v>
      </c>
      <c r="M182" s="21">
        <f t="shared" si="20"/>
        <v>25</v>
      </c>
      <c r="N182" s="21">
        <f t="shared" si="21"/>
        <v>100</v>
      </c>
      <c r="O182" s="21">
        <f t="shared" si="22"/>
        <v>100</v>
      </c>
      <c r="P182" s="21">
        <f t="shared" si="23"/>
        <v>33</v>
      </c>
      <c r="Q182" s="22">
        <f t="shared" si="24"/>
        <v>63.7</v>
      </c>
      <c r="R182" s="22">
        <f t="shared" si="25"/>
        <v>68.25</v>
      </c>
      <c r="S182" s="22">
        <f t="shared" si="26"/>
        <v>58.6</v>
      </c>
      <c r="T182" s="22">
        <f t="shared" si="27"/>
        <v>64.5</v>
      </c>
      <c r="U182" s="21">
        <f t="shared" si="28"/>
        <v>63.516666666666659</v>
      </c>
      <c r="V182" s="21">
        <f t="shared" si="29"/>
        <v>63.762499999999996</v>
      </c>
    </row>
    <row r="183" spans="1:22" ht="13.5" x14ac:dyDescent="0.25">
      <c r="A183" s="3">
        <v>42269</v>
      </c>
      <c r="B183" s="2">
        <v>15.757999999999999</v>
      </c>
      <c r="C183" s="2">
        <v>68.761488214511147</v>
      </c>
      <c r="D183" s="2">
        <v>-0.56860384921526119</v>
      </c>
      <c r="E183" s="2">
        <v>8.2483811725409167E-2</v>
      </c>
      <c r="F183" s="2">
        <v>15.757999999999999</v>
      </c>
      <c r="G183" s="2">
        <v>15.228109999999997</v>
      </c>
      <c r="H183" s="2">
        <v>15.170482000000003</v>
      </c>
      <c r="I183" s="2"/>
      <c r="J183" s="19" t="s">
        <v>50</v>
      </c>
      <c r="K183" s="19" t="s">
        <v>50</v>
      </c>
      <c r="L183" s="19" t="s">
        <v>50</v>
      </c>
      <c r="M183" s="21">
        <f t="shared" si="20"/>
        <v>25</v>
      </c>
      <c r="N183" s="21">
        <f t="shared" si="21"/>
        <v>100</v>
      </c>
      <c r="O183" s="21">
        <f t="shared" si="22"/>
        <v>100</v>
      </c>
      <c r="P183" s="21">
        <f t="shared" si="23"/>
        <v>33</v>
      </c>
      <c r="Q183" s="22">
        <f t="shared" si="24"/>
        <v>63.7</v>
      </c>
      <c r="R183" s="22">
        <f t="shared" si="25"/>
        <v>68.25</v>
      </c>
      <c r="S183" s="22">
        <f t="shared" si="26"/>
        <v>58.6</v>
      </c>
      <c r="T183" s="22">
        <f t="shared" si="27"/>
        <v>64.5</v>
      </c>
      <c r="U183" s="21">
        <f t="shared" si="28"/>
        <v>63.516666666666659</v>
      </c>
      <c r="V183" s="21">
        <f t="shared" si="29"/>
        <v>63.762499999999996</v>
      </c>
    </row>
    <row r="184" spans="1:22" ht="13.5" x14ac:dyDescent="0.25">
      <c r="A184" s="3">
        <v>42270</v>
      </c>
      <c r="B184" s="2">
        <v>15.2852</v>
      </c>
      <c r="C184" s="2">
        <v>48.62133193089953</v>
      </c>
      <c r="D184" s="2">
        <v>-0.51194569572600734</v>
      </c>
      <c r="E184" s="2">
        <v>5.5988853942435468E-2</v>
      </c>
      <c r="F184" s="2">
        <v>15.66344</v>
      </c>
      <c r="G184" s="2">
        <v>15.254839999999998</v>
      </c>
      <c r="H184" s="2">
        <v>15.170060000000005</v>
      </c>
      <c r="I184" s="2"/>
      <c r="J184" s="19" t="s">
        <v>50</v>
      </c>
      <c r="K184" s="19" t="s">
        <v>50</v>
      </c>
      <c r="L184" s="19" t="s">
        <v>50</v>
      </c>
      <c r="M184" s="21">
        <f t="shared" si="20"/>
        <v>25</v>
      </c>
      <c r="N184" s="21">
        <f t="shared" si="21"/>
        <v>100</v>
      </c>
      <c r="O184" s="21">
        <f t="shared" si="22"/>
        <v>100</v>
      </c>
      <c r="P184" s="21">
        <f t="shared" si="23"/>
        <v>33</v>
      </c>
      <c r="Q184" s="22">
        <f t="shared" si="24"/>
        <v>63.7</v>
      </c>
      <c r="R184" s="22">
        <f t="shared" si="25"/>
        <v>68.25</v>
      </c>
      <c r="S184" s="22">
        <f t="shared" si="26"/>
        <v>58.6</v>
      </c>
      <c r="T184" s="22">
        <f t="shared" si="27"/>
        <v>64.5</v>
      </c>
      <c r="U184" s="21">
        <f t="shared" si="28"/>
        <v>63.516666666666659</v>
      </c>
      <c r="V184" s="21">
        <f t="shared" si="29"/>
        <v>63.762499999999996</v>
      </c>
    </row>
    <row r="185" spans="1:22" ht="13.5" x14ac:dyDescent="0.25">
      <c r="A185" s="3">
        <v>42275</v>
      </c>
      <c r="B185" s="2">
        <v>15.290800000000001</v>
      </c>
      <c r="C185" s="2">
        <v>48.812570783662196</v>
      </c>
      <c r="D185" s="2">
        <v>-0.37321585244267652</v>
      </c>
      <c r="E185" s="2">
        <v>3.1857014431568853E-2</v>
      </c>
      <c r="F185" s="2">
        <v>15.570000000000002</v>
      </c>
      <c r="G185" s="2">
        <v>15.28185</v>
      </c>
      <c r="H185" s="2">
        <v>15.169750000000006</v>
      </c>
      <c r="I185" s="2"/>
      <c r="J185" s="19" t="s">
        <v>48</v>
      </c>
      <c r="K185" s="19" t="s">
        <v>50</v>
      </c>
      <c r="L185" s="19" t="s">
        <v>53</v>
      </c>
      <c r="M185" s="21">
        <f t="shared" si="20"/>
        <v>25</v>
      </c>
      <c r="N185" s="21">
        <f t="shared" si="21"/>
        <v>100</v>
      </c>
      <c r="O185" s="21">
        <f t="shared" si="22"/>
        <v>100</v>
      </c>
      <c r="P185" s="21">
        <f t="shared" si="23"/>
        <v>66.5</v>
      </c>
      <c r="Q185" s="22">
        <f t="shared" si="24"/>
        <v>68.724999999999994</v>
      </c>
      <c r="R185" s="22">
        <f t="shared" si="25"/>
        <v>76.625</v>
      </c>
      <c r="S185" s="22">
        <f t="shared" si="26"/>
        <v>73.674999999999997</v>
      </c>
      <c r="T185" s="22">
        <f t="shared" si="27"/>
        <v>72.875</v>
      </c>
      <c r="U185" s="21">
        <f t="shared" si="28"/>
        <v>73.008333333333326</v>
      </c>
      <c r="V185" s="21">
        <f t="shared" si="29"/>
        <v>72.974999999999994</v>
      </c>
    </row>
    <row r="186" spans="1:22" ht="13.5" x14ac:dyDescent="0.25">
      <c r="A186" s="3">
        <v>42276</v>
      </c>
      <c r="B186" s="2">
        <v>14.835000000000001</v>
      </c>
      <c r="C186" s="2">
        <v>36.804667860049385</v>
      </c>
      <c r="D186" s="2">
        <v>-0.21316408517006558</v>
      </c>
      <c r="E186" s="2">
        <v>1.0012885049814102E-2</v>
      </c>
      <c r="F186" s="2">
        <v>15.385399999999999</v>
      </c>
      <c r="G186" s="2">
        <v>15.28607</v>
      </c>
      <c r="H186" s="2">
        <v>15.160324000000005</v>
      </c>
      <c r="I186" s="2"/>
      <c r="J186" s="19" t="s">
        <v>54</v>
      </c>
      <c r="K186" s="19" t="s">
        <v>50</v>
      </c>
      <c r="L186" s="19" t="s">
        <v>47</v>
      </c>
      <c r="M186" s="21">
        <f t="shared" si="20"/>
        <v>25</v>
      </c>
      <c r="N186" s="21">
        <f t="shared" si="21"/>
        <v>100</v>
      </c>
      <c r="O186" s="21">
        <f t="shared" si="22"/>
        <v>100</v>
      </c>
      <c r="P186" s="21">
        <f t="shared" si="23"/>
        <v>16.5</v>
      </c>
      <c r="Q186" s="22">
        <f t="shared" si="24"/>
        <v>61.225000000000001</v>
      </c>
      <c r="R186" s="22">
        <f t="shared" si="25"/>
        <v>64.125</v>
      </c>
      <c r="S186" s="22">
        <f t="shared" si="26"/>
        <v>51.174999999999997</v>
      </c>
      <c r="T186" s="22">
        <f t="shared" si="27"/>
        <v>60.375</v>
      </c>
      <c r="U186" s="21">
        <f t="shared" si="28"/>
        <v>58.841666666666661</v>
      </c>
      <c r="V186" s="21">
        <f t="shared" si="29"/>
        <v>59.224999999999994</v>
      </c>
    </row>
    <row r="187" spans="1:22" ht="13.5" x14ac:dyDescent="0.25">
      <c r="A187" s="3">
        <v>42277</v>
      </c>
      <c r="B187" s="2">
        <v>14.835000000000001</v>
      </c>
      <c r="C187" s="2">
        <v>36.804667860049385</v>
      </c>
      <c r="D187" s="2">
        <v>-7.48196625471369E-2</v>
      </c>
      <c r="E187" s="2">
        <v>-4.2732446140230727E-3</v>
      </c>
      <c r="F187" s="2">
        <v>15.200800000000001</v>
      </c>
      <c r="G187" s="2">
        <v>15.290289999999999</v>
      </c>
      <c r="H187" s="2">
        <v>15.141766000000004</v>
      </c>
      <c r="I187" s="2"/>
      <c r="J187" s="19" t="s">
        <v>54</v>
      </c>
      <c r="K187" s="19" t="s">
        <v>50</v>
      </c>
      <c r="L187" s="19" t="s">
        <v>47</v>
      </c>
      <c r="M187" s="21">
        <f t="shared" si="20"/>
        <v>25</v>
      </c>
      <c r="N187" s="21">
        <f t="shared" si="21"/>
        <v>100</v>
      </c>
      <c r="O187" s="21">
        <f t="shared" si="22"/>
        <v>100</v>
      </c>
      <c r="P187" s="21">
        <f t="shared" si="23"/>
        <v>16.5</v>
      </c>
      <c r="Q187" s="22">
        <f t="shared" si="24"/>
        <v>61.225000000000001</v>
      </c>
      <c r="R187" s="22">
        <f t="shared" si="25"/>
        <v>64.125</v>
      </c>
      <c r="S187" s="22">
        <f t="shared" si="26"/>
        <v>51.174999999999997</v>
      </c>
      <c r="T187" s="22">
        <f t="shared" si="27"/>
        <v>60.375</v>
      </c>
      <c r="U187" s="21">
        <f t="shared" si="28"/>
        <v>58.841666666666661</v>
      </c>
      <c r="V187" s="21">
        <f t="shared" si="29"/>
        <v>59.224999999999994</v>
      </c>
    </row>
    <row r="188" spans="1:22" ht="13.5" x14ac:dyDescent="0.25">
      <c r="A188" s="3">
        <v>42278</v>
      </c>
      <c r="B188" s="2">
        <v>14.835000000000001</v>
      </c>
      <c r="C188" s="2">
        <v>36.804667860049385</v>
      </c>
      <c r="D188" s="2">
        <v>4.494100660241962E-2</v>
      </c>
      <c r="E188" s="2">
        <v>-1.3050304991684542E-2</v>
      </c>
      <c r="F188" s="2">
        <v>15.016200000000001</v>
      </c>
      <c r="G188" s="2">
        <v>15.286635</v>
      </c>
      <c r="H188" s="2">
        <v>15.117302000000006</v>
      </c>
      <c r="I188" s="2"/>
      <c r="J188" s="19" t="s">
        <v>54</v>
      </c>
      <c r="K188" s="19" t="s">
        <v>50</v>
      </c>
      <c r="L188" s="19" t="s">
        <v>47</v>
      </c>
      <c r="M188" s="21">
        <f t="shared" si="20"/>
        <v>25</v>
      </c>
      <c r="N188" s="21">
        <f t="shared" si="21"/>
        <v>0</v>
      </c>
      <c r="O188" s="21">
        <f t="shared" si="22"/>
        <v>100</v>
      </c>
      <c r="P188" s="21">
        <f t="shared" si="23"/>
        <v>16.5</v>
      </c>
      <c r="Q188" s="22">
        <f t="shared" si="24"/>
        <v>26.225000000000001</v>
      </c>
      <c r="R188" s="22">
        <f t="shared" si="25"/>
        <v>44.125</v>
      </c>
      <c r="S188" s="22">
        <f t="shared" si="26"/>
        <v>36.174999999999997</v>
      </c>
      <c r="T188" s="22">
        <f t="shared" si="27"/>
        <v>35.375</v>
      </c>
      <c r="U188" s="21">
        <f t="shared" si="28"/>
        <v>35.508333333333333</v>
      </c>
      <c r="V188" s="21">
        <f t="shared" si="29"/>
        <v>35.474999999999994</v>
      </c>
    </row>
    <row r="189" spans="1:22" ht="13.5" x14ac:dyDescent="0.25">
      <c r="A189" s="3">
        <v>42279</v>
      </c>
      <c r="B189" s="2">
        <v>15.1952</v>
      </c>
      <c r="C189" s="2">
        <v>49.151077438107997</v>
      </c>
      <c r="D189" s="2">
        <v>0.12209547950759969</v>
      </c>
      <c r="E189" s="2">
        <v>-1.7871315802676306E-2</v>
      </c>
      <c r="F189" s="2">
        <v>14.998200000000002</v>
      </c>
      <c r="G189" s="2">
        <v>15.300989999999999</v>
      </c>
      <c r="H189" s="2">
        <v>15.100042000000006</v>
      </c>
      <c r="I189" s="2"/>
      <c r="J189" s="19" t="s">
        <v>54</v>
      </c>
      <c r="K189" s="19" t="s">
        <v>50</v>
      </c>
      <c r="L189" s="19" t="s">
        <v>47</v>
      </c>
      <c r="M189" s="21">
        <f t="shared" si="20"/>
        <v>25</v>
      </c>
      <c r="N189" s="21">
        <f t="shared" si="21"/>
        <v>0</v>
      </c>
      <c r="O189" s="21">
        <f t="shared" si="22"/>
        <v>100</v>
      </c>
      <c r="P189" s="21">
        <f t="shared" si="23"/>
        <v>16.5</v>
      </c>
      <c r="Q189" s="22">
        <f t="shared" si="24"/>
        <v>26.225000000000001</v>
      </c>
      <c r="R189" s="22">
        <f t="shared" si="25"/>
        <v>44.125</v>
      </c>
      <c r="S189" s="22">
        <f t="shared" si="26"/>
        <v>36.174999999999997</v>
      </c>
      <c r="T189" s="22">
        <f t="shared" si="27"/>
        <v>35.375</v>
      </c>
      <c r="U189" s="21">
        <f t="shared" si="28"/>
        <v>35.508333333333333</v>
      </c>
      <c r="V189" s="21">
        <f t="shared" si="29"/>
        <v>35.474999999999994</v>
      </c>
    </row>
    <row r="190" spans="1:22" ht="13.5" x14ac:dyDescent="0.25">
      <c r="A190" s="3">
        <v>42282</v>
      </c>
      <c r="B190" s="2">
        <v>15.1952</v>
      </c>
      <c r="C190" s="2">
        <v>49.151077438107997</v>
      </c>
      <c r="D190" s="2">
        <v>0.18756641435345145</v>
      </c>
      <c r="E190" s="2">
        <v>-1.9906074316711916E-2</v>
      </c>
      <c r="F190" s="2">
        <v>14.97908</v>
      </c>
      <c r="G190" s="2">
        <v>15.315059999999999</v>
      </c>
      <c r="H190" s="2">
        <v>15.092342000000007</v>
      </c>
      <c r="I190" s="2"/>
      <c r="J190" s="19" t="s">
        <v>54</v>
      </c>
      <c r="K190" s="19" t="s">
        <v>50</v>
      </c>
      <c r="L190" s="19" t="s">
        <v>47</v>
      </c>
      <c r="M190" s="21">
        <f t="shared" si="20"/>
        <v>25</v>
      </c>
      <c r="N190" s="21">
        <f t="shared" si="21"/>
        <v>0</v>
      </c>
      <c r="O190" s="21">
        <f t="shared" si="22"/>
        <v>100</v>
      </c>
      <c r="P190" s="21">
        <f t="shared" si="23"/>
        <v>16.5</v>
      </c>
      <c r="Q190" s="22">
        <f t="shared" si="24"/>
        <v>26.225000000000001</v>
      </c>
      <c r="R190" s="22">
        <f t="shared" si="25"/>
        <v>44.125</v>
      </c>
      <c r="S190" s="22">
        <f t="shared" si="26"/>
        <v>36.174999999999997</v>
      </c>
      <c r="T190" s="22">
        <f t="shared" si="27"/>
        <v>35.375</v>
      </c>
      <c r="U190" s="21">
        <f t="shared" si="28"/>
        <v>35.508333333333333</v>
      </c>
      <c r="V190" s="21">
        <f t="shared" si="29"/>
        <v>35.474999999999994</v>
      </c>
    </row>
    <row r="191" spans="1:22" ht="13.5" x14ac:dyDescent="0.25">
      <c r="A191" s="3">
        <v>42283</v>
      </c>
      <c r="B191" s="2">
        <v>15.1952</v>
      </c>
      <c r="C191" s="2">
        <v>49.151077438107997</v>
      </c>
      <c r="D191" s="2">
        <v>0.24313747254489293</v>
      </c>
      <c r="E191" s="2">
        <v>-2.0029209122935609E-2</v>
      </c>
      <c r="F191" s="2">
        <v>15.051120000000001</v>
      </c>
      <c r="G191" s="2">
        <v>15.337575000000001</v>
      </c>
      <c r="H191" s="2">
        <v>15.093878000000009</v>
      </c>
      <c r="I191" s="2"/>
      <c r="J191" s="19" t="s">
        <v>48</v>
      </c>
      <c r="K191" s="19" t="s">
        <v>50</v>
      </c>
      <c r="L191" s="19" t="s">
        <v>51</v>
      </c>
      <c r="M191" s="21">
        <f t="shared" si="20"/>
        <v>25</v>
      </c>
      <c r="N191" s="21">
        <f t="shared" si="21"/>
        <v>0</v>
      </c>
      <c r="O191" s="21">
        <f t="shared" si="22"/>
        <v>100</v>
      </c>
      <c r="P191" s="21">
        <f t="shared" si="23"/>
        <v>83.5</v>
      </c>
      <c r="Q191" s="22">
        <f t="shared" si="24"/>
        <v>36.274999999999999</v>
      </c>
      <c r="R191" s="22">
        <f t="shared" si="25"/>
        <v>60.875</v>
      </c>
      <c r="S191" s="22">
        <f t="shared" si="26"/>
        <v>66.325000000000003</v>
      </c>
      <c r="T191" s="22">
        <f t="shared" si="27"/>
        <v>52.125</v>
      </c>
      <c r="U191" s="21">
        <f t="shared" si="28"/>
        <v>54.491666666666674</v>
      </c>
      <c r="V191" s="21">
        <f t="shared" si="29"/>
        <v>53.900000000000006</v>
      </c>
    </row>
    <row r="192" spans="1:22" ht="13.5" x14ac:dyDescent="0.25">
      <c r="A192" s="3">
        <v>42284</v>
      </c>
      <c r="B192" s="2">
        <v>15.1952</v>
      </c>
      <c r="C192" s="2">
        <v>49.151077438107997</v>
      </c>
      <c r="D192" s="2">
        <v>0.2903189287057657</v>
      </c>
      <c r="E192" s="2">
        <v>-1.8888850301091963E-2</v>
      </c>
      <c r="F192" s="2">
        <v>15.123160000000002</v>
      </c>
      <c r="G192" s="2">
        <v>15.360090000000003</v>
      </c>
      <c r="H192" s="2">
        <v>15.095414000000007</v>
      </c>
      <c r="I192" s="2"/>
      <c r="J192" s="19" t="s">
        <v>48</v>
      </c>
      <c r="K192" s="19" t="s">
        <v>50</v>
      </c>
      <c r="L192" s="19" t="s">
        <v>51</v>
      </c>
      <c r="M192" s="21">
        <f t="shared" si="20"/>
        <v>25</v>
      </c>
      <c r="N192" s="21">
        <f t="shared" si="21"/>
        <v>0</v>
      </c>
      <c r="O192" s="21">
        <f t="shared" si="22"/>
        <v>100</v>
      </c>
      <c r="P192" s="21">
        <f t="shared" si="23"/>
        <v>83.5</v>
      </c>
      <c r="Q192" s="22">
        <f t="shared" si="24"/>
        <v>36.274999999999999</v>
      </c>
      <c r="R192" s="22">
        <f t="shared" si="25"/>
        <v>60.875</v>
      </c>
      <c r="S192" s="22">
        <f t="shared" si="26"/>
        <v>66.325000000000003</v>
      </c>
      <c r="T192" s="22">
        <f t="shared" si="27"/>
        <v>52.125</v>
      </c>
      <c r="U192" s="21">
        <f t="shared" si="28"/>
        <v>54.491666666666674</v>
      </c>
      <c r="V192" s="21">
        <f t="shared" si="29"/>
        <v>53.900000000000006</v>
      </c>
    </row>
    <row r="193" spans="1:22" ht="13.5" x14ac:dyDescent="0.25">
      <c r="A193" s="3">
        <v>42285</v>
      </c>
      <c r="B193" s="2">
        <v>14.514200000000001</v>
      </c>
      <c r="C193" s="2">
        <v>32.837030873687993</v>
      </c>
      <c r="D193" s="2">
        <v>0.38083409887504516</v>
      </c>
      <c r="E193" s="2">
        <v>-1.7138528299493822E-2</v>
      </c>
      <c r="F193" s="2">
        <v>15.059000000000001</v>
      </c>
      <c r="G193" s="2">
        <v>15.362625</v>
      </c>
      <c r="H193" s="2">
        <v>15.083330000000005</v>
      </c>
      <c r="I193" s="2"/>
      <c r="J193" s="19" t="s">
        <v>48</v>
      </c>
      <c r="K193" s="19" t="s">
        <v>50</v>
      </c>
      <c r="L193" s="19" t="s">
        <v>53</v>
      </c>
      <c r="M193" s="21">
        <f t="shared" si="20"/>
        <v>25</v>
      </c>
      <c r="N193" s="21">
        <f t="shared" si="21"/>
        <v>0</v>
      </c>
      <c r="O193" s="21">
        <f t="shared" si="22"/>
        <v>100</v>
      </c>
      <c r="P193" s="21">
        <f t="shared" si="23"/>
        <v>66.5</v>
      </c>
      <c r="Q193" s="22">
        <f t="shared" si="24"/>
        <v>33.725000000000001</v>
      </c>
      <c r="R193" s="22">
        <f t="shared" si="25"/>
        <v>56.625</v>
      </c>
      <c r="S193" s="22">
        <f t="shared" si="26"/>
        <v>58.674999999999997</v>
      </c>
      <c r="T193" s="22">
        <f t="shared" si="27"/>
        <v>47.875</v>
      </c>
      <c r="U193" s="21">
        <f t="shared" si="28"/>
        <v>49.67499999999999</v>
      </c>
      <c r="V193" s="21">
        <f t="shared" si="29"/>
        <v>49.224999999999994</v>
      </c>
    </row>
    <row r="194" spans="1:22" ht="13.5" x14ac:dyDescent="0.25">
      <c r="A194" s="3">
        <v>42286</v>
      </c>
      <c r="B194" s="2">
        <v>14.075200000000001</v>
      </c>
      <c r="C194" s="2">
        <v>26.687538517499945</v>
      </c>
      <c r="D194" s="2">
        <v>0.42136496896351083</v>
      </c>
      <c r="E194" s="2">
        <v>-9.1785857926078539E-3</v>
      </c>
      <c r="F194" s="2">
        <v>14.834999999999999</v>
      </c>
      <c r="G194" s="2">
        <v>15.310845</v>
      </c>
      <c r="H194" s="2">
        <v>15.062466000000004</v>
      </c>
      <c r="I194" s="2"/>
      <c r="J194" s="19" t="s">
        <v>54</v>
      </c>
      <c r="K194" s="19" t="s">
        <v>49</v>
      </c>
      <c r="L194" s="19" t="s">
        <v>47</v>
      </c>
      <c r="M194" s="21">
        <f t="shared" ref="M194:M257" si="30">IF(C194&lt;30,50, IF(C194&gt;70, 0, 25))</f>
        <v>50</v>
      </c>
      <c r="N194" s="21">
        <f t="shared" ref="N194:N257" si="31">IF(E194-D194&gt;0.02, 100, IF(E194-D194&lt;0,0,45))</f>
        <v>0</v>
      </c>
      <c r="O194" s="21">
        <f t="shared" ref="O194:O257" si="32">IF(F194-I194&gt;10,100,IF(F194-I194&gt;5,75, IF(F194-I194&gt;0,50,0)))</f>
        <v>100</v>
      </c>
      <c r="P194" s="21">
        <f t="shared" ref="P194:P257" si="33">IF(L194="confirmed bullish", 34, IF(L194="bullish divergence",17, 0))+IF(J194="bullish",33,IF(J194="bearish",0,16.5))+IF(K194="strong",33,IF(K194="weak",0,16.5))</f>
        <v>33</v>
      </c>
      <c r="Q194" s="22">
        <f t="shared" si="24"/>
        <v>37.450000000000003</v>
      </c>
      <c r="R194" s="22">
        <f t="shared" si="25"/>
        <v>53.25</v>
      </c>
      <c r="S194" s="22">
        <f t="shared" si="26"/>
        <v>47.35</v>
      </c>
      <c r="T194" s="22">
        <f t="shared" si="27"/>
        <v>45.75</v>
      </c>
      <c r="U194" s="21">
        <f t="shared" si="28"/>
        <v>46.016666666666673</v>
      </c>
      <c r="V194" s="21">
        <f t="shared" si="29"/>
        <v>45.95</v>
      </c>
    </row>
    <row r="195" spans="1:22" ht="13.5" x14ac:dyDescent="0.25">
      <c r="A195" s="3">
        <v>42289</v>
      </c>
      <c r="B195" s="2">
        <v>14.075200000000001</v>
      </c>
      <c r="C195" s="2">
        <v>26.687538517499945</v>
      </c>
      <c r="D195" s="2">
        <v>0.4629687564235514</v>
      </c>
      <c r="E195" s="2">
        <v>3.1816884455333301E-3</v>
      </c>
      <c r="F195" s="2">
        <v>14.611000000000001</v>
      </c>
      <c r="G195" s="2">
        <v>15.229519999999999</v>
      </c>
      <c r="H195" s="2">
        <v>15.043214000000003</v>
      </c>
      <c r="I195" s="2"/>
      <c r="J195" s="19" t="s">
        <v>54</v>
      </c>
      <c r="K195" s="19" t="s">
        <v>49</v>
      </c>
      <c r="L195" s="19" t="s">
        <v>47</v>
      </c>
      <c r="M195" s="21">
        <f t="shared" si="30"/>
        <v>50</v>
      </c>
      <c r="N195" s="21">
        <f t="shared" si="31"/>
        <v>0</v>
      </c>
      <c r="O195" s="21">
        <f t="shared" si="32"/>
        <v>100</v>
      </c>
      <c r="P195" s="21">
        <f t="shared" si="33"/>
        <v>33</v>
      </c>
      <c r="Q195" s="22">
        <f t="shared" ref="Q195:Q258" si="34">0.35*M195+N195*0.35+O195*0.15+P195*0.15</f>
        <v>37.450000000000003</v>
      </c>
      <c r="R195" s="22">
        <f t="shared" ref="R195:R258" si="35">M195*0.2+N195*0.2+O195*0.35+P195*0.25</f>
        <v>53.25</v>
      </c>
      <c r="S195" s="22">
        <f t="shared" ref="S195:S258" si="36">M195*0.15+N195*0.15+O195*0.25+P195*0.45</f>
        <v>47.35</v>
      </c>
      <c r="T195" s="22">
        <f t="shared" ref="T195:T258" si="37">0.25*SUM(M195:P195)</f>
        <v>45.75</v>
      </c>
      <c r="U195" s="21">
        <f t="shared" ref="U195:U258" si="38">SUM(Q195:S195)/3</f>
        <v>46.016666666666673</v>
      </c>
      <c r="V195" s="21">
        <f t="shared" ref="V195:V258" si="39">SUM(Q195:T195)/4</f>
        <v>45.95</v>
      </c>
    </row>
    <row r="196" spans="1:22" ht="13.5" x14ac:dyDescent="0.25">
      <c r="A196" s="3">
        <v>42290</v>
      </c>
      <c r="B196" s="2">
        <v>14.075200000000001</v>
      </c>
      <c r="C196" s="2">
        <v>26.687538517499945</v>
      </c>
      <c r="D196" s="2">
        <v>0.43401823370508197</v>
      </c>
      <c r="E196" s="2">
        <v>1.8549423037344137E-2</v>
      </c>
      <c r="F196" s="2">
        <v>14.387</v>
      </c>
      <c r="G196" s="2">
        <v>15.145379999999999</v>
      </c>
      <c r="H196" s="2">
        <v>15.023962000000001</v>
      </c>
      <c r="I196" s="2"/>
      <c r="J196" s="19" t="s">
        <v>54</v>
      </c>
      <c r="K196" s="19" t="s">
        <v>49</v>
      </c>
      <c r="L196" s="19" t="s">
        <v>47</v>
      </c>
      <c r="M196" s="21">
        <f t="shared" si="30"/>
        <v>50</v>
      </c>
      <c r="N196" s="21">
        <f t="shared" si="31"/>
        <v>0</v>
      </c>
      <c r="O196" s="21">
        <f t="shared" si="32"/>
        <v>100</v>
      </c>
      <c r="P196" s="21">
        <f t="shared" si="33"/>
        <v>33</v>
      </c>
      <c r="Q196" s="22">
        <f t="shared" si="34"/>
        <v>37.450000000000003</v>
      </c>
      <c r="R196" s="22">
        <f t="shared" si="35"/>
        <v>53.25</v>
      </c>
      <c r="S196" s="22">
        <f t="shared" si="36"/>
        <v>47.35</v>
      </c>
      <c r="T196" s="22">
        <f t="shared" si="37"/>
        <v>45.75</v>
      </c>
      <c r="U196" s="21">
        <f t="shared" si="38"/>
        <v>46.016666666666673</v>
      </c>
      <c r="V196" s="21">
        <f t="shared" si="39"/>
        <v>45.95</v>
      </c>
    </row>
    <row r="197" spans="1:22" ht="13.5" x14ac:dyDescent="0.25">
      <c r="A197" s="3">
        <v>42293</v>
      </c>
      <c r="B197" s="2">
        <v>14.103400000000001</v>
      </c>
      <c r="C197" s="2">
        <v>27.772751778197204</v>
      </c>
      <c r="D197" s="2">
        <v>0.41295992406861792</v>
      </c>
      <c r="E197" s="2">
        <v>3.5858910970716584E-2</v>
      </c>
      <c r="F197" s="2">
        <v>14.16864</v>
      </c>
      <c r="G197" s="2">
        <v>15.062650000000001</v>
      </c>
      <c r="H197" s="2">
        <v>15.005274</v>
      </c>
      <c r="I197" s="2"/>
      <c r="J197" s="19" t="s">
        <v>48</v>
      </c>
      <c r="K197" s="19" t="s">
        <v>52</v>
      </c>
      <c r="L197" s="19" t="s">
        <v>53</v>
      </c>
      <c r="M197" s="21">
        <f t="shared" si="30"/>
        <v>50</v>
      </c>
      <c r="N197" s="21">
        <f t="shared" si="31"/>
        <v>0</v>
      </c>
      <c r="O197" s="21">
        <f t="shared" si="32"/>
        <v>100</v>
      </c>
      <c r="P197" s="21">
        <f t="shared" si="33"/>
        <v>50</v>
      </c>
      <c r="Q197" s="22">
        <f t="shared" si="34"/>
        <v>40</v>
      </c>
      <c r="R197" s="22">
        <f t="shared" si="35"/>
        <v>57.5</v>
      </c>
      <c r="S197" s="22">
        <f t="shared" si="36"/>
        <v>55</v>
      </c>
      <c r="T197" s="22">
        <f t="shared" si="37"/>
        <v>50</v>
      </c>
      <c r="U197" s="21">
        <f t="shared" si="38"/>
        <v>50.833333333333336</v>
      </c>
      <c r="V197" s="21">
        <f t="shared" si="39"/>
        <v>50.625</v>
      </c>
    </row>
    <row r="198" spans="1:22" ht="13.5" x14ac:dyDescent="0.25">
      <c r="A198" s="3">
        <v>42296</v>
      </c>
      <c r="B198" s="2">
        <v>14.548</v>
      </c>
      <c r="C198" s="2">
        <v>42.279562331909077</v>
      </c>
      <c r="D198" s="2">
        <v>0.3671591410307169</v>
      </c>
      <c r="E198" s="2">
        <v>6.0007612660193922E-2</v>
      </c>
      <c r="F198" s="2">
        <v>14.1754</v>
      </c>
      <c r="G198" s="2">
        <v>15.00215</v>
      </c>
      <c r="H198" s="2">
        <v>14.995477999999999</v>
      </c>
      <c r="I198" s="2"/>
      <c r="J198" s="19" t="s">
        <v>48</v>
      </c>
      <c r="K198" s="19" t="s">
        <v>52</v>
      </c>
      <c r="L198" s="19" t="s">
        <v>51</v>
      </c>
      <c r="M198" s="21">
        <f t="shared" si="30"/>
        <v>25</v>
      </c>
      <c r="N198" s="21">
        <f t="shared" si="31"/>
        <v>0</v>
      </c>
      <c r="O198" s="21">
        <f t="shared" si="32"/>
        <v>100</v>
      </c>
      <c r="P198" s="21">
        <f t="shared" si="33"/>
        <v>67</v>
      </c>
      <c r="Q198" s="22">
        <f t="shared" si="34"/>
        <v>33.799999999999997</v>
      </c>
      <c r="R198" s="22">
        <f t="shared" si="35"/>
        <v>56.75</v>
      </c>
      <c r="S198" s="22">
        <f t="shared" si="36"/>
        <v>58.900000000000006</v>
      </c>
      <c r="T198" s="22">
        <f t="shared" si="37"/>
        <v>48</v>
      </c>
      <c r="U198" s="21">
        <f t="shared" si="38"/>
        <v>49.816666666666663</v>
      </c>
      <c r="V198" s="21">
        <f t="shared" si="39"/>
        <v>49.362499999999997</v>
      </c>
    </row>
    <row r="199" spans="1:22" ht="13.5" x14ac:dyDescent="0.25">
      <c r="A199" s="3">
        <v>42297</v>
      </c>
      <c r="B199" s="2">
        <v>14.548</v>
      </c>
      <c r="C199" s="2">
        <v>42.279562331909077</v>
      </c>
      <c r="D199" s="2">
        <v>0.38577722678699899</v>
      </c>
      <c r="E199" s="2">
        <v>9.2713251173399486E-2</v>
      </c>
      <c r="F199" s="2">
        <v>14.269960000000001</v>
      </c>
      <c r="G199" s="2">
        <v>14.941650000000001</v>
      </c>
      <c r="H199" s="2">
        <v>14.985681999999997</v>
      </c>
      <c r="I199" s="2"/>
      <c r="J199" s="19" t="s">
        <v>48</v>
      </c>
      <c r="K199" s="19" t="s">
        <v>52</v>
      </c>
      <c r="L199" s="19" t="s">
        <v>51</v>
      </c>
      <c r="M199" s="21">
        <f t="shared" si="30"/>
        <v>25</v>
      </c>
      <c r="N199" s="21">
        <f t="shared" si="31"/>
        <v>0</v>
      </c>
      <c r="O199" s="21">
        <f t="shared" si="32"/>
        <v>100</v>
      </c>
      <c r="P199" s="21">
        <f t="shared" si="33"/>
        <v>67</v>
      </c>
      <c r="Q199" s="22">
        <f t="shared" si="34"/>
        <v>33.799999999999997</v>
      </c>
      <c r="R199" s="22">
        <f t="shared" si="35"/>
        <v>56.75</v>
      </c>
      <c r="S199" s="22">
        <f t="shared" si="36"/>
        <v>58.900000000000006</v>
      </c>
      <c r="T199" s="22">
        <f t="shared" si="37"/>
        <v>48</v>
      </c>
      <c r="U199" s="21">
        <f t="shared" si="38"/>
        <v>49.816666666666663</v>
      </c>
      <c r="V199" s="21">
        <f t="shared" si="39"/>
        <v>49.362499999999997</v>
      </c>
    </row>
    <row r="200" spans="1:22" ht="13.5" x14ac:dyDescent="0.25">
      <c r="A200" s="3">
        <v>42298</v>
      </c>
      <c r="B200" s="2">
        <v>14.548</v>
      </c>
      <c r="C200" s="2">
        <v>42.279562331909077</v>
      </c>
      <c r="D200" s="2">
        <v>0.40334322301443315</v>
      </c>
      <c r="E200" s="2">
        <v>0.13123749866563178</v>
      </c>
      <c r="F200" s="2">
        <v>14.364520000000002</v>
      </c>
      <c r="G200" s="2">
        <v>14.88115</v>
      </c>
      <c r="H200" s="2">
        <v>14.976959999999995</v>
      </c>
      <c r="I200" s="2"/>
      <c r="J200" s="19" t="s">
        <v>48</v>
      </c>
      <c r="K200" s="19" t="s">
        <v>52</v>
      </c>
      <c r="L200" s="19" t="s">
        <v>51</v>
      </c>
      <c r="M200" s="21">
        <f t="shared" si="30"/>
        <v>25</v>
      </c>
      <c r="N200" s="21">
        <f t="shared" si="31"/>
        <v>0</v>
      </c>
      <c r="O200" s="21">
        <f t="shared" si="32"/>
        <v>100</v>
      </c>
      <c r="P200" s="21">
        <f t="shared" si="33"/>
        <v>67</v>
      </c>
      <c r="Q200" s="22">
        <f t="shared" si="34"/>
        <v>33.799999999999997</v>
      </c>
      <c r="R200" s="22">
        <f t="shared" si="35"/>
        <v>56.75</v>
      </c>
      <c r="S200" s="22">
        <f t="shared" si="36"/>
        <v>58.900000000000006</v>
      </c>
      <c r="T200" s="22">
        <f t="shared" si="37"/>
        <v>48</v>
      </c>
      <c r="U200" s="21">
        <f t="shared" si="38"/>
        <v>49.816666666666663</v>
      </c>
      <c r="V200" s="21">
        <f t="shared" si="39"/>
        <v>49.362499999999997</v>
      </c>
    </row>
    <row r="201" spans="1:22" ht="13.5" x14ac:dyDescent="0.25">
      <c r="A201" s="3">
        <v>42299</v>
      </c>
      <c r="B201" s="2">
        <v>14.497299999999999</v>
      </c>
      <c r="C201" s="2">
        <v>41.103731953169877</v>
      </c>
      <c r="D201" s="2">
        <v>0.42364030583633294</v>
      </c>
      <c r="E201" s="2">
        <v>0.18159860605130107</v>
      </c>
      <c r="F201" s="2">
        <v>14.448940000000002</v>
      </c>
      <c r="G201" s="2">
        <v>14.818114999999997</v>
      </c>
      <c r="H201" s="2">
        <v>14.967759999999993</v>
      </c>
      <c r="I201" s="2">
        <v>17.144254499999978</v>
      </c>
      <c r="J201" s="19" t="s">
        <v>48</v>
      </c>
      <c r="K201" s="19" t="s">
        <v>52</v>
      </c>
      <c r="L201" s="19" t="s">
        <v>51</v>
      </c>
      <c r="M201" s="21">
        <f t="shared" si="30"/>
        <v>25</v>
      </c>
      <c r="N201" s="21">
        <f t="shared" si="31"/>
        <v>0</v>
      </c>
      <c r="O201" s="21">
        <f t="shared" si="32"/>
        <v>0</v>
      </c>
      <c r="P201" s="21">
        <f t="shared" si="33"/>
        <v>67</v>
      </c>
      <c r="Q201" s="22">
        <f t="shared" si="34"/>
        <v>18.799999999999997</v>
      </c>
      <c r="R201" s="22">
        <f t="shared" si="35"/>
        <v>21.75</v>
      </c>
      <c r="S201" s="22">
        <f t="shared" si="36"/>
        <v>33.900000000000006</v>
      </c>
      <c r="T201" s="22">
        <f t="shared" si="37"/>
        <v>23</v>
      </c>
      <c r="U201" s="21">
        <f t="shared" si="38"/>
        <v>24.816666666666666</v>
      </c>
      <c r="V201" s="21">
        <f t="shared" si="39"/>
        <v>24.362500000000001</v>
      </c>
    </row>
    <row r="202" spans="1:22" ht="13.5" x14ac:dyDescent="0.25">
      <c r="A202" s="3">
        <v>42300</v>
      </c>
      <c r="B202" s="2">
        <v>14.548</v>
      </c>
      <c r="C202" s="2">
        <v>42.816389181907304</v>
      </c>
      <c r="D202" s="2">
        <v>0.43891248974709285</v>
      </c>
      <c r="E202" s="2">
        <v>0.24998599809742272</v>
      </c>
      <c r="F202" s="2">
        <v>14.53786</v>
      </c>
      <c r="G202" s="2">
        <v>14.757614999999998</v>
      </c>
      <c r="H202" s="2">
        <v>14.959573999999993</v>
      </c>
      <c r="I202" s="2">
        <v>17.11497899999998</v>
      </c>
      <c r="J202" s="19" t="s">
        <v>48</v>
      </c>
      <c r="K202" s="19" t="s">
        <v>52</v>
      </c>
      <c r="L202" s="19" t="s">
        <v>51</v>
      </c>
      <c r="M202" s="21">
        <f t="shared" si="30"/>
        <v>25</v>
      </c>
      <c r="N202" s="21">
        <f t="shared" si="31"/>
        <v>0</v>
      </c>
      <c r="O202" s="21">
        <f t="shared" si="32"/>
        <v>0</v>
      </c>
      <c r="P202" s="21">
        <f t="shared" si="33"/>
        <v>67</v>
      </c>
      <c r="Q202" s="22">
        <f t="shared" si="34"/>
        <v>18.799999999999997</v>
      </c>
      <c r="R202" s="22">
        <f t="shared" si="35"/>
        <v>21.75</v>
      </c>
      <c r="S202" s="22">
        <f t="shared" si="36"/>
        <v>33.900000000000006</v>
      </c>
      <c r="T202" s="22">
        <f t="shared" si="37"/>
        <v>23</v>
      </c>
      <c r="U202" s="21">
        <f t="shared" si="38"/>
        <v>24.816666666666666</v>
      </c>
      <c r="V202" s="21">
        <f t="shared" si="39"/>
        <v>24.362500000000001</v>
      </c>
    </row>
    <row r="203" spans="1:22" ht="13.5" x14ac:dyDescent="0.25">
      <c r="A203" s="3">
        <v>42303</v>
      </c>
      <c r="B203" s="2">
        <v>14.548</v>
      </c>
      <c r="C203" s="2">
        <v>42.816389181907304</v>
      </c>
      <c r="D203" s="2">
        <v>0.34848229207321957</v>
      </c>
      <c r="E203" s="2">
        <v>0.32334201069389518</v>
      </c>
      <c r="F203" s="2">
        <v>14.53786</v>
      </c>
      <c r="G203" s="2">
        <v>14.697115</v>
      </c>
      <c r="H203" s="2">
        <v>14.945481999999993</v>
      </c>
      <c r="I203" s="2">
        <v>17.08661649999998</v>
      </c>
      <c r="J203" s="19" t="s">
        <v>54</v>
      </c>
      <c r="K203" s="19" t="s">
        <v>50</v>
      </c>
      <c r="L203" s="19" t="s">
        <v>50</v>
      </c>
      <c r="M203" s="21">
        <f t="shared" si="30"/>
        <v>25</v>
      </c>
      <c r="N203" s="21">
        <f t="shared" si="31"/>
        <v>0</v>
      </c>
      <c r="O203" s="21">
        <f t="shared" si="32"/>
        <v>0</v>
      </c>
      <c r="P203" s="21">
        <f t="shared" si="33"/>
        <v>16.5</v>
      </c>
      <c r="Q203" s="22">
        <f t="shared" si="34"/>
        <v>11.225</v>
      </c>
      <c r="R203" s="22">
        <f t="shared" si="35"/>
        <v>9.125</v>
      </c>
      <c r="S203" s="22">
        <f t="shared" si="36"/>
        <v>11.175000000000001</v>
      </c>
      <c r="T203" s="22">
        <f t="shared" si="37"/>
        <v>10.375</v>
      </c>
      <c r="U203" s="21">
        <f t="shared" si="38"/>
        <v>10.508333333333335</v>
      </c>
      <c r="V203" s="21">
        <f t="shared" si="39"/>
        <v>10.475000000000001</v>
      </c>
    </row>
    <row r="204" spans="1:22" ht="13.5" x14ac:dyDescent="0.25">
      <c r="A204" s="3">
        <v>42304</v>
      </c>
      <c r="B204" s="2">
        <v>14.407299999999999</v>
      </c>
      <c r="C204" s="2">
        <v>39.152072988923905</v>
      </c>
      <c r="D204" s="2">
        <v>0.21615968942761299</v>
      </c>
      <c r="E204" s="2">
        <v>0.38740797280816491</v>
      </c>
      <c r="F204" s="2">
        <v>14.509719999999998</v>
      </c>
      <c r="G204" s="2">
        <v>14.653219999999999</v>
      </c>
      <c r="H204" s="2">
        <v>14.927607999999994</v>
      </c>
      <c r="I204" s="2">
        <v>17.05755049999998</v>
      </c>
      <c r="J204" s="19" t="s">
        <v>54</v>
      </c>
      <c r="K204" s="19" t="s">
        <v>49</v>
      </c>
      <c r="L204" s="19" t="s">
        <v>47</v>
      </c>
      <c r="M204" s="21">
        <f t="shared" si="30"/>
        <v>25</v>
      </c>
      <c r="N204" s="21">
        <f t="shared" si="31"/>
        <v>100</v>
      </c>
      <c r="O204" s="21">
        <f t="shared" si="32"/>
        <v>0</v>
      </c>
      <c r="P204" s="21">
        <f t="shared" si="33"/>
        <v>33</v>
      </c>
      <c r="Q204" s="22">
        <f t="shared" si="34"/>
        <v>48.7</v>
      </c>
      <c r="R204" s="22">
        <f t="shared" si="35"/>
        <v>33.25</v>
      </c>
      <c r="S204" s="22">
        <f t="shared" si="36"/>
        <v>33.6</v>
      </c>
      <c r="T204" s="22">
        <f t="shared" si="37"/>
        <v>39.5</v>
      </c>
      <c r="U204" s="21">
        <f t="shared" si="38"/>
        <v>38.516666666666673</v>
      </c>
      <c r="V204" s="21">
        <f t="shared" si="39"/>
        <v>38.762500000000003</v>
      </c>
    </row>
    <row r="205" spans="1:22" ht="13.5" x14ac:dyDescent="0.25">
      <c r="A205" s="3">
        <v>42305</v>
      </c>
      <c r="B205" s="2">
        <v>14.131500000000001</v>
      </c>
      <c r="C205" s="2">
        <v>33.161107980149851</v>
      </c>
      <c r="D205" s="2">
        <v>0.12666979060922934</v>
      </c>
      <c r="E205" s="2">
        <v>0.44460216515823614</v>
      </c>
      <c r="F205" s="2">
        <v>14.426419999999998</v>
      </c>
      <c r="G205" s="2">
        <v>14.595255</v>
      </c>
      <c r="H205" s="2">
        <v>14.904217999999991</v>
      </c>
      <c r="I205" s="2">
        <v>17.026487999999979</v>
      </c>
      <c r="J205" s="19" t="s">
        <v>54</v>
      </c>
      <c r="K205" s="19" t="s">
        <v>49</v>
      </c>
      <c r="L205" s="19" t="s">
        <v>47</v>
      </c>
      <c r="M205" s="21">
        <f t="shared" si="30"/>
        <v>25</v>
      </c>
      <c r="N205" s="21">
        <f t="shared" si="31"/>
        <v>100</v>
      </c>
      <c r="O205" s="21">
        <f t="shared" si="32"/>
        <v>0</v>
      </c>
      <c r="P205" s="21">
        <f t="shared" si="33"/>
        <v>33</v>
      </c>
      <c r="Q205" s="22">
        <f t="shared" si="34"/>
        <v>48.7</v>
      </c>
      <c r="R205" s="22">
        <f t="shared" si="35"/>
        <v>33.25</v>
      </c>
      <c r="S205" s="22">
        <f t="shared" si="36"/>
        <v>33.6</v>
      </c>
      <c r="T205" s="22">
        <f t="shared" si="37"/>
        <v>39.5</v>
      </c>
      <c r="U205" s="21">
        <f t="shared" si="38"/>
        <v>38.516666666666673</v>
      </c>
      <c r="V205" s="21">
        <f t="shared" si="39"/>
        <v>38.762500000000003</v>
      </c>
    </row>
    <row r="206" spans="1:22" ht="13.5" x14ac:dyDescent="0.25">
      <c r="A206" s="3">
        <v>42306</v>
      </c>
      <c r="B206" s="2">
        <v>14.761799999999999</v>
      </c>
      <c r="C206" s="2">
        <v>51.446378152742668</v>
      </c>
      <c r="D206" s="2">
        <v>7.7826073115314642E-3</v>
      </c>
      <c r="E206" s="2">
        <v>0.49667019164081022</v>
      </c>
      <c r="F206" s="2">
        <v>14.479319999999998</v>
      </c>
      <c r="G206" s="2">
        <v>14.591595000000002</v>
      </c>
      <c r="H206" s="2">
        <v>14.904555999999992</v>
      </c>
      <c r="I206" s="2">
        <v>16.999597499999982</v>
      </c>
      <c r="J206" s="19" t="s">
        <v>54</v>
      </c>
      <c r="K206" s="19" t="s">
        <v>49</v>
      </c>
      <c r="L206" s="19" t="s">
        <v>55</v>
      </c>
      <c r="M206" s="21">
        <f t="shared" si="30"/>
        <v>25</v>
      </c>
      <c r="N206" s="21">
        <f t="shared" si="31"/>
        <v>100</v>
      </c>
      <c r="O206" s="21">
        <f t="shared" si="32"/>
        <v>0</v>
      </c>
      <c r="P206" s="21">
        <f t="shared" si="33"/>
        <v>33</v>
      </c>
      <c r="Q206" s="22">
        <f t="shared" si="34"/>
        <v>48.7</v>
      </c>
      <c r="R206" s="22">
        <f t="shared" si="35"/>
        <v>33.25</v>
      </c>
      <c r="S206" s="22">
        <f t="shared" si="36"/>
        <v>33.6</v>
      </c>
      <c r="T206" s="22">
        <f t="shared" si="37"/>
        <v>39.5</v>
      </c>
      <c r="U206" s="21">
        <f t="shared" si="38"/>
        <v>38.516666666666673</v>
      </c>
      <c r="V206" s="21">
        <f t="shared" si="39"/>
        <v>38.762500000000003</v>
      </c>
    </row>
    <row r="207" spans="1:22" ht="13.5" x14ac:dyDescent="0.25">
      <c r="A207" s="3">
        <v>42307</v>
      </c>
      <c r="B207" s="2">
        <v>14.761799999999999</v>
      </c>
      <c r="C207" s="2">
        <v>51.446378152742668</v>
      </c>
      <c r="D207" s="2">
        <v>-8.8937352335513253E-2</v>
      </c>
      <c r="E207" s="2">
        <v>0.54485621148110108</v>
      </c>
      <c r="F207" s="2">
        <v>14.522079999999999</v>
      </c>
      <c r="G207" s="2">
        <v>14.587934999999998</v>
      </c>
      <c r="H207" s="2">
        <v>14.904105999999992</v>
      </c>
      <c r="I207" s="2">
        <v>16.971363999999983</v>
      </c>
      <c r="J207" s="19" t="s">
        <v>54</v>
      </c>
      <c r="K207" s="19" t="s">
        <v>49</v>
      </c>
      <c r="L207" s="19" t="s">
        <v>55</v>
      </c>
      <c r="M207" s="21">
        <f t="shared" si="30"/>
        <v>25</v>
      </c>
      <c r="N207" s="21">
        <f t="shared" si="31"/>
        <v>100</v>
      </c>
      <c r="O207" s="21">
        <f t="shared" si="32"/>
        <v>0</v>
      </c>
      <c r="P207" s="21">
        <f t="shared" si="33"/>
        <v>33</v>
      </c>
      <c r="Q207" s="22">
        <f t="shared" si="34"/>
        <v>48.7</v>
      </c>
      <c r="R207" s="22">
        <f t="shared" si="35"/>
        <v>33.25</v>
      </c>
      <c r="S207" s="22">
        <f t="shared" si="36"/>
        <v>33.6</v>
      </c>
      <c r="T207" s="22">
        <f t="shared" si="37"/>
        <v>39.5</v>
      </c>
      <c r="U207" s="21">
        <f t="shared" si="38"/>
        <v>38.516666666666673</v>
      </c>
      <c r="V207" s="21">
        <f t="shared" si="39"/>
        <v>38.762500000000003</v>
      </c>
    </row>
    <row r="208" spans="1:22" ht="13.5" x14ac:dyDescent="0.25">
      <c r="A208" s="3">
        <v>42310</v>
      </c>
      <c r="B208" s="2">
        <v>14.761799999999999</v>
      </c>
      <c r="C208" s="2">
        <v>51.446378152742668</v>
      </c>
      <c r="D208" s="2">
        <v>-0.10280470132011565</v>
      </c>
      <c r="E208" s="2">
        <v>0.57567325925430191</v>
      </c>
      <c r="F208" s="2">
        <v>14.56484</v>
      </c>
      <c r="G208" s="2">
        <v>14.584275</v>
      </c>
      <c r="H208" s="2">
        <v>14.903655999999991</v>
      </c>
      <c r="I208" s="2">
        <v>16.943130499999985</v>
      </c>
      <c r="J208" s="19" t="s">
        <v>54</v>
      </c>
      <c r="K208" s="19" t="s">
        <v>49</v>
      </c>
      <c r="L208" s="19" t="s">
        <v>55</v>
      </c>
      <c r="M208" s="21">
        <f t="shared" si="30"/>
        <v>25</v>
      </c>
      <c r="N208" s="21">
        <f t="shared" si="31"/>
        <v>100</v>
      </c>
      <c r="O208" s="21">
        <f t="shared" si="32"/>
        <v>0</v>
      </c>
      <c r="P208" s="21">
        <f t="shared" si="33"/>
        <v>33</v>
      </c>
      <c r="Q208" s="22">
        <f t="shared" si="34"/>
        <v>48.7</v>
      </c>
      <c r="R208" s="22">
        <f t="shared" si="35"/>
        <v>33.25</v>
      </c>
      <c r="S208" s="22">
        <f t="shared" si="36"/>
        <v>33.6</v>
      </c>
      <c r="T208" s="22">
        <f t="shared" si="37"/>
        <v>39.5</v>
      </c>
      <c r="U208" s="21">
        <f t="shared" si="38"/>
        <v>38.516666666666673</v>
      </c>
      <c r="V208" s="21">
        <f t="shared" si="39"/>
        <v>38.762500000000003</v>
      </c>
    </row>
    <row r="209" spans="1:22" ht="13.5" x14ac:dyDescent="0.25">
      <c r="A209" s="3">
        <v>42311</v>
      </c>
      <c r="B209" s="2">
        <v>14.761799999999999</v>
      </c>
      <c r="C209" s="2">
        <v>51.446378152742668</v>
      </c>
      <c r="D209" s="2">
        <v>-0.11493433711921952</v>
      </c>
      <c r="E209" s="2">
        <v>0.58652487642582141</v>
      </c>
      <c r="F209" s="2">
        <v>14.635739999999998</v>
      </c>
      <c r="G209" s="2">
        <v>14.562605</v>
      </c>
      <c r="H209" s="2">
        <v>14.903205999999994</v>
      </c>
      <c r="I209" s="2">
        <v>16.914896999999986</v>
      </c>
      <c r="J209" s="19" t="s">
        <v>54</v>
      </c>
      <c r="K209" s="19" t="s">
        <v>49</v>
      </c>
      <c r="L209" s="19" t="s">
        <v>55</v>
      </c>
      <c r="M209" s="21">
        <f t="shared" si="30"/>
        <v>25</v>
      </c>
      <c r="N209" s="21">
        <f t="shared" si="31"/>
        <v>100</v>
      </c>
      <c r="O209" s="21">
        <f t="shared" si="32"/>
        <v>0</v>
      </c>
      <c r="P209" s="21">
        <f t="shared" si="33"/>
        <v>33</v>
      </c>
      <c r="Q209" s="22">
        <f t="shared" si="34"/>
        <v>48.7</v>
      </c>
      <c r="R209" s="22">
        <f t="shared" si="35"/>
        <v>33.25</v>
      </c>
      <c r="S209" s="22">
        <f t="shared" si="36"/>
        <v>33.6</v>
      </c>
      <c r="T209" s="22">
        <f t="shared" si="37"/>
        <v>39.5</v>
      </c>
      <c r="U209" s="21">
        <f t="shared" si="38"/>
        <v>38.516666666666673</v>
      </c>
      <c r="V209" s="21">
        <f t="shared" si="39"/>
        <v>38.762500000000003</v>
      </c>
    </row>
    <row r="210" spans="1:22" ht="13.5" x14ac:dyDescent="0.25">
      <c r="A210" s="3">
        <v>42312</v>
      </c>
      <c r="B210" s="2">
        <v>15.1839</v>
      </c>
      <c r="C210" s="2">
        <v>61.045589516030425</v>
      </c>
      <c r="D210" s="2">
        <v>-0.15683095391772817</v>
      </c>
      <c r="E210" s="2">
        <v>0.58428702240227959</v>
      </c>
      <c r="F210" s="2">
        <v>14.846219999999999</v>
      </c>
      <c r="G210" s="2">
        <v>14.56204</v>
      </c>
      <c r="H210" s="2">
        <v>14.911197999999995</v>
      </c>
      <c r="I210" s="2">
        <v>16.889848499999985</v>
      </c>
      <c r="J210" s="19" t="s">
        <v>48</v>
      </c>
      <c r="K210" s="19" t="s">
        <v>50</v>
      </c>
      <c r="L210" s="19" t="s">
        <v>51</v>
      </c>
      <c r="M210" s="21">
        <f t="shared" si="30"/>
        <v>25</v>
      </c>
      <c r="N210" s="21">
        <f t="shared" si="31"/>
        <v>100</v>
      </c>
      <c r="O210" s="21">
        <f t="shared" si="32"/>
        <v>0</v>
      </c>
      <c r="P210" s="21">
        <f t="shared" si="33"/>
        <v>83.5</v>
      </c>
      <c r="Q210" s="22">
        <f t="shared" si="34"/>
        <v>56.274999999999999</v>
      </c>
      <c r="R210" s="22">
        <f t="shared" si="35"/>
        <v>45.875</v>
      </c>
      <c r="S210" s="22">
        <f t="shared" si="36"/>
        <v>56.325000000000003</v>
      </c>
      <c r="T210" s="22">
        <f t="shared" si="37"/>
        <v>52.125</v>
      </c>
      <c r="U210" s="21">
        <f t="shared" si="38"/>
        <v>52.82500000000001</v>
      </c>
      <c r="V210" s="21">
        <f t="shared" si="39"/>
        <v>52.650000000000006</v>
      </c>
    </row>
    <row r="211" spans="1:22" ht="13.5" x14ac:dyDescent="0.25">
      <c r="A211" s="3">
        <v>42313</v>
      </c>
      <c r="B211" s="2">
        <v>15.1839</v>
      </c>
      <c r="C211" s="2">
        <v>61.045589516030425</v>
      </c>
      <c r="D211" s="2">
        <v>-0.2029154148975536</v>
      </c>
      <c r="E211" s="2">
        <v>0.55708068756163753</v>
      </c>
      <c r="F211" s="2">
        <v>14.93064</v>
      </c>
      <c r="G211" s="2">
        <v>14.561474999999998</v>
      </c>
      <c r="H211" s="2">
        <v>14.919189999999997</v>
      </c>
      <c r="I211" s="2">
        <v>16.863725499999987</v>
      </c>
      <c r="J211" s="19" t="s">
        <v>48</v>
      </c>
      <c r="K211" s="19" t="s">
        <v>50</v>
      </c>
      <c r="L211" s="19" t="s">
        <v>51</v>
      </c>
      <c r="M211" s="21">
        <f t="shared" si="30"/>
        <v>25</v>
      </c>
      <c r="N211" s="21">
        <f t="shared" si="31"/>
        <v>100</v>
      </c>
      <c r="O211" s="21">
        <f t="shared" si="32"/>
        <v>0</v>
      </c>
      <c r="P211" s="21">
        <f t="shared" si="33"/>
        <v>83.5</v>
      </c>
      <c r="Q211" s="22">
        <f t="shared" si="34"/>
        <v>56.274999999999999</v>
      </c>
      <c r="R211" s="22">
        <f t="shared" si="35"/>
        <v>45.875</v>
      </c>
      <c r="S211" s="22">
        <f t="shared" si="36"/>
        <v>56.325000000000003</v>
      </c>
      <c r="T211" s="22">
        <f t="shared" si="37"/>
        <v>52.125</v>
      </c>
      <c r="U211" s="21">
        <f t="shared" si="38"/>
        <v>52.82500000000001</v>
      </c>
      <c r="V211" s="21">
        <f t="shared" si="39"/>
        <v>52.650000000000006</v>
      </c>
    </row>
    <row r="212" spans="1:22" ht="13.5" x14ac:dyDescent="0.25">
      <c r="A212" s="3">
        <v>42314</v>
      </c>
      <c r="B212" s="2">
        <v>15.1839</v>
      </c>
      <c r="C212" s="2">
        <v>61.045589516030425</v>
      </c>
      <c r="D212" s="2">
        <v>-0.23673354911368527</v>
      </c>
      <c r="E212" s="2">
        <v>0.49363009696958937</v>
      </c>
      <c r="F212" s="2">
        <v>15.01506</v>
      </c>
      <c r="G212" s="2">
        <v>14.560909999999998</v>
      </c>
      <c r="H212" s="2">
        <v>14.927855999999995</v>
      </c>
      <c r="I212" s="2">
        <v>16.840341499999987</v>
      </c>
      <c r="J212" s="19" t="s">
        <v>48</v>
      </c>
      <c r="K212" s="19" t="s">
        <v>50</v>
      </c>
      <c r="L212" s="19" t="s">
        <v>51</v>
      </c>
      <c r="M212" s="21">
        <f t="shared" si="30"/>
        <v>25</v>
      </c>
      <c r="N212" s="21">
        <f t="shared" si="31"/>
        <v>100</v>
      </c>
      <c r="O212" s="21">
        <f t="shared" si="32"/>
        <v>0</v>
      </c>
      <c r="P212" s="21">
        <f t="shared" si="33"/>
        <v>83.5</v>
      </c>
      <c r="Q212" s="22">
        <f t="shared" si="34"/>
        <v>56.274999999999999</v>
      </c>
      <c r="R212" s="22">
        <f t="shared" si="35"/>
        <v>45.875</v>
      </c>
      <c r="S212" s="22">
        <f t="shared" si="36"/>
        <v>56.325000000000003</v>
      </c>
      <c r="T212" s="22">
        <f t="shared" si="37"/>
        <v>52.125</v>
      </c>
      <c r="U212" s="21">
        <f t="shared" si="38"/>
        <v>52.82500000000001</v>
      </c>
      <c r="V212" s="21">
        <f t="shared" si="39"/>
        <v>52.650000000000006</v>
      </c>
    </row>
    <row r="213" spans="1:22" ht="13.5" x14ac:dyDescent="0.25">
      <c r="A213" s="3">
        <v>42317</v>
      </c>
      <c r="B213" s="2">
        <v>15.1839</v>
      </c>
      <c r="C213" s="2">
        <v>61.045589516030432</v>
      </c>
      <c r="D213" s="2">
        <v>-0.26777814373756392</v>
      </c>
      <c r="E213" s="2">
        <v>0.42346477852571468</v>
      </c>
      <c r="F213" s="2">
        <v>15.09948</v>
      </c>
      <c r="G213" s="2">
        <v>14.594394999999997</v>
      </c>
      <c r="H213" s="2">
        <v>14.936521999999995</v>
      </c>
      <c r="I213" s="2">
        <v>16.81695749999999</v>
      </c>
      <c r="J213" s="19" t="s">
        <v>48</v>
      </c>
      <c r="K213" s="19" t="s">
        <v>50</v>
      </c>
      <c r="L213" s="19" t="s">
        <v>51</v>
      </c>
      <c r="M213" s="21">
        <f t="shared" si="30"/>
        <v>25</v>
      </c>
      <c r="N213" s="21">
        <f t="shared" si="31"/>
        <v>100</v>
      </c>
      <c r="O213" s="21">
        <f t="shared" si="32"/>
        <v>0</v>
      </c>
      <c r="P213" s="21">
        <f t="shared" si="33"/>
        <v>83.5</v>
      </c>
      <c r="Q213" s="22">
        <f t="shared" si="34"/>
        <v>56.274999999999999</v>
      </c>
      <c r="R213" s="22">
        <f t="shared" si="35"/>
        <v>45.875</v>
      </c>
      <c r="S213" s="22">
        <f t="shared" si="36"/>
        <v>56.325000000000003</v>
      </c>
      <c r="T213" s="22">
        <f t="shared" si="37"/>
        <v>52.125</v>
      </c>
      <c r="U213" s="21">
        <f t="shared" si="38"/>
        <v>52.82500000000001</v>
      </c>
      <c r="V213" s="21">
        <f t="shared" si="39"/>
        <v>52.650000000000006</v>
      </c>
    </row>
    <row r="214" spans="1:22" ht="13.5" x14ac:dyDescent="0.25">
      <c r="A214" s="3">
        <v>42318</v>
      </c>
      <c r="B214" s="2">
        <v>15.1839</v>
      </c>
      <c r="C214" s="2">
        <v>61.045589516030432</v>
      </c>
      <c r="D214" s="2">
        <v>-0.31794210654843802</v>
      </c>
      <c r="E214" s="2">
        <v>0.3507512831848168</v>
      </c>
      <c r="F214" s="2">
        <v>15.1839</v>
      </c>
      <c r="G214" s="2">
        <v>14.649829999999998</v>
      </c>
      <c r="H214" s="2">
        <v>14.945187999999996</v>
      </c>
      <c r="I214" s="2">
        <v>16.79357349999999</v>
      </c>
      <c r="J214" s="19" t="s">
        <v>48</v>
      </c>
      <c r="K214" s="19" t="s">
        <v>50</v>
      </c>
      <c r="L214" s="19" t="s">
        <v>51</v>
      </c>
      <c r="M214" s="21">
        <f t="shared" si="30"/>
        <v>25</v>
      </c>
      <c r="N214" s="21">
        <f t="shared" si="31"/>
        <v>100</v>
      </c>
      <c r="O214" s="21">
        <f t="shared" si="32"/>
        <v>0</v>
      </c>
      <c r="P214" s="21">
        <f t="shared" si="33"/>
        <v>83.5</v>
      </c>
      <c r="Q214" s="22">
        <f t="shared" si="34"/>
        <v>56.274999999999999</v>
      </c>
      <c r="R214" s="22">
        <f t="shared" si="35"/>
        <v>45.875</v>
      </c>
      <c r="S214" s="22">
        <f t="shared" si="36"/>
        <v>56.325000000000003</v>
      </c>
      <c r="T214" s="22">
        <f t="shared" si="37"/>
        <v>52.125</v>
      </c>
      <c r="U214" s="21">
        <f t="shared" si="38"/>
        <v>52.82500000000001</v>
      </c>
      <c r="V214" s="21">
        <f t="shared" si="39"/>
        <v>52.650000000000006</v>
      </c>
    </row>
    <row r="215" spans="1:22" ht="13.5" x14ac:dyDescent="0.25">
      <c r="A215" s="3">
        <v>42319</v>
      </c>
      <c r="B215" s="2">
        <v>15.521599999999999</v>
      </c>
      <c r="C215" s="2">
        <v>68.306937574026719</v>
      </c>
      <c r="D215" s="2">
        <v>-0.42991681124016523</v>
      </c>
      <c r="E215" s="2">
        <v>0.27906709944044195</v>
      </c>
      <c r="F215" s="2">
        <v>15.251439999999999</v>
      </c>
      <c r="G215" s="2">
        <v>14.722149999999996</v>
      </c>
      <c r="H215" s="2">
        <v>14.960607999999997</v>
      </c>
      <c r="I215" s="2">
        <v>16.77187799999999</v>
      </c>
      <c r="J215" s="19" t="s">
        <v>48</v>
      </c>
      <c r="K215" s="19" t="s">
        <v>50</v>
      </c>
      <c r="L215" s="19" t="s">
        <v>51</v>
      </c>
      <c r="M215" s="21">
        <f t="shared" si="30"/>
        <v>25</v>
      </c>
      <c r="N215" s="21">
        <f t="shared" si="31"/>
        <v>100</v>
      </c>
      <c r="O215" s="21">
        <f t="shared" si="32"/>
        <v>0</v>
      </c>
      <c r="P215" s="21">
        <f t="shared" si="33"/>
        <v>83.5</v>
      </c>
      <c r="Q215" s="22">
        <f t="shared" si="34"/>
        <v>56.274999999999999</v>
      </c>
      <c r="R215" s="22">
        <f t="shared" si="35"/>
        <v>45.875</v>
      </c>
      <c r="S215" s="22">
        <f t="shared" si="36"/>
        <v>56.325000000000003</v>
      </c>
      <c r="T215" s="22">
        <f t="shared" si="37"/>
        <v>52.125</v>
      </c>
      <c r="U215" s="21">
        <f t="shared" si="38"/>
        <v>52.82500000000001</v>
      </c>
      <c r="V215" s="21">
        <f t="shared" si="39"/>
        <v>52.650000000000006</v>
      </c>
    </row>
    <row r="216" spans="1:22" ht="13.5" x14ac:dyDescent="0.25">
      <c r="A216" s="3">
        <v>42320</v>
      </c>
      <c r="B216" s="2">
        <v>15.2402</v>
      </c>
      <c r="C216" s="2">
        <v>58.518149660260562</v>
      </c>
      <c r="D216" s="2">
        <v>-0.41077486407567676</v>
      </c>
      <c r="E216" s="2">
        <v>0.20557580416495319</v>
      </c>
      <c r="F216" s="2">
        <v>15.262699999999999</v>
      </c>
      <c r="G216" s="2">
        <v>14.780399999999997</v>
      </c>
      <c r="H216" s="2">
        <v>14.970399999999998</v>
      </c>
      <c r="I216" s="2">
        <v>16.74877549999999</v>
      </c>
      <c r="J216" s="19" t="s">
        <v>48</v>
      </c>
      <c r="K216" s="19" t="s">
        <v>50</v>
      </c>
      <c r="L216" s="19" t="s">
        <v>51</v>
      </c>
      <c r="M216" s="21">
        <f t="shared" si="30"/>
        <v>25</v>
      </c>
      <c r="N216" s="21">
        <f t="shared" si="31"/>
        <v>100</v>
      </c>
      <c r="O216" s="21">
        <f t="shared" si="32"/>
        <v>0</v>
      </c>
      <c r="P216" s="21">
        <f t="shared" si="33"/>
        <v>83.5</v>
      </c>
      <c r="Q216" s="22">
        <f t="shared" si="34"/>
        <v>56.274999999999999</v>
      </c>
      <c r="R216" s="22">
        <f t="shared" si="35"/>
        <v>45.875</v>
      </c>
      <c r="S216" s="22">
        <f t="shared" si="36"/>
        <v>56.325000000000003</v>
      </c>
      <c r="T216" s="22">
        <f t="shared" si="37"/>
        <v>52.125</v>
      </c>
      <c r="U216" s="21">
        <f t="shared" si="38"/>
        <v>52.82500000000001</v>
      </c>
      <c r="V216" s="21">
        <f t="shared" si="39"/>
        <v>52.650000000000006</v>
      </c>
    </row>
    <row r="217" spans="1:22" ht="13.5" x14ac:dyDescent="0.25">
      <c r="A217" s="3">
        <v>42321</v>
      </c>
      <c r="B217" s="2">
        <v>15.2402</v>
      </c>
      <c r="C217" s="2">
        <v>58.518149660260562</v>
      </c>
      <c r="D217" s="2">
        <v>-0.39654826884337702</v>
      </c>
      <c r="E217" s="2">
        <v>0.12787771302875783</v>
      </c>
      <c r="F217" s="2">
        <v>15.273959999999999</v>
      </c>
      <c r="G217" s="2">
        <v>14.83724</v>
      </c>
      <c r="H217" s="2">
        <v>14.980191999999995</v>
      </c>
      <c r="I217" s="2">
        <v>16.72567299999999</v>
      </c>
      <c r="J217" s="19" t="s">
        <v>48</v>
      </c>
      <c r="K217" s="19" t="s">
        <v>50</v>
      </c>
      <c r="L217" s="19" t="s">
        <v>51</v>
      </c>
      <c r="M217" s="21">
        <f t="shared" si="30"/>
        <v>25</v>
      </c>
      <c r="N217" s="21">
        <f t="shared" si="31"/>
        <v>100</v>
      </c>
      <c r="O217" s="21">
        <f t="shared" si="32"/>
        <v>0</v>
      </c>
      <c r="P217" s="21">
        <f t="shared" si="33"/>
        <v>83.5</v>
      </c>
      <c r="Q217" s="22">
        <f t="shared" si="34"/>
        <v>56.274999999999999</v>
      </c>
      <c r="R217" s="22">
        <f t="shared" si="35"/>
        <v>45.875</v>
      </c>
      <c r="S217" s="22">
        <f t="shared" si="36"/>
        <v>56.325000000000003</v>
      </c>
      <c r="T217" s="22">
        <f t="shared" si="37"/>
        <v>52.125</v>
      </c>
      <c r="U217" s="21">
        <f t="shared" si="38"/>
        <v>52.82500000000001</v>
      </c>
      <c r="V217" s="21">
        <f t="shared" si="39"/>
        <v>52.650000000000006</v>
      </c>
    </row>
    <row r="218" spans="1:22" ht="13.5" x14ac:dyDescent="0.25">
      <c r="A218" s="3">
        <v>42324</v>
      </c>
      <c r="B218" s="2">
        <v>15.347099999999999</v>
      </c>
      <c r="C218" s="2">
        <v>60.981667909401914</v>
      </c>
      <c r="D218" s="2">
        <v>-0.39425337777712066</v>
      </c>
      <c r="E218" s="2">
        <v>5.4538276072413613E-2</v>
      </c>
      <c r="F218" s="2">
        <v>15.3066</v>
      </c>
      <c r="G218" s="2">
        <v>14.877195</v>
      </c>
      <c r="H218" s="2">
        <v>14.988971999999997</v>
      </c>
      <c r="I218" s="2">
        <v>16.703319999999991</v>
      </c>
      <c r="J218" s="19" t="s">
        <v>48</v>
      </c>
      <c r="K218" s="19" t="s">
        <v>50</v>
      </c>
      <c r="L218" s="19" t="s">
        <v>51</v>
      </c>
      <c r="M218" s="21">
        <f t="shared" si="30"/>
        <v>25</v>
      </c>
      <c r="N218" s="21">
        <f t="shared" si="31"/>
        <v>100</v>
      </c>
      <c r="O218" s="21">
        <f t="shared" si="32"/>
        <v>0</v>
      </c>
      <c r="P218" s="21">
        <f t="shared" si="33"/>
        <v>83.5</v>
      </c>
      <c r="Q218" s="22">
        <f t="shared" si="34"/>
        <v>56.274999999999999</v>
      </c>
      <c r="R218" s="22">
        <f t="shared" si="35"/>
        <v>45.875</v>
      </c>
      <c r="S218" s="22">
        <f t="shared" si="36"/>
        <v>56.325000000000003</v>
      </c>
      <c r="T218" s="22">
        <f t="shared" si="37"/>
        <v>52.125</v>
      </c>
      <c r="U218" s="21">
        <f t="shared" si="38"/>
        <v>52.82500000000001</v>
      </c>
      <c r="V218" s="21">
        <f t="shared" si="39"/>
        <v>52.650000000000006</v>
      </c>
    </row>
    <row r="219" spans="1:22" ht="13.5" x14ac:dyDescent="0.25">
      <c r="A219" s="3">
        <v>42325</v>
      </c>
      <c r="B219" s="2">
        <v>15.290800000000001</v>
      </c>
      <c r="C219" s="2">
        <v>58.994544282442263</v>
      </c>
      <c r="D219" s="2">
        <v>-0.39046218531464483</v>
      </c>
      <c r="E219" s="2">
        <v>-1.3958542824939142E-2</v>
      </c>
      <c r="F219" s="2">
        <v>15.32798</v>
      </c>
      <c r="G219" s="2">
        <v>14.914334999999998</v>
      </c>
      <c r="H219" s="2">
        <v>14.996625999999997</v>
      </c>
      <c r="I219" s="2">
        <v>16.680765999999991</v>
      </c>
      <c r="J219" s="19" t="s">
        <v>48</v>
      </c>
      <c r="K219" s="19" t="s">
        <v>50</v>
      </c>
      <c r="L219" s="19" t="s">
        <v>51</v>
      </c>
      <c r="M219" s="21">
        <f t="shared" si="30"/>
        <v>25</v>
      </c>
      <c r="N219" s="21">
        <f t="shared" si="31"/>
        <v>100</v>
      </c>
      <c r="O219" s="21">
        <f t="shared" si="32"/>
        <v>0</v>
      </c>
      <c r="P219" s="21">
        <f t="shared" si="33"/>
        <v>83.5</v>
      </c>
      <c r="Q219" s="22">
        <f t="shared" si="34"/>
        <v>56.274999999999999</v>
      </c>
      <c r="R219" s="22">
        <f t="shared" si="35"/>
        <v>45.875</v>
      </c>
      <c r="S219" s="22">
        <f t="shared" si="36"/>
        <v>56.325000000000003</v>
      </c>
      <c r="T219" s="22">
        <f t="shared" si="37"/>
        <v>52.125</v>
      </c>
      <c r="U219" s="21">
        <f t="shared" si="38"/>
        <v>52.82500000000001</v>
      </c>
      <c r="V219" s="21">
        <f t="shared" si="39"/>
        <v>52.650000000000006</v>
      </c>
    </row>
    <row r="220" spans="1:22" ht="13.5" x14ac:dyDescent="0.25">
      <c r="A220" s="3">
        <v>42326</v>
      </c>
      <c r="B220" s="2">
        <v>15.2514</v>
      </c>
      <c r="C220" s="2">
        <v>57.580466566147571</v>
      </c>
      <c r="D220" s="2">
        <v>-0.32121367628775133</v>
      </c>
      <c r="E220" s="2">
        <v>-7.7407144414743639E-2</v>
      </c>
      <c r="F220" s="2">
        <v>15.273940000000001</v>
      </c>
      <c r="G220" s="2">
        <v>14.949504999999997</v>
      </c>
      <c r="H220" s="2">
        <v>15.003377999999998</v>
      </c>
      <c r="I220" s="2">
        <v>16.66035149999999</v>
      </c>
      <c r="J220" s="19" t="s">
        <v>54</v>
      </c>
      <c r="K220" s="19" t="s">
        <v>50</v>
      </c>
      <c r="L220" s="19" t="s">
        <v>47</v>
      </c>
      <c r="M220" s="21">
        <f t="shared" si="30"/>
        <v>25</v>
      </c>
      <c r="N220" s="21">
        <f t="shared" si="31"/>
        <v>100</v>
      </c>
      <c r="O220" s="21">
        <f t="shared" si="32"/>
        <v>0</v>
      </c>
      <c r="P220" s="21">
        <f t="shared" si="33"/>
        <v>16.5</v>
      </c>
      <c r="Q220" s="22">
        <f t="shared" si="34"/>
        <v>46.225000000000001</v>
      </c>
      <c r="R220" s="22">
        <f t="shared" si="35"/>
        <v>29.125</v>
      </c>
      <c r="S220" s="22">
        <f t="shared" si="36"/>
        <v>26.175000000000001</v>
      </c>
      <c r="T220" s="22">
        <f t="shared" si="37"/>
        <v>35.375</v>
      </c>
      <c r="U220" s="21">
        <f t="shared" si="38"/>
        <v>33.841666666666661</v>
      </c>
      <c r="V220" s="21">
        <f t="shared" si="39"/>
        <v>34.224999999999994</v>
      </c>
    </row>
    <row r="221" spans="1:22" ht="13.5" x14ac:dyDescent="0.25">
      <c r="A221" s="3">
        <v>42327</v>
      </c>
      <c r="B221" s="2">
        <v>15.2064</v>
      </c>
      <c r="C221" s="2">
        <v>55.931474110282117</v>
      </c>
      <c r="D221" s="2">
        <v>-0.26073448914374353</v>
      </c>
      <c r="E221" s="2">
        <v>-0.13579868676681381</v>
      </c>
      <c r="F221" s="2">
        <v>15.267180000000002</v>
      </c>
      <c r="G221" s="2">
        <v>14.984959999999996</v>
      </c>
      <c r="H221" s="2">
        <v>15.012608</v>
      </c>
      <c r="I221" s="2">
        <v>16.639711999999989</v>
      </c>
      <c r="J221" s="19" t="s">
        <v>54</v>
      </c>
      <c r="K221" s="19" t="s">
        <v>50</v>
      </c>
      <c r="L221" s="19" t="s">
        <v>47</v>
      </c>
      <c r="M221" s="21">
        <f t="shared" si="30"/>
        <v>25</v>
      </c>
      <c r="N221" s="21">
        <f t="shared" si="31"/>
        <v>100</v>
      </c>
      <c r="O221" s="21">
        <f t="shared" si="32"/>
        <v>0</v>
      </c>
      <c r="P221" s="21">
        <f t="shared" si="33"/>
        <v>16.5</v>
      </c>
      <c r="Q221" s="22">
        <f t="shared" si="34"/>
        <v>46.225000000000001</v>
      </c>
      <c r="R221" s="22">
        <f t="shared" si="35"/>
        <v>29.125</v>
      </c>
      <c r="S221" s="22">
        <f t="shared" si="36"/>
        <v>26.175000000000001</v>
      </c>
      <c r="T221" s="22">
        <f t="shared" si="37"/>
        <v>35.375</v>
      </c>
      <c r="U221" s="21">
        <f t="shared" si="38"/>
        <v>33.841666666666661</v>
      </c>
      <c r="V221" s="21">
        <f t="shared" si="39"/>
        <v>34.224999999999994</v>
      </c>
    </row>
    <row r="222" spans="1:22" ht="13.5" x14ac:dyDescent="0.25">
      <c r="A222" s="3">
        <v>42328</v>
      </c>
      <c r="B222" s="2">
        <v>15.2064</v>
      </c>
      <c r="C222" s="2">
        <v>55.931474110282117</v>
      </c>
      <c r="D222" s="2">
        <v>-0.21063558765890988</v>
      </c>
      <c r="E222" s="2">
        <v>-0.18925964119582683</v>
      </c>
      <c r="F222" s="2">
        <v>15.260420000000002</v>
      </c>
      <c r="G222" s="2">
        <v>15.017879999999995</v>
      </c>
      <c r="H222" s="2">
        <v>15.021838000000001</v>
      </c>
      <c r="I222" s="2">
        <v>16.619072499999987</v>
      </c>
      <c r="J222" s="19" t="s">
        <v>54</v>
      </c>
      <c r="K222" s="19" t="s">
        <v>50</v>
      </c>
      <c r="L222" s="19" t="s">
        <v>47</v>
      </c>
      <c r="M222" s="21">
        <f t="shared" si="30"/>
        <v>25</v>
      </c>
      <c r="N222" s="21">
        <f t="shared" si="31"/>
        <v>100</v>
      </c>
      <c r="O222" s="21">
        <f t="shared" si="32"/>
        <v>0</v>
      </c>
      <c r="P222" s="21">
        <f t="shared" si="33"/>
        <v>16.5</v>
      </c>
      <c r="Q222" s="22">
        <f t="shared" si="34"/>
        <v>46.225000000000001</v>
      </c>
      <c r="R222" s="22">
        <f t="shared" si="35"/>
        <v>29.125</v>
      </c>
      <c r="S222" s="22">
        <f t="shared" si="36"/>
        <v>26.175000000000001</v>
      </c>
      <c r="T222" s="22">
        <f t="shared" si="37"/>
        <v>35.375</v>
      </c>
      <c r="U222" s="21">
        <f t="shared" si="38"/>
        <v>33.841666666666661</v>
      </c>
      <c r="V222" s="21">
        <f t="shared" si="39"/>
        <v>34.224999999999994</v>
      </c>
    </row>
    <row r="223" spans="1:22" ht="13.5" x14ac:dyDescent="0.25">
      <c r="A223" s="3">
        <v>42331</v>
      </c>
      <c r="B223" s="2">
        <v>15.2514</v>
      </c>
      <c r="C223" s="2">
        <v>57.348087572930005</v>
      </c>
      <c r="D223" s="2">
        <v>-0.17257364959918142</v>
      </c>
      <c r="E223" s="2">
        <v>-0.24310663944956012</v>
      </c>
      <c r="F223" s="2">
        <v>15.24128</v>
      </c>
      <c r="G223" s="2">
        <v>15.053049999999995</v>
      </c>
      <c r="H223" s="2">
        <v>15.037595999999999</v>
      </c>
      <c r="I223" s="2">
        <v>16.59865799999999</v>
      </c>
      <c r="J223" s="19" t="s">
        <v>48</v>
      </c>
      <c r="K223" s="19" t="s">
        <v>50</v>
      </c>
      <c r="L223" s="19" t="s">
        <v>53</v>
      </c>
      <c r="M223" s="21">
        <f t="shared" si="30"/>
        <v>25</v>
      </c>
      <c r="N223" s="21">
        <f t="shared" si="31"/>
        <v>0</v>
      </c>
      <c r="O223" s="21">
        <f t="shared" si="32"/>
        <v>0</v>
      </c>
      <c r="P223" s="21">
        <f t="shared" si="33"/>
        <v>66.5</v>
      </c>
      <c r="Q223" s="22">
        <f t="shared" si="34"/>
        <v>18.725000000000001</v>
      </c>
      <c r="R223" s="22">
        <f t="shared" si="35"/>
        <v>21.625</v>
      </c>
      <c r="S223" s="22">
        <f t="shared" si="36"/>
        <v>33.674999999999997</v>
      </c>
      <c r="T223" s="22">
        <f t="shared" si="37"/>
        <v>22.875</v>
      </c>
      <c r="U223" s="21">
        <f t="shared" si="38"/>
        <v>24.675000000000001</v>
      </c>
      <c r="V223" s="21">
        <f t="shared" si="39"/>
        <v>24.225000000000001</v>
      </c>
    </row>
    <row r="224" spans="1:22" ht="13.5" x14ac:dyDescent="0.25">
      <c r="A224" s="3">
        <v>42332</v>
      </c>
      <c r="B224" s="2">
        <v>15.2514</v>
      </c>
      <c r="C224" s="2">
        <v>57.348087572930005</v>
      </c>
      <c r="D224" s="2">
        <v>-0.14155562234897623</v>
      </c>
      <c r="E224" s="2">
        <v>-0.29621306665488917</v>
      </c>
      <c r="F224" s="2">
        <v>15.2334</v>
      </c>
      <c r="G224" s="2">
        <v>15.095254999999995</v>
      </c>
      <c r="H224" s="2">
        <v>15.040407999999999</v>
      </c>
      <c r="I224" s="2">
        <v>16.578243499999989</v>
      </c>
      <c r="J224" s="19" t="s">
        <v>48</v>
      </c>
      <c r="K224" s="19" t="s">
        <v>50</v>
      </c>
      <c r="L224" s="19" t="s">
        <v>53</v>
      </c>
      <c r="M224" s="21">
        <f t="shared" si="30"/>
        <v>25</v>
      </c>
      <c r="N224" s="21">
        <f t="shared" si="31"/>
        <v>0</v>
      </c>
      <c r="O224" s="21">
        <f t="shared" si="32"/>
        <v>0</v>
      </c>
      <c r="P224" s="21">
        <f t="shared" si="33"/>
        <v>66.5</v>
      </c>
      <c r="Q224" s="22">
        <f t="shared" si="34"/>
        <v>18.725000000000001</v>
      </c>
      <c r="R224" s="22">
        <f t="shared" si="35"/>
        <v>21.625</v>
      </c>
      <c r="S224" s="22">
        <f t="shared" si="36"/>
        <v>33.674999999999997</v>
      </c>
      <c r="T224" s="22">
        <f t="shared" si="37"/>
        <v>22.875</v>
      </c>
      <c r="U224" s="21">
        <f t="shared" si="38"/>
        <v>24.675000000000001</v>
      </c>
      <c r="V224" s="21">
        <f t="shared" si="39"/>
        <v>24.225000000000001</v>
      </c>
    </row>
    <row r="225" spans="1:22" ht="13.5" x14ac:dyDescent="0.25">
      <c r="A225" s="3">
        <v>42333</v>
      </c>
      <c r="B225" s="2">
        <v>15.476599999999999</v>
      </c>
      <c r="C225" s="2">
        <v>64.054530603573085</v>
      </c>
      <c r="D225" s="2">
        <v>-8.1137445758656668E-2</v>
      </c>
      <c r="E225" s="2">
        <v>-0.34779056410366294</v>
      </c>
      <c r="F225" s="2">
        <v>15.27844</v>
      </c>
      <c r="G225" s="2">
        <v>15.162509999999997</v>
      </c>
      <c r="H225" s="2">
        <v>15.035905999999997</v>
      </c>
      <c r="I225" s="2">
        <v>16.55895499999999</v>
      </c>
      <c r="J225" s="19" t="s">
        <v>48</v>
      </c>
      <c r="K225" s="19" t="s">
        <v>50</v>
      </c>
      <c r="L225" s="19" t="s">
        <v>51</v>
      </c>
      <c r="M225" s="21">
        <f t="shared" si="30"/>
        <v>25</v>
      </c>
      <c r="N225" s="21">
        <f t="shared" si="31"/>
        <v>0</v>
      </c>
      <c r="O225" s="21">
        <f t="shared" si="32"/>
        <v>0</v>
      </c>
      <c r="P225" s="21">
        <f t="shared" si="33"/>
        <v>83.5</v>
      </c>
      <c r="Q225" s="22">
        <f t="shared" si="34"/>
        <v>21.274999999999999</v>
      </c>
      <c r="R225" s="22">
        <f t="shared" si="35"/>
        <v>25.875</v>
      </c>
      <c r="S225" s="22">
        <f t="shared" si="36"/>
        <v>41.325000000000003</v>
      </c>
      <c r="T225" s="22">
        <f t="shared" si="37"/>
        <v>27.125</v>
      </c>
      <c r="U225" s="21">
        <f t="shared" si="38"/>
        <v>29.491666666666664</v>
      </c>
      <c r="V225" s="21">
        <f t="shared" si="39"/>
        <v>28.9</v>
      </c>
    </row>
    <row r="226" spans="1:22" ht="13.5" x14ac:dyDescent="0.25">
      <c r="A226" s="3">
        <v>42334</v>
      </c>
      <c r="B226" s="2">
        <v>15.476599999999999</v>
      </c>
      <c r="C226" s="2">
        <v>64.054530603573085</v>
      </c>
      <c r="D226" s="2">
        <v>-7.5656111441354312E-2</v>
      </c>
      <c r="E226" s="2">
        <v>-0.38653221268980875</v>
      </c>
      <c r="F226" s="2">
        <v>15.332479999999999</v>
      </c>
      <c r="G226" s="2">
        <v>15.198249999999998</v>
      </c>
      <c r="H226" s="2">
        <v>15.030277999999999</v>
      </c>
      <c r="I226" s="2">
        <v>16.539666499999992</v>
      </c>
      <c r="J226" s="19" t="s">
        <v>48</v>
      </c>
      <c r="K226" s="19" t="s">
        <v>50</v>
      </c>
      <c r="L226" s="19" t="s">
        <v>51</v>
      </c>
      <c r="M226" s="21">
        <f t="shared" si="30"/>
        <v>25</v>
      </c>
      <c r="N226" s="21">
        <f t="shared" si="31"/>
        <v>0</v>
      </c>
      <c r="O226" s="21">
        <f t="shared" si="32"/>
        <v>0</v>
      </c>
      <c r="P226" s="21">
        <f t="shared" si="33"/>
        <v>83.5</v>
      </c>
      <c r="Q226" s="22">
        <f t="shared" si="34"/>
        <v>21.274999999999999</v>
      </c>
      <c r="R226" s="22">
        <f t="shared" si="35"/>
        <v>25.875</v>
      </c>
      <c r="S226" s="22">
        <f t="shared" si="36"/>
        <v>41.325000000000003</v>
      </c>
      <c r="T226" s="22">
        <f t="shared" si="37"/>
        <v>27.125</v>
      </c>
      <c r="U226" s="21">
        <f t="shared" si="38"/>
        <v>29.491666666666664</v>
      </c>
      <c r="V226" s="21">
        <f t="shared" si="39"/>
        <v>28.9</v>
      </c>
    </row>
    <row r="227" spans="1:22" ht="13.5" x14ac:dyDescent="0.25">
      <c r="A227" s="3">
        <v>42335</v>
      </c>
      <c r="B227" s="2">
        <v>15.696</v>
      </c>
      <c r="C227" s="2">
        <v>69.477227333761249</v>
      </c>
      <c r="D227" s="2">
        <v>-8.9445309780318283E-2</v>
      </c>
      <c r="E227" s="2">
        <v>-0.40495899274628155</v>
      </c>
      <c r="F227" s="2">
        <v>15.430400000000001</v>
      </c>
      <c r="G227" s="2">
        <v>15.244960000000001</v>
      </c>
      <c r="H227" s="2">
        <v>15.029037999999998</v>
      </c>
      <c r="I227" s="2">
        <v>16.524159999999991</v>
      </c>
      <c r="J227" s="19" t="s">
        <v>48</v>
      </c>
      <c r="K227" s="19" t="s">
        <v>50</v>
      </c>
      <c r="L227" s="19" t="s">
        <v>51</v>
      </c>
      <c r="M227" s="21">
        <f t="shared" si="30"/>
        <v>25</v>
      </c>
      <c r="N227" s="21">
        <f t="shared" si="31"/>
        <v>0</v>
      </c>
      <c r="O227" s="21">
        <f t="shared" si="32"/>
        <v>0</v>
      </c>
      <c r="P227" s="21">
        <f t="shared" si="33"/>
        <v>83.5</v>
      </c>
      <c r="Q227" s="22">
        <f t="shared" si="34"/>
        <v>21.274999999999999</v>
      </c>
      <c r="R227" s="22">
        <f t="shared" si="35"/>
        <v>25.875</v>
      </c>
      <c r="S227" s="22">
        <f t="shared" si="36"/>
        <v>41.325000000000003</v>
      </c>
      <c r="T227" s="22">
        <f t="shared" si="37"/>
        <v>27.125</v>
      </c>
      <c r="U227" s="21">
        <f t="shared" si="38"/>
        <v>29.491666666666664</v>
      </c>
      <c r="V227" s="21">
        <f t="shared" si="39"/>
        <v>28.9</v>
      </c>
    </row>
    <row r="228" spans="1:22" ht="13.5" x14ac:dyDescent="0.25">
      <c r="A228" s="3">
        <v>42338</v>
      </c>
      <c r="B228" s="2">
        <v>15.3584</v>
      </c>
      <c r="C228" s="2">
        <v>55.582251633024391</v>
      </c>
      <c r="D228" s="2">
        <v>-6.2970233723605773E-2</v>
      </c>
      <c r="E228" s="2">
        <v>-0.4095485903988676</v>
      </c>
      <c r="F228" s="2">
        <v>15.4518</v>
      </c>
      <c r="G228" s="2">
        <v>15.274790000000001</v>
      </c>
      <c r="H228" s="2">
        <v>15.021045999999997</v>
      </c>
      <c r="I228" s="2">
        <v>16.506965499999993</v>
      </c>
      <c r="J228" s="19" t="s">
        <v>54</v>
      </c>
      <c r="K228" s="19" t="s">
        <v>50</v>
      </c>
      <c r="L228" s="19" t="s">
        <v>55</v>
      </c>
      <c r="M228" s="21">
        <f t="shared" si="30"/>
        <v>25</v>
      </c>
      <c r="N228" s="21">
        <f t="shared" si="31"/>
        <v>0</v>
      </c>
      <c r="O228" s="21">
        <f t="shared" si="32"/>
        <v>0</v>
      </c>
      <c r="P228" s="21">
        <f t="shared" si="33"/>
        <v>16.5</v>
      </c>
      <c r="Q228" s="22">
        <f t="shared" si="34"/>
        <v>11.225</v>
      </c>
      <c r="R228" s="22">
        <f t="shared" si="35"/>
        <v>9.125</v>
      </c>
      <c r="S228" s="22">
        <f t="shared" si="36"/>
        <v>11.175000000000001</v>
      </c>
      <c r="T228" s="22">
        <f t="shared" si="37"/>
        <v>10.375</v>
      </c>
      <c r="U228" s="21">
        <f t="shared" si="38"/>
        <v>10.508333333333335</v>
      </c>
      <c r="V228" s="21">
        <f t="shared" si="39"/>
        <v>10.475000000000001</v>
      </c>
    </row>
    <row r="229" spans="1:22" ht="13.5" x14ac:dyDescent="0.25">
      <c r="A229" s="3">
        <v>42339</v>
      </c>
      <c r="B229" s="2">
        <v>15.3584</v>
      </c>
      <c r="C229" s="2">
        <v>55.582251633024406</v>
      </c>
      <c r="D229" s="2">
        <v>-5.0300356656681089E-2</v>
      </c>
      <c r="E229" s="2">
        <v>-0.39980192708854329</v>
      </c>
      <c r="F229" s="2">
        <v>15.4732</v>
      </c>
      <c r="G229" s="2">
        <v>15.304620000000003</v>
      </c>
      <c r="H229" s="2">
        <v>15.013053999999997</v>
      </c>
      <c r="I229" s="2">
        <v>16.48977099999999</v>
      </c>
      <c r="J229" s="19" t="s">
        <v>54</v>
      </c>
      <c r="K229" s="19" t="s">
        <v>50</v>
      </c>
      <c r="L229" s="19" t="s">
        <v>55</v>
      </c>
      <c r="M229" s="21">
        <f t="shared" si="30"/>
        <v>25</v>
      </c>
      <c r="N229" s="21">
        <f t="shared" si="31"/>
        <v>0</v>
      </c>
      <c r="O229" s="21">
        <f t="shared" si="32"/>
        <v>0</v>
      </c>
      <c r="P229" s="21">
        <f t="shared" si="33"/>
        <v>16.5</v>
      </c>
      <c r="Q229" s="22">
        <f t="shared" si="34"/>
        <v>11.225</v>
      </c>
      <c r="R229" s="22">
        <f t="shared" si="35"/>
        <v>9.125</v>
      </c>
      <c r="S229" s="22">
        <f t="shared" si="36"/>
        <v>11.175000000000001</v>
      </c>
      <c r="T229" s="22">
        <f t="shared" si="37"/>
        <v>10.375</v>
      </c>
      <c r="U229" s="21">
        <f t="shared" si="38"/>
        <v>10.508333333333335</v>
      </c>
      <c r="V229" s="21">
        <f t="shared" si="39"/>
        <v>10.475000000000001</v>
      </c>
    </row>
    <row r="230" spans="1:22" ht="13.5" x14ac:dyDescent="0.25">
      <c r="A230" s="3">
        <v>42340</v>
      </c>
      <c r="B230" s="2">
        <v>15.3584</v>
      </c>
      <c r="C230" s="2">
        <v>55.582251633024406</v>
      </c>
      <c r="D230" s="2">
        <v>-4.6632500189357273E-2</v>
      </c>
      <c r="E230" s="2">
        <v>-0.38064261321240345</v>
      </c>
      <c r="F230" s="2">
        <v>15.44956</v>
      </c>
      <c r="G230" s="2">
        <v>15.313345000000002</v>
      </c>
      <c r="H230" s="2">
        <v>15.005061999999993</v>
      </c>
      <c r="I230" s="2">
        <v>16.472576499999992</v>
      </c>
      <c r="J230" s="19" t="s">
        <v>54</v>
      </c>
      <c r="K230" s="19" t="s">
        <v>50</v>
      </c>
      <c r="L230" s="19" t="s">
        <v>47</v>
      </c>
      <c r="M230" s="21">
        <f t="shared" si="30"/>
        <v>25</v>
      </c>
      <c r="N230" s="21">
        <f t="shared" si="31"/>
        <v>0</v>
      </c>
      <c r="O230" s="21">
        <f t="shared" si="32"/>
        <v>0</v>
      </c>
      <c r="P230" s="21">
        <f t="shared" si="33"/>
        <v>16.5</v>
      </c>
      <c r="Q230" s="22">
        <f t="shared" si="34"/>
        <v>11.225</v>
      </c>
      <c r="R230" s="22">
        <f t="shared" si="35"/>
        <v>9.125</v>
      </c>
      <c r="S230" s="22">
        <f t="shared" si="36"/>
        <v>11.175000000000001</v>
      </c>
      <c r="T230" s="22">
        <f t="shared" si="37"/>
        <v>10.375</v>
      </c>
      <c r="U230" s="21">
        <f t="shared" si="38"/>
        <v>10.508333333333335</v>
      </c>
      <c r="V230" s="21">
        <f t="shared" si="39"/>
        <v>10.475000000000001</v>
      </c>
    </row>
    <row r="231" spans="1:22" ht="13.5" x14ac:dyDescent="0.25">
      <c r="A231" s="3">
        <v>42341</v>
      </c>
      <c r="B231" s="2">
        <v>15.3584</v>
      </c>
      <c r="C231" s="2">
        <v>55.582251633024413</v>
      </c>
      <c r="D231" s="2">
        <v>-5.1369849108811039E-2</v>
      </c>
      <c r="E231" s="2">
        <v>-0.35569376702934508</v>
      </c>
      <c r="F231" s="2">
        <v>15.425920000000001</v>
      </c>
      <c r="G231" s="2">
        <v>15.32207</v>
      </c>
      <c r="H231" s="2">
        <v>14.997069999999992</v>
      </c>
      <c r="I231" s="2">
        <v>16.455381999999993</v>
      </c>
      <c r="J231" s="19" t="s">
        <v>54</v>
      </c>
      <c r="K231" s="19" t="s">
        <v>50</v>
      </c>
      <c r="L231" s="19" t="s">
        <v>47</v>
      </c>
      <c r="M231" s="21">
        <f t="shared" si="30"/>
        <v>25</v>
      </c>
      <c r="N231" s="21">
        <f t="shared" si="31"/>
        <v>0</v>
      </c>
      <c r="O231" s="21">
        <f t="shared" si="32"/>
        <v>0</v>
      </c>
      <c r="P231" s="21">
        <f t="shared" si="33"/>
        <v>16.5</v>
      </c>
      <c r="Q231" s="22">
        <f t="shared" si="34"/>
        <v>11.225</v>
      </c>
      <c r="R231" s="22">
        <f t="shared" si="35"/>
        <v>9.125</v>
      </c>
      <c r="S231" s="22">
        <f t="shared" si="36"/>
        <v>11.175000000000001</v>
      </c>
      <c r="T231" s="22">
        <f t="shared" si="37"/>
        <v>10.375</v>
      </c>
      <c r="U231" s="21">
        <f t="shared" si="38"/>
        <v>10.508333333333335</v>
      </c>
      <c r="V231" s="21">
        <f t="shared" si="39"/>
        <v>10.475000000000001</v>
      </c>
    </row>
    <row r="232" spans="1:22" ht="13.5" x14ac:dyDescent="0.25">
      <c r="A232" s="3">
        <v>42342</v>
      </c>
      <c r="B232" s="2">
        <v>15.1952</v>
      </c>
      <c r="C232" s="2">
        <v>49.186159944229288</v>
      </c>
      <c r="D232" s="2">
        <v>-4.413934072252701E-2</v>
      </c>
      <c r="E232" s="2">
        <v>-0.32750072326401503</v>
      </c>
      <c r="F232" s="2">
        <v>15.325759999999999</v>
      </c>
      <c r="G232" s="2">
        <v>15.322635</v>
      </c>
      <c r="H232" s="2">
        <v>14.985813999999994</v>
      </c>
      <c r="I232" s="2">
        <v>16.437371499999994</v>
      </c>
      <c r="J232" s="19" t="s">
        <v>54</v>
      </c>
      <c r="K232" s="19" t="s">
        <v>49</v>
      </c>
      <c r="L232" s="19" t="s">
        <v>47</v>
      </c>
      <c r="M232" s="21">
        <f t="shared" si="30"/>
        <v>25</v>
      </c>
      <c r="N232" s="21">
        <f t="shared" si="31"/>
        <v>0</v>
      </c>
      <c r="O232" s="21">
        <f t="shared" si="32"/>
        <v>0</v>
      </c>
      <c r="P232" s="21">
        <f t="shared" si="33"/>
        <v>33</v>
      </c>
      <c r="Q232" s="22">
        <f t="shared" si="34"/>
        <v>13.7</v>
      </c>
      <c r="R232" s="22">
        <f t="shared" si="35"/>
        <v>13.25</v>
      </c>
      <c r="S232" s="22">
        <f t="shared" si="36"/>
        <v>18.600000000000001</v>
      </c>
      <c r="T232" s="22">
        <f t="shared" si="37"/>
        <v>14.5</v>
      </c>
      <c r="U232" s="21">
        <f t="shared" si="38"/>
        <v>15.183333333333332</v>
      </c>
      <c r="V232" s="21">
        <f t="shared" si="39"/>
        <v>15.012499999999999</v>
      </c>
    </row>
    <row r="233" spans="1:22" ht="13.5" x14ac:dyDescent="0.25">
      <c r="A233" s="3">
        <v>42345</v>
      </c>
      <c r="B233" s="2">
        <v>15.1952</v>
      </c>
      <c r="C233" s="2">
        <v>49.186159944229288</v>
      </c>
      <c r="D233" s="2">
        <v>-3.092068781905688E-2</v>
      </c>
      <c r="E233" s="2">
        <v>-0.28737203265700761</v>
      </c>
      <c r="F233" s="2">
        <v>15.293119999999998</v>
      </c>
      <c r="G233" s="2">
        <v>15.323199999999996</v>
      </c>
      <c r="H233" s="2">
        <v>14.974557999999995</v>
      </c>
      <c r="I233" s="2">
        <v>16.419360999999991</v>
      </c>
      <c r="J233" s="19" t="s">
        <v>54</v>
      </c>
      <c r="K233" s="19" t="s">
        <v>49</v>
      </c>
      <c r="L233" s="19" t="s">
        <v>47</v>
      </c>
      <c r="M233" s="21">
        <f t="shared" si="30"/>
        <v>25</v>
      </c>
      <c r="N233" s="21">
        <f t="shared" si="31"/>
        <v>0</v>
      </c>
      <c r="O233" s="21">
        <f t="shared" si="32"/>
        <v>0</v>
      </c>
      <c r="P233" s="21">
        <f t="shared" si="33"/>
        <v>33</v>
      </c>
      <c r="Q233" s="22">
        <f t="shared" si="34"/>
        <v>13.7</v>
      </c>
      <c r="R233" s="22">
        <f t="shared" si="35"/>
        <v>13.25</v>
      </c>
      <c r="S233" s="22">
        <f t="shared" si="36"/>
        <v>18.600000000000001</v>
      </c>
      <c r="T233" s="22">
        <f t="shared" si="37"/>
        <v>14.5</v>
      </c>
      <c r="U233" s="21">
        <f t="shared" si="38"/>
        <v>15.183333333333332</v>
      </c>
      <c r="V233" s="21">
        <f t="shared" si="39"/>
        <v>15.012499999999999</v>
      </c>
    </row>
    <row r="234" spans="1:22" ht="13.5" x14ac:dyDescent="0.25">
      <c r="A234" s="3">
        <v>42346</v>
      </c>
      <c r="B234" s="2">
        <v>15.200799999999999</v>
      </c>
      <c r="C234" s="2">
        <v>49.417799913823067</v>
      </c>
      <c r="D234" s="2">
        <v>-1.9986179842616636E-2</v>
      </c>
      <c r="E234" s="2">
        <v>-0.24038632773625174</v>
      </c>
      <c r="F234" s="2">
        <v>15.261599999999998</v>
      </c>
      <c r="G234" s="2">
        <v>15.324044999999998</v>
      </c>
      <c r="H234" s="2">
        <v>14.972869999999995</v>
      </c>
      <c r="I234" s="2">
        <v>16.401378499999996</v>
      </c>
      <c r="J234" s="19" t="s">
        <v>54</v>
      </c>
      <c r="K234" s="19" t="s">
        <v>49</v>
      </c>
      <c r="L234" s="19" t="s">
        <v>47</v>
      </c>
      <c r="M234" s="21">
        <f t="shared" si="30"/>
        <v>25</v>
      </c>
      <c r="N234" s="21">
        <f t="shared" si="31"/>
        <v>0</v>
      </c>
      <c r="O234" s="21">
        <f t="shared" si="32"/>
        <v>0</v>
      </c>
      <c r="P234" s="21">
        <f t="shared" si="33"/>
        <v>33</v>
      </c>
      <c r="Q234" s="22">
        <f t="shared" si="34"/>
        <v>13.7</v>
      </c>
      <c r="R234" s="22">
        <f t="shared" si="35"/>
        <v>13.25</v>
      </c>
      <c r="S234" s="22">
        <f t="shared" si="36"/>
        <v>18.600000000000001</v>
      </c>
      <c r="T234" s="22">
        <f t="shared" si="37"/>
        <v>14.5</v>
      </c>
      <c r="U234" s="21">
        <f t="shared" si="38"/>
        <v>15.183333333333332</v>
      </c>
      <c r="V234" s="21">
        <f t="shared" si="39"/>
        <v>15.012499999999999</v>
      </c>
    </row>
    <row r="235" spans="1:22" ht="13.5" x14ac:dyDescent="0.25">
      <c r="A235" s="3">
        <v>42347</v>
      </c>
      <c r="B235" s="2">
        <v>15.200799999999999</v>
      </c>
      <c r="C235" s="2">
        <v>49.41779991382306</v>
      </c>
      <c r="D235" s="2">
        <v>2.4031297117188544E-2</v>
      </c>
      <c r="E235" s="2">
        <v>-0.19019334292754225</v>
      </c>
      <c r="F235" s="2">
        <v>15.230080000000001</v>
      </c>
      <c r="G235" s="2">
        <v>15.308004999999998</v>
      </c>
      <c r="H235" s="2">
        <v>14.971069999999996</v>
      </c>
      <c r="I235" s="2">
        <v>16.383395999999998</v>
      </c>
      <c r="J235" s="19" t="s">
        <v>54</v>
      </c>
      <c r="K235" s="19" t="s">
        <v>49</v>
      </c>
      <c r="L235" s="19" t="s">
        <v>47</v>
      </c>
      <c r="M235" s="21">
        <f t="shared" si="30"/>
        <v>25</v>
      </c>
      <c r="N235" s="21">
        <f t="shared" si="31"/>
        <v>0</v>
      </c>
      <c r="O235" s="21">
        <f t="shared" si="32"/>
        <v>0</v>
      </c>
      <c r="P235" s="21">
        <f t="shared" si="33"/>
        <v>33</v>
      </c>
      <c r="Q235" s="22">
        <f t="shared" si="34"/>
        <v>13.7</v>
      </c>
      <c r="R235" s="22">
        <f t="shared" si="35"/>
        <v>13.25</v>
      </c>
      <c r="S235" s="22">
        <f t="shared" si="36"/>
        <v>18.600000000000001</v>
      </c>
      <c r="T235" s="22">
        <f t="shared" si="37"/>
        <v>14.5</v>
      </c>
      <c r="U235" s="21">
        <f t="shared" si="38"/>
        <v>15.183333333333332</v>
      </c>
      <c r="V235" s="21">
        <f t="shared" si="39"/>
        <v>15.012499999999999</v>
      </c>
    </row>
    <row r="236" spans="1:22" ht="13.5" x14ac:dyDescent="0.25">
      <c r="A236" s="3">
        <v>42348</v>
      </c>
      <c r="B236" s="2">
        <v>15.026300000000001</v>
      </c>
      <c r="C236" s="2">
        <v>42.42805430273549</v>
      </c>
      <c r="D236" s="2">
        <v>7.4313009298036192E-2</v>
      </c>
      <c r="E236" s="2">
        <v>-0.13936319193874244</v>
      </c>
      <c r="F236" s="2">
        <v>15.163660000000002</v>
      </c>
      <c r="G236" s="2">
        <v>15.29731</v>
      </c>
      <c r="H236" s="2">
        <v>14.974895999999994</v>
      </c>
      <c r="I236" s="2">
        <v>16.367334</v>
      </c>
      <c r="J236" s="19" t="s">
        <v>54</v>
      </c>
      <c r="K236" s="19" t="s">
        <v>49</v>
      </c>
      <c r="L236" s="19" t="s">
        <v>47</v>
      </c>
      <c r="M236" s="21">
        <f t="shared" si="30"/>
        <v>25</v>
      </c>
      <c r="N236" s="21">
        <f t="shared" si="31"/>
        <v>0</v>
      </c>
      <c r="O236" s="21">
        <f t="shared" si="32"/>
        <v>0</v>
      </c>
      <c r="P236" s="21">
        <f t="shared" si="33"/>
        <v>33</v>
      </c>
      <c r="Q236" s="22">
        <f t="shared" si="34"/>
        <v>13.7</v>
      </c>
      <c r="R236" s="22">
        <f t="shared" si="35"/>
        <v>13.25</v>
      </c>
      <c r="S236" s="22">
        <f t="shared" si="36"/>
        <v>18.600000000000001</v>
      </c>
      <c r="T236" s="22">
        <f t="shared" si="37"/>
        <v>14.5</v>
      </c>
      <c r="U236" s="21">
        <f t="shared" si="38"/>
        <v>15.183333333333332</v>
      </c>
      <c r="V236" s="21">
        <f t="shared" si="39"/>
        <v>15.012499999999999</v>
      </c>
    </row>
    <row r="237" spans="1:22" ht="13.5" x14ac:dyDescent="0.25">
      <c r="A237" s="3">
        <v>42349</v>
      </c>
      <c r="B237" s="2">
        <v>15.026300000000001</v>
      </c>
      <c r="C237" s="2">
        <v>42.42805430273549</v>
      </c>
      <c r="D237" s="2">
        <v>0.15174611132806781</v>
      </c>
      <c r="E237" s="2">
        <v>-8.9656025750578197E-2</v>
      </c>
      <c r="F237" s="2">
        <v>15.12988</v>
      </c>
      <c r="G237" s="2">
        <v>15.286614999999998</v>
      </c>
      <c r="H237" s="2">
        <v>14.978721999999991</v>
      </c>
      <c r="I237" s="2">
        <v>16.351271999999998</v>
      </c>
      <c r="J237" s="19" t="s">
        <v>48</v>
      </c>
      <c r="K237" s="19" t="s">
        <v>50</v>
      </c>
      <c r="L237" s="19" t="s">
        <v>53</v>
      </c>
      <c r="M237" s="21">
        <f t="shared" si="30"/>
        <v>25</v>
      </c>
      <c r="N237" s="21">
        <f t="shared" si="31"/>
        <v>0</v>
      </c>
      <c r="O237" s="21">
        <f t="shared" si="32"/>
        <v>0</v>
      </c>
      <c r="P237" s="21">
        <f t="shared" si="33"/>
        <v>66.5</v>
      </c>
      <c r="Q237" s="22">
        <f t="shared" si="34"/>
        <v>18.725000000000001</v>
      </c>
      <c r="R237" s="22">
        <f t="shared" si="35"/>
        <v>21.625</v>
      </c>
      <c r="S237" s="22">
        <f t="shared" si="36"/>
        <v>33.674999999999997</v>
      </c>
      <c r="T237" s="22">
        <f t="shared" si="37"/>
        <v>22.875</v>
      </c>
      <c r="U237" s="21">
        <f t="shared" si="38"/>
        <v>24.675000000000001</v>
      </c>
      <c r="V237" s="21">
        <f t="shared" si="39"/>
        <v>24.225000000000001</v>
      </c>
    </row>
    <row r="238" spans="1:22" ht="13.5" x14ac:dyDescent="0.25">
      <c r="A238" s="3">
        <v>42352</v>
      </c>
      <c r="B238" s="2">
        <v>14.9138</v>
      </c>
      <c r="C238" s="2">
        <v>38.370182807894523</v>
      </c>
      <c r="D238" s="2">
        <v>0.17471055182079098</v>
      </c>
      <c r="E238" s="2">
        <v>-4.2229496865552385E-2</v>
      </c>
      <c r="F238" s="2">
        <v>15.073599999999999</v>
      </c>
      <c r="G238" s="2">
        <v>15.264949999999995</v>
      </c>
      <c r="H238" s="2">
        <v>14.980297999999994</v>
      </c>
      <c r="I238" s="2">
        <v>16.334647499999999</v>
      </c>
      <c r="J238" s="19" t="s">
        <v>54</v>
      </c>
      <c r="K238" s="19" t="s">
        <v>50</v>
      </c>
      <c r="L238" s="19" t="s">
        <v>47</v>
      </c>
      <c r="M238" s="21">
        <f t="shared" si="30"/>
        <v>25</v>
      </c>
      <c r="N238" s="21">
        <f t="shared" si="31"/>
        <v>0</v>
      </c>
      <c r="O238" s="21">
        <f t="shared" si="32"/>
        <v>0</v>
      </c>
      <c r="P238" s="21">
        <f t="shared" si="33"/>
        <v>16.5</v>
      </c>
      <c r="Q238" s="22">
        <f t="shared" si="34"/>
        <v>11.225</v>
      </c>
      <c r="R238" s="22">
        <f t="shared" si="35"/>
        <v>9.125</v>
      </c>
      <c r="S238" s="22">
        <f t="shared" si="36"/>
        <v>11.175000000000001</v>
      </c>
      <c r="T238" s="22">
        <f t="shared" si="37"/>
        <v>10.375</v>
      </c>
      <c r="U238" s="21">
        <f t="shared" si="38"/>
        <v>10.508333333333335</v>
      </c>
      <c r="V238" s="21">
        <f t="shared" si="39"/>
        <v>10.475000000000001</v>
      </c>
    </row>
    <row r="239" spans="1:22" ht="13.5" x14ac:dyDescent="0.25">
      <c r="A239" s="3">
        <v>42353</v>
      </c>
      <c r="B239" s="2">
        <v>14.8012</v>
      </c>
      <c r="C239" s="2">
        <v>34.784278285357203</v>
      </c>
      <c r="D239" s="2">
        <v>0.20411903879576698</v>
      </c>
      <c r="E239" s="2">
        <v>-8.7515854753486035E-3</v>
      </c>
      <c r="F239" s="2">
        <v>14.993680000000001</v>
      </c>
      <c r="G239" s="2">
        <v>15.240469999999997</v>
      </c>
      <c r="H239" s="2">
        <v>14.972417999999994</v>
      </c>
      <c r="I239" s="2">
        <v>16.317460000000001</v>
      </c>
      <c r="J239" s="19" t="s">
        <v>54</v>
      </c>
      <c r="K239" s="19" t="s">
        <v>49</v>
      </c>
      <c r="L239" s="19" t="s">
        <v>47</v>
      </c>
      <c r="M239" s="21">
        <f t="shared" si="30"/>
        <v>25</v>
      </c>
      <c r="N239" s="21">
        <f t="shared" si="31"/>
        <v>0</v>
      </c>
      <c r="O239" s="21">
        <f t="shared" si="32"/>
        <v>0</v>
      </c>
      <c r="P239" s="21">
        <f t="shared" si="33"/>
        <v>33</v>
      </c>
      <c r="Q239" s="22">
        <f t="shared" si="34"/>
        <v>13.7</v>
      </c>
      <c r="R239" s="22">
        <f t="shared" si="35"/>
        <v>13.25</v>
      </c>
      <c r="S239" s="22">
        <f t="shared" si="36"/>
        <v>18.600000000000001</v>
      </c>
      <c r="T239" s="22">
        <f t="shared" si="37"/>
        <v>14.5</v>
      </c>
      <c r="U239" s="21">
        <f t="shared" si="38"/>
        <v>15.183333333333332</v>
      </c>
      <c r="V239" s="21">
        <f t="shared" si="39"/>
        <v>15.012499999999999</v>
      </c>
    </row>
    <row r="240" spans="1:22" ht="13.5" x14ac:dyDescent="0.25">
      <c r="A240" s="3">
        <v>42354</v>
      </c>
      <c r="B240" s="2">
        <v>14.8012</v>
      </c>
      <c r="C240" s="2">
        <v>34.784278285357203</v>
      </c>
      <c r="D240" s="2">
        <v>0.23118359082691953</v>
      </c>
      <c r="E240" s="2">
        <v>1.4261801270808581E-2</v>
      </c>
      <c r="F240" s="2">
        <v>14.91376</v>
      </c>
      <c r="G240" s="2">
        <v>15.217959999999996</v>
      </c>
      <c r="H240" s="2">
        <v>14.964537999999994</v>
      </c>
      <c r="I240" s="2">
        <v>16.297506500000001</v>
      </c>
      <c r="J240" s="19" t="s">
        <v>54</v>
      </c>
      <c r="K240" s="19" t="s">
        <v>49</v>
      </c>
      <c r="L240" s="19" t="s">
        <v>47</v>
      </c>
      <c r="M240" s="21">
        <f t="shared" si="30"/>
        <v>25</v>
      </c>
      <c r="N240" s="21">
        <f t="shared" si="31"/>
        <v>0</v>
      </c>
      <c r="O240" s="21">
        <f t="shared" si="32"/>
        <v>0</v>
      </c>
      <c r="P240" s="21">
        <f t="shared" si="33"/>
        <v>33</v>
      </c>
      <c r="Q240" s="22">
        <f t="shared" si="34"/>
        <v>13.7</v>
      </c>
      <c r="R240" s="22">
        <f t="shared" si="35"/>
        <v>13.25</v>
      </c>
      <c r="S240" s="22">
        <f t="shared" si="36"/>
        <v>18.600000000000001</v>
      </c>
      <c r="T240" s="22">
        <f t="shared" si="37"/>
        <v>14.5</v>
      </c>
      <c r="U240" s="21">
        <f t="shared" si="38"/>
        <v>15.183333333333332</v>
      </c>
      <c r="V240" s="21">
        <f t="shared" si="39"/>
        <v>15.012499999999999</v>
      </c>
    </row>
    <row r="241" spans="1:22" ht="13.5" x14ac:dyDescent="0.25">
      <c r="A241" s="3">
        <v>42355</v>
      </c>
      <c r="B241" s="2">
        <v>14.8012</v>
      </c>
      <c r="C241" s="2">
        <v>34.784278285357203</v>
      </c>
      <c r="D241" s="2">
        <v>0.25610329864817416</v>
      </c>
      <c r="E241" s="2">
        <v>2.3179429672703051E-2</v>
      </c>
      <c r="F241" s="2">
        <v>14.868739999999999</v>
      </c>
      <c r="G241" s="2">
        <v>15.197699999999994</v>
      </c>
      <c r="H241" s="2">
        <v>14.956657999999994</v>
      </c>
      <c r="I241" s="2">
        <v>16.277553000000001</v>
      </c>
      <c r="J241" s="19" t="s">
        <v>54</v>
      </c>
      <c r="K241" s="19" t="s">
        <v>49</v>
      </c>
      <c r="L241" s="19" t="s">
        <v>47</v>
      </c>
      <c r="M241" s="21">
        <f t="shared" si="30"/>
        <v>25</v>
      </c>
      <c r="N241" s="21">
        <f t="shared" si="31"/>
        <v>0</v>
      </c>
      <c r="O241" s="21">
        <f t="shared" si="32"/>
        <v>0</v>
      </c>
      <c r="P241" s="21">
        <f t="shared" si="33"/>
        <v>33</v>
      </c>
      <c r="Q241" s="22">
        <f t="shared" si="34"/>
        <v>13.7</v>
      </c>
      <c r="R241" s="22">
        <f t="shared" si="35"/>
        <v>13.25</v>
      </c>
      <c r="S241" s="22">
        <f t="shared" si="36"/>
        <v>18.600000000000001</v>
      </c>
      <c r="T241" s="22">
        <f t="shared" si="37"/>
        <v>14.5</v>
      </c>
      <c r="U241" s="21">
        <f t="shared" si="38"/>
        <v>15.183333333333332</v>
      </c>
      <c r="V241" s="21">
        <f t="shared" si="39"/>
        <v>15.012499999999999</v>
      </c>
    </row>
    <row r="242" spans="1:22" ht="13.5" x14ac:dyDescent="0.25">
      <c r="A242" s="3">
        <v>42356</v>
      </c>
      <c r="B242" s="2">
        <v>14.1371</v>
      </c>
      <c r="C242" s="2">
        <v>20.60166397202633</v>
      </c>
      <c r="D242" s="2">
        <v>0.3031434879822239</v>
      </c>
      <c r="E242" s="2">
        <v>2.160562006299999E-2</v>
      </c>
      <c r="F242" s="2">
        <v>14.690899999999999</v>
      </c>
      <c r="G242" s="2">
        <v>15.144234999999998</v>
      </c>
      <c r="H242" s="2">
        <v>14.935495999999993</v>
      </c>
      <c r="I242" s="2">
        <v>16.254279000000007</v>
      </c>
      <c r="J242" s="19" t="s">
        <v>54</v>
      </c>
      <c r="K242" s="19" t="s">
        <v>49</v>
      </c>
      <c r="L242" s="19" t="s">
        <v>47</v>
      </c>
      <c r="M242" s="21">
        <f t="shared" si="30"/>
        <v>50</v>
      </c>
      <c r="N242" s="21">
        <f t="shared" si="31"/>
        <v>0</v>
      </c>
      <c r="O242" s="21">
        <f t="shared" si="32"/>
        <v>0</v>
      </c>
      <c r="P242" s="21">
        <f t="shared" si="33"/>
        <v>33</v>
      </c>
      <c r="Q242" s="22">
        <f t="shared" si="34"/>
        <v>22.45</v>
      </c>
      <c r="R242" s="22">
        <f t="shared" si="35"/>
        <v>18.25</v>
      </c>
      <c r="S242" s="22">
        <f t="shared" si="36"/>
        <v>22.35</v>
      </c>
      <c r="T242" s="22">
        <f t="shared" si="37"/>
        <v>20.75</v>
      </c>
      <c r="U242" s="21">
        <f t="shared" si="38"/>
        <v>21.016666666666669</v>
      </c>
      <c r="V242" s="21">
        <f t="shared" si="39"/>
        <v>20.950000000000003</v>
      </c>
    </row>
    <row r="243" spans="1:22" ht="13.5" x14ac:dyDescent="0.25">
      <c r="A243" s="3">
        <v>42359</v>
      </c>
      <c r="B243" s="2">
        <v>14.1371</v>
      </c>
      <c r="C243" s="2">
        <v>20.60166397202633</v>
      </c>
      <c r="D243" s="2">
        <v>0.34860183019001667</v>
      </c>
      <c r="E243" s="2">
        <v>1.2518298311463963E-2</v>
      </c>
      <c r="F243" s="2">
        <v>14.53556</v>
      </c>
      <c r="G243" s="2">
        <v>15.088519999999997</v>
      </c>
      <c r="H243" s="2">
        <v>14.927953999999994</v>
      </c>
      <c r="I243" s="2">
        <v>16.233798000000007</v>
      </c>
      <c r="J243" s="19" t="s">
        <v>54</v>
      </c>
      <c r="K243" s="19" t="s">
        <v>49</v>
      </c>
      <c r="L243" s="19" t="s">
        <v>47</v>
      </c>
      <c r="M243" s="21">
        <f t="shared" si="30"/>
        <v>50</v>
      </c>
      <c r="N243" s="21">
        <f t="shared" si="31"/>
        <v>0</v>
      </c>
      <c r="O243" s="21">
        <f t="shared" si="32"/>
        <v>0</v>
      </c>
      <c r="P243" s="21">
        <f t="shared" si="33"/>
        <v>33</v>
      </c>
      <c r="Q243" s="22">
        <f t="shared" si="34"/>
        <v>22.45</v>
      </c>
      <c r="R243" s="22">
        <f t="shared" si="35"/>
        <v>18.25</v>
      </c>
      <c r="S243" s="22">
        <f t="shared" si="36"/>
        <v>22.35</v>
      </c>
      <c r="T243" s="22">
        <f t="shared" si="37"/>
        <v>20.75</v>
      </c>
      <c r="U243" s="21">
        <f t="shared" si="38"/>
        <v>21.016666666666669</v>
      </c>
      <c r="V243" s="21">
        <f t="shared" si="39"/>
        <v>20.950000000000003</v>
      </c>
    </row>
    <row r="244" spans="1:22" ht="13.5" x14ac:dyDescent="0.25">
      <c r="A244" s="3">
        <v>42360</v>
      </c>
      <c r="B244" s="2">
        <v>14.1371</v>
      </c>
      <c r="C244" s="2">
        <v>20.60166397202633</v>
      </c>
      <c r="D244" s="2">
        <v>0.39316432815691904</v>
      </c>
      <c r="E244" s="2">
        <v>-1.8014467723347465E-3</v>
      </c>
      <c r="F244" s="2">
        <v>14.40274</v>
      </c>
      <c r="G244" s="2">
        <v>15.032804999999996</v>
      </c>
      <c r="H244" s="2">
        <v>14.929191999999999</v>
      </c>
      <c r="I244" s="2">
        <v>16.213317000000007</v>
      </c>
      <c r="J244" s="19" t="s">
        <v>54</v>
      </c>
      <c r="K244" s="19" t="s">
        <v>50</v>
      </c>
      <c r="L244" s="19" t="s">
        <v>47</v>
      </c>
      <c r="M244" s="21">
        <f t="shared" si="30"/>
        <v>50</v>
      </c>
      <c r="N244" s="21">
        <f t="shared" si="31"/>
        <v>0</v>
      </c>
      <c r="O244" s="21">
        <f t="shared" si="32"/>
        <v>0</v>
      </c>
      <c r="P244" s="21">
        <f t="shared" si="33"/>
        <v>16.5</v>
      </c>
      <c r="Q244" s="22">
        <f t="shared" si="34"/>
        <v>19.975000000000001</v>
      </c>
      <c r="R244" s="22">
        <f t="shared" si="35"/>
        <v>14.125</v>
      </c>
      <c r="S244" s="22">
        <f t="shared" si="36"/>
        <v>14.925000000000001</v>
      </c>
      <c r="T244" s="22">
        <f t="shared" si="37"/>
        <v>16.625</v>
      </c>
      <c r="U244" s="21">
        <f t="shared" si="38"/>
        <v>16.341666666666669</v>
      </c>
      <c r="V244" s="21">
        <f t="shared" si="39"/>
        <v>16.412500000000001</v>
      </c>
    </row>
    <row r="245" spans="1:22" ht="13.5" x14ac:dyDescent="0.25">
      <c r="A245" s="3">
        <v>42361</v>
      </c>
      <c r="B245" s="2">
        <v>14.559200000000001</v>
      </c>
      <c r="C245" s="2">
        <v>40.016746335572364</v>
      </c>
      <c r="D245" s="2">
        <v>0.40445273165626539</v>
      </c>
      <c r="E245" s="2">
        <v>-1.961694304171192E-2</v>
      </c>
      <c r="F245" s="2">
        <v>14.354340000000002</v>
      </c>
      <c r="G245" s="2">
        <v>14.986934999999994</v>
      </c>
      <c r="H245" s="2">
        <v>14.938871999999998</v>
      </c>
      <c r="I245" s="2">
        <v>16.194946500000011</v>
      </c>
      <c r="J245" s="19" t="s">
        <v>54</v>
      </c>
      <c r="K245" s="19" t="s">
        <v>50</v>
      </c>
      <c r="L245" s="19" t="s">
        <v>47</v>
      </c>
      <c r="M245" s="21">
        <f t="shared" si="30"/>
        <v>25</v>
      </c>
      <c r="N245" s="21">
        <f t="shared" si="31"/>
        <v>0</v>
      </c>
      <c r="O245" s="21">
        <f t="shared" si="32"/>
        <v>0</v>
      </c>
      <c r="P245" s="21">
        <f t="shared" si="33"/>
        <v>16.5</v>
      </c>
      <c r="Q245" s="22">
        <f t="shared" si="34"/>
        <v>11.225</v>
      </c>
      <c r="R245" s="22">
        <f t="shared" si="35"/>
        <v>9.125</v>
      </c>
      <c r="S245" s="22">
        <f t="shared" si="36"/>
        <v>11.175000000000001</v>
      </c>
      <c r="T245" s="22">
        <f t="shared" si="37"/>
        <v>10.375</v>
      </c>
      <c r="U245" s="21">
        <f t="shared" si="38"/>
        <v>10.508333333333335</v>
      </c>
      <c r="V245" s="21">
        <f t="shared" si="39"/>
        <v>10.475000000000001</v>
      </c>
    </row>
    <row r="246" spans="1:22" ht="13.5" x14ac:dyDescent="0.25">
      <c r="A246" s="3">
        <v>42363</v>
      </c>
      <c r="B246" s="2">
        <v>14.559200000000001</v>
      </c>
      <c r="C246" s="2">
        <v>40.016746335572364</v>
      </c>
      <c r="D246" s="2">
        <v>0.38915330155852956</v>
      </c>
      <c r="E246" s="2">
        <v>-3.9615819866750723E-2</v>
      </c>
      <c r="F246" s="2">
        <v>14.305940000000001</v>
      </c>
      <c r="G246" s="2">
        <v>14.941064999999998</v>
      </c>
      <c r="H246" s="2">
        <v>14.948552000000001</v>
      </c>
      <c r="I246" s="2">
        <v>16.176576000000011</v>
      </c>
      <c r="J246" s="19" t="s">
        <v>54</v>
      </c>
      <c r="K246" s="19" t="s">
        <v>50</v>
      </c>
      <c r="L246" s="19" t="s">
        <v>47</v>
      </c>
      <c r="M246" s="21">
        <f t="shared" si="30"/>
        <v>25</v>
      </c>
      <c r="N246" s="21">
        <f t="shared" si="31"/>
        <v>0</v>
      </c>
      <c r="O246" s="21">
        <f t="shared" si="32"/>
        <v>0</v>
      </c>
      <c r="P246" s="21">
        <f t="shared" si="33"/>
        <v>16.5</v>
      </c>
      <c r="Q246" s="22">
        <f t="shared" si="34"/>
        <v>11.225</v>
      </c>
      <c r="R246" s="22">
        <f t="shared" si="35"/>
        <v>9.125</v>
      </c>
      <c r="S246" s="22">
        <f t="shared" si="36"/>
        <v>11.175000000000001</v>
      </c>
      <c r="T246" s="22">
        <f t="shared" si="37"/>
        <v>10.375</v>
      </c>
      <c r="U246" s="21">
        <f t="shared" si="38"/>
        <v>10.508333333333335</v>
      </c>
      <c r="V246" s="21">
        <f t="shared" si="39"/>
        <v>10.475000000000001</v>
      </c>
    </row>
    <row r="247" spans="1:22" ht="13.5" x14ac:dyDescent="0.25">
      <c r="A247" s="3">
        <v>42366</v>
      </c>
      <c r="B247" s="2">
        <v>14.559200000000001</v>
      </c>
      <c r="C247" s="2">
        <v>40.016746335572364</v>
      </c>
      <c r="D247" s="2">
        <v>0.37805485003969252</v>
      </c>
      <c r="E247" s="2">
        <v>-6.0815470859229719E-2</v>
      </c>
      <c r="F247" s="2">
        <v>14.390360000000001</v>
      </c>
      <c r="G247" s="2">
        <v>14.884224999999997</v>
      </c>
      <c r="H247" s="2">
        <v>14.957668000000004</v>
      </c>
      <c r="I247" s="2">
        <v>16.158205500000012</v>
      </c>
      <c r="J247" s="19" t="s">
        <v>48</v>
      </c>
      <c r="K247" s="19" t="s">
        <v>50</v>
      </c>
      <c r="L247" s="19" t="s">
        <v>51</v>
      </c>
      <c r="M247" s="21">
        <f t="shared" si="30"/>
        <v>25</v>
      </c>
      <c r="N247" s="21">
        <f t="shared" si="31"/>
        <v>0</v>
      </c>
      <c r="O247" s="21">
        <f t="shared" si="32"/>
        <v>0</v>
      </c>
      <c r="P247" s="21">
        <f t="shared" si="33"/>
        <v>83.5</v>
      </c>
      <c r="Q247" s="22">
        <f t="shared" si="34"/>
        <v>21.274999999999999</v>
      </c>
      <c r="R247" s="22">
        <f t="shared" si="35"/>
        <v>25.875</v>
      </c>
      <c r="S247" s="22">
        <f t="shared" si="36"/>
        <v>41.325000000000003</v>
      </c>
      <c r="T247" s="22">
        <f t="shared" si="37"/>
        <v>27.125</v>
      </c>
      <c r="U247" s="21">
        <f t="shared" si="38"/>
        <v>29.491666666666664</v>
      </c>
      <c r="V247" s="21">
        <f t="shared" si="39"/>
        <v>28.9</v>
      </c>
    </row>
    <row r="248" spans="1:22" ht="13.5" x14ac:dyDescent="0.25">
      <c r="A248" s="3">
        <v>42367</v>
      </c>
      <c r="B248" s="2">
        <v>14.9138</v>
      </c>
      <c r="C248" s="2">
        <v>52.264282270499521</v>
      </c>
      <c r="D248" s="2">
        <v>0.3267998826099543</v>
      </c>
      <c r="E248" s="2">
        <v>-7.8598382141987638E-2</v>
      </c>
      <c r="F248" s="2">
        <v>14.5457</v>
      </c>
      <c r="G248" s="2">
        <v>14.861994999999999</v>
      </c>
      <c r="H248" s="2">
        <v>14.964984000000005</v>
      </c>
      <c r="I248" s="2">
        <v>16.141608000000016</v>
      </c>
      <c r="J248" s="19" t="s">
        <v>48</v>
      </c>
      <c r="K248" s="19" t="s">
        <v>50</v>
      </c>
      <c r="L248" s="19" t="s">
        <v>51</v>
      </c>
      <c r="M248" s="21">
        <f t="shared" si="30"/>
        <v>25</v>
      </c>
      <c r="N248" s="21">
        <f t="shared" si="31"/>
        <v>0</v>
      </c>
      <c r="O248" s="21">
        <f t="shared" si="32"/>
        <v>0</v>
      </c>
      <c r="P248" s="21">
        <f t="shared" si="33"/>
        <v>83.5</v>
      </c>
      <c r="Q248" s="22">
        <f t="shared" si="34"/>
        <v>21.274999999999999</v>
      </c>
      <c r="R248" s="22">
        <f t="shared" si="35"/>
        <v>25.875</v>
      </c>
      <c r="S248" s="22">
        <f t="shared" si="36"/>
        <v>41.325000000000003</v>
      </c>
      <c r="T248" s="22">
        <f t="shared" si="37"/>
        <v>27.125</v>
      </c>
      <c r="U248" s="21">
        <f t="shared" si="38"/>
        <v>29.491666666666664</v>
      </c>
      <c r="V248" s="21">
        <f t="shared" si="39"/>
        <v>28.9</v>
      </c>
    </row>
    <row r="249" spans="1:22" ht="13.5" x14ac:dyDescent="0.25">
      <c r="A249" s="3">
        <v>42368</v>
      </c>
      <c r="B249" s="2">
        <v>14.9138</v>
      </c>
      <c r="C249" s="2">
        <v>52.264282270499521</v>
      </c>
      <c r="D249" s="2">
        <v>0.26559556473639923</v>
      </c>
      <c r="E249" s="2">
        <v>-9.3500817614332266E-2</v>
      </c>
      <c r="F249" s="2">
        <v>14.701040000000001</v>
      </c>
      <c r="G249" s="2">
        <v>14.839764999999996</v>
      </c>
      <c r="H249" s="2">
        <v>14.972300000000002</v>
      </c>
      <c r="I249" s="2">
        <v>16.125010500000013</v>
      </c>
      <c r="J249" s="19" t="s">
        <v>48</v>
      </c>
      <c r="K249" s="19" t="s">
        <v>50</v>
      </c>
      <c r="L249" s="19" t="s">
        <v>51</v>
      </c>
      <c r="M249" s="21">
        <f t="shared" si="30"/>
        <v>25</v>
      </c>
      <c r="N249" s="21">
        <f t="shared" si="31"/>
        <v>0</v>
      </c>
      <c r="O249" s="21">
        <f t="shared" si="32"/>
        <v>0</v>
      </c>
      <c r="P249" s="21">
        <f t="shared" si="33"/>
        <v>83.5</v>
      </c>
      <c r="Q249" s="22">
        <f t="shared" si="34"/>
        <v>21.274999999999999</v>
      </c>
      <c r="R249" s="22">
        <f t="shared" si="35"/>
        <v>25.875</v>
      </c>
      <c r="S249" s="22">
        <f t="shared" si="36"/>
        <v>41.325000000000003</v>
      </c>
      <c r="T249" s="22">
        <f t="shared" si="37"/>
        <v>27.125</v>
      </c>
      <c r="U249" s="21">
        <f t="shared" si="38"/>
        <v>29.491666666666664</v>
      </c>
      <c r="V249" s="21">
        <f t="shared" si="39"/>
        <v>28.9</v>
      </c>
    </row>
    <row r="250" spans="1:22" ht="13.5" x14ac:dyDescent="0.25">
      <c r="A250" s="3">
        <v>42369</v>
      </c>
      <c r="B250" s="2">
        <v>14.9138</v>
      </c>
      <c r="C250" s="2">
        <v>52.264282270499521</v>
      </c>
      <c r="D250" s="2">
        <v>0.21333354287265749</v>
      </c>
      <c r="E250" s="2">
        <v>-0.10597593073604009</v>
      </c>
      <c r="F250" s="2">
        <v>14.771960000000002</v>
      </c>
      <c r="G250" s="2">
        <v>14.817534999999998</v>
      </c>
      <c r="H250" s="2">
        <v>14.979616000000005</v>
      </c>
      <c r="I250" s="2">
        <v>16.108413000000013</v>
      </c>
      <c r="J250" s="19" t="s">
        <v>48</v>
      </c>
      <c r="K250" s="19" t="s">
        <v>50</v>
      </c>
      <c r="L250" s="19" t="s">
        <v>51</v>
      </c>
      <c r="M250" s="21">
        <f t="shared" si="30"/>
        <v>25</v>
      </c>
      <c r="N250" s="21">
        <f t="shared" si="31"/>
        <v>0</v>
      </c>
      <c r="O250" s="21">
        <f t="shared" si="32"/>
        <v>0</v>
      </c>
      <c r="P250" s="21">
        <f t="shared" si="33"/>
        <v>83.5</v>
      </c>
      <c r="Q250" s="22">
        <f t="shared" si="34"/>
        <v>21.274999999999999</v>
      </c>
      <c r="R250" s="22">
        <f t="shared" si="35"/>
        <v>25.875</v>
      </c>
      <c r="S250" s="22">
        <f t="shared" si="36"/>
        <v>41.325000000000003</v>
      </c>
      <c r="T250" s="22">
        <f t="shared" si="37"/>
        <v>27.125</v>
      </c>
      <c r="U250" s="21">
        <f t="shared" si="38"/>
        <v>29.491666666666664</v>
      </c>
      <c r="V250" s="21">
        <f t="shared" si="39"/>
        <v>28.9</v>
      </c>
    </row>
    <row r="251" spans="1:22" ht="13.5" x14ac:dyDescent="0.25">
      <c r="A251" s="3">
        <v>42373</v>
      </c>
      <c r="B251" s="2">
        <v>14.9138</v>
      </c>
      <c r="C251" s="2">
        <v>52.264282270499521</v>
      </c>
      <c r="D251" s="2">
        <v>0.16867317197801412</v>
      </c>
      <c r="E251" s="2">
        <v>-9.7765534617951677E-2</v>
      </c>
      <c r="F251" s="2">
        <v>14.842879999999999</v>
      </c>
      <c r="G251" s="2">
        <v>14.795304999999999</v>
      </c>
      <c r="H251" s="2">
        <v>14.987946000000006</v>
      </c>
      <c r="I251" s="2">
        <v>16.09181550000001</v>
      </c>
      <c r="J251" s="19" t="s">
        <v>48</v>
      </c>
      <c r="K251" s="19" t="s">
        <v>50</v>
      </c>
      <c r="L251" s="19" t="s">
        <v>51</v>
      </c>
      <c r="M251" s="21">
        <f t="shared" si="30"/>
        <v>25</v>
      </c>
      <c r="N251" s="21">
        <f t="shared" si="31"/>
        <v>0</v>
      </c>
      <c r="O251" s="21">
        <f t="shared" si="32"/>
        <v>0</v>
      </c>
      <c r="P251" s="21">
        <f t="shared" si="33"/>
        <v>83.5</v>
      </c>
      <c r="Q251" s="22">
        <f t="shared" si="34"/>
        <v>21.274999999999999</v>
      </c>
      <c r="R251" s="22">
        <f t="shared" si="35"/>
        <v>25.875</v>
      </c>
      <c r="S251" s="22">
        <f t="shared" si="36"/>
        <v>41.325000000000003</v>
      </c>
      <c r="T251" s="22">
        <f t="shared" si="37"/>
        <v>27.125</v>
      </c>
      <c r="U251" s="21">
        <f t="shared" si="38"/>
        <v>29.491666666666664</v>
      </c>
      <c r="V251" s="21">
        <f t="shared" si="39"/>
        <v>28.9</v>
      </c>
    </row>
    <row r="252" spans="1:22" ht="13.5" x14ac:dyDescent="0.25">
      <c r="A252" s="3">
        <v>42374</v>
      </c>
      <c r="B252" s="2">
        <v>14.9138</v>
      </c>
      <c r="C252" s="2">
        <v>52.264282270499521</v>
      </c>
      <c r="D252" s="2">
        <v>2.8308229858529543E-2</v>
      </c>
      <c r="E252" s="2">
        <v>-7.6903192141240695E-2</v>
      </c>
      <c r="F252" s="2">
        <v>14.9138</v>
      </c>
      <c r="G252" s="2">
        <v>14.781234999999999</v>
      </c>
      <c r="H252" s="2">
        <v>14.995262000000009</v>
      </c>
      <c r="I252" s="2">
        <v>16.07521800000001</v>
      </c>
      <c r="J252" s="19" t="s">
        <v>48</v>
      </c>
      <c r="K252" s="19" t="s">
        <v>50</v>
      </c>
      <c r="L252" s="19" t="s">
        <v>51</v>
      </c>
      <c r="M252" s="21">
        <f t="shared" si="30"/>
        <v>25</v>
      </c>
      <c r="N252" s="21">
        <f t="shared" si="31"/>
        <v>0</v>
      </c>
      <c r="O252" s="21">
        <f t="shared" si="32"/>
        <v>0</v>
      </c>
      <c r="P252" s="21">
        <f t="shared" si="33"/>
        <v>83.5</v>
      </c>
      <c r="Q252" s="22">
        <f t="shared" si="34"/>
        <v>21.274999999999999</v>
      </c>
      <c r="R252" s="22">
        <f t="shared" si="35"/>
        <v>25.875</v>
      </c>
      <c r="S252" s="22">
        <f t="shared" si="36"/>
        <v>41.325000000000003</v>
      </c>
      <c r="T252" s="22">
        <f t="shared" si="37"/>
        <v>27.125</v>
      </c>
      <c r="U252" s="21">
        <f t="shared" si="38"/>
        <v>29.491666666666664</v>
      </c>
      <c r="V252" s="21">
        <f t="shared" si="39"/>
        <v>28.9</v>
      </c>
    </row>
    <row r="253" spans="1:22" ht="13.5" x14ac:dyDescent="0.25">
      <c r="A253" s="3">
        <v>42375</v>
      </c>
      <c r="B253" s="2">
        <v>14.9138</v>
      </c>
      <c r="C253" s="2">
        <v>52.264282270499521</v>
      </c>
      <c r="D253" s="2">
        <v>-9.0838186102418561E-2</v>
      </c>
      <c r="E253" s="2">
        <v>-4.7818731000602327E-2</v>
      </c>
      <c r="F253" s="2">
        <v>14.9138</v>
      </c>
      <c r="G253" s="2">
        <v>14.767165</v>
      </c>
      <c r="H253" s="2">
        <v>15.00257800000001</v>
      </c>
      <c r="I253" s="2">
        <v>16.061171500000011</v>
      </c>
      <c r="J253" s="19" t="s">
        <v>50</v>
      </c>
      <c r="K253" s="19" t="s">
        <v>50</v>
      </c>
      <c r="L253" s="19" t="s">
        <v>50</v>
      </c>
      <c r="M253" s="21">
        <f t="shared" si="30"/>
        <v>25</v>
      </c>
      <c r="N253" s="21">
        <f t="shared" si="31"/>
        <v>100</v>
      </c>
      <c r="O253" s="21">
        <f t="shared" si="32"/>
        <v>0</v>
      </c>
      <c r="P253" s="21">
        <f t="shared" si="33"/>
        <v>33</v>
      </c>
      <c r="Q253" s="22">
        <f t="shared" si="34"/>
        <v>48.7</v>
      </c>
      <c r="R253" s="22">
        <f t="shared" si="35"/>
        <v>33.25</v>
      </c>
      <c r="S253" s="22">
        <f t="shared" si="36"/>
        <v>33.6</v>
      </c>
      <c r="T253" s="22">
        <f t="shared" si="37"/>
        <v>39.5</v>
      </c>
      <c r="U253" s="21">
        <f t="shared" si="38"/>
        <v>38.516666666666673</v>
      </c>
      <c r="V253" s="21">
        <f t="shared" si="39"/>
        <v>38.762500000000003</v>
      </c>
    </row>
    <row r="254" spans="1:22" ht="13.5" x14ac:dyDescent="0.25">
      <c r="A254" s="3">
        <v>42376</v>
      </c>
      <c r="B254" s="2">
        <v>14.9138</v>
      </c>
      <c r="C254" s="2">
        <v>52.264282270499521</v>
      </c>
      <c r="D254" s="2">
        <v>-0.19200260674301894</v>
      </c>
      <c r="E254" s="2">
        <v>-1.3785987791938695E-2</v>
      </c>
      <c r="F254" s="2">
        <v>14.9138</v>
      </c>
      <c r="G254" s="2">
        <v>14.752815000000002</v>
      </c>
      <c r="H254" s="2">
        <v>15.012708000000009</v>
      </c>
      <c r="I254" s="2">
        <v>16.047125000000008</v>
      </c>
      <c r="J254" s="19" t="s">
        <v>50</v>
      </c>
      <c r="K254" s="19" t="s">
        <v>50</v>
      </c>
      <c r="L254" s="19" t="s">
        <v>50</v>
      </c>
      <c r="M254" s="21">
        <f t="shared" si="30"/>
        <v>25</v>
      </c>
      <c r="N254" s="21">
        <f t="shared" si="31"/>
        <v>100</v>
      </c>
      <c r="O254" s="21">
        <f t="shared" si="32"/>
        <v>0</v>
      </c>
      <c r="P254" s="21">
        <f t="shared" si="33"/>
        <v>33</v>
      </c>
      <c r="Q254" s="22">
        <f t="shared" si="34"/>
        <v>48.7</v>
      </c>
      <c r="R254" s="22">
        <f t="shared" si="35"/>
        <v>33.25</v>
      </c>
      <c r="S254" s="22">
        <f t="shared" si="36"/>
        <v>33.6</v>
      </c>
      <c r="T254" s="22">
        <f t="shared" si="37"/>
        <v>39.5</v>
      </c>
      <c r="U254" s="21">
        <f t="shared" si="38"/>
        <v>38.516666666666673</v>
      </c>
      <c r="V254" s="21">
        <f t="shared" si="39"/>
        <v>38.762500000000003</v>
      </c>
    </row>
    <row r="255" spans="1:22" ht="13.5" x14ac:dyDescent="0.25">
      <c r="A255" s="3">
        <v>42377</v>
      </c>
      <c r="B255" s="2">
        <v>14.9138</v>
      </c>
      <c r="C255" s="2">
        <v>52.264282270499521</v>
      </c>
      <c r="D255" s="2">
        <v>-0.2129872370826007</v>
      </c>
      <c r="E255" s="2">
        <v>2.280609550264975E-2</v>
      </c>
      <c r="F255" s="2">
        <v>14.9138</v>
      </c>
      <c r="G255" s="2">
        <v>14.738465</v>
      </c>
      <c r="H255" s="2">
        <v>15.028354000000011</v>
      </c>
      <c r="I255" s="2">
        <v>16.033078500000009</v>
      </c>
      <c r="J255" s="19" t="s">
        <v>50</v>
      </c>
      <c r="K255" s="19" t="s">
        <v>50</v>
      </c>
      <c r="L255" s="19" t="s">
        <v>50</v>
      </c>
      <c r="M255" s="21">
        <f t="shared" si="30"/>
        <v>25</v>
      </c>
      <c r="N255" s="21">
        <f t="shared" si="31"/>
        <v>100</v>
      </c>
      <c r="O255" s="21">
        <f t="shared" si="32"/>
        <v>0</v>
      </c>
      <c r="P255" s="21">
        <f t="shared" si="33"/>
        <v>33</v>
      </c>
      <c r="Q255" s="22">
        <f t="shared" si="34"/>
        <v>48.7</v>
      </c>
      <c r="R255" s="22">
        <f t="shared" si="35"/>
        <v>33.25</v>
      </c>
      <c r="S255" s="22">
        <f t="shared" si="36"/>
        <v>33.6</v>
      </c>
      <c r="T255" s="22">
        <f t="shared" si="37"/>
        <v>39.5</v>
      </c>
      <c r="U255" s="21">
        <f t="shared" si="38"/>
        <v>38.516666666666673</v>
      </c>
      <c r="V255" s="21">
        <f t="shared" si="39"/>
        <v>38.762500000000003</v>
      </c>
    </row>
    <row r="256" spans="1:22" ht="13.5" x14ac:dyDescent="0.25">
      <c r="A256" s="3">
        <v>42380</v>
      </c>
      <c r="B256" s="2">
        <v>14.9138</v>
      </c>
      <c r="C256" s="2">
        <v>52.264282270499521</v>
      </c>
      <c r="D256" s="2">
        <v>-0.23104200743888015</v>
      </c>
      <c r="E256" s="2">
        <v>6.0242610734220992E-2</v>
      </c>
      <c r="F256" s="2">
        <v>14.9138</v>
      </c>
      <c r="G256" s="2">
        <v>14.732840000000001</v>
      </c>
      <c r="H256" s="2">
        <v>15.031394000000011</v>
      </c>
      <c r="I256" s="2">
        <v>16.01903200000001</v>
      </c>
      <c r="J256" s="19" t="s">
        <v>50</v>
      </c>
      <c r="K256" s="19" t="s">
        <v>50</v>
      </c>
      <c r="L256" s="19" t="s">
        <v>50</v>
      </c>
      <c r="M256" s="21">
        <f t="shared" si="30"/>
        <v>25</v>
      </c>
      <c r="N256" s="21">
        <f t="shared" si="31"/>
        <v>100</v>
      </c>
      <c r="O256" s="21">
        <f t="shared" si="32"/>
        <v>0</v>
      </c>
      <c r="P256" s="21">
        <f t="shared" si="33"/>
        <v>33</v>
      </c>
      <c r="Q256" s="22">
        <f t="shared" si="34"/>
        <v>48.7</v>
      </c>
      <c r="R256" s="22">
        <f t="shared" si="35"/>
        <v>33.25</v>
      </c>
      <c r="S256" s="22">
        <f t="shared" si="36"/>
        <v>33.6</v>
      </c>
      <c r="T256" s="22">
        <f t="shared" si="37"/>
        <v>39.5</v>
      </c>
      <c r="U256" s="21">
        <f t="shared" si="38"/>
        <v>38.516666666666673</v>
      </c>
      <c r="V256" s="21">
        <f t="shared" si="39"/>
        <v>38.762500000000003</v>
      </c>
    </row>
    <row r="257" spans="1:22" ht="13.5" x14ac:dyDescent="0.25">
      <c r="A257" s="3">
        <v>42381</v>
      </c>
      <c r="B257" s="2">
        <v>15.302099999999999</v>
      </c>
      <c r="C257" s="2">
        <v>66.749097276385996</v>
      </c>
      <c r="D257" s="2">
        <v>-0.27535851404349998</v>
      </c>
      <c r="E257" s="2">
        <v>8.9191687382567067E-2</v>
      </c>
      <c r="F257" s="2">
        <v>14.99146</v>
      </c>
      <c r="G257" s="2">
        <v>14.746630000000001</v>
      </c>
      <c r="H257" s="2">
        <v>15.042200000000012</v>
      </c>
      <c r="I257" s="2">
        <v>16.004268500000009</v>
      </c>
      <c r="J257" s="19" t="s">
        <v>48</v>
      </c>
      <c r="K257" s="19" t="s">
        <v>50</v>
      </c>
      <c r="L257" s="19" t="s">
        <v>51</v>
      </c>
      <c r="M257" s="21">
        <f t="shared" si="30"/>
        <v>25</v>
      </c>
      <c r="N257" s="21">
        <f t="shared" si="31"/>
        <v>100</v>
      </c>
      <c r="O257" s="21">
        <f t="shared" si="32"/>
        <v>0</v>
      </c>
      <c r="P257" s="21">
        <f t="shared" si="33"/>
        <v>83.5</v>
      </c>
      <c r="Q257" s="22">
        <f t="shared" si="34"/>
        <v>56.274999999999999</v>
      </c>
      <c r="R257" s="22">
        <f t="shared" si="35"/>
        <v>45.875</v>
      </c>
      <c r="S257" s="22">
        <f t="shared" si="36"/>
        <v>56.325000000000003</v>
      </c>
      <c r="T257" s="22">
        <f t="shared" si="37"/>
        <v>52.125</v>
      </c>
      <c r="U257" s="21">
        <f t="shared" si="38"/>
        <v>52.82500000000001</v>
      </c>
      <c r="V257" s="21">
        <f t="shared" si="39"/>
        <v>52.650000000000006</v>
      </c>
    </row>
    <row r="258" spans="1:22" ht="13.5" x14ac:dyDescent="0.25">
      <c r="A258" s="3">
        <v>42382</v>
      </c>
      <c r="B258" s="2">
        <v>15.302099999999999</v>
      </c>
      <c r="C258" s="2">
        <v>66.749097276385996</v>
      </c>
      <c r="D258" s="2">
        <v>-0.26085368572468681</v>
      </c>
      <c r="E258" s="2">
        <v>0.10315360491824899</v>
      </c>
      <c r="F258" s="2">
        <v>15.069119999999998</v>
      </c>
      <c r="G258" s="2">
        <v>14.766045000000002</v>
      </c>
      <c r="H258" s="2">
        <v>15.053006000000012</v>
      </c>
      <c r="I258" s="2">
        <v>15.991895000000008</v>
      </c>
      <c r="J258" s="19" t="s">
        <v>48</v>
      </c>
      <c r="K258" s="19" t="s">
        <v>50</v>
      </c>
      <c r="L258" s="19" t="s">
        <v>51</v>
      </c>
      <c r="M258" s="21">
        <f t="shared" ref="M258:M321" si="40">IF(C258&lt;30,50, IF(C258&gt;70, 0, 25))</f>
        <v>25</v>
      </c>
      <c r="N258" s="21">
        <f t="shared" ref="N258:N321" si="41">IF(E258-D258&gt;0.02, 100, IF(E258-D258&lt;0,0,45))</f>
        <v>100</v>
      </c>
      <c r="O258" s="21">
        <f t="shared" ref="O258:O321" si="42">IF(F258-I258&gt;10,100,IF(F258-I258&gt;5,75, IF(F258-I258&gt;0,50,0)))</f>
        <v>0</v>
      </c>
      <c r="P258" s="21">
        <f t="shared" ref="P258:P321" si="43">IF(L258="confirmed bullish", 34, IF(L258="bullish divergence",17, 0))+IF(J258="bullish",33,IF(J258="bearish",0,16.5))+IF(K258="strong",33,IF(K258="weak",0,16.5))</f>
        <v>83.5</v>
      </c>
      <c r="Q258" s="22">
        <f t="shared" si="34"/>
        <v>56.274999999999999</v>
      </c>
      <c r="R258" s="22">
        <f t="shared" si="35"/>
        <v>45.875</v>
      </c>
      <c r="S258" s="22">
        <f t="shared" si="36"/>
        <v>56.325000000000003</v>
      </c>
      <c r="T258" s="22">
        <f t="shared" si="37"/>
        <v>52.125</v>
      </c>
      <c r="U258" s="21">
        <f t="shared" si="38"/>
        <v>52.82500000000001</v>
      </c>
      <c r="V258" s="21">
        <f t="shared" si="39"/>
        <v>52.650000000000006</v>
      </c>
    </row>
    <row r="259" spans="1:22" ht="13.5" x14ac:dyDescent="0.25">
      <c r="A259" s="3">
        <v>42384</v>
      </c>
      <c r="B259" s="2">
        <v>15.307700000000001</v>
      </c>
      <c r="C259" s="2">
        <v>66.917002555399137</v>
      </c>
      <c r="D259" s="2">
        <v>-0.25135669845809794</v>
      </c>
      <c r="E259" s="2">
        <v>0.10977421997137454</v>
      </c>
      <c r="F259" s="2">
        <v>15.147899999999998</v>
      </c>
      <c r="G259" s="2">
        <v>14.791370000000006</v>
      </c>
      <c r="H259" s="2">
        <v>15.063924000000009</v>
      </c>
      <c r="I259" s="2">
        <v>15.97954950000001</v>
      </c>
      <c r="J259" s="19" t="s">
        <v>48</v>
      </c>
      <c r="K259" s="19" t="s">
        <v>52</v>
      </c>
      <c r="L259" s="19" t="s">
        <v>51</v>
      </c>
      <c r="M259" s="21">
        <f t="shared" si="40"/>
        <v>25</v>
      </c>
      <c r="N259" s="21">
        <f t="shared" si="41"/>
        <v>100</v>
      </c>
      <c r="O259" s="21">
        <f t="shared" si="42"/>
        <v>0</v>
      </c>
      <c r="P259" s="21">
        <f t="shared" si="43"/>
        <v>67</v>
      </c>
      <c r="Q259" s="22">
        <f t="shared" ref="Q259:Q322" si="44">0.35*M259+N259*0.35+O259*0.15+P259*0.15</f>
        <v>53.8</v>
      </c>
      <c r="R259" s="22">
        <f t="shared" ref="R259:R322" si="45">M259*0.2+N259*0.2+O259*0.35+P259*0.25</f>
        <v>41.75</v>
      </c>
      <c r="S259" s="22">
        <f t="shared" ref="S259:S322" si="46">M259*0.15+N259*0.15+O259*0.25+P259*0.45</f>
        <v>48.900000000000006</v>
      </c>
      <c r="T259" s="22">
        <f t="shared" ref="T259:T322" si="47">0.25*SUM(M259:P259)</f>
        <v>48</v>
      </c>
      <c r="U259" s="21">
        <f t="shared" ref="U259:U322" si="48">SUM(Q259:S259)/3</f>
        <v>48.15</v>
      </c>
      <c r="V259" s="21">
        <f t="shared" ref="V259:V322" si="49">SUM(Q259:T259)/4</f>
        <v>48.112499999999997</v>
      </c>
    </row>
    <row r="260" spans="1:22" ht="13.5" x14ac:dyDescent="0.25">
      <c r="A260" s="3">
        <v>42387</v>
      </c>
      <c r="B260" s="2">
        <v>15.307700000000001</v>
      </c>
      <c r="C260" s="2">
        <v>66.917002555399137</v>
      </c>
      <c r="D260" s="2">
        <v>-0.24554046400754537</v>
      </c>
      <c r="E260" s="2">
        <v>0.10284234146576191</v>
      </c>
      <c r="F260" s="2">
        <v>15.226679999999998</v>
      </c>
      <c r="G260" s="2">
        <v>14.816695000000005</v>
      </c>
      <c r="H260" s="2">
        <v>15.066400000000005</v>
      </c>
      <c r="I260" s="2">
        <v>15.967204000000011</v>
      </c>
      <c r="J260" s="19" t="s">
        <v>48</v>
      </c>
      <c r="K260" s="19" t="s">
        <v>52</v>
      </c>
      <c r="L260" s="19" t="s">
        <v>51</v>
      </c>
      <c r="M260" s="21">
        <f t="shared" si="40"/>
        <v>25</v>
      </c>
      <c r="N260" s="21">
        <f t="shared" si="41"/>
        <v>100</v>
      </c>
      <c r="O260" s="21">
        <f t="shared" si="42"/>
        <v>0</v>
      </c>
      <c r="P260" s="21">
        <f t="shared" si="43"/>
        <v>67</v>
      </c>
      <c r="Q260" s="22">
        <f t="shared" si="44"/>
        <v>53.8</v>
      </c>
      <c r="R260" s="22">
        <f t="shared" si="45"/>
        <v>41.75</v>
      </c>
      <c r="S260" s="22">
        <f t="shared" si="46"/>
        <v>48.900000000000006</v>
      </c>
      <c r="T260" s="22">
        <f t="shared" si="47"/>
        <v>48</v>
      </c>
      <c r="U260" s="21">
        <f t="shared" si="48"/>
        <v>48.15</v>
      </c>
      <c r="V260" s="21">
        <f t="shared" si="49"/>
        <v>48.112499999999997</v>
      </c>
    </row>
    <row r="261" spans="1:22" ht="13.5" x14ac:dyDescent="0.25">
      <c r="A261" s="3">
        <v>42388</v>
      </c>
      <c r="B261" s="2">
        <v>15.307700000000001</v>
      </c>
      <c r="C261" s="2">
        <v>66.917002555399137</v>
      </c>
      <c r="D261" s="2">
        <v>-0.24267429212739522</v>
      </c>
      <c r="E261" s="2">
        <v>7.870033221487395E-2</v>
      </c>
      <c r="F261" s="2">
        <v>15.30546</v>
      </c>
      <c r="G261" s="2">
        <v>14.842020000000002</v>
      </c>
      <c r="H261" s="2">
        <v>15.068876000000003</v>
      </c>
      <c r="I261" s="2">
        <v>15.954858500000009</v>
      </c>
      <c r="J261" s="19" t="s">
        <v>48</v>
      </c>
      <c r="K261" s="19" t="s">
        <v>52</v>
      </c>
      <c r="L261" s="19" t="s">
        <v>51</v>
      </c>
      <c r="M261" s="21">
        <f t="shared" si="40"/>
        <v>25</v>
      </c>
      <c r="N261" s="21">
        <f t="shared" si="41"/>
        <v>100</v>
      </c>
      <c r="O261" s="21">
        <f t="shared" si="42"/>
        <v>0</v>
      </c>
      <c r="P261" s="21">
        <f t="shared" si="43"/>
        <v>67</v>
      </c>
      <c r="Q261" s="22">
        <f t="shared" si="44"/>
        <v>53.8</v>
      </c>
      <c r="R261" s="22">
        <f t="shared" si="45"/>
        <v>41.75</v>
      </c>
      <c r="S261" s="22">
        <f t="shared" si="46"/>
        <v>48.900000000000006</v>
      </c>
      <c r="T261" s="22">
        <f t="shared" si="47"/>
        <v>48</v>
      </c>
      <c r="U261" s="21">
        <f t="shared" si="48"/>
        <v>48.15</v>
      </c>
      <c r="V261" s="21">
        <f t="shared" si="49"/>
        <v>48.112499999999997</v>
      </c>
    </row>
    <row r="262" spans="1:22" ht="13.5" x14ac:dyDescent="0.25">
      <c r="A262" s="3">
        <v>42389</v>
      </c>
      <c r="B262" s="2">
        <v>15.307700000000001</v>
      </c>
      <c r="C262" s="2">
        <v>66.917002555399137</v>
      </c>
      <c r="D262" s="2">
        <v>-0.24215208575830616</v>
      </c>
      <c r="E262" s="2">
        <v>4.6518847010948244E-2</v>
      </c>
      <c r="F262" s="2">
        <v>15.30658</v>
      </c>
      <c r="G262" s="2">
        <v>14.900550000000004</v>
      </c>
      <c r="H262" s="2">
        <v>15.071352000000001</v>
      </c>
      <c r="I262" s="2">
        <v>15.938538500000007</v>
      </c>
      <c r="J262" s="19" t="s">
        <v>48</v>
      </c>
      <c r="K262" s="19" t="s">
        <v>50</v>
      </c>
      <c r="L262" s="19" t="s">
        <v>51</v>
      </c>
      <c r="M262" s="21">
        <f t="shared" si="40"/>
        <v>25</v>
      </c>
      <c r="N262" s="21">
        <f t="shared" si="41"/>
        <v>100</v>
      </c>
      <c r="O262" s="21">
        <f t="shared" si="42"/>
        <v>0</v>
      </c>
      <c r="P262" s="21">
        <f t="shared" si="43"/>
        <v>83.5</v>
      </c>
      <c r="Q262" s="22">
        <f t="shared" si="44"/>
        <v>56.274999999999999</v>
      </c>
      <c r="R262" s="22">
        <f t="shared" si="45"/>
        <v>45.875</v>
      </c>
      <c r="S262" s="22">
        <f t="shared" si="46"/>
        <v>56.325000000000003</v>
      </c>
      <c r="T262" s="22">
        <f t="shared" si="47"/>
        <v>52.125</v>
      </c>
      <c r="U262" s="21">
        <f t="shared" si="48"/>
        <v>52.82500000000001</v>
      </c>
      <c r="V262" s="21">
        <f t="shared" si="49"/>
        <v>52.650000000000006</v>
      </c>
    </row>
    <row r="263" spans="1:22" ht="13.5" x14ac:dyDescent="0.25">
      <c r="A263" s="3">
        <v>42390</v>
      </c>
      <c r="B263" s="2">
        <v>15.026300000000001</v>
      </c>
      <c r="C263" s="2">
        <v>49.889678096056855</v>
      </c>
      <c r="D263" s="2">
        <v>-0.22262782622972033</v>
      </c>
      <c r="E263" s="2">
        <v>8.6840271645019194E-3</v>
      </c>
      <c r="F263" s="2">
        <v>15.251420000000001</v>
      </c>
      <c r="G263" s="2">
        <v>14.945010000000002</v>
      </c>
      <c r="H263" s="2">
        <v>15.068199999999999</v>
      </c>
      <c r="I263" s="2">
        <v>15.920811500000006</v>
      </c>
      <c r="J263" s="19" t="s">
        <v>48</v>
      </c>
      <c r="K263" s="19" t="s">
        <v>50</v>
      </c>
      <c r="L263" s="19" t="s">
        <v>53</v>
      </c>
      <c r="M263" s="21">
        <f t="shared" si="40"/>
        <v>25</v>
      </c>
      <c r="N263" s="21">
        <f t="shared" si="41"/>
        <v>100</v>
      </c>
      <c r="O263" s="21">
        <f t="shared" si="42"/>
        <v>0</v>
      </c>
      <c r="P263" s="21">
        <f t="shared" si="43"/>
        <v>66.5</v>
      </c>
      <c r="Q263" s="22">
        <f t="shared" si="44"/>
        <v>53.725000000000001</v>
      </c>
      <c r="R263" s="22">
        <f t="shared" si="45"/>
        <v>41.625</v>
      </c>
      <c r="S263" s="22">
        <f t="shared" si="46"/>
        <v>48.674999999999997</v>
      </c>
      <c r="T263" s="22">
        <f t="shared" si="47"/>
        <v>47.875</v>
      </c>
      <c r="U263" s="21">
        <f t="shared" si="48"/>
        <v>48.008333333333326</v>
      </c>
      <c r="V263" s="21">
        <f t="shared" si="49"/>
        <v>47.974999999999994</v>
      </c>
    </row>
    <row r="264" spans="1:22" ht="13.5" x14ac:dyDescent="0.25">
      <c r="A264" s="3">
        <v>42391</v>
      </c>
      <c r="B264" s="2">
        <v>15.0207</v>
      </c>
      <c r="C264" s="2">
        <v>49.619090831514711</v>
      </c>
      <c r="D264" s="2">
        <v>-0.20566120892123152</v>
      </c>
      <c r="E264" s="2">
        <v>-3.2279795980837966E-2</v>
      </c>
      <c r="F264" s="2">
        <v>15.19402</v>
      </c>
      <c r="G264" s="2">
        <v>14.989189999999999</v>
      </c>
      <c r="H264" s="2">
        <v>15.064935999999998</v>
      </c>
      <c r="I264" s="2">
        <v>15.903056500000007</v>
      </c>
      <c r="J264" s="19" t="s">
        <v>54</v>
      </c>
      <c r="K264" s="19" t="s">
        <v>50</v>
      </c>
      <c r="L264" s="19" t="s">
        <v>47</v>
      </c>
      <c r="M264" s="21">
        <f t="shared" si="40"/>
        <v>25</v>
      </c>
      <c r="N264" s="21">
        <f t="shared" si="41"/>
        <v>100</v>
      </c>
      <c r="O264" s="21">
        <f t="shared" si="42"/>
        <v>0</v>
      </c>
      <c r="P264" s="21">
        <f t="shared" si="43"/>
        <v>16.5</v>
      </c>
      <c r="Q264" s="22">
        <f t="shared" si="44"/>
        <v>46.225000000000001</v>
      </c>
      <c r="R264" s="22">
        <f t="shared" si="45"/>
        <v>29.125</v>
      </c>
      <c r="S264" s="22">
        <f t="shared" si="46"/>
        <v>26.175000000000001</v>
      </c>
      <c r="T264" s="22">
        <f t="shared" si="47"/>
        <v>35.375</v>
      </c>
      <c r="U264" s="21">
        <f t="shared" si="48"/>
        <v>33.841666666666661</v>
      </c>
      <c r="V264" s="21">
        <f t="shared" si="49"/>
        <v>34.224999999999994</v>
      </c>
    </row>
    <row r="265" spans="1:22" ht="13.5" x14ac:dyDescent="0.25">
      <c r="A265" s="3">
        <v>42394</v>
      </c>
      <c r="B265" s="2">
        <v>15.0207</v>
      </c>
      <c r="C265" s="2">
        <v>49.619090831514711</v>
      </c>
      <c r="D265" s="2">
        <v>-0.19124279127017729</v>
      </c>
      <c r="E265" s="2">
        <v>-7.4460321528165258E-2</v>
      </c>
      <c r="F265" s="2">
        <v>15.136619999999999</v>
      </c>
      <c r="G265" s="2">
        <v>15.012264999999999</v>
      </c>
      <c r="H265" s="2">
        <v>15.054917999999995</v>
      </c>
      <c r="I265" s="2">
        <v>15.885301500000004</v>
      </c>
      <c r="J265" s="19" t="s">
        <v>54</v>
      </c>
      <c r="K265" s="19" t="s">
        <v>50</v>
      </c>
      <c r="L265" s="19" t="s">
        <v>47</v>
      </c>
      <c r="M265" s="21">
        <f t="shared" si="40"/>
        <v>25</v>
      </c>
      <c r="N265" s="21">
        <f t="shared" si="41"/>
        <v>100</v>
      </c>
      <c r="O265" s="21">
        <f t="shared" si="42"/>
        <v>0</v>
      </c>
      <c r="P265" s="21">
        <f t="shared" si="43"/>
        <v>16.5</v>
      </c>
      <c r="Q265" s="22">
        <f t="shared" si="44"/>
        <v>46.225000000000001</v>
      </c>
      <c r="R265" s="22">
        <f t="shared" si="45"/>
        <v>29.125</v>
      </c>
      <c r="S265" s="22">
        <f t="shared" si="46"/>
        <v>26.175000000000001</v>
      </c>
      <c r="T265" s="22">
        <f t="shared" si="47"/>
        <v>35.375</v>
      </c>
      <c r="U265" s="21">
        <f t="shared" si="48"/>
        <v>33.841666666666661</v>
      </c>
      <c r="V265" s="21">
        <f t="shared" si="49"/>
        <v>34.224999999999994</v>
      </c>
    </row>
    <row r="266" spans="1:22" ht="13.5" x14ac:dyDescent="0.25">
      <c r="A266" s="3">
        <v>42395</v>
      </c>
      <c r="B266" s="2">
        <v>15.0207</v>
      </c>
      <c r="C266" s="2">
        <v>49.619090831514704</v>
      </c>
      <c r="D266" s="2">
        <v>-0.17898513879405265</v>
      </c>
      <c r="E266" s="2">
        <v>-0.11987088867419302</v>
      </c>
      <c r="F266" s="2">
        <v>15.079220000000001</v>
      </c>
      <c r="G266" s="2">
        <v>15.03534</v>
      </c>
      <c r="H266" s="2">
        <v>15.050527999999996</v>
      </c>
      <c r="I266" s="2">
        <v>15.867546500000005</v>
      </c>
      <c r="J266" s="19" t="s">
        <v>54</v>
      </c>
      <c r="K266" s="19" t="s">
        <v>50</v>
      </c>
      <c r="L266" s="19" t="s">
        <v>47</v>
      </c>
      <c r="M266" s="21">
        <f t="shared" si="40"/>
        <v>25</v>
      </c>
      <c r="N266" s="21">
        <f t="shared" si="41"/>
        <v>100</v>
      </c>
      <c r="O266" s="21">
        <f t="shared" si="42"/>
        <v>0</v>
      </c>
      <c r="P266" s="21">
        <f t="shared" si="43"/>
        <v>16.5</v>
      </c>
      <c r="Q266" s="22">
        <f t="shared" si="44"/>
        <v>46.225000000000001</v>
      </c>
      <c r="R266" s="22">
        <f t="shared" si="45"/>
        <v>29.125</v>
      </c>
      <c r="S266" s="22">
        <f t="shared" si="46"/>
        <v>26.175000000000001</v>
      </c>
      <c r="T266" s="22">
        <f t="shared" si="47"/>
        <v>35.375</v>
      </c>
      <c r="U266" s="21">
        <f t="shared" si="48"/>
        <v>33.841666666666661</v>
      </c>
      <c r="V266" s="21">
        <f t="shared" si="49"/>
        <v>34.224999999999994</v>
      </c>
    </row>
    <row r="267" spans="1:22" ht="13.5" x14ac:dyDescent="0.25">
      <c r="A267" s="3">
        <v>42396</v>
      </c>
      <c r="B267" s="2">
        <v>14.570499999999999</v>
      </c>
      <c r="C267" s="2">
        <v>32.124480398898925</v>
      </c>
      <c r="D267" s="2">
        <v>-7.5473472166954991E-2</v>
      </c>
      <c r="E267" s="2">
        <v>-0.14976749002332035</v>
      </c>
      <c r="F267" s="2">
        <v>14.93178</v>
      </c>
      <c r="G267" s="2">
        <v>15.035904999999996</v>
      </c>
      <c r="H267" s="2">
        <v>15.037133999999996</v>
      </c>
      <c r="I267" s="2">
        <v>15.847540500000003</v>
      </c>
      <c r="J267" s="19" t="s">
        <v>54</v>
      </c>
      <c r="K267" s="19" t="s">
        <v>49</v>
      </c>
      <c r="L267" s="19" t="s">
        <v>47</v>
      </c>
      <c r="M267" s="21">
        <f t="shared" si="40"/>
        <v>25</v>
      </c>
      <c r="N267" s="21">
        <f t="shared" si="41"/>
        <v>0</v>
      </c>
      <c r="O267" s="21">
        <f t="shared" si="42"/>
        <v>0</v>
      </c>
      <c r="P267" s="21">
        <f t="shared" si="43"/>
        <v>33</v>
      </c>
      <c r="Q267" s="22">
        <f t="shared" si="44"/>
        <v>13.7</v>
      </c>
      <c r="R267" s="22">
        <f t="shared" si="45"/>
        <v>13.25</v>
      </c>
      <c r="S267" s="22">
        <f t="shared" si="46"/>
        <v>18.600000000000001</v>
      </c>
      <c r="T267" s="22">
        <f t="shared" si="47"/>
        <v>14.5</v>
      </c>
      <c r="U267" s="21">
        <f t="shared" si="48"/>
        <v>15.183333333333332</v>
      </c>
      <c r="V267" s="21">
        <f t="shared" si="49"/>
        <v>15.012499999999999</v>
      </c>
    </row>
    <row r="268" spans="1:22" ht="13.5" x14ac:dyDescent="0.25">
      <c r="A268" s="3">
        <v>42397</v>
      </c>
      <c r="B268" s="2">
        <v>14.570499999999999</v>
      </c>
      <c r="C268" s="2">
        <v>32.124480398898925</v>
      </c>
      <c r="D268" s="2">
        <v>1.4822830428826705E-2</v>
      </c>
      <c r="E268" s="2">
        <v>-0.16905057589620612</v>
      </c>
      <c r="F268" s="2">
        <v>14.840619999999998</v>
      </c>
      <c r="G268" s="2">
        <v>15.018739999999998</v>
      </c>
      <c r="H268" s="2">
        <v>15.021601999999996</v>
      </c>
      <c r="I268" s="2">
        <v>15.827534500000004</v>
      </c>
      <c r="J268" s="19" t="s">
        <v>54</v>
      </c>
      <c r="K268" s="19" t="s">
        <v>49</v>
      </c>
      <c r="L268" s="19" t="s">
        <v>47</v>
      </c>
      <c r="M268" s="21">
        <f t="shared" si="40"/>
        <v>25</v>
      </c>
      <c r="N268" s="21">
        <f t="shared" si="41"/>
        <v>0</v>
      </c>
      <c r="O268" s="21">
        <f t="shared" si="42"/>
        <v>0</v>
      </c>
      <c r="P268" s="21">
        <f t="shared" si="43"/>
        <v>33</v>
      </c>
      <c r="Q268" s="22">
        <f t="shared" si="44"/>
        <v>13.7</v>
      </c>
      <c r="R268" s="22">
        <f t="shared" si="45"/>
        <v>13.25</v>
      </c>
      <c r="S268" s="22">
        <f t="shared" si="46"/>
        <v>18.600000000000001</v>
      </c>
      <c r="T268" s="22">
        <f t="shared" si="47"/>
        <v>14.5</v>
      </c>
      <c r="U268" s="21">
        <f t="shared" si="48"/>
        <v>15.183333333333332</v>
      </c>
      <c r="V268" s="21">
        <f t="shared" si="49"/>
        <v>15.012499999999999</v>
      </c>
    </row>
    <row r="269" spans="1:22" ht="13.5" x14ac:dyDescent="0.25">
      <c r="A269" s="3">
        <v>42398</v>
      </c>
      <c r="B269" s="2">
        <v>14.5649</v>
      </c>
      <c r="C269" s="2">
        <v>31.961910510367119</v>
      </c>
      <c r="D269" s="2">
        <v>9.501255091920946E-2</v>
      </c>
      <c r="E269" s="2">
        <v>-0.18434795622621106</v>
      </c>
      <c r="F269" s="2">
        <v>14.749459999999999</v>
      </c>
      <c r="G269" s="2">
        <v>15.001295000000002</v>
      </c>
      <c r="H269" s="2">
        <v>15.007083999999994</v>
      </c>
      <c r="I269" s="2">
        <v>15.8063725</v>
      </c>
      <c r="J269" s="19" t="s">
        <v>54</v>
      </c>
      <c r="K269" s="19" t="s">
        <v>49</v>
      </c>
      <c r="L269" s="19" t="s">
        <v>47</v>
      </c>
      <c r="M269" s="21">
        <f t="shared" si="40"/>
        <v>25</v>
      </c>
      <c r="N269" s="21">
        <f t="shared" si="41"/>
        <v>0</v>
      </c>
      <c r="O269" s="21">
        <f t="shared" si="42"/>
        <v>0</v>
      </c>
      <c r="P269" s="21">
        <f t="shared" si="43"/>
        <v>33</v>
      </c>
      <c r="Q269" s="22">
        <f t="shared" si="44"/>
        <v>13.7</v>
      </c>
      <c r="R269" s="22">
        <f t="shared" si="45"/>
        <v>13.25</v>
      </c>
      <c r="S269" s="22">
        <f t="shared" si="46"/>
        <v>18.600000000000001</v>
      </c>
      <c r="T269" s="22">
        <f t="shared" si="47"/>
        <v>14.5</v>
      </c>
      <c r="U269" s="21">
        <f t="shared" si="48"/>
        <v>15.183333333333332</v>
      </c>
      <c r="V269" s="21">
        <f t="shared" si="49"/>
        <v>15.012499999999999</v>
      </c>
    </row>
    <row r="270" spans="1:22" ht="13.5" x14ac:dyDescent="0.25">
      <c r="A270" s="3">
        <v>42401</v>
      </c>
      <c r="B270" s="2">
        <v>14.615500000000001</v>
      </c>
      <c r="C270" s="2">
        <v>35.155116138561255</v>
      </c>
      <c r="D270" s="2">
        <v>0.16147330001088633</v>
      </c>
      <c r="E270" s="2">
        <v>-0.17935016452633917</v>
      </c>
      <c r="F270" s="2">
        <v>14.668420000000001</v>
      </c>
      <c r="G270" s="2">
        <v>14.986380000000002</v>
      </c>
      <c r="H270" s="2">
        <v>14.994365999999992</v>
      </c>
      <c r="I270" s="2">
        <v>15.785463499999999</v>
      </c>
      <c r="J270" s="19" t="s">
        <v>48</v>
      </c>
      <c r="K270" s="19" t="s">
        <v>50</v>
      </c>
      <c r="L270" s="19" t="s">
        <v>53</v>
      </c>
      <c r="M270" s="21">
        <f t="shared" si="40"/>
        <v>25</v>
      </c>
      <c r="N270" s="21">
        <f t="shared" si="41"/>
        <v>0</v>
      </c>
      <c r="O270" s="21">
        <f t="shared" si="42"/>
        <v>0</v>
      </c>
      <c r="P270" s="21">
        <f t="shared" si="43"/>
        <v>66.5</v>
      </c>
      <c r="Q270" s="22">
        <f t="shared" si="44"/>
        <v>18.725000000000001</v>
      </c>
      <c r="R270" s="22">
        <f t="shared" si="45"/>
        <v>21.625</v>
      </c>
      <c r="S270" s="22">
        <f t="shared" si="46"/>
        <v>33.674999999999997</v>
      </c>
      <c r="T270" s="22">
        <f t="shared" si="47"/>
        <v>22.875</v>
      </c>
      <c r="U270" s="21">
        <f t="shared" si="48"/>
        <v>24.675000000000001</v>
      </c>
      <c r="V270" s="21">
        <f t="shared" si="49"/>
        <v>24.225000000000001</v>
      </c>
    </row>
    <row r="271" spans="1:22" ht="13.5" x14ac:dyDescent="0.25">
      <c r="A271" s="3">
        <v>42402</v>
      </c>
      <c r="B271" s="2">
        <v>14.615500000000001</v>
      </c>
      <c r="C271" s="2">
        <v>35.155116138561255</v>
      </c>
      <c r="D271" s="2">
        <v>0.21959185499711786</v>
      </c>
      <c r="E271" s="2">
        <v>-0.17242046795206148</v>
      </c>
      <c r="F271" s="2">
        <v>14.58738</v>
      </c>
      <c r="G271" s="2">
        <v>14.971465000000004</v>
      </c>
      <c r="H271" s="2">
        <v>14.982547999999991</v>
      </c>
      <c r="I271" s="2">
        <v>15.764554499999999</v>
      </c>
      <c r="J271" s="19" t="s">
        <v>48</v>
      </c>
      <c r="K271" s="19" t="s">
        <v>50</v>
      </c>
      <c r="L271" s="19" t="s">
        <v>53</v>
      </c>
      <c r="M271" s="21">
        <f t="shared" si="40"/>
        <v>25</v>
      </c>
      <c r="N271" s="21">
        <f t="shared" si="41"/>
        <v>0</v>
      </c>
      <c r="O271" s="21">
        <f t="shared" si="42"/>
        <v>0</v>
      </c>
      <c r="P271" s="21">
        <f t="shared" si="43"/>
        <v>66.5</v>
      </c>
      <c r="Q271" s="22">
        <f t="shared" si="44"/>
        <v>18.725000000000001</v>
      </c>
      <c r="R271" s="22">
        <f t="shared" si="45"/>
        <v>21.625</v>
      </c>
      <c r="S271" s="22">
        <f t="shared" si="46"/>
        <v>33.674999999999997</v>
      </c>
      <c r="T271" s="22">
        <f t="shared" si="47"/>
        <v>22.875</v>
      </c>
      <c r="U271" s="21">
        <f t="shared" si="48"/>
        <v>24.675000000000001</v>
      </c>
      <c r="V271" s="21">
        <f t="shared" si="49"/>
        <v>24.225000000000001</v>
      </c>
    </row>
    <row r="272" spans="1:22" ht="13.5" x14ac:dyDescent="0.25">
      <c r="A272" s="3">
        <v>42403</v>
      </c>
      <c r="B272" s="2">
        <v>14.294700000000001</v>
      </c>
      <c r="C272" s="2">
        <v>26.135951711841699</v>
      </c>
      <c r="D272" s="2">
        <v>0.29427514616869921</v>
      </c>
      <c r="E272" s="2">
        <v>-0.16492903625025063</v>
      </c>
      <c r="F272" s="2">
        <v>14.532220000000001</v>
      </c>
      <c r="G272" s="2">
        <v>14.94051</v>
      </c>
      <c r="H272" s="2">
        <v>14.964313999999993</v>
      </c>
      <c r="I272" s="2">
        <v>15.742041499999997</v>
      </c>
      <c r="J272" s="19" t="s">
        <v>48</v>
      </c>
      <c r="K272" s="19" t="s">
        <v>52</v>
      </c>
      <c r="L272" s="19" t="s">
        <v>53</v>
      </c>
      <c r="M272" s="21">
        <f t="shared" si="40"/>
        <v>50</v>
      </c>
      <c r="N272" s="21">
        <f t="shared" si="41"/>
        <v>0</v>
      </c>
      <c r="O272" s="21">
        <f t="shared" si="42"/>
        <v>0</v>
      </c>
      <c r="P272" s="21">
        <f t="shared" si="43"/>
        <v>50</v>
      </c>
      <c r="Q272" s="22">
        <f t="shared" si="44"/>
        <v>25</v>
      </c>
      <c r="R272" s="22">
        <f t="shared" si="45"/>
        <v>22.5</v>
      </c>
      <c r="S272" s="22">
        <f t="shared" si="46"/>
        <v>30</v>
      </c>
      <c r="T272" s="22">
        <f t="shared" si="47"/>
        <v>25</v>
      </c>
      <c r="U272" s="21">
        <f t="shared" si="48"/>
        <v>25.833333333333332</v>
      </c>
      <c r="V272" s="21">
        <f t="shared" si="49"/>
        <v>25.625</v>
      </c>
    </row>
    <row r="273" spans="1:22" ht="13.5" x14ac:dyDescent="0.25">
      <c r="A273" s="3">
        <v>42404</v>
      </c>
      <c r="B273" s="2">
        <v>14.294700000000001</v>
      </c>
      <c r="C273" s="2">
        <v>26.135951711841699</v>
      </c>
      <c r="D273" s="2">
        <v>0.31768598516445401</v>
      </c>
      <c r="E273" s="2">
        <v>-0.15583759710187545</v>
      </c>
      <c r="F273" s="2">
        <v>14.47706</v>
      </c>
      <c r="G273" s="2">
        <v>14.909554999999997</v>
      </c>
      <c r="H273" s="2">
        <v>14.945179999999993</v>
      </c>
      <c r="I273" s="2">
        <v>15.716709000000002</v>
      </c>
      <c r="J273" s="19" t="s">
        <v>48</v>
      </c>
      <c r="K273" s="19" t="s">
        <v>52</v>
      </c>
      <c r="L273" s="19" t="s">
        <v>53</v>
      </c>
      <c r="M273" s="21">
        <f t="shared" si="40"/>
        <v>50</v>
      </c>
      <c r="N273" s="21">
        <f t="shared" si="41"/>
        <v>0</v>
      </c>
      <c r="O273" s="21">
        <f t="shared" si="42"/>
        <v>0</v>
      </c>
      <c r="P273" s="21">
        <f t="shared" si="43"/>
        <v>50</v>
      </c>
      <c r="Q273" s="22">
        <f t="shared" si="44"/>
        <v>25</v>
      </c>
      <c r="R273" s="22">
        <f t="shared" si="45"/>
        <v>22.5</v>
      </c>
      <c r="S273" s="22">
        <f t="shared" si="46"/>
        <v>30</v>
      </c>
      <c r="T273" s="22">
        <f t="shared" si="47"/>
        <v>25</v>
      </c>
      <c r="U273" s="21">
        <f t="shared" si="48"/>
        <v>25.833333333333332</v>
      </c>
      <c r="V273" s="21">
        <f t="shared" si="49"/>
        <v>25.625</v>
      </c>
    </row>
    <row r="274" spans="1:22" ht="13.5" x14ac:dyDescent="0.25">
      <c r="A274" s="3">
        <v>42405</v>
      </c>
      <c r="B274" s="2">
        <v>14.5198</v>
      </c>
      <c r="C274" s="2">
        <v>38.893705548910717</v>
      </c>
      <c r="D274" s="2">
        <v>0.32320916688290247</v>
      </c>
      <c r="E274" s="2">
        <v>-0.14608533392046391</v>
      </c>
      <c r="F274" s="2">
        <v>14.468039999999998</v>
      </c>
      <c r="G274" s="2">
        <v>14.889854999999997</v>
      </c>
      <c r="H274" s="2">
        <v>14.930547999999995</v>
      </c>
      <c r="I274" s="2">
        <v>15.692501999999999</v>
      </c>
      <c r="J274" s="19" t="s">
        <v>48</v>
      </c>
      <c r="K274" s="19" t="s">
        <v>52</v>
      </c>
      <c r="L274" s="19" t="s">
        <v>53</v>
      </c>
      <c r="M274" s="21">
        <f t="shared" si="40"/>
        <v>25</v>
      </c>
      <c r="N274" s="21">
        <f t="shared" si="41"/>
        <v>0</v>
      </c>
      <c r="O274" s="21">
        <f t="shared" si="42"/>
        <v>0</v>
      </c>
      <c r="P274" s="21">
        <f t="shared" si="43"/>
        <v>50</v>
      </c>
      <c r="Q274" s="22">
        <f t="shared" si="44"/>
        <v>16.25</v>
      </c>
      <c r="R274" s="22">
        <f t="shared" si="45"/>
        <v>17.5</v>
      </c>
      <c r="S274" s="22">
        <f t="shared" si="46"/>
        <v>26.25</v>
      </c>
      <c r="T274" s="22">
        <f t="shared" si="47"/>
        <v>18.75</v>
      </c>
      <c r="U274" s="21">
        <f t="shared" si="48"/>
        <v>20</v>
      </c>
      <c r="V274" s="21">
        <f t="shared" si="49"/>
        <v>19.6875</v>
      </c>
    </row>
    <row r="275" spans="1:22" ht="13.5" x14ac:dyDescent="0.25">
      <c r="A275" s="3">
        <v>42408</v>
      </c>
      <c r="B275" s="2">
        <v>14.1822</v>
      </c>
      <c r="C275" s="2">
        <v>30.410250918998898</v>
      </c>
      <c r="D275" s="2">
        <v>0.35456882017361835</v>
      </c>
      <c r="E275" s="2">
        <v>-0.13648301970809409</v>
      </c>
      <c r="F275" s="2">
        <v>14.381379999999998</v>
      </c>
      <c r="G275" s="2">
        <v>14.853275</v>
      </c>
      <c r="H275" s="2">
        <v>14.904659999999994</v>
      </c>
      <c r="I275" s="2">
        <v>15.666607000000004</v>
      </c>
      <c r="J275" s="19" t="s">
        <v>48</v>
      </c>
      <c r="K275" s="19" t="s">
        <v>50</v>
      </c>
      <c r="L275" s="19" t="s">
        <v>53</v>
      </c>
      <c r="M275" s="21">
        <f t="shared" si="40"/>
        <v>25</v>
      </c>
      <c r="N275" s="21">
        <f t="shared" si="41"/>
        <v>0</v>
      </c>
      <c r="O275" s="21">
        <f t="shared" si="42"/>
        <v>0</v>
      </c>
      <c r="P275" s="21">
        <f t="shared" si="43"/>
        <v>66.5</v>
      </c>
      <c r="Q275" s="22">
        <f t="shared" si="44"/>
        <v>18.725000000000001</v>
      </c>
      <c r="R275" s="22">
        <f t="shared" si="45"/>
        <v>21.625</v>
      </c>
      <c r="S275" s="22">
        <f t="shared" si="46"/>
        <v>33.674999999999997</v>
      </c>
      <c r="T275" s="22">
        <f t="shared" si="47"/>
        <v>22.875</v>
      </c>
      <c r="U275" s="21">
        <f t="shared" si="48"/>
        <v>24.675000000000001</v>
      </c>
      <c r="V275" s="21">
        <f t="shared" si="49"/>
        <v>24.225000000000001</v>
      </c>
    </row>
    <row r="276" spans="1:22" ht="13.5" x14ac:dyDescent="0.25">
      <c r="A276" s="3">
        <v>42409</v>
      </c>
      <c r="B276" s="2">
        <v>14.1822</v>
      </c>
      <c r="C276" s="2">
        <v>30.410250918998898</v>
      </c>
      <c r="D276" s="2">
        <v>0.38465323434527754</v>
      </c>
      <c r="E276" s="2">
        <v>-0.12054977939581069</v>
      </c>
      <c r="F276" s="2">
        <v>14.294720000000002</v>
      </c>
      <c r="G276" s="2">
        <v>14.816695000000005</v>
      </c>
      <c r="H276" s="2">
        <v>14.878771999999996</v>
      </c>
      <c r="I276" s="2">
        <v>15.640712000000002</v>
      </c>
      <c r="J276" s="19" t="s">
        <v>48</v>
      </c>
      <c r="K276" s="19" t="s">
        <v>50</v>
      </c>
      <c r="L276" s="19" t="s">
        <v>53</v>
      </c>
      <c r="M276" s="21">
        <f t="shared" si="40"/>
        <v>25</v>
      </c>
      <c r="N276" s="21">
        <f t="shared" si="41"/>
        <v>0</v>
      </c>
      <c r="O276" s="21">
        <f t="shared" si="42"/>
        <v>0</v>
      </c>
      <c r="P276" s="21">
        <f t="shared" si="43"/>
        <v>66.5</v>
      </c>
      <c r="Q276" s="22">
        <f t="shared" si="44"/>
        <v>18.725000000000001</v>
      </c>
      <c r="R276" s="22">
        <f t="shared" si="45"/>
        <v>21.625</v>
      </c>
      <c r="S276" s="22">
        <f t="shared" si="46"/>
        <v>33.674999999999997</v>
      </c>
      <c r="T276" s="22">
        <f t="shared" si="47"/>
        <v>22.875</v>
      </c>
      <c r="U276" s="21">
        <f t="shared" si="48"/>
        <v>24.675000000000001</v>
      </c>
      <c r="V276" s="21">
        <f t="shared" si="49"/>
        <v>24.225000000000001</v>
      </c>
    </row>
    <row r="277" spans="1:22" ht="13.5" x14ac:dyDescent="0.25">
      <c r="A277" s="3">
        <v>42410</v>
      </c>
      <c r="B277" s="2">
        <v>14.069599999999999</v>
      </c>
      <c r="C277" s="2">
        <v>28.044111031590987</v>
      </c>
      <c r="D277" s="2">
        <v>0.35247488950147599</v>
      </c>
      <c r="E277" s="2">
        <v>-0.10107604921528912</v>
      </c>
      <c r="F277" s="2">
        <v>14.249700000000001</v>
      </c>
      <c r="G277" s="2">
        <v>14.755070000000003</v>
      </c>
      <c r="H277" s="2">
        <v>14.846243999999999</v>
      </c>
      <c r="I277" s="2">
        <v>15.614254000000003</v>
      </c>
      <c r="J277" s="19" t="s">
        <v>48</v>
      </c>
      <c r="K277" s="19" t="s">
        <v>50</v>
      </c>
      <c r="L277" s="19" t="s">
        <v>53</v>
      </c>
      <c r="M277" s="21">
        <f t="shared" si="40"/>
        <v>50</v>
      </c>
      <c r="N277" s="21">
        <f t="shared" si="41"/>
        <v>0</v>
      </c>
      <c r="O277" s="21">
        <f t="shared" si="42"/>
        <v>0</v>
      </c>
      <c r="P277" s="21">
        <f t="shared" si="43"/>
        <v>66.5</v>
      </c>
      <c r="Q277" s="22">
        <f t="shared" si="44"/>
        <v>27.475000000000001</v>
      </c>
      <c r="R277" s="22">
        <f t="shared" si="45"/>
        <v>26.625</v>
      </c>
      <c r="S277" s="22">
        <f t="shared" si="46"/>
        <v>37.424999999999997</v>
      </c>
      <c r="T277" s="22">
        <f t="shared" si="47"/>
        <v>29.125</v>
      </c>
      <c r="U277" s="21">
        <f t="shared" si="48"/>
        <v>30.508333333333336</v>
      </c>
      <c r="V277" s="21">
        <f t="shared" si="49"/>
        <v>30.162500000000001</v>
      </c>
    </row>
    <row r="278" spans="1:22" ht="13.5" x14ac:dyDescent="0.25">
      <c r="A278" s="3">
        <v>42411</v>
      </c>
      <c r="B278" s="2">
        <v>14.069599999999999</v>
      </c>
      <c r="C278" s="2">
        <v>28.044111031590987</v>
      </c>
      <c r="D278" s="2">
        <v>0.32895538981471972</v>
      </c>
      <c r="E278" s="2">
        <v>-7.4425190900684515E-2</v>
      </c>
      <c r="F278" s="2">
        <v>14.20468</v>
      </c>
      <c r="G278" s="2">
        <v>14.693445000000001</v>
      </c>
      <c r="H278" s="2">
        <v>14.820468000000004</v>
      </c>
      <c r="I278" s="2">
        <v>15.587796000000001</v>
      </c>
      <c r="J278" s="19" t="s">
        <v>48</v>
      </c>
      <c r="K278" s="19" t="s">
        <v>50</v>
      </c>
      <c r="L278" s="19" t="s">
        <v>53</v>
      </c>
      <c r="M278" s="21">
        <f t="shared" si="40"/>
        <v>50</v>
      </c>
      <c r="N278" s="21">
        <f t="shared" si="41"/>
        <v>0</v>
      </c>
      <c r="O278" s="21">
        <f t="shared" si="42"/>
        <v>0</v>
      </c>
      <c r="P278" s="21">
        <f t="shared" si="43"/>
        <v>66.5</v>
      </c>
      <c r="Q278" s="22">
        <f t="shared" si="44"/>
        <v>27.475000000000001</v>
      </c>
      <c r="R278" s="22">
        <f t="shared" si="45"/>
        <v>26.625</v>
      </c>
      <c r="S278" s="22">
        <f t="shared" si="46"/>
        <v>37.424999999999997</v>
      </c>
      <c r="T278" s="22">
        <f t="shared" si="47"/>
        <v>29.125</v>
      </c>
      <c r="U278" s="21">
        <f t="shared" si="48"/>
        <v>30.508333333333336</v>
      </c>
      <c r="V278" s="21">
        <f t="shared" si="49"/>
        <v>30.162500000000001</v>
      </c>
    </row>
    <row r="279" spans="1:22" ht="13.5" x14ac:dyDescent="0.25">
      <c r="A279" s="3">
        <v>42412</v>
      </c>
      <c r="B279" s="2">
        <v>14.069599999999999</v>
      </c>
      <c r="C279" s="2">
        <v>28.044111031591001</v>
      </c>
      <c r="D279" s="2">
        <v>0.31162637564629492</v>
      </c>
      <c r="E279" s="2">
        <v>-5.2292245551236648E-2</v>
      </c>
      <c r="F279" s="2">
        <v>14.11464</v>
      </c>
      <c r="G279" s="2">
        <v>14.631539999999998</v>
      </c>
      <c r="H279" s="2">
        <v>14.794692000000003</v>
      </c>
      <c r="I279" s="2">
        <v>15.561337999999999</v>
      </c>
      <c r="J279" s="19" t="s">
        <v>54</v>
      </c>
      <c r="K279" s="19" t="s">
        <v>50</v>
      </c>
      <c r="L279" s="19" t="s">
        <v>47</v>
      </c>
      <c r="M279" s="21">
        <f t="shared" si="40"/>
        <v>50</v>
      </c>
      <c r="N279" s="21">
        <f t="shared" si="41"/>
        <v>0</v>
      </c>
      <c r="O279" s="21">
        <f t="shared" si="42"/>
        <v>0</v>
      </c>
      <c r="P279" s="21">
        <f t="shared" si="43"/>
        <v>16.5</v>
      </c>
      <c r="Q279" s="22">
        <f t="shared" si="44"/>
        <v>19.975000000000001</v>
      </c>
      <c r="R279" s="22">
        <f t="shared" si="45"/>
        <v>14.125</v>
      </c>
      <c r="S279" s="22">
        <f t="shared" si="46"/>
        <v>14.925000000000001</v>
      </c>
      <c r="T279" s="22">
        <f t="shared" si="47"/>
        <v>16.625</v>
      </c>
      <c r="U279" s="21">
        <f t="shared" si="48"/>
        <v>16.341666666666669</v>
      </c>
      <c r="V279" s="21">
        <f t="shared" si="49"/>
        <v>16.412500000000001</v>
      </c>
    </row>
    <row r="280" spans="1:22" ht="13.5" x14ac:dyDescent="0.25">
      <c r="A280" s="3">
        <v>42415</v>
      </c>
      <c r="B280" s="2">
        <v>14.069599999999999</v>
      </c>
      <c r="C280" s="2">
        <v>28.044111031591001</v>
      </c>
      <c r="D280" s="2">
        <v>0.30792727479472504</v>
      </c>
      <c r="E280" s="2">
        <v>-3.3672899205558667E-2</v>
      </c>
      <c r="F280" s="2">
        <v>14.09212</v>
      </c>
      <c r="G280" s="2">
        <v>14.569634999999996</v>
      </c>
      <c r="H280" s="2">
        <v>14.768916000000001</v>
      </c>
      <c r="I280" s="2">
        <v>15.534879999999996</v>
      </c>
      <c r="J280" s="19" t="s">
        <v>54</v>
      </c>
      <c r="K280" s="19" t="s">
        <v>50</v>
      </c>
      <c r="L280" s="19" t="s">
        <v>47</v>
      </c>
      <c r="M280" s="21">
        <f t="shared" si="40"/>
        <v>50</v>
      </c>
      <c r="N280" s="21">
        <f t="shared" si="41"/>
        <v>0</v>
      </c>
      <c r="O280" s="21">
        <f t="shared" si="42"/>
        <v>0</v>
      </c>
      <c r="P280" s="21">
        <f t="shared" si="43"/>
        <v>16.5</v>
      </c>
      <c r="Q280" s="22">
        <f t="shared" si="44"/>
        <v>19.975000000000001</v>
      </c>
      <c r="R280" s="22">
        <f t="shared" si="45"/>
        <v>14.125</v>
      </c>
      <c r="S280" s="22">
        <f t="shared" si="46"/>
        <v>14.925000000000001</v>
      </c>
      <c r="T280" s="22">
        <f t="shared" si="47"/>
        <v>16.625</v>
      </c>
      <c r="U280" s="21">
        <f t="shared" si="48"/>
        <v>16.341666666666669</v>
      </c>
      <c r="V280" s="21">
        <f t="shared" si="49"/>
        <v>16.412500000000001</v>
      </c>
    </row>
    <row r="281" spans="1:22" ht="13.5" x14ac:dyDescent="0.25">
      <c r="A281" s="3">
        <v>42416</v>
      </c>
      <c r="B281" s="2">
        <v>14.069599999999999</v>
      </c>
      <c r="C281" s="2">
        <v>28.044111031591001</v>
      </c>
      <c r="D281" s="2">
        <v>0.30774105874526292</v>
      </c>
      <c r="E281" s="2">
        <v>-1.0712041276477229E-2</v>
      </c>
      <c r="F281" s="2">
        <v>14.069599999999999</v>
      </c>
      <c r="G281" s="2">
        <v>14.507729999999999</v>
      </c>
      <c r="H281" s="2">
        <v>14.743140000000004</v>
      </c>
      <c r="I281" s="2">
        <v>15.508421999999994</v>
      </c>
      <c r="J281" s="19" t="s">
        <v>54</v>
      </c>
      <c r="K281" s="19" t="s">
        <v>50</v>
      </c>
      <c r="L281" s="19" t="s">
        <v>47</v>
      </c>
      <c r="M281" s="21">
        <f t="shared" si="40"/>
        <v>50</v>
      </c>
      <c r="N281" s="21">
        <f t="shared" si="41"/>
        <v>0</v>
      </c>
      <c r="O281" s="21">
        <f t="shared" si="42"/>
        <v>0</v>
      </c>
      <c r="P281" s="21">
        <f t="shared" si="43"/>
        <v>16.5</v>
      </c>
      <c r="Q281" s="22">
        <f t="shared" si="44"/>
        <v>19.975000000000001</v>
      </c>
      <c r="R281" s="22">
        <f t="shared" si="45"/>
        <v>14.125</v>
      </c>
      <c r="S281" s="22">
        <f t="shared" si="46"/>
        <v>14.925000000000001</v>
      </c>
      <c r="T281" s="22">
        <f t="shared" si="47"/>
        <v>16.625</v>
      </c>
      <c r="U281" s="21">
        <f t="shared" si="48"/>
        <v>16.341666666666669</v>
      </c>
      <c r="V281" s="21">
        <f t="shared" si="49"/>
        <v>16.412500000000001</v>
      </c>
    </row>
    <row r="282" spans="1:22" ht="13.5" x14ac:dyDescent="0.25">
      <c r="A282" s="3">
        <v>42417</v>
      </c>
      <c r="B282" s="2">
        <v>14.069599999999999</v>
      </c>
      <c r="C282" s="2">
        <v>28.044111031591001</v>
      </c>
      <c r="D282" s="2">
        <v>0.26095537883476894</v>
      </c>
      <c r="E282" s="2">
        <v>1.5055376183871478E-2</v>
      </c>
      <c r="F282" s="2">
        <v>14.069599999999999</v>
      </c>
      <c r="G282" s="2">
        <v>14.445824999999999</v>
      </c>
      <c r="H282" s="2">
        <v>14.720628000000001</v>
      </c>
      <c r="I282" s="2">
        <v>15.481963999999994</v>
      </c>
      <c r="J282" s="19" t="s">
        <v>50</v>
      </c>
      <c r="K282" s="19" t="s">
        <v>50</v>
      </c>
      <c r="L282" s="19" t="s">
        <v>50</v>
      </c>
      <c r="M282" s="21">
        <f t="shared" si="40"/>
        <v>50</v>
      </c>
      <c r="N282" s="21">
        <f t="shared" si="41"/>
        <v>0</v>
      </c>
      <c r="O282" s="21">
        <f t="shared" si="42"/>
        <v>0</v>
      </c>
      <c r="P282" s="21">
        <f t="shared" si="43"/>
        <v>33</v>
      </c>
      <c r="Q282" s="22">
        <f t="shared" si="44"/>
        <v>22.45</v>
      </c>
      <c r="R282" s="22">
        <f t="shared" si="45"/>
        <v>18.25</v>
      </c>
      <c r="S282" s="22">
        <f t="shared" si="46"/>
        <v>22.35</v>
      </c>
      <c r="T282" s="22">
        <f t="shared" si="47"/>
        <v>20.75</v>
      </c>
      <c r="U282" s="21">
        <f t="shared" si="48"/>
        <v>21.016666666666669</v>
      </c>
      <c r="V282" s="21">
        <f t="shared" si="49"/>
        <v>20.950000000000003</v>
      </c>
    </row>
    <row r="283" spans="1:22" ht="13.5" x14ac:dyDescent="0.25">
      <c r="A283" s="3">
        <v>42418</v>
      </c>
      <c r="B283" s="2">
        <v>14.069599999999999</v>
      </c>
      <c r="C283" s="2">
        <v>28.044111031591001</v>
      </c>
      <c r="D283" s="2">
        <v>0.22389132330563832</v>
      </c>
      <c r="E283" s="2">
        <v>4.2128087987984175E-2</v>
      </c>
      <c r="F283" s="2">
        <v>14.069599999999999</v>
      </c>
      <c r="G283" s="2">
        <v>14.397989999999998</v>
      </c>
      <c r="H283" s="2">
        <v>14.698116000000002</v>
      </c>
      <c r="I283" s="2">
        <v>15.455505999999991</v>
      </c>
      <c r="J283" s="19" t="s">
        <v>50</v>
      </c>
      <c r="K283" s="19" t="s">
        <v>50</v>
      </c>
      <c r="L283" s="19" t="s">
        <v>50</v>
      </c>
      <c r="M283" s="21">
        <f t="shared" si="40"/>
        <v>50</v>
      </c>
      <c r="N283" s="21">
        <f t="shared" si="41"/>
        <v>0</v>
      </c>
      <c r="O283" s="21">
        <f t="shared" si="42"/>
        <v>0</v>
      </c>
      <c r="P283" s="21">
        <f t="shared" si="43"/>
        <v>33</v>
      </c>
      <c r="Q283" s="22">
        <f t="shared" si="44"/>
        <v>22.45</v>
      </c>
      <c r="R283" s="22">
        <f t="shared" si="45"/>
        <v>18.25</v>
      </c>
      <c r="S283" s="22">
        <f t="shared" si="46"/>
        <v>22.35</v>
      </c>
      <c r="T283" s="22">
        <f t="shared" si="47"/>
        <v>20.75</v>
      </c>
      <c r="U283" s="21">
        <f t="shared" si="48"/>
        <v>21.016666666666669</v>
      </c>
      <c r="V283" s="21">
        <f t="shared" si="49"/>
        <v>20.950000000000003</v>
      </c>
    </row>
    <row r="284" spans="1:22" ht="13.5" x14ac:dyDescent="0.25">
      <c r="A284" s="3">
        <v>42419</v>
      </c>
      <c r="B284" s="2">
        <v>14.1822</v>
      </c>
      <c r="C284" s="2">
        <v>36.362281189134414</v>
      </c>
      <c r="D284" s="2">
        <v>0.22115633594457407</v>
      </c>
      <c r="E284" s="2">
        <v>6.9347592920421697E-2</v>
      </c>
      <c r="F284" s="2">
        <v>14.09212</v>
      </c>
      <c r="G284" s="2">
        <v>14.356065000000001</v>
      </c>
      <c r="H284" s="2">
        <v>14.677744000000002</v>
      </c>
      <c r="I284" s="2">
        <v>15.42708699999999</v>
      </c>
      <c r="J284" s="19" t="s">
        <v>48</v>
      </c>
      <c r="K284" s="19" t="s">
        <v>52</v>
      </c>
      <c r="L284" s="19" t="s">
        <v>51</v>
      </c>
      <c r="M284" s="21">
        <f t="shared" si="40"/>
        <v>25</v>
      </c>
      <c r="N284" s="21">
        <f t="shared" si="41"/>
        <v>0</v>
      </c>
      <c r="O284" s="21">
        <f t="shared" si="42"/>
        <v>0</v>
      </c>
      <c r="P284" s="21">
        <f t="shared" si="43"/>
        <v>67</v>
      </c>
      <c r="Q284" s="22">
        <f t="shared" si="44"/>
        <v>18.799999999999997</v>
      </c>
      <c r="R284" s="22">
        <f t="shared" si="45"/>
        <v>21.75</v>
      </c>
      <c r="S284" s="22">
        <f t="shared" si="46"/>
        <v>33.900000000000006</v>
      </c>
      <c r="T284" s="22">
        <f t="shared" si="47"/>
        <v>23</v>
      </c>
      <c r="U284" s="21">
        <f t="shared" si="48"/>
        <v>24.816666666666666</v>
      </c>
      <c r="V284" s="21">
        <f t="shared" si="49"/>
        <v>24.362500000000001</v>
      </c>
    </row>
    <row r="285" spans="1:22" ht="13.5" x14ac:dyDescent="0.25">
      <c r="A285" s="3">
        <v>42422</v>
      </c>
      <c r="B285" s="2">
        <v>14.1822</v>
      </c>
      <c r="C285" s="2">
        <v>36.362281189134414</v>
      </c>
      <c r="D285" s="2">
        <v>0.16840207136317531</v>
      </c>
      <c r="E285" s="2">
        <v>9.5991991081173123E-2</v>
      </c>
      <c r="F285" s="2">
        <v>14.11464</v>
      </c>
      <c r="G285" s="2">
        <v>14.314140000000004</v>
      </c>
      <c r="H285" s="2">
        <v>14.657372000000002</v>
      </c>
      <c r="I285" s="2">
        <v>15.401191999999989</v>
      </c>
      <c r="J285" s="19" t="s">
        <v>48</v>
      </c>
      <c r="K285" s="19" t="s">
        <v>52</v>
      </c>
      <c r="L285" s="19" t="s">
        <v>51</v>
      </c>
      <c r="M285" s="21">
        <f t="shared" si="40"/>
        <v>25</v>
      </c>
      <c r="N285" s="21">
        <f t="shared" si="41"/>
        <v>0</v>
      </c>
      <c r="O285" s="21">
        <f t="shared" si="42"/>
        <v>0</v>
      </c>
      <c r="P285" s="21">
        <f t="shared" si="43"/>
        <v>67</v>
      </c>
      <c r="Q285" s="22">
        <f t="shared" si="44"/>
        <v>18.799999999999997</v>
      </c>
      <c r="R285" s="22">
        <f t="shared" si="45"/>
        <v>21.75</v>
      </c>
      <c r="S285" s="22">
        <f t="shared" si="46"/>
        <v>33.900000000000006</v>
      </c>
      <c r="T285" s="22">
        <f t="shared" si="47"/>
        <v>23</v>
      </c>
      <c r="U285" s="21">
        <f t="shared" si="48"/>
        <v>24.816666666666666</v>
      </c>
      <c r="V285" s="21">
        <f t="shared" si="49"/>
        <v>24.362500000000001</v>
      </c>
    </row>
    <row r="286" spans="1:22" ht="13.5" x14ac:dyDescent="0.25">
      <c r="A286" s="3">
        <v>42423</v>
      </c>
      <c r="B286" s="2">
        <v>14.1822</v>
      </c>
      <c r="C286" s="2">
        <v>36.362281189134414</v>
      </c>
      <c r="D286" s="2">
        <v>0.12515127066420817</v>
      </c>
      <c r="E286" s="2">
        <v>0.1215782296727119</v>
      </c>
      <c r="F286" s="2">
        <v>14.13716</v>
      </c>
      <c r="G286" s="2">
        <v>14.272215000000006</v>
      </c>
      <c r="H286" s="2">
        <v>14.640490000000005</v>
      </c>
      <c r="I286" s="2">
        <v>15.375296999999989</v>
      </c>
      <c r="J286" s="19" t="s">
        <v>48</v>
      </c>
      <c r="K286" s="19" t="s">
        <v>52</v>
      </c>
      <c r="L286" s="19" t="s">
        <v>51</v>
      </c>
      <c r="M286" s="21">
        <f t="shared" si="40"/>
        <v>25</v>
      </c>
      <c r="N286" s="21">
        <f t="shared" si="41"/>
        <v>0</v>
      </c>
      <c r="O286" s="21">
        <f t="shared" si="42"/>
        <v>0</v>
      </c>
      <c r="P286" s="21">
        <f t="shared" si="43"/>
        <v>67</v>
      </c>
      <c r="Q286" s="22">
        <f t="shared" si="44"/>
        <v>18.799999999999997</v>
      </c>
      <c r="R286" s="22">
        <f t="shared" si="45"/>
        <v>21.75</v>
      </c>
      <c r="S286" s="22">
        <f t="shared" si="46"/>
        <v>33.900000000000006</v>
      </c>
      <c r="T286" s="22">
        <f t="shared" si="47"/>
        <v>23</v>
      </c>
      <c r="U286" s="21">
        <f t="shared" si="48"/>
        <v>24.816666666666666</v>
      </c>
      <c r="V286" s="21">
        <f t="shared" si="49"/>
        <v>24.362500000000001</v>
      </c>
    </row>
    <row r="287" spans="1:22" ht="13.5" x14ac:dyDescent="0.25">
      <c r="A287" s="3">
        <v>42424</v>
      </c>
      <c r="B287" s="2">
        <v>14.069599999999999</v>
      </c>
      <c r="C287" s="2">
        <v>31.774578128829845</v>
      </c>
      <c r="D287" s="2">
        <v>8.0856754211581006E-2</v>
      </c>
      <c r="E287" s="2">
        <v>0.14580069481966582</v>
      </c>
      <c r="F287" s="2">
        <v>14.13716</v>
      </c>
      <c r="G287" s="2">
        <v>14.247170000000002</v>
      </c>
      <c r="H287" s="2">
        <v>14.621356000000002</v>
      </c>
      <c r="I287" s="2">
        <v>15.348838999999987</v>
      </c>
      <c r="J287" s="19" t="s">
        <v>48</v>
      </c>
      <c r="K287" s="19" t="s">
        <v>52</v>
      </c>
      <c r="L287" s="19" t="s">
        <v>50</v>
      </c>
      <c r="M287" s="21">
        <f t="shared" si="40"/>
        <v>25</v>
      </c>
      <c r="N287" s="21">
        <f t="shared" si="41"/>
        <v>100</v>
      </c>
      <c r="O287" s="21">
        <f t="shared" si="42"/>
        <v>0</v>
      </c>
      <c r="P287" s="21">
        <f t="shared" si="43"/>
        <v>33</v>
      </c>
      <c r="Q287" s="22">
        <f t="shared" si="44"/>
        <v>48.7</v>
      </c>
      <c r="R287" s="22">
        <f t="shared" si="45"/>
        <v>33.25</v>
      </c>
      <c r="S287" s="22">
        <f t="shared" si="46"/>
        <v>33.6</v>
      </c>
      <c r="T287" s="22">
        <f t="shared" si="47"/>
        <v>39.5</v>
      </c>
      <c r="U287" s="21">
        <f t="shared" si="48"/>
        <v>38.516666666666673</v>
      </c>
      <c r="V287" s="21">
        <f t="shared" si="49"/>
        <v>38.762500000000003</v>
      </c>
    </row>
    <row r="288" spans="1:22" ht="13.5" x14ac:dyDescent="0.25">
      <c r="A288" s="3">
        <v>42425</v>
      </c>
      <c r="B288" s="2">
        <v>14.069599999999999</v>
      </c>
      <c r="C288" s="2">
        <v>31.774578128829845</v>
      </c>
      <c r="D288" s="2">
        <v>4.5231628737736784E-2</v>
      </c>
      <c r="E288" s="2">
        <v>0.15221471531599784</v>
      </c>
      <c r="F288" s="2">
        <v>14.13716</v>
      </c>
      <c r="G288" s="2">
        <v>14.222125</v>
      </c>
      <c r="H288" s="2">
        <v>14.604472000000003</v>
      </c>
      <c r="I288" s="2">
        <v>15.322380999999984</v>
      </c>
      <c r="J288" s="19" t="s">
        <v>48</v>
      </c>
      <c r="K288" s="19" t="s">
        <v>52</v>
      </c>
      <c r="L288" s="19" t="s">
        <v>50</v>
      </c>
      <c r="M288" s="21">
        <f t="shared" si="40"/>
        <v>25</v>
      </c>
      <c r="N288" s="21">
        <f t="shared" si="41"/>
        <v>100</v>
      </c>
      <c r="O288" s="21">
        <f t="shared" si="42"/>
        <v>0</v>
      </c>
      <c r="P288" s="21">
        <f t="shared" si="43"/>
        <v>33</v>
      </c>
      <c r="Q288" s="22">
        <f t="shared" si="44"/>
        <v>48.7</v>
      </c>
      <c r="R288" s="22">
        <f t="shared" si="45"/>
        <v>33.25</v>
      </c>
      <c r="S288" s="22">
        <f t="shared" si="46"/>
        <v>33.6</v>
      </c>
      <c r="T288" s="22">
        <f t="shared" si="47"/>
        <v>39.5</v>
      </c>
      <c r="U288" s="21">
        <f t="shared" si="48"/>
        <v>38.516666666666673</v>
      </c>
      <c r="V288" s="21">
        <f t="shared" si="49"/>
        <v>38.762500000000003</v>
      </c>
    </row>
    <row r="289" spans="1:22" ht="13.5" x14ac:dyDescent="0.25">
      <c r="A289" s="3">
        <v>42426</v>
      </c>
      <c r="B289" s="2">
        <v>14.069599999999999</v>
      </c>
      <c r="C289" s="2">
        <v>31.774578128829845</v>
      </c>
      <c r="D289" s="2">
        <v>1.680474548913935E-2</v>
      </c>
      <c r="E289" s="2">
        <v>0.14529321566269432</v>
      </c>
      <c r="F289" s="2">
        <v>14.11464</v>
      </c>
      <c r="G289" s="2">
        <v>14.19736</v>
      </c>
      <c r="H289" s="2">
        <v>14.589840000000004</v>
      </c>
      <c r="I289" s="2">
        <v>15.301427999999982</v>
      </c>
      <c r="J289" s="19" t="s">
        <v>54</v>
      </c>
      <c r="K289" s="19" t="s">
        <v>50</v>
      </c>
      <c r="L289" s="19" t="s">
        <v>47</v>
      </c>
      <c r="M289" s="21">
        <f t="shared" si="40"/>
        <v>25</v>
      </c>
      <c r="N289" s="21">
        <f t="shared" si="41"/>
        <v>100</v>
      </c>
      <c r="O289" s="21">
        <f t="shared" si="42"/>
        <v>0</v>
      </c>
      <c r="P289" s="21">
        <f t="shared" si="43"/>
        <v>16.5</v>
      </c>
      <c r="Q289" s="22">
        <f t="shared" si="44"/>
        <v>46.225000000000001</v>
      </c>
      <c r="R289" s="22">
        <f t="shared" si="45"/>
        <v>29.125</v>
      </c>
      <c r="S289" s="22">
        <f t="shared" si="46"/>
        <v>26.175000000000001</v>
      </c>
      <c r="T289" s="22">
        <f t="shared" si="47"/>
        <v>35.375</v>
      </c>
      <c r="U289" s="21">
        <f t="shared" si="48"/>
        <v>33.841666666666661</v>
      </c>
      <c r="V289" s="21">
        <f t="shared" si="49"/>
        <v>34.224999999999994</v>
      </c>
    </row>
    <row r="290" spans="1:22" ht="13.5" x14ac:dyDescent="0.25">
      <c r="A290" s="3">
        <v>42429</v>
      </c>
      <c r="B290" s="2">
        <v>14.069599999999999</v>
      </c>
      <c r="C290" s="2">
        <v>31.774578128829845</v>
      </c>
      <c r="D290" s="2">
        <v>-5.6585362069334622E-3</v>
      </c>
      <c r="E290" s="2">
        <v>0.12928666355403692</v>
      </c>
      <c r="F290" s="2">
        <v>14.09212</v>
      </c>
      <c r="G290" s="2">
        <v>14.170064999999999</v>
      </c>
      <c r="H290" s="2">
        <v>14.575208000000005</v>
      </c>
      <c r="I290" s="2">
        <v>15.280474999999983</v>
      </c>
      <c r="J290" s="19" t="s">
        <v>54</v>
      </c>
      <c r="K290" s="19" t="s">
        <v>50</v>
      </c>
      <c r="L290" s="19" t="s">
        <v>47</v>
      </c>
      <c r="M290" s="21">
        <f t="shared" si="40"/>
        <v>25</v>
      </c>
      <c r="N290" s="21">
        <f t="shared" si="41"/>
        <v>100</v>
      </c>
      <c r="O290" s="21">
        <f t="shared" si="42"/>
        <v>0</v>
      </c>
      <c r="P290" s="21">
        <f t="shared" si="43"/>
        <v>16.5</v>
      </c>
      <c r="Q290" s="22">
        <f t="shared" si="44"/>
        <v>46.225000000000001</v>
      </c>
      <c r="R290" s="22">
        <f t="shared" si="45"/>
        <v>29.125</v>
      </c>
      <c r="S290" s="22">
        <f t="shared" si="46"/>
        <v>26.175000000000001</v>
      </c>
      <c r="T290" s="22">
        <f t="shared" si="47"/>
        <v>35.375</v>
      </c>
      <c r="U290" s="21">
        <f t="shared" si="48"/>
        <v>33.841666666666661</v>
      </c>
      <c r="V290" s="21">
        <f t="shared" si="49"/>
        <v>34.224999999999994</v>
      </c>
    </row>
    <row r="291" spans="1:22" ht="13.5" x14ac:dyDescent="0.25">
      <c r="A291" s="3">
        <v>42430</v>
      </c>
      <c r="B291" s="2">
        <v>14.069599999999999</v>
      </c>
      <c r="C291" s="2">
        <v>31.774578128829845</v>
      </c>
      <c r="D291" s="2">
        <v>-2.319348869010085E-2</v>
      </c>
      <c r="E291" s="2">
        <v>0.1120215920373403</v>
      </c>
      <c r="F291" s="2">
        <v>14.069599999999999</v>
      </c>
      <c r="G291" s="2">
        <v>14.142769999999999</v>
      </c>
      <c r="H291" s="2">
        <v>14.560576000000005</v>
      </c>
      <c r="I291" s="2">
        <v>15.259521999999981</v>
      </c>
      <c r="J291" s="19" t="s">
        <v>54</v>
      </c>
      <c r="K291" s="19" t="s">
        <v>50</v>
      </c>
      <c r="L291" s="19" t="s">
        <v>47</v>
      </c>
      <c r="M291" s="21">
        <f t="shared" si="40"/>
        <v>25</v>
      </c>
      <c r="N291" s="21">
        <f t="shared" si="41"/>
        <v>100</v>
      </c>
      <c r="O291" s="21">
        <f t="shared" si="42"/>
        <v>0</v>
      </c>
      <c r="P291" s="21">
        <f t="shared" si="43"/>
        <v>16.5</v>
      </c>
      <c r="Q291" s="22">
        <f t="shared" si="44"/>
        <v>46.225000000000001</v>
      </c>
      <c r="R291" s="22">
        <f t="shared" si="45"/>
        <v>29.125</v>
      </c>
      <c r="S291" s="22">
        <f t="shared" si="46"/>
        <v>26.175000000000001</v>
      </c>
      <c r="T291" s="22">
        <f t="shared" si="47"/>
        <v>35.375</v>
      </c>
      <c r="U291" s="21">
        <f t="shared" si="48"/>
        <v>33.841666666666661</v>
      </c>
      <c r="V291" s="21">
        <f t="shared" si="49"/>
        <v>34.224999999999994</v>
      </c>
    </row>
    <row r="292" spans="1:22" ht="13.5" x14ac:dyDescent="0.25">
      <c r="A292" s="3">
        <v>42431</v>
      </c>
      <c r="B292" s="2">
        <v>14.069599999999999</v>
      </c>
      <c r="C292" s="2">
        <v>31.77457812882983</v>
      </c>
      <c r="D292" s="2">
        <v>-3.6667386063635732E-2</v>
      </c>
      <c r="E292" s="2">
        <v>9.4617448647448935E-2</v>
      </c>
      <c r="F292" s="2">
        <v>14.069599999999999</v>
      </c>
      <c r="G292" s="2">
        <v>14.131514999999998</v>
      </c>
      <c r="H292" s="2">
        <v>14.559226000000006</v>
      </c>
      <c r="I292" s="2">
        <v>15.238568999999982</v>
      </c>
      <c r="J292" s="19" t="s">
        <v>50</v>
      </c>
      <c r="K292" s="19" t="s">
        <v>50</v>
      </c>
      <c r="L292" s="19" t="s">
        <v>50</v>
      </c>
      <c r="M292" s="21">
        <f t="shared" si="40"/>
        <v>25</v>
      </c>
      <c r="N292" s="21">
        <f t="shared" si="41"/>
        <v>100</v>
      </c>
      <c r="O292" s="21">
        <f t="shared" si="42"/>
        <v>0</v>
      </c>
      <c r="P292" s="21">
        <f t="shared" si="43"/>
        <v>33</v>
      </c>
      <c r="Q292" s="22">
        <f t="shared" si="44"/>
        <v>48.7</v>
      </c>
      <c r="R292" s="22">
        <f t="shared" si="45"/>
        <v>33.25</v>
      </c>
      <c r="S292" s="22">
        <f t="shared" si="46"/>
        <v>33.6</v>
      </c>
      <c r="T292" s="22">
        <f t="shared" si="47"/>
        <v>39.5</v>
      </c>
      <c r="U292" s="21">
        <f t="shared" si="48"/>
        <v>38.516666666666673</v>
      </c>
      <c r="V292" s="21">
        <f t="shared" si="49"/>
        <v>38.762500000000003</v>
      </c>
    </row>
    <row r="293" spans="1:22" ht="13.5" x14ac:dyDescent="0.25">
      <c r="A293" s="3">
        <v>42432</v>
      </c>
      <c r="B293" s="2">
        <v>14.069599999999999</v>
      </c>
      <c r="C293" s="2">
        <v>31.774578128829845</v>
      </c>
      <c r="D293" s="2">
        <v>-4.6805996415395512E-2</v>
      </c>
      <c r="E293" s="2">
        <v>7.7822839352581163E-2</v>
      </c>
      <c r="F293" s="2">
        <v>14.069599999999999</v>
      </c>
      <c r="G293" s="2">
        <v>14.120259999999998</v>
      </c>
      <c r="H293" s="2">
        <v>14.557876000000006</v>
      </c>
      <c r="I293" s="2">
        <v>15.217615999999982</v>
      </c>
      <c r="J293" s="19" t="s">
        <v>50</v>
      </c>
      <c r="K293" s="19" t="s">
        <v>50</v>
      </c>
      <c r="L293" s="19" t="s">
        <v>50</v>
      </c>
      <c r="M293" s="21">
        <f t="shared" si="40"/>
        <v>25</v>
      </c>
      <c r="N293" s="21">
        <f t="shared" si="41"/>
        <v>100</v>
      </c>
      <c r="O293" s="21">
        <f t="shared" si="42"/>
        <v>0</v>
      </c>
      <c r="P293" s="21">
        <f t="shared" si="43"/>
        <v>33</v>
      </c>
      <c r="Q293" s="22">
        <f t="shared" si="44"/>
        <v>48.7</v>
      </c>
      <c r="R293" s="22">
        <f t="shared" si="45"/>
        <v>33.25</v>
      </c>
      <c r="S293" s="22">
        <f t="shared" si="46"/>
        <v>33.6</v>
      </c>
      <c r="T293" s="22">
        <f t="shared" si="47"/>
        <v>39.5</v>
      </c>
      <c r="U293" s="21">
        <f t="shared" si="48"/>
        <v>38.516666666666673</v>
      </c>
      <c r="V293" s="21">
        <f t="shared" si="49"/>
        <v>38.762500000000003</v>
      </c>
    </row>
    <row r="294" spans="1:22" ht="13.5" x14ac:dyDescent="0.25">
      <c r="A294" s="3">
        <v>42433</v>
      </c>
      <c r="B294" s="2">
        <v>14.069599999999999</v>
      </c>
      <c r="C294" s="2">
        <v>31.774578128829845</v>
      </c>
      <c r="D294" s="2">
        <v>-3.689287351246584E-2</v>
      </c>
      <c r="E294" s="2">
        <v>6.2294839859561524E-2</v>
      </c>
      <c r="F294" s="2">
        <v>14.069599999999999</v>
      </c>
      <c r="G294" s="2">
        <v>14.09775</v>
      </c>
      <c r="H294" s="2">
        <v>14.556526000000003</v>
      </c>
      <c r="I294" s="2">
        <v>15.193977499999981</v>
      </c>
      <c r="J294" s="19" t="s">
        <v>50</v>
      </c>
      <c r="K294" s="19" t="s">
        <v>50</v>
      </c>
      <c r="L294" s="19" t="s">
        <v>50</v>
      </c>
      <c r="M294" s="21">
        <f t="shared" si="40"/>
        <v>25</v>
      </c>
      <c r="N294" s="21">
        <f t="shared" si="41"/>
        <v>100</v>
      </c>
      <c r="O294" s="21">
        <f t="shared" si="42"/>
        <v>0</v>
      </c>
      <c r="P294" s="21">
        <f t="shared" si="43"/>
        <v>33</v>
      </c>
      <c r="Q294" s="22">
        <f t="shared" si="44"/>
        <v>48.7</v>
      </c>
      <c r="R294" s="22">
        <f t="shared" si="45"/>
        <v>33.25</v>
      </c>
      <c r="S294" s="22">
        <f t="shared" si="46"/>
        <v>33.6</v>
      </c>
      <c r="T294" s="22">
        <f t="shared" si="47"/>
        <v>39.5</v>
      </c>
      <c r="U294" s="21">
        <f t="shared" si="48"/>
        <v>38.516666666666673</v>
      </c>
      <c r="V294" s="21">
        <f t="shared" si="49"/>
        <v>38.762500000000003</v>
      </c>
    </row>
    <row r="295" spans="1:22" ht="13.5" x14ac:dyDescent="0.25">
      <c r="A295" s="3">
        <v>42436</v>
      </c>
      <c r="B295" s="2">
        <v>14.069599999999999</v>
      </c>
      <c r="C295" s="2">
        <v>31.774578128829845</v>
      </c>
      <c r="D295" s="2">
        <v>-2.7422559289233206E-2</v>
      </c>
      <c r="E295" s="2">
        <v>4.8246194996713856E-2</v>
      </c>
      <c r="F295" s="2">
        <v>14.069599999999999</v>
      </c>
      <c r="G295" s="2">
        <v>14.09212</v>
      </c>
      <c r="H295" s="2">
        <v>14.546734000000004</v>
      </c>
      <c r="I295" s="2">
        <v>15.170338999999981</v>
      </c>
      <c r="J295" s="19" t="s">
        <v>50</v>
      </c>
      <c r="K295" s="19" t="s">
        <v>50</v>
      </c>
      <c r="L295" s="19" t="s">
        <v>50</v>
      </c>
      <c r="M295" s="21">
        <f t="shared" si="40"/>
        <v>25</v>
      </c>
      <c r="N295" s="21">
        <f t="shared" si="41"/>
        <v>100</v>
      </c>
      <c r="O295" s="21">
        <f t="shared" si="42"/>
        <v>0</v>
      </c>
      <c r="P295" s="21">
        <f t="shared" si="43"/>
        <v>33</v>
      </c>
      <c r="Q295" s="22">
        <f t="shared" si="44"/>
        <v>48.7</v>
      </c>
      <c r="R295" s="22">
        <f t="shared" si="45"/>
        <v>33.25</v>
      </c>
      <c r="S295" s="22">
        <f t="shared" si="46"/>
        <v>33.6</v>
      </c>
      <c r="T295" s="22">
        <f t="shared" si="47"/>
        <v>39.5</v>
      </c>
      <c r="U295" s="21">
        <f t="shared" si="48"/>
        <v>38.516666666666673</v>
      </c>
      <c r="V295" s="21">
        <f t="shared" si="49"/>
        <v>38.762500000000003</v>
      </c>
    </row>
    <row r="296" spans="1:22" ht="13.5" x14ac:dyDescent="0.25">
      <c r="A296" s="3">
        <v>42437</v>
      </c>
      <c r="B296" s="2">
        <v>14.4917</v>
      </c>
      <c r="C296" s="2">
        <v>64.493193049493584</v>
      </c>
      <c r="D296" s="2">
        <v>-4.9673765418731364E-2</v>
      </c>
      <c r="E296" s="2">
        <v>3.5764718590039886E-2</v>
      </c>
      <c r="F296" s="2">
        <v>14.154019999999999</v>
      </c>
      <c r="G296" s="2">
        <v>14.107595</v>
      </c>
      <c r="H296" s="2">
        <v>14.545384000000004</v>
      </c>
      <c r="I296" s="2">
        <v>15.151496499999981</v>
      </c>
      <c r="J296" s="19" t="s">
        <v>48</v>
      </c>
      <c r="K296" s="19" t="s">
        <v>50</v>
      </c>
      <c r="L296" s="19" t="s">
        <v>51</v>
      </c>
      <c r="M296" s="21">
        <f t="shared" si="40"/>
        <v>25</v>
      </c>
      <c r="N296" s="21">
        <f t="shared" si="41"/>
        <v>100</v>
      </c>
      <c r="O296" s="21">
        <f t="shared" si="42"/>
        <v>0</v>
      </c>
      <c r="P296" s="21">
        <f t="shared" si="43"/>
        <v>83.5</v>
      </c>
      <c r="Q296" s="22">
        <f t="shared" si="44"/>
        <v>56.274999999999999</v>
      </c>
      <c r="R296" s="22">
        <f t="shared" si="45"/>
        <v>45.875</v>
      </c>
      <c r="S296" s="22">
        <f t="shared" si="46"/>
        <v>56.325000000000003</v>
      </c>
      <c r="T296" s="22">
        <f t="shared" si="47"/>
        <v>52.125</v>
      </c>
      <c r="U296" s="21">
        <f t="shared" si="48"/>
        <v>52.82500000000001</v>
      </c>
      <c r="V296" s="21">
        <f t="shared" si="49"/>
        <v>52.650000000000006</v>
      </c>
    </row>
    <row r="297" spans="1:22" ht="13.5" x14ac:dyDescent="0.25">
      <c r="A297" s="3">
        <v>42438</v>
      </c>
      <c r="B297" s="2">
        <v>14.4917</v>
      </c>
      <c r="C297" s="2">
        <v>64.493193049493584</v>
      </c>
      <c r="D297" s="2">
        <v>-8.7391106227670434E-2</v>
      </c>
      <c r="E297" s="2">
        <v>2.485174489381917E-2</v>
      </c>
      <c r="F297" s="2">
        <v>14.238440000000001</v>
      </c>
      <c r="G297" s="2">
        <v>14.1287</v>
      </c>
      <c r="H297" s="2">
        <v>14.544034000000003</v>
      </c>
      <c r="I297" s="2">
        <v>15.132653999999981</v>
      </c>
      <c r="J297" s="19" t="s">
        <v>48</v>
      </c>
      <c r="K297" s="19" t="s">
        <v>50</v>
      </c>
      <c r="L297" s="19" t="s">
        <v>51</v>
      </c>
      <c r="M297" s="21">
        <f t="shared" si="40"/>
        <v>25</v>
      </c>
      <c r="N297" s="21">
        <f t="shared" si="41"/>
        <v>100</v>
      </c>
      <c r="O297" s="21">
        <f t="shared" si="42"/>
        <v>0</v>
      </c>
      <c r="P297" s="21">
        <f t="shared" si="43"/>
        <v>83.5</v>
      </c>
      <c r="Q297" s="22">
        <f t="shared" si="44"/>
        <v>56.274999999999999</v>
      </c>
      <c r="R297" s="22">
        <f t="shared" si="45"/>
        <v>45.875</v>
      </c>
      <c r="S297" s="22">
        <f t="shared" si="46"/>
        <v>56.325000000000003</v>
      </c>
      <c r="T297" s="22">
        <f t="shared" si="47"/>
        <v>52.125</v>
      </c>
      <c r="U297" s="21">
        <f t="shared" si="48"/>
        <v>52.82500000000001</v>
      </c>
      <c r="V297" s="21">
        <f t="shared" si="49"/>
        <v>52.650000000000006</v>
      </c>
    </row>
    <row r="298" spans="1:22" ht="13.5" x14ac:dyDescent="0.25">
      <c r="A298" s="3">
        <v>42439</v>
      </c>
      <c r="B298" s="2">
        <v>14.4917</v>
      </c>
      <c r="C298" s="2">
        <v>64.493193049493584</v>
      </c>
      <c r="D298" s="2">
        <v>-0.12075607573635239</v>
      </c>
      <c r="E298" s="2">
        <v>2.4247682640319582E-2</v>
      </c>
      <c r="F298" s="2">
        <v>14.32286</v>
      </c>
      <c r="G298" s="2">
        <v>14.149805000000001</v>
      </c>
      <c r="H298" s="2">
        <v>14.535592000000003</v>
      </c>
      <c r="I298" s="2">
        <v>15.113811499999981</v>
      </c>
      <c r="J298" s="19" t="s">
        <v>48</v>
      </c>
      <c r="K298" s="19" t="s">
        <v>50</v>
      </c>
      <c r="L298" s="19" t="s">
        <v>51</v>
      </c>
      <c r="M298" s="21">
        <f t="shared" si="40"/>
        <v>25</v>
      </c>
      <c r="N298" s="21">
        <f t="shared" si="41"/>
        <v>100</v>
      </c>
      <c r="O298" s="21">
        <f t="shared" si="42"/>
        <v>0</v>
      </c>
      <c r="P298" s="21">
        <f t="shared" si="43"/>
        <v>83.5</v>
      </c>
      <c r="Q298" s="22">
        <f t="shared" si="44"/>
        <v>56.274999999999999</v>
      </c>
      <c r="R298" s="22">
        <f t="shared" si="45"/>
        <v>45.875</v>
      </c>
      <c r="S298" s="22">
        <f t="shared" si="46"/>
        <v>56.325000000000003</v>
      </c>
      <c r="T298" s="22">
        <f t="shared" si="47"/>
        <v>52.125</v>
      </c>
      <c r="U298" s="21">
        <f t="shared" si="48"/>
        <v>52.82500000000001</v>
      </c>
      <c r="V298" s="21">
        <f t="shared" si="49"/>
        <v>52.650000000000006</v>
      </c>
    </row>
    <row r="299" spans="1:22" ht="13.5" x14ac:dyDescent="0.25">
      <c r="A299" s="3">
        <v>42440</v>
      </c>
      <c r="B299" s="2">
        <v>14.069599999999999</v>
      </c>
      <c r="C299" s="2">
        <v>40.33429221919593</v>
      </c>
      <c r="D299" s="2">
        <v>-0.11906417349117149</v>
      </c>
      <c r="E299" s="2">
        <v>3.2543441232263839E-2</v>
      </c>
      <c r="F299" s="2">
        <v>14.32286</v>
      </c>
      <c r="G299" s="2">
        <v>14.149805000000001</v>
      </c>
      <c r="H299" s="2">
        <v>14.518708000000005</v>
      </c>
      <c r="I299" s="2">
        <v>15.093126999999976</v>
      </c>
      <c r="J299" s="19" t="s">
        <v>48</v>
      </c>
      <c r="K299" s="19" t="s">
        <v>50</v>
      </c>
      <c r="L299" s="19" t="s">
        <v>50</v>
      </c>
      <c r="M299" s="21">
        <f t="shared" si="40"/>
        <v>25</v>
      </c>
      <c r="N299" s="21">
        <f t="shared" si="41"/>
        <v>100</v>
      </c>
      <c r="O299" s="21">
        <f t="shared" si="42"/>
        <v>0</v>
      </c>
      <c r="P299" s="21">
        <f t="shared" si="43"/>
        <v>49.5</v>
      </c>
      <c r="Q299" s="22">
        <f t="shared" si="44"/>
        <v>51.174999999999997</v>
      </c>
      <c r="R299" s="22">
        <f t="shared" si="45"/>
        <v>37.375</v>
      </c>
      <c r="S299" s="22">
        <f t="shared" si="46"/>
        <v>41.025000000000006</v>
      </c>
      <c r="T299" s="22">
        <f t="shared" si="47"/>
        <v>43.625</v>
      </c>
      <c r="U299" s="21">
        <f t="shared" si="48"/>
        <v>43.191666666666663</v>
      </c>
      <c r="V299" s="21">
        <f t="shared" si="49"/>
        <v>43.3</v>
      </c>
    </row>
    <row r="300" spans="1:22" ht="13.5" x14ac:dyDescent="0.25">
      <c r="A300" s="3">
        <v>42443</v>
      </c>
      <c r="B300" s="2">
        <v>14.4917</v>
      </c>
      <c r="C300" s="2">
        <v>57.485228244943002</v>
      </c>
      <c r="D300" s="2">
        <v>-0.14764841904276871</v>
      </c>
      <c r="E300" s="2">
        <v>4.6706561291216364E-2</v>
      </c>
      <c r="F300" s="2">
        <v>14.40728</v>
      </c>
      <c r="G300" s="2">
        <v>14.170910000000001</v>
      </c>
      <c r="H300" s="2">
        <v>14.510266000000009</v>
      </c>
      <c r="I300" s="2">
        <v>15.074552999999979</v>
      </c>
      <c r="J300" s="19" t="s">
        <v>48</v>
      </c>
      <c r="K300" s="19" t="s">
        <v>50</v>
      </c>
      <c r="L300" s="19" t="s">
        <v>51</v>
      </c>
      <c r="M300" s="21">
        <f t="shared" si="40"/>
        <v>25</v>
      </c>
      <c r="N300" s="21">
        <f t="shared" si="41"/>
        <v>100</v>
      </c>
      <c r="O300" s="21">
        <f t="shared" si="42"/>
        <v>0</v>
      </c>
      <c r="P300" s="21">
        <f t="shared" si="43"/>
        <v>83.5</v>
      </c>
      <c r="Q300" s="22">
        <f t="shared" si="44"/>
        <v>56.274999999999999</v>
      </c>
      <c r="R300" s="22">
        <f t="shared" si="45"/>
        <v>45.875</v>
      </c>
      <c r="S300" s="22">
        <f t="shared" si="46"/>
        <v>56.325000000000003</v>
      </c>
      <c r="T300" s="22">
        <f t="shared" si="47"/>
        <v>52.125</v>
      </c>
      <c r="U300" s="21">
        <f t="shared" si="48"/>
        <v>52.82500000000001</v>
      </c>
      <c r="V300" s="21">
        <f t="shared" si="49"/>
        <v>52.650000000000006</v>
      </c>
    </row>
    <row r="301" spans="1:22" ht="13.5" x14ac:dyDescent="0.25">
      <c r="A301" s="3">
        <v>42444</v>
      </c>
      <c r="B301" s="2">
        <v>14.925000000000001</v>
      </c>
      <c r="C301" s="2">
        <v>67.73748134395268</v>
      </c>
      <c r="D301" s="2">
        <v>-0.20526743286190907</v>
      </c>
      <c r="E301" s="2">
        <v>5.9340373272174896E-2</v>
      </c>
      <c r="F301" s="2">
        <v>14.49394</v>
      </c>
      <c r="G301" s="2">
        <v>14.213680000000002</v>
      </c>
      <c r="H301" s="2">
        <v>14.51049000000001</v>
      </c>
      <c r="I301" s="2">
        <v>15.058145499999977</v>
      </c>
      <c r="J301" s="19" t="s">
        <v>54</v>
      </c>
      <c r="K301" s="19" t="s">
        <v>50</v>
      </c>
      <c r="L301" s="19" t="s">
        <v>55</v>
      </c>
      <c r="M301" s="21">
        <f t="shared" si="40"/>
        <v>25</v>
      </c>
      <c r="N301" s="21">
        <f t="shared" si="41"/>
        <v>100</v>
      </c>
      <c r="O301" s="21">
        <f t="shared" si="42"/>
        <v>0</v>
      </c>
      <c r="P301" s="21">
        <f t="shared" si="43"/>
        <v>16.5</v>
      </c>
      <c r="Q301" s="22">
        <f t="shared" si="44"/>
        <v>46.225000000000001</v>
      </c>
      <c r="R301" s="22">
        <f t="shared" si="45"/>
        <v>29.125</v>
      </c>
      <c r="S301" s="22">
        <f t="shared" si="46"/>
        <v>26.175000000000001</v>
      </c>
      <c r="T301" s="22">
        <f t="shared" si="47"/>
        <v>35.375</v>
      </c>
      <c r="U301" s="21">
        <f t="shared" si="48"/>
        <v>33.841666666666661</v>
      </c>
      <c r="V301" s="21">
        <f t="shared" si="49"/>
        <v>34.224999999999994</v>
      </c>
    </row>
    <row r="302" spans="1:22" ht="13.5" x14ac:dyDescent="0.25">
      <c r="A302" s="3">
        <v>42445</v>
      </c>
      <c r="B302" s="2">
        <v>15.5947</v>
      </c>
      <c r="C302" s="2">
        <v>76.978037379762938</v>
      </c>
      <c r="D302" s="2">
        <v>-0.30742686040839295</v>
      </c>
      <c r="E302" s="2">
        <v>7.1082611987532296E-2</v>
      </c>
      <c r="F302" s="2">
        <v>14.71454</v>
      </c>
      <c r="G302" s="2">
        <v>14.289935000000003</v>
      </c>
      <c r="H302" s="2">
        <v>14.524108000000005</v>
      </c>
      <c r="I302" s="2">
        <v>15.045086499999977</v>
      </c>
      <c r="J302" s="19" t="s">
        <v>54</v>
      </c>
      <c r="K302" s="19" t="s">
        <v>50</v>
      </c>
      <c r="L302" s="19" t="s">
        <v>55</v>
      </c>
      <c r="M302" s="21">
        <f t="shared" si="40"/>
        <v>0</v>
      </c>
      <c r="N302" s="21">
        <f t="shared" si="41"/>
        <v>100</v>
      </c>
      <c r="O302" s="21">
        <f t="shared" si="42"/>
        <v>0</v>
      </c>
      <c r="P302" s="21">
        <f t="shared" si="43"/>
        <v>16.5</v>
      </c>
      <c r="Q302" s="22">
        <f t="shared" si="44"/>
        <v>37.475000000000001</v>
      </c>
      <c r="R302" s="22">
        <f t="shared" si="45"/>
        <v>24.125</v>
      </c>
      <c r="S302" s="22">
        <f t="shared" si="46"/>
        <v>22.425000000000001</v>
      </c>
      <c r="T302" s="22">
        <f t="shared" si="47"/>
        <v>29.125</v>
      </c>
      <c r="U302" s="21">
        <f t="shared" si="48"/>
        <v>28.008333333333336</v>
      </c>
      <c r="V302" s="21">
        <f t="shared" si="49"/>
        <v>28.287500000000001</v>
      </c>
    </row>
    <row r="303" spans="1:22" ht="13.5" x14ac:dyDescent="0.25">
      <c r="A303" s="3">
        <v>42446</v>
      </c>
      <c r="B303" s="2">
        <v>15.1389</v>
      </c>
      <c r="C303" s="2">
        <v>63.621790734608538</v>
      </c>
      <c r="D303" s="2">
        <v>-0.36757995195725179</v>
      </c>
      <c r="E303" s="2">
        <v>8.2352972069314495E-2</v>
      </c>
      <c r="F303" s="2">
        <v>14.843979999999998</v>
      </c>
      <c r="G303" s="2">
        <v>14.343399999999999</v>
      </c>
      <c r="H303" s="2">
        <v>14.528610000000006</v>
      </c>
      <c r="I303" s="2">
        <v>15.032165499999977</v>
      </c>
      <c r="J303" s="19" t="s">
        <v>54</v>
      </c>
      <c r="K303" s="19" t="s">
        <v>50</v>
      </c>
      <c r="L303" s="19" t="s">
        <v>55</v>
      </c>
      <c r="M303" s="21">
        <f t="shared" si="40"/>
        <v>25</v>
      </c>
      <c r="N303" s="21">
        <f t="shared" si="41"/>
        <v>100</v>
      </c>
      <c r="O303" s="21">
        <f t="shared" si="42"/>
        <v>0</v>
      </c>
      <c r="P303" s="21">
        <f t="shared" si="43"/>
        <v>16.5</v>
      </c>
      <c r="Q303" s="22">
        <f t="shared" si="44"/>
        <v>46.225000000000001</v>
      </c>
      <c r="R303" s="22">
        <f t="shared" si="45"/>
        <v>29.125</v>
      </c>
      <c r="S303" s="22">
        <f t="shared" si="46"/>
        <v>26.175000000000001</v>
      </c>
      <c r="T303" s="22">
        <f t="shared" si="47"/>
        <v>35.375</v>
      </c>
      <c r="U303" s="21">
        <f t="shared" si="48"/>
        <v>33.841666666666661</v>
      </c>
      <c r="V303" s="21">
        <f t="shared" si="49"/>
        <v>34.224999999999994</v>
      </c>
    </row>
    <row r="304" spans="1:22" ht="13.5" x14ac:dyDescent="0.25">
      <c r="A304" s="3">
        <v>42447</v>
      </c>
      <c r="B304" s="2">
        <v>15.1389</v>
      </c>
      <c r="C304" s="2">
        <v>63.621790734608531</v>
      </c>
      <c r="D304" s="2">
        <v>-0.42270525215128885</v>
      </c>
      <c r="E304" s="2">
        <v>9.3413559209368141E-2</v>
      </c>
      <c r="F304" s="2">
        <v>15.057839999999999</v>
      </c>
      <c r="G304" s="2">
        <v>14.391235</v>
      </c>
      <c r="H304" s="2">
        <v>14.533112000000006</v>
      </c>
      <c r="I304" s="2">
        <v>15.01924449999998</v>
      </c>
      <c r="J304" s="19" t="s">
        <v>54</v>
      </c>
      <c r="K304" s="19" t="s">
        <v>50</v>
      </c>
      <c r="L304" s="19" t="s">
        <v>55</v>
      </c>
      <c r="M304" s="21">
        <f t="shared" si="40"/>
        <v>25</v>
      </c>
      <c r="N304" s="21">
        <f t="shared" si="41"/>
        <v>100</v>
      </c>
      <c r="O304" s="21">
        <f t="shared" si="42"/>
        <v>50</v>
      </c>
      <c r="P304" s="21">
        <f t="shared" si="43"/>
        <v>16.5</v>
      </c>
      <c r="Q304" s="22">
        <f t="shared" si="44"/>
        <v>53.725000000000001</v>
      </c>
      <c r="R304" s="22">
        <f t="shared" si="45"/>
        <v>46.625</v>
      </c>
      <c r="S304" s="22">
        <f t="shared" si="46"/>
        <v>38.674999999999997</v>
      </c>
      <c r="T304" s="22">
        <f t="shared" si="47"/>
        <v>47.875</v>
      </c>
      <c r="U304" s="21">
        <f t="shared" si="48"/>
        <v>46.341666666666661</v>
      </c>
      <c r="V304" s="21">
        <f t="shared" si="49"/>
        <v>46.724999999999994</v>
      </c>
    </row>
    <row r="305" spans="1:22" ht="13.5" x14ac:dyDescent="0.25">
      <c r="A305" s="3">
        <v>42450</v>
      </c>
      <c r="B305" s="2">
        <v>15.5891</v>
      </c>
      <c r="C305" s="2">
        <v>69.653341763836394</v>
      </c>
      <c r="D305" s="2">
        <v>-0.50661133917338219</v>
      </c>
      <c r="E305" s="2">
        <v>0.10441444350633129</v>
      </c>
      <c r="F305" s="2">
        <v>15.27732</v>
      </c>
      <c r="G305" s="2">
        <v>14.461579999999998</v>
      </c>
      <c r="H305" s="2">
        <v>14.546618000000006</v>
      </c>
      <c r="I305" s="2">
        <v>15.008574499999982</v>
      </c>
      <c r="J305" s="19" t="s">
        <v>54</v>
      </c>
      <c r="K305" s="19" t="s">
        <v>50</v>
      </c>
      <c r="L305" s="19" t="s">
        <v>55</v>
      </c>
      <c r="M305" s="21">
        <f t="shared" si="40"/>
        <v>25</v>
      </c>
      <c r="N305" s="21">
        <f t="shared" si="41"/>
        <v>100</v>
      </c>
      <c r="O305" s="21">
        <f t="shared" si="42"/>
        <v>50</v>
      </c>
      <c r="P305" s="21">
        <f t="shared" si="43"/>
        <v>16.5</v>
      </c>
      <c r="Q305" s="22">
        <f t="shared" si="44"/>
        <v>53.725000000000001</v>
      </c>
      <c r="R305" s="22">
        <f t="shared" si="45"/>
        <v>46.625</v>
      </c>
      <c r="S305" s="22">
        <f t="shared" si="46"/>
        <v>38.674999999999997</v>
      </c>
      <c r="T305" s="22">
        <f t="shared" si="47"/>
        <v>47.875</v>
      </c>
      <c r="U305" s="21">
        <f t="shared" si="48"/>
        <v>46.341666666666661</v>
      </c>
      <c r="V305" s="21">
        <f t="shared" si="49"/>
        <v>46.724999999999994</v>
      </c>
    </row>
    <row r="306" spans="1:22" ht="13.5" x14ac:dyDescent="0.25">
      <c r="A306" s="3">
        <v>42451</v>
      </c>
      <c r="B306" s="2">
        <v>15.5891</v>
      </c>
      <c r="C306" s="2">
        <v>69.653341763836394</v>
      </c>
      <c r="D306" s="2">
        <v>-0.51895415562461444</v>
      </c>
      <c r="E306" s="2">
        <v>0.1154277424718155</v>
      </c>
      <c r="F306" s="2">
        <v>15.410140000000002</v>
      </c>
      <c r="G306" s="2">
        <v>14.531924999999998</v>
      </c>
      <c r="H306" s="2">
        <v>14.560124000000005</v>
      </c>
      <c r="I306" s="2">
        <v>14.995245999999984</v>
      </c>
      <c r="J306" s="19" t="s">
        <v>54</v>
      </c>
      <c r="K306" s="19" t="s">
        <v>50</v>
      </c>
      <c r="L306" s="19" t="s">
        <v>55</v>
      </c>
      <c r="M306" s="21">
        <f t="shared" si="40"/>
        <v>25</v>
      </c>
      <c r="N306" s="21">
        <f t="shared" si="41"/>
        <v>100</v>
      </c>
      <c r="O306" s="21">
        <f t="shared" si="42"/>
        <v>50</v>
      </c>
      <c r="P306" s="21">
        <f t="shared" si="43"/>
        <v>16.5</v>
      </c>
      <c r="Q306" s="22">
        <f t="shared" si="44"/>
        <v>53.725000000000001</v>
      </c>
      <c r="R306" s="22">
        <f t="shared" si="45"/>
        <v>46.625</v>
      </c>
      <c r="S306" s="22">
        <f t="shared" si="46"/>
        <v>38.674999999999997</v>
      </c>
      <c r="T306" s="22">
        <f t="shared" si="47"/>
        <v>47.875</v>
      </c>
      <c r="U306" s="21">
        <f t="shared" si="48"/>
        <v>46.341666666666661</v>
      </c>
      <c r="V306" s="21">
        <f t="shared" si="49"/>
        <v>46.724999999999994</v>
      </c>
    </row>
    <row r="307" spans="1:22" ht="13.5" x14ac:dyDescent="0.25">
      <c r="A307" s="3">
        <v>42452</v>
      </c>
      <c r="B307" s="2">
        <v>16.0562</v>
      </c>
      <c r="C307" s="2">
        <v>74.700756273977518</v>
      </c>
      <c r="D307" s="2">
        <v>-0.56981642884852057</v>
      </c>
      <c r="E307" s="2">
        <v>0.12647290563140884</v>
      </c>
      <c r="F307" s="2">
        <v>15.502440000000002</v>
      </c>
      <c r="G307" s="2">
        <v>14.631254999999999</v>
      </c>
      <c r="H307" s="2">
        <v>14.575206000000005</v>
      </c>
      <c r="I307" s="2">
        <v>14.984252999999983</v>
      </c>
      <c r="J307" s="19" t="s">
        <v>54</v>
      </c>
      <c r="K307" s="19" t="s">
        <v>50</v>
      </c>
      <c r="L307" s="19" t="s">
        <v>55</v>
      </c>
      <c r="M307" s="21">
        <f t="shared" si="40"/>
        <v>0</v>
      </c>
      <c r="N307" s="21">
        <f t="shared" si="41"/>
        <v>100</v>
      </c>
      <c r="O307" s="21">
        <f t="shared" si="42"/>
        <v>50</v>
      </c>
      <c r="P307" s="21">
        <f t="shared" si="43"/>
        <v>16.5</v>
      </c>
      <c r="Q307" s="22">
        <f t="shared" si="44"/>
        <v>44.975000000000001</v>
      </c>
      <c r="R307" s="22">
        <f t="shared" si="45"/>
        <v>41.625</v>
      </c>
      <c r="S307" s="22">
        <f t="shared" si="46"/>
        <v>34.924999999999997</v>
      </c>
      <c r="T307" s="22">
        <f t="shared" si="47"/>
        <v>41.625</v>
      </c>
      <c r="U307" s="21">
        <f t="shared" si="48"/>
        <v>40.508333333333333</v>
      </c>
      <c r="V307" s="21">
        <f t="shared" si="49"/>
        <v>40.787499999999994</v>
      </c>
    </row>
    <row r="308" spans="1:22" ht="13.5" x14ac:dyDescent="0.25">
      <c r="A308" s="3">
        <v>42453</v>
      </c>
      <c r="B308" s="2">
        <v>16.0562</v>
      </c>
      <c r="C308" s="2">
        <v>74.700756273977504</v>
      </c>
      <c r="D308" s="2">
        <v>-0.62100121352424686</v>
      </c>
      <c r="E308" s="2">
        <v>0.13796787162878643</v>
      </c>
      <c r="F308" s="2">
        <v>15.6859</v>
      </c>
      <c r="G308" s="2">
        <v>14.730585</v>
      </c>
      <c r="H308" s="2">
        <v>14.590288000000003</v>
      </c>
      <c r="I308" s="2">
        <v>14.977341499999984</v>
      </c>
      <c r="J308" s="19" t="s">
        <v>48</v>
      </c>
      <c r="K308" s="19" t="s">
        <v>50</v>
      </c>
      <c r="L308" s="19" t="s">
        <v>51</v>
      </c>
      <c r="M308" s="21">
        <f t="shared" si="40"/>
        <v>0</v>
      </c>
      <c r="N308" s="21">
        <f t="shared" si="41"/>
        <v>100</v>
      </c>
      <c r="O308" s="21">
        <f t="shared" si="42"/>
        <v>50</v>
      </c>
      <c r="P308" s="21">
        <f t="shared" si="43"/>
        <v>83.5</v>
      </c>
      <c r="Q308" s="22">
        <f t="shared" si="44"/>
        <v>55.024999999999999</v>
      </c>
      <c r="R308" s="22">
        <f t="shared" si="45"/>
        <v>58.375</v>
      </c>
      <c r="S308" s="22">
        <f t="shared" si="46"/>
        <v>65.075000000000003</v>
      </c>
      <c r="T308" s="22">
        <f t="shared" si="47"/>
        <v>58.375</v>
      </c>
      <c r="U308" s="21">
        <f t="shared" si="48"/>
        <v>59.491666666666674</v>
      </c>
      <c r="V308" s="21">
        <f t="shared" si="49"/>
        <v>59.212500000000006</v>
      </c>
    </row>
    <row r="309" spans="1:22" ht="13.5" x14ac:dyDescent="0.25">
      <c r="A309" s="3">
        <v>42454</v>
      </c>
      <c r="B309" s="2">
        <v>16.0562</v>
      </c>
      <c r="C309" s="2">
        <v>74.700756273977504</v>
      </c>
      <c r="D309" s="2">
        <v>-0.73679383726136116</v>
      </c>
      <c r="E309" s="2">
        <v>0.14975877766222592</v>
      </c>
      <c r="F309" s="2">
        <v>15.86936</v>
      </c>
      <c r="G309" s="2">
        <v>14.829915</v>
      </c>
      <c r="H309" s="2">
        <v>14.605258000000001</v>
      </c>
      <c r="I309" s="2">
        <v>14.973034999999983</v>
      </c>
      <c r="J309" s="19" t="s">
        <v>48</v>
      </c>
      <c r="K309" s="19" t="s">
        <v>50</v>
      </c>
      <c r="L309" s="19" t="s">
        <v>51</v>
      </c>
      <c r="M309" s="21">
        <f t="shared" si="40"/>
        <v>0</v>
      </c>
      <c r="N309" s="21">
        <f t="shared" si="41"/>
        <v>100</v>
      </c>
      <c r="O309" s="21">
        <f t="shared" si="42"/>
        <v>50</v>
      </c>
      <c r="P309" s="21">
        <f t="shared" si="43"/>
        <v>83.5</v>
      </c>
      <c r="Q309" s="22">
        <f t="shared" si="44"/>
        <v>55.024999999999999</v>
      </c>
      <c r="R309" s="22">
        <f t="shared" si="45"/>
        <v>58.375</v>
      </c>
      <c r="S309" s="22">
        <f t="shared" si="46"/>
        <v>65.075000000000003</v>
      </c>
      <c r="T309" s="22">
        <f t="shared" si="47"/>
        <v>58.375</v>
      </c>
      <c r="U309" s="21">
        <f t="shared" si="48"/>
        <v>59.491666666666674</v>
      </c>
      <c r="V309" s="21">
        <f t="shared" si="49"/>
        <v>59.212500000000006</v>
      </c>
    </row>
    <row r="310" spans="1:22" ht="13.5" x14ac:dyDescent="0.25">
      <c r="A310" s="3">
        <v>42457</v>
      </c>
      <c r="B310" s="2">
        <v>16.0562</v>
      </c>
      <c r="C310" s="2">
        <v>74.700756273977518</v>
      </c>
      <c r="D310" s="2">
        <v>-0.77681889759942813</v>
      </c>
      <c r="E310" s="2">
        <v>0.16170679798281243</v>
      </c>
      <c r="F310" s="2">
        <v>15.96278</v>
      </c>
      <c r="G310" s="2">
        <v>14.929244999999998</v>
      </c>
      <c r="H310" s="2">
        <v>14.620227999999999</v>
      </c>
      <c r="I310" s="2">
        <v>14.972514499999981</v>
      </c>
      <c r="J310" s="19" t="s">
        <v>48</v>
      </c>
      <c r="K310" s="19" t="s">
        <v>50</v>
      </c>
      <c r="L310" s="19" t="s">
        <v>51</v>
      </c>
      <c r="M310" s="21">
        <f t="shared" si="40"/>
        <v>0</v>
      </c>
      <c r="N310" s="21">
        <f t="shared" si="41"/>
        <v>100</v>
      </c>
      <c r="O310" s="21">
        <f t="shared" si="42"/>
        <v>50</v>
      </c>
      <c r="P310" s="21">
        <f t="shared" si="43"/>
        <v>83.5</v>
      </c>
      <c r="Q310" s="22">
        <f t="shared" si="44"/>
        <v>55.024999999999999</v>
      </c>
      <c r="R310" s="22">
        <f t="shared" si="45"/>
        <v>58.375</v>
      </c>
      <c r="S310" s="22">
        <f t="shared" si="46"/>
        <v>65.075000000000003</v>
      </c>
      <c r="T310" s="22">
        <f t="shared" si="47"/>
        <v>58.375</v>
      </c>
      <c r="U310" s="21">
        <f t="shared" si="48"/>
        <v>59.491666666666674</v>
      </c>
      <c r="V310" s="21">
        <f t="shared" si="49"/>
        <v>59.212500000000006</v>
      </c>
    </row>
    <row r="311" spans="1:22" ht="13.5" x14ac:dyDescent="0.25">
      <c r="A311" s="3">
        <v>42458</v>
      </c>
      <c r="B311" s="2">
        <v>16.0562</v>
      </c>
      <c r="C311" s="2">
        <v>74.700756273977518</v>
      </c>
      <c r="D311" s="2">
        <v>-0.75049244746430155</v>
      </c>
      <c r="E311" s="2">
        <v>0.16158608933156809</v>
      </c>
      <c r="F311" s="2">
        <v>16.0562</v>
      </c>
      <c r="G311" s="2">
        <v>15.028574999999998</v>
      </c>
      <c r="H311" s="2">
        <v>14.635197999999997</v>
      </c>
      <c r="I311" s="2">
        <v>14.972235999999983</v>
      </c>
      <c r="J311" s="19" t="s">
        <v>48</v>
      </c>
      <c r="K311" s="19" t="s">
        <v>50</v>
      </c>
      <c r="L311" s="19" t="s">
        <v>51</v>
      </c>
      <c r="M311" s="21">
        <f t="shared" si="40"/>
        <v>0</v>
      </c>
      <c r="N311" s="21">
        <f t="shared" si="41"/>
        <v>100</v>
      </c>
      <c r="O311" s="21">
        <f t="shared" si="42"/>
        <v>50</v>
      </c>
      <c r="P311" s="21">
        <f t="shared" si="43"/>
        <v>83.5</v>
      </c>
      <c r="Q311" s="22">
        <f t="shared" si="44"/>
        <v>55.024999999999999</v>
      </c>
      <c r="R311" s="22">
        <f t="shared" si="45"/>
        <v>58.375</v>
      </c>
      <c r="S311" s="22">
        <f t="shared" si="46"/>
        <v>65.075000000000003</v>
      </c>
      <c r="T311" s="22">
        <f t="shared" si="47"/>
        <v>58.375</v>
      </c>
      <c r="U311" s="21">
        <f t="shared" si="48"/>
        <v>59.491666666666674</v>
      </c>
      <c r="V311" s="21">
        <f t="shared" si="49"/>
        <v>59.212500000000006</v>
      </c>
    </row>
    <row r="312" spans="1:22" ht="13.5" x14ac:dyDescent="0.25">
      <c r="A312" s="3">
        <v>42459</v>
      </c>
      <c r="B312" s="2">
        <v>15.5779</v>
      </c>
      <c r="C312" s="2">
        <v>59.918712021339765</v>
      </c>
      <c r="D312" s="2">
        <v>-0.59574446006539361</v>
      </c>
      <c r="E312" s="2">
        <v>0.14809156812737459</v>
      </c>
      <c r="F312" s="2">
        <v>15.96054</v>
      </c>
      <c r="G312" s="2">
        <v>15.10399</v>
      </c>
      <c r="H312" s="2">
        <v>14.640601999999999</v>
      </c>
      <c r="I312" s="2">
        <v>14.971928999999982</v>
      </c>
      <c r="J312" s="19" t="s">
        <v>54</v>
      </c>
      <c r="K312" s="19" t="s">
        <v>50</v>
      </c>
      <c r="L312" s="19" t="s">
        <v>47</v>
      </c>
      <c r="M312" s="21">
        <f t="shared" si="40"/>
        <v>25</v>
      </c>
      <c r="N312" s="21">
        <f t="shared" si="41"/>
        <v>100</v>
      </c>
      <c r="O312" s="21">
        <f t="shared" si="42"/>
        <v>50</v>
      </c>
      <c r="P312" s="21">
        <f t="shared" si="43"/>
        <v>16.5</v>
      </c>
      <c r="Q312" s="22">
        <f t="shared" si="44"/>
        <v>53.725000000000001</v>
      </c>
      <c r="R312" s="22">
        <f t="shared" si="45"/>
        <v>46.625</v>
      </c>
      <c r="S312" s="22">
        <f t="shared" si="46"/>
        <v>38.674999999999997</v>
      </c>
      <c r="T312" s="22">
        <f t="shared" si="47"/>
        <v>47.875</v>
      </c>
      <c r="U312" s="21">
        <f t="shared" si="48"/>
        <v>46.341666666666661</v>
      </c>
      <c r="V312" s="21">
        <f t="shared" si="49"/>
        <v>46.724999999999994</v>
      </c>
    </row>
    <row r="313" spans="1:22" ht="13.5" x14ac:dyDescent="0.25">
      <c r="A313" s="3">
        <v>42460</v>
      </c>
      <c r="B313" s="2">
        <v>16.045000000000002</v>
      </c>
      <c r="C313" s="2">
        <v>66.823287986773266</v>
      </c>
      <c r="D313" s="2">
        <v>-0.57224567267233972</v>
      </c>
      <c r="E313" s="2">
        <v>0.12557456023943889</v>
      </c>
      <c r="F313" s="2">
        <v>15.958299999999999</v>
      </c>
      <c r="G313" s="2">
        <v>15.202759999999998</v>
      </c>
      <c r="H313" s="2">
        <v>14.660975999999996</v>
      </c>
      <c r="I313" s="2">
        <v>14.973957499999983</v>
      </c>
      <c r="J313" s="19" t="s">
        <v>54</v>
      </c>
      <c r="K313" s="19" t="s">
        <v>50</v>
      </c>
      <c r="L313" s="19" t="s">
        <v>47</v>
      </c>
      <c r="M313" s="21">
        <f t="shared" si="40"/>
        <v>25</v>
      </c>
      <c r="N313" s="21">
        <f t="shared" si="41"/>
        <v>100</v>
      </c>
      <c r="O313" s="21">
        <f t="shared" si="42"/>
        <v>50</v>
      </c>
      <c r="P313" s="21">
        <f t="shared" si="43"/>
        <v>16.5</v>
      </c>
      <c r="Q313" s="22">
        <f t="shared" si="44"/>
        <v>53.725000000000001</v>
      </c>
      <c r="R313" s="22">
        <f t="shared" si="45"/>
        <v>46.625</v>
      </c>
      <c r="S313" s="22">
        <f t="shared" si="46"/>
        <v>38.674999999999997</v>
      </c>
      <c r="T313" s="22">
        <f t="shared" si="47"/>
        <v>47.875</v>
      </c>
      <c r="U313" s="21">
        <f t="shared" si="48"/>
        <v>46.341666666666661</v>
      </c>
      <c r="V313" s="21">
        <f t="shared" si="49"/>
        <v>46.724999999999994</v>
      </c>
    </row>
    <row r="314" spans="1:22" ht="13.5" x14ac:dyDescent="0.25">
      <c r="A314" s="3">
        <v>42461</v>
      </c>
      <c r="B314" s="2">
        <v>16.045000000000002</v>
      </c>
      <c r="C314" s="2">
        <v>66.823287986773266</v>
      </c>
      <c r="D314" s="2">
        <v>-0.55763954952767136</v>
      </c>
      <c r="E314" s="2">
        <v>9.7518025931340971E-2</v>
      </c>
      <c r="F314" s="2">
        <v>15.956060000000003</v>
      </c>
      <c r="G314" s="2">
        <v>15.30153</v>
      </c>
      <c r="H314" s="2">
        <v>14.681461999999994</v>
      </c>
      <c r="I314" s="2">
        <v>14.975985999999985</v>
      </c>
      <c r="J314" s="19" t="s">
        <v>54</v>
      </c>
      <c r="K314" s="19" t="s">
        <v>50</v>
      </c>
      <c r="L314" s="19" t="s">
        <v>47</v>
      </c>
      <c r="M314" s="21">
        <f t="shared" si="40"/>
        <v>25</v>
      </c>
      <c r="N314" s="21">
        <f t="shared" si="41"/>
        <v>100</v>
      </c>
      <c r="O314" s="21">
        <f t="shared" si="42"/>
        <v>50</v>
      </c>
      <c r="P314" s="21">
        <f t="shared" si="43"/>
        <v>16.5</v>
      </c>
      <c r="Q314" s="22">
        <f t="shared" si="44"/>
        <v>53.725000000000001</v>
      </c>
      <c r="R314" s="22">
        <f t="shared" si="45"/>
        <v>46.625</v>
      </c>
      <c r="S314" s="22">
        <f t="shared" si="46"/>
        <v>38.674999999999997</v>
      </c>
      <c r="T314" s="22">
        <f t="shared" si="47"/>
        <v>47.875</v>
      </c>
      <c r="U314" s="21">
        <f t="shared" si="48"/>
        <v>46.341666666666661</v>
      </c>
      <c r="V314" s="21">
        <f t="shared" si="49"/>
        <v>46.724999999999994</v>
      </c>
    </row>
    <row r="315" spans="1:22" ht="13.5" x14ac:dyDescent="0.25">
      <c r="A315" s="3">
        <v>42464</v>
      </c>
      <c r="B315" s="2">
        <v>16.045000000000002</v>
      </c>
      <c r="C315" s="2">
        <v>66.823287986773266</v>
      </c>
      <c r="D315" s="2">
        <v>-0.48090552655646235</v>
      </c>
      <c r="E315" s="2">
        <v>6.6300722387027305E-2</v>
      </c>
      <c r="F315" s="2">
        <v>15.953820000000002</v>
      </c>
      <c r="G315" s="2">
        <v>15.400300000000001</v>
      </c>
      <c r="H315" s="2">
        <v>14.701947999999994</v>
      </c>
      <c r="I315" s="2">
        <v>14.980242999999987</v>
      </c>
      <c r="J315" s="19" t="s">
        <v>54</v>
      </c>
      <c r="K315" s="19" t="s">
        <v>50</v>
      </c>
      <c r="L315" s="19" t="s">
        <v>47</v>
      </c>
      <c r="M315" s="21">
        <f t="shared" si="40"/>
        <v>25</v>
      </c>
      <c r="N315" s="21">
        <f t="shared" si="41"/>
        <v>100</v>
      </c>
      <c r="O315" s="21">
        <f t="shared" si="42"/>
        <v>50</v>
      </c>
      <c r="P315" s="21">
        <f t="shared" si="43"/>
        <v>16.5</v>
      </c>
      <c r="Q315" s="22">
        <f t="shared" si="44"/>
        <v>53.725000000000001</v>
      </c>
      <c r="R315" s="22">
        <f t="shared" si="45"/>
        <v>46.625</v>
      </c>
      <c r="S315" s="22">
        <f t="shared" si="46"/>
        <v>38.674999999999997</v>
      </c>
      <c r="T315" s="22">
        <f t="shared" si="47"/>
        <v>47.875</v>
      </c>
      <c r="U315" s="21">
        <f t="shared" si="48"/>
        <v>46.341666666666661</v>
      </c>
      <c r="V315" s="21">
        <f t="shared" si="49"/>
        <v>46.724999999999994</v>
      </c>
    </row>
    <row r="316" spans="1:22" ht="13.5" x14ac:dyDescent="0.25">
      <c r="A316" s="3">
        <v>42465</v>
      </c>
      <c r="B316" s="2">
        <v>15.757999999999999</v>
      </c>
      <c r="C316" s="2">
        <v>59.020904631533433</v>
      </c>
      <c r="D316" s="2">
        <v>-0.39924205526498469</v>
      </c>
      <c r="E316" s="2">
        <v>3.3723158373591904E-2</v>
      </c>
      <c r="F316" s="2">
        <v>15.89418</v>
      </c>
      <c r="G316" s="2">
        <v>15.463614999999999</v>
      </c>
      <c r="H316" s="2">
        <v>14.716693999999997</v>
      </c>
      <c r="I316" s="2">
        <v>14.983091999999989</v>
      </c>
      <c r="J316" s="19" t="s">
        <v>54</v>
      </c>
      <c r="K316" s="19" t="s">
        <v>50</v>
      </c>
      <c r="L316" s="19" t="s">
        <v>47</v>
      </c>
      <c r="M316" s="21">
        <f t="shared" si="40"/>
        <v>25</v>
      </c>
      <c r="N316" s="21">
        <f t="shared" si="41"/>
        <v>100</v>
      </c>
      <c r="O316" s="21">
        <f t="shared" si="42"/>
        <v>50</v>
      </c>
      <c r="P316" s="21">
        <f t="shared" si="43"/>
        <v>16.5</v>
      </c>
      <c r="Q316" s="22">
        <f t="shared" si="44"/>
        <v>53.725000000000001</v>
      </c>
      <c r="R316" s="22">
        <f t="shared" si="45"/>
        <v>46.625</v>
      </c>
      <c r="S316" s="22">
        <f t="shared" si="46"/>
        <v>38.674999999999997</v>
      </c>
      <c r="T316" s="22">
        <f t="shared" si="47"/>
        <v>47.875</v>
      </c>
      <c r="U316" s="21">
        <f t="shared" si="48"/>
        <v>46.341666666666661</v>
      </c>
      <c r="V316" s="21">
        <f t="shared" si="49"/>
        <v>46.724999999999994</v>
      </c>
    </row>
    <row r="317" spans="1:22" ht="13.5" x14ac:dyDescent="0.25">
      <c r="A317" s="3">
        <v>42466</v>
      </c>
      <c r="B317" s="2">
        <v>15.757999999999999</v>
      </c>
      <c r="C317" s="2">
        <v>59.020904631533433</v>
      </c>
      <c r="D317" s="2">
        <v>-0.26077418396522312</v>
      </c>
      <c r="E317" s="2">
        <v>1.0594158642633841E-3</v>
      </c>
      <c r="F317" s="2">
        <v>15.930199999999999</v>
      </c>
      <c r="G317" s="2">
        <v>15.526929999999998</v>
      </c>
      <c r="H317" s="2">
        <v>14.740443999999995</v>
      </c>
      <c r="I317" s="2">
        <v>14.98594099999999</v>
      </c>
      <c r="J317" s="19" t="s">
        <v>54</v>
      </c>
      <c r="K317" s="19" t="s">
        <v>50</v>
      </c>
      <c r="L317" s="19" t="s">
        <v>55</v>
      </c>
      <c r="M317" s="21">
        <f t="shared" si="40"/>
        <v>25</v>
      </c>
      <c r="N317" s="21">
        <f t="shared" si="41"/>
        <v>100</v>
      </c>
      <c r="O317" s="21">
        <f t="shared" si="42"/>
        <v>50</v>
      </c>
      <c r="P317" s="21">
        <f t="shared" si="43"/>
        <v>16.5</v>
      </c>
      <c r="Q317" s="22">
        <f t="shared" si="44"/>
        <v>53.725000000000001</v>
      </c>
      <c r="R317" s="22">
        <f t="shared" si="45"/>
        <v>46.625</v>
      </c>
      <c r="S317" s="22">
        <f t="shared" si="46"/>
        <v>38.674999999999997</v>
      </c>
      <c r="T317" s="22">
        <f t="shared" si="47"/>
        <v>47.875</v>
      </c>
      <c r="U317" s="21">
        <f t="shared" si="48"/>
        <v>46.341666666666661</v>
      </c>
      <c r="V317" s="21">
        <f t="shared" si="49"/>
        <v>46.724999999999994</v>
      </c>
    </row>
    <row r="318" spans="1:22" ht="13.5" x14ac:dyDescent="0.25">
      <c r="A318" s="3">
        <v>42467</v>
      </c>
      <c r="B318" s="2">
        <v>15.0488</v>
      </c>
      <c r="C318" s="2">
        <v>44.222907642065962</v>
      </c>
      <c r="D318" s="2">
        <v>-9.3384550508542219E-2</v>
      </c>
      <c r="E318" s="2">
        <v>-3.1715876330581427E-2</v>
      </c>
      <c r="F318" s="2">
        <v>15.73096</v>
      </c>
      <c r="G318" s="2">
        <v>15.554784999999999</v>
      </c>
      <c r="H318" s="2">
        <v>14.750009999999996</v>
      </c>
      <c r="I318" s="2">
        <v>14.98739249999999</v>
      </c>
      <c r="J318" s="19" t="s">
        <v>54</v>
      </c>
      <c r="K318" s="19" t="s">
        <v>50</v>
      </c>
      <c r="L318" s="19" t="s">
        <v>47</v>
      </c>
      <c r="M318" s="21">
        <f t="shared" si="40"/>
        <v>25</v>
      </c>
      <c r="N318" s="21">
        <f t="shared" si="41"/>
        <v>100</v>
      </c>
      <c r="O318" s="21">
        <f t="shared" si="42"/>
        <v>50</v>
      </c>
      <c r="P318" s="21">
        <f t="shared" si="43"/>
        <v>16.5</v>
      </c>
      <c r="Q318" s="22">
        <f t="shared" si="44"/>
        <v>53.725000000000001</v>
      </c>
      <c r="R318" s="22">
        <f t="shared" si="45"/>
        <v>46.625</v>
      </c>
      <c r="S318" s="22">
        <f t="shared" si="46"/>
        <v>38.674999999999997</v>
      </c>
      <c r="T318" s="22">
        <f t="shared" si="47"/>
        <v>47.875</v>
      </c>
      <c r="U318" s="21">
        <f t="shared" si="48"/>
        <v>46.341666666666661</v>
      </c>
      <c r="V318" s="21">
        <f t="shared" si="49"/>
        <v>46.724999999999994</v>
      </c>
    </row>
    <row r="319" spans="1:22" ht="13.5" x14ac:dyDescent="0.25">
      <c r="A319" s="3">
        <v>42468</v>
      </c>
      <c r="B319" s="2">
        <v>15.0488</v>
      </c>
      <c r="C319" s="2">
        <v>44.222907642065969</v>
      </c>
      <c r="D319" s="2">
        <v>5.0305726991803468E-2</v>
      </c>
      <c r="E319" s="2">
        <v>-6.3702401725893282E-2</v>
      </c>
      <c r="F319" s="2">
        <v>15.531720000000002</v>
      </c>
      <c r="G319" s="2">
        <v>15.603744999999998</v>
      </c>
      <c r="H319" s="2">
        <v>14.759687999999993</v>
      </c>
      <c r="I319" s="2">
        <v>14.986641999999987</v>
      </c>
      <c r="J319" s="19" t="s">
        <v>54</v>
      </c>
      <c r="K319" s="19" t="s">
        <v>50</v>
      </c>
      <c r="L319" s="19" t="s">
        <v>47</v>
      </c>
      <c r="M319" s="21">
        <f t="shared" si="40"/>
        <v>25</v>
      </c>
      <c r="N319" s="21">
        <f t="shared" si="41"/>
        <v>0</v>
      </c>
      <c r="O319" s="21">
        <f t="shared" si="42"/>
        <v>50</v>
      </c>
      <c r="P319" s="21">
        <f t="shared" si="43"/>
        <v>16.5</v>
      </c>
      <c r="Q319" s="22">
        <f t="shared" si="44"/>
        <v>18.725000000000001</v>
      </c>
      <c r="R319" s="22">
        <f t="shared" si="45"/>
        <v>26.625</v>
      </c>
      <c r="S319" s="22">
        <f t="shared" si="46"/>
        <v>23.675000000000001</v>
      </c>
      <c r="T319" s="22">
        <f t="shared" si="47"/>
        <v>22.875</v>
      </c>
      <c r="U319" s="21">
        <f t="shared" si="48"/>
        <v>23.008333333333336</v>
      </c>
      <c r="V319" s="21">
        <f t="shared" si="49"/>
        <v>22.975000000000001</v>
      </c>
    </row>
    <row r="320" spans="1:22" ht="13.5" x14ac:dyDescent="0.25">
      <c r="A320" s="3">
        <v>42471</v>
      </c>
      <c r="B320" s="2">
        <v>14.3735</v>
      </c>
      <c r="C320" s="2">
        <v>34.633516177607802</v>
      </c>
      <c r="D320" s="2">
        <v>0.2238128591987234</v>
      </c>
      <c r="E320" s="2">
        <v>-9.9923563347553326E-2</v>
      </c>
      <c r="F320" s="2">
        <v>15.197419999999999</v>
      </c>
      <c r="G320" s="2">
        <v>15.597835</v>
      </c>
      <c r="H320" s="2">
        <v>14.754847999999996</v>
      </c>
      <c r="I320" s="2">
        <v>14.98031299999999</v>
      </c>
      <c r="J320" s="19" t="s">
        <v>54</v>
      </c>
      <c r="K320" s="19" t="s">
        <v>50</v>
      </c>
      <c r="L320" s="19" t="s">
        <v>47</v>
      </c>
      <c r="M320" s="21">
        <f t="shared" si="40"/>
        <v>25</v>
      </c>
      <c r="N320" s="21">
        <f t="shared" si="41"/>
        <v>0</v>
      </c>
      <c r="O320" s="21">
        <f t="shared" si="42"/>
        <v>50</v>
      </c>
      <c r="P320" s="21">
        <f t="shared" si="43"/>
        <v>16.5</v>
      </c>
      <c r="Q320" s="22">
        <f t="shared" si="44"/>
        <v>18.725000000000001</v>
      </c>
      <c r="R320" s="22">
        <f t="shared" si="45"/>
        <v>26.625</v>
      </c>
      <c r="S320" s="22">
        <f t="shared" si="46"/>
        <v>23.675000000000001</v>
      </c>
      <c r="T320" s="22">
        <f t="shared" si="47"/>
        <v>22.875</v>
      </c>
      <c r="U320" s="21">
        <f t="shared" si="48"/>
        <v>23.008333333333336</v>
      </c>
      <c r="V320" s="21">
        <f t="shared" si="49"/>
        <v>22.975000000000001</v>
      </c>
    </row>
    <row r="321" spans="1:22" ht="13.5" x14ac:dyDescent="0.25">
      <c r="A321" s="3">
        <v>42472</v>
      </c>
      <c r="B321" s="2">
        <v>14.3735</v>
      </c>
      <c r="C321" s="2">
        <v>34.633516177607817</v>
      </c>
      <c r="D321" s="2">
        <v>0.37637699002524094</v>
      </c>
      <c r="E321" s="2">
        <v>-0.14327980116659259</v>
      </c>
      <c r="F321" s="2">
        <v>14.92052</v>
      </c>
      <c r="G321" s="2">
        <v>15.570260000000001</v>
      </c>
      <c r="H321" s="2">
        <v>14.750007999999996</v>
      </c>
      <c r="I321" s="2">
        <v>14.977501499999994</v>
      </c>
      <c r="J321" s="19" t="s">
        <v>54</v>
      </c>
      <c r="K321" s="19" t="s">
        <v>50</v>
      </c>
      <c r="L321" s="19" t="s">
        <v>47</v>
      </c>
      <c r="M321" s="21">
        <f t="shared" si="40"/>
        <v>25</v>
      </c>
      <c r="N321" s="21">
        <f t="shared" si="41"/>
        <v>0</v>
      </c>
      <c r="O321" s="21">
        <f t="shared" si="42"/>
        <v>0</v>
      </c>
      <c r="P321" s="21">
        <f t="shared" si="43"/>
        <v>16.5</v>
      </c>
      <c r="Q321" s="22">
        <f t="shared" si="44"/>
        <v>11.225</v>
      </c>
      <c r="R321" s="22">
        <f t="shared" si="45"/>
        <v>9.125</v>
      </c>
      <c r="S321" s="22">
        <f t="shared" si="46"/>
        <v>11.175000000000001</v>
      </c>
      <c r="T321" s="22">
        <f t="shared" si="47"/>
        <v>10.375</v>
      </c>
      <c r="U321" s="21">
        <f t="shared" si="48"/>
        <v>10.508333333333335</v>
      </c>
      <c r="V321" s="21">
        <f t="shared" si="49"/>
        <v>10.475000000000001</v>
      </c>
    </row>
    <row r="322" spans="1:22" ht="13.5" x14ac:dyDescent="0.25">
      <c r="A322" s="3">
        <v>42473</v>
      </c>
      <c r="B322" s="2">
        <v>14.3735</v>
      </c>
      <c r="C322" s="2">
        <v>34.633516177607817</v>
      </c>
      <c r="D322" s="2">
        <v>0.43720954847877636</v>
      </c>
      <c r="E322" s="2">
        <v>-0.17935119040050279</v>
      </c>
      <c r="F322" s="2">
        <v>14.643619999999999</v>
      </c>
      <c r="G322" s="2">
        <v>15.509200000000002</v>
      </c>
      <c r="H322" s="2">
        <v>14.751583999999996</v>
      </c>
      <c r="I322" s="2">
        <v>14.972461499999993</v>
      </c>
      <c r="J322" s="19" t="s">
        <v>54</v>
      </c>
      <c r="K322" s="19" t="s">
        <v>50</v>
      </c>
      <c r="L322" s="19" t="s">
        <v>47</v>
      </c>
      <c r="M322" s="21">
        <f t="shared" ref="M322:M385" si="50">IF(C322&lt;30,50, IF(C322&gt;70, 0, 25))</f>
        <v>25</v>
      </c>
      <c r="N322" s="21">
        <f t="shared" ref="N322:N385" si="51">IF(E322-D322&gt;0.02, 100, IF(E322-D322&lt;0,0,45))</f>
        <v>0</v>
      </c>
      <c r="O322" s="21">
        <f t="shared" ref="O322:O385" si="52">IF(F322-I322&gt;10,100,IF(F322-I322&gt;5,75, IF(F322-I322&gt;0,50,0)))</f>
        <v>0</v>
      </c>
      <c r="P322" s="21">
        <f t="shared" ref="P322:P385" si="53">IF(L322="confirmed bullish", 34, IF(L322="bullish divergence",17, 0))+IF(J322="bullish",33,IF(J322="bearish",0,16.5))+IF(K322="strong",33,IF(K322="weak",0,16.5))</f>
        <v>16.5</v>
      </c>
      <c r="Q322" s="22">
        <f t="shared" si="44"/>
        <v>11.225</v>
      </c>
      <c r="R322" s="22">
        <f t="shared" si="45"/>
        <v>9.125</v>
      </c>
      <c r="S322" s="22">
        <f t="shared" si="46"/>
        <v>11.175000000000001</v>
      </c>
      <c r="T322" s="22">
        <f t="shared" si="47"/>
        <v>10.375</v>
      </c>
      <c r="U322" s="21">
        <f t="shared" si="48"/>
        <v>10.508333333333335</v>
      </c>
      <c r="V322" s="21">
        <f t="shared" si="49"/>
        <v>10.475000000000001</v>
      </c>
    </row>
    <row r="323" spans="1:22" ht="13.5" x14ac:dyDescent="0.25">
      <c r="A323" s="3">
        <v>42474</v>
      </c>
      <c r="B323" s="2">
        <v>14.3735</v>
      </c>
      <c r="C323" s="2">
        <v>34.633516177607817</v>
      </c>
      <c r="D323" s="2">
        <v>0.56547483446398239</v>
      </c>
      <c r="E323" s="2">
        <v>-0.20174194942657081</v>
      </c>
      <c r="F323" s="2">
        <v>14.508559999999999</v>
      </c>
      <c r="G323" s="2">
        <v>15.470929999999999</v>
      </c>
      <c r="H323" s="2">
        <v>14.753159999999998</v>
      </c>
      <c r="I323" s="2">
        <v>14.969139999999992</v>
      </c>
      <c r="J323" s="19" t="s">
        <v>54</v>
      </c>
      <c r="K323" s="19" t="s">
        <v>50</v>
      </c>
      <c r="L323" s="19" t="s">
        <v>47</v>
      </c>
      <c r="M323" s="21">
        <f t="shared" si="50"/>
        <v>25</v>
      </c>
      <c r="N323" s="21">
        <f t="shared" si="51"/>
        <v>0</v>
      </c>
      <c r="O323" s="21">
        <f t="shared" si="52"/>
        <v>0</v>
      </c>
      <c r="P323" s="21">
        <f t="shared" si="53"/>
        <v>16.5</v>
      </c>
      <c r="Q323" s="22">
        <f t="shared" ref="Q323:Q386" si="54">0.35*M323+N323*0.35+O323*0.15+P323*0.15</f>
        <v>11.225</v>
      </c>
      <c r="R323" s="22">
        <f t="shared" ref="R323:R386" si="55">M323*0.2+N323*0.2+O323*0.35+P323*0.25</f>
        <v>9.125</v>
      </c>
      <c r="S323" s="22">
        <f t="shared" ref="S323:S386" si="56">M323*0.15+N323*0.15+O323*0.25+P323*0.45</f>
        <v>11.175000000000001</v>
      </c>
      <c r="T323" s="22">
        <f t="shared" ref="T323:T386" si="57">0.25*SUM(M323:P323)</f>
        <v>10.375</v>
      </c>
      <c r="U323" s="21">
        <f t="shared" ref="U323:U386" si="58">SUM(Q323:S323)/3</f>
        <v>10.508333333333335</v>
      </c>
      <c r="V323" s="21">
        <f t="shared" ref="V323:V386" si="59">SUM(Q323:T323)/4</f>
        <v>10.475000000000001</v>
      </c>
    </row>
    <row r="324" spans="1:22" ht="13.5" x14ac:dyDescent="0.25">
      <c r="A324" s="3">
        <v>42475</v>
      </c>
      <c r="B324" s="2">
        <v>14.632400000000001</v>
      </c>
      <c r="C324" s="2">
        <v>41.207650923821653</v>
      </c>
      <c r="D324" s="2">
        <v>0.65939407750693491</v>
      </c>
      <c r="E324" s="2">
        <v>-0.21479435468811975</v>
      </c>
      <c r="F324" s="2">
        <v>14.425280000000001</v>
      </c>
      <c r="G324" s="2">
        <v>15.445605000000004</v>
      </c>
      <c r="H324" s="2">
        <v>14.755411999999996</v>
      </c>
      <c r="I324" s="2">
        <v>14.964857499999995</v>
      </c>
      <c r="J324" s="19" t="s">
        <v>50</v>
      </c>
      <c r="K324" s="19" t="s">
        <v>50</v>
      </c>
      <c r="L324" s="19" t="s">
        <v>50</v>
      </c>
      <c r="M324" s="21">
        <f t="shared" si="50"/>
        <v>25</v>
      </c>
      <c r="N324" s="21">
        <f t="shared" si="51"/>
        <v>0</v>
      </c>
      <c r="O324" s="21">
        <f t="shared" si="52"/>
        <v>0</v>
      </c>
      <c r="P324" s="21">
        <f t="shared" si="53"/>
        <v>33</v>
      </c>
      <c r="Q324" s="22">
        <f t="shared" si="54"/>
        <v>13.7</v>
      </c>
      <c r="R324" s="22">
        <f t="shared" si="55"/>
        <v>13.25</v>
      </c>
      <c r="S324" s="22">
        <f t="shared" si="56"/>
        <v>18.600000000000001</v>
      </c>
      <c r="T324" s="22">
        <f t="shared" si="57"/>
        <v>14.5</v>
      </c>
      <c r="U324" s="21">
        <f t="shared" si="58"/>
        <v>15.183333333333332</v>
      </c>
      <c r="V324" s="21">
        <f t="shared" si="59"/>
        <v>15.012499999999999</v>
      </c>
    </row>
    <row r="325" spans="1:22" ht="13.5" x14ac:dyDescent="0.25">
      <c r="A325" s="3">
        <v>42478</v>
      </c>
      <c r="B325" s="2">
        <v>14.632400000000001</v>
      </c>
      <c r="C325" s="2">
        <v>41.207650923821653</v>
      </c>
      <c r="D325" s="2">
        <v>0.74156107330973597</v>
      </c>
      <c r="E325" s="2">
        <v>-0.22637178112130066</v>
      </c>
      <c r="F325" s="2">
        <v>14.47706</v>
      </c>
      <c r="G325" s="2">
        <v>15.397770000000003</v>
      </c>
      <c r="H325" s="2">
        <v>14.764415999999997</v>
      </c>
      <c r="I325" s="2">
        <v>14.959822999999993</v>
      </c>
      <c r="J325" s="19" t="s">
        <v>48</v>
      </c>
      <c r="K325" s="19" t="s">
        <v>50</v>
      </c>
      <c r="L325" s="19" t="s">
        <v>51</v>
      </c>
      <c r="M325" s="21">
        <f t="shared" si="50"/>
        <v>25</v>
      </c>
      <c r="N325" s="21">
        <f t="shared" si="51"/>
        <v>0</v>
      </c>
      <c r="O325" s="21">
        <f t="shared" si="52"/>
        <v>0</v>
      </c>
      <c r="P325" s="21">
        <f t="shared" si="53"/>
        <v>83.5</v>
      </c>
      <c r="Q325" s="22">
        <f t="shared" si="54"/>
        <v>21.274999999999999</v>
      </c>
      <c r="R325" s="22">
        <f t="shared" si="55"/>
        <v>25.875</v>
      </c>
      <c r="S325" s="22">
        <f t="shared" si="56"/>
        <v>41.325000000000003</v>
      </c>
      <c r="T325" s="22">
        <f t="shared" si="57"/>
        <v>27.125</v>
      </c>
      <c r="U325" s="21">
        <f t="shared" si="58"/>
        <v>29.491666666666664</v>
      </c>
      <c r="V325" s="21">
        <f t="shared" si="59"/>
        <v>28.9</v>
      </c>
    </row>
    <row r="326" spans="1:22" ht="13.5" x14ac:dyDescent="0.25">
      <c r="A326" s="3">
        <v>42479</v>
      </c>
      <c r="B326" s="2">
        <v>15.071400000000001</v>
      </c>
      <c r="C326" s="2">
        <v>50.915624462800523</v>
      </c>
      <c r="D326" s="2">
        <v>0.73691172730555188</v>
      </c>
      <c r="E326" s="2">
        <v>-0.24070619498038348</v>
      </c>
      <c r="F326" s="2">
        <v>14.61664</v>
      </c>
      <c r="G326" s="2">
        <v>15.371885000000002</v>
      </c>
      <c r="H326" s="2">
        <v>14.782199999999998</v>
      </c>
      <c r="I326" s="2">
        <v>14.954888999999994</v>
      </c>
      <c r="J326" s="19" t="s">
        <v>48</v>
      </c>
      <c r="K326" s="19" t="s">
        <v>52</v>
      </c>
      <c r="L326" s="19" t="s">
        <v>51</v>
      </c>
      <c r="M326" s="21">
        <f t="shared" si="50"/>
        <v>25</v>
      </c>
      <c r="N326" s="21">
        <f t="shared" si="51"/>
        <v>0</v>
      </c>
      <c r="O326" s="21">
        <f t="shared" si="52"/>
        <v>0</v>
      </c>
      <c r="P326" s="21">
        <f t="shared" si="53"/>
        <v>67</v>
      </c>
      <c r="Q326" s="22">
        <f t="shared" si="54"/>
        <v>18.799999999999997</v>
      </c>
      <c r="R326" s="22">
        <f t="shared" si="55"/>
        <v>21.75</v>
      </c>
      <c r="S326" s="22">
        <f t="shared" si="56"/>
        <v>33.900000000000006</v>
      </c>
      <c r="T326" s="22">
        <f t="shared" si="57"/>
        <v>23</v>
      </c>
      <c r="U326" s="21">
        <f t="shared" si="58"/>
        <v>24.816666666666666</v>
      </c>
      <c r="V326" s="21">
        <f t="shared" si="59"/>
        <v>24.362500000000001</v>
      </c>
    </row>
    <row r="327" spans="1:22" ht="13.5" x14ac:dyDescent="0.25">
      <c r="A327" s="3">
        <v>42480</v>
      </c>
      <c r="B327" s="2">
        <v>14.632400000000001</v>
      </c>
      <c r="C327" s="2">
        <v>43.228519422866228</v>
      </c>
      <c r="D327" s="2">
        <v>0.76521424280306505</v>
      </c>
      <c r="E327" s="2">
        <v>-0.25728191671042622</v>
      </c>
      <c r="F327" s="2">
        <v>14.668420000000001</v>
      </c>
      <c r="G327" s="2">
        <v>15.300695000000005</v>
      </c>
      <c r="H327" s="2">
        <v>14.793455999999999</v>
      </c>
      <c r="I327" s="2">
        <v>14.947759999999995</v>
      </c>
      <c r="J327" s="19" t="s">
        <v>48</v>
      </c>
      <c r="K327" s="19" t="s">
        <v>52</v>
      </c>
      <c r="L327" s="19" t="s">
        <v>51</v>
      </c>
      <c r="M327" s="21">
        <f t="shared" si="50"/>
        <v>25</v>
      </c>
      <c r="N327" s="21">
        <f t="shared" si="51"/>
        <v>0</v>
      </c>
      <c r="O327" s="21">
        <f t="shared" si="52"/>
        <v>0</v>
      </c>
      <c r="P327" s="21">
        <f t="shared" si="53"/>
        <v>67</v>
      </c>
      <c r="Q327" s="22">
        <f t="shared" si="54"/>
        <v>18.799999999999997</v>
      </c>
      <c r="R327" s="22">
        <f t="shared" si="55"/>
        <v>21.75</v>
      </c>
      <c r="S327" s="22">
        <f t="shared" si="56"/>
        <v>33.900000000000006</v>
      </c>
      <c r="T327" s="22">
        <f t="shared" si="57"/>
        <v>23</v>
      </c>
      <c r="U327" s="21">
        <f t="shared" si="58"/>
        <v>24.816666666666666</v>
      </c>
      <c r="V327" s="21">
        <f t="shared" si="59"/>
        <v>24.362500000000001</v>
      </c>
    </row>
    <row r="328" spans="1:22" ht="13.5" x14ac:dyDescent="0.25">
      <c r="A328" s="3">
        <v>42481</v>
      </c>
      <c r="B328" s="2">
        <v>14.632400000000001</v>
      </c>
      <c r="C328" s="2">
        <v>43.228519422866228</v>
      </c>
      <c r="D328" s="2">
        <v>0.68238784619509829</v>
      </c>
      <c r="E328" s="2">
        <v>-0.27561122510260538</v>
      </c>
      <c r="F328" s="2">
        <v>14.720200000000002</v>
      </c>
      <c r="G328" s="2">
        <v>15.229505000000003</v>
      </c>
      <c r="H328" s="2">
        <v>14.804711999999997</v>
      </c>
      <c r="I328" s="2">
        <v>14.943960499999994</v>
      </c>
      <c r="J328" s="19" t="s">
        <v>48</v>
      </c>
      <c r="K328" s="19" t="s">
        <v>52</v>
      </c>
      <c r="L328" s="19" t="s">
        <v>51</v>
      </c>
      <c r="M328" s="21">
        <f t="shared" si="50"/>
        <v>25</v>
      </c>
      <c r="N328" s="21">
        <f t="shared" si="51"/>
        <v>0</v>
      </c>
      <c r="O328" s="21">
        <f t="shared" si="52"/>
        <v>0</v>
      </c>
      <c r="P328" s="21">
        <f t="shared" si="53"/>
        <v>67</v>
      </c>
      <c r="Q328" s="22">
        <f t="shared" si="54"/>
        <v>18.799999999999997</v>
      </c>
      <c r="R328" s="22">
        <f t="shared" si="55"/>
        <v>21.75</v>
      </c>
      <c r="S328" s="22">
        <f t="shared" si="56"/>
        <v>33.900000000000006</v>
      </c>
      <c r="T328" s="22">
        <f t="shared" si="57"/>
        <v>23</v>
      </c>
      <c r="U328" s="21">
        <f t="shared" si="58"/>
        <v>24.816666666666666</v>
      </c>
      <c r="V328" s="21">
        <f t="shared" si="59"/>
        <v>24.362500000000001</v>
      </c>
    </row>
    <row r="329" spans="1:22" ht="13.5" x14ac:dyDescent="0.25">
      <c r="A329" s="3">
        <v>42482</v>
      </c>
      <c r="B329" s="2">
        <v>14.3735</v>
      </c>
      <c r="C329" s="2">
        <v>39.18239176915705</v>
      </c>
      <c r="D329" s="2">
        <v>0.63364194747153491</v>
      </c>
      <c r="E329" s="2">
        <v>-0.2943580856633658</v>
      </c>
      <c r="F329" s="2">
        <v>14.668420000000003</v>
      </c>
      <c r="G329" s="2">
        <v>15.145370000000003</v>
      </c>
      <c r="H329" s="2">
        <v>14.810789999999999</v>
      </c>
      <c r="I329" s="2">
        <v>14.938866499999996</v>
      </c>
      <c r="J329" s="19" t="s">
        <v>54</v>
      </c>
      <c r="K329" s="19" t="s">
        <v>49</v>
      </c>
      <c r="L329" s="19" t="s">
        <v>47</v>
      </c>
      <c r="M329" s="21">
        <f t="shared" si="50"/>
        <v>25</v>
      </c>
      <c r="N329" s="21">
        <f t="shared" si="51"/>
        <v>0</v>
      </c>
      <c r="O329" s="21">
        <f t="shared" si="52"/>
        <v>0</v>
      </c>
      <c r="P329" s="21">
        <f t="shared" si="53"/>
        <v>33</v>
      </c>
      <c r="Q329" s="22">
        <f t="shared" si="54"/>
        <v>13.7</v>
      </c>
      <c r="R329" s="22">
        <f t="shared" si="55"/>
        <v>13.25</v>
      </c>
      <c r="S329" s="22">
        <f t="shared" si="56"/>
        <v>18.600000000000001</v>
      </c>
      <c r="T329" s="22">
        <f t="shared" si="57"/>
        <v>14.5</v>
      </c>
      <c r="U329" s="21">
        <f t="shared" si="58"/>
        <v>15.183333333333332</v>
      </c>
      <c r="V329" s="21">
        <f t="shared" si="59"/>
        <v>15.012499999999999</v>
      </c>
    </row>
    <row r="330" spans="1:22" ht="13.5" x14ac:dyDescent="0.25">
      <c r="A330" s="3">
        <v>42485</v>
      </c>
      <c r="B330" s="2">
        <v>14.3735</v>
      </c>
      <c r="C330" s="2">
        <v>39.18239176915705</v>
      </c>
      <c r="D330" s="2">
        <v>0.4920331442269017</v>
      </c>
      <c r="E330" s="2">
        <v>-0.30234971196269933</v>
      </c>
      <c r="F330" s="2">
        <v>14.61664</v>
      </c>
      <c r="G330" s="2">
        <v>15.061235</v>
      </c>
      <c r="H330" s="2">
        <v>14.816868000000001</v>
      </c>
      <c r="I330" s="2">
        <v>14.934040999999997</v>
      </c>
      <c r="J330" s="19" t="s">
        <v>54</v>
      </c>
      <c r="K330" s="19" t="s">
        <v>49</v>
      </c>
      <c r="L330" s="19" t="s">
        <v>47</v>
      </c>
      <c r="M330" s="21">
        <f t="shared" si="50"/>
        <v>25</v>
      </c>
      <c r="N330" s="21">
        <f t="shared" si="51"/>
        <v>0</v>
      </c>
      <c r="O330" s="21">
        <f t="shared" si="52"/>
        <v>0</v>
      </c>
      <c r="P330" s="21">
        <f t="shared" si="53"/>
        <v>33</v>
      </c>
      <c r="Q330" s="22">
        <f t="shared" si="54"/>
        <v>13.7</v>
      </c>
      <c r="R330" s="22">
        <f t="shared" si="55"/>
        <v>13.25</v>
      </c>
      <c r="S330" s="22">
        <f t="shared" si="56"/>
        <v>18.600000000000001</v>
      </c>
      <c r="T330" s="22">
        <f t="shared" si="57"/>
        <v>14.5</v>
      </c>
      <c r="U330" s="21">
        <f t="shared" si="58"/>
        <v>15.183333333333332</v>
      </c>
      <c r="V330" s="21">
        <f t="shared" si="59"/>
        <v>15.012499999999999</v>
      </c>
    </row>
    <row r="331" spans="1:22" ht="13.5" x14ac:dyDescent="0.25">
      <c r="A331" s="3">
        <v>42486</v>
      </c>
      <c r="B331" s="2">
        <v>14.3735</v>
      </c>
      <c r="C331" s="2">
        <v>39.18239176915705</v>
      </c>
      <c r="D331" s="2">
        <v>0.37547886083892124</v>
      </c>
      <c r="E331" s="2">
        <v>-0.29163046296006201</v>
      </c>
      <c r="F331" s="2">
        <v>14.47706</v>
      </c>
      <c r="G331" s="2">
        <v>14.977099999999997</v>
      </c>
      <c r="H331" s="2">
        <v>14.822946000000004</v>
      </c>
      <c r="I331" s="2">
        <v>14.929215499999998</v>
      </c>
      <c r="J331" s="19" t="s">
        <v>54</v>
      </c>
      <c r="K331" s="19" t="s">
        <v>49</v>
      </c>
      <c r="L331" s="19" t="s">
        <v>47</v>
      </c>
      <c r="M331" s="21">
        <f t="shared" si="50"/>
        <v>25</v>
      </c>
      <c r="N331" s="21">
        <f t="shared" si="51"/>
        <v>0</v>
      </c>
      <c r="O331" s="21">
        <f t="shared" si="52"/>
        <v>0</v>
      </c>
      <c r="P331" s="21">
        <f t="shared" si="53"/>
        <v>33</v>
      </c>
      <c r="Q331" s="22">
        <f t="shared" si="54"/>
        <v>13.7</v>
      </c>
      <c r="R331" s="22">
        <f t="shared" si="55"/>
        <v>13.25</v>
      </c>
      <c r="S331" s="22">
        <f t="shared" si="56"/>
        <v>18.600000000000001</v>
      </c>
      <c r="T331" s="22">
        <f t="shared" si="57"/>
        <v>14.5</v>
      </c>
      <c r="U331" s="21">
        <f t="shared" si="58"/>
        <v>15.183333333333332</v>
      </c>
      <c r="V331" s="21">
        <f t="shared" si="59"/>
        <v>15.012499999999999</v>
      </c>
    </row>
    <row r="332" spans="1:22" ht="13.5" x14ac:dyDescent="0.25">
      <c r="A332" s="3">
        <v>42487</v>
      </c>
      <c r="B332" s="2">
        <v>14.3735</v>
      </c>
      <c r="C332" s="2">
        <v>39.18239176915705</v>
      </c>
      <c r="D332" s="2">
        <v>0.27988244096698267</v>
      </c>
      <c r="E332" s="2">
        <v>-0.27006123459801412</v>
      </c>
      <c r="F332" s="2">
        <v>14.425280000000001</v>
      </c>
      <c r="G332" s="2">
        <v>14.916879999999997</v>
      </c>
      <c r="H332" s="2">
        <v>14.829024000000004</v>
      </c>
      <c r="I332" s="2">
        <v>14.924389999999999</v>
      </c>
      <c r="J332" s="19" t="s">
        <v>54</v>
      </c>
      <c r="K332" s="19" t="s">
        <v>49</v>
      </c>
      <c r="L332" s="19" t="s">
        <v>47</v>
      </c>
      <c r="M332" s="21">
        <f t="shared" si="50"/>
        <v>25</v>
      </c>
      <c r="N332" s="21">
        <f t="shared" si="51"/>
        <v>0</v>
      </c>
      <c r="O332" s="21">
        <f t="shared" si="52"/>
        <v>0</v>
      </c>
      <c r="P332" s="21">
        <f t="shared" si="53"/>
        <v>33</v>
      </c>
      <c r="Q332" s="22">
        <f t="shared" si="54"/>
        <v>13.7</v>
      </c>
      <c r="R332" s="22">
        <f t="shared" si="55"/>
        <v>13.25</v>
      </c>
      <c r="S332" s="22">
        <f t="shared" si="56"/>
        <v>18.600000000000001</v>
      </c>
      <c r="T332" s="22">
        <f t="shared" si="57"/>
        <v>14.5</v>
      </c>
      <c r="U332" s="21">
        <f t="shared" si="58"/>
        <v>15.183333333333332</v>
      </c>
      <c r="V332" s="21">
        <f t="shared" si="59"/>
        <v>15.012499999999999</v>
      </c>
    </row>
    <row r="333" spans="1:22" ht="13.5" x14ac:dyDescent="0.25">
      <c r="A333" s="3">
        <v>42488</v>
      </c>
      <c r="B333" s="2">
        <v>13.9458</v>
      </c>
      <c r="C333" s="2">
        <v>32.436374371792056</v>
      </c>
      <c r="D333" s="2">
        <v>0.233476899005014</v>
      </c>
      <c r="E333" s="2">
        <v>-0.2592626881593646</v>
      </c>
      <c r="F333" s="2">
        <v>14.287960000000002</v>
      </c>
      <c r="G333" s="2">
        <v>14.811920000000001</v>
      </c>
      <c r="H333" s="2">
        <v>14.826548000000001</v>
      </c>
      <c r="I333" s="2">
        <v>14.917426000000003</v>
      </c>
      <c r="J333" s="19" t="s">
        <v>54</v>
      </c>
      <c r="K333" s="19" t="s">
        <v>49</v>
      </c>
      <c r="L333" s="19" t="s">
        <v>47</v>
      </c>
      <c r="M333" s="21">
        <f t="shared" si="50"/>
        <v>25</v>
      </c>
      <c r="N333" s="21">
        <f t="shared" si="51"/>
        <v>0</v>
      </c>
      <c r="O333" s="21">
        <f t="shared" si="52"/>
        <v>0</v>
      </c>
      <c r="P333" s="21">
        <f t="shared" si="53"/>
        <v>33</v>
      </c>
      <c r="Q333" s="22">
        <f t="shared" si="54"/>
        <v>13.7</v>
      </c>
      <c r="R333" s="22">
        <f t="shared" si="55"/>
        <v>13.25</v>
      </c>
      <c r="S333" s="22">
        <f t="shared" si="56"/>
        <v>18.600000000000001</v>
      </c>
      <c r="T333" s="22">
        <f t="shared" si="57"/>
        <v>14.5</v>
      </c>
      <c r="U333" s="21">
        <f t="shared" si="58"/>
        <v>15.183333333333332</v>
      </c>
      <c r="V333" s="21">
        <f t="shared" si="59"/>
        <v>15.012499999999999</v>
      </c>
    </row>
    <row r="334" spans="1:22" ht="13.5" x14ac:dyDescent="0.25">
      <c r="A334" s="3">
        <v>42489</v>
      </c>
      <c r="B334" s="2">
        <v>13.529299999999999</v>
      </c>
      <c r="C334" s="2">
        <v>27.475458119501013</v>
      </c>
      <c r="D334" s="2">
        <v>0.2700152704136709</v>
      </c>
      <c r="E334" s="2">
        <v>-0.25599061786627458</v>
      </c>
      <c r="F334" s="2">
        <v>14.119119999999999</v>
      </c>
      <c r="G334" s="2">
        <v>14.686135000000002</v>
      </c>
      <c r="H334" s="2">
        <v>14.813490000000002</v>
      </c>
      <c r="I334" s="2">
        <v>14.908541000000003</v>
      </c>
      <c r="J334" s="19" t="s">
        <v>50</v>
      </c>
      <c r="K334" s="19" t="s">
        <v>50</v>
      </c>
      <c r="L334" s="19" t="s">
        <v>50</v>
      </c>
      <c r="M334" s="21">
        <f t="shared" si="50"/>
        <v>50</v>
      </c>
      <c r="N334" s="21">
        <f t="shared" si="51"/>
        <v>0</v>
      </c>
      <c r="O334" s="21">
        <f t="shared" si="52"/>
        <v>0</v>
      </c>
      <c r="P334" s="21">
        <f t="shared" si="53"/>
        <v>33</v>
      </c>
      <c r="Q334" s="22">
        <f t="shared" si="54"/>
        <v>22.45</v>
      </c>
      <c r="R334" s="22">
        <f t="shared" si="55"/>
        <v>18.25</v>
      </c>
      <c r="S334" s="22">
        <f t="shared" si="56"/>
        <v>22.35</v>
      </c>
      <c r="T334" s="22">
        <f t="shared" si="57"/>
        <v>20.75</v>
      </c>
      <c r="U334" s="21">
        <f t="shared" si="58"/>
        <v>21.016666666666669</v>
      </c>
      <c r="V334" s="21">
        <f t="shared" si="59"/>
        <v>20.950000000000003</v>
      </c>
    </row>
    <row r="335" spans="1:22" ht="13.5" x14ac:dyDescent="0.25">
      <c r="A335" s="3">
        <v>42492</v>
      </c>
      <c r="B335" s="2">
        <v>13.529299999999999</v>
      </c>
      <c r="C335" s="2">
        <v>27.475458119501013</v>
      </c>
      <c r="D335" s="2">
        <v>0.3081360426522064</v>
      </c>
      <c r="E335" s="2">
        <v>-0.24153996737695377</v>
      </c>
      <c r="F335" s="2">
        <v>13.950279999999998</v>
      </c>
      <c r="G335" s="2">
        <v>14.56035</v>
      </c>
      <c r="H335" s="2">
        <v>14.800432000000002</v>
      </c>
      <c r="I335" s="2">
        <v>14.899656000000007</v>
      </c>
      <c r="J335" s="19" t="s">
        <v>50</v>
      </c>
      <c r="K335" s="19" t="s">
        <v>50</v>
      </c>
      <c r="L335" s="19" t="s">
        <v>50</v>
      </c>
      <c r="M335" s="21">
        <f t="shared" si="50"/>
        <v>50</v>
      </c>
      <c r="N335" s="21">
        <f t="shared" si="51"/>
        <v>0</v>
      </c>
      <c r="O335" s="21">
        <f t="shared" si="52"/>
        <v>0</v>
      </c>
      <c r="P335" s="21">
        <f t="shared" si="53"/>
        <v>33</v>
      </c>
      <c r="Q335" s="22">
        <f t="shared" si="54"/>
        <v>22.45</v>
      </c>
      <c r="R335" s="22">
        <f t="shared" si="55"/>
        <v>18.25</v>
      </c>
      <c r="S335" s="22">
        <f t="shared" si="56"/>
        <v>22.35</v>
      </c>
      <c r="T335" s="22">
        <f t="shared" si="57"/>
        <v>20.75</v>
      </c>
      <c r="U335" s="21">
        <f t="shared" si="58"/>
        <v>21.016666666666669</v>
      </c>
      <c r="V335" s="21">
        <f t="shared" si="59"/>
        <v>20.950000000000003</v>
      </c>
    </row>
    <row r="336" spans="1:22" ht="13.5" x14ac:dyDescent="0.25">
      <c r="A336" s="3">
        <v>42493</v>
      </c>
      <c r="B336" s="2">
        <v>13.529299999999999</v>
      </c>
      <c r="C336" s="2">
        <v>27.475458119501013</v>
      </c>
      <c r="D336" s="2">
        <v>0.41460062440430967</v>
      </c>
      <c r="E336" s="2">
        <v>-0.2123771013660688</v>
      </c>
      <c r="F336" s="2">
        <v>13.781439999999998</v>
      </c>
      <c r="G336" s="2">
        <v>14.448915</v>
      </c>
      <c r="H336" s="2">
        <v>14.787374000000002</v>
      </c>
      <c r="I336" s="2">
        <v>14.890771000000006</v>
      </c>
      <c r="J336" s="19" t="s">
        <v>50</v>
      </c>
      <c r="K336" s="19" t="s">
        <v>50</v>
      </c>
      <c r="L336" s="19" t="s">
        <v>50</v>
      </c>
      <c r="M336" s="21">
        <f t="shared" si="50"/>
        <v>50</v>
      </c>
      <c r="N336" s="21">
        <f t="shared" si="51"/>
        <v>0</v>
      </c>
      <c r="O336" s="21">
        <f t="shared" si="52"/>
        <v>0</v>
      </c>
      <c r="P336" s="21">
        <f t="shared" si="53"/>
        <v>33</v>
      </c>
      <c r="Q336" s="22">
        <f t="shared" si="54"/>
        <v>22.45</v>
      </c>
      <c r="R336" s="22">
        <f t="shared" si="55"/>
        <v>18.25</v>
      </c>
      <c r="S336" s="22">
        <f t="shared" si="56"/>
        <v>22.35</v>
      </c>
      <c r="T336" s="22">
        <f t="shared" si="57"/>
        <v>20.75</v>
      </c>
      <c r="U336" s="21">
        <f t="shared" si="58"/>
        <v>21.016666666666669</v>
      </c>
      <c r="V336" s="21">
        <f t="shared" si="59"/>
        <v>20.950000000000003</v>
      </c>
    </row>
    <row r="337" spans="1:22" ht="13.5" x14ac:dyDescent="0.25">
      <c r="A337" s="3">
        <v>42494</v>
      </c>
      <c r="B337" s="2">
        <v>12.9215</v>
      </c>
      <c r="C337" s="2">
        <v>21.486028361187053</v>
      </c>
      <c r="D337" s="2">
        <v>0.48834580242200687</v>
      </c>
      <c r="E337" s="2">
        <v>-0.18032890099268634</v>
      </c>
      <c r="F337" s="2">
        <v>13.491039999999998</v>
      </c>
      <c r="G337" s="2">
        <v>14.307089999999999</v>
      </c>
      <c r="H337" s="2">
        <v>14.764412000000002</v>
      </c>
      <c r="I337" s="2">
        <v>14.876564000000004</v>
      </c>
      <c r="J337" s="19" t="s">
        <v>54</v>
      </c>
      <c r="K337" s="19" t="s">
        <v>50</v>
      </c>
      <c r="L337" s="19" t="s">
        <v>47</v>
      </c>
      <c r="M337" s="21">
        <f t="shared" si="50"/>
        <v>50</v>
      </c>
      <c r="N337" s="21">
        <f t="shared" si="51"/>
        <v>0</v>
      </c>
      <c r="O337" s="21">
        <f t="shared" si="52"/>
        <v>0</v>
      </c>
      <c r="P337" s="21">
        <f t="shared" si="53"/>
        <v>16.5</v>
      </c>
      <c r="Q337" s="22">
        <f t="shared" si="54"/>
        <v>19.975000000000001</v>
      </c>
      <c r="R337" s="22">
        <f t="shared" si="55"/>
        <v>14.125</v>
      </c>
      <c r="S337" s="22">
        <f t="shared" si="56"/>
        <v>14.925000000000001</v>
      </c>
      <c r="T337" s="22">
        <f t="shared" si="57"/>
        <v>16.625</v>
      </c>
      <c r="U337" s="21">
        <f t="shared" si="58"/>
        <v>16.341666666666669</v>
      </c>
      <c r="V337" s="21">
        <f t="shared" si="59"/>
        <v>16.412500000000001</v>
      </c>
    </row>
    <row r="338" spans="1:22" ht="13.5" x14ac:dyDescent="0.25">
      <c r="A338" s="3">
        <v>42495</v>
      </c>
      <c r="B338" s="2">
        <v>12.533200000000001</v>
      </c>
      <c r="C338" s="2">
        <v>18.683835924581828</v>
      </c>
      <c r="D338" s="2">
        <v>0.58881856807778554</v>
      </c>
      <c r="E338" s="2">
        <v>-0.15046124251767048</v>
      </c>
      <c r="F338" s="2">
        <v>13.208519999999998</v>
      </c>
      <c r="G338" s="2">
        <v>14.181310000000002</v>
      </c>
      <c r="H338" s="2">
        <v>14.733684</v>
      </c>
      <c r="I338" s="2">
        <v>14.858939000000005</v>
      </c>
      <c r="J338" s="19" t="s">
        <v>54</v>
      </c>
      <c r="K338" s="19" t="s">
        <v>49</v>
      </c>
      <c r="L338" s="19" t="s">
        <v>47</v>
      </c>
      <c r="M338" s="21">
        <f t="shared" si="50"/>
        <v>50</v>
      </c>
      <c r="N338" s="21">
        <f t="shared" si="51"/>
        <v>0</v>
      </c>
      <c r="O338" s="21">
        <f t="shared" si="52"/>
        <v>0</v>
      </c>
      <c r="P338" s="21">
        <f t="shared" si="53"/>
        <v>33</v>
      </c>
      <c r="Q338" s="22">
        <f t="shared" si="54"/>
        <v>22.45</v>
      </c>
      <c r="R338" s="22">
        <f t="shared" si="55"/>
        <v>18.25</v>
      </c>
      <c r="S338" s="22">
        <f t="shared" si="56"/>
        <v>22.35</v>
      </c>
      <c r="T338" s="22">
        <f t="shared" si="57"/>
        <v>20.75</v>
      </c>
      <c r="U338" s="21">
        <f t="shared" si="58"/>
        <v>21.016666666666669</v>
      </c>
      <c r="V338" s="21">
        <f t="shared" si="59"/>
        <v>20.950000000000003</v>
      </c>
    </row>
    <row r="339" spans="1:22" ht="13.5" x14ac:dyDescent="0.25">
      <c r="A339" s="3">
        <v>42496</v>
      </c>
      <c r="B339" s="2">
        <v>12.161799999999999</v>
      </c>
      <c r="C339" s="2">
        <v>16.471126854427354</v>
      </c>
      <c r="D339" s="2">
        <v>0.67242921275877521</v>
      </c>
      <c r="E339" s="2">
        <v>-0.13146376962546616</v>
      </c>
      <c r="F339" s="2">
        <v>12.93502</v>
      </c>
      <c r="G339" s="2">
        <v>14.036960000000004</v>
      </c>
      <c r="H339" s="2">
        <v>14.695527999999999</v>
      </c>
      <c r="I339" s="2">
        <v>14.839457000000003</v>
      </c>
      <c r="J339" s="19" t="s">
        <v>54</v>
      </c>
      <c r="K339" s="19" t="s">
        <v>49</v>
      </c>
      <c r="L339" s="19" t="s">
        <v>47</v>
      </c>
      <c r="M339" s="21">
        <f t="shared" si="50"/>
        <v>50</v>
      </c>
      <c r="N339" s="21">
        <f t="shared" si="51"/>
        <v>0</v>
      </c>
      <c r="O339" s="21">
        <f t="shared" si="52"/>
        <v>0</v>
      </c>
      <c r="P339" s="21">
        <f t="shared" si="53"/>
        <v>33</v>
      </c>
      <c r="Q339" s="22">
        <f t="shared" si="54"/>
        <v>22.45</v>
      </c>
      <c r="R339" s="22">
        <f t="shared" si="55"/>
        <v>18.25</v>
      </c>
      <c r="S339" s="22">
        <f t="shared" si="56"/>
        <v>22.35</v>
      </c>
      <c r="T339" s="22">
        <f t="shared" si="57"/>
        <v>20.75</v>
      </c>
      <c r="U339" s="21">
        <f t="shared" si="58"/>
        <v>21.016666666666669</v>
      </c>
      <c r="V339" s="21">
        <f t="shared" si="59"/>
        <v>20.950000000000003</v>
      </c>
    </row>
    <row r="340" spans="1:22" ht="13.5" x14ac:dyDescent="0.25">
      <c r="A340" s="3">
        <v>42499</v>
      </c>
      <c r="B340" s="2">
        <v>12.150499999999999</v>
      </c>
      <c r="C340" s="2">
        <v>16.407458910655876</v>
      </c>
      <c r="D340" s="2">
        <v>0.75631471257711347</v>
      </c>
      <c r="E340" s="2">
        <v>-0.12947320076099589</v>
      </c>
      <c r="F340" s="2">
        <v>12.65926</v>
      </c>
      <c r="G340" s="2">
        <v>13.925810000000004</v>
      </c>
      <c r="H340" s="2">
        <v>14.657145999999997</v>
      </c>
      <c r="I340" s="2">
        <v>14.822308500000005</v>
      </c>
      <c r="J340" s="19" t="s">
        <v>54</v>
      </c>
      <c r="K340" s="19" t="s">
        <v>49</v>
      </c>
      <c r="L340" s="19" t="s">
        <v>47</v>
      </c>
      <c r="M340" s="21">
        <f t="shared" si="50"/>
        <v>50</v>
      </c>
      <c r="N340" s="21">
        <f t="shared" si="51"/>
        <v>0</v>
      </c>
      <c r="O340" s="21">
        <f t="shared" si="52"/>
        <v>0</v>
      </c>
      <c r="P340" s="21">
        <f t="shared" si="53"/>
        <v>33</v>
      </c>
      <c r="Q340" s="22">
        <f t="shared" si="54"/>
        <v>22.45</v>
      </c>
      <c r="R340" s="22">
        <f t="shared" si="55"/>
        <v>18.25</v>
      </c>
      <c r="S340" s="22">
        <f t="shared" si="56"/>
        <v>22.35</v>
      </c>
      <c r="T340" s="22">
        <f t="shared" si="57"/>
        <v>20.75</v>
      </c>
      <c r="U340" s="21">
        <f t="shared" si="58"/>
        <v>21.016666666666669</v>
      </c>
      <c r="V340" s="21">
        <f t="shared" si="59"/>
        <v>20.950000000000003</v>
      </c>
    </row>
    <row r="341" spans="1:22" ht="13.5" x14ac:dyDescent="0.25">
      <c r="A341" s="3">
        <v>42500</v>
      </c>
      <c r="B341" s="2">
        <v>12.150499999999999</v>
      </c>
      <c r="C341" s="2">
        <v>16.407458910655876</v>
      </c>
      <c r="D341" s="2">
        <v>0.83875133251937939</v>
      </c>
      <c r="E341" s="2">
        <v>-0.15326954583555416</v>
      </c>
      <c r="F341" s="2">
        <v>12.383500000000002</v>
      </c>
      <c r="G341" s="2">
        <v>13.814660000000003</v>
      </c>
      <c r="H341" s="2">
        <v>14.618764000000001</v>
      </c>
      <c r="I341" s="2">
        <v>14.80746900000001</v>
      </c>
      <c r="J341" s="19" t="s">
        <v>54</v>
      </c>
      <c r="K341" s="19" t="s">
        <v>49</v>
      </c>
      <c r="L341" s="19" t="s">
        <v>47</v>
      </c>
      <c r="M341" s="21">
        <f t="shared" si="50"/>
        <v>50</v>
      </c>
      <c r="N341" s="21">
        <f t="shared" si="51"/>
        <v>0</v>
      </c>
      <c r="O341" s="21">
        <f t="shared" si="52"/>
        <v>0</v>
      </c>
      <c r="P341" s="21">
        <f t="shared" si="53"/>
        <v>33</v>
      </c>
      <c r="Q341" s="22">
        <f t="shared" si="54"/>
        <v>22.45</v>
      </c>
      <c r="R341" s="22">
        <f t="shared" si="55"/>
        <v>18.25</v>
      </c>
      <c r="S341" s="22">
        <f t="shared" si="56"/>
        <v>22.35</v>
      </c>
      <c r="T341" s="22">
        <f t="shared" si="57"/>
        <v>20.75</v>
      </c>
      <c r="U341" s="21">
        <f t="shared" si="58"/>
        <v>21.016666666666669</v>
      </c>
      <c r="V341" s="21">
        <f t="shared" si="59"/>
        <v>20.950000000000003</v>
      </c>
    </row>
    <row r="342" spans="1:22" ht="13.5" x14ac:dyDescent="0.25">
      <c r="A342" s="3">
        <v>42501</v>
      </c>
      <c r="B342" s="2">
        <v>12.150499999999999</v>
      </c>
      <c r="C342" s="2">
        <v>16.407458910655876</v>
      </c>
      <c r="D342" s="2">
        <v>0.91911334150526436</v>
      </c>
      <c r="E342" s="2">
        <v>-0.21034547119656802</v>
      </c>
      <c r="F342" s="2">
        <v>12.2293</v>
      </c>
      <c r="G342" s="2">
        <v>13.703510000000003</v>
      </c>
      <c r="H342" s="2">
        <v>14.580382</v>
      </c>
      <c r="I342" s="2">
        <v>14.792629500000009</v>
      </c>
      <c r="J342" s="19" t="s">
        <v>54</v>
      </c>
      <c r="K342" s="19" t="s">
        <v>49</v>
      </c>
      <c r="L342" s="19" t="s">
        <v>47</v>
      </c>
      <c r="M342" s="21">
        <f t="shared" si="50"/>
        <v>50</v>
      </c>
      <c r="N342" s="21">
        <f t="shared" si="51"/>
        <v>0</v>
      </c>
      <c r="O342" s="21">
        <f t="shared" si="52"/>
        <v>0</v>
      </c>
      <c r="P342" s="21">
        <f t="shared" si="53"/>
        <v>33</v>
      </c>
      <c r="Q342" s="22">
        <f t="shared" si="54"/>
        <v>22.45</v>
      </c>
      <c r="R342" s="22">
        <f t="shared" si="55"/>
        <v>18.25</v>
      </c>
      <c r="S342" s="22">
        <f t="shared" si="56"/>
        <v>22.35</v>
      </c>
      <c r="T342" s="22">
        <f t="shared" si="57"/>
        <v>20.75</v>
      </c>
      <c r="U342" s="21">
        <f t="shared" si="58"/>
        <v>21.016666666666669</v>
      </c>
      <c r="V342" s="21">
        <f t="shared" si="59"/>
        <v>20.950000000000003</v>
      </c>
    </row>
    <row r="343" spans="1:22" ht="13.5" x14ac:dyDescent="0.25">
      <c r="A343" s="3">
        <v>42502</v>
      </c>
      <c r="B343" s="2">
        <v>11.8185</v>
      </c>
      <c r="C343" s="2">
        <v>14.369263944356362</v>
      </c>
      <c r="D343" s="2">
        <v>0.95572672926907387</v>
      </c>
      <c r="E343" s="2">
        <v>-0.29107744857872209</v>
      </c>
      <c r="F343" s="2">
        <v>12.086360000000001</v>
      </c>
      <c r="G343" s="2">
        <v>13.575760000000002</v>
      </c>
      <c r="H343" s="2">
        <v>14.535359999999999</v>
      </c>
      <c r="I343" s="2">
        <v>14.776130000000013</v>
      </c>
      <c r="J343" s="19" t="s">
        <v>54</v>
      </c>
      <c r="K343" s="19" t="s">
        <v>49</v>
      </c>
      <c r="L343" s="19" t="s">
        <v>47</v>
      </c>
      <c r="M343" s="21">
        <f t="shared" si="50"/>
        <v>50</v>
      </c>
      <c r="N343" s="21">
        <f t="shared" si="51"/>
        <v>0</v>
      </c>
      <c r="O343" s="21">
        <f t="shared" si="52"/>
        <v>0</v>
      </c>
      <c r="P343" s="21">
        <f t="shared" si="53"/>
        <v>33</v>
      </c>
      <c r="Q343" s="22">
        <f t="shared" si="54"/>
        <v>22.45</v>
      </c>
      <c r="R343" s="22">
        <f t="shared" si="55"/>
        <v>18.25</v>
      </c>
      <c r="S343" s="22">
        <f t="shared" si="56"/>
        <v>22.35</v>
      </c>
      <c r="T343" s="22">
        <f t="shared" si="57"/>
        <v>20.75</v>
      </c>
      <c r="U343" s="21">
        <f t="shared" si="58"/>
        <v>21.016666666666669</v>
      </c>
      <c r="V343" s="21">
        <f t="shared" si="59"/>
        <v>20.950000000000003</v>
      </c>
    </row>
    <row r="344" spans="1:22" ht="13.5" x14ac:dyDescent="0.25">
      <c r="A344" s="3">
        <v>42503</v>
      </c>
      <c r="B344" s="2">
        <v>11.8185</v>
      </c>
      <c r="C344" s="2">
        <v>14.369263944356348</v>
      </c>
      <c r="D344" s="2">
        <v>0.93368677120061783</v>
      </c>
      <c r="E344" s="2">
        <v>-0.37766903023995357</v>
      </c>
      <c r="F344" s="2">
        <v>12.0177</v>
      </c>
      <c r="G344" s="2">
        <v>13.435065000000003</v>
      </c>
      <c r="H344" s="2">
        <v>14.490337999999999</v>
      </c>
      <c r="I344" s="2">
        <v>14.759630500000009</v>
      </c>
      <c r="J344" s="19" t="s">
        <v>54</v>
      </c>
      <c r="K344" s="19" t="s">
        <v>49</v>
      </c>
      <c r="L344" s="19" t="s">
        <v>47</v>
      </c>
      <c r="M344" s="21">
        <f t="shared" si="50"/>
        <v>50</v>
      </c>
      <c r="N344" s="21">
        <f t="shared" si="51"/>
        <v>0</v>
      </c>
      <c r="O344" s="21">
        <f t="shared" si="52"/>
        <v>0</v>
      </c>
      <c r="P344" s="21">
        <f t="shared" si="53"/>
        <v>33</v>
      </c>
      <c r="Q344" s="22">
        <f t="shared" si="54"/>
        <v>22.45</v>
      </c>
      <c r="R344" s="22">
        <f t="shared" si="55"/>
        <v>18.25</v>
      </c>
      <c r="S344" s="22">
        <f t="shared" si="56"/>
        <v>22.35</v>
      </c>
      <c r="T344" s="22">
        <f t="shared" si="57"/>
        <v>20.75</v>
      </c>
      <c r="U344" s="21">
        <f t="shared" si="58"/>
        <v>21.016666666666669</v>
      </c>
      <c r="V344" s="21">
        <f t="shared" si="59"/>
        <v>20.950000000000003</v>
      </c>
    </row>
    <row r="345" spans="1:22" ht="13.5" x14ac:dyDescent="0.25">
      <c r="A345" s="3">
        <v>42506</v>
      </c>
      <c r="B345" s="2">
        <v>12.0999</v>
      </c>
      <c r="C345" s="2">
        <v>23.687915869725913</v>
      </c>
      <c r="D345" s="2">
        <v>0.90443054455210437</v>
      </c>
      <c r="E345" s="2">
        <v>-0.47990178744146617</v>
      </c>
      <c r="F345" s="2">
        <v>12.007580000000001</v>
      </c>
      <c r="G345" s="2">
        <v>13.308440000000001</v>
      </c>
      <c r="H345" s="2">
        <v>14.450944</v>
      </c>
      <c r="I345" s="2">
        <v>14.74494100000001</v>
      </c>
      <c r="J345" s="19" t="s">
        <v>54</v>
      </c>
      <c r="K345" s="19" t="s">
        <v>49</v>
      </c>
      <c r="L345" s="19" t="s">
        <v>47</v>
      </c>
      <c r="M345" s="21">
        <f t="shared" si="50"/>
        <v>50</v>
      </c>
      <c r="N345" s="21">
        <f t="shared" si="51"/>
        <v>0</v>
      </c>
      <c r="O345" s="21">
        <f t="shared" si="52"/>
        <v>0</v>
      </c>
      <c r="P345" s="21">
        <f t="shared" si="53"/>
        <v>33</v>
      </c>
      <c r="Q345" s="22">
        <f t="shared" si="54"/>
        <v>22.45</v>
      </c>
      <c r="R345" s="22">
        <f t="shared" si="55"/>
        <v>18.25</v>
      </c>
      <c r="S345" s="22">
        <f t="shared" si="56"/>
        <v>22.35</v>
      </c>
      <c r="T345" s="22">
        <f t="shared" si="57"/>
        <v>20.75</v>
      </c>
      <c r="U345" s="21">
        <f t="shared" si="58"/>
        <v>21.016666666666669</v>
      </c>
      <c r="V345" s="21">
        <f t="shared" si="59"/>
        <v>20.950000000000003</v>
      </c>
    </row>
    <row r="346" spans="1:22" ht="13.5" x14ac:dyDescent="0.25">
      <c r="A346" s="3">
        <v>42507</v>
      </c>
      <c r="B346" s="2">
        <v>12.0999</v>
      </c>
      <c r="C346" s="2">
        <v>23.687915869725913</v>
      </c>
      <c r="D346" s="2">
        <v>0.88749155735395746</v>
      </c>
      <c r="E346" s="2">
        <v>-0.58220079665551661</v>
      </c>
      <c r="F346" s="2">
        <v>11.99746</v>
      </c>
      <c r="G346" s="2">
        <v>13.159865</v>
      </c>
      <c r="H346" s="2">
        <v>14.403108</v>
      </c>
      <c r="I346" s="2">
        <v>14.73025150000001</v>
      </c>
      <c r="J346" s="19" t="s">
        <v>54</v>
      </c>
      <c r="K346" s="19" t="s">
        <v>49</v>
      </c>
      <c r="L346" s="19" t="s">
        <v>47</v>
      </c>
      <c r="M346" s="21">
        <f t="shared" si="50"/>
        <v>50</v>
      </c>
      <c r="N346" s="21">
        <f t="shared" si="51"/>
        <v>0</v>
      </c>
      <c r="O346" s="21">
        <f t="shared" si="52"/>
        <v>0</v>
      </c>
      <c r="P346" s="21">
        <f t="shared" si="53"/>
        <v>33</v>
      </c>
      <c r="Q346" s="22">
        <f t="shared" si="54"/>
        <v>22.45</v>
      </c>
      <c r="R346" s="22">
        <f t="shared" si="55"/>
        <v>18.25</v>
      </c>
      <c r="S346" s="22">
        <f t="shared" si="56"/>
        <v>22.35</v>
      </c>
      <c r="T346" s="22">
        <f t="shared" si="57"/>
        <v>20.75</v>
      </c>
      <c r="U346" s="21">
        <f t="shared" si="58"/>
        <v>21.016666666666669</v>
      </c>
      <c r="V346" s="21">
        <f t="shared" si="59"/>
        <v>20.950000000000003</v>
      </c>
    </row>
    <row r="347" spans="1:22" ht="13.5" x14ac:dyDescent="0.25">
      <c r="A347" s="3">
        <v>42508</v>
      </c>
      <c r="B347" s="2">
        <v>11.7622</v>
      </c>
      <c r="C347" s="2">
        <v>20.572058945358606</v>
      </c>
      <c r="D347" s="2">
        <v>0.81190298838271424</v>
      </c>
      <c r="E347" s="2">
        <v>-0.66282012790915501</v>
      </c>
      <c r="F347" s="2">
        <v>11.919799999999999</v>
      </c>
      <c r="G347" s="2">
        <v>13.016354999999999</v>
      </c>
      <c r="H347" s="2">
        <v>14.348517999999999</v>
      </c>
      <c r="I347" s="2">
        <v>14.713873500000011</v>
      </c>
      <c r="J347" s="19" t="s">
        <v>54</v>
      </c>
      <c r="K347" s="19" t="s">
        <v>49</v>
      </c>
      <c r="L347" s="19" t="s">
        <v>47</v>
      </c>
      <c r="M347" s="21">
        <f t="shared" si="50"/>
        <v>50</v>
      </c>
      <c r="N347" s="21">
        <f t="shared" si="51"/>
        <v>0</v>
      </c>
      <c r="O347" s="21">
        <f t="shared" si="52"/>
        <v>0</v>
      </c>
      <c r="P347" s="21">
        <f t="shared" si="53"/>
        <v>33</v>
      </c>
      <c r="Q347" s="22">
        <f t="shared" si="54"/>
        <v>22.45</v>
      </c>
      <c r="R347" s="22">
        <f t="shared" si="55"/>
        <v>18.25</v>
      </c>
      <c r="S347" s="22">
        <f t="shared" si="56"/>
        <v>22.35</v>
      </c>
      <c r="T347" s="22">
        <f t="shared" si="57"/>
        <v>20.75</v>
      </c>
      <c r="U347" s="21">
        <f t="shared" si="58"/>
        <v>21.016666666666669</v>
      </c>
      <c r="V347" s="21">
        <f t="shared" si="59"/>
        <v>20.950000000000003</v>
      </c>
    </row>
    <row r="348" spans="1:22" ht="13.5" x14ac:dyDescent="0.25">
      <c r="A348" s="3">
        <v>42509</v>
      </c>
      <c r="B348" s="2">
        <v>12.0436</v>
      </c>
      <c r="C348" s="2">
        <v>28.957857434158299</v>
      </c>
      <c r="D348" s="2">
        <v>0.67605720940658109</v>
      </c>
      <c r="E348" s="2">
        <v>-0.7208779179984488</v>
      </c>
      <c r="F348" s="2">
        <v>11.96482</v>
      </c>
      <c r="G348" s="2">
        <v>12.886914999999998</v>
      </c>
      <c r="H348" s="2">
        <v>14.299555999999997</v>
      </c>
      <c r="I348" s="2">
        <v>14.69890250000001</v>
      </c>
      <c r="J348" s="19" t="s">
        <v>48</v>
      </c>
      <c r="K348" s="19" t="s">
        <v>52</v>
      </c>
      <c r="L348" s="19" t="s">
        <v>51</v>
      </c>
      <c r="M348" s="21">
        <f t="shared" si="50"/>
        <v>50</v>
      </c>
      <c r="N348" s="21">
        <f t="shared" si="51"/>
        <v>0</v>
      </c>
      <c r="O348" s="21">
        <f t="shared" si="52"/>
        <v>0</v>
      </c>
      <c r="P348" s="21">
        <f t="shared" si="53"/>
        <v>67</v>
      </c>
      <c r="Q348" s="22">
        <f t="shared" si="54"/>
        <v>27.549999999999997</v>
      </c>
      <c r="R348" s="22">
        <f t="shared" si="55"/>
        <v>26.75</v>
      </c>
      <c r="S348" s="22">
        <f t="shared" si="56"/>
        <v>37.650000000000006</v>
      </c>
      <c r="T348" s="22">
        <f t="shared" si="57"/>
        <v>29.25</v>
      </c>
      <c r="U348" s="21">
        <f t="shared" si="58"/>
        <v>30.650000000000002</v>
      </c>
      <c r="V348" s="21">
        <f t="shared" si="59"/>
        <v>30.3</v>
      </c>
    </row>
    <row r="349" spans="1:22" ht="13.5" x14ac:dyDescent="0.25">
      <c r="A349" s="3">
        <v>42510</v>
      </c>
      <c r="B349" s="2">
        <v>12.0999</v>
      </c>
      <c r="C349" s="2">
        <v>30.537968387730288</v>
      </c>
      <c r="D349" s="2">
        <v>0.50619163089927888</v>
      </c>
      <c r="E349" s="2">
        <v>-0.75662942681082646</v>
      </c>
      <c r="F349" s="2">
        <v>12.021100000000001</v>
      </c>
      <c r="G349" s="2">
        <v>12.773234999999998</v>
      </c>
      <c r="H349" s="2">
        <v>14.260161999999998</v>
      </c>
      <c r="I349" s="2">
        <v>14.68421300000001</v>
      </c>
      <c r="J349" s="19" t="s">
        <v>48</v>
      </c>
      <c r="K349" s="19" t="s">
        <v>52</v>
      </c>
      <c r="L349" s="19" t="s">
        <v>51</v>
      </c>
      <c r="M349" s="21">
        <f t="shared" si="50"/>
        <v>25</v>
      </c>
      <c r="N349" s="21">
        <f t="shared" si="51"/>
        <v>0</v>
      </c>
      <c r="O349" s="21">
        <f t="shared" si="52"/>
        <v>0</v>
      </c>
      <c r="P349" s="21">
        <f t="shared" si="53"/>
        <v>67</v>
      </c>
      <c r="Q349" s="22">
        <f t="shared" si="54"/>
        <v>18.799999999999997</v>
      </c>
      <c r="R349" s="22">
        <f t="shared" si="55"/>
        <v>21.75</v>
      </c>
      <c r="S349" s="22">
        <f t="shared" si="56"/>
        <v>33.900000000000006</v>
      </c>
      <c r="T349" s="22">
        <f t="shared" si="57"/>
        <v>23</v>
      </c>
      <c r="U349" s="21">
        <f t="shared" si="58"/>
        <v>24.816666666666666</v>
      </c>
      <c r="V349" s="21">
        <f t="shared" si="59"/>
        <v>24.362500000000001</v>
      </c>
    </row>
    <row r="350" spans="1:22" ht="13.5" x14ac:dyDescent="0.25">
      <c r="A350" s="3">
        <v>42513</v>
      </c>
      <c r="B350" s="2">
        <v>12.0999</v>
      </c>
      <c r="C350" s="2">
        <v>30.537968387730288</v>
      </c>
      <c r="D350" s="2">
        <v>0.36630444966536224</v>
      </c>
      <c r="E350" s="2">
        <v>-0.74871007184964822</v>
      </c>
      <c r="F350" s="2">
        <v>12.021099999999999</v>
      </c>
      <c r="G350" s="2">
        <v>12.659554999999997</v>
      </c>
      <c r="H350" s="2">
        <v>14.212326000000001</v>
      </c>
      <c r="I350" s="2">
        <v>14.669792000000008</v>
      </c>
      <c r="J350" s="19" t="s">
        <v>48</v>
      </c>
      <c r="K350" s="19" t="s">
        <v>52</v>
      </c>
      <c r="L350" s="19" t="s">
        <v>50</v>
      </c>
      <c r="M350" s="21">
        <f t="shared" si="50"/>
        <v>25</v>
      </c>
      <c r="N350" s="21">
        <f t="shared" si="51"/>
        <v>0</v>
      </c>
      <c r="O350" s="21">
        <f t="shared" si="52"/>
        <v>0</v>
      </c>
      <c r="P350" s="21">
        <f t="shared" si="53"/>
        <v>33</v>
      </c>
      <c r="Q350" s="22">
        <f t="shared" si="54"/>
        <v>13.7</v>
      </c>
      <c r="R350" s="22">
        <f t="shared" si="55"/>
        <v>13.25</v>
      </c>
      <c r="S350" s="22">
        <f t="shared" si="56"/>
        <v>18.600000000000001</v>
      </c>
      <c r="T350" s="22">
        <f t="shared" si="57"/>
        <v>14.5</v>
      </c>
      <c r="U350" s="21">
        <f t="shared" si="58"/>
        <v>15.183333333333332</v>
      </c>
      <c r="V350" s="21">
        <f t="shared" si="59"/>
        <v>15.012499999999999</v>
      </c>
    </row>
    <row r="351" spans="1:22" ht="13.5" x14ac:dyDescent="0.25">
      <c r="A351" s="3">
        <v>42514</v>
      </c>
      <c r="B351" s="2">
        <v>11.8185</v>
      </c>
      <c r="C351" s="2">
        <v>27.050346245525233</v>
      </c>
      <c r="D351" s="2">
        <v>0.27395290368818692</v>
      </c>
      <c r="E351" s="2">
        <v>-0.68522968567372278</v>
      </c>
      <c r="F351" s="2">
        <v>11.96482</v>
      </c>
      <c r="G351" s="2">
        <v>12.531804999999997</v>
      </c>
      <c r="H351" s="2">
        <v>14.150195999999999</v>
      </c>
      <c r="I351" s="2">
        <v>14.654098000000012</v>
      </c>
      <c r="J351" s="19" t="s">
        <v>48</v>
      </c>
      <c r="K351" s="19" t="s">
        <v>52</v>
      </c>
      <c r="L351" s="19" t="s">
        <v>53</v>
      </c>
      <c r="M351" s="21">
        <f t="shared" si="50"/>
        <v>50</v>
      </c>
      <c r="N351" s="21">
        <f t="shared" si="51"/>
        <v>0</v>
      </c>
      <c r="O351" s="21">
        <f t="shared" si="52"/>
        <v>0</v>
      </c>
      <c r="P351" s="21">
        <f t="shared" si="53"/>
        <v>50</v>
      </c>
      <c r="Q351" s="22">
        <f t="shared" si="54"/>
        <v>25</v>
      </c>
      <c r="R351" s="22">
        <f t="shared" si="55"/>
        <v>22.5</v>
      </c>
      <c r="S351" s="22">
        <f t="shared" si="56"/>
        <v>30</v>
      </c>
      <c r="T351" s="22">
        <f t="shared" si="57"/>
        <v>25</v>
      </c>
      <c r="U351" s="21">
        <f t="shared" si="58"/>
        <v>25.833333333333332</v>
      </c>
      <c r="V351" s="21">
        <f t="shared" si="59"/>
        <v>25.625</v>
      </c>
    </row>
    <row r="352" spans="1:22" ht="13.5" x14ac:dyDescent="0.25">
      <c r="A352" s="3">
        <v>42515</v>
      </c>
      <c r="B352" s="2">
        <v>12.0999</v>
      </c>
      <c r="C352" s="2">
        <v>35.039869368503517</v>
      </c>
      <c r="D352" s="2">
        <v>0.18141476477515006</v>
      </c>
      <c r="E352" s="2">
        <v>-0.55629730089339202</v>
      </c>
      <c r="F352" s="2">
        <v>12.032360000000001</v>
      </c>
      <c r="G352" s="2">
        <v>12.418124999999996</v>
      </c>
      <c r="H352" s="2">
        <v>14.080299999999998</v>
      </c>
      <c r="I352" s="2">
        <v>14.639811000000014</v>
      </c>
      <c r="J352" s="19" t="s">
        <v>48</v>
      </c>
      <c r="K352" s="19" t="s">
        <v>52</v>
      </c>
      <c r="L352" s="19" t="s">
        <v>51</v>
      </c>
      <c r="M352" s="21">
        <f t="shared" si="50"/>
        <v>25</v>
      </c>
      <c r="N352" s="21">
        <f t="shared" si="51"/>
        <v>0</v>
      </c>
      <c r="O352" s="21">
        <f t="shared" si="52"/>
        <v>0</v>
      </c>
      <c r="P352" s="21">
        <f t="shared" si="53"/>
        <v>67</v>
      </c>
      <c r="Q352" s="22">
        <f t="shared" si="54"/>
        <v>18.799999999999997</v>
      </c>
      <c r="R352" s="22">
        <f t="shared" si="55"/>
        <v>21.75</v>
      </c>
      <c r="S352" s="22">
        <f t="shared" si="56"/>
        <v>33.900000000000006</v>
      </c>
      <c r="T352" s="22">
        <f t="shared" si="57"/>
        <v>23</v>
      </c>
      <c r="U352" s="21">
        <f t="shared" si="58"/>
        <v>24.816666666666666</v>
      </c>
      <c r="V352" s="21">
        <f t="shared" si="59"/>
        <v>24.362500000000001</v>
      </c>
    </row>
    <row r="353" spans="1:22" ht="13.5" x14ac:dyDescent="0.25">
      <c r="A353" s="3">
        <v>42516</v>
      </c>
      <c r="B353" s="2">
        <v>12.0999</v>
      </c>
      <c r="C353" s="2">
        <v>35.039869368503517</v>
      </c>
      <c r="D353" s="2">
        <v>5.634568426180131E-2</v>
      </c>
      <c r="E353" s="2">
        <v>-0.38836582308250361</v>
      </c>
      <c r="F353" s="2">
        <v>12.043619999999999</v>
      </c>
      <c r="G353" s="2">
        <v>12.325829999999996</v>
      </c>
      <c r="H353" s="2">
        <v>14.019519999999998</v>
      </c>
      <c r="I353" s="2">
        <v>14.624047500000016</v>
      </c>
      <c r="J353" s="19" t="s">
        <v>48</v>
      </c>
      <c r="K353" s="19" t="s">
        <v>52</v>
      </c>
      <c r="L353" s="19" t="s">
        <v>51</v>
      </c>
      <c r="M353" s="21">
        <f t="shared" si="50"/>
        <v>25</v>
      </c>
      <c r="N353" s="21">
        <f t="shared" si="51"/>
        <v>0</v>
      </c>
      <c r="O353" s="21">
        <f t="shared" si="52"/>
        <v>0</v>
      </c>
      <c r="P353" s="21">
        <f t="shared" si="53"/>
        <v>67</v>
      </c>
      <c r="Q353" s="22">
        <f t="shared" si="54"/>
        <v>18.799999999999997</v>
      </c>
      <c r="R353" s="22">
        <f t="shared" si="55"/>
        <v>21.75</v>
      </c>
      <c r="S353" s="22">
        <f t="shared" si="56"/>
        <v>33.900000000000006</v>
      </c>
      <c r="T353" s="22">
        <f t="shared" si="57"/>
        <v>23</v>
      </c>
      <c r="U353" s="21">
        <f t="shared" si="58"/>
        <v>24.816666666666666</v>
      </c>
      <c r="V353" s="21">
        <f t="shared" si="59"/>
        <v>24.362500000000001</v>
      </c>
    </row>
    <row r="354" spans="1:22" ht="13.5" x14ac:dyDescent="0.25">
      <c r="A354" s="3">
        <v>42517</v>
      </c>
      <c r="B354" s="2">
        <v>12.8315</v>
      </c>
      <c r="C354" s="2">
        <v>51.166243379533029</v>
      </c>
      <c r="D354" s="2">
        <v>-9.9684457841386021E-2</v>
      </c>
      <c r="E354" s="2">
        <v>-0.22181396369478201</v>
      </c>
      <c r="F354" s="2">
        <v>12.189939999999998</v>
      </c>
      <c r="G354" s="2">
        <v>12.290939999999997</v>
      </c>
      <c r="H354" s="2">
        <v>13.973372000000001</v>
      </c>
      <c r="I354" s="2">
        <v>14.611700000000011</v>
      </c>
      <c r="J354" s="19" t="s">
        <v>48</v>
      </c>
      <c r="K354" s="19" t="s">
        <v>52</v>
      </c>
      <c r="L354" s="19" t="s">
        <v>51</v>
      </c>
      <c r="M354" s="21">
        <f t="shared" si="50"/>
        <v>25</v>
      </c>
      <c r="N354" s="21">
        <f t="shared" si="51"/>
        <v>0</v>
      </c>
      <c r="O354" s="21">
        <f t="shared" si="52"/>
        <v>0</v>
      </c>
      <c r="P354" s="21">
        <f t="shared" si="53"/>
        <v>67</v>
      </c>
      <c r="Q354" s="22">
        <f t="shared" si="54"/>
        <v>18.799999999999997</v>
      </c>
      <c r="R354" s="22">
        <f t="shared" si="55"/>
        <v>21.75</v>
      </c>
      <c r="S354" s="22">
        <f t="shared" si="56"/>
        <v>33.900000000000006</v>
      </c>
      <c r="T354" s="22">
        <f t="shared" si="57"/>
        <v>23</v>
      </c>
      <c r="U354" s="21">
        <f t="shared" si="58"/>
        <v>24.816666666666666</v>
      </c>
      <c r="V354" s="21">
        <f t="shared" si="59"/>
        <v>24.362500000000001</v>
      </c>
    </row>
    <row r="355" spans="1:22" ht="13.5" x14ac:dyDescent="0.25">
      <c r="A355" s="3">
        <v>42520</v>
      </c>
      <c r="B355" s="2">
        <v>13.394299999999999</v>
      </c>
      <c r="C355" s="2">
        <v>59.496326377276404</v>
      </c>
      <c r="D355" s="2">
        <v>-0.23073503119469407</v>
      </c>
      <c r="E355" s="2">
        <v>-5.6808369534624439E-2</v>
      </c>
      <c r="F355" s="2">
        <v>12.44882</v>
      </c>
      <c r="G355" s="2">
        <v>12.284189999999999</v>
      </c>
      <c r="H355" s="2">
        <v>13.929476000000001</v>
      </c>
      <c r="I355" s="2">
        <v>14.602166500000015</v>
      </c>
      <c r="J355" s="19" t="s">
        <v>48</v>
      </c>
      <c r="K355" s="19" t="s">
        <v>52</v>
      </c>
      <c r="L355" s="19" t="s">
        <v>51</v>
      </c>
      <c r="M355" s="21">
        <f t="shared" si="50"/>
        <v>25</v>
      </c>
      <c r="N355" s="21">
        <f t="shared" si="51"/>
        <v>100</v>
      </c>
      <c r="O355" s="21">
        <f t="shared" si="52"/>
        <v>0</v>
      </c>
      <c r="P355" s="21">
        <f t="shared" si="53"/>
        <v>67</v>
      </c>
      <c r="Q355" s="22">
        <f t="shared" si="54"/>
        <v>53.8</v>
      </c>
      <c r="R355" s="22">
        <f t="shared" si="55"/>
        <v>41.75</v>
      </c>
      <c r="S355" s="22">
        <f t="shared" si="56"/>
        <v>48.900000000000006</v>
      </c>
      <c r="T355" s="22">
        <f t="shared" si="57"/>
        <v>48</v>
      </c>
      <c r="U355" s="21">
        <f t="shared" si="58"/>
        <v>48.15</v>
      </c>
      <c r="V355" s="21">
        <f t="shared" si="59"/>
        <v>48.112499999999997</v>
      </c>
    </row>
    <row r="356" spans="1:22" ht="13.5" x14ac:dyDescent="0.25">
      <c r="A356" s="3">
        <v>42521</v>
      </c>
      <c r="B356" s="2">
        <v>13.602499999999999</v>
      </c>
      <c r="C356" s="2">
        <v>62.073720063029896</v>
      </c>
      <c r="D356" s="2">
        <v>-0.36095374215589082</v>
      </c>
      <c r="E356" s="2">
        <v>8.2367154577147869E-2</v>
      </c>
      <c r="F356" s="2">
        <v>12.805619999999999</v>
      </c>
      <c r="G356" s="2">
        <v>12.287849999999997</v>
      </c>
      <c r="H356" s="2">
        <v>13.889744000000002</v>
      </c>
      <c r="I356" s="2">
        <v>14.596454500000016</v>
      </c>
      <c r="J356" s="19" t="s">
        <v>48</v>
      </c>
      <c r="K356" s="19" t="s">
        <v>52</v>
      </c>
      <c r="L356" s="19" t="s">
        <v>51</v>
      </c>
      <c r="M356" s="21">
        <f t="shared" si="50"/>
        <v>25</v>
      </c>
      <c r="N356" s="21">
        <f t="shared" si="51"/>
        <v>100</v>
      </c>
      <c r="O356" s="21">
        <f t="shared" si="52"/>
        <v>0</v>
      </c>
      <c r="P356" s="21">
        <f t="shared" si="53"/>
        <v>67</v>
      </c>
      <c r="Q356" s="22">
        <f t="shared" si="54"/>
        <v>53.8</v>
      </c>
      <c r="R356" s="22">
        <f t="shared" si="55"/>
        <v>41.75</v>
      </c>
      <c r="S356" s="22">
        <f t="shared" si="56"/>
        <v>48.900000000000006</v>
      </c>
      <c r="T356" s="22">
        <f t="shared" si="57"/>
        <v>48</v>
      </c>
      <c r="U356" s="21">
        <f t="shared" si="58"/>
        <v>48.15</v>
      </c>
      <c r="V356" s="21">
        <f t="shared" si="59"/>
        <v>48.112499999999997</v>
      </c>
    </row>
    <row r="357" spans="1:22" ht="13.5" x14ac:dyDescent="0.25">
      <c r="A357" s="3">
        <v>42522</v>
      </c>
      <c r="B357" s="2">
        <v>14.0077</v>
      </c>
      <c r="C357" s="2">
        <v>66.536732393723554</v>
      </c>
      <c r="D357" s="2">
        <v>-0.55795582348268979</v>
      </c>
      <c r="E357" s="2">
        <v>0.19079755396537856</v>
      </c>
      <c r="F357" s="2">
        <v>13.187180000000001</v>
      </c>
      <c r="G357" s="2">
        <v>12.342159999999998</v>
      </c>
      <c r="H357" s="2">
        <v>13.848774000000006</v>
      </c>
      <c r="I357" s="2">
        <v>14.59257150000002</v>
      </c>
      <c r="J357" s="19" t="s">
        <v>48</v>
      </c>
      <c r="K357" s="19" t="s">
        <v>50</v>
      </c>
      <c r="L357" s="19" t="s">
        <v>51</v>
      </c>
      <c r="M357" s="21">
        <f t="shared" si="50"/>
        <v>25</v>
      </c>
      <c r="N357" s="21">
        <f t="shared" si="51"/>
        <v>100</v>
      </c>
      <c r="O357" s="21">
        <f t="shared" si="52"/>
        <v>0</v>
      </c>
      <c r="P357" s="21">
        <f t="shared" si="53"/>
        <v>83.5</v>
      </c>
      <c r="Q357" s="22">
        <f t="shared" si="54"/>
        <v>56.274999999999999</v>
      </c>
      <c r="R357" s="22">
        <f t="shared" si="55"/>
        <v>45.875</v>
      </c>
      <c r="S357" s="22">
        <f t="shared" si="56"/>
        <v>56.325000000000003</v>
      </c>
      <c r="T357" s="22">
        <f t="shared" si="57"/>
        <v>52.125</v>
      </c>
      <c r="U357" s="21">
        <f t="shared" si="58"/>
        <v>52.82500000000001</v>
      </c>
      <c r="V357" s="21">
        <f t="shared" si="59"/>
        <v>52.650000000000006</v>
      </c>
    </row>
    <row r="358" spans="1:22" ht="13.5" x14ac:dyDescent="0.25">
      <c r="A358" s="3">
        <v>42523</v>
      </c>
      <c r="B358" s="2">
        <v>14.0077</v>
      </c>
      <c r="C358" s="2">
        <v>66.536732393723568</v>
      </c>
      <c r="D358" s="2">
        <v>-0.68824114847111773</v>
      </c>
      <c r="E358" s="2">
        <v>0.27091819600006262</v>
      </c>
      <c r="F358" s="2">
        <v>13.56874</v>
      </c>
      <c r="G358" s="2">
        <v>12.415884999999999</v>
      </c>
      <c r="H358" s="2">
        <v>13.807804000000006</v>
      </c>
      <c r="I358" s="2">
        <v>14.588688500000019</v>
      </c>
      <c r="J358" s="19" t="s">
        <v>48</v>
      </c>
      <c r="K358" s="19" t="s">
        <v>50</v>
      </c>
      <c r="L358" s="19" t="s">
        <v>51</v>
      </c>
      <c r="M358" s="21">
        <f t="shared" si="50"/>
        <v>25</v>
      </c>
      <c r="N358" s="21">
        <f t="shared" si="51"/>
        <v>100</v>
      </c>
      <c r="O358" s="21">
        <f t="shared" si="52"/>
        <v>0</v>
      </c>
      <c r="P358" s="21">
        <f t="shared" si="53"/>
        <v>83.5</v>
      </c>
      <c r="Q358" s="22">
        <f t="shared" si="54"/>
        <v>56.274999999999999</v>
      </c>
      <c r="R358" s="22">
        <f t="shared" si="55"/>
        <v>45.875</v>
      </c>
      <c r="S358" s="22">
        <f t="shared" si="56"/>
        <v>56.325000000000003</v>
      </c>
      <c r="T358" s="22">
        <f t="shared" si="57"/>
        <v>52.125</v>
      </c>
      <c r="U358" s="21">
        <f t="shared" si="58"/>
        <v>52.82500000000001</v>
      </c>
      <c r="V358" s="21">
        <f t="shared" si="59"/>
        <v>52.650000000000006</v>
      </c>
    </row>
    <row r="359" spans="1:22" ht="13.5" x14ac:dyDescent="0.25">
      <c r="A359" s="3">
        <v>42524</v>
      </c>
      <c r="B359" s="2">
        <v>14.0077</v>
      </c>
      <c r="C359" s="2">
        <v>66.536732393723568</v>
      </c>
      <c r="D359" s="2">
        <v>-0.79619470909200984</v>
      </c>
      <c r="E359" s="2">
        <v>0.34378270986375392</v>
      </c>
      <c r="F359" s="2">
        <v>13.803980000000001</v>
      </c>
      <c r="G359" s="2">
        <v>12.508179999999999</v>
      </c>
      <c r="H359" s="2">
        <v>13.766834000000003</v>
      </c>
      <c r="I359" s="2">
        <v>14.584805500000018</v>
      </c>
      <c r="J359" s="19" t="s">
        <v>48</v>
      </c>
      <c r="K359" s="19" t="s">
        <v>50</v>
      </c>
      <c r="L359" s="19" t="s">
        <v>51</v>
      </c>
      <c r="M359" s="21">
        <f t="shared" si="50"/>
        <v>25</v>
      </c>
      <c r="N359" s="21">
        <f t="shared" si="51"/>
        <v>100</v>
      </c>
      <c r="O359" s="21">
        <f t="shared" si="52"/>
        <v>0</v>
      </c>
      <c r="P359" s="21">
        <f t="shared" si="53"/>
        <v>83.5</v>
      </c>
      <c r="Q359" s="22">
        <f t="shared" si="54"/>
        <v>56.274999999999999</v>
      </c>
      <c r="R359" s="22">
        <f t="shared" si="55"/>
        <v>45.875</v>
      </c>
      <c r="S359" s="22">
        <f t="shared" si="56"/>
        <v>56.325000000000003</v>
      </c>
      <c r="T359" s="22">
        <f t="shared" si="57"/>
        <v>52.125</v>
      </c>
      <c r="U359" s="21">
        <f t="shared" si="58"/>
        <v>52.82500000000001</v>
      </c>
      <c r="V359" s="21">
        <f t="shared" si="59"/>
        <v>52.650000000000006</v>
      </c>
    </row>
    <row r="360" spans="1:22" ht="13.5" x14ac:dyDescent="0.25">
      <c r="A360" s="3">
        <v>42527</v>
      </c>
      <c r="B360" s="2">
        <v>14.0077</v>
      </c>
      <c r="C360" s="2">
        <v>66.536732393723582</v>
      </c>
      <c r="D360" s="2">
        <v>-0.89344157614151776</v>
      </c>
      <c r="E360" s="2">
        <v>0.38510818834111682</v>
      </c>
      <c r="F360" s="2">
        <v>13.926659999999998</v>
      </c>
      <c r="G360" s="2">
        <v>12.601039999999999</v>
      </c>
      <c r="H360" s="2">
        <v>13.725864000000001</v>
      </c>
      <c r="I360" s="2">
        <v>14.580922500000018</v>
      </c>
      <c r="J360" s="19" t="s">
        <v>48</v>
      </c>
      <c r="K360" s="19" t="s">
        <v>50</v>
      </c>
      <c r="L360" s="19" t="s">
        <v>51</v>
      </c>
      <c r="M360" s="21">
        <f t="shared" si="50"/>
        <v>25</v>
      </c>
      <c r="N360" s="21">
        <f t="shared" si="51"/>
        <v>100</v>
      </c>
      <c r="O360" s="21">
        <f t="shared" si="52"/>
        <v>0</v>
      </c>
      <c r="P360" s="21">
        <f t="shared" si="53"/>
        <v>83.5</v>
      </c>
      <c r="Q360" s="22">
        <f t="shared" si="54"/>
        <v>56.274999999999999</v>
      </c>
      <c r="R360" s="22">
        <f t="shared" si="55"/>
        <v>45.875</v>
      </c>
      <c r="S360" s="22">
        <f t="shared" si="56"/>
        <v>56.325000000000003</v>
      </c>
      <c r="T360" s="22">
        <f t="shared" si="57"/>
        <v>52.125</v>
      </c>
      <c r="U360" s="21">
        <f t="shared" si="58"/>
        <v>52.82500000000001</v>
      </c>
      <c r="V360" s="21">
        <f t="shared" si="59"/>
        <v>52.650000000000006</v>
      </c>
    </row>
    <row r="361" spans="1:22" ht="13.5" x14ac:dyDescent="0.25">
      <c r="A361" s="3">
        <v>42528</v>
      </c>
      <c r="B361" s="2">
        <v>14.0077</v>
      </c>
      <c r="C361" s="2">
        <v>66.536732393723582</v>
      </c>
      <c r="D361" s="2">
        <v>-1.024484089343936</v>
      </c>
      <c r="E361" s="2">
        <v>0.41315941285936664</v>
      </c>
      <c r="F361" s="2">
        <v>14.0077</v>
      </c>
      <c r="G361" s="2">
        <v>12.693899999999999</v>
      </c>
      <c r="H361" s="2">
        <v>13.684894000000002</v>
      </c>
      <c r="I361" s="2">
        <v>14.577039500000021</v>
      </c>
      <c r="J361" s="19" t="s">
        <v>50</v>
      </c>
      <c r="K361" s="19" t="s">
        <v>50</v>
      </c>
      <c r="L361" s="19" t="s">
        <v>50</v>
      </c>
      <c r="M361" s="21">
        <f t="shared" si="50"/>
        <v>25</v>
      </c>
      <c r="N361" s="21">
        <f t="shared" si="51"/>
        <v>100</v>
      </c>
      <c r="O361" s="21">
        <f t="shared" si="52"/>
        <v>0</v>
      </c>
      <c r="P361" s="21">
        <f t="shared" si="53"/>
        <v>33</v>
      </c>
      <c r="Q361" s="22">
        <f t="shared" si="54"/>
        <v>48.7</v>
      </c>
      <c r="R361" s="22">
        <f t="shared" si="55"/>
        <v>33.25</v>
      </c>
      <c r="S361" s="22">
        <f t="shared" si="56"/>
        <v>33.6</v>
      </c>
      <c r="T361" s="22">
        <f t="shared" si="57"/>
        <v>39.5</v>
      </c>
      <c r="U361" s="21">
        <f t="shared" si="58"/>
        <v>38.516666666666673</v>
      </c>
      <c r="V361" s="21">
        <f t="shared" si="59"/>
        <v>38.762500000000003</v>
      </c>
    </row>
    <row r="362" spans="1:22" ht="13.5" x14ac:dyDescent="0.25">
      <c r="A362" s="3">
        <v>42529</v>
      </c>
      <c r="B362" s="2">
        <v>14.0077</v>
      </c>
      <c r="C362" s="2">
        <v>66.536732393723582</v>
      </c>
      <c r="D362" s="2">
        <v>-1.0971335331424807</v>
      </c>
      <c r="E362" s="2">
        <v>0.4353520449775361</v>
      </c>
      <c r="F362" s="2">
        <v>14.0077</v>
      </c>
      <c r="G362" s="2">
        <v>12.786759999999999</v>
      </c>
      <c r="H362" s="2">
        <v>13.653490000000001</v>
      </c>
      <c r="I362" s="2">
        <v>14.57332500000002</v>
      </c>
      <c r="J362" s="19" t="s">
        <v>50</v>
      </c>
      <c r="K362" s="19" t="s">
        <v>50</v>
      </c>
      <c r="L362" s="19" t="s">
        <v>50</v>
      </c>
      <c r="M362" s="21">
        <f t="shared" si="50"/>
        <v>25</v>
      </c>
      <c r="N362" s="21">
        <f t="shared" si="51"/>
        <v>100</v>
      </c>
      <c r="O362" s="21">
        <f t="shared" si="52"/>
        <v>0</v>
      </c>
      <c r="P362" s="21">
        <f t="shared" si="53"/>
        <v>33</v>
      </c>
      <c r="Q362" s="22">
        <f t="shared" si="54"/>
        <v>48.7</v>
      </c>
      <c r="R362" s="22">
        <f t="shared" si="55"/>
        <v>33.25</v>
      </c>
      <c r="S362" s="22">
        <f t="shared" si="56"/>
        <v>33.6</v>
      </c>
      <c r="T362" s="22">
        <f t="shared" si="57"/>
        <v>39.5</v>
      </c>
      <c r="U362" s="21">
        <f t="shared" si="58"/>
        <v>38.516666666666673</v>
      </c>
      <c r="V362" s="21">
        <f t="shared" si="59"/>
        <v>38.762500000000003</v>
      </c>
    </row>
    <row r="363" spans="1:22" ht="13.5" x14ac:dyDescent="0.25">
      <c r="A363" s="3">
        <v>42530</v>
      </c>
      <c r="B363" s="2">
        <v>14.0077</v>
      </c>
      <c r="C363" s="2">
        <v>66.536732393723582</v>
      </c>
      <c r="D363" s="2">
        <v>-1.1632909773362972</v>
      </c>
      <c r="E363" s="2">
        <v>0.45380884691059453</v>
      </c>
      <c r="F363" s="2">
        <v>14.0077</v>
      </c>
      <c r="G363" s="2">
        <v>12.89622</v>
      </c>
      <c r="H363" s="2">
        <v>13.612744000000003</v>
      </c>
      <c r="I363" s="2">
        <v>14.569610500000019</v>
      </c>
      <c r="J363" s="19" t="s">
        <v>50</v>
      </c>
      <c r="K363" s="19" t="s">
        <v>50</v>
      </c>
      <c r="L363" s="19" t="s">
        <v>50</v>
      </c>
      <c r="M363" s="21">
        <f t="shared" si="50"/>
        <v>25</v>
      </c>
      <c r="N363" s="21">
        <f t="shared" si="51"/>
        <v>100</v>
      </c>
      <c r="O363" s="21">
        <f t="shared" si="52"/>
        <v>0</v>
      </c>
      <c r="P363" s="21">
        <f t="shared" si="53"/>
        <v>33</v>
      </c>
      <c r="Q363" s="22">
        <f t="shared" si="54"/>
        <v>48.7</v>
      </c>
      <c r="R363" s="22">
        <f t="shared" si="55"/>
        <v>33.25</v>
      </c>
      <c r="S363" s="22">
        <f t="shared" si="56"/>
        <v>33.6</v>
      </c>
      <c r="T363" s="22">
        <f t="shared" si="57"/>
        <v>39.5</v>
      </c>
      <c r="U363" s="21">
        <f t="shared" si="58"/>
        <v>38.516666666666673</v>
      </c>
      <c r="V363" s="21">
        <f t="shared" si="59"/>
        <v>38.762500000000003</v>
      </c>
    </row>
    <row r="364" spans="1:22" ht="13.5" x14ac:dyDescent="0.25">
      <c r="A364" s="3">
        <v>42531</v>
      </c>
      <c r="B364" s="2">
        <v>14.0077</v>
      </c>
      <c r="C364" s="2">
        <v>66.536732393723582</v>
      </c>
      <c r="D364" s="2">
        <v>-1.1110543199116663</v>
      </c>
      <c r="E364" s="2">
        <v>0.47001409649658366</v>
      </c>
      <c r="F364" s="2">
        <v>14.0077</v>
      </c>
      <c r="G364" s="2">
        <v>13.005680000000002</v>
      </c>
      <c r="H364" s="2">
        <v>13.571998000000002</v>
      </c>
      <c r="I364" s="2">
        <v>14.565896000000018</v>
      </c>
      <c r="J364" s="19" t="s">
        <v>50</v>
      </c>
      <c r="K364" s="19" t="s">
        <v>50</v>
      </c>
      <c r="L364" s="19" t="s">
        <v>50</v>
      </c>
      <c r="M364" s="21">
        <f t="shared" si="50"/>
        <v>25</v>
      </c>
      <c r="N364" s="21">
        <f t="shared" si="51"/>
        <v>100</v>
      </c>
      <c r="O364" s="21">
        <f t="shared" si="52"/>
        <v>0</v>
      </c>
      <c r="P364" s="21">
        <f t="shared" si="53"/>
        <v>33</v>
      </c>
      <c r="Q364" s="22">
        <f t="shared" si="54"/>
        <v>48.7</v>
      </c>
      <c r="R364" s="22">
        <f t="shared" si="55"/>
        <v>33.25</v>
      </c>
      <c r="S364" s="22">
        <f t="shared" si="56"/>
        <v>33.6</v>
      </c>
      <c r="T364" s="22">
        <f t="shared" si="57"/>
        <v>39.5</v>
      </c>
      <c r="U364" s="21">
        <f t="shared" si="58"/>
        <v>38.516666666666673</v>
      </c>
      <c r="V364" s="21">
        <f t="shared" si="59"/>
        <v>38.762500000000003</v>
      </c>
    </row>
    <row r="365" spans="1:22" ht="13.5" x14ac:dyDescent="0.25">
      <c r="A365" s="3">
        <v>42534</v>
      </c>
      <c r="B365" s="2">
        <v>14.0077</v>
      </c>
      <c r="C365" s="2">
        <v>66.536732393723582</v>
      </c>
      <c r="D365" s="2">
        <v>-0.98428594933782065</v>
      </c>
      <c r="E365" s="2">
        <v>0.46958467546737431</v>
      </c>
      <c r="F365" s="2">
        <v>14.0077</v>
      </c>
      <c r="G365" s="2">
        <v>13.101069999999998</v>
      </c>
      <c r="H365" s="2">
        <v>13.531252000000002</v>
      </c>
      <c r="I365" s="2">
        <v>14.562181500000023</v>
      </c>
      <c r="J365" s="19" t="s">
        <v>50</v>
      </c>
      <c r="K365" s="19" t="s">
        <v>50</v>
      </c>
      <c r="L365" s="19" t="s">
        <v>50</v>
      </c>
      <c r="M365" s="21">
        <f t="shared" si="50"/>
        <v>25</v>
      </c>
      <c r="N365" s="21">
        <f t="shared" si="51"/>
        <v>100</v>
      </c>
      <c r="O365" s="21">
        <f t="shared" si="52"/>
        <v>0</v>
      </c>
      <c r="P365" s="21">
        <f t="shared" si="53"/>
        <v>33</v>
      </c>
      <c r="Q365" s="22">
        <f t="shared" si="54"/>
        <v>48.7</v>
      </c>
      <c r="R365" s="22">
        <f t="shared" si="55"/>
        <v>33.25</v>
      </c>
      <c r="S365" s="22">
        <f t="shared" si="56"/>
        <v>33.6</v>
      </c>
      <c r="T365" s="22">
        <f t="shared" si="57"/>
        <v>39.5</v>
      </c>
      <c r="U365" s="21">
        <f t="shared" si="58"/>
        <v>38.516666666666673</v>
      </c>
      <c r="V365" s="21">
        <f t="shared" si="59"/>
        <v>38.762500000000003</v>
      </c>
    </row>
    <row r="366" spans="1:22" ht="13.5" x14ac:dyDescent="0.25">
      <c r="A366" s="3">
        <v>42535</v>
      </c>
      <c r="B366" s="2">
        <v>14.0077</v>
      </c>
      <c r="C366" s="2">
        <v>66.536732393723582</v>
      </c>
      <c r="D366" s="2">
        <v>-0.84870861114648299</v>
      </c>
      <c r="E366" s="2">
        <v>0.45796473042454633</v>
      </c>
      <c r="F366" s="2">
        <v>14.0077</v>
      </c>
      <c r="G366" s="2">
        <v>13.196460000000002</v>
      </c>
      <c r="H366" s="2">
        <v>13.496246000000001</v>
      </c>
      <c r="I366" s="2">
        <v>14.558467000000022</v>
      </c>
      <c r="J366" s="19" t="s">
        <v>50</v>
      </c>
      <c r="K366" s="19" t="s">
        <v>50</v>
      </c>
      <c r="L366" s="19" t="s">
        <v>50</v>
      </c>
      <c r="M366" s="21">
        <f t="shared" si="50"/>
        <v>25</v>
      </c>
      <c r="N366" s="21">
        <f t="shared" si="51"/>
        <v>100</v>
      </c>
      <c r="O366" s="21">
        <f t="shared" si="52"/>
        <v>0</v>
      </c>
      <c r="P366" s="21">
        <f t="shared" si="53"/>
        <v>33</v>
      </c>
      <c r="Q366" s="22">
        <f t="shared" si="54"/>
        <v>48.7</v>
      </c>
      <c r="R366" s="22">
        <f t="shared" si="55"/>
        <v>33.25</v>
      </c>
      <c r="S366" s="22">
        <f t="shared" si="56"/>
        <v>33.6</v>
      </c>
      <c r="T366" s="22">
        <f t="shared" si="57"/>
        <v>39.5</v>
      </c>
      <c r="U366" s="21">
        <f t="shared" si="58"/>
        <v>38.516666666666673</v>
      </c>
      <c r="V366" s="21">
        <f t="shared" si="59"/>
        <v>38.762500000000003</v>
      </c>
    </row>
    <row r="367" spans="1:22" ht="13.5" x14ac:dyDescent="0.25">
      <c r="A367" s="3">
        <v>42536</v>
      </c>
      <c r="B367" s="2">
        <v>14.0077</v>
      </c>
      <c r="C367" s="2">
        <v>66.536732393723582</v>
      </c>
      <c r="D367" s="2">
        <v>-0.6750943591601466</v>
      </c>
      <c r="E367" s="2">
        <v>0.43321316122631198</v>
      </c>
      <c r="F367" s="2">
        <v>14.0077</v>
      </c>
      <c r="G367" s="2">
        <v>13.308735000000002</v>
      </c>
      <c r="H367" s="2">
        <v>13.461240000000002</v>
      </c>
      <c r="I367" s="2">
        <v>14.554752500000021</v>
      </c>
      <c r="J367" s="19" t="s">
        <v>50</v>
      </c>
      <c r="K367" s="19" t="s">
        <v>50</v>
      </c>
      <c r="L367" s="19" t="s">
        <v>50</v>
      </c>
      <c r="M367" s="21">
        <f t="shared" si="50"/>
        <v>25</v>
      </c>
      <c r="N367" s="21">
        <f t="shared" si="51"/>
        <v>100</v>
      </c>
      <c r="O367" s="21">
        <f t="shared" si="52"/>
        <v>0</v>
      </c>
      <c r="P367" s="21">
        <f t="shared" si="53"/>
        <v>33</v>
      </c>
      <c r="Q367" s="22">
        <f t="shared" si="54"/>
        <v>48.7</v>
      </c>
      <c r="R367" s="22">
        <f t="shared" si="55"/>
        <v>33.25</v>
      </c>
      <c r="S367" s="22">
        <f t="shared" si="56"/>
        <v>33.6</v>
      </c>
      <c r="T367" s="22">
        <f t="shared" si="57"/>
        <v>39.5</v>
      </c>
      <c r="U367" s="21">
        <f t="shared" si="58"/>
        <v>38.516666666666673</v>
      </c>
      <c r="V367" s="21">
        <f t="shared" si="59"/>
        <v>38.762500000000003</v>
      </c>
    </row>
    <row r="368" spans="1:22" ht="13.5" x14ac:dyDescent="0.25">
      <c r="A368" s="3">
        <v>42537</v>
      </c>
      <c r="B368" s="2">
        <v>14.0077</v>
      </c>
      <c r="C368" s="2">
        <v>66.536732393723582</v>
      </c>
      <c r="D368" s="2">
        <v>-0.53137841405221842</v>
      </c>
      <c r="E368" s="2">
        <v>0.41001663769781294</v>
      </c>
      <c r="F368" s="2">
        <v>14.0077</v>
      </c>
      <c r="G368" s="2">
        <v>13.406940000000001</v>
      </c>
      <c r="H368" s="2">
        <v>13.440418000000001</v>
      </c>
      <c r="I368" s="2">
        <v>14.550250500000022</v>
      </c>
      <c r="J368" s="19" t="s">
        <v>50</v>
      </c>
      <c r="K368" s="19" t="s">
        <v>50</v>
      </c>
      <c r="L368" s="19" t="s">
        <v>50</v>
      </c>
      <c r="M368" s="21">
        <f t="shared" si="50"/>
        <v>25</v>
      </c>
      <c r="N368" s="21">
        <f t="shared" si="51"/>
        <v>100</v>
      </c>
      <c r="O368" s="21">
        <f t="shared" si="52"/>
        <v>0</v>
      </c>
      <c r="P368" s="21">
        <f t="shared" si="53"/>
        <v>33</v>
      </c>
      <c r="Q368" s="22">
        <f t="shared" si="54"/>
        <v>48.7</v>
      </c>
      <c r="R368" s="22">
        <f t="shared" si="55"/>
        <v>33.25</v>
      </c>
      <c r="S368" s="22">
        <f t="shared" si="56"/>
        <v>33.6</v>
      </c>
      <c r="T368" s="22">
        <f t="shared" si="57"/>
        <v>39.5</v>
      </c>
      <c r="U368" s="21">
        <f t="shared" si="58"/>
        <v>38.516666666666673</v>
      </c>
      <c r="V368" s="21">
        <f t="shared" si="59"/>
        <v>38.762500000000003</v>
      </c>
    </row>
    <row r="369" spans="1:22" ht="13.5" x14ac:dyDescent="0.25">
      <c r="A369" s="3">
        <v>42538</v>
      </c>
      <c r="B369" s="2">
        <v>13.591200000000001</v>
      </c>
      <c r="C369" s="2">
        <v>51.405906555342916</v>
      </c>
      <c r="D369" s="2">
        <v>-0.38187300504683819</v>
      </c>
      <c r="E369" s="2">
        <v>0.39200163203286886</v>
      </c>
      <c r="F369" s="2">
        <v>13.9244</v>
      </c>
      <c r="G369" s="2">
        <v>13.481505000000002</v>
      </c>
      <c r="H369" s="2">
        <v>13.411266000000003</v>
      </c>
      <c r="I369" s="2">
        <v>14.54366600000002</v>
      </c>
      <c r="J369" s="19" t="s">
        <v>54</v>
      </c>
      <c r="K369" s="19" t="s">
        <v>49</v>
      </c>
      <c r="L369" s="19" t="s">
        <v>47</v>
      </c>
      <c r="M369" s="21">
        <f t="shared" si="50"/>
        <v>25</v>
      </c>
      <c r="N369" s="21">
        <f t="shared" si="51"/>
        <v>100</v>
      </c>
      <c r="O369" s="21">
        <f t="shared" si="52"/>
        <v>0</v>
      </c>
      <c r="P369" s="21">
        <f t="shared" si="53"/>
        <v>33</v>
      </c>
      <c r="Q369" s="22">
        <f t="shared" si="54"/>
        <v>48.7</v>
      </c>
      <c r="R369" s="22">
        <f t="shared" si="55"/>
        <v>33.25</v>
      </c>
      <c r="S369" s="22">
        <f t="shared" si="56"/>
        <v>33.6</v>
      </c>
      <c r="T369" s="22">
        <f t="shared" si="57"/>
        <v>39.5</v>
      </c>
      <c r="U369" s="21">
        <f t="shared" si="58"/>
        <v>38.516666666666673</v>
      </c>
      <c r="V369" s="21">
        <f t="shared" si="59"/>
        <v>38.762500000000003</v>
      </c>
    </row>
    <row r="370" spans="1:22" ht="13.5" x14ac:dyDescent="0.25">
      <c r="A370" s="3">
        <v>42541</v>
      </c>
      <c r="B370" s="2">
        <v>13.591200000000001</v>
      </c>
      <c r="C370" s="2">
        <v>51.405906555342916</v>
      </c>
      <c r="D370" s="2">
        <v>-0.2556408697286976</v>
      </c>
      <c r="E370" s="2">
        <v>0.39110425807331184</v>
      </c>
      <c r="F370" s="2">
        <v>13.841100000000001</v>
      </c>
      <c r="G370" s="2">
        <v>13.55607</v>
      </c>
      <c r="H370" s="2">
        <v>13.395620000000001</v>
      </c>
      <c r="I370" s="2">
        <v>14.537053000000016</v>
      </c>
      <c r="J370" s="19" t="s">
        <v>54</v>
      </c>
      <c r="K370" s="19" t="s">
        <v>49</v>
      </c>
      <c r="L370" s="19" t="s">
        <v>47</v>
      </c>
      <c r="M370" s="21">
        <f t="shared" si="50"/>
        <v>25</v>
      </c>
      <c r="N370" s="21">
        <f t="shared" si="51"/>
        <v>100</v>
      </c>
      <c r="O370" s="21">
        <f t="shared" si="52"/>
        <v>0</v>
      </c>
      <c r="P370" s="21">
        <f t="shared" si="53"/>
        <v>33</v>
      </c>
      <c r="Q370" s="22">
        <f t="shared" si="54"/>
        <v>48.7</v>
      </c>
      <c r="R370" s="22">
        <f t="shared" si="55"/>
        <v>33.25</v>
      </c>
      <c r="S370" s="22">
        <f t="shared" si="56"/>
        <v>33.6</v>
      </c>
      <c r="T370" s="22">
        <f t="shared" si="57"/>
        <v>39.5</v>
      </c>
      <c r="U370" s="21">
        <f t="shared" si="58"/>
        <v>38.516666666666673</v>
      </c>
      <c r="V370" s="21">
        <f t="shared" si="59"/>
        <v>38.762500000000003</v>
      </c>
    </row>
    <row r="371" spans="1:22" ht="13.5" x14ac:dyDescent="0.25">
      <c r="A371" s="3">
        <v>42542</v>
      </c>
      <c r="B371" s="2">
        <v>13.591200000000001</v>
      </c>
      <c r="C371" s="2">
        <v>51.405906555342909</v>
      </c>
      <c r="D371" s="2">
        <v>-0.14908132359934356</v>
      </c>
      <c r="E371" s="2">
        <v>0.38245243183336219</v>
      </c>
      <c r="F371" s="2">
        <v>13.7578</v>
      </c>
      <c r="G371" s="2">
        <v>13.644705000000002</v>
      </c>
      <c r="H371" s="2">
        <v>13.379973999999999</v>
      </c>
      <c r="I371" s="2">
        <v>14.531284500000018</v>
      </c>
      <c r="J371" s="19" t="s">
        <v>54</v>
      </c>
      <c r="K371" s="19" t="s">
        <v>49</v>
      </c>
      <c r="L371" s="19" t="s">
        <v>47</v>
      </c>
      <c r="M371" s="21">
        <f t="shared" si="50"/>
        <v>25</v>
      </c>
      <c r="N371" s="21">
        <f t="shared" si="51"/>
        <v>100</v>
      </c>
      <c r="O371" s="21">
        <f t="shared" si="52"/>
        <v>0</v>
      </c>
      <c r="P371" s="21">
        <f t="shared" si="53"/>
        <v>33</v>
      </c>
      <c r="Q371" s="22">
        <f t="shared" si="54"/>
        <v>48.7</v>
      </c>
      <c r="R371" s="22">
        <f t="shared" si="55"/>
        <v>33.25</v>
      </c>
      <c r="S371" s="22">
        <f t="shared" si="56"/>
        <v>33.6</v>
      </c>
      <c r="T371" s="22">
        <f t="shared" si="57"/>
        <v>39.5</v>
      </c>
      <c r="U371" s="21">
        <f t="shared" si="58"/>
        <v>38.516666666666673</v>
      </c>
      <c r="V371" s="21">
        <f t="shared" si="59"/>
        <v>38.762500000000003</v>
      </c>
    </row>
    <row r="372" spans="1:22" ht="13.5" x14ac:dyDescent="0.25">
      <c r="A372" s="3">
        <v>42543</v>
      </c>
      <c r="B372" s="2">
        <v>13.191700000000001</v>
      </c>
      <c r="C372" s="2">
        <v>40.399750337568612</v>
      </c>
      <c r="D372" s="2">
        <v>-2.9556535907120818E-2</v>
      </c>
      <c r="E372" s="2">
        <v>0.36260223566652383</v>
      </c>
      <c r="F372" s="2">
        <v>13.5946</v>
      </c>
      <c r="G372" s="2">
        <v>13.699295000000003</v>
      </c>
      <c r="H372" s="2">
        <v>13.356337999999999</v>
      </c>
      <c r="I372" s="2">
        <v>14.523518500000018</v>
      </c>
      <c r="J372" s="19" t="s">
        <v>54</v>
      </c>
      <c r="K372" s="19" t="s">
        <v>49</v>
      </c>
      <c r="L372" s="19" t="s">
        <v>47</v>
      </c>
      <c r="M372" s="21">
        <f t="shared" si="50"/>
        <v>25</v>
      </c>
      <c r="N372" s="21">
        <f t="shared" si="51"/>
        <v>100</v>
      </c>
      <c r="O372" s="21">
        <f t="shared" si="52"/>
        <v>0</v>
      </c>
      <c r="P372" s="21">
        <f t="shared" si="53"/>
        <v>33</v>
      </c>
      <c r="Q372" s="22">
        <f t="shared" si="54"/>
        <v>48.7</v>
      </c>
      <c r="R372" s="22">
        <f t="shared" si="55"/>
        <v>33.25</v>
      </c>
      <c r="S372" s="22">
        <f t="shared" si="56"/>
        <v>33.6</v>
      </c>
      <c r="T372" s="22">
        <f t="shared" si="57"/>
        <v>39.5</v>
      </c>
      <c r="U372" s="21">
        <f t="shared" si="58"/>
        <v>38.516666666666673</v>
      </c>
      <c r="V372" s="21">
        <f t="shared" si="59"/>
        <v>38.762500000000003</v>
      </c>
    </row>
    <row r="373" spans="1:22" ht="13.5" x14ac:dyDescent="0.25">
      <c r="A373" s="3">
        <v>42544</v>
      </c>
      <c r="B373" s="2">
        <v>12.8315</v>
      </c>
      <c r="C373" s="2">
        <v>33.44653882584727</v>
      </c>
      <c r="D373" s="2">
        <v>0.10040569417546941</v>
      </c>
      <c r="E373" s="2">
        <v>0.33227944815216715</v>
      </c>
      <c r="F373" s="2">
        <v>13.359360000000001</v>
      </c>
      <c r="G373" s="2">
        <v>13.735875000000004</v>
      </c>
      <c r="H373" s="2">
        <v>13.325497999999998</v>
      </c>
      <c r="I373" s="2">
        <v>14.515358500000014</v>
      </c>
      <c r="J373" s="19" t="s">
        <v>54</v>
      </c>
      <c r="K373" s="19" t="s">
        <v>49</v>
      </c>
      <c r="L373" s="19" t="s">
        <v>47</v>
      </c>
      <c r="M373" s="21">
        <f t="shared" si="50"/>
        <v>25</v>
      </c>
      <c r="N373" s="21">
        <f t="shared" si="51"/>
        <v>100</v>
      </c>
      <c r="O373" s="21">
        <f t="shared" si="52"/>
        <v>0</v>
      </c>
      <c r="P373" s="21">
        <f t="shared" si="53"/>
        <v>33</v>
      </c>
      <c r="Q373" s="22">
        <f t="shared" si="54"/>
        <v>48.7</v>
      </c>
      <c r="R373" s="22">
        <f t="shared" si="55"/>
        <v>33.25</v>
      </c>
      <c r="S373" s="22">
        <f t="shared" si="56"/>
        <v>33.6</v>
      </c>
      <c r="T373" s="22">
        <f t="shared" si="57"/>
        <v>39.5</v>
      </c>
      <c r="U373" s="21">
        <f t="shared" si="58"/>
        <v>38.516666666666673</v>
      </c>
      <c r="V373" s="21">
        <f t="shared" si="59"/>
        <v>38.762500000000003</v>
      </c>
    </row>
    <row r="374" spans="1:22" ht="13.5" x14ac:dyDescent="0.25">
      <c r="A374" s="3">
        <v>42545</v>
      </c>
      <c r="B374" s="2">
        <v>12.8315</v>
      </c>
      <c r="C374" s="2">
        <v>33.44653882584727</v>
      </c>
      <c r="D374" s="2">
        <v>0.21448771838062797</v>
      </c>
      <c r="E374" s="2">
        <v>0.29623878495487155</v>
      </c>
      <c r="F374" s="2">
        <v>13.207419999999999</v>
      </c>
      <c r="G374" s="2">
        <v>13.735875000000002</v>
      </c>
      <c r="H374" s="2">
        <v>13.289479999999999</v>
      </c>
      <c r="I374" s="2">
        <v>14.503962000000016</v>
      </c>
      <c r="J374" s="19" t="s">
        <v>54</v>
      </c>
      <c r="K374" s="19" t="s">
        <v>49</v>
      </c>
      <c r="L374" s="19" t="s">
        <v>47</v>
      </c>
      <c r="M374" s="21">
        <f t="shared" si="50"/>
        <v>25</v>
      </c>
      <c r="N374" s="21">
        <f t="shared" si="51"/>
        <v>100</v>
      </c>
      <c r="O374" s="21">
        <f t="shared" si="52"/>
        <v>0</v>
      </c>
      <c r="P374" s="21">
        <f t="shared" si="53"/>
        <v>33</v>
      </c>
      <c r="Q374" s="22">
        <f t="shared" si="54"/>
        <v>48.7</v>
      </c>
      <c r="R374" s="22">
        <f t="shared" si="55"/>
        <v>33.25</v>
      </c>
      <c r="S374" s="22">
        <f t="shared" si="56"/>
        <v>33.6</v>
      </c>
      <c r="T374" s="22">
        <f t="shared" si="57"/>
        <v>39.5</v>
      </c>
      <c r="U374" s="21">
        <f t="shared" si="58"/>
        <v>38.516666666666673</v>
      </c>
      <c r="V374" s="21">
        <f t="shared" si="59"/>
        <v>38.762500000000003</v>
      </c>
    </row>
    <row r="375" spans="1:22" ht="13.5" x14ac:dyDescent="0.25">
      <c r="A375" s="3">
        <v>42548</v>
      </c>
      <c r="B375" s="2">
        <v>12.8315</v>
      </c>
      <c r="C375" s="2">
        <v>33.44653882584727</v>
      </c>
      <c r="D375" s="2">
        <v>0.31482790579628528</v>
      </c>
      <c r="E375" s="2">
        <v>0.26410246513256086</v>
      </c>
      <c r="F375" s="2">
        <v>13.055479999999999</v>
      </c>
      <c r="G375" s="2">
        <v>13.707735</v>
      </c>
      <c r="H375" s="2">
        <v>13.253461999999997</v>
      </c>
      <c r="I375" s="2">
        <v>14.489611000000014</v>
      </c>
      <c r="J375" s="19" t="s">
        <v>54</v>
      </c>
      <c r="K375" s="19" t="s">
        <v>49</v>
      </c>
      <c r="L375" s="19" t="s">
        <v>47</v>
      </c>
      <c r="M375" s="21">
        <f t="shared" si="50"/>
        <v>25</v>
      </c>
      <c r="N375" s="21">
        <f t="shared" si="51"/>
        <v>0</v>
      </c>
      <c r="O375" s="21">
        <f t="shared" si="52"/>
        <v>0</v>
      </c>
      <c r="P375" s="21">
        <f t="shared" si="53"/>
        <v>33</v>
      </c>
      <c r="Q375" s="22">
        <f t="shared" si="54"/>
        <v>13.7</v>
      </c>
      <c r="R375" s="22">
        <f t="shared" si="55"/>
        <v>13.25</v>
      </c>
      <c r="S375" s="22">
        <f t="shared" si="56"/>
        <v>18.600000000000001</v>
      </c>
      <c r="T375" s="22">
        <f t="shared" si="57"/>
        <v>14.5</v>
      </c>
      <c r="U375" s="21">
        <f t="shared" si="58"/>
        <v>15.183333333333332</v>
      </c>
      <c r="V375" s="21">
        <f t="shared" si="59"/>
        <v>15.012499999999999</v>
      </c>
    </row>
    <row r="376" spans="1:22" ht="13.5" x14ac:dyDescent="0.25">
      <c r="A376" s="3">
        <v>42549</v>
      </c>
      <c r="B376" s="2">
        <v>12.4488</v>
      </c>
      <c r="C376" s="2">
        <v>27.227965557052087</v>
      </c>
      <c r="D376" s="2">
        <v>0.43160636709577638</v>
      </c>
      <c r="E376" s="2">
        <v>0.22931891412825972</v>
      </c>
      <c r="F376" s="2">
        <v>12.827000000000002</v>
      </c>
      <c r="G376" s="2">
        <v>13.650050000000002</v>
      </c>
      <c r="H376" s="2">
        <v>13.201009999999997</v>
      </c>
      <c r="I376" s="2">
        <v>14.473065000000014</v>
      </c>
      <c r="J376" s="19" t="s">
        <v>54</v>
      </c>
      <c r="K376" s="19" t="s">
        <v>49</v>
      </c>
      <c r="L376" s="19" t="s">
        <v>47</v>
      </c>
      <c r="M376" s="21">
        <f t="shared" si="50"/>
        <v>50</v>
      </c>
      <c r="N376" s="21">
        <f t="shared" si="51"/>
        <v>0</v>
      </c>
      <c r="O376" s="21">
        <f t="shared" si="52"/>
        <v>0</v>
      </c>
      <c r="P376" s="21">
        <f t="shared" si="53"/>
        <v>33</v>
      </c>
      <c r="Q376" s="22">
        <f t="shared" si="54"/>
        <v>22.45</v>
      </c>
      <c r="R376" s="22">
        <f t="shared" si="55"/>
        <v>18.25</v>
      </c>
      <c r="S376" s="22">
        <f t="shared" si="56"/>
        <v>22.35</v>
      </c>
      <c r="T376" s="22">
        <f t="shared" si="57"/>
        <v>20.75</v>
      </c>
      <c r="U376" s="21">
        <f t="shared" si="58"/>
        <v>21.016666666666669</v>
      </c>
      <c r="V376" s="21">
        <f t="shared" si="59"/>
        <v>20.950000000000003</v>
      </c>
    </row>
    <row r="377" spans="1:22" ht="13.5" x14ac:dyDescent="0.25">
      <c r="A377" s="3">
        <v>42550</v>
      </c>
      <c r="B377" s="2">
        <v>12.4488</v>
      </c>
      <c r="C377" s="2">
        <v>27.227965557052087</v>
      </c>
      <c r="D377" s="2">
        <v>0.53594611464271935</v>
      </c>
      <c r="E377" s="2">
        <v>0.18681459773119069</v>
      </c>
      <c r="F377" s="2">
        <v>12.678419999999999</v>
      </c>
      <c r="G377" s="2">
        <v>13.572105000000002</v>
      </c>
      <c r="H377" s="2">
        <v>13.157337999999998</v>
      </c>
      <c r="I377" s="2">
        <v>14.456519000000014</v>
      </c>
      <c r="J377" s="19" t="s">
        <v>54</v>
      </c>
      <c r="K377" s="19" t="s">
        <v>49</v>
      </c>
      <c r="L377" s="19" t="s">
        <v>47</v>
      </c>
      <c r="M377" s="21">
        <f t="shared" si="50"/>
        <v>50</v>
      </c>
      <c r="N377" s="21">
        <f t="shared" si="51"/>
        <v>0</v>
      </c>
      <c r="O377" s="21">
        <f t="shared" si="52"/>
        <v>0</v>
      </c>
      <c r="P377" s="21">
        <f t="shared" si="53"/>
        <v>33</v>
      </c>
      <c r="Q377" s="22">
        <f t="shared" si="54"/>
        <v>22.45</v>
      </c>
      <c r="R377" s="22">
        <f t="shared" si="55"/>
        <v>18.25</v>
      </c>
      <c r="S377" s="22">
        <f t="shared" si="56"/>
        <v>22.35</v>
      </c>
      <c r="T377" s="22">
        <f t="shared" si="57"/>
        <v>20.75</v>
      </c>
      <c r="U377" s="21">
        <f t="shared" si="58"/>
        <v>21.016666666666669</v>
      </c>
      <c r="V377" s="21">
        <f t="shared" si="59"/>
        <v>20.950000000000003</v>
      </c>
    </row>
    <row r="378" spans="1:22" ht="13.5" x14ac:dyDescent="0.25">
      <c r="A378" s="3">
        <v>42551</v>
      </c>
      <c r="B378" s="2">
        <v>12.4488</v>
      </c>
      <c r="C378" s="2">
        <v>27.227965557052087</v>
      </c>
      <c r="D378" s="2">
        <v>0.62935137423485088</v>
      </c>
      <c r="E378" s="2">
        <v>0.14282817124042452</v>
      </c>
      <c r="F378" s="2">
        <v>12.60188</v>
      </c>
      <c r="G378" s="2">
        <v>13.494160000000003</v>
      </c>
      <c r="H378" s="2">
        <v>13.113665999999997</v>
      </c>
      <c r="I378" s="2">
        <v>14.439973000000018</v>
      </c>
      <c r="J378" s="19" t="s">
        <v>50</v>
      </c>
      <c r="K378" s="19" t="s">
        <v>50</v>
      </c>
      <c r="L378" s="19" t="s">
        <v>50</v>
      </c>
      <c r="M378" s="21">
        <f t="shared" si="50"/>
        <v>50</v>
      </c>
      <c r="N378" s="21">
        <f t="shared" si="51"/>
        <v>0</v>
      </c>
      <c r="O378" s="21">
        <f t="shared" si="52"/>
        <v>0</v>
      </c>
      <c r="P378" s="21">
        <f t="shared" si="53"/>
        <v>33</v>
      </c>
      <c r="Q378" s="22">
        <f t="shared" si="54"/>
        <v>22.45</v>
      </c>
      <c r="R378" s="22">
        <f t="shared" si="55"/>
        <v>18.25</v>
      </c>
      <c r="S378" s="22">
        <f t="shared" si="56"/>
        <v>22.35</v>
      </c>
      <c r="T378" s="22">
        <f t="shared" si="57"/>
        <v>20.75</v>
      </c>
      <c r="U378" s="21">
        <f t="shared" si="58"/>
        <v>21.016666666666669</v>
      </c>
      <c r="V378" s="21">
        <f t="shared" si="59"/>
        <v>20.950000000000003</v>
      </c>
    </row>
    <row r="379" spans="1:22" ht="13.5" x14ac:dyDescent="0.25">
      <c r="A379" s="3">
        <v>42552</v>
      </c>
      <c r="B379" s="2">
        <v>12.4488</v>
      </c>
      <c r="C379" s="2">
        <v>27.227965557052087</v>
      </c>
      <c r="D379" s="2">
        <v>0.64904835682999895</v>
      </c>
      <c r="E379" s="2">
        <v>9.1073492583916033E-2</v>
      </c>
      <c r="F379" s="2">
        <v>12.52534</v>
      </c>
      <c r="G379" s="2">
        <v>13.416215000000003</v>
      </c>
      <c r="H379" s="2">
        <v>13.075171999999998</v>
      </c>
      <c r="I379" s="2">
        <v>14.42342700000002</v>
      </c>
      <c r="J379" s="19" t="s">
        <v>50</v>
      </c>
      <c r="K379" s="19" t="s">
        <v>50</v>
      </c>
      <c r="L379" s="19" t="s">
        <v>50</v>
      </c>
      <c r="M379" s="21">
        <f t="shared" si="50"/>
        <v>50</v>
      </c>
      <c r="N379" s="21">
        <f t="shared" si="51"/>
        <v>0</v>
      </c>
      <c r="O379" s="21">
        <f t="shared" si="52"/>
        <v>0</v>
      </c>
      <c r="P379" s="21">
        <f t="shared" si="53"/>
        <v>33</v>
      </c>
      <c r="Q379" s="22">
        <f t="shared" si="54"/>
        <v>22.45</v>
      </c>
      <c r="R379" s="22">
        <f t="shared" si="55"/>
        <v>18.25</v>
      </c>
      <c r="S379" s="22">
        <f t="shared" si="56"/>
        <v>22.35</v>
      </c>
      <c r="T379" s="22">
        <f t="shared" si="57"/>
        <v>20.75</v>
      </c>
      <c r="U379" s="21">
        <f t="shared" si="58"/>
        <v>21.016666666666669</v>
      </c>
      <c r="V379" s="21">
        <f t="shared" si="59"/>
        <v>20.950000000000003</v>
      </c>
    </row>
    <row r="380" spans="1:22" ht="13.5" x14ac:dyDescent="0.25">
      <c r="A380" s="3">
        <v>42555</v>
      </c>
      <c r="B380" s="2">
        <v>12.4488</v>
      </c>
      <c r="C380" s="2">
        <v>27.227965557052087</v>
      </c>
      <c r="D380" s="2">
        <v>0.67010270664864713</v>
      </c>
      <c r="E380" s="2">
        <v>3.5268021382533356E-2</v>
      </c>
      <c r="F380" s="2">
        <v>12.4488</v>
      </c>
      <c r="G380" s="2">
        <v>13.33827</v>
      </c>
      <c r="H380" s="2">
        <v>13.036678</v>
      </c>
      <c r="I380" s="2">
        <v>14.40688100000002</v>
      </c>
      <c r="J380" s="19" t="s">
        <v>50</v>
      </c>
      <c r="K380" s="19" t="s">
        <v>50</v>
      </c>
      <c r="L380" s="19" t="s">
        <v>50</v>
      </c>
      <c r="M380" s="21">
        <f t="shared" si="50"/>
        <v>50</v>
      </c>
      <c r="N380" s="21">
        <f t="shared" si="51"/>
        <v>0</v>
      </c>
      <c r="O380" s="21">
        <f t="shared" si="52"/>
        <v>0</v>
      </c>
      <c r="P380" s="21">
        <f t="shared" si="53"/>
        <v>33</v>
      </c>
      <c r="Q380" s="22">
        <f t="shared" si="54"/>
        <v>22.45</v>
      </c>
      <c r="R380" s="22">
        <f t="shared" si="55"/>
        <v>18.25</v>
      </c>
      <c r="S380" s="22">
        <f t="shared" si="56"/>
        <v>22.35</v>
      </c>
      <c r="T380" s="22">
        <f t="shared" si="57"/>
        <v>20.75</v>
      </c>
      <c r="U380" s="21">
        <f t="shared" si="58"/>
        <v>21.016666666666669</v>
      </c>
      <c r="V380" s="21">
        <f t="shared" si="59"/>
        <v>20.950000000000003</v>
      </c>
    </row>
    <row r="381" spans="1:22" ht="13.5" x14ac:dyDescent="0.25">
      <c r="A381" s="3">
        <v>42559</v>
      </c>
      <c r="B381" s="2">
        <v>12.4488</v>
      </c>
      <c r="C381" s="2">
        <v>27.227965557052087</v>
      </c>
      <c r="D381" s="2">
        <v>0.69198058520572303</v>
      </c>
      <c r="E381" s="2">
        <v>-2.4819410237290659E-2</v>
      </c>
      <c r="F381" s="2">
        <v>12.4488</v>
      </c>
      <c r="G381" s="2">
        <v>13.260325</v>
      </c>
      <c r="H381" s="2">
        <v>12.998183999999998</v>
      </c>
      <c r="I381" s="2">
        <v>14.39033500000002</v>
      </c>
      <c r="J381" s="19" t="s">
        <v>50</v>
      </c>
      <c r="K381" s="19" t="s">
        <v>50</v>
      </c>
      <c r="L381" s="19" t="s">
        <v>50</v>
      </c>
      <c r="M381" s="21">
        <f t="shared" si="50"/>
        <v>50</v>
      </c>
      <c r="N381" s="21">
        <f t="shared" si="51"/>
        <v>0</v>
      </c>
      <c r="O381" s="21">
        <f t="shared" si="52"/>
        <v>0</v>
      </c>
      <c r="P381" s="21">
        <f t="shared" si="53"/>
        <v>33</v>
      </c>
      <c r="Q381" s="22">
        <f t="shared" si="54"/>
        <v>22.45</v>
      </c>
      <c r="R381" s="22">
        <f t="shared" si="55"/>
        <v>18.25</v>
      </c>
      <c r="S381" s="22">
        <f t="shared" si="56"/>
        <v>22.35</v>
      </c>
      <c r="T381" s="22">
        <f t="shared" si="57"/>
        <v>20.75</v>
      </c>
      <c r="U381" s="21">
        <f t="shared" si="58"/>
        <v>21.016666666666669</v>
      </c>
      <c r="V381" s="21">
        <f t="shared" si="59"/>
        <v>20.950000000000003</v>
      </c>
    </row>
    <row r="382" spans="1:22" ht="13.5" x14ac:dyDescent="0.25">
      <c r="A382" s="3">
        <v>42562</v>
      </c>
      <c r="B382" s="2">
        <v>12.4488</v>
      </c>
      <c r="C382" s="2">
        <v>27.227965557052087</v>
      </c>
      <c r="D382" s="2">
        <v>0.6527928195714594</v>
      </c>
      <c r="E382" s="2">
        <v>-9.5554725110854083E-2</v>
      </c>
      <c r="F382" s="2">
        <v>12.4488</v>
      </c>
      <c r="G382" s="2">
        <v>13.182380000000004</v>
      </c>
      <c r="H382" s="2">
        <v>12.95969</v>
      </c>
      <c r="I382" s="2">
        <v>14.37378900000002</v>
      </c>
      <c r="J382" s="19" t="s">
        <v>50</v>
      </c>
      <c r="K382" s="19" t="s">
        <v>50</v>
      </c>
      <c r="L382" s="19" t="s">
        <v>50</v>
      </c>
      <c r="M382" s="21">
        <f t="shared" si="50"/>
        <v>50</v>
      </c>
      <c r="N382" s="21">
        <f t="shared" si="51"/>
        <v>0</v>
      </c>
      <c r="O382" s="21">
        <f t="shared" si="52"/>
        <v>0</v>
      </c>
      <c r="P382" s="21">
        <f t="shared" si="53"/>
        <v>33</v>
      </c>
      <c r="Q382" s="22">
        <f t="shared" si="54"/>
        <v>22.45</v>
      </c>
      <c r="R382" s="22">
        <f t="shared" si="55"/>
        <v>18.25</v>
      </c>
      <c r="S382" s="22">
        <f t="shared" si="56"/>
        <v>22.35</v>
      </c>
      <c r="T382" s="22">
        <f t="shared" si="57"/>
        <v>20.75</v>
      </c>
      <c r="U382" s="21">
        <f t="shared" si="58"/>
        <v>21.016666666666669</v>
      </c>
      <c r="V382" s="21">
        <f t="shared" si="59"/>
        <v>20.950000000000003</v>
      </c>
    </row>
    <row r="383" spans="1:22" ht="13.5" x14ac:dyDescent="0.25">
      <c r="A383" s="3">
        <v>42563</v>
      </c>
      <c r="B383" s="2">
        <v>12.4488</v>
      </c>
      <c r="C383" s="2">
        <v>27.227965557052087</v>
      </c>
      <c r="D383" s="2">
        <v>0.56770163202813073</v>
      </c>
      <c r="E383" s="2">
        <v>-0.16280411617262386</v>
      </c>
      <c r="F383" s="2">
        <v>12.4488</v>
      </c>
      <c r="G383" s="2">
        <v>13.104435</v>
      </c>
      <c r="H383" s="2">
        <v>12.929750000000002</v>
      </c>
      <c r="I383" s="2">
        <v>14.357243000000022</v>
      </c>
      <c r="J383" s="19" t="s">
        <v>50</v>
      </c>
      <c r="K383" s="19" t="s">
        <v>50</v>
      </c>
      <c r="L383" s="19" t="s">
        <v>50</v>
      </c>
      <c r="M383" s="21">
        <f t="shared" si="50"/>
        <v>50</v>
      </c>
      <c r="N383" s="21">
        <f t="shared" si="51"/>
        <v>0</v>
      </c>
      <c r="O383" s="21">
        <f t="shared" si="52"/>
        <v>0</v>
      </c>
      <c r="P383" s="21">
        <f t="shared" si="53"/>
        <v>33</v>
      </c>
      <c r="Q383" s="22">
        <f t="shared" si="54"/>
        <v>22.45</v>
      </c>
      <c r="R383" s="22">
        <f t="shared" si="55"/>
        <v>18.25</v>
      </c>
      <c r="S383" s="22">
        <f t="shared" si="56"/>
        <v>22.35</v>
      </c>
      <c r="T383" s="22">
        <f t="shared" si="57"/>
        <v>20.75</v>
      </c>
      <c r="U383" s="21">
        <f t="shared" si="58"/>
        <v>21.016666666666669</v>
      </c>
      <c r="V383" s="21">
        <f t="shared" si="59"/>
        <v>20.950000000000003</v>
      </c>
    </row>
    <row r="384" spans="1:22" ht="13.5" x14ac:dyDescent="0.25">
      <c r="A384" s="3">
        <v>42564</v>
      </c>
      <c r="B384" s="2">
        <v>12.4488</v>
      </c>
      <c r="C384" s="2">
        <v>27.227965557052087</v>
      </c>
      <c r="D384" s="2">
        <v>0.49892646649386307</v>
      </c>
      <c r="E384" s="2">
        <v>-0.22411169718576321</v>
      </c>
      <c r="F384" s="2">
        <v>12.4488</v>
      </c>
      <c r="G384" s="2">
        <v>13.026490000000001</v>
      </c>
      <c r="H384" s="2">
        <v>12.908140000000001</v>
      </c>
      <c r="I384" s="2">
        <v>14.34306100000002</v>
      </c>
      <c r="J384" s="19" t="s">
        <v>50</v>
      </c>
      <c r="K384" s="19" t="s">
        <v>50</v>
      </c>
      <c r="L384" s="19" t="s">
        <v>50</v>
      </c>
      <c r="M384" s="21">
        <f t="shared" si="50"/>
        <v>50</v>
      </c>
      <c r="N384" s="21">
        <f t="shared" si="51"/>
        <v>0</v>
      </c>
      <c r="O384" s="21">
        <f t="shared" si="52"/>
        <v>0</v>
      </c>
      <c r="P384" s="21">
        <f t="shared" si="53"/>
        <v>33</v>
      </c>
      <c r="Q384" s="22">
        <f t="shared" si="54"/>
        <v>22.45</v>
      </c>
      <c r="R384" s="22">
        <f t="shared" si="55"/>
        <v>18.25</v>
      </c>
      <c r="S384" s="22">
        <f t="shared" si="56"/>
        <v>22.35</v>
      </c>
      <c r="T384" s="22">
        <f t="shared" si="57"/>
        <v>20.75</v>
      </c>
      <c r="U384" s="21">
        <f t="shared" si="58"/>
        <v>21.016666666666669</v>
      </c>
      <c r="V384" s="21">
        <f t="shared" si="59"/>
        <v>20.950000000000003</v>
      </c>
    </row>
    <row r="385" spans="1:22" ht="13.5" x14ac:dyDescent="0.25">
      <c r="A385" s="3">
        <v>42565</v>
      </c>
      <c r="B385" s="2">
        <v>12.4488</v>
      </c>
      <c r="C385" s="2">
        <v>27.227965557052102</v>
      </c>
      <c r="D385" s="2">
        <v>0.44371827165654487</v>
      </c>
      <c r="E385" s="2">
        <v>-0.27968450025278008</v>
      </c>
      <c r="F385" s="2">
        <v>12.4488</v>
      </c>
      <c r="G385" s="2">
        <v>12.948545000000001</v>
      </c>
      <c r="H385" s="2">
        <v>12.886530000000002</v>
      </c>
      <c r="I385" s="2">
        <v>14.32885100000002</v>
      </c>
      <c r="J385" s="19" t="s">
        <v>50</v>
      </c>
      <c r="K385" s="19" t="s">
        <v>50</v>
      </c>
      <c r="L385" s="19" t="s">
        <v>50</v>
      </c>
      <c r="M385" s="21">
        <f t="shared" si="50"/>
        <v>50</v>
      </c>
      <c r="N385" s="21">
        <f t="shared" si="51"/>
        <v>0</v>
      </c>
      <c r="O385" s="21">
        <f t="shared" si="52"/>
        <v>0</v>
      </c>
      <c r="P385" s="21">
        <f t="shared" si="53"/>
        <v>33</v>
      </c>
      <c r="Q385" s="22">
        <f t="shared" si="54"/>
        <v>22.45</v>
      </c>
      <c r="R385" s="22">
        <f t="shared" si="55"/>
        <v>18.25</v>
      </c>
      <c r="S385" s="22">
        <f t="shared" si="56"/>
        <v>22.35</v>
      </c>
      <c r="T385" s="22">
        <f t="shared" si="57"/>
        <v>20.75</v>
      </c>
      <c r="U385" s="21">
        <f t="shared" si="58"/>
        <v>21.016666666666669</v>
      </c>
      <c r="V385" s="21">
        <f t="shared" si="59"/>
        <v>20.950000000000003</v>
      </c>
    </row>
    <row r="386" spans="1:22" ht="13.5" x14ac:dyDescent="0.25">
      <c r="A386" s="3">
        <v>42566</v>
      </c>
      <c r="B386" s="2">
        <v>12.077299999999999</v>
      </c>
      <c r="C386" s="2">
        <v>19.749120660963982</v>
      </c>
      <c r="D386" s="2">
        <v>0.36841021847452282</v>
      </c>
      <c r="E386" s="2">
        <v>-0.32484961578480448</v>
      </c>
      <c r="F386" s="2">
        <v>12.374500000000001</v>
      </c>
      <c r="G386" s="2">
        <v>12.852025000000003</v>
      </c>
      <c r="H386" s="2">
        <v>12.857490000000002</v>
      </c>
      <c r="I386" s="2">
        <v>14.315062500000019</v>
      </c>
      <c r="J386" s="19" t="s">
        <v>54</v>
      </c>
      <c r="K386" s="19" t="s">
        <v>50</v>
      </c>
      <c r="L386" s="19" t="s">
        <v>47</v>
      </c>
      <c r="M386" s="21">
        <f t="shared" ref="M386:M449" si="60">IF(C386&lt;30,50, IF(C386&gt;70, 0, 25))</f>
        <v>50</v>
      </c>
      <c r="N386" s="21">
        <f t="shared" ref="N386:N449" si="61">IF(E386-D386&gt;0.02, 100, IF(E386-D386&lt;0,0,45))</f>
        <v>0</v>
      </c>
      <c r="O386" s="21">
        <f t="shared" ref="O386:O449" si="62">IF(F386-I386&gt;10,100,IF(F386-I386&gt;5,75, IF(F386-I386&gt;0,50,0)))</f>
        <v>0</v>
      </c>
      <c r="P386" s="21">
        <f t="shared" ref="P386:P449" si="63">IF(L386="confirmed bullish", 34, IF(L386="bullish divergence",17, 0))+IF(J386="bullish",33,IF(J386="bearish",0,16.5))+IF(K386="strong",33,IF(K386="weak",0,16.5))</f>
        <v>16.5</v>
      </c>
      <c r="Q386" s="22">
        <f t="shared" si="54"/>
        <v>19.975000000000001</v>
      </c>
      <c r="R386" s="22">
        <f t="shared" si="55"/>
        <v>14.125</v>
      </c>
      <c r="S386" s="22">
        <f t="shared" si="56"/>
        <v>14.925000000000001</v>
      </c>
      <c r="T386" s="22">
        <f t="shared" si="57"/>
        <v>16.625</v>
      </c>
      <c r="U386" s="21">
        <f t="shared" si="58"/>
        <v>16.341666666666669</v>
      </c>
      <c r="V386" s="21">
        <f t="shared" si="59"/>
        <v>16.412500000000001</v>
      </c>
    </row>
    <row r="387" spans="1:22" ht="13.5" x14ac:dyDescent="0.25">
      <c r="A387" s="3">
        <v>42569</v>
      </c>
      <c r="B387" s="2">
        <v>12.077299999999999</v>
      </c>
      <c r="C387" s="2">
        <v>19.749120660963982</v>
      </c>
      <c r="D387" s="2">
        <v>0.30944339369117735</v>
      </c>
      <c r="E387" s="2">
        <v>-0.36502074534498985</v>
      </c>
      <c r="F387" s="2">
        <v>12.3002</v>
      </c>
      <c r="G387" s="2">
        <v>12.755505000000003</v>
      </c>
      <c r="H387" s="2">
        <v>12.840606000000003</v>
      </c>
      <c r="I387" s="2">
        <v>14.301274000000019</v>
      </c>
      <c r="J387" s="19" t="s">
        <v>54</v>
      </c>
      <c r="K387" s="19" t="s">
        <v>50</v>
      </c>
      <c r="L387" s="19" t="s">
        <v>47</v>
      </c>
      <c r="M387" s="21">
        <f t="shared" si="60"/>
        <v>50</v>
      </c>
      <c r="N387" s="21">
        <f t="shared" si="61"/>
        <v>0</v>
      </c>
      <c r="O387" s="21">
        <f t="shared" si="62"/>
        <v>0</v>
      </c>
      <c r="P387" s="21">
        <f t="shared" si="63"/>
        <v>16.5</v>
      </c>
      <c r="Q387" s="22">
        <f t="shared" ref="Q387:Q450" si="64">0.35*M387+N387*0.35+O387*0.15+P387*0.15</f>
        <v>19.975000000000001</v>
      </c>
      <c r="R387" s="22">
        <f t="shared" ref="R387:R450" si="65">M387*0.2+N387*0.2+O387*0.35+P387*0.25</f>
        <v>14.125</v>
      </c>
      <c r="S387" s="22">
        <f t="shared" ref="S387:S450" si="66">M387*0.15+N387*0.15+O387*0.25+P387*0.45</f>
        <v>14.925000000000001</v>
      </c>
      <c r="T387" s="22">
        <f t="shared" ref="T387:T450" si="67">0.25*SUM(M387:P387)</f>
        <v>16.625</v>
      </c>
      <c r="U387" s="21">
        <f t="shared" ref="U387:U450" si="68">SUM(Q387:S387)/3</f>
        <v>16.341666666666669</v>
      </c>
      <c r="V387" s="21">
        <f t="shared" ref="V387:V450" si="69">SUM(Q387:T387)/4</f>
        <v>16.412500000000001</v>
      </c>
    </row>
    <row r="388" spans="1:22" ht="13.5" x14ac:dyDescent="0.25">
      <c r="A388" s="3">
        <v>42570</v>
      </c>
      <c r="B388" s="2">
        <v>12.077299999999999</v>
      </c>
      <c r="C388" s="2">
        <v>19.749120660963982</v>
      </c>
      <c r="D388" s="2">
        <v>0.26395151223766078</v>
      </c>
      <c r="E388" s="2">
        <v>-0.41186833560606417</v>
      </c>
      <c r="F388" s="2">
        <v>12.225899999999999</v>
      </c>
      <c r="G388" s="2">
        <v>12.658985000000005</v>
      </c>
      <c r="H388" s="2">
        <v>12.831488000000004</v>
      </c>
      <c r="I388" s="2">
        <v>14.287485500000018</v>
      </c>
      <c r="J388" s="19" t="s">
        <v>54</v>
      </c>
      <c r="K388" s="19" t="s">
        <v>50</v>
      </c>
      <c r="L388" s="19" t="s">
        <v>47</v>
      </c>
      <c r="M388" s="21">
        <f t="shared" si="60"/>
        <v>50</v>
      </c>
      <c r="N388" s="21">
        <f t="shared" si="61"/>
        <v>0</v>
      </c>
      <c r="O388" s="21">
        <f t="shared" si="62"/>
        <v>0</v>
      </c>
      <c r="P388" s="21">
        <f t="shared" si="63"/>
        <v>16.5</v>
      </c>
      <c r="Q388" s="22">
        <f t="shared" si="64"/>
        <v>19.975000000000001</v>
      </c>
      <c r="R388" s="22">
        <f t="shared" si="65"/>
        <v>14.125</v>
      </c>
      <c r="S388" s="22">
        <f t="shared" si="66"/>
        <v>14.925000000000001</v>
      </c>
      <c r="T388" s="22">
        <f t="shared" si="67"/>
        <v>16.625</v>
      </c>
      <c r="U388" s="21">
        <f t="shared" si="68"/>
        <v>16.341666666666669</v>
      </c>
      <c r="V388" s="21">
        <f t="shared" si="69"/>
        <v>16.412500000000001</v>
      </c>
    </row>
    <row r="389" spans="1:22" ht="13.5" x14ac:dyDescent="0.25">
      <c r="A389" s="3">
        <v>42571</v>
      </c>
      <c r="B389" s="2">
        <v>12.077299999999999</v>
      </c>
      <c r="C389" s="2">
        <v>19.749120660963982</v>
      </c>
      <c r="D389" s="2">
        <v>0.2295353485662428</v>
      </c>
      <c r="E389" s="2">
        <v>-0.47087971796089068</v>
      </c>
      <c r="F389" s="2">
        <v>12.1516</v>
      </c>
      <c r="G389" s="2">
        <v>12.583290000000003</v>
      </c>
      <c r="H389" s="2">
        <v>12.829798000000006</v>
      </c>
      <c r="I389" s="2">
        <v>14.271896000000018</v>
      </c>
      <c r="J389" s="19" t="s">
        <v>54</v>
      </c>
      <c r="K389" s="19" t="s">
        <v>50</v>
      </c>
      <c r="L389" s="19" t="s">
        <v>47</v>
      </c>
      <c r="M389" s="21">
        <f t="shared" si="60"/>
        <v>50</v>
      </c>
      <c r="N389" s="21">
        <f t="shared" si="61"/>
        <v>0</v>
      </c>
      <c r="O389" s="21">
        <f t="shared" si="62"/>
        <v>0</v>
      </c>
      <c r="P389" s="21">
        <f t="shared" si="63"/>
        <v>16.5</v>
      </c>
      <c r="Q389" s="22">
        <f t="shared" si="64"/>
        <v>19.975000000000001</v>
      </c>
      <c r="R389" s="22">
        <f t="shared" si="65"/>
        <v>14.125</v>
      </c>
      <c r="S389" s="22">
        <f t="shared" si="66"/>
        <v>14.925000000000001</v>
      </c>
      <c r="T389" s="22">
        <f t="shared" si="67"/>
        <v>16.625</v>
      </c>
      <c r="U389" s="21">
        <f t="shared" si="68"/>
        <v>16.341666666666669</v>
      </c>
      <c r="V389" s="21">
        <f t="shared" si="69"/>
        <v>16.412500000000001</v>
      </c>
    </row>
    <row r="390" spans="1:22" ht="13.5" x14ac:dyDescent="0.25">
      <c r="A390" s="3">
        <v>42572</v>
      </c>
      <c r="B390" s="2">
        <v>12.077299999999999</v>
      </c>
      <c r="C390" s="2">
        <v>19.749120660963982</v>
      </c>
      <c r="D390" s="2">
        <v>0.20418894855511738</v>
      </c>
      <c r="E390" s="2">
        <v>-0.53861201499072564</v>
      </c>
      <c r="F390" s="2">
        <v>12.077299999999999</v>
      </c>
      <c r="G390" s="2">
        <v>12.507595000000006</v>
      </c>
      <c r="H390" s="2">
        <v>12.828334000000007</v>
      </c>
      <c r="I390" s="2">
        <v>14.256306500000017</v>
      </c>
      <c r="J390" s="19" t="s">
        <v>54</v>
      </c>
      <c r="K390" s="19" t="s">
        <v>50</v>
      </c>
      <c r="L390" s="19" t="s">
        <v>47</v>
      </c>
      <c r="M390" s="21">
        <f t="shared" si="60"/>
        <v>50</v>
      </c>
      <c r="N390" s="21">
        <f t="shared" si="61"/>
        <v>0</v>
      </c>
      <c r="O390" s="21">
        <f t="shared" si="62"/>
        <v>0</v>
      </c>
      <c r="P390" s="21">
        <f t="shared" si="63"/>
        <v>16.5</v>
      </c>
      <c r="Q390" s="22">
        <f t="shared" si="64"/>
        <v>19.975000000000001</v>
      </c>
      <c r="R390" s="22">
        <f t="shared" si="65"/>
        <v>14.125</v>
      </c>
      <c r="S390" s="22">
        <f t="shared" si="66"/>
        <v>14.925000000000001</v>
      </c>
      <c r="T390" s="22">
        <f t="shared" si="67"/>
        <v>16.625</v>
      </c>
      <c r="U390" s="21">
        <f t="shared" si="68"/>
        <v>16.341666666666669</v>
      </c>
      <c r="V390" s="21">
        <f t="shared" si="69"/>
        <v>16.412500000000001</v>
      </c>
    </row>
    <row r="391" spans="1:22" ht="13.5" x14ac:dyDescent="0.25">
      <c r="A391" s="3">
        <v>42573</v>
      </c>
      <c r="B391" s="2">
        <v>12.077299999999999</v>
      </c>
      <c r="C391" s="2">
        <v>19.749120660963982</v>
      </c>
      <c r="D391" s="2">
        <v>0.18623733659705621</v>
      </c>
      <c r="E391" s="2">
        <v>-0.62118624179594595</v>
      </c>
      <c r="F391" s="2">
        <v>12.077299999999999</v>
      </c>
      <c r="G391" s="2">
        <v>12.431900000000004</v>
      </c>
      <c r="H391" s="2">
        <v>12.826870000000007</v>
      </c>
      <c r="I391" s="2">
        <v>14.240717000000013</v>
      </c>
      <c r="J391" s="19" t="s">
        <v>50</v>
      </c>
      <c r="K391" s="19" t="s">
        <v>50</v>
      </c>
      <c r="L391" s="19" t="s">
        <v>50</v>
      </c>
      <c r="M391" s="21">
        <f t="shared" si="60"/>
        <v>50</v>
      </c>
      <c r="N391" s="21">
        <f t="shared" si="61"/>
        <v>0</v>
      </c>
      <c r="O391" s="21">
        <f t="shared" si="62"/>
        <v>0</v>
      </c>
      <c r="P391" s="21">
        <f t="shared" si="63"/>
        <v>33</v>
      </c>
      <c r="Q391" s="22">
        <f t="shared" si="64"/>
        <v>22.45</v>
      </c>
      <c r="R391" s="22">
        <f t="shared" si="65"/>
        <v>18.25</v>
      </c>
      <c r="S391" s="22">
        <f t="shared" si="66"/>
        <v>22.35</v>
      </c>
      <c r="T391" s="22">
        <f t="shared" si="67"/>
        <v>20.75</v>
      </c>
      <c r="U391" s="21">
        <f t="shared" si="68"/>
        <v>21.016666666666669</v>
      </c>
      <c r="V391" s="21">
        <f t="shared" si="69"/>
        <v>20.950000000000003</v>
      </c>
    </row>
    <row r="392" spans="1:22" ht="13.5" x14ac:dyDescent="0.25">
      <c r="A392" s="3">
        <v>42577</v>
      </c>
      <c r="B392" s="2">
        <v>12.077299999999999</v>
      </c>
      <c r="C392" s="2">
        <v>19.749120660963982</v>
      </c>
      <c r="D392" s="2">
        <v>0.17428393877695392</v>
      </c>
      <c r="E392" s="2">
        <v>-0.71952055345567367</v>
      </c>
      <c r="F392" s="2">
        <v>12.077299999999999</v>
      </c>
      <c r="G392" s="2">
        <v>12.376180000000005</v>
      </c>
      <c r="H392" s="2">
        <v>12.825406000000008</v>
      </c>
      <c r="I392" s="2">
        <v>14.225127500000012</v>
      </c>
      <c r="J392" s="19" t="s">
        <v>50</v>
      </c>
      <c r="K392" s="19" t="s">
        <v>50</v>
      </c>
      <c r="L392" s="19" t="s">
        <v>50</v>
      </c>
      <c r="M392" s="21">
        <f t="shared" si="60"/>
        <v>50</v>
      </c>
      <c r="N392" s="21">
        <f t="shared" si="61"/>
        <v>0</v>
      </c>
      <c r="O392" s="21">
        <f t="shared" si="62"/>
        <v>0</v>
      </c>
      <c r="P392" s="21">
        <f t="shared" si="63"/>
        <v>33</v>
      </c>
      <c r="Q392" s="22">
        <f t="shared" si="64"/>
        <v>22.45</v>
      </c>
      <c r="R392" s="22">
        <f t="shared" si="65"/>
        <v>18.25</v>
      </c>
      <c r="S392" s="22">
        <f t="shared" si="66"/>
        <v>22.35</v>
      </c>
      <c r="T392" s="22">
        <f t="shared" si="67"/>
        <v>20.75</v>
      </c>
      <c r="U392" s="21">
        <f t="shared" si="68"/>
        <v>21.016666666666669</v>
      </c>
      <c r="V392" s="21">
        <f t="shared" si="69"/>
        <v>20.950000000000003</v>
      </c>
    </row>
    <row r="393" spans="1:22" ht="13.5" x14ac:dyDescent="0.25">
      <c r="A393" s="3">
        <v>42578</v>
      </c>
      <c r="B393" s="2">
        <v>12.077299999999999</v>
      </c>
      <c r="C393" s="2">
        <v>19.749120660963982</v>
      </c>
      <c r="D393" s="2">
        <v>0.16716621753582572</v>
      </c>
      <c r="E393" s="2">
        <v>-0.82537170525981174</v>
      </c>
      <c r="F393" s="2">
        <v>12.077299999999999</v>
      </c>
      <c r="G393" s="2">
        <v>12.338470000000004</v>
      </c>
      <c r="H393" s="2">
        <v>12.830582000000009</v>
      </c>
      <c r="I393" s="2">
        <v>14.21294300000001</v>
      </c>
      <c r="J393" s="19" t="s">
        <v>50</v>
      </c>
      <c r="K393" s="19" t="s">
        <v>50</v>
      </c>
      <c r="L393" s="19" t="s">
        <v>50</v>
      </c>
      <c r="M393" s="21">
        <f t="shared" si="60"/>
        <v>50</v>
      </c>
      <c r="N393" s="21">
        <f t="shared" si="61"/>
        <v>0</v>
      </c>
      <c r="O393" s="21">
        <f t="shared" si="62"/>
        <v>0</v>
      </c>
      <c r="P393" s="21">
        <f t="shared" si="63"/>
        <v>33</v>
      </c>
      <c r="Q393" s="22">
        <f t="shared" si="64"/>
        <v>22.45</v>
      </c>
      <c r="R393" s="22">
        <f t="shared" si="65"/>
        <v>18.25</v>
      </c>
      <c r="S393" s="22">
        <f t="shared" si="66"/>
        <v>22.35</v>
      </c>
      <c r="T393" s="22">
        <f t="shared" si="67"/>
        <v>20.75</v>
      </c>
      <c r="U393" s="21">
        <f t="shared" si="68"/>
        <v>21.016666666666669</v>
      </c>
      <c r="V393" s="21">
        <f t="shared" si="69"/>
        <v>20.950000000000003</v>
      </c>
    </row>
    <row r="394" spans="1:22" ht="13.5" x14ac:dyDescent="0.25">
      <c r="A394" s="3">
        <v>42579</v>
      </c>
      <c r="B394" s="2">
        <v>12.077299999999999</v>
      </c>
      <c r="C394" s="2">
        <v>19.749120660963982</v>
      </c>
      <c r="D394" s="2">
        <v>0.1639182454234227</v>
      </c>
      <c r="E394" s="2">
        <v>-0.93489164986841211</v>
      </c>
      <c r="F394" s="2">
        <v>12.077299999999999</v>
      </c>
      <c r="G394" s="2">
        <v>12.300760000000006</v>
      </c>
      <c r="H394" s="2">
        <v>12.835758000000009</v>
      </c>
      <c r="I394" s="2">
        <v>14.20295350000001</v>
      </c>
      <c r="J394" s="19" t="s">
        <v>50</v>
      </c>
      <c r="K394" s="19" t="s">
        <v>50</v>
      </c>
      <c r="L394" s="19" t="s">
        <v>50</v>
      </c>
      <c r="M394" s="21">
        <f t="shared" si="60"/>
        <v>50</v>
      </c>
      <c r="N394" s="21">
        <f t="shared" si="61"/>
        <v>0</v>
      </c>
      <c r="O394" s="21">
        <f t="shared" si="62"/>
        <v>0</v>
      </c>
      <c r="P394" s="21">
        <f t="shared" si="63"/>
        <v>33</v>
      </c>
      <c r="Q394" s="22">
        <f t="shared" si="64"/>
        <v>22.45</v>
      </c>
      <c r="R394" s="22">
        <f t="shared" si="65"/>
        <v>18.25</v>
      </c>
      <c r="S394" s="22">
        <f t="shared" si="66"/>
        <v>22.35</v>
      </c>
      <c r="T394" s="22">
        <f t="shared" si="67"/>
        <v>20.75</v>
      </c>
      <c r="U394" s="21">
        <f t="shared" si="68"/>
        <v>21.016666666666669</v>
      </c>
      <c r="V394" s="21">
        <f t="shared" si="69"/>
        <v>20.950000000000003</v>
      </c>
    </row>
    <row r="395" spans="1:22" ht="13.5" x14ac:dyDescent="0.25">
      <c r="A395" s="3">
        <v>42580</v>
      </c>
      <c r="B395" s="2">
        <v>12.077299999999999</v>
      </c>
      <c r="C395" s="2">
        <v>19.749120660963982</v>
      </c>
      <c r="D395" s="2">
        <v>0.16373914196870842</v>
      </c>
      <c r="E395" s="2">
        <v>-1.0241951104778355</v>
      </c>
      <c r="F395" s="2">
        <v>12.077299999999999</v>
      </c>
      <c r="G395" s="2">
        <v>12.263050000000005</v>
      </c>
      <c r="H395" s="2">
        <v>12.83530600000001</v>
      </c>
      <c r="I395" s="2">
        <v>14.192964000000009</v>
      </c>
      <c r="J395" s="19" t="s">
        <v>50</v>
      </c>
      <c r="K395" s="19" t="s">
        <v>50</v>
      </c>
      <c r="L395" s="19" t="s">
        <v>50</v>
      </c>
      <c r="M395" s="21">
        <f t="shared" si="60"/>
        <v>50</v>
      </c>
      <c r="N395" s="21">
        <f t="shared" si="61"/>
        <v>0</v>
      </c>
      <c r="O395" s="21">
        <f t="shared" si="62"/>
        <v>0</v>
      </c>
      <c r="P395" s="21">
        <f t="shared" si="63"/>
        <v>33</v>
      </c>
      <c r="Q395" s="22">
        <f t="shared" si="64"/>
        <v>22.45</v>
      </c>
      <c r="R395" s="22">
        <f t="shared" si="65"/>
        <v>18.25</v>
      </c>
      <c r="S395" s="22">
        <f t="shared" si="66"/>
        <v>22.35</v>
      </c>
      <c r="T395" s="22">
        <f t="shared" si="67"/>
        <v>20.75</v>
      </c>
      <c r="U395" s="21">
        <f t="shared" si="68"/>
        <v>21.016666666666669</v>
      </c>
      <c r="V395" s="21">
        <f t="shared" si="69"/>
        <v>20.950000000000003</v>
      </c>
    </row>
    <row r="396" spans="1:22" ht="13.5" x14ac:dyDescent="0.25">
      <c r="A396" s="3">
        <v>42583</v>
      </c>
      <c r="B396" s="2">
        <v>12.083</v>
      </c>
      <c r="C396" s="2">
        <v>20.452530717075518</v>
      </c>
      <c r="D396" s="2">
        <v>0.10839039547890472</v>
      </c>
      <c r="E396" s="2">
        <v>-1.0856552484564479</v>
      </c>
      <c r="F396" s="2">
        <v>12.078439999999999</v>
      </c>
      <c r="G396" s="2">
        <v>12.244760000000003</v>
      </c>
      <c r="H396" s="2">
        <v>12.834968000000011</v>
      </c>
      <c r="I396" s="2">
        <v>14.183003000000008</v>
      </c>
      <c r="J396" s="19" t="s">
        <v>48</v>
      </c>
      <c r="K396" s="19" t="s">
        <v>50</v>
      </c>
      <c r="L396" s="19" t="s">
        <v>51</v>
      </c>
      <c r="M396" s="21">
        <f t="shared" si="60"/>
        <v>50</v>
      </c>
      <c r="N396" s="21">
        <f t="shared" si="61"/>
        <v>0</v>
      </c>
      <c r="O396" s="21">
        <f t="shared" si="62"/>
        <v>0</v>
      </c>
      <c r="P396" s="21">
        <f t="shared" si="63"/>
        <v>83.5</v>
      </c>
      <c r="Q396" s="22">
        <f t="shared" si="64"/>
        <v>30.024999999999999</v>
      </c>
      <c r="R396" s="22">
        <f t="shared" si="65"/>
        <v>30.875</v>
      </c>
      <c r="S396" s="22">
        <f t="shared" si="66"/>
        <v>45.075000000000003</v>
      </c>
      <c r="T396" s="22">
        <f t="shared" si="67"/>
        <v>33.375</v>
      </c>
      <c r="U396" s="21">
        <f t="shared" si="68"/>
        <v>35.324999999999996</v>
      </c>
      <c r="V396" s="21">
        <f t="shared" si="69"/>
        <v>34.837499999999999</v>
      </c>
    </row>
    <row r="397" spans="1:22" ht="13.5" x14ac:dyDescent="0.25">
      <c r="A397" s="3">
        <v>42584</v>
      </c>
      <c r="B397" s="2">
        <v>12.083</v>
      </c>
      <c r="C397" s="2">
        <v>20.452530717075504</v>
      </c>
      <c r="D397" s="2">
        <v>6.3725817511350868E-2</v>
      </c>
      <c r="E397" s="2">
        <v>-1.1251301963599887</v>
      </c>
      <c r="F397" s="2">
        <v>12.079579999999998</v>
      </c>
      <c r="G397" s="2">
        <v>12.226470000000003</v>
      </c>
      <c r="H397" s="2">
        <v>12.841384000000007</v>
      </c>
      <c r="I397" s="2">
        <v>14.172901000000008</v>
      </c>
      <c r="J397" s="19" t="s">
        <v>48</v>
      </c>
      <c r="K397" s="19" t="s">
        <v>50</v>
      </c>
      <c r="L397" s="19" t="s">
        <v>51</v>
      </c>
      <c r="M397" s="21">
        <f t="shared" si="60"/>
        <v>50</v>
      </c>
      <c r="N397" s="21">
        <f t="shared" si="61"/>
        <v>0</v>
      </c>
      <c r="O397" s="21">
        <f t="shared" si="62"/>
        <v>0</v>
      </c>
      <c r="P397" s="21">
        <f t="shared" si="63"/>
        <v>83.5</v>
      </c>
      <c r="Q397" s="22">
        <f t="shared" si="64"/>
        <v>30.024999999999999</v>
      </c>
      <c r="R397" s="22">
        <f t="shared" si="65"/>
        <v>30.875</v>
      </c>
      <c r="S397" s="22">
        <f t="shared" si="66"/>
        <v>45.075000000000003</v>
      </c>
      <c r="T397" s="22">
        <f t="shared" si="67"/>
        <v>33.375</v>
      </c>
      <c r="U397" s="21">
        <f t="shared" si="68"/>
        <v>35.324999999999996</v>
      </c>
      <c r="V397" s="21">
        <f t="shared" si="69"/>
        <v>34.837499999999999</v>
      </c>
    </row>
    <row r="398" spans="1:22" ht="13.5" x14ac:dyDescent="0.25">
      <c r="A398" s="3">
        <v>42585</v>
      </c>
      <c r="B398" s="2">
        <v>12.083</v>
      </c>
      <c r="C398" s="2">
        <v>20.452530717075518</v>
      </c>
      <c r="D398" s="2">
        <v>2.7941024887068622E-2</v>
      </c>
      <c r="E398" s="2">
        <v>-1.1451549305454982</v>
      </c>
      <c r="F398" s="2">
        <v>12.080719999999999</v>
      </c>
      <c r="G398" s="2">
        <v>12.208180000000002</v>
      </c>
      <c r="H398" s="2">
        <v>12.842172000000005</v>
      </c>
      <c r="I398" s="2">
        <v>14.160576000000008</v>
      </c>
      <c r="J398" s="19" t="s">
        <v>48</v>
      </c>
      <c r="K398" s="19" t="s">
        <v>50</v>
      </c>
      <c r="L398" s="19" t="s">
        <v>51</v>
      </c>
      <c r="M398" s="21">
        <f t="shared" si="60"/>
        <v>50</v>
      </c>
      <c r="N398" s="21">
        <f t="shared" si="61"/>
        <v>0</v>
      </c>
      <c r="O398" s="21">
        <f t="shared" si="62"/>
        <v>0</v>
      </c>
      <c r="P398" s="21">
        <f t="shared" si="63"/>
        <v>83.5</v>
      </c>
      <c r="Q398" s="22">
        <f t="shared" si="64"/>
        <v>30.024999999999999</v>
      </c>
      <c r="R398" s="22">
        <f t="shared" si="65"/>
        <v>30.875</v>
      </c>
      <c r="S398" s="22">
        <f t="shared" si="66"/>
        <v>45.075000000000003</v>
      </c>
      <c r="T398" s="22">
        <f t="shared" si="67"/>
        <v>33.375</v>
      </c>
      <c r="U398" s="21">
        <f t="shared" si="68"/>
        <v>35.324999999999996</v>
      </c>
      <c r="V398" s="21">
        <f t="shared" si="69"/>
        <v>34.837499999999999</v>
      </c>
    </row>
    <row r="399" spans="1:22" ht="13.5" x14ac:dyDescent="0.25">
      <c r="A399" s="3">
        <v>42586</v>
      </c>
      <c r="B399" s="2">
        <v>12.083</v>
      </c>
      <c r="C399" s="2">
        <v>20.452530717075504</v>
      </c>
      <c r="D399" s="2">
        <v>-4.7886705374544647E-4</v>
      </c>
      <c r="E399" s="2">
        <v>-1.1377394764933539</v>
      </c>
      <c r="F399" s="2">
        <v>12.081859999999999</v>
      </c>
      <c r="G399" s="2">
        <v>12.189890000000002</v>
      </c>
      <c r="H399" s="2">
        <v>12.841834000000004</v>
      </c>
      <c r="I399" s="2">
        <v>14.148251000000007</v>
      </c>
      <c r="J399" s="19" t="s">
        <v>48</v>
      </c>
      <c r="K399" s="19" t="s">
        <v>50</v>
      </c>
      <c r="L399" s="19" t="s">
        <v>51</v>
      </c>
      <c r="M399" s="21">
        <f t="shared" si="60"/>
        <v>50</v>
      </c>
      <c r="N399" s="21">
        <f t="shared" si="61"/>
        <v>0</v>
      </c>
      <c r="O399" s="21">
        <f t="shared" si="62"/>
        <v>0</v>
      </c>
      <c r="P399" s="21">
        <f t="shared" si="63"/>
        <v>83.5</v>
      </c>
      <c r="Q399" s="22">
        <f t="shared" si="64"/>
        <v>30.024999999999999</v>
      </c>
      <c r="R399" s="22">
        <f t="shared" si="65"/>
        <v>30.875</v>
      </c>
      <c r="S399" s="22">
        <f t="shared" si="66"/>
        <v>45.075000000000003</v>
      </c>
      <c r="T399" s="22">
        <f t="shared" si="67"/>
        <v>33.375</v>
      </c>
      <c r="U399" s="21">
        <f t="shared" si="68"/>
        <v>35.324999999999996</v>
      </c>
      <c r="V399" s="21">
        <f t="shared" si="69"/>
        <v>34.837499999999999</v>
      </c>
    </row>
    <row r="400" spans="1:22" ht="13.5" x14ac:dyDescent="0.25">
      <c r="A400" s="3">
        <v>42587</v>
      </c>
      <c r="B400" s="2">
        <v>12.083</v>
      </c>
      <c r="C400" s="2">
        <v>20.452530717075518</v>
      </c>
      <c r="D400" s="2">
        <v>-2.2804664248926798E-2</v>
      </c>
      <c r="E400" s="2">
        <v>-1.1178097528146596</v>
      </c>
      <c r="F400" s="2">
        <v>12.083</v>
      </c>
      <c r="G400" s="2">
        <v>12.1716</v>
      </c>
      <c r="H400" s="2">
        <v>12.841496000000001</v>
      </c>
      <c r="I400" s="2">
        <v>14.13592600000001</v>
      </c>
      <c r="J400" s="19" t="s">
        <v>48</v>
      </c>
      <c r="K400" s="19" t="s">
        <v>50</v>
      </c>
      <c r="L400" s="19" t="s">
        <v>51</v>
      </c>
      <c r="M400" s="21">
        <f t="shared" si="60"/>
        <v>50</v>
      </c>
      <c r="N400" s="21">
        <f t="shared" si="61"/>
        <v>0</v>
      </c>
      <c r="O400" s="21">
        <f t="shared" si="62"/>
        <v>0</v>
      </c>
      <c r="P400" s="21">
        <f t="shared" si="63"/>
        <v>83.5</v>
      </c>
      <c r="Q400" s="22">
        <f t="shared" si="64"/>
        <v>30.024999999999999</v>
      </c>
      <c r="R400" s="22">
        <f t="shared" si="65"/>
        <v>30.875</v>
      </c>
      <c r="S400" s="22">
        <f t="shared" si="66"/>
        <v>45.075000000000003</v>
      </c>
      <c r="T400" s="22">
        <f t="shared" si="67"/>
        <v>33.375</v>
      </c>
      <c r="U400" s="21">
        <f t="shared" si="68"/>
        <v>35.324999999999996</v>
      </c>
      <c r="V400" s="21">
        <f t="shared" si="69"/>
        <v>34.837499999999999</v>
      </c>
    </row>
    <row r="401" spans="1:22" ht="13.5" x14ac:dyDescent="0.25">
      <c r="A401" s="3">
        <v>42590</v>
      </c>
      <c r="B401" s="2">
        <v>12.083</v>
      </c>
      <c r="C401" s="2">
        <v>20.452530717075518</v>
      </c>
      <c r="D401" s="2">
        <v>-4.0101460749436768E-2</v>
      </c>
      <c r="E401" s="2">
        <v>-1.0646526781262651</v>
      </c>
      <c r="F401" s="2">
        <v>12.083</v>
      </c>
      <c r="G401" s="2">
        <v>12.153309999999999</v>
      </c>
      <c r="H401" s="2">
        <v>12.846786</v>
      </c>
      <c r="I401" s="2">
        <v>14.123854500000009</v>
      </c>
      <c r="J401" s="19" t="s">
        <v>50</v>
      </c>
      <c r="K401" s="19" t="s">
        <v>50</v>
      </c>
      <c r="L401" s="19" t="s">
        <v>50</v>
      </c>
      <c r="M401" s="21">
        <f t="shared" si="60"/>
        <v>50</v>
      </c>
      <c r="N401" s="21">
        <f t="shared" si="61"/>
        <v>0</v>
      </c>
      <c r="O401" s="21">
        <f t="shared" si="62"/>
        <v>0</v>
      </c>
      <c r="P401" s="21">
        <f t="shared" si="63"/>
        <v>33</v>
      </c>
      <c r="Q401" s="22">
        <f t="shared" si="64"/>
        <v>22.45</v>
      </c>
      <c r="R401" s="22">
        <f t="shared" si="65"/>
        <v>18.25</v>
      </c>
      <c r="S401" s="22">
        <f t="shared" si="66"/>
        <v>22.35</v>
      </c>
      <c r="T401" s="22">
        <f t="shared" si="67"/>
        <v>20.75</v>
      </c>
      <c r="U401" s="21">
        <f t="shared" si="68"/>
        <v>21.016666666666669</v>
      </c>
      <c r="V401" s="21">
        <f t="shared" si="69"/>
        <v>20.950000000000003</v>
      </c>
    </row>
    <row r="402" spans="1:22" ht="13.5" x14ac:dyDescent="0.25">
      <c r="A402" s="3">
        <v>42591</v>
      </c>
      <c r="B402" s="2">
        <v>12.083</v>
      </c>
      <c r="C402" s="2">
        <v>20.452530717075518</v>
      </c>
      <c r="D402" s="2">
        <v>-5.3261042500556854E-2</v>
      </c>
      <c r="E402" s="2">
        <v>-0.98036714420605131</v>
      </c>
      <c r="F402" s="2">
        <v>12.083</v>
      </c>
      <c r="G402" s="2">
        <v>12.135019999999999</v>
      </c>
      <c r="H402" s="2">
        <v>12.846447999999999</v>
      </c>
      <c r="I402" s="2">
        <v>14.111529500000008</v>
      </c>
      <c r="J402" s="19" t="s">
        <v>50</v>
      </c>
      <c r="K402" s="19" t="s">
        <v>50</v>
      </c>
      <c r="L402" s="19" t="s">
        <v>50</v>
      </c>
      <c r="M402" s="21">
        <f t="shared" si="60"/>
        <v>50</v>
      </c>
      <c r="N402" s="21">
        <f t="shared" si="61"/>
        <v>0</v>
      </c>
      <c r="O402" s="21">
        <f t="shared" si="62"/>
        <v>0</v>
      </c>
      <c r="P402" s="21">
        <f t="shared" si="63"/>
        <v>33</v>
      </c>
      <c r="Q402" s="22">
        <f t="shared" si="64"/>
        <v>22.45</v>
      </c>
      <c r="R402" s="22">
        <f t="shared" si="65"/>
        <v>18.25</v>
      </c>
      <c r="S402" s="22">
        <f t="shared" si="66"/>
        <v>22.35</v>
      </c>
      <c r="T402" s="22">
        <f t="shared" si="67"/>
        <v>20.75</v>
      </c>
      <c r="U402" s="21">
        <f t="shared" si="68"/>
        <v>21.016666666666669</v>
      </c>
      <c r="V402" s="21">
        <f t="shared" si="69"/>
        <v>20.950000000000003</v>
      </c>
    </row>
    <row r="403" spans="1:22" ht="13.5" x14ac:dyDescent="0.25">
      <c r="A403" s="3">
        <v>42592</v>
      </c>
      <c r="B403" s="2">
        <v>12.083</v>
      </c>
      <c r="C403" s="2">
        <v>20.452530717075518</v>
      </c>
      <c r="D403" s="2">
        <v>-6.302924994088599E-2</v>
      </c>
      <c r="E403" s="2">
        <v>-0.88726308913987384</v>
      </c>
      <c r="F403" s="2">
        <v>12.083</v>
      </c>
      <c r="G403" s="2">
        <v>12.116729999999999</v>
      </c>
      <c r="H403" s="2">
        <v>12.846109999999996</v>
      </c>
      <c r="I403" s="2">
        <v>14.099204500000008</v>
      </c>
      <c r="J403" s="19" t="s">
        <v>50</v>
      </c>
      <c r="K403" s="19" t="s">
        <v>50</v>
      </c>
      <c r="L403" s="19" t="s">
        <v>50</v>
      </c>
      <c r="M403" s="21">
        <f t="shared" si="60"/>
        <v>50</v>
      </c>
      <c r="N403" s="21">
        <f t="shared" si="61"/>
        <v>0</v>
      </c>
      <c r="O403" s="21">
        <f t="shared" si="62"/>
        <v>0</v>
      </c>
      <c r="P403" s="21">
        <f t="shared" si="63"/>
        <v>33</v>
      </c>
      <c r="Q403" s="22">
        <f t="shared" si="64"/>
        <v>22.45</v>
      </c>
      <c r="R403" s="22">
        <f t="shared" si="65"/>
        <v>18.25</v>
      </c>
      <c r="S403" s="22">
        <f t="shared" si="66"/>
        <v>22.35</v>
      </c>
      <c r="T403" s="22">
        <f t="shared" si="67"/>
        <v>20.75</v>
      </c>
      <c r="U403" s="21">
        <f t="shared" si="68"/>
        <v>21.016666666666669</v>
      </c>
      <c r="V403" s="21">
        <f t="shared" si="69"/>
        <v>20.950000000000003</v>
      </c>
    </row>
    <row r="404" spans="1:22" ht="13.5" x14ac:dyDescent="0.25">
      <c r="A404" s="3">
        <v>42593</v>
      </c>
      <c r="B404" s="2">
        <v>12.083</v>
      </c>
      <c r="C404" s="2">
        <v>20.452530717075518</v>
      </c>
      <c r="D404" s="2">
        <v>-7.0029079132700289E-2</v>
      </c>
      <c r="E404" s="2">
        <v>-0.79578396139504681</v>
      </c>
      <c r="F404" s="2">
        <v>12.083</v>
      </c>
      <c r="G404" s="2">
        <v>12.098439999999998</v>
      </c>
      <c r="H404" s="2">
        <v>12.831139999999994</v>
      </c>
      <c r="I404" s="2">
        <v>14.087583000000011</v>
      </c>
      <c r="J404" s="19" t="s">
        <v>50</v>
      </c>
      <c r="K404" s="19" t="s">
        <v>50</v>
      </c>
      <c r="L404" s="19" t="s">
        <v>50</v>
      </c>
      <c r="M404" s="21">
        <f t="shared" si="60"/>
        <v>50</v>
      </c>
      <c r="N404" s="21">
        <f t="shared" si="61"/>
        <v>0</v>
      </c>
      <c r="O404" s="21">
        <f t="shared" si="62"/>
        <v>0</v>
      </c>
      <c r="P404" s="21">
        <f t="shared" si="63"/>
        <v>33</v>
      </c>
      <c r="Q404" s="22">
        <f t="shared" si="64"/>
        <v>22.45</v>
      </c>
      <c r="R404" s="22">
        <f t="shared" si="65"/>
        <v>18.25</v>
      </c>
      <c r="S404" s="22">
        <f t="shared" si="66"/>
        <v>22.35</v>
      </c>
      <c r="T404" s="22">
        <f t="shared" si="67"/>
        <v>20.75</v>
      </c>
      <c r="U404" s="21">
        <f t="shared" si="68"/>
        <v>21.016666666666669</v>
      </c>
      <c r="V404" s="21">
        <f t="shared" si="69"/>
        <v>20.950000000000003</v>
      </c>
    </row>
    <row r="405" spans="1:22" ht="13.5" x14ac:dyDescent="0.25">
      <c r="A405" s="3">
        <v>42594</v>
      </c>
      <c r="B405" s="2">
        <v>12.083</v>
      </c>
      <c r="C405" s="2">
        <v>20.452530717075518</v>
      </c>
      <c r="D405" s="2">
        <v>-7.4780180874062907E-2</v>
      </c>
      <c r="E405" s="2">
        <v>-0.70323016924020754</v>
      </c>
      <c r="F405" s="2">
        <v>12.083</v>
      </c>
      <c r="G405" s="2">
        <v>12.080149999999998</v>
      </c>
      <c r="H405" s="2">
        <v>12.804913999999991</v>
      </c>
      <c r="I405" s="2">
        <v>14.077340500000012</v>
      </c>
      <c r="J405" s="19" t="s">
        <v>50</v>
      </c>
      <c r="K405" s="19" t="s">
        <v>50</v>
      </c>
      <c r="L405" s="19" t="s">
        <v>50</v>
      </c>
      <c r="M405" s="21">
        <f t="shared" si="60"/>
        <v>50</v>
      </c>
      <c r="N405" s="21">
        <f t="shared" si="61"/>
        <v>0</v>
      </c>
      <c r="O405" s="21">
        <f t="shared" si="62"/>
        <v>0</v>
      </c>
      <c r="P405" s="21">
        <f t="shared" si="63"/>
        <v>33</v>
      </c>
      <c r="Q405" s="22">
        <f t="shared" si="64"/>
        <v>22.45</v>
      </c>
      <c r="R405" s="22">
        <f t="shared" si="65"/>
        <v>18.25</v>
      </c>
      <c r="S405" s="22">
        <f t="shared" si="66"/>
        <v>22.35</v>
      </c>
      <c r="T405" s="22">
        <f t="shared" si="67"/>
        <v>20.75</v>
      </c>
      <c r="U405" s="21">
        <f t="shared" si="68"/>
        <v>21.016666666666669</v>
      </c>
      <c r="V405" s="21">
        <f t="shared" si="69"/>
        <v>20.950000000000003</v>
      </c>
    </row>
    <row r="406" spans="1:22" ht="13.5" x14ac:dyDescent="0.25">
      <c r="A406" s="3">
        <v>42597</v>
      </c>
      <c r="B406" s="2">
        <v>12.617599999999999</v>
      </c>
      <c r="C406" s="2">
        <v>70.807017432072328</v>
      </c>
      <c r="D406" s="2">
        <v>-0.11643839242784892</v>
      </c>
      <c r="E406" s="2">
        <v>-0.61417215905133515</v>
      </c>
      <c r="F406" s="2">
        <v>12.189920000000001</v>
      </c>
      <c r="G406" s="2">
        <v>12.107164999999998</v>
      </c>
      <c r="H406" s="2">
        <v>12.785215999999993</v>
      </c>
      <c r="I406" s="2">
        <v>14.06661950000001</v>
      </c>
      <c r="J406" s="19" t="s">
        <v>48</v>
      </c>
      <c r="K406" s="19" t="s">
        <v>50</v>
      </c>
      <c r="L406" s="19" t="s">
        <v>51</v>
      </c>
      <c r="M406" s="21">
        <f t="shared" si="60"/>
        <v>0</v>
      </c>
      <c r="N406" s="21">
        <f t="shared" si="61"/>
        <v>0</v>
      </c>
      <c r="O406" s="21">
        <f t="shared" si="62"/>
        <v>0</v>
      </c>
      <c r="P406" s="21">
        <f t="shared" si="63"/>
        <v>83.5</v>
      </c>
      <c r="Q406" s="22">
        <f t="shared" si="64"/>
        <v>12.525</v>
      </c>
      <c r="R406" s="22">
        <f t="shared" si="65"/>
        <v>20.875</v>
      </c>
      <c r="S406" s="22">
        <f t="shared" si="66"/>
        <v>37.575000000000003</v>
      </c>
      <c r="T406" s="22">
        <f t="shared" si="67"/>
        <v>20.875</v>
      </c>
      <c r="U406" s="21">
        <f t="shared" si="68"/>
        <v>23.658333333333331</v>
      </c>
      <c r="V406" s="21">
        <f t="shared" si="69"/>
        <v>22.962499999999999</v>
      </c>
    </row>
    <row r="407" spans="1:22" ht="13.5" x14ac:dyDescent="0.25">
      <c r="A407" s="3">
        <v>42598</v>
      </c>
      <c r="B407" s="2">
        <v>12.6289</v>
      </c>
      <c r="C407" s="2">
        <v>71.221695608546455</v>
      </c>
      <c r="D407" s="2">
        <v>-0.15467900384545352</v>
      </c>
      <c r="E407" s="2">
        <v>-0.53122321351416313</v>
      </c>
      <c r="F407" s="2">
        <v>12.299100000000001</v>
      </c>
      <c r="G407" s="2">
        <v>12.134744999999999</v>
      </c>
      <c r="H407" s="2">
        <v>12.757639999999995</v>
      </c>
      <c r="I407" s="2">
        <v>14.05595500000001</v>
      </c>
      <c r="J407" s="19" t="s">
        <v>48</v>
      </c>
      <c r="K407" s="19" t="s">
        <v>52</v>
      </c>
      <c r="L407" s="19" t="s">
        <v>51</v>
      </c>
      <c r="M407" s="21">
        <f t="shared" si="60"/>
        <v>0</v>
      </c>
      <c r="N407" s="21">
        <f t="shared" si="61"/>
        <v>0</v>
      </c>
      <c r="O407" s="21">
        <f t="shared" si="62"/>
        <v>0</v>
      </c>
      <c r="P407" s="21">
        <f t="shared" si="63"/>
        <v>67</v>
      </c>
      <c r="Q407" s="22">
        <f t="shared" si="64"/>
        <v>10.049999999999999</v>
      </c>
      <c r="R407" s="22">
        <f t="shared" si="65"/>
        <v>16.75</v>
      </c>
      <c r="S407" s="22">
        <f t="shared" si="66"/>
        <v>30.150000000000002</v>
      </c>
      <c r="T407" s="22">
        <f t="shared" si="67"/>
        <v>16.75</v>
      </c>
      <c r="U407" s="21">
        <f t="shared" si="68"/>
        <v>18.983333333333334</v>
      </c>
      <c r="V407" s="21">
        <f t="shared" si="69"/>
        <v>18.425000000000001</v>
      </c>
    </row>
    <row r="408" spans="1:22" ht="13.5" x14ac:dyDescent="0.25">
      <c r="A408" s="3">
        <v>42599</v>
      </c>
      <c r="B408" s="2">
        <v>12.6289</v>
      </c>
      <c r="C408" s="2">
        <v>71.221695608546455</v>
      </c>
      <c r="D408" s="2">
        <v>-0.18909795576699118</v>
      </c>
      <c r="E408" s="2">
        <v>-0.45310719176743719</v>
      </c>
      <c r="F408" s="2">
        <v>12.408280000000001</v>
      </c>
      <c r="G408" s="2">
        <v>12.162324999999999</v>
      </c>
      <c r="H408" s="2">
        <v>12.730063999999997</v>
      </c>
      <c r="I408" s="2">
        <v>14.045290500000011</v>
      </c>
      <c r="J408" s="19" t="s">
        <v>48</v>
      </c>
      <c r="K408" s="19" t="s">
        <v>52</v>
      </c>
      <c r="L408" s="19" t="s">
        <v>51</v>
      </c>
      <c r="M408" s="21">
        <f t="shared" si="60"/>
        <v>0</v>
      </c>
      <c r="N408" s="21">
        <f t="shared" si="61"/>
        <v>0</v>
      </c>
      <c r="O408" s="21">
        <f t="shared" si="62"/>
        <v>0</v>
      </c>
      <c r="P408" s="21">
        <f t="shared" si="63"/>
        <v>67</v>
      </c>
      <c r="Q408" s="22">
        <f t="shared" si="64"/>
        <v>10.049999999999999</v>
      </c>
      <c r="R408" s="22">
        <f t="shared" si="65"/>
        <v>16.75</v>
      </c>
      <c r="S408" s="22">
        <f t="shared" si="66"/>
        <v>30.150000000000002</v>
      </c>
      <c r="T408" s="22">
        <f t="shared" si="67"/>
        <v>16.75</v>
      </c>
      <c r="U408" s="21">
        <f t="shared" si="68"/>
        <v>18.983333333333334</v>
      </c>
      <c r="V408" s="21">
        <f t="shared" si="69"/>
        <v>18.425000000000001</v>
      </c>
    </row>
    <row r="409" spans="1:22" ht="13.5" x14ac:dyDescent="0.25">
      <c r="A409" s="3">
        <v>42600</v>
      </c>
      <c r="B409" s="2">
        <v>12.6295</v>
      </c>
      <c r="C409" s="2">
        <v>71.246846904208368</v>
      </c>
      <c r="D409" s="2">
        <v>-0.22017493569677704</v>
      </c>
      <c r="E409" s="2">
        <v>-0.36539325629029556</v>
      </c>
      <c r="F409" s="2">
        <v>12.517580000000001</v>
      </c>
      <c r="G409" s="2">
        <v>12.189934999999998</v>
      </c>
      <c r="H409" s="2">
        <v>12.702499999999997</v>
      </c>
      <c r="I409" s="2">
        <v>14.034629000000006</v>
      </c>
      <c r="J409" s="19" t="s">
        <v>48</v>
      </c>
      <c r="K409" s="19" t="s">
        <v>52</v>
      </c>
      <c r="L409" s="19" t="s">
        <v>51</v>
      </c>
      <c r="M409" s="21">
        <f t="shared" si="60"/>
        <v>0</v>
      </c>
      <c r="N409" s="21">
        <f t="shared" si="61"/>
        <v>0</v>
      </c>
      <c r="O409" s="21">
        <f t="shared" si="62"/>
        <v>0</v>
      </c>
      <c r="P409" s="21">
        <f t="shared" si="63"/>
        <v>67</v>
      </c>
      <c r="Q409" s="22">
        <f t="shared" si="64"/>
        <v>10.049999999999999</v>
      </c>
      <c r="R409" s="22">
        <f t="shared" si="65"/>
        <v>16.75</v>
      </c>
      <c r="S409" s="22">
        <f t="shared" si="66"/>
        <v>30.150000000000002</v>
      </c>
      <c r="T409" s="22">
        <f t="shared" si="67"/>
        <v>16.75</v>
      </c>
      <c r="U409" s="21">
        <f t="shared" si="68"/>
        <v>18.983333333333334</v>
      </c>
      <c r="V409" s="21">
        <f t="shared" si="69"/>
        <v>18.425000000000001</v>
      </c>
    </row>
    <row r="410" spans="1:22" ht="13.5" x14ac:dyDescent="0.25">
      <c r="A410" s="3">
        <v>42601</v>
      </c>
      <c r="B410" s="2">
        <v>13.003</v>
      </c>
      <c r="C410" s="2">
        <v>81.869438030209437</v>
      </c>
      <c r="D410" s="2">
        <v>-0.27590846771359701</v>
      </c>
      <c r="E410" s="2">
        <v>-0.26550849684465078</v>
      </c>
      <c r="F410" s="2">
        <v>12.70158</v>
      </c>
      <c r="G410" s="2">
        <v>12.236219999999999</v>
      </c>
      <c r="H410" s="2">
        <v>12.682406</v>
      </c>
      <c r="I410" s="2">
        <v>14.023724500000007</v>
      </c>
      <c r="J410" s="19" t="s">
        <v>48</v>
      </c>
      <c r="K410" s="19" t="s">
        <v>52</v>
      </c>
      <c r="L410" s="19" t="s">
        <v>51</v>
      </c>
      <c r="M410" s="21">
        <f t="shared" si="60"/>
        <v>0</v>
      </c>
      <c r="N410" s="21">
        <f t="shared" si="61"/>
        <v>45</v>
      </c>
      <c r="O410" s="21">
        <f t="shared" si="62"/>
        <v>0</v>
      </c>
      <c r="P410" s="21">
        <f t="shared" si="63"/>
        <v>67</v>
      </c>
      <c r="Q410" s="22">
        <f t="shared" si="64"/>
        <v>25.799999999999997</v>
      </c>
      <c r="R410" s="22">
        <f t="shared" si="65"/>
        <v>25.75</v>
      </c>
      <c r="S410" s="22">
        <f t="shared" si="66"/>
        <v>36.900000000000006</v>
      </c>
      <c r="T410" s="22">
        <f t="shared" si="67"/>
        <v>28</v>
      </c>
      <c r="U410" s="21">
        <f t="shared" si="68"/>
        <v>29.483333333333334</v>
      </c>
      <c r="V410" s="21">
        <f t="shared" si="69"/>
        <v>29.112500000000001</v>
      </c>
    </row>
    <row r="411" spans="1:22" ht="13.5" x14ac:dyDescent="0.25">
      <c r="A411" s="3">
        <v>42604</v>
      </c>
      <c r="B411" s="2">
        <v>13.003</v>
      </c>
      <c r="C411" s="2">
        <v>81.869438030209452</v>
      </c>
      <c r="D411" s="2">
        <v>-0.32691441481835781</v>
      </c>
      <c r="E411" s="2">
        <v>-0.15024177586981399</v>
      </c>
      <c r="F411" s="2">
        <v>12.778659999999999</v>
      </c>
      <c r="G411" s="2">
        <v>12.282504999999997</v>
      </c>
      <c r="H411" s="2">
        <v>12.662312000000002</v>
      </c>
      <c r="I411" s="2">
        <v>14.012820000000007</v>
      </c>
      <c r="J411" s="19" t="s">
        <v>48</v>
      </c>
      <c r="K411" s="19" t="s">
        <v>52</v>
      </c>
      <c r="L411" s="19" t="s">
        <v>53</v>
      </c>
      <c r="M411" s="21">
        <f t="shared" si="60"/>
        <v>0</v>
      </c>
      <c r="N411" s="21">
        <f t="shared" si="61"/>
        <v>100</v>
      </c>
      <c r="O411" s="21">
        <f t="shared" si="62"/>
        <v>0</v>
      </c>
      <c r="P411" s="21">
        <f t="shared" si="63"/>
        <v>50</v>
      </c>
      <c r="Q411" s="22">
        <f t="shared" si="64"/>
        <v>42.5</v>
      </c>
      <c r="R411" s="22">
        <f t="shared" si="65"/>
        <v>32.5</v>
      </c>
      <c r="S411" s="22">
        <f t="shared" si="66"/>
        <v>37.5</v>
      </c>
      <c r="T411" s="22">
        <f t="shared" si="67"/>
        <v>37.5</v>
      </c>
      <c r="U411" s="21">
        <f t="shared" si="68"/>
        <v>37.5</v>
      </c>
      <c r="V411" s="21">
        <f t="shared" si="69"/>
        <v>37.5</v>
      </c>
    </row>
    <row r="412" spans="1:22" ht="13.5" x14ac:dyDescent="0.25">
      <c r="A412" s="3">
        <v>42605</v>
      </c>
      <c r="B412" s="2">
        <v>13.003</v>
      </c>
      <c r="C412" s="2">
        <v>81.869438030209437</v>
      </c>
      <c r="D412" s="2">
        <v>-0.37363514927572616</v>
      </c>
      <c r="E412" s="2">
        <v>-3.3358424435771625E-2</v>
      </c>
      <c r="F412" s="2">
        <v>12.853480000000001</v>
      </c>
      <c r="G412" s="2">
        <v>12.328789999999998</v>
      </c>
      <c r="H412" s="2">
        <v>12.642218000000005</v>
      </c>
      <c r="I412" s="2">
        <v>14.001915500000006</v>
      </c>
      <c r="J412" s="19" t="s">
        <v>48</v>
      </c>
      <c r="K412" s="19" t="s">
        <v>50</v>
      </c>
      <c r="L412" s="19" t="s">
        <v>53</v>
      </c>
      <c r="M412" s="21">
        <f t="shared" si="60"/>
        <v>0</v>
      </c>
      <c r="N412" s="21">
        <f t="shared" si="61"/>
        <v>100</v>
      </c>
      <c r="O412" s="21">
        <f t="shared" si="62"/>
        <v>0</v>
      </c>
      <c r="P412" s="21">
        <f t="shared" si="63"/>
        <v>66.5</v>
      </c>
      <c r="Q412" s="22">
        <f t="shared" si="64"/>
        <v>44.975000000000001</v>
      </c>
      <c r="R412" s="22">
        <f t="shared" si="65"/>
        <v>36.625</v>
      </c>
      <c r="S412" s="22">
        <f t="shared" si="66"/>
        <v>44.924999999999997</v>
      </c>
      <c r="T412" s="22">
        <f t="shared" si="67"/>
        <v>41.625</v>
      </c>
      <c r="U412" s="21">
        <f t="shared" si="68"/>
        <v>42.174999999999997</v>
      </c>
      <c r="V412" s="21">
        <f t="shared" si="69"/>
        <v>42.037499999999994</v>
      </c>
    </row>
    <row r="413" spans="1:22" ht="13.5" x14ac:dyDescent="0.25">
      <c r="A413" s="3">
        <v>42606</v>
      </c>
      <c r="B413" s="2">
        <v>13.003</v>
      </c>
      <c r="C413" s="2">
        <v>81.869438030209437</v>
      </c>
      <c r="D413" s="2">
        <v>-0.41646609337450968</v>
      </c>
      <c r="E413" s="2">
        <v>8.1158464816468281E-2</v>
      </c>
      <c r="F413" s="2">
        <v>12.928300000000002</v>
      </c>
      <c r="G413" s="2">
        <v>12.375074999999999</v>
      </c>
      <c r="H413" s="2">
        <v>12.622124000000007</v>
      </c>
      <c r="I413" s="2">
        <v>13.991011000000009</v>
      </c>
      <c r="J413" s="19" t="s">
        <v>48</v>
      </c>
      <c r="K413" s="19" t="s">
        <v>50</v>
      </c>
      <c r="L413" s="19" t="s">
        <v>53</v>
      </c>
      <c r="M413" s="21">
        <f t="shared" si="60"/>
        <v>0</v>
      </c>
      <c r="N413" s="21">
        <f t="shared" si="61"/>
        <v>100</v>
      </c>
      <c r="O413" s="21">
        <f t="shared" si="62"/>
        <v>0</v>
      </c>
      <c r="P413" s="21">
        <f t="shared" si="63"/>
        <v>66.5</v>
      </c>
      <c r="Q413" s="22">
        <f t="shared" si="64"/>
        <v>44.975000000000001</v>
      </c>
      <c r="R413" s="22">
        <f t="shared" si="65"/>
        <v>36.625</v>
      </c>
      <c r="S413" s="22">
        <f t="shared" si="66"/>
        <v>44.924999999999997</v>
      </c>
      <c r="T413" s="22">
        <f t="shared" si="67"/>
        <v>41.625</v>
      </c>
      <c r="U413" s="21">
        <f t="shared" si="68"/>
        <v>42.174999999999997</v>
      </c>
      <c r="V413" s="21">
        <f t="shared" si="69"/>
        <v>42.037499999999994</v>
      </c>
    </row>
    <row r="414" spans="1:22" ht="13.5" x14ac:dyDescent="0.25">
      <c r="A414" s="3">
        <v>42607</v>
      </c>
      <c r="B414" s="2">
        <v>13.003</v>
      </c>
      <c r="C414" s="2">
        <v>81.869438030209452</v>
      </c>
      <c r="D414" s="2">
        <v>-0.45576137899749369</v>
      </c>
      <c r="E414" s="2">
        <v>0.17365615402856349</v>
      </c>
      <c r="F414" s="2">
        <v>13.003</v>
      </c>
      <c r="G414" s="2">
        <v>12.421359999999996</v>
      </c>
      <c r="H414" s="2">
        <v>12.602030000000008</v>
      </c>
      <c r="I414" s="2">
        <v>13.980106500000009</v>
      </c>
      <c r="J414" s="19" t="s">
        <v>48</v>
      </c>
      <c r="K414" s="19" t="s">
        <v>50</v>
      </c>
      <c r="L414" s="19" t="s">
        <v>51</v>
      </c>
      <c r="M414" s="21">
        <f t="shared" si="60"/>
        <v>0</v>
      </c>
      <c r="N414" s="21">
        <f t="shared" si="61"/>
        <v>100</v>
      </c>
      <c r="O414" s="21">
        <f t="shared" si="62"/>
        <v>0</v>
      </c>
      <c r="P414" s="21">
        <f t="shared" si="63"/>
        <v>83.5</v>
      </c>
      <c r="Q414" s="22">
        <f t="shared" si="64"/>
        <v>47.524999999999999</v>
      </c>
      <c r="R414" s="22">
        <f t="shared" si="65"/>
        <v>40.875</v>
      </c>
      <c r="S414" s="22">
        <f t="shared" si="66"/>
        <v>52.575000000000003</v>
      </c>
      <c r="T414" s="22">
        <f t="shared" si="67"/>
        <v>45.875</v>
      </c>
      <c r="U414" s="21">
        <f t="shared" si="68"/>
        <v>46.991666666666674</v>
      </c>
      <c r="V414" s="21">
        <f t="shared" si="69"/>
        <v>46.712500000000006</v>
      </c>
    </row>
    <row r="415" spans="1:22" ht="13.5" x14ac:dyDescent="0.25">
      <c r="A415" s="3">
        <v>42608</v>
      </c>
      <c r="B415" s="2">
        <v>13.003</v>
      </c>
      <c r="C415" s="2">
        <v>81.869438030209452</v>
      </c>
      <c r="D415" s="2">
        <v>-0.49183875230328056</v>
      </c>
      <c r="E415" s="2">
        <v>0.25597599021058104</v>
      </c>
      <c r="F415" s="2">
        <v>13.003</v>
      </c>
      <c r="G415" s="2">
        <v>12.467644999999996</v>
      </c>
      <c r="H415" s="2">
        <v>12.58193600000001</v>
      </c>
      <c r="I415" s="2">
        <v>13.96751350000001</v>
      </c>
      <c r="J415" s="19" t="s">
        <v>50</v>
      </c>
      <c r="K415" s="19" t="s">
        <v>50</v>
      </c>
      <c r="L415" s="19" t="s">
        <v>50</v>
      </c>
      <c r="M415" s="21">
        <f t="shared" si="60"/>
        <v>0</v>
      </c>
      <c r="N415" s="21">
        <f t="shared" si="61"/>
        <v>100</v>
      </c>
      <c r="O415" s="21">
        <f t="shared" si="62"/>
        <v>0</v>
      </c>
      <c r="P415" s="21">
        <f t="shared" si="63"/>
        <v>33</v>
      </c>
      <c r="Q415" s="22">
        <f t="shared" si="64"/>
        <v>39.950000000000003</v>
      </c>
      <c r="R415" s="22">
        <f t="shared" si="65"/>
        <v>28.25</v>
      </c>
      <c r="S415" s="22">
        <f t="shared" si="66"/>
        <v>29.85</v>
      </c>
      <c r="T415" s="22">
        <f t="shared" si="67"/>
        <v>33.25</v>
      </c>
      <c r="U415" s="21">
        <f t="shared" si="68"/>
        <v>32.683333333333337</v>
      </c>
      <c r="V415" s="21">
        <f t="shared" si="69"/>
        <v>32.825000000000003</v>
      </c>
    </row>
    <row r="416" spans="1:22" ht="13.5" x14ac:dyDescent="0.25">
      <c r="A416" s="3">
        <v>42611</v>
      </c>
      <c r="B416" s="2">
        <v>13.003</v>
      </c>
      <c r="C416" s="2">
        <v>81.869438030209437</v>
      </c>
      <c r="D416" s="2">
        <v>-0.4427376772317082</v>
      </c>
      <c r="E416" s="2">
        <v>0.32891430660759913</v>
      </c>
      <c r="F416" s="2">
        <v>13.003</v>
      </c>
      <c r="G416" s="2">
        <v>12.513644999999993</v>
      </c>
      <c r="H416" s="2">
        <v>12.561842000000008</v>
      </c>
      <c r="I416" s="2">
        <v>13.956327500000009</v>
      </c>
      <c r="J416" s="19" t="s">
        <v>50</v>
      </c>
      <c r="K416" s="19" t="s">
        <v>50</v>
      </c>
      <c r="L416" s="19" t="s">
        <v>50</v>
      </c>
      <c r="M416" s="21">
        <f t="shared" si="60"/>
        <v>0</v>
      </c>
      <c r="N416" s="21">
        <f t="shared" si="61"/>
        <v>100</v>
      </c>
      <c r="O416" s="21">
        <f t="shared" si="62"/>
        <v>0</v>
      </c>
      <c r="P416" s="21">
        <f t="shared" si="63"/>
        <v>33</v>
      </c>
      <c r="Q416" s="22">
        <f t="shared" si="64"/>
        <v>39.950000000000003</v>
      </c>
      <c r="R416" s="22">
        <f t="shared" si="65"/>
        <v>28.25</v>
      </c>
      <c r="S416" s="22">
        <f t="shared" si="66"/>
        <v>29.85</v>
      </c>
      <c r="T416" s="22">
        <f t="shared" si="67"/>
        <v>33.25</v>
      </c>
      <c r="U416" s="21">
        <f t="shared" si="68"/>
        <v>32.683333333333337</v>
      </c>
      <c r="V416" s="21">
        <f t="shared" si="69"/>
        <v>32.825000000000003</v>
      </c>
    </row>
    <row r="417" spans="1:22" ht="13.5" x14ac:dyDescent="0.25">
      <c r="A417" s="3">
        <v>42612</v>
      </c>
      <c r="B417" s="2">
        <v>13.003</v>
      </c>
      <c r="C417" s="2">
        <v>81.869438030209437</v>
      </c>
      <c r="D417" s="2">
        <v>-0.4018762916088896</v>
      </c>
      <c r="E417" s="2">
        <v>0.39273270613940037</v>
      </c>
      <c r="F417" s="2">
        <v>13.003</v>
      </c>
      <c r="G417" s="2">
        <v>12.559644999999994</v>
      </c>
      <c r="H417" s="2">
        <v>12.541748000000009</v>
      </c>
      <c r="I417" s="2">
        <v>13.945141500000009</v>
      </c>
      <c r="J417" s="19" t="s">
        <v>50</v>
      </c>
      <c r="K417" s="19" t="s">
        <v>50</v>
      </c>
      <c r="L417" s="19" t="s">
        <v>50</v>
      </c>
      <c r="M417" s="21">
        <f t="shared" si="60"/>
        <v>0</v>
      </c>
      <c r="N417" s="21">
        <f t="shared" si="61"/>
        <v>100</v>
      </c>
      <c r="O417" s="21">
        <f t="shared" si="62"/>
        <v>0</v>
      </c>
      <c r="P417" s="21">
        <f t="shared" si="63"/>
        <v>33</v>
      </c>
      <c r="Q417" s="22">
        <f t="shared" si="64"/>
        <v>39.950000000000003</v>
      </c>
      <c r="R417" s="22">
        <f t="shared" si="65"/>
        <v>28.25</v>
      </c>
      <c r="S417" s="22">
        <f t="shared" si="66"/>
        <v>29.85</v>
      </c>
      <c r="T417" s="22">
        <f t="shared" si="67"/>
        <v>33.25</v>
      </c>
      <c r="U417" s="21">
        <f t="shared" si="68"/>
        <v>32.683333333333337</v>
      </c>
      <c r="V417" s="21">
        <f t="shared" si="69"/>
        <v>32.825000000000003</v>
      </c>
    </row>
    <row r="418" spans="1:22" ht="13.5" x14ac:dyDescent="0.25">
      <c r="A418" s="3">
        <v>42613</v>
      </c>
      <c r="B418" s="2">
        <v>13.388199999999999</v>
      </c>
      <c r="C418" s="2">
        <v>89.267510690771971</v>
      </c>
      <c r="D418" s="2">
        <v>-0.39807917989176467</v>
      </c>
      <c r="E418" s="2">
        <v>0.44853952041010636</v>
      </c>
      <c r="F418" s="2">
        <v>13.08004</v>
      </c>
      <c r="G418" s="2">
        <v>12.624904999999996</v>
      </c>
      <c r="H418" s="2">
        <v>12.529358000000009</v>
      </c>
      <c r="I418" s="2">
        <v>13.935347000000009</v>
      </c>
      <c r="J418" s="19" t="s">
        <v>48</v>
      </c>
      <c r="K418" s="19" t="s">
        <v>50</v>
      </c>
      <c r="L418" s="19" t="s">
        <v>51</v>
      </c>
      <c r="M418" s="21">
        <f t="shared" si="60"/>
        <v>0</v>
      </c>
      <c r="N418" s="21">
        <f t="shared" si="61"/>
        <v>100</v>
      </c>
      <c r="O418" s="21">
        <f t="shared" si="62"/>
        <v>0</v>
      </c>
      <c r="P418" s="21">
        <f t="shared" si="63"/>
        <v>83.5</v>
      </c>
      <c r="Q418" s="22">
        <f t="shared" si="64"/>
        <v>47.524999999999999</v>
      </c>
      <c r="R418" s="22">
        <f t="shared" si="65"/>
        <v>40.875</v>
      </c>
      <c r="S418" s="22">
        <f t="shared" si="66"/>
        <v>52.575000000000003</v>
      </c>
      <c r="T418" s="22">
        <f t="shared" si="67"/>
        <v>45.875</v>
      </c>
      <c r="U418" s="21">
        <f t="shared" si="68"/>
        <v>46.991666666666674</v>
      </c>
      <c r="V418" s="21">
        <f t="shared" si="69"/>
        <v>46.712500000000006</v>
      </c>
    </row>
    <row r="419" spans="1:22" ht="13.5" x14ac:dyDescent="0.25">
      <c r="A419" s="3">
        <v>42614</v>
      </c>
      <c r="B419" s="2">
        <v>13.388199999999999</v>
      </c>
      <c r="C419" s="2">
        <v>89.267510690771971</v>
      </c>
      <c r="D419" s="2">
        <v>-0.39912840370436697</v>
      </c>
      <c r="E419" s="2">
        <v>0.49145737241200893</v>
      </c>
      <c r="F419" s="2">
        <v>13.157079999999999</v>
      </c>
      <c r="G419" s="2">
        <v>12.690164999999997</v>
      </c>
      <c r="H419" s="2">
        <v>12.52529800000001</v>
      </c>
      <c r="I419" s="2">
        <v>13.925834000000007</v>
      </c>
      <c r="J419" s="19" t="s">
        <v>48</v>
      </c>
      <c r="K419" s="19" t="s">
        <v>50</v>
      </c>
      <c r="L419" s="19" t="s">
        <v>51</v>
      </c>
      <c r="M419" s="21">
        <f t="shared" si="60"/>
        <v>0</v>
      </c>
      <c r="N419" s="21">
        <f t="shared" si="61"/>
        <v>100</v>
      </c>
      <c r="O419" s="21">
        <f t="shared" si="62"/>
        <v>0</v>
      </c>
      <c r="P419" s="21">
        <f t="shared" si="63"/>
        <v>83.5</v>
      </c>
      <c r="Q419" s="22">
        <f t="shared" si="64"/>
        <v>47.524999999999999</v>
      </c>
      <c r="R419" s="22">
        <f t="shared" si="65"/>
        <v>40.875</v>
      </c>
      <c r="S419" s="22">
        <f t="shared" si="66"/>
        <v>52.575000000000003</v>
      </c>
      <c r="T419" s="22">
        <f t="shared" si="67"/>
        <v>45.875</v>
      </c>
      <c r="U419" s="21">
        <f t="shared" si="68"/>
        <v>46.991666666666674</v>
      </c>
      <c r="V419" s="21">
        <f t="shared" si="69"/>
        <v>46.712500000000006</v>
      </c>
    </row>
    <row r="420" spans="1:22" ht="13.5" x14ac:dyDescent="0.25">
      <c r="A420" s="3">
        <v>42615</v>
      </c>
      <c r="B420" s="2">
        <v>13.4232</v>
      </c>
      <c r="C420" s="2">
        <v>89.709971722551316</v>
      </c>
      <c r="D420" s="2">
        <v>-0.34917918129310976</v>
      </c>
      <c r="E420" s="2">
        <v>0.51768215867630096</v>
      </c>
      <c r="F420" s="2">
        <v>13.241119999999999</v>
      </c>
      <c r="G420" s="2">
        <v>12.757174999999998</v>
      </c>
      <c r="H420" s="2">
        <v>12.521938000000008</v>
      </c>
      <c r="I420" s="2">
        <v>13.916693000000009</v>
      </c>
      <c r="J420" s="19" t="s">
        <v>48</v>
      </c>
      <c r="K420" s="19" t="s">
        <v>50</v>
      </c>
      <c r="L420" s="19" t="s">
        <v>51</v>
      </c>
      <c r="M420" s="21">
        <f t="shared" si="60"/>
        <v>0</v>
      </c>
      <c r="N420" s="21">
        <f t="shared" si="61"/>
        <v>100</v>
      </c>
      <c r="O420" s="21">
        <f t="shared" si="62"/>
        <v>0</v>
      </c>
      <c r="P420" s="21">
        <f t="shared" si="63"/>
        <v>83.5</v>
      </c>
      <c r="Q420" s="22">
        <f t="shared" si="64"/>
        <v>47.524999999999999</v>
      </c>
      <c r="R420" s="22">
        <f t="shared" si="65"/>
        <v>40.875</v>
      </c>
      <c r="S420" s="22">
        <f t="shared" si="66"/>
        <v>52.575000000000003</v>
      </c>
      <c r="T420" s="22">
        <f t="shared" si="67"/>
        <v>45.875</v>
      </c>
      <c r="U420" s="21">
        <f t="shared" si="68"/>
        <v>46.991666666666674</v>
      </c>
      <c r="V420" s="21">
        <f t="shared" si="69"/>
        <v>46.712500000000006</v>
      </c>
    </row>
    <row r="421" spans="1:22" ht="13.5" x14ac:dyDescent="0.25">
      <c r="A421" s="3">
        <v>42618</v>
      </c>
      <c r="B421" s="2">
        <v>13.4232</v>
      </c>
      <c r="C421" s="2">
        <v>89.709971722551316</v>
      </c>
      <c r="D421" s="2">
        <v>-0.31085452918978085</v>
      </c>
      <c r="E421" s="2">
        <v>0.52119196985091121</v>
      </c>
      <c r="F421" s="2">
        <v>13.32516</v>
      </c>
      <c r="G421" s="2">
        <v>12.824185</v>
      </c>
      <c r="H421" s="2">
        <v>12.518578000000005</v>
      </c>
      <c r="I421" s="2">
        <v>13.907777000000008</v>
      </c>
      <c r="J421" s="19" t="s">
        <v>48</v>
      </c>
      <c r="K421" s="19" t="s">
        <v>50</v>
      </c>
      <c r="L421" s="19" t="s">
        <v>51</v>
      </c>
      <c r="M421" s="21">
        <f t="shared" si="60"/>
        <v>0</v>
      </c>
      <c r="N421" s="21">
        <f t="shared" si="61"/>
        <v>100</v>
      </c>
      <c r="O421" s="21">
        <f t="shared" si="62"/>
        <v>0</v>
      </c>
      <c r="P421" s="21">
        <f t="shared" si="63"/>
        <v>83.5</v>
      </c>
      <c r="Q421" s="22">
        <f t="shared" si="64"/>
        <v>47.524999999999999</v>
      </c>
      <c r="R421" s="22">
        <f t="shared" si="65"/>
        <v>40.875</v>
      </c>
      <c r="S421" s="22">
        <f t="shared" si="66"/>
        <v>52.575000000000003</v>
      </c>
      <c r="T421" s="22">
        <f t="shared" si="67"/>
        <v>45.875</v>
      </c>
      <c r="U421" s="21">
        <f t="shared" si="68"/>
        <v>46.991666666666674</v>
      </c>
      <c r="V421" s="21">
        <f t="shared" si="69"/>
        <v>46.712500000000006</v>
      </c>
    </row>
    <row r="422" spans="1:22" ht="13.5" x14ac:dyDescent="0.25">
      <c r="A422" s="3">
        <v>42619</v>
      </c>
      <c r="B422" s="2">
        <v>13.4232</v>
      </c>
      <c r="C422" s="2">
        <v>89.709971722551316</v>
      </c>
      <c r="D422" s="2">
        <v>-0.28207419458814442</v>
      </c>
      <c r="E422" s="2">
        <v>0.50986090176277632</v>
      </c>
      <c r="F422" s="2">
        <v>13.409199999999998</v>
      </c>
      <c r="G422" s="2">
        <v>12.891195000000002</v>
      </c>
      <c r="H422" s="2">
        <v>12.523208000000004</v>
      </c>
      <c r="I422" s="2">
        <v>13.898861000000011</v>
      </c>
      <c r="J422" s="19" t="s">
        <v>48</v>
      </c>
      <c r="K422" s="19" t="s">
        <v>50</v>
      </c>
      <c r="L422" s="19" t="s">
        <v>51</v>
      </c>
      <c r="M422" s="21">
        <f t="shared" si="60"/>
        <v>0</v>
      </c>
      <c r="N422" s="21">
        <f t="shared" si="61"/>
        <v>100</v>
      </c>
      <c r="O422" s="21">
        <f t="shared" si="62"/>
        <v>0</v>
      </c>
      <c r="P422" s="21">
        <f t="shared" si="63"/>
        <v>83.5</v>
      </c>
      <c r="Q422" s="22">
        <f t="shared" si="64"/>
        <v>47.524999999999999</v>
      </c>
      <c r="R422" s="22">
        <f t="shared" si="65"/>
        <v>40.875</v>
      </c>
      <c r="S422" s="22">
        <f t="shared" si="66"/>
        <v>52.575000000000003</v>
      </c>
      <c r="T422" s="22">
        <f t="shared" si="67"/>
        <v>45.875</v>
      </c>
      <c r="U422" s="21">
        <f t="shared" si="68"/>
        <v>46.991666666666674</v>
      </c>
      <c r="V422" s="21">
        <f t="shared" si="69"/>
        <v>46.712500000000006</v>
      </c>
    </row>
    <row r="423" spans="1:22" ht="13.5" x14ac:dyDescent="0.25">
      <c r="A423" s="3">
        <v>42620</v>
      </c>
      <c r="B423" s="2">
        <v>13.4232</v>
      </c>
      <c r="C423" s="2">
        <v>89.709971722551316</v>
      </c>
      <c r="D423" s="2">
        <v>-0.26109958263998934</v>
      </c>
      <c r="E423" s="2">
        <v>0.48673327952537532</v>
      </c>
      <c r="F423" s="2">
        <v>13.4162</v>
      </c>
      <c r="G423" s="2">
        <v>12.958205000000001</v>
      </c>
      <c r="H423" s="2">
        <v>12.535042000000002</v>
      </c>
      <c r="I423" s="2">
        <v>13.889720000000011</v>
      </c>
      <c r="J423" s="19" t="s">
        <v>48</v>
      </c>
      <c r="K423" s="19" t="s">
        <v>50</v>
      </c>
      <c r="L423" s="19" t="s">
        <v>51</v>
      </c>
      <c r="M423" s="21">
        <f t="shared" si="60"/>
        <v>0</v>
      </c>
      <c r="N423" s="21">
        <f t="shared" si="61"/>
        <v>100</v>
      </c>
      <c r="O423" s="21">
        <f t="shared" si="62"/>
        <v>0</v>
      </c>
      <c r="P423" s="21">
        <f t="shared" si="63"/>
        <v>83.5</v>
      </c>
      <c r="Q423" s="22">
        <f t="shared" si="64"/>
        <v>47.524999999999999</v>
      </c>
      <c r="R423" s="22">
        <f t="shared" si="65"/>
        <v>40.875</v>
      </c>
      <c r="S423" s="22">
        <f t="shared" si="66"/>
        <v>52.575000000000003</v>
      </c>
      <c r="T423" s="22">
        <f t="shared" si="67"/>
        <v>45.875</v>
      </c>
      <c r="U423" s="21">
        <f t="shared" si="68"/>
        <v>46.991666666666674</v>
      </c>
      <c r="V423" s="21">
        <f t="shared" si="69"/>
        <v>46.712500000000006</v>
      </c>
    </row>
    <row r="424" spans="1:22" ht="13.5" x14ac:dyDescent="0.25">
      <c r="A424" s="3">
        <v>42621</v>
      </c>
      <c r="B424" s="2">
        <v>13.4232</v>
      </c>
      <c r="C424" s="2">
        <v>89.709971722551316</v>
      </c>
      <c r="D424" s="2">
        <v>-0.24647959228015104</v>
      </c>
      <c r="E424" s="2">
        <v>0.45632873339255936</v>
      </c>
      <c r="F424" s="2">
        <v>13.4232</v>
      </c>
      <c r="G424" s="2">
        <v>13.025215000000003</v>
      </c>
      <c r="H424" s="2">
        <v>12.546875999999999</v>
      </c>
      <c r="I424" s="2">
        <v>13.880579000000012</v>
      </c>
      <c r="J424" s="19" t="s">
        <v>48</v>
      </c>
      <c r="K424" s="19" t="s">
        <v>50</v>
      </c>
      <c r="L424" s="19" t="s">
        <v>51</v>
      </c>
      <c r="M424" s="21">
        <f t="shared" si="60"/>
        <v>0</v>
      </c>
      <c r="N424" s="21">
        <f t="shared" si="61"/>
        <v>100</v>
      </c>
      <c r="O424" s="21">
        <f t="shared" si="62"/>
        <v>0</v>
      </c>
      <c r="P424" s="21">
        <f t="shared" si="63"/>
        <v>83.5</v>
      </c>
      <c r="Q424" s="22">
        <f t="shared" si="64"/>
        <v>47.524999999999999</v>
      </c>
      <c r="R424" s="22">
        <f t="shared" si="65"/>
        <v>40.875</v>
      </c>
      <c r="S424" s="22">
        <f t="shared" si="66"/>
        <v>52.575000000000003</v>
      </c>
      <c r="T424" s="22">
        <f t="shared" si="67"/>
        <v>45.875</v>
      </c>
      <c r="U424" s="21">
        <f t="shared" si="68"/>
        <v>46.991666666666674</v>
      </c>
      <c r="V424" s="21">
        <f t="shared" si="69"/>
        <v>46.712500000000006</v>
      </c>
    </row>
    <row r="425" spans="1:22" ht="13.5" x14ac:dyDescent="0.25">
      <c r="A425" s="3">
        <v>42622</v>
      </c>
      <c r="B425" s="2">
        <v>13.4232</v>
      </c>
      <c r="C425" s="2">
        <v>89.709971722551316</v>
      </c>
      <c r="D425" s="2">
        <v>-0.23700490362466375</v>
      </c>
      <c r="E425" s="2">
        <v>0.4212049206077163</v>
      </c>
      <c r="F425" s="2">
        <v>13.4232</v>
      </c>
      <c r="G425" s="2">
        <v>13.092225000000003</v>
      </c>
      <c r="H425" s="2">
        <v>12.558709999999998</v>
      </c>
      <c r="I425" s="2">
        <v>13.870312000000013</v>
      </c>
      <c r="J425" s="19" t="s">
        <v>50</v>
      </c>
      <c r="K425" s="19" t="s">
        <v>50</v>
      </c>
      <c r="L425" s="19" t="s">
        <v>50</v>
      </c>
      <c r="M425" s="21">
        <f t="shared" si="60"/>
        <v>0</v>
      </c>
      <c r="N425" s="21">
        <f t="shared" si="61"/>
        <v>100</v>
      </c>
      <c r="O425" s="21">
        <f t="shared" si="62"/>
        <v>0</v>
      </c>
      <c r="P425" s="21">
        <f t="shared" si="63"/>
        <v>33</v>
      </c>
      <c r="Q425" s="22">
        <f t="shared" si="64"/>
        <v>39.950000000000003</v>
      </c>
      <c r="R425" s="22">
        <f t="shared" si="65"/>
        <v>28.25</v>
      </c>
      <c r="S425" s="22">
        <f t="shared" si="66"/>
        <v>29.85</v>
      </c>
      <c r="T425" s="22">
        <f t="shared" si="67"/>
        <v>33.25</v>
      </c>
      <c r="U425" s="21">
        <f t="shared" si="68"/>
        <v>32.683333333333337</v>
      </c>
      <c r="V425" s="21">
        <f t="shared" si="69"/>
        <v>32.825000000000003</v>
      </c>
    </row>
    <row r="426" spans="1:22" ht="13.5" x14ac:dyDescent="0.25">
      <c r="A426" s="3">
        <v>42627</v>
      </c>
      <c r="B426" s="2">
        <v>13.4232</v>
      </c>
      <c r="C426" s="2">
        <v>89.709971722551316</v>
      </c>
      <c r="D426" s="2">
        <v>-0.23166940791310608</v>
      </c>
      <c r="E426" s="2">
        <v>0.37674662222546307</v>
      </c>
      <c r="F426" s="2">
        <v>13.4232</v>
      </c>
      <c r="G426" s="2">
        <v>13.132505000000004</v>
      </c>
      <c r="H426" s="2">
        <v>12.578197999999995</v>
      </c>
      <c r="I426" s="2">
        <v>13.860045000000014</v>
      </c>
      <c r="J426" s="19" t="s">
        <v>50</v>
      </c>
      <c r="K426" s="19" t="s">
        <v>50</v>
      </c>
      <c r="L426" s="19" t="s">
        <v>50</v>
      </c>
      <c r="M426" s="21">
        <f t="shared" si="60"/>
        <v>0</v>
      </c>
      <c r="N426" s="21">
        <f t="shared" si="61"/>
        <v>100</v>
      </c>
      <c r="O426" s="21">
        <f t="shared" si="62"/>
        <v>0</v>
      </c>
      <c r="P426" s="21">
        <f t="shared" si="63"/>
        <v>33</v>
      </c>
      <c r="Q426" s="22">
        <f t="shared" si="64"/>
        <v>39.950000000000003</v>
      </c>
      <c r="R426" s="22">
        <f t="shared" si="65"/>
        <v>28.25</v>
      </c>
      <c r="S426" s="22">
        <f t="shared" si="66"/>
        <v>29.85</v>
      </c>
      <c r="T426" s="22">
        <f t="shared" si="67"/>
        <v>33.25</v>
      </c>
      <c r="U426" s="21">
        <f t="shared" si="68"/>
        <v>32.683333333333337</v>
      </c>
      <c r="V426" s="21">
        <f t="shared" si="69"/>
        <v>32.825000000000003</v>
      </c>
    </row>
    <row r="427" spans="1:22" ht="13.5" x14ac:dyDescent="0.25">
      <c r="A427" s="3">
        <v>42628</v>
      </c>
      <c r="B427" s="2">
        <v>13.4232</v>
      </c>
      <c r="C427" s="2">
        <v>89.709971722551316</v>
      </c>
      <c r="D427" s="2">
        <v>-0.2296376730061791</v>
      </c>
      <c r="E427" s="2">
        <v>0.32671022857546828</v>
      </c>
      <c r="F427" s="2">
        <v>13.4232</v>
      </c>
      <c r="G427" s="2">
        <v>13.172220000000005</v>
      </c>
      <c r="H427" s="2">
        <v>12.597685999999994</v>
      </c>
      <c r="I427" s="2">
        <v>13.848681000000017</v>
      </c>
      <c r="J427" s="19" t="s">
        <v>50</v>
      </c>
      <c r="K427" s="19" t="s">
        <v>50</v>
      </c>
      <c r="L427" s="19" t="s">
        <v>50</v>
      </c>
      <c r="M427" s="21">
        <f t="shared" si="60"/>
        <v>0</v>
      </c>
      <c r="N427" s="21">
        <f t="shared" si="61"/>
        <v>100</v>
      </c>
      <c r="O427" s="21">
        <f t="shared" si="62"/>
        <v>0</v>
      </c>
      <c r="P427" s="21">
        <f t="shared" si="63"/>
        <v>33</v>
      </c>
      <c r="Q427" s="22">
        <f t="shared" si="64"/>
        <v>39.950000000000003</v>
      </c>
      <c r="R427" s="22">
        <f t="shared" si="65"/>
        <v>28.25</v>
      </c>
      <c r="S427" s="22">
        <f t="shared" si="66"/>
        <v>29.85</v>
      </c>
      <c r="T427" s="22">
        <f t="shared" si="67"/>
        <v>33.25</v>
      </c>
      <c r="U427" s="21">
        <f t="shared" si="68"/>
        <v>32.683333333333337</v>
      </c>
      <c r="V427" s="21">
        <f t="shared" si="69"/>
        <v>32.825000000000003</v>
      </c>
    </row>
    <row r="428" spans="1:22" ht="13.5" x14ac:dyDescent="0.25">
      <c r="A428" s="3">
        <v>42629</v>
      </c>
      <c r="B428" s="2">
        <v>13.4232</v>
      </c>
      <c r="C428" s="2">
        <v>89.709971722551316</v>
      </c>
      <c r="D428" s="2">
        <v>-0.17095596989669382</v>
      </c>
      <c r="E428" s="2">
        <v>0.27366893606905274</v>
      </c>
      <c r="F428" s="2">
        <v>13.4232</v>
      </c>
      <c r="G428" s="2">
        <v>13.211935000000006</v>
      </c>
      <c r="H428" s="2">
        <v>12.617173999999993</v>
      </c>
      <c r="I428" s="2">
        <v>13.839005000000022</v>
      </c>
      <c r="J428" s="19" t="s">
        <v>50</v>
      </c>
      <c r="K428" s="19" t="s">
        <v>50</v>
      </c>
      <c r="L428" s="19" t="s">
        <v>50</v>
      </c>
      <c r="M428" s="21">
        <f t="shared" si="60"/>
        <v>0</v>
      </c>
      <c r="N428" s="21">
        <f t="shared" si="61"/>
        <v>100</v>
      </c>
      <c r="O428" s="21">
        <f t="shared" si="62"/>
        <v>0</v>
      </c>
      <c r="P428" s="21">
        <f t="shared" si="63"/>
        <v>33</v>
      </c>
      <c r="Q428" s="22">
        <f t="shared" si="64"/>
        <v>39.950000000000003</v>
      </c>
      <c r="R428" s="22">
        <f t="shared" si="65"/>
        <v>28.25</v>
      </c>
      <c r="S428" s="22">
        <f t="shared" si="66"/>
        <v>29.85</v>
      </c>
      <c r="T428" s="22">
        <f t="shared" si="67"/>
        <v>33.25</v>
      </c>
      <c r="U428" s="21">
        <f t="shared" si="68"/>
        <v>32.683333333333337</v>
      </c>
      <c r="V428" s="21">
        <f t="shared" si="69"/>
        <v>32.825000000000003</v>
      </c>
    </row>
    <row r="429" spans="1:22" ht="13.5" x14ac:dyDescent="0.25">
      <c r="A429" s="3">
        <v>42632</v>
      </c>
      <c r="B429" s="2">
        <v>13.4232</v>
      </c>
      <c r="C429" s="2">
        <v>89.709971722551316</v>
      </c>
      <c r="D429" s="2">
        <v>-0.1234309207949984</v>
      </c>
      <c r="E429" s="2">
        <v>0.21724162329155555</v>
      </c>
      <c r="F429" s="2">
        <v>13.4232</v>
      </c>
      <c r="G429" s="2">
        <v>13.251620000000003</v>
      </c>
      <c r="H429" s="2">
        <v>12.636661999999992</v>
      </c>
      <c r="I429" s="2">
        <v>13.829329000000023</v>
      </c>
      <c r="J429" s="19" t="s">
        <v>50</v>
      </c>
      <c r="K429" s="19" t="s">
        <v>50</v>
      </c>
      <c r="L429" s="19" t="s">
        <v>50</v>
      </c>
      <c r="M429" s="21">
        <f t="shared" si="60"/>
        <v>0</v>
      </c>
      <c r="N429" s="21">
        <f t="shared" si="61"/>
        <v>100</v>
      </c>
      <c r="O429" s="21">
        <f t="shared" si="62"/>
        <v>0</v>
      </c>
      <c r="P429" s="21">
        <f t="shared" si="63"/>
        <v>33</v>
      </c>
      <c r="Q429" s="22">
        <f t="shared" si="64"/>
        <v>39.950000000000003</v>
      </c>
      <c r="R429" s="22">
        <f t="shared" si="65"/>
        <v>28.25</v>
      </c>
      <c r="S429" s="22">
        <f t="shared" si="66"/>
        <v>29.85</v>
      </c>
      <c r="T429" s="22">
        <f t="shared" si="67"/>
        <v>33.25</v>
      </c>
      <c r="U429" s="21">
        <f t="shared" si="68"/>
        <v>32.683333333333337</v>
      </c>
      <c r="V429" s="21">
        <f t="shared" si="69"/>
        <v>32.825000000000003</v>
      </c>
    </row>
    <row r="430" spans="1:22" ht="13.5" x14ac:dyDescent="0.25">
      <c r="A430" s="3">
        <v>42633</v>
      </c>
      <c r="B430" s="2">
        <v>12.822100000000001</v>
      </c>
      <c r="C430" s="2">
        <v>36.091967819105363</v>
      </c>
      <c r="D430" s="2">
        <v>-3.5277894623638062E-2</v>
      </c>
      <c r="E430" s="2">
        <v>0.1552286261745556</v>
      </c>
      <c r="F430" s="2">
        <v>13.30298</v>
      </c>
      <c r="G430" s="2">
        <v>13.242575000000002</v>
      </c>
      <c r="H430" s="2">
        <v>12.644127999999991</v>
      </c>
      <c r="I430" s="2">
        <v>13.816647500000023</v>
      </c>
      <c r="J430" s="19" t="s">
        <v>50</v>
      </c>
      <c r="K430" s="19" t="s">
        <v>50</v>
      </c>
      <c r="L430" s="19" t="s">
        <v>50</v>
      </c>
      <c r="M430" s="21">
        <f t="shared" si="60"/>
        <v>25</v>
      </c>
      <c r="N430" s="21">
        <f t="shared" si="61"/>
        <v>100</v>
      </c>
      <c r="O430" s="21">
        <f t="shared" si="62"/>
        <v>0</v>
      </c>
      <c r="P430" s="21">
        <f t="shared" si="63"/>
        <v>33</v>
      </c>
      <c r="Q430" s="22">
        <f t="shared" si="64"/>
        <v>48.7</v>
      </c>
      <c r="R430" s="22">
        <f t="shared" si="65"/>
        <v>33.25</v>
      </c>
      <c r="S430" s="22">
        <f t="shared" si="66"/>
        <v>33.6</v>
      </c>
      <c r="T430" s="22">
        <f t="shared" si="67"/>
        <v>39.5</v>
      </c>
      <c r="U430" s="21">
        <f t="shared" si="68"/>
        <v>38.516666666666673</v>
      </c>
      <c r="V430" s="21">
        <f t="shared" si="69"/>
        <v>38.762500000000003</v>
      </c>
    </row>
    <row r="431" spans="1:22" ht="13.5" x14ac:dyDescent="0.25">
      <c r="A431" s="3">
        <v>42634</v>
      </c>
      <c r="B431" s="2">
        <v>12.822100000000001</v>
      </c>
      <c r="C431" s="2">
        <v>36.091967819105349</v>
      </c>
      <c r="D431" s="2">
        <v>4.1040036361028598E-2</v>
      </c>
      <c r="E431" s="2">
        <v>9.052003273653686E-2</v>
      </c>
      <c r="F431" s="2">
        <v>13.182759999999998</v>
      </c>
      <c r="G431" s="2">
        <v>13.233530000000002</v>
      </c>
      <c r="H431" s="2">
        <v>12.651593999999989</v>
      </c>
      <c r="I431" s="2">
        <v>13.803966000000024</v>
      </c>
      <c r="J431" s="19" t="s">
        <v>50</v>
      </c>
      <c r="K431" s="19" t="s">
        <v>50</v>
      </c>
      <c r="L431" s="19" t="s">
        <v>50</v>
      </c>
      <c r="M431" s="21">
        <f t="shared" si="60"/>
        <v>25</v>
      </c>
      <c r="N431" s="21">
        <f t="shared" si="61"/>
        <v>100</v>
      </c>
      <c r="O431" s="21">
        <f t="shared" si="62"/>
        <v>0</v>
      </c>
      <c r="P431" s="21">
        <f t="shared" si="63"/>
        <v>33</v>
      </c>
      <c r="Q431" s="22">
        <f t="shared" si="64"/>
        <v>48.7</v>
      </c>
      <c r="R431" s="22">
        <f t="shared" si="65"/>
        <v>33.25</v>
      </c>
      <c r="S431" s="22">
        <f t="shared" si="66"/>
        <v>33.6</v>
      </c>
      <c r="T431" s="22">
        <f t="shared" si="67"/>
        <v>39.5</v>
      </c>
      <c r="U431" s="21">
        <f t="shared" si="68"/>
        <v>38.516666666666673</v>
      </c>
      <c r="V431" s="21">
        <f t="shared" si="69"/>
        <v>38.762500000000003</v>
      </c>
    </row>
    <row r="432" spans="1:22" ht="13.5" x14ac:dyDescent="0.25">
      <c r="A432" s="3">
        <v>42635</v>
      </c>
      <c r="B432" s="2">
        <v>13.131399999999999</v>
      </c>
      <c r="C432" s="2">
        <v>52.893626336371597</v>
      </c>
      <c r="D432" s="2">
        <v>8.4304625749457074E-2</v>
      </c>
      <c r="E432" s="2">
        <v>2.3423379191528058E-2</v>
      </c>
      <c r="F432" s="2">
        <v>13.1244</v>
      </c>
      <c r="G432" s="2">
        <v>13.239950000000002</v>
      </c>
      <c r="H432" s="2">
        <v>12.665245999999991</v>
      </c>
      <c r="I432" s="2">
        <v>13.793647000000023</v>
      </c>
      <c r="J432" s="19" t="s">
        <v>48</v>
      </c>
      <c r="K432" s="19" t="s">
        <v>50</v>
      </c>
      <c r="L432" s="19" t="s">
        <v>53</v>
      </c>
      <c r="M432" s="21">
        <f t="shared" si="60"/>
        <v>25</v>
      </c>
      <c r="N432" s="21">
        <f t="shared" si="61"/>
        <v>0</v>
      </c>
      <c r="O432" s="21">
        <f t="shared" si="62"/>
        <v>0</v>
      </c>
      <c r="P432" s="21">
        <f t="shared" si="63"/>
        <v>66.5</v>
      </c>
      <c r="Q432" s="22">
        <f t="shared" si="64"/>
        <v>18.725000000000001</v>
      </c>
      <c r="R432" s="22">
        <f t="shared" si="65"/>
        <v>21.625</v>
      </c>
      <c r="S432" s="22">
        <f t="shared" si="66"/>
        <v>33.674999999999997</v>
      </c>
      <c r="T432" s="22">
        <f t="shared" si="67"/>
        <v>22.875</v>
      </c>
      <c r="U432" s="21">
        <f t="shared" si="68"/>
        <v>24.675000000000001</v>
      </c>
      <c r="V432" s="21">
        <f t="shared" si="69"/>
        <v>24.225000000000001</v>
      </c>
    </row>
    <row r="433" spans="1:22" ht="13.5" x14ac:dyDescent="0.25">
      <c r="A433" s="3">
        <v>42636</v>
      </c>
      <c r="B433" s="2">
        <v>13.131399999999999</v>
      </c>
      <c r="C433" s="2">
        <v>52.893626336371597</v>
      </c>
      <c r="D433" s="2">
        <v>0.12056600346689272</v>
      </c>
      <c r="E433" s="2">
        <v>-3.5152629059073424E-2</v>
      </c>
      <c r="F433" s="2">
        <v>13.066039999999997</v>
      </c>
      <c r="G433" s="2">
        <v>13.246370000000002</v>
      </c>
      <c r="H433" s="2">
        <v>12.67889799999999</v>
      </c>
      <c r="I433" s="2">
        <v>13.783328000000026</v>
      </c>
      <c r="J433" s="19" t="s">
        <v>48</v>
      </c>
      <c r="K433" s="19" t="s">
        <v>50</v>
      </c>
      <c r="L433" s="19" t="s">
        <v>53</v>
      </c>
      <c r="M433" s="21">
        <f t="shared" si="60"/>
        <v>25</v>
      </c>
      <c r="N433" s="21">
        <f t="shared" si="61"/>
        <v>0</v>
      </c>
      <c r="O433" s="21">
        <f t="shared" si="62"/>
        <v>0</v>
      </c>
      <c r="P433" s="21">
        <f t="shared" si="63"/>
        <v>66.5</v>
      </c>
      <c r="Q433" s="22">
        <f t="shared" si="64"/>
        <v>18.725000000000001</v>
      </c>
      <c r="R433" s="22">
        <f t="shared" si="65"/>
        <v>21.625</v>
      </c>
      <c r="S433" s="22">
        <f t="shared" si="66"/>
        <v>33.674999999999997</v>
      </c>
      <c r="T433" s="22">
        <f t="shared" si="67"/>
        <v>22.875</v>
      </c>
      <c r="U433" s="21">
        <f t="shared" si="68"/>
        <v>24.675000000000001</v>
      </c>
      <c r="V433" s="21">
        <f t="shared" si="69"/>
        <v>24.225000000000001</v>
      </c>
    </row>
    <row r="434" spans="1:22" ht="13.5" x14ac:dyDescent="0.25">
      <c r="A434" s="3">
        <v>42639</v>
      </c>
      <c r="B434" s="2">
        <v>13.131399999999999</v>
      </c>
      <c r="C434" s="2">
        <v>52.893626336371597</v>
      </c>
      <c r="D434" s="2">
        <v>0.15092729935985005</v>
      </c>
      <c r="E434" s="2">
        <v>-8.6450510187657481E-2</v>
      </c>
      <c r="F434" s="2">
        <v>13.007679999999999</v>
      </c>
      <c r="G434" s="2">
        <v>13.252789999999999</v>
      </c>
      <c r="H434" s="2">
        <v>12.69254999999999</v>
      </c>
      <c r="I434" s="2">
        <v>13.772981000000025</v>
      </c>
      <c r="J434" s="19" t="s">
        <v>48</v>
      </c>
      <c r="K434" s="19" t="s">
        <v>50</v>
      </c>
      <c r="L434" s="19" t="s">
        <v>53</v>
      </c>
      <c r="M434" s="21">
        <f t="shared" si="60"/>
        <v>25</v>
      </c>
      <c r="N434" s="21">
        <f t="shared" si="61"/>
        <v>0</v>
      </c>
      <c r="O434" s="21">
        <f t="shared" si="62"/>
        <v>0</v>
      </c>
      <c r="P434" s="21">
        <f t="shared" si="63"/>
        <v>66.5</v>
      </c>
      <c r="Q434" s="22">
        <f t="shared" si="64"/>
        <v>18.725000000000001</v>
      </c>
      <c r="R434" s="22">
        <f t="shared" si="65"/>
        <v>21.625</v>
      </c>
      <c r="S434" s="22">
        <f t="shared" si="66"/>
        <v>33.674999999999997</v>
      </c>
      <c r="T434" s="22">
        <f t="shared" si="67"/>
        <v>22.875</v>
      </c>
      <c r="U434" s="21">
        <f t="shared" si="68"/>
        <v>24.675000000000001</v>
      </c>
      <c r="V434" s="21">
        <f t="shared" si="69"/>
        <v>24.225000000000001</v>
      </c>
    </row>
    <row r="435" spans="1:22" ht="13.5" x14ac:dyDescent="0.25">
      <c r="A435" s="3">
        <v>42640</v>
      </c>
      <c r="B435" s="2">
        <v>13.131399999999999</v>
      </c>
      <c r="C435" s="2">
        <v>52.893626336371597</v>
      </c>
      <c r="D435" s="2">
        <v>0.17632002634880628</v>
      </c>
      <c r="E435" s="2">
        <v>-0.13444745288957582</v>
      </c>
      <c r="F435" s="2">
        <v>13.06954</v>
      </c>
      <c r="G435" s="2">
        <v>13.259209999999999</v>
      </c>
      <c r="H435" s="2">
        <v>12.706201999999992</v>
      </c>
      <c r="I435" s="2">
        <v>13.762634000000025</v>
      </c>
      <c r="J435" s="19" t="s">
        <v>48</v>
      </c>
      <c r="K435" s="19" t="s">
        <v>50</v>
      </c>
      <c r="L435" s="19" t="s">
        <v>51</v>
      </c>
      <c r="M435" s="21">
        <f t="shared" si="60"/>
        <v>25</v>
      </c>
      <c r="N435" s="21">
        <f t="shared" si="61"/>
        <v>0</v>
      </c>
      <c r="O435" s="21">
        <f t="shared" si="62"/>
        <v>0</v>
      </c>
      <c r="P435" s="21">
        <f t="shared" si="63"/>
        <v>83.5</v>
      </c>
      <c r="Q435" s="22">
        <f t="shared" si="64"/>
        <v>21.274999999999999</v>
      </c>
      <c r="R435" s="22">
        <f t="shared" si="65"/>
        <v>25.875</v>
      </c>
      <c r="S435" s="22">
        <f t="shared" si="66"/>
        <v>41.325000000000003</v>
      </c>
      <c r="T435" s="22">
        <f t="shared" si="67"/>
        <v>27.125</v>
      </c>
      <c r="U435" s="21">
        <f t="shared" si="68"/>
        <v>29.491666666666664</v>
      </c>
      <c r="V435" s="21">
        <f t="shared" si="69"/>
        <v>28.9</v>
      </c>
    </row>
    <row r="436" spans="1:22" ht="13.5" x14ac:dyDescent="0.25">
      <c r="A436" s="3">
        <v>42641</v>
      </c>
      <c r="B436" s="2">
        <v>13.131399999999999</v>
      </c>
      <c r="C436" s="2">
        <v>52.893626336371597</v>
      </c>
      <c r="D436" s="2">
        <v>0.19753062411680311</v>
      </c>
      <c r="E436" s="2">
        <v>-0.16446699342085758</v>
      </c>
      <c r="F436" s="2">
        <v>13.131399999999999</v>
      </c>
      <c r="G436" s="2">
        <v>13.265629999999998</v>
      </c>
      <c r="H436" s="2">
        <v>12.727283999999992</v>
      </c>
      <c r="I436" s="2">
        <v>13.753159500000027</v>
      </c>
      <c r="J436" s="19" t="s">
        <v>48</v>
      </c>
      <c r="K436" s="19" t="s">
        <v>50</v>
      </c>
      <c r="L436" s="19" t="s">
        <v>51</v>
      </c>
      <c r="M436" s="21">
        <f t="shared" si="60"/>
        <v>25</v>
      </c>
      <c r="N436" s="21">
        <f t="shared" si="61"/>
        <v>0</v>
      </c>
      <c r="O436" s="21">
        <f t="shared" si="62"/>
        <v>0</v>
      </c>
      <c r="P436" s="21">
        <f t="shared" si="63"/>
        <v>83.5</v>
      </c>
      <c r="Q436" s="22">
        <f t="shared" si="64"/>
        <v>21.274999999999999</v>
      </c>
      <c r="R436" s="22">
        <f t="shared" si="65"/>
        <v>25.875</v>
      </c>
      <c r="S436" s="22">
        <f t="shared" si="66"/>
        <v>41.325000000000003</v>
      </c>
      <c r="T436" s="22">
        <f t="shared" si="67"/>
        <v>27.125</v>
      </c>
      <c r="U436" s="21">
        <f t="shared" si="68"/>
        <v>29.491666666666664</v>
      </c>
      <c r="V436" s="21">
        <f t="shared" si="69"/>
        <v>28.9</v>
      </c>
    </row>
    <row r="437" spans="1:22" ht="13.5" x14ac:dyDescent="0.25">
      <c r="A437" s="3">
        <v>42642</v>
      </c>
      <c r="B437" s="2">
        <v>13.131399999999999</v>
      </c>
      <c r="C437" s="2">
        <v>52.893626336371597</v>
      </c>
      <c r="D437" s="2">
        <v>0.21522290870293759</v>
      </c>
      <c r="E437" s="2">
        <v>-0.18195342392919828</v>
      </c>
      <c r="F437" s="2">
        <v>13.131399999999999</v>
      </c>
      <c r="G437" s="2">
        <v>13.272049999999997</v>
      </c>
      <c r="H437" s="2">
        <v>12.748365999999994</v>
      </c>
      <c r="I437" s="2">
        <v>13.743685000000026</v>
      </c>
      <c r="J437" s="19" t="s">
        <v>50</v>
      </c>
      <c r="K437" s="19" t="s">
        <v>50</v>
      </c>
      <c r="L437" s="19" t="s">
        <v>50</v>
      </c>
      <c r="M437" s="21">
        <f t="shared" si="60"/>
        <v>25</v>
      </c>
      <c r="N437" s="21">
        <f t="shared" si="61"/>
        <v>0</v>
      </c>
      <c r="O437" s="21">
        <f t="shared" si="62"/>
        <v>0</v>
      </c>
      <c r="P437" s="21">
        <f t="shared" si="63"/>
        <v>33</v>
      </c>
      <c r="Q437" s="22">
        <f t="shared" si="64"/>
        <v>13.7</v>
      </c>
      <c r="R437" s="22">
        <f t="shared" si="65"/>
        <v>13.25</v>
      </c>
      <c r="S437" s="22">
        <f t="shared" si="66"/>
        <v>18.600000000000001</v>
      </c>
      <c r="T437" s="22">
        <f t="shared" si="67"/>
        <v>14.5</v>
      </c>
      <c r="U437" s="21">
        <f t="shared" si="68"/>
        <v>15.183333333333332</v>
      </c>
      <c r="V437" s="21">
        <f t="shared" si="69"/>
        <v>15.012499999999999</v>
      </c>
    </row>
    <row r="438" spans="1:22" ht="13.5" x14ac:dyDescent="0.25">
      <c r="A438" s="3">
        <v>42643</v>
      </c>
      <c r="B438" s="2">
        <v>12.839600000000001</v>
      </c>
      <c r="C438" s="2">
        <v>38.137744195973198</v>
      </c>
      <c r="D438" s="2">
        <v>0.25157187345044285</v>
      </c>
      <c r="E438" s="2">
        <v>-0.19329330952145926</v>
      </c>
      <c r="F438" s="2">
        <v>13.073040000000001</v>
      </c>
      <c r="G438" s="2">
        <v>13.244619999999998</v>
      </c>
      <c r="H438" s="2">
        <v>12.763611999999997</v>
      </c>
      <c r="I438" s="2">
        <v>13.733314000000021</v>
      </c>
      <c r="J438" s="19" t="s">
        <v>54</v>
      </c>
      <c r="K438" s="19" t="s">
        <v>49</v>
      </c>
      <c r="L438" s="19" t="s">
        <v>47</v>
      </c>
      <c r="M438" s="21">
        <f t="shared" si="60"/>
        <v>25</v>
      </c>
      <c r="N438" s="21">
        <f t="shared" si="61"/>
        <v>0</v>
      </c>
      <c r="O438" s="21">
        <f t="shared" si="62"/>
        <v>0</v>
      </c>
      <c r="P438" s="21">
        <f t="shared" si="63"/>
        <v>33</v>
      </c>
      <c r="Q438" s="22">
        <f t="shared" si="64"/>
        <v>13.7</v>
      </c>
      <c r="R438" s="22">
        <f t="shared" si="65"/>
        <v>13.25</v>
      </c>
      <c r="S438" s="22">
        <f t="shared" si="66"/>
        <v>18.600000000000001</v>
      </c>
      <c r="T438" s="22">
        <f t="shared" si="67"/>
        <v>14.5</v>
      </c>
      <c r="U438" s="21">
        <f t="shared" si="68"/>
        <v>15.183333333333332</v>
      </c>
      <c r="V438" s="21">
        <f t="shared" si="69"/>
        <v>15.012499999999999</v>
      </c>
    </row>
    <row r="439" spans="1:22" ht="13.5" x14ac:dyDescent="0.25">
      <c r="A439" s="3">
        <v>42647</v>
      </c>
      <c r="B439" s="2">
        <v>12.839600000000001</v>
      </c>
      <c r="C439" s="2">
        <v>38.137744195973198</v>
      </c>
      <c r="D439" s="2">
        <v>0.2838342033984862</v>
      </c>
      <c r="E439" s="2">
        <v>-0.21393379789419775</v>
      </c>
      <c r="F439" s="2">
        <v>13.014680000000002</v>
      </c>
      <c r="G439" s="2">
        <v>13.217189999999993</v>
      </c>
      <c r="H439" s="2">
        <v>12.778857999999998</v>
      </c>
      <c r="I439" s="2">
        <v>13.72350600000002</v>
      </c>
      <c r="J439" s="19" t="s">
        <v>54</v>
      </c>
      <c r="K439" s="19" t="s">
        <v>49</v>
      </c>
      <c r="L439" s="19" t="s">
        <v>47</v>
      </c>
      <c r="M439" s="21">
        <f t="shared" si="60"/>
        <v>25</v>
      </c>
      <c r="N439" s="21">
        <f t="shared" si="61"/>
        <v>0</v>
      </c>
      <c r="O439" s="21">
        <f t="shared" si="62"/>
        <v>0</v>
      </c>
      <c r="P439" s="21">
        <f t="shared" si="63"/>
        <v>33</v>
      </c>
      <c r="Q439" s="22">
        <f t="shared" si="64"/>
        <v>13.7</v>
      </c>
      <c r="R439" s="22">
        <f t="shared" si="65"/>
        <v>13.25</v>
      </c>
      <c r="S439" s="22">
        <f t="shared" si="66"/>
        <v>18.600000000000001</v>
      </c>
      <c r="T439" s="22">
        <f t="shared" si="67"/>
        <v>14.5</v>
      </c>
      <c r="U439" s="21">
        <f t="shared" si="68"/>
        <v>15.183333333333332</v>
      </c>
      <c r="V439" s="21">
        <f t="shared" si="69"/>
        <v>15.012499999999999</v>
      </c>
    </row>
    <row r="440" spans="1:22" ht="13.5" x14ac:dyDescent="0.25">
      <c r="A440" s="3">
        <v>42648</v>
      </c>
      <c r="B440" s="2">
        <v>12.839600000000001</v>
      </c>
      <c r="C440" s="2">
        <v>38.137744195973198</v>
      </c>
      <c r="D440" s="2">
        <v>0.22005016898856589</v>
      </c>
      <c r="E440" s="2">
        <v>-0.24517998594594276</v>
      </c>
      <c r="F440" s="2">
        <v>12.956320000000002</v>
      </c>
      <c r="G440" s="2">
        <v>13.188009999999995</v>
      </c>
      <c r="H440" s="2">
        <v>12.794103999999997</v>
      </c>
      <c r="I440" s="2">
        <v>13.71369800000002</v>
      </c>
      <c r="J440" s="19" t="s">
        <v>54</v>
      </c>
      <c r="K440" s="19" t="s">
        <v>49</v>
      </c>
      <c r="L440" s="19" t="s">
        <v>47</v>
      </c>
      <c r="M440" s="21">
        <f t="shared" si="60"/>
        <v>25</v>
      </c>
      <c r="N440" s="21">
        <f t="shared" si="61"/>
        <v>0</v>
      </c>
      <c r="O440" s="21">
        <f t="shared" si="62"/>
        <v>0</v>
      </c>
      <c r="P440" s="21">
        <f t="shared" si="63"/>
        <v>33</v>
      </c>
      <c r="Q440" s="22">
        <f t="shared" si="64"/>
        <v>13.7</v>
      </c>
      <c r="R440" s="22">
        <f t="shared" si="65"/>
        <v>13.25</v>
      </c>
      <c r="S440" s="22">
        <f t="shared" si="66"/>
        <v>18.600000000000001</v>
      </c>
      <c r="T440" s="22">
        <f t="shared" si="67"/>
        <v>14.5</v>
      </c>
      <c r="U440" s="21">
        <f t="shared" si="68"/>
        <v>15.183333333333332</v>
      </c>
      <c r="V440" s="21">
        <f t="shared" si="69"/>
        <v>15.012499999999999</v>
      </c>
    </row>
    <row r="441" spans="1:22" ht="13.5" x14ac:dyDescent="0.25">
      <c r="A441" s="3">
        <v>42649</v>
      </c>
      <c r="B441" s="2">
        <v>12.839600000000001</v>
      </c>
      <c r="C441" s="2">
        <v>38.137744195973198</v>
      </c>
      <c r="D441" s="2">
        <v>0.1673697982230884</v>
      </c>
      <c r="E441" s="2">
        <v>-0.29426349616427727</v>
      </c>
      <c r="F441" s="2">
        <v>12.897960000000001</v>
      </c>
      <c r="G441" s="2">
        <v>13.158829999999995</v>
      </c>
      <c r="H441" s="2">
        <v>12.809349999999997</v>
      </c>
      <c r="I441" s="2">
        <v>13.703890000000019</v>
      </c>
      <c r="J441" s="19" t="s">
        <v>54</v>
      </c>
      <c r="K441" s="19" t="s">
        <v>49</v>
      </c>
      <c r="L441" s="19" t="s">
        <v>47</v>
      </c>
      <c r="M441" s="21">
        <f t="shared" si="60"/>
        <v>25</v>
      </c>
      <c r="N441" s="21">
        <f t="shared" si="61"/>
        <v>0</v>
      </c>
      <c r="O441" s="21">
        <f t="shared" si="62"/>
        <v>0</v>
      </c>
      <c r="P441" s="21">
        <f t="shared" si="63"/>
        <v>33</v>
      </c>
      <c r="Q441" s="22">
        <f t="shared" si="64"/>
        <v>13.7</v>
      </c>
      <c r="R441" s="22">
        <f t="shared" si="65"/>
        <v>13.25</v>
      </c>
      <c r="S441" s="22">
        <f t="shared" si="66"/>
        <v>18.600000000000001</v>
      </c>
      <c r="T441" s="22">
        <f t="shared" si="67"/>
        <v>14.5</v>
      </c>
      <c r="U441" s="21">
        <f t="shared" si="68"/>
        <v>15.183333333333332</v>
      </c>
      <c r="V441" s="21">
        <f t="shared" si="69"/>
        <v>15.012499999999999</v>
      </c>
    </row>
    <row r="442" spans="1:22" ht="13.5" x14ac:dyDescent="0.25">
      <c r="A442" s="3">
        <v>42650</v>
      </c>
      <c r="B442" s="2">
        <v>12.839600000000001</v>
      </c>
      <c r="C442" s="2">
        <v>38.137744195973198</v>
      </c>
      <c r="D442" s="2">
        <v>0.17157384052109848</v>
      </c>
      <c r="E442" s="2">
        <v>-0.36987881120227162</v>
      </c>
      <c r="F442" s="2">
        <v>12.839600000000001</v>
      </c>
      <c r="G442" s="2">
        <v>13.129649999999994</v>
      </c>
      <c r="H442" s="2">
        <v>12.824596</v>
      </c>
      <c r="I442" s="2">
        <v>13.697402500000017</v>
      </c>
      <c r="J442" s="19" t="s">
        <v>54</v>
      </c>
      <c r="K442" s="19" t="s">
        <v>49</v>
      </c>
      <c r="L442" s="19" t="s">
        <v>47</v>
      </c>
      <c r="M442" s="21">
        <f t="shared" si="60"/>
        <v>25</v>
      </c>
      <c r="N442" s="21">
        <f t="shared" si="61"/>
        <v>0</v>
      </c>
      <c r="O442" s="21">
        <f t="shared" si="62"/>
        <v>0</v>
      </c>
      <c r="P442" s="21">
        <f t="shared" si="63"/>
        <v>33</v>
      </c>
      <c r="Q442" s="22">
        <f t="shared" si="64"/>
        <v>13.7</v>
      </c>
      <c r="R442" s="22">
        <f t="shared" si="65"/>
        <v>13.25</v>
      </c>
      <c r="S442" s="22">
        <f t="shared" si="66"/>
        <v>18.600000000000001</v>
      </c>
      <c r="T442" s="22">
        <f t="shared" si="67"/>
        <v>14.5</v>
      </c>
      <c r="U442" s="21">
        <f t="shared" si="68"/>
        <v>15.183333333333332</v>
      </c>
      <c r="V442" s="21">
        <f t="shared" si="69"/>
        <v>15.012499999999999</v>
      </c>
    </row>
    <row r="443" spans="1:22" ht="13.5" x14ac:dyDescent="0.25">
      <c r="A443" s="3">
        <v>42653</v>
      </c>
      <c r="B443" s="2">
        <v>12.839600000000001</v>
      </c>
      <c r="C443" s="2">
        <v>38.137744195973198</v>
      </c>
      <c r="D443" s="2">
        <v>0.17623770453781695</v>
      </c>
      <c r="E443" s="2">
        <v>-0.48428584195156016</v>
      </c>
      <c r="F443" s="2">
        <v>12.839600000000001</v>
      </c>
      <c r="G443" s="2">
        <v>13.100469999999996</v>
      </c>
      <c r="H443" s="2">
        <v>12.839841999999999</v>
      </c>
      <c r="I443" s="2">
        <v>13.690915000000016</v>
      </c>
      <c r="J443" s="19" t="s">
        <v>50</v>
      </c>
      <c r="K443" s="19" t="s">
        <v>50</v>
      </c>
      <c r="L443" s="19" t="s">
        <v>50</v>
      </c>
      <c r="M443" s="21">
        <f t="shared" si="60"/>
        <v>25</v>
      </c>
      <c r="N443" s="21">
        <f t="shared" si="61"/>
        <v>0</v>
      </c>
      <c r="O443" s="21">
        <f t="shared" si="62"/>
        <v>0</v>
      </c>
      <c r="P443" s="21">
        <f t="shared" si="63"/>
        <v>33</v>
      </c>
      <c r="Q443" s="22">
        <f t="shared" si="64"/>
        <v>13.7</v>
      </c>
      <c r="R443" s="22">
        <f t="shared" si="65"/>
        <v>13.25</v>
      </c>
      <c r="S443" s="22">
        <f t="shared" si="66"/>
        <v>18.600000000000001</v>
      </c>
      <c r="T443" s="22">
        <f t="shared" si="67"/>
        <v>14.5</v>
      </c>
      <c r="U443" s="21">
        <f t="shared" si="68"/>
        <v>15.183333333333332</v>
      </c>
      <c r="V443" s="21">
        <f t="shared" si="69"/>
        <v>15.012499999999999</v>
      </c>
    </row>
    <row r="444" spans="1:22" ht="13.5" x14ac:dyDescent="0.25">
      <c r="A444" s="3">
        <v>42654</v>
      </c>
      <c r="B444" s="2">
        <v>12.769600000000001</v>
      </c>
      <c r="C444" s="2">
        <v>34.532680232151463</v>
      </c>
      <c r="D444" s="2">
        <v>0.18639386347356179</v>
      </c>
      <c r="E444" s="2">
        <v>-0.63651515024254857</v>
      </c>
      <c r="F444" s="2">
        <v>12.8256</v>
      </c>
      <c r="G444" s="2">
        <v>13.067789999999997</v>
      </c>
      <c r="H444" s="2">
        <v>12.853687999999998</v>
      </c>
      <c r="I444" s="2">
        <v>13.684077500000015</v>
      </c>
      <c r="J444" s="19" t="s">
        <v>54</v>
      </c>
      <c r="K444" s="19" t="s">
        <v>50</v>
      </c>
      <c r="L444" s="19" t="s">
        <v>47</v>
      </c>
      <c r="M444" s="21">
        <f t="shared" si="60"/>
        <v>25</v>
      </c>
      <c r="N444" s="21">
        <f t="shared" si="61"/>
        <v>0</v>
      </c>
      <c r="O444" s="21">
        <f t="shared" si="62"/>
        <v>0</v>
      </c>
      <c r="P444" s="21">
        <f t="shared" si="63"/>
        <v>16.5</v>
      </c>
      <c r="Q444" s="22">
        <f t="shared" si="64"/>
        <v>11.225</v>
      </c>
      <c r="R444" s="22">
        <f t="shared" si="65"/>
        <v>9.125</v>
      </c>
      <c r="S444" s="22">
        <f t="shared" si="66"/>
        <v>11.175000000000001</v>
      </c>
      <c r="T444" s="22">
        <f t="shared" si="67"/>
        <v>10.375</v>
      </c>
      <c r="U444" s="21">
        <f t="shared" si="68"/>
        <v>10.508333333333335</v>
      </c>
      <c r="V444" s="21">
        <f t="shared" si="69"/>
        <v>10.475000000000001</v>
      </c>
    </row>
    <row r="445" spans="1:22" ht="13.5" x14ac:dyDescent="0.25">
      <c r="A445" s="3">
        <v>42655</v>
      </c>
      <c r="B445" s="2">
        <v>12.769600000000001</v>
      </c>
      <c r="C445" s="2">
        <v>34.532680232151463</v>
      </c>
      <c r="D445" s="2">
        <v>0.19634989838363381</v>
      </c>
      <c r="E445" s="2">
        <v>-0.80526499889372483</v>
      </c>
      <c r="F445" s="2">
        <v>12.811599999999999</v>
      </c>
      <c r="G445" s="2">
        <v>13.035109999999994</v>
      </c>
      <c r="H445" s="2">
        <v>12.867533999999999</v>
      </c>
      <c r="I445" s="2">
        <v>13.675129500000015</v>
      </c>
      <c r="J445" s="19" t="s">
        <v>54</v>
      </c>
      <c r="K445" s="19" t="s">
        <v>50</v>
      </c>
      <c r="L445" s="19" t="s">
        <v>47</v>
      </c>
      <c r="M445" s="21">
        <f t="shared" si="60"/>
        <v>25</v>
      </c>
      <c r="N445" s="21">
        <f t="shared" si="61"/>
        <v>0</v>
      </c>
      <c r="O445" s="21">
        <f t="shared" si="62"/>
        <v>0</v>
      </c>
      <c r="P445" s="21">
        <f t="shared" si="63"/>
        <v>16.5</v>
      </c>
      <c r="Q445" s="22">
        <f t="shared" si="64"/>
        <v>11.225</v>
      </c>
      <c r="R445" s="22">
        <f t="shared" si="65"/>
        <v>9.125</v>
      </c>
      <c r="S445" s="22">
        <f t="shared" si="66"/>
        <v>11.175000000000001</v>
      </c>
      <c r="T445" s="22">
        <f t="shared" si="67"/>
        <v>10.375</v>
      </c>
      <c r="U445" s="21">
        <f t="shared" si="68"/>
        <v>10.508333333333335</v>
      </c>
      <c r="V445" s="21">
        <f t="shared" si="69"/>
        <v>10.475000000000001</v>
      </c>
    </row>
    <row r="446" spans="1:22" ht="13.5" x14ac:dyDescent="0.25">
      <c r="A446" s="3">
        <v>42656</v>
      </c>
      <c r="B446" s="2">
        <v>12.769600000000001</v>
      </c>
      <c r="C446" s="2">
        <v>34.532680232151463</v>
      </c>
      <c r="D446" s="2">
        <v>0.20603568187860688</v>
      </c>
      <c r="E446" s="2">
        <v>-0.98455100043648092</v>
      </c>
      <c r="F446" s="2">
        <v>12.797599999999999</v>
      </c>
      <c r="G446" s="2">
        <v>13.002429999999999</v>
      </c>
      <c r="H446" s="2">
        <v>12.881265999999997</v>
      </c>
      <c r="I446" s="2">
        <v>13.666181500000015</v>
      </c>
      <c r="J446" s="19" t="s">
        <v>54</v>
      </c>
      <c r="K446" s="19" t="s">
        <v>50</v>
      </c>
      <c r="L446" s="19" t="s">
        <v>47</v>
      </c>
      <c r="M446" s="21">
        <f t="shared" si="60"/>
        <v>25</v>
      </c>
      <c r="N446" s="21">
        <f t="shared" si="61"/>
        <v>0</v>
      </c>
      <c r="O446" s="21">
        <f t="shared" si="62"/>
        <v>0</v>
      </c>
      <c r="P446" s="21">
        <f t="shared" si="63"/>
        <v>16.5</v>
      </c>
      <c r="Q446" s="22">
        <f t="shared" si="64"/>
        <v>11.225</v>
      </c>
      <c r="R446" s="22">
        <f t="shared" si="65"/>
        <v>9.125</v>
      </c>
      <c r="S446" s="22">
        <f t="shared" si="66"/>
        <v>11.175000000000001</v>
      </c>
      <c r="T446" s="22">
        <f t="shared" si="67"/>
        <v>10.375</v>
      </c>
      <c r="U446" s="21">
        <f t="shared" si="68"/>
        <v>10.508333333333335</v>
      </c>
      <c r="V446" s="21">
        <f t="shared" si="69"/>
        <v>10.475000000000001</v>
      </c>
    </row>
    <row r="447" spans="1:22" ht="13.5" x14ac:dyDescent="0.25">
      <c r="A447" s="3">
        <v>42657</v>
      </c>
      <c r="B447" s="2">
        <v>12.769600000000001</v>
      </c>
      <c r="C447" s="2">
        <v>34.532680232151463</v>
      </c>
      <c r="D447" s="2">
        <v>0.21539935063531246</v>
      </c>
      <c r="E447" s="2">
        <v>-1.1696613051342555</v>
      </c>
      <c r="F447" s="2">
        <v>12.783599999999998</v>
      </c>
      <c r="G447" s="2">
        <v>12.969749999999996</v>
      </c>
      <c r="H447" s="2">
        <v>12.894997999999996</v>
      </c>
      <c r="I447" s="2">
        <v>13.657233500000013</v>
      </c>
      <c r="J447" s="19" t="s">
        <v>54</v>
      </c>
      <c r="K447" s="19" t="s">
        <v>50</v>
      </c>
      <c r="L447" s="19" t="s">
        <v>47</v>
      </c>
      <c r="M447" s="21">
        <f t="shared" si="60"/>
        <v>25</v>
      </c>
      <c r="N447" s="21">
        <f t="shared" si="61"/>
        <v>0</v>
      </c>
      <c r="O447" s="21">
        <f t="shared" si="62"/>
        <v>0</v>
      </c>
      <c r="P447" s="21">
        <f t="shared" si="63"/>
        <v>16.5</v>
      </c>
      <c r="Q447" s="22">
        <f t="shared" si="64"/>
        <v>11.225</v>
      </c>
      <c r="R447" s="22">
        <f t="shared" si="65"/>
        <v>9.125</v>
      </c>
      <c r="S447" s="22">
        <f t="shared" si="66"/>
        <v>11.175000000000001</v>
      </c>
      <c r="T447" s="22">
        <f t="shared" si="67"/>
        <v>10.375</v>
      </c>
      <c r="U447" s="21">
        <f t="shared" si="68"/>
        <v>10.508333333333335</v>
      </c>
      <c r="V447" s="21">
        <f t="shared" si="69"/>
        <v>10.475000000000001</v>
      </c>
    </row>
    <row r="448" spans="1:22" ht="13.5" x14ac:dyDescent="0.25">
      <c r="A448" s="3">
        <v>42660</v>
      </c>
      <c r="B448" s="2">
        <v>12.769600000000001</v>
      </c>
      <c r="C448" s="2">
        <v>34.532680232151463</v>
      </c>
      <c r="D448" s="2">
        <v>0.17951163412691429</v>
      </c>
      <c r="E448" s="2">
        <v>-1.3419592680757848</v>
      </c>
      <c r="F448" s="2">
        <v>12.769600000000001</v>
      </c>
      <c r="G448" s="2">
        <v>12.937069999999997</v>
      </c>
      <c r="H448" s="2">
        <v>12.908729999999997</v>
      </c>
      <c r="I448" s="2">
        <v>13.646512500000012</v>
      </c>
      <c r="J448" s="19" t="s">
        <v>54</v>
      </c>
      <c r="K448" s="19" t="s">
        <v>50</v>
      </c>
      <c r="L448" s="19" t="s">
        <v>47</v>
      </c>
      <c r="M448" s="21">
        <f t="shared" si="60"/>
        <v>25</v>
      </c>
      <c r="N448" s="21">
        <f t="shared" si="61"/>
        <v>0</v>
      </c>
      <c r="O448" s="21">
        <f t="shared" si="62"/>
        <v>0</v>
      </c>
      <c r="P448" s="21">
        <f t="shared" si="63"/>
        <v>16.5</v>
      </c>
      <c r="Q448" s="22">
        <f t="shared" si="64"/>
        <v>11.225</v>
      </c>
      <c r="R448" s="22">
        <f t="shared" si="65"/>
        <v>9.125</v>
      </c>
      <c r="S448" s="22">
        <f t="shared" si="66"/>
        <v>11.175000000000001</v>
      </c>
      <c r="T448" s="22">
        <f t="shared" si="67"/>
        <v>10.375</v>
      </c>
      <c r="U448" s="21">
        <f t="shared" si="68"/>
        <v>10.508333333333335</v>
      </c>
      <c r="V448" s="21">
        <f t="shared" si="69"/>
        <v>10.475000000000001</v>
      </c>
    </row>
    <row r="449" spans="1:22" ht="13.5" x14ac:dyDescent="0.25">
      <c r="A449" s="3">
        <v>42661</v>
      </c>
      <c r="B449" s="2">
        <v>12.3902</v>
      </c>
      <c r="C449" s="2">
        <v>19.822089570658818</v>
      </c>
      <c r="D449" s="2">
        <v>0.17825018519153879</v>
      </c>
      <c r="E449" s="2">
        <v>-1.4651886124447808</v>
      </c>
      <c r="F449" s="2">
        <v>12.693720000000001</v>
      </c>
      <c r="G449" s="2">
        <v>12.885419999999996</v>
      </c>
      <c r="H449" s="2">
        <v>12.914873999999998</v>
      </c>
      <c r="I449" s="2">
        <v>13.633894500000013</v>
      </c>
      <c r="J449" s="19" t="s">
        <v>50</v>
      </c>
      <c r="K449" s="19" t="s">
        <v>50</v>
      </c>
      <c r="L449" s="19" t="s">
        <v>50</v>
      </c>
      <c r="M449" s="21">
        <f t="shared" si="60"/>
        <v>50</v>
      </c>
      <c r="N449" s="21">
        <f t="shared" si="61"/>
        <v>0</v>
      </c>
      <c r="O449" s="21">
        <f t="shared" si="62"/>
        <v>0</v>
      </c>
      <c r="P449" s="21">
        <f t="shared" si="63"/>
        <v>33</v>
      </c>
      <c r="Q449" s="22">
        <f t="shared" si="64"/>
        <v>22.45</v>
      </c>
      <c r="R449" s="22">
        <f t="shared" si="65"/>
        <v>18.25</v>
      </c>
      <c r="S449" s="22">
        <f t="shared" si="66"/>
        <v>22.35</v>
      </c>
      <c r="T449" s="22">
        <f t="shared" si="67"/>
        <v>20.75</v>
      </c>
      <c r="U449" s="21">
        <f t="shared" si="68"/>
        <v>21.016666666666669</v>
      </c>
      <c r="V449" s="21">
        <f t="shared" si="69"/>
        <v>20.950000000000003</v>
      </c>
    </row>
    <row r="450" spans="1:22" ht="13.5" x14ac:dyDescent="0.25">
      <c r="A450" s="3">
        <v>42662</v>
      </c>
      <c r="B450" s="2">
        <v>12.3902</v>
      </c>
      <c r="C450" s="2">
        <v>19.822089570658818</v>
      </c>
      <c r="D450" s="2">
        <v>0.18035189687816278</v>
      </c>
      <c r="E450" s="2">
        <v>-1.5095833502260201</v>
      </c>
      <c r="F450" s="2">
        <v>12.617840000000001</v>
      </c>
      <c r="G450" s="2">
        <v>12.863824999999997</v>
      </c>
      <c r="H450" s="2">
        <v>12.921017999999998</v>
      </c>
      <c r="I450" s="2">
        <v>13.621276500000013</v>
      </c>
      <c r="J450" s="19" t="s">
        <v>50</v>
      </c>
      <c r="K450" s="19" t="s">
        <v>50</v>
      </c>
      <c r="L450" s="19" t="s">
        <v>50</v>
      </c>
      <c r="M450" s="21">
        <f t="shared" ref="M450:M513" si="70">IF(C450&lt;30,50, IF(C450&gt;70, 0, 25))</f>
        <v>50</v>
      </c>
      <c r="N450" s="21">
        <f t="shared" ref="N450:N513" si="71">IF(E450-D450&gt;0.02, 100, IF(E450-D450&lt;0,0,45))</f>
        <v>0</v>
      </c>
      <c r="O450" s="21">
        <f t="shared" ref="O450:O513" si="72">IF(F450-I450&gt;10,100,IF(F450-I450&gt;5,75, IF(F450-I450&gt;0,50,0)))</f>
        <v>0</v>
      </c>
      <c r="P450" s="21">
        <f t="shared" ref="P450:P513" si="73">IF(L450="confirmed bullish", 34, IF(L450="bullish divergence",17, 0))+IF(J450="bullish",33,IF(J450="bearish",0,16.5))+IF(K450="strong",33,IF(K450="weak",0,16.5))</f>
        <v>33</v>
      </c>
      <c r="Q450" s="22">
        <f t="shared" si="64"/>
        <v>22.45</v>
      </c>
      <c r="R450" s="22">
        <f t="shared" si="65"/>
        <v>18.25</v>
      </c>
      <c r="S450" s="22">
        <f t="shared" si="66"/>
        <v>22.35</v>
      </c>
      <c r="T450" s="22">
        <f t="shared" si="67"/>
        <v>20.75</v>
      </c>
      <c r="U450" s="21">
        <f t="shared" si="68"/>
        <v>21.016666666666669</v>
      </c>
      <c r="V450" s="21">
        <f t="shared" si="69"/>
        <v>20.950000000000003</v>
      </c>
    </row>
    <row r="451" spans="1:22" ht="13.5" x14ac:dyDescent="0.25">
      <c r="A451" s="3">
        <v>42663</v>
      </c>
      <c r="B451" s="2">
        <v>12.3902</v>
      </c>
      <c r="C451" s="2">
        <v>19.822089570658818</v>
      </c>
      <c r="D451" s="2">
        <v>0.18506461233773308</v>
      </c>
      <c r="E451" s="2">
        <v>-1.4888278221820119</v>
      </c>
      <c r="F451" s="2">
        <v>12.54196</v>
      </c>
      <c r="G451" s="2">
        <v>12.842229999999997</v>
      </c>
      <c r="H451" s="2">
        <v>12.927162000000001</v>
      </c>
      <c r="I451" s="2">
        <v>13.608658500000013</v>
      </c>
      <c r="J451" s="19" t="s">
        <v>50</v>
      </c>
      <c r="K451" s="19" t="s">
        <v>50</v>
      </c>
      <c r="L451" s="19" t="s">
        <v>50</v>
      </c>
      <c r="M451" s="21">
        <f t="shared" si="70"/>
        <v>50</v>
      </c>
      <c r="N451" s="21">
        <f t="shared" si="71"/>
        <v>0</v>
      </c>
      <c r="O451" s="21">
        <f t="shared" si="72"/>
        <v>0</v>
      </c>
      <c r="P451" s="21">
        <f t="shared" si="73"/>
        <v>33</v>
      </c>
      <c r="Q451" s="22">
        <f t="shared" ref="Q451:Q514" si="74">0.35*M451+N451*0.35+O451*0.15+P451*0.15</f>
        <v>22.45</v>
      </c>
      <c r="R451" s="22">
        <f t="shared" ref="R451:R514" si="75">M451*0.2+N451*0.2+O451*0.35+P451*0.25</f>
        <v>18.25</v>
      </c>
      <c r="S451" s="22">
        <f t="shared" ref="S451:S514" si="76">M451*0.15+N451*0.15+O451*0.25+P451*0.45</f>
        <v>22.35</v>
      </c>
      <c r="T451" s="22">
        <f t="shared" ref="T451:T514" si="77">0.25*SUM(M451:P451)</f>
        <v>20.75</v>
      </c>
      <c r="U451" s="21">
        <f t="shared" ref="U451:U514" si="78">SUM(Q451:S451)/3</f>
        <v>21.016666666666669</v>
      </c>
      <c r="V451" s="21">
        <f t="shared" ref="V451:V514" si="79">SUM(Q451:T451)/4</f>
        <v>20.950000000000003</v>
      </c>
    </row>
    <row r="452" spans="1:22" ht="13.5" x14ac:dyDescent="0.25">
      <c r="A452" s="3">
        <v>42664</v>
      </c>
      <c r="B452" s="2">
        <v>12.3902</v>
      </c>
      <c r="C452" s="2">
        <v>19.822089570658818</v>
      </c>
      <c r="D452" s="2">
        <v>0.19176927986488579</v>
      </c>
      <c r="E452" s="2">
        <v>-1.3991328667212224</v>
      </c>
      <c r="F452" s="2">
        <v>12.46608</v>
      </c>
      <c r="G452" s="2">
        <v>12.805169999999999</v>
      </c>
      <c r="H452" s="2">
        <v>12.933306000000002</v>
      </c>
      <c r="I452" s="2">
        <v>13.59604050000001</v>
      </c>
      <c r="J452" s="19" t="s">
        <v>50</v>
      </c>
      <c r="K452" s="19" t="s">
        <v>50</v>
      </c>
      <c r="L452" s="19" t="s">
        <v>50</v>
      </c>
      <c r="M452" s="21">
        <f t="shared" si="70"/>
        <v>50</v>
      </c>
      <c r="N452" s="21">
        <f t="shared" si="71"/>
        <v>0</v>
      </c>
      <c r="O452" s="21">
        <f t="shared" si="72"/>
        <v>0</v>
      </c>
      <c r="P452" s="21">
        <f t="shared" si="73"/>
        <v>33</v>
      </c>
      <c r="Q452" s="22">
        <f t="shared" si="74"/>
        <v>22.45</v>
      </c>
      <c r="R452" s="22">
        <f t="shared" si="75"/>
        <v>18.25</v>
      </c>
      <c r="S452" s="22">
        <f t="shared" si="76"/>
        <v>22.35</v>
      </c>
      <c r="T452" s="22">
        <f t="shared" si="77"/>
        <v>20.75</v>
      </c>
      <c r="U452" s="21">
        <f t="shared" si="78"/>
        <v>21.016666666666669</v>
      </c>
      <c r="V452" s="21">
        <f t="shared" si="79"/>
        <v>20.950000000000003</v>
      </c>
    </row>
    <row r="453" spans="1:22" ht="13.5" x14ac:dyDescent="0.25">
      <c r="A453" s="3">
        <v>42667</v>
      </c>
      <c r="B453" s="2">
        <v>12.3902</v>
      </c>
      <c r="C453" s="2">
        <v>19.822089570658818</v>
      </c>
      <c r="D453" s="2">
        <v>0.19995818713128877</v>
      </c>
      <c r="E453" s="2">
        <v>-1.2372939991675826</v>
      </c>
      <c r="F453" s="2">
        <v>12.3902</v>
      </c>
      <c r="G453" s="2">
        <v>12.768109999999998</v>
      </c>
      <c r="H453" s="2">
        <v>12.939450000000001</v>
      </c>
      <c r="I453" s="2">
        <v>13.58342250000001</v>
      </c>
      <c r="J453" s="19" t="s">
        <v>50</v>
      </c>
      <c r="K453" s="19" t="s">
        <v>50</v>
      </c>
      <c r="L453" s="19" t="s">
        <v>50</v>
      </c>
      <c r="M453" s="21">
        <f t="shared" si="70"/>
        <v>50</v>
      </c>
      <c r="N453" s="21">
        <f t="shared" si="71"/>
        <v>0</v>
      </c>
      <c r="O453" s="21">
        <f t="shared" si="72"/>
        <v>0</v>
      </c>
      <c r="P453" s="21">
        <f t="shared" si="73"/>
        <v>33</v>
      </c>
      <c r="Q453" s="22">
        <f t="shared" si="74"/>
        <v>22.45</v>
      </c>
      <c r="R453" s="22">
        <f t="shared" si="75"/>
        <v>18.25</v>
      </c>
      <c r="S453" s="22">
        <f t="shared" si="76"/>
        <v>22.35</v>
      </c>
      <c r="T453" s="22">
        <f t="shared" si="77"/>
        <v>20.75</v>
      </c>
      <c r="U453" s="21">
        <f t="shared" si="78"/>
        <v>21.016666666666669</v>
      </c>
      <c r="V453" s="21">
        <f t="shared" si="79"/>
        <v>20.950000000000003</v>
      </c>
    </row>
    <row r="454" spans="1:22" ht="13.5" x14ac:dyDescent="0.25">
      <c r="A454" s="3">
        <v>42668</v>
      </c>
      <c r="B454" s="2">
        <v>12.3902</v>
      </c>
      <c r="C454" s="2">
        <v>19.822089570658818</v>
      </c>
      <c r="D454" s="2">
        <v>0.19844740864050792</v>
      </c>
      <c r="E454" s="2">
        <v>-1.00840344871715</v>
      </c>
      <c r="F454" s="2">
        <v>12.3902</v>
      </c>
      <c r="G454" s="2">
        <v>12.73105</v>
      </c>
      <c r="H454" s="2">
        <v>12.945594000000005</v>
      </c>
      <c r="I454" s="2">
        <v>13.57080450000001</v>
      </c>
      <c r="J454" s="19" t="s">
        <v>50</v>
      </c>
      <c r="K454" s="19" t="s">
        <v>50</v>
      </c>
      <c r="L454" s="19" t="s">
        <v>50</v>
      </c>
      <c r="M454" s="21">
        <f t="shared" si="70"/>
        <v>50</v>
      </c>
      <c r="N454" s="21">
        <f t="shared" si="71"/>
        <v>0</v>
      </c>
      <c r="O454" s="21">
        <f t="shared" si="72"/>
        <v>0</v>
      </c>
      <c r="P454" s="21">
        <f t="shared" si="73"/>
        <v>33</v>
      </c>
      <c r="Q454" s="22">
        <f t="shared" si="74"/>
        <v>22.45</v>
      </c>
      <c r="R454" s="22">
        <f t="shared" si="75"/>
        <v>18.25</v>
      </c>
      <c r="S454" s="22">
        <f t="shared" si="76"/>
        <v>22.35</v>
      </c>
      <c r="T454" s="22">
        <f t="shared" si="77"/>
        <v>20.75</v>
      </c>
      <c r="U454" s="21">
        <f t="shared" si="78"/>
        <v>21.016666666666669</v>
      </c>
      <c r="V454" s="21">
        <f t="shared" si="79"/>
        <v>20.950000000000003</v>
      </c>
    </row>
    <row r="455" spans="1:22" ht="13.5" x14ac:dyDescent="0.25">
      <c r="A455" s="3">
        <v>42669</v>
      </c>
      <c r="B455" s="2">
        <v>12.3902</v>
      </c>
      <c r="C455" s="2">
        <v>19.822089570658818</v>
      </c>
      <c r="D455" s="2">
        <v>0.19932588807205498</v>
      </c>
      <c r="E455" s="2">
        <v>-0.74136433169127613</v>
      </c>
      <c r="F455" s="2">
        <v>12.3902</v>
      </c>
      <c r="G455" s="2">
        <v>12.693989999999998</v>
      </c>
      <c r="H455" s="2">
        <v>12.951738000000008</v>
      </c>
      <c r="I455" s="2">
        <v>13.558186500000009</v>
      </c>
      <c r="J455" s="19" t="s">
        <v>50</v>
      </c>
      <c r="K455" s="19" t="s">
        <v>50</v>
      </c>
      <c r="L455" s="19" t="s">
        <v>50</v>
      </c>
      <c r="M455" s="21">
        <f t="shared" si="70"/>
        <v>50</v>
      </c>
      <c r="N455" s="21">
        <f t="shared" si="71"/>
        <v>0</v>
      </c>
      <c r="O455" s="21">
        <f t="shared" si="72"/>
        <v>0</v>
      </c>
      <c r="P455" s="21">
        <f t="shared" si="73"/>
        <v>33</v>
      </c>
      <c r="Q455" s="22">
        <f t="shared" si="74"/>
        <v>22.45</v>
      </c>
      <c r="R455" s="22">
        <f t="shared" si="75"/>
        <v>18.25</v>
      </c>
      <c r="S455" s="22">
        <f t="shared" si="76"/>
        <v>22.35</v>
      </c>
      <c r="T455" s="22">
        <f t="shared" si="77"/>
        <v>20.75</v>
      </c>
      <c r="U455" s="21">
        <f t="shared" si="78"/>
        <v>21.016666666666669</v>
      </c>
      <c r="V455" s="21">
        <f t="shared" si="79"/>
        <v>20.950000000000003</v>
      </c>
    </row>
    <row r="456" spans="1:22" ht="13.5" x14ac:dyDescent="0.25">
      <c r="A456" s="3">
        <v>42670</v>
      </c>
      <c r="B456" s="2">
        <v>12.256</v>
      </c>
      <c r="C456" s="2">
        <v>15.818032490957236</v>
      </c>
      <c r="D456" s="2">
        <v>0.21200702280535211</v>
      </c>
      <c r="E456" s="2">
        <v>-0.44784425637858194</v>
      </c>
      <c r="F456" s="2">
        <v>12.36336</v>
      </c>
      <c r="G456" s="2">
        <v>12.650219999999997</v>
      </c>
      <c r="H456" s="2">
        <v>12.944506000000008</v>
      </c>
      <c r="I456" s="2">
        <v>13.544897500000006</v>
      </c>
      <c r="J456" s="19" t="s">
        <v>54</v>
      </c>
      <c r="K456" s="19" t="s">
        <v>50</v>
      </c>
      <c r="L456" s="19" t="s">
        <v>47</v>
      </c>
      <c r="M456" s="21">
        <f t="shared" si="70"/>
        <v>50</v>
      </c>
      <c r="N456" s="21">
        <f t="shared" si="71"/>
        <v>0</v>
      </c>
      <c r="O456" s="21">
        <f t="shared" si="72"/>
        <v>0</v>
      </c>
      <c r="P456" s="21">
        <f t="shared" si="73"/>
        <v>16.5</v>
      </c>
      <c r="Q456" s="22">
        <f t="shared" si="74"/>
        <v>19.975000000000001</v>
      </c>
      <c r="R456" s="22">
        <f t="shared" si="75"/>
        <v>14.125</v>
      </c>
      <c r="S456" s="22">
        <f t="shared" si="76"/>
        <v>14.925000000000001</v>
      </c>
      <c r="T456" s="22">
        <f t="shared" si="77"/>
        <v>16.625</v>
      </c>
      <c r="U456" s="21">
        <f t="shared" si="78"/>
        <v>16.341666666666669</v>
      </c>
      <c r="V456" s="21">
        <f t="shared" si="79"/>
        <v>16.412500000000001</v>
      </c>
    </row>
    <row r="457" spans="1:22" ht="13.5" x14ac:dyDescent="0.25">
      <c r="A457" s="3">
        <v>42671</v>
      </c>
      <c r="B457" s="2">
        <v>12.256</v>
      </c>
      <c r="C457" s="2">
        <v>15.818032490957236</v>
      </c>
      <c r="D457" s="2">
        <v>0.2253793417809522</v>
      </c>
      <c r="E457" s="2">
        <v>-0.14472977410734109</v>
      </c>
      <c r="F457" s="2">
        <v>12.33652</v>
      </c>
      <c r="G457" s="2">
        <v>12.606449999999999</v>
      </c>
      <c r="H457" s="2">
        <v>12.93704800000001</v>
      </c>
      <c r="I457" s="2">
        <v>13.529667000000007</v>
      </c>
      <c r="J457" s="19" t="s">
        <v>54</v>
      </c>
      <c r="K457" s="19" t="s">
        <v>50</v>
      </c>
      <c r="L457" s="19" t="s">
        <v>47</v>
      </c>
      <c r="M457" s="21">
        <f t="shared" si="70"/>
        <v>50</v>
      </c>
      <c r="N457" s="21">
        <f t="shared" si="71"/>
        <v>0</v>
      </c>
      <c r="O457" s="21">
        <f t="shared" si="72"/>
        <v>0</v>
      </c>
      <c r="P457" s="21">
        <f t="shared" si="73"/>
        <v>16.5</v>
      </c>
      <c r="Q457" s="22">
        <f t="shared" si="74"/>
        <v>19.975000000000001</v>
      </c>
      <c r="R457" s="22">
        <f t="shared" si="75"/>
        <v>14.125</v>
      </c>
      <c r="S457" s="22">
        <f t="shared" si="76"/>
        <v>14.925000000000001</v>
      </c>
      <c r="T457" s="22">
        <f t="shared" si="77"/>
        <v>16.625</v>
      </c>
      <c r="U457" s="21">
        <f t="shared" si="78"/>
        <v>16.341666666666669</v>
      </c>
      <c r="V457" s="21">
        <f t="shared" si="79"/>
        <v>16.412500000000001</v>
      </c>
    </row>
    <row r="458" spans="1:22" ht="13.5" x14ac:dyDescent="0.25">
      <c r="A458" s="3">
        <v>42674</v>
      </c>
      <c r="B458" s="2">
        <v>12.256</v>
      </c>
      <c r="C458" s="2">
        <v>15.818032490957236</v>
      </c>
      <c r="D458" s="2">
        <v>0.23914079577287772</v>
      </c>
      <c r="E458" s="2">
        <v>0.13530575339573803</v>
      </c>
      <c r="F458" s="2">
        <v>12.30968</v>
      </c>
      <c r="G458" s="2">
        <v>12.577269999999997</v>
      </c>
      <c r="H458" s="2">
        <v>12.92959000000001</v>
      </c>
      <c r="I458" s="2">
        <v>13.514436500000006</v>
      </c>
      <c r="J458" s="19" t="s">
        <v>54</v>
      </c>
      <c r="K458" s="19" t="s">
        <v>50</v>
      </c>
      <c r="L458" s="19" t="s">
        <v>47</v>
      </c>
      <c r="M458" s="21">
        <f t="shared" si="70"/>
        <v>50</v>
      </c>
      <c r="N458" s="21">
        <f t="shared" si="71"/>
        <v>0</v>
      </c>
      <c r="O458" s="21">
        <f t="shared" si="72"/>
        <v>0</v>
      </c>
      <c r="P458" s="21">
        <f t="shared" si="73"/>
        <v>16.5</v>
      </c>
      <c r="Q458" s="22">
        <f t="shared" si="74"/>
        <v>19.975000000000001</v>
      </c>
      <c r="R458" s="22">
        <f t="shared" si="75"/>
        <v>14.125</v>
      </c>
      <c r="S458" s="22">
        <f t="shared" si="76"/>
        <v>14.925000000000001</v>
      </c>
      <c r="T458" s="22">
        <f t="shared" si="77"/>
        <v>16.625</v>
      </c>
      <c r="U458" s="21">
        <f t="shared" si="78"/>
        <v>16.341666666666669</v>
      </c>
      <c r="V458" s="21">
        <f t="shared" si="79"/>
        <v>16.412500000000001</v>
      </c>
    </row>
    <row r="459" spans="1:22" ht="13.5" x14ac:dyDescent="0.25">
      <c r="A459" s="3">
        <v>42675</v>
      </c>
      <c r="B459" s="2">
        <v>12.256</v>
      </c>
      <c r="C459" s="2">
        <v>15.818032490957236</v>
      </c>
      <c r="D459" s="2">
        <v>0.19468107117084976</v>
      </c>
      <c r="E459" s="2">
        <v>0.35662598643224008</v>
      </c>
      <c r="F459" s="2">
        <v>12.28284</v>
      </c>
      <c r="G459" s="2">
        <v>12.548089999999998</v>
      </c>
      <c r="H459" s="2">
        <v>12.922120000000007</v>
      </c>
      <c r="I459" s="2">
        <v>13.499178000000002</v>
      </c>
      <c r="J459" s="19" t="s">
        <v>54</v>
      </c>
      <c r="K459" s="19" t="s">
        <v>50</v>
      </c>
      <c r="L459" s="19" t="s">
        <v>47</v>
      </c>
      <c r="M459" s="21">
        <f t="shared" si="70"/>
        <v>50</v>
      </c>
      <c r="N459" s="21">
        <f t="shared" si="71"/>
        <v>100</v>
      </c>
      <c r="O459" s="21">
        <f t="shared" si="72"/>
        <v>0</v>
      </c>
      <c r="P459" s="21">
        <f t="shared" si="73"/>
        <v>16.5</v>
      </c>
      <c r="Q459" s="22">
        <f t="shared" si="74"/>
        <v>54.975000000000001</v>
      </c>
      <c r="R459" s="22">
        <f t="shared" si="75"/>
        <v>34.125</v>
      </c>
      <c r="S459" s="22">
        <f t="shared" si="76"/>
        <v>29.925000000000001</v>
      </c>
      <c r="T459" s="22">
        <f t="shared" si="77"/>
        <v>41.625</v>
      </c>
      <c r="U459" s="21">
        <f t="shared" si="78"/>
        <v>39.674999999999997</v>
      </c>
      <c r="V459" s="21">
        <f t="shared" si="79"/>
        <v>40.162499999999994</v>
      </c>
    </row>
    <row r="460" spans="1:22" ht="13.5" x14ac:dyDescent="0.25">
      <c r="A460" s="3">
        <v>42676</v>
      </c>
      <c r="B460" s="2">
        <v>12.256</v>
      </c>
      <c r="C460" s="2">
        <v>15.818032490957236</v>
      </c>
      <c r="D460" s="2">
        <v>0.15915871062885323</v>
      </c>
      <c r="E460" s="2">
        <v>0.49096719422753243</v>
      </c>
      <c r="F460" s="2">
        <v>12.256</v>
      </c>
      <c r="G460" s="2">
        <v>12.518909999999996</v>
      </c>
      <c r="H460" s="2">
        <v>12.907180000000006</v>
      </c>
      <c r="I460" s="2">
        <v>13.483919500000003</v>
      </c>
      <c r="J460" s="19" t="s">
        <v>54</v>
      </c>
      <c r="K460" s="19" t="s">
        <v>50</v>
      </c>
      <c r="L460" s="19" t="s">
        <v>47</v>
      </c>
      <c r="M460" s="21">
        <f t="shared" si="70"/>
        <v>50</v>
      </c>
      <c r="N460" s="21">
        <f t="shared" si="71"/>
        <v>100</v>
      </c>
      <c r="O460" s="21">
        <f t="shared" si="72"/>
        <v>0</v>
      </c>
      <c r="P460" s="21">
        <f t="shared" si="73"/>
        <v>16.5</v>
      </c>
      <c r="Q460" s="22">
        <f t="shared" si="74"/>
        <v>54.975000000000001</v>
      </c>
      <c r="R460" s="22">
        <f t="shared" si="75"/>
        <v>34.125</v>
      </c>
      <c r="S460" s="22">
        <f t="shared" si="76"/>
        <v>29.925000000000001</v>
      </c>
      <c r="T460" s="22">
        <f t="shared" si="77"/>
        <v>41.625</v>
      </c>
      <c r="U460" s="21">
        <f t="shared" si="78"/>
        <v>39.674999999999997</v>
      </c>
      <c r="V460" s="21">
        <f t="shared" si="79"/>
        <v>40.162499999999994</v>
      </c>
    </row>
    <row r="461" spans="1:22" ht="13.5" x14ac:dyDescent="0.25">
      <c r="A461" s="3">
        <v>42677</v>
      </c>
      <c r="B461" s="2">
        <v>12.256</v>
      </c>
      <c r="C461" s="2">
        <v>15.818032490957236</v>
      </c>
      <c r="D461" s="2">
        <v>0.131043371621546</v>
      </c>
      <c r="E461" s="2">
        <v>0.57754966261575502</v>
      </c>
      <c r="F461" s="2">
        <v>12.256</v>
      </c>
      <c r="G461" s="2">
        <v>12.489729999999998</v>
      </c>
      <c r="H461" s="2">
        <v>12.892240000000005</v>
      </c>
      <c r="I461" s="2">
        <v>13.468661000000003</v>
      </c>
      <c r="J461" s="19" t="s">
        <v>50</v>
      </c>
      <c r="K461" s="19" t="s">
        <v>50</v>
      </c>
      <c r="L461" s="19" t="s">
        <v>50</v>
      </c>
      <c r="M461" s="21">
        <f t="shared" si="70"/>
        <v>50</v>
      </c>
      <c r="N461" s="21">
        <f t="shared" si="71"/>
        <v>100</v>
      </c>
      <c r="O461" s="21">
        <f t="shared" si="72"/>
        <v>0</v>
      </c>
      <c r="P461" s="21">
        <f t="shared" si="73"/>
        <v>33</v>
      </c>
      <c r="Q461" s="22">
        <f t="shared" si="74"/>
        <v>57.45</v>
      </c>
      <c r="R461" s="22">
        <f t="shared" si="75"/>
        <v>38.25</v>
      </c>
      <c r="S461" s="22">
        <f t="shared" si="76"/>
        <v>37.35</v>
      </c>
      <c r="T461" s="22">
        <f t="shared" si="77"/>
        <v>45.75</v>
      </c>
      <c r="U461" s="21">
        <f t="shared" si="78"/>
        <v>44.35</v>
      </c>
      <c r="V461" s="21">
        <f t="shared" si="79"/>
        <v>44.7</v>
      </c>
    </row>
    <row r="462" spans="1:22" ht="13.5" x14ac:dyDescent="0.25">
      <c r="A462" s="3">
        <v>42678</v>
      </c>
      <c r="B462" s="2">
        <v>12.256</v>
      </c>
      <c r="C462" s="2">
        <v>15.818032490957236</v>
      </c>
      <c r="D462" s="2">
        <v>0.10905165733808175</v>
      </c>
      <c r="E462" s="2">
        <v>0.62843310018348963</v>
      </c>
      <c r="F462" s="2">
        <v>12.256</v>
      </c>
      <c r="G462" s="2">
        <v>12.460549999999998</v>
      </c>
      <c r="H462" s="2">
        <v>12.877300000000002</v>
      </c>
      <c r="I462" s="2">
        <v>13.453402499999999</v>
      </c>
      <c r="J462" s="19" t="s">
        <v>50</v>
      </c>
      <c r="K462" s="19" t="s">
        <v>50</v>
      </c>
      <c r="L462" s="19" t="s">
        <v>50</v>
      </c>
      <c r="M462" s="21">
        <f t="shared" si="70"/>
        <v>50</v>
      </c>
      <c r="N462" s="21">
        <f t="shared" si="71"/>
        <v>100</v>
      </c>
      <c r="O462" s="21">
        <f t="shared" si="72"/>
        <v>0</v>
      </c>
      <c r="P462" s="21">
        <f t="shared" si="73"/>
        <v>33</v>
      </c>
      <c r="Q462" s="22">
        <f t="shared" si="74"/>
        <v>57.45</v>
      </c>
      <c r="R462" s="22">
        <f t="shared" si="75"/>
        <v>38.25</v>
      </c>
      <c r="S462" s="22">
        <f t="shared" si="76"/>
        <v>37.35</v>
      </c>
      <c r="T462" s="22">
        <f t="shared" si="77"/>
        <v>45.75</v>
      </c>
      <c r="U462" s="21">
        <f t="shared" si="78"/>
        <v>44.35</v>
      </c>
      <c r="V462" s="21">
        <f t="shared" si="79"/>
        <v>44.7</v>
      </c>
    </row>
    <row r="463" spans="1:22" ht="13.5" x14ac:dyDescent="0.25">
      <c r="A463" s="3">
        <v>42681</v>
      </c>
      <c r="B463" s="2">
        <v>11.888299999999999</v>
      </c>
      <c r="C463" s="2">
        <v>8.1967649758487795</v>
      </c>
      <c r="D463" s="2">
        <v>0.11934530959647383</v>
      </c>
      <c r="E463" s="2">
        <v>0.63591372147800374</v>
      </c>
      <c r="F463" s="2">
        <v>12.182460000000001</v>
      </c>
      <c r="G463" s="2">
        <v>12.412984999999997</v>
      </c>
      <c r="H463" s="2">
        <v>12.855006000000001</v>
      </c>
      <c r="I463" s="2">
        <v>13.437712499999998</v>
      </c>
      <c r="J463" s="19" t="s">
        <v>54</v>
      </c>
      <c r="K463" s="19" t="s">
        <v>50</v>
      </c>
      <c r="L463" s="19" t="s">
        <v>47</v>
      </c>
      <c r="M463" s="21">
        <f t="shared" si="70"/>
        <v>50</v>
      </c>
      <c r="N463" s="21">
        <f t="shared" si="71"/>
        <v>100</v>
      </c>
      <c r="O463" s="21">
        <f t="shared" si="72"/>
        <v>0</v>
      </c>
      <c r="P463" s="21">
        <f t="shared" si="73"/>
        <v>16.5</v>
      </c>
      <c r="Q463" s="22">
        <f t="shared" si="74"/>
        <v>54.975000000000001</v>
      </c>
      <c r="R463" s="22">
        <f t="shared" si="75"/>
        <v>34.125</v>
      </c>
      <c r="S463" s="22">
        <f t="shared" si="76"/>
        <v>29.925000000000001</v>
      </c>
      <c r="T463" s="22">
        <f t="shared" si="77"/>
        <v>41.625</v>
      </c>
      <c r="U463" s="21">
        <f t="shared" si="78"/>
        <v>39.674999999999997</v>
      </c>
      <c r="V463" s="21">
        <f t="shared" si="79"/>
        <v>40.162499999999994</v>
      </c>
    </row>
    <row r="464" spans="1:22" ht="13.5" x14ac:dyDescent="0.25">
      <c r="A464" s="3">
        <v>42682</v>
      </c>
      <c r="B464" s="2">
        <v>11.9</v>
      </c>
      <c r="C464" s="2">
        <v>9.6878345682455915</v>
      </c>
      <c r="D464" s="2">
        <v>0.13090306780921424</v>
      </c>
      <c r="E464" s="2">
        <v>0.61166558496878576</v>
      </c>
      <c r="F464" s="2">
        <v>12.11126</v>
      </c>
      <c r="G464" s="2">
        <v>12.369504999999998</v>
      </c>
      <c r="H464" s="2">
        <v>12.832946</v>
      </c>
      <c r="I464" s="2">
        <v>13.422108999999999</v>
      </c>
      <c r="J464" s="19" t="s">
        <v>54</v>
      </c>
      <c r="K464" s="19" t="s">
        <v>50</v>
      </c>
      <c r="L464" s="19" t="s">
        <v>47</v>
      </c>
      <c r="M464" s="21">
        <f t="shared" si="70"/>
        <v>50</v>
      </c>
      <c r="N464" s="21">
        <f t="shared" si="71"/>
        <v>100</v>
      </c>
      <c r="O464" s="21">
        <f t="shared" si="72"/>
        <v>0</v>
      </c>
      <c r="P464" s="21">
        <f t="shared" si="73"/>
        <v>16.5</v>
      </c>
      <c r="Q464" s="22">
        <f t="shared" si="74"/>
        <v>54.975000000000001</v>
      </c>
      <c r="R464" s="22">
        <f t="shared" si="75"/>
        <v>34.125</v>
      </c>
      <c r="S464" s="22">
        <f t="shared" si="76"/>
        <v>29.925000000000001</v>
      </c>
      <c r="T464" s="22">
        <f t="shared" si="77"/>
        <v>41.625</v>
      </c>
      <c r="U464" s="21">
        <f t="shared" si="78"/>
        <v>39.674999999999997</v>
      </c>
      <c r="V464" s="21">
        <f t="shared" si="79"/>
        <v>40.162499999999994</v>
      </c>
    </row>
    <row r="465" spans="1:22" ht="13.5" x14ac:dyDescent="0.25">
      <c r="A465" s="3">
        <v>42683</v>
      </c>
      <c r="B465" s="2">
        <v>11.9</v>
      </c>
      <c r="C465" s="2">
        <v>9.6878345682455915</v>
      </c>
      <c r="D465" s="2">
        <v>0.14405284341396296</v>
      </c>
      <c r="E465" s="2">
        <v>0.56530846420593051</v>
      </c>
      <c r="F465" s="2">
        <v>12.04006</v>
      </c>
      <c r="G465" s="2">
        <v>12.326024999999998</v>
      </c>
      <c r="H465" s="2">
        <v>12.810885999999998</v>
      </c>
      <c r="I465" s="2">
        <v>13.406505499999996</v>
      </c>
      <c r="J465" s="19" t="s">
        <v>54</v>
      </c>
      <c r="K465" s="19" t="s">
        <v>50</v>
      </c>
      <c r="L465" s="19" t="s">
        <v>47</v>
      </c>
      <c r="M465" s="21">
        <f t="shared" si="70"/>
        <v>50</v>
      </c>
      <c r="N465" s="21">
        <f t="shared" si="71"/>
        <v>100</v>
      </c>
      <c r="O465" s="21">
        <f t="shared" si="72"/>
        <v>0</v>
      </c>
      <c r="P465" s="21">
        <f t="shared" si="73"/>
        <v>16.5</v>
      </c>
      <c r="Q465" s="22">
        <f t="shared" si="74"/>
        <v>54.975000000000001</v>
      </c>
      <c r="R465" s="22">
        <f t="shared" si="75"/>
        <v>34.125</v>
      </c>
      <c r="S465" s="22">
        <f t="shared" si="76"/>
        <v>29.925000000000001</v>
      </c>
      <c r="T465" s="22">
        <f t="shared" si="77"/>
        <v>41.625</v>
      </c>
      <c r="U465" s="21">
        <f t="shared" si="78"/>
        <v>39.674999999999997</v>
      </c>
      <c r="V465" s="21">
        <f t="shared" si="79"/>
        <v>40.162499999999994</v>
      </c>
    </row>
    <row r="466" spans="1:22" ht="13.5" x14ac:dyDescent="0.25">
      <c r="A466" s="3">
        <v>42684</v>
      </c>
      <c r="B466" s="2">
        <v>11.9</v>
      </c>
      <c r="C466" s="2">
        <v>9.6878345682455915</v>
      </c>
      <c r="D466" s="2">
        <v>0.13765391725342013</v>
      </c>
      <c r="E466" s="2">
        <v>0.49081945659085735</v>
      </c>
      <c r="F466" s="2">
        <v>11.968859999999999</v>
      </c>
      <c r="G466" s="2">
        <v>12.282544999999999</v>
      </c>
      <c r="H466" s="2">
        <v>12.788825999999997</v>
      </c>
      <c r="I466" s="2">
        <v>13.390901999999999</v>
      </c>
      <c r="J466" s="19" t="s">
        <v>54</v>
      </c>
      <c r="K466" s="19" t="s">
        <v>50</v>
      </c>
      <c r="L466" s="19" t="s">
        <v>47</v>
      </c>
      <c r="M466" s="21">
        <f t="shared" si="70"/>
        <v>50</v>
      </c>
      <c r="N466" s="21">
        <f t="shared" si="71"/>
        <v>100</v>
      </c>
      <c r="O466" s="21">
        <f t="shared" si="72"/>
        <v>0</v>
      </c>
      <c r="P466" s="21">
        <f t="shared" si="73"/>
        <v>16.5</v>
      </c>
      <c r="Q466" s="22">
        <f t="shared" si="74"/>
        <v>54.975000000000001</v>
      </c>
      <c r="R466" s="22">
        <f t="shared" si="75"/>
        <v>34.125</v>
      </c>
      <c r="S466" s="22">
        <f t="shared" si="76"/>
        <v>29.925000000000001</v>
      </c>
      <c r="T466" s="22">
        <f t="shared" si="77"/>
        <v>41.625</v>
      </c>
      <c r="U466" s="21">
        <f t="shared" si="78"/>
        <v>39.674999999999997</v>
      </c>
      <c r="V466" s="21">
        <f t="shared" si="79"/>
        <v>40.162499999999994</v>
      </c>
    </row>
    <row r="467" spans="1:22" ht="13.5" x14ac:dyDescent="0.25">
      <c r="A467" s="3">
        <v>42685</v>
      </c>
      <c r="B467" s="2">
        <v>11.9</v>
      </c>
      <c r="C467" s="2">
        <v>9.6878345682455915</v>
      </c>
      <c r="D467" s="2">
        <v>0.13512878801364003</v>
      </c>
      <c r="E467" s="2">
        <v>0.39848579674603118</v>
      </c>
      <c r="F467" s="2">
        <v>11.897659999999998</v>
      </c>
      <c r="G467" s="2">
        <v>12.239065</v>
      </c>
      <c r="H467" s="2">
        <v>12.766765999999995</v>
      </c>
      <c r="I467" s="2">
        <v>13.377549499999997</v>
      </c>
      <c r="J467" s="19" t="s">
        <v>54</v>
      </c>
      <c r="K467" s="19" t="s">
        <v>50</v>
      </c>
      <c r="L467" s="19" t="s">
        <v>47</v>
      </c>
      <c r="M467" s="21">
        <f t="shared" si="70"/>
        <v>50</v>
      </c>
      <c r="N467" s="21">
        <f t="shared" si="71"/>
        <v>100</v>
      </c>
      <c r="O467" s="21">
        <f t="shared" si="72"/>
        <v>0</v>
      </c>
      <c r="P467" s="21">
        <f t="shared" si="73"/>
        <v>16.5</v>
      </c>
      <c r="Q467" s="22">
        <f t="shared" si="74"/>
        <v>54.975000000000001</v>
      </c>
      <c r="R467" s="22">
        <f t="shared" si="75"/>
        <v>34.125</v>
      </c>
      <c r="S467" s="22">
        <f t="shared" si="76"/>
        <v>29.925000000000001</v>
      </c>
      <c r="T467" s="22">
        <f t="shared" si="77"/>
        <v>41.625</v>
      </c>
      <c r="U467" s="21">
        <f t="shared" si="78"/>
        <v>39.674999999999997</v>
      </c>
      <c r="V467" s="21">
        <f t="shared" si="79"/>
        <v>40.162499999999994</v>
      </c>
    </row>
    <row r="468" spans="1:22" ht="13.5" x14ac:dyDescent="0.25">
      <c r="A468" s="3">
        <v>42688</v>
      </c>
      <c r="B468" s="2">
        <v>11.9</v>
      </c>
      <c r="C468" s="2">
        <v>9.6878345682455915</v>
      </c>
      <c r="D468" s="2">
        <v>0.13566746125297335</v>
      </c>
      <c r="E468" s="2">
        <v>0.29666839676787854</v>
      </c>
      <c r="F468" s="2">
        <v>11.9</v>
      </c>
      <c r="G468" s="2">
        <v>12.195585000000001</v>
      </c>
      <c r="H468" s="2">
        <v>12.737001999999995</v>
      </c>
      <c r="I468" s="2">
        <v>13.364196999999999</v>
      </c>
      <c r="J468" s="19" t="s">
        <v>48</v>
      </c>
      <c r="K468" s="19" t="s">
        <v>50</v>
      </c>
      <c r="L468" s="19" t="s">
        <v>51</v>
      </c>
      <c r="M468" s="21">
        <f t="shared" si="70"/>
        <v>50</v>
      </c>
      <c r="N468" s="21">
        <f t="shared" si="71"/>
        <v>100</v>
      </c>
      <c r="O468" s="21">
        <f t="shared" si="72"/>
        <v>0</v>
      </c>
      <c r="P468" s="21">
        <f t="shared" si="73"/>
        <v>83.5</v>
      </c>
      <c r="Q468" s="22">
        <f t="shared" si="74"/>
        <v>65.025000000000006</v>
      </c>
      <c r="R468" s="22">
        <f t="shared" si="75"/>
        <v>50.875</v>
      </c>
      <c r="S468" s="22">
        <f t="shared" si="76"/>
        <v>60.075000000000003</v>
      </c>
      <c r="T468" s="22">
        <f t="shared" si="77"/>
        <v>58.375</v>
      </c>
      <c r="U468" s="21">
        <f t="shared" si="78"/>
        <v>58.658333333333339</v>
      </c>
      <c r="V468" s="21">
        <f t="shared" si="79"/>
        <v>58.587500000000006</v>
      </c>
    </row>
    <row r="469" spans="1:22" ht="13.5" x14ac:dyDescent="0.25">
      <c r="A469" s="3">
        <v>42689</v>
      </c>
      <c r="B469" s="2">
        <v>11.9</v>
      </c>
      <c r="C469" s="2">
        <v>9.6878345682455915</v>
      </c>
      <c r="D469" s="2">
        <v>0.13860041081366958</v>
      </c>
      <c r="E469" s="2">
        <v>0.21844462246736646</v>
      </c>
      <c r="F469" s="2">
        <v>11.9</v>
      </c>
      <c r="G469" s="2">
        <v>12.171075</v>
      </c>
      <c r="H469" s="2">
        <v>12.707237999999993</v>
      </c>
      <c r="I469" s="2">
        <v>13.350872499999998</v>
      </c>
      <c r="J469" s="19" t="s">
        <v>50</v>
      </c>
      <c r="K469" s="19" t="s">
        <v>50</v>
      </c>
      <c r="L469" s="19" t="s">
        <v>50</v>
      </c>
      <c r="M469" s="21">
        <f t="shared" si="70"/>
        <v>50</v>
      </c>
      <c r="N469" s="21">
        <f t="shared" si="71"/>
        <v>100</v>
      </c>
      <c r="O469" s="21">
        <f t="shared" si="72"/>
        <v>0</v>
      </c>
      <c r="P469" s="21">
        <f t="shared" si="73"/>
        <v>33</v>
      </c>
      <c r="Q469" s="22">
        <f t="shared" si="74"/>
        <v>57.45</v>
      </c>
      <c r="R469" s="22">
        <f t="shared" si="75"/>
        <v>38.25</v>
      </c>
      <c r="S469" s="22">
        <f t="shared" si="76"/>
        <v>37.35</v>
      </c>
      <c r="T469" s="22">
        <f t="shared" si="77"/>
        <v>45.75</v>
      </c>
      <c r="U469" s="21">
        <f t="shared" si="78"/>
        <v>44.35</v>
      </c>
      <c r="V469" s="21">
        <f t="shared" si="79"/>
        <v>44.7</v>
      </c>
    </row>
    <row r="470" spans="1:22" ht="13.5" x14ac:dyDescent="0.25">
      <c r="A470" s="3">
        <v>42690</v>
      </c>
      <c r="B470" s="2">
        <v>12.431100000000001</v>
      </c>
      <c r="C470" s="2">
        <v>57.996443523422855</v>
      </c>
      <c r="D470" s="2">
        <v>0.10403505322374684</v>
      </c>
      <c r="E470" s="2">
        <v>0.16614027665185849</v>
      </c>
      <c r="F470" s="2">
        <v>12.006220000000001</v>
      </c>
      <c r="G470" s="2">
        <v>12.173120000000001</v>
      </c>
      <c r="H470" s="2">
        <v>12.687395999999994</v>
      </c>
      <c r="I470" s="2">
        <v>13.339950499999995</v>
      </c>
      <c r="J470" s="19" t="s">
        <v>50</v>
      </c>
      <c r="K470" s="19" t="s">
        <v>50</v>
      </c>
      <c r="L470" s="19" t="s">
        <v>50</v>
      </c>
      <c r="M470" s="21">
        <f t="shared" si="70"/>
        <v>25</v>
      </c>
      <c r="N470" s="21">
        <f t="shared" si="71"/>
        <v>100</v>
      </c>
      <c r="O470" s="21">
        <f t="shared" si="72"/>
        <v>0</v>
      </c>
      <c r="P470" s="21">
        <f t="shared" si="73"/>
        <v>33</v>
      </c>
      <c r="Q470" s="22">
        <f t="shared" si="74"/>
        <v>48.7</v>
      </c>
      <c r="R470" s="22">
        <f t="shared" si="75"/>
        <v>33.25</v>
      </c>
      <c r="S470" s="22">
        <f t="shared" si="76"/>
        <v>33.6</v>
      </c>
      <c r="T470" s="22">
        <f t="shared" si="77"/>
        <v>39.5</v>
      </c>
      <c r="U470" s="21">
        <f t="shared" si="78"/>
        <v>38.516666666666673</v>
      </c>
      <c r="V470" s="21">
        <f t="shared" si="79"/>
        <v>38.762500000000003</v>
      </c>
    </row>
    <row r="471" spans="1:22" ht="13.5" x14ac:dyDescent="0.25">
      <c r="A471" s="3">
        <v>42691</v>
      </c>
      <c r="B471" s="2">
        <v>12.600300000000001</v>
      </c>
      <c r="C471" s="2">
        <v>64.509681090279358</v>
      </c>
      <c r="D471" s="2">
        <v>6.1239573023964766E-2</v>
      </c>
      <c r="E471" s="2">
        <v>0.13188824425055207</v>
      </c>
      <c r="F471" s="2">
        <v>12.146280000000001</v>
      </c>
      <c r="G471" s="2">
        <v>12.183625000000001</v>
      </c>
      <c r="H471" s="2">
        <v>12.670937999999992</v>
      </c>
      <c r="I471" s="2">
        <v>13.329874499999995</v>
      </c>
      <c r="J471" s="19" t="s">
        <v>48</v>
      </c>
      <c r="K471" s="19" t="s">
        <v>50</v>
      </c>
      <c r="L471" s="19" t="s">
        <v>51</v>
      </c>
      <c r="M471" s="21">
        <f t="shared" si="70"/>
        <v>25</v>
      </c>
      <c r="N471" s="21">
        <f t="shared" si="71"/>
        <v>100</v>
      </c>
      <c r="O471" s="21">
        <f t="shared" si="72"/>
        <v>0</v>
      </c>
      <c r="P471" s="21">
        <f t="shared" si="73"/>
        <v>83.5</v>
      </c>
      <c r="Q471" s="22">
        <f t="shared" si="74"/>
        <v>56.274999999999999</v>
      </c>
      <c r="R471" s="22">
        <f t="shared" si="75"/>
        <v>45.875</v>
      </c>
      <c r="S471" s="22">
        <f t="shared" si="76"/>
        <v>56.325000000000003</v>
      </c>
      <c r="T471" s="22">
        <f t="shared" si="77"/>
        <v>52.125</v>
      </c>
      <c r="U471" s="21">
        <f t="shared" si="78"/>
        <v>52.82500000000001</v>
      </c>
      <c r="V471" s="21">
        <f t="shared" si="79"/>
        <v>52.650000000000006</v>
      </c>
    </row>
    <row r="472" spans="1:22" ht="13.5" x14ac:dyDescent="0.25">
      <c r="A472" s="3">
        <v>42692</v>
      </c>
      <c r="B472" s="2">
        <v>12.600300000000001</v>
      </c>
      <c r="C472" s="2">
        <v>64.509681090279358</v>
      </c>
      <c r="D472" s="2">
        <v>2.3088817049503163E-2</v>
      </c>
      <c r="E472" s="2">
        <v>0.11034867837889864</v>
      </c>
      <c r="F472" s="2">
        <v>12.286340000000001</v>
      </c>
      <c r="G472" s="2">
        <v>12.194130000000001</v>
      </c>
      <c r="H472" s="2">
        <v>12.654479999999992</v>
      </c>
      <c r="I472" s="2">
        <v>13.321402499999992</v>
      </c>
      <c r="J472" s="19" t="s">
        <v>48</v>
      </c>
      <c r="K472" s="19" t="s">
        <v>50</v>
      </c>
      <c r="L472" s="19" t="s">
        <v>51</v>
      </c>
      <c r="M472" s="21">
        <f t="shared" si="70"/>
        <v>25</v>
      </c>
      <c r="N472" s="21">
        <f t="shared" si="71"/>
        <v>100</v>
      </c>
      <c r="O472" s="21">
        <f t="shared" si="72"/>
        <v>0</v>
      </c>
      <c r="P472" s="21">
        <f t="shared" si="73"/>
        <v>83.5</v>
      </c>
      <c r="Q472" s="22">
        <f t="shared" si="74"/>
        <v>56.274999999999999</v>
      </c>
      <c r="R472" s="22">
        <f t="shared" si="75"/>
        <v>45.875</v>
      </c>
      <c r="S472" s="22">
        <f t="shared" si="76"/>
        <v>56.325000000000003</v>
      </c>
      <c r="T472" s="22">
        <f t="shared" si="77"/>
        <v>52.125</v>
      </c>
      <c r="U472" s="21">
        <f t="shared" si="78"/>
        <v>52.82500000000001</v>
      </c>
      <c r="V472" s="21">
        <f t="shared" si="79"/>
        <v>52.650000000000006</v>
      </c>
    </row>
    <row r="473" spans="1:22" ht="13.5" x14ac:dyDescent="0.25">
      <c r="A473" s="3">
        <v>42695</v>
      </c>
      <c r="B473" s="2">
        <v>12.612</v>
      </c>
      <c r="C473" s="2">
        <v>64.945602532279821</v>
      </c>
      <c r="D473" s="2">
        <v>-6.8424040959543575E-2</v>
      </c>
      <c r="E473" s="2">
        <v>9.765467292279742E-2</v>
      </c>
      <c r="F473" s="2">
        <v>12.428740000000001</v>
      </c>
      <c r="G473" s="2">
        <v>12.205220000000001</v>
      </c>
      <c r="H473" s="2">
        <v>12.638255999999991</v>
      </c>
      <c r="I473" s="2">
        <v>13.312988999999993</v>
      </c>
      <c r="J473" s="19" t="s">
        <v>48</v>
      </c>
      <c r="K473" s="19" t="s">
        <v>50</v>
      </c>
      <c r="L473" s="19" t="s">
        <v>51</v>
      </c>
      <c r="M473" s="21">
        <f t="shared" si="70"/>
        <v>25</v>
      </c>
      <c r="N473" s="21">
        <f t="shared" si="71"/>
        <v>100</v>
      </c>
      <c r="O473" s="21">
        <f t="shared" si="72"/>
        <v>0</v>
      </c>
      <c r="P473" s="21">
        <f t="shared" si="73"/>
        <v>83.5</v>
      </c>
      <c r="Q473" s="22">
        <f t="shared" si="74"/>
        <v>56.274999999999999</v>
      </c>
      <c r="R473" s="22">
        <f t="shared" si="75"/>
        <v>45.875</v>
      </c>
      <c r="S473" s="22">
        <f t="shared" si="76"/>
        <v>56.325000000000003</v>
      </c>
      <c r="T473" s="22">
        <f t="shared" si="77"/>
        <v>52.125</v>
      </c>
      <c r="U473" s="21">
        <f t="shared" si="78"/>
        <v>52.82500000000001</v>
      </c>
      <c r="V473" s="21">
        <f t="shared" si="79"/>
        <v>52.650000000000006</v>
      </c>
    </row>
    <row r="474" spans="1:22" ht="13.5" x14ac:dyDescent="0.25">
      <c r="A474" s="3">
        <v>42696</v>
      </c>
      <c r="B474" s="2">
        <v>12.722899999999999</v>
      </c>
      <c r="C474" s="2">
        <v>68.85106045644433</v>
      </c>
      <c r="D474" s="2">
        <v>-0.15400449619785839</v>
      </c>
      <c r="E474" s="2">
        <v>8.9162004371184295E-2</v>
      </c>
      <c r="F474" s="2">
        <v>12.59332</v>
      </c>
      <c r="G474" s="2">
        <v>12.221855000000001</v>
      </c>
      <c r="H474" s="2">
        <v>12.624249999999993</v>
      </c>
      <c r="I474" s="2">
        <v>13.304004499999992</v>
      </c>
      <c r="J474" s="19" t="s">
        <v>48</v>
      </c>
      <c r="K474" s="19" t="s">
        <v>50</v>
      </c>
      <c r="L474" s="19" t="s">
        <v>51</v>
      </c>
      <c r="M474" s="21">
        <f t="shared" si="70"/>
        <v>25</v>
      </c>
      <c r="N474" s="21">
        <f t="shared" si="71"/>
        <v>100</v>
      </c>
      <c r="O474" s="21">
        <f t="shared" si="72"/>
        <v>0</v>
      </c>
      <c r="P474" s="21">
        <f t="shared" si="73"/>
        <v>83.5</v>
      </c>
      <c r="Q474" s="22">
        <f t="shared" si="74"/>
        <v>56.274999999999999</v>
      </c>
      <c r="R474" s="22">
        <f t="shared" si="75"/>
        <v>45.875</v>
      </c>
      <c r="S474" s="22">
        <f t="shared" si="76"/>
        <v>56.325000000000003</v>
      </c>
      <c r="T474" s="22">
        <f t="shared" si="77"/>
        <v>52.125</v>
      </c>
      <c r="U474" s="21">
        <f t="shared" si="78"/>
        <v>52.82500000000001</v>
      </c>
      <c r="V474" s="21">
        <f t="shared" si="79"/>
        <v>52.650000000000006</v>
      </c>
    </row>
    <row r="475" spans="1:22" ht="13.5" x14ac:dyDescent="0.25">
      <c r="A475" s="3">
        <v>42697</v>
      </c>
      <c r="B475" s="2">
        <v>13.2948</v>
      </c>
      <c r="C475" s="2">
        <v>80.757199798654895</v>
      </c>
      <c r="D475" s="2">
        <v>-0.27104041416294677</v>
      </c>
      <c r="E475" s="2">
        <v>8.5100531309144162E-2</v>
      </c>
      <c r="F475" s="2">
        <v>12.76606</v>
      </c>
      <c r="G475" s="2">
        <v>12.267085000000003</v>
      </c>
      <c r="H475" s="2">
        <v>12.621681999999991</v>
      </c>
      <c r="I475" s="2">
        <v>13.299567499999993</v>
      </c>
      <c r="J475" s="19" t="s">
        <v>48</v>
      </c>
      <c r="K475" s="19" t="s">
        <v>50</v>
      </c>
      <c r="L475" s="19" t="s">
        <v>51</v>
      </c>
      <c r="M475" s="21">
        <f t="shared" si="70"/>
        <v>0</v>
      </c>
      <c r="N475" s="21">
        <f t="shared" si="71"/>
        <v>100</v>
      </c>
      <c r="O475" s="21">
        <f t="shared" si="72"/>
        <v>0</v>
      </c>
      <c r="P475" s="21">
        <f t="shared" si="73"/>
        <v>83.5</v>
      </c>
      <c r="Q475" s="22">
        <f t="shared" si="74"/>
        <v>47.524999999999999</v>
      </c>
      <c r="R475" s="22">
        <f t="shared" si="75"/>
        <v>40.875</v>
      </c>
      <c r="S475" s="22">
        <f t="shared" si="76"/>
        <v>52.575000000000003</v>
      </c>
      <c r="T475" s="22">
        <f t="shared" si="77"/>
        <v>45.875</v>
      </c>
      <c r="U475" s="21">
        <f t="shared" si="78"/>
        <v>46.991666666666674</v>
      </c>
      <c r="V475" s="21">
        <f t="shared" si="79"/>
        <v>46.712500000000006</v>
      </c>
    </row>
    <row r="476" spans="1:22" ht="13.5" x14ac:dyDescent="0.25">
      <c r="A476" s="3">
        <v>42698</v>
      </c>
      <c r="B476" s="2">
        <v>13.4057</v>
      </c>
      <c r="C476" s="2">
        <v>82.179659058856132</v>
      </c>
      <c r="D476" s="2">
        <v>-0.3837564135468412</v>
      </c>
      <c r="E476" s="2">
        <v>7.4596875019184397E-2</v>
      </c>
      <c r="F476" s="2">
        <v>12.92714</v>
      </c>
      <c r="G476" s="2">
        <v>12.324570000000001</v>
      </c>
      <c r="H476" s="2">
        <v>12.621331999999994</v>
      </c>
      <c r="I476" s="2">
        <v>13.295684999999992</v>
      </c>
      <c r="J476" s="19" t="s">
        <v>48</v>
      </c>
      <c r="K476" s="19" t="s">
        <v>50</v>
      </c>
      <c r="L476" s="19" t="s">
        <v>51</v>
      </c>
      <c r="M476" s="21">
        <f t="shared" si="70"/>
        <v>0</v>
      </c>
      <c r="N476" s="21">
        <f t="shared" si="71"/>
        <v>100</v>
      </c>
      <c r="O476" s="21">
        <f t="shared" si="72"/>
        <v>0</v>
      </c>
      <c r="P476" s="21">
        <f t="shared" si="73"/>
        <v>83.5</v>
      </c>
      <c r="Q476" s="22">
        <f t="shared" si="74"/>
        <v>47.524999999999999</v>
      </c>
      <c r="R476" s="22">
        <f t="shared" si="75"/>
        <v>40.875</v>
      </c>
      <c r="S476" s="22">
        <f t="shared" si="76"/>
        <v>52.575000000000003</v>
      </c>
      <c r="T476" s="22">
        <f t="shared" si="77"/>
        <v>45.875</v>
      </c>
      <c r="U476" s="21">
        <f t="shared" si="78"/>
        <v>46.991666666666674</v>
      </c>
      <c r="V476" s="21">
        <f t="shared" si="79"/>
        <v>46.712500000000006</v>
      </c>
    </row>
    <row r="477" spans="1:22" ht="13.5" x14ac:dyDescent="0.25">
      <c r="A477" s="3">
        <v>42699</v>
      </c>
      <c r="B477" s="2">
        <v>13.8026</v>
      </c>
      <c r="C477" s="2">
        <v>86.131045645287571</v>
      </c>
      <c r="D477" s="2">
        <v>-0.51425235137129732</v>
      </c>
      <c r="E477" s="2">
        <v>6.1621849685286341E-2</v>
      </c>
      <c r="F477" s="2">
        <v>13.167599999999998</v>
      </c>
      <c r="G477" s="2">
        <v>12.401900000000003</v>
      </c>
      <c r="H477" s="2">
        <v>12.628919999999992</v>
      </c>
      <c r="I477" s="2">
        <v>13.294349999999991</v>
      </c>
      <c r="J477" s="19" t="s">
        <v>48</v>
      </c>
      <c r="K477" s="19" t="s">
        <v>50</v>
      </c>
      <c r="L477" s="19" t="s">
        <v>51</v>
      </c>
      <c r="M477" s="21">
        <f t="shared" si="70"/>
        <v>0</v>
      </c>
      <c r="N477" s="21">
        <f t="shared" si="71"/>
        <v>100</v>
      </c>
      <c r="O477" s="21">
        <f t="shared" si="72"/>
        <v>0</v>
      </c>
      <c r="P477" s="21">
        <f t="shared" si="73"/>
        <v>83.5</v>
      </c>
      <c r="Q477" s="22">
        <f t="shared" si="74"/>
        <v>47.524999999999999</v>
      </c>
      <c r="R477" s="22">
        <f t="shared" si="75"/>
        <v>40.875</v>
      </c>
      <c r="S477" s="22">
        <f t="shared" si="76"/>
        <v>52.575000000000003</v>
      </c>
      <c r="T477" s="22">
        <f t="shared" si="77"/>
        <v>45.875</v>
      </c>
      <c r="U477" s="21">
        <f t="shared" si="78"/>
        <v>46.991666666666674</v>
      </c>
      <c r="V477" s="21">
        <f t="shared" si="79"/>
        <v>46.712500000000006</v>
      </c>
    </row>
    <row r="478" spans="1:22" ht="13.5" x14ac:dyDescent="0.25">
      <c r="A478" s="3">
        <v>42702</v>
      </c>
      <c r="B478" s="2">
        <v>14.0069</v>
      </c>
      <c r="C478" s="2">
        <v>87.649152131753553</v>
      </c>
      <c r="D478" s="2">
        <v>-0.64744771745745133</v>
      </c>
      <c r="E478" s="2">
        <v>4.7079820923266222E-2</v>
      </c>
      <c r="F478" s="2">
        <v>13.446580000000001</v>
      </c>
      <c r="G478" s="2">
        <v>12.489445000000002</v>
      </c>
      <c r="H478" s="2">
        <v>12.640593999999989</v>
      </c>
      <c r="I478" s="2">
        <v>13.29403649999999</v>
      </c>
      <c r="J478" s="19" t="s">
        <v>48</v>
      </c>
      <c r="K478" s="19" t="s">
        <v>50</v>
      </c>
      <c r="L478" s="19" t="s">
        <v>51</v>
      </c>
      <c r="M478" s="21">
        <f t="shared" si="70"/>
        <v>0</v>
      </c>
      <c r="N478" s="21">
        <f t="shared" si="71"/>
        <v>100</v>
      </c>
      <c r="O478" s="21">
        <f t="shared" si="72"/>
        <v>50</v>
      </c>
      <c r="P478" s="21">
        <f t="shared" si="73"/>
        <v>83.5</v>
      </c>
      <c r="Q478" s="22">
        <f t="shared" si="74"/>
        <v>55.024999999999999</v>
      </c>
      <c r="R478" s="22">
        <f t="shared" si="75"/>
        <v>58.375</v>
      </c>
      <c r="S478" s="22">
        <f t="shared" si="76"/>
        <v>65.075000000000003</v>
      </c>
      <c r="T478" s="22">
        <f t="shared" si="77"/>
        <v>58.375</v>
      </c>
      <c r="U478" s="21">
        <f t="shared" si="78"/>
        <v>59.491666666666674</v>
      </c>
      <c r="V478" s="21">
        <f t="shared" si="79"/>
        <v>59.212500000000006</v>
      </c>
    </row>
    <row r="479" spans="1:22" ht="13.5" x14ac:dyDescent="0.25">
      <c r="A479" s="3">
        <v>42703</v>
      </c>
      <c r="B479" s="2">
        <v>14.0069</v>
      </c>
      <c r="C479" s="2">
        <v>87.649152131753553</v>
      </c>
      <c r="D479" s="2">
        <v>-0.76843499610093602</v>
      </c>
      <c r="E479" s="2">
        <v>3.1743287085165307E-2</v>
      </c>
      <c r="F479" s="2">
        <v>13.703379999999999</v>
      </c>
      <c r="G479" s="2">
        <v>12.576990000000004</v>
      </c>
      <c r="H479" s="2">
        <v>12.652267999999987</v>
      </c>
      <c r="I479" s="2">
        <v>13.293722999999991</v>
      </c>
      <c r="J479" s="19" t="s">
        <v>48</v>
      </c>
      <c r="K479" s="19" t="s">
        <v>50</v>
      </c>
      <c r="L479" s="19" t="s">
        <v>51</v>
      </c>
      <c r="M479" s="21">
        <f t="shared" si="70"/>
        <v>0</v>
      </c>
      <c r="N479" s="21">
        <f t="shared" si="71"/>
        <v>100</v>
      </c>
      <c r="O479" s="21">
        <f t="shared" si="72"/>
        <v>50</v>
      </c>
      <c r="P479" s="21">
        <f t="shared" si="73"/>
        <v>83.5</v>
      </c>
      <c r="Q479" s="22">
        <f t="shared" si="74"/>
        <v>55.024999999999999</v>
      </c>
      <c r="R479" s="22">
        <f t="shared" si="75"/>
        <v>58.375</v>
      </c>
      <c r="S479" s="22">
        <f t="shared" si="76"/>
        <v>65.075000000000003</v>
      </c>
      <c r="T479" s="22">
        <f t="shared" si="77"/>
        <v>58.375</v>
      </c>
      <c r="U479" s="21">
        <f t="shared" si="78"/>
        <v>59.491666666666674</v>
      </c>
      <c r="V479" s="21">
        <f t="shared" si="79"/>
        <v>59.212500000000006</v>
      </c>
    </row>
    <row r="480" spans="1:22" ht="13.5" x14ac:dyDescent="0.25">
      <c r="A480" s="3">
        <v>42704</v>
      </c>
      <c r="B480" s="2">
        <v>13.709199999999999</v>
      </c>
      <c r="C480" s="2">
        <v>73.966416643902534</v>
      </c>
      <c r="D480" s="2">
        <v>-0.77471921730479387</v>
      </c>
      <c r="E480" s="2">
        <v>1.7979649190697194E-2</v>
      </c>
      <c r="F480" s="2">
        <v>13.786260000000002</v>
      </c>
      <c r="G480" s="2">
        <v>12.649650000000003</v>
      </c>
      <c r="H480" s="2">
        <v>12.670009999999991</v>
      </c>
      <c r="I480" s="2">
        <v>13.291920999999991</v>
      </c>
      <c r="J480" s="19" t="s">
        <v>54</v>
      </c>
      <c r="K480" s="19" t="s">
        <v>50</v>
      </c>
      <c r="L480" s="19" t="s">
        <v>55</v>
      </c>
      <c r="M480" s="21">
        <f t="shared" si="70"/>
        <v>0</v>
      </c>
      <c r="N480" s="21">
        <f t="shared" si="71"/>
        <v>100</v>
      </c>
      <c r="O480" s="21">
        <f t="shared" si="72"/>
        <v>50</v>
      </c>
      <c r="P480" s="21">
        <f t="shared" si="73"/>
        <v>16.5</v>
      </c>
      <c r="Q480" s="22">
        <f t="shared" si="74"/>
        <v>44.975000000000001</v>
      </c>
      <c r="R480" s="22">
        <f t="shared" si="75"/>
        <v>41.625</v>
      </c>
      <c r="S480" s="22">
        <f t="shared" si="76"/>
        <v>34.924999999999997</v>
      </c>
      <c r="T480" s="22">
        <f t="shared" si="77"/>
        <v>41.625</v>
      </c>
      <c r="U480" s="21">
        <f t="shared" si="78"/>
        <v>40.508333333333333</v>
      </c>
      <c r="V480" s="21">
        <f t="shared" si="79"/>
        <v>40.787499999999994</v>
      </c>
    </row>
    <row r="481" spans="1:22" ht="13.5" x14ac:dyDescent="0.25">
      <c r="A481" s="3">
        <v>42705</v>
      </c>
      <c r="B481" s="2">
        <v>13.709199999999999</v>
      </c>
      <c r="C481" s="2">
        <v>73.966416643902534</v>
      </c>
      <c r="D481" s="2">
        <v>-0.75934851634137956</v>
      </c>
      <c r="E481" s="2">
        <v>1.1033858377440021E-2</v>
      </c>
      <c r="F481" s="2">
        <v>13.846959999999999</v>
      </c>
      <c r="G481" s="2">
        <v>12.722310000000004</v>
      </c>
      <c r="H481" s="2">
        <v>12.687751999999991</v>
      </c>
      <c r="I481" s="2">
        <v>13.29011899999999</v>
      </c>
      <c r="J481" s="19" t="s">
        <v>54</v>
      </c>
      <c r="K481" s="19" t="s">
        <v>50</v>
      </c>
      <c r="L481" s="19" t="s">
        <v>55</v>
      </c>
      <c r="M481" s="21">
        <f t="shared" si="70"/>
        <v>0</v>
      </c>
      <c r="N481" s="21">
        <f t="shared" si="71"/>
        <v>100</v>
      </c>
      <c r="O481" s="21">
        <f t="shared" si="72"/>
        <v>50</v>
      </c>
      <c r="P481" s="21">
        <f t="shared" si="73"/>
        <v>16.5</v>
      </c>
      <c r="Q481" s="22">
        <f t="shared" si="74"/>
        <v>44.975000000000001</v>
      </c>
      <c r="R481" s="22">
        <f t="shared" si="75"/>
        <v>41.625</v>
      </c>
      <c r="S481" s="22">
        <f t="shared" si="76"/>
        <v>34.924999999999997</v>
      </c>
      <c r="T481" s="22">
        <f t="shared" si="77"/>
        <v>41.625</v>
      </c>
      <c r="U481" s="21">
        <f t="shared" si="78"/>
        <v>40.508333333333333</v>
      </c>
      <c r="V481" s="21">
        <f t="shared" si="79"/>
        <v>40.787499999999994</v>
      </c>
    </row>
    <row r="482" spans="1:22" ht="13.5" x14ac:dyDescent="0.25">
      <c r="A482" s="3">
        <v>42706</v>
      </c>
      <c r="B482" s="2">
        <v>13.300700000000001</v>
      </c>
      <c r="C482" s="2">
        <v>59.247446009430888</v>
      </c>
      <c r="D482" s="2">
        <v>-0.72103017779350331</v>
      </c>
      <c r="E482" s="2">
        <v>8.5126311599903384E-3</v>
      </c>
      <c r="F482" s="2">
        <v>13.74658</v>
      </c>
      <c r="G482" s="2">
        <v>12.774545000000003</v>
      </c>
      <c r="H482" s="2">
        <v>12.691137999999993</v>
      </c>
      <c r="I482" s="2">
        <v>13.286274499999985</v>
      </c>
      <c r="J482" s="19" t="s">
        <v>54</v>
      </c>
      <c r="K482" s="19" t="s">
        <v>50</v>
      </c>
      <c r="L482" s="19" t="s">
        <v>47</v>
      </c>
      <c r="M482" s="21">
        <f t="shared" si="70"/>
        <v>25</v>
      </c>
      <c r="N482" s="21">
        <f t="shared" si="71"/>
        <v>100</v>
      </c>
      <c r="O482" s="21">
        <f t="shared" si="72"/>
        <v>50</v>
      </c>
      <c r="P482" s="21">
        <f t="shared" si="73"/>
        <v>16.5</v>
      </c>
      <c r="Q482" s="22">
        <f t="shared" si="74"/>
        <v>53.725000000000001</v>
      </c>
      <c r="R482" s="22">
        <f t="shared" si="75"/>
        <v>46.625</v>
      </c>
      <c r="S482" s="22">
        <f t="shared" si="76"/>
        <v>38.674999999999997</v>
      </c>
      <c r="T482" s="22">
        <f t="shared" si="77"/>
        <v>47.875</v>
      </c>
      <c r="U482" s="21">
        <f t="shared" si="78"/>
        <v>46.341666666666661</v>
      </c>
      <c r="V482" s="21">
        <f t="shared" si="79"/>
        <v>46.724999999999994</v>
      </c>
    </row>
    <row r="483" spans="1:22" ht="13.5" x14ac:dyDescent="0.25">
      <c r="A483" s="3">
        <v>42709</v>
      </c>
      <c r="B483" s="2">
        <v>13.300700000000001</v>
      </c>
      <c r="C483" s="2">
        <v>59.247446009430895</v>
      </c>
      <c r="D483" s="2">
        <v>-0.68897358573697787</v>
      </c>
      <c r="E483" s="2">
        <v>8.8634964409747431E-3</v>
      </c>
      <c r="F483" s="2">
        <v>13.605339999999998</v>
      </c>
      <c r="G483" s="2">
        <v>12.845165000000003</v>
      </c>
      <c r="H483" s="2">
        <v>12.694523999999994</v>
      </c>
      <c r="I483" s="2">
        <v>13.282429999999986</v>
      </c>
      <c r="J483" s="19" t="s">
        <v>54</v>
      </c>
      <c r="K483" s="19" t="s">
        <v>50</v>
      </c>
      <c r="L483" s="19" t="s">
        <v>47</v>
      </c>
      <c r="M483" s="21">
        <f t="shared" si="70"/>
        <v>25</v>
      </c>
      <c r="N483" s="21">
        <f t="shared" si="71"/>
        <v>100</v>
      </c>
      <c r="O483" s="21">
        <f t="shared" si="72"/>
        <v>50</v>
      </c>
      <c r="P483" s="21">
        <f t="shared" si="73"/>
        <v>16.5</v>
      </c>
      <c r="Q483" s="22">
        <f t="shared" si="74"/>
        <v>53.725000000000001</v>
      </c>
      <c r="R483" s="22">
        <f t="shared" si="75"/>
        <v>46.625</v>
      </c>
      <c r="S483" s="22">
        <f t="shared" si="76"/>
        <v>38.674999999999997</v>
      </c>
      <c r="T483" s="22">
        <f t="shared" si="77"/>
        <v>47.875</v>
      </c>
      <c r="U483" s="21">
        <f t="shared" si="78"/>
        <v>46.341666666666661</v>
      </c>
      <c r="V483" s="21">
        <f t="shared" si="79"/>
        <v>46.724999999999994</v>
      </c>
    </row>
    <row r="484" spans="1:22" ht="13.5" x14ac:dyDescent="0.25">
      <c r="A484" s="3">
        <v>42710</v>
      </c>
      <c r="B484" s="2">
        <v>13.6975</v>
      </c>
      <c r="C484" s="2">
        <v>66.710254594365253</v>
      </c>
      <c r="D484" s="2">
        <v>-0.67618595850480645</v>
      </c>
      <c r="E484" s="2">
        <v>1.1149728192993105E-2</v>
      </c>
      <c r="F484" s="2">
        <v>13.54346</v>
      </c>
      <c r="G484" s="2">
        <v>12.935040000000004</v>
      </c>
      <c r="H484" s="2">
        <v>12.705845999999994</v>
      </c>
      <c r="I484" s="2">
        <v>13.280006499999983</v>
      </c>
      <c r="J484" s="19" t="s">
        <v>54</v>
      </c>
      <c r="K484" s="19" t="s">
        <v>50</v>
      </c>
      <c r="L484" s="19" t="s">
        <v>47</v>
      </c>
      <c r="M484" s="21">
        <f t="shared" si="70"/>
        <v>25</v>
      </c>
      <c r="N484" s="21">
        <f t="shared" si="71"/>
        <v>100</v>
      </c>
      <c r="O484" s="21">
        <f t="shared" si="72"/>
        <v>50</v>
      </c>
      <c r="P484" s="21">
        <f t="shared" si="73"/>
        <v>16.5</v>
      </c>
      <c r="Q484" s="22">
        <f t="shared" si="74"/>
        <v>53.725000000000001</v>
      </c>
      <c r="R484" s="22">
        <f t="shared" si="75"/>
        <v>46.625</v>
      </c>
      <c r="S484" s="22">
        <f t="shared" si="76"/>
        <v>38.674999999999997</v>
      </c>
      <c r="T484" s="22">
        <f t="shared" si="77"/>
        <v>47.875</v>
      </c>
      <c r="U484" s="21">
        <f t="shared" si="78"/>
        <v>46.341666666666661</v>
      </c>
      <c r="V484" s="21">
        <f t="shared" si="79"/>
        <v>46.724999999999994</v>
      </c>
    </row>
    <row r="485" spans="1:22" ht="13.5" x14ac:dyDescent="0.25">
      <c r="A485" s="3">
        <v>42711</v>
      </c>
      <c r="B485" s="2">
        <v>13.6975</v>
      </c>
      <c r="C485" s="2">
        <v>66.710254594365253</v>
      </c>
      <c r="D485" s="2">
        <v>-0.58158327667328003</v>
      </c>
      <c r="E485" s="2">
        <v>1.4503749622606333E-2</v>
      </c>
      <c r="F485" s="2">
        <v>13.541120000000001</v>
      </c>
      <c r="G485" s="2">
        <v>13.024915000000002</v>
      </c>
      <c r="H485" s="2">
        <v>12.717167999999994</v>
      </c>
      <c r="I485" s="2">
        <v>13.277582999999984</v>
      </c>
      <c r="J485" s="19" t="s">
        <v>54</v>
      </c>
      <c r="K485" s="19" t="s">
        <v>50</v>
      </c>
      <c r="L485" s="19" t="s">
        <v>47</v>
      </c>
      <c r="M485" s="21">
        <f t="shared" si="70"/>
        <v>25</v>
      </c>
      <c r="N485" s="21">
        <f t="shared" si="71"/>
        <v>100</v>
      </c>
      <c r="O485" s="21">
        <f t="shared" si="72"/>
        <v>50</v>
      </c>
      <c r="P485" s="21">
        <f t="shared" si="73"/>
        <v>16.5</v>
      </c>
      <c r="Q485" s="22">
        <f t="shared" si="74"/>
        <v>53.725000000000001</v>
      </c>
      <c r="R485" s="22">
        <f t="shared" si="75"/>
        <v>46.625</v>
      </c>
      <c r="S485" s="22">
        <f t="shared" si="76"/>
        <v>38.674999999999997</v>
      </c>
      <c r="T485" s="22">
        <f t="shared" si="77"/>
        <v>47.875</v>
      </c>
      <c r="U485" s="21">
        <f t="shared" si="78"/>
        <v>46.341666666666661</v>
      </c>
      <c r="V485" s="21">
        <f t="shared" si="79"/>
        <v>46.724999999999994</v>
      </c>
    </row>
    <row r="486" spans="1:22" ht="13.5" x14ac:dyDescent="0.25">
      <c r="A486" s="3">
        <v>42712</v>
      </c>
      <c r="B486" s="2">
        <v>13.6975</v>
      </c>
      <c r="C486" s="2">
        <v>66.710254594365253</v>
      </c>
      <c r="D486" s="2">
        <v>-0.48836427208535227</v>
      </c>
      <c r="E486" s="2">
        <v>1.8318160610817254E-2</v>
      </c>
      <c r="F486" s="2">
        <v>13.538779999999999</v>
      </c>
      <c r="G486" s="2">
        <v>13.114790000000003</v>
      </c>
      <c r="H486" s="2">
        <v>12.728489999999995</v>
      </c>
      <c r="I486" s="2">
        <v>13.275159499999983</v>
      </c>
      <c r="J486" s="19" t="s">
        <v>54</v>
      </c>
      <c r="K486" s="19" t="s">
        <v>50</v>
      </c>
      <c r="L486" s="19" t="s">
        <v>47</v>
      </c>
      <c r="M486" s="21">
        <f t="shared" si="70"/>
        <v>25</v>
      </c>
      <c r="N486" s="21">
        <f t="shared" si="71"/>
        <v>100</v>
      </c>
      <c r="O486" s="21">
        <f t="shared" si="72"/>
        <v>50</v>
      </c>
      <c r="P486" s="21">
        <f t="shared" si="73"/>
        <v>16.5</v>
      </c>
      <c r="Q486" s="22">
        <f t="shared" si="74"/>
        <v>53.725000000000001</v>
      </c>
      <c r="R486" s="22">
        <f t="shared" si="75"/>
        <v>46.625</v>
      </c>
      <c r="S486" s="22">
        <f t="shared" si="76"/>
        <v>38.674999999999997</v>
      </c>
      <c r="T486" s="22">
        <f t="shared" si="77"/>
        <v>47.875</v>
      </c>
      <c r="U486" s="21">
        <f t="shared" si="78"/>
        <v>46.341666666666661</v>
      </c>
      <c r="V486" s="21">
        <f t="shared" si="79"/>
        <v>46.724999999999994</v>
      </c>
    </row>
    <row r="487" spans="1:22" ht="13.5" x14ac:dyDescent="0.25">
      <c r="A487" s="3">
        <v>42713</v>
      </c>
      <c r="B487" s="2">
        <v>13.6975</v>
      </c>
      <c r="C487" s="2">
        <v>66.710254594365253</v>
      </c>
      <c r="D487" s="2">
        <v>-0.35202785228472067</v>
      </c>
      <c r="E487" s="2">
        <v>2.2179426334697449E-2</v>
      </c>
      <c r="F487" s="2">
        <v>13.61814</v>
      </c>
      <c r="G487" s="2">
        <v>13.204665</v>
      </c>
      <c r="H487" s="2">
        <v>12.739811999999995</v>
      </c>
      <c r="I487" s="2">
        <v>13.273298999999987</v>
      </c>
      <c r="J487" s="19" t="s">
        <v>48</v>
      </c>
      <c r="K487" s="19" t="s">
        <v>50</v>
      </c>
      <c r="L487" s="19" t="s">
        <v>51</v>
      </c>
      <c r="M487" s="21">
        <f t="shared" si="70"/>
        <v>25</v>
      </c>
      <c r="N487" s="21">
        <f t="shared" si="71"/>
        <v>100</v>
      </c>
      <c r="O487" s="21">
        <f t="shared" si="72"/>
        <v>50</v>
      </c>
      <c r="P487" s="21">
        <f t="shared" si="73"/>
        <v>83.5</v>
      </c>
      <c r="Q487" s="22">
        <f t="shared" si="74"/>
        <v>63.774999999999999</v>
      </c>
      <c r="R487" s="22">
        <f t="shared" si="75"/>
        <v>63.375</v>
      </c>
      <c r="S487" s="22">
        <f t="shared" si="76"/>
        <v>68.825000000000003</v>
      </c>
      <c r="T487" s="22">
        <f t="shared" si="77"/>
        <v>64.625</v>
      </c>
      <c r="U487" s="21">
        <f t="shared" si="78"/>
        <v>65.325000000000003</v>
      </c>
      <c r="V487" s="21">
        <f t="shared" si="79"/>
        <v>65.150000000000006</v>
      </c>
    </row>
    <row r="488" spans="1:22" ht="13.5" x14ac:dyDescent="0.25">
      <c r="A488" s="3">
        <v>42717</v>
      </c>
      <c r="B488" s="2">
        <v>13.6975</v>
      </c>
      <c r="C488" s="2">
        <v>66.710254594365239</v>
      </c>
      <c r="D488" s="2">
        <v>-0.20857136552029765</v>
      </c>
      <c r="E488" s="2">
        <v>2.5817094370429103E-2</v>
      </c>
      <c r="F488" s="2">
        <v>13.6975</v>
      </c>
      <c r="G488" s="2">
        <v>13.294540000000001</v>
      </c>
      <c r="H488" s="2">
        <v>12.756969999999994</v>
      </c>
      <c r="I488" s="2">
        <v>13.271438499999988</v>
      </c>
      <c r="J488" s="19" t="s">
        <v>48</v>
      </c>
      <c r="K488" s="19" t="s">
        <v>50</v>
      </c>
      <c r="L488" s="19" t="s">
        <v>51</v>
      </c>
      <c r="M488" s="21">
        <f t="shared" si="70"/>
        <v>25</v>
      </c>
      <c r="N488" s="21">
        <f t="shared" si="71"/>
        <v>100</v>
      </c>
      <c r="O488" s="21">
        <f t="shared" si="72"/>
        <v>50</v>
      </c>
      <c r="P488" s="21">
        <f t="shared" si="73"/>
        <v>83.5</v>
      </c>
      <c r="Q488" s="22">
        <f t="shared" si="74"/>
        <v>63.774999999999999</v>
      </c>
      <c r="R488" s="22">
        <f t="shared" si="75"/>
        <v>63.375</v>
      </c>
      <c r="S488" s="22">
        <f t="shared" si="76"/>
        <v>68.825000000000003</v>
      </c>
      <c r="T488" s="22">
        <f t="shared" si="77"/>
        <v>64.625</v>
      </c>
      <c r="U488" s="21">
        <f t="shared" si="78"/>
        <v>65.325000000000003</v>
      </c>
      <c r="V488" s="21">
        <f t="shared" si="79"/>
        <v>65.150000000000006</v>
      </c>
    </row>
    <row r="489" spans="1:22" ht="13.5" x14ac:dyDescent="0.25">
      <c r="A489" s="3">
        <v>42718</v>
      </c>
      <c r="B489" s="2">
        <v>13.6975</v>
      </c>
      <c r="C489" s="2">
        <v>66.710254594365239</v>
      </c>
      <c r="D489" s="2">
        <v>-9.0273874573579604E-2</v>
      </c>
      <c r="E489" s="2">
        <v>3.7941092153322392E-2</v>
      </c>
      <c r="F489" s="2">
        <v>13.6975</v>
      </c>
      <c r="G489" s="2">
        <v>13.384414999999999</v>
      </c>
      <c r="H489" s="2">
        <v>12.774127999999996</v>
      </c>
      <c r="I489" s="2">
        <v>13.26957799999999</v>
      </c>
      <c r="J489" s="19" t="s">
        <v>50</v>
      </c>
      <c r="K489" s="19" t="s">
        <v>50</v>
      </c>
      <c r="L489" s="19" t="s">
        <v>50</v>
      </c>
      <c r="M489" s="21">
        <f t="shared" si="70"/>
        <v>25</v>
      </c>
      <c r="N489" s="21">
        <f t="shared" si="71"/>
        <v>100</v>
      </c>
      <c r="O489" s="21">
        <f t="shared" si="72"/>
        <v>50</v>
      </c>
      <c r="P489" s="21">
        <f t="shared" si="73"/>
        <v>33</v>
      </c>
      <c r="Q489" s="22">
        <f t="shared" si="74"/>
        <v>56.2</v>
      </c>
      <c r="R489" s="22">
        <f t="shared" si="75"/>
        <v>50.75</v>
      </c>
      <c r="S489" s="22">
        <f t="shared" si="76"/>
        <v>46.1</v>
      </c>
      <c r="T489" s="22">
        <f t="shared" si="77"/>
        <v>52</v>
      </c>
      <c r="U489" s="21">
        <f t="shared" si="78"/>
        <v>51.016666666666673</v>
      </c>
      <c r="V489" s="21">
        <f t="shared" si="79"/>
        <v>51.262500000000003</v>
      </c>
    </row>
    <row r="490" spans="1:22" ht="13.5" x14ac:dyDescent="0.25">
      <c r="A490" s="3">
        <v>42719</v>
      </c>
      <c r="B490" s="2">
        <v>13.6975</v>
      </c>
      <c r="C490" s="2">
        <v>66.710254594365239</v>
      </c>
      <c r="D490" s="2">
        <v>-3.883596714155324E-2</v>
      </c>
      <c r="E490" s="2">
        <v>5.6042634413274395E-2</v>
      </c>
      <c r="F490" s="2">
        <v>13.6975</v>
      </c>
      <c r="G490" s="2">
        <v>13.447735</v>
      </c>
      <c r="H490" s="2">
        <v>12.791285999999996</v>
      </c>
      <c r="I490" s="2">
        <v>13.267717499999989</v>
      </c>
      <c r="J490" s="19" t="s">
        <v>50</v>
      </c>
      <c r="K490" s="19" t="s">
        <v>50</v>
      </c>
      <c r="L490" s="19" t="s">
        <v>50</v>
      </c>
      <c r="M490" s="21">
        <f t="shared" si="70"/>
        <v>25</v>
      </c>
      <c r="N490" s="21">
        <f t="shared" si="71"/>
        <v>100</v>
      </c>
      <c r="O490" s="21">
        <f t="shared" si="72"/>
        <v>50</v>
      </c>
      <c r="P490" s="21">
        <f t="shared" si="73"/>
        <v>33</v>
      </c>
      <c r="Q490" s="22">
        <f t="shared" si="74"/>
        <v>56.2</v>
      </c>
      <c r="R490" s="22">
        <f t="shared" si="75"/>
        <v>50.75</v>
      </c>
      <c r="S490" s="22">
        <f t="shared" si="76"/>
        <v>46.1</v>
      </c>
      <c r="T490" s="22">
        <f t="shared" si="77"/>
        <v>52</v>
      </c>
      <c r="U490" s="21">
        <f t="shared" si="78"/>
        <v>51.016666666666673</v>
      </c>
      <c r="V490" s="21">
        <f t="shared" si="79"/>
        <v>51.262500000000003</v>
      </c>
    </row>
    <row r="491" spans="1:22" ht="13.5" x14ac:dyDescent="0.25">
      <c r="A491" s="3">
        <v>42720</v>
      </c>
      <c r="B491" s="2">
        <v>13.289</v>
      </c>
      <c r="C491" s="2">
        <v>50.664380261167437</v>
      </c>
      <c r="D491" s="2">
        <v>3.2299555400820523E-2</v>
      </c>
      <c r="E491" s="2">
        <v>7.8382345618637494E-2</v>
      </c>
      <c r="F491" s="2">
        <v>13.615799999999998</v>
      </c>
      <c r="G491" s="2">
        <v>13.482169999999996</v>
      </c>
      <c r="H491" s="2">
        <v>12.800273999999995</v>
      </c>
      <c r="I491" s="2">
        <v>13.263814499999992</v>
      </c>
      <c r="J491" s="19" t="s">
        <v>54</v>
      </c>
      <c r="K491" s="19" t="s">
        <v>50</v>
      </c>
      <c r="L491" s="19" t="s">
        <v>47</v>
      </c>
      <c r="M491" s="21">
        <f t="shared" si="70"/>
        <v>25</v>
      </c>
      <c r="N491" s="21">
        <f t="shared" si="71"/>
        <v>100</v>
      </c>
      <c r="O491" s="21">
        <f t="shared" si="72"/>
        <v>50</v>
      </c>
      <c r="P491" s="21">
        <f t="shared" si="73"/>
        <v>16.5</v>
      </c>
      <c r="Q491" s="22">
        <f t="shared" si="74"/>
        <v>53.725000000000001</v>
      </c>
      <c r="R491" s="22">
        <f t="shared" si="75"/>
        <v>46.625</v>
      </c>
      <c r="S491" s="22">
        <f t="shared" si="76"/>
        <v>38.674999999999997</v>
      </c>
      <c r="T491" s="22">
        <f t="shared" si="77"/>
        <v>47.875</v>
      </c>
      <c r="U491" s="21">
        <f t="shared" si="78"/>
        <v>46.341666666666661</v>
      </c>
      <c r="V491" s="21">
        <f t="shared" si="79"/>
        <v>46.724999999999994</v>
      </c>
    </row>
    <row r="492" spans="1:22" ht="13.5" x14ac:dyDescent="0.25">
      <c r="A492" s="3">
        <v>42723</v>
      </c>
      <c r="B492" s="2">
        <v>13.289</v>
      </c>
      <c r="C492" s="2">
        <v>50.664380261167437</v>
      </c>
      <c r="D492" s="2">
        <v>2.9606878698682948E-2</v>
      </c>
      <c r="E492" s="2">
        <v>9.4449807836298527E-2</v>
      </c>
      <c r="F492" s="2">
        <v>13.5341</v>
      </c>
      <c r="G492" s="2">
        <v>13.516604999999995</v>
      </c>
      <c r="H492" s="2">
        <v>12.809261999999995</v>
      </c>
      <c r="I492" s="2">
        <v>13.259911499999992</v>
      </c>
      <c r="J492" s="19" t="s">
        <v>54</v>
      </c>
      <c r="K492" s="19" t="s">
        <v>50</v>
      </c>
      <c r="L492" s="19" t="s">
        <v>47</v>
      </c>
      <c r="M492" s="21">
        <f t="shared" si="70"/>
        <v>25</v>
      </c>
      <c r="N492" s="21">
        <f t="shared" si="71"/>
        <v>100</v>
      </c>
      <c r="O492" s="21">
        <f t="shared" si="72"/>
        <v>50</v>
      </c>
      <c r="P492" s="21">
        <f t="shared" si="73"/>
        <v>16.5</v>
      </c>
      <c r="Q492" s="22">
        <f t="shared" si="74"/>
        <v>53.725000000000001</v>
      </c>
      <c r="R492" s="22">
        <f t="shared" si="75"/>
        <v>46.625</v>
      </c>
      <c r="S492" s="22">
        <f t="shared" si="76"/>
        <v>38.674999999999997</v>
      </c>
      <c r="T492" s="22">
        <f t="shared" si="77"/>
        <v>47.875</v>
      </c>
      <c r="U492" s="21">
        <f t="shared" si="78"/>
        <v>46.341666666666661</v>
      </c>
      <c r="V492" s="21">
        <f t="shared" si="79"/>
        <v>46.724999999999994</v>
      </c>
    </row>
    <row r="493" spans="1:22" ht="13.5" x14ac:dyDescent="0.25">
      <c r="A493" s="3">
        <v>42724</v>
      </c>
      <c r="B493" s="2">
        <v>13.289</v>
      </c>
      <c r="C493" s="2">
        <v>50.664380261167437</v>
      </c>
      <c r="D493" s="2">
        <v>2.7293164716111207E-2</v>
      </c>
      <c r="E493" s="2">
        <v>0.10545192552869356</v>
      </c>
      <c r="F493" s="2">
        <v>13.452400000000001</v>
      </c>
      <c r="G493" s="2">
        <v>13.550454999999996</v>
      </c>
      <c r="H493" s="2">
        <v>12.818249999999995</v>
      </c>
      <c r="I493" s="2">
        <v>13.256008499999993</v>
      </c>
      <c r="J493" s="19" t="s">
        <v>54</v>
      </c>
      <c r="K493" s="19" t="s">
        <v>50</v>
      </c>
      <c r="L493" s="19" t="s">
        <v>47</v>
      </c>
      <c r="M493" s="21">
        <f t="shared" si="70"/>
        <v>25</v>
      </c>
      <c r="N493" s="21">
        <f t="shared" si="71"/>
        <v>100</v>
      </c>
      <c r="O493" s="21">
        <f t="shared" si="72"/>
        <v>50</v>
      </c>
      <c r="P493" s="21">
        <f t="shared" si="73"/>
        <v>16.5</v>
      </c>
      <c r="Q493" s="22">
        <f t="shared" si="74"/>
        <v>53.725000000000001</v>
      </c>
      <c r="R493" s="22">
        <f t="shared" si="75"/>
        <v>46.625</v>
      </c>
      <c r="S493" s="22">
        <f t="shared" si="76"/>
        <v>38.674999999999997</v>
      </c>
      <c r="T493" s="22">
        <f t="shared" si="77"/>
        <v>47.875</v>
      </c>
      <c r="U493" s="21">
        <f t="shared" si="78"/>
        <v>46.341666666666661</v>
      </c>
      <c r="V493" s="21">
        <f t="shared" si="79"/>
        <v>46.724999999999994</v>
      </c>
    </row>
    <row r="494" spans="1:22" ht="13.5" x14ac:dyDescent="0.25">
      <c r="A494" s="3">
        <v>42725</v>
      </c>
      <c r="B494" s="2">
        <v>13.289</v>
      </c>
      <c r="C494" s="2">
        <v>50.664380261167437</v>
      </c>
      <c r="D494" s="2">
        <v>8.6348879804226897E-2</v>
      </c>
      <c r="E494" s="2">
        <v>0.11246208794609799</v>
      </c>
      <c r="F494" s="2">
        <v>13.370699999999999</v>
      </c>
      <c r="G494" s="2">
        <v>13.578759999999994</v>
      </c>
      <c r="H494" s="2">
        <v>12.828637999999996</v>
      </c>
      <c r="I494" s="2">
        <v>13.252105499999994</v>
      </c>
      <c r="J494" s="19" t="s">
        <v>54</v>
      </c>
      <c r="K494" s="19" t="s">
        <v>50</v>
      </c>
      <c r="L494" s="19" t="s">
        <v>47</v>
      </c>
      <c r="M494" s="21">
        <f t="shared" si="70"/>
        <v>25</v>
      </c>
      <c r="N494" s="21">
        <f t="shared" si="71"/>
        <v>100</v>
      </c>
      <c r="O494" s="21">
        <f t="shared" si="72"/>
        <v>50</v>
      </c>
      <c r="P494" s="21">
        <f t="shared" si="73"/>
        <v>16.5</v>
      </c>
      <c r="Q494" s="22">
        <f t="shared" si="74"/>
        <v>53.725000000000001</v>
      </c>
      <c r="R494" s="22">
        <f t="shared" si="75"/>
        <v>46.625</v>
      </c>
      <c r="S494" s="22">
        <f t="shared" si="76"/>
        <v>38.674999999999997</v>
      </c>
      <c r="T494" s="22">
        <f t="shared" si="77"/>
        <v>47.875</v>
      </c>
      <c r="U494" s="21">
        <f t="shared" si="78"/>
        <v>46.341666666666661</v>
      </c>
      <c r="V494" s="21">
        <f t="shared" si="79"/>
        <v>46.724999999999994</v>
      </c>
    </row>
    <row r="495" spans="1:22" ht="13.5" x14ac:dyDescent="0.25">
      <c r="A495" s="3">
        <v>42726</v>
      </c>
      <c r="B495" s="2">
        <v>13.289</v>
      </c>
      <c r="C495" s="2">
        <v>50.664380261167437</v>
      </c>
      <c r="D495" s="2">
        <v>0.1362888402886</v>
      </c>
      <c r="E495" s="2">
        <v>0.11634636198932834</v>
      </c>
      <c r="F495" s="2">
        <v>13.288999999999998</v>
      </c>
      <c r="G495" s="2">
        <v>13.578469999999996</v>
      </c>
      <c r="H495" s="2">
        <v>12.839025999999997</v>
      </c>
      <c r="I495" s="2">
        <v>13.248202499999996</v>
      </c>
      <c r="J495" s="19" t="s">
        <v>54</v>
      </c>
      <c r="K495" s="19" t="s">
        <v>50</v>
      </c>
      <c r="L495" s="19" t="s">
        <v>47</v>
      </c>
      <c r="M495" s="21">
        <f t="shared" si="70"/>
        <v>25</v>
      </c>
      <c r="N495" s="21">
        <f t="shared" si="71"/>
        <v>0</v>
      </c>
      <c r="O495" s="21">
        <f t="shared" si="72"/>
        <v>50</v>
      </c>
      <c r="P495" s="21">
        <f t="shared" si="73"/>
        <v>16.5</v>
      </c>
      <c r="Q495" s="22">
        <f t="shared" si="74"/>
        <v>18.725000000000001</v>
      </c>
      <c r="R495" s="22">
        <f t="shared" si="75"/>
        <v>26.625</v>
      </c>
      <c r="S495" s="22">
        <f t="shared" si="76"/>
        <v>23.675000000000001</v>
      </c>
      <c r="T495" s="22">
        <f t="shared" si="77"/>
        <v>22.875</v>
      </c>
      <c r="U495" s="21">
        <f t="shared" si="78"/>
        <v>23.008333333333336</v>
      </c>
      <c r="V495" s="21">
        <f t="shared" si="79"/>
        <v>22.975000000000001</v>
      </c>
    </row>
    <row r="496" spans="1:22" ht="13.5" x14ac:dyDescent="0.25">
      <c r="A496" s="3">
        <v>42727</v>
      </c>
      <c r="B496" s="2">
        <v>13.289</v>
      </c>
      <c r="C496" s="2">
        <v>50.664380261167437</v>
      </c>
      <c r="D496" s="2">
        <v>0.17851771143403639</v>
      </c>
      <c r="E496" s="2">
        <v>0.11780259280092054</v>
      </c>
      <c r="F496" s="2">
        <v>13.288999999999998</v>
      </c>
      <c r="G496" s="2">
        <v>13.572634999999996</v>
      </c>
      <c r="H496" s="2">
        <v>12.849413999999998</v>
      </c>
      <c r="I496" s="2">
        <v>13.242188999999998</v>
      </c>
      <c r="J496" s="19" t="s">
        <v>50</v>
      </c>
      <c r="K496" s="19" t="s">
        <v>50</v>
      </c>
      <c r="L496" s="19" t="s">
        <v>50</v>
      </c>
      <c r="M496" s="21">
        <f t="shared" si="70"/>
        <v>25</v>
      </c>
      <c r="N496" s="21">
        <f t="shared" si="71"/>
        <v>0</v>
      </c>
      <c r="O496" s="21">
        <f t="shared" si="72"/>
        <v>50</v>
      </c>
      <c r="P496" s="21">
        <f t="shared" si="73"/>
        <v>33</v>
      </c>
      <c r="Q496" s="22">
        <f t="shared" si="74"/>
        <v>21.2</v>
      </c>
      <c r="R496" s="22">
        <f t="shared" si="75"/>
        <v>30.75</v>
      </c>
      <c r="S496" s="22">
        <f t="shared" si="76"/>
        <v>31.1</v>
      </c>
      <c r="T496" s="22">
        <f t="shared" si="77"/>
        <v>27</v>
      </c>
      <c r="U496" s="21">
        <f t="shared" si="78"/>
        <v>27.683333333333337</v>
      </c>
      <c r="V496" s="21">
        <f t="shared" si="79"/>
        <v>27.512500000000003</v>
      </c>
    </row>
    <row r="497" spans="1:22" ht="13.5" x14ac:dyDescent="0.25">
      <c r="A497" s="3">
        <v>42730</v>
      </c>
      <c r="B497" s="2">
        <v>13.289</v>
      </c>
      <c r="C497" s="2">
        <v>50.664380261167437</v>
      </c>
      <c r="D497" s="2">
        <v>0.21422389012138154</v>
      </c>
      <c r="E497" s="2">
        <v>0.117392139190477</v>
      </c>
      <c r="F497" s="2">
        <v>13.288999999999998</v>
      </c>
      <c r="G497" s="2">
        <v>13.546954999999997</v>
      </c>
      <c r="H497" s="2">
        <v>12.859801999999997</v>
      </c>
      <c r="I497" s="2">
        <v>13.2361755</v>
      </c>
      <c r="J497" s="19" t="s">
        <v>50</v>
      </c>
      <c r="K497" s="19" t="s">
        <v>50</v>
      </c>
      <c r="L497" s="19" t="s">
        <v>50</v>
      </c>
      <c r="M497" s="21">
        <f t="shared" si="70"/>
        <v>25</v>
      </c>
      <c r="N497" s="21">
        <f t="shared" si="71"/>
        <v>0</v>
      </c>
      <c r="O497" s="21">
        <f t="shared" si="72"/>
        <v>50</v>
      </c>
      <c r="P497" s="21">
        <f t="shared" si="73"/>
        <v>33</v>
      </c>
      <c r="Q497" s="22">
        <f t="shared" si="74"/>
        <v>21.2</v>
      </c>
      <c r="R497" s="22">
        <f t="shared" si="75"/>
        <v>30.75</v>
      </c>
      <c r="S497" s="22">
        <f t="shared" si="76"/>
        <v>31.1</v>
      </c>
      <c r="T497" s="22">
        <f t="shared" si="77"/>
        <v>27</v>
      </c>
      <c r="U497" s="21">
        <f t="shared" si="78"/>
        <v>27.683333333333337</v>
      </c>
      <c r="V497" s="21">
        <f t="shared" si="79"/>
        <v>27.512500000000003</v>
      </c>
    </row>
    <row r="498" spans="1:22" ht="13.5" x14ac:dyDescent="0.25">
      <c r="A498" s="3">
        <v>42731</v>
      </c>
      <c r="B498" s="2">
        <v>13.3065</v>
      </c>
      <c r="C498" s="2">
        <v>51.503872377116977</v>
      </c>
      <c r="D498" s="2">
        <v>0.24311649290923043</v>
      </c>
      <c r="E498" s="2">
        <v>0.10631971424736081</v>
      </c>
      <c r="F498" s="2">
        <v>13.2925</v>
      </c>
      <c r="G498" s="2">
        <v>13.511934999999994</v>
      </c>
      <c r="H498" s="2">
        <v>12.870539999999998</v>
      </c>
      <c r="I498" s="2">
        <v>13.230249499999999</v>
      </c>
      <c r="J498" s="19" t="s">
        <v>48</v>
      </c>
      <c r="K498" s="19" t="s">
        <v>50</v>
      </c>
      <c r="L498" s="19" t="s">
        <v>51</v>
      </c>
      <c r="M498" s="21">
        <f t="shared" si="70"/>
        <v>25</v>
      </c>
      <c r="N498" s="21">
        <f t="shared" si="71"/>
        <v>0</v>
      </c>
      <c r="O498" s="21">
        <f t="shared" si="72"/>
        <v>50</v>
      </c>
      <c r="P498" s="21">
        <f t="shared" si="73"/>
        <v>83.5</v>
      </c>
      <c r="Q498" s="22">
        <f t="shared" si="74"/>
        <v>28.774999999999999</v>
      </c>
      <c r="R498" s="22">
        <f t="shared" si="75"/>
        <v>43.375</v>
      </c>
      <c r="S498" s="22">
        <f t="shared" si="76"/>
        <v>53.825000000000003</v>
      </c>
      <c r="T498" s="22">
        <f t="shared" si="77"/>
        <v>39.625</v>
      </c>
      <c r="U498" s="21">
        <f t="shared" si="78"/>
        <v>41.991666666666667</v>
      </c>
      <c r="V498" s="21">
        <f t="shared" si="79"/>
        <v>41.400000000000006</v>
      </c>
    </row>
    <row r="499" spans="1:22" ht="13.5" x14ac:dyDescent="0.25">
      <c r="A499" s="3">
        <v>42732</v>
      </c>
      <c r="B499" s="2">
        <v>13.3065</v>
      </c>
      <c r="C499" s="2">
        <v>51.503872377116977</v>
      </c>
      <c r="D499" s="2">
        <v>0.2674384296471839</v>
      </c>
      <c r="E499" s="2">
        <v>5.5421543305292392E-2</v>
      </c>
      <c r="F499" s="2">
        <v>13.295999999999998</v>
      </c>
      <c r="G499" s="2">
        <v>13.476914999999996</v>
      </c>
      <c r="H499" s="2">
        <v>12.888865999999998</v>
      </c>
      <c r="I499" s="2">
        <v>13.226434000000001</v>
      </c>
      <c r="J499" s="19" t="s">
        <v>48</v>
      </c>
      <c r="K499" s="19" t="s">
        <v>50</v>
      </c>
      <c r="L499" s="19" t="s">
        <v>51</v>
      </c>
      <c r="M499" s="21">
        <f t="shared" si="70"/>
        <v>25</v>
      </c>
      <c r="N499" s="21">
        <f t="shared" si="71"/>
        <v>0</v>
      </c>
      <c r="O499" s="21">
        <f t="shared" si="72"/>
        <v>50</v>
      </c>
      <c r="P499" s="21">
        <f t="shared" si="73"/>
        <v>83.5</v>
      </c>
      <c r="Q499" s="22">
        <f t="shared" si="74"/>
        <v>28.774999999999999</v>
      </c>
      <c r="R499" s="22">
        <f t="shared" si="75"/>
        <v>43.375</v>
      </c>
      <c r="S499" s="22">
        <f t="shared" si="76"/>
        <v>53.825000000000003</v>
      </c>
      <c r="T499" s="22">
        <f t="shared" si="77"/>
        <v>39.625</v>
      </c>
      <c r="U499" s="21">
        <f t="shared" si="78"/>
        <v>41.991666666666667</v>
      </c>
      <c r="V499" s="21">
        <f t="shared" si="79"/>
        <v>41.400000000000006</v>
      </c>
    </row>
    <row r="500" spans="1:22" ht="13.5" x14ac:dyDescent="0.25">
      <c r="A500" s="3">
        <v>42733</v>
      </c>
      <c r="B500" s="2">
        <v>13.3065</v>
      </c>
      <c r="C500" s="2">
        <v>51.503872377116977</v>
      </c>
      <c r="D500" s="2">
        <v>0.28790218715245075</v>
      </c>
      <c r="E500" s="2">
        <v>-7.8844766654930509E-3</v>
      </c>
      <c r="F500" s="2">
        <v>13.2995</v>
      </c>
      <c r="G500" s="2">
        <v>13.456779999999998</v>
      </c>
      <c r="H500" s="2">
        <v>12.907192</v>
      </c>
      <c r="I500" s="2">
        <v>13.220508000000002</v>
      </c>
      <c r="J500" s="19" t="s">
        <v>48</v>
      </c>
      <c r="K500" s="19" t="s">
        <v>50</v>
      </c>
      <c r="L500" s="19" t="s">
        <v>51</v>
      </c>
      <c r="M500" s="21">
        <f t="shared" si="70"/>
        <v>25</v>
      </c>
      <c r="N500" s="21">
        <f t="shared" si="71"/>
        <v>0</v>
      </c>
      <c r="O500" s="21">
        <f t="shared" si="72"/>
        <v>50</v>
      </c>
      <c r="P500" s="21">
        <f t="shared" si="73"/>
        <v>83.5</v>
      </c>
      <c r="Q500" s="22">
        <f t="shared" si="74"/>
        <v>28.774999999999999</v>
      </c>
      <c r="R500" s="22">
        <f t="shared" si="75"/>
        <v>43.375</v>
      </c>
      <c r="S500" s="22">
        <f t="shared" si="76"/>
        <v>53.825000000000003</v>
      </c>
      <c r="T500" s="22">
        <f t="shared" si="77"/>
        <v>39.625</v>
      </c>
      <c r="U500" s="21">
        <f t="shared" si="78"/>
        <v>41.991666666666667</v>
      </c>
      <c r="V500" s="21">
        <f t="shared" si="79"/>
        <v>41.400000000000006</v>
      </c>
    </row>
    <row r="501" spans="1:22" ht="13.5" x14ac:dyDescent="0.25">
      <c r="A501" s="3">
        <v>42734</v>
      </c>
      <c r="B501" s="2">
        <v>13.014699999999999</v>
      </c>
      <c r="C501" s="2">
        <v>38.027910221012235</v>
      </c>
      <c r="D501" s="2">
        <v>0.26387861041552263</v>
      </c>
      <c r="E501" s="2">
        <v>-8.6353882498167042E-2</v>
      </c>
      <c r="F501" s="2">
        <v>13.24464</v>
      </c>
      <c r="G501" s="2">
        <v>13.422054999999997</v>
      </c>
      <c r="H501" s="2">
        <v>12.919681999999998</v>
      </c>
      <c r="I501" s="2">
        <v>13.210956500000007</v>
      </c>
      <c r="J501" s="19" t="s">
        <v>54</v>
      </c>
      <c r="K501" s="19" t="s">
        <v>50</v>
      </c>
      <c r="L501" s="19" t="s">
        <v>47</v>
      </c>
      <c r="M501" s="21">
        <f t="shared" si="70"/>
        <v>25</v>
      </c>
      <c r="N501" s="21">
        <f t="shared" si="71"/>
        <v>0</v>
      </c>
      <c r="O501" s="21">
        <f t="shared" si="72"/>
        <v>50</v>
      </c>
      <c r="P501" s="21">
        <f t="shared" si="73"/>
        <v>16.5</v>
      </c>
      <c r="Q501" s="22">
        <f t="shared" si="74"/>
        <v>18.725000000000001</v>
      </c>
      <c r="R501" s="22">
        <f t="shared" si="75"/>
        <v>26.625</v>
      </c>
      <c r="S501" s="22">
        <f t="shared" si="76"/>
        <v>23.675000000000001</v>
      </c>
      <c r="T501" s="22">
        <f t="shared" si="77"/>
        <v>22.875</v>
      </c>
      <c r="U501" s="21">
        <f t="shared" si="78"/>
        <v>23.008333333333336</v>
      </c>
      <c r="V501" s="21">
        <f t="shared" si="79"/>
        <v>22.975000000000001</v>
      </c>
    </row>
    <row r="502" spans="1:22" ht="13.5" x14ac:dyDescent="0.25">
      <c r="A502" s="3">
        <v>42737</v>
      </c>
      <c r="B502" s="2">
        <v>13.014699999999999</v>
      </c>
      <c r="C502" s="2">
        <v>38.027910221012235</v>
      </c>
      <c r="D502" s="2">
        <v>0.24517548208413409</v>
      </c>
      <c r="E502" s="2">
        <v>-0.17088250404678373</v>
      </c>
      <c r="F502" s="2">
        <v>13.189779999999999</v>
      </c>
      <c r="G502" s="2">
        <v>13.407754999999998</v>
      </c>
      <c r="H502" s="2">
        <v>12.932171999999998</v>
      </c>
      <c r="I502" s="2">
        <v>13.198056500000007</v>
      </c>
      <c r="J502" s="19" t="s">
        <v>54</v>
      </c>
      <c r="K502" s="19" t="s">
        <v>50</v>
      </c>
      <c r="L502" s="19" t="s">
        <v>47</v>
      </c>
      <c r="M502" s="21">
        <f t="shared" si="70"/>
        <v>25</v>
      </c>
      <c r="N502" s="21">
        <f t="shared" si="71"/>
        <v>0</v>
      </c>
      <c r="O502" s="21">
        <f t="shared" si="72"/>
        <v>0</v>
      </c>
      <c r="P502" s="21">
        <f t="shared" si="73"/>
        <v>16.5</v>
      </c>
      <c r="Q502" s="22">
        <f t="shared" si="74"/>
        <v>11.225</v>
      </c>
      <c r="R502" s="22">
        <f t="shared" si="75"/>
        <v>9.125</v>
      </c>
      <c r="S502" s="22">
        <f t="shared" si="76"/>
        <v>11.175000000000001</v>
      </c>
      <c r="T502" s="22">
        <f t="shared" si="77"/>
        <v>10.375</v>
      </c>
      <c r="U502" s="21">
        <f t="shared" si="78"/>
        <v>10.508333333333335</v>
      </c>
      <c r="V502" s="21">
        <f t="shared" si="79"/>
        <v>10.475000000000001</v>
      </c>
    </row>
    <row r="503" spans="1:22" ht="13.5" x14ac:dyDescent="0.25">
      <c r="A503" s="3">
        <v>42738</v>
      </c>
      <c r="B503" s="2">
        <v>13.014699999999999</v>
      </c>
      <c r="C503" s="2">
        <v>38.027910221012235</v>
      </c>
      <c r="D503" s="2">
        <v>0.23085393729932591</v>
      </c>
      <c r="E503" s="2">
        <v>-0.26521646695658357</v>
      </c>
      <c r="F503" s="2">
        <v>13.13142</v>
      </c>
      <c r="G503" s="2">
        <v>13.393454999999998</v>
      </c>
      <c r="H503" s="2">
        <v>12.944661999999996</v>
      </c>
      <c r="I503" s="2">
        <v>13.18743550000001</v>
      </c>
      <c r="J503" s="19" t="s">
        <v>54</v>
      </c>
      <c r="K503" s="19" t="s">
        <v>50</v>
      </c>
      <c r="L503" s="19" t="s">
        <v>47</v>
      </c>
      <c r="M503" s="21">
        <f t="shared" si="70"/>
        <v>25</v>
      </c>
      <c r="N503" s="21">
        <f t="shared" si="71"/>
        <v>0</v>
      </c>
      <c r="O503" s="21">
        <f t="shared" si="72"/>
        <v>0</v>
      </c>
      <c r="P503" s="21">
        <f t="shared" si="73"/>
        <v>16.5</v>
      </c>
      <c r="Q503" s="22">
        <f t="shared" si="74"/>
        <v>11.225</v>
      </c>
      <c r="R503" s="22">
        <f t="shared" si="75"/>
        <v>9.125</v>
      </c>
      <c r="S503" s="22">
        <f t="shared" si="76"/>
        <v>11.175000000000001</v>
      </c>
      <c r="T503" s="22">
        <f t="shared" si="77"/>
        <v>10.375</v>
      </c>
      <c r="U503" s="21">
        <f t="shared" si="78"/>
        <v>10.508333333333335</v>
      </c>
      <c r="V503" s="21">
        <f t="shared" si="79"/>
        <v>10.475000000000001</v>
      </c>
    </row>
    <row r="504" spans="1:22" ht="13.5" x14ac:dyDescent="0.25">
      <c r="A504" s="3">
        <v>42739</v>
      </c>
      <c r="B504" s="2">
        <v>13.131399999999999</v>
      </c>
      <c r="C504" s="2">
        <v>45.191160490320854</v>
      </c>
      <c r="D504" s="2">
        <v>0.21148402115966647</v>
      </c>
      <c r="E504" s="2">
        <v>-0.37354705951981615</v>
      </c>
      <c r="F504" s="2">
        <v>13.096399999999999</v>
      </c>
      <c r="G504" s="2">
        <v>13.36515</v>
      </c>
      <c r="H504" s="2">
        <v>12.959485999999997</v>
      </c>
      <c r="I504" s="2">
        <v>13.177398000000014</v>
      </c>
      <c r="J504" s="19" t="s">
        <v>54</v>
      </c>
      <c r="K504" s="19" t="s">
        <v>50</v>
      </c>
      <c r="L504" s="19" t="s">
        <v>47</v>
      </c>
      <c r="M504" s="21">
        <f t="shared" si="70"/>
        <v>25</v>
      </c>
      <c r="N504" s="21">
        <f t="shared" si="71"/>
        <v>0</v>
      </c>
      <c r="O504" s="21">
        <f t="shared" si="72"/>
        <v>0</v>
      </c>
      <c r="P504" s="21">
        <f t="shared" si="73"/>
        <v>16.5</v>
      </c>
      <c r="Q504" s="22">
        <f t="shared" si="74"/>
        <v>11.225</v>
      </c>
      <c r="R504" s="22">
        <f t="shared" si="75"/>
        <v>9.125</v>
      </c>
      <c r="S504" s="22">
        <f t="shared" si="76"/>
        <v>11.175000000000001</v>
      </c>
      <c r="T504" s="22">
        <f t="shared" si="77"/>
        <v>10.375</v>
      </c>
      <c r="U504" s="21">
        <f t="shared" si="78"/>
        <v>10.508333333333335</v>
      </c>
      <c r="V504" s="21">
        <f t="shared" si="79"/>
        <v>10.475000000000001</v>
      </c>
    </row>
    <row r="505" spans="1:22" ht="13.5" x14ac:dyDescent="0.25">
      <c r="A505" s="3">
        <v>42740</v>
      </c>
      <c r="B505" s="2">
        <v>13.131399999999999</v>
      </c>
      <c r="C505" s="2">
        <v>45.191160490320854</v>
      </c>
      <c r="D505" s="2">
        <v>0.19569409801708915</v>
      </c>
      <c r="E505" s="2">
        <v>-0.49107861496902039</v>
      </c>
      <c r="F505" s="2">
        <v>13.06138</v>
      </c>
      <c r="G505" s="2">
        <v>13.336845</v>
      </c>
      <c r="H505" s="2">
        <v>12.974309999999996</v>
      </c>
      <c r="I505" s="2">
        <v>13.165109500000019</v>
      </c>
      <c r="J505" s="19" t="s">
        <v>54</v>
      </c>
      <c r="K505" s="19" t="s">
        <v>50</v>
      </c>
      <c r="L505" s="19" t="s">
        <v>47</v>
      </c>
      <c r="M505" s="21">
        <f t="shared" si="70"/>
        <v>25</v>
      </c>
      <c r="N505" s="21">
        <f t="shared" si="71"/>
        <v>0</v>
      </c>
      <c r="O505" s="21">
        <f t="shared" si="72"/>
        <v>0</v>
      </c>
      <c r="P505" s="21">
        <f t="shared" si="73"/>
        <v>16.5</v>
      </c>
      <c r="Q505" s="22">
        <f t="shared" si="74"/>
        <v>11.225</v>
      </c>
      <c r="R505" s="22">
        <f t="shared" si="75"/>
        <v>9.125</v>
      </c>
      <c r="S505" s="22">
        <f t="shared" si="76"/>
        <v>11.175000000000001</v>
      </c>
      <c r="T505" s="22">
        <f t="shared" si="77"/>
        <v>10.375</v>
      </c>
      <c r="U505" s="21">
        <f t="shared" si="78"/>
        <v>10.508333333333335</v>
      </c>
      <c r="V505" s="21">
        <f t="shared" si="79"/>
        <v>10.475000000000001</v>
      </c>
    </row>
    <row r="506" spans="1:22" ht="13.5" x14ac:dyDescent="0.25">
      <c r="A506" s="3">
        <v>42741</v>
      </c>
      <c r="B506" s="2">
        <v>13.131399999999999</v>
      </c>
      <c r="C506" s="2">
        <v>45.191160490320854</v>
      </c>
      <c r="D506" s="2">
        <v>0.18288895483681245</v>
      </c>
      <c r="E506" s="2">
        <v>-0.61459879811814766</v>
      </c>
      <c r="F506" s="2">
        <v>13.084719999999999</v>
      </c>
      <c r="G506" s="2">
        <v>13.308539999999999</v>
      </c>
      <c r="H506" s="2">
        <v>12.991817999999997</v>
      </c>
      <c r="I506" s="2">
        <v>13.152821000000023</v>
      </c>
      <c r="J506" s="19" t="s">
        <v>48</v>
      </c>
      <c r="K506" s="19" t="s">
        <v>50</v>
      </c>
      <c r="L506" s="19" t="s">
        <v>51</v>
      </c>
      <c r="M506" s="21">
        <f t="shared" si="70"/>
        <v>25</v>
      </c>
      <c r="N506" s="21">
        <f t="shared" si="71"/>
        <v>0</v>
      </c>
      <c r="O506" s="21">
        <f t="shared" si="72"/>
        <v>0</v>
      </c>
      <c r="P506" s="21">
        <f t="shared" si="73"/>
        <v>83.5</v>
      </c>
      <c r="Q506" s="22">
        <f t="shared" si="74"/>
        <v>21.274999999999999</v>
      </c>
      <c r="R506" s="22">
        <f t="shared" si="75"/>
        <v>25.875</v>
      </c>
      <c r="S506" s="22">
        <f t="shared" si="76"/>
        <v>41.325000000000003</v>
      </c>
      <c r="T506" s="22">
        <f t="shared" si="77"/>
        <v>27.125</v>
      </c>
      <c r="U506" s="21">
        <f t="shared" si="78"/>
        <v>29.491666666666664</v>
      </c>
      <c r="V506" s="21">
        <f t="shared" si="79"/>
        <v>28.9</v>
      </c>
    </row>
    <row r="507" spans="1:22" ht="13.5" x14ac:dyDescent="0.25">
      <c r="A507" s="3">
        <v>42744</v>
      </c>
      <c r="B507" s="2">
        <v>13.3065</v>
      </c>
      <c r="C507" s="2">
        <v>54.949629561596396</v>
      </c>
      <c r="D507" s="2">
        <v>0.15959787166324269</v>
      </c>
      <c r="E507" s="2">
        <v>-0.75907717980159017</v>
      </c>
      <c r="F507" s="2">
        <v>13.143079999999998</v>
      </c>
      <c r="G507" s="2">
        <v>13.288990000000002</v>
      </c>
      <c r="H507" s="2">
        <v>13.012827999999997</v>
      </c>
      <c r="I507" s="2">
        <v>13.139072500000022</v>
      </c>
      <c r="J507" s="19" t="s">
        <v>48</v>
      </c>
      <c r="K507" s="19" t="s">
        <v>50</v>
      </c>
      <c r="L507" s="19" t="s">
        <v>51</v>
      </c>
      <c r="M507" s="21">
        <f t="shared" si="70"/>
        <v>25</v>
      </c>
      <c r="N507" s="21">
        <f t="shared" si="71"/>
        <v>0</v>
      </c>
      <c r="O507" s="21">
        <f t="shared" si="72"/>
        <v>50</v>
      </c>
      <c r="P507" s="21">
        <f t="shared" si="73"/>
        <v>83.5</v>
      </c>
      <c r="Q507" s="22">
        <f t="shared" si="74"/>
        <v>28.774999999999999</v>
      </c>
      <c r="R507" s="22">
        <f t="shared" si="75"/>
        <v>43.375</v>
      </c>
      <c r="S507" s="22">
        <f t="shared" si="76"/>
        <v>53.825000000000003</v>
      </c>
      <c r="T507" s="22">
        <f t="shared" si="77"/>
        <v>39.625</v>
      </c>
      <c r="U507" s="21">
        <f t="shared" si="78"/>
        <v>41.991666666666667</v>
      </c>
      <c r="V507" s="21">
        <f t="shared" si="79"/>
        <v>41.400000000000006</v>
      </c>
    </row>
    <row r="508" spans="1:22" ht="13.5" x14ac:dyDescent="0.25">
      <c r="A508" s="3">
        <v>42745</v>
      </c>
      <c r="B508" s="2">
        <v>13.3065</v>
      </c>
      <c r="C508" s="2">
        <v>54.949629561596396</v>
      </c>
      <c r="D508" s="2">
        <v>0.1420239703544528</v>
      </c>
      <c r="E508" s="2">
        <v>-0.89800199940734815</v>
      </c>
      <c r="F508" s="2">
        <v>13.20144</v>
      </c>
      <c r="G508" s="2">
        <v>13.269439999999999</v>
      </c>
      <c r="H508" s="2">
        <v>13.033837999999996</v>
      </c>
      <c r="I508" s="2">
        <v>13.125324000000026</v>
      </c>
      <c r="J508" s="19" t="s">
        <v>48</v>
      </c>
      <c r="K508" s="19" t="s">
        <v>50</v>
      </c>
      <c r="L508" s="19" t="s">
        <v>51</v>
      </c>
      <c r="M508" s="21">
        <f t="shared" si="70"/>
        <v>25</v>
      </c>
      <c r="N508" s="21">
        <f t="shared" si="71"/>
        <v>0</v>
      </c>
      <c r="O508" s="21">
        <f t="shared" si="72"/>
        <v>50</v>
      </c>
      <c r="P508" s="21">
        <f t="shared" si="73"/>
        <v>83.5</v>
      </c>
      <c r="Q508" s="22">
        <f t="shared" si="74"/>
        <v>28.774999999999999</v>
      </c>
      <c r="R508" s="22">
        <f t="shared" si="75"/>
        <v>43.375</v>
      </c>
      <c r="S508" s="22">
        <f t="shared" si="76"/>
        <v>53.825000000000003</v>
      </c>
      <c r="T508" s="22">
        <f t="shared" si="77"/>
        <v>39.625</v>
      </c>
      <c r="U508" s="21">
        <f t="shared" si="78"/>
        <v>41.991666666666667</v>
      </c>
      <c r="V508" s="21">
        <f t="shared" si="79"/>
        <v>41.400000000000006</v>
      </c>
    </row>
    <row r="509" spans="1:22" ht="13.5" x14ac:dyDescent="0.25">
      <c r="A509" s="3">
        <v>42746</v>
      </c>
      <c r="B509" s="2">
        <v>13.3065</v>
      </c>
      <c r="C509" s="2">
        <v>54.949629561596396</v>
      </c>
      <c r="D509" s="2">
        <v>0.12663673747315585</v>
      </c>
      <c r="E509" s="2">
        <v>-1.0217021981089391</v>
      </c>
      <c r="F509" s="2">
        <v>13.236459999999999</v>
      </c>
      <c r="G509" s="2">
        <v>13.249889999999999</v>
      </c>
      <c r="H509" s="2">
        <v>13.054847999999998</v>
      </c>
      <c r="I509" s="2">
        <v>13.111575500000026</v>
      </c>
      <c r="J509" s="19" t="s">
        <v>48</v>
      </c>
      <c r="K509" s="19" t="s">
        <v>50</v>
      </c>
      <c r="L509" s="19" t="s">
        <v>51</v>
      </c>
      <c r="M509" s="21">
        <f t="shared" si="70"/>
        <v>25</v>
      </c>
      <c r="N509" s="21">
        <f t="shared" si="71"/>
        <v>0</v>
      </c>
      <c r="O509" s="21">
        <f t="shared" si="72"/>
        <v>50</v>
      </c>
      <c r="P509" s="21">
        <f t="shared" si="73"/>
        <v>83.5</v>
      </c>
      <c r="Q509" s="22">
        <f t="shared" si="74"/>
        <v>28.774999999999999</v>
      </c>
      <c r="R509" s="22">
        <f t="shared" si="75"/>
        <v>43.375</v>
      </c>
      <c r="S509" s="22">
        <f t="shared" si="76"/>
        <v>53.825000000000003</v>
      </c>
      <c r="T509" s="22">
        <f t="shared" si="77"/>
        <v>39.625</v>
      </c>
      <c r="U509" s="21">
        <f t="shared" si="78"/>
        <v>41.991666666666667</v>
      </c>
      <c r="V509" s="21">
        <f t="shared" si="79"/>
        <v>41.400000000000006</v>
      </c>
    </row>
    <row r="510" spans="1:22" ht="13.5" x14ac:dyDescent="0.25">
      <c r="A510" s="3">
        <v>42747</v>
      </c>
      <c r="B510" s="2">
        <v>13.3065</v>
      </c>
      <c r="C510" s="2">
        <v>54.949629561596396</v>
      </c>
      <c r="D510" s="2">
        <v>0.1131380594325595</v>
      </c>
      <c r="E510" s="2">
        <v>-1.1842479181395524</v>
      </c>
      <c r="F510" s="2">
        <v>13.27148</v>
      </c>
      <c r="G510" s="2">
        <v>13.230339999999998</v>
      </c>
      <c r="H510" s="2">
        <v>13.075857999999998</v>
      </c>
      <c r="I510" s="2">
        <v>13.097827000000027</v>
      </c>
      <c r="J510" s="19" t="s">
        <v>48</v>
      </c>
      <c r="K510" s="19" t="s">
        <v>50</v>
      </c>
      <c r="L510" s="19" t="s">
        <v>51</v>
      </c>
      <c r="M510" s="21">
        <f t="shared" si="70"/>
        <v>25</v>
      </c>
      <c r="N510" s="21">
        <f t="shared" si="71"/>
        <v>0</v>
      </c>
      <c r="O510" s="21">
        <f t="shared" si="72"/>
        <v>50</v>
      </c>
      <c r="P510" s="21">
        <f t="shared" si="73"/>
        <v>83.5</v>
      </c>
      <c r="Q510" s="22">
        <f t="shared" si="74"/>
        <v>28.774999999999999</v>
      </c>
      <c r="R510" s="22">
        <f t="shared" si="75"/>
        <v>43.375</v>
      </c>
      <c r="S510" s="22">
        <f t="shared" si="76"/>
        <v>53.825000000000003</v>
      </c>
      <c r="T510" s="22">
        <f t="shared" si="77"/>
        <v>39.625</v>
      </c>
      <c r="U510" s="21">
        <f t="shared" si="78"/>
        <v>41.991666666666667</v>
      </c>
      <c r="V510" s="21">
        <f t="shared" si="79"/>
        <v>41.400000000000006</v>
      </c>
    </row>
    <row r="511" spans="1:22" ht="13.5" x14ac:dyDescent="0.25">
      <c r="A511" s="3">
        <v>42748</v>
      </c>
      <c r="B511" s="2">
        <v>13.3065</v>
      </c>
      <c r="C511" s="2">
        <v>54.949629561596396</v>
      </c>
      <c r="D511" s="2">
        <v>5.6380541771892112E-2</v>
      </c>
      <c r="E511" s="2">
        <v>-1.3568684390513921</v>
      </c>
      <c r="F511" s="2">
        <v>13.3065</v>
      </c>
      <c r="G511" s="2">
        <v>13.231214999999997</v>
      </c>
      <c r="H511" s="2">
        <v>13.096867999999997</v>
      </c>
      <c r="I511" s="2">
        <v>13.084078500000027</v>
      </c>
      <c r="J511" s="19" t="s">
        <v>48</v>
      </c>
      <c r="K511" s="19" t="s">
        <v>50</v>
      </c>
      <c r="L511" s="19" t="s">
        <v>51</v>
      </c>
      <c r="M511" s="21">
        <f t="shared" si="70"/>
        <v>25</v>
      </c>
      <c r="N511" s="21">
        <f t="shared" si="71"/>
        <v>0</v>
      </c>
      <c r="O511" s="21">
        <f t="shared" si="72"/>
        <v>50</v>
      </c>
      <c r="P511" s="21">
        <f t="shared" si="73"/>
        <v>83.5</v>
      </c>
      <c r="Q511" s="22">
        <f t="shared" si="74"/>
        <v>28.774999999999999</v>
      </c>
      <c r="R511" s="22">
        <f t="shared" si="75"/>
        <v>43.375</v>
      </c>
      <c r="S511" s="22">
        <f t="shared" si="76"/>
        <v>53.825000000000003</v>
      </c>
      <c r="T511" s="22">
        <f t="shared" si="77"/>
        <v>39.625</v>
      </c>
      <c r="U511" s="21">
        <f t="shared" si="78"/>
        <v>41.991666666666667</v>
      </c>
      <c r="V511" s="21">
        <f t="shared" si="79"/>
        <v>41.400000000000006</v>
      </c>
    </row>
    <row r="512" spans="1:22" ht="13.5" x14ac:dyDescent="0.25">
      <c r="A512" s="3">
        <v>42751</v>
      </c>
      <c r="B512" s="2">
        <v>13.3065</v>
      </c>
      <c r="C512" s="2">
        <v>54.949629561596396</v>
      </c>
      <c r="D512" s="2">
        <v>7.9445317326598541E-3</v>
      </c>
      <c r="E512" s="2">
        <v>-1.4919444125497017</v>
      </c>
      <c r="F512" s="2">
        <v>13.3065</v>
      </c>
      <c r="G512" s="2">
        <v>13.232089999999999</v>
      </c>
      <c r="H512" s="2">
        <v>13.117878000000001</v>
      </c>
      <c r="I512" s="2">
        <v>13.072721500000032</v>
      </c>
      <c r="J512" s="19" t="s">
        <v>50</v>
      </c>
      <c r="K512" s="19" t="s">
        <v>50</v>
      </c>
      <c r="L512" s="19" t="s">
        <v>50</v>
      </c>
      <c r="M512" s="21">
        <f t="shared" si="70"/>
        <v>25</v>
      </c>
      <c r="N512" s="21">
        <f t="shared" si="71"/>
        <v>0</v>
      </c>
      <c r="O512" s="21">
        <f t="shared" si="72"/>
        <v>50</v>
      </c>
      <c r="P512" s="21">
        <f t="shared" si="73"/>
        <v>33</v>
      </c>
      <c r="Q512" s="22">
        <f t="shared" si="74"/>
        <v>21.2</v>
      </c>
      <c r="R512" s="22">
        <f t="shared" si="75"/>
        <v>30.75</v>
      </c>
      <c r="S512" s="22">
        <f t="shared" si="76"/>
        <v>31.1</v>
      </c>
      <c r="T512" s="22">
        <f t="shared" si="77"/>
        <v>27</v>
      </c>
      <c r="U512" s="21">
        <f t="shared" si="78"/>
        <v>27.683333333333337</v>
      </c>
      <c r="V512" s="21">
        <f t="shared" si="79"/>
        <v>27.512500000000003</v>
      </c>
    </row>
    <row r="513" spans="1:22" ht="13.5" x14ac:dyDescent="0.25">
      <c r="A513" s="3">
        <v>42752</v>
      </c>
      <c r="B513" s="2">
        <v>13.300700000000001</v>
      </c>
      <c r="C513" s="2">
        <v>54.448709275270232</v>
      </c>
      <c r="D513" s="2">
        <v>-3.2990171651155364E-2</v>
      </c>
      <c r="E513" s="2">
        <v>-1.5895206884030375</v>
      </c>
      <c r="F513" s="2">
        <v>13.305340000000001</v>
      </c>
      <c r="G513" s="2">
        <v>13.232675</v>
      </c>
      <c r="H513" s="2">
        <v>13.146126000000002</v>
      </c>
      <c r="I513" s="2">
        <v>13.059000000000031</v>
      </c>
      <c r="J513" s="19" t="s">
        <v>54</v>
      </c>
      <c r="K513" s="19" t="s">
        <v>49</v>
      </c>
      <c r="L513" s="19" t="s">
        <v>47</v>
      </c>
      <c r="M513" s="21">
        <f t="shared" si="70"/>
        <v>25</v>
      </c>
      <c r="N513" s="21">
        <f t="shared" si="71"/>
        <v>0</v>
      </c>
      <c r="O513" s="21">
        <f t="shared" si="72"/>
        <v>50</v>
      </c>
      <c r="P513" s="21">
        <f t="shared" si="73"/>
        <v>33</v>
      </c>
      <c r="Q513" s="22">
        <f t="shared" si="74"/>
        <v>21.2</v>
      </c>
      <c r="R513" s="22">
        <f t="shared" si="75"/>
        <v>30.75</v>
      </c>
      <c r="S513" s="22">
        <f t="shared" si="76"/>
        <v>31.1</v>
      </c>
      <c r="T513" s="22">
        <f t="shared" si="77"/>
        <v>27</v>
      </c>
      <c r="U513" s="21">
        <f t="shared" si="78"/>
        <v>27.683333333333337</v>
      </c>
      <c r="V513" s="21">
        <f t="shared" si="79"/>
        <v>27.512500000000003</v>
      </c>
    </row>
    <row r="514" spans="1:22" ht="13.5" x14ac:dyDescent="0.25">
      <c r="A514" s="3">
        <v>42753</v>
      </c>
      <c r="B514" s="2">
        <v>13.300700000000001</v>
      </c>
      <c r="C514" s="2">
        <v>54.448709275270232</v>
      </c>
      <c r="D514" s="2">
        <v>-4.9990977189459329E-2</v>
      </c>
      <c r="E514" s="2">
        <v>-1.6393920254862377</v>
      </c>
      <c r="F514" s="2">
        <v>13.304179999999999</v>
      </c>
      <c r="G514" s="2">
        <v>13.233259999999998</v>
      </c>
      <c r="H514" s="2">
        <v>13.174140000000001</v>
      </c>
      <c r="I514" s="2">
        <v>13.04527850000003</v>
      </c>
      <c r="J514" s="19" t="s">
        <v>54</v>
      </c>
      <c r="K514" s="19" t="s">
        <v>49</v>
      </c>
      <c r="L514" s="19" t="s">
        <v>47</v>
      </c>
      <c r="M514" s="21">
        <f t="shared" ref="M514:M577" si="80">IF(C514&lt;30,50, IF(C514&gt;70, 0, 25))</f>
        <v>25</v>
      </c>
      <c r="N514" s="21">
        <f t="shared" ref="N514:N577" si="81">IF(E514-D514&gt;0.02, 100, IF(E514-D514&lt;0,0,45))</f>
        <v>0</v>
      </c>
      <c r="O514" s="21">
        <f t="shared" ref="O514:O577" si="82">IF(F514-I514&gt;10,100,IF(F514-I514&gt;5,75, IF(F514-I514&gt;0,50,0)))</f>
        <v>50</v>
      </c>
      <c r="P514" s="21">
        <f t="shared" ref="P514:P577" si="83">IF(L514="confirmed bullish", 34, IF(L514="bullish divergence",17, 0))+IF(J514="bullish",33,IF(J514="bearish",0,16.5))+IF(K514="strong",33,IF(K514="weak",0,16.5))</f>
        <v>33</v>
      </c>
      <c r="Q514" s="22">
        <f t="shared" si="74"/>
        <v>21.2</v>
      </c>
      <c r="R514" s="22">
        <f t="shared" si="75"/>
        <v>30.75</v>
      </c>
      <c r="S514" s="22">
        <f t="shared" si="76"/>
        <v>31.1</v>
      </c>
      <c r="T514" s="22">
        <f t="shared" si="77"/>
        <v>27</v>
      </c>
      <c r="U514" s="21">
        <f t="shared" si="78"/>
        <v>27.683333333333337</v>
      </c>
      <c r="V514" s="21">
        <f t="shared" si="79"/>
        <v>27.512500000000003</v>
      </c>
    </row>
    <row r="515" spans="1:22" ht="13.5" x14ac:dyDescent="0.25">
      <c r="A515" s="3">
        <v>42754</v>
      </c>
      <c r="B515" s="2">
        <v>13.300700000000001</v>
      </c>
      <c r="C515" s="2">
        <v>54.44870927527024</v>
      </c>
      <c r="D515" s="2">
        <v>-6.4670343611897607E-2</v>
      </c>
      <c r="E515" s="2">
        <v>-1.6586879986031988</v>
      </c>
      <c r="F515" s="2">
        <v>13.30302</v>
      </c>
      <c r="G515" s="2">
        <v>13.233845000000002</v>
      </c>
      <c r="H515" s="2">
        <v>13.202154000000002</v>
      </c>
      <c r="I515" s="2">
        <v>13.03155700000003</v>
      </c>
      <c r="J515" s="19" t="s">
        <v>54</v>
      </c>
      <c r="K515" s="19" t="s">
        <v>49</v>
      </c>
      <c r="L515" s="19" t="s">
        <v>47</v>
      </c>
      <c r="M515" s="21">
        <f t="shared" si="80"/>
        <v>25</v>
      </c>
      <c r="N515" s="21">
        <f t="shared" si="81"/>
        <v>0</v>
      </c>
      <c r="O515" s="21">
        <f t="shared" si="82"/>
        <v>50</v>
      </c>
      <c r="P515" s="21">
        <f t="shared" si="83"/>
        <v>33</v>
      </c>
      <c r="Q515" s="22">
        <f t="shared" ref="Q515:Q578" si="84">0.35*M515+N515*0.35+O515*0.15+P515*0.15</f>
        <v>21.2</v>
      </c>
      <c r="R515" s="22">
        <f t="shared" ref="R515:R578" si="85">M515*0.2+N515*0.2+O515*0.35+P515*0.25</f>
        <v>30.75</v>
      </c>
      <c r="S515" s="22">
        <f t="shared" ref="S515:S578" si="86">M515*0.15+N515*0.15+O515*0.25+P515*0.45</f>
        <v>31.1</v>
      </c>
      <c r="T515" s="22">
        <f t="shared" ref="T515:T578" si="87">0.25*SUM(M515:P515)</f>
        <v>27</v>
      </c>
      <c r="U515" s="21">
        <f t="shared" ref="U515:U578" si="88">SUM(Q515:S515)/3</f>
        <v>27.683333333333337</v>
      </c>
      <c r="V515" s="21">
        <f t="shared" ref="V515:V578" si="89">SUM(Q515:T515)/4</f>
        <v>27.512500000000003</v>
      </c>
    </row>
    <row r="516" spans="1:22" ht="13.5" x14ac:dyDescent="0.25">
      <c r="A516" s="3">
        <v>42755</v>
      </c>
      <c r="B516" s="2">
        <v>13.300700000000001</v>
      </c>
      <c r="C516" s="2">
        <v>54.448709275270232</v>
      </c>
      <c r="D516" s="2">
        <v>-7.7363632477204902E-2</v>
      </c>
      <c r="E516" s="2">
        <v>-1.6700497940084589</v>
      </c>
      <c r="F516" s="2">
        <v>13.30186</v>
      </c>
      <c r="G516" s="2">
        <v>13.23443</v>
      </c>
      <c r="H516" s="2">
        <v>13.230168000000003</v>
      </c>
      <c r="I516" s="2">
        <v>13.019270500000028</v>
      </c>
      <c r="J516" s="19" t="s">
        <v>54</v>
      </c>
      <c r="K516" s="19" t="s">
        <v>49</v>
      </c>
      <c r="L516" s="19" t="s">
        <v>47</v>
      </c>
      <c r="M516" s="21">
        <f t="shared" si="80"/>
        <v>25</v>
      </c>
      <c r="N516" s="21">
        <f t="shared" si="81"/>
        <v>0</v>
      </c>
      <c r="O516" s="21">
        <f t="shared" si="82"/>
        <v>50</v>
      </c>
      <c r="P516" s="21">
        <f t="shared" si="83"/>
        <v>33</v>
      </c>
      <c r="Q516" s="22">
        <f t="shared" si="84"/>
        <v>21.2</v>
      </c>
      <c r="R516" s="22">
        <f t="shared" si="85"/>
        <v>30.75</v>
      </c>
      <c r="S516" s="22">
        <f t="shared" si="86"/>
        <v>31.1</v>
      </c>
      <c r="T516" s="22">
        <f t="shared" si="87"/>
        <v>27</v>
      </c>
      <c r="U516" s="21">
        <f t="shared" si="88"/>
        <v>27.683333333333337</v>
      </c>
      <c r="V516" s="21">
        <f t="shared" si="89"/>
        <v>27.512500000000003</v>
      </c>
    </row>
    <row r="517" spans="1:22" ht="13.5" x14ac:dyDescent="0.25">
      <c r="A517" s="3">
        <v>42758</v>
      </c>
      <c r="B517" s="2">
        <v>13.300700000000001</v>
      </c>
      <c r="C517" s="2">
        <v>54.448709275270232</v>
      </c>
      <c r="D517" s="2">
        <v>-6.1417763269371761E-2</v>
      </c>
      <c r="E517" s="2">
        <v>-1.6476521137235824</v>
      </c>
      <c r="F517" s="2">
        <v>13.300700000000001</v>
      </c>
      <c r="G517" s="2">
        <v>13.235015000000001</v>
      </c>
      <c r="H517" s="2">
        <v>13.258182000000003</v>
      </c>
      <c r="I517" s="2">
        <v>13.006984000000028</v>
      </c>
      <c r="J517" s="19" t="s">
        <v>54</v>
      </c>
      <c r="K517" s="19" t="s">
        <v>49</v>
      </c>
      <c r="L517" s="19" t="s">
        <v>47</v>
      </c>
      <c r="M517" s="21">
        <f t="shared" si="80"/>
        <v>25</v>
      </c>
      <c r="N517" s="21">
        <f t="shared" si="81"/>
        <v>0</v>
      </c>
      <c r="O517" s="21">
        <f t="shared" si="82"/>
        <v>50</v>
      </c>
      <c r="P517" s="21">
        <f t="shared" si="83"/>
        <v>33</v>
      </c>
      <c r="Q517" s="22">
        <f t="shared" si="84"/>
        <v>21.2</v>
      </c>
      <c r="R517" s="22">
        <f t="shared" si="85"/>
        <v>30.75</v>
      </c>
      <c r="S517" s="22">
        <f t="shared" si="86"/>
        <v>31.1</v>
      </c>
      <c r="T517" s="22">
        <f t="shared" si="87"/>
        <v>27</v>
      </c>
      <c r="U517" s="21">
        <f t="shared" si="88"/>
        <v>27.683333333333337</v>
      </c>
      <c r="V517" s="21">
        <f t="shared" si="89"/>
        <v>27.512500000000003</v>
      </c>
    </row>
    <row r="518" spans="1:22" ht="13.5" x14ac:dyDescent="0.25">
      <c r="A518" s="3">
        <v>42759</v>
      </c>
      <c r="B518" s="2">
        <v>13.300700000000001</v>
      </c>
      <c r="C518" s="2">
        <v>54.448709275270232</v>
      </c>
      <c r="D518" s="2">
        <v>-4.8158546502330424E-2</v>
      </c>
      <c r="E518" s="2">
        <v>-1.6066661456165776</v>
      </c>
      <c r="F518" s="2">
        <v>13.300700000000001</v>
      </c>
      <c r="G518" s="2">
        <v>13.234725000000001</v>
      </c>
      <c r="H518" s="2">
        <v>13.286196000000002</v>
      </c>
      <c r="I518" s="2">
        <v>12.998243500000028</v>
      </c>
      <c r="J518" s="19" t="s">
        <v>50</v>
      </c>
      <c r="K518" s="19" t="s">
        <v>50</v>
      </c>
      <c r="L518" s="19" t="s">
        <v>50</v>
      </c>
      <c r="M518" s="21">
        <f t="shared" si="80"/>
        <v>25</v>
      </c>
      <c r="N518" s="21">
        <f t="shared" si="81"/>
        <v>0</v>
      </c>
      <c r="O518" s="21">
        <f t="shared" si="82"/>
        <v>50</v>
      </c>
      <c r="P518" s="21">
        <f t="shared" si="83"/>
        <v>33</v>
      </c>
      <c r="Q518" s="22">
        <f t="shared" si="84"/>
        <v>21.2</v>
      </c>
      <c r="R518" s="22">
        <f t="shared" si="85"/>
        <v>30.75</v>
      </c>
      <c r="S518" s="22">
        <f t="shared" si="86"/>
        <v>31.1</v>
      </c>
      <c r="T518" s="22">
        <f t="shared" si="87"/>
        <v>27</v>
      </c>
      <c r="U518" s="21">
        <f t="shared" si="88"/>
        <v>27.683333333333337</v>
      </c>
      <c r="V518" s="21">
        <f t="shared" si="89"/>
        <v>27.512500000000003</v>
      </c>
    </row>
    <row r="519" spans="1:22" ht="13.5" x14ac:dyDescent="0.25">
      <c r="A519" s="3">
        <v>42760</v>
      </c>
      <c r="B519" s="2">
        <v>13.300700000000001</v>
      </c>
      <c r="C519" s="2">
        <v>54.448709275270232</v>
      </c>
      <c r="D519" s="2">
        <v>-3.7155359046643355E-2</v>
      </c>
      <c r="E519" s="2">
        <v>-1.5229275438224139</v>
      </c>
      <c r="F519" s="2">
        <v>13.300700000000001</v>
      </c>
      <c r="G519" s="2">
        <v>13.234435000000001</v>
      </c>
      <c r="H519" s="2">
        <v>13.314210000000001</v>
      </c>
      <c r="I519" s="2">
        <v>12.989503000000028</v>
      </c>
      <c r="J519" s="19" t="s">
        <v>50</v>
      </c>
      <c r="K519" s="19" t="s">
        <v>50</v>
      </c>
      <c r="L519" s="19" t="s">
        <v>50</v>
      </c>
      <c r="M519" s="21">
        <f t="shared" si="80"/>
        <v>25</v>
      </c>
      <c r="N519" s="21">
        <f t="shared" si="81"/>
        <v>0</v>
      </c>
      <c r="O519" s="21">
        <f t="shared" si="82"/>
        <v>50</v>
      </c>
      <c r="P519" s="21">
        <f t="shared" si="83"/>
        <v>33</v>
      </c>
      <c r="Q519" s="22">
        <f t="shared" si="84"/>
        <v>21.2</v>
      </c>
      <c r="R519" s="22">
        <f t="shared" si="85"/>
        <v>30.75</v>
      </c>
      <c r="S519" s="22">
        <f t="shared" si="86"/>
        <v>31.1</v>
      </c>
      <c r="T519" s="22">
        <f t="shared" si="87"/>
        <v>27</v>
      </c>
      <c r="U519" s="21">
        <f t="shared" si="88"/>
        <v>27.683333333333337</v>
      </c>
      <c r="V519" s="21">
        <f t="shared" si="89"/>
        <v>27.512500000000003</v>
      </c>
    </row>
    <row r="520" spans="1:22" ht="13.5" x14ac:dyDescent="0.25">
      <c r="A520" s="3">
        <v>42761</v>
      </c>
      <c r="B520" s="2">
        <v>13.300700000000001</v>
      </c>
      <c r="C520" s="2">
        <v>54.448709275270232</v>
      </c>
      <c r="D520" s="2">
        <v>-2.8045108372854344E-2</v>
      </c>
      <c r="E520" s="2">
        <v>-1.3728228703096734</v>
      </c>
      <c r="F520" s="2">
        <v>13.300700000000001</v>
      </c>
      <c r="G520" s="2">
        <v>13.234145000000002</v>
      </c>
      <c r="H520" s="2">
        <v>13.331602000000002</v>
      </c>
      <c r="I520" s="2">
        <v>12.984139000000026</v>
      </c>
      <c r="J520" s="19" t="s">
        <v>50</v>
      </c>
      <c r="K520" s="19" t="s">
        <v>50</v>
      </c>
      <c r="L520" s="19" t="s">
        <v>50</v>
      </c>
      <c r="M520" s="21">
        <f t="shared" si="80"/>
        <v>25</v>
      </c>
      <c r="N520" s="21">
        <f t="shared" si="81"/>
        <v>0</v>
      </c>
      <c r="O520" s="21">
        <f t="shared" si="82"/>
        <v>50</v>
      </c>
      <c r="P520" s="21">
        <f t="shared" si="83"/>
        <v>33</v>
      </c>
      <c r="Q520" s="22">
        <f t="shared" si="84"/>
        <v>21.2</v>
      </c>
      <c r="R520" s="22">
        <f t="shared" si="85"/>
        <v>30.75</v>
      </c>
      <c r="S520" s="22">
        <f t="shared" si="86"/>
        <v>31.1</v>
      </c>
      <c r="T520" s="22">
        <f t="shared" si="87"/>
        <v>27</v>
      </c>
      <c r="U520" s="21">
        <f t="shared" si="88"/>
        <v>27.683333333333337</v>
      </c>
      <c r="V520" s="21">
        <f t="shared" si="89"/>
        <v>27.512500000000003</v>
      </c>
    </row>
    <row r="521" spans="1:22" ht="13.5" x14ac:dyDescent="0.25">
      <c r="A521" s="3">
        <v>42762</v>
      </c>
      <c r="B521" s="2">
        <v>13.300700000000001</v>
      </c>
      <c r="C521" s="2">
        <v>54.448709275270232</v>
      </c>
      <c r="D521" s="2">
        <v>-2.0521748347830382E-2</v>
      </c>
      <c r="E521" s="2">
        <v>-1.1846552108091828</v>
      </c>
      <c r="F521" s="2">
        <v>13.300700000000001</v>
      </c>
      <c r="G521" s="2">
        <v>13.248445</v>
      </c>
      <c r="H521" s="2">
        <v>13.345610000000001</v>
      </c>
      <c r="I521" s="2">
        <v>12.978775000000025</v>
      </c>
      <c r="J521" s="19" t="s">
        <v>50</v>
      </c>
      <c r="K521" s="19" t="s">
        <v>50</v>
      </c>
      <c r="L521" s="19" t="s">
        <v>50</v>
      </c>
      <c r="M521" s="21">
        <f t="shared" si="80"/>
        <v>25</v>
      </c>
      <c r="N521" s="21">
        <f t="shared" si="81"/>
        <v>0</v>
      </c>
      <c r="O521" s="21">
        <f t="shared" si="82"/>
        <v>50</v>
      </c>
      <c r="P521" s="21">
        <f t="shared" si="83"/>
        <v>33</v>
      </c>
      <c r="Q521" s="22">
        <f t="shared" si="84"/>
        <v>21.2</v>
      </c>
      <c r="R521" s="22">
        <f t="shared" si="85"/>
        <v>30.75</v>
      </c>
      <c r="S521" s="22">
        <f t="shared" si="86"/>
        <v>31.1</v>
      </c>
      <c r="T521" s="22">
        <f t="shared" si="87"/>
        <v>27</v>
      </c>
      <c r="U521" s="21">
        <f t="shared" si="88"/>
        <v>27.683333333333337</v>
      </c>
      <c r="V521" s="21">
        <f t="shared" si="89"/>
        <v>27.512500000000003</v>
      </c>
    </row>
    <row r="522" spans="1:22" ht="13.5" x14ac:dyDescent="0.25">
      <c r="A522" s="3">
        <v>42765</v>
      </c>
      <c r="B522" s="2">
        <v>13.300700000000001</v>
      </c>
      <c r="C522" s="2">
        <v>54.448709275270232</v>
      </c>
      <c r="D522" s="2">
        <v>-1.4327415013717371E-2</v>
      </c>
      <c r="E522" s="2">
        <v>-0.99869434290087766</v>
      </c>
      <c r="F522" s="2">
        <v>13.300700000000001</v>
      </c>
      <c r="G522" s="2">
        <v>13.262745000000001</v>
      </c>
      <c r="H522" s="2">
        <v>13.359618000000001</v>
      </c>
      <c r="I522" s="2">
        <v>12.973411000000025</v>
      </c>
      <c r="J522" s="19" t="s">
        <v>50</v>
      </c>
      <c r="K522" s="19" t="s">
        <v>50</v>
      </c>
      <c r="L522" s="19" t="s">
        <v>50</v>
      </c>
      <c r="M522" s="21">
        <f t="shared" si="80"/>
        <v>25</v>
      </c>
      <c r="N522" s="21">
        <f t="shared" si="81"/>
        <v>0</v>
      </c>
      <c r="O522" s="21">
        <f t="shared" si="82"/>
        <v>50</v>
      </c>
      <c r="P522" s="21">
        <f t="shared" si="83"/>
        <v>33</v>
      </c>
      <c r="Q522" s="22">
        <f t="shared" si="84"/>
        <v>21.2</v>
      </c>
      <c r="R522" s="22">
        <f t="shared" si="85"/>
        <v>30.75</v>
      </c>
      <c r="S522" s="22">
        <f t="shared" si="86"/>
        <v>31.1</v>
      </c>
      <c r="T522" s="22">
        <f t="shared" si="87"/>
        <v>27</v>
      </c>
      <c r="U522" s="21">
        <f t="shared" si="88"/>
        <v>27.683333333333337</v>
      </c>
      <c r="V522" s="21">
        <f t="shared" si="89"/>
        <v>27.512500000000003</v>
      </c>
    </row>
    <row r="523" spans="1:22" ht="13.5" x14ac:dyDescent="0.25">
      <c r="A523" s="3">
        <v>42766</v>
      </c>
      <c r="B523" s="2">
        <v>13.300700000000001</v>
      </c>
      <c r="C523" s="2">
        <v>54.448709275270232</v>
      </c>
      <c r="D523" s="2">
        <v>-1.0137240293101257E-2</v>
      </c>
      <c r="E523" s="2">
        <v>-0.81880213210218122</v>
      </c>
      <c r="F523" s="2">
        <v>13.300700000000001</v>
      </c>
      <c r="G523" s="2">
        <v>13.277045000000001</v>
      </c>
      <c r="H523" s="2">
        <v>13.373392000000001</v>
      </c>
      <c r="I523" s="2">
        <v>12.968047000000023</v>
      </c>
      <c r="J523" s="19" t="s">
        <v>50</v>
      </c>
      <c r="K523" s="19" t="s">
        <v>50</v>
      </c>
      <c r="L523" s="19" t="s">
        <v>50</v>
      </c>
      <c r="M523" s="21">
        <f t="shared" si="80"/>
        <v>25</v>
      </c>
      <c r="N523" s="21">
        <f t="shared" si="81"/>
        <v>0</v>
      </c>
      <c r="O523" s="21">
        <f t="shared" si="82"/>
        <v>50</v>
      </c>
      <c r="P523" s="21">
        <f t="shared" si="83"/>
        <v>33</v>
      </c>
      <c r="Q523" s="22">
        <f t="shared" si="84"/>
        <v>21.2</v>
      </c>
      <c r="R523" s="22">
        <f t="shared" si="85"/>
        <v>30.75</v>
      </c>
      <c r="S523" s="22">
        <f t="shared" si="86"/>
        <v>31.1</v>
      </c>
      <c r="T523" s="22">
        <f t="shared" si="87"/>
        <v>27</v>
      </c>
      <c r="U523" s="21">
        <f t="shared" si="88"/>
        <v>27.683333333333337</v>
      </c>
      <c r="V523" s="21">
        <f t="shared" si="89"/>
        <v>27.512500000000003</v>
      </c>
    </row>
    <row r="524" spans="1:22" ht="13.5" x14ac:dyDescent="0.25">
      <c r="A524" s="3">
        <v>42767</v>
      </c>
      <c r="B524" s="2">
        <v>12.9038</v>
      </c>
      <c r="C524" s="2">
        <v>22.596801664918814</v>
      </c>
      <c r="D524" s="2">
        <v>2.2661184234936016E-2</v>
      </c>
      <c r="E524" s="2">
        <v>-0.65998182881667078</v>
      </c>
      <c r="F524" s="2">
        <v>13.22132</v>
      </c>
      <c r="G524" s="2">
        <v>13.265665000000004</v>
      </c>
      <c r="H524" s="2">
        <v>13.377010000000002</v>
      </c>
      <c r="I524" s="2">
        <v>12.959404000000024</v>
      </c>
      <c r="J524" s="19" t="s">
        <v>54</v>
      </c>
      <c r="K524" s="19" t="s">
        <v>50</v>
      </c>
      <c r="L524" s="19" t="s">
        <v>47</v>
      </c>
      <c r="M524" s="21">
        <f t="shared" si="80"/>
        <v>50</v>
      </c>
      <c r="N524" s="21">
        <f t="shared" si="81"/>
        <v>0</v>
      </c>
      <c r="O524" s="21">
        <f t="shared" si="82"/>
        <v>50</v>
      </c>
      <c r="P524" s="21">
        <f t="shared" si="83"/>
        <v>16.5</v>
      </c>
      <c r="Q524" s="22">
        <f t="shared" si="84"/>
        <v>27.475000000000001</v>
      </c>
      <c r="R524" s="22">
        <f t="shared" si="85"/>
        <v>31.625</v>
      </c>
      <c r="S524" s="22">
        <f t="shared" si="86"/>
        <v>27.425000000000001</v>
      </c>
      <c r="T524" s="22">
        <f t="shared" si="87"/>
        <v>29.125</v>
      </c>
      <c r="U524" s="21">
        <f t="shared" si="88"/>
        <v>28.841666666666669</v>
      </c>
      <c r="V524" s="21">
        <f t="shared" si="89"/>
        <v>28.912500000000001</v>
      </c>
    </row>
    <row r="525" spans="1:22" ht="13.5" x14ac:dyDescent="0.25">
      <c r="A525" s="3">
        <v>42768</v>
      </c>
      <c r="B525" s="2">
        <v>12.9038</v>
      </c>
      <c r="C525" s="2">
        <v>22.596801664918829</v>
      </c>
      <c r="D525" s="2">
        <v>5.262278539809806E-2</v>
      </c>
      <c r="E525" s="2">
        <v>-0.51024941091663312</v>
      </c>
      <c r="F525" s="2">
        <v>13.141940000000002</v>
      </c>
      <c r="G525" s="2">
        <v>13.254285000000001</v>
      </c>
      <c r="H525" s="2">
        <v>13.369190000000003</v>
      </c>
      <c r="I525" s="2">
        <v>12.950761000000023</v>
      </c>
      <c r="J525" s="19" t="s">
        <v>54</v>
      </c>
      <c r="K525" s="19" t="s">
        <v>50</v>
      </c>
      <c r="L525" s="19" t="s">
        <v>47</v>
      </c>
      <c r="M525" s="21">
        <f t="shared" si="80"/>
        <v>50</v>
      </c>
      <c r="N525" s="21">
        <f t="shared" si="81"/>
        <v>0</v>
      </c>
      <c r="O525" s="21">
        <f t="shared" si="82"/>
        <v>50</v>
      </c>
      <c r="P525" s="21">
        <f t="shared" si="83"/>
        <v>16.5</v>
      </c>
      <c r="Q525" s="22">
        <f t="shared" si="84"/>
        <v>27.475000000000001</v>
      </c>
      <c r="R525" s="22">
        <f t="shared" si="85"/>
        <v>31.625</v>
      </c>
      <c r="S525" s="22">
        <f t="shared" si="86"/>
        <v>27.425000000000001</v>
      </c>
      <c r="T525" s="22">
        <f t="shared" si="87"/>
        <v>29.125</v>
      </c>
      <c r="U525" s="21">
        <f t="shared" si="88"/>
        <v>28.841666666666669</v>
      </c>
      <c r="V525" s="21">
        <f t="shared" si="89"/>
        <v>28.912500000000001</v>
      </c>
    </row>
    <row r="526" spans="1:22" ht="13.5" x14ac:dyDescent="0.25">
      <c r="A526" s="3">
        <v>42769</v>
      </c>
      <c r="B526" s="2">
        <v>12.9038</v>
      </c>
      <c r="C526" s="2">
        <v>22.596801664918814</v>
      </c>
      <c r="D526" s="2">
        <v>8.0020361404587348E-2</v>
      </c>
      <c r="E526" s="2">
        <v>-0.33588534556768224</v>
      </c>
      <c r="F526" s="2">
        <v>13.062560000000001</v>
      </c>
      <c r="G526" s="2">
        <v>13.242905000000002</v>
      </c>
      <c r="H526" s="2">
        <v>13.359152000000005</v>
      </c>
      <c r="I526" s="2">
        <v>12.93992300000002</v>
      </c>
      <c r="J526" s="19" t="s">
        <v>54</v>
      </c>
      <c r="K526" s="19" t="s">
        <v>50</v>
      </c>
      <c r="L526" s="19" t="s">
        <v>47</v>
      </c>
      <c r="M526" s="21">
        <f t="shared" si="80"/>
        <v>50</v>
      </c>
      <c r="N526" s="21">
        <f t="shared" si="81"/>
        <v>0</v>
      </c>
      <c r="O526" s="21">
        <f t="shared" si="82"/>
        <v>50</v>
      </c>
      <c r="P526" s="21">
        <f t="shared" si="83"/>
        <v>16.5</v>
      </c>
      <c r="Q526" s="22">
        <f t="shared" si="84"/>
        <v>27.475000000000001</v>
      </c>
      <c r="R526" s="22">
        <f t="shared" si="85"/>
        <v>31.625</v>
      </c>
      <c r="S526" s="22">
        <f t="shared" si="86"/>
        <v>27.425000000000001</v>
      </c>
      <c r="T526" s="22">
        <f t="shared" si="87"/>
        <v>29.125</v>
      </c>
      <c r="U526" s="21">
        <f t="shared" si="88"/>
        <v>28.841666666666669</v>
      </c>
      <c r="V526" s="21">
        <f t="shared" si="89"/>
        <v>28.912500000000001</v>
      </c>
    </row>
    <row r="527" spans="1:22" ht="13.5" x14ac:dyDescent="0.25">
      <c r="A527" s="3">
        <v>42772</v>
      </c>
      <c r="B527" s="2">
        <v>12.9038</v>
      </c>
      <c r="C527" s="2">
        <v>22.596801664918814</v>
      </c>
      <c r="D527" s="2">
        <v>0.10509686270420637</v>
      </c>
      <c r="E527" s="2">
        <v>-0.13695714371504339</v>
      </c>
      <c r="F527" s="2">
        <v>12.983180000000001</v>
      </c>
      <c r="G527" s="2">
        <v>13.222770000000002</v>
      </c>
      <c r="H527" s="2">
        <v>13.341176000000008</v>
      </c>
      <c r="I527" s="2">
        <v>12.931280000000021</v>
      </c>
      <c r="J527" s="19" t="s">
        <v>54</v>
      </c>
      <c r="K527" s="19" t="s">
        <v>50</v>
      </c>
      <c r="L527" s="19" t="s">
        <v>47</v>
      </c>
      <c r="M527" s="21">
        <f t="shared" si="80"/>
        <v>50</v>
      </c>
      <c r="N527" s="21">
        <f t="shared" si="81"/>
        <v>0</v>
      </c>
      <c r="O527" s="21">
        <f t="shared" si="82"/>
        <v>50</v>
      </c>
      <c r="P527" s="21">
        <f t="shared" si="83"/>
        <v>16.5</v>
      </c>
      <c r="Q527" s="22">
        <f t="shared" si="84"/>
        <v>27.475000000000001</v>
      </c>
      <c r="R527" s="22">
        <f t="shared" si="85"/>
        <v>31.625</v>
      </c>
      <c r="S527" s="22">
        <f t="shared" si="86"/>
        <v>27.425000000000001</v>
      </c>
      <c r="T527" s="22">
        <f t="shared" si="87"/>
        <v>29.125</v>
      </c>
      <c r="U527" s="21">
        <f t="shared" si="88"/>
        <v>28.841666666666669</v>
      </c>
      <c r="V527" s="21">
        <f t="shared" si="89"/>
        <v>28.912500000000001</v>
      </c>
    </row>
    <row r="528" spans="1:22" ht="13.5" x14ac:dyDescent="0.25">
      <c r="A528" s="3">
        <v>42773</v>
      </c>
      <c r="B528" s="2">
        <v>12.518599999999999</v>
      </c>
      <c r="C528" s="2">
        <v>12.812553453978765</v>
      </c>
      <c r="D528" s="2">
        <v>0.15660241941810327</v>
      </c>
      <c r="E528" s="2">
        <v>6.2092416632452657E-2</v>
      </c>
      <c r="F528" s="2">
        <v>12.826760000000002</v>
      </c>
      <c r="G528" s="2">
        <v>13.183375000000002</v>
      </c>
      <c r="H528" s="2">
        <v>13.311410000000006</v>
      </c>
      <c r="I528" s="2">
        <v>12.920711000000018</v>
      </c>
      <c r="J528" s="19" t="s">
        <v>54</v>
      </c>
      <c r="K528" s="19" t="s">
        <v>50</v>
      </c>
      <c r="L528" s="19" t="s">
        <v>47</v>
      </c>
      <c r="M528" s="21">
        <f t="shared" si="80"/>
        <v>50</v>
      </c>
      <c r="N528" s="21">
        <f t="shared" si="81"/>
        <v>0</v>
      </c>
      <c r="O528" s="21">
        <f t="shared" si="82"/>
        <v>0</v>
      </c>
      <c r="P528" s="21">
        <f t="shared" si="83"/>
        <v>16.5</v>
      </c>
      <c r="Q528" s="22">
        <f t="shared" si="84"/>
        <v>19.975000000000001</v>
      </c>
      <c r="R528" s="22">
        <f t="shared" si="85"/>
        <v>14.125</v>
      </c>
      <c r="S528" s="22">
        <f t="shared" si="86"/>
        <v>14.925000000000001</v>
      </c>
      <c r="T528" s="22">
        <f t="shared" si="87"/>
        <v>16.625</v>
      </c>
      <c r="U528" s="21">
        <f t="shared" si="88"/>
        <v>16.341666666666669</v>
      </c>
      <c r="V528" s="21">
        <f t="shared" si="89"/>
        <v>16.412500000000001</v>
      </c>
    </row>
    <row r="529" spans="1:22" ht="13.5" x14ac:dyDescent="0.25">
      <c r="A529" s="3">
        <v>42774</v>
      </c>
      <c r="B529" s="2">
        <v>12.256</v>
      </c>
      <c r="C529" s="2">
        <v>9.7220379509684705</v>
      </c>
      <c r="D529" s="2">
        <v>0.22353580522622174</v>
      </c>
      <c r="E529" s="2">
        <v>0.25284007676675407</v>
      </c>
      <c r="F529" s="2">
        <v>12.697199999999999</v>
      </c>
      <c r="G529" s="2">
        <v>13.130849999999999</v>
      </c>
      <c r="H529" s="2">
        <v>13.276392000000005</v>
      </c>
      <c r="I529" s="2">
        <v>12.910123500000019</v>
      </c>
      <c r="J529" s="19" t="s">
        <v>54</v>
      </c>
      <c r="K529" s="19" t="s">
        <v>50</v>
      </c>
      <c r="L529" s="19" t="s">
        <v>47</v>
      </c>
      <c r="M529" s="21">
        <f t="shared" si="80"/>
        <v>50</v>
      </c>
      <c r="N529" s="21">
        <f t="shared" si="81"/>
        <v>100</v>
      </c>
      <c r="O529" s="21">
        <f t="shared" si="82"/>
        <v>0</v>
      </c>
      <c r="P529" s="21">
        <f t="shared" si="83"/>
        <v>16.5</v>
      </c>
      <c r="Q529" s="22">
        <f t="shared" si="84"/>
        <v>54.975000000000001</v>
      </c>
      <c r="R529" s="22">
        <f t="shared" si="85"/>
        <v>34.125</v>
      </c>
      <c r="S529" s="22">
        <f t="shared" si="86"/>
        <v>29.925000000000001</v>
      </c>
      <c r="T529" s="22">
        <f t="shared" si="87"/>
        <v>41.625</v>
      </c>
      <c r="U529" s="21">
        <f t="shared" si="88"/>
        <v>39.674999999999997</v>
      </c>
      <c r="V529" s="21">
        <f t="shared" si="89"/>
        <v>40.162499999999994</v>
      </c>
    </row>
    <row r="530" spans="1:22" ht="13.5" x14ac:dyDescent="0.25">
      <c r="A530" s="3">
        <v>42775</v>
      </c>
      <c r="B530" s="2">
        <v>12.256</v>
      </c>
      <c r="C530" s="2">
        <v>9.7220379509684705</v>
      </c>
      <c r="D530" s="2">
        <v>0.28533448863456101</v>
      </c>
      <c r="E530" s="2">
        <v>0.41504891338314304</v>
      </c>
      <c r="F530" s="2">
        <v>12.567640000000001</v>
      </c>
      <c r="G530" s="2">
        <v>13.078325000000001</v>
      </c>
      <c r="H530" s="2">
        <v>13.247328000000005</v>
      </c>
      <c r="I530" s="2">
        <v>12.899536000000017</v>
      </c>
      <c r="J530" s="19" t="s">
        <v>54</v>
      </c>
      <c r="K530" s="19" t="s">
        <v>50</v>
      </c>
      <c r="L530" s="19" t="s">
        <v>47</v>
      </c>
      <c r="M530" s="21">
        <f t="shared" si="80"/>
        <v>50</v>
      </c>
      <c r="N530" s="21">
        <f t="shared" si="81"/>
        <v>100</v>
      </c>
      <c r="O530" s="21">
        <f t="shared" si="82"/>
        <v>0</v>
      </c>
      <c r="P530" s="21">
        <f t="shared" si="83"/>
        <v>16.5</v>
      </c>
      <c r="Q530" s="22">
        <f t="shared" si="84"/>
        <v>54.975000000000001</v>
      </c>
      <c r="R530" s="22">
        <f t="shared" si="85"/>
        <v>34.125</v>
      </c>
      <c r="S530" s="22">
        <f t="shared" si="86"/>
        <v>29.925000000000001</v>
      </c>
      <c r="T530" s="22">
        <f t="shared" si="87"/>
        <v>41.625</v>
      </c>
      <c r="U530" s="21">
        <f t="shared" si="88"/>
        <v>39.674999999999997</v>
      </c>
      <c r="V530" s="21">
        <f t="shared" si="89"/>
        <v>40.162499999999994</v>
      </c>
    </row>
    <row r="531" spans="1:22" ht="13.5" x14ac:dyDescent="0.25">
      <c r="A531" s="3">
        <v>42776</v>
      </c>
      <c r="B531" s="2">
        <v>11.7074</v>
      </c>
      <c r="C531" s="2">
        <v>6.1360200430544012</v>
      </c>
      <c r="D531" s="2">
        <v>0.38304303559397823</v>
      </c>
      <c r="E531" s="2">
        <v>0.53563455085882206</v>
      </c>
      <c r="F531" s="2">
        <v>12.32836</v>
      </c>
      <c r="G531" s="2">
        <v>12.99837</v>
      </c>
      <c r="H531" s="2">
        <v>13.207292000000004</v>
      </c>
      <c r="I531" s="2">
        <v>12.886205500000015</v>
      </c>
      <c r="J531" s="19" t="s">
        <v>54</v>
      </c>
      <c r="K531" s="19" t="s">
        <v>50</v>
      </c>
      <c r="L531" s="19" t="s">
        <v>47</v>
      </c>
      <c r="M531" s="21">
        <f t="shared" si="80"/>
        <v>50</v>
      </c>
      <c r="N531" s="21">
        <f t="shared" si="81"/>
        <v>100</v>
      </c>
      <c r="O531" s="21">
        <f t="shared" si="82"/>
        <v>0</v>
      </c>
      <c r="P531" s="21">
        <f t="shared" si="83"/>
        <v>16.5</v>
      </c>
      <c r="Q531" s="22">
        <f t="shared" si="84"/>
        <v>54.975000000000001</v>
      </c>
      <c r="R531" s="22">
        <f t="shared" si="85"/>
        <v>34.125</v>
      </c>
      <c r="S531" s="22">
        <f t="shared" si="86"/>
        <v>29.925000000000001</v>
      </c>
      <c r="T531" s="22">
        <f t="shared" si="87"/>
        <v>41.625</v>
      </c>
      <c r="U531" s="21">
        <f t="shared" si="88"/>
        <v>39.674999999999997</v>
      </c>
      <c r="V531" s="21">
        <f t="shared" si="89"/>
        <v>40.162499999999994</v>
      </c>
    </row>
    <row r="532" spans="1:22" ht="13.5" x14ac:dyDescent="0.25">
      <c r="A532" s="3">
        <v>42779</v>
      </c>
      <c r="B532" s="2">
        <v>11.0304</v>
      </c>
      <c r="C532" s="2">
        <v>4.1175834832609723</v>
      </c>
      <c r="D532" s="2">
        <v>0.52353556628190923</v>
      </c>
      <c r="E532" s="2">
        <v>0.59958854394363104</v>
      </c>
      <c r="F532" s="2">
        <v>11.95368</v>
      </c>
      <c r="G532" s="2">
        <v>12.884565</v>
      </c>
      <c r="H532" s="2">
        <v>13.161886000000004</v>
      </c>
      <c r="I532" s="2">
        <v>12.869490000000015</v>
      </c>
      <c r="J532" s="19" t="s">
        <v>54</v>
      </c>
      <c r="K532" s="19" t="s">
        <v>49</v>
      </c>
      <c r="L532" s="19" t="s">
        <v>47</v>
      </c>
      <c r="M532" s="21">
        <f t="shared" si="80"/>
        <v>50</v>
      </c>
      <c r="N532" s="21">
        <f t="shared" si="81"/>
        <v>100</v>
      </c>
      <c r="O532" s="21">
        <f t="shared" si="82"/>
        <v>0</v>
      </c>
      <c r="P532" s="21">
        <f t="shared" si="83"/>
        <v>33</v>
      </c>
      <c r="Q532" s="22">
        <f t="shared" si="84"/>
        <v>57.45</v>
      </c>
      <c r="R532" s="22">
        <f t="shared" si="85"/>
        <v>38.25</v>
      </c>
      <c r="S532" s="22">
        <f t="shared" si="86"/>
        <v>37.35</v>
      </c>
      <c r="T532" s="22">
        <f t="shared" si="87"/>
        <v>45.75</v>
      </c>
      <c r="U532" s="21">
        <f t="shared" si="88"/>
        <v>44.35</v>
      </c>
      <c r="V532" s="21">
        <f t="shared" si="89"/>
        <v>44.7</v>
      </c>
    </row>
    <row r="533" spans="1:22" ht="13.5" x14ac:dyDescent="0.25">
      <c r="A533" s="3">
        <v>42780</v>
      </c>
      <c r="B533" s="2">
        <v>11.5265</v>
      </c>
      <c r="C533" s="2">
        <v>23.878277129188987</v>
      </c>
      <c r="D533" s="2">
        <v>0.61676606107978493</v>
      </c>
      <c r="E533" s="2">
        <v>0.60015157955292209</v>
      </c>
      <c r="F533" s="2">
        <v>11.75526</v>
      </c>
      <c r="G533" s="2">
        <v>12.795855</v>
      </c>
      <c r="H533" s="2">
        <v>13.126402000000006</v>
      </c>
      <c r="I533" s="2">
        <v>12.857393500000015</v>
      </c>
      <c r="J533" s="19" t="s">
        <v>54</v>
      </c>
      <c r="K533" s="19" t="s">
        <v>50</v>
      </c>
      <c r="L533" s="19" t="s">
        <v>47</v>
      </c>
      <c r="M533" s="21">
        <f t="shared" si="80"/>
        <v>50</v>
      </c>
      <c r="N533" s="21">
        <f t="shared" si="81"/>
        <v>0</v>
      </c>
      <c r="O533" s="21">
        <f t="shared" si="82"/>
        <v>0</v>
      </c>
      <c r="P533" s="21">
        <f t="shared" si="83"/>
        <v>16.5</v>
      </c>
      <c r="Q533" s="22">
        <f t="shared" si="84"/>
        <v>19.975000000000001</v>
      </c>
      <c r="R533" s="22">
        <f t="shared" si="85"/>
        <v>14.125</v>
      </c>
      <c r="S533" s="22">
        <f t="shared" si="86"/>
        <v>14.925000000000001</v>
      </c>
      <c r="T533" s="22">
        <f t="shared" si="87"/>
        <v>16.625</v>
      </c>
      <c r="U533" s="21">
        <f t="shared" si="88"/>
        <v>16.341666666666669</v>
      </c>
      <c r="V533" s="21">
        <f t="shared" si="89"/>
        <v>16.412500000000001</v>
      </c>
    </row>
    <row r="534" spans="1:22" ht="13.5" x14ac:dyDescent="0.25">
      <c r="A534" s="3">
        <v>42781</v>
      </c>
      <c r="B534" s="2">
        <v>11.5031</v>
      </c>
      <c r="C534" s="2">
        <v>23.630891406069821</v>
      </c>
      <c r="D534" s="2">
        <v>0.64367182126524369</v>
      </c>
      <c r="E534" s="2">
        <v>0.52394990928338858</v>
      </c>
      <c r="F534" s="2">
        <v>11.604679999999998</v>
      </c>
      <c r="G534" s="2">
        <v>12.705974999999999</v>
      </c>
      <c r="H534" s="2">
        <v>13.082514000000009</v>
      </c>
      <c r="I534" s="2">
        <v>12.847262500000014</v>
      </c>
      <c r="J534" s="19" t="s">
        <v>50</v>
      </c>
      <c r="K534" s="19" t="s">
        <v>50</v>
      </c>
      <c r="L534" s="19" t="s">
        <v>50</v>
      </c>
      <c r="M534" s="21">
        <f t="shared" si="80"/>
        <v>50</v>
      </c>
      <c r="N534" s="21">
        <f t="shared" si="81"/>
        <v>0</v>
      </c>
      <c r="O534" s="21">
        <f t="shared" si="82"/>
        <v>0</v>
      </c>
      <c r="P534" s="21">
        <f t="shared" si="83"/>
        <v>33</v>
      </c>
      <c r="Q534" s="22">
        <f t="shared" si="84"/>
        <v>22.45</v>
      </c>
      <c r="R534" s="22">
        <f t="shared" si="85"/>
        <v>18.25</v>
      </c>
      <c r="S534" s="22">
        <f t="shared" si="86"/>
        <v>22.35</v>
      </c>
      <c r="T534" s="22">
        <f t="shared" si="87"/>
        <v>20.75</v>
      </c>
      <c r="U534" s="21">
        <f t="shared" si="88"/>
        <v>21.016666666666669</v>
      </c>
      <c r="V534" s="21">
        <f t="shared" si="89"/>
        <v>20.950000000000003</v>
      </c>
    </row>
    <row r="535" spans="1:22" ht="13.5" x14ac:dyDescent="0.25">
      <c r="A535" s="3">
        <v>42782</v>
      </c>
      <c r="B535" s="2">
        <v>11.5031</v>
      </c>
      <c r="C535" s="2">
        <v>23.630891406069821</v>
      </c>
      <c r="D535" s="2">
        <v>0.67337893455852083</v>
      </c>
      <c r="E535" s="2">
        <v>0.35140885300870262</v>
      </c>
      <c r="F535" s="2">
        <v>11.4541</v>
      </c>
      <c r="G535" s="2">
        <v>12.616094999999998</v>
      </c>
      <c r="H535" s="2">
        <v>13.038626000000008</v>
      </c>
      <c r="I535" s="2">
        <v>12.837131500000012</v>
      </c>
      <c r="J535" s="19" t="s">
        <v>50</v>
      </c>
      <c r="K535" s="19" t="s">
        <v>50</v>
      </c>
      <c r="L535" s="19" t="s">
        <v>50</v>
      </c>
      <c r="M535" s="21">
        <f t="shared" si="80"/>
        <v>50</v>
      </c>
      <c r="N535" s="21">
        <f t="shared" si="81"/>
        <v>0</v>
      </c>
      <c r="O535" s="21">
        <f t="shared" si="82"/>
        <v>0</v>
      </c>
      <c r="P535" s="21">
        <f t="shared" si="83"/>
        <v>33</v>
      </c>
      <c r="Q535" s="22">
        <f t="shared" si="84"/>
        <v>22.45</v>
      </c>
      <c r="R535" s="22">
        <f t="shared" si="85"/>
        <v>18.25</v>
      </c>
      <c r="S535" s="22">
        <f t="shared" si="86"/>
        <v>22.35</v>
      </c>
      <c r="T535" s="22">
        <f t="shared" si="87"/>
        <v>20.75</v>
      </c>
      <c r="U535" s="21">
        <f t="shared" si="88"/>
        <v>21.016666666666669</v>
      </c>
      <c r="V535" s="21">
        <f t="shared" si="89"/>
        <v>20.950000000000003</v>
      </c>
    </row>
    <row r="536" spans="1:22" ht="13.5" x14ac:dyDescent="0.25">
      <c r="A536" s="3">
        <v>42783</v>
      </c>
      <c r="B536" s="2">
        <v>11.5031</v>
      </c>
      <c r="C536" s="2">
        <v>23.630891406069821</v>
      </c>
      <c r="D536" s="2">
        <v>0.70494229757110638</v>
      </c>
      <c r="E536" s="2">
        <v>8.9816410500151711E-2</v>
      </c>
      <c r="F536" s="2">
        <v>11.413240000000002</v>
      </c>
      <c r="G536" s="2">
        <v>12.526214999999997</v>
      </c>
      <c r="H536" s="2">
        <v>12.994738000000007</v>
      </c>
      <c r="I536" s="2">
        <v>12.827000500000011</v>
      </c>
      <c r="J536" s="19" t="s">
        <v>50</v>
      </c>
      <c r="K536" s="19" t="s">
        <v>50</v>
      </c>
      <c r="L536" s="19" t="s">
        <v>50</v>
      </c>
      <c r="M536" s="21">
        <f t="shared" si="80"/>
        <v>50</v>
      </c>
      <c r="N536" s="21">
        <f t="shared" si="81"/>
        <v>0</v>
      </c>
      <c r="O536" s="21">
        <f t="shared" si="82"/>
        <v>0</v>
      </c>
      <c r="P536" s="21">
        <f t="shared" si="83"/>
        <v>33</v>
      </c>
      <c r="Q536" s="22">
        <f t="shared" si="84"/>
        <v>22.45</v>
      </c>
      <c r="R536" s="22">
        <f t="shared" si="85"/>
        <v>18.25</v>
      </c>
      <c r="S536" s="22">
        <f t="shared" si="86"/>
        <v>22.35</v>
      </c>
      <c r="T536" s="22">
        <f t="shared" si="87"/>
        <v>20.75</v>
      </c>
      <c r="U536" s="21">
        <f t="shared" si="88"/>
        <v>21.016666666666669</v>
      </c>
      <c r="V536" s="21">
        <f t="shared" si="89"/>
        <v>20.950000000000003</v>
      </c>
    </row>
    <row r="537" spans="1:22" ht="13.5" x14ac:dyDescent="0.25">
      <c r="A537" s="3">
        <v>42786</v>
      </c>
      <c r="B537" s="2">
        <v>11.5031</v>
      </c>
      <c r="C537" s="2">
        <v>23.630891406069821</v>
      </c>
      <c r="D537" s="2">
        <v>0.73760029084226453</v>
      </c>
      <c r="E537" s="2">
        <v>-0.22998029741493181</v>
      </c>
      <c r="F537" s="2">
        <v>11.507780000000002</v>
      </c>
      <c r="G537" s="2">
        <v>12.436335</v>
      </c>
      <c r="H537" s="2">
        <v>12.950850000000008</v>
      </c>
      <c r="I537" s="2">
        <v>12.819908500000011</v>
      </c>
      <c r="J537" s="19" t="s">
        <v>48</v>
      </c>
      <c r="K537" s="19" t="s">
        <v>52</v>
      </c>
      <c r="L537" s="19" t="s">
        <v>51</v>
      </c>
      <c r="M537" s="21">
        <f t="shared" si="80"/>
        <v>50</v>
      </c>
      <c r="N537" s="21">
        <f t="shared" si="81"/>
        <v>0</v>
      </c>
      <c r="O537" s="21">
        <f t="shared" si="82"/>
        <v>0</v>
      </c>
      <c r="P537" s="21">
        <f t="shared" si="83"/>
        <v>67</v>
      </c>
      <c r="Q537" s="22">
        <f t="shared" si="84"/>
        <v>27.549999999999997</v>
      </c>
      <c r="R537" s="22">
        <f t="shared" si="85"/>
        <v>26.75</v>
      </c>
      <c r="S537" s="22">
        <f t="shared" si="86"/>
        <v>37.650000000000006</v>
      </c>
      <c r="T537" s="22">
        <f t="shared" si="87"/>
        <v>29.25</v>
      </c>
      <c r="U537" s="21">
        <f t="shared" si="88"/>
        <v>30.650000000000002</v>
      </c>
      <c r="V537" s="21">
        <f t="shared" si="89"/>
        <v>30.3</v>
      </c>
    </row>
    <row r="538" spans="1:22" ht="13.5" x14ac:dyDescent="0.25">
      <c r="A538" s="3">
        <v>42787</v>
      </c>
      <c r="B538" s="2">
        <v>11.6724</v>
      </c>
      <c r="C538" s="2">
        <v>30.62532337111891</v>
      </c>
      <c r="D538" s="2">
        <v>0.69894145034710498</v>
      </c>
      <c r="E538" s="2">
        <v>-0.57115209001909673</v>
      </c>
      <c r="F538" s="2">
        <v>11.536959999999999</v>
      </c>
      <c r="G538" s="2">
        <v>12.35492</v>
      </c>
      <c r="H538" s="2">
        <v>12.910348000000004</v>
      </c>
      <c r="I538" s="2">
        <v>12.815604500000008</v>
      </c>
      <c r="J538" s="19" t="s">
        <v>48</v>
      </c>
      <c r="K538" s="19" t="s">
        <v>50</v>
      </c>
      <c r="L538" s="19" t="s">
        <v>51</v>
      </c>
      <c r="M538" s="21">
        <f t="shared" si="80"/>
        <v>25</v>
      </c>
      <c r="N538" s="21">
        <f t="shared" si="81"/>
        <v>0</v>
      </c>
      <c r="O538" s="21">
        <f t="shared" si="82"/>
        <v>0</v>
      </c>
      <c r="P538" s="21">
        <f t="shared" si="83"/>
        <v>83.5</v>
      </c>
      <c r="Q538" s="22">
        <f t="shared" si="84"/>
        <v>21.274999999999999</v>
      </c>
      <c r="R538" s="22">
        <f t="shared" si="85"/>
        <v>25.875</v>
      </c>
      <c r="S538" s="22">
        <f t="shared" si="86"/>
        <v>41.325000000000003</v>
      </c>
      <c r="T538" s="22">
        <f t="shared" si="87"/>
        <v>27.125</v>
      </c>
      <c r="U538" s="21">
        <f t="shared" si="88"/>
        <v>29.491666666666664</v>
      </c>
      <c r="V538" s="21">
        <f t="shared" si="89"/>
        <v>28.9</v>
      </c>
    </row>
    <row r="539" spans="1:22" ht="13.5" x14ac:dyDescent="0.25">
      <c r="A539" s="3">
        <v>42788</v>
      </c>
      <c r="B539" s="2">
        <v>11.6724</v>
      </c>
      <c r="C539" s="2">
        <v>30.62532337111891</v>
      </c>
      <c r="D539" s="2">
        <v>0.62993134511189908</v>
      </c>
      <c r="E539" s="2">
        <v>-0.94203908483313659</v>
      </c>
      <c r="F539" s="2">
        <v>11.570819999999998</v>
      </c>
      <c r="G539" s="2">
        <v>12.273505</v>
      </c>
      <c r="H539" s="2">
        <v>12.869846000000004</v>
      </c>
      <c r="I539" s="2">
        <v>12.813157500000006</v>
      </c>
      <c r="J539" s="19" t="s">
        <v>48</v>
      </c>
      <c r="K539" s="19" t="s">
        <v>50</v>
      </c>
      <c r="L539" s="19" t="s">
        <v>51</v>
      </c>
      <c r="M539" s="21">
        <f t="shared" si="80"/>
        <v>25</v>
      </c>
      <c r="N539" s="21">
        <f t="shared" si="81"/>
        <v>0</v>
      </c>
      <c r="O539" s="21">
        <f t="shared" si="82"/>
        <v>0</v>
      </c>
      <c r="P539" s="21">
        <f t="shared" si="83"/>
        <v>83.5</v>
      </c>
      <c r="Q539" s="22">
        <f t="shared" si="84"/>
        <v>21.274999999999999</v>
      </c>
      <c r="R539" s="22">
        <f t="shared" si="85"/>
        <v>25.875</v>
      </c>
      <c r="S539" s="22">
        <f t="shared" si="86"/>
        <v>41.325000000000003</v>
      </c>
      <c r="T539" s="22">
        <f t="shared" si="87"/>
        <v>27.125</v>
      </c>
      <c r="U539" s="21">
        <f t="shared" si="88"/>
        <v>29.491666666666664</v>
      </c>
      <c r="V539" s="21">
        <f t="shared" si="89"/>
        <v>28.9</v>
      </c>
    </row>
    <row r="540" spans="1:22" ht="13.5" x14ac:dyDescent="0.25">
      <c r="A540" s="3">
        <v>42789</v>
      </c>
      <c r="B540" s="2">
        <v>11.6724</v>
      </c>
      <c r="C540" s="2">
        <v>30.625323371118895</v>
      </c>
      <c r="D540" s="2">
        <v>0.57533560630811209</v>
      </c>
      <c r="E540" s="2">
        <v>-1.3332697620224687</v>
      </c>
      <c r="F540" s="2">
        <v>11.604679999999998</v>
      </c>
      <c r="G540" s="2">
        <v>12.19209</v>
      </c>
      <c r="H540" s="2">
        <v>12.829344000000003</v>
      </c>
      <c r="I540" s="2">
        <v>12.810767000000006</v>
      </c>
      <c r="J540" s="19" t="s">
        <v>48</v>
      </c>
      <c r="K540" s="19" t="s">
        <v>50</v>
      </c>
      <c r="L540" s="19" t="s">
        <v>51</v>
      </c>
      <c r="M540" s="21">
        <f t="shared" si="80"/>
        <v>25</v>
      </c>
      <c r="N540" s="21">
        <f t="shared" si="81"/>
        <v>0</v>
      </c>
      <c r="O540" s="21">
        <f t="shared" si="82"/>
        <v>0</v>
      </c>
      <c r="P540" s="21">
        <f t="shared" si="83"/>
        <v>83.5</v>
      </c>
      <c r="Q540" s="22">
        <f t="shared" si="84"/>
        <v>21.274999999999999</v>
      </c>
      <c r="R540" s="22">
        <f t="shared" si="85"/>
        <v>25.875</v>
      </c>
      <c r="S540" s="22">
        <f t="shared" si="86"/>
        <v>41.325000000000003</v>
      </c>
      <c r="T540" s="22">
        <f t="shared" si="87"/>
        <v>27.125</v>
      </c>
      <c r="U540" s="21">
        <f t="shared" si="88"/>
        <v>29.491666666666664</v>
      </c>
      <c r="V540" s="21">
        <f t="shared" si="89"/>
        <v>28.9</v>
      </c>
    </row>
    <row r="541" spans="1:22" ht="13.5" x14ac:dyDescent="0.25">
      <c r="A541" s="3">
        <v>42790</v>
      </c>
      <c r="B541" s="2">
        <v>11.6724</v>
      </c>
      <c r="C541" s="2">
        <v>30.625323371118895</v>
      </c>
      <c r="D541" s="2">
        <v>0.4482553481990692</v>
      </c>
      <c r="E541" s="2">
        <v>-1.6891805242621216</v>
      </c>
      <c r="F541" s="2">
        <v>11.638539999999997</v>
      </c>
      <c r="G541" s="2">
        <v>12.110675000000001</v>
      </c>
      <c r="H541" s="2">
        <v>12.797012000000004</v>
      </c>
      <c r="I541" s="2">
        <v>12.808376500000003</v>
      </c>
      <c r="J541" s="19" t="s">
        <v>48</v>
      </c>
      <c r="K541" s="19" t="s">
        <v>50</v>
      </c>
      <c r="L541" s="19" t="s">
        <v>51</v>
      </c>
      <c r="M541" s="21">
        <f t="shared" si="80"/>
        <v>25</v>
      </c>
      <c r="N541" s="21">
        <f t="shared" si="81"/>
        <v>0</v>
      </c>
      <c r="O541" s="21">
        <f t="shared" si="82"/>
        <v>0</v>
      </c>
      <c r="P541" s="21">
        <f t="shared" si="83"/>
        <v>83.5</v>
      </c>
      <c r="Q541" s="22">
        <f t="shared" si="84"/>
        <v>21.274999999999999</v>
      </c>
      <c r="R541" s="22">
        <f t="shared" si="85"/>
        <v>25.875</v>
      </c>
      <c r="S541" s="22">
        <f t="shared" si="86"/>
        <v>41.325000000000003</v>
      </c>
      <c r="T541" s="22">
        <f t="shared" si="87"/>
        <v>27.125</v>
      </c>
      <c r="U541" s="21">
        <f t="shared" si="88"/>
        <v>29.491666666666664</v>
      </c>
      <c r="V541" s="21">
        <f t="shared" si="89"/>
        <v>28.9</v>
      </c>
    </row>
    <row r="542" spans="1:22" ht="13.5" x14ac:dyDescent="0.25">
      <c r="A542" s="3">
        <v>42793</v>
      </c>
      <c r="B542" s="2">
        <v>11.6724</v>
      </c>
      <c r="C542" s="2">
        <v>30.625323371118895</v>
      </c>
      <c r="D542" s="2">
        <v>0.23982773460139661</v>
      </c>
      <c r="E542" s="2">
        <v>-1.98411794253155</v>
      </c>
      <c r="F542" s="2">
        <v>11.6724</v>
      </c>
      <c r="G542" s="2">
        <v>12.029260000000003</v>
      </c>
      <c r="H542" s="2">
        <v>12.764680000000006</v>
      </c>
      <c r="I542" s="2">
        <v>12.805986000000003</v>
      </c>
      <c r="J542" s="19" t="s">
        <v>48</v>
      </c>
      <c r="K542" s="19" t="s">
        <v>50</v>
      </c>
      <c r="L542" s="19" t="s">
        <v>51</v>
      </c>
      <c r="M542" s="21">
        <f t="shared" si="80"/>
        <v>25</v>
      </c>
      <c r="N542" s="21">
        <f t="shared" si="81"/>
        <v>0</v>
      </c>
      <c r="O542" s="21">
        <f t="shared" si="82"/>
        <v>0</v>
      </c>
      <c r="P542" s="21">
        <f t="shared" si="83"/>
        <v>83.5</v>
      </c>
      <c r="Q542" s="22">
        <f t="shared" si="84"/>
        <v>21.274999999999999</v>
      </c>
      <c r="R542" s="22">
        <f t="shared" si="85"/>
        <v>25.875</v>
      </c>
      <c r="S542" s="22">
        <f t="shared" si="86"/>
        <v>41.325000000000003</v>
      </c>
      <c r="T542" s="22">
        <f t="shared" si="87"/>
        <v>27.125</v>
      </c>
      <c r="U542" s="21">
        <f t="shared" si="88"/>
        <v>29.491666666666664</v>
      </c>
      <c r="V542" s="21">
        <f t="shared" si="89"/>
        <v>28.9</v>
      </c>
    </row>
    <row r="543" spans="1:22" ht="13.5" x14ac:dyDescent="0.25">
      <c r="A543" s="3">
        <v>42794</v>
      </c>
      <c r="B543" s="2">
        <v>11.6724</v>
      </c>
      <c r="C543" s="2">
        <v>30.625323371118895</v>
      </c>
      <c r="D543" s="2">
        <v>0.14280350475021564</v>
      </c>
      <c r="E543" s="2">
        <v>-2.2047507496225394</v>
      </c>
      <c r="F543" s="2">
        <v>11.6724</v>
      </c>
      <c r="G543" s="2">
        <v>11.947845000000003</v>
      </c>
      <c r="H543" s="2">
        <v>12.732348000000007</v>
      </c>
      <c r="I543" s="2">
        <v>12.805255500000001</v>
      </c>
      <c r="J543" s="19" t="s">
        <v>50</v>
      </c>
      <c r="K543" s="19" t="s">
        <v>50</v>
      </c>
      <c r="L543" s="19" t="s">
        <v>50</v>
      </c>
      <c r="M543" s="21">
        <f t="shared" si="80"/>
        <v>25</v>
      </c>
      <c r="N543" s="21">
        <f t="shared" si="81"/>
        <v>0</v>
      </c>
      <c r="O543" s="21">
        <f t="shared" si="82"/>
        <v>0</v>
      </c>
      <c r="P543" s="21">
        <f t="shared" si="83"/>
        <v>33</v>
      </c>
      <c r="Q543" s="22">
        <f t="shared" si="84"/>
        <v>13.7</v>
      </c>
      <c r="R543" s="22">
        <f t="shared" si="85"/>
        <v>13.25</v>
      </c>
      <c r="S543" s="22">
        <f t="shared" si="86"/>
        <v>18.600000000000001</v>
      </c>
      <c r="T543" s="22">
        <f t="shared" si="87"/>
        <v>14.5</v>
      </c>
      <c r="U543" s="21">
        <f t="shared" si="88"/>
        <v>15.183333333333332</v>
      </c>
      <c r="V543" s="21">
        <f t="shared" si="89"/>
        <v>15.012499999999999</v>
      </c>
    </row>
    <row r="544" spans="1:22" ht="13.5" x14ac:dyDescent="0.25">
      <c r="A544" s="3">
        <v>42795</v>
      </c>
      <c r="B544" s="2">
        <v>11.6724</v>
      </c>
      <c r="C544" s="2">
        <v>30.62532337111891</v>
      </c>
      <c r="D544" s="2">
        <v>5.9897301821225213E-2</v>
      </c>
      <c r="E544" s="2">
        <v>-2.3330885746353838</v>
      </c>
      <c r="F544" s="2">
        <v>11.6724</v>
      </c>
      <c r="G544" s="2">
        <v>11.886275000000001</v>
      </c>
      <c r="H544" s="2">
        <v>12.700016000000005</v>
      </c>
      <c r="I544" s="2">
        <v>12.804524999999998</v>
      </c>
      <c r="J544" s="19" t="s">
        <v>50</v>
      </c>
      <c r="K544" s="19" t="s">
        <v>50</v>
      </c>
      <c r="L544" s="19" t="s">
        <v>50</v>
      </c>
      <c r="M544" s="21">
        <f t="shared" si="80"/>
        <v>25</v>
      </c>
      <c r="N544" s="21">
        <f t="shared" si="81"/>
        <v>0</v>
      </c>
      <c r="O544" s="21">
        <f t="shared" si="82"/>
        <v>0</v>
      </c>
      <c r="P544" s="21">
        <f t="shared" si="83"/>
        <v>33</v>
      </c>
      <c r="Q544" s="22">
        <f t="shared" si="84"/>
        <v>13.7</v>
      </c>
      <c r="R544" s="22">
        <f t="shared" si="85"/>
        <v>13.25</v>
      </c>
      <c r="S544" s="22">
        <f t="shared" si="86"/>
        <v>18.600000000000001</v>
      </c>
      <c r="T544" s="22">
        <f t="shared" si="87"/>
        <v>14.5</v>
      </c>
      <c r="U544" s="21">
        <f t="shared" si="88"/>
        <v>15.183333333333332</v>
      </c>
      <c r="V544" s="21">
        <f t="shared" si="89"/>
        <v>15.012499999999999</v>
      </c>
    </row>
    <row r="545" spans="1:22" ht="13.5" x14ac:dyDescent="0.25">
      <c r="A545" s="3">
        <v>42796</v>
      </c>
      <c r="B545" s="2">
        <v>11.6724</v>
      </c>
      <c r="C545" s="2">
        <v>30.62532337111891</v>
      </c>
      <c r="D545" s="2">
        <v>-7.6696355370575731E-3</v>
      </c>
      <c r="E545" s="2">
        <v>-2.3430103799982676</v>
      </c>
      <c r="F545" s="2">
        <v>11.6724</v>
      </c>
      <c r="G545" s="2">
        <v>11.824705000000005</v>
      </c>
      <c r="H545" s="2">
        <v>12.667684000000007</v>
      </c>
      <c r="I545" s="2">
        <v>12.802387499999998</v>
      </c>
      <c r="J545" s="19" t="s">
        <v>50</v>
      </c>
      <c r="K545" s="19" t="s">
        <v>50</v>
      </c>
      <c r="L545" s="19" t="s">
        <v>50</v>
      </c>
      <c r="M545" s="21">
        <f t="shared" si="80"/>
        <v>25</v>
      </c>
      <c r="N545" s="21">
        <f t="shared" si="81"/>
        <v>0</v>
      </c>
      <c r="O545" s="21">
        <f t="shared" si="82"/>
        <v>0</v>
      </c>
      <c r="P545" s="21">
        <f t="shared" si="83"/>
        <v>33</v>
      </c>
      <c r="Q545" s="22">
        <f t="shared" si="84"/>
        <v>13.7</v>
      </c>
      <c r="R545" s="22">
        <f t="shared" si="85"/>
        <v>13.25</v>
      </c>
      <c r="S545" s="22">
        <f t="shared" si="86"/>
        <v>18.600000000000001</v>
      </c>
      <c r="T545" s="22">
        <f t="shared" si="87"/>
        <v>14.5</v>
      </c>
      <c r="U545" s="21">
        <f t="shared" si="88"/>
        <v>15.183333333333332</v>
      </c>
      <c r="V545" s="21">
        <f t="shared" si="89"/>
        <v>15.012499999999999</v>
      </c>
    </row>
    <row r="546" spans="1:22" ht="13.5" x14ac:dyDescent="0.25">
      <c r="A546" s="3">
        <v>42797</v>
      </c>
      <c r="B546" s="2">
        <v>12.022600000000001</v>
      </c>
      <c r="C546" s="2">
        <v>48.33369971291021</v>
      </c>
      <c r="D546" s="2">
        <v>-8.8389376937001884E-2</v>
      </c>
      <c r="E546" s="2">
        <v>-2.2831626872253477</v>
      </c>
      <c r="F546" s="2">
        <v>11.742439999999998</v>
      </c>
      <c r="G546" s="2">
        <v>11.780645000000005</v>
      </c>
      <c r="H546" s="2">
        <v>12.642356000000007</v>
      </c>
      <c r="I546" s="2">
        <v>12.802000999999995</v>
      </c>
      <c r="J546" s="19" t="s">
        <v>48</v>
      </c>
      <c r="K546" s="19" t="s">
        <v>50</v>
      </c>
      <c r="L546" s="19" t="s">
        <v>51</v>
      </c>
      <c r="M546" s="21">
        <f t="shared" si="80"/>
        <v>25</v>
      </c>
      <c r="N546" s="21">
        <f t="shared" si="81"/>
        <v>0</v>
      </c>
      <c r="O546" s="21">
        <f t="shared" si="82"/>
        <v>0</v>
      </c>
      <c r="P546" s="21">
        <f t="shared" si="83"/>
        <v>83.5</v>
      </c>
      <c r="Q546" s="22">
        <f t="shared" si="84"/>
        <v>21.274999999999999</v>
      </c>
      <c r="R546" s="22">
        <f t="shared" si="85"/>
        <v>25.875</v>
      </c>
      <c r="S546" s="22">
        <f t="shared" si="86"/>
        <v>41.325000000000003</v>
      </c>
      <c r="T546" s="22">
        <f t="shared" si="87"/>
        <v>27.125</v>
      </c>
      <c r="U546" s="21">
        <f t="shared" si="88"/>
        <v>29.491666666666664</v>
      </c>
      <c r="V546" s="21">
        <f t="shared" si="89"/>
        <v>28.9</v>
      </c>
    </row>
    <row r="547" spans="1:22" ht="13.5" x14ac:dyDescent="0.25">
      <c r="A547" s="3">
        <v>42800</v>
      </c>
      <c r="B547" s="2">
        <v>12.3786</v>
      </c>
      <c r="C547" s="2">
        <v>59.618192943045109</v>
      </c>
      <c r="D547" s="2">
        <v>-0.1829146515160236</v>
      </c>
      <c r="E547" s="2">
        <v>-2.1819175523081675</v>
      </c>
      <c r="F547" s="2">
        <v>11.88368</v>
      </c>
      <c r="G547" s="2">
        <v>11.754385000000005</v>
      </c>
      <c r="H547" s="2">
        <v>12.624148000000007</v>
      </c>
      <c r="I547" s="2">
        <v>12.805082999999994</v>
      </c>
      <c r="J547" s="19" t="s">
        <v>48</v>
      </c>
      <c r="K547" s="19" t="s">
        <v>50</v>
      </c>
      <c r="L547" s="19" t="s">
        <v>51</v>
      </c>
      <c r="M547" s="21">
        <f t="shared" si="80"/>
        <v>25</v>
      </c>
      <c r="N547" s="21">
        <f t="shared" si="81"/>
        <v>0</v>
      </c>
      <c r="O547" s="21">
        <f t="shared" si="82"/>
        <v>0</v>
      </c>
      <c r="P547" s="21">
        <f t="shared" si="83"/>
        <v>83.5</v>
      </c>
      <c r="Q547" s="22">
        <f t="shared" si="84"/>
        <v>21.274999999999999</v>
      </c>
      <c r="R547" s="22">
        <f t="shared" si="85"/>
        <v>25.875</v>
      </c>
      <c r="S547" s="22">
        <f t="shared" si="86"/>
        <v>41.325000000000003</v>
      </c>
      <c r="T547" s="22">
        <f t="shared" si="87"/>
        <v>27.125</v>
      </c>
      <c r="U547" s="21">
        <f t="shared" si="88"/>
        <v>29.491666666666664</v>
      </c>
      <c r="V547" s="21">
        <f t="shared" si="89"/>
        <v>28.9</v>
      </c>
    </row>
    <row r="548" spans="1:22" ht="13.5" x14ac:dyDescent="0.25">
      <c r="A548" s="3">
        <v>42801</v>
      </c>
      <c r="B548" s="2">
        <v>12.3786</v>
      </c>
      <c r="C548" s="2">
        <v>59.618192943045116</v>
      </c>
      <c r="D548" s="2">
        <v>-0.23881947175296325</v>
      </c>
      <c r="E548" s="2">
        <v>-2.0405578281285721</v>
      </c>
      <c r="F548" s="2">
        <v>12.02492</v>
      </c>
      <c r="G548" s="2">
        <v>11.747385000000005</v>
      </c>
      <c r="H548" s="2">
        <v>12.605590000000007</v>
      </c>
      <c r="I548" s="2">
        <v>12.806757999999993</v>
      </c>
      <c r="J548" s="19" t="s">
        <v>48</v>
      </c>
      <c r="K548" s="19" t="s">
        <v>50</v>
      </c>
      <c r="L548" s="19" t="s">
        <v>51</v>
      </c>
      <c r="M548" s="21">
        <f t="shared" si="80"/>
        <v>25</v>
      </c>
      <c r="N548" s="21">
        <f t="shared" si="81"/>
        <v>0</v>
      </c>
      <c r="O548" s="21">
        <f t="shared" si="82"/>
        <v>0</v>
      </c>
      <c r="P548" s="21">
        <f t="shared" si="83"/>
        <v>83.5</v>
      </c>
      <c r="Q548" s="22">
        <f t="shared" si="84"/>
        <v>21.274999999999999</v>
      </c>
      <c r="R548" s="22">
        <f t="shared" si="85"/>
        <v>25.875</v>
      </c>
      <c r="S548" s="22">
        <f t="shared" si="86"/>
        <v>41.325000000000003</v>
      </c>
      <c r="T548" s="22">
        <f t="shared" si="87"/>
        <v>27.125</v>
      </c>
      <c r="U548" s="21">
        <f t="shared" si="88"/>
        <v>29.491666666666664</v>
      </c>
      <c r="V548" s="21">
        <f t="shared" si="89"/>
        <v>28.9</v>
      </c>
    </row>
    <row r="549" spans="1:22" ht="13.5" x14ac:dyDescent="0.25">
      <c r="A549" s="3">
        <v>42802</v>
      </c>
      <c r="B549" s="2">
        <v>12.3786</v>
      </c>
      <c r="C549" s="2">
        <v>59.618192943045109</v>
      </c>
      <c r="D549" s="2">
        <v>-0.28794581841435019</v>
      </c>
      <c r="E549" s="2">
        <v>-1.8399592521674106</v>
      </c>
      <c r="F549" s="2">
        <v>12.16616</v>
      </c>
      <c r="G549" s="2">
        <v>11.753515000000004</v>
      </c>
      <c r="H549" s="2">
        <v>12.587032000000004</v>
      </c>
      <c r="I549" s="2">
        <v>12.808151499999992</v>
      </c>
      <c r="J549" s="19" t="s">
        <v>48</v>
      </c>
      <c r="K549" s="19" t="s">
        <v>50</v>
      </c>
      <c r="L549" s="19" t="s">
        <v>51</v>
      </c>
      <c r="M549" s="21">
        <f t="shared" si="80"/>
        <v>25</v>
      </c>
      <c r="N549" s="21">
        <f t="shared" si="81"/>
        <v>0</v>
      </c>
      <c r="O549" s="21">
        <f t="shared" si="82"/>
        <v>0</v>
      </c>
      <c r="P549" s="21">
        <f t="shared" si="83"/>
        <v>83.5</v>
      </c>
      <c r="Q549" s="22">
        <f t="shared" si="84"/>
        <v>21.274999999999999</v>
      </c>
      <c r="R549" s="22">
        <f t="shared" si="85"/>
        <v>25.875</v>
      </c>
      <c r="S549" s="22">
        <f t="shared" si="86"/>
        <v>41.325000000000003</v>
      </c>
      <c r="T549" s="22">
        <f t="shared" si="87"/>
        <v>27.125</v>
      </c>
      <c r="U549" s="21">
        <f t="shared" si="88"/>
        <v>29.491666666666664</v>
      </c>
      <c r="V549" s="21">
        <f t="shared" si="89"/>
        <v>28.9</v>
      </c>
    </row>
    <row r="550" spans="1:22" ht="13.5" x14ac:dyDescent="0.25">
      <c r="A550" s="3">
        <v>42803</v>
      </c>
      <c r="B550" s="2">
        <v>12.3786</v>
      </c>
      <c r="C550" s="2">
        <v>59.618192943045109</v>
      </c>
      <c r="D550" s="2">
        <v>-0.33120155077396163</v>
      </c>
      <c r="E550" s="2">
        <v>-1.5905143485823372</v>
      </c>
      <c r="F550" s="2">
        <v>12.307399999999999</v>
      </c>
      <c r="G550" s="2">
        <v>11.759645000000003</v>
      </c>
      <c r="H550" s="2">
        <v>12.568474000000004</v>
      </c>
      <c r="I550" s="2">
        <v>12.809544999999989</v>
      </c>
      <c r="J550" s="19" t="s">
        <v>48</v>
      </c>
      <c r="K550" s="19" t="s">
        <v>50</v>
      </c>
      <c r="L550" s="19" t="s">
        <v>51</v>
      </c>
      <c r="M550" s="21">
        <f t="shared" si="80"/>
        <v>25</v>
      </c>
      <c r="N550" s="21">
        <f t="shared" si="81"/>
        <v>0</v>
      </c>
      <c r="O550" s="21">
        <f t="shared" si="82"/>
        <v>0</v>
      </c>
      <c r="P550" s="21">
        <f t="shared" si="83"/>
        <v>83.5</v>
      </c>
      <c r="Q550" s="22">
        <f t="shared" si="84"/>
        <v>21.274999999999999</v>
      </c>
      <c r="R550" s="22">
        <f t="shared" si="85"/>
        <v>25.875</v>
      </c>
      <c r="S550" s="22">
        <f t="shared" si="86"/>
        <v>41.325000000000003</v>
      </c>
      <c r="T550" s="22">
        <f t="shared" si="87"/>
        <v>27.125</v>
      </c>
      <c r="U550" s="21">
        <f t="shared" si="88"/>
        <v>29.491666666666664</v>
      </c>
      <c r="V550" s="21">
        <f t="shared" si="89"/>
        <v>28.9</v>
      </c>
    </row>
    <row r="551" spans="1:22" ht="13.5" x14ac:dyDescent="0.25">
      <c r="A551" s="3">
        <v>42804</v>
      </c>
      <c r="B551" s="2">
        <v>12.3786</v>
      </c>
      <c r="C551" s="2">
        <v>59.618192943045102</v>
      </c>
      <c r="D551" s="2">
        <v>-0.3693648561750944</v>
      </c>
      <c r="E551" s="2">
        <v>-1.3488051221193114</v>
      </c>
      <c r="F551" s="2">
        <v>12.3786</v>
      </c>
      <c r="G551" s="2">
        <v>11.793205000000004</v>
      </c>
      <c r="H551" s="2">
        <v>12.555752000000002</v>
      </c>
      <c r="I551" s="2">
        <v>12.812345499999987</v>
      </c>
      <c r="J551" s="19" t="s">
        <v>48</v>
      </c>
      <c r="K551" s="19" t="s">
        <v>50</v>
      </c>
      <c r="L551" s="19" t="s">
        <v>51</v>
      </c>
      <c r="M551" s="21">
        <f t="shared" si="80"/>
        <v>25</v>
      </c>
      <c r="N551" s="21">
        <f t="shared" si="81"/>
        <v>0</v>
      </c>
      <c r="O551" s="21">
        <f t="shared" si="82"/>
        <v>0</v>
      </c>
      <c r="P551" s="21">
        <f t="shared" si="83"/>
        <v>83.5</v>
      </c>
      <c r="Q551" s="22">
        <f t="shared" si="84"/>
        <v>21.274999999999999</v>
      </c>
      <c r="R551" s="22">
        <f t="shared" si="85"/>
        <v>25.875</v>
      </c>
      <c r="S551" s="22">
        <f t="shared" si="86"/>
        <v>41.325000000000003</v>
      </c>
      <c r="T551" s="22">
        <f t="shared" si="87"/>
        <v>27.125</v>
      </c>
      <c r="U551" s="21">
        <f t="shared" si="88"/>
        <v>29.491666666666664</v>
      </c>
      <c r="V551" s="21">
        <f t="shared" si="89"/>
        <v>28.9</v>
      </c>
    </row>
    <row r="552" spans="1:22" ht="13.5" x14ac:dyDescent="0.25">
      <c r="A552" s="3">
        <v>42807</v>
      </c>
      <c r="B552" s="2">
        <v>12.3786</v>
      </c>
      <c r="C552" s="2">
        <v>59.618192943045102</v>
      </c>
      <c r="D552" s="2">
        <v>-0.40310345891187893</v>
      </c>
      <c r="E552" s="2">
        <v>-1.1221489288074955</v>
      </c>
      <c r="F552" s="2">
        <v>12.3786</v>
      </c>
      <c r="G552" s="2">
        <v>11.860615000000003</v>
      </c>
      <c r="H552" s="2">
        <v>12.543030000000002</v>
      </c>
      <c r="I552" s="2">
        <v>12.813738999999988</v>
      </c>
      <c r="J552" s="19" t="s">
        <v>50</v>
      </c>
      <c r="K552" s="19" t="s">
        <v>50</v>
      </c>
      <c r="L552" s="19" t="s">
        <v>50</v>
      </c>
      <c r="M552" s="21">
        <f t="shared" si="80"/>
        <v>25</v>
      </c>
      <c r="N552" s="21">
        <f t="shared" si="81"/>
        <v>0</v>
      </c>
      <c r="O552" s="21">
        <f t="shared" si="82"/>
        <v>0</v>
      </c>
      <c r="P552" s="21">
        <f t="shared" si="83"/>
        <v>33</v>
      </c>
      <c r="Q552" s="22">
        <f t="shared" si="84"/>
        <v>13.7</v>
      </c>
      <c r="R552" s="22">
        <f t="shared" si="85"/>
        <v>13.25</v>
      </c>
      <c r="S552" s="22">
        <f t="shared" si="86"/>
        <v>18.600000000000001</v>
      </c>
      <c r="T552" s="22">
        <f t="shared" si="87"/>
        <v>14.5</v>
      </c>
      <c r="U552" s="21">
        <f t="shared" si="88"/>
        <v>15.183333333333332</v>
      </c>
      <c r="V552" s="21">
        <f t="shared" si="89"/>
        <v>15.012499999999999</v>
      </c>
    </row>
    <row r="553" spans="1:22" ht="13.5" x14ac:dyDescent="0.25">
      <c r="A553" s="3">
        <v>42808</v>
      </c>
      <c r="B553" s="2">
        <v>12.722899999999999</v>
      </c>
      <c r="C553" s="2">
        <v>69.626570024379632</v>
      </c>
      <c r="D553" s="2">
        <v>-0.45849463246449318</v>
      </c>
      <c r="E553" s="2">
        <v>-0.89589940816564528</v>
      </c>
      <c r="F553" s="2">
        <v>12.447460000000001</v>
      </c>
      <c r="G553" s="2">
        <v>11.920435000000001</v>
      </c>
      <c r="H553" s="2">
        <v>12.537194</v>
      </c>
      <c r="I553" s="2">
        <v>12.816853999999987</v>
      </c>
      <c r="J553" s="19" t="s">
        <v>48</v>
      </c>
      <c r="K553" s="19" t="s">
        <v>50</v>
      </c>
      <c r="L553" s="19" t="s">
        <v>51</v>
      </c>
      <c r="M553" s="21">
        <f t="shared" si="80"/>
        <v>25</v>
      </c>
      <c r="N553" s="21">
        <f t="shared" si="81"/>
        <v>0</v>
      </c>
      <c r="O553" s="21">
        <f t="shared" si="82"/>
        <v>0</v>
      </c>
      <c r="P553" s="21">
        <f t="shared" si="83"/>
        <v>83.5</v>
      </c>
      <c r="Q553" s="22">
        <f t="shared" si="84"/>
        <v>21.274999999999999</v>
      </c>
      <c r="R553" s="22">
        <f t="shared" si="85"/>
        <v>25.875</v>
      </c>
      <c r="S553" s="22">
        <f t="shared" si="86"/>
        <v>41.325000000000003</v>
      </c>
      <c r="T553" s="22">
        <f t="shared" si="87"/>
        <v>27.125</v>
      </c>
      <c r="U553" s="21">
        <f t="shared" si="88"/>
        <v>29.491666666666664</v>
      </c>
      <c r="V553" s="21">
        <f t="shared" si="89"/>
        <v>28.9</v>
      </c>
    </row>
    <row r="554" spans="1:22" ht="13.5" x14ac:dyDescent="0.25">
      <c r="A554" s="3">
        <v>42809</v>
      </c>
      <c r="B554" s="2">
        <v>12.722899999999999</v>
      </c>
      <c r="C554" s="2">
        <v>69.626570024379632</v>
      </c>
      <c r="D554" s="2">
        <v>-0.5086387754762054</v>
      </c>
      <c r="E554" s="2">
        <v>-0.71061039932057501</v>
      </c>
      <c r="F554" s="2">
        <v>12.516319999999999</v>
      </c>
      <c r="G554" s="2">
        <v>11.981425000000002</v>
      </c>
      <c r="H554" s="2">
        <v>12.529024</v>
      </c>
      <c r="I554" s="2">
        <v>12.816310999999986</v>
      </c>
      <c r="J554" s="19" t="s">
        <v>48</v>
      </c>
      <c r="K554" s="19" t="s">
        <v>50</v>
      </c>
      <c r="L554" s="19" t="s">
        <v>51</v>
      </c>
      <c r="M554" s="21">
        <f t="shared" si="80"/>
        <v>25</v>
      </c>
      <c r="N554" s="21">
        <f t="shared" si="81"/>
        <v>0</v>
      </c>
      <c r="O554" s="21">
        <f t="shared" si="82"/>
        <v>0</v>
      </c>
      <c r="P554" s="21">
        <f t="shared" si="83"/>
        <v>83.5</v>
      </c>
      <c r="Q554" s="22">
        <f t="shared" si="84"/>
        <v>21.274999999999999</v>
      </c>
      <c r="R554" s="22">
        <f t="shared" si="85"/>
        <v>25.875</v>
      </c>
      <c r="S554" s="22">
        <f t="shared" si="86"/>
        <v>41.325000000000003</v>
      </c>
      <c r="T554" s="22">
        <f t="shared" si="87"/>
        <v>27.125</v>
      </c>
      <c r="U554" s="21">
        <f t="shared" si="88"/>
        <v>29.491666666666664</v>
      </c>
      <c r="V554" s="21">
        <f t="shared" si="89"/>
        <v>28.9</v>
      </c>
    </row>
    <row r="555" spans="1:22" ht="13.5" x14ac:dyDescent="0.25">
      <c r="A555" s="3">
        <v>42810</v>
      </c>
      <c r="B555" s="2">
        <v>12.722899999999999</v>
      </c>
      <c r="C555" s="2">
        <v>69.626570024379632</v>
      </c>
      <c r="D555" s="2">
        <v>-0.55410055389875801</v>
      </c>
      <c r="E555" s="2">
        <v>-0.61082196608400585</v>
      </c>
      <c r="F555" s="2">
        <v>12.585179999999999</v>
      </c>
      <c r="G555" s="2">
        <v>12.042415000000002</v>
      </c>
      <c r="H555" s="2">
        <v>12.520853999999996</v>
      </c>
      <c r="I555" s="2">
        <v>12.812953999999989</v>
      </c>
      <c r="J555" s="19" t="s">
        <v>48</v>
      </c>
      <c r="K555" s="19" t="s">
        <v>50</v>
      </c>
      <c r="L555" s="19" t="s">
        <v>51</v>
      </c>
      <c r="M555" s="21">
        <f t="shared" si="80"/>
        <v>25</v>
      </c>
      <c r="N555" s="21">
        <f t="shared" si="81"/>
        <v>0</v>
      </c>
      <c r="O555" s="21">
        <f t="shared" si="82"/>
        <v>0</v>
      </c>
      <c r="P555" s="21">
        <f t="shared" si="83"/>
        <v>83.5</v>
      </c>
      <c r="Q555" s="22">
        <f t="shared" si="84"/>
        <v>21.274999999999999</v>
      </c>
      <c r="R555" s="22">
        <f t="shared" si="85"/>
        <v>25.875</v>
      </c>
      <c r="S555" s="22">
        <f t="shared" si="86"/>
        <v>41.325000000000003</v>
      </c>
      <c r="T555" s="22">
        <f t="shared" si="87"/>
        <v>27.125</v>
      </c>
      <c r="U555" s="21">
        <f t="shared" si="88"/>
        <v>29.491666666666664</v>
      </c>
      <c r="V555" s="21">
        <f t="shared" si="89"/>
        <v>28.9</v>
      </c>
    </row>
    <row r="556" spans="1:22" ht="13.5" x14ac:dyDescent="0.25">
      <c r="A556" s="3">
        <v>42811</v>
      </c>
      <c r="B556" s="2">
        <v>12.722899999999999</v>
      </c>
      <c r="C556" s="2">
        <v>69.626570024379632</v>
      </c>
      <c r="D556" s="2">
        <v>-0.54149880703439202</v>
      </c>
      <c r="E556" s="2">
        <v>-0.55840964747010458</v>
      </c>
      <c r="F556" s="2">
        <v>12.654039999999998</v>
      </c>
      <c r="G556" s="2">
        <v>12.103405000000002</v>
      </c>
      <c r="H556" s="2">
        <v>12.512683999999997</v>
      </c>
      <c r="I556" s="2">
        <v>12.808555999999992</v>
      </c>
      <c r="J556" s="19" t="s">
        <v>48</v>
      </c>
      <c r="K556" s="19" t="s">
        <v>50</v>
      </c>
      <c r="L556" s="19" t="s">
        <v>51</v>
      </c>
      <c r="M556" s="21">
        <f t="shared" si="80"/>
        <v>25</v>
      </c>
      <c r="N556" s="21">
        <f t="shared" si="81"/>
        <v>0</v>
      </c>
      <c r="O556" s="21">
        <f t="shared" si="82"/>
        <v>0</v>
      </c>
      <c r="P556" s="21">
        <f t="shared" si="83"/>
        <v>83.5</v>
      </c>
      <c r="Q556" s="22">
        <f t="shared" si="84"/>
        <v>21.274999999999999</v>
      </c>
      <c r="R556" s="22">
        <f t="shared" si="85"/>
        <v>25.875</v>
      </c>
      <c r="S556" s="22">
        <f t="shared" si="86"/>
        <v>41.325000000000003</v>
      </c>
      <c r="T556" s="22">
        <f t="shared" si="87"/>
        <v>27.125</v>
      </c>
      <c r="U556" s="21">
        <f t="shared" si="88"/>
        <v>29.491666666666664</v>
      </c>
      <c r="V556" s="21">
        <f t="shared" si="89"/>
        <v>28.9</v>
      </c>
    </row>
    <row r="557" spans="1:22" ht="13.5" x14ac:dyDescent="0.25">
      <c r="A557" s="3">
        <v>42815</v>
      </c>
      <c r="B557" s="2">
        <v>12.722899999999999</v>
      </c>
      <c r="C557" s="2">
        <v>69.626570024379632</v>
      </c>
      <c r="D557" s="2">
        <v>-0.47866611297217254</v>
      </c>
      <c r="E557" s="2">
        <v>-0.53472064555565257</v>
      </c>
      <c r="F557" s="2">
        <v>12.722899999999999</v>
      </c>
      <c r="G557" s="2">
        <v>12.164395000000003</v>
      </c>
      <c r="H557" s="2">
        <v>12.501011999999996</v>
      </c>
      <c r="I557" s="2">
        <v>12.802131999999993</v>
      </c>
      <c r="J557" s="19" t="s">
        <v>48</v>
      </c>
      <c r="K557" s="19" t="s">
        <v>50</v>
      </c>
      <c r="L557" s="19" t="s">
        <v>51</v>
      </c>
      <c r="M557" s="21">
        <f t="shared" si="80"/>
        <v>25</v>
      </c>
      <c r="N557" s="21">
        <f t="shared" si="81"/>
        <v>0</v>
      </c>
      <c r="O557" s="21">
        <f t="shared" si="82"/>
        <v>0</v>
      </c>
      <c r="P557" s="21">
        <f t="shared" si="83"/>
        <v>83.5</v>
      </c>
      <c r="Q557" s="22">
        <f t="shared" si="84"/>
        <v>21.274999999999999</v>
      </c>
      <c r="R557" s="22">
        <f t="shared" si="85"/>
        <v>25.875</v>
      </c>
      <c r="S557" s="22">
        <f t="shared" si="86"/>
        <v>41.325000000000003</v>
      </c>
      <c r="T557" s="22">
        <f t="shared" si="87"/>
        <v>27.125</v>
      </c>
      <c r="U557" s="21">
        <f t="shared" si="88"/>
        <v>29.491666666666664</v>
      </c>
      <c r="V557" s="21">
        <f t="shared" si="89"/>
        <v>28.9</v>
      </c>
    </row>
    <row r="558" spans="1:22" ht="13.5" x14ac:dyDescent="0.25">
      <c r="A558" s="3">
        <v>42816</v>
      </c>
      <c r="B558" s="2">
        <v>12.722899999999999</v>
      </c>
      <c r="C558" s="2">
        <v>69.626570024379618</v>
      </c>
      <c r="D558" s="2">
        <v>-0.42790698100921176</v>
      </c>
      <c r="E558" s="2">
        <v>-0.53496403906188528</v>
      </c>
      <c r="F558" s="2">
        <v>12.722899999999999</v>
      </c>
      <c r="G558" s="2">
        <v>12.216920000000004</v>
      </c>
      <c r="H558" s="2">
        <v>12.489339999999995</v>
      </c>
      <c r="I558" s="2">
        <v>12.795707999999996</v>
      </c>
      <c r="J558" s="19" t="s">
        <v>50</v>
      </c>
      <c r="K558" s="19" t="s">
        <v>50</v>
      </c>
      <c r="L558" s="19" t="s">
        <v>50</v>
      </c>
      <c r="M558" s="21">
        <f t="shared" si="80"/>
        <v>25</v>
      </c>
      <c r="N558" s="21">
        <f t="shared" si="81"/>
        <v>0</v>
      </c>
      <c r="O558" s="21">
        <f t="shared" si="82"/>
        <v>0</v>
      </c>
      <c r="P558" s="21">
        <f t="shared" si="83"/>
        <v>33</v>
      </c>
      <c r="Q558" s="22">
        <f t="shared" si="84"/>
        <v>13.7</v>
      </c>
      <c r="R558" s="22">
        <f t="shared" si="85"/>
        <v>13.25</v>
      </c>
      <c r="S558" s="22">
        <f t="shared" si="86"/>
        <v>18.600000000000001</v>
      </c>
      <c r="T558" s="22">
        <f t="shared" si="87"/>
        <v>14.5</v>
      </c>
      <c r="U558" s="21">
        <f t="shared" si="88"/>
        <v>15.183333333333332</v>
      </c>
      <c r="V558" s="21">
        <f t="shared" si="89"/>
        <v>15.012499999999999</v>
      </c>
    </row>
    <row r="559" spans="1:22" ht="13.5" x14ac:dyDescent="0.25">
      <c r="A559" s="3">
        <v>42817</v>
      </c>
      <c r="B559" s="2">
        <v>12.366899999999999</v>
      </c>
      <c r="C559" s="2">
        <v>49.741802936442483</v>
      </c>
      <c r="D559" s="2">
        <v>-0.36081527384724588</v>
      </c>
      <c r="E559" s="2">
        <v>-0.53624491781252359</v>
      </c>
      <c r="F559" s="2">
        <v>12.6517</v>
      </c>
      <c r="G559" s="2">
        <v>12.251645000000003</v>
      </c>
      <c r="H559" s="2">
        <v>12.470547999999994</v>
      </c>
      <c r="I559" s="2">
        <v>12.787503999999997</v>
      </c>
      <c r="J559" s="19" t="s">
        <v>54</v>
      </c>
      <c r="K559" s="19" t="s">
        <v>50</v>
      </c>
      <c r="L559" s="19" t="s">
        <v>47</v>
      </c>
      <c r="M559" s="21">
        <f t="shared" si="80"/>
        <v>25</v>
      </c>
      <c r="N559" s="21">
        <f t="shared" si="81"/>
        <v>0</v>
      </c>
      <c r="O559" s="21">
        <f t="shared" si="82"/>
        <v>0</v>
      </c>
      <c r="P559" s="21">
        <f t="shared" si="83"/>
        <v>16.5</v>
      </c>
      <c r="Q559" s="22">
        <f t="shared" si="84"/>
        <v>11.225</v>
      </c>
      <c r="R559" s="22">
        <f t="shared" si="85"/>
        <v>9.125</v>
      </c>
      <c r="S559" s="22">
        <f t="shared" si="86"/>
        <v>11.175000000000001</v>
      </c>
      <c r="T559" s="22">
        <f t="shared" si="87"/>
        <v>10.375</v>
      </c>
      <c r="U559" s="21">
        <f t="shared" si="88"/>
        <v>10.508333333333335</v>
      </c>
      <c r="V559" s="21">
        <f t="shared" si="89"/>
        <v>10.475000000000001</v>
      </c>
    </row>
    <row r="560" spans="1:22" ht="13.5" x14ac:dyDescent="0.25">
      <c r="A560" s="3">
        <v>42818</v>
      </c>
      <c r="B560" s="2">
        <v>12.366899999999999</v>
      </c>
      <c r="C560" s="2">
        <v>49.741802936442483</v>
      </c>
      <c r="D560" s="2">
        <v>-0.30400535770784387</v>
      </c>
      <c r="E560" s="2">
        <v>-0.54610301209167245</v>
      </c>
      <c r="F560" s="2">
        <v>12.580500000000001</v>
      </c>
      <c r="G560" s="2">
        <v>12.286370000000002</v>
      </c>
      <c r="H560" s="2">
        <v>12.451755999999996</v>
      </c>
      <c r="I560" s="2">
        <v>12.779299999999999</v>
      </c>
      <c r="J560" s="19" t="s">
        <v>54</v>
      </c>
      <c r="K560" s="19" t="s">
        <v>50</v>
      </c>
      <c r="L560" s="19" t="s">
        <v>47</v>
      </c>
      <c r="M560" s="21">
        <f t="shared" si="80"/>
        <v>25</v>
      </c>
      <c r="N560" s="21">
        <f t="shared" si="81"/>
        <v>0</v>
      </c>
      <c r="O560" s="21">
        <f t="shared" si="82"/>
        <v>0</v>
      </c>
      <c r="P560" s="21">
        <f t="shared" si="83"/>
        <v>16.5</v>
      </c>
      <c r="Q560" s="22">
        <f t="shared" si="84"/>
        <v>11.225</v>
      </c>
      <c r="R560" s="22">
        <f t="shared" si="85"/>
        <v>9.125</v>
      </c>
      <c r="S560" s="22">
        <f t="shared" si="86"/>
        <v>11.175000000000001</v>
      </c>
      <c r="T560" s="22">
        <f t="shared" si="87"/>
        <v>10.375</v>
      </c>
      <c r="U560" s="21">
        <f t="shared" si="88"/>
        <v>10.508333333333335</v>
      </c>
      <c r="V560" s="21">
        <f t="shared" si="89"/>
        <v>10.475000000000001</v>
      </c>
    </row>
    <row r="561" spans="1:22" ht="13.5" x14ac:dyDescent="0.25">
      <c r="A561" s="3">
        <v>42821</v>
      </c>
      <c r="B561" s="2">
        <v>12.366899999999999</v>
      </c>
      <c r="C561" s="2">
        <v>49.741802936442483</v>
      </c>
      <c r="D561" s="2">
        <v>-0.25589838229711148</v>
      </c>
      <c r="E561" s="2">
        <v>-0.56553796127641243</v>
      </c>
      <c r="F561" s="2">
        <v>12.5093</v>
      </c>
      <c r="G561" s="2">
        <v>12.321095000000003</v>
      </c>
      <c r="H561" s="2">
        <v>12.432963999999997</v>
      </c>
      <c r="I561" s="2">
        <v>12.771096</v>
      </c>
      <c r="J561" s="19" t="s">
        <v>54</v>
      </c>
      <c r="K561" s="19" t="s">
        <v>50</v>
      </c>
      <c r="L561" s="19" t="s">
        <v>47</v>
      </c>
      <c r="M561" s="21">
        <f t="shared" si="80"/>
        <v>25</v>
      </c>
      <c r="N561" s="21">
        <f t="shared" si="81"/>
        <v>0</v>
      </c>
      <c r="O561" s="21">
        <f t="shared" si="82"/>
        <v>0</v>
      </c>
      <c r="P561" s="21">
        <f t="shared" si="83"/>
        <v>16.5</v>
      </c>
      <c r="Q561" s="22">
        <f t="shared" si="84"/>
        <v>11.225</v>
      </c>
      <c r="R561" s="22">
        <f t="shared" si="85"/>
        <v>9.125</v>
      </c>
      <c r="S561" s="22">
        <f t="shared" si="86"/>
        <v>11.175000000000001</v>
      </c>
      <c r="T561" s="22">
        <f t="shared" si="87"/>
        <v>10.375</v>
      </c>
      <c r="U561" s="21">
        <f t="shared" si="88"/>
        <v>10.508333333333335</v>
      </c>
      <c r="V561" s="21">
        <f t="shared" si="89"/>
        <v>10.475000000000001</v>
      </c>
    </row>
    <row r="562" spans="1:22" ht="13.5" x14ac:dyDescent="0.25">
      <c r="A562" s="3">
        <v>42822</v>
      </c>
      <c r="B562" s="2">
        <v>12.3611</v>
      </c>
      <c r="C562" s="2">
        <v>49.454405731339243</v>
      </c>
      <c r="D562" s="2">
        <v>-0.21472854820269482</v>
      </c>
      <c r="E562" s="2">
        <v>-0.63974007469252026</v>
      </c>
      <c r="F562" s="2">
        <v>12.43694</v>
      </c>
      <c r="G562" s="2">
        <v>12.355530000000002</v>
      </c>
      <c r="H562" s="2">
        <v>12.414055999999995</v>
      </c>
      <c r="I562" s="2">
        <v>12.762863000000003</v>
      </c>
      <c r="J562" s="19" t="s">
        <v>54</v>
      </c>
      <c r="K562" s="19" t="s">
        <v>50</v>
      </c>
      <c r="L562" s="19" t="s">
        <v>47</v>
      </c>
      <c r="M562" s="21">
        <f t="shared" si="80"/>
        <v>25</v>
      </c>
      <c r="N562" s="21">
        <f t="shared" si="81"/>
        <v>0</v>
      </c>
      <c r="O562" s="21">
        <f t="shared" si="82"/>
        <v>0</v>
      </c>
      <c r="P562" s="21">
        <f t="shared" si="83"/>
        <v>16.5</v>
      </c>
      <c r="Q562" s="22">
        <f t="shared" si="84"/>
        <v>11.225</v>
      </c>
      <c r="R562" s="22">
        <f t="shared" si="85"/>
        <v>9.125</v>
      </c>
      <c r="S562" s="22">
        <f t="shared" si="86"/>
        <v>11.175000000000001</v>
      </c>
      <c r="T562" s="22">
        <f t="shared" si="87"/>
        <v>10.375</v>
      </c>
      <c r="U562" s="21">
        <f t="shared" si="88"/>
        <v>10.508333333333335</v>
      </c>
      <c r="V562" s="21">
        <f t="shared" si="89"/>
        <v>10.475000000000001</v>
      </c>
    </row>
    <row r="563" spans="1:22" ht="13.5" x14ac:dyDescent="0.25">
      <c r="A563" s="3">
        <v>42823</v>
      </c>
      <c r="B563" s="2">
        <v>12.3611</v>
      </c>
      <c r="C563" s="2">
        <v>49.454405731339243</v>
      </c>
      <c r="D563" s="2">
        <v>-0.12685727022897808</v>
      </c>
      <c r="E563" s="2">
        <v>-0.78331479547127991</v>
      </c>
      <c r="F563" s="2">
        <v>12.36458</v>
      </c>
      <c r="G563" s="2">
        <v>12.389965</v>
      </c>
      <c r="H563" s="2">
        <v>12.395263999999996</v>
      </c>
      <c r="I563" s="2">
        <v>12.754630000000002</v>
      </c>
      <c r="J563" s="19" t="s">
        <v>54</v>
      </c>
      <c r="K563" s="19" t="s">
        <v>50</v>
      </c>
      <c r="L563" s="19" t="s">
        <v>47</v>
      </c>
      <c r="M563" s="21">
        <f t="shared" si="80"/>
        <v>25</v>
      </c>
      <c r="N563" s="21">
        <f t="shared" si="81"/>
        <v>0</v>
      </c>
      <c r="O563" s="21">
        <f t="shared" si="82"/>
        <v>0</v>
      </c>
      <c r="P563" s="21">
        <f t="shared" si="83"/>
        <v>16.5</v>
      </c>
      <c r="Q563" s="22">
        <f t="shared" si="84"/>
        <v>11.225</v>
      </c>
      <c r="R563" s="22">
        <f t="shared" si="85"/>
        <v>9.125</v>
      </c>
      <c r="S563" s="22">
        <f t="shared" si="86"/>
        <v>11.175000000000001</v>
      </c>
      <c r="T563" s="22">
        <f t="shared" si="87"/>
        <v>10.375</v>
      </c>
      <c r="U563" s="21">
        <f t="shared" si="88"/>
        <v>10.508333333333335</v>
      </c>
      <c r="V563" s="21">
        <f t="shared" si="89"/>
        <v>10.475000000000001</v>
      </c>
    </row>
    <row r="564" spans="1:22" ht="13.5" x14ac:dyDescent="0.25">
      <c r="A564" s="3">
        <v>42824</v>
      </c>
      <c r="B564" s="2">
        <v>12.3611</v>
      </c>
      <c r="C564" s="2">
        <v>49.454405731339243</v>
      </c>
      <c r="D564" s="2">
        <v>-5.2443508053228172E-2</v>
      </c>
      <c r="E564" s="2">
        <v>-0.94398976388843547</v>
      </c>
      <c r="F564" s="2">
        <v>12.36342</v>
      </c>
      <c r="G564" s="2">
        <v>12.424399999999999</v>
      </c>
      <c r="H564" s="2">
        <v>12.376471999999994</v>
      </c>
      <c r="I564" s="2">
        <v>12.746397000000004</v>
      </c>
      <c r="J564" s="19" t="s">
        <v>54</v>
      </c>
      <c r="K564" s="19" t="s">
        <v>50</v>
      </c>
      <c r="L564" s="19" t="s">
        <v>47</v>
      </c>
      <c r="M564" s="21">
        <f t="shared" si="80"/>
        <v>25</v>
      </c>
      <c r="N564" s="21">
        <f t="shared" si="81"/>
        <v>0</v>
      </c>
      <c r="O564" s="21">
        <f t="shared" si="82"/>
        <v>0</v>
      </c>
      <c r="P564" s="21">
        <f t="shared" si="83"/>
        <v>16.5</v>
      </c>
      <c r="Q564" s="22">
        <f t="shared" si="84"/>
        <v>11.225</v>
      </c>
      <c r="R564" s="22">
        <f t="shared" si="85"/>
        <v>9.125</v>
      </c>
      <c r="S564" s="22">
        <f t="shared" si="86"/>
        <v>11.175000000000001</v>
      </c>
      <c r="T564" s="22">
        <f t="shared" si="87"/>
        <v>10.375</v>
      </c>
      <c r="U564" s="21">
        <f t="shared" si="88"/>
        <v>10.508333333333335</v>
      </c>
      <c r="V564" s="21">
        <f t="shared" si="89"/>
        <v>10.475000000000001</v>
      </c>
    </row>
    <row r="565" spans="1:22" ht="13.5" x14ac:dyDescent="0.25">
      <c r="A565" s="3">
        <v>42825</v>
      </c>
      <c r="B565" s="2">
        <v>12.3611</v>
      </c>
      <c r="C565" s="2">
        <v>49.454405731339243</v>
      </c>
      <c r="D565" s="2">
        <v>1.057859630729574E-2</v>
      </c>
      <c r="E565" s="2">
        <v>-1.1172354538168747</v>
      </c>
      <c r="F565" s="2">
        <v>12.362260000000001</v>
      </c>
      <c r="G565" s="2">
        <v>12.458834999999997</v>
      </c>
      <c r="H565" s="2">
        <v>12.357679999999993</v>
      </c>
      <c r="I565" s="2">
        <v>12.738164000000005</v>
      </c>
      <c r="J565" s="19" t="s">
        <v>54</v>
      </c>
      <c r="K565" s="19" t="s">
        <v>50</v>
      </c>
      <c r="L565" s="19" t="s">
        <v>47</v>
      </c>
      <c r="M565" s="21">
        <f t="shared" si="80"/>
        <v>25</v>
      </c>
      <c r="N565" s="21">
        <f t="shared" si="81"/>
        <v>0</v>
      </c>
      <c r="O565" s="21">
        <f t="shared" si="82"/>
        <v>0</v>
      </c>
      <c r="P565" s="21">
        <f t="shared" si="83"/>
        <v>16.5</v>
      </c>
      <c r="Q565" s="22">
        <f t="shared" si="84"/>
        <v>11.225</v>
      </c>
      <c r="R565" s="22">
        <f t="shared" si="85"/>
        <v>9.125</v>
      </c>
      <c r="S565" s="22">
        <f t="shared" si="86"/>
        <v>11.175000000000001</v>
      </c>
      <c r="T565" s="22">
        <f t="shared" si="87"/>
        <v>10.375</v>
      </c>
      <c r="U565" s="21">
        <f t="shared" si="88"/>
        <v>10.508333333333335</v>
      </c>
      <c r="V565" s="21">
        <f t="shared" si="89"/>
        <v>10.475000000000001</v>
      </c>
    </row>
    <row r="566" spans="1:22" ht="13.5" x14ac:dyDescent="0.25">
      <c r="A566" s="3">
        <v>42828</v>
      </c>
      <c r="B566" s="2">
        <v>12.3611</v>
      </c>
      <c r="C566" s="2">
        <v>49.454405731339236</v>
      </c>
      <c r="D566" s="2">
        <v>6.3957412016456772E-2</v>
      </c>
      <c r="E566" s="2">
        <v>-1.329323336550857</v>
      </c>
      <c r="F566" s="2">
        <v>12.3611</v>
      </c>
      <c r="G566" s="2">
        <v>12.475759999999998</v>
      </c>
      <c r="H566" s="2">
        <v>12.33888799999999</v>
      </c>
      <c r="I566" s="2">
        <v>12.729931000000004</v>
      </c>
      <c r="J566" s="19" t="s">
        <v>54</v>
      </c>
      <c r="K566" s="19" t="s">
        <v>50</v>
      </c>
      <c r="L566" s="19" t="s">
        <v>47</v>
      </c>
      <c r="M566" s="21">
        <f t="shared" si="80"/>
        <v>25</v>
      </c>
      <c r="N566" s="21">
        <f t="shared" si="81"/>
        <v>0</v>
      </c>
      <c r="O566" s="21">
        <f t="shared" si="82"/>
        <v>0</v>
      </c>
      <c r="P566" s="21">
        <f t="shared" si="83"/>
        <v>16.5</v>
      </c>
      <c r="Q566" s="22">
        <f t="shared" si="84"/>
        <v>11.225</v>
      </c>
      <c r="R566" s="22">
        <f t="shared" si="85"/>
        <v>9.125</v>
      </c>
      <c r="S566" s="22">
        <f t="shared" si="86"/>
        <v>11.175000000000001</v>
      </c>
      <c r="T566" s="22">
        <f t="shared" si="87"/>
        <v>10.375</v>
      </c>
      <c r="U566" s="21">
        <f t="shared" si="88"/>
        <v>10.508333333333335</v>
      </c>
      <c r="V566" s="21">
        <f t="shared" si="89"/>
        <v>10.475000000000001</v>
      </c>
    </row>
    <row r="567" spans="1:22" ht="13.5" x14ac:dyDescent="0.25">
      <c r="A567" s="3">
        <v>42829</v>
      </c>
      <c r="B567" s="2">
        <v>12.3611</v>
      </c>
      <c r="C567" s="2">
        <v>49.454405731339243</v>
      </c>
      <c r="D567" s="2">
        <v>0.10917263900207885</v>
      </c>
      <c r="E567" s="2">
        <v>-1.5926259392440243</v>
      </c>
      <c r="F567" s="2">
        <v>12.3611</v>
      </c>
      <c r="G567" s="2">
        <v>12.474884999999995</v>
      </c>
      <c r="H567" s="2">
        <v>12.320095999999992</v>
      </c>
      <c r="I567" s="2">
        <v>12.721698000000004</v>
      </c>
      <c r="J567" s="19" t="s">
        <v>50</v>
      </c>
      <c r="K567" s="19" t="s">
        <v>50</v>
      </c>
      <c r="L567" s="19" t="s">
        <v>50</v>
      </c>
      <c r="M567" s="21">
        <f t="shared" si="80"/>
        <v>25</v>
      </c>
      <c r="N567" s="21">
        <f t="shared" si="81"/>
        <v>0</v>
      </c>
      <c r="O567" s="21">
        <f t="shared" si="82"/>
        <v>0</v>
      </c>
      <c r="P567" s="21">
        <f t="shared" si="83"/>
        <v>33</v>
      </c>
      <c r="Q567" s="22">
        <f t="shared" si="84"/>
        <v>13.7</v>
      </c>
      <c r="R567" s="22">
        <f t="shared" si="85"/>
        <v>13.25</v>
      </c>
      <c r="S567" s="22">
        <f t="shared" si="86"/>
        <v>18.600000000000001</v>
      </c>
      <c r="T567" s="22">
        <f t="shared" si="87"/>
        <v>14.5</v>
      </c>
      <c r="U567" s="21">
        <f t="shared" si="88"/>
        <v>15.183333333333332</v>
      </c>
      <c r="V567" s="21">
        <f t="shared" si="89"/>
        <v>15.012499999999999</v>
      </c>
    </row>
    <row r="568" spans="1:22" ht="13.5" x14ac:dyDescent="0.25">
      <c r="A568" s="3">
        <v>42830</v>
      </c>
      <c r="B568" s="2">
        <v>12.3611</v>
      </c>
      <c r="C568" s="2">
        <v>49.454405731339243</v>
      </c>
      <c r="D568" s="2">
        <v>0.14747661867455086</v>
      </c>
      <c r="E568" s="2">
        <v>-1.9029683417949441</v>
      </c>
      <c r="F568" s="2">
        <v>12.3611</v>
      </c>
      <c r="G568" s="2">
        <v>12.474009999999996</v>
      </c>
      <c r="H568" s="2">
        <v>12.301303999999991</v>
      </c>
      <c r="I568" s="2">
        <v>12.713465000000003</v>
      </c>
      <c r="J568" s="19" t="s">
        <v>50</v>
      </c>
      <c r="K568" s="19" t="s">
        <v>50</v>
      </c>
      <c r="L568" s="19" t="s">
        <v>50</v>
      </c>
      <c r="M568" s="21">
        <f t="shared" si="80"/>
        <v>25</v>
      </c>
      <c r="N568" s="21">
        <f t="shared" si="81"/>
        <v>0</v>
      </c>
      <c r="O568" s="21">
        <f t="shared" si="82"/>
        <v>0</v>
      </c>
      <c r="P568" s="21">
        <f t="shared" si="83"/>
        <v>33</v>
      </c>
      <c r="Q568" s="22">
        <f t="shared" si="84"/>
        <v>13.7</v>
      </c>
      <c r="R568" s="22">
        <f t="shared" si="85"/>
        <v>13.25</v>
      </c>
      <c r="S568" s="22">
        <f t="shared" si="86"/>
        <v>18.600000000000001</v>
      </c>
      <c r="T568" s="22">
        <f t="shared" si="87"/>
        <v>14.5</v>
      </c>
      <c r="U568" s="21">
        <f t="shared" si="88"/>
        <v>15.183333333333332</v>
      </c>
      <c r="V568" s="21">
        <f t="shared" si="89"/>
        <v>15.012499999999999</v>
      </c>
    </row>
    <row r="569" spans="1:22" ht="13.5" x14ac:dyDescent="0.25">
      <c r="A569" s="3">
        <v>42831</v>
      </c>
      <c r="B569" s="2">
        <v>12.3611</v>
      </c>
      <c r="C569" s="2">
        <v>49.454405731339243</v>
      </c>
      <c r="D569" s="2">
        <v>0.12516006008546654</v>
      </c>
      <c r="E569" s="2">
        <v>-2.2559810608368398</v>
      </c>
      <c r="F569" s="2">
        <v>12.3611</v>
      </c>
      <c r="G569" s="2">
        <v>12.473134999999996</v>
      </c>
      <c r="H569" s="2">
        <v>12.28251199999999</v>
      </c>
      <c r="I569" s="2">
        <v>12.707314500000006</v>
      </c>
      <c r="J569" s="19" t="s">
        <v>50</v>
      </c>
      <c r="K569" s="19" t="s">
        <v>50</v>
      </c>
      <c r="L569" s="19" t="s">
        <v>50</v>
      </c>
      <c r="M569" s="21">
        <f t="shared" si="80"/>
        <v>25</v>
      </c>
      <c r="N569" s="21">
        <f t="shared" si="81"/>
        <v>0</v>
      </c>
      <c r="O569" s="21">
        <f t="shared" si="82"/>
        <v>0</v>
      </c>
      <c r="P569" s="21">
        <f t="shared" si="83"/>
        <v>33</v>
      </c>
      <c r="Q569" s="22">
        <f t="shared" si="84"/>
        <v>13.7</v>
      </c>
      <c r="R569" s="22">
        <f t="shared" si="85"/>
        <v>13.25</v>
      </c>
      <c r="S569" s="22">
        <f t="shared" si="86"/>
        <v>18.600000000000001</v>
      </c>
      <c r="T569" s="22">
        <f t="shared" si="87"/>
        <v>14.5</v>
      </c>
      <c r="U569" s="21">
        <f t="shared" si="88"/>
        <v>15.183333333333332</v>
      </c>
      <c r="V569" s="21">
        <f t="shared" si="89"/>
        <v>15.012499999999999</v>
      </c>
    </row>
    <row r="570" spans="1:22" ht="13.5" x14ac:dyDescent="0.25">
      <c r="A570" s="3">
        <v>42832</v>
      </c>
      <c r="B570" s="2">
        <v>12.3611</v>
      </c>
      <c r="C570" s="2">
        <v>49.454405731339243</v>
      </c>
      <c r="D570" s="2">
        <v>0.10631534825543731</v>
      </c>
      <c r="E570" s="2">
        <v>-2.6352934116421949</v>
      </c>
      <c r="F570" s="2">
        <v>12.3611</v>
      </c>
      <c r="G570" s="2">
        <v>12.472259999999995</v>
      </c>
      <c r="H570" s="2">
        <v>12.263719999999992</v>
      </c>
      <c r="I570" s="2">
        <v>12.701164000000007</v>
      </c>
      <c r="J570" s="19" t="s">
        <v>50</v>
      </c>
      <c r="K570" s="19" t="s">
        <v>50</v>
      </c>
      <c r="L570" s="19" t="s">
        <v>50</v>
      </c>
      <c r="M570" s="21">
        <f t="shared" si="80"/>
        <v>25</v>
      </c>
      <c r="N570" s="21">
        <f t="shared" si="81"/>
        <v>0</v>
      </c>
      <c r="O570" s="21">
        <f t="shared" si="82"/>
        <v>0</v>
      </c>
      <c r="P570" s="21">
        <f t="shared" si="83"/>
        <v>33</v>
      </c>
      <c r="Q570" s="22">
        <f t="shared" si="84"/>
        <v>13.7</v>
      </c>
      <c r="R570" s="22">
        <f t="shared" si="85"/>
        <v>13.25</v>
      </c>
      <c r="S570" s="22">
        <f t="shared" si="86"/>
        <v>18.600000000000001</v>
      </c>
      <c r="T570" s="22">
        <f t="shared" si="87"/>
        <v>14.5</v>
      </c>
      <c r="U570" s="21">
        <f t="shared" si="88"/>
        <v>15.183333333333332</v>
      </c>
      <c r="V570" s="21">
        <f t="shared" si="89"/>
        <v>15.012499999999999</v>
      </c>
    </row>
    <row r="571" spans="1:22" ht="13.5" x14ac:dyDescent="0.25">
      <c r="A571" s="3">
        <v>42835</v>
      </c>
      <c r="B571" s="2">
        <v>12.787100000000001</v>
      </c>
      <c r="C571" s="2">
        <v>72.331198015767598</v>
      </c>
      <c r="D571" s="2">
        <v>5.8849943280280925E-2</v>
      </c>
      <c r="E571" s="2">
        <v>-2.9857490587547546</v>
      </c>
      <c r="F571" s="2">
        <v>12.446300000000001</v>
      </c>
      <c r="G571" s="2">
        <v>12.492684999999998</v>
      </c>
      <c r="H571" s="2">
        <v>12.253447999999993</v>
      </c>
      <c r="I571" s="2">
        <v>12.697143500000008</v>
      </c>
      <c r="J571" s="19" t="s">
        <v>48</v>
      </c>
      <c r="K571" s="19" t="s">
        <v>50</v>
      </c>
      <c r="L571" s="19" t="s">
        <v>51</v>
      </c>
      <c r="M571" s="21">
        <f t="shared" si="80"/>
        <v>0</v>
      </c>
      <c r="N571" s="21">
        <f t="shared" si="81"/>
        <v>0</v>
      </c>
      <c r="O571" s="21">
        <f t="shared" si="82"/>
        <v>0</v>
      </c>
      <c r="P571" s="21">
        <f t="shared" si="83"/>
        <v>83.5</v>
      </c>
      <c r="Q571" s="22">
        <f t="shared" si="84"/>
        <v>12.525</v>
      </c>
      <c r="R571" s="22">
        <f t="shared" si="85"/>
        <v>20.875</v>
      </c>
      <c r="S571" s="22">
        <f t="shared" si="86"/>
        <v>37.575000000000003</v>
      </c>
      <c r="T571" s="22">
        <f t="shared" si="87"/>
        <v>20.875</v>
      </c>
      <c r="U571" s="21">
        <f t="shared" si="88"/>
        <v>23.658333333333331</v>
      </c>
      <c r="V571" s="21">
        <f t="shared" si="89"/>
        <v>22.962499999999999</v>
      </c>
    </row>
    <row r="572" spans="1:22" ht="13.5" x14ac:dyDescent="0.25">
      <c r="A572" s="3">
        <v>42836</v>
      </c>
      <c r="B572" s="2">
        <v>12.787100000000001</v>
      </c>
      <c r="C572" s="2">
        <v>72.331198015767598</v>
      </c>
      <c r="D572" s="2">
        <v>1.5310381624187741E-2</v>
      </c>
      <c r="E572" s="2">
        <v>-3.2293778740545225</v>
      </c>
      <c r="F572" s="2">
        <v>12.531500000000001</v>
      </c>
      <c r="G572" s="2">
        <v>12.513109999999998</v>
      </c>
      <c r="H572" s="2">
        <v>12.243175999999997</v>
      </c>
      <c r="I572" s="2">
        <v>12.695120500000007</v>
      </c>
      <c r="J572" s="19" t="s">
        <v>48</v>
      </c>
      <c r="K572" s="19" t="s">
        <v>50</v>
      </c>
      <c r="L572" s="19" t="s">
        <v>51</v>
      </c>
      <c r="M572" s="21">
        <f t="shared" si="80"/>
        <v>0</v>
      </c>
      <c r="N572" s="21">
        <f t="shared" si="81"/>
        <v>0</v>
      </c>
      <c r="O572" s="21">
        <f t="shared" si="82"/>
        <v>0</v>
      </c>
      <c r="P572" s="21">
        <f t="shared" si="83"/>
        <v>83.5</v>
      </c>
      <c r="Q572" s="22">
        <f t="shared" si="84"/>
        <v>12.525</v>
      </c>
      <c r="R572" s="22">
        <f t="shared" si="85"/>
        <v>20.875</v>
      </c>
      <c r="S572" s="22">
        <f t="shared" si="86"/>
        <v>37.575000000000003</v>
      </c>
      <c r="T572" s="22">
        <f t="shared" si="87"/>
        <v>20.875</v>
      </c>
      <c r="U572" s="21">
        <f t="shared" si="88"/>
        <v>23.658333333333331</v>
      </c>
      <c r="V572" s="21">
        <f t="shared" si="89"/>
        <v>22.962499999999999</v>
      </c>
    </row>
    <row r="573" spans="1:22" ht="13.5" x14ac:dyDescent="0.25">
      <c r="A573" s="3">
        <v>42837</v>
      </c>
      <c r="B573" s="2">
        <v>12.787100000000001</v>
      </c>
      <c r="C573" s="2">
        <v>72.331198015767598</v>
      </c>
      <c r="D573" s="2">
        <v>-2.3830988694680144E-2</v>
      </c>
      <c r="E573" s="2">
        <v>-3.3651672149965308</v>
      </c>
      <c r="F573" s="2">
        <v>12.616700000000002</v>
      </c>
      <c r="G573" s="2">
        <v>12.516319999999999</v>
      </c>
      <c r="H573" s="2">
        <v>12.232903999999998</v>
      </c>
      <c r="I573" s="2">
        <v>12.694898500000008</v>
      </c>
      <c r="J573" s="19" t="s">
        <v>48</v>
      </c>
      <c r="K573" s="19" t="s">
        <v>50</v>
      </c>
      <c r="L573" s="19" t="s">
        <v>51</v>
      </c>
      <c r="M573" s="21">
        <f t="shared" si="80"/>
        <v>0</v>
      </c>
      <c r="N573" s="21">
        <f t="shared" si="81"/>
        <v>0</v>
      </c>
      <c r="O573" s="21">
        <f t="shared" si="82"/>
        <v>0</v>
      </c>
      <c r="P573" s="21">
        <f t="shared" si="83"/>
        <v>83.5</v>
      </c>
      <c r="Q573" s="22">
        <f t="shared" si="84"/>
        <v>12.525</v>
      </c>
      <c r="R573" s="22">
        <f t="shared" si="85"/>
        <v>20.875</v>
      </c>
      <c r="S573" s="22">
        <f t="shared" si="86"/>
        <v>37.575000000000003</v>
      </c>
      <c r="T573" s="22">
        <f t="shared" si="87"/>
        <v>20.875</v>
      </c>
      <c r="U573" s="21">
        <f t="shared" si="88"/>
        <v>23.658333333333331</v>
      </c>
      <c r="V573" s="21">
        <f t="shared" si="89"/>
        <v>22.962499999999999</v>
      </c>
    </row>
    <row r="574" spans="1:22" ht="13.5" x14ac:dyDescent="0.25">
      <c r="A574" s="3">
        <v>42838</v>
      </c>
      <c r="B574" s="2">
        <v>12.787100000000001</v>
      </c>
      <c r="C574" s="2">
        <v>72.331198015767598</v>
      </c>
      <c r="D574" s="2">
        <v>-5.9080427107529587E-2</v>
      </c>
      <c r="E574" s="2">
        <v>-3.3932707952432772</v>
      </c>
      <c r="F574" s="2">
        <v>12.701900000000002</v>
      </c>
      <c r="G574" s="2">
        <v>12.51953</v>
      </c>
      <c r="H574" s="2">
        <v>12.23057</v>
      </c>
      <c r="I574" s="2">
        <v>12.694676500000009</v>
      </c>
      <c r="J574" s="19" t="s">
        <v>48</v>
      </c>
      <c r="K574" s="19" t="s">
        <v>50</v>
      </c>
      <c r="L574" s="19" t="s">
        <v>51</v>
      </c>
      <c r="M574" s="21">
        <f t="shared" si="80"/>
        <v>0</v>
      </c>
      <c r="N574" s="21">
        <f t="shared" si="81"/>
        <v>0</v>
      </c>
      <c r="O574" s="21">
        <f t="shared" si="82"/>
        <v>50</v>
      </c>
      <c r="P574" s="21">
        <f t="shared" si="83"/>
        <v>83.5</v>
      </c>
      <c r="Q574" s="22">
        <f t="shared" si="84"/>
        <v>20.024999999999999</v>
      </c>
      <c r="R574" s="22">
        <f t="shared" si="85"/>
        <v>38.375</v>
      </c>
      <c r="S574" s="22">
        <f t="shared" si="86"/>
        <v>50.075000000000003</v>
      </c>
      <c r="T574" s="22">
        <f t="shared" si="87"/>
        <v>33.375</v>
      </c>
      <c r="U574" s="21">
        <f t="shared" si="88"/>
        <v>36.158333333333331</v>
      </c>
      <c r="V574" s="21">
        <f t="shared" si="89"/>
        <v>35.462499999999999</v>
      </c>
    </row>
    <row r="575" spans="1:22" ht="13.5" x14ac:dyDescent="0.25">
      <c r="A575" s="3">
        <v>42839</v>
      </c>
      <c r="B575" s="2">
        <v>12.787100000000001</v>
      </c>
      <c r="C575" s="2">
        <v>72.331198015767598</v>
      </c>
      <c r="D575" s="2">
        <v>-9.0878928119220603E-2</v>
      </c>
      <c r="E575" s="2">
        <v>-3.3251643758726632</v>
      </c>
      <c r="F575" s="2">
        <v>12.787100000000001</v>
      </c>
      <c r="G575" s="2">
        <v>12.522740000000001</v>
      </c>
      <c r="H575" s="2">
        <v>12.228236000000003</v>
      </c>
      <c r="I575" s="2">
        <v>12.694454500000008</v>
      </c>
      <c r="J575" s="19" t="s">
        <v>48</v>
      </c>
      <c r="K575" s="19" t="s">
        <v>50</v>
      </c>
      <c r="L575" s="19" t="s">
        <v>51</v>
      </c>
      <c r="M575" s="21">
        <f t="shared" si="80"/>
        <v>0</v>
      </c>
      <c r="N575" s="21">
        <f t="shared" si="81"/>
        <v>0</v>
      </c>
      <c r="O575" s="21">
        <f t="shared" si="82"/>
        <v>50</v>
      </c>
      <c r="P575" s="21">
        <f t="shared" si="83"/>
        <v>83.5</v>
      </c>
      <c r="Q575" s="22">
        <f t="shared" si="84"/>
        <v>20.024999999999999</v>
      </c>
      <c r="R575" s="22">
        <f t="shared" si="85"/>
        <v>38.375</v>
      </c>
      <c r="S575" s="22">
        <f t="shared" si="86"/>
        <v>50.075000000000003</v>
      </c>
      <c r="T575" s="22">
        <f t="shared" si="87"/>
        <v>33.375</v>
      </c>
      <c r="U575" s="21">
        <f t="shared" si="88"/>
        <v>36.158333333333331</v>
      </c>
      <c r="V575" s="21">
        <f t="shared" si="89"/>
        <v>35.462499999999999</v>
      </c>
    </row>
    <row r="576" spans="1:22" ht="13.5" x14ac:dyDescent="0.25">
      <c r="A576" s="3">
        <v>42842</v>
      </c>
      <c r="B576" s="2">
        <v>12.787100000000001</v>
      </c>
      <c r="C576" s="2">
        <v>72.331198015767598</v>
      </c>
      <c r="D576" s="2">
        <v>-0.11961132716690592</v>
      </c>
      <c r="E576" s="2">
        <v>-3.1965829328550481</v>
      </c>
      <c r="F576" s="2">
        <v>12.787100000000001</v>
      </c>
      <c r="G576" s="2">
        <v>12.52595</v>
      </c>
      <c r="H576" s="2">
        <v>12.225902000000003</v>
      </c>
      <c r="I576" s="2">
        <v>12.696146000000008</v>
      </c>
      <c r="J576" s="19" t="s">
        <v>50</v>
      </c>
      <c r="K576" s="19" t="s">
        <v>50</v>
      </c>
      <c r="L576" s="19" t="s">
        <v>50</v>
      </c>
      <c r="M576" s="21">
        <f t="shared" si="80"/>
        <v>0</v>
      </c>
      <c r="N576" s="21">
        <f t="shared" si="81"/>
        <v>0</v>
      </c>
      <c r="O576" s="21">
        <f t="shared" si="82"/>
        <v>50</v>
      </c>
      <c r="P576" s="21">
        <f t="shared" si="83"/>
        <v>33</v>
      </c>
      <c r="Q576" s="22">
        <f t="shared" si="84"/>
        <v>12.45</v>
      </c>
      <c r="R576" s="22">
        <f t="shared" si="85"/>
        <v>25.75</v>
      </c>
      <c r="S576" s="22">
        <f t="shared" si="86"/>
        <v>27.35</v>
      </c>
      <c r="T576" s="22">
        <f t="shared" si="87"/>
        <v>20.75</v>
      </c>
      <c r="U576" s="21">
        <f t="shared" si="88"/>
        <v>21.850000000000005</v>
      </c>
      <c r="V576" s="21">
        <f t="shared" si="89"/>
        <v>21.575000000000003</v>
      </c>
    </row>
    <row r="577" spans="1:22" ht="13.5" x14ac:dyDescent="0.25">
      <c r="A577" s="3">
        <v>42843</v>
      </c>
      <c r="B577" s="2">
        <v>12.787100000000001</v>
      </c>
      <c r="C577" s="2">
        <v>72.331198015767598</v>
      </c>
      <c r="D577" s="2">
        <v>-0.14561407482914568</v>
      </c>
      <c r="E577" s="2">
        <v>-3.0494664670536729</v>
      </c>
      <c r="F577" s="2">
        <v>12.787100000000001</v>
      </c>
      <c r="G577" s="2">
        <v>12.529160000000001</v>
      </c>
      <c r="H577" s="2">
        <v>12.223568000000006</v>
      </c>
      <c r="I577" s="2">
        <v>12.697837500000007</v>
      </c>
      <c r="J577" s="19" t="s">
        <v>50</v>
      </c>
      <c r="K577" s="19" t="s">
        <v>50</v>
      </c>
      <c r="L577" s="19" t="s">
        <v>50</v>
      </c>
      <c r="M577" s="21">
        <f t="shared" si="80"/>
        <v>0</v>
      </c>
      <c r="N577" s="21">
        <f t="shared" si="81"/>
        <v>0</v>
      </c>
      <c r="O577" s="21">
        <f t="shared" si="82"/>
        <v>50</v>
      </c>
      <c r="P577" s="21">
        <f t="shared" si="83"/>
        <v>33</v>
      </c>
      <c r="Q577" s="22">
        <f t="shared" si="84"/>
        <v>12.45</v>
      </c>
      <c r="R577" s="22">
        <f t="shared" si="85"/>
        <v>25.75</v>
      </c>
      <c r="S577" s="22">
        <f t="shared" si="86"/>
        <v>27.35</v>
      </c>
      <c r="T577" s="22">
        <f t="shared" si="87"/>
        <v>20.75</v>
      </c>
      <c r="U577" s="21">
        <f t="shared" si="88"/>
        <v>21.850000000000005</v>
      </c>
      <c r="V577" s="21">
        <f t="shared" si="89"/>
        <v>21.575000000000003</v>
      </c>
    </row>
    <row r="578" spans="1:22" ht="13.5" x14ac:dyDescent="0.25">
      <c r="A578" s="3">
        <v>42844</v>
      </c>
      <c r="B578" s="2">
        <v>12.5245</v>
      </c>
      <c r="C578" s="2">
        <v>49.248638755325139</v>
      </c>
      <c r="D578" s="2">
        <v>-0.14973002727301932</v>
      </c>
      <c r="E578" s="2">
        <v>-2.9315046017784372</v>
      </c>
      <c r="F578" s="2">
        <v>12.734579999999999</v>
      </c>
      <c r="G578" s="2">
        <v>12.51924</v>
      </c>
      <c r="H578" s="2">
        <v>12.223686000000002</v>
      </c>
      <c r="I578" s="2">
        <v>12.698216000000007</v>
      </c>
      <c r="J578" s="19" t="s">
        <v>54</v>
      </c>
      <c r="K578" s="19" t="s">
        <v>49</v>
      </c>
      <c r="L578" s="19" t="s">
        <v>47</v>
      </c>
      <c r="M578" s="21">
        <f t="shared" ref="M578:M641" si="90">IF(C578&lt;30,50, IF(C578&gt;70, 0, 25))</f>
        <v>25</v>
      </c>
      <c r="N578" s="21">
        <f t="shared" ref="N578:N641" si="91">IF(E578-D578&gt;0.02, 100, IF(E578-D578&lt;0,0,45))</f>
        <v>0</v>
      </c>
      <c r="O578" s="21">
        <f t="shared" ref="O578:O641" si="92">IF(F578-I578&gt;10,100,IF(F578-I578&gt;5,75, IF(F578-I578&gt;0,50,0)))</f>
        <v>50</v>
      </c>
      <c r="P578" s="21">
        <f t="shared" ref="P578:P641" si="93">IF(L578="confirmed bullish", 34, IF(L578="bullish divergence",17, 0))+IF(J578="bullish",33,IF(J578="bearish",0,16.5))+IF(K578="strong",33,IF(K578="weak",0,16.5))</f>
        <v>33</v>
      </c>
      <c r="Q578" s="22">
        <f t="shared" si="84"/>
        <v>21.2</v>
      </c>
      <c r="R578" s="22">
        <f t="shared" si="85"/>
        <v>30.75</v>
      </c>
      <c r="S578" s="22">
        <f t="shared" si="86"/>
        <v>31.1</v>
      </c>
      <c r="T578" s="22">
        <f t="shared" si="87"/>
        <v>27</v>
      </c>
      <c r="U578" s="21">
        <f t="shared" si="88"/>
        <v>27.683333333333337</v>
      </c>
      <c r="V578" s="21">
        <f t="shared" si="89"/>
        <v>27.512500000000003</v>
      </c>
    </row>
    <row r="579" spans="1:22" ht="13.5" x14ac:dyDescent="0.25">
      <c r="A579" s="3">
        <v>42845</v>
      </c>
      <c r="B579" s="2">
        <v>12.5245</v>
      </c>
      <c r="C579" s="2">
        <v>49.248638755325139</v>
      </c>
      <c r="D579" s="2">
        <v>-0.15311055950371077</v>
      </c>
      <c r="E579" s="2">
        <v>-2.8409218440684203</v>
      </c>
      <c r="F579" s="2">
        <v>12.682060000000002</v>
      </c>
      <c r="G579" s="2">
        <v>12.52712</v>
      </c>
      <c r="H579" s="2">
        <v>12.229056000000003</v>
      </c>
      <c r="I579" s="2">
        <v>12.698594500000006</v>
      </c>
      <c r="J579" s="19" t="s">
        <v>54</v>
      </c>
      <c r="K579" s="19" t="s">
        <v>49</v>
      </c>
      <c r="L579" s="19" t="s">
        <v>47</v>
      </c>
      <c r="M579" s="21">
        <f t="shared" si="90"/>
        <v>25</v>
      </c>
      <c r="N579" s="21">
        <f t="shared" si="91"/>
        <v>0</v>
      </c>
      <c r="O579" s="21">
        <f t="shared" si="92"/>
        <v>0</v>
      </c>
      <c r="P579" s="21">
        <f t="shared" si="93"/>
        <v>33</v>
      </c>
      <c r="Q579" s="22">
        <f t="shared" ref="Q579:Q642" si="94">0.35*M579+N579*0.35+O579*0.15+P579*0.15</f>
        <v>13.7</v>
      </c>
      <c r="R579" s="22">
        <f t="shared" ref="R579:R642" si="95">M579*0.2+N579*0.2+O579*0.35+P579*0.25</f>
        <v>13.25</v>
      </c>
      <c r="S579" s="22">
        <f t="shared" ref="S579:S642" si="96">M579*0.15+N579*0.15+O579*0.25+P579*0.45</f>
        <v>18.600000000000001</v>
      </c>
      <c r="T579" s="22">
        <f t="shared" ref="T579:T642" si="97">0.25*SUM(M579:P579)</f>
        <v>14.5</v>
      </c>
      <c r="U579" s="21">
        <f t="shared" ref="U579:U642" si="98">SUM(Q579:S579)/3</f>
        <v>15.183333333333332</v>
      </c>
      <c r="V579" s="21">
        <f t="shared" ref="V579:V642" si="99">SUM(Q579:T579)/4</f>
        <v>15.012499999999999</v>
      </c>
    </row>
    <row r="580" spans="1:22" ht="13.5" x14ac:dyDescent="0.25">
      <c r="A580" s="3">
        <v>42846</v>
      </c>
      <c r="B580" s="2">
        <v>12.5245</v>
      </c>
      <c r="C580" s="2">
        <v>49.248638755325139</v>
      </c>
      <c r="D580" s="2">
        <v>-0.15587638322287134</v>
      </c>
      <c r="E580" s="2">
        <v>-2.8138338696374858</v>
      </c>
      <c r="F580" s="2">
        <v>12.62954</v>
      </c>
      <c r="G580" s="2">
        <v>12.535</v>
      </c>
      <c r="H580" s="2">
        <v>12.234426000000003</v>
      </c>
      <c r="I580" s="2">
        <v>12.698973000000006</v>
      </c>
      <c r="J580" s="19" t="s">
        <v>54</v>
      </c>
      <c r="K580" s="19" t="s">
        <v>49</v>
      </c>
      <c r="L580" s="19" t="s">
        <v>47</v>
      </c>
      <c r="M580" s="21">
        <f t="shared" si="90"/>
        <v>25</v>
      </c>
      <c r="N580" s="21">
        <f t="shared" si="91"/>
        <v>0</v>
      </c>
      <c r="O580" s="21">
        <f t="shared" si="92"/>
        <v>0</v>
      </c>
      <c r="P580" s="21">
        <f t="shared" si="93"/>
        <v>33</v>
      </c>
      <c r="Q580" s="22">
        <f t="shared" si="94"/>
        <v>13.7</v>
      </c>
      <c r="R580" s="22">
        <f t="shared" si="95"/>
        <v>13.25</v>
      </c>
      <c r="S580" s="22">
        <f t="shared" si="96"/>
        <v>18.600000000000001</v>
      </c>
      <c r="T580" s="22">
        <f t="shared" si="97"/>
        <v>14.5</v>
      </c>
      <c r="U580" s="21">
        <f t="shared" si="98"/>
        <v>15.183333333333332</v>
      </c>
      <c r="V580" s="21">
        <f t="shared" si="99"/>
        <v>15.012499999999999</v>
      </c>
    </row>
    <row r="581" spans="1:22" ht="13.5" x14ac:dyDescent="0.25">
      <c r="A581" s="3">
        <v>42849</v>
      </c>
      <c r="B581" s="2">
        <v>12.151</v>
      </c>
      <c r="C581" s="2">
        <v>31.430573611843627</v>
      </c>
      <c r="D581" s="2">
        <v>-6.4923950145598042E-2</v>
      </c>
      <c r="E581" s="2">
        <v>-2.8568671600362308</v>
      </c>
      <c r="F581" s="2">
        <v>12.502320000000001</v>
      </c>
      <c r="G581" s="2">
        <v>12.524205</v>
      </c>
      <c r="H581" s="2">
        <v>12.243298000000003</v>
      </c>
      <c r="I581" s="2">
        <v>12.697484000000005</v>
      </c>
      <c r="J581" s="19" t="s">
        <v>54</v>
      </c>
      <c r="K581" s="19" t="s">
        <v>49</v>
      </c>
      <c r="L581" s="19" t="s">
        <v>47</v>
      </c>
      <c r="M581" s="21">
        <f t="shared" si="90"/>
        <v>25</v>
      </c>
      <c r="N581" s="21">
        <f t="shared" si="91"/>
        <v>0</v>
      </c>
      <c r="O581" s="21">
        <f t="shared" si="92"/>
        <v>0</v>
      </c>
      <c r="P581" s="21">
        <f t="shared" si="93"/>
        <v>33</v>
      </c>
      <c r="Q581" s="22">
        <f t="shared" si="94"/>
        <v>13.7</v>
      </c>
      <c r="R581" s="22">
        <f t="shared" si="95"/>
        <v>13.25</v>
      </c>
      <c r="S581" s="22">
        <f t="shared" si="96"/>
        <v>18.600000000000001</v>
      </c>
      <c r="T581" s="22">
        <f t="shared" si="97"/>
        <v>14.5</v>
      </c>
      <c r="U581" s="21">
        <f t="shared" si="98"/>
        <v>15.183333333333332</v>
      </c>
      <c r="V581" s="21">
        <f t="shared" si="99"/>
        <v>15.012499999999999</v>
      </c>
    </row>
    <row r="582" spans="1:22" ht="13.5" x14ac:dyDescent="0.25">
      <c r="A582" s="3">
        <v>42850</v>
      </c>
      <c r="B582" s="2">
        <v>12.256</v>
      </c>
      <c r="C582" s="2">
        <v>38.199807438425495</v>
      </c>
      <c r="D582" s="2">
        <v>6.5461777656032893E-3</v>
      </c>
      <c r="E582" s="2">
        <v>-3.0183672652246147</v>
      </c>
      <c r="F582" s="2">
        <v>12.396099999999999</v>
      </c>
      <c r="G582" s="2">
        <v>12.51895</v>
      </c>
      <c r="H582" s="2">
        <v>12.267810000000003</v>
      </c>
      <c r="I582" s="2">
        <v>12.696520000000003</v>
      </c>
      <c r="J582" s="19" t="s">
        <v>54</v>
      </c>
      <c r="K582" s="19" t="s">
        <v>49</v>
      </c>
      <c r="L582" s="19" t="s">
        <v>47</v>
      </c>
      <c r="M582" s="21">
        <f t="shared" si="90"/>
        <v>25</v>
      </c>
      <c r="N582" s="21">
        <f t="shared" si="91"/>
        <v>0</v>
      </c>
      <c r="O582" s="21">
        <f t="shared" si="92"/>
        <v>0</v>
      </c>
      <c r="P582" s="21">
        <f t="shared" si="93"/>
        <v>33</v>
      </c>
      <c r="Q582" s="22">
        <f t="shared" si="94"/>
        <v>13.7</v>
      </c>
      <c r="R582" s="22">
        <f t="shared" si="95"/>
        <v>13.25</v>
      </c>
      <c r="S582" s="22">
        <f t="shared" si="96"/>
        <v>18.600000000000001</v>
      </c>
      <c r="T582" s="22">
        <f t="shared" si="97"/>
        <v>14.5</v>
      </c>
      <c r="U582" s="21">
        <f t="shared" si="98"/>
        <v>15.183333333333332</v>
      </c>
      <c r="V582" s="21">
        <f t="shared" si="99"/>
        <v>15.012499999999999</v>
      </c>
    </row>
    <row r="583" spans="1:22" ht="13.5" x14ac:dyDescent="0.25">
      <c r="A583" s="3">
        <v>42851</v>
      </c>
      <c r="B583" s="2">
        <v>12.256</v>
      </c>
      <c r="C583" s="2">
        <v>38.199807438425495</v>
      </c>
      <c r="D583" s="2">
        <v>6.8519113561951173E-2</v>
      </c>
      <c r="E583" s="2">
        <v>-3.2416147308291672</v>
      </c>
      <c r="F583" s="2">
        <v>12.342400000000001</v>
      </c>
      <c r="G583" s="2">
        <v>12.513695</v>
      </c>
      <c r="H583" s="2">
        <v>12.282400000000001</v>
      </c>
      <c r="I583" s="2">
        <v>12.695556000000002</v>
      </c>
      <c r="J583" s="19" t="s">
        <v>48</v>
      </c>
      <c r="K583" s="19" t="s">
        <v>50</v>
      </c>
      <c r="L583" s="19" t="s">
        <v>53</v>
      </c>
      <c r="M583" s="21">
        <f t="shared" si="90"/>
        <v>25</v>
      </c>
      <c r="N583" s="21">
        <f t="shared" si="91"/>
        <v>0</v>
      </c>
      <c r="O583" s="21">
        <f t="shared" si="92"/>
        <v>0</v>
      </c>
      <c r="P583" s="21">
        <f t="shared" si="93"/>
        <v>66.5</v>
      </c>
      <c r="Q583" s="22">
        <f t="shared" si="94"/>
        <v>18.725000000000001</v>
      </c>
      <c r="R583" s="22">
        <f t="shared" si="95"/>
        <v>21.625</v>
      </c>
      <c r="S583" s="22">
        <f t="shared" si="96"/>
        <v>33.674999999999997</v>
      </c>
      <c r="T583" s="22">
        <f t="shared" si="97"/>
        <v>22.875</v>
      </c>
      <c r="U583" s="21">
        <f t="shared" si="98"/>
        <v>24.675000000000001</v>
      </c>
      <c r="V583" s="21">
        <f t="shared" si="99"/>
        <v>24.225000000000001</v>
      </c>
    </row>
    <row r="584" spans="1:22" ht="13.5" x14ac:dyDescent="0.25">
      <c r="A584" s="3">
        <v>42852</v>
      </c>
      <c r="B584" s="2">
        <v>12.256</v>
      </c>
      <c r="C584" s="2">
        <v>38.199807438425495</v>
      </c>
      <c r="D584" s="2">
        <v>0.12234498504271585</v>
      </c>
      <c r="E584" s="2">
        <v>-3.4724575643532898</v>
      </c>
      <c r="F584" s="2">
        <v>12.2887</v>
      </c>
      <c r="G584" s="2">
        <v>12.508439999999998</v>
      </c>
      <c r="H584" s="2">
        <v>12.297458000000001</v>
      </c>
      <c r="I584" s="2">
        <v>12.694592</v>
      </c>
      <c r="J584" s="19" t="s">
        <v>48</v>
      </c>
      <c r="K584" s="19" t="s">
        <v>50</v>
      </c>
      <c r="L584" s="19" t="s">
        <v>53</v>
      </c>
      <c r="M584" s="21">
        <f t="shared" si="90"/>
        <v>25</v>
      </c>
      <c r="N584" s="21">
        <f t="shared" si="91"/>
        <v>0</v>
      </c>
      <c r="O584" s="21">
        <f t="shared" si="92"/>
        <v>0</v>
      </c>
      <c r="P584" s="21">
        <f t="shared" si="93"/>
        <v>66.5</v>
      </c>
      <c r="Q584" s="22">
        <f t="shared" si="94"/>
        <v>18.725000000000001</v>
      </c>
      <c r="R584" s="22">
        <f t="shared" si="95"/>
        <v>21.625</v>
      </c>
      <c r="S584" s="22">
        <f t="shared" si="96"/>
        <v>33.674999999999997</v>
      </c>
      <c r="T584" s="22">
        <f t="shared" si="97"/>
        <v>22.875</v>
      </c>
      <c r="U584" s="21">
        <f t="shared" si="98"/>
        <v>24.675000000000001</v>
      </c>
      <c r="V584" s="21">
        <f t="shared" si="99"/>
        <v>24.225000000000001</v>
      </c>
    </row>
    <row r="585" spans="1:22" ht="13.5" x14ac:dyDescent="0.25">
      <c r="A585" s="3">
        <v>42853</v>
      </c>
      <c r="B585" s="2">
        <v>12.256</v>
      </c>
      <c r="C585" s="2">
        <v>38.199807438425495</v>
      </c>
      <c r="D585" s="2">
        <v>0.16917442868100352</v>
      </c>
      <c r="E585" s="2">
        <v>-3.6529555168346182</v>
      </c>
      <c r="F585" s="2">
        <v>12.234999999999999</v>
      </c>
      <c r="G585" s="2">
        <v>12.503184999999998</v>
      </c>
      <c r="H585" s="2">
        <v>12.312516</v>
      </c>
      <c r="I585" s="2">
        <v>12.693627999999999</v>
      </c>
      <c r="J585" s="19" t="s">
        <v>48</v>
      </c>
      <c r="K585" s="19" t="s">
        <v>50</v>
      </c>
      <c r="L585" s="19" t="s">
        <v>53</v>
      </c>
      <c r="M585" s="21">
        <f t="shared" si="90"/>
        <v>25</v>
      </c>
      <c r="N585" s="21">
        <f t="shared" si="91"/>
        <v>0</v>
      </c>
      <c r="O585" s="21">
        <f t="shared" si="92"/>
        <v>0</v>
      </c>
      <c r="P585" s="21">
        <f t="shared" si="93"/>
        <v>66.5</v>
      </c>
      <c r="Q585" s="22">
        <f t="shared" si="94"/>
        <v>18.725000000000001</v>
      </c>
      <c r="R585" s="22">
        <f t="shared" si="95"/>
        <v>21.625</v>
      </c>
      <c r="S585" s="22">
        <f t="shared" si="96"/>
        <v>33.674999999999997</v>
      </c>
      <c r="T585" s="22">
        <f t="shared" si="97"/>
        <v>22.875</v>
      </c>
      <c r="U585" s="21">
        <f t="shared" si="98"/>
        <v>24.675000000000001</v>
      </c>
      <c r="V585" s="21">
        <f t="shared" si="99"/>
        <v>24.225000000000001</v>
      </c>
    </row>
    <row r="586" spans="1:22" ht="13.5" x14ac:dyDescent="0.25">
      <c r="A586" s="3">
        <v>42857</v>
      </c>
      <c r="B586" s="2">
        <v>12.256</v>
      </c>
      <c r="C586" s="2">
        <v>38.199807438425495</v>
      </c>
      <c r="D586" s="2">
        <v>0.20998867166050594</v>
      </c>
      <c r="E586" s="2">
        <v>-3.7586456044483145</v>
      </c>
      <c r="F586" s="2">
        <v>12.256</v>
      </c>
      <c r="G586" s="2">
        <v>12.497929999999998</v>
      </c>
      <c r="H586" s="2">
        <v>12.327574000000002</v>
      </c>
      <c r="I586" s="2">
        <v>12.694521499999999</v>
      </c>
      <c r="J586" s="19" t="s">
        <v>48</v>
      </c>
      <c r="K586" s="19" t="s">
        <v>50</v>
      </c>
      <c r="L586" s="19" t="s">
        <v>51</v>
      </c>
      <c r="M586" s="21">
        <f t="shared" si="90"/>
        <v>25</v>
      </c>
      <c r="N586" s="21">
        <f t="shared" si="91"/>
        <v>0</v>
      </c>
      <c r="O586" s="21">
        <f t="shared" si="92"/>
        <v>0</v>
      </c>
      <c r="P586" s="21">
        <f t="shared" si="93"/>
        <v>83.5</v>
      </c>
      <c r="Q586" s="22">
        <f t="shared" si="94"/>
        <v>21.274999999999999</v>
      </c>
      <c r="R586" s="22">
        <f t="shared" si="95"/>
        <v>25.875</v>
      </c>
      <c r="S586" s="22">
        <f t="shared" si="96"/>
        <v>41.325000000000003</v>
      </c>
      <c r="T586" s="22">
        <f t="shared" si="97"/>
        <v>27.125</v>
      </c>
      <c r="U586" s="21">
        <f t="shared" si="98"/>
        <v>29.491666666666664</v>
      </c>
      <c r="V586" s="21">
        <f t="shared" si="99"/>
        <v>28.9</v>
      </c>
    </row>
    <row r="587" spans="1:22" ht="13.5" x14ac:dyDescent="0.25">
      <c r="A587" s="3">
        <v>42858</v>
      </c>
      <c r="B587" s="2">
        <v>12.804600000000001</v>
      </c>
      <c r="C587" s="2">
        <v>64.62768912409939</v>
      </c>
      <c r="D587" s="2">
        <v>0.20498799397595135</v>
      </c>
      <c r="E587" s="2">
        <v>-3.8451144260605017</v>
      </c>
      <c r="F587" s="2">
        <v>12.36572</v>
      </c>
      <c r="G587" s="2">
        <v>12.520104999999997</v>
      </c>
      <c r="H587" s="2">
        <v>12.353604000000002</v>
      </c>
      <c r="I587" s="2">
        <v>12.698157999999996</v>
      </c>
      <c r="J587" s="19" t="s">
        <v>48</v>
      </c>
      <c r="K587" s="19" t="s">
        <v>50</v>
      </c>
      <c r="L587" s="19" t="s">
        <v>51</v>
      </c>
      <c r="M587" s="21">
        <f t="shared" si="90"/>
        <v>25</v>
      </c>
      <c r="N587" s="21">
        <f t="shared" si="91"/>
        <v>0</v>
      </c>
      <c r="O587" s="21">
        <f t="shared" si="92"/>
        <v>0</v>
      </c>
      <c r="P587" s="21">
        <f t="shared" si="93"/>
        <v>83.5</v>
      </c>
      <c r="Q587" s="22">
        <f t="shared" si="94"/>
        <v>21.274999999999999</v>
      </c>
      <c r="R587" s="22">
        <f t="shared" si="95"/>
        <v>25.875</v>
      </c>
      <c r="S587" s="22">
        <f t="shared" si="96"/>
        <v>41.325000000000003</v>
      </c>
      <c r="T587" s="22">
        <f t="shared" si="97"/>
        <v>27.125</v>
      </c>
      <c r="U587" s="21">
        <f t="shared" si="98"/>
        <v>29.491666666666664</v>
      </c>
      <c r="V587" s="21">
        <f t="shared" si="99"/>
        <v>28.9</v>
      </c>
    </row>
    <row r="588" spans="1:22" ht="13.5" x14ac:dyDescent="0.25">
      <c r="A588" s="3">
        <v>42859</v>
      </c>
      <c r="B588" s="2">
        <v>12.792899999999999</v>
      </c>
      <c r="C588" s="2">
        <v>63.999108210565929</v>
      </c>
      <c r="D588" s="2">
        <v>0.15900127506097661</v>
      </c>
      <c r="E588" s="2">
        <v>-3.8723957936019069</v>
      </c>
      <c r="F588" s="2">
        <v>12.473099999999999</v>
      </c>
      <c r="G588" s="2">
        <v>12.541695000000001</v>
      </c>
      <c r="H588" s="2">
        <v>12.376014000000005</v>
      </c>
      <c r="I588" s="2">
        <v>12.701735999999997</v>
      </c>
      <c r="J588" s="19" t="s">
        <v>48</v>
      </c>
      <c r="K588" s="19" t="s">
        <v>50</v>
      </c>
      <c r="L588" s="19" t="s">
        <v>51</v>
      </c>
      <c r="M588" s="21">
        <f t="shared" si="90"/>
        <v>25</v>
      </c>
      <c r="N588" s="21">
        <f t="shared" si="91"/>
        <v>0</v>
      </c>
      <c r="O588" s="21">
        <f t="shared" si="92"/>
        <v>0</v>
      </c>
      <c r="P588" s="21">
        <f t="shared" si="93"/>
        <v>83.5</v>
      </c>
      <c r="Q588" s="22">
        <f t="shared" si="94"/>
        <v>21.274999999999999</v>
      </c>
      <c r="R588" s="22">
        <f t="shared" si="95"/>
        <v>25.875</v>
      </c>
      <c r="S588" s="22">
        <f t="shared" si="96"/>
        <v>41.325000000000003</v>
      </c>
      <c r="T588" s="22">
        <f t="shared" si="97"/>
        <v>27.125</v>
      </c>
      <c r="U588" s="21">
        <f t="shared" si="98"/>
        <v>29.491666666666664</v>
      </c>
      <c r="V588" s="21">
        <f t="shared" si="99"/>
        <v>28.9</v>
      </c>
    </row>
    <row r="589" spans="1:22" ht="13.5" x14ac:dyDescent="0.25">
      <c r="A589" s="3">
        <v>42860</v>
      </c>
      <c r="B589" s="2">
        <v>12.547800000000001</v>
      </c>
      <c r="C589" s="2">
        <v>52.48305196416743</v>
      </c>
      <c r="D589" s="2">
        <v>0.13625668018387671</v>
      </c>
      <c r="E589" s="2">
        <v>-3.8499639597381403</v>
      </c>
      <c r="F589" s="2">
        <v>12.531459999999999</v>
      </c>
      <c r="G589" s="2">
        <v>12.551030000000001</v>
      </c>
      <c r="H589" s="2">
        <v>12.393522000000004</v>
      </c>
      <c r="I589" s="2">
        <v>12.704088499999996</v>
      </c>
      <c r="J589" s="19" t="s">
        <v>54</v>
      </c>
      <c r="K589" s="19" t="s">
        <v>50</v>
      </c>
      <c r="L589" s="19" t="s">
        <v>55</v>
      </c>
      <c r="M589" s="21">
        <f t="shared" si="90"/>
        <v>25</v>
      </c>
      <c r="N589" s="21">
        <f t="shared" si="91"/>
        <v>0</v>
      </c>
      <c r="O589" s="21">
        <f t="shared" si="92"/>
        <v>0</v>
      </c>
      <c r="P589" s="21">
        <f t="shared" si="93"/>
        <v>16.5</v>
      </c>
      <c r="Q589" s="22">
        <f t="shared" si="94"/>
        <v>11.225</v>
      </c>
      <c r="R589" s="22">
        <f t="shared" si="95"/>
        <v>9.125</v>
      </c>
      <c r="S589" s="22">
        <f t="shared" si="96"/>
        <v>11.175000000000001</v>
      </c>
      <c r="T589" s="22">
        <f t="shared" si="97"/>
        <v>10.375</v>
      </c>
      <c r="U589" s="21">
        <f t="shared" si="98"/>
        <v>10.508333333333335</v>
      </c>
      <c r="V589" s="21">
        <f t="shared" si="99"/>
        <v>10.475000000000001</v>
      </c>
    </row>
    <row r="590" spans="1:22" ht="13.5" x14ac:dyDescent="0.25">
      <c r="A590" s="3">
        <v>42863</v>
      </c>
      <c r="B590" s="2">
        <v>13.1081</v>
      </c>
      <c r="C590" s="2">
        <v>67.070445625356484</v>
      </c>
      <c r="D590" s="2">
        <v>7.5114827443311327E-2</v>
      </c>
      <c r="E590" s="2">
        <v>-3.7582339784845291</v>
      </c>
      <c r="F590" s="2">
        <v>12.701879999999999</v>
      </c>
      <c r="G590" s="2">
        <v>12.588380000000001</v>
      </c>
      <c r="H590" s="2">
        <v>12.422236000000007</v>
      </c>
      <c r="I590" s="2">
        <v>12.709242499999995</v>
      </c>
      <c r="J590" s="19" t="s">
        <v>54</v>
      </c>
      <c r="K590" s="19" t="s">
        <v>50</v>
      </c>
      <c r="L590" s="19" t="s">
        <v>55</v>
      </c>
      <c r="M590" s="21">
        <f t="shared" si="90"/>
        <v>25</v>
      </c>
      <c r="N590" s="21">
        <f t="shared" si="91"/>
        <v>0</v>
      </c>
      <c r="O590" s="21">
        <f t="shared" si="92"/>
        <v>0</v>
      </c>
      <c r="P590" s="21">
        <f t="shared" si="93"/>
        <v>16.5</v>
      </c>
      <c r="Q590" s="22">
        <f t="shared" si="94"/>
        <v>11.225</v>
      </c>
      <c r="R590" s="22">
        <f t="shared" si="95"/>
        <v>9.125</v>
      </c>
      <c r="S590" s="22">
        <f t="shared" si="96"/>
        <v>11.175000000000001</v>
      </c>
      <c r="T590" s="22">
        <f t="shared" si="97"/>
        <v>10.375</v>
      </c>
      <c r="U590" s="21">
        <f t="shared" si="98"/>
        <v>10.508333333333335</v>
      </c>
      <c r="V590" s="21">
        <f t="shared" si="99"/>
        <v>10.475000000000001</v>
      </c>
    </row>
    <row r="591" spans="1:22" ht="13.5" x14ac:dyDescent="0.25">
      <c r="A591" s="3">
        <v>42864</v>
      </c>
      <c r="B591" s="2">
        <v>12.839600000000001</v>
      </c>
      <c r="C591" s="2">
        <v>57.897709533364832</v>
      </c>
      <c r="D591" s="2">
        <v>-1.7867704788677941E-2</v>
      </c>
      <c r="E591" s="2">
        <v>-3.6834031768506148</v>
      </c>
      <c r="F591" s="2">
        <v>12.8186</v>
      </c>
      <c r="G591" s="2">
        <v>12.591004999999999</v>
      </c>
      <c r="H591" s="2">
        <v>12.445580000000007</v>
      </c>
      <c r="I591" s="2">
        <v>12.713053999999993</v>
      </c>
      <c r="J591" s="19" t="s">
        <v>54</v>
      </c>
      <c r="K591" s="19" t="s">
        <v>50</v>
      </c>
      <c r="L591" s="19" t="s">
        <v>55</v>
      </c>
      <c r="M591" s="21">
        <f t="shared" si="90"/>
        <v>25</v>
      </c>
      <c r="N591" s="21">
        <f t="shared" si="91"/>
        <v>0</v>
      </c>
      <c r="O591" s="21">
        <f t="shared" si="92"/>
        <v>50</v>
      </c>
      <c r="P591" s="21">
        <f t="shared" si="93"/>
        <v>16.5</v>
      </c>
      <c r="Q591" s="22">
        <f t="shared" si="94"/>
        <v>18.725000000000001</v>
      </c>
      <c r="R591" s="22">
        <f t="shared" si="95"/>
        <v>26.625</v>
      </c>
      <c r="S591" s="22">
        <f t="shared" si="96"/>
        <v>23.675000000000001</v>
      </c>
      <c r="T591" s="22">
        <f t="shared" si="97"/>
        <v>22.875</v>
      </c>
      <c r="U591" s="21">
        <f t="shared" si="98"/>
        <v>23.008333333333336</v>
      </c>
      <c r="V591" s="21">
        <f t="shared" si="99"/>
        <v>22.975000000000001</v>
      </c>
    </row>
    <row r="592" spans="1:22" ht="13.5" x14ac:dyDescent="0.25">
      <c r="A592" s="3">
        <v>42865</v>
      </c>
      <c r="B592" s="2">
        <v>12.839600000000001</v>
      </c>
      <c r="C592" s="2">
        <v>57.897709533364832</v>
      </c>
      <c r="D592" s="2">
        <v>-8.220709380475455E-2</v>
      </c>
      <c r="E592" s="2">
        <v>-3.6953040667406798</v>
      </c>
      <c r="F592" s="2">
        <v>12.8256</v>
      </c>
      <c r="G592" s="2">
        <v>12.593630000000001</v>
      </c>
      <c r="H592" s="2">
        <v>12.468924000000007</v>
      </c>
      <c r="I592" s="2">
        <v>12.716865499999992</v>
      </c>
      <c r="J592" s="19" t="s">
        <v>54</v>
      </c>
      <c r="K592" s="19" t="s">
        <v>50</v>
      </c>
      <c r="L592" s="19" t="s">
        <v>55</v>
      </c>
      <c r="M592" s="21">
        <f t="shared" si="90"/>
        <v>25</v>
      </c>
      <c r="N592" s="21">
        <f t="shared" si="91"/>
        <v>0</v>
      </c>
      <c r="O592" s="21">
        <f t="shared" si="92"/>
        <v>50</v>
      </c>
      <c r="P592" s="21">
        <f t="shared" si="93"/>
        <v>16.5</v>
      </c>
      <c r="Q592" s="22">
        <f t="shared" si="94"/>
        <v>18.725000000000001</v>
      </c>
      <c r="R592" s="22">
        <f t="shared" si="95"/>
        <v>26.625</v>
      </c>
      <c r="S592" s="22">
        <f t="shared" si="96"/>
        <v>23.675000000000001</v>
      </c>
      <c r="T592" s="22">
        <f t="shared" si="97"/>
        <v>22.875</v>
      </c>
      <c r="U592" s="21">
        <f t="shared" si="98"/>
        <v>23.008333333333336</v>
      </c>
      <c r="V592" s="21">
        <f t="shared" si="99"/>
        <v>22.975000000000001</v>
      </c>
    </row>
    <row r="593" spans="1:22" ht="13.5" x14ac:dyDescent="0.25">
      <c r="A593" s="3">
        <v>42866</v>
      </c>
      <c r="B593" s="2">
        <v>12.898</v>
      </c>
      <c r="C593" s="2">
        <v>59.301755440215068</v>
      </c>
      <c r="D593" s="2">
        <v>-0.14265525222128339</v>
      </c>
      <c r="E593" s="2">
        <v>-3.6895543369951493</v>
      </c>
      <c r="F593" s="2">
        <v>12.846620000000001</v>
      </c>
      <c r="G593" s="2">
        <v>12.599174999999999</v>
      </c>
      <c r="H593" s="2">
        <v>12.493436000000006</v>
      </c>
      <c r="I593" s="2">
        <v>12.720968999999991</v>
      </c>
      <c r="J593" s="19" t="s">
        <v>48</v>
      </c>
      <c r="K593" s="19" t="s">
        <v>50</v>
      </c>
      <c r="L593" s="19" t="s">
        <v>51</v>
      </c>
      <c r="M593" s="21">
        <f t="shared" si="90"/>
        <v>25</v>
      </c>
      <c r="N593" s="21">
        <f t="shared" si="91"/>
        <v>0</v>
      </c>
      <c r="O593" s="21">
        <f t="shared" si="92"/>
        <v>50</v>
      </c>
      <c r="P593" s="21">
        <f t="shared" si="93"/>
        <v>83.5</v>
      </c>
      <c r="Q593" s="22">
        <f t="shared" si="94"/>
        <v>28.774999999999999</v>
      </c>
      <c r="R593" s="22">
        <f t="shared" si="95"/>
        <v>43.375</v>
      </c>
      <c r="S593" s="22">
        <f t="shared" si="96"/>
        <v>53.825000000000003</v>
      </c>
      <c r="T593" s="22">
        <f t="shared" si="97"/>
        <v>39.625</v>
      </c>
      <c r="U593" s="21">
        <f t="shared" si="98"/>
        <v>41.991666666666667</v>
      </c>
      <c r="V593" s="21">
        <f t="shared" si="99"/>
        <v>41.400000000000006</v>
      </c>
    </row>
    <row r="594" spans="1:22" ht="13.5" x14ac:dyDescent="0.25">
      <c r="A594" s="3">
        <v>42867</v>
      </c>
      <c r="B594" s="2">
        <v>12.9038</v>
      </c>
      <c r="C594" s="2">
        <v>59.446400903876089</v>
      </c>
      <c r="D594" s="2">
        <v>-0.19613508856219752</v>
      </c>
      <c r="E594" s="2">
        <v>-3.7309473287250885</v>
      </c>
      <c r="F594" s="2">
        <v>12.917820000000001</v>
      </c>
      <c r="G594" s="2">
        <v>12.605009999999998</v>
      </c>
      <c r="H594" s="2">
        <v>12.518064000000006</v>
      </c>
      <c r="I594" s="2">
        <v>12.725101499999992</v>
      </c>
      <c r="J594" s="19" t="s">
        <v>48</v>
      </c>
      <c r="K594" s="19" t="s">
        <v>50</v>
      </c>
      <c r="L594" s="19" t="s">
        <v>51</v>
      </c>
      <c r="M594" s="21">
        <f t="shared" si="90"/>
        <v>25</v>
      </c>
      <c r="N594" s="21">
        <f t="shared" si="91"/>
        <v>0</v>
      </c>
      <c r="O594" s="21">
        <f t="shared" si="92"/>
        <v>50</v>
      </c>
      <c r="P594" s="21">
        <f t="shared" si="93"/>
        <v>83.5</v>
      </c>
      <c r="Q594" s="22">
        <f t="shared" si="94"/>
        <v>28.774999999999999</v>
      </c>
      <c r="R594" s="22">
        <f t="shared" si="95"/>
        <v>43.375</v>
      </c>
      <c r="S594" s="22">
        <f t="shared" si="96"/>
        <v>53.825000000000003</v>
      </c>
      <c r="T594" s="22">
        <f t="shared" si="97"/>
        <v>39.625</v>
      </c>
      <c r="U594" s="21">
        <f t="shared" si="98"/>
        <v>41.991666666666667</v>
      </c>
      <c r="V594" s="21">
        <f t="shared" si="99"/>
        <v>41.400000000000006</v>
      </c>
    </row>
    <row r="595" spans="1:22" ht="13.5" x14ac:dyDescent="0.25">
      <c r="A595" s="3">
        <v>42870</v>
      </c>
      <c r="B595" s="2">
        <v>12.9038</v>
      </c>
      <c r="C595" s="2">
        <v>59.446400903876089</v>
      </c>
      <c r="D595" s="2">
        <v>-0.24318242371747445</v>
      </c>
      <c r="E595" s="2">
        <v>-3.866594023628227</v>
      </c>
      <c r="F595" s="2">
        <v>12.876960000000002</v>
      </c>
      <c r="G595" s="2">
        <v>12.610844999999998</v>
      </c>
      <c r="H595" s="2">
        <v>12.542692000000006</v>
      </c>
      <c r="I595" s="2">
        <v>12.729233999999989</v>
      </c>
      <c r="J595" s="19" t="s">
        <v>48</v>
      </c>
      <c r="K595" s="19" t="s">
        <v>50</v>
      </c>
      <c r="L595" s="19" t="s">
        <v>53</v>
      </c>
      <c r="M595" s="21">
        <f t="shared" si="90"/>
        <v>25</v>
      </c>
      <c r="N595" s="21">
        <f t="shared" si="91"/>
        <v>0</v>
      </c>
      <c r="O595" s="21">
        <f t="shared" si="92"/>
        <v>50</v>
      </c>
      <c r="P595" s="21">
        <f t="shared" si="93"/>
        <v>66.5</v>
      </c>
      <c r="Q595" s="22">
        <f t="shared" si="94"/>
        <v>26.225000000000001</v>
      </c>
      <c r="R595" s="22">
        <f t="shared" si="95"/>
        <v>39.125</v>
      </c>
      <c r="S595" s="22">
        <f t="shared" si="96"/>
        <v>46.174999999999997</v>
      </c>
      <c r="T595" s="22">
        <f t="shared" si="97"/>
        <v>35.375</v>
      </c>
      <c r="U595" s="21">
        <f t="shared" si="98"/>
        <v>37.174999999999997</v>
      </c>
      <c r="V595" s="21">
        <f t="shared" si="99"/>
        <v>36.724999999999994</v>
      </c>
    </row>
    <row r="596" spans="1:22" ht="13.5" x14ac:dyDescent="0.25">
      <c r="A596" s="3">
        <v>42871</v>
      </c>
      <c r="B596" s="2">
        <v>13.131399999999999</v>
      </c>
      <c r="C596" s="2">
        <v>65.092645726508181</v>
      </c>
      <c r="D596" s="2">
        <v>-0.30151315725830408</v>
      </c>
      <c r="E596" s="2">
        <v>-4.1077529700783257</v>
      </c>
      <c r="F596" s="2">
        <v>12.935320000000001</v>
      </c>
      <c r="G596" s="2">
        <v>12.62806</v>
      </c>
      <c r="H596" s="2">
        <v>12.564868000000006</v>
      </c>
      <c r="I596" s="2">
        <v>12.73447599999999</v>
      </c>
      <c r="J596" s="19" t="s">
        <v>48</v>
      </c>
      <c r="K596" s="19" t="s">
        <v>50</v>
      </c>
      <c r="L596" s="19" t="s">
        <v>51</v>
      </c>
      <c r="M596" s="21">
        <f t="shared" si="90"/>
        <v>25</v>
      </c>
      <c r="N596" s="21">
        <f t="shared" si="91"/>
        <v>0</v>
      </c>
      <c r="O596" s="21">
        <f t="shared" si="92"/>
        <v>50</v>
      </c>
      <c r="P596" s="21">
        <f t="shared" si="93"/>
        <v>83.5</v>
      </c>
      <c r="Q596" s="22">
        <f t="shared" si="94"/>
        <v>28.774999999999999</v>
      </c>
      <c r="R596" s="22">
        <f t="shared" si="95"/>
        <v>43.375</v>
      </c>
      <c r="S596" s="22">
        <f t="shared" si="96"/>
        <v>53.825000000000003</v>
      </c>
      <c r="T596" s="22">
        <f t="shared" si="97"/>
        <v>39.625</v>
      </c>
      <c r="U596" s="21">
        <f t="shared" si="98"/>
        <v>41.991666666666667</v>
      </c>
      <c r="V596" s="21">
        <f t="shared" si="99"/>
        <v>41.400000000000006</v>
      </c>
    </row>
    <row r="597" spans="1:22" ht="13.5" x14ac:dyDescent="0.25">
      <c r="A597" s="3">
        <v>42872</v>
      </c>
      <c r="B597" s="2">
        <v>13.131399999999999</v>
      </c>
      <c r="C597" s="2">
        <v>65.092645726508181</v>
      </c>
      <c r="D597" s="2">
        <v>-0.26935389541982957</v>
      </c>
      <c r="E597" s="2">
        <v>-4.3842551881796705</v>
      </c>
      <c r="F597" s="2">
        <v>12.993680000000001</v>
      </c>
      <c r="G597" s="2">
        <v>12.645274999999998</v>
      </c>
      <c r="H597" s="2">
        <v>12.579924</v>
      </c>
      <c r="I597" s="2">
        <v>12.739717999999989</v>
      </c>
      <c r="J597" s="19" t="s">
        <v>48</v>
      </c>
      <c r="K597" s="19" t="s">
        <v>50</v>
      </c>
      <c r="L597" s="19" t="s">
        <v>51</v>
      </c>
      <c r="M597" s="21">
        <f t="shared" si="90"/>
        <v>25</v>
      </c>
      <c r="N597" s="21">
        <f t="shared" si="91"/>
        <v>0</v>
      </c>
      <c r="O597" s="21">
        <f t="shared" si="92"/>
        <v>50</v>
      </c>
      <c r="P597" s="21">
        <f t="shared" si="93"/>
        <v>83.5</v>
      </c>
      <c r="Q597" s="22">
        <f t="shared" si="94"/>
        <v>28.774999999999999</v>
      </c>
      <c r="R597" s="22">
        <f t="shared" si="95"/>
        <v>43.375</v>
      </c>
      <c r="S597" s="22">
        <f t="shared" si="96"/>
        <v>53.825000000000003</v>
      </c>
      <c r="T597" s="22">
        <f t="shared" si="97"/>
        <v>39.625</v>
      </c>
      <c r="U597" s="21">
        <f t="shared" si="98"/>
        <v>41.991666666666667</v>
      </c>
      <c r="V597" s="21">
        <f t="shared" si="99"/>
        <v>41.400000000000006</v>
      </c>
    </row>
    <row r="598" spans="1:22" ht="13.5" x14ac:dyDescent="0.25">
      <c r="A598" s="3">
        <v>42873</v>
      </c>
      <c r="B598" s="2">
        <v>13.1256</v>
      </c>
      <c r="C598" s="2">
        <v>64.825896030749334</v>
      </c>
      <c r="D598" s="2">
        <v>-0.24618291938774917</v>
      </c>
      <c r="E598" s="2">
        <v>-4.5820801265079814</v>
      </c>
      <c r="F598" s="2">
        <v>13.039199999999999</v>
      </c>
      <c r="G598" s="2">
        <v>12.675329999999999</v>
      </c>
      <c r="H598" s="2">
        <v>12.594863999999999</v>
      </c>
      <c r="I598" s="2">
        <v>12.744930999999987</v>
      </c>
      <c r="J598" s="19" t="s">
        <v>48</v>
      </c>
      <c r="K598" s="19" t="s">
        <v>50</v>
      </c>
      <c r="L598" s="19" t="s">
        <v>51</v>
      </c>
      <c r="M598" s="21">
        <f t="shared" si="90"/>
        <v>25</v>
      </c>
      <c r="N598" s="21">
        <f t="shared" si="91"/>
        <v>0</v>
      </c>
      <c r="O598" s="21">
        <f t="shared" si="92"/>
        <v>50</v>
      </c>
      <c r="P598" s="21">
        <f t="shared" si="93"/>
        <v>83.5</v>
      </c>
      <c r="Q598" s="22">
        <f t="shared" si="94"/>
        <v>28.774999999999999</v>
      </c>
      <c r="R598" s="22">
        <f t="shared" si="95"/>
        <v>43.375</v>
      </c>
      <c r="S598" s="22">
        <f t="shared" si="96"/>
        <v>53.825000000000003</v>
      </c>
      <c r="T598" s="22">
        <f t="shared" si="97"/>
        <v>39.625</v>
      </c>
      <c r="U598" s="21">
        <f t="shared" si="98"/>
        <v>41.991666666666667</v>
      </c>
      <c r="V598" s="21">
        <f t="shared" si="99"/>
        <v>41.400000000000006</v>
      </c>
    </row>
    <row r="599" spans="1:22" ht="13.5" x14ac:dyDescent="0.25">
      <c r="A599" s="3">
        <v>42874</v>
      </c>
      <c r="B599" s="2">
        <v>12.839600000000001</v>
      </c>
      <c r="C599" s="2">
        <v>53.239930950693967</v>
      </c>
      <c r="D599" s="2">
        <v>-0.24553747754623068</v>
      </c>
      <c r="E599" s="2">
        <v>-4.6928075021111786</v>
      </c>
      <c r="F599" s="2">
        <v>13.02636</v>
      </c>
      <c r="G599" s="2">
        <v>12.691084999999996</v>
      </c>
      <c r="H599" s="2">
        <v>12.604083999999999</v>
      </c>
      <c r="I599" s="2">
        <v>12.748713999999985</v>
      </c>
      <c r="J599" s="19" t="s">
        <v>54</v>
      </c>
      <c r="K599" s="19" t="s">
        <v>50</v>
      </c>
      <c r="L599" s="19" t="s">
        <v>47</v>
      </c>
      <c r="M599" s="21">
        <f t="shared" si="90"/>
        <v>25</v>
      </c>
      <c r="N599" s="21">
        <f t="shared" si="91"/>
        <v>0</v>
      </c>
      <c r="O599" s="21">
        <f t="shared" si="92"/>
        <v>50</v>
      </c>
      <c r="P599" s="21">
        <f t="shared" si="93"/>
        <v>16.5</v>
      </c>
      <c r="Q599" s="22">
        <f t="shared" si="94"/>
        <v>18.725000000000001</v>
      </c>
      <c r="R599" s="22">
        <f t="shared" si="95"/>
        <v>26.625</v>
      </c>
      <c r="S599" s="22">
        <f t="shared" si="96"/>
        <v>23.675000000000001</v>
      </c>
      <c r="T599" s="22">
        <f t="shared" si="97"/>
        <v>22.875</v>
      </c>
      <c r="U599" s="21">
        <f t="shared" si="98"/>
        <v>23.008333333333336</v>
      </c>
      <c r="V599" s="21">
        <f t="shared" si="99"/>
        <v>22.975000000000001</v>
      </c>
    </row>
    <row r="600" spans="1:22" ht="13.5" x14ac:dyDescent="0.25">
      <c r="A600" s="3">
        <v>42877</v>
      </c>
      <c r="B600" s="2">
        <v>12.839600000000001</v>
      </c>
      <c r="C600" s="2">
        <v>53.239930950693967</v>
      </c>
      <c r="D600" s="2">
        <v>-0.15935899772685147</v>
      </c>
      <c r="E600" s="2">
        <v>-4.6160345543174746</v>
      </c>
      <c r="F600" s="2">
        <v>13.01352</v>
      </c>
      <c r="G600" s="2">
        <v>12.706839999999996</v>
      </c>
      <c r="H600" s="2">
        <v>12.613303999999998</v>
      </c>
      <c r="I600" s="2">
        <v>12.752496999999988</v>
      </c>
      <c r="J600" s="19" t="s">
        <v>54</v>
      </c>
      <c r="K600" s="19" t="s">
        <v>50</v>
      </c>
      <c r="L600" s="19" t="s">
        <v>47</v>
      </c>
      <c r="M600" s="21">
        <f t="shared" si="90"/>
        <v>25</v>
      </c>
      <c r="N600" s="21">
        <f t="shared" si="91"/>
        <v>0</v>
      </c>
      <c r="O600" s="21">
        <f t="shared" si="92"/>
        <v>50</v>
      </c>
      <c r="P600" s="21">
        <f t="shared" si="93"/>
        <v>16.5</v>
      </c>
      <c r="Q600" s="22">
        <f t="shared" si="94"/>
        <v>18.725000000000001</v>
      </c>
      <c r="R600" s="22">
        <f t="shared" si="95"/>
        <v>26.625</v>
      </c>
      <c r="S600" s="22">
        <f t="shared" si="96"/>
        <v>23.675000000000001</v>
      </c>
      <c r="T600" s="22">
        <f t="shared" si="97"/>
        <v>22.875</v>
      </c>
      <c r="U600" s="21">
        <f t="shared" si="98"/>
        <v>23.008333333333336</v>
      </c>
      <c r="V600" s="21">
        <f t="shared" si="99"/>
        <v>22.975000000000001</v>
      </c>
    </row>
    <row r="601" spans="1:22" ht="13.5" x14ac:dyDescent="0.25">
      <c r="A601" s="3">
        <v>42878</v>
      </c>
      <c r="B601" s="2">
        <v>13.061400000000001</v>
      </c>
      <c r="C601" s="2">
        <v>59.715610490384044</v>
      </c>
      <c r="D601" s="2">
        <v>-0.14470168165495068</v>
      </c>
      <c r="E601" s="2">
        <v>-4.3020649211922359</v>
      </c>
      <c r="F601" s="2">
        <v>12.99952</v>
      </c>
      <c r="G601" s="2">
        <v>12.752359999999998</v>
      </c>
      <c r="H601" s="2">
        <v>12.626959999999999</v>
      </c>
      <c r="I601" s="2">
        <v>12.757388999999984</v>
      </c>
      <c r="J601" s="19" t="s">
        <v>48</v>
      </c>
      <c r="K601" s="19" t="s">
        <v>50</v>
      </c>
      <c r="L601" s="19" t="s">
        <v>53</v>
      </c>
      <c r="M601" s="21">
        <f t="shared" si="90"/>
        <v>25</v>
      </c>
      <c r="N601" s="21">
        <f t="shared" si="91"/>
        <v>0</v>
      </c>
      <c r="O601" s="21">
        <f t="shared" si="92"/>
        <v>50</v>
      </c>
      <c r="P601" s="21">
        <f t="shared" si="93"/>
        <v>66.5</v>
      </c>
      <c r="Q601" s="22">
        <f t="shared" si="94"/>
        <v>26.225000000000001</v>
      </c>
      <c r="R601" s="22">
        <f t="shared" si="95"/>
        <v>39.125</v>
      </c>
      <c r="S601" s="22">
        <f t="shared" si="96"/>
        <v>46.174999999999997</v>
      </c>
      <c r="T601" s="22">
        <f t="shared" si="97"/>
        <v>35.375</v>
      </c>
      <c r="U601" s="21">
        <f t="shared" si="98"/>
        <v>37.174999999999997</v>
      </c>
      <c r="V601" s="21">
        <f t="shared" si="99"/>
        <v>36.724999999999994</v>
      </c>
    </row>
    <row r="602" spans="1:22" ht="13.5" x14ac:dyDescent="0.25">
      <c r="A602" s="3">
        <v>42879</v>
      </c>
      <c r="B602" s="2">
        <v>13.0731</v>
      </c>
      <c r="C602" s="2">
        <v>60.030061280787315</v>
      </c>
      <c r="D602" s="2">
        <v>-0.13496330944300716</v>
      </c>
      <c r="E602" s="2">
        <v>-3.7809364235074918</v>
      </c>
      <c r="F602" s="2">
        <v>12.987860000000001</v>
      </c>
      <c r="G602" s="2">
        <v>12.793214999999996</v>
      </c>
      <c r="H602" s="2">
        <v>12.640849999999999</v>
      </c>
      <c r="I602" s="2">
        <v>12.762339499999987</v>
      </c>
      <c r="J602" s="19" t="s">
        <v>48</v>
      </c>
      <c r="K602" s="19" t="s">
        <v>50</v>
      </c>
      <c r="L602" s="19" t="s">
        <v>53</v>
      </c>
      <c r="M602" s="21">
        <f t="shared" si="90"/>
        <v>25</v>
      </c>
      <c r="N602" s="21">
        <f t="shared" si="91"/>
        <v>0</v>
      </c>
      <c r="O602" s="21">
        <f t="shared" si="92"/>
        <v>50</v>
      </c>
      <c r="P602" s="21">
        <f t="shared" si="93"/>
        <v>66.5</v>
      </c>
      <c r="Q602" s="22">
        <f t="shared" si="94"/>
        <v>26.225000000000001</v>
      </c>
      <c r="R602" s="22">
        <f t="shared" si="95"/>
        <v>39.125</v>
      </c>
      <c r="S602" s="22">
        <f t="shared" si="96"/>
        <v>46.174999999999997</v>
      </c>
      <c r="T602" s="22">
        <f t="shared" si="97"/>
        <v>35.375</v>
      </c>
      <c r="U602" s="21">
        <f t="shared" si="98"/>
        <v>37.174999999999997</v>
      </c>
      <c r="V602" s="21">
        <f t="shared" si="99"/>
        <v>36.724999999999994</v>
      </c>
    </row>
    <row r="603" spans="1:22" ht="13.5" x14ac:dyDescent="0.25">
      <c r="A603" s="3">
        <v>42880</v>
      </c>
      <c r="B603" s="2">
        <v>13.0731</v>
      </c>
      <c r="C603" s="2">
        <v>60.030061280787315</v>
      </c>
      <c r="D603" s="2">
        <v>-0.11947184050837478</v>
      </c>
      <c r="E603" s="2">
        <v>-3.2803932962372824</v>
      </c>
      <c r="F603" s="2">
        <v>12.977359999999999</v>
      </c>
      <c r="G603" s="2">
        <v>12.834069999999997</v>
      </c>
      <c r="H603" s="2">
        <v>12.647853999999997</v>
      </c>
      <c r="I603" s="2">
        <v>12.767289999999987</v>
      </c>
      <c r="J603" s="19" t="s">
        <v>48</v>
      </c>
      <c r="K603" s="19" t="s">
        <v>50</v>
      </c>
      <c r="L603" s="19" t="s">
        <v>53</v>
      </c>
      <c r="M603" s="21">
        <f t="shared" si="90"/>
        <v>25</v>
      </c>
      <c r="N603" s="21">
        <f t="shared" si="91"/>
        <v>0</v>
      </c>
      <c r="O603" s="21">
        <f t="shared" si="92"/>
        <v>50</v>
      </c>
      <c r="P603" s="21">
        <f t="shared" si="93"/>
        <v>66.5</v>
      </c>
      <c r="Q603" s="22">
        <f t="shared" si="94"/>
        <v>26.225000000000001</v>
      </c>
      <c r="R603" s="22">
        <f t="shared" si="95"/>
        <v>39.125</v>
      </c>
      <c r="S603" s="22">
        <f t="shared" si="96"/>
        <v>46.174999999999997</v>
      </c>
      <c r="T603" s="22">
        <f t="shared" si="97"/>
        <v>35.375</v>
      </c>
      <c r="U603" s="21">
        <f t="shared" si="98"/>
        <v>37.174999999999997</v>
      </c>
      <c r="V603" s="21">
        <f t="shared" si="99"/>
        <v>36.724999999999994</v>
      </c>
    </row>
    <row r="604" spans="1:22" ht="13.5" x14ac:dyDescent="0.25">
      <c r="A604" s="3">
        <v>42881</v>
      </c>
      <c r="B604" s="2">
        <v>13.0731</v>
      </c>
      <c r="C604" s="2">
        <v>60.030061280787315</v>
      </c>
      <c r="D604" s="2">
        <v>-0.10707628119481782</v>
      </c>
      <c r="E604" s="2">
        <v>-2.7657166658217172</v>
      </c>
      <c r="F604" s="2">
        <v>13.02406</v>
      </c>
      <c r="G604" s="2">
        <v>12.874924999999999</v>
      </c>
      <c r="H604" s="2">
        <v>12.654857999999995</v>
      </c>
      <c r="I604" s="2">
        <v>12.772240499999986</v>
      </c>
      <c r="J604" s="19" t="s">
        <v>48</v>
      </c>
      <c r="K604" s="19" t="s">
        <v>50</v>
      </c>
      <c r="L604" s="19" t="s">
        <v>51</v>
      </c>
      <c r="M604" s="21">
        <f t="shared" si="90"/>
        <v>25</v>
      </c>
      <c r="N604" s="21">
        <f t="shared" si="91"/>
        <v>0</v>
      </c>
      <c r="O604" s="21">
        <f t="shared" si="92"/>
        <v>50</v>
      </c>
      <c r="P604" s="21">
        <f t="shared" si="93"/>
        <v>83.5</v>
      </c>
      <c r="Q604" s="22">
        <f t="shared" si="94"/>
        <v>28.774999999999999</v>
      </c>
      <c r="R604" s="22">
        <f t="shared" si="95"/>
        <v>43.375</v>
      </c>
      <c r="S604" s="22">
        <f t="shared" si="96"/>
        <v>53.825000000000003</v>
      </c>
      <c r="T604" s="22">
        <f t="shared" si="97"/>
        <v>39.625</v>
      </c>
      <c r="U604" s="21">
        <f t="shared" si="98"/>
        <v>41.991666666666667</v>
      </c>
      <c r="V604" s="21">
        <f t="shared" si="99"/>
        <v>41.400000000000006</v>
      </c>
    </row>
    <row r="605" spans="1:22" ht="13.5" x14ac:dyDescent="0.25">
      <c r="A605" s="3">
        <v>42884</v>
      </c>
      <c r="B605" s="2">
        <v>13.0731</v>
      </c>
      <c r="C605" s="2">
        <v>60.030061280787315</v>
      </c>
      <c r="D605" s="2">
        <v>-9.8073762858614799E-2</v>
      </c>
      <c r="E605" s="2">
        <v>-2.2150525310614513</v>
      </c>
      <c r="F605" s="2">
        <v>13.070759999999998</v>
      </c>
      <c r="G605" s="2">
        <v>12.915779999999998</v>
      </c>
      <c r="H605" s="2">
        <v>12.661861999999994</v>
      </c>
      <c r="I605" s="2">
        <v>12.77719099999999</v>
      </c>
      <c r="J605" s="19" t="s">
        <v>48</v>
      </c>
      <c r="K605" s="19" t="s">
        <v>50</v>
      </c>
      <c r="L605" s="19" t="s">
        <v>51</v>
      </c>
      <c r="M605" s="21">
        <f t="shared" si="90"/>
        <v>25</v>
      </c>
      <c r="N605" s="21">
        <f t="shared" si="91"/>
        <v>0</v>
      </c>
      <c r="O605" s="21">
        <f t="shared" si="92"/>
        <v>50</v>
      </c>
      <c r="P605" s="21">
        <f t="shared" si="93"/>
        <v>83.5</v>
      </c>
      <c r="Q605" s="22">
        <f t="shared" si="94"/>
        <v>28.774999999999999</v>
      </c>
      <c r="R605" s="22">
        <f t="shared" si="95"/>
        <v>43.375</v>
      </c>
      <c r="S605" s="22">
        <f t="shared" si="96"/>
        <v>53.825000000000003</v>
      </c>
      <c r="T605" s="22">
        <f t="shared" si="97"/>
        <v>39.625</v>
      </c>
      <c r="U605" s="21">
        <f t="shared" si="98"/>
        <v>41.991666666666667</v>
      </c>
      <c r="V605" s="21">
        <f t="shared" si="99"/>
        <v>41.400000000000006</v>
      </c>
    </row>
    <row r="606" spans="1:22" ht="13.5" x14ac:dyDescent="0.25">
      <c r="A606" s="3">
        <v>42885</v>
      </c>
      <c r="B606" s="2">
        <v>13.0731</v>
      </c>
      <c r="C606" s="2">
        <v>60.030061280787315</v>
      </c>
      <c r="D606" s="2">
        <v>-5.6816818146677051E-2</v>
      </c>
      <c r="E606" s="2">
        <v>-1.6219832883208614</v>
      </c>
      <c r="F606" s="2">
        <v>13.0731</v>
      </c>
      <c r="G606" s="2">
        <v>12.956635</v>
      </c>
      <c r="H606" s="2">
        <v>12.668865999999994</v>
      </c>
      <c r="I606" s="2">
        <v>12.779468499999989</v>
      </c>
      <c r="J606" s="19" t="s">
        <v>48</v>
      </c>
      <c r="K606" s="19" t="s">
        <v>50</v>
      </c>
      <c r="L606" s="19" t="s">
        <v>51</v>
      </c>
      <c r="M606" s="21">
        <f t="shared" si="90"/>
        <v>25</v>
      </c>
      <c r="N606" s="21">
        <f t="shared" si="91"/>
        <v>0</v>
      </c>
      <c r="O606" s="21">
        <f t="shared" si="92"/>
        <v>50</v>
      </c>
      <c r="P606" s="21">
        <f t="shared" si="93"/>
        <v>83.5</v>
      </c>
      <c r="Q606" s="22">
        <f t="shared" si="94"/>
        <v>28.774999999999999</v>
      </c>
      <c r="R606" s="22">
        <f t="shared" si="95"/>
        <v>43.375</v>
      </c>
      <c r="S606" s="22">
        <f t="shared" si="96"/>
        <v>53.825000000000003</v>
      </c>
      <c r="T606" s="22">
        <f t="shared" si="97"/>
        <v>39.625</v>
      </c>
      <c r="U606" s="21">
        <f t="shared" si="98"/>
        <v>41.991666666666667</v>
      </c>
      <c r="V606" s="21">
        <f t="shared" si="99"/>
        <v>41.400000000000006</v>
      </c>
    </row>
    <row r="607" spans="1:22" ht="13.5" x14ac:dyDescent="0.25">
      <c r="A607" s="3">
        <v>42886</v>
      </c>
      <c r="B607" s="2">
        <v>13.0731</v>
      </c>
      <c r="C607" s="2">
        <v>60.030061280787322</v>
      </c>
      <c r="D607" s="2">
        <v>-2.3181128493202863E-2</v>
      </c>
      <c r="E607" s="2">
        <v>-0.90828043783126511</v>
      </c>
      <c r="F607" s="2">
        <v>13.0731</v>
      </c>
      <c r="G607" s="2">
        <v>12.97006</v>
      </c>
      <c r="H607" s="2">
        <v>12.675869999999993</v>
      </c>
      <c r="I607" s="2">
        <v>12.781689499999988</v>
      </c>
      <c r="J607" s="19" t="s">
        <v>50</v>
      </c>
      <c r="K607" s="19" t="s">
        <v>50</v>
      </c>
      <c r="L607" s="19" t="s">
        <v>50</v>
      </c>
      <c r="M607" s="21">
        <f t="shared" si="90"/>
        <v>25</v>
      </c>
      <c r="N607" s="21">
        <f t="shared" si="91"/>
        <v>0</v>
      </c>
      <c r="O607" s="21">
        <f t="shared" si="92"/>
        <v>50</v>
      </c>
      <c r="P607" s="21">
        <f t="shared" si="93"/>
        <v>33</v>
      </c>
      <c r="Q607" s="22">
        <f t="shared" si="94"/>
        <v>21.2</v>
      </c>
      <c r="R607" s="22">
        <f t="shared" si="95"/>
        <v>30.75</v>
      </c>
      <c r="S607" s="22">
        <f t="shared" si="96"/>
        <v>31.1</v>
      </c>
      <c r="T607" s="22">
        <f t="shared" si="97"/>
        <v>27</v>
      </c>
      <c r="U607" s="21">
        <f t="shared" si="98"/>
        <v>27.683333333333337</v>
      </c>
      <c r="V607" s="21">
        <f t="shared" si="99"/>
        <v>27.512500000000003</v>
      </c>
    </row>
    <row r="608" spans="1:22" ht="13.5" x14ac:dyDescent="0.25">
      <c r="A608" s="3">
        <v>42887</v>
      </c>
      <c r="B608" s="2">
        <v>12.682</v>
      </c>
      <c r="C608" s="2">
        <v>42.664392177750564</v>
      </c>
      <c r="D608" s="2">
        <v>3.2178242357733922E-2</v>
      </c>
      <c r="E608" s="2">
        <v>-0.17509779929027847</v>
      </c>
      <c r="F608" s="2">
        <v>12.99488</v>
      </c>
      <c r="G608" s="2">
        <v>12.964515000000002</v>
      </c>
      <c r="H608" s="2">
        <v>12.675051999999994</v>
      </c>
      <c r="I608" s="2">
        <v>12.781954999999989</v>
      </c>
      <c r="J608" s="19" t="s">
        <v>54</v>
      </c>
      <c r="K608" s="19" t="s">
        <v>49</v>
      </c>
      <c r="L608" s="19" t="s">
        <v>47</v>
      </c>
      <c r="M608" s="21">
        <f t="shared" si="90"/>
        <v>25</v>
      </c>
      <c r="N608" s="21">
        <f t="shared" si="91"/>
        <v>0</v>
      </c>
      <c r="O608" s="21">
        <f t="shared" si="92"/>
        <v>50</v>
      </c>
      <c r="P608" s="21">
        <f t="shared" si="93"/>
        <v>33</v>
      </c>
      <c r="Q608" s="22">
        <f t="shared" si="94"/>
        <v>21.2</v>
      </c>
      <c r="R608" s="22">
        <f t="shared" si="95"/>
        <v>30.75</v>
      </c>
      <c r="S608" s="22">
        <f t="shared" si="96"/>
        <v>31.1</v>
      </c>
      <c r="T608" s="22">
        <f t="shared" si="97"/>
        <v>27</v>
      </c>
      <c r="U608" s="21">
        <f t="shared" si="98"/>
        <v>27.683333333333337</v>
      </c>
      <c r="V608" s="21">
        <f t="shared" si="99"/>
        <v>27.512500000000003</v>
      </c>
    </row>
    <row r="609" spans="1:22" ht="13.5" x14ac:dyDescent="0.25">
      <c r="A609" s="3">
        <v>42888</v>
      </c>
      <c r="B609" s="2">
        <v>12.682</v>
      </c>
      <c r="C609" s="2">
        <v>42.664392177750564</v>
      </c>
      <c r="D609" s="2">
        <v>3.6239535846554816E-2</v>
      </c>
      <c r="E609" s="2">
        <v>0.38259979954011891</v>
      </c>
      <c r="F609" s="2">
        <v>12.916660000000002</v>
      </c>
      <c r="G609" s="2">
        <v>12.971225</v>
      </c>
      <c r="H609" s="2">
        <v>12.681353999999994</v>
      </c>
      <c r="I609" s="2">
        <v>12.782217499999987</v>
      </c>
      <c r="J609" s="19" t="s">
        <v>54</v>
      </c>
      <c r="K609" s="19" t="s">
        <v>49</v>
      </c>
      <c r="L609" s="19" t="s">
        <v>47</v>
      </c>
      <c r="M609" s="21">
        <f t="shared" si="90"/>
        <v>25</v>
      </c>
      <c r="N609" s="21">
        <f t="shared" si="91"/>
        <v>100</v>
      </c>
      <c r="O609" s="21">
        <f t="shared" si="92"/>
        <v>50</v>
      </c>
      <c r="P609" s="21">
        <f t="shared" si="93"/>
        <v>33</v>
      </c>
      <c r="Q609" s="22">
        <f t="shared" si="94"/>
        <v>56.2</v>
      </c>
      <c r="R609" s="22">
        <f t="shared" si="95"/>
        <v>50.75</v>
      </c>
      <c r="S609" s="22">
        <f t="shared" si="96"/>
        <v>46.1</v>
      </c>
      <c r="T609" s="22">
        <f t="shared" si="97"/>
        <v>52</v>
      </c>
      <c r="U609" s="21">
        <f t="shared" si="98"/>
        <v>51.016666666666673</v>
      </c>
      <c r="V609" s="21">
        <f t="shared" si="99"/>
        <v>51.262500000000003</v>
      </c>
    </row>
    <row r="610" spans="1:22" ht="13.5" x14ac:dyDescent="0.25">
      <c r="A610" s="3">
        <v>42891</v>
      </c>
      <c r="B610" s="2">
        <v>12.682</v>
      </c>
      <c r="C610" s="2">
        <v>42.664392177750564</v>
      </c>
      <c r="D610" s="2">
        <v>4.0804486177153265E-2</v>
      </c>
      <c r="E610" s="2">
        <v>0.68235544852880614</v>
      </c>
      <c r="F610" s="2">
        <v>12.83844</v>
      </c>
      <c r="G610" s="2">
        <v>12.949920000000002</v>
      </c>
      <c r="H610" s="2">
        <v>12.687655999999993</v>
      </c>
      <c r="I610" s="2">
        <v>12.780612499999986</v>
      </c>
      <c r="J610" s="19" t="s">
        <v>54</v>
      </c>
      <c r="K610" s="19" t="s">
        <v>49</v>
      </c>
      <c r="L610" s="19" t="s">
        <v>47</v>
      </c>
      <c r="M610" s="21">
        <f t="shared" si="90"/>
        <v>25</v>
      </c>
      <c r="N610" s="21">
        <f t="shared" si="91"/>
        <v>100</v>
      </c>
      <c r="O610" s="21">
        <f t="shared" si="92"/>
        <v>50</v>
      </c>
      <c r="P610" s="21">
        <f t="shared" si="93"/>
        <v>33</v>
      </c>
      <c r="Q610" s="22">
        <f t="shared" si="94"/>
        <v>56.2</v>
      </c>
      <c r="R610" s="22">
        <f t="shared" si="95"/>
        <v>50.75</v>
      </c>
      <c r="S610" s="22">
        <f t="shared" si="96"/>
        <v>46.1</v>
      </c>
      <c r="T610" s="22">
        <f t="shared" si="97"/>
        <v>52</v>
      </c>
      <c r="U610" s="21">
        <f t="shared" si="98"/>
        <v>51.016666666666673</v>
      </c>
      <c r="V610" s="21">
        <f t="shared" si="99"/>
        <v>51.262500000000003</v>
      </c>
    </row>
    <row r="611" spans="1:22" ht="13.5" x14ac:dyDescent="0.25">
      <c r="A611" s="3">
        <v>42892</v>
      </c>
      <c r="B611" s="2">
        <v>12.6645</v>
      </c>
      <c r="C611" s="2">
        <v>41.985614531109263</v>
      </c>
      <c r="D611" s="2">
        <v>8.1131390439848516E-2</v>
      </c>
      <c r="E611" s="2">
        <v>0.71460631898361826</v>
      </c>
      <c r="F611" s="2">
        <v>12.756720000000001</v>
      </c>
      <c r="G611" s="2">
        <v>12.941165000000002</v>
      </c>
      <c r="H611" s="2">
        <v>12.693607999999992</v>
      </c>
      <c r="I611" s="2">
        <v>12.778919999999985</v>
      </c>
      <c r="J611" s="19" t="s">
        <v>54</v>
      </c>
      <c r="K611" s="19" t="s">
        <v>49</v>
      </c>
      <c r="L611" s="19" t="s">
        <v>47</v>
      </c>
      <c r="M611" s="21">
        <f t="shared" si="90"/>
        <v>25</v>
      </c>
      <c r="N611" s="21">
        <f t="shared" si="91"/>
        <v>100</v>
      </c>
      <c r="O611" s="21">
        <f t="shared" si="92"/>
        <v>0</v>
      </c>
      <c r="P611" s="21">
        <f t="shared" si="93"/>
        <v>33</v>
      </c>
      <c r="Q611" s="22">
        <f t="shared" si="94"/>
        <v>48.7</v>
      </c>
      <c r="R611" s="22">
        <f t="shared" si="95"/>
        <v>33.25</v>
      </c>
      <c r="S611" s="22">
        <f t="shared" si="96"/>
        <v>33.6</v>
      </c>
      <c r="T611" s="22">
        <f t="shared" si="97"/>
        <v>39.5</v>
      </c>
      <c r="U611" s="21">
        <f t="shared" si="98"/>
        <v>38.516666666666673</v>
      </c>
      <c r="V611" s="21">
        <f t="shared" si="99"/>
        <v>38.762500000000003</v>
      </c>
    </row>
    <row r="612" spans="1:22" ht="13.5" x14ac:dyDescent="0.25">
      <c r="A612" s="3">
        <v>42893</v>
      </c>
      <c r="B612" s="2">
        <v>12.6645</v>
      </c>
      <c r="C612" s="2">
        <v>41.98561453110927</v>
      </c>
      <c r="D612" s="2">
        <v>0.1181250460252663</v>
      </c>
      <c r="E612" s="2">
        <v>0.50017698331589755</v>
      </c>
      <c r="F612" s="2">
        <v>12.675000000000001</v>
      </c>
      <c r="G612" s="2">
        <v>12.932410000000001</v>
      </c>
      <c r="H612" s="2">
        <v>12.699675999999995</v>
      </c>
      <c r="I612" s="2">
        <v>12.777227499999983</v>
      </c>
      <c r="J612" s="19" t="s">
        <v>54</v>
      </c>
      <c r="K612" s="19" t="s">
        <v>49</v>
      </c>
      <c r="L612" s="19" t="s">
        <v>47</v>
      </c>
      <c r="M612" s="21">
        <f t="shared" si="90"/>
        <v>25</v>
      </c>
      <c r="N612" s="21">
        <f t="shared" si="91"/>
        <v>100</v>
      </c>
      <c r="O612" s="21">
        <f t="shared" si="92"/>
        <v>0</v>
      </c>
      <c r="P612" s="21">
        <f t="shared" si="93"/>
        <v>33</v>
      </c>
      <c r="Q612" s="22">
        <f t="shared" si="94"/>
        <v>48.7</v>
      </c>
      <c r="R612" s="22">
        <f t="shared" si="95"/>
        <v>33.25</v>
      </c>
      <c r="S612" s="22">
        <f t="shared" si="96"/>
        <v>33.6</v>
      </c>
      <c r="T612" s="22">
        <f t="shared" si="97"/>
        <v>39.5</v>
      </c>
      <c r="U612" s="21">
        <f t="shared" si="98"/>
        <v>38.516666666666673</v>
      </c>
      <c r="V612" s="21">
        <f t="shared" si="99"/>
        <v>38.762500000000003</v>
      </c>
    </row>
    <row r="613" spans="1:22" ht="13.5" x14ac:dyDescent="0.25">
      <c r="A613" s="3">
        <v>42894</v>
      </c>
      <c r="B613" s="2">
        <v>12.6645</v>
      </c>
      <c r="C613" s="2">
        <v>41.985614531109263</v>
      </c>
      <c r="D613" s="2">
        <v>0.15041893520443494</v>
      </c>
      <c r="E613" s="2">
        <v>8.8745234094549874E-2</v>
      </c>
      <c r="F613" s="2">
        <v>12.6715</v>
      </c>
      <c r="G613" s="2">
        <v>12.920735000000002</v>
      </c>
      <c r="H613" s="2">
        <v>12.705743999999996</v>
      </c>
      <c r="I613" s="2">
        <v>12.775534999999984</v>
      </c>
      <c r="J613" s="19" t="s">
        <v>54</v>
      </c>
      <c r="K613" s="19" t="s">
        <v>50</v>
      </c>
      <c r="L613" s="19" t="s">
        <v>47</v>
      </c>
      <c r="M613" s="21">
        <f t="shared" si="90"/>
        <v>25</v>
      </c>
      <c r="N613" s="21">
        <f t="shared" si="91"/>
        <v>0</v>
      </c>
      <c r="O613" s="21">
        <f t="shared" si="92"/>
        <v>0</v>
      </c>
      <c r="P613" s="21">
        <f t="shared" si="93"/>
        <v>16.5</v>
      </c>
      <c r="Q613" s="22">
        <f t="shared" si="94"/>
        <v>11.225</v>
      </c>
      <c r="R613" s="22">
        <f t="shared" si="95"/>
        <v>9.125</v>
      </c>
      <c r="S613" s="22">
        <f t="shared" si="96"/>
        <v>11.175000000000001</v>
      </c>
      <c r="T613" s="22">
        <f t="shared" si="97"/>
        <v>10.375</v>
      </c>
      <c r="U613" s="21">
        <f t="shared" si="98"/>
        <v>10.508333333333335</v>
      </c>
      <c r="V613" s="21">
        <f t="shared" si="99"/>
        <v>10.475000000000001</v>
      </c>
    </row>
    <row r="614" spans="1:22" ht="13.5" x14ac:dyDescent="0.25">
      <c r="A614" s="3">
        <v>42895</v>
      </c>
      <c r="B614" s="2">
        <v>12.670400000000001</v>
      </c>
      <c r="C614" s="2">
        <v>42.37168439987736</v>
      </c>
      <c r="D614" s="2">
        <v>0.17822561265017178</v>
      </c>
      <c r="E614" s="2">
        <v>-0.42088737832737272</v>
      </c>
      <c r="F614" s="2">
        <v>12.669180000000001</v>
      </c>
      <c r="G614" s="2">
        <v>12.909065000000002</v>
      </c>
      <c r="H614" s="2">
        <v>12.711929999999997</v>
      </c>
      <c r="I614" s="2">
        <v>12.773871999999983</v>
      </c>
      <c r="J614" s="19" t="s">
        <v>54</v>
      </c>
      <c r="K614" s="19" t="s">
        <v>50</v>
      </c>
      <c r="L614" s="19" t="s">
        <v>47</v>
      </c>
      <c r="M614" s="21">
        <f t="shared" si="90"/>
        <v>25</v>
      </c>
      <c r="N614" s="21">
        <f t="shared" si="91"/>
        <v>0</v>
      </c>
      <c r="O614" s="21">
        <f t="shared" si="92"/>
        <v>0</v>
      </c>
      <c r="P614" s="21">
        <f t="shared" si="93"/>
        <v>16.5</v>
      </c>
      <c r="Q614" s="22">
        <f t="shared" si="94"/>
        <v>11.225</v>
      </c>
      <c r="R614" s="22">
        <f t="shared" si="95"/>
        <v>9.125</v>
      </c>
      <c r="S614" s="22">
        <f t="shared" si="96"/>
        <v>11.175000000000001</v>
      </c>
      <c r="T614" s="22">
        <f t="shared" si="97"/>
        <v>10.375</v>
      </c>
      <c r="U614" s="21">
        <f t="shared" si="98"/>
        <v>10.508333333333335</v>
      </c>
      <c r="V614" s="21">
        <f t="shared" si="99"/>
        <v>10.475000000000001</v>
      </c>
    </row>
    <row r="615" spans="1:22" ht="13.5" x14ac:dyDescent="0.25">
      <c r="A615" s="3">
        <v>42898</v>
      </c>
      <c r="B615" s="2">
        <v>12.670400000000001</v>
      </c>
      <c r="C615" s="2">
        <v>42.371684399877353</v>
      </c>
      <c r="D615" s="2">
        <v>0.20256958372417877</v>
      </c>
      <c r="E615" s="2">
        <v>-0.96016625836439662</v>
      </c>
      <c r="F615" s="2">
        <v>12.66686</v>
      </c>
      <c r="G615" s="2">
        <v>12.897394999999999</v>
      </c>
      <c r="H615" s="2">
        <v>12.718115999999998</v>
      </c>
      <c r="I615" s="2">
        <v>12.772208999999982</v>
      </c>
      <c r="J615" s="19" t="s">
        <v>54</v>
      </c>
      <c r="K615" s="19" t="s">
        <v>50</v>
      </c>
      <c r="L615" s="19" t="s">
        <v>47</v>
      </c>
      <c r="M615" s="21">
        <f t="shared" si="90"/>
        <v>25</v>
      </c>
      <c r="N615" s="21">
        <f t="shared" si="91"/>
        <v>0</v>
      </c>
      <c r="O615" s="21">
        <f t="shared" si="92"/>
        <v>0</v>
      </c>
      <c r="P615" s="21">
        <f t="shared" si="93"/>
        <v>16.5</v>
      </c>
      <c r="Q615" s="22">
        <f t="shared" si="94"/>
        <v>11.225</v>
      </c>
      <c r="R615" s="22">
        <f t="shared" si="95"/>
        <v>9.125</v>
      </c>
      <c r="S615" s="22">
        <f t="shared" si="96"/>
        <v>11.175000000000001</v>
      </c>
      <c r="T615" s="22">
        <f t="shared" si="97"/>
        <v>10.375</v>
      </c>
      <c r="U615" s="21">
        <f t="shared" si="98"/>
        <v>10.508333333333335</v>
      </c>
      <c r="V615" s="21">
        <f t="shared" si="99"/>
        <v>10.475000000000001</v>
      </c>
    </row>
    <row r="616" spans="1:22" ht="13.5" x14ac:dyDescent="0.25">
      <c r="A616" s="3">
        <v>42899</v>
      </c>
      <c r="B616" s="2">
        <v>12.670400000000001</v>
      </c>
      <c r="C616" s="2">
        <v>42.37168439987736</v>
      </c>
      <c r="D616" s="2">
        <v>0.22392318403886691</v>
      </c>
      <c r="E616" s="2">
        <v>-1.5732036411819061</v>
      </c>
      <c r="F616" s="2">
        <v>12.668040000000001</v>
      </c>
      <c r="G616" s="2">
        <v>12.874345</v>
      </c>
      <c r="H616" s="2">
        <v>12.724301999999998</v>
      </c>
      <c r="I616" s="2">
        <v>12.770545999999982</v>
      </c>
      <c r="J616" s="19" t="s">
        <v>48</v>
      </c>
      <c r="K616" s="19" t="s">
        <v>50</v>
      </c>
      <c r="L616" s="19" t="s">
        <v>51</v>
      </c>
      <c r="M616" s="21">
        <f t="shared" si="90"/>
        <v>25</v>
      </c>
      <c r="N616" s="21">
        <f t="shared" si="91"/>
        <v>0</v>
      </c>
      <c r="O616" s="21">
        <f t="shared" si="92"/>
        <v>0</v>
      </c>
      <c r="P616" s="21">
        <f t="shared" si="93"/>
        <v>83.5</v>
      </c>
      <c r="Q616" s="22">
        <f t="shared" si="94"/>
        <v>21.274999999999999</v>
      </c>
      <c r="R616" s="22">
        <f t="shared" si="95"/>
        <v>25.875</v>
      </c>
      <c r="S616" s="22">
        <f t="shared" si="96"/>
        <v>41.325000000000003</v>
      </c>
      <c r="T616" s="22">
        <f t="shared" si="97"/>
        <v>27.125</v>
      </c>
      <c r="U616" s="21">
        <f t="shared" si="98"/>
        <v>29.491666666666664</v>
      </c>
      <c r="V616" s="21">
        <f t="shared" si="99"/>
        <v>28.9</v>
      </c>
    </row>
    <row r="617" spans="1:22" ht="13.5" x14ac:dyDescent="0.25">
      <c r="A617" s="3">
        <v>42900</v>
      </c>
      <c r="B617" s="2">
        <v>12.670400000000001</v>
      </c>
      <c r="C617" s="2">
        <v>42.37168439987736</v>
      </c>
      <c r="D617" s="2">
        <v>0.24269055540748141</v>
      </c>
      <c r="E617" s="2">
        <v>-2.3263086589137125</v>
      </c>
      <c r="F617" s="2">
        <v>12.669220000000001</v>
      </c>
      <c r="G617" s="2">
        <v>12.851294999999999</v>
      </c>
      <c r="H617" s="2">
        <v>12.730487999999998</v>
      </c>
      <c r="I617" s="2">
        <v>12.768882999999983</v>
      </c>
      <c r="J617" s="19" t="s">
        <v>48</v>
      </c>
      <c r="K617" s="19" t="s">
        <v>50</v>
      </c>
      <c r="L617" s="19" t="s">
        <v>51</v>
      </c>
      <c r="M617" s="21">
        <f t="shared" si="90"/>
        <v>25</v>
      </c>
      <c r="N617" s="21">
        <f t="shared" si="91"/>
        <v>0</v>
      </c>
      <c r="O617" s="21">
        <f t="shared" si="92"/>
        <v>0</v>
      </c>
      <c r="P617" s="21">
        <f t="shared" si="93"/>
        <v>83.5</v>
      </c>
      <c r="Q617" s="22">
        <f t="shared" si="94"/>
        <v>21.274999999999999</v>
      </c>
      <c r="R617" s="22">
        <f t="shared" si="95"/>
        <v>25.875</v>
      </c>
      <c r="S617" s="22">
        <f t="shared" si="96"/>
        <v>41.325000000000003</v>
      </c>
      <c r="T617" s="22">
        <f t="shared" si="97"/>
        <v>27.125</v>
      </c>
      <c r="U617" s="21">
        <f t="shared" si="98"/>
        <v>29.491666666666664</v>
      </c>
      <c r="V617" s="21">
        <f t="shared" si="99"/>
        <v>28.9</v>
      </c>
    </row>
    <row r="618" spans="1:22" ht="13.5" x14ac:dyDescent="0.25">
      <c r="A618" s="3">
        <v>42901</v>
      </c>
      <c r="B618" s="2">
        <v>12.956300000000001</v>
      </c>
      <c r="C618" s="2">
        <v>59.805647595182059</v>
      </c>
      <c r="D618" s="2">
        <v>0.17787079730132582</v>
      </c>
      <c r="E618" s="2">
        <v>-3.2936041621946623</v>
      </c>
      <c r="F618" s="2">
        <v>12.72758</v>
      </c>
      <c r="G618" s="2">
        <v>12.842829999999998</v>
      </c>
      <c r="H618" s="2">
        <v>12.742392000000001</v>
      </c>
      <c r="I618" s="2">
        <v>12.766723499999982</v>
      </c>
      <c r="J618" s="19" t="s">
        <v>48</v>
      </c>
      <c r="K618" s="19" t="s">
        <v>50</v>
      </c>
      <c r="L618" s="19" t="s">
        <v>51</v>
      </c>
      <c r="M618" s="21">
        <f t="shared" si="90"/>
        <v>25</v>
      </c>
      <c r="N618" s="21">
        <f t="shared" si="91"/>
        <v>0</v>
      </c>
      <c r="O618" s="21">
        <f t="shared" si="92"/>
        <v>0</v>
      </c>
      <c r="P618" s="21">
        <f t="shared" si="93"/>
        <v>83.5</v>
      </c>
      <c r="Q618" s="22">
        <f t="shared" si="94"/>
        <v>21.274999999999999</v>
      </c>
      <c r="R618" s="22">
        <f t="shared" si="95"/>
        <v>25.875</v>
      </c>
      <c r="S618" s="22">
        <f t="shared" si="96"/>
        <v>41.325000000000003</v>
      </c>
      <c r="T618" s="22">
        <f t="shared" si="97"/>
        <v>27.125</v>
      </c>
      <c r="U618" s="21">
        <f t="shared" si="98"/>
        <v>29.491666666666664</v>
      </c>
      <c r="V618" s="21">
        <f t="shared" si="99"/>
        <v>28.9</v>
      </c>
    </row>
    <row r="619" spans="1:22" ht="13.5" x14ac:dyDescent="0.25">
      <c r="A619" s="3">
        <v>42902</v>
      </c>
      <c r="B619" s="2">
        <v>13.014699999999999</v>
      </c>
      <c r="C619" s="2">
        <v>62.313648389839365</v>
      </c>
      <c r="D619" s="2">
        <v>0.11760721704948018</v>
      </c>
      <c r="E619" s="2">
        <v>-4.2612270336542064</v>
      </c>
      <c r="F619" s="2">
        <v>12.79644</v>
      </c>
      <c r="G619" s="2">
        <v>12.851585</v>
      </c>
      <c r="H619" s="2">
        <v>12.755464</v>
      </c>
      <c r="I619" s="2">
        <v>12.764855999999984</v>
      </c>
      <c r="J619" s="19" t="s">
        <v>48</v>
      </c>
      <c r="K619" s="19" t="s">
        <v>50</v>
      </c>
      <c r="L619" s="19" t="s">
        <v>51</v>
      </c>
      <c r="M619" s="21">
        <f t="shared" si="90"/>
        <v>25</v>
      </c>
      <c r="N619" s="21">
        <f t="shared" si="91"/>
        <v>0</v>
      </c>
      <c r="O619" s="21">
        <f t="shared" si="92"/>
        <v>50</v>
      </c>
      <c r="P619" s="21">
        <f t="shared" si="93"/>
        <v>83.5</v>
      </c>
      <c r="Q619" s="22">
        <f t="shared" si="94"/>
        <v>28.774999999999999</v>
      </c>
      <c r="R619" s="22">
        <f t="shared" si="95"/>
        <v>43.375</v>
      </c>
      <c r="S619" s="22">
        <f t="shared" si="96"/>
        <v>53.825000000000003</v>
      </c>
      <c r="T619" s="22">
        <f t="shared" si="97"/>
        <v>39.625</v>
      </c>
      <c r="U619" s="21">
        <f t="shared" si="98"/>
        <v>41.991666666666667</v>
      </c>
      <c r="V619" s="21">
        <f t="shared" si="99"/>
        <v>41.400000000000006</v>
      </c>
    </row>
    <row r="620" spans="1:22" ht="13.5" x14ac:dyDescent="0.25">
      <c r="A620" s="3">
        <v>42905</v>
      </c>
      <c r="B620" s="2">
        <v>13.014699999999999</v>
      </c>
      <c r="C620" s="2">
        <v>62.313648389839365</v>
      </c>
      <c r="D620" s="2">
        <v>6.5260455119407368E-2</v>
      </c>
      <c r="E620" s="2">
        <v>-5.2119705277277424</v>
      </c>
      <c r="F620" s="2">
        <v>12.8653</v>
      </c>
      <c r="G620" s="2">
        <v>12.860339999999999</v>
      </c>
      <c r="H620" s="2">
        <v>12.768535999999999</v>
      </c>
      <c r="I620" s="2">
        <v>12.762813499999984</v>
      </c>
      <c r="J620" s="19" t="s">
        <v>48</v>
      </c>
      <c r="K620" s="19" t="s">
        <v>50</v>
      </c>
      <c r="L620" s="19" t="s">
        <v>51</v>
      </c>
      <c r="M620" s="21">
        <f t="shared" si="90"/>
        <v>25</v>
      </c>
      <c r="N620" s="21">
        <f t="shared" si="91"/>
        <v>0</v>
      </c>
      <c r="O620" s="21">
        <f t="shared" si="92"/>
        <v>50</v>
      </c>
      <c r="P620" s="21">
        <f t="shared" si="93"/>
        <v>83.5</v>
      </c>
      <c r="Q620" s="22">
        <f t="shared" si="94"/>
        <v>28.774999999999999</v>
      </c>
      <c r="R620" s="22">
        <f t="shared" si="95"/>
        <v>43.375</v>
      </c>
      <c r="S620" s="22">
        <f t="shared" si="96"/>
        <v>53.825000000000003</v>
      </c>
      <c r="T620" s="22">
        <f t="shared" si="97"/>
        <v>39.625</v>
      </c>
      <c r="U620" s="21">
        <f t="shared" si="98"/>
        <v>41.991666666666667</v>
      </c>
      <c r="V620" s="21">
        <f t="shared" si="99"/>
        <v>41.400000000000006</v>
      </c>
    </row>
    <row r="621" spans="1:22" ht="13.5" x14ac:dyDescent="0.25">
      <c r="A621" s="3">
        <v>42906</v>
      </c>
      <c r="B621" s="2">
        <v>12.6645</v>
      </c>
      <c r="C621" s="2">
        <v>43.45607540899185</v>
      </c>
      <c r="D621" s="2">
        <v>4.2961305970553809E-2</v>
      </c>
      <c r="E621" s="2">
        <v>-6.0990519142854476</v>
      </c>
      <c r="F621" s="2">
        <v>12.86412</v>
      </c>
      <c r="G621" s="2">
        <v>12.840495000000001</v>
      </c>
      <c r="H621" s="2">
        <v>12.766083999999999</v>
      </c>
      <c r="I621" s="2">
        <v>12.759019999999985</v>
      </c>
      <c r="J621" s="19" t="s">
        <v>54</v>
      </c>
      <c r="K621" s="19" t="s">
        <v>49</v>
      </c>
      <c r="L621" s="19" t="s">
        <v>47</v>
      </c>
      <c r="M621" s="21">
        <f t="shared" si="90"/>
        <v>25</v>
      </c>
      <c r="N621" s="21">
        <f t="shared" si="91"/>
        <v>0</v>
      </c>
      <c r="O621" s="21">
        <f t="shared" si="92"/>
        <v>50</v>
      </c>
      <c r="P621" s="21">
        <f t="shared" si="93"/>
        <v>33</v>
      </c>
      <c r="Q621" s="22">
        <f t="shared" si="94"/>
        <v>21.2</v>
      </c>
      <c r="R621" s="22">
        <f t="shared" si="95"/>
        <v>30.75</v>
      </c>
      <c r="S621" s="22">
        <f t="shared" si="96"/>
        <v>31.1</v>
      </c>
      <c r="T621" s="22">
        <f t="shared" si="97"/>
        <v>27</v>
      </c>
      <c r="U621" s="21">
        <f t="shared" si="98"/>
        <v>27.683333333333337</v>
      </c>
      <c r="V621" s="21">
        <f t="shared" si="99"/>
        <v>27.512500000000003</v>
      </c>
    </row>
    <row r="622" spans="1:22" ht="13.5" x14ac:dyDescent="0.25">
      <c r="A622" s="3">
        <v>42907</v>
      </c>
      <c r="B622" s="2">
        <v>12.6645</v>
      </c>
      <c r="C622" s="2">
        <v>43.45607540899185</v>
      </c>
      <c r="D622" s="2">
        <v>2.5000875087883401E-2</v>
      </c>
      <c r="E622" s="2">
        <v>-6.7802989911634581</v>
      </c>
      <c r="F622" s="2">
        <v>12.86294</v>
      </c>
      <c r="G622" s="2">
        <v>12.820065</v>
      </c>
      <c r="H622" s="2">
        <v>12.763631999999998</v>
      </c>
      <c r="I622" s="2">
        <v>12.755226499999985</v>
      </c>
      <c r="J622" s="19" t="s">
        <v>54</v>
      </c>
      <c r="K622" s="19" t="s">
        <v>49</v>
      </c>
      <c r="L622" s="19" t="s">
        <v>47</v>
      </c>
      <c r="M622" s="21">
        <f t="shared" si="90"/>
        <v>25</v>
      </c>
      <c r="N622" s="21">
        <f t="shared" si="91"/>
        <v>0</v>
      </c>
      <c r="O622" s="21">
        <f t="shared" si="92"/>
        <v>50</v>
      </c>
      <c r="P622" s="21">
        <f t="shared" si="93"/>
        <v>33</v>
      </c>
      <c r="Q622" s="22">
        <f t="shared" si="94"/>
        <v>21.2</v>
      </c>
      <c r="R622" s="22">
        <f t="shared" si="95"/>
        <v>30.75</v>
      </c>
      <c r="S622" s="22">
        <f t="shared" si="96"/>
        <v>31.1</v>
      </c>
      <c r="T622" s="22">
        <f t="shared" si="97"/>
        <v>27</v>
      </c>
      <c r="U622" s="21">
        <f t="shared" si="98"/>
        <v>27.683333333333337</v>
      </c>
      <c r="V622" s="21">
        <f t="shared" si="99"/>
        <v>27.512500000000003</v>
      </c>
    </row>
    <row r="623" spans="1:22" ht="13.5" x14ac:dyDescent="0.25">
      <c r="A623" s="3">
        <v>42908</v>
      </c>
      <c r="B623" s="2">
        <v>12.6645</v>
      </c>
      <c r="C623" s="2">
        <v>43.45607540899185</v>
      </c>
      <c r="D623" s="2">
        <v>1.0644402173110024E-2</v>
      </c>
      <c r="E623" s="2">
        <v>-7.1398482516966846</v>
      </c>
      <c r="F623" s="2">
        <v>12.804580000000001</v>
      </c>
      <c r="G623" s="2">
        <v>12.799635000000002</v>
      </c>
      <c r="H623" s="2">
        <v>12.761179999999998</v>
      </c>
      <c r="I623" s="2">
        <v>12.751432999999986</v>
      </c>
      <c r="J623" s="19" t="s">
        <v>54</v>
      </c>
      <c r="K623" s="19" t="s">
        <v>49</v>
      </c>
      <c r="L623" s="19" t="s">
        <v>47</v>
      </c>
      <c r="M623" s="21">
        <f t="shared" si="90"/>
        <v>25</v>
      </c>
      <c r="N623" s="21">
        <f t="shared" si="91"/>
        <v>0</v>
      </c>
      <c r="O623" s="21">
        <f t="shared" si="92"/>
        <v>50</v>
      </c>
      <c r="P623" s="21">
        <f t="shared" si="93"/>
        <v>33</v>
      </c>
      <c r="Q623" s="22">
        <f t="shared" si="94"/>
        <v>21.2</v>
      </c>
      <c r="R623" s="22">
        <f t="shared" si="95"/>
        <v>30.75</v>
      </c>
      <c r="S623" s="22">
        <f t="shared" si="96"/>
        <v>31.1</v>
      </c>
      <c r="T623" s="22">
        <f t="shared" si="97"/>
        <v>27</v>
      </c>
      <c r="U623" s="21">
        <f t="shared" si="98"/>
        <v>27.683333333333337</v>
      </c>
      <c r="V623" s="21">
        <f t="shared" si="99"/>
        <v>27.512500000000003</v>
      </c>
    </row>
    <row r="624" spans="1:22" ht="13.5" x14ac:dyDescent="0.25">
      <c r="A624" s="3">
        <v>42909</v>
      </c>
      <c r="B624" s="2">
        <v>12.6645</v>
      </c>
      <c r="C624" s="2">
        <v>43.45607540899185</v>
      </c>
      <c r="D624" s="2">
        <v>1.8284188748296515E-4</v>
      </c>
      <c r="E624" s="2">
        <v>-7.1006603481529238</v>
      </c>
      <c r="F624" s="2">
        <v>12.734540000000001</v>
      </c>
      <c r="G624" s="2">
        <v>12.779205000000001</v>
      </c>
      <c r="H624" s="2">
        <v>12.758727999999996</v>
      </c>
      <c r="I624" s="2">
        <v>12.747639499999986</v>
      </c>
      <c r="J624" s="19" t="s">
        <v>54</v>
      </c>
      <c r="K624" s="19" t="s">
        <v>49</v>
      </c>
      <c r="L624" s="19" t="s">
        <v>47</v>
      </c>
      <c r="M624" s="21">
        <f t="shared" si="90"/>
        <v>25</v>
      </c>
      <c r="N624" s="21">
        <f t="shared" si="91"/>
        <v>0</v>
      </c>
      <c r="O624" s="21">
        <f t="shared" si="92"/>
        <v>0</v>
      </c>
      <c r="P624" s="21">
        <f t="shared" si="93"/>
        <v>33</v>
      </c>
      <c r="Q624" s="22">
        <f t="shared" si="94"/>
        <v>13.7</v>
      </c>
      <c r="R624" s="22">
        <f t="shared" si="95"/>
        <v>13.25</v>
      </c>
      <c r="S624" s="22">
        <f t="shared" si="96"/>
        <v>18.600000000000001</v>
      </c>
      <c r="T624" s="22">
        <f t="shared" si="97"/>
        <v>14.5</v>
      </c>
      <c r="U624" s="21">
        <f t="shared" si="98"/>
        <v>15.183333333333332</v>
      </c>
      <c r="V624" s="21">
        <f t="shared" si="99"/>
        <v>15.012499999999999</v>
      </c>
    </row>
    <row r="625" spans="1:22" ht="13.5" x14ac:dyDescent="0.25">
      <c r="A625" s="3">
        <v>42914</v>
      </c>
      <c r="B625" s="2">
        <v>12.6645</v>
      </c>
      <c r="C625" s="2">
        <v>43.456075408991843</v>
      </c>
      <c r="D625" s="2">
        <v>-7.9483844546768267E-3</v>
      </c>
      <c r="E625" s="2">
        <v>-6.6726389205343706</v>
      </c>
      <c r="F625" s="2">
        <v>12.6645</v>
      </c>
      <c r="G625" s="2">
        <v>12.758775000000004</v>
      </c>
      <c r="H625" s="2">
        <v>12.756275999999996</v>
      </c>
      <c r="I625" s="2">
        <v>12.743845999999989</v>
      </c>
      <c r="J625" s="19" t="s">
        <v>54</v>
      </c>
      <c r="K625" s="19" t="s">
        <v>49</v>
      </c>
      <c r="L625" s="19" t="s">
        <v>47</v>
      </c>
      <c r="M625" s="21">
        <f t="shared" si="90"/>
        <v>25</v>
      </c>
      <c r="N625" s="21">
        <f t="shared" si="91"/>
        <v>0</v>
      </c>
      <c r="O625" s="21">
        <f t="shared" si="92"/>
        <v>0</v>
      </c>
      <c r="P625" s="21">
        <f t="shared" si="93"/>
        <v>33</v>
      </c>
      <c r="Q625" s="22">
        <f t="shared" si="94"/>
        <v>13.7</v>
      </c>
      <c r="R625" s="22">
        <f t="shared" si="95"/>
        <v>13.25</v>
      </c>
      <c r="S625" s="22">
        <f t="shared" si="96"/>
        <v>18.600000000000001</v>
      </c>
      <c r="T625" s="22">
        <f t="shared" si="97"/>
        <v>14.5</v>
      </c>
      <c r="U625" s="21">
        <f t="shared" si="98"/>
        <v>15.183333333333332</v>
      </c>
      <c r="V625" s="21">
        <f t="shared" si="99"/>
        <v>15.012499999999999</v>
      </c>
    </row>
    <row r="626" spans="1:22" ht="13.5" x14ac:dyDescent="0.25">
      <c r="A626" s="3">
        <v>42915</v>
      </c>
      <c r="B626" s="2">
        <v>12.6645</v>
      </c>
      <c r="C626" s="2">
        <v>43.456075408991836</v>
      </c>
      <c r="D626" s="2">
        <v>-1.4161187036656031E-2</v>
      </c>
      <c r="E626" s="2">
        <v>-5.9040198514209425</v>
      </c>
      <c r="F626" s="2">
        <v>12.6645</v>
      </c>
      <c r="G626" s="2">
        <v>12.738345000000002</v>
      </c>
      <c r="H626" s="2">
        <v>12.753823999999994</v>
      </c>
      <c r="I626" s="2">
        <v>12.740052499999988</v>
      </c>
      <c r="J626" s="19" t="s">
        <v>50</v>
      </c>
      <c r="K626" s="19" t="s">
        <v>50</v>
      </c>
      <c r="L626" s="19" t="s">
        <v>50</v>
      </c>
      <c r="M626" s="21">
        <f t="shared" si="90"/>
        <v>25</v>
      </c>
      <c r="N626" s="21">
        <f t="shared" si="91"/>
        <v>0</v>
      </c>
      <c r="O626" s="21">
        <f t="shared" si="92"/>
        <v>0</v>
      </c>
      <c r="P626" s="21">
        <f t="shared" si="93"/>
        <v>33</v>
      </c>
      <c r="Q626" s="22">
        <f t="shared" si="94"/>
        <v>13.7</v>
      </c>
      <c r="R626" s="22">
        <f t="shared" si="95"/>
        <v>13.25</v>
      </c>
      <c r="S626" s="22">
        <f t="shared" si="96"/>
        <v>18.600000000000001</v>
      </c>
      <c r="T626" s="22">
        <f t="shared" si="97"/>
        <v>14.5</v>
      </c>
      <c r="U626" s="21">
        <f t="shared" si="98"/>
        <v>15.183333333333332</v>
      </c>
      <c r="V626" s="21">
        <f t="shared" si="99"/>
        <v>15.012499999999999</v>
      </c>
    </row>
    <row r="627" spans="1:22" ht="13.5" x14ac:dyDescent="0.25">
      <c r="A627" s="3">
        <v>42916</v>
      </c>
      <c r="B627" s="2">
        <v>12.6645</v>
      </c>
      <c r="C627" s="2">
        <v>43.456075408991836</v>
      </c>
      <c r="D627" s="2">
        <v>-1.8800149891063711E-2</v>
      </c>
      <c r="E627" s="2">
        <v>-5.0435438417424949</v>
      </c>
      <c r="F627" s="2">
        <v>12.6645</v>
      </c>
      <c r="G627" s="2">
        <v>12.717915000000001</v>
      </c>
      <c r="H627" s="2">
        <v>12.751371999999995</v>
      </c>
      <c r="I627" s="2">
        <v>12.736258999999986</v>
      </c>
      <c r="J627" s="19" t="s">
        <v>50</v>
      </c>
      <c r="K627" s="19" t="s">
        <v>50</v>
      </c>
      <c r="L627" s="19" t="s">
        <v>50</v>
      </c>
      <c r="M627" s="21">
        <f t="shared" si="90"/>
        <v>25</v>
      </c>
      <c r="N627" s="21">
        <f t="shared" si="91"/>
        <v>0</v>
      </c>
      <c r="O627" s="21">
        <f t="shared" si="92"/>
        <v>0</v>
      </c>
      <c r="P627" s="21">
        <f t="shared" si="93"/>
        <v>33</v>
      </c>
      <c r="Q627" s="22">
        <f t="shared" si="94"/>
        <v>13.7</v>
      </c>
      <c r="R627" s="22">
        <f t="shared" si="95"/>
        <v>13.25</v>
      </c>
      <c r="S627" s="22">
        <f t="shared" si="96"/>
        <v>18.600000000000001</v>
      </c>
      <c r="T627" s="22">
        <f t="shared" si="97"/>
        <v>14.5</v>
      </c>
      <c r="U627" s="21">
        <f t="shared" si="98"/>
        <v>15.183333333333332</v>
      </c>
      <c r="V627" s="21">
        <f t="shared" si="99"/>
        <v>15.012499999999999</v>
      </c>
    </row>
    <row r="628" spans="1:22" ht="13.5" x14ac:dyDescent="0.25">
      <c r="A628" s="3">
        <v>42919</v>
      </c>
      <c r="B628" s="2">
        <v>12.6645</v>
      </c>
      <c r="C628" s="2">
        <v>43.456075408991843</v>
      </c>
      <c r="D628" s="2">
        <v>2.1831433626321228E-2</v>
      </c>
      <c r="E628" s="2">
        <v>-4.086958762492495</v>
      </c>
      <c r="F628" s="2">
        <v>12.6645</v>
      </c>
      <c r="G628" s="2">
        <v>12.717040000000001</v>
      </c>
      <c r="H628" s="2">
        <v>12.754171999999993</v>
      </c>
      <c r="I628" s="2">
        <v>12.732465499999988</v>
      </c>
      <c r="J628" s="19" t="s">
        <v>50</v>
      </c>
      <c r="K628" s="19" t="s">
        <v>50</v>
      </c>
      <c r="L628" s="19" t="s">
        <v>50</v>
      </c>
      <c r="M628" s="21">
        <f t="shared" si="90"/>
        <v>25</v>
      </c>
      <c r="N628" s="21">
        <f t="shared" si="91"/>
        <v>0</v>
      </c>
      <c r="O628" s="21">
        <f t="shared" si="92"/>
        <v>0</v>
      </c>
      <c r="P628" s="21">
        <f t="shared" si="93"/>
        <v>33</v>
      </c>
      <c r="Q628" s="22">
        <f t="shared" si="94"/>
        <v>13.7</v>
      </c>
      <c r="R628" s="22">
        <f t="shared" si="95"/>
        <v>13.25</v>
      </c>
      <c r="S628" s="22">
        <f t="shared" si="96"/>
        <v>18.600000000000001</v>
      </c>
      <c r="T628" s="22">
        <f t="shared" si="97"/>
        <v>14.5</v>
      </c>
      <c r="U628" s="21">
        <f t="shared" si="98"/>
        <v>15.183333333333332</v>
      </c>
      <c r="V628" s="21">
        <f t="shared" si="99"/>
        <v>15.012499999999999</v>
      </c>
    </row>
    <row r="629" spans="1:22" ht="13.5" x14ac:dyDescent="0.25">
      <c r="A629" s="3">
        <v>42920</v>
      </c>
      <c r="B629" s="2">
        <v>12.6645</v>
      </c>
      <c r="C629" s="2">
        <v>43.456075408991836</v>
      </c>
      <c r="D629" s="2">
        <v>6.5726475600040857E-2</v>
      </c>
      <c r="E629" s="2">
        <v>-3.0911916978933918</v>
      </c>
      <c r="F629" s="2">
        <v>12.6645</v>
      </c>
      <c r="G629" s="2">
        <v>12.716165000000002</v>
      </c>
      <c r="H629" s="2">
        <v>12.756971999999992</v>
      </c>
      <c r="I629" s="2">
        <v>12.728671999999987</v>
      </c>
      <c r="J629" s="19" t="s">
        <v>50</v>
      </c>
      <c r="K629" s="19" t="s">
        <v>50</v>
      </c>
      <c r="L629" s="19" t="s">
        <v>50</v>
      </c>
      <c r="M629" s="21">
        <f t="shared" si="90"/>
        <v>25</v>
      </c>
      <c r="N629" s="21">
        <f t="shared" si="91"/>
        <v>0</v>
      </c>
      <c r="O629" s="21">
        <f t="shared" si="92"/>
        <v>0</v>
      </c>
      <c r="P629" s="21">
        <f t="shared" si="93"/>
        <v>33</v>
      </c>
      <c r="Q629" s="22">
        <f t="shared" si="94"/>
        <v>13.7</v>
      </c>
      <c r="R629" s="22">
        <f t="shared" si="95"/>
        <v>13.25</v>
      </c>
      <c r="S629" s="22">
        <f t="shared" si="96"/>
        <v>18.600000000000001</v>
      </c>
      <c r="T629" s="22">
        <f t="shared" si="97"/>
        <v>14.5</v>
      </c>
      <c r="U629" s="21">
        <f t="shared" si="98"/>
        <v>15.183333333333332</v>
      </c>
      <c r="V629" s="21">
        <f t="shared" si="99"/>
        <v>15.012499999999999</v>
      </c>
    </row>
    <row r="630" spans="1:22" ht="13.5" x14ac:dyDescent="0.25">
      <c r="A630" s="3">
        <v>42921</v>
      </c>
      <c r="B630" s="2">
        <v>12.6645</v>
      </c>
      <c r="C630" s="2">
        <v>43.456075408991836</v>
      </c>
      <c r="D630" s="2">
        <v>0.10335904152702646</v>
      </c>
      <c r="E630" s="2">
        <v>-2.0547310830193783</v>
      </c>
      <c r="F630" s="2">
        <v>12.6645</v>
      </c>
      <c r="G630" s="2">
        <v>12.715290000000001</v>
      </c>
      <c r="H630" s="2">
        <v>12.759771999999993</v>
      </c>
      <c r="I630" s="2">
        <v>12.727883999999991</v>
      </c>
      <c r="J630" s="19" t="s">
        <v>50</v>
      </c>
      <c r="K630" s="19" t="s">
        <v>50</v>
      </c>
      <c r="L630" s="19" t="s">
        <v>50</v>
      </c>
      <c r="M630" s="21">
        <f t="shared" si="90"/>
        <v>25</v>
      </c>
      <c r="N630" s="21">
        <f t="shared" si="91"/>
        <v>0</v>
      </c>
      <c r="O630" s="21">
        <f t="shared" si="92"/>
        <v>0</v>
      </c>
      <c r="P630" s="21">
        <f t="shared" si="93"/>
        <v>33</v>
      </c>
      <c r="Q630" s="22">
        <f t="shared" si="94"/>
        <v>13.7</v>
      </c>
      <c r="R630" s="22">
        <f t="shared" si="95"/>
        <v>13.25</v>
      </c>
      <c r="S630" s="22">
        <f t="shared" si="96"/>
        <v>18.600000000000001</v>
      </c>
      <c r="T630" s="22">
        <f t="shared" si="97"/>
        <v>14.5</v>
      </c>
      <c r="U630" s="21">
        <f t="shared" si="98"/>
        <v>15.183333333333332</v>
      </c>
      <c r="V630" s="21">
        <f t="shared" si="99"/>
        <v>15.012499999999999</v>
      </c>
    </row>
    <row r="631" spans="1:22" ht="13.5" x14ac:dyDescent="0.25">
      <c r="A631" s="3">
        <v>42922</v>
      </c>
      <c r="B631" s="2">
        <v>12.2852</v>
      </c>
      <c r="C631" s="2">
        <v>25.748282898812718</v>
      </c>
      <c r="D631" s="2">
        <v>0.10987562119600902</v>
      </c>
      <c r="E631" s="2">
        <v>-1.0520267911846375</v>
      </c>
      <c r="F631" s="2">
        <v>12.588640000000002</v>
      </c>
      <c r="G631" s="2">
        <v>12.696325000000003</v>
      </c>
      <c r="H631" s="2">
        <v>12.762455999999995</v>
      </c>
      <c r="I631" s="2">
        <v>12.72519949999999</v>
      </c>
      <c r="J631" s="19" t="s">
        <v>54</v>
      </c>
      <c r="K631" s="19" t="s">
        <v>50</v>
      </c>
      <c r="L631" s="19" t="s">
        <v>47</v>
      </c>
      <c r="M631" s="21">
        <f t="shared" si="90"/>
        <v>50</v>
      </c>
      <c r="N631" s="21">
        <f t="shared" si="91"/>
        <v>0</v>
      </c>
      <c r="O631" s="21">
        <f t="shared" si="92"/>
        <v>0</v>
      </c>
      <c r="P631" s="21">
        <f t="shared" si="93"/>
        <v>16.5</v>
      </c>
      <c r="Q631" s="22">
        <f t="shared" si="94"/>
        <v>19.975000000000001</v>
      </c>
      <c r="R631" s="22">
        <f t="shared" si="95"/>
        <v>14.125</v>
      </c>
      <c r="S631" s="22">
        <f t="shared" si="96"/>
        <v>14.925000000000001</v>
      </c>
      <c r="T631" s="22">
        <f t="shared" si="97"/>
        <v>16.625</v>
      </c>
      <c r="U631" s="21">
        <f t="shared" si="98"/>
        <v>16.341666666666669</v>
      </c>
      <c r="V631" s="21">
        <f t="shared" si="99"/>
        <v>16.412500000000001</v>
      </c>
    </row>
    <row r="632" spans="1:22" ht="13.5" x14ac:dyDescent="0.25">
      <c r="A632" s="3">
        <v>42923</v>
      </c>
      <c r="B632" s="2">
        <v>12.2852</v>
      </c>
      <c r="C632" s="2">
        <v>25.748282898812718</v>
      </c>
      <c r="D632" s="2">
        <v>0.1180515668489619</v>
      </c>
      <c r="E632" s="2">
        <v>-0.15746406232839272</v>
      </c>
      <c r="F632" s="2">
        <v>12.512780000000001</v>
      </c>
      <c r="G632" s="2">
        <v>12.677360000000004</v>
      </c>
      <c r="H632" s="2">
        <v>12.763039999999995</v>
      </c>
      <c r="I632" s="2">
        <v>12.720968499999987</v>
      </c>
      <c r="J632" s="19" t="s">
        <v>54</v>
      </c>
      <c r="K632" s="19" t="s">
        <v>50</v>
      </c>
      <c r="L632" s="19" t="s">
        <v>47</v>
      </c>
      <c r="M632" s="21">
        <f t="shared" si="90"/>
        <v>50</v>
      </c>
      <c r="N632" s="21">
        <f t="shared" si="91"/>
        <v>0</v>
      </c>
      <c r="O632" s="21">
        <f t="shared" si="92"/>
        <v>0</v>
      </c>
      <c r="P632" s="21">
        <f t="shared" si="93"/>
        <v>16.5</v>
      </c>
      <c r="Q632" s="22">
        <f t="shared" si="94"/>
        <v>19.975000000000001</v>
      </c>
      <c r="R632" s="22">
        <f t="shared" si="95"/>
        <v>14.125</v>
      </c>
      <c r="S632" s="22">
        <f t="shared" si="96"/>
        <v>14.925000000000001</v>
      </c>
      <c r="T632" s="22">
        <f t="shared" si="97"/>
        <v>16.625</v>
      </c>
      <c r="U632" s="21">
        <f t="shared" si="98"/>
        <v>16.341666666666669</v>
      </c>
      <c r="V632" s="21">
        <f t="shared" si="99"/>
        <v>16.412500000000001</v>
      </c>
    </row>
    <row r="633" spans="1:22" ht="13.5" x14ac:dyDescent="0.25">
      <c r="A633" s="3">
        <v>42926</v>
      </c>
      <c r="B633" s="2">
        <v>12.2852</v>
      </c>
      <c r="C633" s="2">
        <v>25.748282898812718</v>
      </c>
      <c r="D633" s="2">
        <v>0.12743441239644326</v>
      </c>
      <c r="E633" s="2">
        <v>0.536757450526822</v>
      </c>
      <c r="F633" s="2">
        <v>12.436920000000001</v>
      </c>
      <c r="G633" s="2">
        <v>12.658395000000002</v>
      </c>
      <c r="H633" s="2">
        <v>12.763623999999995</v>
      </c>
      <c r="I633" s="2">
        <v>12.716737499999988</v>
      </c>
      <c r="J633" s="19" t="s">
        <v>54</v>
      </c>
      <c r="K633" s="19" t="s">
        <v>50</v>
      </c>
      <c r="L633" s="19" t="s">
        <v>47</v>
      </c>
      <c r="M633" s="21">
        <f t="shared" si="90"/>
        <v>50</v>
      </c>
      <c r="N633" s="21">
        <f t="shared" si="91"/>
        <v>100</v>
      </c>
      <c r="O633" s="21">
        <f t="shared" si="92"/>
        <v>0</v>
      </c>
      <c r="P633" s="21">
        <f t="shared" si="93"/>
        <v>16.5</v>
      </c>
      <c r="Q633" s="22">
        <f t="shared" si="94"/>
        <v>54.975000000000001</v>
      </c>
      <c r="R633" s="22">
        <f t="shared" si="95"/>
        <v>34.125</v>
      </c>
      <c r="S633" s="22">
        <f t="shared" si="96"/>
        <v>29.925000000000001</v>
      </c>
      <c r="T633" s="22">
        <f t="shared" si="97"/>
        <v>41.625</v>
      </c>
      <c r="U633" s="21">
        <f t="shared" si="98"/>
        <v>39.674999999999997</v>
      </c>
      <c r="V633" s="21">
        <f t="shared" si="99"/>
        <v>40.162499999999994</v>
      </c>
    </row>
    <row r="634" spans="1:22" ht="13.5" x14ac:dyDescent="0.25">
      <c r="A634" s="3">
        <v>42927</v>
      </c>
      <c r="B634" s="2">
        <v>12.2852</v>
      </c>
      <c r="C634" s="2">
        <v>25.748282898812718</v>
      </c>
      <c r="D634" s="2">
        <v>0.1376559077695827</v>
      </c>
      <c r="E634" s="2">
        <v>0.96933113056954978</v>
      </c>
      <c r="F634" s="2">
        <v>12.36106</v>
      </c>
      <c r="G634" s="2">
        <v>12.639135000000001</v>
      </c>
      <c r="H634" s="2">
        <v>12.764207999999996</v>
      </c>
      <c r="I634" s="2">
        <v>12.712506499999986</v>
      </c>
      <c r="J634" s="19" t="s">
        <v>54</v>
      </c>
      <c r="K634" s="19" t="s">
        <v>50</v>
      </c>
      <c r="L634" s="19" t="s">
        <v>47</v>
      </c>
      <c r="M634" s="21">
        <f t="shared" si="90"/>
        <v>50</v>
      </c>
      <c r="N634" s="21">
        <f t="shared" si="91"/>
        <v>100</v>
      </c>
      <c r="O634" s="21">
        <f t="shared" si="92"/>
        <v>0</v>
      </c>
      <c r="P634" s="21">
        <f t="shared" si="93"/>
        <v>16.5</v>
      </c>
      <c r="Q634" s="22">
        <f t="shared" si="94"/>
        <v>54.975000000000001</v>
      </c>
      <c r="R634" s="22">
        <f t="shared" si="95"/>
        <v>34.125</v>
      </c>
      <c r="S634" s="22">
        <f t="shared" si="96"/>
        <v>29.925000000000001</v>
      </c>
      <c r="T634" s="22">
        <f t="shared" si="97"/>
        <v>41.625</v>
      </c>
      <c r="U634" s="21">
        <f t="shared" si="98"/>
        <v>39.674999999999997</v>
      </c>
      <c r="V634" s="21">
        <f t="shared" si="99"/>
        <v>40.162499999999994</v>
      </c>
    </row>
    <row r="635" spans="1:22" ht="13.5" x14ac:dyDescent="0.25">
      <c r="A635" s="3">
        <v>42928</v>
      </c>
      <c r="B635" s="2">
        <v>12.2852</v>
      </c>
      <c r="C635" s="2">
        <v>25.748282898812718</v>
      </c>
      <c r="D635" s="2">
        <v>0.14841798069418388</v>
      </c>
      <c r="E635" s="2">
        <v>1.1855994435581776</v>
      </c>
      <c r="F635" s="2">
        <v>12.2852</v>
      </c>
      <c r="G635" s="2">
        <v>12.619875000000002</v>
      </c>
      <c r="H635" s="2">
        <v>12.764791999999998</v>
      </c>
      <c r="I635" s="2">
        <v>12.708275499999983</v>
      </c>
      <c r="J635" s="19" t="s">
        <v>54</v>
      </c>
      <c r="K635" s="19" t="s">
        <v>50</v>
      </c>
      <c r="L635" s="19" t="s">
        <v>47</v>
      </c>
      <c r="M635" s="21">
        <f t="shared" si="90"/>
        <v>50</v>
      </c>
      <c r="N635" s="21">
        <f t="shared" si="91"/>
        <v>100</v>
      </c>
      <c r="O635" s="21">
        <f t="shared" si="92"/>
        <v>0</v>
      </c>
      <c r="P635" s="21">
        <f t="shared" si="93"/>
        <v>16.5</v>
      </c>
      <c r="Q635" s="22">
        <f t="shared" si="94"/>
        <v>54.975000000000001</v>
      </c>
      <c r="R635" s="22">
        <f t="shared" si="95"/>
        <v>34.125</v>
      </c>
      <c r="S635" s="22">
        <f t="shared" si="96"/>
        <v>29.925000000000001</v>
      </c>
      <c r="T635" s="22">
        <f t="shared" si="97"/>
        <v>41.625</v>
      </c>
      <c r="U635" s="21">
        <f t="shared" si="98"/>
        <v>39.674999999999997</v>
      </c>
      <c r="V635" s="21">
        <f t="shared" si="99"/>
        <v>40.162499999999994</v>
      </c>
    </row>
    <row r="636" spans="1:22" ht="13.5" x14ac:dyDescent="0.25">
      <c r="A636" s="3">
        <v>42929</v>
      </c>
      <c r="B636" s="2">
        <v>12.2852</v>
      </c>
      <c r="C636" s="2">
        <v>25.748282898812718</v>
      </c>
      <c r="D636" s="2">
        <v>0.15948093833375232</v>
      </c>
      <c r="E636" s="2">
        <v>1.31889796376692</v>
      </c>
      <c r="F636" s="2">
        <v>12.2852</v>
      </c>
      <c r="G636" s="2">
        <v>12.600615000000001</v>
      </c>
      <c r="H636" s="2">
        <v>12.765375999999998</v>
      </c>
      <c r="I636" s="2">
        <v>12.704044499999984</v>
      </c>
      <c r="J636" s="19" t="s">
        <v>50</v>
      </c>
      <c r="K636" s="19" t="s">
        <v>50</v>
      </c>
      <c r="L636" s="19" t="s">
        <v>50</v>
      </c>
      <c r="M636" s="21">
        <f t="shared" si="90"/>
        <v>50</v>
      </c>
      <c r="N636" s="21">
        <f t="shared" si="91"/>
        <v>100</v>
      </c>
      <c r="O636" s="21">
        <f t="shared" si="92"/>
        <v>0</v>
      </c>
      <c r="P636" s="21">
        <f t="shared" si="93"/>
        <v>33</v>
      </c>
      <c r="Q636" s="22">
        <f t="shared" si="94"/>
        <v>57.45</v>
      </c>
      <c r="R636" s="22">
        <f t="shared" si="95"/>
        <v>38.25</v>
      </c>
      <c r="S636" s="22">
        <f t="shared" si="96"/>
        <v>37.35</v>
      </c>
      <c r="T636" s="22">
        <f t="shared" si="97"/>
        <v>45.75</v>
      </c>
      <c r="U636" s="21">
        <f t="shared" si="98"/>
        <v>44.35</v>
      </c>
      <c r="V636" s="21">
        <f t="shared" si="99"/>
        <v>44.7</v>
      </c>
    </row>
    <row r="637" spans="1:22" ht="13.5" x14ac:dyDescent="0.25">
      <c r="A637" s="3">
        <v>42930</v>
      </c>
      <c r="B637" s="2">
        <v>12.2852</v>
      </c>
      <c r="C637" s="2">
        <v>25.748282898812718</v>
      </c>
      <c r="D637" s="2">
        <v>0.17065355826978212</v>
      </c>
      <c r="E637" s="2">
        <v>1.5217375507721627</v>
      </c>
      <c r="F637" s="2">
        <v>12.2852</v>
      </c>
      <c r="G637" s="2">
        <v>12.581355000000002</v>
      </c>
      <c r="H637" s="2">
        <v>12.754987999999999</v>
      </c>
      <c r="I637" s="2">
        <v>12.699813499999983</v>
      </c>
      <c r="J637" s="19" t="s">
        <v>50</v>
      </c>
      <c r="K637" s="19" t="s">
        <v>50</v>
      </c>
      <c r="L637" s="19" t="s">
        <v>50</v>
      </c>
      <c r="M637" s="21">
        <f t="shared" si="90"/>
        <v>50</v>
      </c>
      <c r="N637" s="21">
        <f t="shared" si="91"/>
        <v>100</v>
      </c>
      <c r="O637" s="21">
        <f t="shared" si="92"/>
        <v>0</v>
      </c>
      <c r="P637" s="21">
        <f t="shared" si="93"/>
        <v>33</v>
      </c>
      <c r="Q637" s="22">
        <f t="shared" si="94"/>
        <v>57.45</v>
      </c>
      <c r="R637" s="22">
        <f t="shared" si="95"/>
        <v>38.25</v>
      </c>
      <c r="S637" s="22">
        <f t="shared" si="96"/>
        <v>37.35</v>
      </c>
      <c r="T637" s="22">
        <f t="shared" si="97"/>
        <v>45.75</v>
      </c>
      <c r="U637" s="21">
        <f t="shared" si="98"/>
        <v>44.35</v>
      </c>
      <c r="V637" s="21">
        <f t="shared" si="99"/>
        <v>44.7</v>
      </c>
    </row>
    <row r="638" spans="1:22" ht="13.5" x14ac:dyDescent="0.25">
      <c r="A638" s="3">
        <v>42933</v>
      </c>
      <c r="B638" s="2">
        <v>12.256</v>
      </c>
      <c r="C638" s="2">
        <v>24.459289897250514</v>
      </c>
      <c r="D638" s="2">
        <v>0.1839477356182968</v>
      </c>
      <c r="E638" s="2">
        <v>1.8865109162780194</v>
      </c>
      <c r="F638" s="2">
        <v>12.27936</v>
      </c>
      <c r="G638" s="2">
        <v>12.546340000000002</v>
      </c>
      <c r="H638" s="2">
        <v>12.744249999999999</v>
      </c>
      <c r="I638" s="2">
        <v>12.696895499999984</v>
      </c>
      <c r="J638" s="19" t="s">
        <v>54</v>
      </c>
      <c r="K638" s="19" t="s">
        <v>50</v>
      </c>
      <c r="L638" s="19" t="s">
        <v>47</v>
      </c>
      <c r="M638" s="21">
        <f t="shared" si="90"/>
        <v>50</v>
      </c>
      <c r="N638" s="21">
        <f t="shared" si="91"/>
        <v>100</v>
      </c>
      <c r="O638" s="21">
        <f t="shared" si="92"/>
        <v>0</v>
      </c>
      <c r="P638" s="21">
        <f t="shared" si="93"/>
        <v>16.5</v>
      </c>
      <c r="Q638" s="22">
        <f t="shared" si="94"/>
        <v>54.975000000000001</v>
      </c>
      <c r="R638" s="22">
        <f t="shared" si="95"/>
        <v>34.125</v>
      </c>
      <c r="S638" s="22">
        <f t="shared" si="96"/>
        <v>29.925000000000001</v>
      </c>
      <c r="T638" s="22">
        <f t="shared" si="97"/>
        <v>41.625</v>
      </c>
      <c r="U638" s="21">
        <f t="shared" si="98"/>
        <v>39.674999999999997</v>
      </c>
      <c r="V638" s="21">
        <f t="shared" si="99"/>
        <v>40.162499999999994</v>
      </c>
    </row>
    <row r="639" spans="1:22" ht="13.5" x14ac:dyDescent="0.25">
      <c r="A639" s="3">
        <v>42934</v>
      </c>
      <c r="B639" s="2">
        <v>12.256</v>
      </c>
      <c r="C639" s="2">
        <v>24.459289897250514</v>
      </c>
      <c r="D639" s="2">
        <v>0.19692240179598386</v>
      </c>
      <c r="E639" s="2">
        <v>2.2566770812477071</v>
      </c>
      <c r="F639" s="2">
        <v>12.27352</v>
      </c>
      <c r="G639" s="2">
        <v>12.508405000000002</v>
      </c>
      <c r="H639" s="2">
        <v>12.738413999999999</v>
      </c>
      <c r="I639" s="2">
        <v>12.693977499999983</v>
      </c>
      <c r="J639" s="19" t="s">
        <v>54</v>
      </c>
      <c r="K639" s="19" t="s">
        <v>50</v>
      </c>
      <c r="L639" s="19" t="s">
        <v>47</v>
      </c>
      <c r="M639" s="21">
        <f t="shared" si="90"/>
        <v>50</v>
      </c>
      <c r="N639" s="21">
        <f t="shared" si="91"/>
        <v>100</v>
      </c>
      <c r="O639" s="21">
        <f t="shared" si="92"/>
        <v>0</v>
      </c>
      <c r="P639" s="21">
        <f t="shared" si="93"/>
        <v>16.5</v>
      </c>
      <c r="Q639" s="22">
        <f t="shared" si="94"/>
        <v>54.975000000000001</v>
      </c>
      <c r="R639" s="22">
        <f t="shared" si="95"/>
        <v>34.125</v>
      </c>
      <c r="S639" s="22">
        <f t="shared" si="96"/>
        <v>29.925000000000001</v>
      </c>
      <c r="T639" s="22">
        <f t="shared" si="97"/>
        <v>41.625</v>
      </c>
      <c r="U639" s="21">
        <f t="shared" si="98"/>
        <v>39.674999999999997</v>
      </c>
      <c r="V639" s="21">
        <f t="shared" si="99"/>
        <v>40.162499999999994</v>
      </c>
    </row>
    <row r="640" spans="1:22" ht="13.5" x14ac:dyDescent="0.25">
      <c r="A640" s="3">
        <v>42935</v>
      </c>
      <c r="B640" s="2">
        <v>12.256</v>
      </c>
      <c r="C640" s="2">
        <v>24.459289897250514</v>
      </c>
      <c r="D640" s="2">
        <v>0.20949887926515842</v>
      </c>
      <c r="E640" s="2">
        <v>2.5654117270766608</v>
      </c>
      <c r="F640" s="2">
        <v>12.26768</v>
      </c>
      <c r="G640" s="2">
        <v>12.470470000000002</v>
      </c>
      <c r="H640" s="2">
        <v>12.721371999999997</v>
      </c>
      <c r="I640" s="2">
        <v>12.691059499999984</v>
      </c>
      <c r="J640" s="19" t="s">
        <v>54</v>
      </c>
      <c r="K640" s="19" t="s">
        <v>50</v>
      </c>
      <c r="L640" s="19" t="s">
        <v>47</v>
      </c>
      <c r="M640" s="21">
        <f t="shared" si="90"/>
        <v>50</v>
      </c>
      <c r="N640" s="21">
        <f t="shared" si="91"/>
        <v>100</v>
      </c>
      <c r="O640" s="21">
        <f t="shared" si="92"/>
        <v>0</v>
      </c>
      <c r="P640" s="21">
        <f t="shared" si="93"/>
        <v>16.5</v>
      </c>
      <c r="Q640" s="22">
        <f t="shared" si="94"/>
        <v>54.975000000000001</v>
      </c>
      <c r="R640" s="22">
        <f t="shared" si="95"/>
        <v>34.125</v>
      </c>
      <c r="S640" s="22">
        <f t="shared" si="96"/>
        <v>29.925000000000001</v>
      </c>
      <c r="T640" s="22">
        <f t="shared" si="97"/>
        <v>41.625</v>
      </c>
      <c r="U640" s="21">
        <f t="shared" si="98"/>
        <v>39.674999999999997</v>
      </c>
      <c r="V640" s="21">
        <f t="shared" si="99"/>
        <v>40.162499999999994</v>
      </c>
    </row>
    <row r="641" spans="1:22" ht="13.5" x14ac:dyDescent="0.25">
      <c r="A641" s="3">
        <v>42936</v>
      </c>
      <c r="B641" s="2">
        <v>12.2852</v>
      </c>
      <c r="C641" s="2">
        <v>28.904559317192522</v>
      </c>
      <c r="D641" s="2">
        <v>0.16110325472659071</v>
      </c>
      <c r="E641" s="2">
        <v>2.8035175949116704</v>
      </c>
      <c r="F641" s="2">
        <v>12.267680000000002</v>
      </c>
      <c r="G641" s="2">
        <v>12.451505000000001</v>
      </c>
      <c r="H641" s="2">
        <v>12.710283999999994</v>
      </c>
      <c r="I641" s="2">
        <v>12.68828749999998</v>
      </c>
      <c r="J641" s="19" t="s">
        <v>48</v>
      </c>
      <c r="K641" s="19" t="s">
        <v>52</v>
      </c>
      <c r="L641" s="19" t="s">
        <v>50</v>
      </c>
      <c r="M641" s="21">
        <f t="shared" si="90"/>
        <v>50</v>
      </c>
      <c r="N641" s="21">
        <f t="shared" si="91"/>
        <v>100</v>
      </c>
      <c r="O641" s="21">
        <f t="shared" si="92"/>
        <v>0</v>
      </c>
      <c r="P641" s="21">
        <f t="shared" si="93"/>
        <v>33</v>
      </c>
      <c r="Q641" s="22">
        <f t="shared" si="94"/>
        <v>57.45</v>
      </c>
      <c r="R641" s="22">
        <f t="shared" si="95"/>
        <v>38.25</v>
      </c>
      <c r="S641" s="22">
        <f t="shared" si="96"/>
        <v>37.35</v>
      </c>
      <c r="T641" s="22">
        <f t="shared" si="97"/>
        <v>45.75</v>
      </c>
      <c r="U641" s="21">
        <f t="shared" si="98"/>
        <v>44.35</v>
      </c>
      <c r="V641" s="21">
        <f t="shared" si="99"/>
        <v>44.7</v>
      </c>
    </row>
    <row r="642" spans="1:22" ht="13.5" x14ac:dyDescent="0.25">
      <c r="A642" s="3">
        <v>42937</v>
      </c>
      <c r="B642" s="2">
        <v>12.652900000000001</v>
      </c>
      <c r="C642" s="2">
        <v>60.458985805436548</v>
      </c>
      <c r="D642" s="2">
        <v>9.4113483310600543E-2</v>
      </c>
      <c r="E642" s="2">
        <v>2.8034514593200095</v>
      </c>
      <c r="F642" s="2">
        <v>12.341220000000002</v>
      </c>
      <c r="G642" s="2">
        <v>12.450925000000002</v>
      </c>
      <c r="H642" s="2">
        <v>12.706549999999998</v>
      </c>
      <c r="I642" s="2">
        <v>12.687353999999981</v>
      </c>
      <c r="J642" s="19" t="s">
        <v>48</v>
      </c>
      <c r="K642" s="19" t="s">
        <v>52</v>
      </c>
      <c r="L642" s="19" t="s">
        <v>51</v>
      </c>
      <c r="M642" s="21">
        <f t="shared" ref="M642:M705" si="100">IF(C642&lt;30,50, IF(C642&gt;70, 0, 25))</f>
        <v>25</v>
      </c>
      <c r="N642" s="21">
        <f t="shared" ref="N642:N705" si="101">IF(E642-D642&gt;0.02, 100, IF(E642-D642&lt;0,0,45))</f>
        <v>100</v>
      </c>
      <c r="O642" s="21">
        <f t="shared" ref="O642:O705" si="102">IF(F642-I642&gt;10,100,IF(F642-I642&gt;5,75, IF(F642-I642&gt;0,50,0)))</f>
        <v>0</v>
      </c>
      <c r="P642" s="21">
        <f t="shared" ref="P642:P705" si="103">IF(L642="confirmed bullish", 34, IF(L642="bullish divergence",17, 0))+IF(J642="bullish",33,IF(J642="bearish",0,16.5))+IF(K642="strong",33,IF(K642="weak",0,16.5))</f>
        <v>67</v>
      </c>
      <c r="Q642" s="22">
        <f t="shared" si="94"/>
        <v>53.8</v>
      </c>
      <c r="R642" s="22">
        <f t="shared" si="95"/>
        <v>41.75</v>
      </c>
      <c r="S642" s="22">
        <f t="shared" si="96"/>
        <v>48.900000000000006</v>
      </c>
      <c r="T642" s="22">
        <f t="shared" si="97"/>
        <v>48</v>
      </c>
      <c r="U642" s="21">
        <f t="shared" si="98"/>
        <v>48.15</v>
      </c>
      <c r="V642" s="21">
        <f t="shared" si="99"/>
        <v>48.112499999999997</v>
      </c>
    </row>
    <row r="643" spans="1:22" ht="13.5" x14ac:dyDescent="0.25">
      <c r="A643" s="3">
        <v>42940</v>
      </c>
      <c r="B643" s="2">
        <v>12.6645</v>
      </c>
      <c r="C643" s="2">
        <v>61.046361022131471</v>
      </c>
      <c r="D643" s="2">
        <v>3.5506528687696104E-2</v>
      </c>
      <c r="E643" s="2">
        <v>2.4858404091231141</v>
      </c>
      <c r="F643" s="2">
        <v>12.422920000000001</v>
      </c>
      <c r="G643" s="2">
        <v>12.450925000000002</v>
      </c>
      <c r="H643" s="2">
        <v>12.701879999999994</v>
      </c>
      <c r="I643" s="2">
        <v>12.686478499999982</v>
      </c>
      <c r="J643" s="19" t="s">
        <v>48</v>
      </c>
      <c r="K643" s="19" t="s">
        <v>52</v>
      </c>
      <c r="L643" s="19" t="s">
        <v>51</v>
      </c>
      <c r="M643" s="21">
        <f t="shared" si="100"/>
        <v>25</v>
      </c>
      <c r="N643" s="21">
        <f t="shared" si="101"/>
        <v>100</v>
      </c>
      <c r="O643" s="21">
        <f t="shared" si="102"/>
        <v>0</v>
      </c>
      <c r="P643" s="21">
        <f t="shared" si="103"/>
        <v>67</v>
      </c>
      <c r="Q643" s="22">
        <f t="shared" ref="Q643:Q706" si="104">0.35*M643+N643*0.35+O643*0.15+P643*0.15</f>
        <v>53.8</v>
      </c>
      <c r="R643" s="22">
        <f t="shared" ref="R643:R706" si="105">M643*0.2+N643*0.2+O643*0.35+P643*0.25</f>
        <v>41.75</v>
      </c>
      <c r="S643" s="22">
        <f t="shared" ref="S643:S706" si="106">M643*0.15+N643*0.15+O643*0.25+P643*0.45</f>
        <v>48.900000000000006</v>
      </c>
      <c r="T643" s="22">
        <f t="shared" ref="T643:T706" si="107">0.25*SUM(M643:P643)</f>
        <v>48</v>
      </c>
      <c r="U643" s="21">
        <f t="shared" ref="U643:U706" si="108">SUM(Q643:S643)/3</f>
        <v>48.15</v>
      </c>
      <c r="V643" s="21">
        <f t="shared" ref="V643:V706" si="109">SUM(Q643:T643)/4</f>
        <v>48.112499999999997</v>
      </c>
    </row>
    <row r="644" spans="1:22" ht="13.5" x14ac:dyDescent="0.25">
      <c r="A644" s="3">
        <v>42942</v>
      </c>
      <c r="B644" s="2">
        <v>12.6587</v>
      </c>
      <c r="C644" s="2">
        <v>60.561940776312703</v>
      </c>
      <c r="D644" s="2">
        <v>-1.4708111301050764E-2</v>
      </c>
      <c r="E644" s="2">
        <v>1.8555273924965126</v>
      </c>
      <c r="F644" s="2">
        <v>12.503459999999999</v>
      </c>
      <c r="G644" s="2">
        <v>12.450635000000002</v>
      </c>
      <c r="H644" s="2">
        <v>12.696977999999993</v>
      </c>
      <c r="I644" s="2">
        <v>12.685923999999982</v>
      </c>
      <c r="J644" s="19" t="s">
        <v>48</v>
      </c>
      <c r="K644" s="19" t="s">
        <v>52</v>
      </c>
      <c r="L644" s="19" t="s">
        <v>51</v>
      </c>
      <c r="M644" s="21">
        <f t="shared" si="100"/>
        <v>25</v>
      </c>
      <c r="N644" s="21">
        <f t="shared" si="101"/>
        <v>100</v>
      </c>
      <c r="O644" s="21">
        <f t="shared" si="102"/>
        <v>0</v>
      </c>
      <c r="P644" s="21">
        <f t="shared" si="103"/>
        <v>67</v>
      </c>
      <c r="Q644" s="22">
        <f t="shared" si="104"/>
        <v>53.8</v>
      </c>
      <c r="R644" s="22">
        <f t="shared" si="105"/>
        <v>41.75</v>
      </c>
      <c r="S644" s="22">
        <f t="shared" si="106"/>
        <v>48.900000000000006</v>
      </c>
      <c r="T644" s="22">
        <f t="shared" si="107"/>
        <v>48</v>
      </c>
      <c r="U644" s="21">
        <f t="shared" si="108"/>
        <v>48.15</v>
      </c>
      <c r="V644" s="21">
        <f t="shared" si="109"/>
        <v>48.112499999999997</v>
      </c>
    </row>
    <row r="645" spans="1:22" ht="13.5" x14ac:dyDescent="0.25">
      <c r="A645" s="3">
        <v>42943</v>
      </c>
      <c r="B645" s="2">
        <v>12.6645</v>
      </c>
      <c r="C645" s="2">
        <v>60.896110534937442</v>
      </c>
      <c r="D645" s="2">
        <v>-5.8568491790227384E-2</v>
      </c>
      <c r="E645" s="2">
        <v>0.98706789432403119</v>
      </c>
      <c r="F645" s="2">
        <v>12.585159999999998</v>
      </c>
      <c r="G645" s="2">
        <v>12.450635000000002</v>
      </c>
      <c r="H645" s="2">
        <v>12.692191999999991</v>
      </c>
      <c r="I645" s="2">
        <v>12.68539849999998</v>
      </c>
      <c r="J645" s="19" t="s">
        <v>48</v>
      </c>
      <c r="K645" s="19" t="s">
        <v>52</v>
      </c>
      <c r="L645" s="19" t="s">
        <v>51</v>
      </c>
      <c r="M645" s="21">
        <f t="shared" si="100"/>
        <v>25</v>
      </c>
      <c r="N645" s="21">
        <f t="shared" si="101"/>
        <v>100</v>
      </c>
      <c r="O645" s="21">
        <f t="shared" si="102"/>
        <v>0</v>
      </c>
      <c r="P645" s="21">
        <f t="shared" si="103"/>
        <v>67</v>
      </c>
      <c r="Q645" s="22">
        <f t="shared" si="104"/>
        <v>53.8</v>
      </c>
      <c r="R645" s="22">
        <f t="shared" si="105"/>
        <v>41.75</v>
      </c>
      <c r="S645" s="22">
        <f t="shared" si="106"/>
        <v>48.900000000000006</v>
      </c>
      <c r="T645" s="22">
        <f t="shared" si="107"/>
        <v>48</v>
      </c>
      <c r="U645" s="21">
        <f t="shared" si="108"/>
        <v>48.15</v>
      </c>
      <c r="V645" s="21">
        <f t="shared" si="109"/>
        <v>48.112499999999997</v>
      </c>
    </row>
    <row r="646" spans="1:22" ht="13.5" x14ac:dyDescent="0.25">
      <c r="A646" s="3">
        <v>42944</v>
      </c>
      <c r="B646" s="2">
        <v>12.6645</v>
      </c>
      <c r="C646" s="2">
        <v>60.896110534937449</v>
      </c>
      <c r="D646" s="2">
        <v>-9.6587097680149725E-2</v>
      </c>
      <c r="E646" s="2">
        <v>-3.9194867350383467E-2</v>
      </c>
      <c r="F646" s="2">
        <v>12.661020000000002</v>
      </c>
      <c r="G646" s="2">
        <v>12.450635000000002</v>
      </c>
      <c r="H646" s="2">
        <v>12.682853999999988</v>
      </c>
      <c r="I646" s="2">
        <v>12.684872999999982</v>
      </c>
      <c r="J646" s="19" t="s">
        <v>48</v>
      </c>
      <c r="K646" s="19" t="s">
        <v>52</v>
      </c>
      <c r="L646" s="19" t="s">
        <v>51</v>
      </c>
      <c r="M646" s="21">
        <f t="shared" si="100"/>
        <v>25</v>
      </c>
      <c r="N646" s="21">
        <f t="shared" si="101"/>
        <v>100</v>
      </c>
      <c r="O646" s="21">
        <f t="shared" si="102"/>
        <v>0</v>
      </c>
      <c r="P646" s="21">
        <f t="shared" si="103"/>
        <v>67</v>
      </c>
      <c r="Q646" s="22">
        <f t="shared" si="104"/>
        <v>53.8</v>
      </c>
      <c r="R646" s="22">
        <f t="shared" si="105"/>
        <v>41.75</v>
      </c>
      <c r="S646" s="22">
        <f t="shared" si="106"/>
        <v>48.900000000000006</v>
      </c>
      <c r="T646" s="22">
        <f t="shared" si="107"/>
        <v>48</v>
      </c>
      <c r="U646" s="21">
        <f t="shared" si="108"/>
        <v>48.15</v>
      </c>
      <c r="V646" s="21">
        <f t="shared" si="109"/>
        <v>48.112499999999997</v>
      </c>
    </row>
    <row r="647" spans="1:22" ht="13.5" x14ac:dyDescent="0.25">
      <c r="A647" s="3">
        <v>42947</v>
      </c>
      <c r="B647" s="2">
        <v>12.6645</v>
      </c>
      <c r="C647" s="2">
        <v>60.896110534937449</v>
      </c>
      <c r="D647" s="2">
        <v>-0.12959555417305069</v>
      </c>
      <c r="E647" s="2">
        <v>-1.1724273363231914</v>
      </c>
      <c r="F647" s="2">
        <v>12.663340000000002</v>
      </c>
      <c r="G647" s="2">
        <v>12.450635000000002</v>
      </c>
      <c r="H647" s="2">
        <v>12.673515999999989</v>
      </c>
      <c r="I647" s="2">
        <v>12.684347499999983</v>
      </c>
      <c r="J647" s="19" t="s">
        <v>48</v>
      </c>
      <c r="K647" s="19" t="s">
        <v>52</v>
      </c>
      <c r="L647" s="19" t="s">
        <v>51</v>
      </c>
      <c r="M647" s="21">
        <f t="shared" si="100"/>
        <v>25</v>
      </c>
      <c r="N647" s="21">
        <f t="shared" si="101"/>
        <v>0</v>
      </c>
      <c r="O647" s="21">
        <f t="shared" si="102"/>
        <v>0</v>
      </c>
      <c r="P647" s="21">
        <f t="shared" si="103"/>
        <v>67</v>
      </c>
      <c r="Q647" s="22">
        <f t="shared" si="104"/>
        <v>18.799999999999997</v>
      </c>
      <c r="R647" s="22">
        <f t="shared" si="105"/>
        <v>21.75</v>
      </c>
      <c r="S647" s="22">
        <f t="shared" si="106"/>
        <v>33.900000000000006</v>
      </c>
      <c r="T647" s="22">
        <f t="shared" si="107"/>
        <v>23</v>
      </c>
      <c r="U647" s="21">
        <f t="shared" si="108"/>
        <v>24.816666666666666</v>
      </c>
      <c r="V647" s="21">
        <f t="shared" si="109"/>
        <v>24.362500000000001</v>
      </c>
    </row>
    <row r="648" spans="1:22" ht="13.5" x14ac:dyDescent="0.25">
      <c r="A648" s="3">
        <v>42948</v>
      </c>
      <c r="B648" s="2">
        <v>12.6648</v>
      </c>
      <c r="C648" s="2">
        <v>60.917504004003334</v>
      </c>
      <c r="D648" s="2">
        <v>-0.16281704510996065</v>
      </c>
      <c r="E648" s="2">
        <v>-2.3233947235509524</v>
      </c>
      <c r="F648" s="2">
        <v>12.663400000000001</v>
      </c>
      <c r="G648" s="2">
        <v>12.450650000000001</v>
      </c>
      <c r="H648" s="2">
        <v>12.66429999999999</v>
      </c>
      <c r="I648" s="2">
        <v>12.683823499999983</v>
      </c>
      <c r="J648" s="19" t="s">
        <v>48</v>
      </c>
      <c r="K648" s="19" t="s">
        <v>52</v>
      </c>
      <c r="L648" s="19" t="s">
        <v>53</v>
      </c>
      <c r="M648" s="21">
        <f t="shared" si="100"/>
        <v>25</v>
      </c>
      <c r="N648" s="21">
        <f t="shared" si="101"/>
        <v>0</v>
      </c>
      <c r="O648" s="21">
        <f t="shared" si="102"/>
        <v>0</v>
      </c>
      <c r="P648" s="21">
        <f t="shared" si="103"/>
        <v>50</v>
      </c>
      <c r="Q648" s="22">
        <f t="shared" si="104"/>
        <v>16.25</v>
      </c>
      <c r="R648" s="22">
        <f t="shared" si="105"/>
        <v>17.5</v>
      </c>
      <c r="S648" s="22">
        <f t="shared" si="106"/>
        <v>26.25</v>
      </c>
      <c r="T648" s="22">
        <f t="shared" si="107"/>
        <v>18.75</v>
      </c>
      <c r="U648" s="21">
        <f t="shared" si="108"/>
        <v>20</v>
      </c>
      <c r="V648" s="21">
        <f t="shared" si="109"/>
        <v>19.6875</v>
      </c>
    </row>
    <row r="649" spans="1:22" ht="13.5" x14ac:dyDescent="0.25">
      <c r="A649" s="3">
        <v>42949</v>
      </c>
      <c r="B649" s="2">
        <v>12.6648</v>
      </c>
      <c r="C649" s="2">
        <v>60.917504004003334</v>
      </c>
      <c r="D649" s="2">
        <v>-0.19164850330714067</v>
      </c>
      <c r="E649" s="2">
        <v>-3.5067519863122141</v>
      </c>
      <c r="F649" s="2">
        <v>12.664619999999999</v>
      </c>
      <c r="G649" s="2">
        <v>12.450665000000001</v>
      </c>
      <c r="H649" s="2">
        <v>12.66080399999999</v>
      </c>
      <c r="I649" s="2">
        <v>12.685196499999984</v>
      </c>
      <c r="J649" s="19" t="s">
        <v>48</v>
      </c>
      <c r="K649" s="19" t="s">
        <v>52</v>
      </c>
      <c r="L649" s="19" t="s">
        <v>53</v>
      </c>
      <c r="M649" s="21">
        <f t="shared" si="100"/>
        <v>25</v>
      </c>
      <c r="N649" s="21">
        <f t="shared" si="101"/>
        <v>0</v>
      </c>
      <c r="O649" s="21">
        <f t="shared" si="102"/>
        <v>0</v>
      </c>
      <c r="P649" s="21">
        <f t="shared" si="103"/>
        <v>50</v>
      </c>
      <c r="Q649" s="22">
        <f t="shared" si="104"/>
        <v>16.25</v>
      </c>
      <c r="R649" s="22">
        <f t="shared" si="105"/>
        <v>17.5</v>
      </c>
      <c r="S649" s="22">
        <f t="shared" si="106"/>
        <v>26.25</v>
      </c>
      <c r="T649" s="22">
        <f t="shared" si="107"/>
        <v>18.75</v>
      </c>
      <c r="U649" s="21">
        <f t="shared" si="108"/>
        <v>20</v>
      </c>
      <c r="V649" s="21">
        <f t="shared" si="109"/>
        <v>19.6875</v>
      </c>
    </row>
    <row r="650" spans="1:22" ht="13.5" x14ac:dyDescent="0.25">
      <c r="A650" s="3">
        <v>42950</v>
      </c>
      <c r="B650" s="2">
        <v>13.0441</v>
      </c>
      <c r="C650" s="2">
        <v>78.314219679198658</v>
      </c>
      <c r="D650" s="2">
        <v>-0.24480820983419349</v>
      </c>
      <c r="E650" s="2">
        <v>-4.6443853670037107</v>
      </c>
      <c r="F650" s="2">
        <v>12.740539999999999</v>
      </c>
      <c r="G650" s="2">
        <v>12.469645000000003</v>
      </c>
      <c r="H650" s="2">
        <v>12.664893999999988</v>
      </c>
      <c r="I650" s="2">
        <v>12.688465999999984</v>
      </c>
      <c r="J650" s="19" t="s">
        <v>48</v>
      </c>
      <c r="K650" s="19" t="s">
        <v>50</v>
      </c>
      <c r="L650" s="19" t="s">
        <v>53</v>
      </c>
      <c r="M650" s="21">
        <f t="shared" si="100"/>
        <v>0</v>
      </c>
      <c r="N650" s="21">
        <f t="shared" si="101"/>
        <v>0</v>
      </c>
      <c r="O650" s="21">
        <f t="shared" si="102"/>
        <v>50</v>
      </c>
      <c r="P650" s="21">
        <f t="shared" si="103"/>
        <v>66.5</v>
      </c>
      <c r="Q650" s="22">
        <f t="shared" si="104"/>
        <v>17.475000000000001</v>
      </c>
      <c r="R650" s="22">
        <f t="shared" si="105"/>
        <v>34.125</v>
      </c>
      <c r="S650" s="22">
        <f t="shared" si="106"/>
        <v>42.424999999999997</v>
      </c>
      <c r="T650" s="22">
        <f t="shared" si="107"/>
        <v>29.125</v>
      </c>
      <c r="U650" s="21">
        <f t="shared" si="108"/>
        <v>31.341666666666669</v>
      </c>
      <c r="V650" s="21">
        <f t="shared" si="109"/>
        <v>30.787500000000001</v>
      </c>
    </row>
    <row r="651" spans="1:22" ht="13.5" x14ac:dyDescent="0.25">
      <c r="A651" s="3">
        <v>42951</v>
      </c>
      <c r="B651" s="2">
        <v>13.429500000000001</v>
      </c>
      <c r="C651" s="2">
        <v>85.417187161343008</v>
      </c>
      <c r="D651" s="2">
        <v>-0.31670475244274954</v>
      </c>
      <c r="E651" s="2">
        <v>-5.6641406378556782</v>
      </c>
      <c r="F651" s="2">
        <v>12.893540000000002</v>
      </c>
      <c r="G651" s="2">
        <v>12.526860000000003</v>
      </c>
      <c r="H651" s="2">
        <v>12.672255999999987</v>
      </c>
      <c r="I651" s="2">
        <v>12.693662499999986</v>
      </c>
      <c r="J651" s="19" t="s">
        <v>48</v>
      </c>
      <c r="K651" s="19" t="s">
        <v>50</v>
      </c>
      <c r="L651" s="19" t="s">
        <v>51</v>
      </c>
      <c r="M651" s="21">
        <f t="shared" si="100"/>
        <v>0</v>
      </c>
      <c r="N651" s="21">
        <f t="shared" si="101"/>
        <v>0</v>
      </c>
      <c r="O651" s="21">
        <f t="shared" si="102"/>
        <v>50</v>
      </c>
      <c r="P651" s="21">
        <f t="shared" si="103"/>
        <v>83.5</v>
      </c>
      <c r="Q651" s="22">
        <f t="shared" si="104"/>
        <v>20.024999999999999</v>
      </c>
      <c r="R651" s="22">
        <f t="shared" si="105"/>
        <v>38.375</v>
      </c>
      <c r="S651" s="22">
        <f t="shared" si="106"/>
        <v>50.075000000000003</v>
      </c>
      <c r="T651" s="22">
        <f t="shared" si="107"/>
        <v>33.375</v>
      </c>
      <c r="U651" s="21">
        <f t="shared" si="108"/>
        <v>36.158333333333331</v>
      </c>
      <c r="V651" s="21">
        <f t="shared" si="109"/>
        <v>35.462499999999999</v>
      </c>
    </row>
    <row r="652" spans="1:22" ht="13.5" x14ac:dyDescent="0.25">
      <c r="A652" s="3">
        <v>42954</v>
      </c>
      <c r="B652" s="2">
        <v>13.398999999999999</v>
      </c>
      <c r="C652" s="2">
        <v>83.097520139563244</v>
      </c>
      <c r="D652" s="2">
        <v>-0.32363674733614367</v>
      </c>
      <c r="E652" s="2">
        <v>-6.3601876646658875</v>
      </c>
      <c r="F652" s="2">
        <v>13.04044</v>
      </c>
      <c r="G652" s="2">
        <v>12.582550000000001</v>
      </c>
      <c r="H652" s="2">
        <v>12.678773999999986</v>
      </c>
      <c r="I652" s="2">
        <v>12.698706499999988</v>
      </c>
      <c r="J652" s="19" t="s">
        <v>54</v>
      </c>
      <c r="K652" s="19" t="s">
        <v>50</v>
      </c>
      <c r="L652" s="19" t="s">
        <v>55</v>
      </c>
      <c r="M652" s="21">
        <f t="shared" si="100"/>
        <v>0</v>
      </c>
      <c r="N652" s="21">
        <f t="shared" si="101"/>
        <v>0</v>
      </c>
      <c r="O652" s="21">
        <f t="shared" si="102"/>
        <v>50</v>
      </c>
      <c r="P652" s="21">
        <f t="shared" si="103"/>
        <v>16.5</v>
      </c>
      <c r="Q652" s="22">
        <f t="shared" si="104"/>
        <v>9.9749999999999996</v>
      </c>
      <c r="R652" s="22">
        <f t="shared" si="105"/>
        <v>21.625</v>
      </c>
      <c r="S652" s="22">
        <f t="shared" si="106"/>
        <v>19.925000000000001</v>
      </c>
      <c r="T652" s="22">
        <f t="shared" si="107"/>
        <v>16.625</v>
      </c>
      <c r="U652" s="21">
        <f t="shared" si="108"/>
        <v>17.175000000000001</v>
      </c>
      <c r="V652" s="21">
        <f t="shared" si="109"/>
        <v>17.037500000000001</v>
      </c>
    </row>
    <row r="653" spans="1:22" ht="13.5" x14ac:dyDescent="0.25">
      <c r="A653" s="3">
        <v>42955</v>
      </c>
      <c r="B653" s="2">
        <v>12.8483</v>
      </c>
      <c r="C653" s="2">
        <v>54.381186873271638</v>
      </c>
      <c r="D653" s="2">
        <v>-0.29130498553084294</v>
      </c>
      <c r="E653" s="2">
        <v>-6.6835828706378422</v>
      </c>
      <c r="F653" s="2">
        <v>13.07714</v>
      </c>
      <c r="G653" s="2">
        <v>12.610705000000003</v>
      </c>
      <c r="H653" s="2">
        <v>12.674277999999989</v>
      </c>
      <c r="I653" s="2">
        <v>12.700996999999989</v>
      </c>
      <c r="J653" s="19" t="s">
        <v>54</v>
      </c>
      <c r="K653" s="19" t="s">
        <v>50</v>
      </c>
      <c r="L653" s="19" t="s">
        <v>55</v>
      </c>
      <c r="M653" s="21">
        <f t="shared" si="100"/>
        <v>25</v>
      </c>
      <c r="N653" s="21">
        <f t="shared" si="101"/>
        <v>0</v>
      </c>
      <c r="O653" s="21">
        <f t="shared" si="102"/>
        <v>50</v>
      </c>
      <c r="P653" s="21">
        <f t="shared" si="103"/>
        <v>16.5</v>
      </c>
      <c r="Q653" s="22">
        <f t="shared" si="104"/>
        <v>18.725000000000001</v>
      </c>
      <c r="R653" s="22">
        <f t="shared" si="105"/>
        <v>26.625</v>
      </c>
      <c r="S653" s="22">
        <f t="shared" si="106"/>
        <v>23.675000000000001</v>
      </c>
      <c r="T653" s="22">
        <f t="shared" si="107"/>
        <v>22.875</v>
      </c>
      <c r="U653" s="21">
        <f t="shared" si="108"/>
        <v>23.008333333333336</v>
      </c>
      <c r="V653" s="21">
        <f t="shared" si="109"/>
        <v>22.975000000000001</v>
      </c>
    </row>
    <row r="654" spans="1:22" ht="13.5" x14ac:dyDescent="0.25">
      <c r="A654" s="3">
        <v>42956</v>
      </c>
      <c r="B654" s="2">
        <v>12.8667</v>
      </c>
      <c r="C654" s="2">
        <v>54.941467230831606</v>
      </c>
      <c r="D654" s="2">
        <v>-0.26700397573431545</v>
      </c>
      <c r="E654" s="2">
        <v>-6.5863636644422465</v>
      </c>
      <c r="F654" s="2">
        <v>13.117519999999999</v>
      </c>
      <c r="G654" s="2">
        <v>12.639780000000002</v>
      </c>
      <c r="H654" s="2">
        <v>12.670149999999992</v>
      </c>
      <c r="I654" s="2">
        <v>12.70337949999999</v>
      </c>
      <c r="J654" s="19" t="s">
        <v>54</v>
      </c>
      <c r="K654" s="19" t="s">
        <v>50</v>
      </c>
      <c r="L654" s="19" t="s">
        <v>55</v>
      </c>
      <c r="M654" s="21">
        <f t="shared" si="100"/>
        <v>25</v>
      </c>
      <c r="N654" s="21">
        <f t="shared" si="101"/>
        <v>0</v>
      </c>
      <c r="O654" s="21">
        <f t="shared" si="102"/>
        <v>50</v>
      </c>
      <c r="P654" s="21">
        <f t="shared" si="103"/>
        <v>16.5</v>
      </c>
      <c r="Q654" s="22">
        <f t="shared" si="104"/>
        <v>18.725000000000001</v>
      </c>
      <c r="R654" s="22">
        <f t="shared" si="105"/>
        <v>26.625</v>
      </c>
      <c r="S654" s="22">
        <f t="shared" si="106"/>
        <v>23.675000000000001</v>
      </c>
      <c r="T654" s="22">
        <f t="shared" si="107"/>
        <v>22.875</v>
      </c>
      <c r="U654" s="21">
        <f t="shared" si="108"/>
        <v>23.008333333333336</v>
      </c>
      <c r="V654" s="21">
        <f t="shared" si="109"/>
        <v>22.975000000000001</v>
      </c>
    </row>
    <row r="655" spans="1:22" ht="13.5" x14ac:dyDescent="0.25">
      <c r="A655" s="3">
        <v>42957</v>
      </c>
      <c r="B655" s="2">
        <v>13.221500000000001</v>
      </c>
      <c r="C655" s="2">
        <v>64.097991185270502</v>
      </c>
      <c r="D655" s="2">
        <v>-0.27268148685402416</v>
      </c>
      <c r="E655" s="2">
        <v>-6.1152271129064317</v>
      </c>
      <c r="F655" s="2">
        <v>13.153</v>
      </c>
      <c r="G655" s="2">
        <v>12.686595000000001</v>
      </c>
      <c r="H655" s="2">
        <v>12.673117999999993</v>
      </c>
      <c r="I655" s="2">
        <v>12.707535999999989</v>
      </c>
      <c r="J655" s="19" t="s">
        <v>54</v>
      </c>
      <c r="K655" s="19" t="s">
        <v>50</v>
      </c>
      <c r="L655" s="19" t="s">
        <v>55</v>
      </c>
      <c r="M655" s="21">
        <f t="shared" si="100"/>
        <v>25</v>
      </c>
      <c r="N655" s="21">
        <f t="shared" si="101"/>
        <v>0</v>
      </c>
      <c r="O655" s="21">
        <f t="shared" si="102"/>
        <v>50</v>
      </c>
      <c r="P655" s="21">
        <f t="shared" si="103"/>
        <v>16.5</v>
      </c>
      <c r="Q655" s="22">
        <f t="shared" si="104"/>
        <v>18.725000000000001</v>
      </c>
      <c r="R655" s="22">
        <f t="shared" si="105"/>
        <v>26.625</v>
      </c>
      <c r="S655" s="22">
        <f t="shared" si="106"/>
        <v>23.675000000000001</v>
      </c>
      <c r="T655" s="22">
        <f t="shared" si="107"/>
        <v>22.875</v>
      </c>
      <c r="U655" s="21">
        <f t="shared" si="108"/>
        <v>23.008333333333336</v>
      </c>
      <c r="V655" s="21">
        <f t="shared" si="109"/>
        <v>22.975000000000001</v>
      </c>
    </row>
    <row r="656" spans="1:22" ht="13.5" x14ac:dyDescent="0.25">
      <c r="A656" s="3">
        <v>42958</v>
      </c>
      <c r="B656" s="2">
        <v>13.460100000000001</v>
      </c>
      <c r="C656" s="2">
        <v>68.70389987687777</v>
      </c>
      <c r="D656" s="2">
        <v>-0.29804385041671466</v>
      </c>
      <c r="E656" s="2">
        <v>-5.4617874128893789</v>
      </c>
      <c r="F656" s="2">
        <v>13.159119999999998</v>
      </c>
      <c r="G656" s="2">
        <v>12.745340000000002</v>
      </c>
      <c r="H656" s="2">
        <v>12.680857999999994</v>
      </c>
      <c r="I656" s="2">
        <v>12.713556499999989</v>
      </c>
      <c r="J656" s="19" t="s">
        <v>48</v>
      </c>
      <c r="K656" s="19" t="s">
        <v>52</v>
      </c>
      <c r="L656" s="19" t="s">
        <v>51</v>
      </c>
      <c r="M656" s="21">
        <f t="shared" si="100"/>
        <v>25</v>
      </c>
      <c r="N656" s="21">
        <f t="shared" si="101"/>
        <v>0</v>
      </c>
      <c r="O656" s="21">
        <f t="shared" si="102"/>
        <v>50</v>
      </c>
      <c r="P656" s="21">
        <f t="shared" si="103"/>
        <v>67</v>
      </c>
      <c r="Q656" s="22">
        <f t="shared" si="104"/>
        <v>26.299999999999997</v>
      </c>
      <c r="R656" s="22">
        <f t="shared" si="105"/>
        <v>39.25</v>
      </c>
      <c r="S656" s="22">
        <f t="shared" si="106"/>
        <v>46.400000000000006</v>
      </c>
      <c r="T656" s="22">
        <f t="shared" si="107"/>
        <v>35.5</v>
      </c>
      <c r="U656" s="21">
        <f t="shared" si="108"/>
        <v>37.31666666666667</v>
      </c>
      <c r="V656" s="21">
        <f t="shared" si="109"/>
        <v>36.862499999999997</v>
      </c>
    </row>
    <row r="657" spans="1:22" ht="13.5" x14ac:dyDescent="0.25">
      <c r="A657" s="3">
        <v>42961</v>
      </c>
      <c r="B657" s="2">
        <v>13.460100000000001</v>
      </c>
      <c r="C657" s="2">
        <v>68.70389987687777</v>
      </c>
      <c r="D657" s="2">
        <v>-0.32358480363059705</v>
      </c>
      <c r="E657" s="2">
        <v>-4.7548406128271159</v>
      </c>
      <c r="F657" s="2">
        <v>13.171340000000001</v>
      </c>
      <c r="G657" s="2">
        <v>12.804085000000004</v>
      </c>
      <c r="H657" s="2">
        <v>12.68859799999999</v>
      </c>
      <c r="I657" s="2">
        <v>12.719576999999989</v>
      </c>
      <c r="J657" s="19" t="s">
        <v>48</v>
      </c>
      <c r="K657" s="19" t="s">
        <v>52</v>
      </c>
      <c r="L657" s="19" t="s">
        <v>51</v>
      </c>
      <c r="M657" s="21">
        <f t="shared" si="100"/>
        <v>25</v>
      </c>
      <c r="N657" s="21">
        <f t="shared" si="101"/>
        <v>0</v>
      </c>
      <c r="O657" s="21">
        <f t="shared" si="102"/>
        <v>50</v>
      </c>
      <c r="P657" s="21">
        <f t="shared" si="103"/>
        <v>67</v>
      </c>
      <c r="Q657" s="22">
        <f t="shared" si="104"/>
        <v>26.299999999999997</v>
      </c>
      <c r="R657" s="22">
        <f t="shared" si="105"/>
        <v>39.25</v>
      </c>
      <c r="S657" s="22">
        <f t="shared" si="106"/>
        <v>46.400000000000006</v>
      </c>
      <c r="T657" s="22">
        <f t="shared" si="107"/>
        <v>35.5</v>
      </c>
      <c r="U657" s="21">
        <f t="shared" si="108"/>
        <v>37.31666666666667</v>
      </c>
      <c r="V657" s="21">
        <f t="shared" si="109"/>
        <v>36.862499999999997</v>
      </c>
    </row>
    <row r="658" spans="1:22" ht="13.5" x14ac:dyDescent="0.25">
      <c r="A658" s="3">
        <v>42962</v>
      </c>
      <c r="B658" s="2">
        <v>13.460100000000001</v>
      </c>
      <c r="C658" s="2">
        <v>68.70389987687777</v>
      </c>
      <c r="D658" s="2">
        <v>-0.34892845867132216</v>
      </c>
      <c r="E658" s="2">
        <v>-4.106742663536755</v>
      </c>
      <c r="F658" s="2">
        <v>13.293699999999998</v>
      </c>
      <c r="G658" s="2">
        <v>12.864290000000002</v>
      </c>
      <c r="H658" s="2">
        <v>12.704159999999993</v>
      </c>
      <c r="I658" s="2">
        <v>12.725597499999987</v>
      </c>
      <c r="J658" s="19" t="s">
        <v>48</v>
      </c>
      <c r="K658" s="19" t="s">
        <v>52</v>
      </c>
      <c r="L658" s="19" t="s">
        <v>51</v>
      </c>
      <c r="M658" s="21">
        <f t="shared" si="100"/>
        <v>25</v>
      </c>
      <c r="N658" s="21">
        <f t="shared" si="101"/>
        <v>0</v>
      </c>
      <c r="O658" s="21">
        <f t="shared" si="102"/>
        <v>50</v>
      </c>
      <c r="P658" s="21">
        <f t="shared" si="103"/>
        <v>67</v>
      </c>
      <c r="Q658" s="22">
        <f t="shared" si="104"/>
        <v>26.299999999999997</v>
      </c>
      <c r="R658" s="22">
        <f t="shared" si="105"/>
        <v>39.25</v>
      </c>
      <c r="S658" s="22">
        <f t="shared" si="106"/>
        <v>46.400000000000006</v>
      </c>
      <c r="T658" s="22">
        <f t="shared" si="107"/>
        <v>35.5</v>
      </c>
      <c r="U658" s="21">
        <f t="shared" si="108"/>
        <v>37.31666666666667</v>
      </c>
      <c r="V658" s="21">
        <f t="shared" si="109"/>
        <v>36.862499999999997</v>
      </c>
    </row>
    <row r="659" spans="1:22" ht="13.5" x14ac:dyDescent="0.25">
      <c r="A659" s="3">
        <v>42963</v>
      </c>
      <c r="B659" s="2">
        <v>13.398999999999999</v>
      </c>
      <c r="C659" s="2">
        <v>65.995961623465121</v>
      </c>
      <c r="D659" s="2">
        <v>-0.36934552790640751</v>
      </c>
      <c r="E659" s="2">
        <v>-3.4705820228103041</v>
      </c>
      <c r="F659" s="2">
        <v>13.40016</v>
      </c>
      <c r="G659" s="2">
        <v>12.92144</v>
      </c>
      <c r="H659" s="2">
        <v>12.718499999999995</v>
      </c>
      <c r="I659" s="2">
        <v>12.731312499999987</v>
      </c>
      <c r="J659" s="19" t="s">
        <v>48</v>
      </c>
      <c r="K659" s="19" t="s">
        <v>52</v>
      </c>
      <c r="L659" s="19" t="s">
        <v>51</v>
      </c>
      <c r="M659" s="21">
        <f t="shared" si="100"/>
        <v>25</v>
      </c>
      <c r="N659" s="21">
        <f t="shared" si="101"/>
        <v>0</v>
      </c>
      <c r="O659" s="21">
        <f t="shared" si="102"/>
        <v>50</v>
      </c>
      <c r="P659" s="21">
        <f t="shared" si="103"/>
        <v>67</v>
      </c>
      <c r="Q659" s="22">
        <f t="shared" si="104"/>
        <v>26.299999999999997</v>
      </c>
      <c r="R659" s="22">
        <f t="shared" si="105"/>
        <v>39.25</v>
      </c>
      <c r="S659" s="22">
        <f t="shared" si="106"/>
        <v>46.400000000000006</v>
      </c>
      <c r="T659" s="22">
        <f t="shared" si="107"/>
        <v>35.5</v>
      </c>
      <c r="U659" s="21">
        <f t="shared" si="108"/>
        <v>37.31666666666667</v>
      </c>
      <c r="V659" s="21">
        <f t="shared" si="109"/>
        <v>36.862499999999997</v>
      </c>
    </row>
    <row r="660" spans="1:22" ht="13.5" x14ac:dyDescent="0.25">
      <c r="A660" s="3">
        <v>42964</v>
      </c>
      <c r="B660" s="2">
        <v>13.441800000000001</v>
      </c>
      <c r="C660" s="2">
        <v>66.977823294157147</v>
      </c>
      <c r="D660" s="2">
        <v>-0.33431621716003335</v>
      </c>
      <c r="E660" s="2">
        <v>-2.8365546528963246</v>
      </c>
      <c r="F660" s="2">
        <v>13.444220000000001</v>
      </c>
      <c r="G660" s="2">
        <v>12.980729999999999</v>
      </c>
      <c r="H660" s="2">
        <v>12.733695999999995</v>
      </c>
      <c r="I660" s="2">
        <v>12.737241499999989</v>
      </c>
      <c r="J660" s="19" t="s">
        <v>48</v>
      </c>
      <c r="K660" s="19" t="s">
        <v>52</v>
      </c>
      <c r="L660" s="19" t="s">
        <v>51</v>
      </c>
      <c r="M660" s="21">
        <f t="shared" si="100"/>
        <v>25</v>
      </c>
      <c r="N660" s="21">
        <f t="shared" si="101"/>
        <v>0</v>
      </c>
      <c r="O660" s="21">
        <f t="shared" si="102"/>
        <v>50</v>
      </c>
      <c r="P660" s="21">
        <f t="shared" si="103"/>
        <v>67</v>
      </c>
      <c r="Q660" s="22">
        <f t="shared" si="104"/>
        <v>26.299999999999997</v>
      </c>
      <c r="R660" s="22">
        <f t="shared" si="105"/>
        <v>39.25</v>
      </c>
      <c r="S660" s="22">
        <f t="shared" si="106"/>
        <v>46.400000000000006</v>
      </c>
      <c r="T660" s="22">
        <f t="shared" si="107"/>
        <v>35.5</v>
      </c>
      <c r="U660" s="21">
        <f t="shared" si="108"/>
        <v>37.31666666666667</v>
      </c>
      <c r="V660" s="21">
        <f t="shared" si="109"/>
        <v>36.862499999999997</v>
      </c>
    </row>
    <row r="661" spans="1:22" ht="13.5" x14ac:dyDescent="0.25">
      <c r="A661" s="3">
        <v>42965</v>
      </c>
      <c r="B661" s="2">
        <v>13.447900000000001</v>
      </c>
      <c r="C661" s="2">
        <v>67.123528730427637</v>
      </c>
      <c r="D661" s="2">
        <v>-0.24875346694951261</v>
      </c>
      <c r="E661" s="2">
        <v>-2.2051031788878843</v>
      </c>
      <c r="F661" s="2">
        <v>13.44178</v>
      </c>
      <c r="G661" s="2">
        <v>13.038865000000001</v>
      </c>
      <c r="H661" s="2">
        <v>12.749363999999998</v>
      </c>
      <c r="I661" s="2">
        <v>12.74320099999999</v>
      </c>
      <c r="J661" s="19" t="s">
        <v>48</v>
      </c>
      <c r="K661" s="19" t="s">
        <v>52</v>
      </c>
      <c r="L661" s="19" t="s">
        <v>53</v>
      </c>
      <c r="M661" s="21">
        <f t="shared" si="100"/>
        <v>25</v>
      </c>
      <c r="N661" s="21">
        <f t="shared" si="101"/>
        <v>0</v>
      </c>
      <c r="O661" s="21">
        <f t="shared" si="102"/>
        <v>50</v>
      </c>
      <c r="P661" s="21">
        <f t="shared" si="103"/>
        <v>50</v>
      </c>
      <c r="Q661" s="22">
        <f t="shared" si="104"/>
        <v>23.75</v>
      </c>
      <c r="R661" s="22">
        <f t="shared" si="105"/>
        <v>35</v>
      </c>
      <c r="S661" s="22">
        <f t="shared" si="106"/>
        <v>38.75</v>
      </c>
      <c r="T661" s="22">
        <f t="shared" si="107"/>
        <v>31.25</v>
      </c>
      <c r="U661" s="21">
        <f t="shared" si="108"/>
        <v>32.5</v>
      </c>
      <c r="V661" s="21">
        <f t="shared" si="109"/>
        <v>32.1875</v>
      </c>
    </row>
    <row r="662" spans="1:22" ht="13.5" x14ac:dyDescent="0.25">
      <c r="A662" s="3">
        <v>42968</v>
      </c>
      <c r="B662" s="2">
        <v>13.447900000000001</v>
      </c>
      <c r="C662" s="2">
        <v>67.123528730427637</v>
      </c>
      <c r="D662" s="2">
        <v>-0.18378432114982246</v>
      </c>
      <c r="E662" s="2">
        <v>-1.6826102281781994</v>
      </c>
      <c r="F662" s="2">
        <v>13.439340000000001</v>
      </c>
      <c r="G662" s="2">
        <v>13.078615000000003</v>
      </c>
      <c r="H662" s="2">
        <v>12.765032000000001</v>
      </c>
      <c r="I662" s="2">
        <v>12.749160499999993</v>
      </c>
      <c r="J662" s="19" t="s">
        <v>48</v>
      </c>
      <c r="K662" s="19" t="s">
        <v>52</v>
      </c>
      <c r="L662" s="19" t="s">
        <v>53</v>
      </c>
      <c r="M662" s="21">
        <f t="shared" si="100"/>
        <v>25</v>
      </c>
      <c r="N662" s="21">
        <f t="shared" si="101"/>
        <v>0</v>
      </c>
      <c r="O662" s="21">
        <f t="shared" si="102"/>
        <v>50</v>
      </c>
      <c r="P662" s="21">
        <f t="shared" si="103"/>
        <v>50</v>
      </c>
      <c r="Q662" s="22">
        <f t="shared" si="104"/>
        <v>23.75</v>
      </c>
      <c r="R662" s="22">
        <f t="shared" si="105"/>
        <v>35</v>
      </c>
      <c r="S662" s="22">
        <f t="shared" si="106"/>
        <v>38.75</v>
      </c>
      <c r="T662" s="22">
        <f t="shared" si="107"/>
        <v>31.25</v>
      </c>
      <c r="U662" s="21">
        <f t="shared" si="108"/>
        <v>32.5</v>
      </c>
      <c r="V662" s="21">
        <f t="shared" si="109"/>
        <v>32.1875</v>
      </c>
    </row>
    <row r="663" spans="1:22" ht="13.5" x14ac:dyDescent="0.25">
      <c r="A663" s="3">
        <v>42969</v>
      </c>
      <c r="B663" s="2">
        <v>13.447900000000001</v>
      </c>
      <c r="C663" s="2">
        <v>67.123528730427637</v>
      </c>
      <c r="D663" s="2">
        <v>-0.2160685024047666</v>
      </c>
      <c r="E663" s="2">
        <v>-1.2527163009335918</v>
      </c>
      <c r="F663" s="2">
        <v>13.436900000000003</v>
      </c>
      <c r="G663" s="2">
        <v>13.117785000000003</v>
      </c>
      <c r="H663" s="2">
        <v>12.7807</v>
      </c>
      <c r="I663" s="2">
        <v>12.756958499999996</v>
      </c>
      <c r="J663" s="19" t="s">
        <v>48</v>
      </c>
      <c r="K663" s="19" t="s">
        <v>52</v>
      </c>
      <c r="L663" s="19" t="s">
        <v>53</v>
      </c>
      <c r="M663" s="21">
        <f t="shared" si="100"/>
        <v>25</v>
      </c>
      <c r="N663" s="21">
        <f t="shared" si="101"/>
        <v>0</v>
      </c>
      <c r="O663" s="21">
        <f t="shared" si="102"/>
        <v>50</v>
      </c>
      <c r="P663" s="21">
        <f t="shared" si="103"/>
        <v>50</v>
      </c>
      <c r="Q663" s="22">
        <f t="shared" si="104"/>
        <v>23.75</v>
      </c>
      <c r="R663" s="22">
        <f t="shared" si="105"/>
        <v>35</v>
      </c>
      <c r="S663" s="22">
        <f t="shared" si="106"/>
        <v>38.75</v>
      </c>
      <c r="T663" s="22">
        <f t="shared" si="107"/>
        <v>31.25</v>
      </c>
      <c r="U663" s="21">
        <f t="shared" si="108"/>
        <v>32.5</v>
      </c>
      <c r="V663" s="21">
        <f t="shared" si="109"/>
        <v>32.1875</v>
      </c>
    </row>
    <row r="664" spans="1:22" ht="13.5" x14ac:dyDescent="0.25">
      <c r="A664" s="3">
        <v>42970</v>
      </c>
      <c r="B664" s="2">
        <v>13.447900000000001</v>
      </c>
      <c r="C664" s="2">
        <v>67.123528730427637</v>
      </c>
      <c r="D664" s="2">
        <v>-0.24290233669391448</v>
      </c>
      <c r="E664" s="2">
        <v>-1.0637794687968802</v>
      </c>
      <c r="F664" s="2">
        <v>13.446680000000001</v>
      </c>
      <c r="G664" s="2">
        <v>13.157245</v>
      </c>
      <c r="H664" s="2">
        <v>12.796249999999995</v>
      </c>
      <c r="I664" s="2">
        <v>12.764697999999999</v>
      </c>
      <c r="J664" s="19" t="s">
        <v>48</v>
      </c>
      <c r="K664" s="19" t="s">
        <v>52</v>
      </c>
      <c r="L664" s="19" t="s">
        <v>51</v>
      </c>
      <c r="M664" s="21">
        <f t="shared" si="100"/>
        <v>25</v>
      </c>
      <c r="N664" s="21">
        <f t="shared" si="101"/>
        <v>0</v>
      </c>
      <c r="O664" s="21">
        <f t="shared" si="102"/>
        <v>50</v>
      </c>
      <c r="P664" s="21">
        <f t="shared" si="103"/>
        <v>67</v>
      </c>
      <c r="Q664" s="22">
        <f t="shared" si="104"/>
        <v>26.299999999999997</v>
      </c>
      <c r="R664" s="22">
        <f t="shared" si="105"/>
        <v>39.25</v>
      </c>
      <c r="S664" s="22">
        <f t="shared" si="106"/>
        <v>46.400000000000006</v>
      </c>
      <c r="T664" s="22">
        <f t="shared" si="107"/>
        <v>35.5</v>
      </c>
      <c r="U664" s="21">
        <f t="shared" si="108"/>
        <v>37.31666666666667</v>
      </c>
      <c r="V664" s="21">
        <f t="shared" si="109"/>
        <v>36.862499999999997</v>
      </c>
    </row>
    <row r="665" spans="1:22" ht="13.5" x14ac:dyDescent="0.25">
      <c r="A665" s="3">
        <v>42971</v>
      </c>
      <c r="B665" s="2">
        <v>13.0502</v>
      </c>
      <c r="C665" s="2">
        <v>48.397133420137052</v>
      </c>
      <c r="D665" s="2">
        <v>-0.18373736541967034</v>
      </c>
      <c r="E665" s="2">
        <v>-0.94361418953770593</v>
      </c>
      <c r="F665" s="2">
        <v>13.368360000000001</v>
      </c>
      <c r="G665" s="2">
        <v>13.176530000000003</v>
      </c>
      <c r="H665" s="2">
        <v>12.803845999999997</v>
      </c>
      <c r="I665" s="2">
        <v>12.770449000000001</v>
      </c>
      <c r="J665" s="19" t="s">
        <v>48</v>
      </c>
      <c r="K665" s="19" t="s">
        <v>50</v>
      </c>
      <c r="L665" s="19" t="s">
        <v>53</v>
      </c>
      <c r="M665" s="21">
        <f t="shared" si="100"/>
        <v>25</v>
      </c>
      <c r="N665" s="21">
        <f t="shared" si="101"/>
        <v>0</v>
      </c>
      <c r="O665" s="21">
        <f t="shared" si="102"/>
        <v>50</v>
      </c>
      <c r="P665" s="21">
        <f t="shared" si="103"/>
        <v>66.5</v>
      </c>
      <c r="Q665" s="22">
        <f t="shared" si="104"/>
        <v>26.225000000000001</v>
      </c>
      <c r="R665" s="22">
        <f t="shared" si="105"/>
        <v>39.125</v>
      </c>
      <c r="S665" s="22">
        <f t="shared" si="106"/>
        <v>46.174999999999997</v>
      </c>
      <c r="T665" s="22">
        <f t="shared" si="107"/>
        <v>35.375</v>
      </c>
      <c r="U665" s="21">
        <f t="shared" si="108"/>
        <v>37.174999999999997</v>
      </c>
      <c r="V665" s="21">
        <f t="shared" si="109"/>
        <v>36.724999999999994</v>
      </c>
    </row>
    <row r="666" spans="1:22" ht="13.5" x14ac:dyDescent="0.25">
      <c r="A666" s="3">
        <v>42972</v>
      </c>
      <c r="B666" s="2">
        <v>13.038</v>
      </c>
      <c r="C666" s="2">
        <v>47.955152414091792</v>
      </c>
      <c r="D666" s="2">
        <v>-9.5725637322528812E-2</v>
      </c>
      <c r="E666" s="2">
        <v>-0.75731162087623805</v>
      </c>
      <c r="F666" s="2">
        <v>13.286379999999999</v>
      </c>
      <c r="G666" s="2">
        <v>13.195205000000001</v>
      </c>
      <c r="H666" s="2">
        <v>12.811197999999997</v>
      </c>
      <c r="I666" s="2">
        <v>12.776139000000001</v>
      </c>
      <c r="J666" s="19" t="s">
        <v>54</v>
      </c>
      <c r="K666" s="19" t="s">
        <v>49</v>
      </c>
      <c r="L666" s="19" t="s">
        <v>47</v>
      </c>
      <c r="M666" s="21">
        <f t="shared" si="100"/>
        <v>25</v>
      </c>
      <c r="N666" s="21">
        <f t="shared" si="101"/>
        <v>0</v>
      </c>
      <c r="O666" s="21">
        <f t="shared" si="102"/>
        <v>50</v>
      </c>
      <c r="P666" s="21">
        <f t="shared" si="103"/>
        <v>33</v>
      </c>
      <c r="Q666" s="22">
        <f t="shared" si="104"/>
        <v>21.2</v>
      </c>
      <c r="R666" s="22">
        <f t="shared" si="105"/>
        <v>30.75</v>
      </c>
      <c r="S666" s="22">
        <f t="shared" si="106"/>
        <v>31.1</v>
      </c>
      <c r="T666" s="22">
        <f t="shared" si="107"/>
        <v>27</v>
      </c>
      <c r="U666" s="21">
        <f t="shared" si="108"/>
        <v>27.683333333333337</v>
      </c>
      <c r="V666" s="21">
        <f t="shared" si="109"/>
        <v>27.512500000000003</v>
      </c>
    </row>
    <row r="667" spans="1:22" ht="13.5" x14ac:dyDescent="0.25">
      <c r="A667" s="3">
        <v>42975</v>
      </c>
      <c r="B667" s="2">
        <v>13.460100000000001</v>
      </c>
      <c r="C667" s="2">
        <v>61.168397381078456</v>
      </c>
      <c r="D667" s="2">
        <v>-5.213609949915643E-2</v>
      </c>
      <c r="E667" s="2">
        <v>-0.44002681374800623</v>
      </c>
      <c r="F667" s="2">
        <v>13.288819999999998</v>
      </c>
      <c r="G667" s="2">
        <v>13.234985</v>
      </c>
      <c r="H667" s="2">
        <v>12.826991999999997</v>
      </c>
      <c r="I667" s="2">
        <v>12.783939500000001</v>
      </c>
      <c r="J667" s="19" t="s">
        <v>48</v>
      </c>
      <c r="K667" s="19" t="s">
        <v>52</v>
      </c>
      <c r="L667" s="19" t="s">
        <v>51</v>
      </c>
      <c r="M667" s="21">
        <f t="shared" si="100"/>
        <v>25</v>
      </c>
      <c r="N667" s="21">
        <f t="shared" si="101"/>
        <v>0</v>
      </c>
      <c r="O667" s="21">
        <f t="shared" si="102"/>
        <v>50</v>
      </c>
      <c r="P667" s="21">
        <f t="shared" si="103"/>
        <v>67</v>
      </c>
      <c r="Q667" s="22">
        <f t="shared" si="104"/>
        <v>26.299999999999997</v>
      </c>
      <c r="R667" s="22">
        <f t="shared" si="105"/>
        <v>39.25</v>
      </c>
      <c r="S667" s="22">
        <f t="shared" si="106"/>
        <v>46.400000000000006</v>
      </c>
      <c r="T667" s="22">
        <f t="shared" si="107"/>
        <v>35.5</v>
      </c>
      <c r="U667" s="21">
        <f t="shared" si="108"/>
        <v>37.31666666666667</v>
      </c>
      <c r="V667" s="21">
        <f t="shared" si="109"/>
        <v>36.862499999999997</v>
      </c>
    </row>
    <row r="668" spans="1:22" ht="13.5" x14ac:dyDescent="0.25">
      <c r="A668" s="3">
        <v>42976</v>
      </c>
      <c r="B668" s="2">
        <v>13.643700000000001</v>
      </c>
      <c r="C668" s="2">
        <v>65.295621263651043</v>
      </c>
      <c r="D668" s="2">
        <v>-3.0990608617607052E-2</v>
      </c>
      <c r="E668" s="2">
        <v>1.4313080882766283E-3</v>
      </c>
      <c r="F668" s="2">
        <v>13.32798</v>
      </c>
      <c r="G668" s="2">
        <v>13.283930000000002</v>
      </c>
      <c r="H668" s="2">
        <v>12.84074</v>
      </c>
      <c r="I668" s="2">
        <v>12.792658000000003</v>
      </c>
      <c r="J668" s="19" t="s">
        <v>48</v>
      </c>
      <c r="K668" s="19" t="s">
        <v>52</v>
      </c>
      <c r="L668" s="19" t="s">
        <v>51</v>
      </c>
      <c r="M668" s="21">
        <f t="shared" si="100"/>
        <v>25</v>
      </c>
      <c r="N668" s="21">
        <f t="shared" si="101"/>
        <v>100</v>
      </c>
      <c r="O668" s="21">
        <f t="shared" si="102"/>
        <v>50</v>
      </c>
      <c r="P668" s="21">
        <f t="shared" si="103"/>
        <v>67</v>
      </c>
      <c r="Q668" s="22">
        <f t="shared" si="104"/>
        <v>61.3</v>
      </c>
      <c r="R668" s="22">
        <f t="shared" si="105"/>
        <v>59.25</v>
      </c>
      <c r="S668" s="22">
        <f t="shared" si="106"/>
        <v>61.400000000000006</v>
      </c>
      <c r="T668" s="22">
        <f t="shared" si="107"/>
        <v>60.5</v>
      </c>
      <c r="U668" s="21">
        <f t="shared" si="108"/>
        <v>60.65</v>
      </c>
      <c r="V668" s="21">
        <f t="shared" si="109"/>
        <v>60.612499999999997</v>
      </c>
    </row>
    <row r="669" spans="1:22" ht="13.5" x14ac:dyDescent="0.25">
      <c r="A669" s="3">
        <v>42977</v>
      </c>
      <c r="B669" s="2">
        <v>14.047499999999999</v>
      </c>
      <c r="C669" s="2">
        <v>72.275074762827387</v>
      </c>
      <c r="D669" s="2">
        <v>-5.5473878056648829E-2</v>
      </c>
      <c r="E669" s="2">
        <v>0.58243015570095469</v>
      </c>
      <c r="F669" s="2">
        <v>13.447899999999999</v>
      </c>
      <c r="G669" s="2">
        <v>13.353065000000001</v>
      </c>
      <c r="H669" s="2">
        <v>12.861396000000003</v>
      </c>
      <c r="I669" s="2">
        <v>12.803395500000004</v>
      </c>
      <c r="J669" s="19" t="s">
        <v>48</v>
      </c>
      <c r="K669" s="19" t="s">
        <v>52</v>
      </c>
      <c r="L669" s="19" t="s">
        <v>51</v>
      </c>
      <c r="M669" s="21">
        <f t="shared" si="100"/>
        <v>0</v>
      </c>
      <c r="N669" s="21">
        <f t="shared" si="101"/>
        <v>100</v>
      </c>
      <c r="O669" s="21">
        <f t="shared" si="102"/>
        <v>50</v>
      </c>
      <c r="P669" s="21">
        <f t="shared" si="103"/>
        <v>67</v>
      </c>
      <c r="Q669" s="22">
        <f t="shared" si="104"/>
        <v>52.55</v>
      </c>
      <c r="R669" s="22">
        <f t="shared" si="105"/>
        <v>54.25</v>
      </c>
      <c r="S669" s="22">
        <f t="shared" si="106"/>
        <v>57.650000000000006</v>
      </c>
      <c r="T669" s="22">
        <f t="shared" si="107"/>
        <v>54.25</v>
      </c>
      <c r="U669" s="21">
        <f t="shared" si="108"/>
        <v>54.816666666666663</v>
      </c>
      <c r="V669" s="21">
        <f t="shared" si="109"/>
        <v>54.674999999999997</v>
      </c>
    </row>
    <row r="670" spans="1:22" ht="13.5" x14ac:dyDescent="0.25">
      <c r="A670" s="3">
        <v>42978</v>
      </c>
      <c r="B670" s="2">
        <v>14.6777</v>
      </c>
      <c r="C670" s="2">
        <v>79.279037612688853</v>
      </c>
      <c r="D670" s="2">
        <v>-0.1215109253031148</v>
      </c>
      <c r="E670" s="2">
        <v>1.1815586806645484</v>
      </c>
      <c r="F670" s="2">
        <v>13.773400000000001</v>
      </c>
      <c r="G670" s="2">
        <v>13.434745000000001</v>
      </c>
      <c r="H670" s="2">
        <v>12.894655999999999</v>
      </c>
      <c r="I670" s="2">
        <v>12.814628500000005</v>
      </c>
      <c r="J670" s="19" t="s">
        <v>48</v>
      </c>
      <c r="K670" s="19" t="s">
        <v>52</v>
      </c>
      <c r="L670" s="19" t="s">
        <v>51</v>
      </c>
      <c r="M670" s="21">
        <f t="shared" si="100"/>
        <v>0</v>
      </c>
      <c r="N670" s="21">
        <f t="shared" si="101"/>
        <v>100</v>
      </c>
      <c r="O670" s="21">
        <f t="shared" si="102"/>
        <v>50</v>
      </c>
      <c r="P670" s="21">
        <f t="shared" si="103"/>
        <v>67</v>
      </c>
      <c r="Q670" s="22">
        <f t="shared" si="104"/>
        <v>52.55</v>
      </c>
      <c r="R670" s="22">
        <f t="shared" si="105"/>
        <v>54.25</v>
      </c>
      <c r="S670" s="22">
        <f t="shared" si="106"/>
        <v>57.650000000000006</v>
      </c>
      <c r="T670" s="22">
        <f t="shared" si="107"/>
        <v>54.25</v>
      </c>
      <c r="U670" s="21">
        <f t="shared" si="108"/>
        <v>54.816666666666663</v>
      </c>
      <c r="V670" s="21">
        <f t="shared" si="109"/>
        <v>54.674999999999997</v>
      </c>
    </row>
    <row r="671" spans="1:22" ht="13.5" x14ac:dyDescent="0.25">
      <c r="A671" s="3">
        <v>42982</v>
      </c>
      <c r="B671" s="2">
        <v>15.5342</v>
      </c>
      <c r="C671" s="2">
        <v>84.872439272963604</v>
      </c>
      <c r="D671" s="2">
        <v>-0.24845492613378717</v>
      </c>
      <c r="E671" s="2">
        <v>1.7249107874325296</v>
      </c>
      <c r="F671" s="2">
        <v>14.272640000000001</v>
      </c>
      <c r="G671" s="2">
        <v>13.53998</v>
      </c>
      <c r="H671" s="2">
        <v>12.952050000000002</v>
      </c>
      <c r="I671" s="2">
        <v>12.829298000000009</v>
      </c>
      <c r="J671" s="19" t="s">
        <v>48</v>
      </c>
      <c r="K671" s="19" t="s">
        <v>52</v>
      </c>
      <c r="L671" s="19" t="s">
        <v>51</v>
      </c>
      <c r="M671" s="21">
        <f t="shared" si="100"/>
        <v>0</v>
      </c>
      <c r="N671" s="21">
        <f t="shared" si="101"/>
        <v>100</v>
      </c>
      <c r="O671" s="21">
        <f t="shared" si="102"/>
        <v>50</v>
      </c>
      <c r="P671" s="21">
        <f t="shared" si="103"/>
        <v>67</v>
      </c>
      <c r="Q671" s="22">
        <f t="shared" si="104"/>
        <v>52.55</v>
      </c>
      <c r="R671" s="22">
        <f t="shared" si="105"/>
        <v>54.25</v>
      </c>
      <c r="S671" s="22">
        <f t="shared" si="106"/>
        <v>57.650000000000006</v>
      </c>
      <c r="T671" s="22">
        <f t="shared" si="107"/>
        <v>54.25</v>
      </c>
      <c r="U671" s="21">
        <f t="shared" si="108"/>
        <v>54.816666666666663</v>
      </c>
      <c r="V671" s="21">
        <f t="shared" si="109"/>
        <v>54.674999999999997</v>
      </c>
    </row>
    <row r="672" spans="1:22" ht="13.5" x14ac:dyDescent="0.25">
      <c r="A672" s="3">
        <v>42983</v>
      </c>
      <c r="B672" s="2">
        <v>16.476400000000002</v>
      </c>
      <c r="C672" s="2">
        <v>88.537913576389485</v>
      </c>
      <c r="D672" s="2">
        <v>-0.43864917264062342</v>
      </c>
      <c r="E672" s="2">
        <v>2.0627176537517604</v>
      </c>
      <c r="F672" s="2">
        <v>14.875900000000001</v>
      </c>
      <c r="G672" s="2">
        <v>13.693850000000003</v>
      </c>
      <c r="H672" s="2">
        <v>13.028288</v>
      </c>
      <c r="I672" s="2">
        <v>12.848678500000007</v>
      </c>
      <c r="J672" s="19" t="s">
        <v>48</v>
      </c>
      <c r="K672" s="19" t="s">
        <v>52</v>
      </c>
      <c r="L672" s="19" t="s">
        <v>51</v>
      </c>
      <c r="M672" s="21">
        <f t="shared" si="100"/>
        <v>0</v>
      </c>
      <c r="N672" s="21">
        <f t="shared" si="101"/>
        <v>100</v>
      </c>
      <c r="O672" s="21">
        <f t="shared" si="102"/>
        <v>50</v>
      </c>
      <c r="P672" s="21">
        <f t="shared" si="103"/>
        <v>67</v>
      </c>
      <c r="Q672" s="22">
        <f t="shared" si="104"/>
        <v>52.55</v>
      </c>
      <c r="R672" s="22">
        <f t="shared" si="105"/>
        <v>54.25</v>
      </c>
      <c r="S672" s="22">
        <f t="shared" si="106"/>
        <v>57.650000000000006</v>
      </c>
      <c r="T672" s="22">
        <f t="shared" si="107"/>
        <v>54.25</v>
      </c>
      <c r="U672" s="21">
        <f t="shared" si="108"/>
        <v>54.816666666666663</v>
      </c>
      <c r="V672" s="21">
        <f t="shared" si="109"/>
        <v>54.674999999999997</v>
      </c>
    </row>
    <row r="673" spans="1:22" ht="13.5" x14ac:dyDescent="0.25">
      <c r="A673" s="3">
        <v>42984</v>
      </c>
      <c r="B673" s="2">
        <v>16.433599999999998</v>
      </c>
      <c r="C673" s="2">
        <v>87.500723693887764</v>
      </c>
      <c r="D673" s="2">
        <v>-0.61400535810733814</v>
      </c>
      <c r="E673" s="2">
        <v>2.1411477298658634</v>
      </c>
      <c r="F673" s="2">
        <v>15.433879999999998</v>
      </c>
      <c r="G673" s="2">
        <v>13.873114999999999</v>
      </c>
      <c r="H673" s="2">
        <v>13.103669999999999</v>
      </c>
      <c r="I673" s="2">
        <v>12.867786500000008</v>
      </c>
      <c r="J673" s="19" t="s">
        <v>48</v>
      </c>
      <c r="K673" s="19" t="s">
        <v>52</v>
      </c>
      <c r="L673" s="19" t="s">
        <v>51</v>
      </c>
      <c r="M673" s="21">
        <f t="shared" si="100"/>
        <v>0</v>
      </c>
      <c r="N673" s="21">
        <f t="shared" si="101"/>
        <v>100</v>
      </c>
      <c r="O673" s="21">
        <f t="shared" si="102"/>
        <v>50</v>
      </c>
      <c r="P673" s="21">
        <f t="shared" si="103"/>
        <v>67</v>
      </c>
      <c r="Q673" s="22">
        <f t="shared" si="104"/>
        <v>52.55</v>
      </c>
      <c r="R673" s="22">
        <f t="shared" si="105"/>
        <v>54.25</v>
      </c>
      <c r="S673" s="22">
        <f t="shared" si="106"/>
        <v>57.650000000000006</v>
      </c>
      <c r="T673" s="22">
        <f t="shared" si="107"/>
        <v>54.25</v>
      </c>
      <c r="U673" s="21">
        <f t="shared" si="108"/>
        <v>54.816666666666663</v>
      </c>
      <c r="V673" s="21">
        <f t="shared" si="109"/>
        <v>54.674999999999997</v>
      </c>
    </row>
    <row r="674" spans="1:22" ht="13.5" x14ac:dyDescent="0.25">
      <c r="A674" s="3">
        <v>42985</v>
      </c>
      <c r="B674" s="2">
        <v>15.699400000000001</v>
      </c>
      <c r="C674" s="2">
        <v>71.933373036759718</v>
      </c>
      <c r="D674" s="2">
        <v>-0.72403535688487963</v>
      </c>
      <c r="E674" s="2">
        <v>2.0007086167220702</v>
      </c>
      <c r="F674" s="2">
        <v>15.764259999999998</v>
      </c>
      <c r="G674" s="2">
        <v>14.014750000000001</v>
      </c>
      <c r="H674" s="2">
        <v>13.164368</v>
      </c>
      <c r="I674" s="2">
        <v>12.882669000000011</v>
      </c>
      <c r="J674" s="19" t="s">
        <v>54</v>
      </c>
      <c r="K674" s="19" t="s">
        <v>49</v>
      </c>
      <c r="L674" s="19" t="s">
        <v>55</v>
      </c>
      <c r="M674" s="21">
        <f t="shared" si="100"/>
        <v>0</v>
      </c>
      <c r="N674" s="21">
        <f t="shared" si="101"/>
        <v>100</v>
      </c>
      <c r="O674" s="21">
        <f t="shared" si="102"/>
        <v>50</v>
      </c>
      <c r="P674" s="21">
        <f t="shared" si="103"/>
        <v>33</v>
      </c>
      <c r="Q674" s="22">
        <f t="shared" si="104"/>
        <v>47.45</v>
      </c>
      <c r="R674" s="22">
        <f t="shared" si="105"/>
        <v>45.75</v>
      </c>
      <c r="S674" s="22">
        <f t="shared" si="106"/>
        <v>42.35</v>
      </c>
      <c r="T674" s="22">
        <f t="shared" si="107"/>
        <v>45.75</v>
      </c>
      <c r="U674" s="21">
        <f t="shared" si="108"/>
        <v>45.183333333333337</v>
      </c>
      <c r="V674" s="21">
        <f t="shared" si="109"/>
        <v>45.325000000000003</v>
      </c>
    </row>
    <row r="675" spans="1:22" ht="13.5" x14ac:dyDescent="0.25">
      <c r="A675" s="3">
        <v>42986</v>
      </c>
      <c r="B675" s="2">
        <v>15.699400000000001</v>
      </c>
      <c r="C675" s="2">
        <v>71.933373036759704</v>
      </c>
      <c r="D675" s="2">
        <v>-0.88883281624751653</v>
      </c>
      <c r="E675" s="2">
        <v>1.7918938088538696</v>
      </c>
      <c r="F675" s="2">
        <v>15.9686</v>
      </c>
      <c r="G675" s="2">
        <v>14.138645000000002</v>
      </c>
      <c r="H675" s="2">
        <v>13.225066</v>
      </c>
      <c r="I675" s="2">
        <v>12.894692000000012</v>
      </c>
      <c r="J675" s="19" t="s">
        <v>54</v>
      </c>
      <c r="K675" s="19" t="s">
        <v>49</v>
      </c>
      <c r="L675" s="19" t="s">
        <v>55</v>
      </c>
      <c r="M675" s="21">
        <f t="shared" si="100"/>
        <v>0</v>
      </c>
      <c r="N675" s="21">
        <f t="shared" si="101"/>
        <v>100</v>
      </c>
      <c r="O675" s="21">
        <f t="shared" si="102"/>
        <v>50</v>
      </c>
      <c r="P675" s="21">
        <f t="shared" si="103"/>
        <v>33</v>
      </c>
      <c r="Q675" s="22">
        <f t="shared" si="104"/>
        <v>47.45</v>
      </c>
      <c r="R675" s="22">
        <f t="shared" si="105"/>
        <v>45.75</v>
      </c>
      <c r="S675" s="22">
        <f t="shared" si="106"/>
        <v>42.35</v>
      </c>
      <c r="T675" s="22">
        <f t="shared" si="107"/>
        <v>45.75</v>
      </c>
      <c r="U675" s="21">
        <f t="shared" si="108"/>
        <v>45.183333333333337</v>
      </c>
      <c r="V675" s="21">
        <f t="shared" si="109"/>
        <v>45.325000000000003</v>
      </c>
    </row>
    <row r="676" spans="1:22" ht="13.5" x14ac:dyDescent="0.25">
      <c r="A676" s="3">
        <v>42989</v>
      </c>
      <c r="B676" s="2">
        <v>15.0448</v>
      </c>
      <c r="C676" s="2">
        <v>60.756359131762643</v>
      </c>
      <c r="D676" s="2">
        <v>-0.99139683351171826</v>
      </c>
      <c r="E676" s="2">
        <v>1.4959460795563833</v>
      </c>
      <c r="F676" s="2">
        <v>15.870719999999997</v>
      </c>
      <c r="G676" s="2">
        <v>14.217879999999999</v>
      </c>
      <c r="H676" s="2">
        <v>13.272672</v>
      </c>
      <c r="I676" s="2">
        <v>12.902887500000013</v>
      </c>
      <c r="J676" s="19" t="s">
        <v>54</v>
      </c>
      <c r="K676" s="19" t="s">
        <v>49</v>
      </c>
      <c r="L676" s="19" t="s">
        <v>47</v>
      </c>
      <c r="M676" s="21">
        <f t="shared" si="100"/>
        <v>25</v>
      </c>
      <c r="N676" s="21">
        <f t="shared" si="101"/>
        <v>100</v>
      </c>
      <c r="O676" s="21">
        <f t="shared" si="102"/>
        <v>50</v>
      </c>
      <c r="P676" s="21">
        <f t="shared" si="103"/>
        <v>33</v>
      </c>
      <c r="Q676" s="22">
        <f t="shared" si="104"/>
        <v>56.2</v>
      </c>
      <c r="R676" s="22">
        <f t="shared" si="105"/>
        <v>50.75</v>
      </c>
      <c r="S676" s="22">
        <f t="shared" si="106"/>
        <v>46.1</v>
      </c>
      <c r="T676" s="22">
        <f t="shared" si="107"/>
        <v>52</v>
      </c>
      <c r="U676" s="21">
        <f t="shared" si="108"/>
        <v>51.016666666666673</v>
      </c>
      <c r="V676" s="21">
        <f t="shared" si="109"/>
        <v>51.262500000000003</v>
      </c>
    </row>
    <row r="677" spans="1:22" ht="13.5" x14ac:dyDescent="0.25">
      <c r="A677" s="3">
        <v>42990</v>
      </c>
      <c r="B677" s="2">
        <v>14.598100000000001</v>
      </c>
      <c r="C677" s="2">
        <v>54.529725510682766</v>
      </c>
      <c r="D677" s="2">
        <v>-0.98529745292370841</v>
      </c>
      <c r="E677" s="2">
        <v>1.1595924204611354</v>
      </c>
      <c r="F677" s="2">
        <v>15.495059999999999</v>
      </c>
      <c r="G677" s="2">
        <v>14.274779999999998</v>
      </c>
      <c r="H677" s="2">
        <v>13.311344000000002</v>
      </c>
      <c r="I677" s="2">
        <v>12.906865000000016</v>
      </c>
      <c r="J677" s="19" t="s">
        <v>54</v>
      </c>
      <c r="K677" s="19" t="s">
        <v>49</v>
      </c>
      <c r="L677" s="19" t="s">
        <v>47</v>
      </c>
      <c r="M677" s="21">
        <f t="shared" si="100"/>
        <v>25</v>
      </c>
      <c r="N677" s="21">
        <f t="shared" si="101"/>
        <v>100</v>
      </c>
      <c r="O677" s="21">
        <f t="shared" si="102"/>
        <v>50</v>
      </c>
      <c r="P677" s="21">
        <f t="shared" si="103"/>
        <v>33</v>
      </c>
      <c r="Q677" s="22">
        <f t="shared" si="104"/>
        <v>56.2</v>
      </c>
      <c r="R677" s="22">
        <f t="shared" si="105"/>
        <v>50.75</v>
      </c>
      <c r="S677" s="22">
        <f t="shared" si="106"/>
        <v>46.1</v>
      </c>
      <c r="T677" s="22">
        <f t="shared" si="107"/>
        <v>52</v>
      </c>
      <c r="U677" s="21">
        <f t="shared" si="108"/>
        <v>51.016666666666673</v>
      </c>
      <c r="V677" s="21">
        <f t="shared" si="109"/>
        <v>51.262500000000003</v>
      </c>
    </row>
    <row r="678" spans="1:22" ht="13.5" x14ac:dyDescent="0.25">
      <c r="A678" s="3">
        <v>42991</v>
      </c>
      <c r="B678" s="2">
        <v>14.585900000000001</v>
      </c>
      <c r="C678" s="2">
        <v>54.365849150613052</v>
      </c>
      <c r="D678" s="2">
        <v>-0.95310907835562375</v>
      </c>
      <c r="E678" s="2">
        <v>0.81065189195129028</v>
      </c>
      <c r="F678" s="2">
        <v>15.12552</v>
      </c>
      <c r="G678" s="2">
        <v>14.33107</v>
      </c>
      <c r="H678" s="2">
        <v>13.349772000000003</v>
      </c>
      <c r="I678" s="2">
        <v>12.909760000000016</v>
      </c>
      <c r="J678" s="19" t="s">
        <v>54</v>
      </c>
      <c r="K678" s="19" t="s">
        <v>49</v>
      </c>
      <c r="L678" s="19" t="s">
        <v>47</v>
      </c>
      <c r="M678" s="21">
        <f t="shared" si="100"/>
        <v>25</v>
      </c>
      <c r="N678" s="21">
        <f t="shared" si="101"/>
        <v>100</v>
      </c>
      <c r="O678" s="21">
        <f t="shared" si="102"/>
        <v>50</v>
      </c>
      <c r="P678" s="21">
        <f t="shared" si="103"/>
        <v>33</v>
      </c>
      <c r="Q678" s="22">
        <f t="shared" si="104"/>
        <v>56.2</v>
      </c>
      <c r="R678" s="22">
        <f t="shared" si="105"/>
        <v>50.75</v>
      </c>
      <c r="S678" s="22">
        <f t="shared" si="106"/>
        <v>46.1</v>
      </c>
      <c r="T678" s="22">
        <f t="shared" si="107"/>
        <v>52</v>
      </c>
      <c r="U678" s="21">
        <f t="shared" si="108"/>
        <v>51.016666666666673</v>
      </c>
      <c r="V678" s="21">
        <f t="shared" si="109"/>
        <v>51.262500000000003</v>
      </c>
    </row>
    <row r="679" spans="1:22" ht="13.5" x14ac:dyDescent="0.25">
      <c r="A679" s="3">
        <v>42992</v>
      </c>
      <c r="B679" s="2">
        <v>15.0448</v>
      </c>
      <c r="C679" s="2">
        <v>59.318349067785235</v>
      </c>
      <c r="D679" s="2">
        <v>-0.89963546206033662</v>
      </c>
      <c r="E679" s="2">
        <v>0.39411943449502945</v>
      </c>
      <c r="F679" s="2">
        <v>14.9946</v>
      </c>
      <c r="G679" s="2">
        <v>14.413359999999997</v>
      </c>
      <c r="H679" s="2">
        <v>13.397378000000003</v>
      </c>
      <c r="I679" s="2">
        <v>12.914949500000018</v>
      </c>
      <c r="J679" s="19" t="s">
        <v>54</v>
      </c>
      <c r="K679" s="19" t="s">
        <v>50</v>
      </c>
      <c r="L679" s="19" t="s">
        <v>47</v>
      </c>
      <c r="M679" s="21">
        <f t="shared" si="100"/>
        <v>25</v>
      </c>
      <c r="N679" s="21">
        <f t="shared" si="101"/>
        <v>100</v>
      </c>
      <c r="O679" s="21">
        <f t="shared" si="102"/>
        <v>50</v>
      </c>
      <c r="P679" s="21">
        <f t="shared" si="103"/>
        <v>16.5</v>
      </c>
      <c r="Q679" s="22">
        <f t="shared" si="104"/>
        <v>53.725000000000001</v>
      </c>
      <c r="R679" s="22">
        <f t="shared" si="105"/>
        <v>46.625</v>
      </c>
      <c r="S679" s="22">
        <f t="shared" si="106"/>
        <v>38.674999999999997</v>
      </c>
      <c r="T679" s="22">
        <f t="shared" si="107"/>
        <v>47.875</v>
      </c>
      <c r="U679" s="21">
        <f t="shared" si="108"/>
        <v>46.341666666666661</v>
      </c>
      <c r="V679" s="21">
        <f t="shared" si="109"/>
        <v>46.724999999999994</v>
      </c>
    </row>
    <row r="680" spans="1:22" ht="13.5" x14ac:dyDescent="0.25">
      <c r="A680" s="3">
        <v>42993</v>
      </c>
      <c r="B680" s="2">
        <v>14.4391</v>
      </c>
      <c r="C680" s="2">
        <v>51.390718678925197</v>
      </c>
      <c r="D680" s="2">
        <v>-0.71703265200493504</v>
      </c>
      <c r="E680" s="2">
        <v>-2.8221007857560709E-2</v>
      </c>
      <c r="F680" s="2">
        <v>14.74254</v>
      </c>
      <c r="G680" s="2">
        <v>14.463225</v>
      </c>
      <c r="H680" s="2">
        <v>13.432870000000005</v>
      </c>
      <c r="I680" s="2">
        <v>12.91859900000002</v>
      </c>
      <c r="J680" s="19" t="s">
        <v>54</v>
      </c>
      <c r="K680" s="19" t="s">
        <v>49</v>
      </c>
      <c r="L680" s="19" t="s">
        <v>47</v>
      </c>
      <c r="M680" s="21">
        <f t="shared" si="100"/>
        <v>25</v>
      </c>
      <c r="N680" s="21">
        <f t="shared" si="101"/>
        <v>100</v>
      </c>
      <c r="O680" s="21">
        <f t="shared" si="102"/>
        <v>50</v>
      </c>
      <c r="P680" s="21">
        <f t="shared" si="103"/>
        <v>33</v>
      </c>
      <c r="Q680" s="22">
        <f t="shared" si="104"/>
        <v>56.2</v>
      </c>
      <c r="R680" s="22">
        <f t="shared" si="105"/>
        <v>50.75</v>
      </c>
      <c r="S680" s="22">
        <f t="shared" si="106"/>
        <v>46.1</v>
      </c>
      <c r="T680" s="22">
        <f t="shared" si="107"/>
        <v>52</v>
      </c>
      <c r="U680" s="21">
        <f t="shared" si="108"/>
        <v>51.016666666666673</v>
      </c>
      <c r="V680" s="21">
        <f t="shared" si="109"/>
        <v>51.262500000000003</v>
      </c>
    </row>
    <row r="681" spans="1:22" ht="13.5" x14ac:dyDescent="0.25">
      <c r="A681" s="3">
        <v>42996</v>
      </c>
      <c r="B681" s="2">
        <v>14.4391</v>
      </c>
      <c r="C681" s="2">
        <v>51.390718678925197</v>
      </c>
      <c r="D681" s="2">
        <v>-0.43130814097002101</v>
      </c>
      <c r="E681" s="2">
        <v>-0.44957009901818068</v>
      </c>
      <c r="F681" s="2">
        <v>14.6214</v>
      </c>
      <c r="G681" s="2">
        <v>14.512784999999999</v>
      </c>
      <c r="H681" s="2">
        <v>13.475948000000006</v>
      </c>
      <c r="I681" s="2">
        <v>12.922248500000022</v>
      </c>
      <c r="J681" s="19" t="s">
        <v>54</v>
      </c>
      <c r="K681" s="19" t="s">
        <v>49</v>
      </c>
      <c r="L681" s="19" t="s">
        <v>47</v>
      </c>
      <c r="M681" s="21">
        <f t="shared" si="100"/>
        <v>25</v>
      </c>
      <c r="N681" s="21">
        <f t="shared" si="101"/>
        <v>0</v>
      </c>
      <c r="O681" s="21">
        <f t="shared" si="102"/>
        <v>50</v>
      </c>
      <c r="P681" s="21">
        <f t="shared" si="103"/>
        <v>33</v>
      </c>
      <c r="Q681" s="22">
        <f t="shared" si="104"/>
        <v>21.2</v>
      </c>
      <c r="R681" s="22">
        <f t="shared" si="105"/>
        <v>30.75</v>
      </c>
      <c r="S681" s="22">
        <f t="shared" si="106"/>
        <v>31.1</v>
      </c>
      <c r="T681" s="22">
        <f t="shared" si="107"/>
        <v>27</v>
      </c>
      <c r="U681" s="21">
        <f t="shared" si="108"/>
        <v>27.683333333333337</v>
      </c>
      <c r="V681" s="21">
        <f t="shared" si="109"/>
        <v>27.512500000000003</v>
      </c>
    </row>
    <row r="682" spans="1:22" ht="13.5" x14ac:dyDescent="0.25">
      <c r="A682" s="3">
        <v>42997</v>
      </c>
      <c r="B682" s="2">
        <v>14.3779</v>
      </c>
      <c r="C682" s="2">
        <v>50.598302200472375</v>
      </c>
      <c r="D682" s="2">
        <v>-4.0567761772068778E-2</v>
      </c>
      <c r="E682" s="2">
        <v>-0.7868837012363421</v>
      </c>
      <c r="F682" s="2">
        <v>14.577359999999999</v>
      </c>
      <c r="G682" s="2">
        <v>14.559285000000003</v>
      </c>
      <c r="H682" s="2">
        <v>13.517802000000003</v>
      </c>
      <c r="I682" s="2">
        <v>12.927634500000021</v>
      </c>
      <c r="J682" s="19" t="s">
        <v>54</v>
      </c>
      <c r="K682" s="19" t="s">
        <v>49</v>
      </c>
      <c r="L682" s="19" t="s">
        <v>47</v>
      </c>
      <c r="M682" s="21">
        <f t="shared" si="100"/>
        <v>25</v>
      </c>
      <c r="N682" s="21">
        <f t="shared" si="101"/>
        <v>0</v>
      </c>
      <c r="O682" s="21">
        <f t="shared" si="102"/>
        <v>50</v>
      </c>
      <c r="P682" s="21">
        <f t="shared" si="103"/>
        <v>33</v>
      </c>
      <c r="Q682" s="22">
        <f t="shared" si="104"/>
        <v>21.2</v>
      </c>
      <c r="R682" s="22">
        <f t="shared" si="105"/>
        <v>30.75</v>
      </c>
      <c r="S682" s="22">
        <f t="shared" si="106"/>
        <v>31.1</v>
      </c>
      <c r="T682" s="22">
        <f t="shared" si="107"/>
        <v>27</v>
      </c>
      <c r="U682" s="21">
        <f t="shared" si="108"/>
        <v>27.683333333333337</v>
      </c>
      <c r="V682" s="21">
        <f t="shared" si="109"/>
        <v>27.512500000000003</v>
      </c>
    </row>
    <row r="683" spans="1:22" ht="13.5" x14ac:dyDescent="0.25">
      <c r="A683" s="3">
        <v>42998</v>
      </c>
      <c r="B683" s="2">
        <v>14.3779</v>
      </c>
      <c r="C683" s="2">
        <v>50.598302200472375</v>
      </c>
      <c r="D683" s="2">
        <v>0.28336008816105007</v>
      </c>
      <c r="E683" s="2">
        <v>-1.1049898823458284</v>
      </c>
      <c r="F683" s="2">
        <v>14.53576</v>
      </c>
      <c r="G683" s="2">
        <v>14.605785000000003</v>
      </c>
      <c r="H683" s="2">
        <v>13.559656000000004</v>
      </c>
      <c r="I683" s="2">
        <v>12.933020500000021</v>
      </c>
      <c r="J683" s="19" t="s">
        <v>54</v>
      </c>
      <c r="K683" s="19" t="s">
        <v>49</v>
      </c>
      <c r="L683" s="19" t="s">
        <v>47</v>
      </c>
      <c r="M683" s="21">
        <f t="shared" si="100"/>
        <v>25</v>
      </c>
      <c r="N683" s="21">
        <f t="shared" si="101"/>
        <v>0</v>
      </c>
      <c r="O683" s="21">
        <f t="shared" si="102"/>
        <v>50</v>
      </c>
      <c r="P683" s="21">
        <f t="shared" si="103"/>
        <v>33</v>
      </c>
      <c r="Q683" s="22">
        <f t="shared" si="104"/>
        <v>21.2</v>
      </c>
      <c r="R683" s="22">
        <f t="shared" si="105"/>
        <v>30.75</v>
      </c>
      <c r="S683" s="22">
        <f t="shared" si="106"/>
        <v>31.1</v>
      </c>
      <c r="T683" s="22">
        <f t="shared" si="107"/>
        <v>27</v>
      </c>
      <c r="U683" s="21">
        <f t="shared" si="108"/>
        <v>27.683333333333337</v>
      </c>
      <c r="V683" s="21">
        <f t="shared" si="109"/>
        <v>27.512500000000003</v>
      </c>
    </row>
    <row r="684" spans="1:22" ht="13.5" x14ac:dyDescent="0.25">
      <c r="A684" s="3">
        <v>43000</v>
      </c>
      <c r="B684" s="2">
        <v>14.3779</v>
      </c>
      <c r="C684" s="2">
        <v>50.598302200472375</v>
      </c>
      <c r="D684" s="2">
        <v>0.44439347385610439</v>
      </c>
      <c r="E684" s="2">
        <v>-1.4210529344461991</v>
      </c>
      <c r="F684" s="2">
        <v>14.402379999999999</v>
      </c>
      <c r="G684" s="2">
        <v>14.652285000000001</v>
      </c>
      <c r="H684" s="2">
        <v>13.601510000000003</v>
      </c>
      <c r="I684" s="2">
        <v>12.936422500000022</v>
      </c>
      <c r="J684" s="19" t="s">
        <v>54</v>
      </c>
      <c r="K684" s="19" t="s">
        <v>49</v>
      </c>
      <c r="L684" s="19" t="s">
        <v>47</v>
      </c>
      <c r="M684" s="21">
        <f t="shared" si="100"/>
        <v>25</v>
      </c>
      <c r="N684" s="21">
        <f t="shared" si="101"/>
        <v>0</v>
      </c>
      <c r="O684" s="21">
        <f t="shared" si="102"/>
        <v>50</v>
      </c>
      <c r="P684" s="21">
        <f t="shared" si="103"/>
        <v>33</v>
      </c>
      <c r="Q684" s="22">
        <f t="shared" si="104"/>
        <v>21.2</v>
      </c>
      <c r="R684" s="22">
        <f t="shared" si="105"/>
        <v>30.75</v>
      </c>
      <c r="S684" s="22">
        <f t="shared" si="106"/>
        <v>31.1</v>
      </c>
      <c r="T684" s="22">
        <f t="shared" si="107"/>
        <v>27</v>
      </c>
      <c r="U684" s="21">
        <f t="shared" si="108"/>
        <v>27.683333333333337</v>
      </c>
      <c r="V684" s="21">
        <f t="shared" si="109"/>
        <v>27.512500000000003</v>
      </c>
    </row>
    <row r="685" spans="1:22" ht="13.5" x14ac:dyDescent="0.25">
      <c r="A685" s="3">
        <v>43003</v>
      </c>
      <c r="B685" s="2">
        <v>14.071999999999999</v>
      </c>
      <c r="C685" s="2">
        <v>46.155337684691538</v>
      </c>
      <c r="D685" s="2">
        <v>0.60321400710600592</v>
      </c>
      <c r="E685" s="2">
        <v>-1.7491294028194808</v>
      </c>
      <c r="F685" s="2">
        <v>14.32896</v>
      </c>
      <c r="G685" s="2">
        <v>14.703375000000003</v>
      </c>
      <c r="H685" s="2">
        <v>13.637246000000005</v>
      </c>
      <c r="I685" s="2">
        <v>12.938295000000023</v>
      </c>
      <c r="J685" s="19" t="s">
        <v>54</v>
      </c>
      <c r="K685" s="19" t="s">
        <v>49</v>
      </c>
      <c r="L685" s="19" t="s">
        <v>47</v>
      </c>
      <c r="M685" s="21">
        <f t="shared" si="100"/>
        <v>25</v>
      </c>
      <c r="N685" s="21">
        <f t="shared" si="101"/>
        <v>0</v>
      </c>
      <c r="O685" s="21">
        <f t="shared" si="102"/>
        <v>50</v>
      </c>
      <c r="P685" s="21">
        <f t="shared" si="103"/>
        <v>33</v>
      </c>
      <c r="Q685" s="22">
        <f t="shared" si="104"/>
        <v>21.2</v>
      </c>
      <c r="R685" s="22">
        <f t="shared" si="105"/>
        <v>30.75</v>
      </c>
      <c r="S685" s="22">
        <f t="shared" si="106"/>
        <v>31.1</v>
      </c>
      <c r="T685" s="22">
        <f t="shared" si="107"/>
        <v>27</v>
      </c>
      <c r="U685" s="21">
        <f t="shared" si="108"/>
        <v>27.683333333333337</v>
      </c>
      <c r="V685" s="21">
        <f t="shared" si="109"/>
        <v>27.512500000000003</v>
      </c>
    </row>
    <row r="686" spans="1:22" ht="13.5" x14ac:dyDescent="0.25">
      <c r="A686" s="3">
        <v>43004</v>
      </c>
      <c r="B686" s="2">
        <v>14.065799999999999</v>
      </c>
      <c r="C686" s="2">
        <v>46.067045115945163</v>
      </c>
      <c r="D686" s="2">
        <v>0.63906925102423706</v>
      </c>
      <c r="E686" s="2">
        <v>-2.0061658741549167</v>
      </c>
      <c r="F686" s="2">
        <v>14.254300000000001</v>
      </c>
      <c r="G686" s="2">
        <v>14.754765000000003</v>
      </c>
      <c r="H686" s="2">
        <v>13.672858000000005</v>
      </c>
      <c r="I686" s="2">
        <v>12.940136500000021</v>
      </c>
      <c r="J686" s="19" t="s">
        <v>54</v>
      </c>
      <c r="K686" s="19" t="s">
        <v>49</v>
      </c>
      <c r="L686" s="19" t="s">
        <v>47</v>
      </c>
      <c r="M686" s="21">
        <f t="shared" si="100"/>
        <v>25</v>
      </c>
      <c r="N686" s="21">
        <f t="shared" si="101"/>
        <v>0</v>
      </c>
      <c r="O686" s="21">
        <f t="shared" si="102"/>
        <v>50</v>
      </c>
      <c r="P686" s="21">
        <f t="shared" si="103"/>
        <v>33</v>
      </c>
      <c r="Q686" s="22">
        <f t="shared" si="104"/>
        <v>21.2</v>
      </c>
      <c r="R686" s="22">
        <f t="shared" si="105"/>
        <v>30.75</v>
      </c>
      <c r="S686" s="22">
        <f t="shared" si="106"/>
        <v>31.1</v>
      </c>
      <c r="T686" s="22">
        <f t="shared" si="107"/>
        <v>27</v>
      </c>
      <c r="U686" s="21">
        <f t="shared" si="108"/>
        <v>27.683333333333337</v>
      </c>
      <c r="V686" s="21">
        <f t="shared" si="109"/>
        <v>27.512500000000003</v>
      </c>
    </row>
    <row r="687" spans="1:22" ht="13.5" x14ac:dyDescent="0.25">
      <c r="A687" s="3">
        <v>43005</v>
      </c>
      <c r="B687" s="2">
        <v>13.766</v>
      </c>
      <c r="C687" s="2">
        <v>41.893776378098472</v>
      </c>
      <c r="D687" s="2">
        <v>0.62451915151830129</v>
      </c>
      <c r="E687" s="2">
        <v>-2.2222398294783234</v>
      </c>
      <c r="F687" s="2">
        <v>14.131919999999999</v>
      </c>
      <c r="G687" s="2">
        <v>14.770060000000004</v>
      </c>
      <c r="H687" s="2">
        <v>13.702474000000004</v>
      </c>
      <c r="I687" s="2">
        <v>12.940479000000021</v>
      </c>
      <c r="J687" s="19" t="s">
        <v>54</v>
      </c>
      <c r="K687" s="19" t="s">
        <v>49</v>
      </c>
      <c r="L687" s="19" t="s">
        <v>47</v>
      </c>
      <c r="M687" s="21">
        <f t="shared" si="100"/>
        <v>25</v>
      </c>
      <c r="N687" s="21">
        <f t="shared" si="101"/>
        <v>0</v>
      </c>
      <c r="O687" s="21">
        <f t="shared" si="102"/>
        <v>50</v>
      </c>
      <c r="P687" s="21">
        <f t="shared" si="103"/>
        <v>33</v>
      </c>
      <c r="Q687" s="22">
        <f t="shared" si="104"/>
        <v>21.2</v>
      </c>
      <c r="R687" s="22">
        <f t="shared" si="105"/>
        <v>30.75</v>
      </c>
      <c r="S687" s="22">
        <f t="shared" si="106"/>
        <v>31.1</v>
      </c>
      <c r="T687" s="22">
        <f t="shared" si="107"/>
        <v>27</v>
      </c>
      <c r="U687" s="21">
        <f t="shared" si="108"/>
        <v>27.683333333333337</v>
      </c>
      <c r="V687" s="21">
        <f t="shared" si="109"/>
        <v>27.512500000000003</v>
      </c>
    </row>
    <row r="688" spans="1:22" ht="13.5" x14ac:dyDescent="0.25">
      <c r="A688" s="3">
        <v>43006</v>
      </c>
      <c r="B688" s="2">
        <v>14.065799999999999</v>
      </c>
      <c r="C688" s="2">
        <v>47.058714921095259</v>
      </c>
      <c r="D688" s="2">
        <v>0.59140076413879861</v>
      </c>
      <c r="E688" s="2">
        <v>-2.5200081831943786</v>
      </c>
      <c r="F688" s="2">
        <v>14.0695</v>
      </c>
      <c r="G688" s="2">
        <v>14.791165000000003</v>
      </c>
      <c r="H688" s="2">
        <v>13.738670000000004</v>
      </c>
      <c r="I688" s="2">
        <v>12.942320500000019</v>
      </c>
      <c r="J688" s="19" t="s">
        <v>54</v>
      </c>
      <c r="K688" s="19" t="s">
        <v>49</v>
      </c>
      <c r="L688" s="19" t="s">
        <v>47</v>
      </c>
      <c r="M688" s="21">
        <f t="shared" si="100"/>
        <v>25</v>
      </c>
      <c r="N688" s="21">
        <f t="shared" si="101"/>
        <v>0</v>
      </c>
      <c r="O688" s="21">
        <f t="shared" si="102"/>
        <v>50</v>
      </c>
      <c r="P688" s="21">
        <f t="shared" si="103"/>
        <v>33</v>
      </c>
      <c r="Q688" s="22">
        <f t="shared" si="104"/>
        <v>21.2</v>
      </c>
      <c r="R688" s="22">
        <f t="shared" si="105"/>
        <v>30.75</v>
      </c>
      <c r="S688" s="22">
        <f t="shared" si="106"/>
        <v>31.1</v>
      </c>
      <c r="T688" s="22">
        <f t="shared" si="107"/>
        <v>27</v>
      </c>
      <c r="U688" s="21">
        <f t="shared" si="108"/>
        <v>27.683333333333337</v>
      </c>
      <c r="V688" s="21">
        <f t="shared" si="109"/>
        <v>27.512500000000003</v>
      </c>
    </row>
    <row r="689" spans="1:22" ht="13.5" x14ac:dyDescent="0.25">
      <c r="A689" s="3">
        <v>43007</v>
      </c>
      <c r="B689" s="2">
        <v>14.065799999999999</v>
      </c>
      <c r="C689" s="2">
        <v>47.058714921095259</v>
      </c>
      <c r="D689" s="2">
        <v>0.63524076531851925</v>
      </c>
      <c r="E689" s="2">
        <v>-2.8441727289088714</v>
      </c>
      <c r="F689" s="2">
        <v>14.007079999999998</v>
      </c>
      <c r="G689" s="2">
        <v>14.792080000000004</v>
      </c>
      <c r="H689" s="2">
        <v>13.774866000000001</v>
      </c>
      <c r="I689" s="2">
        <v>12.944162000000016</v>
      </c>
      <c r="J689" s="19" t="s">
        <v>54</v>
      </c>
      <c r="K689" s="19" t="s">
        <v>49</v>
      </c>
      <c r="L689" s="19" t="s">
        <v>47</v>
      </c>
      <c r="M689" s="21">
        <f t="shared" si="100"/>
        <v>25</v>
      </c>
      <c r="N689" s="21">
        <f t="shared" si="101"/>
        <v>0</v>
      </c>
      <c r="O689" s="21">
        <f t="shared" si="102"/>
        <v>50</v>
      </c>
      <c r="P689" s="21">
        <f t="shared" si="103"/>
        <v>33</v>
      </c>
      <c r="Q689" s="22">
        <f t="shared" si="104"/>
        <v>21.2</v>
      </c>
      <c r="R689" s="22">
        <f t="shared" si="105"/>
        <v>30.75</v>
      </c>
      <c r="S689" s="22">
        <f t="shared" si="106"/>
        <v>31.1</v>
      </c>
      <c r="T689" s="22">
        <f t="shared" si="107"/>
        <v>27</v>
      </c>
      <c r="U689" s="21">
        <f t="shared" si="108"/>
        <v>27.683333333333337</v>
      </c>
      <c r="V689" s="21">
        <f t="shared" si="109"/>
        <v>27.512500000000003</v>
      </c>
    </row>
    <row r="690" spans="1:22" ht="13.5" x14ac:dyDescent="0.25">
      <c r="A690" s="3">
        <v>43010</v>
      </c>
      <c r="B690" s="2">
        <v>14.4696</v>
      </c>
      <c r="C690" s="2">
        <v>53.513390671428873</v>
      </c>
      <c r="D690" s="2">
        <v>0.5504101022505683</v>
      </c>
      <c r="E690" s="2">
        <v>-3.1182437031572179</v>
      </c>
      <c r="F690" s="2">
        <v>14.086599999999999</v>
      </c>
      <c r="G690" s="2">
        <v>14.781675000000003</v>
      </c>
      <c r="H690" s="2">
        <v>13.819138000000001</v>
      </c>
      <c r="I690" s="2">
        <v>12.948022500000015</v>
      </c>
      <c r="J690" s="19" t="s">
        <v>54</v>
      </c>
      <c r="K690" s="19" t="s">
        <v>50</v>
      </c>
      <c r="L690" s="19" t="s">
        <v>55</v>
      </c>
      <c r="M690" s="21">
        <f t="shared" si="100"/>
        <v>25</v>
      </c>
      <c r="N690" s="21">
        <f t="shared" si="101"/>
        <v>0</v>
      </c>
      <c r="O690" s="21">
        <f t="shared" si="102"/>
        <v>50</v>
      </c>
      <c r="P690" s="21">
        <f t="shared" si="103"/>
        <v>16.5</v>
      </c>
      <c r="Q690" s="22">
        <f t="shared" si="104"/>
        <v>18.725000000000001</v>
      </c>
      <c r="R690" s="22">
        <f t="shared" si="105"/>
        <v>26.625</v>
      </c>
      <c r="S690" s="22">
        <f t="shared" si="106"/>
        <v>23.675000000000001</v>
      </c>
      <c r="T690" s="22">
        <f t="shared" si="107"/>
        <v>22.875</v>
      </c>
      <c r="U690" s="21">
        <f t="shared" si="108"/>
        <v>23.008333333333336</v>
      </c>
      <c r="V690" s="21">
        <f t="shared" si="109"/>
        <v>22.975000000000001</v>
      </c>
    </row>
    <row r="691" spans="1:22" ht="13.5" x14ac:dyDescent="0.25">
      <c r="A691" s="3">
        <v>43011</v>
      </c>
      <c r="B691" s="2">
        <v>13.821099999999999</v>
      </c>
      <c r="C691" s="2">
        <v>44.194281875524069</v>
      </c>
      <c r="D691" s="2">
        <v>0.5253643109323658</v>
      </c>
      <c r="E691" s="2">
        <v>-3.2033964819319256</v>
      </c>
      <c r="F691" s="2">
        <v>14.037659999999999</v>
      </c>
      <c r="G691" s="2">
        <v>14.696020000000001</v>
      </c>
      <c r="H691" s="2">
        <v>13.849855999999999</v>
      </c>
      <c r="I691" s="2">
        <v>12.950683000000016</v>
      </c>
      <c r="J691" s="19" t="s">
        <v>54</v>
      </c>
      <c r="K691" s="19" t="s">
        <v>49</v>
      </c>
      <c r="L691" s="19" t="s">
        <v>47</v>
      </c>
      <c r="M691" s="21">
        <f t="shared" si="100"/>
        <v>25</v>
      </c>
      <c r="N691" s="21">
        <f t="shared" si="101"/>
        <v>0</v>
      </c>
      <c r="O691" s="21">
        <f t="shared" si="102"/>
        <v>50</v>
      </c>
      <c r="P691" s="21">
        <f t="shared" si="103"/>
        <v>33</v>
      </c>
      <c r="Q691" s="22">
        <f t="shared" si="104"/>
        <v>21.2</v>
      </c>
      <c r="R691" s="22">
        <f t="shared" si="105"/>
        <v>30.75</v>
      </c>
      <c r="S691" s="22">
        <f t="shared" si="106"/>
        <v>31.1</v>
      </c>
      <c r="T691" s="22">
        <f t="shared" si="107"/>
        <v>27</v>
      </c>
      <c r="U691" s="21">
        <f t="shared" si="108"/>
        <v>27.683333333333337</v>
      </c>
      <c r="V691" s="21">
        <f t="shared" si="109"/>
        <v>27.512500000000003</v>
      </c>
    </row>
    <row r="692" spans="1:22" ht="13.5" x14ac:dyDescent="0.25">
      <c r="A692" s="3">
        <v>43012</v>
      </c>
      <c r="B692" s="2">
        <v>13.460100000000001</v>
      </c>
      <c r="C692" s="2">
        <v>40.016611865967789</v>
      </c>
      <c r="D692" s="2">
        <v>0.52412257345021374</v>
      </c>
      <c r="E692" s="2">
        <v>-2.912431849540821</v>
      </c>
      <c r="F692" s="2">
        <v>13.97648</v>
      </c>
      <c r="G692" s="2">
        <v>14.545205000000001</v>
      </c>
      <c r="H692" s="2">
        <v>13.866000000000001</v>
      </c>
      <c r="I692" s="2">
        <v>12.951538500000012</v>
      </c>
      <c r="J692" s="19" t="s">
        <v>54</v>
      </c>
      <c r="K692" s="19" t="s">
        <v>49</v>
      </c>
      <c r="L692" s="19" t="s">
        <v>47</v>
      </c>
      <c r="M692" s="21">
        <f t="shared" si="100"/>
        <v>25</v>
      </c>
      <c r="N692" s="21">
        <f t="shared" si="101"/>
        <v>0</v>
      </c>
      <c r="O692" s="21">
        <f t="shared" si="102"/>
        <v>50</v>
      </c>
      <c r="P692" s="21">
        <f t="shared" si="103"/>
        <v>33</v>
      </c>
      <c r="Q692" s="22">
        <f t="shared" si="104"/>
        <v>21.2</v>
      </c>
      <c r="R692" s="22">
        <f t="shared" si="105"/>
        <v>30.75</v>
      </c>
      <c r="S692" s="22">
        <f t="shared" si="106"/>
        <v>31.1</v>
      </c>
      <c r="T692" s="22">
        <f t="shared" si="107"/>
        <v>27</v>
      </c>
      <c r="U692" s="21">
        <f t="shared" si="108"/>
        <v>27.683333333333337</v>
      </c>
      <c r="V692" s="21">
        <f t="shared" si="109"/>
        <v>27.512500000000003</v>
      </c>
    </row>
    <row r="693" spans="1:22" ht="13.5" x14ac:dyDescent="0.25">
      <c r="A693" s="3">
        <v>43013</v>
      </c>
      <c r="B693" s="2">
        <v>13.460100000000001</v>
      </c>
      <c r="C693" s="2">
        <v>40.016611865967782</v>
      </c>
      <c r="D693" s="2">
        <v>0.52763605464282826</v>
      </c>
      <c r="E693" s="2">
        <v>-2.251368109741982</v>
      </c>
      <c r="F693" s="2">
        <v>13.855339999999998</v>
      </c>
      <c r="G693" s="2">
        <v>14.396530000000002</v>
      </c>
      <c r="H693" s="2">
        <v>13.881912</v>
      </c>
      <c r="I693" s="2">
        <v>12.952394000000012</v>
      </c>
      <c r="J693" s="19" t="s">
        <v>54</v>
      </c>
      <c r="K693" s="19" t="s">
        <v>49</v>
      </c>
      <c r="L693" s="19" t="s">
        <v>47</v>
      </c>
      <c r="M693" s="21">
        <f t="shared" si="100"/>
        <v>25</v>
      </c>
      <c r="N693" s="21">
        <f t="shared" si="101"/>
        <v>0</v>
      </c>
      <c r="O693" s="21">
        <f t="shared" si="102"/>
        <v>50</v>
      </c>
      <c r="P693" s="21">
        <f t="shared" si="103"/>
        <v>33</v>
      </c>
      <c r="Q693" s="22">
        <f t="shared" si="104"/>
        <v>21.2</v>
      </c>
      <c r="R693" s="22">
        <f t="shared" si="105"/>
        <v>30.75</v>
      </c>
      <c r="S693" s="22">
        <f t="shared" si="106"/>
        <v>31.1</v>
      </c>
      <c r="T693" s="22">
        <f t="shared" si="107"/>
        <v>27</v>
      </c>
      <c r="U693" s="21">
        <f t="shared" si="108"/>
        <v>27.683333333333337</v>
      </c>
      <c r="V693" s="21">
        <f t="shared" si="109"/>
        <v>27.512500000000003</v>
      </c>
    </row>
    <row r="694" spans="1:22" ht="13.5" x14ac:dyDescent="0.25">
      <c r="A694" s="3">
        <v>43014</v>
      </c>
      <c r="B694" s="2">
        <v>13.460100000000001</v>
      </c>
      <c r="C694" s="2">
        <v>40.016611865967782</v>
      </c>
      <c r="D694" s="2">
        <v>0.53483509484054004</v>
      </c>
      <c r="E694" s="2">
        <v>-1.3820521610964278</v>
      </c>
      <c r="F694" s="2">
        <v>13.734199999999998</v>
      </c>
      <c r="G694" s="2">
        <v>14.284565000000001</v>
      </c>
      <c r="H694" s="2">
        <v>13.897939999999998</v>
      </c>
      <c r="I694" s="2">
        <v>12.953249500000013</v>
      </c>
      <c r="J694" s="19" t="s">
        <v>54</v>
      </c>
      <c r="K694" s="19" t="s">
        <v>49</v>
      </c>
      <c r="L694" s="19" t="s">
        <v>47</v>
      </c>
      <c r="M694" s="21">
        <f t="shared" si="100"/>
        <v>25</v>
      </c>
      <c r="N694" s="21">
        <f t="shared" si="101"/>
        <v>0</v>
      </c>
      <c r="O694" s="21">
        <f t="shared" si="102"/>
        <v>50</v>
      </c>
      <c r="P694" s="21">
        <f t="shared" si="103"/>
        <v>33</v>
      </c>
      <c r="Q694" s="22">
        <f t="shared" si="104"/>
        <v>21.2</v>
      </c>
      <c r="R694" s="22">
        <f t="shared" si="105"/>
        <v>30.75</v>
      </c>
      <c r="S694" s="22">
        <f t="shared" si="106"/>
        <v>31.1</v>
      </c>
      <c r="T694" s="22">
        <f t="shared" si="107"/>
        <v>27</v>
      </c>
      <c r="U694" s="21">
        <f t="shared" si="108"/>
        <v>27.683333333333337</v>
      </c>
      <c r="V694" s="21">
        <f t="shared" si="109"/>
        <v>27.512500000000003</v>
      </c>
    </row>
    <row r="695" spans="1:22" ht="13.5" x14ac:dyDescent="0.25">
      <c r="A695" s="3">
        <v>43017</v>
      </c>
      <c r="B695" s="2">
        <v>13.863899999999999</v>
      </c>
      <c r="C695" s="2">
        <v>47.014090873652229</v>
      </c>
      <c r="D695" s="2">
        <v>0.46786699135053667</v>
      </c>
      <c r="E695" s="2">
        <v>-0.35563412065578404</v>
      </c>
      <c r="F695" s="2">
        <v>13.613059999999999</v>
      </c>
      <c r="G695" s="2">
        <v>14.192789999999999</v>
      </c>
      <c r="H695" s="2">
        <v>13.921927999999998</v>
      </c>
      <c r="I695" s="2">
        <v>12.956124000000013</v>
      </c>
      <c r="J695" s="19" t="s">
        <v>54</v>
      </c>
      <c r="K695" s="19" t="s">
        <v>49</v>
      </c>
      <c r="L695" s="19" t="s">
        <v>47</v>
      </c>
      <c r="M695" s="21">
        <f t="shared" si="100"/>
        <v>25</v>
      </c>
      <c r="N695" s="21">
        <f t="shared" si="101"/>
        <v>0</v>
      </c>
      <c r="O695" s="21">
        <f t="shared" si="102"/>
        <v>50</v>
      </c>
      <c r="P695" s="21">
        <f t="shared" si="103"/>
        <v>33</v>
      </c>
      <c r="Q695" s="22">
        <f t="shared" si="104"/>
        <v>21.2</v>
      </c>
      <c r="R695" s="22">
        <f t="shared" si="105"/>
        <v>30.75</v>
      </c>
      <c r="S695" s="22">
        <f t="shared" si="106"/>
        <v>31.1</v>
      </c>
      <c r="T695" s="22">
        <f t="shared" si="107"/>
        <v>27</v>
      </c>
      <c r="U695" s="21">
        <f t="shared" si="108"/>
        <v>27.683333333333337</v>
      </c>
      <c r="V695" s="21">
        <f t="shared" si="109"/>
        <v>27.512500000000003</v>
      </c>
    </row>
    <row r="696" spans="1:22" ht="13.5" x14ac:dyDescent="0.25">
      <c r="A696" s="3">
        <v>43018</v>
      </c>
      <c r="B696" s="2">
        <v>13.863899999999999</v>
      </c>
      <c r="C696" s="2">
        <v>47.014090873652229</v>
      </c>
      <c r="D696" s="2">
        <v>0.41148495025323406</v>
      </c>
      <c r="E696" s="2">
        <v>0.63498584442114514</v>
      </c>
      <c r="F696" s="2">
        <v>13.621620000000002</v>
      </c>
      <c r="G696" s="2">
        <v>14.133744999999999</v>
      </c>
      <c r="H696" s="2">
        <v>13.945915999999997</v>
      </c>
      <c r="I696" s="2">
        <v>12.958998500000014</v>
      </c>
      <c r="J696" s="19" t="s">
        <v>54</v>
      </c>
      <c r="K696" s="19" t="s">
        <v>49</v>
      </c>
      <c r="L696" s="19" t="s">
        <v>55</v>
      </c>
      <c r="M696" s="21">
        <f t="shared" si="100"/>
        <v>25</v>
      </c>
      <c r="N696" s="21">
        <f t="shared" si="101"/>
        <v>100</v>
      </c>
      <c r="O696" s="21">
        <f t="shared" si="102"/>
        <v>50</v>
      </c>
      <c r="P696" s="21">
        <f t="shared" si="103"/>
        <v>33</v>
      </c>
      <c r="Q696" s="22">
        <f t="shared" si="104"/>
        <v>56.2</v>
      </c>
      <c r="R696" s="22">
        <f t="shared" si="105"/>
        <v>50.75</v>
      </c>
      <c r="S696" s="22">
        <f t="shared" si="106"/>
        <v>46.1</v>
      </c>
      <c r="T696" s="22">
        <f t="shared" si="107"/>
        <v>52</v>
      </c>
      <c r="U696" s="21">
        <f t="shared" si="108"/>
        <v>51.016666666666673</v>
      </c>
      <c r="V696" s="21">
        <f t="shared" si="109"/>
        <v>51.262500000000003</v>
      </c>
    </row>
    <row r="697" spans="1:22" ht="13.5" x14ac:dyDescent="0.25">
      <c r="A697" s="3">
        <v>43019</v>
      </c>
      <c r="B697" s="2">
        <v>13.655900000000001</v>
      </c>
      <c r="C697" s="2">
        <v>43.9510931132507</v>
      </c>
      <c r="D697" s="2">
        <v>0.33420688443337454</v>
      </c>
      <c r="E697" s="2">
        <v>1.3427217849597017</v>
      </c>
      <c r="F697" s="2">
        <v>13.660779999999999</v>
      </c>
      <c r="G697" s="2">
        <v>14.086634999999998</v>
      </c>
      <c r="H697" s="2">
        <v>13.965743999999997</v>
      </c>
      <c r="I697" s="2">
        <v>12.960833000000015</v>
      </c>
      <c r="J697" s="19" t="s">
        <v>54</v>
      </c>
      <c r="K697" s="19" t="s">
        <v>49</v>
      </c>
      <c r="L697" s="19" t="s">
        <v>55</v>
      </c>
      <c r="M697" s="21">
        <f t="shared" si="100"/>
        <v>25</v>
      </c>
      <c r="N697" s="21">
        <f t="shared" si="101"/>
        <v>100</v>
      </c>
      <c r="O697" s="21">
        <f t="shared" si="102"/>
        <v>50</v>
      </c>
      <c r="P697" s="21">
        <f t="shared" si="103"/>
        <v>33</v>
      </c>
      <c r="Q697" s="22">
        <f t="shared" si="104"/>
        <v>56.2</v>
      </c>
      <c r="R697" s="22">
        <f t="shared" si="105"/>
        <v>50.75</v>
      </c>
      <c r="S697" s="22">
        <f t="shared" si="106"/>
        <v>46.1</v>
      </c>
      <c r="T697" s="22">
        <f t="shared" si="107"/>
        <v>52</v>
      </c>
      <c r="U697" s="21">
        <f t="shared" si="108"/>
        <v>51.016666666666673</v>
      </c>
      <c r="V697" s="21">
        <f t="shared" si="109"/>
        <v>51.262500000000003</v>
      </c>
    </row>
    <row r="698" spans="1:22" ht="13.5" x14ac:dyDescent="0.25">
      <c r="A698" s="3">
        <v>43020</v>
      </c>
      <c r="B698" s="2">
        <v>13.655900000000001</v>
      </c>
      <c r="C698" s="2">
        <v>43.9510931132507</v>
      </c>
      <c r="D698" s="2">
        <v>0.31723054358381653</v>
      </c>
      <c r="E698" s="2">
        <v>1.9972553205628758</v>
      </c>
      <c r="F698" s="2">
        <v>13.699940000000002</v>
      </c>
      <c r="G698" s="2">
        <v>14.040134999999998</v>
      </c>
      <c r="H698" s="2">
        <v>13.985565999999997</v>
      </c>
      <c r="I698" s="2">
        <v>12.962580000000017</v>
      </c>
      <c r="J698" s="19" t="s">
        <v>54</v>
      </c>
      <c r="K698" s="19" t="s">
        <v>49</v>
      </c>
      <c r="L698" s="19" t="s">
        <v>55</v>
      </c>
      <c r="M698" s="21">
        <f t="shared" si="100"/>
        <v>25</v>
      </c>
      <c r="N698" s="21">
        <f t="shared" si="101"/>
        <v>100</v>
      </c>
      <c r="O698" s="21">
        <f t="shared" si="102"/>
        <v>50</v>
      </c>
      <c r="P698" s="21">
        <f t="shared" si="103"/>
        <v>33</v>
      </c>
      <c r="Q698" s="22">
        <f t="shared" si="104"/>
        <v>56.2</v>
      </c>
      <c r="R698" s="22">
        <f t="shared" si="105"/>
        <v>50.75</v>
      </c>
      <c r="S698" s="22">
        <f t="shared" si="106"/>
        <v>46.1</v>
      </c>
      <c r="T698" s="22">
        <f t="shared" si="107"/>
        <v>52</v>
      </c>
      <c r="U698" s="21">
        <f t="shared" si="108"/>
        <v>51.016666666666673</v>
      </c>
      <c r="V698" s="21">
        <f t="shared" si="109"/>
        <v>51.262500000000003</v>
      </c>
    </row>
    <row r="699" spans="1:22" ht="13.5" x14ac:dyDescent="0.25">
      <c r="A699" s="3">
        <v>43021</v>
      </c>
      <c r="B699" s="2">
        <v>13.454000000000001</v>
      </c>
      <c r="C699" s="2">
        <v>40.947839682684084</v>
      </c>
      <c r="D699" s="2">
        <v>0.31994160937309246</v>
      </c>
      <c r="E699" s="2">
        <v>2.5106897382249294</v>
      </c>
      <c r="F699" s="2">
        <v>13.69872</v>
      </c>
      <c r="G699" s="2">
        <v>13.960595000000003</v>
      </c>
      <c r="H699" s="2">
        <v>14.001349999999997</v>
      </c>
      <c r="I699" s="2">
        <v>12.963317500000015</v>
      </c>
      <c r="J699" s="19" t="s">
        <v>54</v>
      </c>
      <c r="K699" s="19" t="s">
        <v>49</v>
      </c>
      <c r="L699" s="19" t="s">
        <v>47</v>
      </c>
      <c r="M699" s="21">
        <f t="shared" si="100"/>
        <v>25</v>
      </c>
      <c r="N699" s="21">
        <f t="shared" si="101"/>
        <v>100</v>
      </c>
      <c r="O699" s="21">
        <f t="shared" si="102"/>
        <v>50</v>
      </c>
      <c r="P699" s="21">
        <f t="shared" si="103"/>
        <v>33</v>
      </c>
      <c r="Q699" s="22">
        <f t="shared" si="104"/>
        <v>56.2</v>
      </c>
      <c r="R699" s="22">
        <f t="shared" si="105"/>
        <v>50.75</v>
      </c>
      <c r="S699" s="22">
        <f t="shared" si="106"/>
        <v>46.1</v>
      </c>
      <c r="T699" s="22">
        <f t="shared" si="107"/>
        <v>52</v>
      </c>
      <c r="U699" s="21">
        <f t="shared" si="108"/>
        <v>51.016666666666673</v>
      </c>
      <c r="V699" s="21">
        <f t="shared" si="109"/>
        <v>51.262500000000003</v>
      </c>
    </row>
    <row r="700" spans="1:22" ht="13.5" x14ac:dyDescent="0.25">
      <c r="A700" s="3">
        <v>43024</v>
      </c>
      <c r="B700" s="2">
        <v>13.454000000000001</v>
      </c>
      <c r="C700" s="2">
        <v>40.947839682684084</v>
      </c>
      <c r="D700" s="2">
        <v>0.38751476223508341</v>
      </c>
      <c r="E700" s="2">
        <v>2.7221356914351076</v>
      </c>
      <c r="F700" s="2">
        <v>13.616739999999998</v>
      </c>
      <c r="G700" s="2">
        <v>13.911340000000001</v>
      </c>
      <c r="H700" s="2">
        <v>14.009547999999997</v>
      </c>
      <c r="I700" s="2">
        <v>12.964055000000014</v>
      </c>
      <c r="J700" s="19" t="s">
        <v>54</v>
      </c>
      <c r="K700" s="19" t="s">
        <v>49</v>
      </c>
      <c r="L700" s="19" t="s">
        <v>47</v>
      </c>
      <c r="M700" s="21">
        <f t="shared" si="100"/>
        <v>25</v>
      </c>
      <c r="N700" s="21">
        <f t="shared" si="101"/>
        <v>100</v>
      </c>
      <c r="O700" s="21">
        <f t="shared" si="102"/>
        <v>50</v>
      </c>
      <c r="P700" s="21">
        <f t="shared" si="103"/>
        <v>33</v>
      </c>
      <c r="Q700" s="22">
        <f t="shared" si="104"/>
        <v>56.2</v>
      </c>
      <c r="R700" s="22">
        <f t="shared" si="105"/>
        <v>50.75</v>
      </c>
      <c r="S700" s="22">
        <f t="shared" si="106"/>
        <v>46.1</v>
      </c>
      <c r="T700" s="22">
        <f t="shared" si="107"/>
        <v>52</v>
      </c>
      <c r="U700" s="21">
        <f t="shared" si="108"/>
        <v>51.016666666666673</v>
      </c>
      <c r="V700" s="21">
        <f t="shared" si="109"/>
        <v>51.262500000000003</v>
      </c>
    </row>
    <row r="701" spans="1:22" ht="13.5" x14ac:dyDescent="0.25">
      <c r="A701" s="3">
        <v>43025</v>
      </c>
      <c r="B701" s="2">
        <v>13.454000000000001</v>
      </c>
      <c r="C701" s="2">
        <v>40.947839682684084</v>
      </c>
      <c r="D701" s="2">
        <v>0.34784512687356361</v>
      </c>
      <c r="E701" s="2">
        <v>2.6456703732161442</v>
      </c>
      <c r="F701" s="2">
        <v>13.53476</v>
      </c>
      <c r="G701" s="2">
        <v>13.862085000000002</v>
      </c>
      <c r="H701" s="2">
        <v>14.010037999999998</v>
      </c>
      <c r="I701" s="2">
        <v>12.966251500000013</v>
      </c>
      <c r="J701" s="19" t="s">
        <v>54</v>
      </c>
      <c r="K701" s="19" t="s">
        <v>49</v>
      </c>
      <c r="L701" s="19" t="s">
        <v>47</v>
      </c>
      <c r="M701" s="21">
        <f t="shared" si="100"/>
        <v>25</v>
      </c>
      <c r="N701" s="21">
        <f t="shared" si="101"/>
        <v>100</v>
      </c>
      <c r="O701" s="21">
        <f t="shared" si="102"/>
        <v>50</v>
      </c>
      <c r="P701" s="21">
        <f t="shared" si="103"/>
        <v>33</v>
      </c>
      <c r="Q701" s="22">
        <f t="shared" si="104"/>
        <v>56.2</v>
      </c>
      <c r="R701" s="22">
        <f t="shared" si="105"/>
        <v>50.75</v>
      </c>
      <c r="S701" s="22">
        <f t="shared" si="106"/>
        <v>46.1</v>
      </c>
      <c r="T701" s="22">
        <f t="shared" si="107"/>
        <v>52</v>
      </c>
      <c r="U701" s="21">
        <f t="shared" si="108"/>
        <v>51.016666666666673</v>
      </c>
      <c r="V701" s="21">
        <f t="shared" si="109"/>
        <v>51.262500000000003</v>
      </c>
    </row>
    <row r="702" spans="1:22" ht="13.5" x14ac:dyDescent="0.25">
      <c r="A702" s="3">
        <v>43026</v>
      </c>
      <c r="B702" s="2">
        <v>13.160299999999999</v>
      </c>
      <c r="C702" s="2">
        <v>36.425626712621515</v>
      </c>
      <c r="D702" s="2">
        <v>0.28320145099917049</v>
      </c>
      <c r="E702" s="2">
        <v>2.3187539605306449</v>
      </c>
      <c r="F702" s="2">
        <v>13.435640000000001</v>
      </c>
      <c r="G702" s="2">
        <v>13.801205000000001</v>
      </c>
      <c r="H702" s="2">
        <v>14.005264</v>
      </c>
      <c r="I702" s="2">
        <v>12.966979500000011</v>
      </c>
      <c r="J702" s="19" t="s">
        <v>54</v>
      </c>
      <c r="K702" s="19" t="s">
        <v>49</v>
      </c>
      <c r="L702" s="19" t="s">
        <v>47</v>
      </c>
      <c r="M702" s="21">
        <f t="shared" si="100"/>
        <v>25</v>
      </c>
      <c r="N702" s="21">
        <f t="shared" si="101"/>
        <v>100</v>
      </c>
      <c r="O702" s="21">
        <f t="shared" si="102"/>
        <v>50</v>
      </c>
      <c r="P702" s="21">
        <f t="shared" si="103"/>
        <v>33</v>
      </c>
      <c r="Q702" s="22">
        <f t="shared" si="104"/>
        <v>56.2</v>
      </c>
      <c r="R702" s="22">
        <f t="shared" si="105"/>
        <v>50.75</v>
      </c>
      <c r="S702" s="22">
        <f t="shared" si="106"/>
        <v>46.1</v>
      </c>
      <c r="T702" s="22">
        <f t="shared" si="107"/>
        <v>52</v>
      </c>
      <c r="U702" s="21">
        <f t="shared" si="108"/>
        <v>51.016666666666673</v>
      </c>
      <c r="V702" s="21">
        <f t="shared" si="109"/>
        <v>51.262500000000003</v>
      </c>
    </row>
    <row r="703" spans="1:22" ht="13.5" x14ac:dyDescent="0.25">
      <c r="A703" s="3">
        <v>43027</v>
      </c>
      <c r="B703" s="2">
        <v>13.454000000000001</v>
      </c>
      <c r="C703" s="2">
        <v>43.183070758115733</v>
      </c>
      <c r="D703" s="2">
        <v>0.2109882980947404</v>
      </c>
      <c r="E703" s="2">
        <v>1.8723477986780543</v>
      </c>
      <c r="F703" s="2">
        <v>13.395260000000002</v>
      </c>
      <c r="G703" s="2">
        <v>13.755010000000002</v>
      </c>
      <c r="H703" s="2">
        <v>14.017377999999997</v>
      </c>
      <c r="I703" s="2">
        <v>12.96917600000001</v>
      </c>
      <c r="J703" s="19" t="s">
        <v>54</v>
      </c>
      <c r="K703" s="19" t="s">
        <v>49</v>
      </c>
      <c r="L703" s="19" t="s">
        <v>47</v>
      </c>
      <c r="M703" s="21">
        <f t="shared" si="100"/>
        <v>25</v>
      </c>
      <c r="N703" s="21">
        <f t="shared" si="101"/>
        <v>100</v>
      </c>
      <c r="O703" s="21">
        <f t="shared" si="102"/>
        <v>50</v>
      </c>
      <c r="P703" s="21">
        <f t="shared" si="103"/>
        <v>33</v>
      </c>
      <c r="Q703" s="22">
        <f t="shared" si="104"/>
        <v>56.2</v>
      </c>
      <c r="R703" s="22">
        <f t="shared" si="105"/>
        <v>50.75</v>
      </c>
      <c r="S703" s="22">
        <f t="shared" si="106"/>
        <v>46.1</v>
      </c>
      <c r="T703" s="22">
        <f t="shared" si="107"/>
        <v>52</v>
      </c>
      <c r="U703" s="21">
        <f t="shared" si="108"/>
        <v>51.016666666666673</v>
      </c>
      <c r="V703" s="21">
        <f t="shared" si="109"/>
        <v>51.262500000000003</v>
      </c>
    </row>
    <row r="704" spans="1:22" ht="13.5" x14ac:dyDescent="0.25">
      <c r="A704" s="3">
        <v>43028</v>
      </c>
      <c r="B704" s="2">
        <v>13.454000000000001</v>
      </c>
      <c r="C704" s="2">
        <v>43.183070758115733</v>
      </c>
      <c r="D704" s="2">
        <v>0.15207613216568916</v>
      </c>
      <c r="E704" s="2">
        <v>1.2729356263479288</v>
      </c>
      <c r="F704" s="2">
        <v>13.395260000000002</v>
      </c>
      <c r="G704" s="2">
        <v>13.708815000000001</v>
      </c>
      <c r="H704" s="2">
        <v>14.029123999999994</v>
      </c>
      <c r="I704" s="2">
        <v>12.970789000000009</v>
      </c>
      <c r="J704" s="19" t="s">
        <v>54</v>
      </c>
      <c r="K704" s="19" t="s">
        <v>49</v>
      </c>
      <c r="L704" s="19" t="s">
        <v>50</v>
      </c>
      <c r="M704" s="21">
        <f t="shared" si="100"/>
        <v>25</v>
      </c>
      <c r="N704" s="21">
        <f t="shared" si="101"/>
        <v>100</v>
      </c>
      <c r="O704" s="21">
        <f t="shared" si="102"/>
        <v>50</v>
      </c>
      <c r="P704" s="21">
        <f t="shared" si="103"/>
        <v>33</v>
      </c>
      <c r="Q704" s="22">
        <f t="shared" si="104"/>
        <v>56.2</v>
      </c>
      <c r="R704" s="22">
        <f t="shared" si="105"/>
        <v>50.75</v>
      </c>
      <c r="S704" s="22">
        <f t="shared" si="106"/>
        <v>46.1</v>
      </c>
      <c r="T704" s="22">
        <f t="shared" si="107"/>
        <v>52</v>
      </c>
      <c r="U704" s="21">
        <f t="shared" si="108"/>
        <v>51.016666666666673</v>
      </c>
      <c r="V704" s="21">
        <f t="shared" si="109"/>
        <v>51.262500000000003</v>
      </c>
    </row>
    <row r="705" spans="1:22" ht="13.5" x14ac:dyDescent="0.25">
      <c r="A705" s="3">
        <v>43031</v>
      </c>
      <c r="B705" s="2">
        <v>13.870100000000001</v>
      </c>
      <c r="C705" s="2">
        <v>51.630674566816374</v>
      </c>
      <c r="D705" s="2">
        <v>0.135557185843318</v>
      </c>
      <c r="E705" s="2">
        <v>0.45381198155267144</v>
      </c>
      <c r="F705" s="2">
        <v>13.478480000000001</v>
      </c>
      <c r="G705" s="2">
        <v>13.69872</v>
      </c>
      <c r="H705" s="2">
        <v>14.042095999999994</v>
      </c>
      <c r="I705" s="2">
        <v>12.974482500000011</v>
      </c>
      <c r="J705" s="19" t="s">
        <v>48</v>
      </c>
      <c r="K705" s="19" t="s">
        <v>52</v>
      </c>
      <c r="L705" s="19" t="s">
        <v>51</v>
      </c>
      <c r="M705" s="21">
        <f t="shared" si="100"/>
        <v>25</v>
      </c>
      <c r="N705" s="21">
        <f t="shared" si="101"/>
        <v>100</v>
      </c>
      <c r="O705" s="21">
        <f t="shared" si="102"/>
        <v>50</v>
      </c>
      <c r="P705" s="21">
        <f t="shared" si="103"/>
        <v>67</v>
      </c>
      <c r="Q705" s="22">
        <f t="shared" si="104"/>
        <v>61.3</v>
      </c>
      <c r="R705" s="22">
        <f t="shared" si="105"/>
        <v>59.25</v>
      </c>
      <c r="S705" s="22">
        <f t="shared" si="106"/>
        <v>61.400000000000006</v>
      </c>
      <c r="T705" s="22">
        <f t="shared" si="107"/>
        <v>60.5</v>
      </c>
      <c r="U705" s="21">
        <f t="shared" si="108"/>
        <v>60.65</v>
      </c>
      <c r="V705" s="21">
        <f t="shared" si="109"/>
        <v>60.612499999999997</v>
      </c>
    </row>
    <row r="706" spans="1:22" ht="13.5" x14ac:dyDescent="0.25">
      <c r="A706" s="3">
        <v>43032</v>
      </c>
      <c r="B706" s="2">
        <v>14.286099999999999</v>
      </c>
      <c r="C706" s="2">
        <v>58.305167944293153</v>
      </c>
      <c r="D706" s="2">
        <v>9.0184710111055111E-2</v>
      </c>
      <c r="E706" s="2">
        <v>-0.73987069020366847</v>
      </c>
      <c r="F706" s="2">
        <v>13.644900000000002</v>
      </c>
      <c r="G706" s="2">
        <v>13.709735</v>
      </c>
      <c r="H706" s="2">
        <v>14.058615999999995</v>
      </c>
      <c r="I706" s="2">
        <v>12.980256000000011</v>
      </c>
      <c r="J706" s="19" t="s">
        <v>48</v>
      </c>
      <c r="K706" s="19" t="s">
        <v>52</v>
      </c>
      <c r="L706" s="19" t="s">
        <v>51</v>
      </c>
      <c r="M706" s="21">
        <f t="shared" ref="M706:M769" si="110">IF(C706&lt;30,50, IF(C706&gt;70, 0, 25))</f>
        <v>25</v>
      </c>
      <c r="N706" s="21">
        <f t="shared" ref="N706:N769" si="111">IF(E706-D706&gt;0.02, 100, IF(E706-D706&lt;0,0,45))</f>
        <v>0</v>
      </c>
      <c r="O706" s="21">
        <f t="shared" ref="O706:O769" si="112">IF(F706-I706&gt;10,100,IF(F706-I706&gt;5,75, IF(F706-I706&gt;0,50,0)))</f>
        <v>50</v>
      </c>
      <c r="P706" s="21">
        <f t="shared" ref="P706:P769" si="113">IF(L706="confirmed bullish", 34, IF(L706="bullish divergence",17, 0))+IF(J706="bullish",33,IF(J706="bearish",0,16.5))+IF(K706="strong",33,IF(K706="weak",0,16.5))</f>
        <v>67</v>
      </c>
      <c r="Q706" s="22">
        <f t="shared" si="104"/>
        <v>26.299999999999997</v>
      </c>
      <c r="R706" s="22">
        <f t="shared" si="105"/>
        <v>39.25</v>
      </c>
      <c r="S706" s="22">
        <f t="shared" si="106"/>
        <v>46.400000000000006</v>
      </c>
      <c r="T706" s="22">
        <f t="shared" si="107"/>
        <v>35.5</v>
      </c>
      <c r="U706" s="21">
        <f t="shared" si="108"/>
        <v>37.31666666666667</v>
      </c>
      <c r="V706" s="21">
        <f t="shared" si="109"/>
        <v>36.862499999999997</v>
      </c>
    </row>
    <row r="707" spans="1:22" ht="13.5" x14ac:dyDescent="0.25">
      <c r="A707" s="3">
        <v>43033</v>
      </c>
      <c r="B707" s="2">
        <v>14.286099999999999</v>
      </c>
      <c r="C707" s="2">
        <v>58.305167944293153</v>
      </c>
      <c r="D707" s="2">
        <v>1.6797332142914456E-2</v>
      </c>
      <c r="E707" s="2">
        <v>-2.0767313910738481</v>
      </c>
      <c r="F707" s="2">
        <v>13.87006</v>
      </c>
      <c r="G707" s="2">
        <v>13.735740000000002</v>
      </c>
      <c r="H707" s="2">
        <v>14.075135999999995</v>
      </c>
      <c r="I707" s="2">
        <v>12.985154000000009</v>
      </c>
      <c r="J707" s="19" t="s">
        <v>48</v>
      </c>
      <c r="K707" s="19" t="s">
        <v>52</v>
      </c>
      <c r="L707" s="19" t="s">
        <v>51</v>
      </c>
      <c r="M707" s="21">
        <f t="shared" si="110"/>
        <v>25</v>
      </c>
      <c r="N707" s="21">
        <f t="shared" si="111"/>
        <v>0</v>
      </c>
      <c r="O707" s="21">
        <f t="shared" si="112"/>
        <v>50</v>
      </c>
      <c r="P707" s="21">
        <f t="shared" si="113"/>
        <v>67</v>
      </c>
      <c r="Q707" s="22">
        <f t="shared" ref="Q707:Q770" si="114">0.35*M707+N707*0.35+O707*0.15+P707*0.15</f>
        <v>26.299999999999997</v>
      </c>
      <c r="R707" s="22">
        <f t="shared" ref="R707:R770" si="115">M707*0.2+N707*0.2+O707*0.35+P707*0.25</f>
        <v>39.25</v>
      </c>
      <c r="S707" s="22">
        <f t="shared" ref="S707:S770" si="116">M707*0.15+N707*0.15+O707*0.25+P707*0.45</f>
        <v>46.400000000000006</v>
      </c>
      <c r="T707" s="22">
        <f t="shared" ref="T707:T770" si="117">0.25*SUM(M707:P707)</f>
        <v>35.5</v>
      </c>
      <c r="U707" s="21">
        <f t="shared" ref="U707:U770" si="118">SUM(Q707:S707)/3</f>
        <v>37.31666666666667</v>
      </c>
      <c r="V707" s="21">
        <f t="shared" ref="V707:V770" si="119">SUM(Q707:T707)/4</f>
        <v>36.862499999999997</v>
      </c>
    </row>
    <row r="708" spans="1:22" ht="13.5" x14ac:dyDescent="0.25">
      <c r="A708" s="3">
        <v>43034</v>
      </c>
      <c r="B708" s="2">
        <v>14.084199999999999</v>
      </c>
      <c r="C708" s="2">
        <v>54.102923029497639</v>
      </c>
      <c r="D708" s="2">
        <v>-3.3117534722640229E-2</v>
      </c>
      <c r="E708" s="2">
        <v>-3.4915974036140387</v>
      </c>
      <c r="F708" s="2">
        <v>13.996099999999998</v>
      </c>
      <c r="G708" s="2">
        <v>13.736660000000004</v>
      </c>
      <c r="H708" s="2">
        <v>14.087617999999996</v>
      </c>
      <c r="I708" s="2">
        <v>12.989042500000007</v>
      </c>
      <c r="J708" s="19" t="s">
        <v>48</v>
      </c>
      <c r="K708" s="19" t="s">
        <v>52</v>
      </c>
      <c r="L708" s="19" t="s">
        <v>51</v>
      </c>
      <c r="M708" s="21">
        <f t="shared" si="110"/>
        <v>25</v>
      </c>
      <c r="N708" s="21">
        <f t="shared" si="111"/>
        <v>0</v>
      </c>
      <c r="O708" s="21">
        <f t="shared" si="112"/>
        <v>50</v>
      </c>
      <c r="P708" s="21">
        <f t="shared" si="113"/>
        <v>67</v>
      </c>
      <c r="Q708" s="22">
        <f t="shared" si="114"/>
        <v>26.299999999999997</v>
      </c>
      <c r="R708" s="22">
        <f t="shared" si="115"/>
        <v>39.25</v>
      </c>
      <c r="S708" s="22">
        <f t="shared" si="116"/>
        <v>46.400000000000006</v>
      </c>
      <c r="T708" s="22">
        <f t="shared" si="117"/>
        <v>35.5</v>
      </c>
      <c r="U708" s="21">
        <f t="shared" si="118"/>
        <v>37.31666666666667</v>
      </c>
      <c r="V708" s="21">
        <f t="shared" si="119"/>
        <v>36.862499999999997</v>
      </c>
    </row>
    <row r="709" spans="1:22" ht="13.5" x14ac:dyDescent="0.25">
      <c r="A709" s="3">
        <v>43035</v>
      </c>
      <c r="B709" s="2">
        <v>14.1943</v>
      </c>
      <c r="C709" s="2">
        <v>55.966688826127402</v>
      </c>
      <c r="D709" s="2">
        <v>-0.11594522204211799</v>
      </c>
      <c r="E709" s="2">
        <v>-4.7957620942561441</v>
      </c>
      <c r="F709" s="2">
        <v>14.144159999999999</v>
      </c>
      <c r="G709" s="2">
        <v>13.743085000000002</v>
      </c>
      <c r="H709" s="2">
        <v>14.103523999999995</v>
      </c>
      <c r="I709" s="2">
        <v>12.993481500000007</v>
      </c>
      <c r="J709" s="19" t="s">
        <v>48</v>
      </c>
      <c r="K709" s="19" t="s">
        <v>52</v>
      </c>
      <c r="L709" s="19" t="s">
        <v>51</v>
      </c>
      <c r="M709" s="21">
        <f t="shared" si="110"/>
        <v>25</v>
      </c>
      <c r="N709" s="21">
        <f t="shared" si="111"/>
        <v>0</v>
      </c>
      <c r="O709" s="21">
        <f t="shared" si="112"/>
        <v>50</v>
      </c>
      <c r="P709" s="21">
        <f t="shared" si="113"/>
        <v>67</v>
      </c>
      <c r="Q709" s="22">
        <f t="shared" si="114"/>
        <v>26.299999999999997</v>
      </c>
      <c r="R709" s="22">
        <f t="shared" si="115"/>
        <v>39.25</v>
      </c>
      <c r="S709" s="22">
        <f t="shared" si="116"/>
        <v>46.400000000000006</v>
      </c>
      <c r="T709" s="22">
        <f t="shared" si="117"/>
        <v>35.5</v>
      </c>
      <c r="U709" s="21">
        <f t="shared" si="118"/>
        <v>37.31666666666667</v>
      </c>
      <c r="V709" s="21">
        <f t="shared" si="119"/>
        <v>36.862499999999997</v>
      </c>
    </row>
    <row r="710" spans="1:22" ht="13.5" x14ac:dyDescent="0.25">
      <c r="A710" s="3">
        <v>43038</v>
      </c>
      <c r="B710" s="2">
        <v>14.1943</v>
      </c>
      <c r="C710" s="2">
        <v>55.966688826127402</v>
      </c>
      <c r="D710" s="2">
        <v>-0.18795386342299736</v>
      </c>
      <c r="E710" s="2">
        <v>-5.7773906857506745</v>
      </c>
      <c r="F710" s="2">
        <v>14.209</v>
      </c>
      <c r="G710" s="2">
        <v>13.729320000000005</v>
      </c>
      <c r="H710" s="2">
        <v>14.118573999999999</v>
      </c>
      <c r="I710" s="2">
        <v>12.997920500000006</v>
      </c>
      <c r="J710" s="19" t="s">
        <v>48</v>
      </c>
      <c r="K710" s="19" t="s">
        <v>52</v>
      </c>
      <c r="L710" s="19" t="s">
        <v>51</v>
      </c>
      <c r="M710" s="21">
        <f t="shared" si="110"/>
        <v>25</v>
      </c>
      <c r="N710" s="21">
        <f t="shared" si="111"/>
        <v>0</v>
      </c>
      <c r="O710" s="21">
        <f t="shared" si="112"/>
        <v>50</v>
      </c>
      <c r="P710" s="21">
        <f t="shared" si="113"/>
        <v>67</v>
      </c>
      <c r="Q710" s="22">
        <f t="shared" si="114"/>
        <v>26.299999999999997</v>
      </c>
      <c r="R710" s="22">
        <f t="shared" si="115"/>
        <v>39.25</v>
      </c>
      <c r="S710" s="22">
        <f t="shared" si="116"/>
        <v>46.400000000000006</v>
      </c>
      <c r="T710" s="22">
        <f t="shared" si="117"/>
        <v>35.5</v>
      </c>
      <c r="U710" s="21">
        <f t="shared" si="118"/>
        <v>37.31666666666667</v>
      </c>
      <c r="V710" s="21">
        <f t="shared" si="119"/>
        <v>36.862499999999997</v>
      </c>
    </row>
    <row r="711" spans="1:22" ht="13.5" x14ac:dyDescent="0.25">
      <c r="A711" s="3">
        <v>43039</v>
      </c>
      <c r="B711" s="2">
        <v>14.3901</v>
      </c>
      <c r="C711" s="2">
        <v>59.369611061988195</v>
      </c>
      <c r="D711" s="2">
        <v>-0.26516913671658671</v>
      </c>
      <c r="E711" s="2">
        <v>-6.4743965409359001</v>
      </c>
      <c r="F711" s="2">
        <v>14.229800000000001</v>
      </c>
      <c r="G711" s="2">
        <v>13.757770000000004</v>
      </c>
      <c r="H711" s="2">
        <v>14.137417999999998</v>
      </c>
      <c r="I711" s="2">
        <v>13.003338500000009</v>
      </c>
      <c r="J711" s="19" t="s">
        <v>54</v>
      </c>
      <c r="K711" s="19" t="s">
        <v>50</v>
      </c>
      <c r="L711" s="19" t="s">
        <v>55</v>
      </c>
      <c r="M711" s="21">
        <f t="shared" si="110"/>
        <v>25</v>
      </c>
      <c r="N711" s="21">
        <f t="shared" si="111"/>
        <v>0</v>
      </c>
      <c r="O711" s="21">
        <f t="shared" si="112"/>
        <v>50</v>
      </c>
      <c r="P711" s="21">
        <f t="shared" si="113"/>
        <v>16.5</v>
      </c>
      <c r="Q711" s="22">
        <f t="shared" si="114"/>
        <v>18.725000000000001</v>
      </c>
      <c r="R711" s="22">
        <f t="shared" si="115"/>
        <v>26.625</v>
      </c>
      <c r="S711" s="22">
        <f t="shared" si="116"/>
        <v>23.675000000000001</v>
      </c>
      <c r="T711" s="22">
        <f t="shared" si="117"/>
        <v>22.875</v>
      </c>
      <c r="U711" s="21">
        <f t="shared" si="118"/>
        <v>23.008333333333336</v>
      </c>
      <c r="V711" s="21">
        <f t="shared" si="119"/>
        <v>22.975000000000001</v>
      </c>
    </row>
    <row r="712" spans="1:22" ht="13.5" x14ac:dyDescent="0.25">
      <c r="A712" s="3">
        <v>43040</v>
      </c>
      <c r="B712" s="2">
        <v>14.3901</v>
      </c>
      <c r="C712" s="2">
        <v>59.369611061988195</v>
      </c>
      <c r="D712" s="2">
        <v>-0.37849598460510769</v>
      </c>
      <c r="E712" s="2">
        <v>-7.029528131288636</v>
      </c>
      <c r="F712" s="2">
        <v>14.2506</v>
      </c>
      <c r="G712" s="2">
        <v>13.804270000000006</v>
      </c>
      <c r="H712" s="2">
        <v>14.156262</v>
      </c>
      <c r="I712" s="2">
        <v>13.008756500000011</v>
      </c>
      <c r="J712" s="19" t="s">
        <v>54</v>
      </c>
      <c r="K712" s="19" t="s">
        <v>50</v>
      </c>
      <c r="L712" s="19" t="s">
        <v>55</v>
      </c>
      <c r="M712" s="21">
        <f t="shared" si="110"/>
        <v>25</v>
      </c>
      <c r="N712" s="21">
        <f t="shared" si="111"/>
        <v>0</v>
      </c>
      <c r="O712" s="21">
        <f t="shared" si="112"/>
        <v>50</v>
      </c>
      <c r="P712" s="21">
        <f t="shared" si="113"/>
        <v>16.5</v>
      </c>
      <c r="Q712" s="22">
        <f t="shared" si="114"/>
        <v>18.725000000000001</v>
      </c>
      <c r="R712" s="22">
        <f t="shared" si="115"/>
        <v>26.625</v>
      </c>
      <c r="S712" s="22">
        <f t="shared" si="116"/>
        <v>23.675000000000001</v>
      </c>
      <c r="T712" s="22">
        <f t="shared" si="117"/>
        <v>22.875</v>
      </c>
      <c r="U712" s="21">
        <f t="shared" si="118"/>
        <v>23.008333333333336</v>
      </c>
      <c r="V712" s="21">
        <f t="shared" si="119"/>
        <v>22.975000000000001</v>
      </c>
    </row>
    <row r="713" spans="1:22" ht="13.5" x14ac:dyDescent="0.25">
      <c r="A713" s="3">
        <v>43041</v>
      </c>
      <c r="B713" s="2">
        <v>14.3901</v>
      </c>
      <c r="C713" s="2">
        <v>59.369611061988202</v>
      </c>
      <c r="D713" s="2">
        <v>-0.4318016804197029</v>
      </c>
      <c r="E713" s="2">
        <v>-7.393428091924366</v>
      </c>
      <c r="F713" s="2">
        <v>14.311780000000002</v>
      </c>
      <c r="G713" s="2">
        <v>13.850770000000002</v>
      </c>
      <c r="H713" s="2">
        <v>14.175105999999998</v>
      </c>
      <c r="I713" s="2">
        <v>13.014203500000013</v>
      </c>
      <c r="J713" s="19" t="s">
        <v>48</v>
      </c>
      <c r="K713" s="19" t="s">
        <v>52</v>
      </c>
      <c r="L713" s="19" t="s">
        <v>51</v>
      </c>
      <c r="M713" s="21">
        <f t="shared" si="110"/>
        <v>25</v>
      </c>
      <c r="N713" s="21">
        <f t="shared" si="111"/>
        <v>0</v>
      </c>
      <c r="O713" s="21">
        <f t="shared" si="112"/>
        <v>50</v>
      </c>
      <c r="P713" s="21">
        <f t="shared" si="113"/>
        <v>67</v>
      </c>
      <c r="Q713" s="22">
        <f t="shared" si="114"/>
        <v>26.299999999999997</v>
      </c>
      <c r="R713" s="22">
        <f t="shared" si="115"/>
        <v>39.25</v>
      </c>
      <c r="S713" s="22">
        <f t="shared" si="116"/>
        <v>46.400000000000006</v>
      </c>
      <c r="T713" s="22">
        <f t="shared" si="117"/>
        <v>35.5</v>
      </c>
      <c r="U713" s="21">
        <f t="shared" si="118"/>
        <v>37.31666666666667</v>
      </c>
      <c r="V713" s="21">
        <f t="shared" si="119"/>
        <v>36.862499999999997</v>
      </c>
    </row>
    <row r="714" spans="1:22" ht="13.5" x14ac:dyDescent="0.25">
      <c r="A714" s="3">
        <v>43042</v>
      </c>
      <c r="B714" s="2">
        <v>14.2555</v>
      </c>
      <c r="C714" s="2">
        <v>55.675410016562026</v>
      </c>
      <c r="D714" s="2">
        <v>-0.46934202123832058</v>
      </c>
      <c r="E714" s="2">
        <v>-7.518561840916286</v>
      </c>
      <c r="F714" s="2">
        <v>14.324020000000001</v>
      </c>
      <c r="G714" s="2">
        <v>13.890540000000001</v>
      </c>
      <c r="H714" s="2">
        <v>14.191257999999998</v>
      </c>
      <c r="I714" s="2">
        <v>13.018977500000013</v>
      </c>
      <c r="J714" s="19" t="s">
        <v>54</v>
      </c>
      <c r="K714" s="19" t="s">
        <v>50</v>
      </c>
      <c r="L714" s="19" t="s">
        <v>55</v>
      </c>
      <c r="M714" s="21">
        <f t="shared" si="110"/>
        <v>25</v>
      </c>
      <c r="N714" s="21">
        <f t="shared" si="111"/>
        <v>0</v>
      </c>
      <c r="O714" s="21">
        <f t="shared" si="112"/>
        <v>50</v>
      </c>
      <c r="P714" s="21">
        <f t="shared" si="113"/>
        <v>16.5</v>
      </c>
      <c r="Q714" s="22">
        <f t="shared" si="114"/>
        <v>18.725000000000001</v>
      </c>
      <c r="R714" s="22">
        <f t="shared" si="115"/>
        <v>26.625</v>
      </c>
      <c r="S714" s="22">
        <f t="shared" si="116"/>
        <v>23.675000000000001</v>
      </c>
      <c r="T714" s="22">
        <f t="shared" si="117"/>
        <v>22.875</v>
      </c>
      <c r="U714" s="21">
        <f t="shared" si="118"/>
        <v>23.008333333333336</v>
      </c>
      <c r="V714" s="21">
        <f t="shared" si="119"/>
        <v>22.975000000000001</v>
      </c>
    </row>
    <row r="715" spans="1:22" ht="13.5" x14ac:dyDescent="0.25">
      <c r="A715" s="3">
        <v>43045</v>
      </c>
      <c r="B715" s="2">
        <v>15.1121</v>
      </c>
      <c r="C715" s="2">
        <v>68.926769233449207</v>
      </c>
      <c r="D715" s="2">
        <v>-0.50197571252084749</v>
      </c>
      <c r="E715" s="2">
        <v>-7.3717961112306476</v>
      </c>
      <c r="F715" s="2">
        <v>14.507579999999999</v>
      </c>
      <c r="G715" s="2">
        <v>13.952950000000001</v>
      </c>
      <c r="H715" s="2">
        <v>14.232496000000001</v>
      </c>
      <c r="I715" s="2">
        <v>13.028034500000011</v>
      </c>
      <c r="J715" s="19" t="s">
        <v>54</v>
      </c>
      <c r="K715" s="19" t="s">
        <v>50</v>
      </c>
      <c r="L715" s="19" t="s">
        <v>55</v>
      </c>
      <c r="M715" s="21">
        <f t="shared" si="110"/>
        <v>25</v>
      </c>
      <c r="N715" s="21">
        <f t="shared" si="111"/>
        <v>0</v>
      </c>
      <c r="O715" s="21">
        <f t="shared" si="112"/>
        <v>50</v>
      </c>
      <c r="P715" s="21">
        <f t="shared" si="113"/>
        <v>16.5</v>
      </c>
      <c r="Q715" s="22">
        <f t="shared" si="114"/>
        <v>18.725000000000001</v>
      </c>
      <c r="R715" s="22">
        <f t="shared" si="115"/>
        <v>26.625</v>
      </c>
      <c r="S715" s="22">
        <f t="shared" si="116"/>
        <v>23.675000000000001</v>
      </c>
      <c r="T715" s="22">
        <f t="shared" si="117"/>
        <v>22.875</v>
      </c>
      <c r="U715" s="21">
        <f t="shared" si="118"/>
        <v>23.008333333333336</v>
      </c>
      <c r="V715" s="21">
        <f t="shared" si="119"/>
        <v>22.975000000000001</v>
      </c>
    </row>
    <row r="716" spans="1:22" ht="13.5" x14ac:dyDescent="0.25">
      <c r="A716" s="3">
        <v>43046</v>
      </c>
      <c r="B716" s="2">
        <v>15.5648</v>
      </c>
      <c r="C716" s="2">
        <v>73.445095177998041</v>
      </c>
      <c r="D716" s="2">
        <v>-0.50551007791290203</v>
      </c>
      <c r="E716" s="2">
        <v>-6.8421635075511897</v>
      </c>
      <c r="F716" s="2">
        <v>14.742519999999999</v>
      </c>
      <c r="G716" s="2">
        <v>14.037995</v>
      </c>
      <c r="H716" s="2">
        <v>14.283032</v>
      </c>
      <c r="I716" s="2">
        <v>13.039355000000009</v>
      </c>
      <c r="J716" s="19" t="s">
        <v>48</v>
      </c>
      <c r="K716" s="19" t="s">
        <v>52</v>
      </c>
      <c r="L716" s="19" t="s">
        <v>51</v>
      </c>
      <c r="M716" s="21">
        <f t="shared" si="110"/>
        <v>0</v>
      </c>
      <c r="N716" s="21">
        <f t="shared" si="111"/>
        <v>0</v>
      </c>
      <c r="O716" s="21">
        <f t="shared" si="112"/>
        <v>50</v>
      </c>
      <c r="P716" s="21">
        <f t="shared" si="113"/>
        <v>67</v>
      </c>
      <c r="Q716" s="22">
        <f t="shared" si="114"/>
        <v>17.549999999999997</v>
      </c>
      <c r="R716" s="22">
        <f t="shared" si="115"/>
        <v>34.25</v>
      </c>
      <c r="S716" s="22">
        <f t="shared" si="116"/>
        <v>42.650000000000006</v>
      </c>
      <c r="T716" s="22">
        <f t="shared" si="117"/>
        <v>29.25</v>
      </c>
      <c r="U716" s="21">
        <f t="shared" si="118"/>
        <v>31.483333333333334</v>
      </c>
      <c r="V716" s="21">
        <f t="shared" si="119"/>
        <v>30.925000000000001</v>
      </c>
    </row>
    <row r="717" spans="1:22" ht="13.5" x14ac:dyDescent="0.25">
      <c r="A717" s="3">
        <v>43047</v>
      </c>
      <c r="B717" s="2">
        <v>15.681100000000001</v>
      </c>
      <c r="C717" s="2">
        <v>74.472071941995225</v>
      </c>
      <c r="D717" s="2">
        <v>-0.52570526358573133</v>
      </c>
      <c r="E717" s="2">
        <v>-6.107106165475777</v>
      </c>
      <c r="F717" s="2">
        <v>15.000720000000001</v>
      </c>
      <c r="G717" s="2">
        <v>14.139255000000002</v>
      </c>
      <c r="H717" s="2">
        <v>14.327452000000001</v>
      </c>
      <c r="I717" s="2">
        <v>13.051257000000007</v>
      </c>
      <c r="J717" s="19" t="s">
        <v>48</v>
      </c>
      <c r="K717" s="19" t="s">
        <v>52</v>
      </c>
      <c r="L717" s="19" t="s">
        <v>51</v>
      </c>
      <c r="M717" s="21">
        <f t="shared" si="110"/>
        <v>0</v>
      </c>
      <c r="N717" s="21">
        <f t="shared" si="111"/>
        <v>0</v>
      </c>
      <c r="O717" s="21">
        <f t="shared" si="112"/>
        <v>50</v>
      </c>
      <c r="P717" s="21">
        <f t="shared" si="113"/>
        <v>67</v>
      </c>
      <c r="Q717" s="22">
        <f t="shared" si="114"/>
        <v>17.549999999999997</v>
      </c>
      <c r="R717" s="22">
        <f t="shared" si="115"/>
        <v>34.25</v>
      </c>
      <c r="S717" s="22">
        <f t="shared" si="116"/>
        <v>42.650000000000006</v>
      </c>
      <c r="T717" s="22">
        <f t="shared" si="117"/>
        <v>29.25</v>
      </c>
      <c r="U717" s="21">
        <f t="shared" si="118"/>
        <v>31.483333333333334</v>
      </c>
      <c r="V717" s="21">
        <f t="shared" si="119"/>
        <v>30.925000000000001</v>
      </c>
    </row>
    <row r="718" spans="1:22" ht="13.5" x14ac:dyDescent="0.25">
      <c r="A718" s="3">
        <v>43048</v>
      </c>
      <c r="B718" s="2">
        <v>15.907400000000001</v>
      </c>
      <c r="C718" s="2">
        <v>76.385793493711944</v>
      </c>
      <c r="D718" s="2">
        <v>-0.59925869665036124</v>
      </c>
      <c r="E718" s="2">
        <v>-5.2934373354080497</v>
      </c>
      <c r="F718" s="2">
        <v>15.304179999999999</v>
      </c>
      <c r="G718" s="2">
        <v>14.251830000000002</v>
      </c>
      <c r="H718" s="2">
        <v>14.372726000000002</v>
      </c>
      <c r="I718" s="2">
        <v>13.064290500000006</v>
      </c>
      <c r="J718" s="19" t="s">
        <v>48</v>
      </c>
      <c r="K718" s="19" t="s">
        <v>52</v>
      </c>
      <c r="L718" s="19" t="s">
        <v>51</v>
      </c>
      <c r="M718" s="21">
        <f t="shared" si="110"/>
        <v>0</v>
      </c>
      <c r="N718" s="21">
        <f t="shared" si="111"/>
        <v>0</v>
      </c>
      <c r="O718" s="21">
        <f t="shared" si="112"/>
        <v>50</v>
      </c>
      <c r="P718" s="21">
        <f t="shared" si="113"/>
        <v>67</v>
      </c>
      <c r="Q718" s="22">
        <f t="shared" si="114"/>
        <v>17.549999999999997</v>
      </c>
      <c r="R718" s="22">
        <f t="shared" si="115"/>
        <v>34.25</v>
      </c>
      <c r="S718" s="22">
        <f t="shared" si="116"/>
        <v>42.650000000000006</v>
      </c>
      <c r="T718" s="22">
        <f t="shared" si="117"/>
        <v>29.25</v>
      </c>
      <c r="U718" s="21">
        <f t="shared" si="118"/>
        <v>31.483333333333334</v>
      </c>
      <c r="V718" s="21">
        <f t="shared" si="119"/>
        <v>30.925000000000001</v>
      </c>
    </row>
    <row r="719" spans="1:22" ht="13.5" x14ac:dyDescent="0.25">
      <c r="A719" s="3">
        <v>43049</v>
      </c>
      <c r="B719" s="2">
        <v>16.6233</v>
      </c>
      <c r="C719" s="2">
        <v>81.189848450381135</v>
      </c>
      <c r="D719" s="2">
        <v>-0.70692524738019635</v>
      </c>
      <c r="E719" s="2">
        <v>-4.4616562239916382</v>
      </c>
      <c r="F719" s="2">
        <v>15.77774</v>
      </c>
      <c r="G719" s="2">
        <v>14.410295000000001</v>
      </c>
      <c r="H719" s="2">
        <v>14.424242000000003</v>
      </c>
      <c r="I719" s="2">
        <v>13.080903500000009</v>
      </c>
      <c r="J719" s="19" t="s">
        <v>48</v>
      </c>
      <c r="K719" s="19" t="s">
        <v>52</v>
      </c>
      <c r="L719" s="19" t="s">
        <v>51</v>
      </c>
      <c r="M719" s="21">
        <f t="shared" si="110"/>
        <v>0</v>
      </c>
      <c r="N719" s="21">
        <f t="shared" si="111"/>
        <v>0</v>
      </c>
      <c r="O719" s="21">
        <f t="shared" si="112"/>
        <v>50</v>
      </c>
      <c r="P719" s="21">
        <f t="shared" si="113"/>
        <v>67</v>
      </c>
      <c r="Q719" s="22">
        <f t="shared" si="114"/>
        <v>17.549999999999997</v>
      </c>
      <c r="R719" s="22">
        <f t="shared" si="115"/>
        <v>34.25</v>
      </c>
      <c r="S719" s="22">
        <f t="shared" si="116"/>
        <v>42.650000000000006</v>
      </c>
      <c r="T719" s="22">
        <f t="shared" si="117"/>
        <v>29.25</v>
      </c>
      <c r="U719" s="21">
        <f t="shared" si="118"/>
        <v>31.483333333333334</v>
      </c>
      <c r="V719" s="21">
        <f t="shared" si="119"/>
        <v>30.925000000000001</v>
      </c>
    </row>
    <row r="720" spans="1:22" ht="13.5" x14ac:dyDescent="0.25">
      <c r="A720" s="3">
        <v>43052</v>
      </c>
      <c r="B720" s="2">
        <v>16.604900000000001</v>
      </c>
      <c r="C720" s="2">
        <v>80.735229184305538</v>
      </c>
      <c r="D720" s="2">
        <v>-0.80954120311006506</v>
      </c>
      <c r="E720" s="2">
        <v>-3.6327189461198368</v>
      </c>
      <c r="F720" s="2">
        <v>16.0763</v>
      </c>
      <c r="G720" s="2">
        <v>14.567839999999999</v>
      </c>
      <c r="H720" s="2">
        <v>14.462786000000003</v>
      </c>
      <c r="I720" s="2">
        <v>13.097424500000006</v>
      </c>
      <c r="J720" s="19" t="s">
        <v>48</v>
      </c>
      <c r="K720" s="19" t="s">
        <v>52</v>
      </c>
      <c r="L720" s="19" t="s">
        <v>51</v>
      </c>
      <c r="M720" s="21">
        <f t="shared" si="110"/>
        <v>0</v>
      </c>
      <c r="N720" s="21">
        <f t="shared" si="111"/>
        <v>0</v>
      </c>
      <c r="O720" s="21">
        <f t="shared" si="112"/>
        <v>50</v>
      </c>
      <c r="P720" s="21">
        <f t="shared" si="113"/>
        <v>67</v>
      </c>
      <c r="Q720" s="22">
        <f t="shared" si="114"/>
        <v>17.549999999999997</v>
      </c>
      <c r="R720" s="22">
        <f t="shared" si="115"/>
        <v>34.25</v>
      </c>
      <c r="S720" s="22">
        <f t="shared" si="116"/>
        <v>42.650000000000006</v>
      </c>
      <c r="T720" s="22">
        <f t="shared" si="117"/>
        <v>29.25</v>
      </c>
      <c r="U720" s="21">
        <f t="shared" si="118"/>
        <v>31.483333333333334</v>
      </c>
      <c r="V720" s="21">
        <f t="shared" si="119"/>
        <v>30.925000000000001</v>
      </c>
    </row>
    <row r="721" spans="1:22" ht="13.5" x14ac:dyDescent="0.25">
      <c r="A721" s="3">
        <v>43053</v>
      </c>
      <c r="B721" s="2">
        <v>17.5961</v>
      </c>
      <c r="C721" s="2">
        <v>85.458833467420405</v>
      </c>
      <c r="D721" s="2">
        <v>-0.95148314901682696</v>
      </c>
      <c r="E721" s="2">
        <v>-2.7566640447031885</v>
      </c>
      <c r="F721" s="2">
        <v>16.482559999999999</v>
      </c>
      <c r="G721" s="2">
        <v>14.774944999999999</v>
      </c>
      <c r="H721" s="2">
        <v>14.504023999999999</v>
      </c>
      <c r="I721" s="2">
        <v>13.118901500000007</v>
      </c>
      <c r="J721" s="19" t="s">
        <v>48</v>
      </c>
      <c r="K721" s="19" t="s">
        <v>52</v>
      </c>
      <c r="L721" s="19" t="s">
        <v>51</v>
      </c>
      <c r="M721" s="21">
        <f t="shared" si="110"/>
        <v>0</v>
      </c>
      <c r="N721" s="21">
        <f t="shared" si="111"/>
        <v>0</v>
      </c>
      <c r="O721" s="21">
        <f t="shared" si="112"/>
        <v>50</v>
      </c>
      <c r="P721" s="21">
        <f t="shared" si="113"/>
        <v>67</v>
      </c>
      <c r="Q721" s="22">
        <f t="shared" si="114"/>
        <v>17.549999999999997</v>
      </c>
      <c r="R721" s="22">
        <f t="shared" si="115"/>
        <v>34.25</v>
      </c>
      <c r="S721" s="22">
        <f t="shared" si="116"/>
        <v>42.650000000000006</v>
      </c>
      <c r="T721" s="22">
        <f t="shared" si="117"/>
        <v>29.25</v>
      </c>
      <c r="U721" s="21">
        <f t="shared" si="118"/>
        <v>31.483333333333334</v>
      </c>
      <c r="V721" s="21">
        <f t="shared" si="119"/>
        <v>30.925000000000001</v>
      </c>
    </row>
    <row r="722" spans="1:22" ht="13.5" x14ac:dyDescent="0.25">
      <c r="A722" s="3">
        <v>43054</v>
      </c>
      <c r="B722" s="2">
        <v>17.926500000000001</v>
      </c>
      <c r="C722" s="2">
        <v>86.635182307500713</v>
      </c>
      <c r="D722" s="2">
        <v>-1.1128578000945843</v>
      </c>
      <c r="E722" s="2">
        <v>-1.8833569545983289</v>
      </c>
      <c r="F722" s="2">
        <v>16.931640000000002</v>
      </c>
      <c r="G722" s="2">
        <v>15.013254999999997</v>
      </c>
      <c r="H722" s="2">
        <v>14.533026</v>
      </c>
      <c r="I722" s="2">
        <v>13.142030500000008</v>
      </c>
      <c r="J722" s="19" t="s">
        <v>48</v>
      </c>
      <c r="K722" s="19" t="s">
        <v>52</v>
      </c>
      <c r="L722" s="19" t="s">
        <v>51</v>
      </c>
      <c r="M722" s="21">
        <f t="shared" si="110"/>
        <v>0</v>
      </c>
      <c r="N722" s="21">
        <f t="shared" si="111"/>
        <v>0</v>
      </c>
      <c r="O722" s="21">
        <f t="shared" si="112"/>
        <v>50</v>
      </c>
      <c r="P722" s="21">
        <f t="shared" si="113"/>
        <v>67</v>
      </c>
      <c r="Q722" s="22">
        <f t="shared" si="114"/>
        <v>17.549999999999997</v>
      </c>
      <c r="R722" s="22">
        <f t="shared" si="115"/>
        <v>34.25</v>
      </c>
      <c r="S722" s="22">
        <f t="shared" si="116"/>
        <v>42.650000000000006</v>
      </c>
      <c r="T722" s="22">
        <f t="shared" si="117"/>
        <v>29.25</v>
      </c>
      <c r="U722" s="21">
        <f t="shared" si="118"/>
        <v>31.483333333333334</v>
      </c>
      <c r="V722" s="21">
        <f t="shared" si="119"/>
        <v>30.925000000000001</v>
      </c>
    </row>
    <row r="723" spans="1:22" ht="13.5" x14ac:dyDescent="0.25">
      <c r="A723" s="3">
        <v>43055</v>
      </c>
      <c r="B723" s="2">
        <v>17.681699999999999</v>
      </c>
      <c r="C723" s="2">
        <v>81.382013358944022</v>
      </c>
      <c r="D723" s="2">
        <v>-1.2487763124763642</v>
      </c>
      <c r="E723" s="2">
        <v>-1.1795965407978675</v>
      </c>
      <c r="F723" s="2">
        <v>17.2865</v>
      </c>
      <c r="G723" s="2">
        <v>15.224639999999997</v>
      </c>
      <c r="H723" s="2">
        <v>14.557988</v>
      </c>
      <c r="I723" s="2">
        <v>13.16393550000001</v>
      </c>
      <c r="J723" s="19" t="s">
        <v>48</v>
      </c>
      <c r="K723" s="19" t="s">
        <v>52</v>
      </c>
      <c r="L723" s="19" t="s">
        <v>51</v>
      </c>
      <c r="M723" s="21">
        <f t="shared" si="110"/>
        <v>0</v>
      </c>
      <c r="N723" s="21">
        <f t="shared" si="111"/>
        <v>100</v>
      </c>
      <c r="O723" s="21">
        <f t="shared" si="112"/>
        <v>50</v>
      </c>
      <c r="P723" s="21">
        <f t="shared" si="113"/>
        <v>67</v>
      </c>
      <c r="Q723" s="22">
        <f t="shared" si="114"/>
        <v>52.55</v>
      </c>
      <c r="R723" s="22">
        <f t="shared" si="115"/>
        <v>54.25</v>
      </c>
      <c r="S723" s="22">
        <f t="shared" si="116"/>
        <v>57.650000000000006</v>
      </c>
      <c r="T723" s="22">
        <f t="shared" si="117"/>
        <v>54.25</v>
      </c>
      <c r="U723" s="21">
        <f t="shared" si="118"/>
        <v>54.816666666666663</v>
      </c>
      <c r="V723" s="21">
        <f t="shared" si="119"/>
        <v>54.674999999999997</v>
      </c>
    </row>
    <row r="724" spans="1:22" ht="13.5" x14ac:dyDescent="0.25">
      <c r="A724" s="3">
        <v>43056</v>
      </c>
      <c r="B724" s="2">
        <v>17.326899999999998</v>
      </c>
      <c r="C724" s="2">
        <v>74.345779354634388</v>
      </c>
      <c r="D724" s="2">
        <v>-1.3729714283028134</v>
      </c>
      <c r="E724" s="2">
        <v>-0.68105476850241231</v>
      </c>
      <c r="F724" s="2">
        <v>17.427219999999998</v>
      </c>
      <c r="G724" s="2">
        <v>15.418285000000001</v>
      </c>
      <c r="H724" s="2">
        <v>14.590537999999999</v>
      </c>
      <c r="I724" s="2">
        <v>13.18605100000001</v>
      </c>
      <c r="J724" s="19" t="s">
        <v>48</v>
      </c>
      <c r="K724" s="19" t="s">
        <v>52</v>
      </c>
      <c r="L724" s="19" t="s">
        <v>51</v>
      </c>
      <c r="M724" s="21">
        <f t="shared" si="110"/>
        <v>0</v>
      </c>
      <c r="N724" s="21">
        <f t="shared" si="111"/>
        <v>100</v>
      </c>
      <c r="O724" s="21">
        <f t="shared" si="112"/>
        <v>50</v>
      </c>
      <c r="P724" s="21">
        <f t="shared" si="113"/>
        <v>67</v>
      </c>
      <c r="Q724" s="22">
        <f t="shared" si="114"/>
        <v>52.55</v>
      </c>
      <c r="R724" s="22">
        <f t="shared" si="115"/>
        <v>54.25</v>
      </c>
      <c r="S724" s="22">
        <f t="shared" si="116"/>
        <v>57.650000000000006</v>
      </c>
      <c r="T724" s="22">
        <f t="shared" si="117"/>
        <v>54.25</v>
      </c>
      <c r="U724" s="21">
        <f t="shared" si="118"/>
        <v>54.816666666666663</v>
      </c>
      <c r="V724" s="21">
        <f t="shared" si="119"/>
        <v>54.674999999999997</v>
      </c>
    </row>
    <row r="725" spans="1:22" ht="13.5" x14ac:dyDescent="0.25">
      <c r="A725" s="3">
        <v>43059</v>
      </c>
      <c r="B725" s="2">
        <v>17.645</v>
      </c>
      <c r="C725" s="2">
        <v>76.322361934319588</v>
      </c>
      <c r="D725" s="2">
        <v>-1.3814089529155282</v>
      </c>
      <c r="E725" s="2">
        <v>-0.42996264272130624</v>
      </c>
      <c r="F725" s="2">
        <v>17.63524</v>
      </c>
      <c r="G725" s="2">
        <v>15.60703</v>
      </c>
      <c r="H725" s="2">
        <v>14.629449999999999</v>
      </c>
      <c r="I725" s="2">
        <v>13.209757000000007</v>
      </c>
      <c r="J725" s="19" t="s">
        <v>48</v>
      </c>
      <c r="K725" s="19" t="s">
        <v>52</v>
      </c>
      <c r="L725" s="19" t="s">
        <v>51</v>
      </c>
      <c r="M725" s="21">
        <f t="shared" si="110"/>
        <v>0</v>
      </c>
      <c r="N725" s="21">
        <f t="shared" si="111"/>
        <v>100</v>
      </c>
      <c r="O725" s="21">
        <f t="shared" si="112"/>
        <v>50</v>
      </c>
      <c r="P725" s="21">
        <f t="shared" si="113"/>
        <v>67</v>
      </c>
      <c r="Q725" s="22">
        <f t="shared" si="114"/>
        <v>52.55</v>
      </c>
      <c r="R725" s="22">
        <f t="shared" si="115"/>
        <v>54.25</v>
      </c>
      <c r="S725" s="22">
        <f t="shared" si="116"/>
        <v>57.650000000000006</v>
      </c>
      <c r="T725" s="22">
        <f t="shared" si="117"/>
        <v>54.25</v>
      </c>
      <c r="U725" s="21">
        <f t="shared" si="118"/>
        <v>54.816666666666663</v>
      </c>
      <c r="V725" s="21">
        <f t="shared" si="119"/>
        <v>54.674999999999997</v>
      </c>
    </row>
    <row r="726" spans="1:22" ht="13.5" x14ac:dyDescent="0.25">
      <c r="A726" s="3">
        <v>43060</v>
      </c>
      <c r="B726" s="2">
        <v>17.645</v>
      </c>
      <c r="C726" s="2">
        <v>76.322361934319588</v>
      </c>
      <c r="D726" s="2">
        <v>-1.331495800370897</v>
      </c>
      <c r="E726" s="2">
        <v>-0.35851748911498987</v>
      </c>
      <c r="F726" s="2">
        <v>17.645019999999995</v>
      </c>
      <c r="G726" s="2">
        <v>15.774975000000001</v>
      </c>
      <c r="H726" s="2">
        <v>14.681454</v>
      </c>
      <c r="I726" s="2">
        <v>13.233463000000008</v>
      </c>
      <c r="J726" s="19" t="s">
        <v>48</v>
      </c>
      <c r="K726" s="19" t="s">
        <v>52</v>
      </c>
      <c r="L726" s="19" t="s">
        <v>51</v>
      </c>
      <c r="M726" s="21">
        <f t="shared" si="110"/>
        <v>0</v>
      </c>
      <c r="N726" s="21">
        <f t="shared" si="111"/>
        <v>100</v>
      </c>
      <c r="O726" s="21">
        <f t="shared" si="112"/>
        <v>50</v>
      </c>
      <c r="P726" s="21">
        <f t="shared" si="113"/>
        <v>67</v>
      </c>
      <c r="Q726" s="22">
        <f t="shared" si="114"/>
        <v>52.55</v>
      </c>
      <c r="R726" s="22">
        <f t="shared" si="115"/>
        <v>54.25</v>
      </c>
      <c r="S726" s="22">
        <f t="shared" si="116"/>
        <v>57.650000000000006</v>
      </c>
      <c r="T726" s="22">
        <f t="shared" si="117"/>
        <v>54.25</v>
      </c>
      <c r="U726" s="21">
        <f t="shared" si="118"/>
        <v>54.816666666666663</v>
      </c>
      <c r="V726" s="21">
        <f t="shared" si="119"/>
        <v>54.674999999999997</v>
      </c>
    </row>
    <row r="727" spans="1:22" ht="13.5" x14ac:dyDescent="0.25">
      <c r="A727" s="3">
        <v>43061</v>
      </c>
      <c r="B727" s="2">
        <v>17.645</v>
      </c>
      <c r="C727" s="2">
        <v>76.322361934319588</v>
      </c>
      <c r="D727" s="2">
        <v>-1.2830299879741514</v>
      </c>
      <c r="E727" s="2">
        <v>-0.22959493013407453</v>
      </c>
      <c r="F727" s="2">
        <v>17.588719999999999</v>
      </c>
      <c r="G727" s="2">
        <v>15.942919999999997</v>
      </c>
      <c r="H727" s="2">
        <v>14.742392000000002</v>
      </c>
      <c r="I727" s="2">
        <v>13.257169000000008</v>
      </c>
      <c r="J727" s="19" t="s">
        <v>54</v>
      </c>
      <c r="K727" s="19" t="s">
        <v>49</v>
      </c>
      <c r="L727" s="19" t="s">
        <v>47</v>
      </c>
      <c r="M727" s="21">
        <f t="shared" si="110"/>
        <v>0</v>
      </c>
      <c r="N727" s="21">
        <f t="shared" si="111"/>
        <v>100</v>
      </c>
      <c r="O727" s="21">
        <f t="shared" si="112"/>
        <v>50</v>
      </c>
      <c r="P727" s="21">
        <f t="shared" si="113"/>
        <v>33</v>
      </c>
      <c r="Q727" s="22">
        <f t="shared" si="114"/>
        <v>47.45</v>
      </c>
      <c r="R727" s="22">
        <f t="shared" si="115"/>
        <v>45.75</v>
      </c>
      <c r="S727" s="22">
        <f t="shared" si="116"/>
        <v>42.35</v>
      </c>
      <c r="T727" s="22">
        <f t="shared" si="117"/>
        <v>45.75</v>
      </c>
      <c r="U727" s="21">
        <f t="shared" si="118"/>
        <v>45.183333333333337</v>
      </c>
      <c r="V727" s="21">
        <f t="shared" si="119"/>
        <v>45.325000000000003</v>
      </c>
    </row>
    <row r="728" spans="1:22" ht="13.5" x14ac:dyDescent="0.25">
      <c r="A728" s="3">
        <v>43062</v>
      </c>
      <c r="B728" s="2">
        <v>17.742899999999999</v>
      </c>
      <c r="C728" s="2">
        <v>77.003432677554017</v>
      </c>
      <c r="D728" s="2">
        <v>-1.2252538672875364</v>
      </c>
      <c r="E728" s="2">
        <v>-1.4862200095414307E-2</v>
      </c>
      <c r="F728" s="2">
        <v>17.600959999999997</v>
      </c>
      <c r="G728" s="2">
        <v>16.125854999999998</v>
      </c>
      <c r="H728" s="2">
        <v>14.805532000000001</v>
      </c>
      <c r="I728" s="2">
        <v>13.28329050000001</v>
      </c>
      <c r="J728" s="19" t="s">
        <v>54</v>
      </c>
      <c r="K728" s="19" t="s">
        <v>50</v>
      </c>
      <c r="L728" s="19" t="s">
        <v>55</v>
      </c>
      <c r="M728" s="21">
        <f t="shared" si="110"/>
        <v>0</v>
      </c>
      <c r="N728" s="21">
        <f t="shared" si="111"/>
        <v>100</v>
      </c>
      <c r="O728" s="21">
        <f t="shared" si="112"/>
        <v>50</v>
      </c>
      <c r="P728" s="21">
        <f t="shared" si="113"/>
        <v>16.5</v>
      </c>
      <c r="Q728" s="22">
        <f t="shared" si="114"/>
        <v>44.975000000000001</v>
      </c>
      <c r="R728" s="22">
        <f t="shared" si="115"/>
        <v>41.625</v>
      </c>
      <c r="S728" s="22">
        <f t="shared" si="116"/>
        <v>34.924999999999997</v>
      </c>
      <c r="T728" s="22">
        <f t="shared" si="117"/>
        <v>41.625</v>
      </c>
      <c r="U728" s="21">
        <f t="shared" si="118"/>
        <v>40.508333333333333</v>
      </c>
      <c r="V728" s="21">
        <f t="shared" si="119"/>
        <v>40.787499999999994</v>
      </c>
    </row>
    <row r="729" spans="1:22" ht="13.5" x14ac:dyDescent="0.25">
      <c r="A729" s="3">
        <v>43063</v>
      </c>
      <c r="B729" s="2">
        <v>18.165099999999999</v>
      </c>
      <c r="C729" s="2">
        <v>79.713506128285516</v>
      </c>
      <c r="D729" s="2">
        <v>-1.1080776602847759</v>
      </c>
      <c r="E729" s="2">
        <v>0.27918290931666018</v>
      </c>
      <c r="F729" s="2">
        <v>17.768599999999999</v>
      </c>
      <c r="G729" s="2">
        <v>16.324395000000003</v>
      </c>
      <c r="H729" s="2">
        <v>14.867938000000004</v>
      </c>
      <c r="I729" s="2">
        <v>13.312836000000011</v>
      </c>
      <c r="J729" s="19" t="s">
        <v>48</v>
      </c>
      <c r="K729" s="19" t="s">
        <v>52</v>
      </c>
      <c r="L729" s="19" t="s">
        <v>51</v>
      </c>
      <c r="M729" s="21">
        <f t="shared" si="110"/>
        <v>0</v>
      </c>
      <c r="N729" s="21">
        <f t="shared" si="111"/>
        <v>100</v>
      </c>
      <c r="O729" s="21">
        <f t="shared" si="112"/>
        <v>50</v>
      </c>
      <c r="P729" s="21">
        <f t="shared" si="113"/>
        <v>67</v>
      </c>
      <c r="Q729" s="22">
        <f t="shared" si="114"/>
        <v>52.55</v>
      </c>
      <c r="R729" s="22">
        <f t="shared" si="115"/>
        <v>54.25</v>
      </c>
      <c r="S729" s="22">
        <f t="shared" si="116"/>
        <v>57.650000000000006</v>
      </c>
      <c r="T729" s="22">
        <f t="shared" si="117"/>
        <v>54.25</v>
      </c>
      <c r="U729" s="21">
        <f t="shared" si="118"/>
        <v>54.816666666666663</v>
      </c>
      <c r="V729" s="21">
        <f t="shared" si="119"/>
        <v>54.674999999999997</v>
      </c>
    </row>
    <row r="730" spans="1:22" ht="13.5" x14ac:dyDescent="0.25">
      <c r="A730" s="3">
        <v>43066</v>
      </c>
      <c r="B730" s="2">
        <v>18.354700000000001</v>
      </c>
      <c r="C730" s="2">
        <v>80.807355815332613</v>
      </c>
      <c r="D730" s="2">
        <v>-1.0380908580998813</v>
      </c>
      <c r="E730" s="2">
        <v>0.54906820995813099</v>
      </c>
      <c r="F730" s="2">
        <v>17.910539999999997</v>
      </c>
      <c r="G730" s="2">
        <v>16.532415</v>
      </c>
      <c r="H730" s="2">
        <v>14.946249999999999</v>
      </c>
      <c r="I730" s="2">
        <v>13.343329500000008</v>
      </c>
      <c r="J730" s="19" t="s">
        <v>48</v>
      </c>
      <c r="K730" s="19" t="s">
        <v>52</v>
      </c>
      <c r="L730" s="19" t="s">
        <v>51</v>
      </c>
      <c r="M730" s="21">
        <f t="shared" si="110"/>
        <v>0</v>
      </c>
      <c r="N730" s="21">
        <f t="shared" si="111"/>
        <v>100</v>
      </c>
      <c r="O730" s="21">
        <f t="shared" si="112"/>
        <v>50</v>
      </c>
      <c r="P730" s="21">
        <f t="shared" si="113"/>
        <v>67</v>
      </c>
      <c r="Q730" s="22">
        <f t="shared" si="114"/>
        <v>52.55</v>
      </c>
      <c r="R730" s="22">
        <f t="shared" si="115"/>
        <v>54.25</v>
      </c>
      <c r="S730" s="22">
        <f t="shared" si="116"/>
        <v>57.650000000000006</v>
      </c>
      <c r="T730" s="22">
        <f t="shared" si="117"/>
        <v>54.25</v>
      </c>
      <c r="U730" s="21">
        <f t="shared" si="118"/>
        <v>54.816666666666663</v>
      </c>
      <c r="V730" s="21">
        <f t="shared" si="119"/>
        <v>54.674999999999997</v>
      </c>
    </row>
    <row r="731" spans="1:22" ht="13.5" x14ac:dyDescent="0.25">
      <c r="A731" s="3">
        <v>43067</v>
      </c>
      <c r="B731" s="2">
        <v>18.5322</v>
      </c>
      <c r="C731" s="2">
        <v>81.796911938835194</v>
      </c>
      <c r="D731" s="2">
        <v>-0.85202437937268627</v>
      </c>
      <c r="E731" s="2">
        <v>0.73847424555884944</v>
      </c>
      <c r="F731" s="2">
        <v>18.087980000000002</v>
      </c>
      <c r="G731" s="2">
        <v>16.739519999999999</v>
      </c>
      <c r="H731" s="2">
        <v>15.028112</v>
      </c>
      <c r="I731" s="2">
        <v>13.37745350000001</v>
      </c>
      <c r="J731" s="19" t="s">
        <v>48</v>
      </c>
      <c r="K731" s="19" t="s">
        <v>52</v>
      </c>
      <c r="L731" s="19" t="s">
        <v>51</v>
      </c>
      <c r="M731" s="21">
        <f t="shared" si="110"/>
        <v>0</v>
      </c>
      <c r="N731" s="21">
        <f t="shared" si="111"/>
        <v>100</v>
      </c>
      <c r="O731" s="21">
        <f t="shared" si="112"/>
        <v>50</v>
      </c>
      <c r="P731" s="21">
        <f t="shared" si="113"/>
        <v>67</v>
      </c>
      <c r="Q731" s="22">
        <f t="shared" si="114"/>
        <v>52.55</v>
      </c>
      <c r="R731" s="22">
        <f t="shared" si="115"/>
        <v>54.25</v>
      </c>
      <c r="S731" s="22">
        <f t="shared" si="116"/>
        <v>57.650000000000006</v>
      </c>
      <c r="T731" s="22">
        <f t="shared" si="117"/>
        <v>54.25</v>
      </c>
      <c r="U731" s="21">
        <f t="shared" si="118"/>
        <v>54.816666666666663</v>
      </c>
      <c r="V731" s="21">
        <f t="shared" si="119"/>
        <v>54.674999999999997</v>
      </c>
    </row>
    <row r="732" spans="1:22" ht="13.5" x14ac:dyDescent="0.25">
      <c r="A732" s="3">
        <v>43068</v>
      </c>
      <c r="B732" s="2">
        <v>18.354700000000001</v>
      </c>
      <c r="C732" s="2">
        <v>77.494038275306707</v>
      </c>
      <c r="D732" s="2">
        <v>-0.64322500852519582</v>
      </c>
      <c r="E732" s="2">
        <v>0.97170418782490753</v>
      </c>
      <c r="F732" s="2">
        <v>18.22992</v>
      </c>
      <c r="G732" s="2">
        <v>16.937750000000001</v>
      </c>
      <c r="H732" s="2">
        <v>15.107647999999999</v>
      </c>
      <c r="I732" s="2">
        <v>13.414075000000009</v>
      </c>
      <c r="J732" s="19" t="s">
        <v>48</v>
      </c>
      <c r="K732" s="19" t="s">
        <v>52</v>
      </c>
      <c r="L732" s="19" t="s">
        <v>51</v>
      </c>
      <c r="M732" s="21">
        <f t="shared" si="110"/>
        <v>0</v>
      </c>
      <c r="N732" s="21">
        <f t="shared" si="111"/>
        <v>100</v>
      </c>
      <c r="O732" s="21">
        <f t="shared" si="112"/>
        <v>50</v>
      </c>
      <c r="P732" s="21">
        <f t="shared" si="113"/>
        <v>67</v>
      </c>
      <c r="Q732" s="22">
        <f t="shared" si="114"/>
        <v>52.55</v>
      </c>
      <c r="R732" s="22">
        <f t="shared" si="115"/>
        <v>54.25</v>
      </c>
      <c r="S732" s="22">
        <f t="shared" si="116"/>
        <v>57.650000000000006</v>
      </c>
      <c r="T732" s="22">
        <f t="shared" si="117"/>
        <v>54.25</v>
      </c>
      <c r="U732" s="21">
        <f t="shared" si="118"/>
        <v>54.816666666666663</v>
      </c>
      <c r="V732" s="21">
        <f t="shared" si="119"/>
        <v>54.674999999999997</v>
      </c>
    </row>
    <row r="733" spans="1:22" ht="13.5" x14ac:dyDescent="0.25">
      <c r="A733" s="3">
        <v>43069</v>
      </c>
      <c r="B733" s="2">
        <v>18.354700000000001</v>
      </c>
      <c r="C733" s="2">
        <v>77.494038275306707</v>
      </c>
      <c r="D733" s="2">
        <v>-0.51484686887516418</v>
      </c>
      <c r="E733" s="2">
        <v>1.1627406975508472</v>
      </c>
      <c r="F733" s="2">
        <v>18.35228</v>
      </c>
      <c r="G733" s="2">
        <v>17.135979999999996</v>
      </c>
      <c r="H733" s="2">
        <v>15.187184</v>
      </c>
      <c r="I733" s="2">
        <v>13.448216000000009</v>
      </c>
      <c r="J733" s="19" t="s">
        <v>48</v>
      </c>
      <c r="K733" s="19" t="s">
        <v>52</v>
      </c>
      <c r="L733" s="19" t="s">
        <v>51</v>
      </c>
      <c r="M733" s="21">
        <f t="shared" si="110"/>
        <v>0</v>
      </c>
      <c r="N733" s="21">
        <f t="shared" si="111"/>
        <v>100</v>
      </c>
      <c r="O733" s="21">
        <f t="shared" si="112"/>
        <v>50</v>
      </c>
      <c r="P733" s="21">
        <f t="shared" si="113"/>
        <v>67</v>
      </c>
      <c r="Q733" s="22">
        <f t="shared" si="114"/>
        <v>52.55</v>
      </c>
      <c r="R733" s="22">
        <f t="shared" si="115"/>
        <v>54.25</v>
      </c>
      <c r="S733" s="22">
        <f t="shared" si="116"/>
        <v>57.650000000000006</v>
      </c>
      <c r="T733" s="22">
        <f t="shared" si="117"/>
        <v>54.25</v>
      </c>
      <c r="U733" s="21">
        <f t="shared" si="118"/>
        <v>54.816666666666663</v>
      </c>
      <c r="V733" s="21">
        <f t="shared" si="119"/>
        <v>54.674999999999997</v>
      </c>
    </row>
    <row r="734" spans="1:22" ht="13.5" x14ac:dyDescent="0.25">
      <c r="A734" s="3">
        <v>43073</v>
      </c>
      <c r="B734" s="2">
        <v>17.804099999999998</v>
      </c>
      <c r="C734" s="2">
        <v>65.162275899964001</v>
      </c>
      <c r="D734" s="2">
        <v>-0.42986745041573826</v>
      </c>
      <c r="E734" s="2">
        <v>1.2857553853513668</v>
      </c>
      <c r="F734" s="2">
        <v>18.280079999999998</v>
      </c>
      <c r="G734" s="2">
        <v>17.313409999999998</v>
      </c>
      <c r="H734" s="2">
        <v>15.255707999999997</v>
      </c>
      <c r="I734" s="2">
        <v>13.479721000000009</v>
      </c>
      <c r="J734" s="19" t="s">
        <v>48</v>
      </c>
      <c r="K734" s="19" t="s">
        <v>52</v>
      </c>
      <c r="L734" s="19" t="s">
        <v>53</v>
      </c>
      <c r="M734" s="21">
        <f t="shared" si="110"/>
        <v>25</v>
      </c>
      <c r="N734" s="21">
        <f t="shared" si="111"/>
        <v>100</v>
      </c>
      <c r="O734" s="21">
        <f t="shared" si="112"/>
        <v>50</v>
      </c>
      <c r="P734" s="21">
        <f t="shared" si="113"/>
        <v>50</v>
      </c>
      <c r="Q734" s="22">
        <f t="shared" si="114"/>
        <v>58.75</v>
      </c>
      <c r="R734" s="22">
        <f t="shared" si="115"/>
        <v>55</v>
      </c>
      <c r="S734" s="22">
        <f t="shared" si="116"/>
        <v>53.75</v>
      </c>
      <c r="T734" s="22">
        <f t="shared" si="117"/>
        <v>56.25</v>
      </c>
      <c r="U734" s="21">
        <f t="shared" si="118"/>
        <v>55.833333333333336</v>
      </c>
      <c r="V734" s="21">
        <f t="shared" si="119"/>
        <v>55.9375</v>
      </c>
    </row>
    <row r="735" spans="1:22" ht="13.5" x14ac:dyDescent="0.25">
      <c r="A735" s="3">
        <v>43074</v>
      </c>
      <c r="B735" s="2">
        <v>18.0488</v>
      </c>
      <c r="C735" s="2">
        <v>67.627811938872739</v>
      </c>
      <c r="D735" s="2">
        <v>-0.33301500062085054</v>
      </c>
      <c r="E735" s="2">
        <v>1.3498484908515891</v>
      </c>
      <c r="F735" s="2">
        <v>18.218899999999998</v>
      </c>
      <c r="G735" s="2">
        <v>17.460244999999997</v>
      </c>
      <c r="H735" s="2">
        <v>15.335243999999998</v>
      </c>
      <c r="I735" s="2">
        <v>13.512449500000011</v>
      </c>
      <c r="J735" s="19" t="s">
        <v>48</v>
      </c>
      <c r="K735" s="19" t="s">
        <v>52</v>
      </c>
      <c r="L735" s="19" t="s">
        <v>53</v>
      </c>
      <c r="M735" s="21">
        <f t="shared" si="110"/>
        <v>25</v>
      </c>
      <c r="N735" s="21">
        <f t="shared" si="111"/>
        <v>100</v>
      </c>
      <c r="O735" s="21">
        <f t="shared" si="112"/>
        <v>50</v>
      </c>
      <c r="P735" s="21">
        <f t="shared" si="113"/>
        <v>50</v>
      </c>
      <c r="Q735" s="22">
        <f t="shared" si="114"/>
        <v>58.75</v>
      </c>
      <c r="R735" s="22">
        <f t="shared" si="115"/>
        <v>55</v>
      </c>
      <c r="S735" s="22">
        <f t="shared" si="116"/>
        <v>53.75</v>
      </c>
      <c r="T735" s="22">
        <f t="shared" si="117"/>
        <v>56.25</v>
      </c>
      <c r="U735" s="21">
        <f t="shared" si="118"/>
        <v>55.833333333333336</v>
      </c>
      <c r="V735" s="21">
        <f t="shared" si="119"/>
        <v>55.9375</v>
      </c>
    </row>
    <row r="736" spans="1:22" ht="13.5" x14ac:dyDescent="0.25">
      <c r="A736" s="3">
        <v>43075</v>
      </c>
      <c r="B736" s="2">
        <v>18.0488</v>
      </c>
      <c r="C736" s="2">
        <v>67.627811938872739</v>
      </c>
      <c r="D736" s="2">
        <v>-0.25794011829584562</v>
      </c>
      <c r="E736" s="2">
        <v>1.38411316318956</v>
      </c>
      <c r="F736" s="2">
        <v>18.122219999999999</v>
      </c>
      <c r="G736" s="2">
        <v>17.584444999999999</v>
      </c>
      <c r="H736" s="2">
        <v>15.414903999999996</v>
      </c>
      <c r="I736" s="2">
        <v>13.545178000000011</v>
      </c>
      <c r="J736" s="19" t="s">
        <v>54</v>
      </c>
      <c r="K736" s="19" t="s">
        <v>52</v>
      </c>
      <c r="L736" s="19" t="s">
        <v>47</v>
      </c>
      <c r="M736" s="21">
        <f t="shared" si="110"/>
        <v>25</v>
      </c>
      <c r="N736" s="21">
        <f t="shared" si="111"/>
        <v>100</v>
      </c>
      <c r="O736" s="21">
        <f t="shared" si="112"/>
        <v>50</v>
      </c>
      <c r="P736" s="21">
        <f t="shared" si="113"/>
        <v>0</v>
      </c>
      <c r="Q736" s="22">
        <f t="shared" si="114"/>
        <v>51.25</v>
      </c>
      <c r="R736" s="22">
        <f t="shared" si="115"/>
        <v>42.5</v>
      </c>
      <c r="S736" s="22">
        <f t="shared" si="116"/>
        <v>31.25</v>
      </c>
      <c r="T736" s="22">
        <f t="shared" si="117"/>
        <v>43.75</v>
      </c>
      <c r="U736" s="21">
        <f t="shared" si="118"/>
        <v>41.666666666666664</v>
      </c>
      <c r="V736" s="21">
        <f t="shared" si="119"/>
        <v>42.1875</v>
      </c>
    </row>
    <row r="737" spans="1:22" ht="13.5" x14ac:dyDescent="0.25">
      <c r="A737" s="3">
        <v>43076</v>
      </c>
      <c r="B737" s="2">
        <v>18.0305</v>
      </c>
      <c r="C737" s="2">
        <v>67.215224765878759</v>
      </c>
      <c r="D737" s="2">
        <v>-0.19942743136547492</v>
      </c>
      <c r="E737" s="2">
        <v>1.4471089586122441</v>
      </c>
      <c r="F737" s="2">
        <v>18.057380000000002</v>
      </c>
      <c r="G737" s="2">
        <v>17.701915</v>
      </c>
      <c r="H737" s="2">
        <v>15.500193999999997</v>
      </c>
      <c r="I737" s="2">
        <v>13.577815000000012</v>
      </c>
      <c r="J737" s="19" t="s">
        <v>54</v>
      </c>
      <c r="K737" s="19" t="s">
        <v>49</v>
      </c>
      <c r="L737" s="19" t="s">
        <v>47</v>
      </c>
      <c r="M737" s="21">
        <f t="shared" si="110"/>
        <v>25</v>
      </c>
      <c r="N737" s="21">
        <f t="shared" si="111"/>
        <v>100</v>
      </c>
      <c r="O737" s="21">
        <f t="shared" si="112"/>
        <v>50</v>
      </c>
      <c r="P737" s="21">
        <f t="shared" si="113"/>
        <v>33</v>
      </c>
      <c r="Q737" s="22">
        <f t="shared" si="114"/>
        <v>56.2</v>
      </c>
      <c r="R737" s="22">
        <f t="shared" si="115"/>
        <v>50.75</v>
      </c>
      <c r="S737" s="22">
        <f t="shared" si="116"/>
        <v>46.1</v>
      </c>
      <c r="T737" s="22">
        <f t="shared" si="117"/>
        <v>52</v>
      </c>
      <c r="U737" s="21">
        <f t="shared" si="118"/>
        <v>51.016666666666673</v>
      </c>
      <c r="V737" s="21">
        <f t="shared" si="119"/>
        <v>51.262500000000003</v>
      </c>
    </row>
    <row r="738" spans="1:22" ht="13.5" x14ac:dyDescent="0.25">
      <c r="A738" s="3">
        <v>43077</v>
      </c>
      <c r="B738" s="2">
        <v>18.0305</v>
      </c>
      <c r="C738" s="2">
        <v>67.215224765878745</v>
      </c>
      <c r="D738" s="2">
        <v>-0.14064310478053343</v>
      </c>
      <c r="E738" s="2">
        <v>1.4760025240519357</v>
      </c>
      <c r="F738" s="2">
        <v>17.992539999999998</v>
      </c>
      <c r="G738" s="2">
        <v>17.808070000000004</v>
      </c>
      <c r="H738" s="2">
        <v>15.579487999999996</v>
      </c>
      <c r="I738" s="2">
        <v>13.609605500000011</v>
      </c>
      <c r="J738" s="19" t="s">
        <v>54</v>
      </c>
      <c r="K738" s="19" t="s">
        <v>49</v>
      </c>
      <c r="L738" s="19" t="s">
        <v>47</v>
      </c>
      <c r="M738" s="21">
        <f t="shared" si="110"/>
        <v>25</v>
      </c>
      <c r="N738" s="21">
        <f t="shared" si="111"/>
        <v>100</v>
      </c>
      <c r="O738" s="21">
        <f t="shared" si="112"/>
        <v>50</v>
      </c>
      <c r="P738" s="21">
        <f t="shared" si="113"/>
        <v>33</v>
      </c>
      <c r="Q738" s="22">
        <f t="shared" si="114"/>
        <v>56.2</v>
      </c>
      <c r="R738" s="22">
        <f t="shared" si="115"/>
        <v>50.75</v>
      </c>
      <c r="S738" s="22">
        <f t="shared" si="116"/>
        <v>46.1</v>
      </c>
      <c r="T738" s="22">
        <f t="shared" si="117"/>
        <v>52</v>
      </c>
      <c r="U738" s="21">
        <f t="shared" si="118"/>
        <v>51.016666666666673</v>
      </c>
      <c r="V738" s="21">
        <f t="shared" si="119"/>
        <v>51.262500000000003</v>
      </c>
    </row>
    <row r="739" spans="1:22" ht="13.5" x14ac:dyDescent="0.25">
      <c r="A739" s="3">
        <v>43080</v>
      </c>
      <c r="B739" s="2">
        <v>17.804099999999998</v>
      </c>
      <c r="C739" s="2">
        <v>61.805075739870603</v>
      </c>
      <c r="D739" s="2">
        <v>-1.4537514381729011E-2</v>
      </c>
      <c r="E739" s="2">
        <v>1.4267547384386661</v>
      </c>
      <c r="F739" s="2">
        <v>17.992540000000002</v>
      </c>
      <c r="G739" s="2">
        <v>17.867110000000004</v>
      </c>
      <c r="H739" s="2">
        <v>15.654253999999996</v>
      </c>
      <c r="I739" s="2">
        <v>13.640264000000011</v>
      </c>
      <c r="J739" s="19" t="s">
        <v>48</v>
      </c>
      <c r="K739" s="19" t="s">
        <v>50</v>
      </c>
      <c r="L739" s="19" t="s">
        <v>50</v>
      </c>
      <c r="M739" s="21">
        <f t="shared" si="110"/>
        <v>25</v>
      </c>
      <c r="N739" s="21">
        <f t="shared" si="111"/>
        <v>100</v>
      </c>
      <c r="O739" s="21">
        <f t="shared" si="112"/>
        <v>50</v>
      </c>
      <c r="P739" s="21">
        <f t="shared" si="113"/>
        <v>49.5</v>
      </c>
      <c r="Q739" s="22">
        <f t="shared" si="114"/>
        <v>58.674999999999997</v>
      </c>
      <c r="R739" s="22">
        <f t="shared" si="115"/>
        <v>54.875</v>
      </c>
      <c r="S739" s="22">
        <f t="shared" si="116"/>
        <v>53.525000000000006</v>
      </c>
      <c r="T739" s="22">
        <f t="shared" si="117"/>
        <v>56.125</v>
      </c>
      <c r="U739" s="21">
        <f t="shared" si="118"/>
        <v>55.691666666666663</v>
      </c>
      <c r="V739" s="21">
        <f t="shared" si="119"/>
        <v>55.8</v>
      </c>
    </row>
    <row r="740" spans="1:22" ht="13.5" x14ac:dyDescent="0.25">
      <c r="A740" s="3">
        <v>43081</v>
      </c>
      <c r="B740" s="2">
        <v>17.5838</v>
      </c>
      <c r="C740" s="2">
        <v>56.997561219115255</v>
      </c>
      <c r="D740" s="2">
        <v>0.13403054093792832</v>
      </c>
      <c r="E740" s="2">
        <v>1.3576709933749205</v>
      </c>
      <c r="F740" s="2">
        <v>17.899540000000002</v>
      </c>
      <c r="G740" s="2">
        <v>17.916055000000004</v>
      </c>
      <c r="H740" s="2">
        <v>15.716537999999996</v>
      </c>
      <c r="I740" s="2">
        <v>13.669821000000008</v>
      </c>
      <c r="J740" s="19" t="s">
        <v>54</v>
      </c>
      <c r="K740" s="19" t="s">
        <v>49</v>
      </c>
      <c r="L740" s="19" t="s">
        <v>47</v>
      </c>
      <c r="M740" s="21">
        <f t="shared" si="110"/>
        <v>25</v>
      </c>
      <c r="N740" s="21">
        <f t="shared" si="111"/>
        <v>100</v>
      </c>
      <c r="O740" s="21">
        <f t="shared" si="112"/>
        <v>50</v>
      </c>
      <c r="P740" s="21">
        <f t="shared" si="113"/>
        <v>33</v>
      </c>
      <c r="Q740" s="22">
        <f t="shared" si="114"/>
        <v>56.2</v>
      </c>
      <c r="R740" s="22">
        <f t="shared" si="115"/>
        <v>50.75</v>
      </c>
      <c r="S740" s="22">
        <f t="shared" si="116"/>
        <v>46.1</v>
      </c>
      <c r="T740" s="22">
        <f t="shared" si="117"/>
        <v>52</v>
      </c>
      <c r="U740" s="21">
        <f t="shared" si="118"/>
        <v>51.016666666666673</v>
      </c>
      <c r="V740" s="21">
        <f t="shared" si="119"/>
        <v>51.262500000000003</v>
      </c>
    </row>
    <row r="741" spans="1:22" ht="13.5" x14ac:dyDescent="0.25">
      <c r="A741" s="3">
        <v>43082</v>
      </c>
      <c r="B741" s="2">
        <v>17.235099999999999</v>
      </c>
      <c r="C741" s="2">
        <v>50.3248668965064</v>
      </c>
      <c r="D741" s="2">
        <v>0.31082510802953323</v>
      </c>
      <c r="E741" s="2">
        <v>1.4028383395800261</v>
      </c>
      <c r="F741" s="2">
        <v>17.736799999999999</v>
      </c>
      <c r="G741" s="2">
        <v>17.898005000000001</v>
      </c>
      <c r="H741" s="2">
        <v>15.784817999999996</v>
      </c>
      <c r="I741" s="2">
        <v>13.697634500000007</v>
      </c>
      <c r="J741" s="19" t="s">
        <v>54</v>
      </c>
      <c r="K741" s="19" t="s">
        <v>49</v>
      </c>
      <c r="L741" s="19" t="s">
        <v>47</v>
      </c>
      <c r="M741" s="21">
        <f t="shared" si="110"/>
        <v>25</v>
      </c>
      <c r="N741" s="21">
        <f t="shared" si="111"/>
        <v>100</v>
      </c>
      <c r="O741" s="21">
        <f t="shared" si="112"/>
        <v>50</v>
      </c>
      <c r="P741" s="21">
        <f t="shared" si="113"/>
        <v>33</v>
      </c>
      <c r="Q741" s="22">
        <f t="shared" si="114"/>
        <v>56.2</v>
      </c>
      <c r="R741" s="22">
        <f t="shared" si="115"/>
        <v>50.75</v>
      </c>
      <c r="S741" s="22">
        <f t="shared" si="116"/>
        <v>46.1</v>
      </c>
      <c r="T741" s="22">
        <f t="shared" si="117"/>
        <v>52</v>
      </c>
      <c r="U741" s="21">
        <f t="shared" si="118"/>
        <v>51.016666666666673</v>
      </c>
      <c r="V741" s="21">
        <f t="shared" si="119"/>
        <v>51.262500000000003</v>
      </c>
    </row>
    <row r="742" spans="1:22" ht="13.5" x14ac:dyDescent="0.25">
      <c r="A742" s="3">
        <v>43083</v>
      </c>
      <c r="B742" s="2">
        <v>17.222899999999999</v>
      </c>
      <c r="C742" s="2">
        <v>50.103858539663854</v>
      </c>
      <c r="D742" s="2">
        <v>0.43417498130039789</v>
      </c>
      <c r="E742" s="2">
        <v>1.4930253160908569</v>
      </c>
      <c r="F742" s="2">
        <v>17.575279999999999</v>
      </c>
      <c r="G742" s="2">
        <v>17.862825000000001</v>
      </c>
      <c r="H742" s="2">
        <v>15.860073999999996</v>
      </c>
      <c r="I742" s="2">
        <v>13.725387000000005</v>
      </c>
      <c r="J742" s="19" t="s">
        <v>54</v>
      </c>
      <c r="K742" s="19" t="s">
        <v>49</v>
      </c>
      <c r="L742" s="19" t="s">
        <v>47</v>
      </c>
      <c r="M742" s="21">
        <f t="shared" si="110"/>
        <v>25</v>
      </c>
      <c r="N742" s="21">
        <f t="shared" si="111"/>
        <v>100</v>
      </c>
      <c r="O742" s="21">
        <f t="shared" si="112"/>
        <v>50</v>
      </c>
      <c r="P742" s="21">
        <f t="shared" si="113"/>
        <v>33</v>
      </c>
      <c r="Q742" s="22">
        <f t="shared" si="114"/>
        <v>56.2</v>
      </c>
      <c r="R742" s="22">
        <f t="shared" si="115"/>
        <v>50.75</v>
      </c>
      <c r="S742" s="22">
        <f t="shared" si="116"/>
        <v>46.1</v>
      </c>
      <c r="T742" s="22">
        <f t="shared" si="117"/>
        <v>52</v>
      </c>
      <c r="U742" s="21">
        <f t="shared" si="118"/>
        <v>51.016666666666673</v>
      </c>
      <c r="V742" s="21">
        <f t="shared" si="119"/>
        <v>51.262500000000003</v>
      </c>
    </row>
    <row r="743" spans="1:22" ht="13.5" x14ac:dyDescent="0.25">
      <c r="A743" s="3">
        <v>43084</v>
      </c>
      <c r="B743" s="2">
        <v>17.216699999999999</v>
      </c>
      <c r="C743" s="2">
        <v>49.983723082665847</v>
      </c>
      <c r="D743" s="2">
        <v>0.53922602182542789</v>
      </c>
      <c r="E743" s="2">
        <v>1.6479795235036412</v>
      </c>
      <c r="F743" s="2">
        <v>17.412520000000001</v>
      </c>
      <c r="G743" s="2">
        <v>17.839575</v>
      </c>
      <c r="H743" s="2">
        <v>15.935205999999994</v>
      </c>
      <c r="I743" s="2">
        <v>13.753108500000005</v>
      </c>
      <c r="J743" s="19" t="s">
        <v>54</v>
      </c>
      <c r="K743" s="19" t="s">
        <v>49</v>
      </c>
      <c r="L743" s="19" t="s">
        <v>47</v>
      </c>
      <c r="M743" s="21">
        <f t="shared" si="110"/>
        <v>25</v>
      </c>
      <c r="N743" s="21">
        <f t="shared" si="111"/>
        <v>100</v>
      </c>
      <c r="O743" s="21">
        <f t="shared" si="112"/>
        <v>50</v>
      </c>
      <c r="P743" s="21">
        <f t="shared" si="113"/>
        <v>33</v>
      </c>
      <c r="Q743" s="22">
        <f t="shared" si="114"/>
        <v>56.2</v>
      </c>
      <c r="R743" s="22">
        <f t="shared" si="115"/>
        <v>50.75</v>
      </c>
      <c r="S743" s="22">
        <f t="shared" si="116"/>
        <v>46.1</v>
      </c>
      <c r="T743" s="22">
        <f t="shared" si="117"/>
        <v>52</v>
      </c>
      <c r="U743" s="21">
        <f t="shared" si="118"/>
        <v>51.016666666666673</v>
      </c>
      <c r="V743" s="21">
        <f t="shared" si="119"/>
        <v>51.262500000000003</v>
      </c>
    </row>
    <row r="744" spans="1:22" ht="13.5" x14ac:dyDescent="0.25">
      <c r="A744" s="3">
        <v>43087</v>
      </c>
      <c r="B744" s="2">
        <v>17.216699999999999</v>
      </c>
      <c r="C744" s="2">
        <v>49.983723082665847</v>
      </c>
      <c r="D744" s="2">
        <v>0.54364691087694439</v>
      </c>
      <c r="E744" s="2">
        <v>1.7675956390737821</v>
      </c>
      <c r="F744" s="2">
        <v>17.29504</v>
      </c>
      <c r="G744" s="2">
        <v>17.834064999999999</v>
      </c>
      <c r="H744" s="2">
        <v>16.010337999999994</v>
      </c>
      <c r="I744" s="2">
        <v>13.780830000000003</v>
      </c>
      <c r="J744" s="19" t="s">
        <v>54</v>
      </c>
      <c r="K744" s="19" t="s">
        <v>49</v>
      </c>
      <c r="L744" s="19" t="s">
        <v>47</v>
      </c>
      <c r="M744" s="21">
        <f t="shared" si="110"/>
        <v>25</v>
      </c>
      <c r="N744" s="21">
        <f t="shared" si="111"/>
        <v>100</v>
      </c>
      <c r="O744" s="21">
        <f t="shared" si="112"/>
        <v>50</v>
      </c>
      <c r="P744" s="21">
        <f t="shared" si="113"/>
        <v>33</v>
      </c>
      <c r="Q744" s="22">
        <f t="shared" si="114"/>
        <v>56.2</v>
      </c>
      <c r="R744" s="22">
        <f t="shared" si="115"/>
        <v>50.75</v>
      </c>
      <c r="S744" s="22">
        <f t="shared" si="116"/>
        <v>46.1</v>
      </c>
      <c r="T744" s="22">
        <f t="shared" si="117"/>
        <v>52</v>
      </c>
      <c r="U744" s="21">
        <f t="shared" si="118"/>
        <v>51.016666666666673</v>
      </c>
      <c r="V744" s="21">
        <f t="shared" si="119"/>
        <v>51.262500000000003</v>
      </c>
    </row>
    <row r="745" spans="1:22" ht="13.5" x14ac:dyDescent="0.25">
      <c r="A745" s="3">
        <v>43088</v>
      </c>
      <c r="B745" s="2">
        <v>17.216699999999999</v>
      </c>
      <c r="C745" s="2">
        <v>49.983723082665847</v>
      </c>
      <c r="D745" s="2">
        <v>0.58525533493865112</v>
      </c>
      <c r="E745" s="2">
        <v>1.8564361613586471</v>
      </c>
      <c r="F745" s="2">
        <v>17.221620000000001</v>
      </c>
      <c r="G745" s="2">
        <v>17.812649999999998</v>
      </c>
      <c r="H745" s="2">
        <v>16.077393999999991</v>
      </c>
      <c r="I745" s="2">
        <v>13.8085515</v>
      </c>
      <c r="J745" s="19" t="s">
        <v>54</v>
      </c>
      <c r="K745" s="19" t="s">
        <v>49</v>
      </c>
      <c r="L745" s="19" t="s">
        <v>47</v>
      </c>
      <c r="M745" s="21">
        <f t="shared" si="110"/>
        <v>25</v>
      </c>
      <c r="N745" s="21">
        <f t="shared" si="111"/>
        <v>100</v>
      </c>
      <c r="O745" s="21">
        <f t="shared" si="112"/>
        <v>50</v>
      </c>
      <c r="P745" s="21">
        <f t="shared" si="113"/>
        <v>33</v>
      </c>
      <c r="Q745" s="22">
        <f t="shared" si="114"/>
        <v>56.2</v>
      </c>
      <c r="R745" s="22">
        <f t="shared" si="115"/>
        <v>50.75</v>
      </c>
      <c r="S745" s="22">
        <f t="shared" si="116"/>
        <v>46.1</v>
      </c>
      <c r="T745" s="22">
        <f t="shared" si="117"/>
        <v>52</v>
      </c>
      <c r="U745" s="21">
        <f t="shared" si="118"/>
        <v>51.016666666666673</v>
      </c>
      <c r="V745" s="21">
        <f t="shared" si="119"/>
        <v>51.262500000000003</v>
      </c>
    </row>
    <row r="746" spans="1:22" ht="13.5" x14ac:dyDescent="0.25">
      <c r="A746" s="3">
        <v>43089</v>
      </c>
      <c r="B746" s="2">
        <v>17.216699999999999</v>
      </c>
      <c r="C746" s="2">
        <v>49.98372308266584</v>
      </c>
      <c r="D746" s="2">
        <v>0.62066757219567137</v>
      </c>
      <c r="E746" s="2">
        <v>1.9098827091082138</v>
      </c>
      <c r="F746" s="2">
        <v>17.217940000000002</v>
      </c>
      <c r="G746" s="2">
        <v>17.791235</v>
      </c>
      <c r="H746" s="2">
        <v>16.144449999999992</v>
      </c>
      <c r="I746" s="2">
        <v>13.834522</v>
      </c>
      <c r="J746" s="19" t="s">
        <v>54</v>
      </c>
      <c r="K746" s="19" t="s">
        <v>49</v>
      </c>
      <c r="L746" s="19" t="s">
        <v>47</v>
      </c>
      <c r="M746" s="21">
        <f t="shared" si="110"/>
        <v>25</v>
      </c>
      <c r="N746" s="21">
        <f t="shared" si="111"/>
        <v>100</v>
      </c>
      <c r="O746" s="21">
        <f t="shared" si="112"/>
        <v>50</v>
      </c>
      <c r="P746" s="21">
        <f t="shared" si="113"/>
        <v>33</v>
      </c>
      <c r="Q746" s="22">
        <f t="shared" si="114"/>
        <v>56.2</v>
      </c>
      <c r="R746" s="22">
        <f t="shared" si="115"/>
        <v>50.75</v>
      </c>
      <c r="S746" s="22">
        <f t="shared" si="116"/>
        <v>46.1</v>
      </c>
      <c r="T746" s="22">
        <f t="shared" si="117"/>
        <v>52</v>
      </c>
      <c r="U746" s="21">
        <f t="shared" si="118"/>
        <v>51.016666666666673</v>
      </c>
      <c r="V746" s="21">
        <f t="shared" si="119"/>
        <v>51.262500000000003</v>
      </c>
    </row>
    <row r="747" spans="1:22" ht="13.5" x14ac:dyDescent="0.25">
      <c r="A747" s="3">
        <v>43090</v>
      </c>
      <c r="B747" s="2">
        <v>17.216699999999999</v>
      </c>
      <c r="C747" s="2">
        <v>49.98372308266584</v>
      </c>
      <c r="D747" s="2">
        <v>0.64800630426660533</v>
      </c>
      <c r="E747" s="2">
        <v>1.8860285245397082</v>
      </c>
      <c r="F747" s="2">
        <v>17.216699999999999</v>
      </c>
      <c r="G747" s="2">
        <v>17.769819999999999</v>
      </c>
      <c r="H747" s="2">
        <v>16.215665999999988</v>
      </c>
      <c r="I747" s="2">
        <v>13.858712499999998</v>
      </c>
      <c r="J747" s="19" t="s">
        <v>54</v>
      </c>
      <c r="K747" s="19" t="s">
        <v>49</v>
      </c>
      <c r="L747" s="19" t="s">
        <v>47</v>
      </c>
      <c r="M747" s="21">
        <f t="shared" si="110"/>
        <v>25</v>
      </c>
      <c r="N747" s="21">
        <f t="shared" si="111"/>
        <v>100</v>
      </c>
      <c r="O747" s="21">
        <f t="shared" si="112"/>
        <v>50</v>
      </c>
      <c r="P747" s="21">
        <f t="shared" si="113"/>
        <v>33</v>
      </c>
      <c r="Q747" s="22">
        <f t="shared" si="114"/>
        <v>56.2</v>
      </c>
      <c r="R747" s="22">
        <f t="shared" si="115"/>
        <v>50.75</v>
      </c>
      <c r="S747" s="22">
        <f t="shared" si="116"/>
        <v>46.1</v>
      </c>
      <c r="T747" s="22">
        <f t="shared" si="117"/>
        <v>52</v>
      </c>
      <c r="U747" s="21">
        <f t="shared" si="118"/>
        <v>51.016666666666673</v>
      </c>
      <c r="V747" s="21">
        <f t="shared" si="119"/>
        <v>51.262500000000003</v>
      </c>
    </row>
    <row r="748" spans="1:22" ht="13.5" x14ac:dyDescent="0.25">
      <c r="A748" s="3">
        <v>43091</v>
      </c>
      <c r="B748" s="2">
        <v>17.210599999999999</v>
      </c>
      <c r="C748" s="2">
        <v>49.813503827732589</v>
      </c>
      <c r="D748" s="2">
        <v>0.67176677749293034</v>
      </c>
      <c r="E748" s="2">
        <v>1.9806795623827533</v>
      </c>
      <c r="F748" s="2">
        <v>17.215479999999999</v>
      </c>
      <c r="G748" s="2">
        <v>17.743205</v>
      </c>
      <c r="H748" s="2">
        <v>16.286759999999987</v>
      </c>
      <c r="I748" s="2">
        <v>13.882872499999994</v>
      </c>
      <c r="J748" s="19" t="s">
        <v>54</v>
      </c>
      <c r="K748" s="19" t="s">
        <v>50</v>
      </c>
      <c r="L748" s="19" t="s">
        <v>47</v>
      </c>
      <c r="M748" s="21">
        <f t="shared" si="110"/>
        <v>25</v>
      </c>
      <c r="N748" s="21">
        <f t="shared" si="111"/>
        <v>100</v>
      </c>
      <c r="O748" s="21">
        <f t="shared" si="112"/>
        <v>50</v>
      </c>
      <c r="P748" s="21">
        <f t="shared" si="113"/>
        <v>16.5</v>
      </c>
      <c r="Q748" s="22">
        <f t="shared" si="114"/>
        <v>53.725000000000001</v>
      </c>
      <c r="R748" s="22">
        <f t="shared" si="115"/>
        <v>46.625</v>
      </c>
      <c r="S748" s="22">
        <f t="shared" si="116"/>
        <v>38.674999999999997</v>
      </c>
      <c r="T748" s="22">
        <f t="shared" si="117"/>
        <v>47.875</v>
      </c>
      <c r="U748" s="21">
        <f t="shared" si="118"/>
        <v>46.341666666666661</v>
      </c>
      <c r="V748" s="21">
        <f t="shared" si="119"/>
        <v>46.724999999999994</v>
      </c>
    </row>
    <row r="749" spans="1:22" ht="13.5" x14ac:dyDescent="0.25">
      <c r="A749" s="3">
        <v>43094</v>
      </c>
      <c r="B749" s="2">
        <v>17.1311</v>
      </c>
      <c r="C749" s="2">
        <v>47.541171037222384</v>
      </c>
      <c r="D749" s="2">
        <v>0.66312878041961909</v>
      </c>
      <c r="E749" s="2">
        <v>2.1389278258221616</v>
      </c>
      <c r="F749" s="2">
        <v>17.198360000000001</v>
      </c>
      <c r="G749" s="2">
        <v>17.691504999999999</v>
      </c>
      <c r="H749" s="2">
        <v>16.360301999999987</v>
      </c>
      <c r="I749" s="2">
        <v>13.906634999999994</v>
      </c>
      <c r="J749" s="19" t="s">
        <v>54</v>
      </c>
      <c r="K749" s="19" t="s">
        <v>49</v>
      </c>
      <c r="L749" s="19" t="s">
        <v>47</v>
      </c>
      <c r="M749" s="21">
        <f t="shared" si="110"/>
        <v>25</v>
      </c>
      <c r="N749" s="21">
        <f t="shared" si="111"/>
        <v>100</v>
      </c>
      <c r="O749" s="21">
        <f t="shared" si="112"/>
        <v>50</v>
      </c>
      <c r="P749" s="21">
        <f t="shared" si="113"/>
        <v>33</v>
      </c>
      <c r="Q749" s="22">
        <f t="shared" si="114"/>
        <v>56.2</v>
      </c>
      <c r="R749" s="22">
        <f t="shared" si="115"/>
        <v>50.75</v>
      </c>
      <c r="S749" s="22">
        <f t="shared" si="116"/>
        <v>46.1</v>
      </c>
      <c r="T749" s="22">
        <f t="shared" si="117"/>
        <v>52</v>
      </c>
      <c r="U749" s="21">
        <f t="shared" si="118"/>
        <v>51.016666666666673</v>
      </c>
      <c r="V749" s="21">
        <f t="shared" si="119"/>
        <v>51.262500000000003</v>
      </c>
    </row>
    <row r="750" spans="1:22" ht="13.5" x14ac:dyDescent="0.25">
      <c r="A750" s="3">
        <v>43095</v>
      </c>
      <c r="B750" s="2">
        <v>17.1311</v>
      </c>
      <c r="C750" s="2">
        <v>47.541171037222384</v>
      </c>
      <c r="D750" s="2">
        <v>0.62258130373346887</v>
      </c>
      <c r="E750" s="2">
        <v>2.3340035517209885</v>
      </c>
      <c r="F750" s="2">
        <v>17.181239999999999</v>
      </c>
      <c r="G750" s="2">
        <v>17.630324999999999</v>
      </c>
      <c r="H750" s="2">
        <v>16.433843999999986</v>
      </c>
      <c r="I750" s="2">
        <v>13.930397499999994</v>
      </c>
      <c r="J750" s="19" t="s">
        <v>54</v>
      </c>
      <c r="K750" s="19" t="s">
        <v>49</v>
      </c>
      <c r="L750" s="19" t="s">
        <v>47</v>
      </c>
      <c r="M750" s="21">
        <f t="shared" si="110"/>
        <v>25</v>
      </c>
      <c r="N750" s="21">
        <f t="shared" si="111"/>
        <v>100</v>
      </c>
      <c r="O750" s="21">
        <f t="shared" si="112"/>
        <v>50</v>
      </c>
      <c r="P750" s="21">
        <f t="shared" si="113"/>
        <v>33</v>
      </c>
      <c r="Q750" s="22">
        <f t="shared" si="114"/>
        <v>56.2</v>
      </c>
      <c r="R750" s="22">
        <f t="shared" si="115"/>
        <v>50.75</v>
      </c>
      <c r="S750" s="22">
        <f t="shared" si="116"/>
        <v>46.1</v>
      </c>
      <c r="T750" s="22">
        <f t="shared" si="117"/>
        <v>52</v>
      </c>
      <c r="U750" s="21">
        <f t="shared" si="118"/>
        <v>51.016666666666673</v>
      </c>
      <c r="V750" s="21">
        <f t="shared" si="119"/>
        <v>51.262500000000003</v>
      </c>
    </row>
    <row r="751" spans="1:22" ht="13.5" x14ac:dyDescent="0.25">
      <c r="A751" s="3">
        <v>43096</v>
      </c>
      <c r="B751" s="2">
        <v>17.1311</v>
      </c>
      <c r="C751" s="2">
        <v>47.541171037222384</v>
      </c>
      <c r="D751" s="2">
        <v>0.53523121454935207</v>
      </c>
      <c r="E751" s="2">
        <v>2.5242259600789558</v>
      </c>
      <c r="F751" s="2">
        <v>17.164120000000004</v>
      </c>
      <c r="G751" s="2">
        <v>17.560269999999999</v>
      </c>
      <c r="H751" s="2">
        <v>16.507385999999986</v>
      </c>
      <c r="I751" s="2">
        <v>13.954159999999996</v>
      </c>
      <c r="J751" s="19" t="s">
        <v>54</v>
      </c>
      <c r="K751" s="19" t="s">
        <v>49</v>
      </c>
      <c r="L751" s="19" t="s">
        <v>47</v>
      </c>
      <c r="M751" s="21">
        <f t="shared" si="110"/>
        <v>25</v>
      </c>
      <c r="N751" s="21">
        <f t="shared" si="111"/>
        <v>100</v>
      </c>
      <c r="O751" s="21">
        <f t="shared" si="112"/>
        <v>50</v>
      </c>
      <c r="P751" s="21">
        <f t="shared" si="113"/>
        <v>33</v>
      </c>
      <c r="Q751" s="22">
        <f t="shared" si="114"/>
        <v>56.2</v>
      </c>
      <c r="R751" s="22">
        <f t="shared" si="115"/>
        <v>50.75</v>
      </c>
      <c r="S751" s="22">
        <f t="shared" si="116"/>
        <v>46.1</v>
      </c>
      <c r="T751" s="22">
        <f t="shared" si="117"/>
        <v>52</v>
      </c>
      <c r="U751" s="21">
        <f t="shared" si="118"/>
        <v>51.016666666666673</v>
      </c>
      <c r="V751" s="21">
        <f t="shared" si="119"/>
        <v>51.262500000000003</v>
      </c>
    </row>
    <row r="752" spans="1:22" ht="13.5" x14ac:dyDescent="0.25">
      <c r="A752" s="3">
        <v>43097</v>
      </c>
      <c r="B752" s="2">
        <v>17.069900000000001</v>
      </c>
      <c r="C752" s="2">
        <v>45.54365149826549</v>
      </c>
      <c r="D752" s="2">
        <v>0.46453662941023666</v>
      </c>
      <c r="E752" s="2">
        <v>2.6859653970954964</v>
      </c>
      <c r="F752" s="2">
        <v>17.134760000000004</v>
      </c>
      <c r="G752" s="2">
        <v>17.496030000000001</v>
      </c>
      <c r="H752" s="2">
        <v>16.585577999999984</v>
      </c>
      <c r="I752" s="2">
        <v>13.977616499999996</v>
      </c>
      <c r="J752" s="19" t="s">
        <v>54</v>
      </c>
      <c r="K752" s="19" t="s">
        <v>49</v>
      </c>
      <c r="L752" s="19" t="s">
        <v>47</v>
      </c>
      <c r="M752" s="21">
        <f t="shared" si="110"/>
        <v>25</v>
      </c>
      <c r="N752" s="21">
        <f t="shared" si="111"/>
        <v>100</v>
      </c>
      <c r="O752" s="21">
        <f t="shared" si="112"/>
        <v>50</v>
      </c>
      <c r="P752" s="21">
        <f t="shared" si="113"/>
        <v>33</v>
      </c>
      <c r="Q752" s="22">
        <f t="shared" si="114"/>
        <v>56.2</v>
      </c>
      <c r="R752" s="22">
        <f t="shared" si="115"/>
        <v>50.75</v>
      </c>
      <c r="S752" s="22">
        <f t="shared" si="116"/>
        <v>46.1</v>
      </c>
      <c r="T752" s="22">
        <f t="shared" si="117"/>
        <v>52</v>
      </c>
      <c r="U752" s="21">
        <f t="shared" si="118"/>
        <v>51.016666666666673</v>
      </c>
      <c r="V752" s="21">
        <f t="shared" si="119"/>
        <v>51.262500000000003</v>
      </c>
    </row>
    <row r="753" spans="1:22" ht="13.5" x14ac:dyDescent="0.25">
      <c r="A753" s="3">
        <v>43098</v>
      </c>
      <c r="B753" s="2">
        <v>17.210599999999999</v>
      </c>
      <c r="C753" s="2">
        <v>50.674829865073406</v>
      </c>
      <c r="D753" s="2">
        <v>0.39422279057577114</v>
      </c>
      <c r="E753" s="2">
        <v>2.791055969001226</v>
      </c>
      <c r="F753" s="2">
        <v>17.13476</v>
      </c>
      <c r="G753" s="2">
        <v>17.438825000000001</v>
      </c>
      <c r="H753" s="2">
        <v>16.660709999999984</v>
      </c>
      <c r="I753" s="2">
        <v>14.000054999999996</v>
      </c>
      <c r="J753" s="19" t="s">
        <v>54</v>
      </c>
      <c r="K753" s="19" t="s">
        <v>49</v>
      </c>
      <c r="L753" s="19" t="s">
        <v>50</v>
      </c>
      <c r="M753" s="21">
        <f t="shared" si="110"/>
        <v>25</v>
      </c>
      <c r="N753" s="21">
        <f t="shared" si="111"/>
        <v>100</v>
      </c>
      <c r="O753" s="21">
        <f t="shared" si="112"/>
        <v>50</v>
      </c>
      <c r="P753" s="21">
        <f t="shared" si="113"/>
        <v>33</v>
      </c>
      <c r="Q753" s="22">
        <f t="shared" si="114"/>
        <v>56.2</v>
      </c>
      <c r="R753" s="22">
        <f t="shared" si="115"/>
        <v>50.75</v>
      </c>
      <c r="S753" s="22">
        <f t="shared" si="116"/>
        <v>46.1</v>
      </c>
      <c r="T753" s="22">
        <f t="shared" si="117"/>
        <v>52</v>
      </c>
      <c r="U753" s="21">
        <f t="shared" si="118"/>
        <v>51.016666666666673</v>
      </c>
      <c r="V753" s="21">
        <f t="shared" si="119"/>
        <v>51.262500000000003</v>
      </c>
    </row>
    <row r="754" spans="1:22" ht="13.5" x14ac:dyDescent="0.25">
      <c r="A754" s="3">
        <v>43102</v>
      </c>
      <c r="B754" s="2">
        <v>17.210599999999999</v>
      </c>
      <c r="C754" s="2">
        <v>50.674829865073406</v>
      </c>
      <c r="D754" s="2">
        <v>0.33471054886129536</v>
      </c>
      <c r="E754" s="2">
        <v>2.9869579892754912</v>
      </c>
      <c r="F754" s="2">
        <v>17.150659999999998</v>
      </c>
      <c r="G754" s="2">
        <v>17.409150000000004</v>
      </c>
      <c r="H754" s="2">
        <v>16.735841999999987</v>
      </c>
      <c r="I754" s="2">
        <v>14.022493499999996</v>
      </c>
      <c r="J754" s="19" t="s">
        <v>54</v>
      </c>
      <c r="K754" s="19" t="s">
        <v>49</v>
      </c>
      <c r="L754" s="19" t="s">
        <v>55</v>
      </c>
      <c r="M754" s="21">
        <f t="shared" si="110"/>
        <v>25</v>
      </c>
      <c r="N754" s="21">
        <f t="shared" si="111"/>
        <v>100</v>
      </c>
      <c r="O754" s="21">
        <f t="shared" si="112"/>
        <v>50</v>
      </c>
      <c r="P754" s="21">
        <f t="shared" si="113"/>
        <v>33</v>
      </c>
      <c r="Q754" s="22">
        <f t="shared" si="114"/>
        <v>56.2</v>
      </c>
      <c r="R754" s="22">
        <f t="shared" si="115"/>
        <v>50.75</v>
      </c>
      <c r="S754" s="22">
        <f t="shared" si="116"/>
        <v>46.1</v>
      </c>
      <c r="T754" s="22">
        <f t="shared" si="117"/>
        <v>52</v>
      </c>
      <c r="U754" s="21">
        <f t="shared" si="118"/>
        <v>51.016666666666673</v>
      </c>
      <c r="V754" s="21">
        <f t="shared" si="119"/>
        <v>51.262500000000003</v>
      </c>
    </row>
    <row r="755" spans="1:22" ht="13.5" x14ac:dyDescent="0.25">
      <c r="A755" s="3">
        <v>43103</v>
      </c>
      <c r="B755" s="2">
        <v>17.259599999999999</v>
      </c>
      <c r="C755" s="2">
        <v>52.48319921166577</v>
      </c>
      <c r="D755" s="2">
        <v>0.28070966946834375</v>
      </c>
      <c r="E755" s="2">
        <v>3.3713466052096144</v>
      </c>
      <c r="F755" s="2">
        <v>17.176359999999999</v>
      </c>
      <c r="G755" s="2">
        <v>17.369689999999999</v>
      </c>
      <c r="H755" s="2">
        <v>16.803631999999986</v>
      </c>
      <c r="I755" s="2">
        <v>14.045176999999994</v>
      </c>
      <c r="J755" s="19" t="s">
        <v>54</v>
      </c>
      <c r="K755" s="19" t="s">
        <v>49</v>
      </c>
      <c r="L755" s="19" t="s">
        <v>55</v>
      </c>
      <c r="M755" s="21">
        <f t="shared" si="110"/>
        <v>25</v>
      </c>
      <c r="N755" s="21">
        <f t="shared" si="111"/>
        <v>100</v>
      </c>
      <c r="O755" s="21">
        <f t="shared" si="112"/>
        <v>50</v>
      </c>
      <c r="P755" s="21">
        <f t="shared" si="113"/>
        <v>33</v>
      </c>
      <c r="Q755" s="22">
        <f t="shared" si="114"/>
        <v>56.2</v>
      </c>
      <c r="R755" s="22">
        <f t="shared" si="115"/>
        <v>50.75</v>
      </c>
      <c r="S755" s="22">
        <f t="shared" si="116"/>
        <v>46.1</v>
      </c>
      <c r="T755" s="22">
        <f t="shared" si="117"/>
        <v>52</v>
      </c>
      <c r="U755" s="21">
        <f t="shared" si="118"/>
        <v>51.016666666666673</v>
      </c>
      <c r="V755" s="21">
        <f t="shared" si="119"/>
        <v>51.262500000000003</v>
      </c>
    </row>
    <row r="756" spans="1:22" ht="13.5" x14ac:dyDescent="0.25">
      <c r="A756" s="3">
        <v>43104</v>
      </c>
      <c r="B756" s="2">
        <v>17.742899999999999</v>
      </c>
      <c r="C756" s="2">
        <v>65.801106738810574</v>
      </c>
      <c r="D756" s="2">
        <v>0.19891342869645001</v>
      </c>
      <c r="E756" s="2">
        <v>3.8477529511375095</v>
      </c>
      <c r="F756" s="2">
        <v>17.298719999999996</v>
      </c>
      <c r="G756" s="2">
        <v>17.354395</v>
      </c>
      <c r="H756" s="2">
        <v>16.872767999999986</v>
      </c>
      <c r="I756" s="2">
        <v>14.070276999999997</v>
      </c>
      <c r="J756" s="19" t="s">
        <v>54</v>
      </c>
      <c r="K756" s="19" t="s">
        <v>49</v>
      </c>
      <c r="L756" s="19" t="s">
        <v>55</v>
      </c>
      <c r="M756" s="21">
        <f t="shared" si="110"/>
        <v>25</v>
      </c>
      <c r="N756" s="21">
        <f t="shared" si="111"/>
        <v>100</v>
      </c>
      <c r="O756" s="21">
        <f t="shared" si="112"/>
        <v>50</v>
      </c>
      <c r="P756" s="21">
        <f t="shared" si="113"/>
        <v>33</v>
      </c>
      <c r="Q756" s="22">
        <f t="shared" si="114"/>
        <v>56.2</v>
      </c>
      <c r="R756" s="22">
        <f t="shared" si="115"/>
        <v>50.75</v>
      </c>
      <c r="S756" s="22">
        <f t="shared" si="116"/>
        <v>46.1</v>
      </c>
      <c r="T756" s="22">
        <f t="shared" si="117"/>
        <v>52</v>
      </c>
      <c r="U756" s="21">
        <f t="shared" si="118"/>
        <v>51.016666666666673</v>
      </c>
      <c r="V756" s="21">
        <f t="shared" si="119"/>
        <v>51.262500000000003</v>
      </c>
    </row>
    <row r="757" spans="1:22" ht="13.5" x14ac:dyDescent="0.25">
      <c r="A757" s="3">
        <v>43105</v>
      </c>
      <c r="B757" s="2">
        <v>17.742899999999999</v>
      </c>
      <c r="C757" s="2">
        <v>65.801106738810574</v>
      </c>
      <c r="D757" s="2">
        <v>0.12656465397548899</v>
      </c>
      <c r="E757" s="2">
        <v>4.3160846004062776</v>
      </c>
      <c r="F757" s="2">
        <v>17.433319999999998</v>
      </c>
      <c r="G757" s="2">
        <v>17.340015000000001</v>
      </c>
      <c r="H757" s="2">
        <v>16.941903999999987</v>
      </c>
      <c r="I757" s="2">
        <v>14.095376999999996</v>
      </c>
      <c r="J757" s="19" t="s">
        <v>48</v>
      </c>
      <c r="K757" s="19" t="s">
        <v>52</v>
      </c>
      <c r="L757" s="19" t="s">
        <v>51</v>
      </c>
      <c r="M757" s="21">
        <f t="shared" si="110"/>
        <v>25</v>
      </c>
      <c r="N757" s="21">
        <f t="shared" si="111"/>
        <v>100</v>
      </c>
      <c r="O757" s="21">
        <f t="shared" si="112"/>
        <v>50</v>
      </c>
      <c r="P757" s="21">
        <f t="shared" si="113"/>
        <v>67</v>
      </c>
      <c r="Q757" s="22">
        <f t="shared" si="114"/>
        <v>61.3</v>
      </c>
      <c r="R757" s="22">
        <f t="shared" si="115"/>
        <v>59.25</v>
      </c>
      <c r="S757" s="22">
        <f t="shared" si="116"/>
        <v>61.400000000000006</v>
      </c>
      <c r="T757" s="22">
        <f t="shared" si="117"/>
        <v>60.5</v>
      </c>
      <c r="U757" s="21">
        <f t="shared" si="118"/>
        <v>60.65</v>
      </c>
      <c r="V757" s="21">
        <f t="shared" si="119"/>
        <v>60.612499999999997</v>
      </c>
    </row>
    <row r="758" spans="1:22" ht="13.5" x14ac:dyDescent="0.25">
      <c r="A758" s="3">
        <v>43108</v>
      </c>
      <c r="B758" s="2">
        <v>17.742899999999999</v>
      </c>
      <c r="C758" s="2">
        <v>65.801106738810574</v>
      </c>
      <c r="D758" s="2">
        <v>6.1503766043390584E-2</v>
      </c>
      <c r="E758" s="2">
        <v>4.6899627930030254</v>
      </c>
      <c r="F758" s="2">
        <v>17.539779999999997</v>
      </c>
      <c r="G758" s="2">
        <v>17.325635000000002</v>
      </c>
      <c r="H758" s="2">
        <v>17.015077999999985</v>
      </c>
      <c r="I758" s="2">
        <v>14.120476999999996</v>
      </c>
      <c r="J758" s="19" t="s">
        <v>48</v>
      </c>
      <c r="K758" s="19" t="s">
        <v>52</v>
      </c>
      <c r="L758" s="19" t="s">
        <v>51</v>
      </c>
      <c r="M758" s="21">
        <f t="shared" si="110"/>
        <v>25</v>
      </c>
      <c r="N758" s="21">
        <f t="shared" si="111"/>
        <v>100</v>
      </c>
      <c r="O758" s="21">
        <f t="shared" si="112"/>
        <v>50</v>
      </c>
      <c r="P758" s="21">
        <f t="shared" si="113"/>
        <v>67</v>
      </c>
      <c r="Q758" s="22">
        <f t="shared" si="114"/>
        <v>61.3</v>
      </c>
      <c r="R758" s="22">
        <f t="shared" si="115"/>
        <v>59.25</v>
      </c>
      <c r="S758" s="22">
        <f t="shared" si="116"/>
        <v>61.400000000000006</v>
      </c>
      <c r="T758" s="22">
        <f t="shared" si="117"/>
        <v>60.5</v>
      </c>
      <c r="U758" s="21">
        <f t="shared" si="118"/>
        <v>60.65</v>
      </c>
      <c r="V758" s="21">
        <f t="shared" si="119"/>
        <v>60.612499999999997</v>
      </c>
    </row>
    <row r="759" spans="1:22" ht="13.5" x14ac:dyDescent="0.25">
      <c r="A759" s="3">
        <v>43109</v>
      </c>
      <c r="B759" s="2">
        <v>17.742899999999999</v>
      </c>
      <c r="C759" s="2">
        <v>65.801106738810574</v>
      </c>
      <c r="D759" s="2">
        <v>-8.4676278184332432E-3</v>
      </c>
      <c r="E759" s="2">
        <v>4.927116172363224</v>
      </c>
      <c r="F759" s="2">
        <v>17.646239999999999</v>
      </c>
      <c r="G759" s="2">
        <v>17.322575000000004</v>
      </c>
      <c r="H759" s="2">
        <v>17.08604999999999</v>
      </c>
      <c r="I759" s="2">
        <v>14.147356999999998</v>
      </c>
      <c r="J759" s="19" t="s">
        <v>48</v>
      </c>
      <c r="K759" s="19" t="s">
        <v>52</v>
      </c>
      <c r="L759" s="19" t="s">
        <v>51</v>
      </c>
      <c r="M759" s="21">
        <f t="shared" si="110"/>
        <v>25</v>
      </c>
      <c r="N759" s="21">
        <f t="shared" si="111"/>
        <v>100</v>
      </c>
      <c r="O759" s="21">
        <f t="shared" si="112"/>
        <v>50</v>
      </c>
      <c r="P759" s="21">
        <f t="shared" si="113"/>
        <v>67</v>
      </c>
      <c r="Q759" s="22">
        <f t="shared" si="114"/>
        <v>61.3</v>
      </c>
      <c r="R759" s="22">
        <f t="shared" si="115"/>
        <v>59.25</v>
      </c>
      <c r="S759" s="22">
        <f t="shared" si="116"/>
        <v>61.400000000000006</v>
      </c>
      <c r="T759" s="22">
        <f t="shared" si="117"/>
        <v>60.5</v>
      </c>
      <c r="U759" s="21">
        <f t="shared" si="118"/>
        <v>60.65</v>
      </c>
      <c r="V759" s="21">
        <f t="shared" si="119"/>
        <v>60.612499999999997</v>
      </c>
    </row>
    <row r="760" spans="1:22" ht="13.5" x14ac:dyDescent="0.25">
      <c r="A760" s="3">
        <v>43110</v>
      </c>
      <c r="B760" s="2">
        <v>18.0488</v>
      </c>
      <c r="C760" s="2">
        <v>72.389315974942889</v>
      </c>
      <c r="D760" s="2">
        <v>-9.2823362293444234E-2</v>
      </c>
      <c r="E760" s="2">
        <v>5.052133671295624</v>
      </c>
      <c r="F760" s="2">
        <v>17.804079999999999</v>
      </c>
      <c r="G760" s="2">
        <v>17.345825000000001</v>
      </c>
      <c r="H760" s="2">
        <v>17.163139999999988</v>
      </c>
      <c r="I760" s="2">
        <v>14.175766499999998</v>
      </c>
      <c r="J760" s="19" t="s">
        <v>48</v>
      </c>
      <c r="K760" s="19" t="s">
        <v>52</v>
      </c>
      <c r="L760" s="19" t="s">
        <v>51</v>
      </c>
      <c r="M760" s="21">
        <f t="shared" si="110"/>
        <v>0</v>
      </c>
      <c r="N760" s="21">
        <f t="shared" si="111"/>
        <v>100</v>
      </c>
      <c r="O760" s="21">
        <f t="shared" si="112"/>
        <v>50</v>
      </c>
      <c r="P760" s="21">
        <f t="shared" si="113"/>
        <v>67</v>
      </c>
      <c r="Q760" s="22">
        <f t="shared" si="114"/>
        <v>52.55</v>
      </c>
      <c r="R760" s="22">
        <f t="shared" si="115"/>
        <v>54.25</v>
      </c>
      <c r="S760" s="22">
        <f t="shared" si="116"/>
        <v>57.650000000000006</v>
      </c>
      <c r="T760" s="22">
        <f t="shared" si="117"/>
        <v>54.25</v>
      </c>
      <c r="U760" s="21">
        <f t="shared" si="118"/>
        <v>54.816666666666663</v>
      </c>
      <c r="V760" s="21">
        <f t="shared" si="119"/>
        <v>54.674999999999997</v>
      </c>
    </row>
    <row r="761" spans="1:22" ht="13.5" x14ac:dyDescent="0.25">
      <c r="A761" s="3">
        <v>43111</v>
      </c>
      <c r="B761" s="2">
        <v>18.0488</v>
      </c>
      <c r="C761" s="2">
        <v>72.389315974942889</v>
      </c>
      <c r="D761" s="2">
        <v>-0.1683143410155381</v>
      </c>
      <c r="E761" s="2">
        <v>5.1041397667764352</v>
      </c>
      <c r="F761" s="2">
        <v>17.865259999999999</v>
      </c>
      <c r="G761" s="2">
        <v>17.386510000000005</v>
      </c>
      <c r="H761" s="2">
        <v>17.236313999999989</v>
      </c>
      <c r="I761" s="2">
        <v>14.204175999999997</v>
      </c>
      <c r="J761" s="19" t="s">
        <v>48</v>
      </c>
      <c r="K761" s="19" t="s">
        <v>50</v>
      </c>
      <c r="L761" s="19" t="s">
        <v>51</v>
      </c>
      <c r="M761" s="21">
        <f t="shared" si="110"/>
        <v>0</v>
      </c>
      <c r="N761" s="21">
        <f t="shared" si="111"/>
        <v>100</v>
      </c>
      <c r="O761" s="21">
        <f t="shared" si="112"/>
        <v>50</v>
      </c>
      <c r="P761" s="21">
        <f t="shared" si="113"/>
        <v>83.5</v>
      </c>
      <c r="Q761" s="22">
        <f t="shared" si="114"/>
        <v>55.024999999999999</v>
      </c>
      <c r="R761" s="22">
        <f t="shared" si="115"/>
        <v>58.375</v>
      </c>
      <c r="S761" s="22">
        <f t="shared" si="116"/>
        <v>65.075000000000003</v>
      </c>
      <c r="T761" s="22">
        <f t="shared" si="117"/>
        <v>58.375</v>
      </c>
      <c r="U761" s="21">
        <f t="shared" si="118"/>
        <v>59.491666666666674</v>
      </c>
      <c r="V761" s="21">
        <f t="shared" si="119"/>
        <v>59.212500000000006</v>
      </c>
    </row>
    <row r="762" spans="1:22" ht="13.5" x14ac:dyDescent="0.25">
      <c r="A762" s="3">
        <v>43112</v>
      </c>
      <c r="B762" s="2">
        <v>18.0427</v>
      </c>
      <c r="C762" s="2">
        <v>72.06823178378805</v>
      </c>
      <c r="D762" s="2">
        <v>-0.24496323498850714</v>
      </c>
      <c r="E762" s="2">
        <v>5.0750348288395299</v>
      </c>
      <c r="F762" s="2">
        <v>17.925219999999999</v>
      </c>
      <c r="G762" s="2">
        <v>17.427500000000006</v>
      </c>
      <c r="H762" s="2">
        <v>17.30936599999999</v>
      </c>
      <c r="I762" s="2">
        <v>14.232583999999999</v>
      </c>
      <c r="J762" s="19" t="s">
        <v>54</v>
      </c>
      <c r="K762" s="19" t="s">
        <v>49</v>
      </c>
      <c r="L762" s="19" t="s">
        <v>55</v>
      </c>
      <c r="M762" s="21">
        <f t="shared" si="110"/>
        <v>0</v>
      </c>
      <c r="N762" s="21">
        <f t="shared" si="111"/>
        <v>100</v>
      </c>
      <c r="O762" s="21">
        <f t="shared" si="112"/>
        <v>50</v>
      </c>
      <c r="P762" s="21">
        <f t="shared" si="113"/>
        <v>33</v>
      </c>
      <c r="Q762" s="22">
        <f t="shared" si="114"/>
        <v>47.45</v>
      </c>
      <c r="R762" s="22">
        <f t="shared" si="115"/>
        <v>45.75</v>
      </c>
      <c r="S762" s="22">
        <f t="shared" si="116"/>
        <v>42.35</v>
      </c>
      <c r="T762" s="22">
        <f t="shared" si="117"/>
        <v>45.75</v>
      </c>
      <c r="U762" s="21">
        <f t="shared" si="118"/>
        <v>45.183333333333337</v>
      </c>
      <c r="V762" s="21">
        <f t="shared" si="119"/>
        <v>45.325000000000003</v>
      </c>
    </row>
    <row r="763" spans="1:22" ht="13.5" x14ac:dyDescent="0.25">
      <c r="A763" s="3">
        <v>43115</v>
      </c>
      <c r="B763" s="2">
        <v>17.742899999999999</v>
      </c>
      <c r="C763" s="2">
        <v>58.366011540161004</v>
      </c>
      <c r="D763" s="2">
        <v>-0.26945666206147934</v>
      </c>
      <c r="E763" s="2">
        <v>4.926702642022482</v>
      </c>
      <c r="F763" s="2">
        <v>17.925220000000003</v>
      </c>
      <c r="G763" s="2">
        <v>17.453810000000004</v>
      </c>
      <c r="H763" s="2">
        <v>17.376421999999987</v>
      </c>
      <c r="I763" s="2">
        <v>14.259492999999999</v>
      </c>
      <c r="J763" s="19" t="s">
        <v>54</v>
      </c>
      <c r="K763" s="19" t="s">
        <v>49</v>
      </c>
      <c r="L763" s="19" t="s">
        <v>50</v>
      </c>
      <c r="M763" s="21">
        <f t="shared" si="110"/>
        <v>25</v>
      </c>
      <c r="N763" s="21">
        <f t="shared" si="111"/>
        <v>100</v>
      </c>
      <c r="O763" s="21">
        <f t="shared" si="112"/>
        <v>50</v>
      </c>
      <c r="P763" s="21">
        <f t="shared" si="113"/>
        <v>33</v>
      </c>
      <c r="Q763" s="22">
        <f t="shared" si="114"/>
        <v>56.2</v>
      </c>
      <c r="R763" s="22">
        <f t="shared" si="115"/>
        <v>50.75</v>
      </c>
      <c r="S763" s="22">
        <f t="shared" si="116"/>
        <v>46.1</v>
      </c>
      <c r="T763" s="22">
        <f t="shared" si="117"/>
        <v>52</v>
      </c>
      <c r="U763" s="21">
        <f t="shared" si="118"/>
        <v>51.016666666666673</v>
      </c>
      <c r="V763" s="21">
        <f t="shared" si="119"/>
        <v>51.262500000000003</v>
      </c>
    </row>
    <row r="764" spans="1:22" ht="13.5" x14ac:dyDescent="0.25">
      <c r="A764" s="3">
        <v>43116</v>
      </c>
      <c r="B764" s="2">
        <v>17.742899999999999</v>
      </c>
      <c r="C764" s="2">
        <v>58.366011540161004</v>
      </c>
      <c r="D764" s="2">
        <v>-0.29164203470199368</v>
      </c>
      <c r="E764" s="2">
        <v>4.7471352283398618</v>
      </c>
      <c r="F764" s="2">
        <v>17.925219999999996</v>
      </c>
      <c r="G764" s="2">
        <v>17.480120000000003</v>
      </c>
      <c r="H764" s="2">
        <v>17.446169999999988</v>
      </c>
      <c r="I764" s="2">
        <v>14.286402000000001</v>
      </c>
      <c r="J764" s="19" t="s">
        <v>54</v>
      </c>
      <c r="K764" s="19" t="s">
        <v>49</v>
      </c>
      <c r="L764" s="19" t="s">
        <v>50</v>
      </c>
      <c r="M764" s="21">
        <f t="shared" si="110"/>
        <v>25</v>
      </c>
      <c r="N764" s="21">
        <f t="shared" si="111"/>
        <v>100</v>
      </c>
      <c r="O764" s="21">
        <f t="shared" si="112"/>
        <v>50</v>
      </c>
      <c r="P764" s="21">
        <f t="shared" si="113"/>
        <v>33</v>
      </c>
      <c r="Q764" s="22">
        <f t="shared" si="114"/>
        <v>56.2</v>
      </c>
      <c r="R764" s="22">
        <f t="shared" si="115"/>
        <v>50.75</v>
      </c>
      <c r="S764" s="22">
        <f t="shared" si="116"/>
        <v>46.1</v>
      </c>
      <c r="T764" s="22">
        <f t="shared" si="117"/>
        <v>52</v>
      </c>
      <c r="U764" s="21">
        <f t="shared" si="118"/>
        <v>51.016666666666673</v>
      </c>
      <c r="V764" s="21">
        <f t="shared" si="119"/>
        <v>51.262500000000003</v>
      </c>
    </row>
    <row r="765" spans="1:22" ht="13.5" x14ac:dyDescent="0.25">
      <c r="A765" s="3">
        <v>43117</v>
      </c>
      <c r="B765" s="2">
        <v>18.0427</v>
      </c>
      <c r="C765" s="2">
        <v>65.887871775692872</v>
      </c>
      <c r="D765" s="2">
        <v>-0.3264352236972492</v>
      </c>
      <c r="E765" s="2">
        <v>4.3380974508927501</v>
      </c>
      <c r="F765" s="2">
        <v>17.923999999999999</v>
      </c>
      <c r="G765" s="2">
        <v>17.521420000000006</v>
      </c>
      <c r="H765" s="2">
        <v>17.504781999999988</v>
      </c>
      <c r="I765" s="2">
        <v>14.31481</v>
      </c>
      <c r="J765" s="19" t="s">
        <v>54</v>
      </c>
      <c r="K765" s="19" t="s">
        <v>49</v>
      </c>
      <c r="L765" s="19" t="s">
        <v>47</v>
      </c>
      <c r="M765" s="21">
        <f t="shared" si="110"/>
        <v>25</v>
      </c>
      <c r="N765" s="21">
        <f t="shared" si="111"/>
        <v>100</v>
      </c>
      <c r="O765" s="21">
        <f t="shared" si="112"/>
        <v>50</v>
      </c>
      <c r="P765" s="21">
        <f t="shared" si="113"/>
        <v>33</v>
      </c>
      <c r="Q765" s="22">
        <f t="shared" si="114"/>
        <v>56.2</v>
      </c>
      <c r="R765" s="22">
        <f t="shared" si="115"/>
        <v>50.75</v>
      </c>
      <c r="S765" s="22">
        <f t="shared" si="116"/>
        <v>46.1</v>
      </c>
      <c r="T765" s="22">
        <f t="shared" si="117"/>
        <v>52</v>
      </c>
      <c r="U765" s="21">
        <f t="shared" si="118"/>
        <v>51.016666666666673</v>
      </c>
      <c r="V765" s="21">
        <f t="shared" si="119"/>
        <v>51.262500000000003</v>
      </c>
    </row>
    <row r="766" spans="1:22" ht="13.5" x14ac:dyDescent="0.25">
      <c r="A766" s="3">
        <v>43118</v>
      </c>
      <c r="B766" s="2">
        <v>18.0427</v>
      </c>
      <c r="C766" s="2">
        <v>65.887871775692872</v>
      </c>
      <c r="D766" s="2">
        <v>-0.28454515554598458</v>
      </c>
      <c r="E766" s="2">
        <v>3.8211308333206349</v>
      </c>
      <c r="F766" s="2">
        <v>17.922779999999999</v>
      </c>
      <c r="G766" s="2">
        <v>17.562720000000006</v>
      </c>
      <c r="H766" s="2">
        <v>17.554339999999989</v>
      </c>
      <c r="I766" s="2">
        <v>14.343218</v>
      </c>
      <c r="J766" s="19" t="s">
        <v>54</v>
      </c>
      <c r="K766" s="19" t="s">
        <v>49</v>
      </c>
      <c r="L766" s="19" t="s">
        <v>47</v>
      </c>
      <c r="M766" s="21">
        <f t="shared" si="110"/>
        <v>25</v>
      </c>
      <c r="N766" s="21">
        <f t="shared" si="111"/>
        <v>100</v>
      </c>
      <c r="O766" s="21">
        <f t="shared" si="112"/>
        <v>50</v>
      </c>
      <c r="P766" s="21">
        <f t="shared" si="113"/>
        <v>33</v>
      </c>
      <c r="Q766" s="22">
        <f t="shared" si="114"/>
        <v>56.2</v>
      </c>
      <c r="R766" s="22">
        <f t="shared" si="115"/>
        <v>50.75</v>
      </c>
      <c r="S766" s="22">
        <f t="shared" si="116"/>
        <v>46.1</v>
      </c>
      <c r="T766" s="22">
        <f t="shared" si="117"/>
        <v>52</v>
      </c>
      <c r="U766" s="21">
        <f t="shared" si="118"/>
        <v>51.016666666666673</v>
      </c>
      <c r="V766" s="21">
        <f t="shared" si="119"/>
        <v>51.262500000000003</v>
      </c>
    </row>
    <row r="767" spans="1:22" ht="13.5" x14ac:dyDescent="0.25">
      <c r="A767" s="3">
        <v>43119</v>
      </c>
      <c r="B767" s="2">
        <v>18.0427</v>
      </c>
      <c r="C767" s="2">
        <v>65.887871775692872</v>
      </c>
      <c r="D767" s="2">
        <v>-0.25189914596256102</v>
      </c>
      <c r="E767" s="2">
        <v>3.1542546324698018</v>
      </c>
      <c r="F767" s="2">
        <v>17.922779999999996</v>
      </c>
      <c r="G767" s="2">
        <v>17.604020000000006</v>
      </c>
      <c r="H767" s="2">
        <v>17.60157199999999</v>
      </c>
      <c r="I767" s="2">
        <v>14.371625999999999</v>
      </c>
      <c r="J767" s="19" t="s">
        <v>54</v>
      </c>
      <c r="K767" s="19" t="s">
        <v>49</v>
      </c>
      <c r="L767" s="19" t="s">
        <v>50</v>
      </c>
      <c r="M767" s="21">
        <f t="shared" si="110"/>
        <v>25</v>
      </c>
      <c r="N767" s="21">
        <f t="shared" si="111"/>
        <v>100</v>
      </c>
      <c r="O767" s="21">
        <f t="shared" si="112"/>
        <v>50</v>
      </c>
      <c r="P767" s="21">
        <f t="shared" si="113"/>
        <v>33</v>
      </c>
      <c r="Q767" s="22">
        <f t="shared" si="114"/>
        <v>56.2</v>
      </c>
      <c r="R767" s="22">
        <f t="shared" si="115"/>
        <v>50.75</v>
      </c>
      <c r="S767" s="22">
        <f t="shared" si="116"/>
        <v>46.1</v>
      </c>
      <c r="T767" s="22">
        <f t="shared" si="117"/>
        <v>52</v>
      </c>
      <c r="U767" s="21">
        <f t="shared" si="118"/>
        <v>51.016666666666673</v>
      </c>
      <c r="V767" s="21">
        <f t="shared" si="119"/>
        <v>51.262500000000003</v>
      </c>
    </row>
    <row r="768" spans="1:22" ht="13.5" x14ac:dyDescent="0.25">
      <c r="A768" s="3">
        <v>43122</v>
      </c>
      <c r="B768" s="2">
        <v>18.201799999999999</v>
      </c>
      <c r="C768" s="2">
        <v>69.535900043483025</v>
      </c>
      <c r="D768" s="2">
        <v>-0.23865285189050311</v>
      </c>
      <c r="E768" s="2">
        <v>2.4383097423550404</v>
      </c>
      <c r="F768" s="2">
        <v>18.014559999999999</v>
      </c>
      <c r="G768" s="2">
        <v>17.653580000000002</v>
      </c>
      <c r="H768" s="2">
        <v>17.647459999999992</v>
      </c>
      <c r="I768" s="2">
        <v>14.400829499999997</v>
      </c>
      <c r="J768" s="19" t="s">
        <v>48</v>
      </c>
      <c r="K768" s="19" t="s">
        <v>52</v>
      </c>
      <c r="L768" s="19" t="s">
        <v>51</v>
      </c>
      <c r="M768" s="21">
        <f t="shared" si="110"/>
        <v>25</v>
      </c>
      <c r="N768" s="21">
        <f t="shared" si="111"/>
        <v>100</v>
      </c>
      <c r="O768" s="21">
        <f t="shared" si="112"/>
        <v>50</v>
      </c>
      <c r="P768" s="21">
        <f t="shared" si="113"/>
        <v>67</v>
      </c>
      <c r="Q768" s="22">
        <f t="shared" si="114"/>
        <v>61.3</v>
      </c>
      <c r="R768" s="22">
        <f t="shared" si="115"/>
        <v>59.25</v>
      </c>
      <c r="S768" s="22">
        <f t="shared" si="116"/>
        <v>61.400000000000006</v>
      </c>
      <c r="T768" s="22">
        <f t="shared" si="117"/>
        <v>60.5</v>
      </c>
      <c r="U768" s="21">
        <f t="shared" si="118"/>
        <v>60.65</v>
      </c>
      <c r="V768" s="21">
        <f t="shared" si="119"/>
        <v>60.612499999999997</v>
      </c>
    </row>
    <row r="769" spans="1:22" ht="13.5" x14ac:dyDescent="0.25">
      <c r="A769" s="3">
        <v>43123</v>
      </c>
      <c r="B769" s="2">
        <v>19.088899999999999</v>
      </c>
      <c r="C769" s="2">
        <v>81.448649253702413</v>
      </c>
      <c r="D769" s="2">
        <v>-0.29649575138515161</v>
      </c>
      <c r="E769" s="2">
        <v>1.8359221928276401</v>
      </c>
      <c r="F769" s="2">
        <v>18.283760000000001</v>
      </c>
      <c r="G769" s="2">
        <v>17.751470000000005</v>
      </c>
      <c r="H769" s="2">
        <v>17.696771999999992</v>
      </c>
      <c r="I769" s="2">
        <v>14.434468499999998</v>
      </c>
      <c r="J769" s="19" t="s">
        <v>48</v>
      </c>
      <c r="K769" s="19" t="s">
        <v>52</v>
      </c>
      <c r="L769" s="19" t="s">
        <v>51</v>
      </c>
      <c r="M769" s="21">
        <f t="shared" si="110"/>
        <v>0</v>
      </c>
      <c r="N769" s="21">
        <f t="shared" si="111"/>
        <v>100</v>
      </c>
      <c r="O769" s="21">
        <f t="shared" si="112"/>
        <v>50</v>
      </c>
      <c r="P769" s="21">
        <f t="shared" si="113"/>
        <v>67</v>
      </c>
      <c r="Q769" s="22">
        <f t="shared" si="114"/>
        <v>52.55</v>
      </c>
      <c r="R769" s="22">
        <f t="shared" si="115"/>
        <v>54.25</v>
      </c>
      <c r="S769" s="22">
        <f t="shared" si="116"/>
        <v>57.650000000000006</v>
      </c>
      <c r="T769" s="22">
        <f t="shared" si="117"/>
        <v>54.25</v>
      </c>
      <c r="U769" s="21">
        <f t="shared" si="118"/>
        <v>54.816666666666663</v>
      </c>
      <c r="V769" s="21">
        <f t="shared" si="119"/>
        <v>54.674999999999997</v>
      </c>
    </row>
    <row r="770" spans="1:22" ht="13.5" x14ac:dyDescent="0.25">
      <c r="A770" s="3">
        <v>43124</v>
      </c>
      <c r="B770" s="2">
        <v>19.945499999999999</v>
      </c>
      <c r="C770" s="2">
        <v>86.811618644621404</v>
      </c>
      <c r="D770" s="2">
        <v>-0.37016473815292272</v>
      </c>
      <c r="E770" s="2">
        <v>1.3815899369932922</v>
      </c>
      <c r="F770" s="2">
        <v>18.664319999999996</v>
      </c>
      <c r="G770" s="2">
        <v>17.892189999999999</v>
      </c>
      <c r="H770" s="2">
        <v>17.763583999999991</v>
      </c>
      <c r="I770" s="2">
        <v>14.472390499999996</v>
      </c>
      <c r="J770" s="19" t="s">
        <v>48</v>
      </c>
      <c r="K770" s="19" t="s">
        <v>52</v>
      </c>
      <c r="L770" s="19" t="s">
        <v>51</v>
      </c>
      <c r="M770" s="21">
        <f t="shared" ref="M770:M833" si="120">IF(C770&lt;30,50, IF(C770&gt;70, 0, 25))</f>
        <v>0</v>
      </c>
      <c r="N770" s="21">
        <f t="shared" ref="N770:N833" si="121">IF(E770-D770&gt;0.02, 100, IF(E770-D770&lt;0,0,45))</f>
        <v>100</v>
      </c>
      <c r="O770" s="21">
        <f t="shared" ref="O770:O833" si="122">IF(F770-I770&gt;10,100,IF(F770-I770&gt;5,75, IF(F770-I770&gt;0,50,0)))</f>
        <v>50</v>
      </c>
      <c r="P770" s="21">
        <f t="shared" ref="P770:P833" si="123">IF(L770="confirmed bullish", 34, IF(L770="bullish divergence",17, 0))+IF(J770="bullish",33,IF(J770="bearish",0,16.5))+IF(K770="strong",33,IF(K770="weak",0,16.5))</f>
        <v>67</v>
      </c>
      <c r="Q770" s="22">
        <f t="shared" si="114"/>
        <v>52.55</v>
      </c>
      <c r="R770" s="22">
        <f t="shared" si="115"/>
        <v>54.25</v>
      </c>
      <c r="S770" s="22">
        <f t="shared" si="116"/>
        <v>57.650000000000006</v>
      </c>
      <c r="T770" s="22">
        <f t="shared" si="117"/>
        <v>54.25</v>
      </c>
      <c r="U770" s="21">
        <f t="shared" si="118"/>
        <v>54.816666666666663</v>
      </c>
      <c r="V770" s="21">
        <f t="shared" si="119"/>
        <v>54.674999999999997</v>
      </c>
    </row>
    <row r="771" spans="1:22" ht="13.5" x14ac:dyDescent="0.25">
      <c r="A771" s="3">
        <v>43125</v>
      </c>
      <c r="B771" s="2">
        <v>20.557300000000001</v>
      </c>
      <c r="C771" s="2">
        <v>89.210673612241024</v>
      </c>
      <c r="D771" s="2">
        <v>-0.49059753703761544</v>
      </c>
      <c r="E771" s="2">
        <v>1.058542940903185</v>
      </c>
      <c r="F771" s="2">
        <v>19.16724</v>
      </c>
      <c r="G771" s="2">
        <v>18.063499999999998</v>
      </c>
      <c r="H771" s="2">
        <v>17.822807999999995</v>
      </c>
      <c r="I771" s="2">
        <v>14.511241499999997</v>
      </c>
      <c r="J771" s="19" t="s">
        <v>48</v>
      </c>
      <c r="K771" s="19" t="s">
        <v>52</v>
      </c>
      <c r="L771" s="19" t="s">
        <v>51</v>
      </c>
      <c r="M771" s="21">
        <f t="shared" si="120"/>
        <v>0</v>
      </c>
      <c r="N771" s="21">
        <f t="shared" si="121"/>
        <v>100</v>
      </c>
      <c r="O771" s="21">
        <f t="shared" si="122"/>
        <v>50</v>
      </c>
      <c r="P771" s="21">
        <f t="shared" si="123"/>
        <v>67</v>
      </c>
      <c r="Q771" s="22">
        <f t="shared" ref="Q771:Q834" si="124">0.35*M771+N771*0.35+O771*0.15+P771*0.15</f>
        <v>52.55</v>
      </c>
      <c r="R771" s="22">
        <f t="shared" ref="R771:R834" si="125">M771*0.2+N771*0.2+O771*0.35+P771*0.25</f>
        <v>54.25</v>
      </c>
      <c r="S771" s="22">
        <f t="shared" ref="S771:S834" si="126">M771*0.15+N771*0.15+O771*0.25+P771*0.45</f>
        <v>57.650000000000006</v>
      </c>
      <c r="T771" s="22">
        <f t="shared" ref="T771:T834" si="127">0.25*SUM(M771:P771)</f>
        <v>54.25</v>
      </c>
      <c r="U771" s="21">
        <f t="shared" ref="U771:U834" si="128">SUM(Q771:S771)/3</f>
        <v>54.816666666666663</v>
      </c>
      <c r="V771" s="21">
        <f t="shared" ref="V771:V834" si="129">SUM(Q771:T771)/4</f>
        <v>54.674999999999997</v>
      </c>
    </row>
    <row r="772" spans="1:22" ht="13.5" x14ac:dyDescent="0.25">
      <c r="A772" s="3">
        <v>43126</v>
      </c>
      <c r="B772" s="2">
        <v>21.413900000000002</v>
      </c>
      <c r="C772" s="2">
        <v>91.533034769767056</v>
      </c>
      <c r="D772" s="2">
        <v>-0.67234007135424889</v>
      </c>
      <c r="E772" s="2">
        <v>0.73584690640586614</v>
      </c>
      <c r="F772" s="2">
        <v>19.841479999999997</v>
      </c>
      <c r="G772" s="2">
        <v>18.2807</v>
      </c>
      <c r="H772" s="2">
        <v>17.892555999999999</v>
      </c>
      <c r="I772" s="2">
        <v>14.554375499999997</v>
      </c>
      <c r="J772" s="19" t="s">
        <v>48</v>
      </c>
      <c r="K772" s="19" t="s">
        <v>52</v>
      </c>
      <c r="L772" s="19" t="s">
        <v>51</v>
      </c>
      <c r="M772" s="21">
        <f t="shared" si="120"/>
        <v>0</v>
      </c>
      <c r="N772" s="21">
        <f t="shared" si="121"/>
        <v>100</v>
      </c>
      <c r="O772" s="21">
        <f t="shared" si="122"/>
        <v>75</v>
      </c>
      <c r="P772" s="21">
        <f t="shared" si="123"/>
        <v>67</v>
      </c>
      <c r="Q772" s="22">
        <f t="shared" si="124"/>
        <v>56.3</v>
      </c>
      <c r="R772" s="22">
        <f t="shared" si="125"/>
        <v>63</v>
      </c>
      <c r="S772" s="22">
        <f t="shared" si="126"/>
        <v>63.900000000000006</v>
      </c>
      <c r="T772" s="22">
        <f t="shared" si="127"/>
        <v>60.5</v>
      </c>
      <c r="U772" s="21">
        <f t="shared" si="128"/>
        <v>61.066666666666663</v>
      </c>
      <c r="V772" s="21">
        <f t="shared" si="129"/>
        <v>60.924999999999997</v>
      </c>
    </row>
    <row r="773" spans="1:22" ht="13.5" x14ac:dyDescent="0.25">
      <c r="A773" s="3">
        <v>43129</v>
      </c>
      <c r="B773" s="2">
        <v>22.093</v>
      </c>
      <c r="C773" s="2">
        <v>92.847460460912089</v>
      </c>
      <c r="D773" s="2">
        <v>-0.94191396494871427</v>
      </c>
      <c r="E773" s="2">
        <v>0.3887381683758987</v>
      </c>
      <c r="F773" s="2">
        <v>20.619720000000001</v>
      </c>
      <c r="G773" s="2">
        <v>18.524819999999998</v>
      </c>
      <c r="H773" s="2">
        <v>17.980781999999994</v>
      </c>
      <c r="I773" s="2">
        <v>14.600904999999997</v>
      </c>
      <c r="J773" s="19" t="s">
        <v>48</v>
      </c>
      <c r="K773" s="19" t="s">
        <v>52</v>
      </c>
      <c r="L773" s="19" t="s">
        <v>51</v>
      </c>
      <c r="M773" s="21">
        <f t="shared" si="120"/>
        <v>0</v>
      </c>
      <c r="N773" s="21">
        <f t="shared" si="121"/>
        <v>100</v>
      </c>
      <c r="O773" s="21">
        <f t="shared" si="122"/>
        <v>75</v>
      </c>
      <c r="P773" s="21">
        <f t="shared" si="123"/>
        <v>67</v>
      </c>
      <c r="Q773" s="22">
        <f t="shared" si="124"/>
        <v>56.3</v>
      </c>
      <c r="R773" s="22">
        <f t="shared" si="125"/>
        <v>63</v>
      </c>
      <c r="S773" s="22">
        <f t="shared" si="126"/>
        <v>63.900000000000006</v>
      </c>
      <c r="T773" s="22">
        <f t="shared" si="127"/>
        <v>60.5</v>
      </c>
      <c r="U773" s="21">
        <f t="shared" si="128"/>
        <v>61.066666666666663</v>
      </c>
      <c r="V773" s="21">
        <f t="shared" si="129"/>
        <v>60.924999999999997</v>
      </c>
    </row>
    <row r="774" spans="1:22" ht="13.5" x14ac:dyDescent="0.25">
      <c r="A774" s="3">
        <v>43130</v>
      </c>
      <c r="B774" s="2">
        <v>22.814900000000002</v>
      </c>
      <c r="C774" s="2">
        <v>93.926791040063364</v>
      </c>
      <c r="D774" s="2">
        <v>-1.2454323834065022</v>
      </c>
      <c r="E774" s="2">
        <v>-0.10474579624134561</v>
      </c>
      <c r="F774" s="2">
        <v>21.364920000000001</v>
      </c>
      <c r="G774" s="2">
        <v>18.805035</v>
      </c>
      <c r="H774" s="2">
        <v>18.090541999999996</v>
      </c>
      <c r="I774" s="2">
        <v>14.651043999999997</v>
      </c>
      <c r="J774" s="19" t="s">
        <v>48</v>
      </c>
      <c r="K774" s="19" t="s">
        <v>52</v>
      </c>
      <c r="L774" s="19" t="s">
        <v>51</v>
      </c>
      <c r="M774" s="21">
        <f t="shared" si="120"/>
        <v>0</v>
      </c>
      <c r="N774" s="21">
        <f t="shared" si="121"/>
        <v>100</v>
      </c>
      <c r="O774" s="21">
        <f t="shared" si="122"/>
        <v>75</v>
      </c>
      <c r="P774" s="21">
        <f t="shared" si="123"/>
        <v>67</v>
      </c>
      <c r="Q774" s="22">
        <f t="shared" si="124"/>
        <v>56.3</v>
      </c>
      <c r="R774" s="22">
        <f t="shared" si="125"/>
        <v>63</v>
      </c>
      <c r="S774" s="22">
        <f t="shared" si="126"/>
        <v>63.900000000000006</v>
      </c>
      <c r="T774" s="22">
        <f t="shared" si="127"/>
        <v>60.5</v>
      </c>
      <c r="U774" s="21">
        <f t="shared" si="128"/>
        <v>61.066666666666663</v>
      </c>
      <c r="V774" s="21">
        <f t="shared" si="129"/>
        <v>60.924999999999997</v>
      </c>
    </row>
    <row r="775" spans="1:22" ht="13.5" x14ac:dyDescent="0.25">
      <c r="A775" s="3">
        <v>43131</v>
      </c>
      <c r="B775" s="2">
        <v>22.808800000000002</v>
      </c>
      <c r="C775" s="2">
        <v>93.797988266565795</v>
      </c>
      <c r="D775" s="2">
        <v>-1.4802643934984303</v>
      </c>
      <c r="E775" s="2">
        <v>-0.6482483598991845</v>
      </c>
      <c r="F775" s="2">
        <v>21.937580000000001</v>
      </c>
      <c r="G775" s="2">
        <v>19.082495000000002</v>
      </c>
      <c r="H775" s="2">
        <v>18.193817999999997</v>
      </c>
      <c r="I775" s="2">
        <v>14.701152499999994</v>
      </c>
      <c r="J775" s="19" t="s">
        <v>48</v>
      </c>
      <c r="K775" s="19" t="s">
        <v>52</v>
      </c>
      <c r="L775" s="19" t="s">
        <v>51</v>
      </c>
      <c r="M775" s="21">
        <f t="shared" si="120"/>
        <v>0</v>
      </c>
      <c r="N775" s="21">
        <f t="shared" si="121"/>
        <v>100</v>
      </c>
      <c r="O775" s="21">
        <f t="shared" si="122"/>
        <v>75</v>
      </c>
      <c r="P775" s="21">
        <f t="shared" si="123"/>
        <v>67</v>
      </c>
      <c r="Q775" s="22">
        <f t="shared" si="124"/>
        <v>56.3</v>
      </c>
      <c r="R775" s="22">
        <f t="shared" si="125"/>
        <v>63</v>
      </c>
      <c r="S775" s="22">
        <f t="shared" si="126"/>
        <v>63.900000000000006</v>
      </c>
      <c r="T775" s="22">
        <f t="shared" si="127"/>
        <v>60.5</v>
      </c>
      <c r="U775" s="21">
        <f t="shared" si="128"/>
        <v>61.066666666666663</v>
      </c>
      <c r="V775" s="21">
        <f t="shared" si="129"/>
        <v>60.924999999999997</v>
      </c>
    </row>
    <row r="776" spans="1:22" ht="13.5" x14ac:dyDescent="0.25">
      <c r="A776" s="3">
        <v>43132</v>
      </c>
      <c r="B776" s="2">
        <v>22.808800000000002</v>
      </c>
      <c r="C776" s="2">
        <v>93.797988266565795</v>
      </c>
      <c r="D776" s="2">
        <v>-1.7016950066075047</v>
      </c>
      <c r="E776" s="2">
        <v>-1.2590871227869567</v>
      </c>
      <c r="F776" s="2">
        <v>22.387880000000003</v>
      </c>
      <c r="G776" s="2">
        <v>19.335790000000003</v>
      </c>
      <c r="H776" s="2">
        <v>18.297093999999998</v>
      </c>
      <c r="I776" s="2">
        <v>14.751260999999992</v>
      </c>
      <c r="J776" s="19" t="s">
        <v>48</v>
      </c>
      <c r="K776" s="19" t="s">
        <v>52</v>
      </c>
      <c r="L776" s="19" t="s">
        <v>51</v>
      </c>
      <c r="M776" s="21">
        <f t="shared" si="120"/>
        <v>0</v>
      </c>
      <c r="N776" s="21">
        <f t="shared" si="121"/>
        <v>100</v>
      </c>
      <c r="O776" s="21">
        <f t="shared" si="122"/>
        <v>75</v>
      </c>
      <c r="P776" s="21">
        <f t="shared" si="123"/>
        <v>67</v>
      </c>
      <c r="Q776" s="22">
        <f t="shared" si="124"/>
        <v>56.3</v>
      </c>
      <c r="R776" s="22">
        <f t="shared" si="125"/>
        <v>63</v>
      </c>
      <c r="S776" s="22">
        <f t="shared" si="126"/>
        <v>63.900000000000006</v>
      </c>
      <c r="T776" s="22">
        <f t="shared" si="127"/>
        <v>60.5</v>
      </c>
      <c r="U776" s="21">
        <f t="shared" si="128"/>
        <v>61.066666666666663</v>
      </c>
      <c r="V776" s="21">
        <f t="shared" si="129"/>
        <v>60.924999999999997</v>
      </c>
    </row>
    <row r="777" spans="1:22" ht="13.5" x14ac:dyDescent="0.25">
      <c r="A777" s="3">
        <v>43133</v>
      </c>
      <c r="B777" s="2">
        <v>22.808800000000002</v>
      </c>
      <c r="C777" s="2">
        <v>93.797988266565795</v>
      </c>
      <c r="D777" s="2">
        <v>-1.9101025239253531</v>
      </c>
      <c r="E777" s="2">
        <v>-1.8259135235528547</v>
      </c>
      <c r="F777" s="2">
        <v>22.666860000000003</v>
      </c>
      <c r="G777" s="2">
        <v>19.589085000000004</v>
      </c>
      <c r="H777" s="2">
        <v>18.400369999999999</v>
      </c>
      <c r="I777" s="2">
        <v>14.801369499999991</v>
      </c>
      <c r="J777" s="19" t="s">
        <v>48</v>
      </c>
      <c r="K777" s="19" t="s">
        <v>52</v>
      </c>
      <c r="L777" s="19" t="s">
        <v>51</v>
      </c>
      <c r="M777" s="21">
        <f t="shared" si="120"/>
        <v>0</v>
      </c>
      <c r="N777" s="21">
        <f t="shared" si="121"/>
        <v>100</v>
      </c>
      <c r="O777" s="21">
        <f t="shared" si="122"/>
        <v>75</v>
      </c>
      <c r="P777" s="21">
        <f t="shared" si="123"/>
        <v>67</v>
      </c>
      <c r="Q777" s="22">
        <f t="shared" si="124"/>
        <v>56.3</v>
      </c>
      <c r="R777" s="22">
        <f t="shared" si="125"/>
        <v>63</v>
      </c>
      <c r="S777" s="22">
        <f t="shared" si="126"/>
        <v>63.900000000000006</v>
      </c>
      <c r="T777" s="22">
        <f t="shared" si="127"/>
        <v>60.5</v>
      </c>
      <c r="U777" s="21">
        <f t="shared" si="128"/>
        <v>61.066666666666663</v>
      </c>
      <c r="V777" s="21">
        <f t="shared" si="129"/>
        <v>60.924999999999997</v>
      </c>
    </row>
    <row r="778" spans="1:22" ht="13.5" x14ac:dyDescent="0.25">
      <c r="A778" s="3">
        <v>43136</v>
      </c>
      <c r="B778" s="2">
        <v>22.1297</v>
      </c>
      <c r="C778" s="2">
        <v>78.777156679794302</v>
      </c>
      <c r="D778" s="2">
        <v>-2.0311511198419012</v>
      </c>
      <c r="E778" s="2">
        <v>-2.3883505902454023</v>
      </c>
      <c r="F778" s="2">
        <v>22.674200000000003</v>
      </c>
      <c r="G778" s="2">
        <v>19.808425000000007</v>
      </c>
      <c r="H778" s="2">
        <v>18.488105999999998</v>
      </c>
      <c r="I778" s="2">
        <v>14.849395499999991</v>
      </c>
      <c r="J778" s="19" t="s">
        <v>48</v>
      </c>
      <c r="K778" s="19" t="s">
        <v>52</v>
      </c>
      <c r="L778" s="19" t="s">
        <v>51</v>
      </c>
      <c r="M778" s="21">
        <f t="shared" si="120"/>
        <v>0</v>
      </c>
      <c r="N778" s="21">
        <f t="shared" si="121"/>
        <v>0</v>
      </c>
      <c r="O778" s="21">
        <f t="shared" si="122"/>
        <v>75</v>
      </c>
      <c r="P778" s="21">
        <f t="shared" si="123"/>
        <v>67</v>
      </c>
      <c r="Q778" s="22">
        <f t="shared" si="124"/>
        <v>21.299999999999997</v>
      </c>
      <c r="R778" s="22">
        <f t="shared" si="125"/>
        <v>43</v>
      </c>
      <c r="S778" s="22">
        <f t="shared" si="126"/>
        <v>48.900000000000006</v>
      </c>
      <c r="T778" s="22">
        <f t="shared" si="127"/>
        <v>35.5</v>
      </c>
      <c r="U778" s="21">
        <f t="shared" si="128"/>
        <v>37.733333333333334</v>
      </c>
      <c r="V778" s="21">
        <f t="shared" si="129"/>
        <v>37.174999999999997</v>
      </c>
    </row>
    <row r="779" spans="1:22" ht="13.5" x14ac:dyDescent="0.25">
      <c r="A779" s="3">
        <v>43137</v>
      </c>
      <c r="B779" s="2">
        <v>21.413900000000002</v>
      </c>
      <c r="C779" s="2">
        <v>66.659818546669385</v>
      </c>
      <c r="D779" s="2">
        <v>-1.9581059899207638</v>
      </c>
      <c r="E779" s="2">
        <v>-2.9132021982613741</v>
      </c>
      <c r="F779" s="2">
        <v>22.393999999999998</v>
      </c>
      <c r="G779" s="2">
        <v>19.991975000000004</v>
      </c>
      <c r="H779" s="2">
        <v>18.553082</v>
      </c>
      <c r="I779" s="2">
        <v>14.893842499999989</v>
      </c>
      <c r="J779" s="19" t="s">
        <v>54</v>
      </c>
      <c r="K779" s="19" t="s">
        <v>49</v>
      </c>
      <c r="L779" s="19" t="s">
        <v>47</v>
      </c>
      <c r="M779" s="21">
        <f t="shared" si="120"/>
        <v>25</v>
      </c>
      <c r="N779" s="21">
        <f t="shared" si="121"/>
        <v>0</v>
      </c>
      <c r="O779" s="21">
        <f t="shared" si="122"/>
        <v>75</v>
      </c>
      <c r="P779" s="21">
        <f t="shared" si="123"/>
        <v>33</v>
      </c>
      <c r="Q779" s="22">
        <f t="shared" si="124"/>
        <v>24.95</v>
      </c>
      <c r="R779" s="22">
        <f t="shared" si="125"/>
        <v>39.5</v>
      </c>
      <c r="S779" s="22">
        <f t="shared" si="126"/>
        <v>37.35</v>
      </c>
      <c r="T779" s="22">
        <f t="shared" si="127"/>
        <v>33.25</v>
      </c>
      <c r="U779" s="21">
        <f t="shared" si="128"/>
        <v>33.933333333333337</v>
      </c>
      <c r="V779" s="21">
        <f t="shared" si="129"/>
        <v>33.762500000000003</v>
      </c>
    </row>
    <row r="780" spans="1:22" ht="13.5" x14ac:dyDescent="0.25">
      <c r="A780" s="3">
        <v>43138</v>
      </c>
      <c r="B780" s="2">
        <v>20.2514</v>
      </c>
      <c r="C780" s="2">
        <v>52.528366945452497</v>
      </c>
      <c r="D780" s="2">
        <v>-1.6871623013509769</v>
      </c>
      <c r="E780" s="2">
        <v>-3.3669153668045544</v>
      </c>
      <c r="F780" s="2">
        <v>21.88252</v>
      </c>
      <c r="G780" s="2">
        <v>20.102105000000002</v>
      </c>
      <c r="H780" s="2">
        <v>18.591016</v>
      </c>
      <c r="I780" s="2">
        <v>14.932476999999992</v>
      </c>
      <c r="J780" s="19" t="s">
        <v>54</v>
      </c>
      <c r="K780" s="19" t="s">
        <v>49</v>
      </c>
      <c r="L780" s="19" t="s">
        <v>47</v>
      </c>
      <c r="M780" s="21">
        <f t="shared" si="120"/>
        <v>25</v>
      </c>
      <c r="N780" s="21">
        <f t="shared" si="121"/>
        <v>0</v>
      </c>
      <c r="O780" s="21">
        <f t="shared" si="122"/>
        <v>75</v>
      </c>
      <c r="P780" s="21">
        <f t="shared" si="123"/>
        <v>33</v>
      </c>
      <c r="Q780" s="22">
        <f t="shared" si="124"/>
        <v>24.95</v>
      </c>
      <c r="R780" s="22">
        <f t="shared" si="125"/>
        <v>39.5</v>
      </c>
      <c r="S780" s="22">
        <f t="shared" si="126"/>
        <v>37.35</v>
      </c>
      <c r="T780" s="22">
        <f t="shared" si="127"/>
        <v>33.25</v>
      </c>
      <c r="U780" s="21">
        <f t="shared" si="128"/>
        <v>33.933333333333337</v>
      </c>
      <c r="V780" s="21">
        <f t="shared" si="129"/>
        <v>33.762500000000003</v>
      </c>
    </row>
    <row r="781" spans="1:22" ht="13.5" x14ac:dyDescent="0.25">
      <c r="A781" s="3">
        <v>43139</v>
      </c>
      <c r="B781" s="2">
        <v>20.802</v>
      </c>
      <c r="C781" s="2">
        <v>57.160634222491112</v>
      </c>
      <c r="D781" s="2">
        <v>-1.4058057100059784</v>
      </c>
      <c r="E781" s="2">
        <v>-3.7914066798529973</v>
      </c>
      <c r="F781" s="2">
        <v>21.481159999999999</v>
      </c>
      <c r="G781" s="2">
        <v>20.239765000000002</v>
      </c>
      <c r="H781" s="2">
        <v>18.636412</v>
      </c>
      <c r="I781" s="2">
        <v>14.975731999999994</v>
      </c>
      <c r="J781" s="19" t="s">
        <v>48</v>
      </c>
      <c r="K781" s="19" t="s">
        <v>52</v>
      </c>
      <c r="L781" s="19" t="s">
        <v>53</v>
      </c>
      <c r="M781" s="21">
        <f t="shared" si="120"/>
        <v>25</v>
      </c>
      <c r="N781" s="21">
        <f t="shared" si="121"/>
        <v>0</v>
      </c>
      <c r="O781" s="21">
        <f t="shared" si="122"/>
        <v>75</v>
      </c>
      <c r="P781" s="21">
        <f t="shared" si="123"/>
        <v>50</v>
      </c>
      <c r="Q781" s="22">
        <f t="shared" si="124"/>
        <v>27.5</v>
      </c>
      <c r="R781" s="22">
        <f t="shared" si="125"/>
        <v>43.75</v>
      </c>
      <c r="S781" s="22">
        <f t="shared" si="126"/>
        <v>45</v>
      </c>
      <c r="T781" s="22">
        <f t="shared" si="127"/>
        <v>37.5</v>
      </c>
      <c r="U781" s="21">
        <f t="shared" si="128"/>
        <v>38.75</v>
      </c>
      <c r="V781" s="21">
        <f t="shared" si="129"/>
        <v>38.4375</v>
      </c>
    </row>
    <row r="782" spans="1:22" ht="13.5" x14ac:dyDescent="0.25">
      <c r="A782" s="3">
        <v>43140</v>
      </c>
      <c r="B782" s="2">
        <v>20.802</v>
      </c>
      <c r="C782" s="2">
        <v>57.160634222491112</v>
      </c>
      <c r="D782" s="2">
        <v>-1.0403530448780636</v>
      </c>
      <c r="E782" s="2">
        <v>-4.1636678683635013</v>
      </c>
      <c r="F782" s="2">
        <v>21.079799999999999</v>
      </c>
      <c r="G782" s="2">
        <v>20.377730000000007</v>
      </c>
      <c r="H782" s="2">
        <v>18.685358000000001</v>
      </c>
      <c r="I782" s="2">
        <v>15.018461999999992</v>
      </c>
      <c r="J782" s="19" t="s">
        <v>48</v>
      </c>
      <c r="K782" s="19" t="s">
        <v>52</v>
      </c>
      <c r="L782" s="19" t="s">
        <v>53</v>
      </c>
      <c r="M782" s="21">
        <f t="shared" si="120"/>
        <v>25</v>
      </c>
      <c r="N782" s="21">
        <f t="shared" si="121"/>
        <v>0</v>
      </c>
      <c r="O782" s="21">
        <f t="shared" si="122"/>
        <v>75</v>
      </c>
      <c r="P782" s="21">
        <f t="shared" si="123"/>
        <v>50</v>
      </c>
      <c r="Q782" s="22">
        <f t="shared" si="124"/>
        <v>27.5</v>
      </c>
      <c r="R782" s="22">
        <f t="shared" si="125"/>
        <v>43.75</v>
      </c>
      <c r="S782" s="22">
        <f t="shared" si="126"/>
        <v>45</v>
      </c>
      <c r="T782" s="22">
        <f t="shared" si="127"/>
        <v>37.5</v>
      </c>
      <c r="U782" s="21">
        <f t="shared" si="128"/>
        <v>38.75</v>
      </c>
      <c r="V782" s="21">
        <f t="shared" si="129"/>
        <v>38.4375</v>
      </c>
    </row>
    <row r="783" spans="1:22" ht="13.5" x14ac:dyDescent="0.25">
      <c r="A783" s="3">
        <v>43143</v>
      </c>
      <c r="B783" s="2">
        <v>20.2514</v>
      </c>
      <c r="C783" s="2">
        <v>51.349450511803489</v>
      </c>
      <c r="D783" s="2">
        <v>-0.58993852895302368</v>
      </c>
      <c r="E783" s="2">
        <v>-4.4455078387497062</v>
      </c>
      <c r="F783" s="2">
        <v>20.704140000000002</v>
      </c>
      <c r="G783" s="2">
        <v>20.503155000000003</v>
      </c>
      <c r="H783" s="2">
        <v>18.723292000000004</v>
      </c>
      <c r="I783" s="2">
        <v>15.058438999999996</v>
      </c>
      <c r="J783" s="19" t="s">
        <v>48</v>
      </c>
      <c r="K783" s="19" t="s">
        <v>52</v>
      </c>
      <c r="L783" s="19" t="s">
        <v>53</v>
      </c>
      <c r="M783" s="21">
        <f t="shared" si="120"/>
        <v>25</v>
      </c>
      <c r="N783" s="21">
        <f t="shared" si="121"/>
        <v>0</v>
      </c>
      <c r="O783" s="21">
        <f t="shared" si="122"/>
        <v>75</v>
      </c>
      <c r="P783" s="21">
        <f t="shared" si="123"/>
        <v>50</v>
      </c>
      <c r="Q783" s="22">
        <f t="shared" si="124"/>
        <v>27.5</v>
      </c>
      <c r="R783" s="22">
        <f t="shared" si="125"/>
        <v>43.75</v>
      </c>
      <c r="S783" s="22">
        <f t="shared" si="126"/>
        <v>45</v>
      </c>
      <c r="T783" s="22">
        <f t="shared" si="127"/>
        <v>37.5</v>
      </c>
      <c r="U783" s="21">
        <f t="shared" si="128"/>
        <v>38.75</v>
      </c>
      <c r="V783" s="21">
        <f t="shared" si="129"/>
        <v>38.4375</v>
      </c>
    </row>
    <row r="784" spans="1:22" ht="13.5" x14ac:dyDescent="0.25">
      <c r="A784" s="3">
        <v>43144</v>
      </c>
      <c r="B784" s="2">
        <v>20.178000000000001</v>
      </c>
      <c r="C784" s="2">
        <v>50.610772672369997</v>
      </c>
      <c r="D784" s="2">
        <v>-9.2841246915419617E-2</v>
      </c>
      <c r="E784" s="2">
        <v>-4.5497476675021469</v>
      </c>
      <c r="F784" s="2">
        <v>20.456959999999999</v>
      </c>
      <c r="G784" s="2">
        <v>20.624910000000003</v>
      </c>
      <c r="H784" s="2">
        <v>18.770770000000002</v>
      </c>
      <c r="I784" s="2">
        <v>15.098048999999996</v>
      </c>
      <c r="J784" s="19" t="s">
        <v>48</v>
      </c>
      <c r="K784" s="19" t="s">
        <v>52</v>
      </c>
      <c r="L784" s="19" t="s">
        <v>53</v>
      </c>
      <c r="M784" s="21">
        <f t="shared" si="120"/>
        <v>25</v>
      </c>
      <c r="N784" s="21">
        <f t="shared" si="121"/>
        <v>0</v>
      </c>
      <c r="O784" s="21">
        <f t="shared" si="122"/>
        <v>75</v>
      </c>
      <c r="P784" s="21">
        <f t="shared" si="123"/>
        <v>50</v>
      </c>
      <c r="Q784" s="22">
        <f t="shared" si="124"/>
        <v>27.5</v>
      </c>
      <c r="R784" s="22">
        <f t="shared" si="125"/>
        <v>43.75</v>
      </c>
      <c r="S784" s="22">
        <f t="shared" si="126"/>
        <v>45</v>
      </c>
      <c r="T784" s="22">
        <f t="shared" si="127"/>
        <v>37.5</v>
      </c>
      <c r="U784" s="21">
        <f t="shared" si="128"/>
        <v>38.75</v>
      </c>
      <c r="V784" s="21">
        <f t="shared" si="129"/>
        <v>38.4375</v>
      </c>
    </row>
    <row r="785" spans="1:22" ht="13.5" x14ac:dyDescent="0.25">
      <c r="A785" s="3">
        <v>43145</v>
      </c>
      <c r="B785" s="2">
        <v>20.178000000000001</v>
      </c>
      <c r="C785" s="2">
        <v>50.610772672369997</v>
      </c>
      <c r="D785" s="2">
        <v>0.32679213641221949</v>
      </c>
      <c r="E785" s="2">
        <v>-4.5466865214896988</v>
      </c>
      <c r="F785" s="2">
        <v>20.44228</v>
      </c>
      <c r="G785" s="2">
        <v>20.731674999999999</v>
      </c>
      <c r="H785" s="2">
        <v>18.813354000000004</v>
      </c>
      <c r="I785" s="2">
        <v>15.137658999999996</v>
      </c>
      <c r="J785" s="19" t="s">
        <v>48</v>
      </c>
      <c r="K785" s="19" t="s">
        <v>52</v>
      </c>
      <c r="L785" s="19" t="s">
        <v>53</v>
      </c>
      <c r="M785" s="21">
        <f t="shared" si="120"/>
        <v>25</v>
      </c>
      <c r="N785" s="21">
        <f t="shared" si="121"/>
        <v>0</v>
      </c>
      <c r="O785" s="21">
        <f t="shared" si="122"/>
        <v>75</v>
      </c>
      <c r="P785" s="21">
        <f t="shared" si="123"/>
        <v>50</v>
      </c>
      <c r="Q785" s="22">
        <f t="shared" si="124"/>
        <v>27.5</v>
      </c>
      <c r="R785" s="22">
        <f t="shared" si="125"/>
        <v>43.75</v>
      </c>
      <c r="S785" s="22">
        <f t="shared" si="126"/>
        <v>45</v>
      </c>
      <c r="T785" s="22">
        <f t="shared" si="127"/>
        <v>37.5</v>
      </c>
      <c r="U785" s="21">
        <f t="shared" si="128"/>
        <v>38.75</v>
      </c>
      <c r="V785" s="21">
        <f t="shared" si="129"/>
        <v>38.4375</v>
      </c>
    </row>
    <row r="786" spans="1:22" ht="13.5" x14ac:dyDescent="0.25">
      <c r="A786" s="3">
        <v>43146</v>
      </c>
      <c r="B786" s="2">
        <v>19.578399999999998</v>
      </c>
      <c r="C786" s="2">
        <v>44.540486605035902</v>
      </c>
      <c r="D786" s="2">
        <v>0.72623604487219495</v>
      </c>
      <c r="E786" s="2">
        <v>-4.5978095390703082</v>
      </c>
      <c r="F786" s="2">
        <v>20.197559999999999</v>
      </c>
      <c r="G786" s="2">
        <v>20.80846</v>
      </c>
      <c r="H786" s="2">
        <v>18.843946000000003</v>
      </c>
      <c r="I786" s="2">
        <v>15.174270999999997</v>
      </c>
      <c r="J786" s="19" t="s">
        <v>54</v>
      </c>
      <c r="K786" s="19" t="s">
        <v>52</v>
      </c>
      <c r="L786" s="19" t="s">
        <v>47</v>
      </c>
      <c r="M786" s="21">
        <f t="shared" si="120"/>
        <v>25</v>
      </c>
      <c r="N786" s="21">
        <f t="shared" si="121"/>
        <v>0</v>
      </c>
      <c r="O786" s="21">
        <f t="shared" si="122"/>
        <v>75</v>
      </c>
      <c r="P786" s="21">
        <f t="shared" si="123"/>
        <v>0</v>
      </c>
      <c r="Q786" s="22">
        <f t="shared" si="124"/>
        <v>20</v>
      </c>
      <c r="R786" s="22">
        <f t="shared" si="125"/>
        <v>31.25</v>
      </c>
      <c r="S786" s="22">
        <f t="shared" si="126"/>
        <v>22.5</v>
      </c>
      <c r="T786" s="22">
        <f t="shared" si="127"/>
        <v>25</v>
      </c>
      <c r="U786" s="21">
        <f t="shared" si="128"/>
        <v>24.583333333333332</v>
      </c>
      <c r="V786" s="21">
        <f t="shared" si="129"/>
        <v>24.6875</v>
      </c>
    </row>
    <row r="787" spans="1:22" ht="13.5" x14ac:dyDescent="0.25">
      <c r="A787" s="3">
        <v>43147</v>
      </c>
      <c r="B787" s="2">
        <v>19.578399999999998</v>
      </c>
      <c r="C787" s="2">
        <v>44.540486605035902</v>
      </c>
      <c r="D787" s="2">
        <v>1.0677281549776225</v>
      </c>
      <c r="E787" s="2">
        <v>-4.6710224849578452</v>
      </c>
      <c r="F787" s="2">
        <v>19.952840000000002</v>
      </c>
      <c r="G787" s="2">
        <v>20.885244999999998</v>
      </c>
      <c r="H787" s="2">
        <v>18.874904000000004</v>
      </c>
      <c r="I787" s="2">
        <v>15.208139999999997</v>
      </c>
      <c r="J787" s="19" t="s">
        <v>54</v>
      </c>
      <c r="K787" s="19" t="s">
        <v>52</v>
      </c>
      <c r="L787" s="19" t="s">
        <v>47</v>
      </c>
      <c r="M787" s="21">
        <f t="shared" si="120"/>
        <v>25</v>
      </c>
      <c r="N787" s="21">
        <f t="shared" si="121"/>
        <v>0</v>
      </c>
      <c r="O787" s="21">
        <f t="shared" si="122"/>
        <v>50</v>
      </c>
      <c r="P787" s="21">
        <f t="shared" si="123"/>
        <v>0</v>
      </c>
      <c r="Q787" s="22">
        <f t="shared" si="124"/>
        <v>16.25</v>
      </c>
      <c r="R787" s="22">
        <f t="shared" si="125"/>
        <v>22.5</v>
      </c>
      <c r="S787" s="22">
        <f t="shared" si="126"/>
        <v>16.25</v>
      </c>
      <c r="T787" s="22">
        <f t="shared" si="127"/>
        <v>18.75</v>
      </c>
      <c r="U787" s="21">
        <f t="shared" si="128"/>
        <v>18.333333333333332</v>
      </c>
      <c r="V787" s="21">
        <f t="shared" si="129"/>
        <v>18.4375</v>
      </c>
    </row>
    <row r="788" spans="1:22" ht="13.5" x14ac:dyDescent="0.25">
      <c r="A788" s="3">
        <v>43150</v>
      </c>
      <c r="B788" s="2">
        <v>19.578399999999998</v>
      </c>
      <c r="C788" s="2">
        <v>44.540486605035902</v>
      </c>
      <c r="D788" s="2">
        <v>1.2554478634080546</v>
      </c>
      <c r="E788" s="2">
        <v>-4.8498233739656884</v>
      </c>
      <c r="F788" s="2">
        <v>19.818239999999999</v>
      </c>
      <c r="G788" s="2">
        <v>20.954074999999996</v>
      </c>
      <c r="H788" s="2">
        <v>18.905862000000006</v>
      </c>
      <c r="I788" s="2">
        <v>15.242067499999996</v>
      </c>
      <c r="J788" s="19" t="s">
        <v>54</v>
      </c>
      <c r="K788" s="19" t="s">
        <v>52</v>
      </c>
      <c r="L788" s="19" t="s">
        <v>47</v>
      </c>
      <c r="M788" s="21">
        <f t="shared" si="120"/>
        <v>25</v>
      </c>
      <c r="N788" s="21">
        <f t="shared" si="121"/>
        <v>0</v>
      </c>
      <c r="O788" s="21">
        <f t="shared" si="122"/>
        <v>50</v>
      </c>
      <c r="P788" s="21">
        <f t="shared" si="123"/>
        <v>0</v>
      </c>
      <c r="Q788" s="22">
        <f t="shared" si="124"/>
        <v>16.25</v>
      </c>
      <c r="R788" s="22">
        <f t="shared" si="125"/>
        <v>22.5</v>
      </c>
      <c r="S788" s="22">
        <f t="shared" si="126"/>
        <v>16.25</v>
      </c>
      <c r="T788" s="22">
        <f t="shared" si="127"/>
        <v>18.75</v>
      </c>
      <c r="U788" s="21">
        <f t="shared" si="128"/>
        <v>18.333333333333332</v>
      </c>
      <c r="V788" s="21">
        <f t="shared" si="129"/>
        <v>18.4375</v>
      </c>
    </row>
    <row r="789" spans="1:22" ht="13.5" x14ac:dyDescent="0.25">
      <c r="A789" s="3">
        <v>43151</v>
      </c>
      <c r="B789" s="2">
        <v>20.459399999999999</v>
      </c>
      <c r="C789" s="2">
        <v>54.545381711455917</v>
      </c>
      <c r="D789" s="2">
        <v>1.2419069185782483</v>
      </c>
      <c r="E789" s="2">
        <v>-5.0085290847101405</v>
      </c>
      <c r="F789" s="2">
        <v>19.87452</v>
      </c>
      <c r="G789" s="2">
        <v>21.022600000000001</v>
      </c>
      <c r="H789" s="2">
        <v>18.958968000000006</v>
      </c>
      <c r="I789" s="2">
        <v>15.281625499999997</v>
      </c>
      <c r="J789" s="19" t="s">
        <v>54</v>
      </c>
      <c r="K789" s="19" t="s">
        <v>52</v>
      </c>
      <c r="L789" s="19" t="s">
        <v>55</v>
      </c>
      <c r="M789" s="21">
        <f t="shared" si="120"/>
        <v>25</v>
      </c>
      <c r="N789" s="21">
        <f t="shared" si="121"/>
        <v>0</v>
      </c>
      <c r="O789" s="21">
        <f t="shared" si="122"/>
        <v>50</v>
      </c>
      <c r="P789" s="21">
        <f t="shared" si="123"/>
        <v>0</v>
      </c>
      <c r="Q789" s="22">
        <f t="shared" si="124"/>
        <v>16.25</v>
      </c>
      <c r="R789" s="22">
        <f t="shared" si="125"/>
        <v>22.5</v>
      </c>
      <c r="S789" s="22">
        <f t="shared" si="126"/>
        <v>16.25</v>
      </c>
      <c r="T789" s="22">
        <f t="shared" si="127"/>
        <v>18.75</v>
      </c>
      <c r="U789" s="21">
        <f t="shared" si="128"/>
        <v>18.333333333333332</v>
      </c>
      <c r="V789" s="21">
        <f t="shared" si="129"/>
        <v>18.4375</v>
      </c>
    </row>
    <row r="790" spans="1:22" ht="13.5" x14ac:dyDescent="0.25">
      <c r="A790" s="3">
        <v>43152</v>
      </c>
      <c r="B790" s="2">
        <v>20.7408</v>
      </c>
      <c r="C790" s="2">
        <v>57.201214902856861</v>
      </c>
      <c r="D790" s="2">
        <v>1.0283320254087016</v>
      </c>
      <c r="E790" s="2">
        <v>-5.1789195032511426</v>
      </c>
      <c r="F790" s="2">
        <v>19.987079999999999</v>
      </c>
      <c r="G790" s="2">
        <v>21.062364999999996</v>
      </c>
      <c r="H790" s="2">
        <v>19.022108000000006</v>
      </c>
      <c r="I790" s="2">
        <v>15.319788999999998</v>
      </c>
      <c r="J790" s="19" t="s">
        <v>54</v>
      </c>
      <c r="K790" s="19" t="s">
        <v>52</v>
      </c>
      <c r="L790" s="19" t="s">
        <v>55</v>
      </c>
      <c r="M790" s="21">
        <f t="shared" si="120"/>
        <v>25</v>
      </c>
      <c r="N790" s="21">
        <f t="shared" si="121"/>
        <v>0</v>
      </c>
      <c r="O790" s="21">
        <f t="shared" si="122"/>
        <v>50</v>
      </c>
      <c r="P790" s="21">
        <f t="shared" si="123"/>
        <v>0</v>
      </c>
      <c r="Q790" s="22">
        <f t="shared" si="124"/>
        <v>16.25</v>
      </c>
      <c r="R790" s="22">
        <f t="shared" si="125"/>
        <v>22.5</v>
      </c>
      <c r="S790" s="22">
        <f t="shared" si="126"/>
        <v>16.25</v>
      </c>
      <c r="T790" s="22">
        <f t="shared" si="127"/>
        <v>18.75</v>
      </c>
      <c r="U790" s="21">
        <f t="shared" si="128"/>
        <v>18.333333333333332</v>
      </c>
      <c r="V790" s="21">
        <f t="shared" si="129"/>
        <v>18.4375</v>
      </c>
    </row>
    <row r="791" spans="1:22" ht="13.5" x14ac:dyDescent="0.25">
      <c r="A791" s="3">
        <v>43153</v>
      </c>
      <c r="B791" s="2">
        <v>20.802</v>
      </c>
      <c r="C791" s="2">
        <v>57.778996024661367</v>
      </c>
      <c r="D791" s="2">
        <v>0.92387953616864493</v>
      </c>
      <c r="E791" s="2">
        <v>-5.3447001109986605</v>
      </c>
      <c r="F791" s="2">
        <v>20.2318</v>
      </c>
      <c r="G791" s="2">
        <v>21.074599999999997</v>
      </c>
      <c r="H791" s="2">
        <v>19.093446000000007</v>
      </c>
      <c r="I791" s="2">
        <v>15.359601</v>
      </c>
      <c r="J791" s="19" t="s">
        <v>48</v>
      </c>
      <c r="K791" s="19" t="s">
        <v>52</v>
      </c>
      <c r="L791" s="19" t="s">
        <v>51</v>
      </c>
      <c r="M791" s="21">
        <f t="shared" si="120"/>
        <v>25</v>
      </c>
      <c r="N791" s="21">
        <f t="shared" si="121"/>
        <v>0</v>
      </c>
      <c r="O791" s="21">
        <f t="shared" si="122"/>
        <v>50</v>
      </c>
      <c r="P791" s="21">
        <f t="shared" si="123"/>
        <v>67</v>
      </c>
      <c r="Q791" s="22">
        <f t="shared" si="124"/>
        <v>26.299999999999997</v>
      </c>
      <c r="R791" s="22">
        <f t="shared" si="125"/>
        <v>39.25</v>
      </c>
      <c r="S791" s="22">
        <f t="shared" si="126"/>
        <v>46.400000000000006</v>
      </c>
      <c r="T791" s="22">
        <f t="shared" si="127"/>
        <v>35.5</v>
      </c>
      <c r="U791" s="21">
        <f t="shared" si="128"/>
        <v>37.31666666666667</v>
      </c>
      <c r="V791" s="21">
        <f t="shared" si="129"/>
        <v>36.862499999999997</v>
      </c>
    </row>
    <row r="792" spans="1:22" ht="13.5" x14ac:dyDescent="0.25">
      <c r="A792" s="3">
        <v>43154</v>
      </c>
      <c r="B792" s="2">
        <v>20.7959</v>
      </c>
      <c r="C792" s="2">
        <v>57.69539028020435</v>
      </c>
      <c r="D792" s="2">
        <v>0.8319668504544282</v>
      </c>
      <c r="E792" s="2">
        <v>-5.3614901727463984</v>
      </c>
      <c r="F792" s="2">
        <v>20.475300000000001</v>
      </c>
      <c r="G792" s="2">
        <v>21.043699999999998</v>
      </c>
      <c r="H792" s="2">
        <v>19.164906000000002</v>
      </c>
      <c r="I792" s="2">
        <v>15.3993825</v>
      </c>
      <c r="J792" s="19" t="s">
        <v>48</v>
      </c>
      <c r="K792" s="19" t="s">
        <v>52</v>
      </c>
      <c r="L792" s="19" t="s">
        <v>51</v>
      </c>
      <c r="M792" s="21">
        <f t="shared" si="120"/>
        <v>25</v>
      </c>
      <c r="N792" s="21">
        <f t="shared" si="121"/>
        <v>0</v>
      </c>
      <c r="O792" s="21">
        <f t="shared" si="122"/>
        <v>75</v>
      </c>
      <c r="P792" s="21">
        <f t="shared" si="123"/>
        <v>67</v>
      </c>
      <c r="Q792" s="22">
        <f t="shared" si="124"/>
        <v>30.049999999999997</v>
      </c>
      <c r="R792" s="22">
        <f t="shared" si="125"/>
        <v>48</v>
      </c>
      <c r="S792" s="22">
        <f t="shared" si="126"/>
        <v>52.650000000000006</v>
      </c>
      <c r="T792" s="22">
        <f t="shared" si="127"/>
        <v>41.75</v>
      </c>
      <c r="U792" s="21">
        <f t="shared" si="128"/>
        <v>43.566666666666663</v>
      </c>
      <c r="V792" s="21">
        <f t="shared" si="129"/>
        <v>43.112499999999997</v>
      </c>
    </row>
    <row r="793" spans="1:22" ht="13.5" x14ac:dyDescent="0.25">
      <c r="A793" s="3">
        <v>43157</v>
      </c>
      <c r="B793" s="2">
        <v>20.7959</v>
      </c>
      <c r="C793" s="2">
        <v>57.69539028020435</v>
      </c>
      <c r="D793" s="2">
        <v>0.66583620665605991</v>
      </c>
      <c r="E793" s="2">
        <v>-5.1860988971884225</v>
      </c>
      <c r="F793" s="2">
        <v>20.718799999999998</v>
      </c>
      <c r="G793" s="2">
        <v>20.978845</v>
      </c>
      <c r="H793" s="2">
        <v>19.23649</v>
      </c>
      <c r="I793" s="2">
        <v>15.438872000000002</v>
      </c>
      <c r="J793" s="19" t="s">
        <v>48</v>
      </c>
      <c r="K793" s="19" t="s">
        <v>52</v>
      </c>
      <c r="L793" s="19" t="s">
        <v>51</v>
      </c>
      <c r="M793" s="21">
        <f t="shared" si="120"/>
        <v>25</v>
      </c>
      <c r="N793" s="21">
        <f t="shared" si="121"/>
        <v>0</v>
      </c>
      <c r="O793" s="21">
        <f t="shared" si="122"/>
        <v>75</v>
      </c>
      <c r="P793" s="21">
        <f t="shared" si="123"/>
        <v>67</v>
      </c>
      <c r="Q793" s="22">
        <f t="shared" si="124"/>
        <v>30.049999999999997</v>
      </c>
      <c r="R793" s="22">
        <f t="shared" si="125"/>
        <v>48</v>
      </c>
      <c r="S793" s="22">
        <f t="shared" si="126"/>
        <v>52.650000000000006</v>
      </c>
      <c r="T793" s="22">
        <f t="shared" si="127"/>
        <v>41.75</v>
      </c>
      <c r="U793" s="21">
        <f t="shared" si="128"/>
        <v>43.566666666666663</v>
      </c>
      <c r="V793" s="21">
        <f t="shared" si="129"/>
        <v>43.112499999999997</v>
      </c>
    </row>
    <row r="794" spans="1:22" ht="13.5" x14ac:dyDescent="0.25">
      <c r="A794" s="3">
        <v>43158</v>
      </c>
      <c r="B794" s="2">
        <v>20.7408</v>
      </c>
      <c r="C794" s="2">
        <v>56.833871989145337</v>
      </c>
      <c r="D794" s="2">
        <v>0.51467303893191385</v>
      </c>
      <c r="E794" s="2">
        <v>-4.8715306021012683</v>
      </c>
      <c r="F794" s="2">
        <v>20.775080000000003</v>
      </c>
      <c r="G794" s="2">
        <v>20.875139999999998</v>
      </c>
      <c r="H794" s="2">
        <v>19.306972000000002</v>
      </c>
      <c r="I794" s="2">
        <v>15.478057000000002</v>
      </c>
      <c r="J794" s="19" t="s">
        <v>54</v>
      </c>
      <c r="K794" s="19" t="s">
        <v>49</v>
      </c>
      <c r="L794" s="19" t="s">
        <v>55</v>
      </c>
      <c r="M794" s="21">
        <f t="shared" si="120"/>
        <v>25</v>
      </c>
      <c r="N794" s="21">
        <f t="shared" si="121"/>
        <v>0</v>
      </c>
      <c r="O794" s="21">
        <f t="shared" si="122"/>
        <v>75</v>
      </c>
      <c r="P794" s="21">
        <f t="shared" si="123"/>
        <v>33</v>
      </c>
      <c r="Q794" s="22">
        <f t="shared" si="124"/>
        <v>24.95</v>
      </c>
      <c r="R794" s="22">
        <f t="shared" si="125"/>
        <v>39.5</v>
      </c>
      <c r="S794" s="22">
        <f t="shared" si="126"/>
        <v>37.35</v>
      </c>
      <c r="T794" s="22">
        <f t="shared" si="127"/>
        <v>33.25</v>
      </c>
      <c r="U794" s="21">
        <f t="shared" si="128"/>
        <v>33.933333333333337</v>
      </c>
      <c r="V794" s="21">
        <f t="shared" si="129"/>
        <v>33.762500000000003</v>
      </c>
    </row>
    <row r="795" spans="1:22" ht="13.5" x14ac:dyDescent="0.25">
      <c r="A795" s="3">
        <v>43159</v>
      </c>
      <c r="B795" s="2">
        <v>20.7959</v>
      </c>
      <c r="C795" s="2">
        <v>57.51703274926453</v>
      </c>
      <c r="D795" s="2">
        <v>0.37987998115450949</v>
      </c>
      <c r="E795" s="2">
        <v>-4.4253683692691101</v>
      </c>
      <c r="F795" s="2">
        <v>20.786100000000001</v>
      </c>
      <c r="G795" s="2">
        <v>20.774494999999998</v>
      </c>
      <c r="H795" s="2">
        <v>19.378556000000003</v>
      </c>
      <c r="I795" s="2">
        <v>15.517517500000002</v>
      </c>
      <c r="J795" s="19" t="s">
        <v>54</v>
      </c>
      <c r="K795" s="19" t="s">
        <v>52</v>
      </c>
      <c r="L795" s="19" t="s">
        <v>55</v>
      </c>
      <c r="M795" s="21">
        <f t="shared" si="120"/>
        <v>25</v>
      </c>
      <c r="N795" s="21">
        <f t="shared" si="121"/>
        <v>0</v>
      </c>
      <c r="O795" s="21">
        <f t="shared" si="122"/>
        <v>75</v>
      </c>
      <c r="P795" s="21">
        <f t="shared" si="123"/>
        <v>0</v>
      </c>
      <c r="Q795" s="22">
        <f t="shared" si="124"/>
        <v>20</v>
      </c>
      <c r="R795" s="22">
        <f t="shared" si="125"/>
        <v>31.25</v>
      </c>
      <c r="S795" s="22">
        <f t="shared" si="126"/>
        <v>22.5</v>
      </c>
      <c r="T795" s="22">
        <f t="shared" si="127"/>
        <v>25</v>
      </c>
      <c r="U795" s="21">
        <f t="shared" si="128"/>
        <v>24.583333333333332</v>
      </c>
      <c r="V795" s="21">
        <f t="shared" si="129"/>
        <v>24.6875</v>
      </c>
    </row>
    <row r="796" spans="1:22" ht="13.5" x14ac:dyDescent="0.25">
      <c r="A796" s="3">
        <v>43160</v>
      </c>
      <c r="B796" s="2">
        <v>20.496099999999998</v>
      </c>
      <c r="C796" s="2">
        <v>52.635838637990602</v>
      </c>
      <c r="D796" s="2">
        <v>0.19286342613056462</v>
      </c>
      <c r="E796" s="2">
        <v>-3.7351651794135723</v>
      </c>
      <c r="F796" s="2">
        <v>20.724920000000001</v>
      </c>
      <c r="G796" s="2">
        <v>20.658859999999997</v>
      </c>
      <c r="H796" s="2">
        <v>19.444144000000001</v>
      </c>
      <c r="I796" s="2">
        <v>15.554341000000001</v>
      </c>
      <c r="J796" s="19" t="s">
        <v>54</v>
      </c>
      <c r="K796" s="19" t="s">
        <v>52</v>
      </c>
      <c r="L796" s="19" t="s">
        <v>47</v>
      </c>
      <c r="M796" s="21">
        <f t="shared" si="120"/>
        <v>25</v>
      </c>
      <c r="N796" s="21">
        <f t="shared" si="121"/>
        <v>0</v>
      </c>
      <c r="O796" s="21">
        <f t="shared" si="122"/>
        <v>75</v>
      </c>
      <c r="P796" s="21">
        <f t="shared" si="123"/>
        <v>0</v>
      </c>
      <c r="Q796" s="22">
        <f t="shared" si="124"/>
        <v>20</v>
      </c>
      <c r="R796" s="22">
        <f t="shared" si="125"/>
        <v>31.25</v>
      </c>
      <c r="S796" s="22">
        <f t="shared" si="126"/>
        <v>22.5</v>
      </c>
      <c r="T796" s="22">
        <f t="shared" si="127"/>
        <v>25</v>
      </c>
      <c r="U796" s="21">
        <f t="shared" si="128"/>
        <v>24.583333333333332</v>
      </c>
      <c r="V796" s="21">
        <f t="shared" si="129"/>
        <v>24.6875</v>
      </c>
    </row>
    <row r="797" spans="1:22" ht="13.5" x14ac:dyDescent="0.25">
      <c r="A797" s="3">
        <v>43161</v>
      </c>
      <c r="B797" s="2">
        <v>20.557300000000001</v>
      </c>
      <c r="C797" s="2">
        <v>53.503311909480189</v>
      </c>
      <c r="D797" s="2">
        <v>2.9151157366726466E-2</v>
      </c>
      <c r="E797" s="2">
        <v>-3.0024804966938423</v>
      </c>
      <c r="F797" s="2">
        <v>20.677199999999999</v>
      </c>
      <c r="G797" s="2">
        <v>20.546285000000001</v>
      </c>
      <c r="H797" s="2">
        <v>19.510956</v>
      </c>
      <c r="I797" s="2">
        <v>15.591470500000003</v>
      </c>
      <c r="J797" s="19" t="s">
        <v>54</v>
      </c>
      <c r="K797" s="19" t="s">
        <v>49</v>
      </c>
      <c r="L797" s="19" t="s">
        <v>47</v>
      </c>
      <c r="M797" s="21">
        <f t="shared" si="120"/>
        <v>25</v>
      </c>
      <c r="N797" s="21">
        <f t="shared" si="121"/>
        <v>0</v>
      </c>
      <c r="O797" s="21">
        <f t="shared" si="122"/>
        <v>75</v>
      </c>
      <c r="P797" s="21">
        <f t="shared" si="123"/>
        <v>33</v>
      </c>
      <c r="Q797" s="22">
        <f t="shared" si="124"/>
        <v>24.95</v>
      </c>
      <c r="R797" s="22">
        <f t="shared" si="125"/>
        <v>39.5</v>
      </c>
      <c r="S797" s="22">
        <f t="shared" si="126"/>
        <v>37.35</v>
      </c>
      <c r="T797" s="22">
        <f t="shared" si="127"/>
        <v>33.25</v>
      </c>
      <c r="U797" s="21">
        <f t="shared" si="128"/>
        <v>33.933333333333337</v>
      </c>
      <c r="V797" s="21">
        <f t="shared" si="129"/>
        <v>33.762500000000003</v>
      </c>
    </row>
    <row r="798" spans="1:22" ht="13.5" x14ac:dyDescent="0.25">
      <c r="A798" s="3">
        <v>43164</v>
      </c>
      <c r="B798" s="2">
        <v>20.557300000000001</v>
      </c>
      <c r="C798" s="2">
        <v>53.503311909480189</v>
      </c>
      <c r="D798" s="2">
        <v>-0.1106012031447321</v>
      </c>
      <c r="E798" s="2">
        <v>-2.158132923189402</v>
      </c>
      <c r="F798" s="2">
        <v>20.629479999999997</v>
      </c>
      <c r="G798" s="2">
        <v>20.467665</v>
      </c>
      <c r="H798" s="2">
        <v>19.577890000000004</v>
      </c>
      <c r="I798" s="2">
        <v>15.628629000000004</v>
      </c>
      <c r="J798" s="19" t="s">
        <v>54</v>
      </c>
      <c r="K798" s="19" t="s">
        <v>49</v>
      </c>
      <c r="L798" s="19" t="s">
        <v>47</v>
      </c>
      <c r="M798" s="21">
        <f t="shared" si="120"/>
        <v>25</v>
      </c>
      <c r="N798" s="21">
        <f t="shared" si="121"/>
        <v>0</v>
      </c>
      <c r="O798" s="21">
        <f t="shared" si="122"/>
        <v>75</v>
      </c>
      <c r="P798" s="21">
        <f t="shared" si="123"/>
        <v>33</v>
      </c>
      <c r="Q798" s="22">
        <f t="shared" si="124"/>
        <v>24.95</v>
      </c>
      <c r="R798" s="22">
        <f t="shared" si="125"/>
        <v>39.5</v>
      </c>
      <c r="S798" s="22">
        <f t="shared" si="126"/>
        <v>37.35</v>
      </c>
      <c r="T798" s="22">
        <f t="shared" si="127"/>
        <v>33.25</v>
      </c>
      <c r="U798" s="21">
        <f t="shared" si="128"/>
        <v>33.933333333333337</v>
      </c>
      <c r="V798" s="21">
        <f t="shared" si="129"/>
        <v>33.762500000000003</v>
      </c>
    </row>
    <row r="799" spans="1:22" ht="13.5" x14ac:dyDescent="0.25">
      <c r="A799" s="3">
        <v>43165</v>
      </c>
      <c r="B799" s="2">
        <v>20.557300000000001</v>
      </c>
      <c r="C799" s="2">
        <v>53.503311909480189</v>
      </c>
      <c r="D799" s="2">
        <v>-9.4450474734681933E-2</v>
      </c>
      <c r="E799" s="2">
        <v>-1.388462651796905</v>
      </c>
      <c r="F799" s="2">
        <v>20.592779999999998</v>
      </c>
      <c r="G799" s="2">
        <v>20.424834999999998</v>
      </c>
      <c r="H799" s="2">
        <v>19.646414000000004</v>
      </c>
      <c r="I799" s="2">
        <v>15.667217500000001</v>
      </c>
      <c r="J799" s="19" t="s">
        <v>48</v>
      </c>
      <c r="K799" s="19" t="s">
        <v>52</v>
      </c>
      <c r="L799" s="19" t="s">
        <v>53</v>
      </c>
      <c r="M799" s="21">
        <f t="shared" si="120"/>
        <v>25</v>
      </c>
      <c r="N799" s="21">
        <f t="shared" si="121"/>
        <v>0</v>
      </c>
      <c r="O799" s="21">
        <f t="shared" si="122"/>
        <v>50</v>
      </c>
      <c r="P799" s="21">
        <f t="shared" si="123"/>
        <v>50</v>
      </c>
      <c r="Q799" s="22">
        <f t="shared" si="124"/>
        <v>23.75</v>
      </c>
      <c r="R799" s="22">
        <f t="shared" si="125"/>
        <v>35</v>
      </c>
      <c r="S799" s="22">
        <f t="shared" si="126"/>
        <v>38.75</v>
      </c>
      <c r="T799" s="22">
        <f t="shared" si="127"/>
        <v>31.25</v>
      </c>
      <c r="U799" s="21">
        <f t="shared" si="128"/>
        <v>32.5</v>
      </c>
      <c r="V799" s="21">
        <f t="shared" si="129"/>
        <v>32.1875</v>
      </c>
    </row>
    <row r="800" spans="1:22" ht="13.5" x14ac:dyDescent="0.25">
      <c r="A800" s="3">
        <v>43166</v>
      </c>
      <c r="B800" s="2">
        <v>20.618500000000001</v>
      </c>
      <c r="C800" s="2">
        <v>54.543135757809466</v>
      </c>
      <c r="D800" s="2">
        <v>-4.3077106610173388E-2</v>
      </c>
      <c r="E800" s="2">
        <v>-0.65247856085116929</v>
      </c>
      <c r="F800" s="2">
        <v>20.557299999999998</v>
      </c>
      <c r="G800" s="2">
        <v>20.443189999999998</v>
      </c>
      <c r="H800" s="2">
        <v>19.716162000000001</v>
      </c>
      <c r="I800" s="2">
        <v>15.706112000000003</v>
      </c>
      <c r="J800" s="19" t="s">
        <v>48</v>
      </c>
      <c r="K800" s="19" t="s">
        <v>52</v>
      </c>
      <c r="L800" s="19" t="s">
        <v>53</v>
      </c>
      <c r="M800" s="21">
        <f t="shared" si="120"/>
        <v>25</v>
      </c>
      <c r="N800" s="21">
        <f t="shared" si="121"/>
        <v>0</v>
      </c>
      <c r="O800" s="21">
        <f t="shared" si="122"/>
        <v>50</v>
      </c>
      <c r="P800" s="21">
        <f t="shared" si="123"/>
        <v>50</v>
      </c>
      <c r="Q800" s="22">
        <f t="shared" si="124"/>
        <v>23.75</v>
      </c>
      <c r="R800" s="22">
        <f t="shared" si="125"/>
        <v>35</v>
      </c>
      <c r="S800" s="22">
        <f t="shared" si="126"/>
        <v>38.75</v>
      </c>
      <c r="T800" s="22">
        <f t="shared" si="127"/>
        <v>31.25</v>
      </c>
      <c r="U800" s="21">
        <f t="shared" si="128"/>
        <v>32.5</v>
      </c>
      <c r="V800" s="21">
        <f t="shared" si="129"/>
        <v>32.1875</v>
      </c>
    </row>
    <row r="801" spans="1:22" ht="13.5" x14ac:dyDescent="0.25">
      <c r="A801" s="3">
        <v>43167</v>
      </c>
      <c r="B801" s="2">
        <v>20.802</v>
      </c>
      <c r="C801" s="2">
        <v>57.604577842788778</v>
      </c>
      <c r="D801" s="2">
        <v>-5.11988535467367E-3</v>
      </c>
      <c r="E801" s="2">
        <v>-1.7145763703181327E-2</v>
      </c>
      <c r="F801" s="2">
        <v>20.618479999999998</v>
      </c>
      <c r="G801" s="2">
        <v>20.443189999999998</v>
      </c>
      <c r="H801" s="2">
        <v>19.789580000000004</v>
      </c>
      <c r="I801" s="2">
        <v>15.744815000000003</v>
      </c>
      <c r="J801" s="19" t="s">
        <v>48</v>
      </c>
      <c r="K801" s="19" t="s">
        <v>52</v>
      </c>
      <c r="L801" s="19" t="s">
        <v>51</v>
      </c>
      <c r="M801" s="21">
        <f t="shared" si="120"/>
        <v>25</v>
      </c>
      <c r="N801" s="21">
        <f t="shared" si="121"/>
        <v>0</v>
      </c>
      <c r="O801" s="21">
        <f t="shared" si="122"/>
        <v>50</v>
      </c>
      <c r="P801" s="21">
        <f t="shared" si="123"/>
        <v>67</v>
      </c>
      <c r="Q801" s="22">
        <f t="shared" si="124"/>
        <v>26.299999999999997</v>
      </c>
      <c r="R801" s="22">
        <f t="shared" si="125"/>
        <v>39.25</v>
      </c>
      <c r="S801" s="22">
        <f t="shared" si="126"/>
        <v>46.400000000000006</v>
      </c>
      <c r="T801" s="22">
        <f t="shared" si="127"/>
        <v>35.5</v>
      </c>
      <c r="U801" s="21">
        <f t="shared" si="128"/>
        <v>37.31666666666667</v>
      </c>
      <c r="V801" s="21">
        <f t="shared" si="129"/>
        <v>36.862499999999997</v>
      </c>
    </row>
    <row r="802" spans="1:22" ht="13.5" x14ac:dyDescent="0.25">
      <c r="A802" s="3">
        <v>43168</v>
      </c>
      <c r="B802" s="2">
        <v>20.7959</v>
      </c>
      <c r="C802" s="2">
        <v>57.466024764185271</v>
      </c>
      <c r="D802" s="2">
        <v>2.4190414892284906E-2</v>
      </c>
      <c r="E802" s="2">
        <v>0.32190437962126633</v>
      </c>
      <c r="F802" s="2">
        <v>20.6662</v>
      </c>
      <c r="G802" s="2">
        <v>20.442885</v>
      </c>
      <c r="H802" s="2">
        <v>19.864100000000004</v>
      </c>
      <c r="I802" s="2">
        <v>15.783429000000003</v>
      </c>
      <c r="J802" s="19" t="s">
        <v>48</v>
      </c>
      <c r="K802" s="19" t="s">
        <v>52</v>
      </c>
      <c r="L802" s="19" t="s">
        <v>51</v>
      </c>
      <c r="M802" s="21">
        <f t="shared" si="120"/>
        <v>25</v>
      </c>
      <c r="N802" s="21">
        <f t="shared" si="121"/>
        <v>100</v>
      </c>
      <c r="O802" s="21">
        <f t="shared" si="122"/>
        <v>50</v>
      </c>
      <c r="P802" s="21">
        <f t="shared" si="123"/>
        <v>67</v>
      </c>
      <c r="Q802" s="22">
        <f t="shared" si="124"/>
        <v>61.3</v>
      </c>
      <c r="R802" s="22">
        <f t="shared" si="125"/>
        <v>59.25</v>
      </c>
      <c r="S802" s="22">
        <f t="shared" si="126"/>
        <v>61.400000000000006</v>
      </c>
      <c r="T802" s="22">
        <f t="shared" si="127"/>
        <v>60.5</v>
      </c>
      <c r="U802" s="21">
        <f t="shared" si="128"/>
        <v>60.65</v>
      </c>
      <c r="V802" s="21">
        <f t="shared" si="129"/>
        <v>60.612499999999997</v>
      </c>
    </row>
    <row r="803" spans="1:22" ht="13.5" x14ac:dyDescent="0.25">
      <c r="A803" s="3">
        <v>43171</v>
      </c>
      <c r="B803" s="2">
        <v>20.7959</v>
      </c>
      <c r="C803" s="2">
        <v>57.466024764185271</v>
      </c>
      <c r="D803" s="2">
        <v>4.687865109839251E-2</v>
      </c>
      <c r="E803" s="2">
        <v>0.55533677370910972</v>
      </c>
      <c r="F803" s="2">
        <v>20.713920000000002</v>
      </c>
      <c r="G803" s="2">
        <v>20.470109999999998</v>
      </c>
      <c r="H803" s="2">
        <v>19.935806000000003</v>
      </c>
      <c r="I803" s="2">
        <v>15.822043000000003</v>
      </c>
      <c r="J803" s="19" t="s">
        <v>48</v>
      </c>
      <c r="K803" s="19" t="s">
        <v>52</v>
      </c>
      <c r="L803" s="19" t="s">
        <v>51</v>
      </c>
      <c r="M803" s="21">
        <f t="shared" si="120"/>
        <v>25</v>
      </c>
      <c r="N803" s="21">
        <f t="shared" si="121"/>
        <v>100</v>
      </c>
      <c r="O803" s="21">
        <f t="shared" si="122"/>
        <v>50</v>
      </c>
      <c r="P803" s="21">
        <f t="shared" si="123"/>
        <v>67</v>
      </c>
      <c r="Q803" s="22">
        <f t="shared" si="124"/>
        <v>61.3</v>
      </c>
      <c r="R803" s="22">
        <f t="shared" si="125"/>
        <v>59.25</v>
      </c>
      <c r="S803" s="22">
        <f t="shared" si="126"/>
        <v>61.400000000000006</v>
      </c>
      <c r="T803" s="22">
        <f t="shared" si="127"/>
        <v>60.5</v>
      </c>
      <c r="U803" s="21">
        <f t="shared" si="128"/>
        <v>60.65</v>
      </c>
      <c r="V803" s="21">
        <f t="shared" si="129"/>
        <v>60.612499999999997</v>
      </c>
    </row>
    <row r="804" spans="1:22" ht="13.5" x14ac:dyDescent="0.25">
      <c r="A804" s="3">
        <v>43172</v>
      </c>
      <c r="B804" s="2">
        <v>20.802</v>
      </c>
      <c r="C804" s="2">
        <v>57.584343831765992</v>
      </c>
      <c r="D804" s="2">
        <v>5.5191330164731767E-2</v>
      </c>
      <c r="E804" s="2">
        <v>0.69321358289029855</v>
      </c>
      <c r="F804" s="2">
        <v>20.76286</v>
      </c>
      <c r="G804" s="2">
        <v>20.50131</v>
      </c>
      <c r="H804" s="2">
        <v>20.007634000000003</v>
      </c>
      <c r="I804" s="2">
        <v>15.860687500000006</v>
      </c>
      <c r="J804" s="19" t="s">
        <v>48</v>
      </c>
      <c r="K804" s="19" t="s">
        <v>52</v>
      </c>
      <c r="L804" s="19" t="s">
        <v>51</v>
      </c>
      <c r="M804" s="21">
        <f t="shared" si="120"/>
        <v>25</v>
      </c>
      <c r="N804" s="21">
        <f t="shared" si="121"/>
        <v>100</v>
      </c>
      <c r="O804" s="21">
        <f t="shared" si="122"/>
        <v>50</v>
      </c>
      <c r="P804" s="21">
        <f t="shared" si="123"/>
        <v>67</v>
      </c>
      <c r="Q804" s="22">
        <f t="shared" si="124"/>
        <v>61.3</v>
      </c>
      <c r="R804" s="22">
        <f t="shared" si="125"/>
        <v>59.25</v>
      </c>
      <c r="S804" s="22">
        <f t="shared" si="126"/>
        <v>61.400000000000006</v>
      </c>
      <c r="T804" s="22">
        <f t="shared" si="127"/>
        <v>60.5</v>
      </c>
      <c r="U804" s="21">
        <f t="shared" si="128"/>
        <v>60.65</v>
      </c>
      <c r="V804" s="21">
        <f t="shared" si="129"/>
        <v>60.612499999999997</v>
      </c>
    </row>
    <row r="805" spans="1:22" ht="13.5" x14ac:dyDescent="0.25">
      <c r="A805" s="3">
        <v>43173</v>
      </c>
      <c r="B805" s="2">
        <v>20.802</v>
      </c>
      <c r="C805" s="2">
        <v>57.584343831765985</v>
      </c>
      <c r="D805" s="2">
        <v>6.8854639060983658E-2</v>
      </c>
      <c r="E805" s="2">
        <v>0.69628841818342602</v>
      </c>
      <c r="F805" s="2">
        <v>20.799559999999996</v>
      </c>
      <c r="G805" s="2">
        <v>20.532510000000002</v>
      </c>
      <c r="H805" s="2">
        <v>20.078482000000001</v>
      </c>
      <c r="I805" s="2">
        <v>15.899332000000008</v>
      </c>
      <c r="J805" s="19" t="s">
        <v>48</v>
      </c>
      <c r="K805" s="19" t="s">
        <v>52</v>
      </c>
      <c r="L805" s="19" t="s">
        <v>51</v>
      </c>
      <c r="M805" s="21">
        <f t="shared" si="120"/>
        <v>25</v>
      </c>
      <c r="N805" s="21">
        <f t="shared" si="121"/>
        <v>100</v>
      </c>
      <c r="O805" s="21">
        <f t="shared" si="122"/>
        <v>50</v>
      </c>
      <c r="P805" s="21">
        <f t="shared" si="123"/>
        <v>67</v>
      </c>
      <c r="Q805" s="22">
        <f t="shared" si="124"/>
        <v>61.3</v>
      </c>
      <c r="R805" s="22">
        <f t="shared" si="125"/>
        <v>59.25</v>
      </c>
      <c r="S805" s="22">
        <f t="shared" si="126"/>
        <v>61.400000000000006</v>
      </c>
      <c r="T805" s="22">
        <f t="shared" si="127"/>
        <v>60.5</v>
      </c>
      <c r="U805" s="21">
        <f t="shared" si="128"/>
        <v>60.65</v>
      </c>
      <c r="V805" s="21">
        <f t="shared" si="129"/>
        <v>60.612499999999997</v>
      </c>
    </row>
    <row r="806" spans="1:22" ht="13.5" x14ac:dyDescent="0.25">
      <c r="A806" s="3">
        <v>43174</v>
      </c>
      <c r="B806" s="2">
        <v>20.802</v>
      </c>
      <c r="C806" s="2">
        <v>57.584343831765992</v>
      </c>
      <c r="D806" s="2">
        <v>3.2582249859345325E-2</v>
      </c>
      <c r="E806" s="2">
        <v>0.56672883194004653</v>
      </c>
      <c r="F806" s="2">
        <v>20.799559999999996</v>
      </c>
      <c r="G806" s="2">
        <v>20.593690000000002</v>
      </c>
      <c r="H806" s="2">
        <v>20.139664000000003</v>
      </c>
      <c r="I806" s="2">
        <v>15.937976500000008</v>
      </c>
      <c r="J806" s="19" t="s">
        <v>54</v>
      </c>
      <c r="K806" s="19" t="s">
        <v>52</v>
      </c>
      <c r="L806" s="19" t="s">
        <v>50</v>
      </c>
      <c r="M806" s="21">
        <f t="shared" si="120"/>
        <v>25</v>
      </c>
      <c r="N806" s="21">
        <f t="shared" si="121"/>
        <v>100</v>
      </c>
      <c r="O806" s="21">
        <f t="shared" si="122"/>
        <v>50</v>
      </c>
      <c r="P806" s="21">
        <f t="shared" si="123"/>
        <v>0</v>
      </c>
      <c r="Q806" s="22">
        <f t="shared" si="124"/>
        <v>51.25</v>
      </c>
      <c r="R806" s="22">
        <f t="shared" si="125"/>
        <v>42.5</v>
      </c>
      <c r="S806" s="22">
        <f t="shared" si="126"/>
        <v>31.25</v>
      </c>
      <c r="T806" s="22">
        <f t="shared" si="127"/>
        <v>43.75</v>
      </c>
      <c r="U806" s="21">
        <f t="shared" si="128"/>
        <v>41.666666666666664</v>
      </c>
      <c r="V806" s="21">
        <f t="shared" si="129"/>
        <v>42.1875</v>
      </c>
    </row>
    <row r="807" spans="1:22" ht="13.5" x14ac:dyDescent="0.25">
      <c r="A807" s="3">
        <v>43175</v>
      </c>
      <c r="B807" s="2">
        <v>20.802</v>
      </c>
      <c r="C807" s="2">
        <v>57.584343831765999</v>
      </c>
      <c r="D807" s="2">
        <v>9.7217483496940815E-3</v>
      </c>
      <c r="E807" s="2">
        <v>0.45611608496531025</v>
      </c>
      <c r="F807" s="2">
        <v>20.800779999999996</v>
      </c>
      <c r="G807" s="2">
        <v>20.654870000000006</v>
      </c>
      <c r="H807" s="2">
        <v>20.200846000000006</v>
      </c>
      <c r="I807" s="2">
        <v>15.976621000000009</v>
      </c>
      <c r="J807" s="19" t="s">
        <v>48</v>
      </c>
      <c r="K807" s="19" t="s">
        <v>49</v>
      </c>
      <c r="L807" s="19" t="s">
        <v>51</v>
      </c>
      <c r="M807" s="21">
        <f t="shared" si="120"/>
        <v>25</v>
      </c>
      <c r="N807" s="21">
        <f t="shared" si="121"/>
        <v>100</v>
      </c>
      <c r="O807" s="21">
        <f t="shared" si="122"/>
        <v>50</v>
      </c>
      <c r="P807" s="21">
        <f t="shared" si="123"/>
        <v>100</v>
      </c>
      <c r="Q807" s="22">
        <f t="shared" si="124"/>
        <v>66.25</v>
      </c>
      <c r="R807" s="22">
        <f t="shared" si="125"/>
        <v>67.5</v>
      </c>
      <c r="S807" s="22">
        <f t="shared" si="126"/>
        <v>76.25</v>
      </c>
      <c r="T807" s="22">
        <f t="shared" si="127"/>
        <v>68.75</v>
      </c>
      <c r="U807" s="21">
        <f t="shared" si="128"/>
        <v>70</v>
      </c>
      <c r="V807" s="21">
        <f t="shared" si="129"/>
        <v>69.6875</v>
      </c>
    </row>
    <row r="808" spans="1:22" ht="13.5" x14ac:dyDescent="0.25">
      <c r="A808" s="3">
        <v>43178</v>
      </c>
      <c r="B808" s="2">
        <v>20.802</v>
      </c>
      <c r="C808" s="2">
        <v>57.584343831765999</v>
      </c>
      <c r="D808" s="2">
        <v>-1.1088294124814269E-2</v>
      </c>
      <c r="E808" s="2">
        <v>0.29418996566996697</v>
      </c>
      <c r="F808" s="2">
        <v>20.802</v>
      </c>
      <c r="G808" s="2">
        <v>20.716050000000006</v>
      </c>
      <c r="H808" s="2">
        <v>20.262028000000004</v>
      </c>
      <c r="I808" s="2">
        <v>16.01722100000001</v>
      </c>
      <c r="J808" s="19" t="s">
        <v>48</v>
      </c>
      <c r="K808" s="19" t="s">
        <v>49</v>
      </c>
      <c r="L808" s="19" t="s">
        <v>51</v>
      </c>
      <c r="M808" s="21">
        <f t="shared" si="120"/>
        <v>25</v>
      </c>
      <c r="N808" s="21">
        <f t="shared" si="121"/>
        <v>100</v>
      </c>
      <c r="O808" s="21">
        <f t="shared" si="122"/>
        <v>50</v>
      </c>
      <c r="P808" s="21">
        <f t="shared" si="123"/>
        <v>100</v>
      </c>
      <c r="Q808" s="22">
        <f t="shared" si="124"/>
        <v>66.25</v>
      </c>
      <c r="R808" s="22">
        <f t="shared" si="125"/>
        <v>67.5</v>
      </c>
      <c r="S808" s="22">
        <f t="shared" si="126"/>
        <v>76.25</v>
      </c>
      <c r="T808" s="22">
        <f t="shared" si="127"/>
        <v>68.75</v>
      </c>
      <c r="U808" s="21">
        <f t="shared" si="128"/>
        <v>70</v>
      </c>
      <c r="V808" s="21">
        <f t="shared" si="129"/>
        <v>69.6875</v>
      </c>
    </row>
    <row r="809" spans="1:22" ht="13.5" x14ac:dyDescent="0.25">
      <c r="A809" s="3">
        <v>43180</v>
      </c>
      <c r="B809" s="2">
        <v>20.7959</v>
      </c>
      <c r="C809" s="2">
        <v>57.353243714035727</v>
      </c>
      <c r="D809" s="2">
        <v>-2.9602848267238357E-2</v>
      </c>
      <c r="E809" s="2">
        <v>8.6227455240613843E-2</v>
      </c>
      <c r="F809" s="2">
        <v>20.80078</v>
      </c>
      <c r="G809" s="2">
        <v>20.732875000000007</v>
      </c>
      <c r="H809" s="2">
        <v>20.323088000000006</v>
      </c>
      <c r="I809" s="2">
        <v>16.05779050000001</v>
      </c>
      <c r="J809" s="19" t="s">
        <v>54</v>
      </c>
      <c r="K809" s="19" t="s">
        <v>52</v>
      </c>
      <c r="L809" s="19" t="s">
        <v>47</v>
      </c>
      <c r="M809" s="21">
        <f t="shared" si="120"/>
        <v>25</v>
      </c>
      <c r="N809" s="21">
        <f t="shared" si="121"/>
        <v>100</v>
      </c>
      <c r="O809" s="21">
        <f t="shared" si="122"/>
        <v>50</v>
      </c>
      <c r="P809" s="21">
        <f t="shared" si="123"/>
        <v>0</v>
      </c>
      <c r="Q809" s="22">
        <f t="shared" si="124"/>
        <v>51.25</v>
      </c>
      <c r="R809" s="22">
        <f t="shared" si="125"/>
        <v>42.5</v>
      </c>
      <c r="S809" s="22">
        <f t="shared" si="126"/>
        <v>31.25</v>
      </c>
      <c r="T809" s="22">
        <f t="shared" si="127"/>
        <v>43.75</v>
      </c>
      <c r="U809" s="21">
        <f t="shared" si="128"/>
        <v>41.666666666666664</v>
      </c>
      <c r="V809" s="21">
        <f t="shared" si="129"/>
        <v>42.1875</v>
      </c>
    </row>
    <row r="810" spans="1:22" ht="13.5" x14ac:dyDescent="0.25">
      <c r="A810" s="3">
        <v>43181</v>
      </c>
      <c r="B810" s="2">
        <v>20.7959</v>
      </c>
      <c r="C810" s="2">
        <v>57.353243714035727</v>
      </c>
      <c r="D810" s="2">
        <v>-3.7074902387175257E-2</v>
      </c>
      <c r="E810" s="2">
        <v>-0.14577869570661361</v>
      </c>
      <c r="F810" s="2">
        <v>20.79956</v>
      </c>
      <c r="G810" s="2">
        <v>20.735630000000008</v>
      </c>
      <c r="H810" s="2">
        <v>20.378030000000003</v>
      </c>
      <c r="I810" s="2">
        <v>16.09836000000001</v>
      </c>
      <c r="J810" s="19" t="s">
        <v>54</v>
      </c>
      <c r="K810" s="19" t="s">
        <v>52</v>
      </c>
      <c r="L810" s="19" t="s">
        <v>47</v>
      </c>
      <c r="M810" s="21">
        <f t="shared" si="120"/>
        <v>25</v>
      </c>
      <c r="N810" s="21">
        <f t="shared" si="121"/>
        <v>0</v>
      </c>
      <c r="O810" s="21">
        <f t="shared" si="122"/>
        <v>50</v>
      </c>
      <c r="P810" s="21">
        <f t="shared" si="123"/>
        <v>0</v>
      </c>
      <c r="Q810" s="22">
        <f t="shared" si="124"/>
        <v>16.25</v>
      </c>
      <c r="R810" s="22">
        <f t="shared" si="125"/>
        <v>22.5</v>
      </c>
      <c r="S810" s="22">
        <f t="shared" si="126"/>
        <v>16.25</v>
      </c>
      <c r="T810" s="22">
        <f t="shared" si="127"/>
        <v>18.75</v>
      </c>
      <c r="U810" s="21">
        <f t="shared" si="128"/>
        <v>18.333333333333332</v>
      </c>
      <c r="V810" s="21">
        <f t="shared" si="129"/>
        <v>18.4375</v>
      </c>
    </row>
    <row r="811" spans="1:22" ht="13.5" x14ac:dyDescent="0.25">
      <c r="A811" s="3">
        <v>43182</v>
      </c>
      <c r="B811" s="2">
        <v>20.802</v>
      </c>
      <c r="C811" s="2">
        <v>57.55081981841532</v>
      </c>
      <c r="D811" s="2">
        <v>-1.6749304875588678E-2</v>
      </c>
      <c r="E811" s="2">
        <v>-0.35560269502973052</v>
      </c>
      <c r="F811" s="2">
        <v>20.799560000000003</v>
      </c>
      <c r="G811" s="2">
        <v>20.735630000000008</v>
      </c>
      <c r="H811" s="2">
        <v>20.433094000000004</v>
      </c>
      <c r="I811" s="2">
        <v>16.139047500000011</v>
      </c>
      <c r="J811" s="19" t="s">
        <v>54</v>
      </c>
      <c r="K811" s="19" t="s">
        <v>52</v>
      </c>
      <c r="L811" s="19" t="s">
        <v>50</v>
      </c>
      <c r="M811" s="21">
        <f t="shared" si="120"/>
        <v>25</v>
      </c>
      <c r="N811" s="21">
        <f t="shared" si="121"/>
        <v>0</v>
      </c>
      <c r="O811" s="21">
        <f t="shared" si="122"/>
        <v>50</v>
      </c>
      <c r="P811" s="21">
        <f t="shared" si="123"/>
        <v>0</v>
      </c>
      <c r="Q811" s="22">
        <f t="shared" si="124"/>
        <v>16.25</v>
      </c>
      <c r="R811" s="22">
        <f t="shared" si="125"/>
        <v>22.5</v>
      </c>
      <c r="S811" s="22">
        <f t="shared" si="126"/>
        <v>16.25</v>
      </c>
      <c r="T811" s="22">
        <f t="shared" si="127"/>
        <v>18.75</v>
      </c>
      <c r="U811" s="21">
        <f t="shared" si="128"/>
        <v>18.333333333333332</v>
      </c>
      <c r="V811" s="21">
        <f t="shared" si="129"/>
        <v>18.4375</v>
      </c>
    </row>
    <row r="812" spans="1:22" ht="13.5" x14ac:dyDescent="0.25">
      <c r="A812" s="3">
        <v>43185</v>
      </c>
      <c r="B812" s="2">
        <v>20.802</v>
      </c>
      <c r="C812" s="2">
        <v>57.55081981841532</v>
      </c>
      <c r="D812" s="2">
        <v>-1.5722777098083895E-3</v>
      </c>
      <c r="E812" s="2">
        <v>-0.52163593338170222</v>
      </c>
      <c r="F812" s="2">
        <v>20.799559999999996</v>
      </c>
      <c r="G812" s="2">
        <v>20.735935000000005</v>
      </c>
      <c r="H812" s="2">
        <v>20.488280000000003</v>
      </c>
      <c r="I812" s="2">
        <v>16.179735000000012</v>
      </c>
      <c r="J812" s="19" t="s">
        <v>54</v>
      </c>
      <c r="K812" s="19" t="s">
        <v>52</v>
      </c>
      <c r="L812" s="19" t="s">
        <v>50</v>
      </c>
      <c r="M812" s="21">
        <f t="shared" si="120"/>
        <v>25</v>
      </c>
      <c r="N812" s="21">
        <f t="shared" si="121"/>
        <v>0</v>
      </c>
      <c r="O812" s="21">
        <f t="shared" si="122"/>
        <v>50</v>
      </c>
      <c r="P812" s="21">
        <f t="shared" si="123"/>
        <v>0</v>
      </c>
      <c r="Q812" s="22">
        <f t="shared" si="124"/>
        <v>16.25</v>
      </c>
      <c r="R812" s="22">
        <f t="shared" si="125"/>
        <v>22.5</v>
      </c>
      <c r="S812" s="22">
        <f t="shared" si="126"/>
        <v>16.25</v>
      </c>
      <c r="T812" s="22">
        <f t="shared" si="127"/>
        <v>18.75</v>
      </c>
      <c r="U812" s="21">
        <f t="shared" si="128"/>
        <v>18.333333333333332</v>
      </c>
      <c r="V812" s="21">
        <f t="shared" si="129"/>
        <v>18.4375</v>
      </c>
    </row>
    <row r="813" spans="1:22" ht="13.5" x14ac:dyDescent="0.25">
      <c r="A813" s="3">
        <v>43186</v>
      </c>
      <c r="B813" s="2">
        <v>20.802</v>
      </c>
      <c r="C813" s="2">
        <v>57.550819818415313</v>
      </c>
      <c r="D813" s="2">
        <v>1.026695756491236E-2</v>
      </c>
      <c r="E813" s="2">
        <v>-0.57177171376776514</v>
      </c>
      <c r="F813" s="2">
        <v>20.799559999999996</v>
      </c>
      <c r="G813" s="2">
        <v>20.736240000000002</v>
      </c>
      <c r="H813" s="2">
        <v>20.549462000000002</v>
      </c>
      <c r="I813" s="2">
        <v>16.220422500000012</v>
      </c>
      <c r="J813" s="19" t="s">
        <v>54</v>
      </c>
      <c r="K813" s="19" t="s">
        <v>52</v>
      </c>
      <c r="L813" s="19" t="s">
        <v>50</v>
      </c>
      <c r="M813" s="21">
        <f t="shared" si="120"/>
        <v>25</v>
      </c>
      <c r="N813" s="21">
        <f t="shared" si="121"/>
        <v>0</v>
      </c>
      <c r="O813" s="21">
        <f t="shared" si="122"/>
        <v>50</v>
      </c>
      <c r="P813" s="21">
        <f t="shared" si="123"/>
        <v>0</v>
      </c>
      <c r="Q813" s="22">
        <f t="shared" si="124"/>
        <v>16.25</v>
      </c>
      <c r="R813" s="22">
        <f t="shared" si="125"/>
        <v>22.5</v>
      </c>
      <c r="S813" s="22">
        <f t="shared" si="126"/>
        <v>16.25</v>
      </c>
      <c r="T813" s="22">
        <f t="shared" si="127"/>
        <v>18.75</v>
      </c>
      <c r="U813" s="21">
        <f t="shared" si="128"/>
        <v>18.333333333333332</v>
      </c>
      <c r="V813" s="21">
        <f t="shared" si="129"/>
        <v>18.4375</v>
      </c>
    </row>
    <row r="814" spans="1:22" ht="13.5" x14ac:dyDescent="0.25">
      <c r="A814" s="3">
        <v>43187</v>
      </c>
      <c r="B814" s="2">
        <v>20.802</v>
      </c>
      <c r="C814" s="2">
        <v>57.55081981841532</v>
      </c>
      <c r="D814" s="2">
        <v>2.0294655201066547E-2</v>
      </c>
      <c r="E814" s="2">
        <v>-0.49369485460220963</v>
      </c>
      <c r="F814" s="2">
        <v>20.800779999999996</v>
      </c>
      <c r="G814" s="2">
        <v>20.739300000000007</v>
      </c>
      <c r="H814" s="2">
        <v>20.610644000000001</v>
      </c>
      <c r="I814" s="2">
        <v>16.261080500000013</v>
      </c>
      <c r="J814" s="19" t="s">
        <v>48</v>
      </c>
      <c r="K814" s="19" t="s">
        <v>52</v>
      </c>
      <c r="L814" s="19" t="s">
        <v>51</v>
      </c>
      <c r="M814" s="21">
        <f t="shared" si="120"/>
        <v>25</v>
      </c>
      <c r="N814" s="21">
        <f t="shared" si="121"/>
        <v>0</v>
      </c>
      <c r="O814" s="21">
        <f t="shared" si="122"/>
        <v>50</v>
      </c>
      <c r="P814" s="21">
        <f t="shared" si="123"/>
        <v>67</v>
      </c>
      <c r="Q814" s="22">
        <f t="shared" si="124"/>
        <v>26.299999999999997</v>
      </c>
      <c r="R814" s="22">
        <f t="shared" si="125"/>
        <v>39.25</v>
      </c>
      <c r="S814" s="22">
        <f t="shared" si="126"/>
        <v>46.400000000000006</v>
      </c>
      <c r="T814" s="22">
        <f t="shared" si="127"/>
        <v>35.5</v>
      </c>
      <c r="U814" s="21">
        <f t="shared" si="128"/>
        <v>37.31666666666667</v>
      </c>
      <c r="V814" s="21">
        <f t="shared" si="129"/>
        <v>36.862499999999997</v>
      </c>
    </row>
    <row r="815" spans="1:22" ht="13.5" x14ac:dyDescent="0.25">
      <c r="A815" s="3">
        <v>43188</v>
      </c>
      <c r="B815" s="2">
        <v>20.802</v>
      </c>
      <c r="C815" s="2">
        <v>57.550819818415327</v>
      </c>
      <c r="D815" s="2">
        <v>2.791983534105924E-2</v>
      </c>
      <c r="E815" s="2">
        <v>-0.17234243311075276</v>
      </c>
      <c r="F815" s="2">
        <v>20.802</v>
      </c>
      <c r="G815" s="2">
        <v>20.739605000000005</v>
      </c>
      <c r="H815" s="2">
        <v>20.66583</v>
      </c>
      <c r="I815" s="2">
        <v>16.301738500000013</v>
      </c>
      <c r="J815" s="19" t="s">
        <v>48</v>
      </c>
      <c r="K815" s="19" t="s">
        <v>52</v>
      </c>
      <c r="L815" s="19" t="s">
        <v>51</v>
      </c>
      <c r="M815" s="21">
        <f t="shared" si="120"/>
        <v>25</v>
      </c>
      <c r="N815" s="21">
        <f t="shared" si="121"/>
        <v>0</v>
      </c>
      <c r="O815" s="21">
        <f t="shared" si="122"/>
        <v>50</v>
      </c>
      <c r="P815" s="21">
        <f t="shared" si="123"/>
        <v>67</v>
      </c>
      <c r="Q815" s="22">
        <f t="shared" si="124"/>
        <v>26.299999999999997</v>
      </c>
      <c r="R815" s="22">
        <f t="shared" si="125"/>
        <v>39.25</v>
      </c>
      <c r="S815" s="22">
        <f t="shared" si="126"/>
        <v>46.400000000000006</v>
      </c>
      <c r="T815" s="22">
        <f t="shared" si="127"/>
        <v>35.5</v>
      </c>
      <c r="U815" s="21">
        <f t="shared" si="128"/>
        <v>37.31666666666667</v>
      </c>
      <c r="V815" s="21">
        <f t="shared" si="129"/>
        <v>36.862499999999997</v>
      </c>
    </row>
    <row r="816" spans="1:22" ht="13.5" x14ac:dyDescent="0.25">
      <c r="A816" s="3">
        <v>43189</v>
      </c>
      <c r="B816" s="2">
        <v>20.802</v>
      </c>
      <c r="C816" s="2">
        <v>57.550819818415327</v>
      </c>
      <c r="D816" s="2">
        <v>3.3575804563660938E-2</v>
      </c>
      <c r="E816" s="2">
        <v>0.29824182058225424</v>
      </c>
      <c r="F816" s="2">
        <v>20.802</v>
      </c>
      <c r="G816" s="2">
        <v>20.754900000000006</v>
      </c>
      <c r="H816" s="2">
        <v>20.721015999999999</v>
      </c>
      <c r="I816" s="2">
        <v>16.342396500000014</v>
      </c>
      <c r="J816" s="19" t="s">
        <v>50</v>
      </c>
      <c r="K816" s="19" t="s">
        <v>50</v>
      </c>
      <c r="L816" s="19" t="s">
        <v>50</v>
      </c>
      <c r="M816" s="21">
        <f t="shared" si="120"/>
        <v>25</v>
      </c>
      <c r="N816" s="21">
        <f t="shared" si="121"/>
        <v>100</v>
      </c>
      <c r="O816" s="21">
        <f t="shared" si="122"/>
        <v>50</v>
      </c>
      <c r="P816" s="21">
        <f t="shared" si="123"/>
        <v>33</v>
      </c>
      <c r="Q816" s="22">
        <f t="shared" si="124"/>
        <v>56.2</v>
      </c>
      <c r="R816" s="22">
        <f t="shared" si="125"/>
        <v>50.75</v>
      </c>
      <c r="S816" s="22">
        <f t="shared" si="126"/>
        <v>46.1</v>
      </c>
      <c r="T816" s="22">
        <f t="shared" si="127"/>
        <v>52</v>
      </c>
      <c r="U816" s="21">
        <f t="shared" si="128"/>
        <v>51.016666666666673</v>
      </c>
      <c r="V816" s="21">
        <f t="shared" si="129"/>
        <v>51.262500000000003</v>
      </c>
    </row>
    <row r="817" spans="1:22" ht="13.5" x14ac:dyDescent="0.25">
      <c r="A817" s="3">
        <v>43192</v>
      </c>
      <c r="B817" s="2">
        <v>20.802</v>
      </c>
      <c r="C817" s="2">
        <v>57.550819818415327</v>
      </c>
      <c r="D817" s="2">
        <v>3.7624489230218217E-2</v>
      </c>
      <c r="E817" s="2">
        <v>0.73574031746592161</v>
      </c>
      <c r="F817" s="2">
        <v>20.802</v>
      </c>
      <c r="G817" s="2">
        <v>20.767135000000003</v>
      </c>
      <c r="H817" s="2">
        <v>20.776202000000001</v>
      </c>
      <c r="I817" s="2">
        <v>16.383054500000014</v>
      </c>
      <c r="J817" s="19" t="s">
        <v>50</v>
      </c>
      <c r="K817" s="19" t="s">
        <v>50</v>
      </c>
      <c r="L817" s="19" t="s">
        <v>50</v>
      </c>
      <c r="M817" s="21">
        <f t="shared" si="120"/>
        <v>25</v>
      </c>
      <c r="N817" s="21">
        <f t="shared" si="121"/>
        <v>100</v>
      </c>
      <c r="O817" s="21">
        <f t="shared" si="122"/>
        <v>50</v>
      </c>
      <c r="P817" s="21">
        <f t="shared" si="123"/>
        <v>33</v>
      </c>
      <c r="Q817" s="22">
        <f t="shared" si="124"/>
        <v>56.2</v>
      </c>
      <c r="R817" s="22">
        <f t="shared" si="125"/>
        <v>50.75</v>
      </c>
      <c r="S817" s="22">
        <f t="shared" si="126"/>
        <v>46.1</v>
      </c>
      <c r="T817" s="22">
        <f t="shared" si="127"/>
        <v>52</v>
      </c>
      <c r="U817" s="21">
        <f t="shared" si="128"/>
        <v>51.016666666666673</v>
      </c>
      <c r="V817" s="21">
        <f t="shared" si="129"/>
        <v>51.262500000000003</v>
      </c>
    </row>
    <row r="818" spans="1:22" ht="13.5" x14ac:dyDescent="0.25">
      <c r="A818" s="3">
        <v>43193</v>
      </c>
      <c r="B818" s="2">
        <v>20.802</v>
      </c>
      <c r="C818" s="2">
        <v>57.550819818415327</v>
      </c>
      <c r="D818" s="2">
        <v>4.0367766513355718E-2</v>
      </c>
      <c r="E818" s="2">
        <v>1.1633766174986333</v>
      </c>
      <c r="F818" s="2">
        <v>20.802</v>
      </c>
      <c r="G818" s="2">
        <v>20.779370000000007</v>
      </c>
      <c r="H818" s="2">
        <v>20.828206000000005</v>
      </c>
      <c r="I818" s="2">
        <v>16.422283000000014</v>
      </c>
      <c r="J818" s="19" t="s">
        <v>50</v>
      </c>
      <c r="K818" s="19" t="s">
        <v>50</v>
      </c>
      <c r="L818" s="19" t="s">
        <v>50</v>
      </c>
      <c r="M818" s="21">
        <f t="shared" si="120"/>
        <v>25</v>
      </c>
      <c r="N818" s="21">
        <f t="shared" si="121"/>
        <v>100</v>
      </c>
      <c r="O818" s="21">
        <f t="shared" si="122"/>
        <v>50</v>
      </c>
      <c r="P818" s="21">
        <f t="shared" si="123"/>
        <v>33</v>
      </c>
      <c r="Q818" s="22">
        <f t="shared" si="124"/>
        <v>56.2</v>
      </c>
      <c r="R818" s="22">
        <f t="shared" si="125"/>
        <v>50.75</v>
      </c>
      <c r="S818" s="22">
        <f t="shared" si="126"/>
        <v>46.1</v>
      </c>
      <c r="T818" s="22">
        <f t="shared" si="127"/>
        <v>52</v>
      </c>
      <c r="U818" s="21">
        <f t="shared" si="128"/>
        <v>51.016666666666673</v>
      </c>
      <c r="V818" s="21">
        <f t="shared" si="129"/>
        <v>51.262500000000003</v>
      </c>
    </row>
    <row r="819" spans="1:22" ht="13.5" x14ac:dyDescent="0.25">
      <c r="A819" s="3">
        <v>43194</v>
      </c>
      <c r="B819" s="2">
        <v>20.190200000000001</v>
      </c>
      <c r="C819" s="2">
        <v>31.266893112810791</v>
      </c>
      <c r="D819" s="2">
        <v>8.6437083284895522E-2</v>
      </c>
      <c r="E819" s="2">
        <v>1.5673868989506832</v>
      </c>
      <c r="F819" s="2">
        <v>20.679639999999999</v>
      </c>
      <c r="G819" s="2">
        <v>20.761015000000004</v>
      </c>
      <c r="H819" s="2">
        <v>20.850232000000005</v>
      </c>
      <c r="I819" s="2">
        <v>16.458160500000012</v>
      </c>
      <c r="J819" s="19" t="s">
        <v>54</v>
      </c>
      <c r="K819" s="19" t="s">
        <v>49</v>
      </c>
      <c r="L819" s="19" t="s">
        <v>47</v>
      </c>
      <c r="M819" s="21">
        <f t="shared" si="120"/>
        <v>25</v>
      </c>
      <c r="N819" s="21">
        <f t="shared" si="121"/>
        <v>100</v>
      </c>
      <c r="O819" s="21">
        <f t="shared" si="122"/>
        <v>50</v>
      </c>
      <c r="P819" s="21">
        <f t="shared" si="123"/>
        <v>33</v>
      </c>
      <c r="Q819" s="22">
        <f t="shared" si="124"/>
        <v>56.2</v>
      </c>
      <c r="R819" s="22">
        <f t="shared" si="125"/>
        <v>50.75</v>
      </c>
      <c r="S819" s="22">
        <f t="shared" si="126"/>
        <v>46.1</v>
      </c>
      <c r="T819" s="22">
        <f t="shared" si="127"/>
        <v>52</v>
      </c>
      <c r="U819" s="21">
        <f t="shared" si="128"/>
        <v>51.016666666666673</v>
      </c>
      <c r="V819" s="21">
        <f t="shared" si="129"/>
        <v>51.262500000000003</v>
      </c>
    </row>
    <row r="820" spans="1:22" ht="13.5" x14ac:dyDescent="0.25">
      <c r="A820" s="3">
        <v>43195</v>
      </c>
      <c r="B820" s="2">
        <v>20.190200000000001</v>
      </c>
      <c r="C820" s="2">
        <v>31.266893112810777</v>
      </c>
      <c r="D820" s="2">
        <v>0.12844880345308241</v>
      </c>
      <c r="E820" s="2">
        <v>1.9235832123525283</v>
      </c>
      <c r="F820" s="2">
        <v>20.557279999999999</v>
      </c>
      <c r="G820" s="2">
        <v>20.739600000000003</v>
      </c>
      <c r="H820" s="2">
        <v>20.855126000000006</v>
      </c>
      <c r="I820" s="2">
        <v>16.494038000000014</v>
      </c>
      <c r="J820" s="19" t="s">
        <v>54</v>
      </c>
      <c r="K820" s="19" t="s">
        <v>49</v>
      </c>
      <c r="L820" s="19" t="s">
        <v>47</v>
      </c>
      <c r="M820" s="21">
        <f t="shared" si="120"/>
        <v>25</v>
      </c>
      <c r="N820" s="21">
        <f t="shared" si="121"/>
        <v>100</v>
      </c>
      <c r="O820" s="21">
        <f t="shared" si="122"/>
        <v>50</v>
      </c>
      <c r="P820" s="21">
        <f t="shared" si="123"/>
        <v>33</v>
      </c>
      <c r="Q820" s="22">
        <f t="shared" si="124"/>
        <v>56.2</v>
      </c>
      <c r="R820" s="22">
        <f t="shared" si="125"/>
        <v>50.75</v>
      </c>
      <c r="S820" s="22">
        <f t="shared" si="126"/>
        <v>46.1</v>
      </c>
      <c r="T820" s="22">
        <f t="shared" si="127"/>
        <v>52</v>
      </c>
      <c r="U820" s="21">
        <f t="shared" si="128"/>
        <v>51.016666666666673</v>
      </c>
      <c r="V820" s="21">
        <f t="shared" si="129"/>
        <v>51.262500000000003</v>
      </c>
    </row>
    <row r="821" spans="1:22" ht="13.5" x14ac:dyDescent="0.25">
      <c r="A821" s="3">
        <v>43196</v>
      </c>
      <c r="B821" s="2">
        <v>20.190200000000001</v>
      </c>
      <c r="C821" s="2">
        <v>31.266893112810777</v>
      </c>
      <c r="D821" s="2">
        <v>0.16774119044008984</v>
      </c>
      <c r="E821" s="2">
        <v>2.1304725408326557</v>
      </c>
      <c r="F821" s="2">
        <v>20.434920000000002</v>
      </c>
      <c r="G821" s="2">
        <v>20.709009999999999</v>
      </c>
      <c r="H821" s="2">
        <v>20.847784000000004</v>
      </c>
      <c r="I821" s="2">
        <v>16.531666500000011</v>
      </c>
      <c r="J821" s="19" t="s">
        <v>54</v>
      </c>
      <c r="K821" s="19" t="s">
        <v>49</v>
      </c>
      <c r="L821" s="19" t="s">
        <v>47</v>
      </c>
      <c r="M821" s="21">
        <f t="shared" si="120"/>
        <v>25</v>
      </c>
      <c r="N821" s="21">
        <f t="shared" si="121"/>
        <v>100</v>
      </c>
      <c r="O821" s="21">
        <f t="shared" si="122"/>
        <v>50</v>
      </c>
      <c r="P821" s="21">
        <f t="shared" si="123"/>
        <v>33</v>
      </c>
      <c r="Q821" s="22">
        <f t="shared" si="124"/>
        <v>56.2</v>
      </c>
      <c r="R821" s="22">
        <f t="shared" si="125"/>
        <v>50.75</v>
      </c>
      <c r="S821" s="22">
        <f t="shared" si="126"/>
        <v>46.1</v>
      </c>
      <c r="T821" s="22">
        <f t="shared" si="127"/>
        <v>52</v>
      </c>
      <c r="U821" s="21">
        <f t="shared" si="128"/>
        <v>51.016666666666673</v>
      </c>
      <c r="V821" s="21">
        <f t="shared" si="129"/>
        <v>51.262500000000003</v>
      </c>
    </row>
    <row r="822" spans="1:22" ht="13.5" x14ac:dyDescent="0.25">
      <c r="A822" s="3">
        <v>43200</v>
      </c>
      <c r="B822" s="2">
        <v>20.7959</v>
      </c>
      <c r="C822" s="2">
        <v>56.073504391322743</v>
      </c>
      <c r="D822" s="2">
        <v>0.15871965670694266</v>
      </c>
      <c r="E822" s="2">
        <v>2.2516573725621409</v>
      </c>
      <c r="F822" s="2">
        <v>20.433700000000002</v>
      </c>
      <c r="G822" s="2">
        <v>20.709009999999999</v>
      </c>
      <c r="H822" s="2">
        <v>20.835424000000007</v>
      </c>
      <c r="I822" s="2">
        <v>16.57232350000001</v>
      </c>
      <c r="J822" s="19" t="s">
        <v>48</v>
      </c>
      <c r="K822" s="19" t="s">
        <v>52</v>
      </c>
      <c r="L822" s="19" t="s">
        <v>53</v>
      </c>
      <c r="M822" s="21">
        <f t="shared" si="120"/>
        <v>25</v>
      </c>
      <c r="N822" s="21">
        <f t="shared" si="121"/>
        <v>100</v>
      </c>
      <c r="O822" s="21">
        <f t="shared" si="122"/>
        <v>50</v>
      </c>
      <c r="P822" s="21">
        <f t="shared" si="123"/>
        <v>50</v>
      </c>
      <c r="Q822" s="22">
        <f t="shared" si="124"/>
        <v>58.75</v>
      </c>
      <c r="R822" s="22">
        <f t="shared" si="125"/>
        <v>55</v>
      </c>
      <c r="S822" s="22">
        <f t="shared" si="126"/>
        <v>53.75</v>
      </c>
      <c r="T822" s="22">
        <f t="shared" si="127"/>
        <v>56.25</v>
      </c>
      <c r="U822" s="21">
        <f t="shared" si="128"/>
        <v>55.833333333333336</v>
      </c>
      <c r="V822" s="21">
        <f t="shared" si="129"/>
        <v>55.9375</v>
      </c>
    </row>
    <row r="823" spans="1:22" ht="13.5" x14ac:dyDescent="0.25">
      <c r="A823" s="3">
        <v>43201</v>
      </c>
      <c r="B823" s="2">
        <v>20.802</v>
      </c>
      <c r="C823" s="2">
        <v>56.244777156968134</v>
      </c>
      <c r="D823" s="2">
        <v>0.14946039629827368</v>
      </c>
      <c r="E823" s="2">
        <v>2.2392590815365949</v>
      </c>
      <c r="F823" s="2">
        <v>20.433699999999998</v>
      </c>
      <c r="G823" s="2">
        <v>20.709315000000004</v>
      </c>
      <c r="H823" s="2">
        <v>20.809604000000004</v>
      </c>
      <c r="I823" s="2">
        <v>16.613011000000014</v>
      </c>
      <c r="J823" s="19" t="s">
        <v>48</v>
      </c>
      <c r="K823" s="19" t="s">
        <v>52</v>
      </c>
      <c r="L823" s="19" t="s">
        <v>50</v>
      </c>
      <c r="M823" s="21">
        <f t="shared" si="120"/>
        <v>25</v>
      </c>
      <c r="N823" s="21">
        <f t="shared" si="121"/>
        <v>100</v>
      </c>
      <c r="O823" s="21">
        <f t="shared" si="122"/>
        <v>50</v>
      </c>
      <c r="P823" s="21">
        <f t="shared" si="123"/>
        <v>33</v>
      </c>
      <c r="Q823" s="22">
        <f t="shared" si="124"/>
        <v>56.2</v>
      </c>
      <c r="R823" s="22">
        <f t="shared" si="125"/>
        <v>50.75</v>
      </c>
      <c r="S823" s="22">
        <f t="shared" si="126"/>
        <v>46.1</v>
      </c>
      <c r="T823" s="22">
        <f t="shared" si="127"/>
        <v>52</v>
      </c>
      <c r="U823" s="21">
        <f t="shared" si="128"/>
        <v>51.016666666666673</v>
      </c>
      <c r="V823" s="21">
        <f t="shared" si="129"/>
        <v>51.262500000000003</v>
      </c>
    </row>
    <row r="824" spans="1:22" ht="13.5" x14ac:dyDescent="0.25">
      <c r="A824" s="3">
        <v>43202</v>
      </c>
      <c r="B824" s="2">
        <v>20.802</v>
      </c>
      <c r="C824" s="2">
        <v>56.244777156968134</v>
      </c>
      <c r="D824" s="2">
        <v>0.14050273761571574</v>
      </c>
      <c r="E824" s="2">
        <v>2.2251378112618569</v>
      </c>
      <c r="F824" s="2">
        <v>20.556059999999995</v>
      </c>
      <c r="G824" s="2">
        <v>20.709315000000004</v>
      </c>
      <c r="H824" s="2">
        <v>20.769346000000006</v>
      </c>
      <c r="I824" s="2">
        <v>16.653698500000015</v>
      </c>
      <c r="J824" s="19" t="s">
        <v>48</v>
      </c>
      <c r="K824" s="19" t="s">
        <v>52</v>
      </c>
      <c r="L824" s="19" t="s">
        <v>51</v>
      </c>
      <c r="M824" s="21">
        <f t="shared" si="120"/>
        <v>25</v>
      </c>
      <c r="N824" s="21">
        <f t="shared" si="121"/>
        <v>100</v>
      </c>
      <c r="O824" s="21">
        <f t="shared" si="122"/>
        <v>50</v>
      </c>
      <c r="P824" s="21">
        <f t="shared" si="123"/>
        <v>67</v>
      </c>
      <c r="Q824" s="22">
        <f t="shared" si="124"/>
        <v>61.3</v>
      </c>
      <c r="R824" s="22">
        <f t="shared" si="125"/>
        <v>59.25</v>
      </c>
      <c r="S824" s="22">
        <f t="shared" si="126"/>
        <v>61.400000000000006</v>
      </c>
      <c r="T824" s="22">
        <f t="shared" si="127"/>
        <v>60.5</v>
      </c>
      <c r="U824" s="21">
        <f t="shared" si="128"/>
        <v>60.65</v>
      </c>
      <c r="V824" s="21">
        <f t="shared" si="129"/>
        <v>60.612499999999997</v>
      </c>
    </row>
    <row r="825" spans="1:22" ht="13.5" x14ac:dyDescent="0.25">
      <c r="A825" s="3">
        <v>43203</v>
      </c>
      <c r="B825" s="2">
        <v>20.802</v>
      </c>
      <c r="C825" s="2">
        <v>56.244777156968134</v>
      </c>
      <c r="D825" s="2">
        <v>0.13188345816224967</v>
      </c>
      <c r="E825" s="2">
        <v>2.0870241355433143</v>
      </c>
      <c r="F825" s="2">
        <v>20.678419999999999</v>
      </c>
      <c r="G825" s="2">
        <v>20.709315000000004</v>
      </c>
      <c r="H825" s="2">
        <v>20.729210000000002</v>
      </c>
      <c r="I825" s="2">
        <v>16.694386000000012</v>
      </c>
      <c r="J825" s="19" t="s">
        <v>48</v>
      </c>
      <c r="K825" s="19" t="s">
        <v>52</v>
      </c>
      <c r="L825" s="19" t="s">
        <v>51</v>
      </c>
      <c r="M825" s="21">
        <f t="shared" si="120"/>
        <v>25</v>
      </c>
      <c r="N825" s="21">
        <f t="shared" si="121"/>
        <v>100</v>
      </c>
      <c r="O825" s="21">
        <f t="shared" si="122"/>
        <v>50</v>
      </c>
      <c r="P825" s="21">
        <f t="shared" si="123"/>
        <v>67</v>
      </c>
      <c r="Q825" s="22">
        <f t="shared" si="124"/>
        <v>61.3</v>
      </c>
      <c r="R825" s="22">
        <f t="shared" si="125"/>
        <v>59.25</v>
      </c>
      <c r="S825" s="22">
        <f t="shared" si="126"/>
        <v>61.400000000000006</v>
      </c>
      <c r="T825" s="22">
        <f t="shared" si="127"/>
        <v>60.5</v>
      </c>
      <c r="U825" s="21">
        <f t="shared" si="128"/>
        <v>60.65</v>
      </c>
      <c r="V825" s="21">
        <f t="shared" si="129"/>
        <v>60.612499999999997</v>
      </c>
    </row>
    <row r="826" spans="1:22" ht="13.5" x14ac:dyDescent="0.25">
      <c r="A826" s="3">
        <v>43206</v>
      </c>
      <c r="B826" s="2">
        <v>20.802</v>
      </c>
      <c r="C826" s="2">
        <v>56.244777156968134</v>
      </c>
      <c r="D826" s="2">
        <v>0.12362751604728928</v>
      </c>
      <c r="E826" s="2">
        <v>1.9121044858280396</v>
      </c>
      <c r="F826" s="2">
        <v>20.800779999999996</v>
      </c>
      <c r="G826" s="2">
        <v>20.709315000000004</v>
      </c>
      <c r="H826" s="2">
        <v>20.689074000000002</v>
      </c>
      <c r="I826" s="2">
        <v>16.735073500000013</v>
      </c>
      <c r="J826" s="19" t="s">
        <v>48</v>
      </c>
      <c r="K826" s="19" t="s">
        <v>52</v>
      </c>
      <c r="L826" s="19" t="s">
        <v>51</v>
      </c>
      <c r="M826" s="21">
        <f t="shared" si="120"/>
        <v>25</v>
      </c>
      <c r="N826" s="21">
        <f t="shared" si="121"/>
        <v>100</v>
      </c>
      <c r="O826" s="21">
        <f t="shared" si="122"/>
        <v>50</v>
      </c>
      <c r="P826" s="21">
        <f t="shared" si="123"/>
        <v>67</v>
      </c>
      <c r="Q826" s="22">
        <f t="shared" si="124"/>
        <v>61.3</v>
      </c>
      <c r="R826" s="22">
        <f t="shared" si="125"/>
        <v>59.25</v>
      </c>
      <c r="S826" s="22">
        <f t="shared" si="126"/>
        <v>61.400000000000006</v>
      </c>
      <c r="T826" s="22">
        <f t="shared" si="127"/>
        <v>60.5</v>
      </c>
      <c r="U826" s="21">
        <f t="shared" si="128"/>
        <v>60.65</v>
      </c>
      <c r="V826" s="21">
        <f t="shared" si="129"/>
        <v>60.612499999999997</v>
      </c>
    </row>
    <row r="827" spans="1:22" ht="13.5" x14ac:dyDescent="0.25">
      <c r="A827" s="3">
        <v>43207</v>
      </c>
      <c r="B827" s="2">
        <v>20.802</v>
      </c>
      <c r="C827" s="2">
        <v>56.244777156968148</v>
      </c>
      <c r="D827" s="2">
        <v>0.11575032474870284</v>
      </c>
      <c r="E827" s="2">
        <v>1.8145414278131067</v>
      </c>
      <c r="F827" s="2">
        <v>20.802</v>
      </c>
      <c r="G827" s="2">
        <v>20.709315000000004</v>
      </c>
      <c r="H827" s="2">
        <v>20.648938000000001</v>
      </c>
      <c r="I827" s="2">
        <v>16.775761000000017</v>
      </c>
      <c r="J827" s="19" t="s">
        <v>48</v>
      </c>
      <c r="K827" s="19" t="s">
        <v>52</v>
      </c>
      <c r="L827" s="19" t="s">
        <v>51</v>
      </c>
      <c r="M827" s="21">
        <f t="shared" si="120"/>
        <v>25</v>
      </c>
      <c r="N827" s="21">
        <f t="shared" si="121"/>
        <v>100</v>
      </c>
      <c r="O827" s="21">
        <f t="shared" si="122"/>
        <v>50</v>
      </c>
      <c r="P827" s="21">
        <f t="shared" si="123"/>
        <v>67</v>
      </c>
      <c r="Q827" s="22">
        <f t="shared" si="124"/>
        <v>61.3</v>
      </c>
      <c r="R827" s="22">
        <f t="shared" si="125"/>
        <v>59.25</v>
      </c>
      <c r="S827" s="22">
        <f t="shared" si="126"/>
        <v>61.400000000000006</v>
      </c>
      <c r="T827" s="22">
        <f t="shared" si="127"/>
        <v>60.5</v>
      </c>
      <c r="U827" s="21">
        <f t="shared" si="128"/>
        <v>60.65</v>
      </c>
      <c r="V827" s="21">
        <f t="shared" si="129"/>
        <v>60.612499999999997</v>
      </c>
    </row>
    <row r="828" spans="1:22" ht="13.5" x14ac:dyDescent="0.25">
      <c r="A828" s="3">
        <v>43208</v>
      </c>
      <c r="B828" s="2">
        <v>21.426100000000002</v>
      </c>
      <c r="C828" s="2">
        <v>72.268954930770448</v>
      </c>
      <c r="D828" s="2">
        <v>6.2030014474895978E-2</v>
      </c>
      <c r="E828" s="2">
        <v>1.7378714105369133</v>
      </c>
      <c r="F828" s="2">
        <v>20.926819999999999</v>
      </c>
      <c r="G828" s="2">
        <v>20.740520000000004</v>
      </c>
      <c r="H828" s="2">
        <v>20.634866000000006</v>
      </c>
      <c r="I828" s="2">
        <v>16.819569000000016</v>
      </c>
      <c r="J828" s="19" t="s">
        <v>48</v>
      </c>
      <c r="K828" s="19" t="s">
        <v>52</v>
      </c>
      <c r="L828" s="19" t="s">
        <v>51</v>
      </c>
      <c r="M828" s="21">
        <f t="shared" si="120"/>
        <v>0</v>
      </c>
      <c r="N828" s="21">
        <f t="shared" si="121"/>
        <v>100</v>
      </c>
      <c r="O828" s="21">
        <f t="shared" si="122"/>
        <v>50</v>
      </c>
      <c r="P828" s="21">
        <f t="shared" si="123"/>
        <v>67</v>
      </c>
      <c r="Q828" s="22">
        <f t="shared" si="124"/>
        <v>52.55</v>
      </c>
      <c r="R828" s="22">
        <f t="shared" si="125"/>
        <v>54.25</v>
      </c>
      <c r="S828" s="22">
        <f t="shared" si="126"/>
        <v>57.650000000000006</v>
      </c>
      <c r="T828" s="22">
        <f t="shared" si="127"/>
        <v>54.25</v>
      </c>
      <c r="U828" s="21">
        <f t="shared" si="128"/>
        <v>54.816666666666663</v>
      </c>
      <c r="V828" s="21">
        <f t="shared" si="129"/>
        <v>54.674999999999997</v>
      </c>
    </row>
    <row r="829" spans="1:22" ht="13.5" x14ac:dyDescent="0.25">
      <c r="A829" s="3">
        <v>43209</v>
      </c>
      <c r="B829" s="2">
        <v>22.319400000000002</v>
      </c>
      <c r="C829" s="2">
        <v>82.27496286476719</v>
      </c>
      <c r="D829" s="2">
        <v>-0.1481711404629813</v>
      </c>
      <c r="E829" s="2">
        <v>1.7097253253176365</v>
      </c>
      <c r="F829" s="2">
        <v>21.2303</v>
      </c>
      <c r="G829" s="2">
        <v>20.816695000000003</v>
      </c>
      <c r="H829" s="2">
        <v>20.65297600000001</v>
      </c>
      <c r="I829" s="2">
        <v>16.867843500000014</v>
      </c>
      <c r="J829" s="19" t="s">
        <v>48</v>
      </c>
      <c r="K829" s="19" t="s">
        <v>52</v>
      </c>
      <c r="L829" s="19" t="s">
        <v>51</v>
      </c>
      <c r="M829" s="21">
        <f t="shared" si="120"/>
        <v>0</v>
      </c>
      <c r="N829" s="21">
        <f t="shared" si="121"/>
        <v>100</v>
      </c>
      <c r="O829" s="21">
        <f t="shared" si="122"/>
        <v>50</v>
      </c>
      <c r="P829" s="21">
        <f t="shared" si="123"/>
        <v>67</v>
      </c>
      <c r="Q829" s="22">
        <f t="shared" si="124"/>
        <v>52.55</v>
      </c>
      <c r="R829" s="22">
        <f t="shared" si="125"/>
        <v>54.25</v>
      </c>
      <c r="S829" s="22">
        <f t="shared" si="126"/>
        <v>57.650000000000006</v>
      </c>
      <c r="T829" s="22">
        <f t="shared" si="127"/>
        <v>54.25</v>
      </c>
      <c r="U829" s="21">
        <f t="shared" si="128"/>
        <v>54.816666666666663</v>
      </c>
      <c r="V829" s="21">
        <f t="shared" si="129"/>
        <v>54.674999999999997</v>
      </c>
    </row>
    <row r="830" spans="1:22" ht="13.5" x14ac:dyDescent="0.25">
      <c r="A830" s="3">
        <v>43210</v>
      </c>
      <c r="B830" s="2">
        <v>21.315999999999999</v>
      </c>
      <c r="C830" s="2">
        <v>57.27572985990502</v>
      </c>
      <c r="D830" s="2">
        <v>-0.26110855654863485</v>
      </c>
      <c r="E830" s="2">
        <v>1.7213614986747148</v>
      </c>
      <c r="F830" s="2">
        <v>21.333100000000002</v>
      </c>
      <c r="G830" s="2">
        <v>20.842700000000004</v>
      </c>
      <c r="H830" s="2">
        <v>20.674268000000005</v>
      </c>
      <c r="I830" s="2">
        <v>16.911101000000013</v>
      </c>
      <c r="J830" s="19" t="s">
        <v>48</v>
      </c>
      <c r="K830" s="19" t="s">
        <v>52</v>
      </c>
      <c r="L830" s="19" t="s">
        <v>51</v>
      </c>
      <c r="M830" s="21">
        <f t="shared" si="120"/>
        <v>25</v>
      </c>
      <c r="N830" s="21">
        <f t="shared" si="121"/>
        <v>100</v>
      </c>
      <c r="O830" s="21">
        <f t="shared" si="122"/>
        <v>50</v>
      </c>
      <c r="P830" s="21">
        <f t="shared" si="123"/>
        <v>67</v>
      </c>
      <c r="Q830" s="22">
        <f t="shared" si="124"/>
        <v>61.3</v>
      </c>
      <c r="R830" s="22">
        <f t="shared" si="125"/>
        <v>59.25</v>
      </c>
      <c r="S830" s="22">
        <f t="shared" si="126"/>
        <v>61.400000000000006</v>
      </c>
      <c r="T830" s="22">
        <f t="shared" si="127"/>
        <v>60.5</v>
      </c>
      <c r="U830" s="21">
        <f t="shared" si="128"/>
        <v>60.65</v>
      </c>
      <c r="V830" s="21">
        <f t="shared" si="129"/>
        <v>60.612499999999997</v>
      </c>
    </row>
    <row r="831" spans="1:22" ht="13.5" x14ac:dyDescent="0.25">
      <c r="A831" s="3">
        <v>43213</v>
      </c>
      <c r="B831" s="2">
        <v>21.866599999999998</v>
      </c>
      <c r="C831" s="2">
        <v>63.77943703634412</v>
      </c>
      <c r="D831" s="2">
        <v>-0.40023150582886302</v>
      </c>
      <c r="E831" s="2">
        <v>1.7620449144764943</v>
      </c>
      <c r="F831" s="2">
        <v>21.546019999999999</v>
      </c>
      <c r="G831" s="2">
        <v>20.895930000000003</v>
      </c>
      <c r="H831" s="2">
        <v>20.695560000000004</v>
      </c>
      <c r="I831" s="2">
        <v>16.959008000000011</v>
      </c>
      <c r="J831" s="19" t="s">
        <v>48</v>
      </c>
      <c r="K831" s="19" t="s">
        <v>52</v>
      </c>
      <c r="L831" s="19" t="s">
        <v>51</v>
      </c>
      <c r="M831" s="21">
        <f t="shared" si="120"/>
        <v>25</v>
      </c>
      <c r="N831" s="21">
        <f t="shared" si="121"/>
        <v>100</v>
      </c>
      <c r="O831" s="21">
        <f t="shared" si="122"/>
        <v>50</v>
      </c>
      <c r="P831" s="21">
        <f t="shared" si="123"/>
        <v>67</v>
      </c>
      <c r="Q831" s="22">
        <f t="shared" si="124"/>
        <v>61.3</v>
      </c>
      <c r="R831" s="22">
        <f t="shared" si="125"/>
        <v>59.25</v>
      </c>
      <c r="S831" s="22">
        <f t="shared" si="126"/>
        <v>61.400000000000006</v>
      </c>
      <c r="T831" s="22">
        <f t="shared" si="127"/>
        <v>60.5</v>
      </c>
      <c r="U831" s="21">
        <f t="shared" si="128"/>
        <v>60.65</v>
      </c>
      <c r="V831" s="21">
        <f t="shared" si="129"/>
        <v>60.612499999999997</v>
      </c>
    </row>
    <row r="832" spans="1:22" ht="13.5" x14ac:dyDescent="0.25">
      <c r="A832" s="3">
        <v>43214</v>
      </c>
      <c r="B832" s="2">
        <v>22.9251</v>
      </c>
      <c r="C832" s="2">
        <v>72.459114167758202</v>
      </c>
      <c r="D832" s="2">
        <v>-0.50899699024125056</v>
      </c>
      <c r="E832" s="2">
        <v>1.7601524401229969</v>
      </c>
      <c r="F832" s="2">
        <v>21.97064</v>
      </c>
      <c r="G832" s="2">
        <v>21.002085000000001</v>
      </c>
      <c r="H832" s="2">
        <v>20.738022000000004</v>
      </c>
      <c r="I832" s="2">
        <v>17.012207500000009</v>
      </c>
      <c r="J832" s="19" t="s">
        <v>48</v>
      </c>
      <c r="K832" s="19" t="s">
        <v>52</v>
      </c>
      <c r="L832" s="19" t="s">
        <v>51</v>
      </c>
      <c r="M832" s="21">
        <f t="shared" si="120"/>
        <v>0</v>
      </c>
      <c r="N832" s="21">
        <f t="shared" si="121"/>
        <v>100</v>
      </c>
      <c r="O832" s="21">
        <f t="shared" si="122"/>
        <v>50</v>
      </c>
      <c r="P832" s="21">
        <f t="shared" si="123"/>
        <v>67</v>
      </c>
      <c r="Q832" s="22">
        <f t="shared" si="124"/>
        <v>52.55</v>
      </c>
      <c r="R832" s="22">
        <f t="shared" si="125"/>
        <v>54.25</v>
      </c>
      <c r="S832" s="22">
        <f t="shared" si="126"/>
        <v>57.650000000000006</v>
      </c>
      <c r="T832" s="22">
        <f t="shared" si="127"/>
        <v>54.25</v>
      </c>
      <c r="U832" s="21">
        <f t="shared" si="128"/>
        <v>54.816666666666663</v>
      </c>
      <c r="V832" s="21">
        <f t="shared" si="129"/>
        <v>54.674999999999997</v>
      </c>
    </row>
    <row r="833" spans="1:22" ht="13.5" x14ac:dyDescent="0.25">
      <c r="A833" s="3">
        <v>43215</v>
      </c>
      <c r="B833" s="2">
        <v>23.341100000000001</v>
      </c>
      <c r="C833" s="2">
        <v>74.99517329665936</v>
      </c>
      <c r="D833" s="2">
        <v>-0.64255231859578288</v>
      </c>
      <c r="E833" s="2">
        <v>1.7134901758602294</v>
      </c>
      <c r="F833" s="2">
        <v>22.353640000000002</v>
      </c>
      <c r="G833" s="2">
        <v>21.12904</v>
      </c>
      <c r="H833" s="2">
        <v>20.799816000000007</v>
      </c>
      <c r="I833" s="2">
        <v>17.067487000000014</v>
      </c>
      <c r="J833" s="19" t="s">
        <v>48</v>
      </c>
      <c r="K833" s="19" t="s">
        <v>49</v>
      </c>
      <c r="L833" s="19" t="s">
        <v>51</v>
      </c>
      <c r="M833" s="21">
        <f t="shared" si="120"/>
        <v>0</v>
      </c>
      <c r="N833" s="21">
        <f t="shared" si="121"/>
        <v>100</v>
      </c>
      <c r="O833" s="21">
        <f t="shared" si="122"/>
        <v>75</v>
      </c>
      <c r="P833" s="21">
        <f t="shared" si="123"/>
        <v>100</v>
      </c>
      <c r="Q833" s="22">
        <f t="shared" si="124"/>
        <v>61.25</v>
      </c>
      <c r="R833" s="22">
        <f t="shared" si="125"/>
        <v>71.25</v>
      </c>
      <c r="S833" s="22">
        <f t="shared" si="126"/>
        <v>78.75</v>
      </c>
      <c r="T833" s="22">
        <f t="shared" si="127"/>
        <v>68.75</v>
      </c>
      <c r="U833" s="21">
        <f t="shared" si="128"/>
        <v>70.416666666666671</v>
      </c>
      <c r="V833" s="21">
        <f t="shared" si="129"/>
        <v>70</v>
      </c>
    </row>
    <row r="834" spans="1:22" ht="13.5" x14ac:dyDescent="0.25">
      <c r="A834" s="3">
        <v>43216</v>
      </c>
      <c r="B834" s="2">
        <v>23.855</v>
      </c>
      <c r="C834" s="2">
        <v>77.72407105439359</v>
      </c>
      <c r="D834" s="2">
        <v>-0.80686942977274612</v>
      </c>
      <c r="E834" s="2">
        <v>1.6608872840809623</v>
      </c>
      <c r="F834" s="2">
        <v>22.66076</v>
      </c>
      <c r="G834" s="2">
        <v>21.281690000000001</v>
      </c>
      <c r="H834" s="2">
        <v>20.873356000000005</v>
      </c>
      <c r="I834" s="2">
        <v>17.125336000000015</v>
      </c>
      <c r="J834" s="19" t="s">
        <v>48</v>
      </c>
      <c r="K834" s="19" t="s">
        <v>49</v>
      </c>
      <c r="L834" s="19" t="s">
        <v>51</v>
      </c>
      <c r="M834" s="21">
        <f t="shared" ref="M834:M897" si="130">IF(C834&lt;30,50, IF(C834&gt;70, 0, 25))</f>
        <v>0</v>
      </c>
      <c r="N834" s="21">
        <f t="shared" ref="N834:N897" si="131">IF(E834-D834&gt;0.02, 100, IF(E834-D834&lt;0,0,45))</f>
        <v>100</v>
      </c>
      <c r="O834" s="21">
        <f t="shared" ref="O834:O897" si="132">IF(F834-I834&gt;10,100,IF(F834-I834&gt;5,75, IF(F834-I834&gt;0,50,0)))</f>
        <v>75</v>
      </c>
      <c r="P834" s="21">
        <f t="shared" ref="P834:P897" si="133">IF(L834="confirmed bullish", 34, IF(L834="bullish divergence",17, 0))+IF(J834="bullish",33,IF(J834="bearish",0,16.5))+IF(K834="strong",33,IF(K834="weak",0,16.5))</f>
        <v>100</v>
      </c>
      <c r="Q834" s="22">
        <f t="shared" si="124"/>
        <v>61.25</v>
      </c>
      <c r="R834" s="22">
        <f t="shared" si="125"/>
        <v>71.25</v>
      </c>
      <c r="S834" s="22">
        <f t="shared" si="126"/>
        <v>78.75</v>
      </c>
      <c r="T834" s="22">
        <f t="shared" si="127"/>
        <v>68.75</v>
      </c>
      <c r="U834" s="21">
        <f t="shared" si="128"/>
        <v>70.416666666666671</v>
      </c>
      <c r="V834" s="21">
        <f t="shared" si="129"/>
        <v>70</v>
      </c>
    </row>
    <row r="835" spans="1:22" ht="13.5" x14ac:dyDescent="0.25">
      <c r="A835" s="3">
        <v>43217</v>
      </c>
      <c r="B835" s="2">
        <v>23.855</v>
      </c>
      <c r="C835" s="2">
        <v>77.72407105439359</v>
      </c>
      <c r="D835" s="2">
        <v>-0.96120483676583746</v>
      </c>
      <c r="E835" s="2">
        <v>1.6418338091901363</v>
      </c>
      <c r="F835" s="2">
        <v>23.168560000000003</v>
      </c>
      <c r="G835" s="2">
        <v>21.434339999999999</v>
      </c>
      <c r="H835" s="2">
        <v>20.946896000000006</v>
      </c>
      <c r="I835" s="2">
        <v>17.183185000000012</v>
      </c>
      <c r="J835" s="19" t="s">
        <v>48</v>
      </c>
      <c r="K835" s="19" t="s">
        <v>49</v>
      </c>
      <c r="L835" s="19" t="s">
        <v>51</v>
      </c>
      <c r="M835" s="21">
        <f t="shared" si="130"/>
        <v>0</v>
      </c>
      <c r="N835" s="21">
        <f t="shared" si="131"/>
        <v>100</v>
      </c>
      <c r="O835" s="21">
        <f t="shared" si="132"/>
        <v>75</v>
      </c>
      <c r="P835" s="21">
        <f t="shared" si="133"/>
        <v>100</v>
      </c>
      <c r="Q835" s="22">
        <f t="shared" ref="Q835:Q898" si="134">0.35*M835+N835*0.35+O835*0.15+P835*0.15</f>
        <v>61.25</v>
      </c>
      <c r="R835" s="22">
        <f t="shared" ref="R835:R898" si="135">M835*0.2+N835*0.2+O835*0.35+P835*0.25</f>
        <v>71.25</v>
      </c>
      <c r="S835" s="22">
        <f t="shared" ref="S835:S898" si="136">M835*0.15+N835*0.15+O835*0.25+P835*0.45</f>
        <v>78.75</v>
      </c>
      <c r="T835" s="22">
        <f t="shared" ref="T835:T898" si="137">0.25*SUM(M835:P835)</f>
        <v>68.75</v>
      </c>
      <c r="U835" s="21">
        <f t="shared" ref="U835:U898" si="138">SUM(Q835:S835)/3</f>
        <v>70.416666666666671</v>
      </c>
      <c r="V835" s="21">
        <f t="shared" ref="V835:V898" si="139">SUM(Q835:T835)/4</f>
        <v>70</v>
      </c>
    </row>
    <row r="836" spans="1:22" ht="13.5" x14ac:dyDescent="0.25">
      <c r="A836" s="3">
        <v>43220</v>
      </c>
      <c r="B836" s="2">
        <v>23.8917</v>
      </c>
      <c r="C836" s="2">
        <v>77.923619386342452</v>
      </c>
      <c r="D836" s="2">
        <v>-1.1086795307146566</v>
      </c>
      <c r="E836" s="2">
        <v>1.6066785354562831</v>
      </c>
      <c r="F836" s="2">
        <v>23.57358</v>
      </c>
      <c r="G836" s="2">
        <v>21.588825</v>
      </c>
      <c r="H836" s="2">
        <v>21.033162000000008</v>
      </c>
      <c r="I836" s="2">
        <v>17.241217500000015</v>
      </c>
      <c r="J836" s="19" t="s">
        <v>48</v>
      </c>
      <c r="K836" s="19" t="s">
        <v>49</v>
      </c>
      <c r="L836" s="19" t="s">
        <v>51</v>
      </c>
      <c r="M836" s="21">
        <f t="shared" si="130"/>
        <v>0</v>
      </c>
      <c r="N836" s="21">
        <f t="shared" si="131"/>
        <v>100</v>
      </c>
      <c r="O836" s="21">
        <f t="shared" si="132"/>
        <v>75</v>
      </c>
      <c r="P836" s="21">
        <f t="shared" si="133"/>
        <v>100</v>
      </c>
      <c r="Q836" s="22">
        <f t="shared" si="134"/>
        <v>61.25</v>
      </c>
      <c r="R836" s="22">
        <f t="shared" si="135"/>
        <v>71.25</v>
      </c>
      <c r="S836" s="22">
        <f t="shared" si="136"/>
        <v>78.75</v>
      </c>
      <c r="T836" s="22">
        <f t="shared" si="137"/>
        <v>68.75</v>
      </c>
      <c r="U836" s="21">
        <f t="shared" si="138"/>
        <v>70.416666666666671</v>
      </c>
      <c r="V836" s="21">
        <f t="shared" si="139"/>
        <v>70</v>
      </c>
    </row>
    <row r="837" spans="1:22" ht="13.5" x14ac:dyDescent="0.25">
      <c r="A837" s="3">
        <v>43222</v>
      </c>
      <c r="B837" s="2">
        <v>25.109300000000001</v>
      </c>
      <c r="C837" s="2">
        <v>83.276268015152411</v>
      </c>
      <c r="D837" s="2">
        <v>-1.3369907065353601</v>
      </c>
      <c r="E837" s="2">
        <v>1.546171462471353</v>
      </c>
      <c r="F837" s="2">
        <v>24.010420000000003</v>
      </c>
      <c r="G837" s="2">
        <v>21.804189999999998</v>
      </c>
      <c r="H837" s="2">
        <v>21.14378000000001</v>
      </c>
      <c r="I837" s="2">
        <v>17.305338000000013</v>
      </c>
      <c r="J837" s="19" t="s">
        <v>48</v>
      </c>
      <c r="K837" s="19" t="s">
        <v>49</v>
      </c>
      <c r="L837" s="19" t="s">
        <v>51</v>
      </c>
      <c r="M837" s="21">
        <f t="shared" si="130"/>
        <v>0</v>
      </c>
      <c r="N837" s="21">
        <f t="shared" si="131"/>
        <v>100</v>
      </c>
      <c r="O837" s="21">
        <f t="shared" si="132"/>
        <v>75</v>
      </c>
      <c r="P837" s="21">
        <f t="shared" si="133"/>
        <v>100</v>
      </c>
      <c r="Q837" s="22">
        <f t="shared" si="134"/>
        <v>61.25</v>
      </c>
      <c r="R837" s="22">
        <f t="shared" si="135"/>
        <v>71.25</v>
      </c>
      <c r="S837" s="22">
        <f t="shared" si="136"/>
        <v>78.75</v>
      </c>
      <c r="T837" s="22">
        <f t="shared" si="137"/>
        <v>68.75</v>
      </c>
      <c r="U837" s="21">
        <f t="shared" si="138"/>
        <v>70.416666666666671</v>
      </c>
      <c r="V837" s="21">
        <f t="shared" si="139"/>
        <v>70</v>
      </c>
    </row>
    <row r="838" spans="1:22" ht="13.5" x14ac:dyDescent="0.25">
      <c r="A838" s="3">
        <v>43223</v>
      </c>
      <c r="B838" s="2">
        <v>25.109300000000001</v>
      </c>
      <c r="C838" s="2">
        <v>83.276268015152411</v>
      </c>
      <c r="D838" s="2">
        <v>-1.4537012778303797</v>
      </c>
      <c r="E838" s="2">
        <v>1.4905724155197759</v>
      </c>
      <c r="F838" s="2">
        <v>24.364060000000002</v>
      </c>
      <c r="G838" s="2">
        <v>22.019555</v>
      </c>
      <c r="H838" s="2">
        <v>21.254398000000009</v>
      </c>
      <c r="I838" s="2">
        <v>17.369604500000012</v>
      </c>
      <c r="J838" s="19" t="s">
        <v>48</v>
      </c>
      <c r="K838" s="19" t="s">
        <v>49</v>
      </c>
      <c r="L838" s="19" t="s">
        <v>51</v>
      </c>
      <c r="M838" s="21">
        <f t="shared" si="130"/>
        <v>0</v>
      </c>
      <c r="N838" s="21">
        <f t="shared" si="131"/>
        <v>100</v>
      </c>
      <c r="O838" s="21">
        <f t="shared" si="132"/>
        <v>75</v>
      </c>
      <c r="P838" s="21">
        <f t="shared" si="133"/>
        <v>100</v>
      </c>
      <c r="Q838" s="22">
        <f t="shared" si="134"/>
        <v>61.25</v>
      </c>
      <c r="R838" s="22">
        <f t="shared" si="135"/>
        <v>71.25</v>
      </c>
      <c r="S838" s="22">
        <f t="shared" si="136"/>
        <v>78.75</v>
      </c>
      <c r="T838" s="22">
        <f t="shared" si="137"/>
        <v>68.75</v>
      </c>
      <c r="U838" s="21">
        <f t="shared" si="138"/>
        <v>70.416666666666671</v>
      </c>
      <c r="V838" s="21">
        <f t="shared" si="139"/>
        <v>70</v>
      </c>
    </row>
    <row r="839" spans="1:22" ht="13.5" x14ac:dyDescent="0.25">
      <c r="A839" s="3">
        <v>43224</v>
      </c>
      <c r="B839" s="2">
        <v>26.234999999999999</v>
      </c>
      <c r="C839" s="2">
        <v>86.726912476533002</v>
      </c>
      <c r="D839" s="2">
        <v>-1.5165029929153029</v>
      </c>
      <c r="E839" s="2">
        <v>1.4140902069124457</v>
      </c>
      <c r="F839" s="2">
        <v>24.840060000000001</v>
      </c>
      <c r="G839" s="2">
        <v>22.321795000000002</v>
      </c>
      <c r="H839" s="2">
        <v>21.369910000000004</v>
      </c>
      <c r="I839" s="2">
        <v>17.439499500000014</v>
      </c>
      <c r="J839" s="19" t="s">
        <v>48</v>
      </c>
      <c r="K839" s="19" t="s">
        <v>49</v>
      </c>
      <c r="L839" s="19" t="s">
        <v>51</v>
      </c>
      <c r="M839" s="21">
        <f t="shared" si="130"/>
        <v>0</v>
      </c>
      <c r="N839" s="21">
        <f t="shared" si="131"/>
        <v>100</v>
      </c>
      <c r="O839" s="21">
        <f t="shared" si="132"/>
        <v>75</v>
      </c>
      <c r="P839" s="21">
        <f t="shared" si="133"/>
        <v>100</v>
      </c>
      <c r="Q839" s="22">
        <f t="shared" si="134"/>
        <v>61.25</v>
      </c>
      <c r="R839" s="22">
        <f t="shared" si="135"/>
        <v>71.25</v>
      </c>
      <c r="S839" s="22">
        <f t="shared" si="136"/>
        <v>78.75</v>
      </c>
      <c r="T839" s="22">
        <f t="shared" si="137"/>
        <v>68.75</v>
      </c>
      <c r="U839" s="21">
        <f t="shared" si="138"/>
        <v>70.416666666666671</v>
      </c>
      <c r="V839" s="21">
        <f t="shared" si="139"/>
        <v>70</v>
      </c>
    </row>
    <row r="840" spans="1:22" ht="13.5" x14ac:dyDescent="0.25">
      <c r="A840" s="3">
        <v>43227</v>
      </c>
      <c r="B840" s="2">
        <v>27.409700000000001</v>
      </c>
      <c r="C840" s="2">
        <v>89.225306470198134</v>
      </c>
      <c r="D840" s="2">
        <v>-1.8344307982620052</v>
      </c>
      <c r="E840" s="2">
        <v>1.3842538812355412</v>
      </c>
      <c r="F840" s="2">
        <v>25.551000000000002</v>
      </c>
      <c r="G840" s="2">
        <v>22.682770000000001</v>
      </c>
      <c r="H840" s="2">
        <v>21.503288000000001</v>
      </c>
      <c r="I840" s="2">
        <v>17.515268000000013</v>
      </c>
      <c r="J840" s="19" t="s">
        <v>48</v>
      </c>
      <c r="K840" s="19" t="s">
        <v>49</v>
      </c>
      <c r="L840" s="19" t="s">
        <v>51</v>
      </c>
      <c r="M840" s="21">
        <f t="shared" si="130"/>
        <v>0</v>
      </c>
      <c r="N840" s="21">
        <f t="shared" si="131"/>
        <v>100</v>
      </c>
      <c r="O840" s="21">
        <f t="shared" si="132"/>
        <v>75</v>
      </c>
      <c r="P840" s="21">
        <f t="shared" si="133"/>
        <v>100</v>
      </c>
      <c r="Q840" s="22">
        <f t="shared" si="134"/>
        <v>61.25</v>
      </c>
      <c r="R840" s="22">
        <f t="shared" si="135"/>
        <v>71.25</v>
      </c>
      <c r="S840" s="22">
        <f t="shared" si="136"/>
        <v>78.75</v>
      </c>
      <c r="T840" s="22">
        <f t="shared" si="137"/>
        <v>68.75</v>
      </c>
      <c r="U840" s="21">
        <f t="shared" si="138"/>
        <v>70.416666666666671</v>
      </c>
      <c r="V840" s="21">
        <f t="shared" si="139"/>
        <v>70</v>
      </c>
    </row>
    <row r="841" spans="1:22" ht="13.5" x14ac:dyDescent="0.25">
      <c r="A841" s="3">
        <v>43228</v>
      </c>
      <c r="B841" s="2">
        <v>27.409700000000001</v>
      </c>
      <c r="C841" s="2">
        <v>89.225306470198134</v>
      </c>
      <c r="D841" s="2">
        <v>-2.0473505226987498</v>
      </c>
      <c r="E841" s="2">
        <v>1.3608418277300336</v>
      </c>
      <c r="F841" s="2">
        <v>26.2546</v>
      </c>
      <c r="G841" s="2">
        <v>23.043745000000001</v>
      </c>
      <c r="H841" s="2">
        <v>21.635442000000001</v>
      </c>
      <c r="I841" s="2">
        <v>17.590890500000015</v>
      </c>
      <c r="J841" s="19" t="s">
        <v>48</v>
      </c>
      <c r="K841" s="19" t="s">
        <v>49</v>
      </c>
      <c r="L841" s="19" t="s">
        <v>51</v>
      </c>
      <c r="M841" s="21">
        <f t="shared" si="130"/>
        <v>0</v>
      </c>
      <c r="N841" s="21">
        <f t="shared" si="131"/>
        <v>100</v>
      </c>
      <c r="O841" s="21">
        <f t="shared" si="132"/>
        <v>75</v>
      </c>
      <c r="P841" s="21">
        <f t="shared" si="133"/>
        <v>100</v>
      </c>
      <c r="Q841" s="22">
        <f t="shared" si="134"/>
        <v>61.25</v>
      </c>
      <c r="R841" s="22">
        <f t="shared" si="135"/>
        <v>71.25</v>
      </c>
      <c r="S841" s="22">
        <f t="shared" si="136"/>
        <v>78.75</v>
      </c>
      <c r="T841" s="22">
        <f t="shared" si="137"/>
        <v>68.75</v>
      </c>
      <c r="U841" s="21">
        <f t="shared" si="138"/>
        <v>70.416666666666671</v>
      </c>
      <c r="V841" s="21">
        <f t="shared" si="139"/>
        <v>70</v>
      </c>
    </row>
    <row r="842" spans="1:22" ht="13.5" x14ac:dyDescent="0.25">
      <c r="A842" s="3">
        <v>43229</v>
      </c>
      <c r="B842" s="2">
        <v>26.6144</v>
      </c>
      <c r="C842" s="2">
        <v>77.736213773303504</v>
      </c>
      <c r="D842" s="2">
        <v>-2.0322483065429395</v>
      </c>
      <c r="E842" s="2">
        <v>1.397186150862779</v>
      </c>
      <c r="F842" s="2">
        <v>26.555619999999998</v>
      </c>
      <c r="G842" s="2">
        <v>23.334670000000003</v>
      </c>
      <c r="H842" s="2">
        <v>21.751812000000005</v>
      </c>
      <c r="I842" s="2">
        <v>17.660698000000014</v>
      </c>
      <c r="J842" s="19" t="s">
        <v>54</v>
      </c>
      <c r="K842" s="19" t="s">
        <v>52</v>
      </c>
      <c r="L842" s="19" t="s">
        <v>55</v>
      </c>
      <c r="M842" s="21">
        <f t="shared" si="130"/>
        <v>0</v>
      </c>
      <c r="N842" s="21">
        <f t="shared" si="131"/>
        <v>100</v>
      </c>
      <c r="O842" s="21">
        <f t="shared" si="132"/>
        <v>75</v>
      </c>
      <c r="P842" s="21">
        <f t="shared" si="133"/>
        <v>0</v>
      </c>
      <c r="Q842" s="22">
        <f t="shared" si="134"/>
        <v>46.25</v>
      </c>
      <c r="R842" s="22">
        <f t="shared" si="135"/>
        <v>46.25</v>
      </c>
      <c r="S842" s="22">
        <f t="shared" si="136"/>
        <v>33.75</v>
      </c>
      <c r="T842" s="22">
        <f t="shared" si="137"/>
        <v>43.75</v>
      </c>
      <c r="U842" s="21">
        <f t="shared" si="138"/>
        <v>42.083333333333336</v>
      </c>
      <c r="V842" s="21">
        <f t="shared" si="139"/>
        <v>42.5</v>
      </c>
    </row>
    <row r="843" spans="1:22" ht="13.5" x14ac:dyDescent="0.25">
      <c r="A843" s="3">
        <v>43230</v>
      </c>
      <c r="B843" s="2">
        <v>26.6755</v>
      </c>
      <c r="C843" s="2">
        <v>77.970900934776324</v>
      </c>
      <c r="D843" s="2">
        <v>-1.9798257918163813</v>
      </c>
      <c r="E843" s="2">
        <v>1.473165797055588</v>
      </c>
      <c r="F843" s="2">
        <v>26.868860000000002</v>
      </c>
      <c r="G843" s="2">
        <v>23.628345000000003</v>
      </c>
      <c r="H843" s="2">
        <v>21.869404000000003</v>
      </c>
      <c r="I843" s="2">
        <v>17.730753000000014</v>
      </c>
      <c r="J843" s="19" t="s">
        <v>54</v>
      </c>
      <c r="K843" s="19" t="s">
        <v>52</v>
      </c>
      <c r="L843" s="19" t="s">
        <v>55</v>
      </c>
      <c r="M843" s="21">
        <f t="shared" si="130"/>
        <v>0</v>
      </c>
      <c r="N843" s="21">
        <f t="shared" si="131"/>
        <v>100</v>
      </c>
      <c r="O843" s="21">
        <f t="shared" si="132"/>
        <v>75</v>
      </c>
      <c r="P843" s="21">
        <f t="shared" si="133"/>
        <v>0</v>
      </c>
      <c r="Q843" s="22">
        <f t="shared" si="134"/>
        <v>46.25</v>
      </c>
      <c r="R843" s="22">
        <f t="shared" si="135"/>
        <v>46.25</v>
      </c>
      <c r="S843" s="22">
        <f t="shared" si="136"/>
        <v>33.75</v>
      </c>
      <c r="T843" s="22">
        <f t="shared" si="137"/>
        <v>43.75</v>
      </c>
      <c r="U843" s="21">
        <f t="shared" si="138"/>
        <v>42.083333333333336</v>
      </c>
      <c r="V843" s="21">
        <f t="shared" si="139"/>
        <v>42.5</v>
      </c>
    </row>
    <row r="844" spans="1:22" ht="13.5" x14ac:dyDescent="0.25">
      <c r="A844" s="3">
        <v>43231</v>
      </c>
      <c r="B844" s="2">
        <v>26.1861</v>
      </c>
      <c r="C844" s="2">
        <v>71.472085521074973</v>
      </c>
      <c r="D844" s="2">
        <v>-1.838877373819038</v>
      </c>
      <c r="E844" s="2">
        <v>1.5469979017829321</v>
      </c>
      <c r="F844" s="2">
        <v>26.859079999999999</v>
      </c>
      <c r="G844" s="2">
        <v>23.897550000000003</v>
      </c>
      <c r="H844" s="2">
        <v>21.978310000000008</v>
      </c>
      <c r="I844" s="2">
        <v>17.798390000000012</v>
      </c>
      <c r="J844" s="19" t="s">
        <v>54</v>
      </c>
      <c r="K844" s="19" t="s">
        <v>52</v>
      </c>
      <c r="L844" s="19" t="s">
        <v>47</v>
      </c>
      <c r="M844" s="21">
        <f t="shared" si="130"/>
        <v>0</v>
      </c>
      <c r="N844" s="21">
        <f t="shared" si="131"/>
        <v>100</v>
      </c>
      <c r="O844" s="21">
        <f t="shared" si="132"/>
        <v>75</v>
      </c>
      <c r="P844" s="21">
        <f t="shared" si="133"/>
        <v>0</v>
      </c>
      <c r="Q844" s="22">
        <f t="shared" si="134"/>
        <v>46.25</v>
      </c>
      <c r="R844" s="22">
        <f t="shared" si="135"/>
        <v>46.25</v>
      </c>
      <c r="S844" s="22">
        <f t="shared" si="136"/>
        <v>33.75</v>
      </c>
      <c r="T844" s="22">
        <f t="shared" si="137"/>
        <v>43.75</v>
      </c>
      <c r="U844" s="21">
        <f t="shared" si="138"/>
        <v>42.083333333333336</v>
      </c>
      <c r="V844" s="21">
        <f t="shared" si="139"/>
        <v>42.5</v>
      </c>
    </row>
    <row r="845" spans="1:22" ht="13.5" x14ac:dyDescent="0.25">
      <c r="A845" s="3">
        <v>43234</v>
      </c>
      <c r="B845" s="2">
        <v>26.210599999999999</v>
      </c>
      <c r="C845" s="2">
        <v>71.599703343145535</v>
      </c>
      <c r="D845" s="2">
        <v>-1.7358718910710422</v>
      </c>
      <c r="E845" s="2">
        <v>1.6443129461945731</v>
      </c>
      <c r="F845" s="2">
        <v>26.619259999999997</v>
      </c>
      <c r="G845" s="2">
        <v>24.16798</v>
      </c>
      <c r="H845" s="2">
        <v>22.086604000000008</v>
      </c>
      <c r="I845" s="2">
        <v>17.866120500000012</v>
      </c>
      <c r="J845" s="19" t="s">
        <v>54</v>
      </c>
      <c r="K845" s="19" t="s">
        <v>52</v>
      </c>
      <c r="L845" s="19" t="s">
        <v>47</v>
      </c>
      <c r="M845" s="21">
        <f t="shared" si="130"/>
        <v>0</v>
      </c>
      <c r="N845" s="21">
        <f t="shared" si="131"/>
        <v>100</v>
      </c>
      <c r="O845" s="21">
        <f t="shared" si="132"/>
        <v>75</v>
      </c>
      <c r="P845" s="21">
        <f t="shared" si="133"/>
        <v>0</v>
      </c>
      <c r="Q845" s="22">
        <f t="shared" si="134"/>
        <v>46.25</v>
      </c>
      <c r="R845" s="22">
        <f t="shared" si="135"/>
        <v>46.25</v>
      </c>
      <c r="S845" s="22">
        <f t="shared" si="136"/>
        <v>33.75</v>
      </c>
      <c r="T845" s="22">
        <f t="shared" si="137"/>
        <v>43.75</v>
      </c>
      <c r="U845" s="21">
        <f t="shared" si="138"/>
        <v>42.083333333333336</v>
      </c>
      <c r="V845" s="21">
        <f t="shared" si="139"/>
        <v>42.5</v>
      </c>
    </row>
    <row r="846" spans="1:22" ht="13.5" x14ac:dyDescent="0.25">
      <c r="A846" s="3">
        <v>43235</v>
      </c>
      <c r="B846" s="2">
        <v>27.0059</v>
      </c>
      <c r="C846" s="2">
        <v>75.440416580368748</v>
      </c>
      <c r="D846" s="2">
        <v>-1.7154969756294989</v>
      </c>
      <c r="E846" s="2">
        <v>1.7784643426187861</v>
      </c>
      <c r="F846" s="2">
        <v>26.538499999999999</v>
      </c>
      <c r="G846" s="2">
        <v>24.478174999999997</v>
      </c>
      <c r="H846" s="2">
        <v>22.216800000000003</v>
      </c>
      <c r="I846" s="2">
        <v>17.937827500000015</v>
      </c>
      <c r="J846" s="19" t="s">
        <v>54</v>
      </c>
      <c r="K846" s="19" t="s">
        <v>52</v>
      </c>
      <c r="L846" s="19" t="s">
        <v>47</v>
      </c>
      <c r="M846" s="21">
        <f t="shared" si="130"/>
        <v>0</v>
      </c>
      <c r="N846" s="21">
        <f t="shared" si="131"/>
        <v>100</v>
      </c>
      <c r="O846" s="21">
        <f t="shared" si="132"/>
        <v>75</v>
      </c>
      <c r="P846" s="21">
        <f t="shared" si="133"/>
        <v>0</v>
      </c>
      <c r="Q846" s="22">
        <f t="shared" si="134"/>
        <v>46.25</v>
      </c>
      <c r="R846" s="22">
        <f t="shared" si="135"/>
        <v>46.25</v>
      </c>
      <c r="S846" s="22">
        <f t="shared" si="136"/>
        <v>33.75</v>
      </c>
      <c r="T846" s="22">
        <f t="shared" si="137"/>
        <v>43.75</v>
      </c>
      <c r="U846" s="21">
        <f t="shared" si="138"/>
        <v>42.083333333333336</v>
      </c>
      <c r="V846" s="21">
        <f t="shared" si="139"/>
        <v>42.5</v>
      </c>
    </row>
    <row r="847" spans="1:22" ht="13.5" x14ac:dyDescent="0.25">
      <c r="A847" s="3">
        <v>43236</v>
      </c>
      <c r="B847" s="2">
        <v>27.409700000000001</v>
      </c>
      <c r="C847" s="2">
        <v>77.131433537233107</v>
      </c>
      <c r="D847" s="2">
        <v>-1.5580613925840758</v>
      </c>
      <c r="E847" s="2">
        <v>1.9146526629018836</v>
      </c>
      <c r="F847" s="2">
        <v>26.697559999999999</v>
      </c>
      <c r="G847" s="2">
        <v>24.808559999999996</v>
      </c>
      <c r="H847" s="2">
        <v>22.353848000000003</v>
      </c>
      <c r="I847" s="2">
        <v>18.011553500000016</v>
      </c>
      <c r="J847" s="19" t="s">
        <v>48</v>
      </c>
      <c r="K847" s="19" t="s">
        <v>49</v>
      </c>
      <c r="L847" s="19" t="s">
        <v>51</v>
      </c>
      <c r="M847" s="21">
        <f t="shared" si="130"/>
        <v>0</v>
      </c>
      <c r="N847" s="21">
        <f t="shared" si="131"/>
        <v>100</v>
      </c>
      <c r="O847" s="21">
        <f t="shared" si="132"/>
        <v>75</v>
      </c>
      <c r="P847" s="21">
        <f t="shared" si="133"/>
        <v>100</v>
      </c>
      <c r="Q847" s="22">
        <f t="shared" si="134"/>
        <v>61.25</v>
      </c>
      <c r="R847" s="22">
        <f t="shared" si="135"/>
        <v>71.25</v>
      </c>
      <c r="S847" s="22">
        <f t="shared" si="136"/>
        <v>78.75</v>
      </c>
      <c r="T847" s="22">
        <f t="shared" si="137"/>
        <v>68.75</v>
      </c>
      <c r="U847" s="21">
        <f t="shared" si="138"/>
        <v>70.416666666666671</v>
      </c>
      <c r="V847" s="21">
        <f t="shared" si="139"/>
        <v>70</v>
      </c>
    </row>
    <row r="848" spans="1:22" ht="13.5" x14ac:dyDescent="0.25">
      <c r="A848" s="3">
        <v>43237</v>
      </c>
      <c r="B848" s="2">
        <v>27.403600000000001</v>
      </c>
      <c r="C848" s="2">
        <v>77.04513163431406</v>
      </c>
      <c r="D848" s="2">
        <v>-1.4427222731885578</v>
      </c>
      <c r="E848" s="2">
        <v>1.9094596043400349</v>
      </c>
      <c r="F848" s="2">
        <v>26.84318</v>
      </c>
      <c r="G848" s="2">
        <v>25.107434999999995</v>
      </c>
      <c r="H848" s="2">
        <v>22.490774000000009</v>
      </c>
      <c r="I848" s="2">
        <v>18.085247500000015</v>
      </c>
      <c r="J848" s="19" t="s">
        <v>54</v>
      </c>
      <c r="K848" s="19" t="s">
        <v>52</v>
      </c>
      <c r="L848" s="19" t="s">
        <v>55</v>
      </c>
      <c r="M848" s="21">
        <f t="shared" si="130"/>
        <v>0</v>
      </c>
      <c r="N848" s="21">
        <f t="shared" si="131"/>
        <v>100</v>
      </c>
      <c r="O848" s="21">
        <f t="shared" si="132"/>
        <v>75</v>
      </c>
      <c r="P848" s="21">
        <f t="shared" si="133"/>
        <v>0</v>
      </c>
      <c r="Q848" s="22">
        <f t="shared" si="134"/>
        <v>46.25</v>
      </c>
      <c r="R848" s="22">
        <f t="shared" si="135"/>
        <v>46.25</v>
      </c>
      <c r="S848" s="22">
        <f t="shared" si="136"/>
        <v>33.75</v>
      </c>
      <c r="T848" s="22">
        <f t="shared" si="137"/>
        <v>43.75</v>
      </c>
      <c r="U848" s="21">
        <f t="shared" si="138"/>
        <v>42.083333333333336</v>
      </c>
      <c r="V848" s="21">
        <f t="shared" si="139"/>
        <v>42.5</v>
      </c>
    </row>
    <row r="849" spans="1:22" ht="13.5" x14ac:dyDescent="0.25">
      <c r="A849" s="3">
        <v>43238</v>
      </c>
      <c r="B849" s="2">
        <v>27.391400000000001</v>
      </c>
      <c r="C849" s="2">
        <v>76.859904976291489</v>
      </c>
      <c r="D849" s="2">
        <v>-1.1879731366457591</v>
      </c>
      <c r="E849" s="2">
        <v>1.8453120194197135</v>
      </c>
      <c r="F849" s="2">
        <v>27.084240000000001</v>
      </c>
      <c r="G849" s="2">
        <v>25.361034999999994</v>
      </c>
      <c r="H849" s="2">
        <v>22.627456000000006</v>
      </c>
      <c r="I849" s="2">
        <v>18.158880500000016</v>
      </c>
      <c r="J849" s="19" t="s">
        <v>48</v>
      </c>
      <c r="K849" s="19" t="s">
        <v>49</v>
      </c>
      <c r="L849" s="19" t="s">
        <v>51</v>
      </c>
      <c r="M849" s="21">
        <f t="shared" si="130"/>
        <v>0</v>
      </c>
      <c r="N849" s="21">
        <f t="shared" si="131"/>
        <v>100</v>
      </c>
      <c r="O849" s="21">
        <f t="shared" si="132"/>
        <v>75</v>
      </c>
      <c r="P849" s="21">
        <f t="shared" si="133"/>
        <v>100</v>
      </c>
      <c r="Q849" s="22">
        <f t="shared" si="134"/>
        <v>61.25</v>
      </c>
      <c r="R849" s="22">
        <f t="shared" si="135"/>
        <v>71.25</v>
      </c>
      <c r="S849" s="22">
        <f t="shared" si="136"/>
        <v>78.75</v>
      </c>
      <c r="T849" s="22">
        <f t="shared" si="137"/>
        <v>68.75</v>
      </c>
      <c r="U849" s="21">
        <f t="shared" si="138"/>
        <v>70.416666666666671</v>
      </c>
      <c r="V849" s="21">
        <f t="shared" si="139"/>
        <v>70</v>
      </c>
    </row>
    <row r="850" spans="1:22" ht="13.5" x14ac:dyDescent="0.25">
      <c r="A850" s="3">
        <v>43241</v>
      </c>
      <c r="B850" s="2">
        <v>26.920300000000001</v>
      </c>
      <c r="C850" s="2">
        <v>69.874158255341968</v>
      </c>
      <c r="D850" s="2">
        <v>-0.77240417625871061</v>
      </c>
      <c r="E850" s="2">
        <v>1.7355099334969268</v>
      </c>
      <c r="F850" s="2">
        <v>27.226179999999999</v>
      </c>
      <c r="G850" s="2">
        <v>25.641249999999996</v>
      </c>
      <c r="H850" s="2">
        <v>22.753492000000005</v>
      </c>
      <c r="I850" s="2">
        <v>18.22826150000002</v>
      </c>
      <c r="J850" s="19" t="s">
        <v>48</v>
      </c>
      <c r="K850" s="19" t="s">
        <v>49</v>
      </c>
      <c r="L850" s="19" t="s">
        <v>51</v>
      </c>
      <c r="M850" s="21">
        <f t="shared" si="130"/>
        <v>25</v>
      </c>
      <c r="N850" s="21">
        <f t="shared" si="131"/>
        <v>100</v>
      </c>
      <c r="O850" s="21">
        <f t="shared" si="132"/>
        <v>75</v>
      </c>
      <c r="P850" s="21">
        <f t="shared" si="133"/>
        <v>100</v>
      </c>
      <c r="Q850" s="22">
        <f t="shared" si="134"/>
        <v>70</v>
      </c>
      <c r="R850" s="22">
        <f t="shared" si="135"/>
        <v>76.25</v>
      </c>
      <c r="S850" s="22">
        <f t="shared" si="136"/>
        <v>82.5</v>
      </c>
      <c r="T850" s="22">
        <f t="shared" si="137"/>
        <v>75</v>
      </c>
      <c r="U850" s="21">
        <f t="shared" si="138"/>
        <v>76.25</v>
      </c>
      <c r="V850" s="21">
        <f t="shared" si="139"/>
        <v>75.9375</v>
      </c>
    </row>
    <row r="851" spans="1:22" ht="13.5" x14ac:dyDescent="0.25">
      <c r="A851" s="3">
        <v>43242</v>
      </c>
      <c r="B851" s="2">
        <v>26.914200000000001</v>
      </c>
      <c r="C851" s="2">
        <v>69.78571170101489</v>
      </c>
      <c r="D851" s="2">
        <v>-0.43198457280722025</v>
      </c>
      <c r="E851" s="2">
        <v>1.5910330903480419</v>
      </c>
      <c r="F851" s="2">
        <v>27.207839999999997</v>
      </c>
      <c r="G851" s="2">
        <v>25.893629999999995</v>
      </c>
      <c r="H851" s="2">
        <v>22.875736000000007</v>
      </c>
      <c r="I851" s="2">
        <v>18.29568500000002</v>
      </c>
      <c r="J851" s="19" t="s">
        <v>54</v>
      </c>
      <c r="K851" s="19" t="s">
        <v>52</v>
      </c>
      <c r="L851" s="19" t="s">
        <v>47</v>
      </c>
      <c r="M851" s="21">
        <f t="shared" si="130"/>
        <v>25</v>
      </c>
      <c r="N851" s="21">
        <f t="shared" si="131"/>
        <v>100</v>
      </c>
      <c r="O851" s="21">
        <f t="shared" si="132"/>
        <v>75</v>
      </c>
      <c r="P851" s="21">
        <f t="shared" si="133"/>
        <v>0</v>
      </c>
      <c r="Q851" s="22">
        <f t="shared" si="134"/>
        <v>55</v>
      </c>
      <c r="R851" s="22">
        <f t="shared" si="135"/>
        <v>51.25</v>
      </c>
      <c r="S851" s="22">
        <f t="shared" si="136"/>
        <v>37.5</v>
      </c>
      <c r="T851" s="22">
        <f t="shared" si="137"/>
        <v>50</v>
      </c>
      <c r="U851" s="21">
        <f t="shared" si="138"/>
        <v>47.916666666666664</v>
      </c>
      <c r="V851" s="21">
        <f t="shared" si="139"/>
        <v>48.4375</v>
      </c>
    </row>
    <row r="852" spans="1:22" ht="13.5" x14ac:dyDescent="0.25">
      <c r="A852" s="3">
        <v>43243</v>
      </c>
      <c r="B852" s="2">
        <v>26.6144</v>
      </c>
      <c r="C852" s="2">
        <v>65.403892990504616</v>
      </c>
      <c r="D852" s="2">
        <v>-0.25485087126765649</v>
      </c>
      <c r="E852" s="2">
        <v>1.4727852524752794</v>
      </c>
      <c r="F852" s="2">
        <v>27.048780000000001</v>
      </c>
      <c r="G852" s="2">
        <v>26.078094999999998</v>
      </c>
      <c r="H852" s="2">
        <v>22.992106000000003</v>
      </c>
      <c r="I852" s="2">
        <v>18.36176200000002</v>
      </c>
      <c r="J852" s="19" t="s">
        <v>54</v>
      </c>
      <c r="K852" s="19" t="s">
        <v>52</v>
      </c>
      <c r="L852" s="19" t="s">
        <v>47</v>
      </c>
      <c r="M852" s="21">
        <f t="shared" si="130"/>
        <v>25</v>
      </c>
      <c r="N852" s="21">
        <f t="shared" si="131"/>
        <v>100</v>
      </c>
      <c r="O852" s="21">
        <f t="shared" si="132"/>
        <v>75</v>
      </c>
      <c r="P852" s="21">
        <f t="shared" si="133"/>
        <v>0</v>
      </c>
      <c r="Q852" s="22">
        <f t="shared" si="134"/>
        <v>55</v>
      </c>
      <c r="R852" s="22">
        <f t="shared" si="135"/>
        <v>51.25</v>
      </c>
      <c r="S852" s="22">
        <f t="shared" si="136"/>
        <v>37.5</v>
      </c>
      <c r="T852" s="22">
        <f t="shared" si="137"/>
        <v>50</v>
      </c>
      <c r="U852" s="21">
        <f t="shared" si="138"/>
        <v>47.916666666666664</v>
      </c>
      <c r="V852" s="21">
        <f t="shared" si="139"/>
        <v>48.4375</v>
      </c>
    </row>
    <row r="853" spans="1:22" ht="13.5" x14ac:dyDescent="0.25">
      <c r="A853" s="3">
        <v>43244</v>
      </c>
      <c r="B853" s="2">
        <v>26.5532</v>
      </c>
      <c r="C853" s="2">
        <v>64.513376141971946</v>
      </c>
      <c r="D853" s="2">
        <v>-9.9233288907395689E-2</v>
      </c>
      <c r="E853" s="2">
        <v>1.3434021245045837</v>
      </c>
      <c r="F853" s="2">
        <v>26.878699999999998</v>
      </c>
      <c r="G853" s="2">
        <v>26.238699999999994</v>
      </c>
      <c r="H853" s="2">
        <v>23.107252000000006</v>
      </c>
      <c r="I853" s="2">
        <v>18.430286500000019</v>
      </c>
      <c r="J853" s="19" t="s">
        <v>54</v>
      </c>
      <c r="K853" s="19" t="s">
        <v>52</v>
      </c>
      <c r="L853" s="19" t="s">
        <v>47</v>
      </c>
      <c r="M853" s="21">
        <f t="shared" si="130"/>
        <v>25</v>
      </c>
      <c r="N853" s="21">
        <f t="shared" si="131"/>
        <v>100</v>
      </c>
      <c r="O853" s="21">
        <f t="shared" si="132"/>
        <v>75</v>
      </c>
      <c r="P853" s="21">
        <f t="shared" si="133"/>
        <v>0</v>
      </c>
      <c r="Q853" s="22">
        <f t="shared" si="134"/>
        <v>55</v>
      </c>
      <c r="R853" s="22">
        <f t="shared" si="135"/>
        <v>51.25</v>
      </c>
      <c r="S853" s="22">
        <f t="shared" si="136"/>
        <v>37.5</v>
      </c>
      <c r="T853" s="22">
        <f t="shared" si="137"/>
        <v>50</v>
      </c>
      <c r="U853" s="21">
        <f t="shared" si="138"/>
        <v>47.916666666666664</v>
      </c>
      <c r="V853" s="21">
        <f t="shared" si="139"/>
        <v>48.4375</v>
      </c>
    </row>
    <row r="854" spans="1:22" ht="13.5" x14ac:dyDescent="0.25">
      <c r="A854" s="3">
        <v>43245</v>
      </c>
      <c r="B854" s="2">
        <v>26.210599999999999</v>
      </c>
      <c r="C854" s="2">
        <v>59.619557097665478</v>
      </c>
      <c r="D854" s="2">
        <v>-2.4700615674628779E-2</v>
      </c>
      <c r="E854" s="2">
        <v>1.136743566429935</v>
      </c>
      <c r="F854" s="2">
        <v>26.642540000000004</v>
      </c>
      <c r="G854" s="2">
        <v>26.356479999999998</v>
      </c>
      <c r="H854" s="2">
        <v>23.215424000000002</v>
      </c>
      <c r="I854" s="2">
        <v>18.497006000000017</v>
      </c>
      <c r="J854" s="19" t="s">
        <v>54</v>
      </c>
      <c r="K854" s="19" t="s">
        <v>52</v>
      </c>
      <c r="L854" s="19" t="s">
        <v>47</v>
      </c>
      <c r="M854" s="21">
        <f t="shared" si="130"/>
        <v>25</v>
      </c>
      <c r="N854" s="21">
        <f t="shared" si="131"/>
        <v>100</v>
      </c>
      <c r="O854" s="21">
        <f t="shared" si="132"/>
        <v>75</v>
      </c>
      <c r="P854" s="21">
        <f t="shared" si="133"/>
        <v>0</v>
      </c>
      <c r="Q854" s="22">
        <f t="shared" si="134"/>
        <v>55</v>
      </c>
      <c r="R854" s="22">
        <f t="shared" si="135"/>
        <v>51.25</v>
      </c>
      <c r="S854" s="22">
        <f t="shared" si="136"/>
        <v>37.5</v>
      </c>
      <c r="T854" s="22">
        <f t="shared" si="137"/>
        <v>50</v>
      </c>
      <c r="U854" s="21">
        <f t="shared" si="138"/>
        <v>47.916666666666664</v>
      </c>
      <c r="V854" s="21">
        <f t="shared" si="139"/>
        <v>48.4375</v>
      </c>
    </row>
    <row r="855" spans="1:22" ht="13.5" x14ac:dyDescent="0.25">
      <c r="A855" s="3">
        <v>43248</v>
      </c>
      <c r="B855" s="2">
        <v>25.519200000000001</v>
      </c>
      <c r="C855" s="2">
        <v>51.181576951013398</v>
      </c>
      <c r="D855" s="2">
        <v>8.8680260683517531E-2</v>
      </c>
      <c r="E855" s="2">
        <v>0.86449847841955718</v>
      </c>
      <c r="F855" s="2">
        <v>26.36232</v>
      </c>
      <c r="G855" s="2">
        <v>26.439689999999995</v>
      </c>
      <c r="H855" s="2">
        <v>23.309768000000009</v>
      </c>
      <c r="I855" s="2">
        <v>18.558494500000016</v>
      </c>
      <c r="J855" s="19" t="s">
        <v>54</v>
      </c>
      <c r="K855" s="19" t="s">
        <v>52</v>
      </c>
      <c r="L855" s="19" t="s">
        <v>47</v>
      </c>
      <c r="M855" s="21">
        <f t="shared" si="130"/>
        <v>25</v>
      </c>
      <c r="N855" s="21">
        <f t="shared" si="131"/>
        <v>100</v>
      </c>
      <c r="O855" s="21">
        <f t="shared" si="132"/>
        <v>75</v>
      </c>
      <c r="P855" s="21">
        <f t="shared" si="133"/>
        <v>0</v>
      </c>
      <c r="Q855" s="22">
        <f t="shared" si="134"/>
        <v>55</v>
      </c>
      <c r="R855" s="22">
        <f t="shared" si="135"/>
        <v>51.25</v>
      </c>
      <c r="S855" s="22">
        <f t="shared" si="136"/>
        <v>37.5</v>
      </c>
      <c r="T855" s="22">
        <f t="shared" si="137"/>
        <v>50</v>
      </c>
      <c r="U855" s="21">
        <f t="shared" si="138"/>
        <v>47.916666666666664</v>
      </c>
      <c r="V855" s="21">
        <f t="shared" si="139"/>
        <v>48.4375</v>
      </c>
    </row>
    <row r="856" spans="1:22" ht="13.5" x14ac:dyDescent="0.25">
      <c r="A856" s="3">
        <v>43249</v>
      </c>
      <c r="B856" s="2">
        <v>24.7789</v>
      </c>
      <c r="C856" s="2">
        <v>44.000772322431168</v>
      </c>
      <c r="D856" s="2">
        <v>0.36157091582812129</v>
      </c>
      <c r="E856" s="2">
        <v>0.51243650793281414</v>
      </c>
      <c r="F856" s="2">
        <v>25.93526</v>
      </c>
      <c r="G856" s="2">
        <v>26.484049999999996</v>
      </c>
      <c r="H856" s="2">
        <v>23.389306000000005</v>
      </c>
      <c r="I856" s="2">
        <v>18.615088500000017</v>
      </c>
      <c r="J856" s="19" t="s">
        <v>54</v>
      </c>
      <c r="K856" s="19" t="s">
        <v>52</v>
      </c>
      <c r="L856" s="19" t="s">
        <v>47</v>
      </c>
      <c r="M856" s="21">
        <f t="shared" si="130"/>
        <v>25</v>
      </c>
      <c r="N856" s="21">
        <f t="shared" si="131"/>
        <v>100</v>
      </c>
      <c r="O856" s="21">
        <f t="shared" si="132"/>
        <v>75</v>
      </c>
      <c r="P856" s="21">
        <f t="shared" si="133"/>
        <v>0</v>
      </c>
      <c r="Q856" s="22">
        <f t="shared" si="134"/>
        <v>55</v>
      </c>
      <c r="R856" s="22">
        <f t="shared" si="135"/>
        <v>51.25</v>
      </c>
      <c r="S856" s="22">
        <f t="shared" si="136"/>
        <v>37.5</v>
      </c>
      <c r="T856" s="22">
        <f t="shared" si="137"/>
        <v>50</v>
      </c>
      <c r="U856" s="21">
        <f t="shared" si="138"/>
        <v>47.916666666666664</v>
      </c>
      <c r="V856" s="21">
        <f t="shared" si="139"/>
        <v>48.4375</v>
      </c>
    </row>
    <row r="857" spans="1:22" ht="13.5" x14ac:dyDescent="0.25">
      <c r="A857" s="3">
        <v>43250</v>
      </c>
      <c r="B857" s="2">
        <v>24.7789</v>
      </c>
      <c r="C857" s="2">
        <v>44.000772322431168</v>
      </c>
      <c r="D857" s="2">
        <v>0.65875566369551208</v>
      </c>
      <c r="E857" s="2">
        <v>0.13975435769053984</v>
      </c>
      <c r="F857" s="2">
        <v>25.568159999999999</v>
      </c>
      <c r="G857" s="2">
        <v>26.46753</v>
      </c>
      <c r="H857" s="2">
        <v>23.468844000000004</v>
      </c>
      <c r="I857" s="2">
        <v>18.671682500000017</v>
      </c>
      <c r="J857" s="19" t="s">
        <v>54</v>
      </c>
      <c r="K857" s="19" t="s">
        <v>52</v>
      </c>
      <c r="L857" s="19" t="s">
        <v>47</v>
      </c>
      <c r="M857" s="21">
        <f t="shared" si="130"/>
        <v>25</v>
      </c>
      <c r="N857" s="21">
        <f t="shared" si="131"/>
        <v>0</v>
      </c>
      <c r="O857" s="21">
        <f t="shared" si="132"/>
        <v>75</v>
      </c>
      <c r="P857" s="21">
        <f t="shared" si="133"/>
        <v>0</v>
      </c>
      <c r="Q857" s="22">
        <f t="shared" si="134"/>
        <v>20</v>
      </c>
      <c r="R857" s="22">
        <f t="shared" si="135"/>
        <v>31.25</v>
      </c>
      <c r="S857" s="22">
        <f t="shared" si="136"/>
        <v>22.5</v>
      </c>
      <c r="T857" s="22">
        <f t="shared" si="137"/>
        <v>25</v>
      </c>
      <c r="U857" s="21">
        <f t="shared" si="138"/>
        <v>24.583333333333332</v>
      </c>
      <c r="V857" s="21">
        <f t="shared" si="139"/>
        <v>24.6875</v>
      </c>
    </row>
    <row r="858" spans="1:22" ht="13.5" x14ac:dyDescent="0.25">
      <c r="A858" s="3">
        <v>43251</v>
      </c>
      <c r="B858" s="2">
        <v>25.519200000000001</v>
      </c>
      <c r="C858" s="2">
        <v>51.837547820755631</v>
      </c>
      <c r="D858" s="2">
        <v>0.85829065802243676</v>
      </c>
      <c r="E858" s="2">
        <v>-0.20646697052299209</v>
      </c>
      <c r="F858" s="2">
        <v>25.361359999999998</v>
      </c>
      <c r="G858" s="2">
        <v>26.488025</v>
      </c>
      <c r="H858" s="2">
        <v>23.563188</v>
      </c>
      <c r="I858" s="2">
        <v>18.731978000000016</v>
      </c>
      <c r="J858" s="19" t="s">
        <v>54</v>
      </c>
      <c r="K858" s="19" t="s">
        <v>52</v>
      </c>
      <c r="L858" s="19" t="s">
        <v>47</v>
      </c>
      <c r="M858" s="21">
        <f t="shared" si="130"/>
        <v>25</v>
      </c>
      <c r="N858" s="21">
        <f t="shared" si="131"/>
        <v>0</v>
      </c>
      <c r="O858" s="21">
        <f t="shared" si="132"/>
        <v>75</v>
      </c>
      <c r="P858" s="21">
        <f t="shared" si="133"/>
        <v>0</v>
      </c>
      <c r="Q858" s="22">
        <f t="shared" si="134"/>
        <v>20</v>
      </c>
      <c r="R858" s="22">
        <f t="shared" si="135"/>
        <v>31.25</v>
      </c>
      <c r="S858" s="22">
        <f t="shared" si="136"/>
        <v>22.5</v>
      </c>
      <c r="T858" s="22">
        <f t="shared" si="137"/>
        <v>25</v>
      </c>
      <c r="U858" s="21">
        <f t="shared" si="138"/>
        <v>24.583333333333332</v>
      </c>
      <c r="V858" s="21">
        <f t="shared" si="139"/>
        <v>24.6875</v>
      </c>
    </row>
    <row r="859" spans="1:22" ht="13.5" x14ac:dyDescent="0.25">
      <c r="A859" s="3">
        <v>43252</v>
      </c>
      <c r="B859" s="2">
        <v>25.635400000000001</v>
      </c>
      <c r="C859" s="2">
        <v>52.950542405607777</v>
      </c>
      <c r="D859" s="2">
        <v>1.0158307173039596</v>
      </c>
      <c r="E859" s="2">
        <v>-0.55167295155170248</v>
      </c>
      <c r="F859" s="2">
        <v>25.246320000000001</v>
      </c>
      <c r="G859" s="2">
        <v>26.458045000000006</v>
      </c>
      <c r="H859" s="2">
        <v>23.659977999999995</v>
      </c>
      <c r="I859" s="2">
        <v>18.793160000000018</v>
      </c>
      <c r="J859" s="19" t="s">
        <v>54</v>
      </c>
      <c r="K859" s="19" t="s">
        <v>52</v>
      </c>
      <c r="L859" s="19" t="s">
        <v>47</v>
      </c>
      <c r="M859" s="21">
        <f t="shared" si="130"/>
        <v>25</v>
      </c>
      <c r="N859" s="21">
        <f t="shared" si="131"/>
        <v>0</v>
      </c>
      <c r="O859" s="21">
        <f t="shared" si="132"/>
        <v>75</v>
      </c>
      <c r="P859" s="21">
        <f t="shared" si="133"/>
        <v>0</v>
      </c>
      <c r="Q859" s="22">
        <f t="shared" si="134"/>
        <v>20</v>
      </c>
      <c r="R859" s="22">
        <f t="shared" si="135"/>
        <v>31.25</v>
      </c>
      <c r="S859" s="22">
        <f t="shared" si="136"/>
        <v>22.5</v>
      </c>
      <c r="T859" s="22">
        <f t="shared" si="137"/>
        <v>25</v>
      </c>
      <c r="U859" s="21">
        <f t="shared" si="138"/>
        <v>24.583333333333332</v>
      </c>
      <c r="V859" s="21">
        <f t="shared" si="139"/>
        <v>24.6875</v>
      </c>
    </row>
    <row r="860" spans="1:22" ht="13.5" x14ac:dyDescent="0.25">
      <c r="A860" s="3">
        <v>43255</v>
      </c>
      <c r="B860" s="2">
        <v>25.788399999999999</v>
      </c>
      <c r="C860" s="2">
        <v>54.443357960102922</v>
      </c>
      <c r="D860" s="2">
        <v>1.0638842598486988</v>
      </c>
      <c r="E860" s="2">
        <v>-0.92090393317064445</v>
      </c>
      <c r="F860" s="2">
        <v>25.300159999999998</v>
      </c>
      <c r="G860" s="2">
        <v>26.376980000000003</v>
      </c>
      <c r="H860" s="2">
        <v>23.759828000000002</v>
      </c>
      <c r="I860" s="2">
        <v>18.854893000000018</v>
      </c>
      <c r="J860" s="19" t="s">
        <v>54</v>
      </c>
      <c r="K860" s="19" t="s">
        <v>52</v>
      </c>
      <c r="L860" s="19" t="s">
        <v>55</v>
      </c>
      <c r="M860" s="21">
        <f t="shared" si="130"/>
        <v>25</v>
      </c>
      <c r="N860" s="21">
        <f t="shared" si="131"/>
        <v>0</v>
      </c>
      <c r="O860" s="21">
        <f t="shared" si="132"/>
        <v>75</v>
      </c>
      <c r="P860" s="21">
        <f t="shared" si="133"/>
        <v>0</v>
      </c>
      <c r="Q860" s="22">
        <f t="shared" si="134"/>
        <v>20</v>
      </c>
      <c r="R860" s="22">
        <f t="shared" si="135"/>
        <v>31.25</v>
      </c>
      <c r="S860" s="22">
        <f t="shared" si="136"/>
        <v>22.5</v>
      </c>
      <c r="T860" s="22">
        <f t="shared" si="137"/>
        <v>25</v>
      </c>
      <c r="U860" s="21">
        <f t="shared" si="138"/>
        <v>24.583333333333332</v>
      </c>
      <c r="V860" s="21">
        <f t="shared" si="139"/>
        <v>24.6875</v>
      </c>
    </row>
    <row r="861" spans="1:22" ht="13.5" x14ac:dyDescent="0.25">
      <c r="A861" s="3">
        <v>43256</v>
      </c>
      <c r="B861" s="2">
        <v>26.914200000000001</v>
      </c>
      <c r="C861" s="2">
        <v>63.596145768235502</v>
      </c>
      <c r="D861" s="2">
        <v>1.0179771007615379</v>
      </c>
      <c r="E861" s="2">
        <v>-1.3411154473295446</v>
      </c>
      <c r="F861" s="2">
        <v>25.727219999999999</v>
      </c>
      <c r="G861" s="2">
        <v>26.352205000000005</v>
      </c>
      <c r="H861" s="2">
        <v>23.882071999999997</v>
      </c>
      <c r="I861" s="2">
        <v>18.922224500000016</v>
      </c>
      <c r="J861" s="19" t="s">
        <v>48</v>
      </c>
      <c r="K861" s="19" t="s">
        <v>49</v>
      </c>
      <c r="L861" s="19" t="s">
        <v>51</v>
      </c>
      <c r="M861" s="21">
        <f t="shared" si="130"/>
        <v>25</v>
      </c>
      <c r="N861" s="21">
        <f t="shared" si="131"/>
        <v>0</v>
      </c>
      <c r="O861" s="21">
        <f t="shared" si="132"/>
        <v>75</v>
      </c>
      <c r="P861" s="21">
        <f t="shared" si="133"/>
        <v>100</v>
      </c>
      <c r="Q861" s="22">
        <f t="shared" si="134"/>
        <v>35</v>
      </c>
      <c r="R861" s="22">
        <f t="shared" si="135"/>
        <v>56.25</v>
      </c>
      <c r="S861" s="22">
        <f t="shared" si="136"/>
        <v>67.5</v>
      </c>
      <c r="T861" s="22">
        <f t="shared" si="137"/>
        <v>50</v>
      </c>
      <c r="U861" s="21">
        <f t="shared" si="138"/>
        <v>52.916666666666664</v>
      </c>
      <c r="V861" s="21">
        <f t="shared" si="139"/>
        <v>52.1875</v>
      </c>
    </row>
    <row r="862" spans="1:22" ht="13.5" x14ac:dyDescent="0.25">
      <c r="A862" s="3">
        <v>43257</v>
      </c>
      <c r="B862" s="2">
        <v>27.844100000000001</v>
      </c>
      <c r="C862" s="2">
        <v>69.115647528419245</v>
      </c>
      <c r="D862" s="2">
        <v>0.85540451628286718</v>
      </c>
      <c r="E862" s="2">
        <v>-1.8837352034838961</v>
      </c>
      <c r="F862" s="2">
        <v>26.340260000000001</v>
      </c>
      <c r="G862" s="2">
        <v>26.413690000000003</v>
      </c>
      <c r="H862" s="2">
        <v>24.022913999999997</v>
      </c>
      <c r="I862" s="2">
        <v>18.994205500000021</v>
      </c>
      <c r="J862" s="19" t="s">
        <v>48</v>
      </c>
      <c r="K862" s="19" t="s">
        <v>49</v>
      </c>
      <c r="L862" s="19" t="s">
        <v>51</v>
      </c>
      <c r="M862" s="21">
        <f t="shared" si="130"/>
        <v>25</v>
      </c>
      <c r="N862" s="21">
        <f t="shared" si="131"/>
        <v>0</v>
      </c>
      <c r="O862" s="21">
        <f t="shared" si="132"/>
        <v>75</v>
      </c>
      <c r="P862" s="21">
        <f t="shared" si="133"/>
        <v>100</v>
      </c>
      <c r="Q862" s="22">
        <f t="shared" si="134"/>
        <v>35</v>
      </c>
      <c r="R862" s="22">
        <f t="shared" si="135"/>
        <v>56.25</v>
      </c>
      <c r="S862" s="22">
        <f t="shared" si="136"/>
        <v>67.5</v>
      </c>
      <c r="T862" s="22">
        <f t="shared" si="137"/>
        <v>50</v>
      </c>
      <c r="U862" s="21">
        <f t="shared" si="138"/>
        <v>52.916666666666664</v>
      </c>
      <c r="V862" s="21">
        <f t="shared" si="139"/>
        <v>52.1875</v>
      </c>
    </row>
    <row r="863" spans="1:22" ht="13.5" x14ac:dyDescent="0.25">
      <c r="A863" s="3">
        <v>43258</v>
      </c>
      <c r="B863" s="2">
        <v>29.092199999999998</v>
      </c>
      <c r="C863" s="2">
        <v>74.667399994156966</v>
      </c>
      <c r="D863" s="2">
        <v>0.60240372199008618</v>
      </c>
      <c r="E863" s="2">
        <v>-2.4067786108148099</v>
      </c>
      <c r="F863" s="2">
        <v>27.054859999999998</v>
      </c>
      <c r="G863" s="2">
        <v>26.534525000000009</v>
      </c>
      <c r="H863" s="2">
        <v>24.188717999999998</v>
      </c>
      <c r="I863" s="2">
        <v>19.072427000000019</v>
      </c>
      <c r="J863" s="19" t="s">
        <v>48</v>
      </c>
      <c r="K863" s="19" t="s">
        <v>49</v>
      </c>
      <c r="L863" s="19" t="s">
        <v>51</v>
      </c>
      <c r="M863" s="21">
        <f t="shared" si="130"/>
        <v>0</v>
      </c>
      <c r="N863" s="21">
        <f t="shared" si="131"/>
        <v>0</v>
      </c>
      <c r="O863" s="21">
        <f t="shared" si="132"/>
        <v>75</v>
      </c>
      <c r="P863" s="21">
        <f t="shared" si="133"/>
        <v>100</v>
      </c>
      <c r="Q863" s="22">
        <f t="shared" si="134"/>
        <v>26.25</v>
      </c>
      <c r="R863" s="22">
        <f t="shared" si="135"/>
        <v>51.25</v>
      </c>
      <c r="S863" s="22">
        <f t="shared" si="136"/>
        <v>63.75</v>
      </c>
      <c r="T863" s="22">
        <f t="shared" si="137"/>
        <v>43.75</v>
      </c>
      <c r="U863" s="21">
        <f t="shared" si="138"/>
        <v>47.083333333333336</v>
      </c>
      <c r="V863" s="21">
        <f t="shared" si="139"/>
        <v>46.25</v>
      </c>
    </row>
    <row r="864" spans="1:22" ht="13.5" x14ac:dyDescent="0.25">
      <c r="A864" s="3">
        <v>43259</v>
      </c>
      <c r="B864" s="2">
        <v>30.395399999999999</v>
      </c>
      <c r="C864" s="2">
        <v>78.926963395689313</v>
      </c>
      <c r="D864" s="2">
        <v>0.21914322820525456</v>
      </c>
      <c r="E864" s="2">
        <v>-2.7991235044001477</v>
      </c>
      <c r="F864" s="2">
        <v>28.00686</v>
      </c>
      <c r="G864" s="2">
        <v>26.744990000000008</v>
      </c>
      <c r="H864" s="2">
        <v>24.380585999999997</v>
      </c>
      <c r="I864" s="2">
        <v>19.157164500000018</v>
      </c>
      <c r="J864" s="19" t="s">
        <v>48</v>
      </c>
      <c r="K864" s="19" t="s">
        <v>49</v>
      </c>
      <c r="L864" s="19" t="s">
        <v>51</v>
      </c>
      <c r="M864" s="21">
        <f t="shared" si="130"/>
        <v>0</v>
      </c>
      <c r="N864" s="21">
        <f t="shared" si="131"/>
        <v>0</v>
      </c>
      <c r="O864" s="21">
        <f t="shared" si="132"/>
        <v>75</v>
      </c>
      <c r="P864" s="21">
        <f t="shared" si="133"/>
        <v>100</v>
      </c>
      <c r="Q864" s="22">
        <f t="shared" si="134"/>
        <v>26.25</v>
      </c>
      <c r="R864" s="22">
        <f t="shared" si="135"/>
        <v>51.25</v>
      </c>
      <c r="S864" s="22">
        <f t="shared" si="136"/>
        <v>63.75</v>
      </c>
      <c r="T864" s="22">
        <f t="shared" si="137"/>
        <v>43.75</v>
      </c>
      <c r="U864" s="21">
        <f t="shared" si="138"/>
        <v>47.083333333333336</v>
      </c>
      <c r="V864" s="21">
        <f t="shared" si="139"/>
        <v>46.25</v>
      </c>
    </row>
    <row r="865" spans="1:22" ht="13.5" x14ac:dyDescent="0.25">
      <c r="A865" s="3">
        <v>43262</v>
      </c>
      <c r="B865" s="2">
        <v>31.759799999999998</v>
      </c>
      <c r="C865" s="2">
        <v>82.285366453333722</v>
      </c>
      <c r="D865" s="2">
        <v>-0.33875537209004136</v>
      </c>
      <c r="E865" s="2">
        <v>-3.0669936462204799</v>
      </c>
      <c r="F865" s="2">
        <v>29.201139999999999</v>
      </c>
      <c r="G865" s="2">
        <v>27.022450000000003</v>
      </c>
      <c r="H865" s="2">
        <v>24.599742000000006</v>
      </c>
      <c r="I865" s="2">
        <v>19.25071250000002</v>
      </c>
      <c r="J865" s="19" t="s">
        <v>48</v>
      </c>
      <c r="K865" s="19" t="s">
        <v>49</v>
      </c>
      <c r="L865" s="19" t="s">
        <v>51</v>
      </c>
      <c r="M865" s="21">
        <f t="shared" si="130"/>
        <v>0</v>
      </c>
      <c r="N865" s="21">
        <f t="shared" si="131"/>
        <v>0</v>
      </c>
      <c r="O865" s="21">
        <f t="shared" si="132"/>
        <v>75</v>
      </c>
      <c r="P865" s="21">
        <f t="shared" si="133"/>
        <v>100</v>
      </c>
      <c r="Q865" s="22">
        <f t="shared" si="134"/>
        <v>26.25</v>
      </c>
      <c r="R865" s="22">
        <f t="shared" si="135"/>
        <v>51.25</v>
      </c>
      <c r="S865" s="22">
        <f t="shared" si="136"/>
        <v>63.75</v>
      </c>
      <c r="T865" s="22">
        <f t="shared" si="137"/>
        <v>43.75</v>
      </c>
      <c r="U865" s="21">
        <f t="shared" si="138"/>
        <v>47.083333333333336</v>
      </c>
      <c r="V865" s="21">
        <f t="shared" si="139"/>
        <v>46.25</v>
      </c>
    </row>
    <row r="866" spans="1:22" ht="13.5" x14ac:dyDescent="0.25">
      <c r="A866" s="3">
        <v>43263</v>
      </c>
      <c r="B866" s="2">
        <v>31.753699999999998</v>
      </c>
      <c r="C866" s="2">
        <v>82.222275368686269</v>
      </c>
      <c r="D866" s="2">
        <v>-0.95655335953405185</v>
      </c>
      <c r="E866" s="2">
        <v>-3.2621406800215187</v>
      </c>
      <c r="F866" s="2">
        <v>30.169040000000003</v>
      </c>
      <c r="G866" s="2">
        <v>27.259840000000004</v>
      </c>
      <c r="H866" s="2">
        <v>24.818776000000003</v>
      </c>
      <c r="I866" s="2">
        <v>19.34429100000002</v>
      </c>
      <c r="J866" s="19" t="s">
        <v>48</v>
      </c>
      <c r="K866" s="19" t="s">
        <v>49</v>
      </c>
      <c r="L866" s="19" t="s">
        <v>51</v>
      </c>
      <c r="M866" s="21">
        <f t="shared" si="130"/>
        <v>0</v>
      </c>
      <c r="N866" s="21">
        <f t="shared" si="131"/>
        <v>0</v>
      </c>
      <c r="O866" s="21">
        <f t="shared" si="132"/>
        <v>100</v>
      </c>
      <c r="P866" s="21">
        <f t="shared" si="133"/>
        <v>100</v>
      </c>
      <c r="Q866" s="22">
        <f t="shared" si="134"/>
        <v>30</v>
      </c>
      <c r="R866" s="22">
        <f t="shared" si="135"/>
        <v>60</v>
      </c>
      <c r="S866" s="22">
        <f t="shared" si="136"/>
        <v>70</v>
      </c>
      <c r="T866" s="22">
        <f t="shared" si="137"/>
        <v>50</v>
      </c>
      <c r="U866" s="21">
        <f t="shared" si="138"/>
        <v>53.333333333333336</v>
      </c>
      <c r="V866" s="21">
        <f t="shared" si="139"/>
        <v>52.5</v>
      </c>
    </row>
    <row r="867" spans="1:22" ht="13.5" x14ac:dyDescent="0.25">
      <c r="A867" s="3">
        <v>43264</v>
      </c>
      <c r="B867" s="2">
        <v>31.753699999999998</v>
      </c>
      <c r="C867" s="2">
        <v>82.222275368686269</v>
      </c>
      <c r="D867" s="2">
        <v>-1.5091671290752657</v>
      </c>
      <c r="E867" s="2">
        <v>-3.38948491687042</v>
      </c>
      <c r="F867" s="2">
        <v>30.950959999999998</v>
      </c>
      <c r="G867" s="2">
        <v>27.477039999999999</v>
      </c>
      <c r="H867" s="2">
        <v>25.037810000000004</v>
      </c>
      <c r="I867" s="2">
        <v>19.435759000000022</v>
      </c>
      <c r="J867" s="19" t="s">
        <v>48</v>
      </c>
      <c r="K867" s="19" t="s">
        <v>49</v>
      </c>
      <c r="L867" s="19" t="s">
        <v>51</v>
      </c>
      <c r="M867" s="21">
        <f t="shared" si="130"/>
        <v>0</v>
      </c>
      <c r="N867" s="21">
        <f t="shared" si="131"/>
        <v>0</v>
      </c>
      <c r="O867" s="21">
        <f t="shared" si="132"/>
        <v>100</v>
      </c>
      <c r="P867" s="21">
        <f t="shared" si="133"/>
        <v>100</v>
      </c>
      <c r="Q867" s="22">
        <f t="shared" si="134"/>
        <v>30</v>
      </c>
      <c r="R867" s="22">
        <f t="shared" si="135"/>
        <v>60</v>
      </c>
      <c r="S867" s="22">
        <f t="shared" si="136"/>
        <v>70</v>
      </c>
      <c r="T867" s="22">
        <f t="shared" si="137"/>
        <v>50</v>
      </c>
      <c r="U867" s="21">
        <f t="shared" si="138"/>
        <v>53.333333333333336</v>
      </c>
      <c r="V867" s="21">
        <f t="shared" si="139"/>
        <v>52.5</v>
      </c>
    </row>
    <row r="868" spans="1:22" ht="13.5" x14ac:dyDescent="0.25">
      <c r="A868" s="3">
        <v>43265</v>
      </c>
      <c r="B868" s="2">
        <v>32.365499999999997</v>
      </c>
      <c r="C868" s="2">
        <v>83.677964713063858</v>
      </c>
      <c r="D868" s="2">
        <v>-1.9358392604357562</v>
      </c>
      <c r="E868" s="2">
        <v>-3.4512856288732032</v>
      </c>
      <c r="F868" s="2">
        <v>31.605619999999998</v>
      </c>
      <c r="G868" s="2">
        <v>27.725135000000002</v>
      </c>
      <c r="H868" s="2">
        <v>25.269080000000002</v>
      </c>
      <c r="I868" s="2">
        <v>19.529368000000019</v>
      </c>
      <c r="J868" s="19" t="s">
        <v>48</v>
      </c>
      <c r="K868" s="19" t="s">
        <v>49</v>
      </c>
      <c r="L868" s="19" t="s">
        <v>51</v>
      </c>
      <c r="M868" s="21">
        <f t="shared" si="130"/>
        <v>0</v>
      </c>
      <c r="N868" s="21">
        <f t="shared" si="131"/>
        <v>0</v>
      </c>
      <c r="O868" s="21">
        <f t="shared" si="132"/>
        <v>100</v>
      </c>
      <c r="P868" s="21">
        <f t="shared" si="133"/>
        <v>100</v>
      </c>
      <c r="Q868" s="22">
        <f t="shared" si="134"/>
        <v>30</v>
      </c>
      <c r="R868" s="22">
        <f t="shared" si="135"/>
        <v>60</v>
      </c>
      <c r="S868" s="22">
        <f t="shared" si="136"/>
        <v>70</v>
      </c>
      <c r="T868" s="22">
        <f t="shared" si="137"/>
        <v>50</v>
      </c>
      <c r="U868" s="21">
        <f t="shared" si="138"/>
        <v>53.333333333333336</v>
      </c>
      <c r="V868" s="21">
        <f t="shared" si="139"/>
        <v>52.5</v>
      </c>
    </row>
    <row r="869" spans="1:22" ht="13.5" x14ac:dyDescent="0.25">
      <c r="A869" s="3">
        <v>43269</v>
      </c>
      <c r="B869" s="2">
        <v>33.950099999999999</v>
      </c>
      <c r="C869" s="2">
        <v>86.712718865755008</v>
      </c>
      <c r="D869" s="2">
        <v>-2.4255870640892958</v>
      </c>
      <c r="E869" s="2">
        <v>-3.4619743834113215</v>
      </c>
      <c r="F869" s="2">
        <v>32.316559999999996</v>
      </c>
      <c r="G869" s="2">
        <v>28.053070000000002</v>
      </c>
      <c r="H869" s="2">
        <v>25.544278000000006</v>
      </c>
      <c r="I869" s="2">
        <v>19.628881000000021</v>
      </c>
      <c r="J869" s="19" t="s">
        <v>48</v>
      </c>
      <c r="K869" s="19" t="s">
        <v>49</v>
      </c>
      <c r="L869" s="19" t="s">
        <v>51</v>
      </c>
      <c r="M869" s="21">
        <f t="shared" si="130"/>
        <v>0</v>
      </c>
      <c r="N869" s="21">
        <f t="shared" si="131"/>
        <v>0</v>
      </c>
      <c r="O869" s="21">
        <f t="shared" si="132"/>
        <v>100</v>
      </c>
      <c r="P869" s="21">
        <f t="shared" si="133"/>
        <v>100</v>
      </c>
      <c r="Q869" s="22">
        <f t="shared" si="134"/>
        <v>30</v>
      </c>
      <c r="R869" s="22">
        <f t="shared" si="135"/>
        <v>60</v>
      </c>
      <c r="S869" s="22">
        <f t="shared" si="136"/>
        <v>70</v>
      </c>
      <c r="T869" s="22">
        <f t="shared" si="137"/>
        <v>50</v>
      </c>
      <c r="U869" s="21">
        <f t="shared" si="138"/>
        <v>53.333333333333336</v>
      </c>
      <c r="V869" s="21">
        <f t="shared" si="139"/>
        <v>52.5</v>
      </c>
    </row>
    <row r="870" spans="1:22" ht="13.5" x14ac:dyDescent="0.25">
      <c r="A870" s="3">
        <v>43270</v>
      </c>
      <c r="B870" s="2">
        <v>34.561999999999998</v>
      </c>
      <c r="C870" s="2">
        <v>87.666361995844198</v>
      </c>
      <c r="D870" s="2">
        <v>-2.8981924707797972</v>
      </c>
      <c r="E870" s="2">
        <v>-3.4220450090820447</v>
      </c>
      <c r="F870" s="2">
        <v>32.876999999999995</v>
      </c>
      <c r="G870" s="2">
        <v>28.435154999999998</v>
      </c>
      <c r="H870" s="2">
        <v>25.831714000000002</v>
      </c>
      <c r="I870" s="2">
        <v>19.728302500000019</v>
      </c>
      <c r="J870" s="19" t="s">
        <v>48</v>
      </c>
      <c r="K870" s="19" t="s">
        <v>49</v>
      </c>
      <c r="L870" s="19" t="s">
        <v>51</v>
      </c>
      <c r="M870" s="21">
        <f t="shared" si="130"/>
        <v>0</v>
      </c>
      <c r="N870" s="21">
        <f t="shared" si="131"/>
        <v>0</v>
      </c>
      <c r="O870" s="21">
        <f t="shared" si="132"/>
        <v>100</v>
      </c>
      <c r="P870" s="21">
        <f t="shared" si="133"/>
        <v>100</v>
      </c>
      <c r="Q870" s="22">
        <f t="shared" si="134"/>
        <v>30</v>
      </c>
      <c r="R870" s="22">
        <f t="shared" si="135"/>
        <v>60</v>
      </c>
      <c r="S870" s="22">
        <f t="shared" si="136"/>
        <v>70</v>
      </c>
      <c r="T870" s="22">
        <f t="shared" si="137"/>
        <v>50</v>
      </c>
      <c r="U870" s="21">
        <f t="shared" si="138"/>
        <v>53.333333333333336</v>
      </c>
      <c r="V870" s="21">
        <f t="shared" si="139"/>
        <v>52.5</v>
      </c>
    </row>
    <row r="871" spans="1:22" ht="13.5" x14ac:dyDescent="0.25">
      <c r="A871" s="3">
        <v>43271</v>
      </c>
      <c r="B871" s="2">
        <v>33.895099999999999</v>
      </c>
      <c r="C871" s="2">
        <v>80.855178964642363</v>
      </c>
      <c r="D871" s="2">
        <v>-3.1128235732207337</v>
      </c>
      <c r="E871" s="2">
        <v>-3.2493426322728998</v>
      </c>
      <c r="F871" s="2">
        <v>33.305280000000003</v>
      </c>
      <c r="G871" s="2">
        <v>28.784199999999998</v>
      </c>
      <c r="H871" s="2">
        <v>26.105812</v>
      </c>
      <c r="I871" s="2">
        <v>19.820107000000018</v>
      </c>
      <c r="J871" s="19" t="s">
        <v>48</v>
      </c>
      <c r="K871" s="19" t="s">
        <v>49</v>
      </c>
      <c r="L871" s="19" t="s">
        <v>51</v>
      </c>
      <c r="M871" s="21">
        <f t="shared" si="130"/>
        <v>0</v>
      </c>
      <c r="N871" s="21">
        <f t="shared" si="131"/>
        <v>0</v>
      </c>
      <c r="O871" s="21">
        <f t="shared" si="132"/>
        <v>100</v>
      </c>
      <c r="P871" s="21">
        <f t="shared" si="133"/>
        <v>100</v>
      </c>
      <c r="Q871" s="22">
        <f t="shared" si="134"/>
        <v>30</v>
      </c>
      <c r="R871" s="22">
        <f t="shared" si="135"/>
        <v>60</v>
      </c>
      <c r="S871" s="22">
        <f t="shared" si="136"/>
        <v>70</v>
      </c>
      <c r="T871" s="22">
        <f t="shared" si="137"/>
        <v>50</v>
      </c>
      <c r="U871" s="21">
        <f t="shared" si="138"/>
        <v>53.333333333333336</v>
      </c>
      <c r="V871" s="21">
        <f t="shared" si="139"/>
        <v>52.5</v>
      </c>
    </row>
    <row r="872" spans="1:22" ht="13.5" x14ac:dyDescent="0.25">
      <c r="A872" s="3">
        <v>43272</v>
      </c>
      <c r="B872" s="2">
        <v>33.650300000000001</v>
      </c>
      <c r="C872" s="2">
        <v>78.445856365608989</v>
      </c>
      <c r="D872" s="2">
        <v>-3.1638676156092629</v>
      </c>
      <c r="E872" s="2">
        <v>-2.8990209650987944</v>
      </c>
      <c r="F872" s="2">
        <v>33.684600000000003</v>
      </c>
      <c r="G872" s="2">
        <v>29.135994999999998</v>
      </c>
      <c r="H872" s="2">
        <v>26.3629</v>
      </c>
      <c r="I872" s="2">
        <v>19.905976500000016</v>
      </c>
      <c r="J872" s="19" t="s">
        <v>48</v>
      </c>
      <c r="K872" s="19" t="s">
        <v>49</v>
      </c>
      <c r="L872" s="19" t="s">
        <v>51</v>
      </c>
      <c r="M872" s="21">
        <f t="shared" si="130"/>
        <v>0</v>
      </c>
      <c r="N872" s="21">
        <f t="shared" si="131"/>
        <v>100</v>
      </c>
      <c r="O872" s="21">
        <f t="shared" si="132"/>
        <v>100</v>
      </c>
      <c r="P872" s="21">
        <f t="shared" si="133"/>
        <v>100</v>
      </c>
      <c r="Q872" s="22">
        <f t="shared" si="134"/>
        <v>65</v>
      </c>
      <c r="R872" s="22">
        <f t="shared" si="135"/>
        <v>80</v>
      </c>
      <c r="S872" s="22">
        <f t="shared" si="136"/>
        <v>85</v>
      </c>
      <c r="T872" s="22">
        <f t="shared" si="137"/>
        <v>75</v>
      </c>
      <c r="U872" s="21">
        <f t="shared" si="138"/>
        <v>76.666666666666671</v>
      </c>
      <c r="V872" s="21">
        <f t="shared" si="139"/>
        <v>76.25</v>
      </c>
    </row>
    <row r="873" spans="1:22" ht="13.5" x14ac:dyDescent="0.25">
      <c r="A873" s="3">
        <v>43273</v>
      </c>
      <c r="B873" s="2">
        <v>34.2622</v>
      </c>
      <c r="C873" s="2">
        <v>80.046381501853588</v>
      </c>
      <c r="D873" s="2">
        <v>-3.0872819779864962</v>
      </c>
      <c r="E873" s="2">
        <v>-2.432621628476348</v>
      </c>
      <c r="F873" s="2">
        <v>34.063940000000002</v>
      </c>
      <c r="G873" s="2">
        <v>29.521445</v>
      </c>
      <c r="H873" s="2">
        <v>26.632104000000005</v>
      </c>
      <c r="I873" s="2">
        <v>19.995119500000015</v>
      </c>
      <c r="J873" s="19" t="s">
        <v>48</v>
      </c>
      <c r="K873" s="19" t="s">
        <v>49</v>
      </c>
      <c r="L873" s="19" t="s">
        <v>51</v>
      </c>
      <c r="M873" s="21">
        <f t="shared" si="130"/>
        <v>0</v>
      </c>
      <c r="N873" s="21">
        <f t="shared" si="131"/>
        <v>100</v>
      </c>
      <c r="O873" s="21">
        <f t="shared" si="132"/>
        <v>100</v>
      </c>
      <c r="P873" s="21">
        <f t="shared" si="133"/>
        <v>100</v>
      </c>
      <c r="Q873" s="22">
        <f t="shared" si="134"/>
        <v>65</v>
      </c>
      <c r="R873" s="22">
        <f t="shared" si="135"/>
        <v>80</v>
      </c>
      <c r="S873" s="22">
        <f t="shared" si="136"/>
        <v>85</v>
      </c>
      <c r="T873" s="22">
        <f t="shared" si="137"/>
        <v>75</v>
      </c>
      <c r="U873" s="21">
        <f t="shared" si="138"/>
        <v>76.666666666666671</v>
      </c>
      <c r="V873" s="21">
        <f t="shared" si="139"/>
        <v>76.25</v>
      </c>
    </row>
    <row r="874" spans="1:22" ht="13.5" x14ac:dyDescent="0.25">
      <c r="A874" s="3">
        <v>43276</v>
      </c>
      <c r="B874" s="2">
        <v>34.207099999999997</v>
      </c>
      <c r="C874" s="2">
        <v>79.474095465666508</v>
      </c>
      <c r="D874" s="2">
        <v>-2.8464398746867623</v>
      </c>
      <c r="E874" s="2">
        <v>-1.7664864605503001</v>
      </c>
      <c r="F874" s="2">
        <v>34.115339999999996</v>
      </c>
      <c r="G874" s="2">
        <v>29.92127</v>
      </c>
      <c r="H874" s="2">
        <v>26.900206000000004</v>
      </c>
      <c r="I874" s="2">
        <v>20.087658000000015</v>
      </c>
      <c r="J874" s="19" t="s">
        <v>48</v>
      </c>
      <c r="K874" s="19" t="s">
        <v>49</v>
      </c>
      <c r="L874" s="19" t="s">
        <v>51</v>
      </c>
      <c r="M874" s="21">
        <f t="shared" si="130"/>
        <v>0</v>
      </c>
      <c r="N874" s="21">
        <f t="shared" si="131"/>
        <v>100</v>
      </c>
      <c r="O874" s="21">
        <f t="shared" si="132"/>
        <v>100</v>
      </c>
      <c r="P874" s="21">
        <f t="shared" si="133"/>
        <v>100</v>
      </c>
      <c r="Q874" s="22">
        <f t="shared" si="134"/>
        <v>65</v>
      </c>
      <c r="R874" s="22">
        <f t="shared" si="135"/>
        <v>80</v>
      </c>
      <c r="S874" s="22">
        <f t="shared" si="136"/>
        <v>85</v>
      </c>
      <c r="T874" s="22">
        <f t="shared" si="137"/>
        <v>75</v>
      </c>
      <c r="U874" s="21">
        <f t="shared" si="138"/>
        <v>76.666666666666671</v>
      </c>
      <c r="V874" s="21">
        <f t="shared" si="139"/>
        <v>76.25</v>
      </c>
    </row>
    <row r="875" spans="1:22" ht="13.5" x14ac:dyDescent="0.25">
      <c r="A875" s="3">
        <v>43277</v>
      </c>
      <c r="B875" s="2">
        <v>33.179200000000002</v>
      </c>
      <c r="C875" s="2">
        <v>69.492633314566248</v>
      </c>
      <c r="D875" s="2">
        <v>-2.3826976014498022</v>
      </c>
      <c r="E875" s="2">
        <v>-0.84219361466017206</v>
      </c>
      <c r="F875" s="2">
        <v>33.83878</v>
      </c>
      <c r="G875" s="2">
        <v>30.304269999999995</v>
      </c>
      <c r="H875" s="2">
        <v>27.147750000000002</v>
      </c>
      <c r="I875" s="2">
        <v>20.175057000000017</v>
      </c>
      <c r="J875" s="19" t="s">
        <v>54</v>
      </c>
      <c r="K875" s="19" t="s">
        <v>52</v>
      </c>
      <c r="L875" s="19" t="s">
        <v>47</v>
      </c>
      <c r="M875" s="21">
        <f t="shared" si="130"/>
        <v>25</v>
      </c>
      <c r="N875" s="21">
        <f t="shared" si="131"/>
        <v>100</v>
      </c>
      <c r="O875" s="21">
        <f t="shared" si="132"/>
        <v>100</v>
      </c>
      <c r="P875" s="21">
        <f t="shared" si="133"/>
        <v>0</v>
      </c>
      <c r="Q875" s="22">
        <f t="shared" si="134"/>
        <v>58.75</v>
      </c>
      <c r="R875" s="22">
        <f t="shared" si="135"/>
        <v>60</v>
      </c>
      <c r="S875" s="22">
        <f t="shared" si="136"/>
        <v>43.75</v>
      </c>
      <c r="T875" s="22">
        <f t="shared" si="137"/>
        <v>56.25</v>
      </c>
      <c r="U875" s="21">
        <f t="shared" si="138"/>
        <v>54.166666666666664</v>
      </c>
      <c r="V875" s="21">
        <f t="shared" si="139"/>
        <v>54.6875</v>
      </c>
    </row>
    <row r="876" spans="1:22" ht="13.5" x14ac:dyDescent="0.25">
      <c r="A876" s="3">
        <v>43278</v>
      </c>
      <c r="B876" s="2">
        <v>33.644199999999998</v>
      </c>
      <c r="C876" s="2">
        <v>71.251643531929972</v>
      </c>
      <c r="D876" s="2">
        <v>-2.043771916133668</v>
      </c>
      <c r="E876" s="2">
        <v>0.39342212490359096</v>
      </c>
      <c r="F876" s="2">
        <v>33.788599999999995</v>
      </c>
      <c r="G876" s="2">
        <v>30.747534999999999</v>
      </c>
      <c r="H876" s="2">
        <v>27.404593999999996</v>
      </c>
      <c r="I876" s="2">
        <v>20.268054000000017</v>
      </c>
      <c r="J876" s="19" t="s">
        <v>54</v>
      </c>
      <c r="K876" s="19" t="s">
        <v>52</v>
      </c>
      <c r="L876" s="19" t="s">
        <v>47</v>
      </c>
      <c r="M876" s="21">
        <f t="shared" si="130"/>
        <v>0</v>
      </c>
      <c r="N876" s="21">
        <f t="shared" si="131"/>
        <v>100</v>
      </c>
      <c r="O876" s="21">
        <f t="shared" si="132"/>
        <v>100</v>
      </c>
      <c r="P876" s="21">
        <f t="shared" si="133"/>
        <v>0</v>
      </c>
      <c r="Q876" s="22">
        <f t="shared" si="134"/>
        <v>50</v>
      </c>
      <c r="R876" s="22">
        <f t="shared" si="135"/>
        <v>55</v>
      </c>
      <c r="S876" s="22">
        <f t="shared" si="136"/>
        <v>40</v>
      </c>
      <c r="T876" s="22">
        <f t="shared" si="137"/>
        <v>50</v>
      </c>
      <c r="U876" s="21">
        <f t="shared" si="138"/>
        <v>48.333333333333336</v>
      </c>
      <c r="V876" s="21">
        <f t="shared" si="139"/>
        <v>48.75</v>
      </c>
    </row>
    <row r="877" spans="1:22" ht="13.5" x14ac:dyDescent="0.25">
      <c r="A877" s="3">
        <v>43279</v>
      </c>
      <c r="B877" s="2">
        <v>33.650300000000001</v>
      </c>
      <c r="C877" s="2">
        <v>71.275041848371671</v>
      </c>
      <c r="D877" s="2">
        <v>-1.776937012639447</v>
      </c>
      <c r="E877" s="2">
        <v>1.9502946431007022</v>
      </c>
      <c r="F877" s="2">
        <v>33.78860000000001</v>
      </c>
      <c r="G877" s="2">
        <v>31.191105000000004</v>
      </c>
      <c r="H877" s="2">
        <v>27.661560000000005</v>
      </c>
      <c r="I877" s="2">
        <v>20.363315000000018</v>
      </c>
      <c r="J877" s="19" t="s">
        <v>48</v>
      </c>
      <c r="K877" s="19" t="s">
        <v>49</v>
      </c>
      <c r="L877" s="19" t="s">
        <v>50</v>
      </c>
      <c r="M877" s="21">
        <f t="shared" si="130"/>
        <v>0</v>
      </c>
      <c r="N877" s="21">
        <f t="shared" si="131"/>
        <v>100</v>
      </c>
      <c r="O877" s="21">
        <f t="shared" si="132"/>
        <v>100</v>
      </c>
      <c r="P877" s="21">
        <f t="shared" si="133"/>
        <v>66</v>
      </c>
      <c r="Q877" s="22">
        <f t="shared" si="134"/>
        <v>59.9</v>
      </c>
      <c r="R877" s="22">
        <f t="shared" si="135"/>
        <v>71.5</v>
      </c>
      <c r="S877" s="22">
        <f t="shared" si="136"/>
        <v>69.7</v>
      </c>
      <c r="T877" s="22">
        <f t="shared" si="137"/>
        <v>66.5</v>
      </c>
      <c r="U877" s="21">
        <f t="shared" si="138"/>
        <v>67.033333333333346</v>
      </c>
      <c r="V877" s="21">
        <f t="shared" si="139"/>
        <v>66.900000000000006</v>
      </c>
    </row>
    <row r="878" spans="1:22" ht="13.5" x14ac:dyDescent="0.25">
      <c r="A878" s="3">
        <v>43280</v>
      </c>
      <c r="B878" s="2">
        <v>33.650300000000001</v>
      </c>
      <c r="C878" s="2">
        <v>71.275041848371671</v>
      </c>
      <c r="D878" s="2">
        <v>-1.47511893141019</v>
      </c>
      <c r="E878" s="2">
        <v>3.6902174212694074</v>
      </c>
      <c r="F878" s="2">
        <v>33.666219999999996</v>
      </c>
      <c r="G878" s="2">
        <v>31.597660000000001</v>
      </c>
      <c r="H878" s="2">
        <v>27.906044000000001</v>
      </c>
      <c r="I878" s="2">
        <v>20.458637000000017</v>
      </c>
      <c r="J878" s="19" t="s">
        <v>54</v>
      </c>
      <c r="K878" s="19" t="s">
        <v>52</v>
      </c>
      <c r="L878" s="19" t="s">
        <v>47</v>
      </c>
      <c r="M878" s="21">
        <f t="shared" si="130"/>
        <v>0</v>
      </c>
      <c r="N878" s="21">
        <f t="shared" si="131"/>
        <v>100</v>
      </c>
      <c r="O878" s="21">
        <f t="shared" si="132"/>
        <v>100</v>
      </c>
      <c r="P878" s="21">
        <f t="shared" si="133"/>
        <v>0</v>
      </c>
      <c r="Q878" s="22">
        <f t="shared" si="134"/>
        <v>50</v>
      </c>
      <c r="R878" s="22">
        <f t="shared" si="135"/>
        <v>55</v>
      </c>
      <c r="S878" s="22">
        <f t="shared" si="136"/>
        <v>40</v>
      </c>
      <c r="T878" s="22">
        <f t="shared" si="137"/>
        <v>50</v>
      </c>
      <c r="U878" s="21">
        <f t="shared" si="138"/>
        <v>48.333333333333336</v>
      </c>
      <c r="V878" s="21">
        <f t="shared" si="139"/>
        <v>48.75</v>
      </c>
    </row>
    <row r="879" spans="1:22" ht="13.5" x14ac:dyDescent="0.25">
      <c r="A879" s="3">
        <v>43283</v>
      </c>
      <c r="B879" s="2">
        <v>34.256</v>
      </c>
      <c r="C879" s="2">
        <v>73.736649451608287</v>
      </c>
      <c r="D879" s="2">
        <v>-1.037564948322764</v>
      </c>
      <c r="E879" s="2">
        <v>5.6233789006871993</v>
      </c>
      <c r="F879" s="2">
        <v>33.676000000000002</v>
      </c>
      <c r="G879" s="2">
        <v>32.028690000000005</v>
      </c>
      <c r="H879" s="2">
        <v>28.144776</v>
      </c>
      <c r="I879" s="2">
        <v>20.554693000000022</v>
      </c>
      <c r="J879" s="19" t="s">
        <v>48</v>
      </c>
      <c r="K879" s="19" t="s">
        <v>49</v>
      </c>
      <c r="L879" s="19" t="s">
        <v>51</v>
      </c>
      <c r="M879" s="21">
        <f t="shared" si="130"/>
        <v>0</v>
      </c>
      <c r="N879" s="21">
        <f t="shared" si="131"/>
        <v>100</v>
      </c>
      <c r="O879" s="21">
        <f t="shared" si="132"/>
        <v>100</v>
      </c>
      <c r="P879" s="21">
        <f t="shared" si="133"/>
        <v>100</v>
      </c>
      <c r="Q879" s="22">
        <f t="shared" si="134"/>
        <v>65</v>
      </c>
      <c r="R879" s="22">
        <f t="shared" si="135"/>
        <v>80</v>
      </c>
      <c r="S879" s="22">
        <f t="shared" si="136"/>
        <v>85</v>
      </c>
      <c r="T879" s="22">
        <f t="shared" si="137"/>
        <v>75</v>
      </c>
      <c r="U879" s="21">
        <f t="shared" si="138"/>
        <v>76.666666666666671</v>
      </c>
      <c r="V879" s="21">
        <f t="shared" si="139"/>
        <v>76.25</v>
      </c>
    </row>
    <row r="880" spans="1:22" ht="13.5" x14ac:dyDescent="0.25">
      <c r="A880" s="3">
        <v>43284</v>
      </c>
      <c r="B880" s="2">
        <v>34.2622</v>
      </c>
      <c r="C880" s="2">
        <v>73.761436127050146</v>
      </c>
      <c r="D880" s="2">
        <v>-0.59273473424204326</v>
      </c>
      <c r="E880" s="2">
        <v>7.7518387274923519</v>
      </c>
      <c r="F880" s="2">
        <v>33.892600000000002</v>
      </c>
      <c r="G880" s="2">
        <v>32.452380000000005</v>
      </c>
      <c r="H880" s="2">
        <v>28.403700000000001</v>
      </c>
      <c r="I880" s="2">
        <v>20.653808500000018</v>
      </c>
      <c r="J880" s="19" t="s">
        <v>48</v>
      </c>
      <c r="K880" s="19" t="s">
        <v>49</v>
      </c>
      <c r="L880" s="19" t="s">
        <v>51</v>
      </c>
      <c r="M880" s="21">
        <f t="shared" si="130"/>
        <v>0</v>
      </c>
      <c r="N880" s="21">
        <f t="shared" si="131"/>
        <v>100</v>
      </c>
      <c r="O880" s="21">
        <f t="shared" si="132"/>
        <v>100</v>
      </c>
      <c r="P880" s="21">
        <f t="shared" si="133"/>
        <v>100</v>
      </c>
      <c r="Q880" s="22">
        <f t="shared" si="134"/>
        <v>65</v>
      </c>
      <c r="R880" s="22">
        <f t="shared" si="135"/>
        <v>80</v>
      </c>
      <c r="S880" s="22">
        <f t="shared" si="136"/>
        <v>85</v>
      </c>
      <c r="T880" s="22">
        <f t="shared" si="137"/>
        <v>75</v>
      </c>
      <c r="U880" s="21">
        <f t="shared" si="138"/>
        <v>76.666666666666671</v>
      </c>
      <c r="V880" s="21">
        <f t="shared" si="139"/>
        <v>76.25</v>
      </c>
    </row>
    <row r="881" spans="1:22" ht="13.5" x14ac:dyDescent="0.25">
      <c r="A881" s="3">
        <v>43285</v>
      </c>
      <c r="B881" s="2">
        <v>34.874000000000002</v>
      </c>
      <c r="C881" s="2">
        <v>76.153112028988787</v>
      </c>
      <c r="D881" s="2">
        <v>-0.38196821626720734</v>
      </c>
      <c r="E881" s="2">
        <v>9.8597698495396955</v>
      </c>
      <c r="F881" s="2">
        <v>34.138559999999998</v>
      </c>
      <c r="G881" s="2">
        <v>32.850370000000005</v>
      </c>
      <c r="H881" s="2">
        <v>28.663847999999998</v>
      </c>
      <c r="I881" s="2">
        <v>20.755983000000015</v>
      </c>
      <c r="J881" s="19" t="s">
        <v>48</v>
      </c>
      <c r="K881" s="19" t="s">
        <v>49</v>
      </c>
      <c r="L881" s="19" t="s">
        <v>51</v>
      </c>
      <c r="M881" s="21">
        <f t="shared" si="130"/>
        <v>0</v>
      </c>
      <c r="N881" s="21">
        <f t="shared" si="131"/>
        <v>100</v>
      </c>
      <c r="O881" s="21">
        <f t="shared" si="132"/>
        <v>100</v>
      </c>
      <c r="P881" s="21">
        <f t="shared" si="133"/>
        <v>100</v>
      </c>
      <c r="Q881" s="22">
        <f t="shared" si="134"/>
        <v>65</v>
      </c>
      <c r="R881" s="22">
        <f t="shared" si="135"/>
        <v>80</v>
      </c>
      <c r="S881" s="22">
        <f t="shared" si="136"/>
        <v>85</v>
      </c>
      <c r="T881" s="22">
        <f t="shared" si="137"/>
        <v>75</v>
      </c>
      <c r="U881" s="21">
        <f t="shared" si="138"/>
        <v>76.666666666666671</v>
      </c>
      <c r="V881" s="21">
        <f t="shared" si="139"/>
        <v>76.25</v>
      </c>
    </row>
    <row r="882" spans="1:22" ht="13.5" x14ac:dyDescent="0.25">
      <c r="A882" s="3">
        <v>43286</v>
      </c>
      <c r="B882" s="2">
        <v>34.256</v>
      </c>
      <c r="C882" s="2">
        <v>69.283160925846332</v>
      </c>
      <c r="D882" s="2">
        <v>-0.21552415556023163</v>
      </c>
      <c r="E882" s="2">
        <v>11.697179764829148</v>
      </c>
      <c r="F882" s="2">
        <v>34.259699999999995</v>
      </c>
      <c r="G882" s="2">
        <v>33.170965000000002</v>
      </c>
      <c r="H882" s="2">
        <v>28.890466</v>
      </c>
      <c r="I882" s="2">
        <v>20.855373500000013</v>
      </c>
      <c r="J882" s="19" t="s">
        <v>54</v>
      </c>
      <c r="K882" s="19" t="s">
        <v>52</v>
      </c>
      <c r="L882" s="19" t="s">
        <v>55</v>
      </c>
      <c r="M882" s="21">
        <f t="shared" si="130"/>
        <v>25</v>
      </c>
      <c r="N882" s="21">
        <f t="shared" si="131"/>
        <v>100</v>
      </c>
      <c r="O882" s="21">
        <f t="shared" si="132"/>
        <v>100</v>
      </c>
      <c r="P882" s="21">
        <f t="shared" si="133"/>
        <v>0</v>
      </c>
      <c r="Q882" s="22">
        <f t="shared" si="134"/>
        <v>58.75</v>
      </c>
      <c r="R882" s="22">
        <f t="shared" si="135"/>
        <v>60</v>
      </c>
      <c r="S882" s="22">
        <f t="shared" si="136"/>
        <v>43.75</v>
      </c>
      <c r="T882" s="22">
        <f t="shared" si="137"/>
        <v>56.25</v>
      </c>
      <c r="U882" s="21">
        <f t="shared" si="138"/>
        <v>54.166666666666664</v>
      </c>
      <c r="V882" s="21">
        <f t="shared" si="139"/>
        <v>54.6875</v>
      </c>
    </row>
    <row r="883" spans="1:22" ht="13.5" x14ac:dyDescent="0.25">
      <c r="A883" s="3">
        <v>43287</v>
      </c>
      <c r="B883" s="2">
        <v>34.194899999999997</v>
      </c>
      <c r="C883" s="2">
        <v>68.624018065819683</v>
      </c>
      <c r="D883" s="2">
        <v>9.098674401755602E-3</v>
      </c>
      <c r="E883" s="2">
        <v>13.210541954363826</v>
      </c>
      <c r="F883" s="2">
        <v>34.36862</v>
      </c>
      <c r="G883" s="2">
        <v>33.426099999999998</v>
      </c>
      <c r="H883" s="2">
        <v>29.107542000000002</v>
      </c>
      <c r="I883" s="2">
        <v>20.954458500000019</v>
      </c>
      <c r="J883" s="19" t="s">
        <v>54</v>
      </c>
      <c r="K883" s="19" t="s">
        <v>52</v>
      </c>
      <c r="L883" s="19" t="s">
        <v>55</v>
      </c>
      <c r="M883" s="21">
        <f t="shared" si="130"/>
        <v>25</v>
      </c>
      <c r="N883" s="21">
        <f t="shared" si="131"/>
        <v>100</v>
      </c>
      <c r="O883" s="21">
        <f t="shared" si="132"/>
        <v>100</v>
      </c>
      <c r="P883" s="21">
        <f t="shared" si="133"/>
        <v>0</v>
      </c>
      <c r="Q883" s="22">
        <f t="shared" si="134"/>
        <v>58.75</v>
      </c>
      <c r="R883" s="22">
        <f t="shared" si="135"/>
        <v>60</v>
      </c>
      <c r="S883" s="22">
        <f t="shared" si="136"/>
        <v>43.75</v>
      </c>
      <c r="T883" s="22">
        <f t="shared" si="137"/>
        <v>56.25</v>
      </c>
      <c r="U883" s="21">
        <f t="shared" si="138"/>
        <v>54.166666666666664</v>
      </c>
      <c r="V883" s="21">
        <f t="shared" si="139"/>
        <v>54.6875</v>
      </c>
    </row>
    <row r="884" spans="1:22" ht="13.5" x14ac:dyDescent="0.25">
      <c r="A884" s="3">
        <v>43290</v>
      </c>
      <c r="B884" s="2">
        <v>36.175699999999999</v>
      </c>
      <c r="C884" s="2">
        <v>76.447133379109232</v>
      </c>
      <c r="D884" s="2">
        <v>3.0545636059706283E-2</v>
      </c>
      <c r="E884" s="2">
        <v>14.347158168066652</v>
      </c>
      <c r="F884" s="2">
        <v>34.752560000000003</v>
      </c>
      <c r="G884" s="2">
        <v>33.715114999999997</v>
      </c>
      <c r="H884" s="2">
        <v>29.353956000000004</v>
      </c>
      <c r="I884" s="2">
        <v>21.063447500000017</v>
      </c>
      <c r="J884" s="19" t="s">
        <v>54</v>
      </c>
      <c r="K884" s="19" t="s">
        <v>52</v>
      </c>
      <c r="L884" s="19" t="s">
        <v>47</v>
      </c>
      <c r="M884" s="21">
        <f t="shared" si="130"/>
        <v>0</v>
      </c>
      <c r="N884" s="21">
        <f t="shared" si="131"/>
        <v>100</v>
      </c>
      <c r="O884" s="21">
        <f t="shared" si="132"/>
        <v>100</v>
      </c>
      <c r="P884" s="21">
        <f t="shared" si="133"/>
        <v>0</v>
      </c>
      <c r="Q884" s="22">
        <f t="shared" si="134"/>
        <v>50</v>
      </c>
      <c r="R884" s="22">
        <f t="shared" si="135"/>
        <v>55</v>
      </c>
      <c r="S884" s="22">
        <f t="shared" si="136"/>
        <v>40</v>
      </c>
      <c r="T884" s="22">
        <f t="shared" si="137"/>
        <v>50</v>
      </c>
      <c r="U884" s="21">
        <f t="shared" si="138"/>
        <v>48.333333333333336</v>
      </c>
      <c r="V884" s="21">
        <f t="shared" si="139"/>
        <v>48.75</v>
      </c>
    </row>
    <row r="885" spans="1:22" ht="13.5" x14ac:dyDescent="0.25">
      <c r="A885" s="3">
        <v>43291</v>
      </c>
      <c r="B885" s="2">
        <v>37.229999999999997</v>
      </c>
      <c r="C885" s="2">
        <v>79.392361244858591</v>
      </c>
      <c r="D885" s="2">
        <v>-0.21166823313772909</v>
      </c>
      <c r="E885" s="2">
        <v>15.005497516955826</v>
      </c>
      <c r="F885" s="2">
        <v>35.346119999999999</v>
      </c>
      <c r="G885" s="2">
        <v>33.988624999999999</v>
      </c>
      <c r="H885" s="2">
        <v>29.621456000000002</v>
      </c>
      <c r="I885" s="2">
        <v>21.179237500000013</v>
      </c>
      <c r="J885" s="19" t="s">
        <v>54</v>
      </c>
      <c r="K885" s="19" t="s">
        <v>52</v>
      </c>
      <c r="L885" s="19" t="s">
        <v>55</v>
      </c>
      <c r="M885" s="21">
        <f t="shared" si="130"/>
        <v>0</v>
      </c>
      <c r="N885" s="21">
        <f t="shared" si="131"/>
        <v>100</v>
      </c>
      <c r="O885" s="21">
        <f t="shared" si="132"/>
        <v>100</v>
      </c>
      <c r="P885" s="21">
        <f t="shared" si="133"/>
        <v>0</v>
      </c>
      <c r="Q885" s="22">
        <f t="shared" si="134"/>
        <v>50</v>
      </c>
      <c r="R885" s="22">
        <f t="shared" si="135"/>
        <v>55</v>
      </c>
      <c r="S885" s="22">
        <f t="shared" si="136"/>
        <v>40</v>
      </c>
      <c r="T885" s="22">
        <f t="shared" si="137"/>
        <v>50</v>
      </c>
      <c r="U885" s="21">
        <f t="shared" si="138"/>
        <v>48.333333333333336</v>
      </c>
      <c r="V885" s="21">
        <f t="shared" si="139"/>
        <v>48.75</v>
      </c>
    </row>
    <row r="886" spans="1:22" ht="13.5" x14ac:dyDescent="0.25">
      <c r="A886" s="3">
        <v>43292</v>
      </c>
      <c r="B886" s="2">
        <v>36.893999999999998</v>
      </c>
      <c r="C886" s="2">
        <v>76.125252222738169</v>
      </c>
      <c r="D886" s="2">
        <v>-0.34876037301449969</v>
      </c>
      <c r="E886" s="2">
        <v>15.167878255326112</v>
      </c>
      <c r="F886" s="2">
        <v>35.750119999999995</v>
      </c>
      <c r="G886" s="2">
        <v>34.245640000000002</v>
      </c>
      <c r="H886" s="2">
        <v>29.881502000000005</v>
      </c>
      <c r="I886" s="2">
        <v>21.293378500000014</v>
      </c>
      <c r="J886" s="19" t="s">
        <v>54</v>
      </c>
      <c r="K886" s="19" t="s">
        <v>52</v>
      </c>
      <c r="L886" s="19" t="s">
        <v>47</v>
      </c>
      <c r="M886" s="21">
        <f t="shared" si="130"/>
        <v>0</v>
      </c>
      <c r="N886" s="21">
        <f t="shared" si="131"/>
        <v>100</v>
      </c>
      <c r="O886" s="21">
        <f t="shared" si="132"/>
        <v>100</v>
      </c>
      <c r="P886" s="21">
        <f t="shared" si="133"/>
        <v>0</v>
      </c>
      <c r="Q886" s="22">
        <f t="shared" si="134"/>
        <v>50</v>
      </c>
      <c r="R886" s="22">
        <f t="shared" si="135"/>
        <v>55</v>
      </c>
      <c r="S886" s="22">
        <f t="shared" si="136"/>
        <v>40</v>
      </c>
      <c r="T886" s="22">
        <f t="shared" si="137"/>
        <v>50</v>
      </c>
      <c r="U886" s="21">
        <f t="shared" si="138"/>
        <v>48.333333333333336</v>
      </c>
      <c r="V886" s="21">
        <f t="shared" si="139"/>
        <v>48.75</v>
      </c>
    </row>
    <row r="887" spans="1:22" ht="13.5" x14ac:dyDescent="0.25">
      <c r="A887" s="3">
        <v>43293</v>
      </c>
      <c r="B887" s="2">
        <v>36.241599999999998</v>
      </c>
      <c r="C887" s="2">
        <v>70.093774684412836</v>
      </c>
      <c r="D887" s="2">
        <v>-0.43996463789784457</v>
      </c>
      <c r="E887" s="2">
        <v>14.801194143256431</v>
      </c>
      <c r="F887" s="2">
        <v>36.147239999999996</v>
      </c>
      <c r="G887" s="2">
        <v>34.470035000000003</v>
      </c>
      <c r="H887" s="2">
        <v>30.104148000000006</v>
      </c>
      <c r="I887" s="2">
        <v>21.405756500000017</v>
      </c>
      <c r="J887" s="19" t="s">
        <v>54</v>
      </c>
      <c r="K887" s="19" t="s">
        <v>52</v>
      </c>
      <c r="L887" s="19" t="s">
        <v>47</v>
      </c>
      <c r="M887" s="21">
        <f t="shared" si="130"/>
        <v>0</v>
      </c>
      <c r="N887" s="21">
        <f t="shared" si="131"/>
        <v>100</v>
      </c>
      <c r="O887" s="21">
        <f t="shared" si="132"/>
        <v>100</v>
      </c>
      <c r="P887" s="21">
        <f t="shared" si="133"/>
        <v>0</v>
      </c>
      <c r="Q887" s="22">
        <f t="shared" si="134"/>
        <v>50</v>
      </c>
      <c r="R887" s="22">
        <f t="shared" si="135"/>
        <v>55</v>
      </c>
      <c r="S887" s="22">
        <f t="shared" si="136"/>
        <v>40</v>
      </c>
      <c r="T887" s="22">
        <f t="shared" si="137"/>
        <v>50</v>
      </c>
      <c r="U887" s="21">
        <f t="shared" si="138"/>
        <v>48.333333333333336</v>
      </c>
      <c r="V887" s="21">
        <f t="shared" si="139"/>
        <v>48.75</v>
      </c>
    </row>
    <row r="888" spans="1:22" ht="13.5" x14ac:dyDescent="0.25">
      <c r="A888" s="3">
        <v>43294</v>
      </c>
      <c r="B888" s="2">
        <v>36.241599999999998</v>
      </c>
      <c r="C888" s="2">
        <v>70.093774684412836</v>
      </c>
      <c r="D888" s="2">
        <v>-0.53593761308681565</v>
      </c>
      <c r="E888" s="2">
        <v>14.091612496288416</v>
      </c>
      <c r="F888" s="2">
        <v>36.556580000000004</v>
      </c>
      <c r="G888" s="2">
        <v>34.66384</v>
      </c>
      <c r="H888" s="2">
        <v>30.32679400000001</v>
      </c>
      <c r="I888" s="2">
        <v>21.516635500000017</v>
      </c>
      <c r="J888" s="19" t="s">
        <v>48</v>
      </c>
      <c r="K888" s="19" t="s">
        <v>49</v>
      </c>
      <c r="L888" s="19" t="s">
        <v>53</v>
      </c>
      <c r="M888" s="21">
        <f t="shared" si="130"/>
        <v>0</v>
      </c>
      <c r="N888" s="21">
        <f t="shared" si="131"/>
        <v>100</v>
      </c>
      <c r="O888" s="21">
        <f t="shared" si="132"/>
        <v>100</v>
      </c>
      <c r="P888" s="21">
        <f t="shared" si="133"/>
        <v>83</v>
      </c>
      <c r="Q888" s="22">
        <f t="shared" si="134"/>
        <v>62.45</v>
      </c>
      <c r="R888" s="22">
        <f t="shared" si="135"/>
        <v>75.75</v>
      </c>
      <c r="S888" s="22">
        <f t="shared" si="136"/>
        <v>77.349999999999994</v>
      </c>
      <c r="T888" s="22">
        <f t="shared" si="137"/>
        <v>70.75</v>
      </c>
      <c r="U888" s="21">
        <f t="shared" si="138"/>
        <v>71.849999999999994</v>
      </c>
      <c r="V888" s="21">
        <f t="shared" si="139"/>
        <v>71.574999999999989</v>
      </c>
    </row>
    <row r="889" spans="1:22" ht="13.5" x14ac:dyDescent="0.25">
      <c r="A889" s="3">
        <v>43297</v>
      </c>
      <c r="B889" s="2">
        <v>36.241599999999998</v>
      </c>
      <c r="C889" s="2">
        <v>70.093774684412836</v>
      </c>
      <c r="D889" s="2">
        <v>-0.54136843281507652</v>
      </c>
      <c r="E889" s="2">
        <v>13.044554480743612</v>
      </c>
      <c r="F889" s="2">
        <v>36.569760000000002</v>
      </c>
      <c r="G889" s="2">
        <v>34.778414999999995</v>
      </c>
      <c r="H889" s="2">
        <v>30.526926000000007</v>
      </c>
      <c r="I889" s="2">
        <v>21.627514500000014</v>
      </c>
      <c r="J889" s="19" t="s">
        <v>48</v>
      </c>
      <c r="K889" s="19" t="s">
        <v>49</v>
      </c>
      <c r="L889" s="19" t="s">
        <v>51</v>
      </c>
      <c r="M889" s="21">
        <f t="shared" si="130"/>
        <v>0</v>
      </c>
      <c r="N889" s="21">
        <f t="shared" si="131"/>
        <v>100</v>
      </c>
      <c r="O889" s="21">
        <f t="shared" si="132"/>
        <v>100</v>
      </c>
      <c r="P889" s="21">
        <f t="shared" si="133"/>
        <v>100</v>
      </c>
      <c r="Q889" s="22">
        <f t="shared" si="134"/>
        <v>65</v>
      </c>
      <c r="R889" s="22">
        <f t="shared" si="135"/>
        <v>80</v>
      </c>
      <c r="S889" s="22">
        <f t="shared" si="136"/>
        <v>85</v>
      </c>
      <c r="T889" s="22">
        <f t="shared" si="137"/>
        <v>75</v>
      </c>
      <c r="U889" s="21">
        <f t="shared" si="138"/>
        <v>76.666666666666671</v>
      </c>
      <c r="V889" s="21">
        <f t="shared" si="139"/>
        <v>76.25</v>
      </c>
    </row>
    <row r="890" spans="1:22" ht="13.5" x14ac:dyDescent="0.25">
      <c r="A890" s="3">
        <v>43298</v>
      </c>
      <c r="B890" s="2">
        <v>36.571100000000001</v>
      </c>
      <c r="C890" s="2">
        <v>71.517320127994438</v>
      </c>
      <c r="D890" s="2">
        <v>-0.58553538920826753</v>
      </c>
      <c r="E890" s="2">
        <v>11.70268900882996</v>
      </c>
      <c r="F890" s="2">
        <v>36.437979999999996</v>
      </c>
      <c r="G890" s="2">
        <v>34.878869999999992</v>
      </c>
      <c r="H890" s="2">
        <v>30.71015400000001</v>
      </c>
      <c r="I890" s="2">
        <v>21.738022000000015</v>
      </c>
      <c r="J890" s="19" t="s">
        <v>48</v>
      </c>
      <c r="K890" s="19" t="s">
        <v>50</v>
      </c>
      <c r="L890" s="19" t="s">
        <v>53</v>
      </c>
      <c r="M890" s="21">
        <f t="shared" si="130"/>
        <v>0</v>
      </c>
      <c r="N890" s="21">
        <f t="shared" si="131"/>
        <v>100</v>
      </c>
      <c r="O890" s="21">
        <f t="shared" si="132"/>
        <v>100</v>
      </c>
      <c r="P890" s="21">
        <f t="shared" si="133"/>
        <v>66.5</v>
      </c>
      <c r="Q890" s="22">
        <f t="shared" si="134"/>
        <v>59.975000000000001</v>
      </c>
      <c r="R890" s="22">
        <f t="shared" si="135"/>
        <v>71.625</v>
      </c>
      <c r="S890" s="22">
        <f t="shared" si="136"/>
        <v>69.924999999999997</v>
      </c>
      <c r="T890" s="22">
        <f t="shared" si="137"/>
        <v>66.625</v>
      </c>
      <c r="U890" s="21">
        <f t="shared" si="138"/>
        <v>67.174999999999997</v>
      </c>
      <c r="V890" s="21">
        <f t="shared" si="139"/>
        <v>67.037499999999994</v>
      </c>
    </row>
    <row r="891" spans="1:22" ht="13.5" x14ac:dyDescent="0.25">
      <c r="A891" s="3">
        <v>43299</v>
      </c>
      <c r="B891" s="2">
        <v>37.889000000000003</v>
      </c>
      <c r="C891" s="2">
        <v>76.363547189020366</v>
      </c>
      <c r="D891" s="2">
        <v>-0.64327775801537257</v>
      </c>
      <c r="E891" s="2">
        <v>10.28331474225819</v>
      </c>
      <c r="F891" s="2">
        <v>36.636980000000001</v>
      </c>
      <c r="G891" s="2">
        <v>35.07856499999999</v>
      </c>
      <c r="H891" s="2">
        <v>30.919740000000004</v>
      </c>
      <c r="I891" s="2">
        <v>21.858361500000015</v>
      </c>
      <c r="J891" s="19" t="s">
        <v>48</v>
      </c>
      <c r="K891" s="19" t="s">
        <v>49</v>
      </c>
      <c r="L891" s="19" t="s">
        <v>51</v>
      </c>
      <c r="M891" s="21">
        <f t="shared" si="130"/>
        <v>0</v>
      </c>
      <c r="N891" s="21">
        <f t="shared" si="131"/>
        <v>100</v>
      </c>
      <c r="O891" s="21">
        <f t="shared" si="132"/>
        <v>100</v>
      </c>
      <c r="P891" s="21">
        <f t="shared" si="133"/>
        <v>100</v>
      </c>
      <c r="Q891" s="22">
        <f t="shared" si="134"/>
        <v>65</v>
      </c>
      <c r="R891" s="22">
        <f t="shared" si="135"/>
        <v>80</v>
      </c>
      <c r="S891" s="22">
        <f t="shared" si="136"/>
        <v>85</v>
      </c>
      <c r="T891" s="22">
        <f t="shared" si="137"/>
        <v>75</v>
      </c>
      <c r="U891" s="21">
        <f t="shared" si="138"/>
        <v>76.666666666666671</v>
      </c>
      <c r="V891" s="21">
        <f t="shared" si="139"/>
        <v>76.25</v>
      </c>
    </row>
    <row r="892" spans="1:22" ht="13.5" x14ac:dyDescent="0.25">
      <c r="A892" s="3">
        <v>43300</v>
      </c>
      <c r="B892" s="2">
        <v>39.588999999999999</v>
      </c>
      <c r="C892" s="2">
        <v>80.882225218010632</v>
      </c>
      <c r="D892" s="2">
        <v>-0.93654852835695124</v>
      </c>
      <c r="E892" s="2">
        <v>8.9784247488668445</v>
      </c>
      <c r="F892" s="2">
        <v>37.306460000000001</v>
      </c>
      <c r="G892" s="2">
        <v>35.375500000000002</v>
      </c>
      <c r="H892" s="2">
        <v>31.179232000000006</v>
      </c>
      <c r="I892" s="2">
        <v>21.989006000000014</v>
      </c>
      <c r="J892" s="19" t="s">
        <v>48</v>
      </c>
      <c r="K892" s="19" t="s">
        <v>49</v>
      </c>
      <c r="L892" s="19" t="s">
        <v>51</v>
      </c>
      <c r="M892" s="21">
        <f t="shared" si="130"/>
        <v>0</v>
      </c>
      <c r="N892" s="21">
        <f t="shared" si="131"/>
        <v>100</v>
      </c>
      <c r="O892" s="21">
        <f t="shared" si="132"/>
        <v>100</v>
      </c>
      <c r="P892" s="21">
        <f t="shared" si="133"/>
        <v>100</v>
      </c>
      <c r="Q892" s="22">
        <f t="shared" si="134"/>
        <v>65</v>
      </c>
      <c r="R892" s="22">
        <f t="shared" si="135"/>
        <v>80</v>
      </c>
      <c r="S892" s="22">
        <f t="shared" si="136"/>
        <v>85</v>
      </c>
      <c r="T892" s="22">
        <f t="shared" si="137"/>
        <v>75</v>
      </c>
      <c r="U892" s="21">
        <f t="shared" si="138"/>
        <v>76.666666666666671</v>
      </c>
      <c r="V892" s="21">
        <f t="shared" si="139"/>
        <v>76.25</v>
      </c>
    </row>
    <row r="893" spans="1:22" ht="13.5" x14ac:dyDescent="0.25">
      <c r="A893" s="3">
        <v>43301</v>
      </c>
      <c r="B893" s="2">
        <v>41.368200000000002</v>
      </c>
      <c r="C893" s="2">
        <v>84.271308379740915</v>
      </c>
      <c r="D893" s="2">
        <v>-1.3576136785863184</v>
      </c>
      <c r="E893" s="2">
        <v>7.95745594117066</v>
      </c>
      <c r="F893" s="2">
        <v>38.331780000000002</v>
      </c>
      <c r="G893" s="2">
        <v>35.730799999999995</v>
      </c>
      <c r="H893" s="2">
        <v>31.473086000000002</v>
      </c>
      <c r="I893" s="2">
        <v>22.128546500000013</v>
      </c>
      <c r="J893" s="19" t="s">
        <v>48</v>
      </c>
      <c r="K893" s="19" t="s">
        <v>49</v>
      </c>
      <c r="L893" s="19" t="s">
        <v>51</v>
      </c>
      <c r="M893" s="21">
        <f t="shared" si="130"/>
        <v>0</v>
      </c>
      <c r="N893" s="21">
        <f t="shared" si="131"/>
        <v>100</v>
      </c>
      <c r="O893" s="21">
        <f t="shared" si="132"/>
        <v>100</v>
      </c>
      <c r="P893" s="21">
        <f t="shared" si="133"/>
        <v>100</v>
      </c>
      <c r="Q893" s="22">
        <f t="shared" si="134"/>
        <v>65</v>
      </c>
      <c r="R893" s="22">
        <f t="shared" si="135"/>
        <v>80</v>
      </c>
      <c r="S893" s="22">
        <f t="shared" si="136"/>
        <v>85</v>
      </c>
      <c r="T893" s="22">
        <f t="shared" si="137"/>
        <v>75</v>
      </c>
      <c r="U893" s="21">
        <f t="shared" si="138"/>
        <v>76.666666666666671</v>
      </c>
      <c r="V893" s="21">
        <f t="shared" si="139"/>
        <v>76.25</v>
      </c>
    </row>
    <row r="894" spans="1:22" ht="13.5" x14ac:dyDescent="0.25">
      <c r="A894" s="3">
        <v>43304</v>
      </c>
      <c r="B894" s="2">
        <v>43.226399999999998</v>
      </c>
      <c r="C894" s="2">
        <v>86.886060027142591</v>
      </c>
      <c r="D894" s="2">
        <v>-1.5866896375570576</v>
      </c>
      <c r="E894" s="2">
        <v>6.9996792763850406</v>
      </c>
      <c r="F894" s="2">
        <v>39.728740000000002</v>
      </c>
      <c r="G894" s="2">
        <v>36.181764999999999</v>
      </c>
      <c r="H894" s="2">
        <v>31.813892000000006</v>
      </c>
      <c r="I894" s="2">
        <v>22.277378000000009</v>
      </c>
      <c r="J894" s="19" t="s">
        <v>48</v>
      </c>
      <c r="K894" s="19" t="s">
        <v>49</v>
      </c>
      <c r="L894" s="19" t="s">
        <v>51</v>
      </c>
      <c r="M894" s="21">
        <f t="shared" si="130"/>
        <v>0</v>
      </c>
      <c r="N894" s="21">
        <f t="shared" si="131"/>
        <v>100</v>
      </c>
      <c r="O894" s="21">
        <f t="shared" si="132"/>
        <v>100</v>
      </c>
      <c r="P894" s="21">
        <f t="shared" si="133"/>
        <v>100</v>
      </c>
      <c r="Q894" s="22">
        <f t="shared" si="134"/>
        <v>65</v>
      </c>
      <c r="R894" s="22">
        <f t="shared" si="135"/>
        <v>80</v>
      </c>
      <c r="S894" s="22">
        <f t="shared" si="136"/>
        <v>85</v>
      </c>
      <c r="T894" s="22">
        <f t="shared" si="137"/>
        <v>75</v>
      </c>
      <c r="U894" s="21">
        <f t="shared" si="138"/>
        <v>76.666666666666671</v>
      </c>
      <c r="V894" s="21">
        <f t="shared" si="139"/>
        <v>76.25</v>
      </c>
    </row>
    <row r="895" spans="1:22" ht="13.5" x14ac:dyDescent="0.25">
      <c r="A895" s="3">
        <v>43305</v>
      </c>
      <c r="B895" s="2">
        <v>45.170200000000001</v>
      </c>
      <c r="C895" s="2">
        <v>88.954596724304764</v>
      </c>
      <c r="D895" s="2">
        <v>-1.8102182135306322</v>
      </c>
      <c r="E895" s="2">
        <v>6.1449106419449206</v>
      </c>
      <c r="F895" s="2">
        <v>41.448560000000001</v>
      </c>
      <c r="G895" s="2">
        <v>36.781315000000014</v>
      </c>
      <c r="H895" s="2">
        <v>32.193084000000006</v>
      </c>
      <c r="I895" s="2">
        <v>22.433909500000006</v>
      </c>
      <c r="J895" s="19" t="s">
        <v>48</v>
      </c>
      <c r="K895" s="19" t="s">
        <v>49</v>
      </c>
      <c r="L895" s="19" t="s">
        <v>51</v>
      </c>
      <c r="M895" s="21">
        <f t="shared" si="130"/>
        <v>0</v>
      </c>
      <c r="N895" s="21">
        <f t="shared" si="131"/>
        <v>100</v>
      </c>
      <c r="O895" s="21">
        <f t="shared" si="132"/>
        <v>100</v>
      </c>
      <c r="P895" s="21">
        <f t="shared" si="133"/>
        <v>100</v>
      </c>
      <c r="Q895" s="22">
        <f t="shared" si="134"/>
        <v>65</v>
      </c>
      <c r="R895" s="22">
        <f t="shared" si="135"/>
        <v>80</v>
      </c>
      <c r="S895" s="22">
        <f t="shared" si="136"/>
        <v>85</v>
      </c>
      <c r="T895" s="22">
        <f t="shared" si="137"/>
        <v>75</v>
      </c>
      <c r="U895" s="21">
        <f t="shared" si="138"/>
        <v>76.666666666666671</v>
      </c>
      <c r="V895" s="21">
        <f t="shared" si="139"/>
        <v>76.25</v>
      </c>
    </row>
    <row r="896" spans="1:22" ht="13.5" x14ac:dyDescent="0.25">
      <c r="A896" s="3">
        <v>43307</v>
      </c>
      <c r="B896" s="2">
        <v>46.125700000000002</v>
      </c>
      <c r="C896" s="2">
        <v>89.805824780835906</v>
      </c>
      <c r="D896" s="2">
        <v>-2.1776748674867861</v>
      </c>
      <c r="E896" s="2">
        <v>5.3833786486334407</v>
      </c>
      <c r="F896" s="2">
        <v>43.0959</v>
      </c>
      <c r="G896" s="2">
        <v>37.405390000000004</v>
      </c>
      <c r="H896" s="2">
        <v>32.575480000000006</v>
      </c>
      <c r="I896" s="2">
        <v>22.595218500000001</v>
      </c>
      <c r="J896" s="19" t="s">
        <v>48</v>
      </c>
      <c r="K896" s="19" t="s">
        <v>49</v>
      </c>
      <c r="L896" s="19" t="s">
        <v>51</v>
      </c>
      <c r="M896" s="21">
        <f t="shared" si="130"/>
        <v>0</v>
      </c>
      <c r="N896" s="21">
        <f t="shared" si="131"/>
        <v>100</v>
      </c>
      <c r="O896" s="21">
        <f t="shared" si="132"/>
        <v>100</v>
      </c>
      <c r="P896" s="21">
        <f t="shared" si="133"/>
        <v>100</v>
      </c>
      <c r="Q896" s="22">
        <f t="shared" si="134"/>
        <v>65</v>
      </c>
      <c r="R896" s="22">
        <f t="shared" si="135"/>
        <v>80</v>
      </c>
      <c r="S896" s="22">
        <f t="shared" si="136"/>
        <v>85</v>
      </c>
      <c r="T896" s="22">
        <f t="shared" si="137"/>
        <v>75</v>
      </c>
      <c r="U896" s="21">
        <f t="shared" si="138"/>
        <v>76.666666666666671</v>
      </c>
      <c r="V896" s="21">
        <f t="shared" si="139"/>
        <v>76.25</v>
      </c>
    </row>
    <row r="897" spans="1:22" ht="13.5" x14ac:dyDescent="0.25">
      <c r="A897" s="3">
        <v>43308</v>
      </c>
      <c r="B897" s="2">
        <v>46.119100000000003</v>
      </c>
      <c r="C897" s="2">
        <v>89.754370929479109</v>
      </c>
      <c r="D897" s="2">
        <v>-2.6458363500166939</v>
      </c>
      <c r="E897" s="2">
        <v>4.7080630279895574</v>
      </c>
      <c r="F897" s="2">
        <v>44.401920000000004</v>
      </c>
      <c r="G897" s="2">
        <v>38.028830000000006</v>
      </c>
      <c r="H897" s="2">
        <v>32.949668000000003</v>
      </c>
      <c r="I897" s="2">
        <v>22.757534500000002</v>
      </c>
      <c r="J897" s="19" t="s">
        <v>48</v>
      </c>
      <c r="K897" s="19" t="s">
        <v>49</v>
      </c>
      <c r="L897" s="19" t="s">
        <v>51</v>
      </c>
      <c r="M897" s="21">
        <f t="shared" si="130"/>
        <v>0</v>
      </c>
      <c r="N897" s="21">
        <f t="shared" si="131"/>
        <v>100</v>
      </c>
      <c r="O897" s="21">
        <f t="shared" si="132"/>
        <v>100</v>
      </c>
      <c r="P897" s="21">
        <f t="shared" si="133"/>
        <v>100</v>
      </c>
      <c r="Q897" s="22">
        <f t="shared" si="134"/>
        <v>65</v>
      </c>
      <c r="R897" s="22">
        <f t="shared" si="135"/>
        <v>80</v>
      </c>
      <c r="S897" s="22">
        <f t="shared" si="136"/>
        <v>85</v>
      </c>
      <c r="T897" s="22">
        <f t="shared" si="137"/>
        <v>75</v>
      </c>
      <c r="U897" s="21">
        <f t="shared" si="138"/>
        <v>76.666666666666671</v>
      </c>
      <c r="V897" s="21">
        <f t="shared" si="139"/>
        <v>76.25</v>
      </c>
    </row>
    <row r="898" spans="1:22" ht="13.5" x14ac:dyDescent="0.25">
      <c r="A898" s="3">
        <v>43311</v>
      </c>
      <c r="B898" s="2">
        <v>46.784599999999998</v>
      </c>
      <c r="C898" s="2">
        <v>90.354476935417708</v>
      </c>
      <c r="D898" s="2">
        <v>-3.1443379519986223</v>
      </c>
      <c r="E898" s="2">
        <v>4.1948483731129844</v>
      </c>
      <c r="F898" s="2">
        <v>45.485199999999999</v>
      </c>
      <c r="G898" s="2">
        <v>38.685545000000005</v>
      </c>
      <c r="H898" s="2">
        <v>33.337288000000001</v>
      </c>
      <c r="I898" s="2">
        <v>22.923177999999997</v>
      </c>
      <c r="J898" s="19" t="s">
        <v>48</v>
      </c>
      <c r="K898" s="19" t="s">
        <v>49</v>
      </c>
      <c r="L898" s="19" t="s">
        <v>51</v>
      </c>
      <c r="M898" s="21">
        <f t="shared" ref="M898:M961" si="140">IF(C898&lt;30,50, IF(C898&gt;70, 0, 25))</f>
        <v>0</v>
      </c>
      <c r="N898" s="21">
        <f t="shared" ref="N898:N961" si="141">IF(E898-D898&gt;0.02, 100, IF(E898-D898&lt;0,0,45))</f>
        <v>100</v>
      </c>
      <c r="O898" s="21">
        <f t="shared" ref="O898:O961" si="142">IF(F898-I898&gt;10,100,IF(F898-I898&gt;5,75, IF(F898-I898&gt;0,50,0)))</f>
        <v>100</v>
      </c>
      <c r="P898" s="21">
        <f t="shared" ref="P898:P961" si="143">IF(L898="confirmed bullish", 34, IF(L898="bullish divergence",17, 0))+IF(J898="bullish",33,IF(J898="bearish",0,16.5))+IF(K898="strong",33,IF(K898="weak",0,16.5))</f>
        <v>100</v>
      </c>
      <c r="Q898" s="22">
        <f t="shared" si="134"/>
        <v>65</v>
      </c>
      <c r="R898" s="22">
        <f t="shared" si="135"/>
        <v>80</v>
      </c>
      <c r="S898" s="22">
        <f t="shared" si="136"/>
        <v>85</v>
      </c>
      <c r="T898" s="22">
        <f t="shared" si="137"/>
        <v>75</v>
      </c>
      <c r="U898" s="21">
        <f t="shared" si="138"/>
        <v>76.666666666666671</v>
      </c>
      <c r="V898" s="21">
        <f t="shared" si="139"/>
        <v>76.25</v>
      </c>
    </row>
    <row r="899" spans="1:22" ht="13.5" x14ac:dyDescent="0.25">
      <c r="A899" s="3">
        <v>43312</v>
      </c>
      <c r="B899" s="2">
        <v>47.443600000000004</v>
      </c>
      <c r="C899" s="2">
        <v>90.921530422190827</v>
      </c>
      <c r="D899" s="2">
        <v>-3.6680319370044216</v>
      </c>
      <c r="E899" s="2">
        <v>3.7265452949317011</v>
      </c>
      <c r="F899" s="2">
        <v>46.328640000000007</v>
      </c>
      <c r="G899" s="2">
        <v>39.344925000000003</v>
      </c>
      <c r="H899" s="2">
        <v>33.738332</v>
      </c>
      <c r="I899" s="2">
        <v>23.093125999999998</v>
      </c>
      <c r="J899" s="19" t="s">
        <v>48</v>
      </c>
      <c r="K899" s="19" t="s">
        <v>49</v>
      </c>
      <c r="L899" s="19" t="s">
        <v>51</v>
      </c>
      <c r="M899" s="21">
        <f t="shared" si="140"/>
        <v>0</v>
      </c>
      <c r="N899" s="21">
        <f t="shared" si="141"/>
        <v>100</v>
      </c>
      <c r="O899" s="21">
        <f t="shared" si="142"/>
        <v>100</v>
      </c>
      <c r="P899" s="21">
        <f t="shared" si="143"/>
        <v>100</v>
      </c>
      <c r="Q899" s="22">
        <f t="shared" ref="Q899:Q962" si="144">0.35*M899+N899*0.35+O899*0.15+P899*0.15</f>
        <v>65</v>
      </c>
      <c r="R899" s="22">
        <f t="shared" ref="R899:R962" si="145">M899*0.2+N899*0.2+O899*0.35+P899*0.25</f>
        <v>80</v>
      </c>
      <c r="S899" s="22">
        <f t="shared" ref="S899:S962" si="146">M899*0.15+N899*0.15+O899*0.25+P899*0.45</f>
        <v>85</v>
      </c>
      <c r="T899" s="22">
        <f t="shared" ref="T899:T962" si="147">0.25*SUM(M899:P899)</f>
        <v>75</v>
      </c>
      <c r="U899" s="21">
        <f t="shared" ref="U899:U962" si="148">SUM(Q899:S899)/3</f>
        <v>76.666666666666671</v>
      </c>
      <c r="V899" s="21">
        <f t="shared" ref="V899:V962" si="149">SUM(Q899:T899)/4</f>
        <v>76.25</v>
      </c>
    </row>
    <row r="900" spans="1:22" ht="13.5" x14ac:dyDescent="0.25">
      <c r="A900" s="3">
        <v>43313</v>
      </c>
      <c r="B900" s="2">
        <v>47.970700000000001</v>
      </c>
      <c r="C900" s="2">
        <v>91.359102287754297</v>
      </c>
      <c r="D900" s="2">
        <v>-4.1525428148636152</v>
      </c>
      <c r="E900" s="2">
        <v>3.2246209269371811</v>
      </c>
      <c r="F900" s="2">
        <v>46.888739999999999</v>
      </c>
      <c r="G900" s="2">
        <v>40.030350000000006</v>
      </c>
      <c r="H900" s="2">
        <v>34.15934</v>
      </c>
      <c r="I900" s="2">
        <v>23.265709499999993</v>
      </c>
      <c r="J900" s="19" t="s">
        <v>48</v>
      </c>
      <c r="K900" s="19" t="s">
        <v>49</v>
      </c>
      <c r="L900" s="19" t="s">
        <v>51</v>
      </c>
      <c r="M900" s="21">
        <f t="shared" si="140"/>
        <v>0</v>
      </c>
      <c r="N900" s="21">
        <f t="shared" si="141"/>
        <v>100</v>
      </c>
      <c r="O900" s="21">
        <f t="shared" si="142"/>
        <v>100</v>
      </c>
      <c r="P900" s="21">
        <f t="shared" si="143"/>
        <v>100</v>
      </c>
      <c r="Q900" s="22">
        <f t="shared" si="144"/>
        <v>65</v>
      </c>
      <c r="R900" s="22">
        <f t="shared" si="145"/>
        <v>80</v>
      </c>
      <c r="S900" s="22">
        <f t="shared" si="146"/>
        <v>85</v>
      </c>
      <c r="T900" s="22">
        <f t="shared" si="147"/>
        <v>75</v>
      </c>
      <c r="U900" s="21">
        <f t="shared" si="148"/>
        <v>76.666666666666671</v>
      </c>
      <c r="V900" s="21">
        <f t="shared" si="149"/>
        <v>76.25</v>
      </c>
    </row>
    <row r="901" spans="1:22" ht="13.5" x14ac:dyDescent="0.25">
      <c r="A901" s="3">
        <v>43314</v>
      </c>
      <c r="B901" s="2">
        <v>47.641199999999998</v>
      </c>
      <c r="C901" s="2">
        <v>88.487874826979507</v>
      </c>
      <c r="D901" s="2">
        <v>-4.387571647204993</v>
      </c>
      <c r="E901" s="2">
        <v>2.642113048602599</v>
      </c>
      <c r="F901" s="2">
        <v>47.191839999999999</v>
      </c>
      <c r="G901" s="2">
        <v>40.668710000000004</v>
      </c>
      <c r="H901" s="2">
        <v>34.573880000000003</v>
      </c>
      <c r="I901" s="2">
        <v>23.43664549999999</v>
      </c>
      <c r="J901" s="19" t="s">
        <v>48</v>
      </c>
      <c r="K901" s="19" t="s">
        <v>49</v>
      </c>
      <c r="L901" s="19" t="s">
        <v>51</v>
      </c>
      <c r="M901" s="21">
        <f t="shared" si="140"/>
        <v>0</v>
      </c>
      <c r="N901" s="21">
        <f t="shared" si="141"/>
        <v>100</v>
      </c>
      <c r="O901" s="21">
        <f t="shared" si="142"/>
        <v>100</v>
      </c>
      <c r="P901" s="21">
        <f t="shared" si="143"/>
        <v>100</v>
      </c>
      <c r="Q901" s="22">
        <f t="shared" si="144"/>
        <v>65</v>
      </c>
      <c r="R901" s="22">
        <f t="shared" si="145"/>
        <v>80</v>
      </c>
      <c r="S901" s="22">
        <f t="shared" si="146"/>
        <v>85</v>
      </c>
      <c r="T901" s="22">
        <f t="shared" si="147"/>
        <v>75</v>
      </c>
      <c r="U901" s="21">
        <f t="shared" si="148"/>
        <v>76.666666666666671</v>
      </c>
      <c r="V901" s="21">
        <f t="shared" si="149"/>
        <v>76.25</v>
      </c>
    </row>
    <row r="902" spans="1:22" ht="13.5" x14ac:dyDescent="0.25">
      <c r="A902" s="3">
        <v>43315</v>
      </c>
      <c r="B902" s="2">
        <v>45.381100000000004</v>
      </c>
      <c r="C902" s="2">
        <v>71.815705062339774</v>
      </c>
      <c r="D902" s="2">
        <v>-4.203893135253594</v>
      </c>
      <c r="E902" s="2">
        <v>2.2174357179821467</v>
      </c>
      <c r="F902" s="2">
        <v>47.044240000000002</v>
      </c>
      <c r="G902" s="2">
        <v>41.224964999999997</v>
      </c>
      <c r="H902" s="2">
        <v>34.949214000000005</v>
      </c>
      <c r="I902" s="2">
        <v>23.597749499999992</v>
      </c>
      <c r="J902" s="19" t="s">
        <v>48</v>
      </c>
      <c r="K902" s="19" t="s">
        <v>49</v>
      </c>
      <c r="L902" s="19" t="s">
        <v>53</v>
      </c>
      <c r="M902" s="21">
        <f t="shared" si="140"/>
        <v>0</v>
      </c>
      <c r="N902" s="21">
        <f t="shared" si="141"/>
        <v>100</v>
      </c>
      <c r="O902" s="21">
        <f t="shared" si="142"/>
        <v>100</v>
      </c>
      <c r="P902" s="21">
        <f t="shared" si="143"/>
        <v>83</v>
      </c>
      <c r="Q902" s="22">
        <f t="shared" si="144"/>
        <v>62.45</v>
      </c>
      <c r="R902" s="22">
        <f t="shared" si="145"/>
        <v>75.75</v>
      </c>
      <c r="S902" s="22">
        <f t="shared" si="146"/>
        <v>77.349999999999994</v>
      </c>
      <c r="T902" s="22">
        <f t="shared" si="147"/>
        <v>70.75</v>
      </c>
      <c r="U902" s="21">
        <f t="shared" si="148"/>
        <v>71.849999999999994</v>
      </c>
      <c r="V902" s="21">
        <f t="shared" si="149"/>
        <v>71.574999999999989</v>
      </c>
    </row>
    <row r="903" spans="1:22" ht="13.5" x14ac:dyDescent="0.25">
      <c r="A903" s="3">
        <v>43318</v>
      </c>
      <c r="B903" s="2">
        <v>46.784599999999998</v>
      </c>
      <c r="C903" s="2">
        <v>74.969589499121483</v>
      </c>
      <c r="D903" s="2">
        <v>-3.9083245787645637</v>
      </c>
      <c r="E903" s="2">
        <v>1.9726760933620897</v>
      </c>
      <c r="F903" s="2">
        <v>47.044240000000002</v>
      </c>
      <c r="G903" s="2">
        <v>41.85445</v>
      </c>
      <c r="H903" s="2">
        <v>35.353842</v>
      </c>
      <c r="I903" s="2">
        <v>23.764402499999989</v>
      </c>
      <c r="J903" s="19" t="s">
        <v>48</v>
      </c>
      <c r="K903" s="19" t="s">
        <v>49</v>
      </c>
      <c r="L903" s="19" t="s">
        <v>50</v>
      </c>
      <c r="M903" s="21">
        <f t="shared" si="140"/>
        <v>0</v>
      </c>
      <c r="N903" s="21">
        <f t="shared" si="141"/>
        <v>100</v>
      </c>
      <c r="O903" s="21">
        <f t="shared" si="142"/>
        <v>100</v>
      </c>
      <c r="P903" s="21">
        <f t="shared" si="143"/>
        <v>66</v>
      </c>
      <c r="Q903" s="22">
        <f t="shared" si="144"/>
        <v>59.9</v>
      </c>
      <c r="R903" s="22">
        <f t="shared" si="145"/>
        <v>71.5</v>
      </c>
      <c r="S903" s="22">
        <f t="shared" si="146"/>
        <v>69.7</v>
      </c>
      <c r="T903" s="22">
        <f t="shared" si="147"/>
        <v>66.5</v>
      </c>
      <c r="U903" s="21">
        <f t="shared" si="148"/>
        <v>67.033333333333346</v>
      </c>
      <c r="V903" s="21">
        <f t="shared" si="149"/>
        <v>66.900000000000006</v>
      </c>
    </row>
    <row r="904" spans="1:22" ht="13.5" x14ac:dyDescent="0.25">
      <c r="A904" s="3">
        <v>43319</v>
      </c>
      <c r="B904" s="2">
        <v>48.102499999999999</v>
      </c>
      <c r="C904" s="2">
        <v>77.514096594400442</v>
      </c>
      <c r="D904" s="2">
        <v>-3.5056851162302607</v>
      </c>
      <c r="E904" s="2">
        <v>1.8556146212731082</v>
      </c>
      <c r="F904" s="2">
        <v>47.176020000000001</v>
      </c>
      <c r="G904" s="2">
        <v>42.450789999999998</v>
      </c>
      <c r="H904" s="2">
        <v>35.791679999999999</v>
      </c>
      <c r="I904" s="2">
        <v>23.937644999999986</v>
      </c>
      <c r="J904" s="19" t="s">
        <v>48</v>
      </c>
      <c r="K904" s="19" t="s">
        <v>49</v>
      </c>
      <c r="L904" s="19" t="s">
        <v>51</v>
      </c>
      <c r="M904" s="21">
        <f t="shared" si="140"/>
        <v>0</v>
      </c>
      <c r="N904" s="21">
        <f t="shared" si="141"/>
        <v>100</v>
      </c>
      <c r="O904" s="21">
        <f t="shared" si="142"/>
        <v>100</v>
      </c>
      <c r="P904" s="21">
        <f t="shared" si="143"/>
        <v>100</v>
      </c>
      <c r="Q904" s="22">
        <f t="shared" si="144"/>
        <v>65</v>
      </c>
      <c r="R904" s="22">
        <f t="shared" si="145"/>
        <v>80</v>
      </c>
      <c r="S904" s="22">
        <f t="shared" si="146"/>
        <v>85</v>
      </c>
      <c r="T904" s="22">
        <f t="shared" si="147"/>
        <v>75</v>
      </c>
      <c r="U904" s="21">
        <f t="shared" si="148"/>
        <v>76.666666666666671</v>
      </c>
      <c r="V904" s="21">
        <f t="shared" si="149"/>
        <v>76.25</v>
      </c>
    </row>
    <row r="905" spans="1:22" ht="13.5" x14ac:dyDescent="0.25">
      <c r="A905" s="3">
        <v>43320</v>
      </c>
      <c r="B905" s="2">
        <v>50.072699999999998</v>
      </c>
      <c r="C905" s="2">
        <v>80.676604858184447</v>
      </c>
      <c r="D905" s="2">
        <v>-3.0527386983902076</v>
      </c>
      <c r="E905" s="2">
        <v>1.7148447530196136</v>
      </c>
      <c r="F905" s="2">
        <v>47.596419999999995</v>
      </c>
      <c r="G905" s="2">
        <v>43.092924999999994</v>
      </c>
      <c r="H905" s="2">
        <v>36.282749999999993</v>
      </c>
      <c r="I905" s="2">
        <v>24.118657999999986</v>
      </c>
      <c r="J905" s="19" t="s">
        <v>48</v>
      </c>
      <c r="K905" s="19" t="s">
        <v>49</v>
      </c>
      <c r="L905" s="19" t="s">
        <v>51</v>
      </c>
      <c r="M905" s="21">
        <f t="shared" si="140"/>
        <v>0</v>
      </c>
      <c r="N905" s="21">
        <f t="shared" si="141"/>
        <v>100</v>
      </c>
      <c r="O905" s="21">
        <f t="shared" si="142"/>
        <v>100</v>
      </c>
      <c r="P905" s="21">
        <f t="shared" si="143"/>
        <v>100</v>
      </c>
      <c r="Q905" s="22">
        <f t="shared" si="144"/>
        <v>65</v>
      </c>
      <c r="R905" s="22">
        <f t="shared" si="145"/>
        <v>80</v>
      </c>
      <c r="S905" s="22">
        <f t="shared" si="146"/>
        <v>85</v>
      </c>
      <c r="T905" s="22">
        <f t="shared" si="147"/>
        <v>75</v>
      </c>
      <c r="U905" s="21">
        <f t="shared" si="148"/>
        <v>76.666666666666671</v>
      </c>
      <c r="V905" s="21">
        <f t="shared" si="149"/>
        <v>76.25</v>
      </c>
    </row>
    <row r="906" spans="1:22" ht="13.5" x14ac:dyDescent="0.25">
      <c r="A906" s="3">
        <v>43321</v>
      </c>
      <c r="B906" s="2">
        <v>51.561900000000001</v>
      </c>
      <c r="C906" s="2">
        <v>82.661593004754508</v>
      </c>
      <c r="D906" s="2">
        <v>-2.6822571607845873</v>
      </c>
      <c r="E906" s="2">
        <v>1.4653521571799484</v>
      </c>
      <c r="F906" s="2">
        <v>48.380560000000003</v>
      </c>
      <c r="G906" s="2">
        <v>43.826319999999996</v>
      </c>
      <c r="H906" s="2">
        <v>36.81841</v>
      </c>
      <c r="I906" s="2">
        <v>24.305036999999981</v>
      </c>
      <c r="J906" s="19" t="s">
        <v>48</v>
      </c>
      <c r="K906" s="19" t="s">
        <v>49</v>
      </c>
      <c r="L906" s="19" t="s">
        <v>51</v>
      </c>
      <c r="M906" s="21">
        <f t="shared" si="140"/>
        <v>0</v>
      </c>
      <c r="N906" s="21">
        <f t="shared" si="141"/>
        <v>100</v>
      </c>
      <c r="O906" s="21">
        <f t="shared" si="142"/>
        <v>100</v>
      </c>
      <c r="P906" s="21">
        <f t="shared" si="143"/>
        <v>100</v>
      </c>
      <c r="Q906" s="22">
        <f t="shared" si="144"/>
        <v>65</v>
      </c>
      <c r="R906" s="22">
        <f t="shared" si="145"/>
        <v>80</v>
      </c>
      <c r="S906" s="22">
        <f t="shared" si="146"/>
        <v>85</v>
      </c>
      <c r="T906" s="22">
        <f t="shared" si="147"/>
        <v>75</v>
      </c>
      <c r="U906" s="21">
        <f t="shared" si="148"/>
        <v>76.666666666666671</v>
      </c>
      <c r="V906" s="21">
        <f t="shared" si="149"/>
        <v>76.25</v>
      </c>
    </row>
    <row r="907" spans="1:22" ht="13.5" x14ac:dyDescent="0.25">
      <c r="A907" s="3">
        <v>43322</v>
      </c>
      <c r="B907" s="2">
        <v>52.056100000000001</v>
      </c>
      <c r="C907" s="2">
        <v>83.275581053743522</v>
      </c>
      <c r="D907" s="2">
        <v>-2.46100060384817</v>
      </c>
      <c r="E907" s="2">
        <v>1.2392797948694849</v>
      </c>
      <c r="F907" s="2">
        <v>49.715560000000004</v>
      </c>
      <c r="G907" s="2">
        <v>44.617045000000005</v>
      </c>
      <c r="H907" s="2">
        <v>37.363953999999993</v>
      </c>
      <c r="I907" s="2">
        <v>24.493886999999976</v>
      </c>
      <c r="J907" s="19" t="s">
        <v>48</v>
      </c>
      <c r="K907" s="19" t="s">
        <v>49</v>
      </c>
      <c r="L907" s="19" t="s">
        <v>51</v>
      </c>
      <c r="M907" s="21">
        <f t="shared" si="140"/>
        <v>0</v>
      </c>
      <c r="N907" s="21">
        <f t="shared" si="141"/>
        <v>100</v>
      </c>
      <c r="O907" s="21">
        <f t="shared" si="142"/>
        <v>100</v>
      </c>
      <c r="P907" s="21">
        <f t="shared" si="143"/>
        <v>100</v>
      </c>
      <c r="Q907" s="22">
        <f t="shared" si="144"/>
        <v>65</v>
      </c>
      <c r="R907" s="22">
        <f t="shared" si="145"/>
        <v>80</v>
      </c>
      <c r="S907" s="22">
        <f t="shared" si="146"/>
        <v>85</v>
      </c>
      <c r="T907" s="22">
        <f t="shared" si="147"/>
        <v>75</v>
      </c>
      <c r="U907" s="21">
        <f t="shared" si="148"/>
        <v>76.666666666666671</v>
      </c>
      <c r="V907" s="21">
        <f t="shared" si="149"/>
        <v>76.25</v>
      </c>
    </row>
    <row r="908" spans="1:22" ht="13.5" x14ac:dyDescent="0.25">
      <c r="A908" s="3">
        <v>43326</v>
      </c>
      <c r="B908" s="2">
        <v>55.2256</v>
      </c>
      <c r="C908" s="2">
        <v>86.562213630331584</v>
      </c>
      <c r="D908" s="2">
        <v>-2.4596571406774927</v>
      </c>
      <c r="E908" s="2">
        <v>0.98884309924574965</v>
      </c>
      <c r="F908" s="2">
        <v>51.403759999999998</v>
      </c>
      <c r="G908" s="2">
        <v>45.566244999999995</v>
      </c>
      <c r="H908" s="2">
        <v>37.95808199999999</v>
      </c>
      <c r="I908" s="2">
        <v>24.699593999999976</v>
      </c>
      <c r="J908" s="19" t="s">
        <v>48</v>
      </c>
      <c r="K908" s="19" t="s">
        <v>49</v>
      </c>
      <c r="L908" s="19" t="s">
        <v>51</v>
      </c>
      <c r="M908" s="21">
        <f t="shared" si="140"/>
        <v>0</v>
      </c>
      <c r="N908" s="21">
        <f t="shared" si="141"/>
        <v>100</v>
      </c>
      <c r="O908" s="21">
        <f t="shared" si="142"/>
        <v>100</v>
      </c>
      <c r="P908" s="21">
        <f t="shared" si="143"/>
        <v>100</v>
      </c>
      <c r="Q908" s="22">
        <f t="shared" si="144"/>
        <v>65</v>
      </c>
      <c r="R908" s="22">
        <f t="shared" si="145"/>
        <v>80</v>
      </c>
      <c r="S908" s="22">
        <f t="shared" si="146"/>
        <v>85</v>
      </c>
      <c r="T908" s="22">
        <f t="shared" si="147"/>
        <v>75</v>
      </c>
      <c r="U908" s="21">
        <f t="shared" si="148"/>
        <v>76.666666666666671</v>
      </c>
      <c r="V908" s="21">
        <f t="shared" si="149"/>
        <v>76.25</v>
      </c>
    </row>
    <row r="909" spans="1:22" ht="13.5" x14ac:dyDescent="0.25">
      <c r="A909" s="3">
        <v>43327</v>
      </c>
      <c r="B909" s="2">
        <v>55.943899999999999</v>
      </c>
      <c r="C909" s="2">
        <v>87.177223362765503</v>
      </c>
      <c r="D909" s="2">
        <v>-2.478590813228351</v>
      </c>
      <c r="E909" s="2">
        <v>0.7295148007478256</v>
      </c>
      <c r="F909" s="2">
        <v>52.972039999999993</v>
      </c>
      <c r="G909" s="2">
        <v>46.551359999999995</v>
      </c>
      <c r="H909" s="2">
        <v>38.564251999999996</v>
      </c>
      <c r="I909" s="2">
        <v>24.90834199999998</v>
      </c>
      <c r="J909" s="19" t="s">
        <v>48</v>
      </c>
      <c r="K909" s="19" t="s">
        <v>49</v>
      </c>
      <c r="L909" s="19" t="s">
        <v>51</v>
      </c>
      <c r="M909" s="21">
        <f t="shared" si="140"/>
        <v>0</v>
      </c>
      <c r="N909" s="21">
        <f t="shared" si="141"/>
        <v>100</v>
      </c>
      <c r="O909" s="21">
        <f t="shared" si="142"/>
        <v>100</v>
      </c>
      <c r="P909" s="21">
        <f t="shared" si="143"/>
        <v>100</v>
      </c>
      <c r="Q909" s="22">
        <f t="shared" si="144"/>
        <v>65</v>
      </c>
      <c r="R909" s="22">
        <f t="shared" si="145"/>
        <v>80</v>
      </c>
      <c r="S909" s="22">
        <f t="shared" si="146"/>
        <v>85</v>
      </c>
      <c r="T909" s="22">
        <f t="shared" si="147"/>
        <v>75</v>
      </c>
      <c r="U909" s="21">
        <f t="shared" si="148"/>
        <v>76.666666666666671</v>
      </c>
      <c r="V909" s="21">
        <f t="shared" si="149"/>
        <v>76.25</v>
      </c>
    </row>
    <row r="910" spans="1:22" ht="13.5" x14ac:dyDescent="0.25">
      <c r="A910" s="3">
        <v>43328</v>
      </c>
      <c r="B910" s="2">
        <v>58.975000000000001</v>
      </c>
      <c r="C910" s="2">
        <v>89.38499243615523</v>
      </c>
      <c r="D910" s="2">
        <v>-2.7054819719137484</v>
      </c>
      <c r="E910" s="2">
        <v>0.41390273079532014</v>
      </c>
      <c r="F910" s="2">
        <v>54.752499999999998</v>
      </c>
      <c r="G910" s="2">
        <v>47.671554999999998</v>
      </c>
      <c r="H910" s="2">
        <v>39.227983999999999</v>
      </c>
      <c r="I910" s="2">
        <v>25.132245499999975</v>
      </c>
      <c r="J910" s="19" t="s">
        <v>48</v>
      </c>
      <c r="K910" s="19" t="s">
        <v>49</v>
      </c>
      <c r="L910" s="19" t="s">
        <v>51</v>
      </c>
      <c r="M910" s="21">
        <f t="shared" si="140"/>
        <v>0</v>
      </c>
      <c r="N910" s="21">
        <f t="shared" si="141"/>
        <v>100</v>
      </c>
      <c r="O910" s="21">
        <f t="shared" si="142"/>
        <v>100</v>
      </c>
      <c r="P910" s="21">
        <f t="shared" si="143"/>
        <v>100</v>
      </c>
      <c r="Q910" s="22">
        <f t="shared" si="144"/>
        <v>65</v>
      </c>
      <c r="R910" s="22">
        <f t="shared" si="145"/>
        <v>80</v>
      </c>
      <c r="S910" s="22">
        <f t="shared" si="146"/>
        <v>85</v>
      </c>
      <c r="T910" s="22">
        <f t="shared" si="147"/>
        <v>75</v>
      </c>
      <c r="U910" s="21">
        <f t="shared" si="148"/>
        <v>76.666666666666671</v>
      </c>
      <c r="V910" s="21">
        <f t="shared" si="149"/>
        <v>76.25</v>
      </c>
    </row>
    <row r="911" spans="1:22" ht="13.5" x14ac:dyDescent="0.25">
      <c r="A911" s="3">
        <v>43329</v>
      </c>
      <c r="B911" s="2">
        <v>58.9816</v>
      </c>
      <c r="C911" s="2">
        <v>89.389276391395327</v>
      </c>
      <c r="D911" s="2">
        <v>-3.0290003216312087</v>
      </c>
      <c r="E911" s="2">
        <v>1.0391373613417909E-2</v>
      </c>
      <c r="F911" s="2">
        <v>56.236439999999995</v>
      </c>
      <c r="G911" s="2">
        <v>48.726185000000001</v>
      </c>
      <c r="H911" s="2">
        <v>39.869331999999993</v>
      </c>
      <c r="I911" s="2">
        <v>25.355202999999978</v>
      </c>
      <c r="J911" s="19" t="s">
        <v>48</v>
      </c>
      <c r="K911" s="19" t="s">
        <v>49</v>
      </c>
      <c r="L911" s="19" t="s">
        <v>51</v>
      </c>
      <c r="M911" s="21">
        <f t="shared" si="140"/>
        <v>0</v>
      </c>
      <c r="N911" s="21">
        <f t="shared" si="141"/>
        <v>100</v>
      </c>
      <c r="O911" s="21">
        <f t="shared" si="142"/>
        <v>100</v>
      </c>
      <c r="P911" s="21">
        <f t="shared" si="143"/>
        <v>100</v>
      </c>
      <c r="Q911" s="22">
        <f t="shared" si="144"/>
        <v>65</v>
      </c>
      <c r="R911" s="22">
        <f t="shared" si="145"/>
        <v>80</v>
      </c>
      <c r="S911" s="22">
        <f t="shared" si="146"/>
        <v>85</v>
      </c>
      <c r="T911" s="22">
        <f t="shared" si="147"/>
        <v>75</v>
      </c>
      <c r="U911" s="21">
        <f t="shared" si="148"/>
        <v>76.666666666666671</v>
      </c>
      <c r="V911" s="21">
        <f t="shared" si="149"/>
        <v>76.25</v>
      </c>
    </row>
    <row r="912" spans="1:22" ht="13.5" x14ac:dyDescent="0.25">
      <c r="A912" s="3">
        <v>43332</v>
      </c>
      <c r="B912" s="2">
        <v>58.164499999999997</v>
      </c>
      <c r="C912" s="2">
        <v>84.825074718767681</v>
      </c>
      <c r="D912" s="2">
        <v>-3.6643676859781493</v>
      </c>
      <c r="E912" s="2">
        <v>-0.482142397577634</v>
      </c>
      <c r="F912" s="2">
        <v>57.458119999999994</v>
      </c>
      <c r="G912" s="2">
        <v>49.654959999999996</v>
      </c>
      <c r="H912" s="2">
        <v>40.475740000000002</v>
      </c>
      <c r="I912" s="2">
        <v>25.574074999999979</v>
      </c>
      <c r="J912" s="19" t="s">
        <v>48</v>
      </c>
      <c r="K912" s="19" t="s">
        <v>49</v>
      </c>
      <c r="L912" s="19" t="s">
        <v>51</v>
      </c>
      <c r="M912" s="21">
        <f t="shared" si="140"/>
        <v>0</v>
      </c>
      <c r="N912" s="21">
        <f t="shared" si="141"/>
        <v>100</v>
      </c>
      <c r="O912" s="21">
        <f t="shared" si="142"/>
        <v>100</v>
      </c>
      <c r="P912" s="21">
        <f t="shared" si="143"/>
        <v>100</v>
      </c>
      <c r="Q912" s="22">
        <f t="shared" si="144"/>
        <v>65</v>
      </c>
      <c r="R912" s="22">
        <f t="shared" si="145"/>
        <v>80</v>
      </c>
      <c r="S912" s="22">
        <f t="shared" si="146"/>
        <v>85</v>
      </c>
      <c r="T912" s="22">
        <f t="shared" si="147"/>
        <v>75</v>
      </c>
      <c r="U912" s="21">
        <f t="shared" si="148"/>
        <v>76.666666666666671</v>
      </c>
      <c r="V912" s="21">
        <f t="shared" si="149"/>
        <v>76.25</v>
      </c>
    </row>
    <row r="913" spans="1:22" ht="13.5" x14ac:dyDescent="0.25">
      <c r="A913" s="3">
        <v>43335</v>
      </c>
      <c r="B913" s="2">
        <v>59.304499999999997</v>
      </c>
      <c r="C913" s="2">
        <v>85.906305917762197</v>
      </c>
      <c r="D913" s="2">
        <v>-4.1346045932473743</v>
      </c>
      <c r="E913" s="2">
        <v>-1.0816214558742001</v>
      </c>
      <c r="F913" s="2">
        <v>58.273900000000005</v>
      </c>
      <c r="G913" s="2">
        <v>50.551774999999999</v>
      </c>
      <c r="H913" s="2">
        <v>41.079985999999998</v>
      </c>
      <c r="I913" s="2">
        <v>25.798646999999981</v>
      </c>
      <c r="J913" s="19" t="s">
        <v>48</v>
      </c>
      <c r="K913" s="19" t="s">
        <v>49</v>
      </c>
      <c r="L913" s="19" t="s">
        <v>51</v>
      </c>
      <c r="M913" s="21">
        <f t="shared" si="140"/>
        <v>0</v>
      </c>
      <c r="N913" s="21">
        <f t="shared" si="141"/>
        <v>100</v>
      </c>
      <c r="O913" s="21">
        <f t="shared" si="142"/>
        <v>100</v>
      </c>
      <c r="P913" s="21">
        <f t="shared" si="143"/>
        <v>100</v>
      </c>
      <c r="Q913" s="22">
        <f t="shared" si="144"/>
        <v>65</v>
      </c>
      <c r="R913" s="22">
        <f t="shared" si="145"/>
        <v>80</v>
      </c>
      <c r="S913" s="22">
        <f t="shared" si="146"/>
        <v>85</v>
      </c>
      <c r="T913" s="22">
        <f t="shared" si="147"/>
        <v>75</v>
      </c>
      <c r="U913" s="21">
        <f t="shared" si="148"/>
        <v>76.666666666666671</v>
      </c>
      <c r="V913" s="21">
        <f t="shared" si="149"/>
        <v>76.25</v>
      </c>
    </row>
    <row r="914" spans="1:22" ht="13.5" x14ac:dyDescent="0.25">
      <c r="A914" s="3">
        <v>43336</v>
      </c>
      <c r="B914" s="2">
        <v>59.304499999999997</v>
      </c>
      <c r="C914" s="2">
        <v>85.906305917762211</v>
      </c>
      <c r="D914" s="2">
        <v>-4.3958288984497784</v>
      </c>
      <c r="E914" s="2">
        <v>-1.7279092074068227</v>
      </c>
      <c r="F914" s="2">
        <v>58.946019999999997</v>
      </c>
      <c r="G914" s="2">
        <v>51.355680000000007</v>
      </c>
      <c r="H914" s="2">
        <v>41.658167999999996</v>
      </c>
      <c r="I914" s="2">
        <v>26.023891999999982</v>
      </c>
      <c r="J914" s="19" t="s">
        <v>48</v>
      </c>
      <c r="K914" s="19" t="s">
        <v>49</v>
      </c>
      <c r="L914" s="19" t="s">
        <v>51</v>
      </c>
      <c r="M914" s="21">
        <f t="shared" si="140"/>
        <v>0</v>
      </c>
      <c r="N914" s="21">
        <f t="shared" si="141"/>
        <v>100</v>
      </c>
      <c r="O914" s="21">
        <f t="shared" si="142"/>
        <v>100</v>
      </c>
      <c r="P914" s="21">
        <f t="shared" si="143"/>
        <v>100</v>
      </c>
      <c r="Q914" s="22">
        <f t="shared" si="144"/>
        <v>65</v>
      </c>
      <c r="R914" s="22">
        <f t="shared" si="145"/>
        <v>80</v>
      </c>
      <c r="S914" s="22">
        <f t="shared" si="146"/>
        <v>85</v>
      </c>
      <c r="T914" s="22">
        <f t="shared" si="147"/>
        <v>75</v>
      </c>
      <c r="U914" s="21">
        <f t="shared" si="148"/>
        <v>76.666666666666671</v>
      </c>
      <c r="V914" s="21">
        <f t="shared" si="149"/>
        <v>76.25</v>
      </c>
    </row>
    <row r="915" spans="1:22" ht="13.5" x14ac:dyDescent="0.25">
      <c r="A915" s="3">
        <v>43339</v>
      </c>
      <c r="B915" s="2">
        <v>59.304499999999997</v>
      </c>
      <c r="C915" s="2">
        <v>85.906305917762211</v>
      </c>
      <c r="D915" s="2">
        <v>-4.3749473267599299</v>
      </c>
      <c r="E915" s="2">
        <v>-2.256448043035765</v>
      </c>
      <c r="F915" s="2">
        <v>59.011919999999996</v>
      </c>
      <c r="G915" s="2">
        <v>52.062394999999995</v>
      </c>
      <c r="H915" s="2">
        <v>42.209062000000003</v>
      </c>
      <c r="I915" s="2">
        <v>26.244853999999982</v>
      </c>
      <c r="J915" s="19" t="s">
        <v>48</v>
      </c>
      <c r="K915" s="19" t="s">
        <v>49</v>
      </c>
      <c r="L915" s="19" t="s">
        <v>51</v>
      </c>
      <c r="M915" s="21">
        <f t="shared" si="140"/>
        <v>0</v>
      </c>
      <c r="N915" s="21">
        <f t="shared" si="141"/>
        <v>100</v>
      </c>
      <c r="O915" s="21">
        <f t="shared" si="142"/>
        <v>100</v>
      </c>
      <c r="P915" s="21">
        <f t="shared" si="143"/>
        <v>100</v>
      </c>
      <c r="Q915" s="22">
        <f t="shared" si="144"/>
        <v>65</v>
      </c>
      <c r="R915" s="22">
        <f t="shared" si="145"/>
        <v>80</v>
      </c>
      <c r="S915" s="22">
        <f t="shared" si="146"/>
        <v>85</v>
      </c>
      <c r="T915" s="22">
        <f t="shared" si="147"/>
        <v>75</v>
      </c>
      <c r="U915" s="21">
        <f t="shared" si="148"/>
        <v>76.666666666666671</v>
      </c>
      <c r="V915" s="21">
        <f t="shared" si="149"/>
        <v>76.25</v>
      </c>
    </row>
    <row r="916" spans="1:22" ht="13.5" x14ac:dyDescent="0.25">
      <c r="A916" s="3">
        <v>43340</v>
      </c>
      <c r="B916" s="2">
        <v>59.258299999999998</v>
      </c>
      <c r="C916" s="2">
        <v>85.59760013103093</v>
      </c>
      <c r="D916" s="2">
        <v>-4.1814059549030986</v>
      </c>
      <c r="E916" s="2">
        <v>-2.6274843302065545</v>
      </c>
      <c r="F916" s="2">
        <v>59.067259999999997</v>
      </c>
      <c r="G916" s="2">
        <v>52.719024999999988</v>
      </c>
      <c r="H916" s="2">
        <v>42.759153999999995</v>
      </c>
      <c r="I916" s="2">
        <v>26.463321499999985</v>
      </c>
      <c r="J916" s="19" t="s">
        <v>48</v>
      </c>
      <c r="K916" s="19" t="s">
        <v>49</v>
      </c>
      <c r="L916" s="19" t="s">
        <v>51</v>
      </c>
      <c r="M916" s="21">
        <f t="shared" si="140"/>
        <v>0</v>
      </c>
      <c r="N916" s="21">
        <f t="shared" si="141"/>
        <v>100</v>
      </c>
      <c r="O916" s="21">
        <f t="shared" si="142"/>
        <v>100</v>
      </c>
      <c r="P916" s="21">
        <f t="shared" si="143"/>
        <v>100</v>
      </c>
      <c r="Q916" s="22">
        <f t="shared" si="144"/>
        <v>65</v>
      </c>
      <c r="R916" s="22">
        <f t="shared" si="145"/>
        <v>80</v>
      </c>
      <c r="S916" s="22">
        <f t="shared" si="146"/>
        <v>85</v>
      </c>
      <c r="T916" s="22">
        <f t="shared" si="147"/>
        <v>75</v>
      </c>
      <c r="U916" s="21">
        <f t="shared" si="148"/>
        <v>76.666666666666671</v>
      </c>
      <c r="V916" s="21">
        <f t="shared" si="149"/>
        <v>76.25</v>
      </c>
    </row>
    <row r="917" spans="1:22" ht="13.5" x14ac:dyDescent="0.25">
      <c r="A917" s="3">
        <v>43341</v>
      </c>
      <c r="B917" s="2">
        <v>61.920400000000001</v>
      </c>
      <c r="C917" s="2">
        <v>88.223622980324436</v>
      </c>
      <c r="D917" s="2">
        <v>-4.1909897125092499</v>
      </c>
      <c r="E917" s="2">
        <v>-2.8806009142180828</v>
      </c>
      <c r="F917" s="2">
        <v>59.818439999999995</v>
      </c>
      <c r="G917" s="2">
        <v>53.509089999999993</v>
      </c>
      <c r="H917" s="2">
        <v>43.362487999999992</v>
      </c>
      <c r="I917" s="2">
        <v>26.694517999999984</v>
      </c>
      <c r="J917" s="19" t="s">
        <v>48</v>
      </c>
      <c r="K917" s="19" t="s">
        <v>49</v>
      </c>
      <c r="L917" s="19" t="s">
        <v>51</v>
      </c>
      <c r="M917" s="21">
        <f t="shared" si="140"/>
        <v>0</v>
      </c>
      <c r="N917" s="21">
        <f t="shared" si="141"/>
        <v>100</v>
      </c>
      <c r="O917" s="21">
        <f t="shared" si="142"/>
        <v>100</v>
      </c>
      <c r="P917" s="21">
        <f t="shared" si="143"/>
        <v>100</v>
      </c>
      <c r="Q917" s="22">
        <f t="shared" si="144"/>
        <v>65</v>
      </c>
      <c r="R917" s="22">
        <f t="shared" si="145"/>
        <v>80</v>
      </c>
      <c r="S917" s="22">
        <f t="shared" si="146"/>
        <v>85</v>
      </c>
      <c r="T917" s="22">
        <f t="shared" si="147"/>
        <v>75</v>
      </c>
      <c r="U917" s="21">
        <f t="shared" si="148"/>
        <v>76.666666666666671</v>
      </c>
      <c r="V917" s="21">
        <f t="shared" si="149"/>
        <v>76.25</v>
      </c>
    </row>
    <row r="918" spans="1:22" ht="13.5" x14ac:dyDescent="0.25">
      <c r="A918" s="3">
        <v>43342</v>
      </c>
      <c r="B918" s="2">
        <v>64.7012</v>
      </c>
      <c r="C918" s="2">
        <v>90.2279913916407</v>
      </c>
      <c r="D918" s="2">
        <v>-3.9815212637675259</v>
      </c>
      <c r="E918" s="2">
        <v>-3.0405552173970625</v>
      </c>
      <c r="F918" s="2">
        <v>60.897779999999997</v>
      </c>
      <c r="G918" s="2">
        <v>54.40491999999999</v>
      </c>
      <c r="H918" s="2">
        <v>44.009201999999995</v>
      </c>
      <c r="I918" s="2">
        <v>26.938486999999988</v>
      </c>
      <c r="J918" s="19" t="s">
        <v>54</v>
      </c>
      <c r="K918" s="19" t="s">
        <v>50</v>
      </c>
      <c r="L918" s="19" t="s">
        <v>55</v>
      </c>
      <c r="M918" s="21">
        <f t="shared" si="140"/>
        <v>0</v>
      </c>
      <c r="N918" s="21">
        <f t="shared" si="141"/>
        <v>100</v>
      </c>
      <c r="O918" s="21">
        <f t="shared" si="142"/>
        <v>100</v>
      </c>
      <c r="P918" s="21">
        <f t="shared" si="143"/>
        <v>16.5</v>
      </c>
      <c r="Q918" s="22">
        <f t="shared" si="144"/>
        <v>52.475000000000001</v>
      </c>
      <c r="R918" s="22">
        <f t="shared" si="145"/>
        <v>59.125</v>
      </c>
      <c r="S918" s="22">
        <f t="shared" si="146"/>
        <v>47.424999999999997</v>
      </c>
      <c r="T918" s="22">
        <f t="shared" si="147"/>
        <v>54.125</v>
      </c>
      <c r="U918" s="21">
        <f t="shared" si="148"/>
        <v>53.008333333333326</v>
      </c>
      <c r="V918" s="21">
        <f t="shared" si="149"/>
        <v>53.287499999999994</v>
      </c>
    </row>
    <row r="919" spans="1:22" ht="13.5" x14ac:dyDescent="0.25">
      <c r="A919" s="3">
        <v>43343</v>
      </c>
      <c r="B919" s="2">
        <v>64.575999999999993</v>
      </c>
      <c r="C919" s="2">
        <v>89.489480182477976</v>
      </c>
      <c r="D919" s="2">
        <v>-3.760236624283074</v>
      </c>
      <c r="E919" s="2">
        <v>-3.0656838079390862</v>
      </c>
      <c r="F919" s="2">
        <v>61.952080000000002</v>
      </c>
      <c r="G919" s="2">
        <v>55.261539999999989</v>
      </c>
      <c r="H919" s="2">
        <v>44.621719999999996</v>
      </c>
      <c r="I919" s="2">
        <v>27.178250499999987</v>
      </c>
      <c r="J919" s="19" t="s">
        <v>54</v>
      </c>
      <c r="K919" s="19" t="s">
        <v>52</v>
      </c>
      <c r="L919" s="19" t="s">
        <v>55</v>
      </c>
      <c r="M919" s="21">
        <f t="shared" si="140"/>
        <v>0</v>
      </c>
      <c r="N919" s="21">
        <f t="shared" si="141"/>
        <v>100</v>
      </c>
      <c r="O919" s="21">
        <f t="shared" si="142"/>
        <v>100</v>
      </c>
      <c r="P919" s="21">
        <f t="shared" si="143"/>
        <v>0</v>
      </c>
      <c r="Q919" s="22">
        <f t="shared" si="144"/>
        <v>50</v>
      </c>
      <c r="R919" s="22">
        <f t="shared" si="145"/>
        <v>55</v>
      </c>
      <c r="S919" s="22">
        <f t="shared" si="146"/>
        <v>40</v>
      </c>
      <c r="T919" s="22">
        <f t="shared" si="147"/>
        <v>50</v>
      </c>
      <c r="U919" s="21">
        <f t="shared" si="148"/>
        <v>48.333333333333336</v>
      </c>
      <c r="V919" s="21">
        <f t="shared" si="149"/>
        <v>48.75</v>
      </c>
    </row>
    <row r="920" spans="1:22" ht="13.5" x14ac:dyDescent="0.25">
      <c r="A920" s="3">
        <v>43346</v>
      </c>
      <c r="B920" s="2">
        <v>67.481899999999996</v>
      </c>
      <c r="C920" s="2">
        <v>91.274582241347758</v>
      </c>
      <c r="D920" s="2">
        <v>-3.391314053470083</v>
      </c>
      <c r="E920" s="2">
        <v>-2.9982146494997597</v>
      </c>
      <c r="F920" s="2">
        <v>63.587559999999996</v>
      </c>
      <c r="G920" s="2">
        <v>56.237099999999984</v>
      </c>
      <c r="H920" s="2">
        <v>45.280118000000002</v>
      </c>
      <c r="I920" s="2">
        <v>27.432635499999982</v>
      </c>
      <c r="J920" s="19" t="s">
        <v>54</v>
      </c>
      <c r="K920" s="19" t="s">
        <v>52</v>
      </c>
      <c r="L920" s="19" t="s">
        <v>55</v>
      </c>
      <c r="M920" s="21">
        <f t="shared" si="140"/>
        <v>0</v>
      </c>
      <c r="N920" s="21">
        <f t="shared" si="141"/>
        <v>100</v>
      </c>
      <c r="O920" s="21">
        <f t="shared" si="142"/>
        <v>100</v>
      </c>
      <c r="P920" s="21">
        <f t="shared" si="143"/>
        <v>0</v>
      </c>
      <c r="Q920" s="22">
        <f t="shared" si="144"/>
        <v>50</v>
      </c>
      <c r="R920" s="22">
        <f t="shared" si="145"/>
        <v>55</v>
      </c>
      <c r="S920" s="22">
        <f t="shared" si="146"/>
        <v>40</v>
      </c>
      <c r="T920" s="22">
        <f t="shared" si="147"/>
        <v>50</v>
      </c>
      <c r="U920" s="21">
        <f t="shared" si="148"/>
        <v>48.333333333333336</v>
      </c>
      <c r="V920" s="21">
        <f t="shared" si="149"/>
        <v>48.75</v>
      </c>
    </row>
    <row r="921" spans="1:22" ht="13.5" x14ac:dyDescent="0.25">
      <c r="A921" s="3">
        <v>43347</v>
      </c>
      <c r="B921" s="2">
        <v>70.513000000000005</v>
      </c>
      <c r="C921" s="2">
        <v>92.672546882418231</v>
      </c>
      <c r="D921" s="2">
        <v>-3.3840799703149571</v>
      </c>
      <c r="E921" s="2">
        <v>-2.8674058785811907</v>
      </c>
      <c r="F921" s="2">
        <v>65.838499999999996</v>
      </c>
      <c r="G921" s="2">
        <v>57.38068999999998</v>
      </c>
      <c r="H921" s="2">
        <v>46.012475999999985</v>
      </c>
      <c r="I921" s="2">
        <v>27.697219999999984</v>
      </c>
      <c r="J921" s="19" t="s">
        <v>54</v>
      </c>
      <c r="K921" s="19" t="s">
        <v>52</v>
      </c>
      <c r="L921" s="19" t="s">
        <v>55</v>
      </c>
      <c r="M921" s="21">
        <f t="shared" si="140"/>
        <v>0</v>
      </c>
      <c r="N921" s="21">
        <f t="shared" si="141"/>
        <v>100</v>
      </c>
      <c r="O921" s="21">
        <f t="shared" si="142"/>
        <v>100</v>
      </c>
      <c r="P921" s="21">
        <f t="shared" si="143"/>
        <v>0</v>
      </c>
      <c r="Q921" s="22">
        <f t="shared" si="144"/>
        <v>50</v>
      </c>
      <c r="R921" s="22">
        <f t="shared" si="145"/>
        <v>55</v>
      </c>
      <c r="S921" s="22">
        <f t="shared" si="146"/>
        <v>40</v>
      </c>
      <c r="T921" s="22">
        <f t="shared" si="147"/>
        <v>50</v>
      </c>
      <c r="U921" s="21">
        <f t="shared" si="148"/>
        <v>48.333333333333336</v>
      </c>
      <c r="V921" s="21">
        <f t="shared" si="149"/>
        <v>48.75</v>
      </c>
    </row>
    <row r="922" spans="1:22" ht="13.5" x14ac:dyDescent="0.25">
      <c r="A922" s="3">
        <v>43348</v>
      </c>
      <c r="B922" s="2">
        <v>72.483199999999997</v>
      </c>
      <c r="C922" s="2">
        <v>93.411460767185858</v>
      </c>
      <c r="D922" s="2">
        <v>-3.7429076263009406</v>
      </c>
      <c r="E922" s="2">
        <v>-2.68472281118571</v>
      </c>
      <c r="F922" s="2">
        <v>67.951060000000012</v>
      </c>
      <c r="G922" s="2">
        <v>58.735794999999982</v>
      </c>
      <c r="H922" s="2">
        <v>46.789134000000004</v>
      </c>
      <c r="I922" s="2">
        <v>27.970003499999983</v>
      </c>
      <c r="J922" s="19" t="s">
        <v>48</v>
      </c>
      <c r="K922" s="19" t="s">
        <v>49</v>
      </c>
      <c r="L922" s="19" t="s">
        <v>51</v>
      </c>
      <c r="M922" s="21">
        <f t="shared" si="140"/>
        <v>0</v>
      </c>
      <c r="N922" s="21">
        <f t="shared" si="141"/>
        <v>100</v>
      </c>
      <c r="O922" s="21">
        <f t="shared" si="142"/>
        <v>100</v>
      </c>
      <c r="P922" s="21">
        <f t="shared" si="143"/>
        <v>100</v>
      </c>
      <c r="Q922" s="22">
        <f t="shared" si="144"/>
        <v>65</v>
      </c>
      <c r="R922" s="22">
        <f t="shared" si="145"/>
        <v>80</v>
      </c>
      <c r="S922" s="22">
        <f t="shared" si="146"/>
        <v>85</v>
      </c>
      <c r="T922" s="22">
        <f t="shared" si="147"/>
        <v>75</v>
      </c>
      <c r="U922" s="21">
        <f t="shared" si="148"/>
        <v>76.666666666666671</v>
      </c>
      <c r="V922" s="21">
        <f t="shared" si="149"/>
        <v>76.25</v>
      </c>
    </row>
    <row r="923" spans="1:22" ht="13.5" x14ac:dyDescent="0.25">
      <c r="A923" s="3">
        <v>43349</v>
      </c>
      <c r="B923" s="2">
        <v>68.397800000000004</v>
      </c>
      <c r="C923" s="2">
        <v>76.24240796343453</v>
      </c>
      <c r="D923" s="2">
        <v>-3.6665554180130258</v>
      </c>
      <c r="E923" s="2">
        <v>-2.4611681909874012</v>
      </c>
      <c r="F923" s="2">
        <v>68.690380000000005</v>
      </c>
      <c r="G923" s="2">
        <v>59.816454999999983</v>
      </c>
      <c r="H923" s="2">
        <v>47.471846000000006</v>
      </c>
      <c r="I923" s="2">
        <v>28.223583999999981</v>
      </c>
      <c r="J923" s="19" t="s">
        <v>48</v>
      </c>
      <c r="K923" s="19" t="s">
        <v>50</v>
      </c>
      <c r="L923" s="19" t="s">
        <v>51</v>
      </c>
      <c r="M923" s="21">
        <f t="shared" si="140"/>
        <v>0</v>
      </c>
      <c r="N923" s="21">
        <f t="shared" si="141"/>
        <v>100</v>
      </c>
      <c r="O923" s="21">
        <f t="shared" si="142"/>
        <v>100</v>
      </c>
      <c r="P923" s="21">
        <f t="shared" si="143"/>
        <v>83.5</v>
      </c>
      <c r="Q923" s="22">
        <f t="shared" si="144"/>
        <v>62.524999999999999</v>
      </c>
      <c r="R923" s="22">
        <f t="shared" si="145"/>
        <v>75.875</v>
      </c>
      <c r="S923" s="22">
        <f t="shared" si="146"/>
        <v>77.575000000000003</v>
      </c>
      <c r="T923" s="22">
        <f t="shared" si="147"/>
        <v>70.875</v>
      </c>
      <c r="U923" s="21">
        <f t="shared" si="148"/>
        <v>71.991666666666674</v>
      </c>
      <c r="V923" s="21">
        <f t="shared" si="149"/>
        <v>71.712500000000006</v>
      </c>
    </row>
    <row r="924" spans="1:22" ht="13.5" x14ac:dyDescent="0.25">
      <c r="A924" s="3">
        <v>43350</v>
      </c>
      <c r="B924" s="2">
        <v>71.474999999999994</v>
      </c>
      <c r="C924" s="2">
        <v>79.324885489292981</v>
      </c>
      <c r="D924" s="2">
        <v>-3.8965192956448433</v>
      </c>
      <c r="E924" s="2">
        <v>-2.2162584962655507</v>
      </c>
      <c r="F924" s="2">
        <v>70.070180000000008</v>
      </c>
      <c r="G924" s="2">
        <v>60.985079999999982</v>
      </c>
      <c r="H924" s="2">
        <v>48.217203999999995</v>
      </c>
      <c r="I924" s="2">
        <v>28.494324499999983</v>
      </c>
      <c r="J924" s="19" t="s">
        <v>48</v>
      </c>
      <c r="K924" s="19" t="s">
        <v>49</v>
      </c>
      <c r="L924" s="19" t="s">
        <v>51</v>
      </c>
      <c r="M924" s="21">
        <f t="shared" si="140"/>
        <v>0</v>
      </c>
      <c r="N924" s="21">
        <f t="shared" si="141"/>
        <v>100</v>
      </c>
      <c r="O924" s="21">
        <f t="shared" si="142"/>
        <v>100</v>
      </c>
      <c r="P924" s="21">
        <f t="shared" si="143"/>
        <v>100</v>
      </c>
      <c r="Q924" s="22">
        <f t="shared" si="144"/>
        <v>65</v>
      </c>
      <c r="R924" s="22">
        <f t="shared" si="145"/>
        <v>80</v>
      </c>
      <c r="S924" s="22">
        <f t="shared" si="146"/>
        <v>85</v>
      </c>
      <c r="T924" s="22">
        <f t="shared" si="147"/>
        <v>75</v>
      </c>
      <c r="U924" s="21">
        <f t="shared" si="148"/>
        <v>76.666666666666671</v>
      </c>
      <c r="V924" s="21">
        <f t="shared" si="149"/>
        <v>76.25</v>
      </c>
    </row>
    <row r="925" spans="1:22" ht="13.5" x14ac:dyDescent="0.25">
      <c r="A925" s="3">
        <v>43353</v>
      </c>
      <c r="B925" s="2">
        <v>74.690700000000007</v>
      </c>
      <c r="C925" s="2">
        <v>81.959147873927279</v>
      </c>
      <c r="D925" s="2">
        <v>-4.4091808032407798</v>
      </c>
      <c r="E925" s="2">
        <v>-1.9973009815741574</v>
      </c>
      <c r="F925" s="2">
        <v>71.51194000000001</v>
      </c>
      <c r="G925" s="2">
        <v>62.215979999999988</v>
      </c>
      <c r="H925" s="2">
        <v>49.047434000000003</v>
      </c>
      <c r="I925" s="2">
        <v>28.779552999999986</v>
      </c>
      <c r="J925" s="19" t="s">
        <v>48</v>
      </c>
      <c r="K925" s="19" t="s">
        <v>49</v>
      </c>
      <c r="L925" s="19" t="s">
        <v>51</v>
      </c>
      <c r="M925" s="21">
        <f t="shared" si="140"/>
        <v>0</v>
      </c>
      <c r="N925" s="21">
        <f t="shared" si="141"/>
        <v>100</v>
      </c>
      <c r="O925" s="21">
        <f t="shared" si="142"/>
        <v>100</v>
      </c>
      <c r="P925" s="21">
        <f t="shared" si="143"/>
        <v>100</v>
      </c>
      <c r="Q925" s="22">
        <f t="shared" si="144"/>
        <v>65</v>
      </c>
      <c r="R925" s="22">
        <f t="shared" si="145"/>
        <v>80</v>
      </c>
      <c r="S925" s="22">
        <f t="shared" si="146"/>
        <v>85</v>
      </c>
      <c r="T925" s="22">
        <f t="shared" si="147"/>
        <v>75</v>
      </c>
      <c r="U925" s="21">
        <f t="shared" si="148"/>
        <v>76.666666666666671</v>
      </c>
      <c r="V925" s="21">
        <f t="shared" si="149"/>
        <v>76.25</v>
      </c>
    </row>
    <row r="926" spans="1:22" ht="13.5" x14ac:dyDescent="0.25">
      <c r="A926" s="3">
        <v>43355</v>
      </c>
      <c r="B926" s="2">
        <v>76.436899999999994</v>
      </c>
      <c r="C926" s="2">
        <v>83.210158087768775</v>
      </c>
      <c r="D926" s="2">
        <v>-5.0723887558787197</v>
      </c>
      <c r="E926" s="2">
        <v>-1.769781350335081</v>
      </c>
      <c r="F926" s="2">
        <v>72.696719999999999</v>
      </c>
      <c r="G926" s="2">
        <v>63.459729999999993</v>
      </c>
      <c r="H926" s="2">
        <v>49.903288000000003</v>
      </c>
      <c r="I926" s="2">
        <v>29.073512499999989</v>
      </c>
      <c r="J926" s="19" t="s">
        <v>48</v>
      </c>
      <c r="K926" s="19" t="s">
        <v>49</v>
      </c>
      <c r="L926" s="19" t="s">
        <v>51</v>
      </c>
      <c r="M926" s="21">
        <f t="shared" si="140"/>
        <v>0</v>
      </c>
      <c r="N926" s="21">
        <f t="shared" si="141"/>
        <v>100</v>
      </c>
      <c r="O926" s="21">
        <f t="shared" si="142"/>
        <v>100</v>
      </c>
      <c r="P926" s="21">
        <f t="shared" si="143"/>
        <v>100</v>
      </c>
      <c r="Q926" s="22">
        <f t="shared" si="144"/>
        <v>65</v>
      </c>
      <c r="R926" s="22">
        <f t="shared" si="145"/>
        <v>80</v>
      </c>
      <c r="S926" s="22">
        <f t="shared" si="146"/>
        <v>85</v>
      </c>
      <c r="T926" s="22">
        <f t="shared" si="147"/>
        <v>75</v>
      </c>
      <c r="U926" s="21">
        <f t="shared" si="148"/>
        <v>76.666666666666671</v>
      </c>
      <c r="V926" s="21">
        <f t="shared" si="149"/>
        <v>76.25</v>
      </c>
    </row>
    <row r="927" spans="1:22" ht="13.5" x14ac:dyDescent="0.25">
      <c r="A927" s="3">
        <v>43356</v>
      </c>
      <c r="B927" s="2">
        <v>78.73</v>
      </c>
      <c r="C927" s="2">
        <v>84.709621076985997</v>
      </c>
      <c r="D927" s="2">
        <v>-5.4902640605850479</v>
      </c>
      <c r="E927" s="2">
        <v>-1.4761729170847226</v>
      </c>
      <c r="F927" s="2">
        <v>73.946079999999995</v>
      </c>
      <c r="G927" s="2">
        <v>64.793424999999999</v>
      </c>
      <c r="H927" s="2">
        <v>50.804882000000006</v>
      </c>
      <c r="I927" s="2">
        <v>29.378937499999989</v>
      </c>
      <c r="J927" s="19" t="s">
        <v>48</v>
      </c>
      <c r="K927" s="19" t="s">
        <v>49</v>
      </c>
      <c r="L927" s="19" t="s">
        <v>51</v>
      </c>
      <c r="M927" s="21">
        <f t="shared" si="140"/>
        <v>0</v>
      </c>
      <c r="N927" s="21">
        <f t="shared" si="141"/>
        <v>100</v>
      </c>
      <c r="O927" s="21">
        <f t="shared" si="142"/>
        <v>100</v>
      </c>
      <c r="P927" s="21">
        <f t="shared" si="143"/>
        <v>100</v>
      </c>
      <c r="Q927" s="22">
        <f t="shared" si="144"/>
        <v>65</v>
      </c>
      <c r="R927" s="22">
        <f t="shared" si="145"/>
        <v>80</v>
      </c>
      <c r="S927" s="22">
        <f t="shared" si="146"/>
        <v>85</v>
      </c>
      <c r="T927" s="22">
        <f t="shared" si="147"/>
        <v>75</v>
      </c>
      <c r="U927" s="21">
        <f t="shared" si="148"/>
        <v>76.666666666666671</v>
      </c>
      <c r="V927" s="21">
        <f t="shared" si="149"/>
        <v>76.25</v>
      </c>
    </row>
    <row r="928" spans="1:22" ht="13.5" x14ac:dyDescent="0.25">
      <c r="A928" s="3">
        <v>43357</v>
      </c>
      <c r="B928" s="2">
        <v>76.766300000000001</v>
      </c>
      <c r="C928" s="2">
        <v>78.263681283586664</v>
      </c>
      <c r="D928" s="2">
        <v>-5.373379879821222</v>
      </c>
      <c r="E928" s="2">
        <v>-1.136269328266438</v>
      </c>
      <c r="F928" s="2">
        <v>75.619780000000006</v>
      </c>
      <c r="G928" s="2">
        <v>65.870460000000008</v>
      </c>
      <c r="H928" s="2">
        <v>51.667201999999996</v>
      </c>
      <c r="I928" s="2">
        <v>29.67405449999999</v>
      </c>
      <c r="J928" s="19" t="s">
        <v>48</v>
      </c>
      <c r="K928" s="19" t="s">
        <v>49</v>
      </c>
      <c r="L928" s="19" t="s">
        <v>51</v>
      </c>
      <c r="M928" s="21">
        <f t="shared" si="140"/>
        <v>0</v>
      </c>
      <c r="N928" s="21">
        <f t="shared" si="141"/>
        <v>100</v>
      </c>
      <c r="O928" s="21">
        <f t="shared" si="142"/>
        <v>100</v>
      </c>
      <c r="P928" s="21">
        <f t="shared" si="143"/>
        <v>100</v>
      </c>
      <c r="Q928" s="22">
        <f t="shared" si="144"/>
        <v>65</v>
      </c>
      <c r="R928" s="22">
        <f t="shared" si="145"/>
        <v>80</v>
      </c>
      <c r="S928" s="22">
        <f t="shared" si="146"/>
        <v>85</v>
      </c>
      <c r="T928" s="22">
        <f t="shared" si="147"/>
        <v>75</v>
      </c>
      <c r="U928" s="21">
        <f t="shared" si="148"/>
        <v>76.666666666666671</v>
      </c>
      <c r="V928" s="21">
        <f t="shared" si="149"/>
        <v>76.25</v>
      </c>
    </row>
    <row r="929" spans="1:22" ht="13.5" x14ac:dyDescent="0.25">
      <c r="A929" s="3">
        <v>43360</v>
      </c>
      <c r="B929" s="2">
        <v>73.504599999999996</v>
      </c>
      <c r="C929" s="2">
        <v>68.88709159891053</v>
      </c>
      <c r="D929" s="2">
        <v>-5.1357170045239684</v>
      </c>
      <c r="E929" s="2">
        <v>-0.76067946123361985</v>
      </c>
      <c r="F929" s="2">
        <v>76.025700000000001</v>
      </c>
      <c r="G929" s="2">
        <v>66.748495000000005</v>
      </c>
      <c r="H929" s="2">
        <v>52.452173999999992</v>
      </c>
      <c r="I929" s="2">
        <v>29.950751999999987</v>
      </c>
      <c r="J929" s="19" t="s">
        <v>48</v>
      </c>
      <c r="K929" s="19" t="s">
        <v>49</v>
      </c>
      <c r="L929" s="19" t="s">
        <v>51</v>
      </c>
      <c r="M929" s="21">
        <f t="shared" si="140"/>
        <v>25</v>
      </c>
      <c r="N929" s="21">
        <f t="shared" si="141"/>
        <v>100</v>
      </c>
      <c r="O929" s="21">
        <f t="shared" si="142"/>
        <v>100</v>
      </c>
      <c r="P929" s="21">
        <f t="shared" si="143"/>
        <v>100</v>
      </c>
      <c r="Q929" s="22">
        <f t="shared" si="144"/>
        <v>73.75</v>
      </c>
      <c r="R929" s="22">
        <f t="shared" si="145"/>
        <v>85</v>
      </c>
      <c r="S929" s="22">
        <f t="shared" si="146"/>
        <v>88.75</v>
      </c>
      <c r="T929" s="22">
        <f t="shared" si="147"/>
        <v>81.25</v>
      </c>
      <c r="U929" s="21">
        <f t="shared" si="148"/>
        <v>82.5</v>
      </c>
      <c r="V929" s="21">
        <f t="shared" si="149"/>
        <v>82.1875</v>
      </c>
    </row>
    <row r="930" spans="1:22" ht="13.5" x14ac:dyDescent="0.25">
      <c r="A930" s="3">
        <v>43361</v>
      </c>
      <c r="B930" s="2">
        <v>70.308700000000002</v>
      </c>
      <c r="C930" s="2">
        <v>61.155735370511124</v>
      </c>
      <c r="D930" s="2">
        <v>-4.3089427631426602</v>
      </c>
      <c r="E930" s="2">
        <v>-0.35367970467720938</v>
      </c>
      <c r="F930" s="2">
        <v>75.149299999999997</v>
      </c>
      <c r="G930" s="2">
        <v>67.315179999999998</v>
      </c>
      <c r="H930" s="2">
        <v>53.173104000000009</v>
      </c>
      <c r="I930" s="2">
        <v>30.210521999999987</v>
      </c>
      <c r="J930" s="19" t="s">
        <v>48</v>
      </c>
      <c r="K930" s="19" t="s">
        <v>49</v>
      </c>
      <c r="L930" s="19" t="s">
        <v>53</v>
      </c>
      <c r="M930" s="21">
        <f t="shared" si="140"/>
        <v>25</v>
      </c>
      <c r="N930" s="21">
        <f t="shared" si="141"/>
        <v>100</v>
      </c>
      <c r="O930" s="21">
        <f t="shared" si="142"/>
        <v>100</v>
      </c>
      <c r="P930" s="21">
        <f t="shared" si="143"/>
        <v>83</v>
      </c>
      <c r="Q930" s="22">
        <f t="shared" si="144"/>
        <v>71.2</v>
      </c>
      <c r="R930" s="22">
        <f t="shared" si="145"/>
        <v>80.75</v>
      </c>
      <c r="S930" s="22">
        <f t="shared" si="146"/>
        <v>81.099999999999994</v>
      </c>
      <c r="T930" s="22">
        <f t="shared" si="147"/>
        <v>77</v>
      </c>
      <c r="U930" s="21">
        <f t="shared" si="148"/>
        <v>77.683333333333323</v>
      </c>
      <c r="V930" s="21">
        <f t="shared" si="149"/>
        <v>77.512499999999989</v>
      </c>
    </row>
    <row r="931" spans="1:22" ht="13.5" x14ac:dyDescent="0.25">
      <c r="A931" s="3">
        <v>43362</v>
      </c>
      <c r="B931" s="2">
        <v>68.529600000000002</v>
      </c>
      <c r="C931" s="2">
        <v>57.300356855076977</v>
      </c>
      <c r="D931" s="2">
        <v>-3.0461863886912823</v>
      </c>
      <c r="E931" s="2">
        <v>9.9282456261803431E-2</v>
      </c>
      <c r="F931" s="2">
        <v>73.567840000000004</v>
      </c>
      <c r="G931" s="2">
        <v>67.792580000000015</v>
      </c>
      <c r="H931" s="2">
        <v>53.846215999999998</v>
      </c>
      <c r="I931" s="2">
        <v>30.460508999999984</v>
      </c>
      <c r="J931" s="19" t="s">
        <v>54</v>
      </c>
      <c r="K931" s="19" t="s">
        <v>52</v>
      </c>
      <c r="L931" s="19" t="s">
        <v>47</v>
      </c>
      <c r="M931" s="21">
        <f t="shared" si="140"/>
        <v>25</v>
      </c>
      <c r="N931" s="21">
        <f t="shared" si="141"/>
        <v>100</v>
      </c>
      <c r="O931" s="21">
        <f t="shared" si="142"/>
        <v>100</v>
      </c>
      <c r="P931" s="21">
        <f t="shared" si="143"/>
        <v>0</v>
      </c>
      <c r="Q931" s="22">
        <f t="shared" si="144"/>
        <v>58.75</v>
      </c>
      <c r="R931" s="22">
        <f t="shared" si="145"/>
        <v>60</v>
      </c>
      <c r="S931" s="22">
        <f t="shared" si="146"/>
        <v>43.75</v>
      </c>
      <c r="T931" s="22">
        <f t="shared" si="147"/>
        <v>56.25</v>
      </c>
      <c r="U931" s="21">
        <f t="shared" si="148"/>
        <v>54.166666666666664</v>
      </c>
      <c r="V931" s="21">
        <f t="shared" si="149"/>
        <v>54.6875</v>
      </c>
    </row>
    <row r="932" spans="1:22" ht="13.5" x14ac:dyDescent="0.25">
      <c r="A932" s="3">
        <v>43363</v>
      </c>
      <c r="B932" s="2">
        <v>68.529600000000002</v>
      </c>
      <c r="C932" s="2">
        <v>57.300356855076977</v>
      </c>
      <c r="D932" s="2">
        <v>-1.6964224327685145</v>
      </c>
      <c r="E932" s="2">
        <v>0.53861190847684337</v>
      </c>
      <c r="F932" s="2">
        <v>71.527760000000001</v>
      </c>
      <c r="G932" s="2">
        <v>68.310835000000012</v>
      </c>
      <c r="H932" s="2">
        <v>54.531687999999988</v>
      </c>
      <c r="I932" s="2">
        <v>30.711383499999982</v>
      </c>
      <c r="J932" s="19" t="s">
        <v>54</v>
      </c>
      <c r="K932" s="19" t="s">
        <v>52</v>
      </c>
      <c r="L932" s="19" t="s">
        <v>47</v>
      </c>
      <c r="M932" s="21">
        <f t="shared" si="140"/>
        <v>25</v>
      </c>
      <c r="N932" s="21">
        <f t="shared" si="141"/>
        <v>100</v>
      </c>
      <c r="O932" s="21">
        <f t="shared" si="142"/>
        <v>100</v>
      </c>
      <c r="P932" s="21">
        <f t="shared" si="143"/>
        <v>0</v>
      </c>
      <c r="Q932" s="22">
        <f t="shared" si="144"/>
        <v>58.75</v>
      </c>
      <c r="R932" s="22">
        <f t="shared" si="145"/>
        <v>60</v>
      </c>
      <c r="S932" s="22">
        <f t="shared" si="146"/>
        <v>43.75</v>
      </c>
      <c r="T932" s="22">
        <f t="shared" si="147"/>
        <v>56.25</v>
      </c>
      <c r="U932" s="21">
        <f t="shared" si="148"/>
        <v>54.166666666666664</v>
      </c>
      <c r="V932" s="21">
        <f t="shared" si="149"/>
        <v>54.6875</v>
      </c>
    </row>
    <row r="933" spans="1:22" ht="13.5" x14ac:dyDescent="0.25">
      <c r="A933" s="3">
        <v>43364</v>
      </c>
      <c r="B933" s="2">
        <v>69.544399999999996</v>
      </c>
      <c r="C933" s="2">
        <v>59.009817653888852</v>
      </c>
      <c r="D933" s="2">
        <v>-1.2782207871564424</v>
      </c>
      <c r="E933" s="2">
        <v>0.92949774996022394</v>
      </c>
      <c r="F933" s="2">
        <v>70.083380000000005</v>
      </c>
      <c r="G933" s="2">
        <v>68.82283000000001</v>
      </c>
      <c r="H933" s="2">
        <v>55.238678</v>
      </c>
      <c r="I933" s="2">
        <v>30.967331999999985</v>
      </c>
      <c r="J933" s="19" t="s">
        <v>54</v>
      </c>
      <c r="K933" s="19" t="s">
        <v>52</v>
      </c>
      <c r="L933" s="19" t="s">
        <v>47</v>
      </c>
      <c r="M933" s="21">
        <f t="shared" si="140"/>
        <v>25</v>
      </c>
      <c r="N933" s="21">
        <f t="shared" si="141"/>
        <v>100</v>
      </c>
      <c r="O933" s="21">
        <f t="shared" si="142"/>
        <v>100</v>
      </c>
      <c r="P933" s="21">
        <f t="shared" si="143"/>
        <v>0</v>
      </c>
      <c r="Q933" s="22">
        <f t="shared" si="144"/>
        <v>58.75</v>
      </c>
      <c r="R933" s="22">
        <f t="shared" si="145"/>
        <v>60</v>
      </c>
      <c r="S933" s="22">
        <f t="shared" si="146"/>
        <v>43.75</v>
      </c>
      <c r="T933" s="22">
        <f t="shared" si="147"/>
        <v>56.25</v>
      </c>
      <c r="U933" s="21">
        <f t="shared" si="148"/>
        <v>54.166666666666664</v>
      </c>
      <c r="V933" s="21">
        <f t="shared" si="149"/>
        <v>54.6875</v>
      </c>
    </row>
    <row r="934" spans="1:22" ht="13.5" x14ac:dyDescent="0.25">
      <c r="A934" s="3">
        <v>43367</v>
      </c>
      <c r="B934" s="2">
        <v>72.667699999999996</v>
      </c>
      <c r="C934" s="2">
        <v>63.811792672183884</v>
      </c>
      <c r="D934" s="2">
        <v>-0.70701014415945451</v>
      </c>
      <c r="E934" s="2">
        <v>1.2785935856195982</v>
      </c>
      <c r="F934" s="2">
        <v>69.916000000000011</v>
      </c>
      <c r="G934" s="2">
        <v>69.490990000000011</v>
      </c>
      <c r="H934" s="2">
        <v>55.968518000000003</v>
      </c>
      <c r="I934" s="2">
        <v>31.241649999999982</v>
      </c>
      <c r="J934" s="19" t="s">
        <v>54</v>
      </c>
      <c r="K934" s="19" t="s">
        <v>52</v>
      </c>
      <c r="L934" s="19" t="s">
        <v>47</v>
      </c>
      <c r="M934" s="21">
        <f t="shared" si="140"/>
        <v>25</v>
      </c>
      <c r="N934" s="21">
        <f t="shared" si="141"/>
        <v>100</v>
      </c>
      <c r="O934" s="21">
        <f t="shared" si="142"/>
        <v>100</v>
      </c>
      <c r="P934" s="21">
        <f t="shared" si="143"/>
        <v>0</v>
      </c>
      <c r="Q934" s="22">
        <f t="shared" si="144"/>
        <v>58.75</v>
      </c>
      <c r="R934" s="22">
        <f t="shared" si="145"/>
        <v>60</v>
      </c>
      <c r="S934" s="22">
        <f t="shared" si="146"/>
        <v>43.75</v>
      </c>
      <c r="T934" s="22">
        <f t="shared" si="147"/>
        <v>56.25</v>
      </c>
      <c r="U934" s="21">
        <f t="shared" si="148"/>
        <v>54.166666666666664</v>
      </c>
      <c r="V934" s="21">
        <f t="shared" si="149"/>
        <v>54.6875</v>
      </c>
    </row>
    <row r="935" spans="1:22" ht="13.5" x14ac:dyDescent="0.25">
      <c r="A935" s="3">
        <v>43368</v>
      </c>
      <c r="B935" s="2">
        <v>75.936099999999996</v>
      </c>
      <c r="C935" s="2">
        <v>68.032239584441101</v>
      </c>
      <c r="D935" s="2">
        <v>-1.2395992020387325E-2</v>
      </c>
      <c r="E935" s="2">
        <v>1.6071882260484571</v>
      </c>
      <c r="F935" s="2">
        <v>71.041480000000007</v>
      </c>
      <c r="G935" s="2">
        <v>70.322569999999999</v>
      </c>
      <c r="H935" s="2">
        <v>56.742639999999994</v>
      </c>
      <c r="I935" s="2">
        <v>31.531086499999979</v>
      </c>
      <c r="J935" s="19" t="s">
        <v>54</v>
      </c>
      <c r="K935" s="19" t="s">
        <v>52</v>
      </c>
      <c r="L935" s="19" t="s">
        <v>55</v>
      </c>
      <c r="M935" s="21">
        <f t="shared" si="140"/>
        <v>25</v>
      </c>
      <c r="N935" s="21">
        <f t="shared" si="141"/>
        <v>100</v>
      </c>
      <c r="O935" s="21">
        <f t="shared" si="142"/>
        <v>100</v>
      </c>
      <c r="P935" s="21">
        <f t="shared" si="143"/>
        <v>0</v>
      </c>
      <c r="Q935" s="22">
        <f t="shared" si="144"/>
        <v>58.75</v>
      </c>
      <c r="R935" s="22">
        <f t="shared" si="145"/>
        <v>60</v>
      </c>
      <c r="S935" s="22">
        <f t="shared" si="146"/>
        <v>43.75</v>
      </c>
      <c r="T935" s="22">
        <f t="shared" si="147"/>
        <v>56.25</v>
      </c>
      <c r="U935" s="21">
        <f t="shared" si="148"/>
        <v>54.166666666666664</v>
      </c>
      <c r="V935" s="21">
        <f t="shared" si="149"/>
        <v>54.6875</v>
      </c>
    </row>
    <row r="936" spans="1:22" ht="13.5" x14ac:dyDescent="0.25">
      <c r="A936" s="3">
        <v>43369</v>
      </c>
      <c r="B936" s="2">
        <v>76.423699999999997</v>
      </c>
      <c r="C936" s="2">
        <v>68.620208815608649</v>
      </c>
      <c r="D936" s="2">
        <v>0.75029368264149809</v>
      </c>
      <c r="E936" s="2">
        <v>1.8250399749803279</v>
      </c>
      <c r="F936" s="2">
        <v>72.6203</v>
      </c>
      <c r="G936" s="2">
        <v>71.180840000000003</v>
      </c>
      <c r="H936" s="2">
        <v>57.533233999999986</v>
      </c>
      <c r="I936" s="2">
        <v>31.822960999999982</v>
      </c>
      <c r="J936" s="19" t="s">
        <v>48</v>
      </c>
      <c r="K936" s="19" t="s">
        <v>49</v>
      </c>
      <c r="L936" s="19" t="s">
        <v>51</v>
      </c>
      <c r="M936" s="21">
        <f t="shared" si="140"/>
        <v>25</v>
      </c>
      <c r="N936" s="21">
        <f t="shared" si="141"/>
        <v>100</v>
      </c>
      <c r="O936" s="21">
        <f t="shared" si="142"/>
        <v>100</v>
      </c>
      <c r="P936" s="21">
        <f t="shared" si="143"/>
        <v>100</v>
      </c>
      <c r="Q936" s="22">
        <f t="shared" si="144"/>
        <v>73.75</v>
      </c>
      <c r="R936" s="22">
        <f t="shared" si="145"/>
        <v>85</v>
      </c>
      <c r="S936" s="22">
        <f t="shared" si="146"/>
        <v>88.75</v>
      </c>
      <c r="T936" s="22">
        <f t="shared" si="147"/>
        <v>81.25</v>
      </c>
      <c r="U936" s="21">
        <f t="shared" si="148"/>
        <v>82.5</v>
      </c>
      <c r="V936" s="21">
        <f t="shared" si="149"/>
        <v>82.1875</v>
      </c>
    </row>
    <row r="937" spans="1:22" ht="13.5" x14ac:dyDescent="0.25">
      <c r="A937" s="3">
        <v>43370</v>
      </c>
      <c r="B937" s="2">
        <v>72.990600000000001</v>
      </c>
      <c r="C937" s="2">
        <v>60.221688850972761</v>
      </c>
      <c r="D937" s="2">
        <v>1.9465309641271205</v>
      </c>
      <c r="E937" s="2">
        <v>1.971176794312004</v>
      </c>
      <c r="F937" s="2">
        <v>73.512500000000003</v>
      </c>
      <c r="G937" s="2">
        <v>71.734350000000006</v>
      </c>
      <c r="H937" s="2">
        <v>58.268214</v>
      </c>
      <c r="I937" s="2">
        <v>32.097761499999983</v>
      </c>
      <c r="J937" s="19" t="s">
        <v>48</v>
      </c>
      <c r="K937" s="19" t="s">
        <v>49</v>
      </c>
      <c r="L937" s="19" t="s">
        <v>51</v>
      </c>
      <c r="M937" s="21">
        <f t="shared" si="140"/>
        <v>25</v>
      </c>
      <c r="N937" s="21">
        <f t="shared" si="141"/>
        <v>100</v>
      </c>
      <c r="O937" s="21">
        <f t="shared" si="142"/>
        <v>100</v>
      </c>
      <c r="P937" s="21">
        <f t="shared" si="143"/>
        <v>100</v>
      </c>
      <c r="Q937" s="22">
        <f t="shared" si="144"/>
        <v>73.75</v>
      </c>
      <c r="R937" s="22">
        <f t="shared" si="145"/>
        <v>85</v>
      </c>
      <c r="S937" s="22">
        <f t="shared" si="146"/>
        <v>88.75</v>
      </c>
      <c r="T937" s="22">
        <f t="shared" si="147"/>
        <v>81.25</v>
      </c>
      <c r="U937" s="21">
        <f t="shared" si="148"/>
        <v>82.5</v>
      </c>
      <c r="V937" s="21">
        <f t="shared" si="149"/>
        <v>82.1875</v>
      </c>
    </row>
    <row r="938" spans="1:22" ht="13.5" x14ac:dyDescent="0.25">
      <c r="A938" s="3">
        <v>43371</v>
      </c>
      <c r="B938" s="2">
        <v>71.198300000000003</v>
      </c>
      <c r="C938" s="2">
        <v>56.344548178089418</v>
      </c>
      <c r="D938" s="2">
        <v>2.7576327548736685</v>
      </c>
      <c r="E938" s="2">
        <v>2.0722684187058031</v>
      </c>
      <c r="F938" s="2">
        <v>73.843280000000007</v>
      </c>
      <c r="G938" s="2">
        <v>72.059205000000006</v>
      </c>
      <c r="H938" s="2">
        <v>58.967347999999994</v>
      </c>
      <c r="I938" s="2">
        <v>32.363600499999983</v>
      </c>
      <c r="J938" s="19" t="s">
        <v>48</v>
      </c>
      <c r="K938" s="19" t="s">
        <v>49</v>
      </c>
      <c r="L938" s="19" t="s">
        <v>51</v>
      </c>
      <c r="M938" s="21">
        <f t="shared" si="140"/>
        <v>25</v>
      </c>
      <c r="N938" s="21">
        <f t="shared" si="141"/>
        <v>0</v>
      </c>
      <c r="O938" s="21">
        <f t="shared" si="142"/>
        <v>100</v>
      </c>
      <c r="P938" s="21">
        <f t="shared" si="143"/>
        <v>100</v>
      </c>
      <c r="Q938" s="22">
        <f t="shared" si="144"/>
        <v>38.75</v>
      </c>
      <c r="R938" s="22">
        <f t="shared" si="145"/>
        <v>65</v>
      </c>
      <c r="S938" s="22">
        <f t="shared" si="146"/>
        <v>73.75</v>
      </c>
      <c r="T938" s="22">
        <f t="shared" si="147"/>
        <v>56.25</v>
      </c>
      <c r="U938" s="21">
        <f t="shared" si="148"/>
        <v>59.166666666666664</v>
      </c>
      <c r="V938" s="21">
        <f t="shared" si="149"/>
        <v>58.4375</v>
      </c>
    </row>
    <row r="939" spans="1:22" ht="13.5" x14ac:dyDescent="0.25">
      <c r="A939" s="3">
        <v>43374</v>
      </c>
      <c r="B939" s="2">
        <v>75.382599999999996</v>
      </c>
      <c r="C939" s="2">
        <v>62.426428852955745</v>
      </c>
      <c r="D939" s="2">
        <v>2.613390194861708</v>
      </c>
      <c r="E939" s="2">
        <v>2.1444718279709889</v>
      </c>
      <c r="F939" s="2">
        <v>74.386259999999993</v>
      </c>
      <c r="G939" s="2">
        <v>72.599534999999989</v>
      </c>
      <c r="H939" s="2">
        <v>59.750167999999988</v>
      </c>
      <c r="I939" s="2">
        <v>32.651492999999981</v>
      </c>
      <c r="J939" s="19" t="s">
        <v>48</v>
      </c>
      <c r="K939" s="19" t="s">
        <v>49</v>
      </c>
      <c r="L939" s="19" t="s">
        <v>51</v>
      </c>
      <c r="M939" s="21">
        <f t="shared" si="140"/>
        <v>25</v>
      </c>
      <c r="N939" s="21">
        <f t="shared" si="141"/>
        <v>0</v>
      </c>
      <c r="O939" s="21">
        <f t="shared" si="142"/>
        <v>100</v>
      </c>
      <c r="P939" s="21">
        <f t="shared" si="143"/>
        <v>100</v>
      </c>
      <c r="Q939" s="22">
        <f t="shared" si="144"/>
        <v>38.75</v>
      </c>
      <c r="R939" s="22">
        <f t="shared" si="145"/>
        <v>65</v>
      </c>
      <c r="S939" s="22">
        <f t="shared" si="146"/>
        <v>73.75</v>
      </c>
      <c r="T939" s="22">
        <f t="shared" si="147"/>
        <v>56.25</v>
      </c>
      <c r="U939" s="21">
        <f t="shared" si="148"/>
        <v>59.166666666666664</v>
      </c>
      <c r="V939" s="21">
        <f t="shared" si="149"/>
        <v>58.4375</v>
      </c>
    </row>
    <row r="940" spans="1:22" ht="13.5" x14ac:dyDescent="0.25">
      <c r="A940" s="3">
        <v>43375</v>
      </c>
      <c r="B940" s="2">
        <v>76.410499999999999</v>
      </c>
      <c r="C940" s="2">
        <v>63.762027688011962</v>
      </c>
      <c r="D940" s="2">
        <v>1.8813780444835544</v>
      </c>
      <c r="E940" s="2">
        <v>2.1781074665206432</v>
      </c>
      <c r="F940" s="2">
        <v>74.481139999999996</v>
      </c>
      <c r="G940" s="2">
        <v>73.045964999999995</v>
      </c>
      <c r="H940" s="2">
        <v>60.54695599999998</v>
      </c>
      <c r="I940" s="2">
        <v>32.945626499999982</v>
      </c>
      <c r="J940" s="19" t="s">
        <v>48</v>
      </c>
      <c r="K940" s="19" t="s">
        <v>49</v>
      </c>
      <c r="L940" s="19" t="s">
        <v>51</v>
      </c>
      <c r="M940" s="21">
        <f t="shared" si="140"/>
        <v>25</v>
      </c>
      <c r="N940" s="21">
        <f t="shared" si="141"/>
        <v>100</v>
      </c>
      <c r="O940" s="21">
        <f t="shared" si="142"/>
        <v>100</v>
      </c>
      <c r="P940" s="21">
        <f t="shared" si="143"/>
        <v>100</v>
      </c>
      <c r="Q940" s="22">
        <f t="shared" si="144"/>
        <v>73.75</v>
      </c>
      <c r="R940" s="22">
        <f t="shared" si="145"/>
        <v>85</v>
      </c>
      <c r="S940" s="22">
        <f t="shared" si="146"/>
        <v>88.75</v>
      </c>
      <c r="T940" s="22">
        <f t="shared" si="147"/>
        <v>81.25</v>
      </c>
      <c r="U940" s="21">
        <f t="shared" si="148"/>
        <v>82.5</v>
      </c>
      <c r="V940" s="21">
        <f t="shared" si="149"/>
        <v>82.1875</v>
      </c>
    </row>
    <row r="941" spans="1:22" ht="13.5" x14ac:dyDescent="0.25">
      <c r="A941" s="3">
        <v>43376</v>
      </c>
      <c r="B941" s="2">
        <v>77.7547</v>
      </c>
      <c r="C941" s="2">
        <v>65.489619032070365</v>
      </c>
      <c r="D941" s="2">
        <v>0.84360980080286652</v>
      </c>
      <c r="E941" s="2">
        <v>2.1340753806260011</v>
      </c>
      <c r="F941" s="2">
        <v>74.747339999999994</v>
      </c>
      <c r="G941" s="2">
        <v>73.408049999999989</v>
      </c>
      <c r="H941" s="2">
        <v>61.34426999999998</v>
      </c>
      <c r="I941" s="2">
        <v>33.248224499999985</v>
      </c>
      <c r="J941" s="19" t="s">
        <v>48</v>
      </c>
      <c r="K941" s="19" t="s">
        <v>49</v>
      </c>
      <c r="L941" s="19" t="s">
        <v>51</v>
      </c>
      <c r="M941" s="21">
        <f t="shared" si="140"/>
        <v>25</v>
      </c>
      <c r="N941" s="21">
        <f t="shared" si="141"/>
        <v>100</v>
      </c>
      <c r="O941" s="21">
        <f t="shared" si="142"/>
        <v>100</v>
      </c>
      <c r="P941" s="21">
        <f t="shared" si="143"/>
        <v>100</v>
      </c>
      <c r="Q941" s="22">
        <f t="shared" si="144"/>
        <v>73.75</v>
      </c>
      <c r="R941" s="22">
        <f t="shared" si="145"/>
        <v>85</v>
      </c>
      <c r="S941" s="22">
        <f t="shared" si="146"/>
        <v>88.75</v>
      </c>
      <c r="T941" s="22">
        <f t="shared" si="147"/>
        <v>81.25</v>
      </c>
      <c r="U941" s="21">
        <f t="shared" si="148"/>
        <v>82.5</v>
      </c>
      <c r="V941" s="21">
        <f t="shared" si="149"/>
        <v>82.1875</v>
      </c>
    </row>
    <row r="942" spans="1:22" ht="13.5" x14ac:dyDescent="0.25">
      <c r="A942" s="3">
        <v>43377</v>
      </c>
      <c r="B942" s="2">
        <v>81.444800000000001</v>
      </c>
      <c r="C942" s="2">
        <v>69.752692178923937</v>
      </c>
      <c r="D942" s="2">
        <v>-0.35754035935498507</v>
      </c>
      <c r="E942" s="2">
        <v>2.0527971143843988</v>
      </c>
      <c r="F942" s="2">
        <v>76.438180000000003</v>
      </c>
      <c r="G942" s="2">
        <v>73.856129999999993</v>
      </c>
      <c r="H942" s="2">
        <v>62.181385999999982</v>
      </c>
      <c r="I942" s="2">
        <v>33.569333999999984</v>
      </c>
      <c r="J942" s="19" t="s">
        <v>48</v>
      </c>
      <c r="K942" s="19" t="s">
        <v>49</v>
      </c>
      <c r="L942" s="19" t="s">
        <v>51</v>
      </c>
      <c r="M942" s="21">
        <f t="shared" si="140"/>
        <v>25</v>
      </c>
      <c r="N942" s="21">
        <f t="shared" si="141"/>
        <v>100</v>
      </c>
      <c r="O942" s="21">
        <f t="shared" si="142"/>
        <v>100</v>
      </c>
      <c r="P942" s="21">
        <f t="shared" si="143"/>
        <v>100</v>
      </c>
      <c r="Q942" s="22">
        <f t="shared" si="144"/>
        <v>73.75</v>
      </c>
      <c r="R942" s="22">
        <f t="shared" si="145"/>
        <v>85</v>
      </c>
      <c r="S942" s="22">
        <f t="shared" si="146"/>
        <v>88.75</v>
      </c>
      <c r="T942" s="22">
        <f t="shared" si="147"/>
        <v>81.25</v>
      </c>
      <c r="U942" s="21">
        <f t="shared" si="148"/>
        <v>82.5</v>
      </c>
      <c r="V942" s="21">
        <f t="shared" si="149"/>
        <v>82.1875</v>
      </c>
    </row>
    <row r="943" spans="1:22" ht="13.5" x14ac:dyDescent="0.25">
      <c r="A943" s="3">
        <v>43378</v>
      </c>
      <c r="B943" s="2">
        <v>85.108500000000006</v>
      </c>
      <c r="C943" s="2">
        <v>73.281669022770302</v>
      </c>
      <c r="D943" s="2">
        <v>-1.5569817627908407</v>
      </c>
      <c r="E943" s="2">
        <v>1.9934440980886836</v>
      </c>
      <c r="F943" s="2">
        <v>79.220219999999998</v>
      </c>
      <c r="G943" s="2">
        <v>74.691664999999986</v>
      </c>
      <c r="H943" s="2">
        <v>63.056191999999982</v>
      </c>
      <c r="I943" s="2">
        <v>33.908792999999989</v>
      </c>
      <c r="J943" s="19" t="s">
        <v>48</v>
      </c>
      <c r="K943" s="19" t="s">
        <v>49</v>
      </c>
      <c r="L943" s="19" t="s">
        <v>51</v>
      </c>
      <c r="M943" s="21">
        <f t="shared" si="140"/>
        <v>0</v>
      </c>
      <c r="N943" s="21">
        <f t="shared" si="141"/>
        <v>100</v>
      </c>
      <c r="O943" s="21">
        <f t="shared" si="142"/>
        <v>100</v>
      </c>
      <c r="P943" s="21">
        <f t="shared" si="143"/>
        <v>100</v>
      </c>
      <c r="Q943" s="22">
        <f t="shared" si="144"/>
        <v>65</v>
      </c>
      <c r="R943" s="22">
        <f t="shared" si="145"/>
        <v>80</v>
      </c>
      <c r="S943" s="22">
        <f t="shared" si="146"/>
        <v>85</v>
      </c>
      <c r="T943" s="22">
        <f t="shared" si="147"/>
        <v>75</v>
      </c>
      <c r="U943" s="21">
        <f t="shared" si="148"/>
        <v>76.666666666666671</v>
      </c>
      <c r="V943" s="21">
        <f t="shared" si="149"/>
        <v>76.25</v>
      </c>
    </row>
    <row r="944" spans="1:22" ht="13.5" x14ac:dyDescent="0.25">
      <c r="A944" s="3">
        <v>43381</v>
      </c>
      <c r="B944" s="2">
        <v>88.936899999999994</v>
      </c>
      <c r="C944" s="2">
        <v>76.382499994005229</v>
      </c>
      <c r="D944" s="2">
        <v>-2.4594178280150629</v>
      </c>
      <c r="E944" s="2">
        <v>1.9762768801105348</v>
      </c>
      <c r="F944" s="2">
        <v>81.931079999999994</v>
      </c>
      <c r="G944" s="2">
        <v>75.564759999999978</v>
      </c>
      <c r="H944" s="2">
        <v>63.970401999999993</v>
      </c>
      <c r="I944" s="2">
        <v>34.267393999999989</v>
      </c>
      <c r="J944" s="19" t="s">
        <v>48</v>
      </c>
      <c r="K944" s="19" t="s">
        <v>49</v>
      </c>
      <c r="L944" s="19" t="s">
        <v>51</v>
      </c>
      <c r="M944" s="21">
        <f t="shared" si="140"/>
        <v>0</v>
      </c>
      <c r="N944" s="21">
        <f t="shared" si="141"/>
        <v>100</v>
      </c>
      <c r="O944" s="21">
        <f t="shared" si="142"/>
        <v>100</v>
      </c>
      <c r="P944" s="21">
        <f t="shared" si="143"/>
        <v>100</v>
      </c>
      <c r="Q944" s="22">
        <f t="shared" si="144"/>
        <v>65</v>
      </c>
      <c r="R944" s="22">
        <f t="shared" si="145"/>
        <v>80</v>
      </c>
      <c r="S944" s="22">
        <f t="shared" si="146"/>
        <v>85</v>
      </c>
      <c r="T944" s="22">
        <f t="shared" si="147"/>
        <v>75</v>
      </c>
      <c r="U944" s="21">
        <f t="shared" si="148"/>
        <v>76.666666666666671</v>
      </c>
      <c r="V944" s="21">
        <f t="shared" si="149"/>
        <v>76.25</v>
      </c>
    </row>
    <row r="945" spans="1:22" ht="13.5" x14ac:dyDescent="0.25">
      <c r="A945" s="3">
        <v>43382</v>
      </c>
      <c r="B945" s="2">
        <v>92.936700000000002</v>
      </c>
      <c r="C945" s="2">
        <v>79.110267203823824</v>
      </c>
      <c r="D945" s="2">
        <v>-3.117281778512492</v>
      </c>
      <c r="E945" s="2">
        <v>2.0113884397294632</v>
      </c>
      <c r="F945" s="2">
        <v>85.236320000000006</v>
      </c>
      <c r="G945" s="2">
        <v>76.477059999999994</v>
      </c>
      <c r="H945" s="2">
        <v>64.925731999999982</v>
      </c>
      <c r="I945" s="2">
        <v>34.645993999999988</v>
      </c>
      <c r="J945" s="19" t="s">
        <v>48</v>
      </c>
      <c r="K945" s="19" t="s">
        <v>49</v>
      </c>
      <c r="L945" s="19" t="s">
        <v>51</v>
      </c>
      <c r="M945" s="21">
        <f t="shared" si="140"/>
        <v>0</v>
      </c>
      <c r="N945" s="21">
        <f t="shared" si="141"/>
        <v>100</v>
      </c>
      <c r="O945" s="21">
        <f t="shared" si="142"/>
        <v>100</v>
      </c>
      <c r="P945" s="21">
        <f t="shared" si="143"/>
        <v>100</v>
      </c>
      <c r="Q945" s="22">
        <f t="shared" si="144"/>
        <v>65</v>
      </c>
      <c r="R945" s="22">
        <f t="shared" si="145"/>
        <v>80</v>
      </c>
      <c r="S945" s="22">
        <f t="shared" si="146"/>
        <v>85</v>
      </c>
      <c r="T945" s="22">
        <f t="shared" si="147"/>
        <v>75</v>
      </c>
      <c r="U945" s="21">
        <f t="shared" si="148"/>
        <v>76.666666666666671</v>
      </c>
      <c r="V945" s="21">
        <f t="shared" si="149"/>
        <v>76.25</v>
      </c>
    </row>
    <row r="946" spans="1:22" ht="13.5" x14ac:dyDescent="0.25">
      <c r="A946" s="3">
        <v>43383</v>
      </c>
      <c r="B946" s="2">
        <v>97.1143</v>
      </c>
      <c r="C946" s="2">
        <v>81.512058175663469</v>
      </c>
      <c r="D946" s="2">
        <v>-4.0253531724519434</v>
      </c>
      <c r="E946" s="2">
        <v>2.1956691378742743</v>
      </c>
      <c r="F946" s="2">
        <v>89.108240000000009</v>
      </c>
      <c r="G946" s="2">
        <v>77.510930000000002</v>
      </c>
      <c r="H946" s="2">
        <v>65.945503999999985</v>
      </c>
      <c r="I946" s="2">
        <v>35.045481999999986</v>
      </c>
      <c r="J946" s="19" t="s">
        <v>48</v>
      </c>
      <c r="K946" s="19" t="s">
        <v>49</v>
      </c>
      <c r="L946" s="19" t="s">
        <v>51</v>
      </c>
      <c r="M946" s="21">
        <f t="shared" si="140"/>
        <v>0</v>
      </c>
      <c r="N946" s="21">
        <f t="shared" si="141"/>
        <v>100</v>
      </c>
      <c r="O946" s="21">
        <f t="shared" si="142"/>
        <v>100</v>
      </c>
      <c r="P946" s="21">
        <f t="shared" si="143"/>
        <v>100</v>
      </c>
      <c r="Q946" s="22">
        <f t="shared" si="144"/>
        <v>65</v>
      </c>
      <c r="R946" s="22">
        <f t="shared" si="145"/>
        <v>80</v>
      </c>
      <c r="S946" s="22">
        <f t="shared" si="146"/>
        <v>85</v>
      </c>
      <c r="T946" s="22">
        <f t="shared" si="147"/>
        <v>75</v>
      </c>
      <c r="U946" s="21">
        <f t="shared" si="148"/>
        <v>76.666666666666671</v>
      </c>
      <c r="V946" s="21">
        <f t="shared" si="149"/>
        <v>76.25</v>
      </c>
    </row>
    <row r="947" spans="1:22" ht="13.5" x14ac:dyDescent="0.25">
      <c r="A947" s="3">
        <v>43384</v>
      </c>
      <c r="B947" s="2">
        <v>95.546099999999996</v>
      </c>
      <c r="C947" s="2">
        <v>77.891690082525827</v>
      </c>
      <c r="D947" s="2">
        <v>-5.3387287298409376</v>
      </c>
      <c r="E947" s="2">
        <v>2.4012075862171756</v>
      </c>
      <c r="F947" s="2">
        <v>91.928500000000014</v>
      </c>
      <c r="G947" s="2">
        <v>78.351734999999991</v>
      </c>
      <c r="H947" s="2">
        <v>66.934043999999986</v>
      </c>
      <c r="I947" s="2">
        <v>35.437128999999985</v>
      </c>
      <c r="J947" s="19" t="s">
        <v>54</v>
      </c>
      <c r="K947" s="19" t="s">
        <v>52</v>
      </c>
      <c r="L947" s="19" t="s">
        <v>55</v>
      </c>
      <c r="M947" s="21">
        <f t="shared" si="140"/>
        <v>0</v>
      </c>
      <c r="N947" s="21">
        <f t="shared" si="141"/>
        <v>100</v>
      </c>
      <c r="O947" s="21">
        <f t="shared" si="142"/>
        <v>100</v>
      </c>
      <c r="P947" s="21">
        <f t="shared" si="143"/>
        <v>0</v>
      </c>
      <c r="Q947" s="22">
        <f t="shared" si="144"/>
        <v>50</v>
      </c>
      <c r="R947" s="22">
        <f t="shared" si="145"/>
        <v>55</v>
      </c>
      <c r="S947" s="22">
        <f t="shared" si="146"/>
        <v>40</v>
      </c>
      <c r="T947" s="22">
        <f t="shared" si="147"/>
        <v>50</v>
      </c>
      <c r="U947" s="21">
        <f t="shared" si="148"/>
        <v>48.333333333333336</v>
      </c>
      <c r="V947" s="21">
        <f t="shared" si="149"/>
        <v>48.75</v>
      </c>
    </row>
    <row r="948" spans="1:22" ht="13.5" x14ac:dyDescent="0.25">
      <c r="A948" s="3">
        <v>43385</v>
      </c>
      <c r="B948" s="2">
        <v>99.908199999999994</v>
      </c>
      <c r="C948" s="2">
        <v>80.487762454607491</v>
      </c>
      <c r="D948" s="2">
        <v>-7.162786175318459</v>
      </c>
      <c r="E948" s="2">
        <v>2.53835717850622</v>
      </c>
      <c r="F948" s="2">
        <v>94.888439999999989</v>
      </c>
      <c r="G948" s="2">
        <v>79.508830000000003</v>
      </c>
      <c r="H948" s="2">
        <v>67.996516</v>
      </c>
      <c r="I948" s="2">
        <v>35.850616999999986</v>
      </c>
      <c r="J948" s="19" t="s">
        <v>54</v>
      </c>
      <c r="K948" s="19" t="s">
        <v>52</v>
      </c>
      <c r="L948" s="19" t="s">
        <v>55</v>
      </c>
      <c r="M948" s="21">
        <f t="shared" si="140"/>
        <v>0</v>
      </c>
      <c r="N948" s="21">
        <f t="shared" si="141"/>
        <v>100</v>
      </c>
      <c r="O948" s="21">
        <f t="shared" si="142"/>
        <v>100</v>
      </c>
      <c r="P948" s="21">
        <f t="shared" si="143"/>
        <v>0</v>
      </c>
      <c r="Q948" s="22">
        <f t="shared" si="144"/>
        <v>50</v>
      </c>
      <c r="R948" s="22">
        <f t="shared" si="145"/>
        <v>55</v>
      </c>
      <c r="S948" s="22">
        <f t="shared" si="146"/>
        <v>40</v>
      </c>
      <c r="T948" s="22">
        <f t="shared" si="147"/>
        <v>50</v>
      </c>
      <c r="U948" s="21">
        <f t="shared" si="148"/>
        <v>48.333333333333336</v>
      </c>
      <c r="V948" s="21">
        <f t="shared" si="149"/>
        <v>48.75</v>
      </c>
    </row>
    <row r="949" spans="1:22" ht="13.5" x14ac:dyDescent="0.25">
      <c r="A949" s="3">
        <v>43389</v>
      </c>
      <c r="B949" s="2">
        <v>99.071399999999997</v>
      </c>
      <c r="C949" s="2">
        <v>78.581458820344338</v>
      </c>
      <c r="D949" s="2">
        <v>-8.1317185194923809</v>
      </c>
      <c r="E949" s="2">
        <v>2.5678788888215589</v>
      </c>
      <c r="F949" s="2">
        <v>96.915339999999986</v>
      </c>
      <c r="G949" s="2">
        <v>80.787170000000003</v>
      </c>
      <c r="H949" s="2">
        <v>69.029071999999985</v>
      </c>
      <c r="I949" s="2">
        <v>36.26031849999999</v>
      </c>
      <c r="J949" s="19" t="s">
        <v>54</v>
      </c>
      <c r="K949" s="19" t="s">
        <v>52</v>
      </c>
      <c r="L949" s="19" t="s">
        <v>55</v>
      </c>
      <c r="M949" s="21">
        <f t="shared" si="140"/>
        <v>0</v>
      </c>
      <c r="N949" s="21">
        <f t="shared" si="141"/>
        <v>100</v>
      </c>
      <c r="O949" s="21">
        <f t="shared" si="142"/>
        <v>100</v>
      </c>
      <c r="P949" s="21">
        <f t="shared" si="143"/>
        <v>0</v>
      </c>
      <c r="Q949" s="22">
        <f t="shared" si="144"/>
        <v>50</v>
      </c>
      <c r="R949" s="22">
        <f t="shared" si="145"/>
        <v>55</v>
      </c>
      <c r="S949" s="22">
        <f t="shared" si="146"/>
        <v>40</v>
      </c>
      <c r="T949" s="22">
        <f t="shared" si="147"/>
        <v>50</v>
      </c>
      <c r="U949" s="21">
        <f t="shared" si="148"/>
        <v>48.333333333333336</v>
      </c>
      <c r="V949" s="21">
        <f t="shared" si="149"/>
        <v>48.75</v>
      </c>
    </row>
    <row r="950" spans="1:22" ht="13.5" x14ac:dyDescent="0.25">
      <c r="A950" s="3">
        <v>43390</v>
      </c>
      <c r="B950" s="2">
        <v>100.4881</v>
      </c>
      <c r="C950" s="2">
        <v>79.468069411089175</v>
      </c>
      <c r="D950" s="2">
        <v>-9.0149445040218836</v>
      </c>
      <c r="E950" s="2">
        <v>2.5399894406893897</v>
      </c>
      <c r="F950" s="2">
        <v>98.425619999999981</v>
      </c>
      <c r="G950" s="2">
        <v>82.296140000000008</v>
      </c>
      <c r="H950" s="2">
        <v>70.079419999999985</v>
      </c>
      <c r="I950" s="2">
        <v>36.677103499999987</v>
      </c>
      <c r="J950" s="19" t="s">
        <v>54</v>
      </c>
      <c r="K950" s="19" t="s">
        <v>52</v>
      </c>
      <c r="L950" s="19" t="s">
        <v>55</v>
      </c>
      <c r="M950" s="21">
        <f t="shared" si="140"/>
        <v>0</v>
      </c>
      <c r="N950" s="21">
        <f t="shared" si="141"/>
        <v>100</v>
      </c>
      <c r="O950" s="21">
        <f t="shared" si="142"/>
        <v>100</v>
      </c>
      <c r="P950" s="21">
        <f t="shared" si="143"/>
        <v>0</v>
      </c>
      <c r="Q950" s="22">
        <f t="shared" si="144"/>
        <v>50</v>
      </c>
      <c r="R950" s="22">
        <f t="shared" si="145"/>
        <v>55</v>
      </c>
      <c r="S950" s="22">
        <f t="shared" si="146"/>
        <v>40</v>
      </c>
      <c r="T950" s="22">
        <f t="shared" si="147"/>
        <v>50</v>
      </c>
      <c r="U950" s="21">
        <f t="shared" si="148"/>
        <v>48.333333333333336</v>
      </c>
      <c r="V950" s="21">
        <f t="shared" si="149"/>
        <v>48.75</v>
      </c>
    </row>
    <row r="951" spans="1:22" ht="13.5" x14ac:dyDescent="0.25">
      <c r="A951" s="3">
        <v>43391</v>
      </c>
      <c r="B951" s="2">
        <v>100.15860000000001</v>
      </c>
      <c r="C951" s="2">
        <v>78.652580218540407</v>
      </c>
      <c r="D951" s="2">
        <v>-9.6473774605162674</v>
      </c>
      <c r="E951" s="2">
        <v>2.4580353755618605</v>
      </c>
      <c r="F951" s="2">
        <v>99.034479999999988</v>
      </c>
      <c r="G951" s="2">
        <v>83.877590000000012</v>
      </c>
      <c r="H951" s="2">
        <v>71.129767999999999</v>
      </c>
      <c r="I951" s="2">
        <v>37.09224099999998</v>
      </c>
      <c r="J951" s="19" t="s">
        <v>54</v>
      </c>
      <c r="K951" s="19" t="s">
        <v>52</v>
      </c>
      <c r="L951" s="19" t="s">
        <v>55</v>
      </c>
      <c r="M951" s="21">
        <f t="shared" si="140"/>
        <v>0</v>
      </c>
      <c r="N951" s="21">
        <f t="shared" si="141"/>
        <v>100</v>
      </c>
      <c r="O951" s="21">
        <f t="shared" si="142"/>
        <v>100</v>
      </c>
      <c r="P951" s="21">
        <f t="shared" si="143"/>
        <v>0</v>
      </c>
      <c r="Q951" s="22">
        <f t="shared" si="144"/>
        <v>50</v>
      </c>
      <c r="R951" s="22">
        <f t="shared" si="145"/>
        <v>55</v>
      </c>
      <c r="S951" s="22">
        <f t="shared" si="146"/>
        <v>40</v>
      </c>
      <c r="T951" s="22">
        <f t="shared" si="147"/>
        <v>50</v>
      </c>
      <c r="U951" s="21">
        <f t="shared" si="148"/>
        <v>48.333333333333336</v>
      </c>
      <c r="V951" s="21">
        <f t="shared" si="149"/>
        <v>48.75</v>
      </c>
    </row>
    <row r="952" spans="1:22" ht="13.5" x14ac:dyDescent="0.25">
      <c r="A952" s="3">
        <v>43392</v>
      </c>
      <c r="B952" s="2">
        <v>97.252700000000004</v>
      </c>
      <c r="C952" s="2">
        <v>71.667700279648614</v>
      </c>
      <c r="D952" s="2">
        <v>-9.5052872986754977</v>
      </c>
      <c r="E952" s="2">
        <v>2.3282735348187154</v>
      </c>
      <c r="F952" s="2">
        <v>99.375799999999998</v>
      </c>
      <c r="G952" s="2">
        <v>85.313745000000011</v>
      </c>
      <c r="H952" s="2">
        <v>72.167200000000008</v>
      </c>
      <c r="I952" s="2">
        <v>37.493154999999987</v>
      </c>
      <c r="J952" s="19" t="s">
        <v>48</v>
      </c>
      <c r="K952" s="19" t="s">
        <v>49</v>
      </c>
      <c r="L952" s="19" t="s">
        <v>51</v>
      </c>
      <c r="M952" s="21">
        <f t="shared" si="140"/>
        <v>0</v>
      </c>
      <c r="N952" s="21">
        <f t="shared" si="141"/>
        <v>100</v>
      </c>
      <c r="O952" s="21">
        <f t="shared" si="142"/>
        <v>100</v>
      </c>
      <c r="P952" s="21">
        <f t="shared" si="143"/>
        <v>100</v>
      </c>
      <c r="Q952" s="22">
        <f t="shared" si="144"/>
        <v>65</v>
      </c>
      <c r="R952" s="22">
        <f t="shared" si="145"/>
        <v>80</v>
      </c>
      <c r="S952" s="22">
        <f t="shared" si="146"/>
        <v>85</v>
      </c>
      <c r="T952" s="22">
        <f t="shared" si="147"/>
        <v>75</v>
      </c>
      <c r="U952" s="21">
        <f t="shared" si="148"/>
        <v>76.666666666666671</v>
      </c>
      <c r="V952" s="21">
        <f t="shared" si="149"/>
        <v>76.25</v>
      </c>
    </row>
    <row r="953" spans="1:22" ht="13.5" x14ac:dyDescent="0.25">
      <c r="A953" s="3">
        <v>43395</v>
      </c>
      <c r="B953" s="2">
        <v>92.877399999999994</v>
      </c>
      <c r="C953" s="2">
        <v>62.646675873632056</v>
      </c>
      <c r="D953" s="2">
        <v>-8.5780452938295895</v>
      </c>
      <c r="E953" s="2">
        <v>2.1532873305609903</v>
      </c>
      <c r="F953" s="2">
        <v>97.969639999999998</v>
      </c>
      <c r="G953" s="2">
        <v>86.480395000000016</v>
      </c>
      <c r="H953" s="2">
        <v>73.089055999999999</v>
      </c>
      <c r="I953" s="2">
        <v>37.87148899999999</v>
      </c>
      <c r="J953" s="19" t="s">
        <v>54</v>
      </c>
      <c r="K953" s="19" t="s">
        <v>52</v>
      </c>
      <c r="L953" s="19" t="s">
        <v>47</v>
      </c>
      <c r="M953" s="21">
        <f t="shared" si="140"/>
        <v>25</v>
      </c>
      <c r="N953" s="21">
        <f t="shared" si="141"/>
        <v>100</v>
      </c>
      <c r="O953" s="21">
        <f t="shared" si="142"/>
        <v>100</v>
      </c>
      <c r="P953" s="21">
        <f t="shared" si="143"/>
        <v>0</v>
      </c>
      <c r="Q953" s="22">
        <f t="shared" si="144"/>
        <v>58.75</v>
      </c>
      <c r="R953" s="22">
        <f t="shared" si="145"/>
        <v>60</v>
      </c>
      <c r="S953" s="22">
        <f t="shared" si="146"/>
        <v>43.75</v>
      </c>
      <c r="T953" s="22">
        <f t="shared" si="147"/>
        <v>56.25</v>
      </c>
      <c r="U953" s="21">
        <f t="shared" si="148"/>
        <v>54.166666666666664</v>
      </c>
      <c r="V953" s="21">
        <f t="shared" si="149"/>
        <v>54.6875</v>
      </c>
    </row>
    <row r="954" spans="1:22" ht="13.5" x14ac:dyDescent="0.25">
      <c r="A954" s="3">
        <v>43396</v>
      </c>
      <c r="B954" s="2">
        <v>88.699700000000007</v>
      </c>
      <c r="C954" s="2">
        <v>55.467346532007653</v>
      </c>
      <c r="D954" s="2">
        <v>-6.943908733977878</v>
      </c>
      <c r="E954" s="2">
        <v>1.9174439078436802</v>
      </c>
      <c r="F954" s="2">
        <v>95.895299999999992</v>
      </c>
      <c r="G954" s="2">
        <v>87.281995000000009</v>
      </c>
      <c r="H954" s="2">
        <v>73.90100000000001</v>
      </c>
      <c r="I954" s="2">
        <v>38.228934499999987</v>
      </c>
      <c r="J954" s="19" t="s">
        <v>54</v>
      </c>
      <c r="K954" s="19" t="s">
        <v>52</v>
      </c>
      <c r="L954" s="19" t="s">
        <v>47</v>
      </c>
      <c r="M954" s="21">
        <f t="shared" si="140"/>
        <v>25</v>
      </c>
      <c r="N954" s="21">
        <f t="shared" si="141"/>
        <v>100</v>
      </c>
      <c r="O954" s="21">
        <f t="shared" si="142"/>
        <v>100</v>
      </c>
      <c r="P954" s="21">
        <f t="shared" si="143"/>
        <v>0</v>
      </c>
      <c r="Q954" s="22">
        <f t="shared" si="144"/>
        <v>58.75</v>
      </c>
      <c r="R954" s="22">
        <f t="shared" si="145"/>
        <v>60</v>
      </c>
      <c r="S954" s="22">
        <f t="shared" si="146"/>
        <v>43.75</v>
      </c>
      <c r="T954" s="22">
        <f t="shared" si="147"/>
        <v>56.25</v>
      </c>
      <c r="U954" s="21">
        <f t="shared" si="148"/>
        <v>54.166666666666664</v>
      </c>
      <c r="V954" s="21">
        <f t="shared" si="149"/>
        <v>54.6875</v>
      </c>
    </row>
    <row r="955" spans="1:22" ht="13.5" x14ac:dyDescent="0.25">
      <c r="A955" s="3">
        <v>43397</v>
      </c>
      <c r="B955" s="2">
        <v>88.620599999999996</v>
      </c>
      <c r="C955" s="2">
        <v>55.338036117453193</v>
      </c>
      <c r="D955" s="2">
        <v>-4.960553210060155</v>
      </c>
      <c r="E955" s="2">
        <v>1.5435946041879507</v>
      </c>
      <c r="F955" s="2">
        <v>93.521800000000013</v>
      </c>
      <c r="G955" s="2">
        <v>87.91622000000001</v>
      </c>
      <c r="H955" s="2">
        <v>74.671958000000004</v>
      </c>
      <c r="I955" s="2">
        <v>38.585739499999988</v>
      </c>
      <c r="J955" s="19" t="s">
        <v>54</v>
      </c>
      <c r="K955" s="19" t="s">
        <v>52</v>
      </c>
      <c r="L955" s="19" t="s">
        <v>47</v>
      </c>
      <c r="M955" s="21">
        <f t="shared" si="140"/>
        <v>25</v>
      </c>
      <c r="N955" s="21">
        <f t="shared" si="141"/>
        <v>100</v>
      </c>
      <c r="O955" s="21">
        <f t="shared" si="142"/>
        <v>100</v>
      </c>
      <c r="P955" s="21">
        <f t="shared" si="143"/>
        <v>0</v>
      </c>
      <c r="Q955" s="22">
        <f t="shared" si="144"/>
        <v>58.75</v>
      </c>
      <c r="R955" s="22">
        <f t="shared" si="145"/>
        <v>60</v>
      </c>
      <c r="S955" s="22">
        <f t="shared" si="146"/>
        <v>43.75</v>
      </c>
      <c r="T955" s="22">
        <f t="shared" si="147"/>
        <v>56.25</v>
      </c>
      <c r="U955" s="21">
        <f t="shared" si="148"/>
        <v>54.166666666666664</v>
      </c>
      <c r="V955" s="21">
        <f t="shared" si="149"/>
        <v>54.6875</v>
      </c>
    </row>
    <row r="956" spans="1:22" ht="13.5" x14ac:dyDescent="0.25">
      <c r="A956" s="3">
        <v>43398</v>
      </c>
      <c r="B956" s="2">
        <v>90.933499999999995</v>
      </c>
      <c r="C956" s="2">
        <v>58.392485567173715</v>
      </c>
      <c r="D956" s="2">
        <v>-2.8295435749672322</v>
      </c>
      <c r="E956" s="2">
        <v>1.0373352085022012</v>
      </c>
      <c r="F956" s="2">
        <v>91.67677999999998</v>
      </c>
      <c r="G956" s="2">
        <v>88.641710000000003</v>
      </c>
      <c r="H956" s="2">
        <v>75.459390000000013</v>
      </c>
      <c r="I956" s="2">
        <v>38.951692499999993</v>
      </c>
      <c r="J956" s="19" t="s">
        <v>54</v>
      </c>
      <c r="K956" s="19" t="s">
        <v>52</v>
      </c>
      <c r="L956" s="19" t="s">
        <v>47</v>
      </c>
      <c r="M956" s="21">
        <f t="shared" si="140"/>
        <v>25</v>
      </c>
      <c r="N956" s="21">
        <f t="shared" si="141"/>
        <v>100</v>
      </c>
      <c r="O956" s="21">
        <f t="shared" si="142"/>
        <v>100</v>
      </c>
      <c r="P956" s="21">
        <f t="shared" si="143"/>
        <v>0</v>
      </c>
      <c r="Q956" s="22">
        <f t="shared" si="144"/>
        <v>58.75</v>
      </c>
      <c r="R956" s="22">
        <f t="shared" si="145"/>
        <v>60</v>
      </c>
      <c r="S956" s="22">
        <f t="shared" si="146"/>
        <v>43.75</v>
      </c>
      <c r="T956" s="22">
        <f t="shared" si="147"/>
        <v>56.25</v>
      </c>
      <c r="U956" s="21">
        <f t="shared" si="148"/>
        <v>54.166666666666664</v>
      </c>
      <c r="V956" s="21">
        <f t="shared" si="149"/>
        <v>54.6875</v>
      </c>
    </row>
    <row r="957" spans="1:22" ht="13.5" x14ac:dyDescent="0.25">
      <c r="A957" s="3">
        <v>43399</v>
      </c>
      <c r="B957" s="2">
        <v>95.025499999999994</v>
      </c>
      <c r="C957" s="2">
        <v>63.189101995498554</v>
      </c>
      <c r="D957" s="2">
        <v>-1.6016398030287036</v>
      </c>
      <c r="E957" s="2">
        <v>0.53033679420452007</v>
      </c>
      <c r="F957" s="2">
        <v>91.231340000000003</v>
      </c>
      <c r="G957" s="2">
        <v>89.743454999999997</v>
      </c>
      <c r="H957" s="2">
        <v>76.318778000000023</v>
      </c>
      <c r="I957" s="2">
        <v>39.33810549999999</v>
      </c>
      <c r="J957" s="19" t="s">
        <v>54</v>
      </c>
      <c r="K957" s="19" t="s">
        <v>52</v>
      </c>
      <c r="L957" s="19" t="s">
        <v>47</v>
      </c>
      <c r="M957" s="21">
        <f t="shared" si="140"/>
        <v>25</v>
      </c>
      <c r="N957" s="21">
        <f t="shared" si="141"/>
        <v>100</v>
      </c>
      <c r="O957" s="21">
        <f t="shared" si="142"/>
        <v>100</v>
      </c>
      <c r="P957" s="21">
        <f t="shared" si="143"/>
        <v>0</v>
      </c>
      <c r="Q957" s="22">
        <f t="shared" si="144"/>
        <v>58.75</v>
      </c>
      <c r="R957" s="22">
        <f t="shared" si="145"/>
        <v>60</v>
      </c>
      <c r="S957" s="22">
        <f t="shared" si="146"/>
        <v>43.75</v>
      </c>
      <c r="T957" s="22">
        <f t="shared" si="147"/>
        <v>56.25</v>
      </c>
      <c r="U957" s="21">
        <f t="shared" si="148"/>
        <v>54.166666666666664</v>
      </c>
      <c r="V957" s="21">
        <f t="shared" si="149"/>
        <v>54.6875</v>
      </c>
    </row>
    <row r="958" spans="1:22" ht="13.5" x14ac:dyDescent="0.25">
      <c r="A958" s="3">
        <v>43402</v>
      </c>
      <c r="B958" s="2">
        <v>99.295400000000001</v>
      </c>
      <c r="C958" s="2">
        <v>67.410942145268905</v>
      </c>
      <c r="D958" s="2">
        <v>-0.26061844549249713</v>
      </c>
      <c r="E958" s="2">
        <v>0.13153278814925856</v>
      </c>
      <c r="F958" s="2">
        <v>92.514939999999996</v>
      </c>
      <c r="G958" s="2">
        <v>91.148309999999995</v>
      </c>
      <c r="H958" s="2">
        <v>77.200174000000018</v>
      </c>
      <c r="I958" s="2">
        <v>39.745867999999994</v>
      </c>
      <c r="J958" s="19" t="s">
        <v>54</v>
      </c>
      <c r="K958" s="19" t="s">
        <v>52</v>
      </c>
      <c r="L958" s="19" t="s">
        <v>55</v>
      </c>
      <c r="M958" s="21">
        <f t="shared" si="140"/>
        <v>25</v>
      </c>
      <c r="N958" s="21">
        <f t="shared" si="141"/>
        <v>100</v>
      </c>
      <c r="O958" s="21">
        <f t="shared" si="142"/>
        <v>100</v>
      </c>
      <c r="P958" s="21">
        <f t="shared" si="143"/>
        <v>0</v>
      </c>
      <c r="Q958" s="22">
        <f t="shared" si="144"/>
        <v>58.75</v>
      </c>
      <c r="R958" s="22">
        <f t="shared" si="145"/>
        <v>60</v>
      </c>
      <c r="S958" s="22">
        <f t="shared" si="146"/>
        <v>43.75</v>
      </c>
      <c r="T958" s="22">
        <f t="shared" si="147"/>
        <v>56.25</v>
      </c>
      <c r="U958" s="21">
        <f t="shared" si="148"/>
        <v>54.166666666666664</v>
      </c>
      <c r="V958" s="21">
        <f t="shared" si="149"/>
        <v>54.6875</v>
      </c>
    </row>
    <row r="959" spans="1:22" ht="13.5" x14ac:dyDescent="0.25">
      <c r="A959" s="3">
        <v>43403</v>
      </c>
      <c r="B959" s="2">
        <v>96.316999999999993</v>
      </c>
      <c r="C959" s="2">
        <v>62.063890576847555</v>
      </c>
      <c r="D959" s="2">
        <v>0.89187656050302166</v>
      </c>
      <c r="E959" s="2">
        <v>-7.4591738435267424E-2</v>
      </c>
      <c r="F959" s="2">
        <v>94.038399999999996</v>
      </c>
      <c r="G959" s="2">
        <v>92.195030000000003</v>
      </c>
      <c r="H959" s="2">
        <v>78.007636000000019</v>
      </c>
      <c r="I959" s="2">
        <v>40.138738499999988</v>
      </c>
      <c r="J959" s="19" t="s">
        <v>54</v>
      </c>
      <c r="K959" s="19" t="s">
        <v>52</v>
      </c>
      <c r="L959" s="19" t="s">
        <v>55</v>
      </c>
      <c r="M959" s="21">
        <f t="shared" si="140"/>
        <v>25</v>
      </c>
      <c r="N959" s="21">
        <f t="shared" si="141"/>
        <v>0</v>
      </c>
      <c r="O959" s="21">
        <f t="shared" si="142"/>
        <v>100</v>
      </c>
      <c r="P959" s="21">
        <f t="shared" si="143"/>
        <v>0</v>
      </c>
      <c r="Q959" s="22">
        <f t="shared" si="144"/>
        <v>23.75</v>
      </c>
      <c r="R959" s="22">
        <f t="shared" si="145"/>
        <v>40</v>
      </c>
      <c r="S959" s="22">
        <f t="shared" si="146"/>
        <v>28.75</v>
      </c>
      <c r="T959" s="22">
        <f t="shared" si="147"/>
        <v>31.25</v>
      </c>
      <c r="U959" s="21">
        <f t="shared" si="148"/>
        <v>30.833333333333332</v>
      </c>
      <c r="V959" s="21">
        <f t="shared" si="149"/>
        <v>30.9375</v>
      </c>
    </row>
    <row r="960" spans="1:22" ht="13.5" x14ac:dyDescent="0.25">
      <c r="A960" s="3">
        <v>43404</v>
      </c>
      <c r="B960" s="2">
        <v>95.546099999999996</v>
      </c>
      <c r="C960" s="2">
        <v>60.721357018674546</v>
      </c>
      <c r="D960" s="2">
        <v>2.0911113764766753</v>
      </c>
      <c r="E960" s="2">
        <v>-0.14598415629196848</v>
      </c>
      <c r="F960" s="2">
        <v>95.423500000000018</v>
      </c>
      <c r="G960" s="2">
        <v>93.151809999999998</v>
      </c>
      <c r="H960" s="2">
        <v>78.739058000000028</v>
      </c>
      <c r="I960" s="2">
        <v>40.526224999999982</v>
      </c>
      <c r="J960" s="19" t="s">
        <v>48</v>
      </c>
      <c r="K960" s="19" t="s">
        <v>49</v>
      </c>
      <c r="L960" s="19" t="s">
        <v>51</v>
      </c>
      <c r="M960" s="21">
        <f t="shared" si="140"/>
        <v>25</v>
      </c>
      <c r="N960" s="21">
        <f t="shared" si="141"/>
        <v>0</v>
      </c>
      <c r="O960" s="21">
        <f t="shared" si="142"/>
        <v>100</v>
      </c>
      <c r="P960" s="21">
        <f t="shared" si="143"/>
        <v>100</v>
      </c>
      <c r="Q960" s="22">
        <f t="shared" si="144"/>
        <v>38.75</v>
      </c>
      <c r="R960" s="22">
        <f t="shared" si="145"/>
        <v>65</v>
      </c>
      <c r="S960" s="22">
        <f t="shared" si="146"/>
        <v>73.75</v>
      </c>
      <c r="T960" s="22">
        <f t="shared" si="147"/>
        <v>56.25</v>
      </c>
      <c r="U960" s="21">
        <f t="shared" si="148"/>
        <v>59.166666666666664</v>
      </c>
      <c r="V960" s="21">
        <f t="shared" si="149"/>
        <v>58.4375</v>
      </c>
    </row>
    <row r="961" spans="1:22" ht="13.5" x14ac:dyDescent="0.25">
      <c r="A961" s="3">
        <v>43405</v>
      </c>
      <c r="B961" s="2">
        <v>96.270899999999997</v>
      </c>
      <c r="C961" s="2">
        <v>61.563213476479568</v>
      </c>
      <c r="D961" s="2">
        <v>2.9587903761543259</v>
      </c>
      <c r="E961" s="2">
        <v>-0.12146674014947108</v>
      </c>
      <c r="F961" s="2">
        <v>96.490979999999993</v>
      </c>
      <c r="G961" s="2">
        <v>94.077619999999996</v>
      </c>
      <c r="H961" s="2">
        <v>79.484844000000024</v>
      </c>
      <c r="I961" s="2">
        <v>40.917335499999993</v>
      </c>
      <c r="J961" s="19" t="s">
        <v>48</v>
      </c>
      <c r="K961" s="19" t="s">
        <v>50</v>
      </c>
      <c r="L961" s="19" t="s">
        <v>51</v>
      </c>
      <c r="M961" s="21">
        <f t="shared" si="140"/>
        <v>25</v>
      </c>
      <c r="N961" s="21">
        <f t="shared" si="141"/>
        <v>0</v>
      </c>
      <c r="O961" s="21">
        <f t="shared" si="142"/>
        <v>100</v>
      </c>
      <c r="P961" s="21">
        <f t="shared" si="143"/>
        <v>83.5</v>
      </c>
      <c r="Q961" s="22">
        <f t="shared" si="144"/>
        <v>36.274999999999999</v>
      </c>
      <c r="R961" s="22">
        <f t="shared" si="145"/>
        <v>60.875</v>
      </c>
      <c r="S961" s="22">
        <f t="shared" si="146"/>
        <v>66.325000000000003</v>
      </c>
      <c r="T961" s="22">
        <f t="shared" si="147"/>
        <v>52.125</v>
      </c>
      <c r="U961" s="21">
        <f t="shared" si="148"/>
        <v>54.491666666666674</v>
      </c>
      <c r="V961" s="21">
        <f t="shared" si="149"/>
        <v>53.900000000000006</v>
      </c>
    </row>
    <row r="962" spans="1:22" ht="13.5" x14ac:dyDescent="0.25">
      <c r="A962" s="3">
        <v>43406</v>
      </c>
      <c r="B962" s="2">
        <v>93.318899999999999</v>
      </c>
      <c r="C962" s="2">
        <v>56.273096918237094</v>
      </c>
      <c r="D962" s="2">
        <v>3.4207868530965868</v>
      </c>
      <c r="E962" s="2">
        <v>-3.8510416841957856E-2</v>
      </c>
      <c r="F962" s="2">
        <v>96.149659999999997</v>
      </c>
      <c r="G962" s="2">
        <v>94.67132500000001</v>
      </c>
      <c r="H962" s="2">
        <v>80.187932000000018</v>
      </c>
      <c r="I962" s="2">
        <v>41.293716499999988</v>
      </c>
      <c r="J962" s="19" t="s">
        <v>54</v>
      </c>
      <c r="K962" s="19" t="s">
        <v>52</v>
      </c>
      <c r="L962" s="19" t="s">
        <v>47</v>
      </c>
      <c r="M962" s="21">
        <f t="shared" ref="M962:M1025" si="150">IF(C962&lt;30,50, IF(C962&gt;70, 0, 25))</f>
        <v>25</v>
      </c>
      <c r="N962" s="21">
        <f t="shared" ref="N962:N1025" si="151">IF(E962-D962&gt;0.02, 100, IF(E962-D962&lt;0,0,45))</f>
        <v>0</v>
      </c>
      <c r="O962" s="21">
        <f t="shared" ref="O962:O1025" si="152">IF(F962-I962&gt;10,100,IF(F962-I962&gt;5,75, IF(F962-I962&gt;0,50,0)))</f>
        <v>100</v>
      </c>
      <c r="P962" s="21">
        <f t="shared" ref="P962:P1025" si="153">IF(L962="confirmed bullish", 34, IF(L962="bullish divergence",17, 0))+IF(J962="bullish",33,IF(J962="bearish",0,16.5))+IF(K962="strong",33,IF(K962="weak",0,16.5))</f>
        <v>0</v>
      </c>
      <c r="Q962" s="22">
        <f t="shared" si="144"/>
        <v>23.75</v>
      </c>
      <c r="R962" s="22">
        <f t="shared" si="145"/>
        <v>40</v>
      </c>
      <c r="S962" s="22">
        <f t="shared" si="146"/>
        <v>28.75</v>
      </c>
      <c r="T962" s="22">
        <f t="shared" si="147"/>
        <v>31.25</v>
      </c>
      <c r="U962" s="21">
        <f t="shared" si="148"/>
        <v>30.833333333333332</v>
      </c>
      <c r="V962" s="21">
        <f t="shared" si="149"/>
        <v>30.9375</v>
      </c>
    </row>
    <row r="963" spans="1:22" ht="13.5" x14ac:dyDescent="0.25">
      <c r="A963" s="3">
        <v>43409</v>
      </c>
      <c r="B963" s="2">
        <v>90.643600000000006</v>
      </c>
      <c r="C963" s="2">
        <v>51.918879684672262</v>
      </c>
      <c r="D963" s="2">
        <v>3.3136435019476806</v>
      </c>
      <c r="E963" s="2">
        <v>8.1873745670453274E-2</v>
      </c>
      <c r="F963" s="2">
        <v>94.419299999999993</v>
      </c>
      <c r="G963" s="2">
        <v>94.948080000000004</v>
      </c>
      <c r="H963" s="2">
        <v>80.814714000000023</v>
      </c>
      <c r="I963" s="2">
        <v>41.658219999999986</v>
      </c>
      <c r="J963" s="19" t="s">
        <v>54</v>
      </c>
      <c r="K963" s="19" t="s">
        <v>52</v>
      </c>
      <c r="L963" s="19" t="s">
        <v>47</v>
      </c>
      <c r="M963" s="21">
        <f t="shared" si="150"/>
        <v>25</v>
      </c>
      <c r="N963" s="21">
        <f t="shared" si="151"/>
        <v>0</v>
      </c>
      <c r="O963" s="21">
        <f t="shared" si="152"/>
        <v>100</v>
      </c>
      <c r="P963" s="21">
        <f t="shared" si="153"/>
        <v>0</v>
      </c>
      <c r="Q963" s="22">
        <f t="shared" ref="Q963:Q1026" si="154">0.35*M963+N963*0.35+O963*0.15+P963*0.15</f>
        <v>23.75</v>
      </c>
      <c r="R963" s="22">
        <f t="shared" ref="R963:R1026" si="155">M963*0.2+N963*0.2+O963*0.35+P963*0.25</f>
        <v>40</v>
      </c>
      <c r="S963" s="22">
        <f t="shared" ref="S963:S1026" si="156">M963*0.15+N963*0.15+O963*0.25+P963*0.45</f>
        <v>28.75</v>
      </c>
      <c r="T963" s="22">
        <f t="shared" ref="T963:T1026" si="157">0.25*SUM(M963:P963)</f>
        <v>31.25</v>
      </c>
      <c r="U963" s="21">
        <f t="shared" ref="U963:U1026" si="158">SUM(Q963:S963)/3</f>
        <v>30.833333333333332</v>
      </c>
      <c r="V963" s="21">
        <f t="shared" ref="V963:V1026" si="159">SUM(Q963:T963)/4</f>
        <v>30.9375</v>
      </c>
    </row>
    <row r="964" spans="1:22" ht="13.5" x14ac:dyDescent="0.25">
      <c r="A964" s="3">
        <v>43410</v>
      </c>
      <c r="B964" s="2">
        <v>88.956699999999998</v>
      </c>
      <c r="C964" s="2">
        <v>49.327109582701468</v>
      </c>
      <c r="D964" s="2">
        <v>2.6996258507404605</v>
      </c>
      <c r="E964" s="2">
        <v>0.18754473735184551</v>
      </c>
      <c r="F964" s="2">
        <v>92.947239999999994</v>
      </c>
      <c r="G964" s="2">
        <v>94.949069999999992</v>
      </c>
      <c r="H964" s="2">
        <v>81.407758000000015</v>
      </c>
      <c r="I964" s="2">
        <v>42.014288999999991</v>
      </c>
      <c r="J964" s="19" t="s">
        <v>54</v>
      </c>
      <c r="K964" s="19" t="s">
        <v>52</v>
      </c>
      <c r="L964" s="19" t="s">
        <v>47</v>
      </c>
      <c r="M964" s="21">
        <f t="shared" si="150"/>
        <v>25</v>
      </c>
      <c r="N964" s="21">
        <f t="shared" si="151"/>
        <v>0</v>
      </c>
      <c r="O964" s="21">
        <f t="shared" si="152"/>
        <v>100</v>
      </c>
      <c r="P964" s="21">
        <f t="shared" si="153"/>
        <v>0</v>
      </c>
      <c r="Q964" s="22">
        <f t="shared" si="154"/>
        <v>23.75</v>
      </c>
      <c r="R964" s="22">
        <f t="shared" si="155"/>
        <v>40</v>
      </c>
      <c r="S964" s="22">
        <f t="shared" si="156"/>
        <v>28.75</v>
      </c>
      <c r="T964" s="22">
        <f t="shared" si="157"/>
        <v>31.25</v>
      </c>
      <c r="U964" s="21">
        <f t="shared" si="158"/>
        <v>30.833333333333332</v>
      </c>
      <c r="V964" s="21">
        <f t="shared" si="159"/>
        <v>30.9375</v>
      </c>
    </row>
    <row r="965" spans="1:22" ht="13.5" x14ac:dyDescent="0.25">
      <c r="A965" s="3">
        <v>43411</v>
      </c>
      <c r="B965" s="2">
        <v>90.603999999999999</v>
      </c>
      <c r="C965" s="2">
        <v>51.854624817360282</v>
      </c>
      <c r="D965" s="2">
        <v>2.0506726955126879</v>
      </c>
      <c r="E965" s="2">
        <v>0.28032399222513738</v>
      </c>
      <c r="F965" s="2">
        <v>91.958820000000003</v>
      </c>
      <c r="G965" s="2">
        <v>94.832435000000004</v>
      </c>
      <c r="H965" s="2">
        <v>82.033748000000017</v>
      </c>
      <c r="I965" s="2">
        <v>42.377095499999989</v>
      </c>
      <c r="J965" s="19" t="s">
        <v>54</v>
      </c>
      <c r="K965" s="19" t="s">
        <v>52</v>
      </c>
      <c r="L965" s="19" t="s">
        <v>47</v>
      </c>
      <c r="M965" s="21">
        <f t="shared" si="150"/>
        <v>25</v>
      </c>
      <c r="N965" s="21">
        <f t="shared" si="151"/>
        <v>0</v>
      </c>
      <c r="O965" s="21">
        <f t="shared" si="152"/>
        <v>100</v>
      </c>
      <c r="P965" s="21">
        <f t="shared" si="153"/>
        <v>0</v>
      </c>
      <c r="Q965" s="22">
        <f t="shared" si="154"/>
        <v>23.75</v>
      </c>
      <c r="R965" s="22">
        <f t="shared" si="155"/>
        <v>40</v>
      </c>
      <c r="S965" s="22">
        <f t="shared" si="156"/>
        <v>28.75</v>
      </c>
      <c r="T965" s="22">
        <f t="shared" si="157"/>
        <v>31.25</v>
      </c>
      <c r="U965" s="21">
        <f t="shared" si="158"/>
        <v>30.833333333333332</v>
      </c>
      <c r="V965" s="21">
        <f t="shared" si="159"/>
        <v>30.9375</v>
      </c>
    </row>
    <row r="966" spans="1:22" ht="13.5" x14ac:dyDescent="0.25">
      <c r="A966" s="3">
        <v>43412</v>
      </c>
      <c r="B966" s="2">
        <v>90.603999999999999</v>
      </c>
      <c r="C966" s="2">
        <v>51.854624817360282</v>
      </c>
      <c r="D966" s="2">
        <v>1.8520920446018891</v>
      </c>
      <c r="E966" s="2">
        <v>0.37391971552797165</v>
      </c>
      <c r="F966" s="2">
        <v>90.825439999999986</v>
      </c>
      <c r="G966" s="2">
        <v>94.506920000000008</v>
      </c>
      <c r="H966" s="2">
        <v>82.660662000000016</v>
      </c>
      <c r="I966" s="2">
        <v>42.739901999999987</v>
      </c>
      <c r="J966" s="19" t="s">
        <v>54</v>
      </c>
      <c r="K966" s="19" t="s">
        <v>52</v>
      </c>
      <c r="L966" s="19" t="s">
        <v>47</v>
      </c>
      <c r="M966" s="21">
        <f t="shared" si="150"/>
        <v>25</v>
      </c>
      <c r="N966" s="21">
        <f t="shared" si="151"/>
        <v>0</v>
      </c>
      <c r="O966" s="21">
        <f t="shared" si="152"/>
        <v>100</v>
      </c>
      <c r="P966" s="21">
        <f t="shared" si="153"/>
        <v>0</v>
      </c>
      <c r="Q966" s="22">
        <f t="shared" si="154"/>
        <v>23.75</v>
      </c>
      <c r="R966" s="22">
        <f t="shared" si="155"/>
        <v>40</v>
      </c>
      <c r="S966" s="22">
        <f t="shared" si="156"/>
        <v>28.75</v>
      </c>
      <c r="T966" s="22">
        <f t="shared" si="157"/>
        <v>31.25</v>
      </c>
      <c r="U966" s="21">
        <f t="shared" si="158"/>
        <v>30.833333333333332</v>
      </c>
      <c r="V966" s="21">
        <f t="shared" si="159"/>
        <v>30.9375</v>
      </c>
    </row>
    <row r="967" spans="1:22" ht="13.5" x14ac:dyDescent="0.25">
      <c r="A967" s="3">
        <v>43413</v>
      </c>
      <c r="B967" s="2">
        <v>90.274600000000007</v>
      </c>
      <c r="C967" s="2">
        <v>51.261657155398943</v>
      </c>
      <c r="D967" s="2">
        <v>2.3330958987931325</v>
      </c>
      <c r="E967" s="2">
        <v>0.43927716525047611</v>
      </c>
      <c r="F967" s="2">
        <v>90.216579999999993</v>
      </c>
      <c r="G967" s="2">
        <v>94.243345000000005</v>
      </c>
      <c r="H967" s="2">
        <v>83.22774600000001</v>
      </c>
      <c r="I967" s="2">
        <v>43.101061499999986</v>
      </c>
      <c r="J967" s="19" t="s">
        <v>54</v>
      </c>
      <c r="K967" s="19" t="s">
        <v>52</v>
      </c>
      <c r="L967" s="19" t="s">
        <v>47</v>
      </c>
      <c r="M967" s="21">
        <f t="shared" si="150"/>
        <v>25</v>
      </c>
      <c r="N967" s="21">
        <f t="shared" si="151"/>
        <v>0</v>
      </c>
      <c r="O967" s="21">
        <f t="shared" si="152"/>
        <v>100</v>
      </c>
      <c r="P967" s="21">
        <f t="shared" si="153"/>
        <v>0</v>
      </c>
      <c r="Q967" s="22">
        <f t="shared" si="154"/>
        <v>23.75</v>
      </c>
      <c r="R967" s="22">
        <f t="shared" si="155"/>
        <v>40</v>
      </c>
      <c r="S967" s="22">
        <f t="shared" si="156"/>
        <v>28.75</v>
      </c>
      <c r="T967" s="22">
        <f t="shared" si="157"/>
        <v>31.25</v>
      </c>
      <c r="U967" s="21">
        <f t="shared" si="158"/>
        <v>30.833333333333332</v>
      </c>
      <c r="V967" s="21">
        <f t="shared" si="159"/>
        <v>30.9375</v>
      </c>
    </row>
    <row r="968" spans="1:22" ht="13.5" x14ac:dyDescent="0.25">
      <c r="A968" s="3">
        <v>43416</v>
      </c>
      <c r="B968" s="2">
        <v>90.933499999999995</v>
      </c>
      <c r="C968" s="2">
        <v>52.433383960568733</v>
      </c>
      <c r="D968" s="2">
        <v>3.3456043783014451</v>
      </c>
      <c r="E968" s="2">
        <v>0.53017815060042828</v>
      </c>
      <c r="F968" s="2">
        <v>90.274559999999994</v>
      </c>
      <c r="G968" s="2">
        <v>93.794610000000006</v>
      </c>
      <c r="H968" s="2">
        <v>83.752392</v>
      </c>
      <c r="I968" s="2">
        <v>43.464719999999986</v>
      </c>
      <c r="J968" s="19" t="s">
        <v>54</v>
      </c>
      <c r="K968" s="19" t="s">
        <v>50</v>
      </c>
      <c r="L968" s="19" t="s">
        <v>55</v>
      </c>
      <c r="M968" s="21">
        <f t="shared" si="150"/>
        <v>25</v>
      </c>
      <c r="N968" s="21">
        <f t="shared" si="151"/>
        <v>0</v>
      </c>
      <c r="O968" s="21">
        <f t="shared" si="152"/>
        <v>100</v>
      </c>
      <c r="P968" s="21">
        <f t="shared" si="153"/>
        <v>16.5</v>
      </c>
      <c r="Q968" s="22">
        <f t="shared" si="154"/>
        <v>26.225000000000001</v>
      </c>
      <c r="R968" s="22">
        <f t="shared" si="155"/>
        <v>44.125</v>
      </c>
      <c r="S968" s="22">
        <f t="shared" si="156"/>
        <v>36.174999999999997</v>
      </c>
      <c r="T968" s="22">
        <f t="shared" si="157"/>
        <v>35.375</v>
      </c>
      <c r="U968" s="21">
        <f t="shared" si="158"/>
        <v>35.508333333333333</v>
      </c>
      <c r="V968" s="21">
        <f t="shared" si="159"/>
        <v>35.474999999999994</v>
      </c>
    </row>
    <row r="969" spans="1:22" ht="13.5" x14ac:dyDescent="0.25">
      <c r="A969" s="3">
        <v>43417</v>
      </c>
      <c r="B969" s="2">
        <v>90.940100000000001</v>
      </c>
      <c r="C969" s="2">
        <v>52.445716552457974</v>
      </c>
      <c r="D969" s="2">
        <v>3.7373417411264569</v>
      </c>
      <c r="E969" s="2">
        <v>0.60144670628405161</v>
      </c>
      <c r="F969" s="2">
        <v>90.671239999999983</v>
      </c>
      <c r="G969" s="2">
        <v>93.388045000000005</v>
      </c>
      <c r="H969" s="2">
        <v>84.279674</v>
      </c>
      <c r="I969" s="2">
        <v>43.823975999999988</v>
      </c>
      <c r="J969" s="19" t="s">
        <v>48</v>
      </c>
      <c r="K969" s="19" t="s">
        <v>49</v>
      </c>
      <c r="L969" s="19" t="s">
        <v>51</v>
      </c>
      <c r="M969" s="21">
        <f t="shared" si="150"/>
        <v>25</v>
      </c>
      <c r="N969" s="21">
        <f t="shared" si="151"/>
        <v>0</v>
      </c>
      <c r="O969" s="21">
        <f t="shared" si="152"/>
        <v>100</v>
      </c>
      <c r="P969" s="21">
        <f t="shared" si="153"/>
        <v>100</v>
      </c>
      <c r="Q969" s="22">
        <f t="shared" si="154"/>
        <v>38.75</v>
      </c>
      <c r="R969" s="22">
        <f t="shared" si="155"/>
        <v>65</v>
      </c>
      <c r="S969" s="22">
        <f t="shared" si="156"/>
        <v>73.75</v>
      </c>
      <c r="T969" s="22">
        <f t="shared" si="157"/>
        <v>56.25</v>
      </c>
      <c r="U969" s="21">
        <f t="shared" si="158"/>
        <v>59.166666666666664</v>
      </c>
      <c r="V969" s="21">
        <f t="shared" si="159"/>
        <v>58.4375</v>
      </c>
    </row>
    <row r="970" spans="1:22" ht="13.5" x14ac:dyDescent="0.25">
      <c r="A970" s="3">
        <v>43418</v>
      </c>
      <c r="B970" s="2">
        <v>92.884</v>
      </c>
      <c r="C970" s="2">
        <v>56.059266590226201</v>
      </c>
      <c r="D970" s="2">
        <v>3.8003503103924743</v>
      </c>
      <c r="E970" s="2">
        <v>0.60617624967081329</v>
      </c>
      <c r="F970" s="2">
        <v>91.12724</v>
      </c>
      <c r="G970" s="2">
        <v>93.007840000000016</v>
      </c>
      <c r="H970" s="2">
        <v>84.787716000000003</v>
      </c>
      <c r="I970" s="2">
        <v>44.188668499999984</v>
      </c>
      <c r="J970" s="19" t="s">
        <v>48</v>
      </c>
      <c r="K970" s="19" t="s">
        <v>49</v>
      </c>
      <c r="L970" s="19" t="s">
        <v>51</v>
      </c>
      <c r="M970" s="21">
        <f t="shared" si="150"/>
        <v>25</v>
      </c>
      <c r="N970" s="21">
        <f t="shared" si="151"/>
        <v>0</v>
      </c>
      <c r="O970" s="21">
        <f t="shared" si="152"/>
        <v>100</v>
      </c>
      <c r="P970" s="21">
        <f t="shared" si="153"/>
        <v>100</v>
      </c>
      <c r="Q970" s="22">
        <f t="shared" si="154"/>
        <v>38.75</v>
      </c>
      <c r="R970" s="22">
        <f t="shared" si="155"/>
        <v>65</v>
      </c>
      <c r="S970" s="22">
        <f t="shared" si="156"/>
        <v>73.75</v>
      </c>
      <c r="T970" s="22">
        <f t="shared" si="157"/>
        <v>56.25</v>
      </c>
      <c r="U970" s="21">
        <f t="shared" si="158"/>
        <v>59.166666666666664</v>
      </c>
      <c r="V970" s="21">
        <f t="shared" si="159"/>
        <v>58.4375</v>
      </c>
    </row>
    <row r="971" spans="1:22" ht="13.5" x14ac:dyDescent="0.25">
      <c r="A971" s="3">
        <v>43419</v>
      </c>
      <c r="B971" s="2">
        <v>95.480199999999996</v>
      </c>
      <c r="C971" s="2">
        <v>60.388532594714455</v>
      </c>
      <c r="D971" s="2">
        <v>3.7559410662517081</v>
      </c>
      <c r="E971" s="2">
        <v>0.64302731071181252</v>
      </c>
      <c r="F971" s="2">
        <v>92.102479999999986</v>
      </c>
      <c r="G971" s="2">
        <v>92.773920000000004</v>
      </c>
      <c r="H971" s="2">
        <v>85.287059999999997</v>
      </c>
      <c r="I971" s="2">
        <v>44.563282999999984</v>
      </c>
      <c r="J971" s="19" t="s">
        <v>48</v>
      </c>
      <c r="K971" s="19" t="s">
        <v>49</v>
      </c>
      <c r="L971" s="19" t="s">
        <v>51</v>
      </c>
      <c r="M971" s="21">
        <f t="shared" si="150"/>
        <v>25</v>
      </c>
      <c r="N971" s="21">
        <f t="shared" si="151"/>
        <v>0</v>
      </c>
      <c r="O971" s="21">
        <f t="shared" si="152"/>
        <v>100</v>
      </c>
      <c r="P971" s="21">
        <f t="shared" si="153"/>
        <v>100</v>
      </c>
      <c r="Q971" s="22">
        <f t="shared" si="154"/>
        <v>38.75</v>
      </c>
      <c r="R971" s="22">
        <f t="shared" si="155"/>
        <v>65</v>
      </c>
      <c r="S971" s="22">
        <f t="shared" si="156"/>
        <v>73.75</v>
      </c>
      <c r="T971" s="22">
        <f t="shared" si="157"/>
        <v>56.25</v>
      </c>
      <c r="U971" s="21">
        <f t="shared" si="158"/>
        <v>59.166666666666664</v>
      </c>
      <c r="V971" s="21">
        <f t="shared" si="159"/>
        <v>58.4375</v>
      </c>
    </row>
    <row r="972" spans="1:22" ht="13.5" x14ac:dyDescent="0.25">
      <c r="A972" s="3">
        <v>43420</v>
      </c>
      <c r="B972" s="2">
        <v>101.2854</v>
      </c>
      <c r="C972" s="2">
        <v>67.984328815517642</v>
      </c>
      <c r="D972" s="2">
        <v>2.803186916953365</v>
      </c>
      <c r="E972" s="2">
        <v>0.80190496010668166</v>
      </c>
      <c r="F972" s="2">
        <v>94.304639999999992</v>
      </c>
      <c r="G972" s="2">
        <v>92.975555000000014</v>
      </c>
      <c r="H972" s="2">
        <v>85.863104000000007</v>
      </c>
      <c r="I972" s="2">
        <v>44.962640499999992</v>
      </c>
      <c r="J972" s="19" t="s">
        <v>48</v>
      </c>
      <c r="K972" s="19" t="s">
        <v>49</v>
      </c>
      <c r="L972" s="19" t="s">
        <v>51</v>
      </c>
      <c r="M972" s="21">
        <f t="shared" si="150"/>
        <v>25</v>
      </c>
      <c r="N972" s="21">
        <f t="shared" si="151"/>
        <v>0</v>
      </c>
      <c r="O972" s="21">
        <f t="shared" si="152"/>
        <v>100</v>
      </c>
      <c r="P972" s="21">
        <f t="shared" si="153"/>
        <v>100</v>
      </c>
      <c r="Q972" s="22">
        <f t="shared" si="154"/>
        <v>38.75</v>
      </c>
      <c r="R972" s="22">
        <f t="shared" si="155"/>
        <v>65</v>
      </c>
      <c r="S972" s="22">
        <f t="shared" si="156"/>
        <v>73.75</v>
      </c>
      <c r="T972" s="22">
        <f t="shared" si="157"/>
        <v>56.25</v>
      </c>
      <c r="U972" s="21">
        <f t="shared" si="158"/>
        <v>59.166666666666664</v>
      </c>
      <c r="V972" s="21">
        <f t="shared" si="159"/>
        <v>58.4375</v>
      </c>
    </row>
    <row r="973" spans="1:22" ht="13.5" x14ac:dyDescent="0.25">
      <c r="A973" s="3">
        <v>43423</v>
      </c>
      <c r="B973" s="2">
        <v>105.4301</v>
      </c>
      <c r="C973" s="2">
        <v>72.098154632097234</v>
      </c>
      <c r="D973" s="2">
        <v>1.2153962083355339</v>
      </c>
      <c r="E973" s="2">
        <v>1.0956129705297593</v>
      </c>
      <c r="F973" s="2">
        <v>97.203959999999995</v>
      </c>
      <c r="G973" s="2">
        <v>93.603190000000012</v>
      </c>
      <c r="H973" s="2">
        <v>86.603750000000005</v>
      </c>
      <c r="I973" s="2">
        <v>45.379325999999985</v>
      </c>
      <c r="J973" s="19" t="s">
        <v>48</v>
      </c>
      <c r="K973" s="19" t="s">
        <v>49</v>
      </c>
      <c r="L973" s="19" t="s">
        <v>51</v>
      </c>
      <c r="M973" s="21">
        <f t="shared" si="150"/>
        <v>0</v>
      </c>
      <c r="N973" s="21">
        <f t="shared" si="151"/>
        <v>0</v>
      </c>
      <c r="O973" s="21">
        <f t="shared" si="152"/>
        <v>100</v>
      </c>
      <c r="P973" s="21">
        <f t="shared" si="153"/>
        <v>100</v>
      </c>
      <c r="Q973" s="22">
        <f t="shared" si="154"/>
        <v>30</v>
      </c>
      <c r="R973" s="22">
        <f t="shared" si="155"/>
        <v>60</v>
      </c>
      <c r="S973" s="22">
        <f t="shared" si="156"/>
        <v>70</v>
      </c>
      <c r="T973" s="22">
        <f t="shared" si="157"/>
        <v>50</v>
      </c>
      <c r="U973" s="21">
        <f t="shared" si="158"/>
        <v>53.333333333333336</v>
      </c>
      <c r="V973" s="21">
        <f t="shared" si="159"/>
        <v>52.5</v>
      </c>
    </row>
    <row r="974" spans="1:22" ht="13.5" x14ac:dyDescent="0.25">
      <c r="A974" s="3">
        <v>43425</v>
      </c>
      <c r="B974" s="2">
        <v>108.0659</v>
      </c>
      <c r="C974" s="2">
        <v>74.354943756113585</v>
      </c>
      <c r="D974" s="2">
        <v>-0.6657246740098941</v>
      </c>
      <c r="E974" s="2">
        <v>1.4902001879556797</v>
      </c>
      <c r="F974" s="2">
        <v>100.62911999999999</v>
      </c>
      <c r="G974" s="2">
        <v>94.5715</v>
      </c>
      <c r="H974" s="2">
        <v>87.335567999999981</v>
      </c>
      <c r="I974" s="2">
        <v>45.805580999999982</v>
      </c>
      <c r="J974" s="19" t="s">
        <v>48</v>
      </c>
      <c r="K974" s="19" t="s">
        <v>49</v>
      </c>
      <c r="L974" s="19" t="s">
        <v>51</v>
      </c>
      <c r="M974" s="21">
        <f t="shared" si="150"/>
        <v>0</v>
      </c>
      <c r="N974" s="21">
        <f t="shared" si="151"/>
        <v>100</v>
      </c>
      <c r="O974" s="21">
        <f t="shared" si="152"/>
        <v>100</v>
      </c>
      <c r="P974" s="21">
        <f t="shared" si="153"/>
        <v>100</v>
      </c>
      <c r="Q974" s="22">
        <f t="shared" si="154"/>
        <v>65</v>
      </c>
      <c r="R974" s="22">
        <f t="shared" si="155"/>
        <v>80</v>
      </c>
      <c r="S974" s="22">
        <f t="shared" si="156"/>
        <v>85</v>
      </c>
      <c r="T974" s="22">
        <f t="shared" si="157"/>
        <v>75</v>
      </c>
      <c r="U974" s="21">
        <f t="shared" si="158"/>
        <v>76.666666666666671</v>
      </c>
      <c r="V974" s="21">
        <f t="shared" si="159"/>
        <v>76.25</v>
      </c>
    </row>
    <row r="975" spans="1:22" ht="13.5" x14ac:dyDescent="0.25">
      <c r="A975" s="3">
        <v>43426</v>
      </c>
      <c r="B975" s="2">
        <v>113.3374</v>
      </c>
      <c r="C975" s="2">
        <v>78.159672054106778</v>
      </c>
      <c r="D975" s="2">
        <v>-2.4867700983658949</v>
      </c>
      <c r="E975" s="2">
        <v>1.9054630195970494</v>
      </c>
      <c r="F975" s="2">
        <v>104.71979999999999</v>
      </c>
      <c r="G975" s="2">
        <v>95.807339999999996</v>
      </c>
      <c r="H975" s="2">
        <v>88.108502000000001</v>
      </c>
      <c r="I975" s="2">
        <v>46.258223999999991</v>
      </c>
      <c r="J975" s="19" t="s">
        <v>48</v>
      </c>
      <c r="K975" s="19" t="s">
        <v>49</v>
      </c>
      <c r="L975" s="19" t="s">
        <v>51</v>
      </c>
      <c r="M975" s="21">
        <f t="shared" si="150"/>
        <v>0</v>
      </c>
      <c r="N975" s="21">
        <f t="shared" si="151"/>
        <v>100</v>
      </c>
      <c r="O975" s="21">
        <f t="shared" si="152"/>
        <v>100</v>
      </c>
      <c r="P975" s="21">
        <f t="shared" si="153"/>
        <v>100</v>
      </c>
      <c r="Q975" s="22">
        <f t="shared" si="154"/>
        <v>65</v>
      </c>
      <c r="R975" s="22">
        <f t="shared" si="155"/>
        <v>80</v>
      </c>
      <c r="S975" s="22">
        <f t="shared" si="156"/>
        <v>85</v>
      </c>
      <c r="T975" s="22">
        <f t="shared" si="157"/>
        <v>75</v>
      </c>
      <c r="U975" s="21">
        <f t="shared" si="158"/>
        <v>76.666666666666671</v>
      </c>
      <c r="V975" s="21">
        <f t="shared" si="159"/>
        <v>76.25</v>
      </c>
    </row>
    <row r="976" spans="1:22" ht="13.5" x14ac:dyDescent="0.25">
      <c r="A976" s="3">
        <v>43427</v>
      </c>
      <c r="B976" s="2">
        <v>113.3374</v>
      </c>
      <c r="C976" s="2">
        <v>78.159672054106792</v>
      </c>
      <c r="D976" s="2">
        <v>-4.1442459140480423</v>
      </c>
      <c r="E976" s="2">
        <v>2.3123285538296465</v>
      </c>
      <c r="F976" s="2">
        <v>108.29123999999999</v>
      </c>
      <c r="G976" s="2">
        <v>96.927535000000006</v>
      </c>
      <c r="H976" s="2">
        <v>88.846512000000018</v>
      </c>
      <c r="I976" s="2">
        <v>46.710866999999986</v>
      </c>
      <c r="J976" s="19" t="s">
        <v>48</v>
      </c>
      <c r="K976" s="19" t="s">
        <v>49</v>
      </c>
      <c r="L976" s="19" t="s">
        <v>51</v>
      </c>
      <c r="M976" s="21">
        <f t="shared" si="150"/>
        <v>0</v>
      </c>
      <c r="N976" s="21">
        <f t="shared" si="151"/>
        <v>100</v>
      </c>
      <c r="O976" s="21">
        <f t="shared" si="152"/>
        <v>100</v>
      </c>
      <c r="P976" s="21">
        <f t="shared" si="153"/>
        <v>100</v>
      </c>
      <c r="Q976" s="22">
        <f t="shared" si="154"/>
        <v>65</v>
      </c>
      <c r="R976" s="22">
        <f t="shared" si="155"/>
        <v>80</v>
      </c>
      <c r="S976" s="22">
        <f t="shared" si="156"/>
        <v>85</v>
      </c>
      <c r="T976" s="22">
        <f t="shared" si="157"/>
        <v>75</v>
      </c>
      <c r="U976" s="21">
        <f t="shared" si="158"/>
        <v>76.666666666666671</v>
      </c>
      <c r="V976" s="21">
        <f t="shared" si="159"/>
        <v>76.25</v>
      </c>
    </row>
    <row r="977" spans="1:22" ht="13.5" x14ac:dyDescent="0.25">
      <c r="A977" s="3">
        <v>43430</v>
      </c>
      <c r="B977" s="2">
        <v>113.3374</v>
      </c>
      <c r="C977" s="2">
        <v>78.159672054106792</v>
      </c>
      <c r="D977" s="2">
        <v>-5.7053572122144232</v>
      </c>
      <c r="E977" s="2">
        <v>2.7359051020141698</v>
      </c>
      <c r="F977" s="2">
        <v>110.70164</v>
      </c>
      <c r="G977" s="2">
        <v>97.843130000000002</v>
      </c>
      <c r="H977" s="2">
        <v>89.538660000000036</v>
      </c>
      <c r="I977" s="2">
        <v>47.163509999999988</v>
      </c>
      <c r="J977" s="19" t="s">
        <v>48</v>
      </c>
      <c r="K977" s="19" t="s">
        <v>49</v>
      </c>
      <c r="L977" s="19" t="s">
        <v>51</v>
      </c>
      <c r="M977" s="21">
        <f t="shared" si="150"/>
        <v>0</v>
      </c>
      <c r="N977" s="21">
        <f t="shared" si="151"/>
        <v>100</v>
      </c>
      <c r="O977" s="21">
        <f t="shared" si="152"/>
        <v>100</v>
      </c>
      <c r="P977" s="21">
        <f t="shared" si="153"/>
        <v>100</v>
      </c>
      <c r="Q977" s="22">
        <f t="shared" si="154"/>
        <v>65</v>
      </c>
      <c r="R977" s="22">
        <f t="shared" si="155"/>
        <v>80</v>
      </c>
      <c r="S977" s="22">
        <f t="shared" si="156"/>
        <v>85</v>
      </c>
      <c r="T977" s="22">
        <f t="shared" si="157"/>
        <v>75</v>
      </c>
      <c r="U977" s="21">
        <f t="shared" si="158"/>
        <v>76.666666666666671</v>
      </c>
      <c r="V977" s="21">
        <f t="shared" si="159"/>
        <v>76.25</v>
      </c>
    </row>
    <row r="978" spans="1:22" ht="13.5" x14ac:dyDescent="0.25">
      <c r="A978" s="3">
        <v>43431</v>
      </c>
      <c r="B978" s="2">
        <v>112.01949999999999</v>
      </c>
      <c r="C978" s="2">
        <v>74.69917795946148</v>
      </c>
      <c r="D978" s="2">
        <v>-6.9272642724619971</v>
      </c>
      <c r="E978" s="2">
        <v>3.0769473211423315</v>
      </c>
      <c r="F978" s="2">
        <v>112.01952000000001</v>
      </c>
      <c r="G978" s="2">
        <v>98.479334999999992</v>
      </c>
      <c r="H978" s="2">
        <v>90.243724000000043</v>
      </c>
      <c r="I978" s="2">
        <v>47.612958999999989</v>
      </c>
      <c r="J978" s="19" t="s">
        <v>48</v>
      </c>
      <c r="K978" s="19" t="s">
        <v>49</v>
      </c>
      <c r="L978" s="19" t="s">
        <v>51</v>
      </c>
      <c r="M978" s="21">
        <f t="shared" si="150"/>
        <v>0</v>
      </c>
      <c r="N978" s="21">
        <f t="shared" si="151"/>
        <v>100</v>
      </c>
      <c r="O978" s="21">
        <f t="shared" si="152"/>
        <v>100</v>
      </c>
      <c r="P978" s="21">
        <f t="shared" si="153"/>
        <v>100</v>
      </c>
      <c r="Q978" s="22">
        <f t="shared" si="154"/>
        <v>65</v>
      </c>
      <c r="R978" s="22">
        <f t="shared" si="155"/>
        <v>80</v>
      </c>
      <c r="S978" s="22">
        <f t="shared" si="156"/>
        <v>85</v>
      </c>
      <c r="T978" s="22">
        <f t="shared" si="157"/>
        <v>75</v>
      </c>
      <c r="U978" s="21">
        <f t="shared" si="158"/>
        <v>76.666666666666671</v>
      </c>
      <c r="V978" s="21">
        <f t="shared" si="159"/>
        <v>76.25</v>
      </c>
    </row>
    <row r="979" spans="1:22" ht="13.5" x14ac:dyDescent="0.25">
      <c r="A979" s="3">
        <v>43432</v>
      </c>
      <c r="B979" s="2">
        <v>114.6553</v>
      </c>
      <c r="C979" s="2">
        <v>76.90183805943667</v>
      </c>
      <c r="D979" s="2">
        <v>-8.2401810373572602</v>
      </c>
      <c r="E979" s="2">
        <v>3.3411156739420851</v>
      </c>
      <c r="F979" s="2">
        <v>113.3374</v>
      </c>
      <c r="G979" s="2">
        <v>99.396249999999981</v>
      </c>
      <c r="H979" s="2">
        <v>91.066738000000043</v>
      </c>
      <c r="I979" s="2">
        <v>48.079166000000008</v>
      </c>
      <c r="J979" s="19" t="s">
        <v>48</v>
      </c>
      <c r="K979" s="19" t="s">
        <v>49</v>
      </c>
      <c r="L979" s="19" t="s">
        <v>51</v>
      </c>
      <c r="M979" s="21">
        <f t="shared" si="150"/>
        <v>0</v>
      </c>
      <c r="N979" s="21">
        <f t="shared" si="151"/>
        <v>100</v>
      </c>
      <c r="O979" s="21">
        <f t="shared" si="152"/>
        <v>100</v>
      </c>
      <c r="P979" s="21">
        <f t="shared" si="153"/>
        <v>100</v>
      </c>
      <c r="Q979" s="22">
        <f t="shared" si="154"/>
        <v>65</v>
      </c>
      <c r="R979" s="22">
        <f t="shared" si="155"/>
        <v>80</v>
      </c>
      <c r="S979" s="22">
        <f t="shared" si="156"/>
        <v>85</v>
      </c>
      <c r="T979" s="22">
        <f t="shared" si="157"/>
        <v>75</v>
      </c>
      <c r="U979" s="21">
        <f t="shared" si="158"/>
        <v>76.666666666666671</v>
      </c>
      <c r="V979" s="21">
        <f t="shared" si="159"/>
        <v>76.25</v>
      </c>
    </row>
    <row r="980" spans="1:22" ht="13.5" x14ac:dyDescent="0.25">
      <c r="A980" s="3">
        <v>43433</v>
      </c>
      <c r="B980" s="2">
        <v>115.3142</v>
      </c>
      <c r="C980" s="2">
        <v>77.430795632583681</v>
      </c>
      <c r="D980" s="2">
        <v>-9.1949188897696956</v>
      </c>
      <c r="E980" s="2">
        <v>3.619102713856031</v>
      </c>
      <c r="F980" s="2">
        <v>113.73276000000001</v>
      </c>
      <c r="G980" s="2">
        <v>100.38465499999998</v>
      </c>
      <c r="H980" s="2">
        <v>91.966848000000027</v>
      </c>
      <c r="I980" s="2">
        <v>48.554480000000005</v>
      </c>
      <c r="J980" s="19" t="s">
        <v>48</v>
      </c>
      <c r="K980" s="19" t="s">
        <v>49</v>
      </c>
      <c r="L980" s="19" t="s">
        <v>51</v>
      </c>
      <c r="M980" s="21">
        <f t="shared" si="150"/>
        <v>0</v>
      </c>
      <c r="N980" s="21">
        <f t="shared" si="151"/>
        <v>100</v>
      </c>
      <c r="O980" s="21">
        <f t="shared" si="152"/>
        <v>100</v>
      </c>
      <c r="P980" s="21">
        <f t="shared" si="153"/>
        <v>100</v>
      </c>
      <c r="Q980" s="22">
        <f t="shared" si="154"/>
        <v>65</v>
      </c>
      <c r="R980" s="22">
        <f t="shared" si="155"/>
        <v>80</v>
      </c>
      <c r="S980" s="22">
        <f t="shared" si="156"/>
        <v>85</v>
      </c>
      <c r="T980" s="22">
        <f t="shared" si="157"/>
        <v>75</v>
      </c>
      <c r="U980" s="21">
        <f t="shared" si="158"/>
        <v>76.666666666666671</v>
      </c>
      <c r="V980" s="21">
        <f t="shared" si="159"/>
        <v>76.25</v>
      </c>
    </row>
    <row r="981" spans="1:22" ht="13.5" x14ac:dyDescent="0.25">
      <c r="A981" s="3">
        <v>43434</v>
      </c>
      <c r="B981" s="2">
        <v>115.97320000000001</v>
      </c>
      <c r="C981" s="2">
        <v>77.974081045892433</v>
      </c>
      <c r="D981" s="2">
        <v>-9.7431617212635473</v>
      </c>
      <c r="E981" s="2">
        <v>3.8965192337119143</v>
      </c>
      <c r="F981" s="2">
        <v>114.25992000000001</v>
      </c>
      <c r="G981" s="2">
        <v>101.36976999999999</v>
      </c>
      <c r="H981" s="2">
        <v>92.915720000000022</v>
      </c>
      <c r="I981" s="2">
        <v>49.030336000000005</v>
      </c>
      <c r="J981" s="19" t="s">
        <v>48</v>
      </c>
      <c r="K981" s="19" t="s">
        <v>49</v>
      </c>
      <c r="L981" s="19" t="s">
        <v>51</v>
      </c>
      <c r="M981" s="21">
        <f t="shared" si="150"/>
        <v>0</v>
      </c>
      <c r="N981" s="21">
        <f t="shared" si="151"/>
        <v>100</v>
      </c>
      <c r="O981" s="21">
        <f t="shared" si="152"/>
        <v>100</v>
      </c>
      <c r="P981" s="21">
        <f t="shared" si="153"/>
        <v>100</v>
      </c>
      <c r="Q981" s="22">
        <f t="shared" si="154"/>
        <v>65</v>
      </c>
      <c r="R981" s="22">
        <f t="shared" si="155"/>
        <v>80</v>
      </c>
      <c r="S981" s="22">
        <f t="shared" si="156"/>
        <v>85</v>
      </c>
      <c r="T981" s="22">
        <f t="shared" si="157"/>
        <v>75</v>
      </c>
      <c r="U981" s="21">
        <f t="shared" si="158"/>
        <v>76.666666666666671</v>
      </c>
      <c r="V981" s="21">
        <f t="shared" si="159"/>
        <v>76.25</v>
      </c>
    </row>
    <row r="982" spans="1:22" ht="13.5" x14ac:dyDescent="0.25">
      <c r="A982" s="3">
        <v>43437</v>
      </c>
      <c r="B982" s="2">
        <v>112.494</v>
      </c>
      <c r="C982" s="2">
        <v>68.586967701567843</v>
      </c>
      <c r="D982" s="2">
        <v>-9.1443757719067236</v>
      </c>
      <c r="E982" s="2">
        <v>4.0667851160604158</v>
      </c>
      <c r="F982" s="2">
        <v>114.09124000000001</v>
      </c>
      <c r="G982" s="2">
        <v>102.32852499999997</v>
      </c>
      <c r="H982" s="2">
        <v>93.79500800000001</v>
      </c>
      <c r="I982" s="2">
        <v>49.488796000000008</v>
      </c>
      <c r="J982" s="19" t="s">
        <v>48</v>
      </c>
      <c r="K982" s="19" t="s">
        <v>49</v>
      </c>
      <c r="L982" s="19" t="s">
        <v>53</v>
      </c>
      <c r="M982" s="21">
        <f t="shared" si="150"/>
        <v>25</v>
      </c>
      <c r="N982" s="21">
        <f t="shared" si="151"/>
        <v>100</v>
      </c>
      <c r="O982" s="21">
        <f t="shared" si="152"/>
        <v>100</v>
      </c>
      <c r="P982" s="21">
        <f t="shared" si="153"/>
        <v>83</v>
      </c>
      <c r="Q982" s="22">
        <f t="shared" si="154"/>
        <v>71.2</v>
      </c>
      <c r="R982" s="22">
        <f t="shared" si="155"/>
        <v>80.75</v>
      </c>
      <c r="S982" s="22">
        <f t="shared" si="156"/>
        <v>81.099999999999994</v>
      </c>
      <c r="T982" s="22">
        <f t="shared" si="157"/>
        <v>77</v>
      </c>
      <c r="U982" s="21">
        <f t="shared" si="158"/>
        <v>77.683333333333323</v>
      </c>
      <c r="V982" s="21">
        <f t="shared" si="159"/>
        <v>77.512499999999989</v>
      </c>
    </row>
    <row r="983" spans="1:22" ht="13.5" x14ac:dyDescent="0.25">
      <c r="A983" s="3">
        <v>43438</v>
      </c>
      <c r="B983" s="2">
        <v>111.36060000000001</v>
      </c>
      <c r="C983" s="2">
        <v>65.807597914244525</v>
      </c>
      <c r="D983" s="2">
        <v>-7.9771636945256574</v>
      </c>
      <c r="E983" s="2">
        <v>4.0789868941932914</v>
      </c>
      <c r="F983" s="2">
        <v>113.95945999999999</v>
      </c>
      <c r="G983" s="2">
        <v>103.36437499999997</v>
      </c>
      <c r="H983" s="2">
        <v>94.631332</v>
      </c>
      <c r="I983" s="2">
        <v>49.944342000000006</v>
      </c>
      <c r="J983" s="19" t="s">
        <v>48</v>
      </c>
      <c r="K983" s="19" t="s">
        <v>49</v>
      </c>
      <c r="L983" s="19" t="s">
        <v>53</v>
      </c>
      <c r="M983" s="21">
        <f t="shared" si="150"/>
        <v>25</v>
      </c>
      <c r="N983" s="21">
        <f t="shared" si="151"/>
        <v>100</v>
      </c>
      <c r="O983" s="21">
        <f t="shared" si="152"/>
        <v>100</v>
      </c>
      <c r="P983" s="21">
        <f t="shared" si="153"/>
        <v>83</v>
      </c>
      <c r="Q983" s="22">
        <f t="shared" si="154"/>
        <v>71.2</v>
      </c>
      <c r="R983" s="22">
        <f t="shared" si="155"/>
        <v>80.75</v>
      </c>
      <c r="S983" s="22">
        <f t="shared" si="156"/>
        <v>81.099999999999994</v>
      </c>
      <c r="T983" s="22">
        <f t="shared" si="157"/>
        <v>77</v>
      </c>
      <c r="U983" s="21">
        <f t="shared" si="158"/>
        <v>77.683333333333323</v>
      </c>
      <c r="V983" s="21">
        <f t="shared" si="159"/>
        <v>77.512499999999989</v>
      </c>
    </row>
    <row r="984" spans="1:22" ht="13.5" x14ac:dyDescent="0.25">
      <c r="A984" s="3">
        <v>43439</v>
      </c>
      <c r="B984" s="2">
        <v>105.4697</v>
      </c>
      <c r="C984" s="2">
        <v>53.640644562001349</v>
      </c>
      <c r="D984" s="2">
        <v>-6.1974868396598595</v>
      </c>
      <c r="E984" s="2">
        <v>3.9197648399602496</v>
      </c>
      <c r="F984" s="2">
        <v>112.12233999999998</v>
      </c>
      <c r="G984" s="2">
        <v>104.19002499999996</v>
      </c>
      <c r="H984" s="2">
        <v>95.287371999999991</v>
      </c>
      <c r="I984" s="2">
        <v>50.370800500000001</v>
      </c>
      <c r="J984" s="19" t="s">
        <v>54</v>
      </c>
      <c r="K984" s="19" t="s">
        <v>50</v>
      </c>
      <c r="L984" s="19" t="s">
        <v>47</v>
      </c>
      <c r="M984" s="21">
        <f t="shared" si="150"/>
        <v>25</v>
      </c>
      <c r="N984" s="21">
        <f t="shared" si="151"/>
        <v>100</v>
      </c>
      <c r="O984" s="21">
        <f t="shared" si="152"/>
        <v>100</v>
      </c>
      <c r="P984" s="21">
        <f t="shared" si="153"/>
        <v>16.5</v>
      </c>
      <c r="Q984" s="22">
        <f t="shared" si="154"/>
        <v>61.225000000000001</v>
      </c>
      <c r="R984" s="22">
        <f t="shared" si="155"/>
        <v>64.125</v>
      </c>
      <c r="S984" s="22">
        <f t="shared" si="156"/>
        <v>51.174999999999997</v>
      </c>
      <c r="T984" s="22">
        <f t="shared" si="157"/>
        <v>60.375</v>
      </c>
      <c r="U984" s="21">
        <f t="shared" si="158"/>
        <v>58.841666666666661</v>
      </c>
      <c r="V984" s="21">
        <f t="shared" si="159"/>
        <v>59.224999999999994</v>
      </c>
    </row>
    <row r="985" spans="1:22" ht="13.5" x14ac:dyDescent="0.25">
      <c r="A985" s="3">
        <v>43440</v>
      </c>
      <c r="B985" s="2">
        <v>110.0427</v>
      </c>
      <c r="C985" s="2">
        <v>59.846893472559771</v>
      </c>
      <c r="D985" s="2">
        <v>-4.230680906763169</v>
      </c>
      <c r="E985" s="2">
        <v>3.658799055828112</v>
      </c>
      <c r="F985" s="2">
        <v>111.06804</v>
      </c>
      <c r="G985" s="2">
        <v>105.16195999999998</v>
      </c>
      <c r="H985" s="2">
        <v>95.969504000000001</v>
      </c>
      <c r="I985" s="2">
        <v>50.820124000000007</v>
      </c>
      <c r="J985" s="19" t="s">
        <v>54</v>
      </c>
      <c r="K985" s="19" t="s">
        <v>52</v>
      </c>
      <c r="L985" s="19" t="s">
        <v>47</v>
      </c>
      <c r="M985" s="21">
        <f t="shared" si="150"/>
        <v>25</v>
      </c>
      <c r="N985" s="21">
        <f t="shared" si="151"/>
        <v>100</v>
      </c>
      <c r="O985" s="21">
        <f t="shared" si="152"/>
        <v>100</v>
      </c>
      <c r="P985" s="21">
        <f t="shared" si="153"/>
        <v>0</v>
      </c>
      <c r="Q985" s="22">
        <f t="shared" si="154"/>
        <v>58.75</v>
      </c>
      <c r="R985" s="22">
        <f t="shared" si="155"/>
        <v>60</v>
      </c>
      <c r="S985" s="22">
        <f t="shared" si="156"/>
        <v>43.75</v>
      </c>
      <c r="T985" s="22">
        <f t="shared" si="157"/>
        <v>56.25</v>
      </c>
      <c r="U985" s="21">
        <f t="shared" si="158"/>
        <v>54.166666666666664</v>
      </c>
      <c r="V985" s="21">
        <f t="shared" si="159"/>
        <v>54.6875</v>
      </c>
    </row>
    <row r="986" spans="1:22" ht="13.5" x14ac:dyDescent="0.25">
      <c r="A986" s="3">
        <v>43441</v>
      </c>
      <c r="B986" s="2">
        <v>113.3374</v>
      </c>
      <c r="C986" s="2">
        <v>63.625157315150453</v>
      </c>
      <c r="D986" s="2">
        <v>-2.8480286128211674</v>
      </c>
      <c r="E986" s="2">
        <v>3.3451402534782209</v>
      </c>
      <c r="F986" s="2">
        <v>110.54087999999999</v>
      </c>
      <c r="G986" s="2">
        <v>106.29862999999997</v>
      </c>
      <c r="H986" s="2">
        <v>96.707778000000005</v>
      </c>
      <c r="I986" s="2">
        <v>51.288919000000007</v>
      </c>
      <c r="J986" s="19" t="s">
        <v>54</v>
      </c>
      <c r="K986" s="19" t="s">
        <v>52</v>
      </c>
      <c r="L986" s="19" t="s">
        <v>47</v>
      </c>
      <c r="M986" s="21">
        <f t="shared" si="150"/>
        <v>25</v>
      </c>
      <c r="N986" s="21">
        <f t="shared" si="151"/>
        <v>100</v>
      </c>
      <c r="O986" s="21">
        <f t="shared" si="152"/>
        <v>100</v>
      </c>
      <c r="P986" s="21">
        <f t="shared" si="153"/>
        <v>0</v>
      </c>
      <c r="Q986" s="22">
        <f t="shared" si="154"/>
        <v>58.75</v>
      </c>
      <c r="R986" s="22">
        <f t="shared" si="155"/>
        <v>60</v>
      </c>
      <c r="S986" s="22">
        <f t="shared" si="156"/>
        <v>43.75</v>
      </c>
      <c r="T986" s="22">
        <f t="shared" si="157"/>
        <v>56.25</v>
      </c>
      <c r="U986" s="21">
        <f t="shared" si="158"/>
        <v>54.166666666666664</v>
      </c>
      <c r="V986" s="21">
        <f t="shared" si="159"/>
        <v>54.6875</v>
      </c>
    </row>
    <row r="987" spans="1:22" ht="13.5" x14ac:dyDescent="0.25">
      <c r="A987" s="3">
        <v>43444</v>
      </c>
      <c r="B987" s="2">
        <v>115.9666</v>
      </c>
      <c r="C987" s="2">
        <v>66.346572853200328</v>
      </c>
      <c r="D987" s="2">
        <v>-1.9270534125780614</v>
      </c>
      <c r="E987" s="2">
        <v>2.9761491028449929</v>
      </c>
      <c r="F987" s="2">
        <v>111.2354</v>
      </c>
      <c r="G987" s="2">
        <v>107.58322999999999</v>
      </c>
      <c r="H987" s="2">
        <v>97.56729799999998</v>
      </c>
      <c r="I987" s="2">
        <v>51.770859999999999</v>
      </c>
      <c r="J987" s="19" t="s">
        <v>54</v>
      </c>
      <c r="K987" s="19" t="s">
        <v>52</v>
      </c>
      <c r="L987" s="19" t="s">
        <v>55</v>
      </c>
      <c r="M987" s="21">
        <f t="shared" si="150"/>
        <v>25</v>
      </c>
      <c r="N987" s="21">
        <f t="shared" si="151"/>
        <v>100</v>
      </c>
      <c r="O987" s="21">
        <f t="shared" si="152"/>
        <v>100</v>
      </c>
      <c r="P987" s="21">
        <f t="shared" si="153"/>
        <v>0</v>
      </c>
      <c r="Q987" s="22">
        <f t="shared" si="154"/>
        <v>58.75</v>
      </c>
      <c r="R987" s="22">
        <f t="shared" si="155"/>
        <v>60</v>
      </c>
      <c r="S987" s="22">
        <f t="shared" si="156"/>
        <v>43.75</v>
      </c>
      <c r="T987" s="22">
        <f t="shared" si="157"/>
        <v>56.25</v>
      </c>
      <c r="U987" s="21">
        <f t="shared" si="158"/>
        <v>54.166666666666664</v>
      </c>
      <c r="V987" s="21">
        <f t="shared" si="159"/>
        <v>54.6875</v>
      </c>
    </row>
    <row r="988" spans="1:22" ht="13.5" x14ac:dyDescent="0.25">
      <c r="A988" s="3">
        <v>43445</v>
      </c>
      <c r="B988" s="2">
        <v>117.291</v>
      </c>
      <c r="C988" s="2">
        <v>67.659151625774768</v>
      </c>
      <c r="D988" s="2">
        <v>-1.5143508663753096</v>
      </c>
      <c r="E988" s="2">
        <v>2.6259059900096053</v>
      </c>
      <c r="F988" s="2">
        <v>112.42148000000002</v>
      </c>
      <c r="G988" s="2">
        <v>108.901105</v>
      </c>
      <c r="H988" s="2">
        <v>98.489151999999976</v>
      </c>
      <c r="I988" s="2">
        <v>52.259422999999998</v>
      </c>
      <c r="J988" s="19" t="s">
        <v>48</v>
      </c>
      <c r="K988" s="19" t="s">
        <v>49</v>
      </c>
      <c r="L988" s="19" t="s">
        <v>51</v>
      </c>
      <c r="M988" s="21">
        <f t="shared" si="150"/>
        <v>25</v>
      </c>
      <c r="N988" s="21">
        <f t="shared" si="151"/>
        <v>100</v>
      </c>
      <c r="O988" s="21">
        <f t="shared" si="152"/>
        <v>100</v>
      </c>
      <c r="P988" s="21">
        <f t="shared" si="153"/>
        <v>100</v>
      </c>
      <c r="Q988" s="22">
        <f t="shared" si="154"/>
        <v>73.75</v>
      </c>
      <c r="R988" s="22">
        <f t="shared" si="155"/>
        <v>85</v>
      </c>
      <c r="S988" s="22">
        <f t="shared" si="156"/>
        <v>88.75</v>
      </c>
      <c r="T988" s="22">
        <f t="shared" si="157"/>
        <v>81.25</v>
      </c>
      <c r="U988" s="21">
        <f t="shared" si="158"/>
        <v>82.5</v>
      </c>
      <c r="V988" s="21">
        <f t="shared" si="159"/>
        <v>82.1875</v>
      </c>
    </row>
    <row r="989" spans="1:22" ht="13.5" x14ac:dyDescent="0.25">
      <c r="A989" s="3">
        <v>43446</v>
      </c>
      <c r="B989" s="2">
        <v>118.60890000000001</v>
      </c>
      <c r="C989" s="2">
        <v>68.95666665285998</v>
      </c>
      <c r="D989" s="2">
        <v>-0.92593945990449811</v>
      </c>
      <c r="E989" s="2">
        <v>2.3279744350080853</v>
      </c>
      <c r="F989" s="2">
        <v>115.04931999999999</v>
      </c>
      <c r="G989" s="2">
        <v>110.28454500000001</v>
      </c>
      <c r="H989" s="2">
        <v>99.353677999999988</v>
      </c>
      <c r="I989" s="2">
        <v>52.750170499999996</v>
      </c>
      <c r="J989" s="19" t="s">
        <v>48</v>
      </c>
      <c r="K989" s="19" t="s">
        <v>49</v>
      </c>
      <c r="L989" s="19" t="s">
        <v>51</v>
      </c>
      <c r="M989" s="21">
        <f t="shared" si="150"/>
        <v>25</v>
      </c>
      <c r="N989" s="21">
        <f t="shared" si="151"/>
        <v>100</v>
      </c>
      <c r="O989" s="21">
        <f t="shared" si="152"/>
        <v>100</v>
      </c>
      <c r="P989" s="21">
        <f t="shared" si="153"/>
        <v>100</v>
      </c>
      <c r="Q989" s="22">
        <f t="shared" si="154"/>
        <v>73.75</v>
      </c>
      <c r="R989" s="22">
        <f t="shared" si="155"/>
        <v>85</v>
      </c>
      <c r="S989" s="22">
        <f t="shared" si="156"/>
        <v>88.75</v>
      </c>
      <c r="T989" s="22">
        <f t="shared" si="157"/>
        <v>81.25</v>
      </c>
      <c r="U989" s="21">
        <f t="shared" si="158"/>
        <v>82.5</v>
      </c>
      <c r="V989" s="21">
        <f t="shared" si="159"/>
        <v>82.1875</v>
      </c>
    </row>
    <row r="990" spans="1:22" ht="13.5" x14ac:dyDescent="0.25">
      <c r="A990" s="3">
        <v>43447</v>
      </c>
      <c r="B990" s="2">
        <v>117.291</v>
      </c>
      <c r="C990" s="2">
        <v>66.100708838548002</v>
      </c>
      <c r="D990" s="2">
        <v>-0.30044517324040498</v>
      </c>
      <c r="E990" s="2">
        <v>2.0829596429338393</v>
      </c>
      <c r="F990" s="2">
        <v>116.49898</v>
      </c>
      <c r="G990" s="2">
        <v>111.504895</v>
      </c>
      <c r="H990" s="2">
        <v>100.17128799999999</v>
      </c>
      <c r="I990" s="2">
        <v>53.232921499999982</v>
      </c>
      <c r="J990" s="19" t="s">
        <v>48</v>
      </c>
      <c r="K990" s="19" t="s">
        <v>49</v>
      </c>
      <c r="L990" s="19" t="s">
        <v>51</v>
      </c>
      <c r="M990" s="21">
        <f t="shared" si="150"/>
        <v>25</v>
      </c>
      <c r="N990" s="21">
        <f t="shared" si="151"/>
        <v>100</v>
      </c>
      <c r="O990" s="21">
        <f t="shared" si="152"/>
        <v>100</v>
      </c>
      <c r="P990" s="21">
        <f t="shared" si="153"/>
        <v>100</v>
      </c>
      <c r="Q990" s="22">
        <f t="shared" si="154"/>
        <v>73.75</v>
      </c>
      <c r="R990" s="22">
        <f t="shared" si="155"/>
        <v>85</v>
      </c>
      <c r="S990" s="22">
        <f t="shared" si="156"/>
        <v>88.75</v>
      </c>
      <c r="T990" s="22">
        <f t="shared" si="157"/>
        <v>81.25</v>
      </c>
      <c r="U990" s="21">
        <f t="shared" si="158"/>
        <v>82.5</v>
      </c>
      <c r="V990" s="21">
        <f t="shared" si="159"/>
        <v>82.1875</v>
      </c>
    </row>
    <row r="991" spans="1:22" ht="13.5" x14ac:dyDescent="0.25">
      <c r="A991" s="3">
        <v>43448</v>
      </c>
      <c r="B991" s="2">
        <v>116.63209999999999</v>
      </c>
      <c r="C991" s="2">
        <v>64.658841901898313</v>
      </c>
      <c r="D991" s="2">
        <v>0.32070271714587761</v>
      </c>
      <c r="E991" s="2">
        <v>1.8658168517251745</v>
      </c>
      <c r="F991" s="2">
        <v>117.15791999999999</v>
      </c>
      <c r="G991" s="2">
        <v>112.56248999999998</v>
      </c>
      <c r="H991" s="2">
        <v>100.94883599999999</v>
      </c>
      <c r="I991" s="2">
        <v>53.712071999999999</v>
      </c>
      <c r="J991" s="19" t="s">
        <v>48</v>
      </c>
      <c r="K991" s="19" t="s">
        <v>49</v>
      </c>
      <c r="L991" s="19" t="s">
        <v>51</v>
      </c>
      <c r="M991" s="21">
        <f t="shared" si="150"/>
        <v>25</v>
      </c>
      <c r="N991" s="21">
        <f t="shared" si="151"/>
        <v>100</v>
      </c>
      <c r="O991" s="21">
        <f t="shared" si="152"/>
        <v>100</v>
      </c>
      <c r="P991" s="21">
        <f t="shared" si="153"/>
        <v>100</v>
      </c>
      <c r="Q991" s="22">
        <f t="shared" si="154"/>
        <v>73.75</v>
      </c>
      <c r="R991" s="22">
        <f t="shared" si="155"/>
        <v>85</v>
      </c>
      <c r="S991" s="22">
        <f t="shared" si="156"/>
        <v>88.75</v>
      </c>
      <c r="T991" s="22">
        <f t="shared" si="157"/>
        <v>81.25</v>
      </c>
      <c r="U991" s="21">
        <f t="shared" si="158"/>
        <v>82.5</v>
      </c>
      <c r="V991" s="21">
        <f t="shared" si="159"/>
        <v>82.1875</v>
      </c>
    </row>
    <row r="992" spans="1:22" ht="13.5" x14ac:dyDescent="0.25">
      <c r="A992" s="3">
        <v>43451</v>
      </c>
      <c r="B992" s="2">
        <v>114.6553</v>
      </c>
      <c r="C992" s="2">
        <v>60.401901358627292</v>
      </c>
      <c r="D992" s="2">
        <v>0.40736157466054124</v>
      </c>
      <c r="E992" s="2">
        <v>1.6694531319332813</v>
      </c>
      <c r="F992" s="2">
        <v>116.89565999999999</v>
      </c>
      <c r="G992" s="2">
        <v>113.23098499999999</v>
      </c>
      <c r="H992" s="2">
        <v>101.61304600000001</v>
      </c>
      <c r="I992" s="2">
        <v>54.181369000000004</v>
      </c>
      <c r="J992" s="19" t="s">
        <v>48</v>
      </c>
      <c r="K992" s="19" t="s">
        <v>49</v>
      </c>
      <c r="L992" s="19" t="s">
        <v>53</v>
      </c>
      <c r="M992" s="21">
        <f t="shared" si="150"/>
        <v>25</v>
      </c>
      <c r="N992" s="21">
        <f t="shared" si="151"/>
        <v>100</v>
      </c>
      <c r="O992" s="21">
        <f t="shared" si="152"/>
        <v>100</v>
      </c>
      <c r="P992" s="21">
        <f t="shared" si="153"/>
        <v>83</v>
      </c>
      <c r="Q992" s="22">
        <f t="shared" si="154"/>
        <v>71.2</v>
      </c>
      <c r="R992" s="22">
        <f t="shared" si="155"/>
        <v>80.75</v>
      </c>
      <c r="S992" s="22">
        <f t="shared" si="156"/>
        <v>81.099999999999994</v>
      </c>
      <c r="T992" s="22">
        <f t="shared" si="157"/>
        <v>77</v>
      </c>
      <c r="U992" s="21">
        <f t="shared" si="158"/>
        <v>77.683333333333323</v>
      </c>
      <c r="V992" s="21">
        <f t="shared" si="159"/>
        <v>77.512499999999989</v>
      </c>
    </row>
    <row r="993" spans="1:22" ht="13.5" x14ac:dyDescent="0.25">
      <c r="A993" s="3">
        <v>43452</v>
      </c>
      <c r="B993" s="2">
        <v>112.01949999999999</v>
      </c>
      <c r="C993" s="2">
        <v>55.184862932819705</v>
      </c>
      <c r="D993" s="2">
        <v>0.46685940804484005</v>
      </c>
      <c r="E993" s="2">
        <v>1.504162932512654</v>
      </c>
      <c r="F993" s="2">
        <v>115.84135999999998</v>
      </c>
      <c r="G993" s="2">
        <v>113.560455</v>
      </c>
      <c r="H993" s="2">
        <v>102.15126600000002</v>
      </c>
      <c r="I993" s="2">
        <v>54.637487</v>
      </c>
      <c r="J993" s="19" t="s">
        <v>54</v>
      </c>
      <c r="K993" s="19" t="s">
        <v>50</v>
      </c>
      <c r="L993" s="19" t="s">
        <v>47</v>
      </c>
      <c r="M993" s="21">
        <f t="shared" si="150"/>
        <v>25</v>
      </c>
      <c r="N993" s="21">
        <f t="shared" si="151"/>
        <v>100</v>
      </c>
      <c r="O993" s="21">
        <f t="shared" si="152"/>
        <v>100</v>
      </c>
      <c r="P993" s="21">
        <f t="shared" si="153"/>
        <v>16.5</v>
      </c>
      <c r="Q993" s="22">
        <f t="shared" si="154"/>
        <v>61.225000000000001</v>
      </c>
      <c r="R993" s="22">
        <f t="shared" si="155"/>
        <v>64.125</v>
      </c>
      <c r="S993" s="22">
        <f t="shared" si="156"/>
        <v>51.174999999999997</v>
      </c>
      <c r="T993" s="22">
        <f t="shared" si="157"/>
        <v>60.375</v>
      </c>
      <c r="U993" s="21">
        <f t="shared" si="158"/>
        <v>58.841666666666661</v>
      </c>
      <c r="V993" s="21">
        <f t="shared" si="159"/>
        <v>59.224999999999994</v>
      </c>
    </row>
    <row r="994" spans="1:22" ht="13.5" x14ac:dyDescent="0.25">
      <c r="A994" s="3">
        <v>43453</v>
      </c>
      <c r="B994" s="2">
        <v>110.7017</v>
      </c>
      <c r="C994" s="2">
        <v>52.73256055775591</v>
      </c>
      <c r="D994" s="2">
        <v>-0.30803214025003456</v>
      </c>
      <c r="E994" s="2">
        <v>1.3804534276931886</v>
      </c>
      <c r="F994" s="2">
        <v>114.25991999999999</v>
      </c>
      <c r="G994" s="2">
        <v>113.692245</v>
      </c>
      <c r="H994" s="2">
        <v>102.586562</v>
      </c>
      <c r="I994" s="2">
        <v>55.087291499999999</v>
      </c>
      <c r="J994" s="19" t="s">
        <v>54</v>
      </c>
      <c r="K994" s="19" t="s">
        <v>52</v>
      </c>
      <c r="L994" s="19" t="s">
        <v>47</v>
      </c>
      <c r="M994" s="21">
        <f t="shared" si="150"/>
        <v>25</v>
      </c>
      <c r="N994" s="21">
        <f t="shared" si="151"/>
        <v>100</v>
      </c>
      <c r="O994" s="21">
        <f t="shared" si="152"/>
        <v>100</v>
      </c>
      <c r="P994" s="21">
        <f t="shared" si="153"/>
        <v>0</v>
      </c>
      <c r="Q994" s="22">
        <f t="shared" si="154"/>
        <v>58.75</v>
      </c>
      <c r="R994" s="22">
        <f t="shared" si="155"/>
        <v>60</v>
      </c>
      <c r="S994" s="22">
        <f t="shared" si="156"/>
        <v>43.75</v>
      </c>
      <c r="T994" s="22">
        <f t="shared" si="157"/>
        <v>56.25</v>
      </c>
      <c r="U994" s="21">
        <f t="shared" si="158"/>
        <v>54.166666666666664</v>
      </c>
      <c r="V994" s="21">
        <f t="shared" si="159"/>
        <v>54.6875</v>
      </c>
    </row>
    <row r="995" spans="1:22" ht="13.5" x14ac:dyDescent="0.25">
      <c r="A995" s="3">
        <v>43454</v>
      </c>
      <c r="B995" s="2">
        <v>113.3374</v>
      </c>
      <c r="C995" s="2">
        <v>56.861601813112358</v>
      </c>
      <c r="D995" s="2">
        <v>-0.46295307250100848</v>
      </c>
      <c r="E995" s="2">
        <v>1.2335140794514432</v>
      </c>
      <c r="F995" s="2">
        <v>113.4692</v>
      </c>
      <c r="G995" s="2">
        <v>113.692245</v>
      </c>
      <c r="H995" s="2">
        <v>102.99457600000001</v>
      </c>
      <c r="I995" s="2">
        <v>55.549999000000007</v>
      </c>
      <c r="J995" s="19" t="s">
        <v>54</v>
      </c>
      <c r="K995" s="19" t="s">
        <v>52</v>
      </c>
      <c r="L995" s="19" t="s">
        <v>47</v>
      </c>
      <c r="M995" s="21">
        <f t="shared" si="150"/>
        <v>25</v>
      </c>
      <c r="N995" s="21">
        <f t="shared" si="151"/>
        <v>100</v>
      </c>
      <c r="O995" s="21">
        <f t="shared" si="152"/>
        <v>100</v>
      </c>
      <c r="P995" s="21">
        <f t="shared" si="153"/>
        <v>0</v>
      </c>
      <c r="Q995" s="22">
        <f t="shared" si="154"/>
        <v>58.75</v>
      </c>
      <c r="R995" s="22">
        <f t="shared" si="155"/>
        <v>60</v>
      </c>
      <c r="S995" s="22">
        <f t="shared" si="156"/>
        <v>43.75</v>
      </c>
      <c r="T995" s="22">
        <f t="shared" si="157"/>
        <v>56.25</v>
      </c>
      <c r="U995" s="21">
        <f t="shared" si="158"/>
        <v>54.166666666666664</v>
      </c>
      <c r="V995" s="21">
        <f t="shared" si="159"/>
        <v>54.6875</v>
      </c>
    </row>
    <row r="996" spans="1:22" ht="13.5" x14ac:dyDescent="0.25">
      <c r="A996" s="3">
        <v>43455</v>
      </c>
      <c r="B996" s="2">
        <v>112.01949999999999</v>
      </c>
      <c r="C996" s="2">
        <v>54.307051084572301</v>
      </c>
      <c r="D996" s="2">
        <v>-1.2101346230366516E-2</v>
      </c>
      <c r="E996" s="2">
        <v>1.1420334981361513</v>
      </c>
      <c r="F996" s="2">
        <v>112.54668000000001</v>
      </c>
      <c r="G996" s="2">
        <v>113.62634999999997</v>
      </c>
      <c r="H996" s="2">
        <v>103.29268000000002</v>
      </c>
      <c r="I996" s="2">
        <v>56.007616000000006</v>
      </c>
      <c r="J996" s="19" t="s">
        <v>54</v>
      </c>
      <c r="K996" s="19" t="s">
        <v>52</v>
      </c>
      <c r="L996" s="19" t="s">
        <v>47</v>
      </c>
      <c r="M996" s="21">
        <f t="shared" si="150"/>
        <v>25</v>
      </c>
      <c r="N996" s="21">
        <f t="shared" si="151"/>
        <v>100</v>
      </c>
      <c r="O996" s="21">
        <f t="shared" si="152"/>
        <v>100</v>
      </c>
      <c r="P996" s="21">
        <f t="shared" si="153"/>
        <v>0</v>
      </c>
      <c r="Q996" s="22">
        <f t="shared" si="154"/>
        <v>58.75</v>
      </c>
      <c r="R996" s="22">
        <f t="shared" si="155"/>
        <v>60</v>
      </c>
      <c r="S996" s="22">
        <f t="shared" si="156"/>
        <v>43.75</v>
      </c>
      <c r="T996" s="22">
        <f t="shared" si="157"/>
        <v>56.25</v>
      </c>
      <c r="U996" s="21">
        <f t="shared" si="158"/>
        <v>54.166666666666664</v>
      </c>
      <c r="V996" s="21">
        <f t="shared" si="159"/>
        <v>54.6875</v>
      </c>
    </row>
    <row r="997" spans="1:22" ht="13.5" x14ac:dyDescent="0.25">
      <c r="A997" s="3">
        <v>43458</v>
      </c>
      <c r="B997" s="2">
        <v>111.09699999999999</v>
      </c>
      <c r="C997" s="2">
        <v>52.528132775636315</v>
      </c>
      <c r="D997" s="2">
        <v>0.82911241476492137</v>
      </c>
      <c r="E997" s="2">
        <v>1.0861070610416923</v>
      </c>
      <c r="F997" s="2">
        <v>111.83502000000001</v>
      </c>
      <c r="G997" s="2">
        <v>113.51433</v>
      </c>
      <c r="H997" s="2">
        <v>103.60369800000001</v>
      </c>
      <c r="I997" s="2">
        <v>56.460314500000003</v>
      </c>
      <c r="J997" s="19" t="s">
        <v>54</v>
      </c>
      <c r="K997" s="19" t="s">
        <v>52</v>
      </c>
      <c r="L997" s="19" t="s">
        <v>47</v>
      </c>
      <c r="M997" s="21">
        <f t="shared" si="150"/>
        <v>25</v>
      </c>
      <c r="N997" s="21">
        <f t="shared" si="151"/>
        <v>100</v>
      </c>
      <c r="O997" s="21">
        <f t="shared" si="152"/>
        <v>100</v>
      </c>
      <c r="P997" s="21">
        <f t="shared" si="153"/>
        <v>0</v>
      </c>
      <c r="Q997" s="22">
        <f t="shared" si="154"/>
        <v>58.75</v>
      </c>
      <c r="R997" s="22">
        <f t="shared" si="155"/>
        <v>60</v>
      </c>
      <c r="S997" s="22">
        <f t="shared" si="156"/>
        <v>43.75</v>
      </c>
      <c r="T997" s="22">
        <f t="shared" si="157"/>
        <v>56.25</v>
      </c>
      <c r="U997" s="21">
        <f t="shared" si="158"/>
        <v>54.166666666666664</v>
      </c>
      <c r="V997" s="21">
        <f t="shared" si="159"/>
        <v>54.6875</v>
      </c>
    </row>
    <row r="998" spans="1:22" ht="13.5" x14ac:dyDescent="0.25">
      <c r="A998" s="3">
        <v>43459</v>
      </c>
      <c r="B998" s="2">
        <v>110.7017</v>
      </c>
      <c r="C998" s="2">
        <v>51.745926893380854</v>
      </c>
      <c r="D998" s="2">
        <v>1.7672637954334078</v>
      </c>
      <c r="E998" s="2">
        <v>1.0392214003640059</v>
      </c>
      <c r="F998" s="2">
        <v>111.57146</v>
      </c>
      <c r="G998" s="2">
        <v>113.44843999999998</v>
      </c>
      <c r="H998" s="2">
        <v>103.819568</v>
      </c>
      <c r="I998" s="2">
        <v>56.911036500000002</v>
      </c>
      <c r="J998" s="19" t="s">
        <v>54</v>
      </c>
      <c r="K998" s="19" t="s">
        <v>52</v>
      </c>
      <c r="L998" s="19" t="s">
        <v>47</v>
      </c>
      <c r="M998" s="21">
        <f t="shared" si="150"/>
        <v>25</v>
      </c>
      <c r="N998" s="21">
        <f t="shared" si="151"/>
        <v>0</v>
      </c>
      <c r="O998" s="21">
        <f t="shared" si="152"/>
        <v>100</v>
      </c>
      <c r="P998" s="21">
        <f t="shared" si="153"/>
        <v>0</v>
      </c>
      <c r="Q998" s="22">
        <f t="shared" si="154"/>
        <v>23.75</v>
      </c>
      <c r="R998" s="22">
        <f t="shared" si="155"/>
        <v>40</v>
      </c>
      <c r="S998" s="22">
        <f t="shared" si="156"/>
        <v>28.75</v>
      </c>
      <c r="T998" s="22">
        <f t="shared" si="157"/>
        <v>31.25</v>
      </c>
      <c r="U998" s="21">
        <f t="shared" si="158"/>
        <v>30.833333333333332</v>
      </c>
      <c r="V998" s="21">
        <f t="shared" si="159"/>
        <v>30.9375</v>
      </c>
    </row>
    <row r="999" spans="1:22" ht="13.5" x14ac:dyDescent="0.25">
      <c r="A999" s="3">
        <v>43460</v>
      </c>
      <c r="B999" s="2">
        <v>108.7248</v>
      </c>
      <c r="C999" s="2">
        <v>47.904046132072786</v>
      </c>
      <c r="D999" s="2">
        <v>2.9064255461516666</v>
      </c>
      <c r="E999" s="2">
        <v>0.98339274779990515</v>
      </c>
      <c r="F999" s="2">
        <v>111.17608</v>
      </c>
      <c r="G999" s="2">
        <v>113.15191499999996</v>
      </c>
      <c r="H999" s="2">
        <v>104.012636</v>
      </c>
      <c r="I999" s="2">
        <v>57.351873999999995</v>
      </c>
      <c r="J999" s="19" t="s">
        <v>54</v>
      </c>
      <c r="K999" s="19" t="s">
        <v>50</v>
      </c>
      <c r="L999" s="19" t="s">
        <v>47</v>
      </c>
      <c r="M999" s="21">
        <f t="shared" si="150"/>
        <v>25</v>
      </c>
      <c r="N999" s="21">
        <f t="shared" si="151"/>
        <v>0</v>
      </c>
      <c r="O999" s="21">
        <f t="shared" si="152"/>
        <v>100</v>
      </c>
      <c r="P999" s="21">
        <f t="shared" si="153"/>
        <v>16.5</v>
      </c>
      <c r="Q999" s="22">
        <f t="shared" si="154"/>
        <v>26.225000000000001</v>
      </c>
      <c r="R999" s="22">
        <f t="shared" si="155"/>
        <v>44.125</v>
      </c>
      <c r="S999" s="22">
        <f t="shared" si="156"/>
        <v>36.174999999999997</v>
      </c>
      <c r="T999" s="22">
        <f t="shared" si="157"/>
        <v>35.375</v>
      </c>
      <c r="U999" s="21">
        <f t="shared" si="158"/>
        <v>35.508333333333333</v>
      </c>
      <c r="V999" s="21">
        <f t="shared" si="159"/>
        <v>35.474999999999994</v>
      </c>
    </row>
    <row r="1000" spans="1:22" ht="13.5" x14ac:dyDescent="0.25">
      <c r="A1000" s="3">
        <v>43461</v>
      </c>
      <c r="B1000" s="2">
        <v>110.0427</v>
      </c>
      <c r="C1000" s="2">
        <v>50.540382982616819</v>
      </c>
      <c r="D1000" s="2">
        <v>3.578072780518923</v>
      </c>
      <c r="E1000" s="2">
        <v>0.90853650205611225</v>
      </c>
      <c r="F1000" s="2">
        <v>110.51714</v>
      </c>
      <c r="G1000" s="2">
        <v>112.88834</v>
      </c>
      <c r="H1000" s="2">
        <v>104.20372800000001</v>
      </c>
      <c r="I1000" s="2">
        <v>57.798994999999998</v>
      </c>
      <c r="J1000" s="19" t="s">
        <v>54</v>
      </c>
      <c r="K1000" s="19" t="s">
        <v>50</v>
      </c>
      <c r="L1000" s="19" t="s">
        <v>47</v>
      </c>
      <c r="M1000" s="21">
        <f t="shared" si="150"/>
        <v>25</v>
      </c>
      <c r="N1000" s="21">
        <f t="shared" si="151"/>
        <v>0</v>
      </c>
      <c r="O1000" s="21">
        <f t="shared" si="152"/>
        <v>100</v>
      </c>
      <c r="P1000" s="21">
        <f t="shared" si="153"/>
        <v>16.5</v>
      </c>
      <c r="Q1000" s="22">
        <f t="shared" si="154"/>
        <v>26.225000000000001</v>
      </c>
      <c r="R1000" s="22">
        <f t="shared" si="155"/>
        <v>44.125</v>
      </c>
      <c r="S1000" s="22">
        <f t="shared" si="156"/>
        <v>36.174999999999997</v>
      </c>
      <c r="T1000" s="22">
        <f t="shared" si="157"/>
        <v>35.375</v>
      </c>
      <c r="U1000" s="21">
        <f t="shared" si="158"/>
        <v>35.508333333333333</v>
      </c>
      <c r="V1000" s="21">
        <f t="shared" si="159"/>
        <v>35.474999999999994</v>
      </c>
    </row>
    <row r="1001" spans="1:22" ht="13.5" x14ac:dyDescent="0.25">
      <c r="A1001" s="3">
        <v>43462</v>
      </c>
      <c r="B1001" s="2">
        <v>112.01949999999999</v>
      </c>
      <c r="C1001" s="2">
        <v>54.27793861798402</v>
      </c>
      <c r="D1001" s="2">
        <v>3.8983192145044541</v>
      </c>
      <c r="E1001" s="2">
        <v>0.80978320565849937</v>
      </c>
      <c r="F1001" s="2">
        <v>110.51714</v>
      </c>
      <c r="G1001" s="2">
        <v>112.69065499999999</v>
      </c>
      <c r="H1001" s="2">
        <v>104.44094600000003</v>
      </c>
      <c r="I1001" s="2">
        <v>58.255082500000007</v>
      </c>
      <c r="J1001" s="19" t="s">
        <v>48</v>
      </c>
      <c r="K1001" s="19" t="s">
        <v>50</v>
      </c>
      <c r="L1001" s="19" t="s">
        <v>50</v>
      </c>
      <c r="M1001" s="21">
        <f t="shared" si="150"/>
        <v>25</v>
      </c>
      <c r="N1001" s="21">
        <f t="shared" si="151"/>
        <v>0</v>
      </c>
      <c r="O1001" s="21">
        <f t="shared" si="152"/>
        <v>100</v>
      </c>
      <c r="P1001" s="21">
        <f t="shared" si="153"/>
        <v>49.5</v>
      </c>
      <c r="Q1001" s="22">
        <f t="shared" si="154"/>
        <v>31.175000000000001</v>
      </c>
      <c r="R1001" s="22">
        <f t="shared" si="155"/>
        <v>52.375</v>
      </c>
      <c r="S1001" s="22">
        <f t="shared" si="156"/>
        <v>51.025000000000006</v>
      </c>
      <c r="T1001" s="22">
        <f t="shared" si="157"/>
        <v>43.625</v>
      </c>
      <c r="U1001" s="21">
        <f t="shared" si="158"/>
        <v>44.858333333333327</v>
      </c>
      <c r="V1001" s="21">
        <f t="shared" si="159"/>
        <v>44.55</v>
      </c>
    </row>
    <row r="1002" spans="1:22" ht="13.5" x14ac:dyDescent="0.25">
      <c r="A1002" s="3">
        <v>43465</v>
      </c>
      <c r="B1002" s="2">
        <v>117.95</v>
      </c>
      <c r="C1002" s="2">
        <v>63.250253817624504</v>
      </c>
      <c r="D1002" s="2">
        <v>3.413945119028682</v>
      </c>
      <c r="E1002" s="2">
        <v>0.76372188346416003</v>
      </c>
      <c r="F1002" s="2">
        <v>111.88774000000001</v>
      </c>
      <c r="G1002" s="2">
        <v>112.96345499999998</v>
      </c>
      <c r="H1002" s="2">
        <v>104.85489200000001</v>
      </c>
      <c r="I1002" s="2">
        <v>58.740853000000016</v>
      </c>
      <c r="J1002" s="19" t="s">
        <v>48</v>
      </c>
      <c r="K1002" s="19" t="s">
        <v>49</v>
      </c>
      <c r="L1002" s="19" t="s">
        <v>51</v>
      </c>
      <c r="M1002" s="21">
        <f t="shared" si="150"/>
        <v>25</v>
      </c>
      <c r="N1002" s="21">
        <f t="shared" si="151"/>
        <v>0</v>
      </c>
      <c r="O1002" s="21">
        <f t="shared" si="152"/>
        <v>100</v>
      </c>
      <c r="P1002" s="21">
        <f t="shared" si="153"/>
        <v>100</v>
      </c>
      <c r="Q1002" s="22">
        <f t="shared" si="154"/>
        <v>38.75</v>
      </c>
      <c r="R1002" s="22">
        <f t="shared" si="155"/>
        <v>65</v>
      </c>
      <c r="S1002" s="22">
        <f t="shared" si="156"/>
        <v>73.75</v>
      </c>
      <c r="T1002" s="22">
        <f t="shared" si="157"/>
        <v>56.25</v>
      </c>
      <c r="U1002" s="21">
        <f t="shared" si="158"/>
        <v>59.166666666666664</v>
      </c>
      <c r="V1002" s="21">
        <f t="shared" si="159"/>
        <v>58.4375</v>
      </c>
    </row>
    <row r="1003" spans="1:22" ht="13.5" x14ac:dyDescent="0.25">
      <c r="A1003" s="3">
        <v>43467</v>
      </c>
      <c r="B1003" s="2">
        <v>119.2679</v>
      </c>
      <c r="C1003" s="2">
        <v>64.898710799704887</v>
      </c>
      <c r="D1003" s="2">
        <v>2.4548680343222742</v>
      </c>
      <c r="E1003" s="2">
        <v>0.82154279815393583</v>
      </c>
      <c r="F1003" s="2">
        <v>113.60097999999998</v>
      </c>
      <c r="G1003" s="2">
        <v>113.35881999999997</v>
      </c>
      <c r="H1003" s="2">
        <v>105.38270199999999</v>
      </c>
      <c r="I1003" s="2">
        <v>59.233213000000021</v>
      </c>
      <c r="J1003" s="19" t="s">
        <v>48</v>
      </c>
      <c r="K1003" s="19" t="s">
        <v>49</v>
      </c>
      <c r="L1003" s="19" t="s">
        <v>51</v>
      </c>
      <c r="M1003" s="21">
        <f t="shared" si="150"/>
        <v>25</v>
      </c>
      <c r="N1003" s="21">
        <f t="shared" si="151"/>
        <v>0</v>
      </c>
      <c r="O1003" s="21">
        <f t="shared" si="152"/>
        <v>100</v>
      </c>
      <c r="P1003" s="21">
        <f t="shared" si="153"/>
        <v>100</v>
      </c>
      <c r="Q1003" s="22">
        <f t="shared" si="154"/>
        <v>38.75</v>
      </c>
      <c r="R1003" s="22">
        <f t="shared" si="155"/>
        <v>65</v>
      </c>
      <c r="S1003" s="22">
        <f t="shared" si="156"/>
        <v>73.75</v>
      </c>
      <c r="T1003" s="22">
        <f t="shared" si="157"/>
        <v>56.25</v>
      </c>
      <c r="U1003" s="21">
        <f t="shared" si="158"/>
        <v>59.166666666666664</v>
      </c>
      <c r="V1003" s="21">
        <f t="shared" si="159"/>
        <v>58.4375</v>
      </c>
    </row>
    <row r="1004" spans="1:22" ht="13.5" x14ac:dyDescent="0.25">
      <c r="A1004" s="3">
        <v>43468</v>
      </c>
      <c r="B1004" s="2">
        <v>118.60890000000001</v>
      </c>
      <c r="C1004" s="2">
        <v>63.368042094088246</v>
      </c>
      <c r="D1004" s="2">
        <v>1.4389521641468974</v>
      </c>
      <c r="E1004" s="2">
        <v>0.93768357907074962</v>
      </c>
      <c r="F1004" s="2">
        <v>115.5778</v>
      </c>
      <c r="G1004" s="2">
        <v>114.01578000000002</v>
      </c>
      <c r="H1004" s="2">
        <v>105.980886</v>
      </c>
      <c r="I1004" s="2">
        <v>59.722247500000009</v>
      </c>
      <c r="J1004" s="19" t="s">
        <v>48</v>
      </c>
      <c r="K1004" s="19" t="s">
        <v>49</v>
      </c>
      <c r="L1004" s="19" t="s">
        <v>51</v>
      </c>
      <c r="M1004" s="21">
        <f t="shared" si="150"/>
        <v>25</v>
      </c>
      <c r="N1004" s="21">
        <f t="shared" si="151"/>
        <v>0</v>
      </c>
      <c r="O1004" s="21">
        <f t="shared" si="152"/>
        <v>100</v>
      </c>
      <c r="P1004" s="21">
        <f t="shared" si="153"/>
        <v>100</v>
      </c>
      <c r="Q1004" s="22">
        <f t="shared" si="154"/>
        <v>38.75</v>
      </c>
      <c r="R1004" s="22">
        <f t="shared" si="155"/>
        <v>65</v>
      </c>
      <c r="S1004" s="22">
        <f t="shared" si="156"/>
        <v>73.75</v>
      </c>
      <c r="T1004" s="22">
        <f t="shared" si="157"/>
        <v>56.25</v>
      </c>
      <c r="U1004" s="21">
        <f t="shared" si="158"/>
        <v>59.166666666666664</v>
      </c>
      <c r="V1004" s="21">
        <f t="shared" si="159"/>
        <v>58.4375</v>
      </c>
    </row>
    <row r="1005" spans="1:22" ht="13.5" x14ac:dyDescent="0.25">
      <c r="A1005" s="3">
        <v>43469</v>
      </c>
      <c r="B1005" s="2">
        <v>118.41119999999999</v>
      </c>
      <c r="C1005" s="2">
        <v>62.888833486033661</v>
      </c>
      <c r="D1005" s="2">
        <v>0.95663457738106672</v>
      </c>
      <c r="E1005" s="2">
        <v>1.1282455375881977</v>
      </c>
      <c r="F1005" s="2">
        <v>117.25149999999999</v>
      </c>
      <c r="G1005" s="2">
        <v>114.43420500000002</v>
      </c>
      <c r="H1005" s="2">
        <v>106.57669799999998</v>
      </c>
      <c r="I1005" s="2">
        <v>60.210293500000013</v>
      </c>
      <c r="J1005" s="19" t="s">
        <v>48</v>
      </c>
      <c r="K1005" s="19" t="s">
        <v>50</v>
      </c>
      <c r="L1005" s="19" t="s">
        <v>51</v>
      </c>
      <c r="M1005" s="21">
        <f t="shared" si="150"/>
        <v>25</v>
      </c>
      <c r="N1005" s="21">
        <f t="shared" si="151"/>
        <v>100</v>
      </c>
      <c r="O1005" s="21">
        <f t="shared" si="152"/>
        <v>100</v>
      </c>
      <c r="P1005" s="21">
        <f t="shared" si="153"/>
        <v>83.5</v>
      </c>
      <c r="Q1005" s="22">
        <f t="shared" si="154"/>
        <v>71.275000000000006</v>
      </c>
      <c r="R1005" s="22">
        <f t="shared" si="155"/>
        <v>80.875</v>
      </c>
      <c r="S1005" s="22">
        <f t="shared" si="156"/>
        <v>81.325000000000003</v>
      </c>
      <c r="T1005" s="22">
        <f t="shared" si="157"/>
        <v>77.125</v>
      </c>
      <c r="U1005" s="21">
        <f t="shared" si="158"/>
        <v>77.825000000000003</v>
      </c>
      <c r="V1005" s="21">
        <f t="shared" si="159"/>
        <v>77.650000000000006</v>
      </c>
    </row>
    <row r="1006" spans="1:22" ht="13.5" x14ac:dyDescent="0.25">
      <c r="A1006" s="3">
        <v>43472</v>
      </c>
      <c r="B1006" s="2">
        <v>118.34529999999999</v>
      </c>
      <c r="C1006" s="2">
        <v>62.718572980331707</v>
      </c>
      <c r="D1006" s="2">
        <v>0.31215516236643737</v>
      </c>
      <c r="E1006" s="2">
        <v>1.3314093268901119</v>
      </c>
      <c r="F1006" s="2">
        <v>118.51666</v>
      </c>
      <c r="G1006" s="2">
        <v>114.6846</v>
      </c>
      <c r="H1006" s="2">
        <v>107.124934</v>
      </c>
      <c r="I1006" s="2">
        <v>60.698010000000025</v>
      </c>
      <c r="J1006" s="19" t="s">
        <v>54</v>
      </c>
      <c r="K1006" s="19" t="s">
        <v>52</v>
      </c>
      <c r="L1006" s="19" t="s">
        <v>55</v>
      </c>
      <c r="M1006" s="21">
        <f t="shared" si="150"/>
        <v>25</v>
      </c>
      <c r="N1006" s="21">
        <f t="shared" si="151"/>
        <v>100</v>
      </c>
      <c r="O1006" s="21">
        <f t="shared" si="152"/>
        <v>100</v>
      </c>
      <c r="P1006" s="21">
        <f t="shared" si="153"/>
        <v>0</v>
      </c>
      <c r="Q1006" s="22">
        <f t="shared" si="154"/>
        <v>58.75</v>
      </c>
      <c r="R1006" s="22">
        <f t="shared" si="155"/>
        <v>60</v>
      </c>
      <c r="S1006" s="22">
        <f t="shared" si="156"/>
        <v>43.75</v>
      </c>
      <c r="T1006" s="22">
        <f t="shared" si="157"/>
        <v>56.25</v>
      </c>
      <c r="U1006" s="21">
        <f t="shared" si="158"/>
        <v>54.166666666666664</v>
      </c>
      <c r="V1006" s="21">
        <f t="shared" si="159"/>
        <v>54.6875</v>
      </c>
    </row>
    <row r="1007" spans="1:22" ht="13.5" x14ac:dyDescent="0.25">
      <c r="A1007" s="3">
        <v>43473</v>
      </c>
      <c r="B1007" s="2">
        <v>115.3142</v>
      </c>
      <c r="C1007" s="2">
        <v>55.302339150413403</v>
      </c>
      <c r="D1007" s="2">
        <v>-0.18582221591985615</v>
      </c>
      <c r="E1007" s="2">
        <v>1.5330232061860869</v>
      </c>
      <c r="F1007" s="2">
        <v>117.98949999999999</v>
      </c>
      <c r="G1007" s="2">
        <v>114.65197999999998</v>
      </c>
      <c r="H1007" s="2">
        <v>107.53070799999998</v>
      </c>
      <c r="I1007" s="2">
        <v>61.170571000000017</v>
      </c>
      <c r="J1007" s="19" t="s">
        <v>54</v>
      </c>
      <c r="K1007" s="19" t="s">
        <v>52</v>
      </c>
      <c r="L1007" s="19" t="s">
        <v>47</v>
      </c>
      <c r="M1007" s="21">
        <f t="shared" si="150"/>
        <v>25</v>
      </c>
      <c r="N1007" s="21">
        <f t="shared" si="151"/>
        <v>100</v>
      </c>
      <c r="O1007" s="21">
        <f t="shared" si="152"/>
        <v>100</v>
      </c>
      <c r="P1007" s="21">
        <f t="shared" si="153"/>
        <v>0</v>
      </c>
      <c r="Q1007" s="22">
        <f t="shared" si="154"/>
        <v>58.75</v>
      </c>
      <c r="R1007" s="22">
        <f t="shared" si="155"/>
        <v>60</v>
      </c>
      <c r="S1007" s="22">
        <f t="shared" si="156"/>
        <v>43.75</v>
      </c>
      <c r="T1007" s="22">
        <f t="shared" si="157"/>
        <v>56.25</v>
      </c>
      <c r="U1007" s="21">
        <f t="shared" si="158"/>
        <v>54.166666666666664</v>
      </c>
      <c r="V1007" s="21">
        <f t="shared" si="159"/>
        <v>54.6875</v>
      </c>
    </row>
    <row r="1008" spans="1:22" ht="13.5" x14ac:dyDescent="0.25">
      <c r="A1008" s="3">
        <v>43474</v>
      </c>
      <c r="B1008" s="2">
        <v>113.99630000000001</v>
      </c>
      <c r="C1008" s="2">
        <v>52.40103038798248</v>
      </c>
      <c r="D1008" s="2">
        <v>-0.58511022208809038</v>
      </c>
      <c r="E1008" s="2">
        <v>1.6954175580025692</v>
      </c>
      <c r="F1008" s="2">
        <v>116.93518000000002</v>
      </c>
      <c r="G1008" s="2">
        <v>114.48724499999999</v>
      </c>
      <c r="H1008" s="2">
        <v>107.82472599999997</v>
      </c>
      <c r="I1008" s="2">
        <v>61.636542500000026</v>
      </c>
      <c r="J1008" s="19" t="s">
        <v>54</v>
      </c>
      <c r="K1008" s="19" t="s">
        <v>52</v>
      </c>
      <c r="L1008" s="19" t="s">
        <v>47</v>
      </c>
      <c r="M1008" s="21">
        <f t="shared" si="150"/>
        <v>25</v>
      </c>
      <c r="N1008" s="21">
        <f t="shared" si="151"/>
        <v>100</v>
      </c>
      <c r="O1008" s="21">
        <f t="shared" si="152"/>
        <v>100</v>
      </c>
      <c r="P1008" s="21">
        <f t="shared" si="153"/>
        <v>0</v>
      </c>
      <c r="Q1008" s="22">
        <f t="shared" si="154"/>
        <v>58.75</v>
      </c>
      <c r="R1008" s="22">
        <f t="shared" si="155"/>
        <v>60</v>
      </c>
      <c r="S1008" s="22">
        <f t="shared" si="156"/>
        <v>43.75</v>
      </c>
      <c r="T1008" s="22">
        <f t="shared" si="157"/>
        <v>56.25</v>
      </c>
      <c r="U1008" s="21">
        <f t="shared" si="158"/>
        <v>54.166666666666664</v>
      </c>
      <c r="V1008" s="21">
        <f t="shared" si="159"/>
        <v>54.6875</v>
      </c>
    </row>
    <row r="1009" spans="1:22" ht="13.5" x14ac:dyDescent="0.25">
      <c r="A1009" s="3">
        <v>43475</v>
      </c>
      <c r="B1009" s="2">
        <v>114.5235</v>
      </c>
      <c r="C1009" s="2">
        <v>53.453039265104707</v>
      </c>
      <c r="D1009" s="2">
        <v>-1.2720103953300139</v>
      </c>
      <c r="E1009" s="2">
        <v>1.7833558238779872</v>
      </c>
      <c r="F1009" s="2">
        <v>116.1181</v>
      </c>
      <c r="G1009" s="2">
        <v>114.28297499999996</v>
      </c>
      <c r="H1009" s="2">
        <v>108.18885599999997</v>
      </c>
      <c r="I1009" s="2">
        <v>62.105180500000017</v>
      </c>
      <c r="J1009" s="19" t="s">
        <v>54</v>
      </c>
      <c r="K1009" s="19" t="s">
        <v>52</v>
      </c>
      <c r="L1009" s="19" t="s">
        <v>47</v>
      </c>
      <c r="M1009" s="21">
        <f t="shared" si="150"/>
        <v>25</v>
      </c>
      <c r="N1009" s="21">
        <f t="shared" si="151"/>
        <v>100</v>
      </c>
      <c r="O1009" s="21">
        <f t="shared" si="152"/>
        <v>100</v>
      </c>
      <c r="P1009" s="21">
        <f t="shared" si="153"/>
        <v>0</v>
      </c>
      <c r="Q1009" s="22">
        <f t="shared" si="154"/>
        <v>58.75</v>
      </c>
      <c r="R1009" s="22">
        <f t="shared" si="155"/>
        <v>60</v>
      </c>
      <c r="S1009" s="22">
        <f t="shared" si="156"/>
        <v>43.75</v>
      </c>
      <c r="T1009" s="22">
        <f t="shared" si="157"/>
        <v>56.25</v>
      </c>
      <c r="U1009" s="21">
        <f t="shared" si="158"/>
        <v>54.166666666666664</v>
      </c>
      <c r="V1009" s="21">
        <f t="shared" si="159"/>
        <v>54.6875</v>
      </c>
    </row>
    <row r="1010" spans="1:22" ht="13.5" x14ac:dyDescent="0.25">
      <c r="A1010" s="3">
        <v>43476</v>
      </c>
      <c r="B1010" s="2">
        <v>115.3142</v>
      </c>
      <c r="C1010" s="2">
        <v>55.057396584677825</v>
      </c>
      <c r="D1010" s="2">
        <v>-1.7175827772679213</v>
      </c>
      <c r="E1010" s="2">
        <v>1.7722266035475818</v>
      </c>
      <c r="F1010" s="2">
        <v>115.49870000000001</v>
      </c>
      <c r="G1010" s="2">
        <v>114.18413499999997</v>
      </c>
      <c r="H1010" s="2">
        <v>108.58421800000001</v>
      </c>
      <c r="I1010" s="2">
        <v>62.577772000000024</v>
      </c>
      <c r="J1010" s="19" t="s">
        <v>54</v>
      </c>
      <c r="K1010" s="19" t="s">
        <v>52</v>
      </c>
      <c r="L1010" s="19" t="s">
        <v>47</v>
      </c>
      <c r="M1010" s="21">
        <f t="shared" si="150"/>
        <v>25</v>
      </c>
      <c r="N1010" s="21">
        <f t="shared" si="151"/>
        <v>100</v>
      </c>
      <c r="O1010" s="21">
        <f t="shared" si="152"/>
        <v>100</v>
      </c>
      <c r="P1010" s="21">
        <f t="shared" si="153"/>
        <v>0</v>
      </c>
      <c r="Q1010" s="22">
        <f t="shared" si="154"/>
        <v>58.75</v>
      </c>
      <c r="R1010" s="22">
        <f t="shared" si="155"/>
        <v>60</v>
      </c>
      <c r="S1010" s="22">
        <f t="shared" si="156"/>
        <v>43.75</v>
      </c>
      <c r="T1010" s="22">
        <f t="shared" si="157"/>
        <v>56.25</v>
      </c>
      <c r="U1010" s="21">
        <f t="shared" si="158"/>
        <v>54.166666666666664</v>
      </c>
      <c r="V1010" s="21">
        <f t="shared" si="159"/>
        <v>54.6875</v>
      </c>
    </row>
    <row r="1011" spans="1:22" ht="13.5" x14ac:dyDescent="0.25">
      <c r="A1011" s="3">
        <v>43480</v>
      </c>
      <c r="B1011" s="2">
        <v>119.795</v>
      </c>
      <c r="C1011" s="2">
        <v>62.868030161954856</v>
      </c>
      <c r="D1011" s="2">
        <v>-2.1349664636606605</v>
      </c>
      <c r="E1011" s="2">
        <v>1.6623082932056665</v>
      </c>
      <c r="F1011" s="2">
        <v>115.78863999999999</v>
      </c>
      <c r="G1011" s="2">
        <v>114.34227999999999</v>
      </c>
      <c r="H1011" s="2">
        <v>109.0547</v>
      </c>
      <c r="I1011" s="2">
        <v>63.072737000000025</v>
      </c>
      <c r="J1011" s="19" t="s">
        <v>48</v>
      </c>
      <c r="K1011" s="19" t="s">
        <v>50</v>
      </c>
      <c r="L1011" s="19" t="s">
        <v>51</v>
      </c>
      <c r="M1011" s="21">
        <f t="shared" si="150"/>
        <v>25</v>
      </c>
      <c r="N1011" s="21">
        <f t="shared" si="151"/>
        <v>100</v>
      </c>
      <c r="O1011" s="21">
        <f t="shared" si="152"/>
        <v>100</v>
      </c>
      <c r="P1011" s="21">
        <f t="shared" si="153"/>
        <v>83.5</v>
      </c>
      <c r="Q1011" s="22">
        <f t="shared" si="154"/>
        <v>71.275000000000006</v>
      </c>
      <c r="R1011" s="22">
        <f t="shared" si="155"/>
        <v>80.875</v>
      </c>
      <c r="S1011" s="22">
        <f t="shared" si="156"/>
        <v>81.325000000000003</v>
      </c>
      <c r="T1011" s="22">
        <f t="shared" si="157"/>
        <v>77.125</v>
      </c>
      <c r="U1011" s="21">
        <f t="shared" si="158"/>
        <v>77.825000000000003</v>
      </c>
      <c r="V1011" s="21">
        <f t="shared" si="159"/>
        <v>77.650000000000006</v>
      </c>
    </row>
    <row r="1012" spans="1:22" ht="13.5" x14ac:dyDescent="0.25">
      <c r="A1012" s="3">
        <v>43481</v>
      </c>
      <c r="B1012" s="2">
        <v>126.8456</v>
      </c>
      <c r="C1012" s="2">
        <v>71.315558185421807</v>
      </c>
      <c r="D1012" s="2">
        <v>-2.1361381101089876</v>
      </c>
      <c r="E1012" s="2">
        <v>1.4461336024455016</v>
      </c>
      <c r="F1012" s="2">
        <v>118.09492</v>
      </c>
      <c r="G1012" s="2">
        <v>114.95179499999999</v>
      </c>
      <c r="H1012" s="2">
        <v>109.72523399999996</v>
      </c>
      <c r="I1012" s="2">
        <v>63.60295500000003</v>
      </c>
      <c r="J1012" s="19" t="s">
        <v>48</v>
      </c>
      <c r="K1012" s="19" t="s">
        <v>49</v>
      </c>
      <c r="L1012" s="19" t="s">
        <v>51</v>
      </c>
      <c r="M1012" s="21">
        <f t="shared" si="150"/>
        <v>0</v>
      </c>
      <c r="N1012" s="21">
        <f t="shared" si="151"/>
        <v>100</v>
      </c>
      <c r="O1012" s="21">
        <f t="shared" si="152"/>
        <v>100</v>
      </c>
      <c r="P1012" s="21">
        <f t="shared" si="153"/>
        <v>100</v>
      </c>
      <c r="Q1012" s="22">
        <f t="shared" si="154"/>
        <v>65</v>
      </c>
      <c r="R1012" s="22">
        <f t="shared" si="155"/>
        <v>80</v>
      </c>
      <c r="S1012" s="22">
        <f t="shared" si="156"/>
        <v>85</v>
      </c>
      <c r="T1012" s="22">
        <f t="shared" si="157"/>
        <v>75</v>
      </c>
      <c r="U1012" s="21">
        <f t="shared" si="158"/>
        <v>76.666666666666671</v>
      </c>
      <c r="V1012" s="21">
        <f t="shared" si="159"/>
        <v>76.25</v>
      </c>
    </row>
    <row r="1013" spans="1:22" ht="13.5" x14ac:dyDescent="0.25">
      <c r="A1013" s="3">
        <v>43482</v>
      </c>
      <c r="B1013" s="2">
        <v>131.7877</v>
      </c>
      <c r="C1013" s="2">
        <v>75.519627018353589</v>
      </c>
      <c r="D1013" s="2">
        <v>-2.3774146067837734</v>
      </c>
      <c r="E1013" s="2">
        <v>1.1158504892808241</v>
      </c>
      <c r="F1013" s="2">
        <v>121.6532</v>
      </c>
      <c r="G1013" s="2">
        <v>115.94020499999999</v>
      </c>
      <c r="H1013" s="2">
        <v>110.54811599999998</v>
      </c>
      <c r="I1013" s="2">
        <v>64.15788350000004</v>
      </c>
      <c r="J1013" s="19" t="s">
        <v>48</v>
      </c>
      <c r="K1013" s="19" t="s">
        <v>49</v>
      </c>
      <c r="L1013" s="19" t="s">
        <v>51</v>
      </c>
      <c r="M1013" s="21">
        <f t="shared" si="150"/>
        <v>0</v>
      </c>
      <c r="N1013" s="21">
        <f t="shared" si="151"/>
        <v>100</v>
      </c>
      <c r="O1013" s="21">
        <f t="shared" si="152"/>
        <v>100</v>
      </c>
      <c r="P1013" s="21">
        <f t="shared" si="153"/>
        <v>100</v>
      </c>
      <c r="Q1013" s="22">
        <f t="shared" si="154"/>
        <v>65</v>
      </c>
      <c r="R1013" s="22">
        <f t="shared" si="155"/>
        <v>80</v>
      </c>
      <c r="S1013" s="22">
        <f t="shared" si="156"/>
        <v>85</v>
      </c>
      <c r="T1013" s="22">
        <f t="shared" si="157"/>
        <v>75</v>
      </c>
      <c r="U1013" s="21">
        <f t="shared" si="158"/>
        <v>76.666666666666671</v>
      </c>
      <c r="V1013" s="21">
        <f t="shared" si="159"/>
        <v>76.25</v>
      </c>
    </row>
    <row r="1014" spans="1:22" ht="13.5" x14ac:dyDescent="0.25">
      <c r="A1014" s="3">
        <v>43483</v>
      </c>
      <c r="B1014" s="2">
        <v>130.4632</v>
      </c>
      <c r="C1014" s="2">
        <v>72.454734144343746</v>
      </c>
      <c r="D1014" s="2">
        <v>-2.6853051428476817</v>
      </c>
      <c r="E1014" s="2">
        <v>0.70830377486774998</v>
      </c>
      <c r="F1014" s="2">
        <v>124.84114</v>
      </c>
      <c r="G1014" s="2">
        <v>116.92828</v>
      </c>
      <c r="H1014" s="2">
        <v>111.37824599999996</v>
      </c>
      <c r="I1014" s="2">
        <v>64.706189500000036</v>
      </c>
      <c r="J1014" s="19" t="s">
        <v>48</v>
      </c>
      <c r="K1014" s="19" t="s">
        <v>49</v>
      </c>
      <c r="L1014" s="19" t="s">
        <v>51</v>
      </c>
      <c r="M1014" s="21">
        <f t="shared" si="150"/>
        <v>0</v>
      </c>
      <c r="N1014" s="21">
        <f t="shared" si="151"/>
        <v>100</v>
      </c>
      <c r="O1014" s="21">
        <f t="shared" si="152"/>
        <v>100</v>
      </c>
      <c r="P1014" s="21">
        <f t="shared" si="153"/>
        <v>100</v>
      </c>
      <c r="Q1014" s="22">
        <f t="shared" si="154"/>
        <v>65</v>
      </c>
      <c r="R1014" s="22">
        <f t="shared" si="155"/>
        <v>80</v>
      </c>
      <c r="S1014" s="22">
        <f t="shared" si="156"/>
        <v>85</v>
      </c>
      <c r="T1014" s="22">
        <f t="shared" si="157"/>
        <v>75</v>
      </c>
      <c r="U1014" s="21">
        <f t="shared" si="158"/>
        <v>76.666666666666671</v>
      </c>
      <c r="V1014" s="21">
        <f t="shared" si="159"/>
        <v>76.25</v>
      </c>
    </row>
    <row r="1015" spans="1:22" ht="13.5" x14ac:dyDescent="0.25">
      <c r="A1015" s="3">
        <v>43486</v>
      </c>
      <c r="B1015" s="2">
        <v>130.4632</v>
      </c>
      <c r="C1015" s="2">
        <v>72.454734144343746</v>
      </c>
      <c r="D1015" s="2">
        <v>-3.0614352763126078</v>
      </c>
      <c r="E1015" s="2">
        <v>0.26778641729416008</v>
      </c>
      <c r="F1015" s="2">
        <v>127.87094000000002</v>
      </c>
      <c r="G1015" s="2">
        <v>117.78457000000003</v>
      </c>
      <c r="H1015" s="2">
        <v>112.17542999999998</v>
      </c>
      <c r="I1015" s="2">
        <v>65.254495500000033</v>
      </c>
      <c r="J1015" s="19" t="s">
        <v>48</v>
      </c>
      <c r="K1015" s="19" t="s">
        <v>49</v>
      </c>
      <c r="L1015" s="19" t="s">
        <v>51</v>
      </c>
      <c r="M1015" s="21">
        <f t="shared" si="150"/>
        <v>0</v>
      </c>
      <c r="N1015" s="21">
        <f t="shared" si="151"/>
        <v>100</v>
      </c>
      <c r="O1015" s="21">
        <f t="shared" si="152"/>
        <v>100</v>
      </c>
      <c r="P1015" s="21">
        <f t="shared" si="153"/>
        <v>100</v>
      </c>
      <c r="Q1015" s="22">
        <f t="shared" si="154"/>
        <v>65</v>
      </c>
      <c r="R1015" s="22">
        <f t="shared" si="155"/>
        <v>80</v>
      </c>
      <c r="S1015" s="22">
        <f t="shared" si="156"/>
        <v>85</v>
      </c>
      <c r="T1015" s="22">
        <f t="shared" si="157"/>
        <v>75</v>
      </c>
      <c r="U1015" s="21">
        <f t="shared" si="158"/>
        <v>76.666666666666671</v>
      </c>
      <c r="V1015" s="21">
        <f t="shared" si="159"/>
        <v>76.25</v>
      </c>
    </row>
    <row r="1016" spans="1:22" ht="13.5" x14ac:dyDescent="0.25">
      <c r="A1016" s="3">
        <v>43487</v>
      </c>
      <c r="B1016" s="2">
        <v>124.59869999999999</v>
      </c>
      <c r="C1016" s="2">
        <v>59.959084238408622</v>
      </c>
      <c r="D1016" s="2">
        <v>-3.03431175949666</v>
      </c>
      <c r="E1016" s="2">
        <v>-0.19947638543553917</v>
      </c>
      <c r="F1016" s="2">
        <v>128.83168000000001</v>
      </c>
      <c r="G1016" s="2">
        <v>118.41353000000001</v>
      </c>
      <c r="H1016" s="2">
        <v>112.85532399999997</v>
      </c>
      <c r="I1016" s="2">
        <v>65.773479000000037</v>
      </c>
      <c r="J1016" s="19" t="s">
        <v>54</v>
      </c>
      <c r="K1016" s="19" t="s">
        <v>52</v>
      </c>
      <c r="L1016" s="19" t="s">
        <v>55</v>
      </c>
      <c r="M1016" s="21">
        <f t="shared" si="150"/>
        <v>25</v>
      </c>
      <c r="N1016" s="21">
        <f t="shared" si="151"/>
        <v>100</v>
      </c>
      <c r="O1016" s="21">
        <f t="shared" si="152"/>
        <v>100</v>
      </c>
      <c r="P1016" s="21">
        <f t="shared" si="153"/>
        <v>0</v>
      </c>
      <c r="Q1016" s="22">
        <f t="shared" si="154"/>
        <v>58.75</v>
      </c>
      <c r="R1016" s="22">
        <f t="shared" si="155"/>
        <v>60</v>
      </c>
      <c r="S1016" s="22">
        <f t="shared" si="156"/>
        <v>43.75</v>
      </c>
      <c r="T1016" s="22">
        <f t="shared" si="157"/>
        <v>56.25</v>
      </c>
      <c r="U1016" s="21">
        <f t="shared" si="158"/>
        <v>54.166666666666664</v>
      </c>
      <c r="V1016" s="21">
        <f t="shared" si="159"/>
        <v>54.6875</v>
      </c>
    </row>
    <row r="1017" spans="1:22" ht="13.5" x14ac:dyDescent="0.25">
      <c r="A1017" s="3">
        <v>43488</v>
      </c>
      <c r="B1017" s="2">
        <v>118.8</v>
      </c>
      <c r="C1017" s="2">
        <v>50.656355520490798</v>
      </c>
      <c r="D1017" s="2">
        <v>-3.0865356507719497</v>
      </c>
      <c r="E1017" s="2">
        <v>-0.6943548612585978</v>
      </c>
      <c r="F1017" s="2">
        <v>127.22256</v>
      </c>
      <c r="G1017" s="2">
        <v>118.79868000000002</v>
      </c>
      <c r="H1017" s="2">
        <v>113.42583199999997</v>
      </c>
      <c r="I1017" s="2">
        <v>66.263469000000043</v>
      </c>
      <c r="J1017" s="19" t="s">
        <v>54</v>
      </c>
      <c r="K1017" s="19" t="s">
        <v>52</v>
      </c>
      <c r="L1017" s="19" t="s">
        <v>47</v>
      </c>
      <c r="M1017" s="21">
        <f t="shared" si="150"/>
        <v>25</v>
      </c>
      <c r="N1017" s="21">
        <f t="shared" si="151"/>
        <v>100</v>
      </c>
      <c r="O1017" s="21">
        <f t="shared" si="152"/>
        <v>100</v>
      </c>
      <c r="P1017" s="21">
        <f t="shared" si="153"/>
        <v>0</v>
      </c>
      <c r="Q1017" s="22">
        <f t="shared" si="154"/>
        <v>58.75</v>
      </c>
      <c r="R1017" s="22">
        <f t="shared" si="155"/>
        <v>60</v>
      </c>
      <c r="S1017" s="22">
        <f t="shared" si="156"/>
        <v>43.75</v>
      </c>
      <c r="T1017" s="22">
        <f t="shared" si="157"/>
        <v>56.25</v>
      </c>
      <c r="U1017" s="21">
        <f t="shared" si="158"/>
        <v>54.166666666666664</v>
      </c>
      <c r="V1017" s="21">
        <f t="shared" si="159"/>
        <v>54.6875</v>
      </c>
    </row>
    <row r="1018" spans="1:22" ht="13.5" x14ac:dyDescent="0.25">
      <c r="A1018" s="3">
        <v>43489</v>
      </c>
      <c r="B1018" s="2">
        <v>123.88039999999999</v>
      </c>
      <c r="C1018" s="2">
        <v>56.957314787360495</v>
      </c>
      <c r="D1018" s="2">
        <v>-3.7110815980585983</v>
      </c>
      <c r="E1018" s="2">
        <v>-1.1906792636810539</v>
      </c>
      <c r="F1018" s="2">
        <v>125.64110000000001</v>
      </c>
      <c r="G1018" s="2">
        <v>119.457615</v>
      </c>
      <c r="H1018" s="2">
        <v>114.08476999999998</v>
      </c>
      <c r="I1018" s="2">
        <v>66.778861000000035</v>
      </c>
      <c r="J1018" s="19" t="s">
        <v>54</v>
      </c>
      <c r="K1018" s="19" t="s">
        <v>52</v>
      </c>
      <c r="L1018" s="19" t="s">
        <v>47</v>
      </c>
      <c r="M1018" s="21">
        <f t="shared" si="150"/>
        <v>25</v>
      </c>
      <c r="N1018" s="21">
        <f t="shared" si="151"/>
        <v>100</v>
      </c>
      <c r="O1018" s="21">
        <f t="shared" si="152"/>
        <v>100</v>
      </c>
      <c r="P1018" s="21">
        <f t="shared" si="153"/>
        <v>0</v>
      </c>
      <c r="Q1018" s="22">
        <f t="shared" si="154"/>
        <v>58.75</v>
      </c>
      <c r="R1018" s="22">
        <f t="shared" si="155"/>
        <v>60</v>
      </c>
      <c r="S1018" s="22">
        <f t="shared" si="156"/>
        <v>43.75</v>
      </c>
      <c r="T1018" s="22">
        <f t="shared" si="157"/>
        <v>56.25</v>
      </c>
      <c r="U1018" s="21">
        <f t="shared" si="158"/>
        <v>54.166666666666664</v>
      </c>
      <c r="V1018" s="21">
        <f t="shared" si="159"/>
        <v>54.6875</v>
      </c>
    </row>
    <row r="1019" spans="1:22" ht="13.5" x14ac:dyDescent="0.25">
      <c r="A1019" s="3">
        <v>43490</v>
      </c>
      <c r="B1019" s="2">
        <v>123.22150000000001</v>
      </c>
      <c r="C1019" s="2">
        <v>55.959261550413736</v>
      </c>
      <c r="D1019" s="2">
        <v>-4.1408309117668409</v>
      </c>
      <c r="E1019" s="2">
        <v>-1.6653093966913992</v>
      </c>
      <c r="F1019" s="2">
        <v>124.19275999999999</v>
      </c>
      <c r="G1019" s="2">
        <v>120.18245000000002</v>
      </c>
      <c r="H1019" s="2">
        <v>114.73039799999997</v>
      </c>
      <c r="I1019" s="2">
        <v>67.294017500000038</v>
      </c>
      <c r="J1019" s="19" t="s">
        <v>54</v>
      </c>
      <c r="K1019" s="19" t="s">
        <v>52</v>
      </c>
      <c r="L1019" s="19" t="s">
        <v>47</v>
      </c>
      <c r="M1019" s="21">
        <f t="shared" si="150"/>
        <v>25</v>
      </c>
      <c r="N1019" s="21">
        <f t="shared" si="151"/>
        <v>100</v>
      </c>
      <c r="O1019" s="21">
        <f t="shared" si="152"/>
        <v>100</v>
      </c>
      <c r="P1019" s="21">
        <f t="shared" si="153"/>
        <v>0</v>
      </c>
      <c r="Q1019" s="22">
        <f t="shared" si="154"/>
        <v>58.75</v>
      </c>
      <c r="R1019" s="22">
        <f t="shared" si="155"/>
        <v>60</v>
      </c>
      <c r="S1019" s="22">
        <f t="shared" si="156"/>
        <v>43.75</v>
      </c>
      <c r="T1019" s="22">
        <f t="shared" si="157"/>
        <v>56.25</v>
      </c>
      <c r="U1019" s="21">
        <f t="shared" si="158"/>
        <v>54.166666666666664</v>
      </c>
      <c r="V1019" s="21">
        <f t="shared" si="159"/>
        <v>54.6875</v>
      </c>
    </row>
    <row r="1020" spans="1:22" ht="13.5" x14ac:dyDescent="0.25">
      <c r="A1020" s="3">
        <v>43493</v>
      </c>
      <c r="B1020" s="2">
        <v>120.6121</v>
      </c>
      <c r="C1020" s="2">
        <v>52.068079131894272</v>
      </c>
      <c r="D1020" s="2">
        <v>-4.2145276001506033</v>
      </c>
      <c r="E1020" s="2">
        <v>-2.1036079592304961</v>
      </c>
      <c r="F1020" s="2">
        <v>122.22253999999998</v>
      </c>
      <c r="G1020" s="2">
        <v>120.71091999999999</v>
      </c>
      <c r="H1020" s="2">
        <v>115.28495999999997</v>
      </c>
      <c r="I1020" s="2">
        <v>67.796127000000027</v>
      </c>
      <c r="J1020" s="19" t="s">
        <v>54</v>
      </c>
      <c r="K1020" s="19" t="s">
        <v>52</v>
      </c>
      <c r="L1020" s="19" t="s">
        <v>47</v>
      </c>
      <c r="M1020" s="21">
        <f t="shared" si="150"/>
        <v>25</v>
      </c>
      <c r="N1020" s="21">
        <f t="shared" si="151"/>
        <v>100</v>
      </c>
      <c r="O1020" s="21">
        <f t="shared" si="152"/>
        <v>100</v>
      </c>
      <c r="P1020" s="21">
        <f t="shared" si="153"/>
        <v>0</v>
      </c>
      <c r="Q1020" s="22">
        <f t="shared" si="154"/>
        <v>58.75</v>
      </c>
      <c r="R1020" s="22">
        <f t="shared" si="155"/>
        <v>60</v>
      </c>
      <c r="S1020" s="22">
        <f t="shared" si="156"/>
        <v>43.75</v>
      </c>
      <c r="T1020" s="22">
        <f t="shared" si="157"/>
        <v>56.25</v>
      </c>
      <c r="U1020" s="21">
        <f t="shared" si="158"/>
        <v>54.166666666666664</v>
      </c>
      <c r="V1020" s="21">
        <f t="shared" si="159"/>
        <v>54.6875</v>
      </c>
    </row>
    <row r="1021" spans="1:22" ht="13.5" x14ac:dyDescent="0.25">
      <c r="A1021" s="3">
        <v>43494</v>
      </c>
      <c r="B1021" s="2">
        <v>119.92019999999999</v>
      </c>
      <c r="C1021" s="2">
        <v>51.054332156091277</v>
      </c>
      <c r="D1021" s="2">
        <v>-3.5440075970307561</v>
      </c>
      <c r="E1021" s="2">
        <v>-2.5286586430750688</v>
      </c>
      <c r="F1021" s="2">
        <v>121.28684000000001</v>
      </c>
      <c r="G1021" s="2">
        <v>121.10595499999999</v>
      </c>
      <c r="H1021" s="2">
        <v>115.77375999999997</v>
      </c>
      <c r="I1021" s="2">
        <v>68.294777000000025</v>
      </c>
      <c r="J1021" s="19" t="s">
        <v>54</v>
      </c>
      <c r="K1021" s="19" t="s">
        <v>52</v>
      </c>
      <c r="L1021" s="19" t="s">
        <v>47</v>
      </c>
      <c r="M1021" s="21">
        <f t="shared" si="150"/>
        <v>25</v>
      </c>
      <c r="N1021" s="21">
        <f t="shared" si="151"/>
        <v>100</v>
      </c>
      <c r="O1021" s="21">
        <f t="shared" si="152"/>
        <v>100</v>
      </c>
      <c r="P1021" s="21">
        <f t="shared" si="153"/>
        <v>0</v>
      </c>
      <c r="Q1021" s="22">
        <f t="shared" si="154"/>
        <v>58.75</v>
      </c>
      <c r="R1021" s="22">
        <f t="shared" si="155"/>
        <v>60</v>
      </c>
      <c r="S1021" s="22">
        <f t="shared" si="156"/>
        <v>43.75</v>
      </c>
      <c r="T1021" s="22">
        <f t="shared" si="157"/>
        <v>56.25</v>
      </c>
      <c r="U1021" s="21">
        <f t="shared" si="158"/>
        <v>54.166666666666664</v>
      </c>
      <c r="V1021" s="21">
        <f t="shared" si="159"/>
        <v>54.6875</v>
      </c>
    </row>
    <row r="1022" spans="1:22" ht="13.5" x14ac:dyDescent="0.25">
      <c r="A1022" s="3">
        <v>43495</v>
      </c>
      <c r="B1022" s="2">
        <v>117.9434</v>
      </c>
      <c r="C1022" s="2">
        <v>48.168787404222151</v>
      </c>
      <c r="D1022" s="2">
        <v>-1.7485733199764013</v>
      </c>
      <c r="E1022" s="2">
        <v>-2.9346278659225025</v>
      </c>
      <c r="F1022" s="2">
        <v>121.11551999999999</v>
      </c>
      <c r="G1022" s="2">
        <v>121.105625</v>
      </c>
      <c r="H1022" s="2">
        <v>116.10691999999996</v>
      </c>
      <c r="I1022" s="2">
        <v>68.780514500000038</v>
      </c>
      <c r="J1022" s="19" t="s">
        <v>54</v>
      </c>
      <c r="K1022" s="19" t="s">
        <v>52</v>
      </c>
      <c r="L1022" s="19" t="s">
        <v>47</v>
      </c>
      <c r="M1022" s="21">
        <f t="shared" si="150"/>
        <v>25</v>
      </c>
      <c r="N1022" s="21">
        <f t="shared" si="151"/>
        <v>0</v>
      </c>
      <c r="O1022" s="21">
        <f t="shared" si="152"/>
        <v>100</v>
      </c>
      <c r="P1022" s="21">
        <f t="shared" si="153"/>
        <v>0</v>
      </c>
      <c r="Q1022" s="22">
        <f t="shared" si="154"/>
        <v>23.75</v>
      </c>
      <c r="R1022" s="22">
        <f t="shared" si="155"/>
        <v>40</v>
      </c>
      <c r="S1022" s="22">
        <f t="shared" si="156"/>
        <v>28.75</v>
      </c>
      <c r="T1022" s="22">
        <f t="shared" si="157"/>
        <v>31.25</v>
      </c>
      <c r="U1022" s="21">
        <f t="shared" si="158"/>
        <v>30.833333333333332</v>
      </c>
      <c r="V1022" s="21">
        <f t="shared" si="159"/>
        <v>30.9375</v>
      </c>
    </row>
    <row r="1023" spans="1:22" ht="13.5" x14ac:dyDescent="0.25">
      <c r="A1023" s="3">
        <v>43496</v>
      </c>
      <c r="B1023" s="2">
        <v>119.9268</v>
      </c>
      <c r="C1023" s="2">
        <v>51.151935634890421</v>
      </c>
      <c r="D1023" s="2">
        <v>0.39288684945337593</v>
      </c>
      <c r="E1023" s="2">
        <v>-3.3077002870249208</v>
      </c>
      <c r="F1023" s="2">
        <v>120.32479999999998</v>
      </c>
      <c r="G1023" s="2">
        <v>121.13857000000003</v>
      </c>
      <c r="H1023" s="2">
        <v>116.39685399999996</v>
      </c>
      <c r="I1023" s="2">
        <v>69.27613850000003</v>
      </c>
      <c r="J1023" s="19" t="s">
        <v>54</v>
      </c>
      <c r="K1023" s="19" t="s">
        <v>52</v>
      </c>
      <c r="L1023" s="19" t="s">
        <v>47</v>
      </c>
      <c r="M1023" s="21">
        <f t="shared" si="150"/>
        <v>25</v>
      </c>
      <c r="N1023" s="21">
        <f t="shared" si="151"/>
        <v>0</v>
      </c>
      <c r="O1023" s="21">
        <f t="shared" si="152"/>
        <v>100</v>
      </c>
      <c r="P1023" s="21">
        <f t="shared" si="153"/>
        <v>0</v>
      </c>
      <c r="Q1023" s="22">
        <f t="shared" si="154"/>
        <v>23.75</v>
      </c>
      <c r="R1023" s="22">
        <f t="shared" si="155"/>
        <v>40</v>
      </c>
      <c r="S1023" s="22">
        <f t="shared" si="156"/>
        <v>28.75</v>
      </c>
      <c r="T1023" s="22">
        <f t="shared" si="157"/>
        <v>31.25</v>
      </c>
      <c r="U1023" s="21">
        <f t="shared" si="158"/>
        <v>30.833333333333332</v>
      </c>
      <c r="V1023" s="21">
        <f t="shared" si="159"/>
        <v>30.9375</v>
      </c>
    </row>
    <row r="1024" spans="1:22" ht="13.5" x14ac:dyDescent="0.25">
      <c r="A1024" s="3">
        <v>43497</v>
      </c>
      <c r="B1024" s="2">
        <v>118.60890000000001</v>
      </c>
      <c r="C1024" s="2">
        <v>49.128569774381276</v>
      </c>
      <c r="D1024" s="2">
        <v>2.0952116334857891</v>
      </c>
      <c r="E1024" s="2">
        <v>-3.6403938216264602</v>
      </c>
      <c r="F1024" s="2">
        <v>119.40227999999999</v>
      </c>
      <c r="G1024" s="2">
        <v>121.13857000000003</v>
      </c>
      <c r="H1024" s="2">
        <v>116.60771399999997</v>
      </c>
      <c r="I1024" s="2">
        <v>69.765173000000033</v>
      </c>
      <c r="J1024" s="19" t="s">
        <v>54</v>
      </c>
      <c r="K1024" s="19" t="s">
        <v>52</v>
      </c>
      <c r="L1024" s="19" t="s">
        <v>47</v>
      </c>
      <c r="M1024" s="21">
        <f t="shared" si="150"/>
        <v>25</v>
      </c>
      <c r="N1024" s="21">
        <f t="shared" si="151"/>
        <v>0</v>
      </c>
      <c r="O1024" s="21">
        <f t="shared" si="152"/>
        <v>100</v>
      </c>
      <c r="P1024" s="21">
        <f t="shared" si="153"/>
        <v>0</v>
      </c>
      <c r="Q1024" s="22">
        <f t="shared" si="154"/>
        <v>23.75</v>
      </c>
      <c r="R1024" s="22">
        <f t="shared" si="155"/>
        <v>40</v>
      </c>
      <c r="S1024" s="22">
        <f t="shared" si="156"/>
        <v>28.75</v>
      </c>
      <c r="T1024" s="22">
        <f t="shared" si="157"/>
        <v>31.25</v>
      </c>
      <c r="U1024" s="21">
        <f t="shared" si="158"/>
        <v>30.833333333333332</v>
      </c>
      <c r="V1024" s="21">
        <f t="shared" si="159"/>
        <v>30.9375</v>
      </c>
    </row>
    <row r="1025" spans="1:22" ht="13.5" x14ac:dyDescent="0.25">
      <c r="A1025" s="3">
        <v>43500</v>
      </c>
      <c r="B1025" s="2">
        <v>115.77549999999999</v>
      </c>
      <c r="C1025" s="2">
        <v>45.006653357348071</v>
      </c>
      <c r="D1025" s="2">
        <v>3.7500380411067908</v>
      </c>
      <c r="E1025" s="2">
        <v>-3.9293884641363661</v>
      </c>
      <c r="F1025" s="2">
        <v>118.43496</v>
      </c>
      <c r="G1025" s="2">
        <v>121.00678500000004</v>
      </c>
      <c r="H1025" s="2">
        <v>116.65647599999997</v>
      </c>
      <c r="I1025" s="2">
        <v>70.240040500000021</v>
      </c>
      <c r="J1025" s="19" t="s">
        <v>54</v>
      </c>
      <c r="K1025" s="19" t="s">
        <v>52</v>
      </c>
      <c r="L1025" s="19" t="s">
        <v>47</v>
      </c>
      <c r="M1025" s="21">
        <f t="shared" si="150"/>
        <v>25</v>
      </c>
      <c r="N1025" s="21">
        <f t="shared" si="151"/>
        <v>0</v>
      </c>
      <c r="O1025" s="21">
        <f t="shared" si="152"/>
        <v>100</v>
      </c>
      <c r="P1025" s="21">
        <f t="shared" si="153"/>
        <v>0</v>
      </c>
      <c r="Q1025" s="22">
        <f t="shared" si="154"/>
        <v>23.75</v>
      </c>
      <c r="R1025" s="22">
        <f t="shared" si="155"/>
        <v>40</v>
      </c>
      <c r="S1025" s="22">
        <f t="shared" si="156"/>
        <v>28.75</v>
      </c>
      <c r="T1025" s="22">
        <f t="shared" si="157"/>
        <v>31.25</v>
      </c>
      <c r="U1025" s="21">
        <f t="shared" si="158"/>
        <v>30.833333333333332</v>
      </c>
      <c r="V1025" s="21">
        <f t="shared" si="159"/>
        <v>30.9375</v>
      </c>
    </row>
    <row r="1026" spans="1:22" ht="13.5" x14ac:dyDescent="0.25">
      <c r="A1026" s="3">
        <v>43501</v>
      </c>
      <c r="B1026" s="2">
        <v>111.3408</v>
      </c>
      <c r="C1026" s="2">
        <v>39.430458667855149</v>
      </c>
      <c r="D1026" s="2">
        <v>4.5974657047288616</v>
      </c>
      <c r="E1026" s="2">
        <v>-4.1335083247270408</v>
      </c>
      <c r="F1026" s="2">
        <v>116.71907999999999</v>
      </c>
      <c r="G1026" s="2">
        <v>120.65656000000004</v>
      </c>
      <c r="H1026" s="2">
        <v>116.61654399999996</v>
      </c>
      <c r="I1026" s="2">
        <v>70.692734500000029</v>
      </c>
      <c r="J1026" s="19" t="s">
        <v>54</v>
      </c>
      <c r="K1026" s="19" t="s">
        <v>52</v>
      </c>
      <c r="L1026" s="19" t="s">
        <v>47</v>
      </c>
      <c r="M1026" s="21">
        <f t="shared" ref="M1026:M1089" si="160">IF(C1026&lt;30,50, IF(C1026&gt;70, 0, 25))</f>
        <v>25</v>
      </c>
      <c r="N1026" s="21">
        <f t="shared" ref="N1026:N1089" si="161">IF(E1026-D1026&gt;0.02, 100, IF(E1026-D1026&lt;0,0,45))</f>
        <v>0</v>
      </c>
      <c r="O1026" s="21">
        <f t="shared" ref="O1026:O1089" si="162">IF(F1026-I1026&gt;10,100,IF(F1026-I1026&gt;5,75, IF(F1026-I1026&gt;0,50,0)))</f>
        <v>100</v>
      </c>
      <c r="P1026" s="21">
        <f t="shared" ref="P1026:P1089" si="163">IF(L1026="confirmed bullish", 34, IF(L1026="bullish divergence",17, 0))+IF(J1026="bullish",33,IF(J1026="bearish",0,16.5))+IF(K1026="strong",33,IF(K1026="weak",0,16.5))</f>
        <v>0</v>
      </c>
      <c r="Q1026" s="22">
        <f t="shared" si="154"/>
        <v>23.75</v>
      </c>
      <c r="R1026" s="22">
        <f t="shared" si="155"/>
        <v>40</v>
      </c>
      <c r="S1026" s="22">
        <f t="shared" si="156"/>
        <v>28.75</v>
      </c>
      <c r="T1026" s="22">
        <f t="shared" si="157"/>
        <v>31.25</v>
      </c>
      <c r="U1026" s="21">
        <f t="shared" si="158"/>
        <v>30.833333333333332</v>
      </c>
      <c r="V1026" s="21">
        <f t="shared" si="159"/>
        <v>30.9375</v>
      </c>
    </row>
    <row r="1027" spans="1:22" ht="13.5" x14ac:dyDescent="0.25">
      <c r="A1027" s="3">
        <v>43502</v>
      </c>
      <c r="B1027" s="2">
        <v>115.3142</v>
      </c>
      <c r="C1027" s="2">
        <v>45.898239972209808</v>
      </c>
      <c r="D1027" s="2">
        <v>4.1736655471139272</v>
      </c>
      <c r="E1027" s="2">
        <v>-4.2588782590587959</v>
      </c>
      <c r="F1027" s="2">
        <v>116.19323999999999</v>
      </c>
      <c r="G1027" s="2">
        <v>120.65655999999998</v>
      </c>
      <c r="H1027" s="2">
        <v>116.65607999999996</v>
      </c>
      <c r="I1027" s="2">
        <v>71.165295500000028</v>
      </c>
      <c r="J1027" s="19" t="s">
        <v>54</v>
      </c>
      <c r="K1027" s="19" t="s">
        <v>52</v>
      </c>
      <c r="L1027" s="19" t="s">
        <v>47</v>
      </c>
      <c r="M1027" s="21">
        <f t="shared" si="160"/>
        <v>25</v>
      </c>
      <c r="N1027" s="21">
        <f t="shared" si="161"/>
        <v>0</v>
      </c>
      <c r="O1027" s="21">
        <f t="shared" si="162"/>
        <v>100</v>
      </c>
      <c r="P1027" s="21">
        <f t="shared" si="163"/>
        <v>0</v>
      </c>
      <c r="Q1027" s="22">
        <f t="shared" ref="Q1027:Q1090" si="164">0.35*M1027+N1027*0.35+O1027*0.15+P1027*0.15</f>
        <v>23.75</v>
      </c>
      <c r="R1027" s="22">
        <f t="shared" ref="R1027:R1090" si="165">M1027*0.2+N1027*0.2+O1027*0.35+P1027*0.25</f>
        <v>40</v>
      </c>
      <c r="S1027" s="22">
        <f t="shared" ref="S1027:S1090" si="166">M1027*0.15+N1027*0.15+O1027*0.25+P1027*0.45</f>
        <v>28.75</v>
      </c>
      <c r="T1027" s="22">
        <f t="shared" ref="T1027:T1090" si="167">0.25*SUM(M1027:P1027)</f>
        <v>31.25</v>
      </c>
      <c r="U1027" s="21">
        <f t="shared" ref="U1027:U1090" si="168">SUM(Q1027:S1027)/3</f>
        <v>30.833333333333332</v>
      </c>
      <c r="V1027" s="21">
        <f t="shared" ref="V1027:V1090" si="169">SUM(Q1027:T1027)/4</f>
        <v>30.9375</v>
      </c>
    </row>
    <row r="1028" spans="1:22" ht="13.5" x14ac:dyDescent="0.25">
      <c r="A1028" s="3">
        <v>43503</v>
      </c>
      <c r="B1028" s="2">
        <v>115.3142</v>
      </c>
      <c r="C1028" s="2">
        <v>45.898239972209808</v>
      </c>
      <c r="D1028" s="2">
        <v>4.6153894629755712</v>
      </c>
      <c r="E1028" s="2">
        <v>-4.2988257057098842</v>
      </c>
      <c r="F1028" s="2">
        <v>115.27072000000001</v>
      </c>
      <c r="G1028" s="2">
        <v>120.722455</v>
      </c>
      <c r="H1028" s="2">
        <v>116.72197399999996</v>
      </c>
      <c r="I1028" s="2">
        <v>71.634736000000032</v>
      </c>
      <c r="J1028" s="19" t="s">
        <v>54</v>
      </c>
      <c r="K1028" s="19" t="s">
        <v>52</v>
      </c>
      <c r="L1028" s="19" t="s">
        <v>47</v>
      </c>
      <c r="M1028" s="21">
        <f t="shared" si="160"/>
        <v>25</v>
      </c>
      <c r="N1028" s="21">
        <f t="shared" si="161"/>
        <v>0</v>
      </c>
      <c r="O1028" s="21">
        <f t="shared" si="162"/>
        <v>100</v>
      </c>
      <c r="P1028" s="21">
        <f t="shared" si="163"/>
        <v>0</v>
      </c>
      <c r="Q1028" s="22">
        <f t="shared" si="164"/>
        <v>23.75</v>
      </c>
      <c r="R1028" s="22">
        <f t="shared" si="165"/>
        <v>40</v>
      </c>
      <c r="S1028" s="22">
        <f t="shared" si="166"/>
        <v>28.75</v>
      </c>
      <c r="T1028" s="22">
        <f t="shared" si="167"/>
        <v>31.25</v>
      </c>
      <c r="U1028" s="21">
        <f t="shared" si="168"/>
        <v>30.833333333333332</v>
      </c>
      <c r="V1028" s="21">
        <f t="shared" si="169"/>
        <v>30.9375</v>
      </c>
    </row>
    <row r="1029" spans="1:22" ht="13.5" x14ac:dyDescent="0.25">
      <c r="A1029" s="3">
        <v>43504</v>
      </c>
      <c r="B1029" s="2">
        <v>119.9136</v>
      </c>
      <c r="C1029" s="2">
        <v>52.681524662663243</v>
      </c>
      <c r="D1029" s="2">
        <v>4.5644274088731436</v>
      </c>
      <c r="E1029" s="2">
        <v>-4.2557510416125552</v>
      </c>
      <c r="F1029" s="2">
        <v>115.53165999999999</v>
      </c>
      <c r="G1029" s="2">
        <v>120.99195999999998</v>
      </c>
      <c r="H1029" s="2">
        <v>116.82713999999994</v>
      </c>
      <c r="I1029" s="2">
        <v>72.122707000000034</v>
      </c>
      <c r="J1029" s="19" t="s">
        <v>48</v>
      </c>
      <c r="K1029" s="19" t="s">
        <v>50</v>
      </c>
      <c r="L1029" s="19" t="s">
        <v>51</v>
      </c>
      <c r="M1029" s="21">
        <f t="shared" si="160"/>
        <v>25</v>
      </c>
      <c r="N1029" s="21">
        <f t="shared" si="161"/>
        <v>0</v>
      </c>
      <c r="O1029" s="21">
        <f t="shared" si="162"/>
        <v>100</v>
      </c>
      <c r="P1029" s="21">
        <f t="shared" si="163"/>
        <v>83.5</v>
      </c>
      <c r="Q1029" s="22">
        <f t="shared" si="164"/>
        <v>36.274999999999999</v>
      </c>
      <c r="R1029" s="22">
        <f t="shared" si="165"/>
        <v>60.875</v>
      </c>
      <c r="S1029" s="22">
        <f t="shared" si="166"/>
        <v>66.325000000000003</v>
      </c>
      <c r="T1029" s="22">
        <f t="shared" si="167"/>
        <v>52.125</v>
      </c>
      <c r="U1029" s="21">
        <f t="shared" si="168"/>
        <v>54.491666666666674</v>
      </c>
      <c r="V1029" s="21">
        <f t="shared" si="169"/>
        <v>53.900000000000006</v>
      </c>
    </row>
    <row r="1030" spans="1:22" ht="13.5" x14ac:dyDescent="0.25">
      <c r="A1030" s="3">
        <v>43507</v>
      </c>
      <c r="B1030" s="2">
        <v>127.2146</v>
      </c>
      <c r="C1030" s="2">
        <v>61.033447697876674</v>
      </c>
      <c r="D1030" s="2">
        <v>3.5679195042758209</v>
      </c>
      <c r="E1030" s="2">
        <v>-4.150107114328474</v>
      </c>
      <c r="F1030" s="2">
        <v>117.81948</v>
      </c>
      <c r="G1030" s="2">
        <v>121.58697999999997</v>
      </c>
      <c r="H1030" s="2">
        <v>117.06514799999997</v>
      </c>
      <c r="I1030" s="2">
        <v>72.652200000000036</v>
      </c>
      <c r="J1030" s="19" t="s">
        <v>48</v>
      </c>
      <c r="K1030" s="19" t="s">
        <v>49</v>
      </c>
      <c r="L1030" s="19" t="s">
        <v>51</v>
      </c>
      <c r="M1030" s="21">
        <f t="shared" si="160"/>
        <v>25</v>
      </c>
      <c r="N1030" s="21">
        <f t="shared" si="161"/>
        <v>0</v>
      </c>
      <c r="O1030" s="21">
        <f t="shared" si="162"/>
        <v>100</v>
      </c>
      <c r="P1030" s="21">
        <f t="shared" si="163"/>
        <v>100</v>
      </c>
      <c r="Q1030" s="22">
        <f t="shared" si="164"/>
        <v>38.75</v>
      </c>
      <c r="R1030" s="22">
        <f t="shared" si="165"/>
        <v>65</v>
      </c>
      <c r="S1030" s="22">
        <f t="shared" si="166"/>
        <v>73.75</v>
      </c>
      <c r="T1030" s="22">
        <f t="shared" si="167"/>
        <v>56.25</v>
      </c>
      <c r="U1030" s="21">
        <f t="shared" si="168"/>
        <v>59.166666666666664</v>
      </c>
      <c r="V1030" s="21">
        <f t="shared" si="169"/>
        <v>58.4375</v>
      </c>
    </row>
    <row r="1031" spans="1:22" ht="13.5" x14ac:dyDescent="0.25">
      <c r="A1031" s="3">
        <v>43508</v>
      </c>
      <c r="B1031" s="2">
        <v>130.25239999999999</v>
      </c>
      <c r="C1031" s="2">
        <v>63.889406144379493</v>
      </c>
      <c r="D1031" s="2">
        <v>2.3398091003402897</v>
      </c>
      <c r="E1031" s="2">
        <v>-3.9839547103192574</v>
      </c>
      <c r="F1031" s="2">
        <v>121.6018</v>
      </c>
      <c r="G1031" s="2">
        <v>122.10984999999997</v>
      </c>
      <c r="H1031" s="2">
        <v>117.35073199999997</v>
      </c>
      <c r="I1031" s="2">
        <v>73.194129000000032</v>
      </c>
      <c r="J1031" s="19" t="s">
        <v>48</v>
      </c>
      <c r="K1031" s="19" t="s">
        <v>49</v>
      </c>
      <c r="L1031" s="19" t="s">
        <v>51</v>
      </c>
      <c r="M1031" s="21">
        <f t="shared" si="160"/>
        <v>25</v>
      </c>
      <c r="N1031" s="21">
        <f t="shared" si="161"/>
        <v>0</v>
      </c>
      <c r="O1031" s="21">
        <f t="shared" si="162"/>
        <v>100</v>
      </c>
      <c r="P1031" s="21">
        <f t="shared" si="163"/>
        <v>100</v>
      </c>
      <c r="Q1031" s="22">
        <f t="shared" si="164"/>
        <v>38.75</v>
      </c>
      <c r="R1031" s="22">
        <f t="shared" si="165"/>
        <v>65</v>
      </c>
      <c r="S1031" s="22">
        <f t="shared" si="166"/>
        <v>73.75</v>
      </c>
      <c r="T1031" s="22">
        <f t="shared" si="167"/>
        <v>56.25</v>
      </c>
      <c r="U1031" s="21">
        <f t="shared" si="168"/>
        <v>59.166666666666664</v>
      </c>
      <c r="V1031" s="21">
        <f t="shared" si="169"/>
        <v>58.4375</v>
      </c>
    </row>
    <row r="1032" spans="1:22" ht="13.5" x14ac:dyDescent="0.25">
      <c r="A1032" s="3">
        <v>43509</v>
      </c>
      <c r="B1032" s="2">
        <v>129.14529999999999</v>
      </c>
      <c r="C1032" s="2">
        <v>62.102981467310251</v>
      </c>
      <c r="D1032" s="2">
        <v>1.0110883097886472</v>
      </c>
      <c r="E1032" s="2">
        <v>-3.7325052566974599</v>
      </c>
      <c r="F1032" s="2">
        <v>124.36802</v>
      </c>
      <c r="G1032" s="2">
        <v>122.22483499999998</v>
      </c>
      <c r="H1032" s="2">
        <v>117.68375799999998</v>
      </c>
      <c r="I1032" s="2">
        <v>73.725230000000025</v>
      </c>
      <c r="J1032" s="19" t="s">
        <v>48</v>
      </c>
      <c r="K1032" s="19" t="s">
        <v>49</v>
      </c>
      <c r="L1032" s="19" t="s">
        <v>51</v>
      </c>
      <c r="M1032" s="21">
        <f t="shared" si="160"/>
        <v>25</v>
      </c>
      <c r="N1032" s="21">
        <f t="shared" si="161"/>
        <v>0</v>
      </c>
      <c r="O1032" s="21">
        <f t="shared" si="162"/>
        <v>100</v>
      </c>
      <c r="P1032" s="21">
        <f t="shared" si="163"/>
        <v>100</v>
      </c>
      <c r="Q1032" s="22">
        <f t="shared" si="164"/>
        <v>38.75</v>
      </c>
      <c r="R1032" s="22">
        <f t="shared" si="165"/>
        <v>65</v>
      </c>
      <c r="S1032" s="22">
        <f t="shared" si="166"/>
        <v>73.75</v>
      </c>
      <c r="T1032" s="22">
        <f t="shared" si="167"/>
        <v>56.25</v>
      </c>
      <c r="U1032" s="21">
        <f t="shared" si="168"/>
        <v>59.166666666666664</v>
      </c>
      <c r="V1032" s="21">
        <f t="shared" si="169"/>
        <v>58.4375</v>
      </c>
    </row>
    <row r="1033" spans="1:22" ht="13.5" x14ac:dyDescent="0.25">
      <c r="A1033" s="3">
        <v>43510</v>
      </c>
      <c r="B1033" s="2">
        <v>129.8109</v>
      </c>
      <c r="C1033" s="2">
        <v>62.77685754322637</v>
      </c>
      <c r="D1033" s="2">
        <v>8.6723151267690923E-2</v>
      </c>
      <c r="E1033" s="2">
        <v>-3.3914211444617499</v>
      </c>
      <c r="F1033" s="2">
        <v>127.26736000000001</v>
      </c>
      <c r="G1033" s="2">
        <v>122.12599499999999</v>
      </c>
      <c r="H1033" s="2">
        <v>118.05276399999998</v>
      </c>
      <c r="I1033" s="2">
        <v>74.257579000000035</v>
      </c>
      <c r="J1033" s="19" t="s">
        <v>48</v>
      </c>
      <c r="K1033" s="19" t="s">
        <v>49</v>
      </c>
      <c r="L1033" s="19" t="s">
        <v>51</v>
      </c>
      <c r="M1033" s="21">
        <f t="shared" si="160"/>
        <v>25</v>
      </c>
      <c r="N1033" s="21">
        <f t="shared" si="161"/>
        <v>0</v>
      </c>
      <c r="O1033" s="21">
        <f t="shared" si="162"/>
        <v>100</v>
      </c>
      <c r="P1033" s="21">
        <f t="shared" si="163"/>
        <v>100</v>
      </c>
      <c r="Q1033" s="22">
        <f t="shared" si="164"/>
        <v>38.75</v>
      </c>
      <c r="R1033" s="22">
        <f t="shared" si="165"/>
        <v>65</v>
      </c>
      <c r="S1033" s="22">
        <f t="shared" si="166"/>
        <v>73.75</v>
      </c>
      <c r="T1033" s="22">
        <f t="shared" si="167"/>
        <v>56.25</v>
      </c>
      <c r="U1033" s="21">
        <f t="shared" si="168"/>
        <v>59.166666666666664</v>
      </c>
      <c r="V1033" s="21">
        <f t="shared" si="169"/>
        <v>58.4375</v>
      </c>
    </row>
    <row r="1034" spans="1:22" ht="13.5" x14ac:dyDescent="0.25">
      <c r="A1034" s="3">
        <v>43511</v>
      </c>
      <c r="B1034" s="2">
        <v>132.1172</v>
      </c>
      <c r="C1034" s="2">
        <v>65.093047120386416</v>
      </c>
      <c r="D1034" s="2">
        <v>-1.1247130629725746</v>
      </c>
      <c r="E1034" s="2">
        <v>-2.9676305531790503</v>
      </c>
      <c r="F1034" s="2">
        <v>129.70808</v>
      </c>
      <c r="G1034" s="2">
        <v>122.20869500000001</v>
      </c>
      <c r="H1034" s="2">
        <v>118.58571400000001</v>
      </c>
      <c r="I1034" s="2">
        <v>74.798890000000043</v>
      </c>
      <c r="J1034" s="19" t="s">
        <v>48</v>
      </c>
      <c r="K1034" s="19" t="s">
        <v>49</v>
      </c>
      <c r="L1034" s="19" t="s">
        <v>51</v>
      </c>
      <c r="M1034" s="21">
        <f t="shared" si="160"/>
        <v>25</v>
      </c>
      <c r="N1034" s="21">
        <f t="shared" si="161"/>
        <v>0</v>
      </c>
      <c r="O1034" s="21">
        <f t="shared" si="162"/>
        <v>100</v>
      </c>
      <c r="P1034" s="21">
        <f t="shared" si="163"/>
        <v>100</v>
      </c>
      <c r="Q1034" s="22">
        <f t="shared" si="164"/>
        <v>38.75</v>
      </c>
      <c r="R1034" s="22">
        <f t="shared" si="165"/>
        <v>65</v>
      </c>
      <c r="S1034" s="22">
        <f t="shared" si="166"/>
        <v>73.75</v>
      </c>
      <c r="T1034" s="22">
        <f t="shared" si="167"/>
        <v>56.25</v>
      </c>
      <c r="U1034" s="21">
        <f t="shared" si="168"/>
        <v>59.166666666666664</v>
      </c>
      <c r="V1034" s="21">
        <f t="shared" si="169"/>
        <v>58.4375</v>
      </c>
    </row>
    <row r="1035" spans="1:22" ht="13.5" x14ac:dyDescent="0.25">
      <c r="A1035" s="3">
        <v>43514</v>
      </c>
      <c r="B1035" s="2">
        <v>134.4366</v>
      </c>
      <c r="C1035" s="2">
        <v>67.296956711919194</v>
      </c>
      <c r="D1035" s="2">
        <v>-2.8226825976283578</v>
      </c>
      <c r="E1035" s="2">
        <v>-2.4799846258471216</v>
      </c>
      <c r="F1035" s="2">
        <v>131.15248</v>
      </c>
      <c r="G1035" s="2">
        <v>122.407365</v>
      </c>
      <c r="H1035" s="2">
        <v>119.073592</v>
      </c>
      <c r="I1035" s="2">
        <v>75.351798000000031</v>
      </c>
      <c r="J1035" s="19" t="s">
        <v>48</v>
      </c>
      <c r="K1035" s="19" t="s">
        <v>49</v>
      </c>
      <c r="L1035" s="19" t="s">
        <v>51</v>
      </c>
      <c r="M1035" s="21">
        <f t="shared" si="160"/>
        <v>25</v>
      </c>
      <c r="N1035" s="21">
        <f t="shared" si="161"/>
        <v>100</v>
      </c>
      <c r="O1035" s="21">
        <f t="shared" si="162"/>
        <v>100</v>
      </c>
      <c r="P1035" s="21">
        <f t="shared" si="163"/>
        <v>100</v>
      </c>
      <c r="Q1035" s="22">
        <f t="shared" si="164"/>
        <v>73.75</v>
      </c>
      <c r="R1035" s="22">
        <f t="shared" si="165"/>
        <v>85</v>
      </c>
      <c r="S1035" s="22">
        <f t="shared" si="166"/>
        <v>88.75</v>
      </c>
      <c r="T1035" s="22">
        <f t="shared" si="167"/>
        <v>81.25</v>
      </c>
      <c r="U1035" s="21">
        <f t="shared" si="168"/>
        <v>82.5</v>
      </c>
      <c r="V1035" s="21">
        <f t="shared" si="169"/>
        <v>82.1875</v>
      </c>
    </row>
    <row r="1036" spans="1:22" ht="13.5" x14ac:dyDescent="0.25">
      <c r="A1036" s="3">
        <v>43515</v>
      </c>
      <c r="B1036" s="2">
        <v>141.17099999999999</v>
      </c>
      <c r="C1036" s="2">
        <v>72.68873048816593</v>
      </c>
      <c r="D1036" s="2">
        <v>-5.5146013772290274</v>
      </c>
      <c r="E1036" s="2">
        <v>-2.004742013134563</v>
      </c>
      <c r="F1036" s="2">
        <v>133.33620000000002</v>
      </c>
      <c r="G1036" s="2">
        <v>123.23598</v>
      </c>
      <c r="H1036" s="2">
        <v>119.63026400000001</v>
      </c>
      <c r="I1036" s="2">
        <v>75.938194500000037</v>
      </c>
      <c r="J1036" s="19" t="s">
        <v>48</v>
      </c>
      <c r="K1036" s="19" t="s">
        <v>49</v>
      </c>
      <c r="L1036" s="19" t="s">
        <v>51</v>
      </c>
      <c r="M1036" s="21">
        <f t="shared" si="160"/>
        <v>0</v>
      </c>
      <c r="N1036" s="21">
        <f t="shared" si="161"/>
        <v>100</v>
      </c>
      <c r="O1036" s="21">
        <f t="shared" si="162"/>
        <v>100</v>
      </c>
      <c r="P1036" s="21">
        <f t="shared" si="163"/>
        <v>100</v>
      </c>
      <c r="Q1036" s="22">
        <f t="shared" si="164"/>
        <v>65</v>
      </c>
      <c r="R1036" s="22">
        <f t="shared" si="165"/>
        <v>80</v>
      </c>
      <c r="S1036" s="22">
        <f t="shared" si="166"/>
        <v>85</v>
      </c>
      <c r="T1036" s="22">
        <f t="shared" si="167"/>
        <v>75</v>
      </c>
      <c r="U1036" s="21">
        <f t="shared" si="168"/>
        <v>76.666666666666671</v>
      </c>
      <c r="V1036" s="21">
        <f t="shared" si="169"/>
        <v>76.25</v>
      </c>
    </row>
    <row r="1037" spans="1:22" ht="13.5" x14ac:dyDescent="0.25">
      <c r="A1037" s="3">
        <v>43516</v>
      </c>
      <c r="B1037" s="2">
        <v>142.9896</v>
      </c>
      <c r="C1037" s="2">
        <v>73.938324094302999</v>
      </c>
      <c r="D1037" s="2">
        <v>-7.424174194554567</v>
      </c>
      <c r="E1037" s="2">
        <v>-1.6039343852643562</v>
      </c>
      <c r="F1037" s="2">
        <v>136.10505999999998</v>
      </c>
      <c r="G1037" s="2">
        <v>124.44545999999998</v>
      </c>
      <c r="H1037" s="2">
        <v>120.17072399999999</v>
      </c>
      <c r="I1037" s="2">
        <v>76.527596000000045</v>
      </c>
      <c r="J1037" s="19" t="s">
        <v>48</v>
      </c>
      <c r="K1037" s="19" t="s">
        <v>49</v>
      </c>
      <c r="L1037" s="19" t="s">
        <v>51</v>
      </c>
      <c r="M1037" s="21">
        <f t="shared" si="160"/>
        <v>0</v>
      </c>
      <c r="N1037" s="21">
        <f t="shared" si="161"/>
        <v>100</v>
      </c>
      <c r="O1037" s="21">
        <f t="shared" si="162"/>
        <v>100</v>
      </c>
      <c r="P1037" s="21">
        <f t="shared" si="163"/>
        <v>100</v>
      </c>
      <c r="Q1037" s="22">
        <f t="shared" si="164"/>
        <v>65</v>
      </c>
      <c r="R1037" s="22">
        <f t="shared" si="165"/>
        <v>80</v>
      </c>
      <c r="S1037" s="22">
        <f t="shared" si="166"/>
        <v>85</v>
      </c>
      <c r="T1037" s="22">
        <f t="shared" si="167"/>
        <v>75</v>
      </c>
      <c r="U1037" s="21">
        <f t="shared" si="168"/>
        <v>76.666666666666671</v>
      </c>
      <c r="V1037" s="21">
        <f t="shared" si="169"/>
        <v>76.25</v>
      </c>
    </row>
    <row r="1038" spans="1:22" ht="13.5" x14ac:dyDescent="0.25">
      <c r="A1038" s="3">
        <v>43517</v>
      </c>
      <c r="B1038" s="2">
        <v>142.9896</v>
      </c>
      <c r="C1038" s="2">
        <v>73.938324094302999</v>
      </c>
      <c r="D1038" s="2">
        <v>-9.1510614537748012</v>
      </c>
      <c r="E1038" s="2">
        <v>-1.3717428528639986</v>
      </c>
      <c r="F1038" s="2">
        <v>138.74080000000001</v>
      </c>
      <c r="G1038" s="2">
        <v>125.40091999999997</v>
      </c>
      <c r="H1038" s="2">
        <v>120.684696</v>
      </c>
      <c r="I1038" s="2">
        <v>77.116997500000039</v>
      </c>
      <c r="J1038" s="19" t="s">
        <v>48</v>
      </c>
      <c r="K1038" s="19" t="s">
        <v>49</v>
      </c>
      <c r="L1038" s="19" t="s">
        <v>51</v>
      </c>
      <c r="M1038" s="21">
        <f t="shared" si="160"/>
        <v>0</v>
      </c>
      <c r="N1038" s="21">
        <f t="shared" si="161"/>
        <v>100</v>
      </c>
      <c r="O1038" s="21">
        <f t="shared" si="162"/>
        <v>100</v>
      </c>
      <c r="P1038" s="21">
        <f t="shared" si="163"/>
        <v>100</v>
      </c>
      <c r="Q1038" s="22">
        <f t="shared" si="164"/>
        <v>65</v>
      </c>
      <c r="R1038" s="22">
        <f t="shared" si="165"/>
        <v>80</v>
      </c>
      <c r="S1038" s="22">
        <f t="shared" si="166"/>
        <v>85</v>
      </c>
      <c r="T1038" s="22">
        <f t="shared" si="167"/>
        <v>75</v>
      </c>
      <c r="U1038" s="21">
        <f t="shared" si="168"/>
        <v>76.666666666666671</v>
      </c>
      <c r="V1038" s="21">
        <f t="shared" si="169"/>
        <v>76.25</v>
      </c>
    </row>
    <row r="1039" spans="1:22" ht="13.5" x14ac:dyDescent="0.25">
      <c r="A1039" s="3">
        <v>43518</v>
      </c>
      <c r="B1039" s="2">
        <v>143.05549999999999</v>
      </c>
      <c r="C1039" s="2">
        <v>73.98834050945915</v>
      </c>
      <c r="D1039" s="2">
        <v>-10.012420856824562</v>
      </c>
      <c r="E1039" s="2">
        <v>-1.2672847418802868</v>
      </c>
      <c r="F1039" s="2">
        <v>140.92846</v>
      </c>
      <c r="G1039" s="2">
        <v>126.39261999999999</v>
      </c>
      <c r="H1039" s="2">
        <v>121.17362800000001</v>
      </c>
      <c r="I1039" s="2">
        <v>77.701100000000039</v>
      </c>
      <c r="J1039" s="19" t="s">
        <v>48</v>
      </c>
      <c r="K1039" s="19" t="s">
        <v>49</v>
      </c>
      <c r="L1039" s="19" t="s">
        <v>51</v>
      </c>
      <c r="M1039" s="21">
        <f t="shared" si="160"/>
        <v>0</v>
      </c>
      <c r="N1039" s="21">
        <f t="shared" si="161"/>
        <v>100</v>
      </c>
      <c r="O1039" s="21">
        <f t="shared" si="162"/>
        <v>100</v>
      </c>
      <c r="P1039" s="21">
        <f t="shared" si="163"/>
        <v>100</v>
      </c>
      <c r="Q1039" s="22">
        <f t="shared" si="164"/>
        <v>65</v>
      </c>
      <c r="R1039" s="22">
        <f t="shared" si="165"/>
        <v>80</v>
      </c>
      <c r="S1039" s="22">
        <f t="shared" si="166"/>
        <v>85</v>
      </c>
      <c r="T1039" s="22">
        <f t="shared" si="167"/>
        <v>75</v>
      </c>
      <c r="U1039" s="21">
        <f t="shared" si="168"/>
        <v>76.666666666666671</v>
      </c>
      <c r="V1039" s="21">
        <f t="shared" si="169"/>
        <v>76.25</v>
      </c>
    </row>
    <row r="1040" spans="1:22" ht="13.5" x14ac:dyDescent="0.25">
      <c r="A1040" s="3">
        <v>43521</v>
      </c>
      <c r="B1040" s="2">
        <v>142.9237</v>
      </c>
      <c r="C1040" s="2">
        <v>73.683763791772108</v>
      </c>
      <c r="D1040" s="2">
        <v>-9.7039050517287961</v>
      </c>
      <c r="E1040" s="2">
        <v>-1.1832472410397612</v>
      </c>
      <c r="F1040" s="2">
        <v>142.62588</v>
      </c>
      <c r="G1040" s="2">
        <v>127.50819999999999</v>
      </c>
      <c r="H1040" s="2">
        <v>121.68628200000003</v>
      </c>
      <c r="I1040" s="2">
        <v>78.278670000000034</v>
      </c>
      <c r="J1040" s="19" t="s">
        <v>48</v>
      </c>
      <c r="K1040" s="19" t="s">
        <v>49</v>
      </c>
      <c r="L1040" s="19" t="s">
        <v>51</v>
      </c>
      <c r="M1040" s="21">
        <f t="shared" si="160"/>
        <v>0</v>
      </c>
      <c r="N1040" s="21">
        <f t="shared" si="161"/>
        <v>100</v>
      </c>
      <c r="O1040" s="21">
        <f t="shared" si="162"/>
        <v>100</v>
      </c>
      <c r="P1040" s="21">
        <f t="shared" si="163"/>
        <v>100</v>
      </c>
      <c r="Q1040" s="22">
        <f t="shared" si="164"/>
        <v>65</v>
      </c>
      <c r="R1040" s="22">
        <f t="shared" si="165"/>
        <v>80</v>
      </c>
      <c r="S1040" s="22">
        <f t="shared" si="166"/>
        <v>85</v>
      </c>
      <c r="T1040" s="22">
        <f t="shared" si="167"/>
        <v>75</v>
      </c>
      <c r="U1040" s="21">
        <f t="shared" si="168"/>
        <v>76.666666666666671</v>
      </c>
      <c r="V1040" s="21">
        <f t="shared" si="169"/>
        <v>76.25</v>
      </c>
    </row>
    <row r="1041" spans="1:22" ht="13.5" x14ac:dyDescent="0.25">
      <c r="A1041" s="3">
        <v>43522</v>
      </c>
      <c r="B1041" s="2">
        <v>145.6122</v>
      </c>
      <c r="C1041" s="2">
        <v>75.866185623869058</v>
      </c>
      <c r="D1041" s="2">
        <v>-9.2624199616767982</v>
      </c>
      <c r="E1041" s="2">
        <v>-1.0748274793848034</v>
      </c>
      <c r="F1041" s="2">
        <v>143.51411999999999</v>
      </c>
      <c r="G1041" s="2">
        <v>128.79279999999997</v>
      </c>
      <c r="H1041" s="2">
        <v>122.26588400000003</v>
      </c>
      <c r="I1041" s="2">
        <v>78.869682500000053</v>
      </c>
      <c r="J1041" s="19" t="s">
        <v>48</v>
      </c>
      <c r="K1041" s="19" t="s">
        <v>49</v>
      </c>
      <c r="L1041" s="19" t="s">
        <v>51</v>
      </c>
      <c r="M1041" s="21">
        <f t="shared" si="160"/>
        <v>0</v>
      </c>
      <c r="N1041" s="21">
        <f t="shared" si="161"/>
        <v>100</v>
      </c>
      <c r="O1041" s="21">
        <f t="shared" si="162"/>
        <v>100</v>
      </c>
      <c r="P1041" s="21">
        <f t="shared" si="163"/>
        <v>100</v>
      </c>
      <c r="Q1041" s="22">
        <f t="shared" si="164"/>
        <v>65</v>
      </c>
      <c r="R1041" s="22">
        <f t="shared" si="165"/>
        <v>80</v>
      </c>
      <c r="S1041" s="22">
        <f t="shared" si="166"/>
        <v>85</v>
      </c>
      <c r="T1041" s="22">
        <f t="shared" si="167"/>
        <v>75</v>
      </c>
      <c r="U1041" s="21">
        <f t="shared" si="168"/>
        <v>76.666666666666671</v>
      </c>
      <c r="V1041" s="21">
        <f t="shared" si="169"/>
        <v>76.25</v>
      </c>
    </row>
    <row r="1042" spans="1:22" ht="13.5" x14ac:dyDescent="0.25">
      <c r="A1042" s="3">
        <v>43523</v>
      </c>
      <c r="B1042" s="2">
        <v>146.87739999999999</v>
      </c>
      <c r="C1042" s="2">
        <v>76.839593648769267</v>
      </c>
      <c r="D1042" s="2">
        <v>-9.2500544926995758</v>
      </c>
      <c r="E1042" s="2">
        <v>-0.96907063582605169</v>
      </c>
      <c r="F1042" s="2">
        <v>144.29167999999999</v>
      </c>
      <c r="G1042" s="2">
        <v>130.23949999999996</v>
      </c>
      <c r="H1042" s="2">
        <v>122.91032600000004</v>
      </c>
      <c r="I1042" s="2">
        <v>79.470997500000038</v>
      </c>
      <c r="J1042" s="19" t="s">
        <v>48</v>
      </c>
      <c r="K1042" s="19" t="s">
        <v>49</v>
      </c>
      <c r="L1042" s="19" t="s">
        <v>51</v>
      </c>
      <c r="M1042" s="21">
        <f t="shared" si="160"/>
        <v>0</v>
      </c>
      <c r="N1042" s="21">
        <f t="shared" si="161"/>
        <v>100</v>
      </c>
      <c r="O1042" s="21">
        <f t="shared" si="162"/>
        <v>100</v>
      </c>
      <c r="P1042" s="21">
        <f t="shared" si="163"/>
        <v>100</v>
      </c>
      <c r="Q1042" s="22">
        <f t="shared" si="164"/>
        <v>65</v>
      </c>
      <c r="R1042" s="22">
        <f t="shared" si="165"/>
        <v>80</v>
      </c>
      <c r="S1042" s="22">
        <f t="shared" si="166"/>
        <v>85</v>
      </c>
      <c r="T1042" s="22">
        <f t="shared" si="167"/>
        <v>75</v>
      </c>
      <c r="U1042" s="21">
        <f t="shared" si="168"/>
        <v>76.666666666666671</v>
      </c>
      <c r="V1042" s="21">
        <f t="shared" si="169"/>
        <v>76.25</v>
      </c>
    </row>
    <row r="1043" spans="1:22" ht="13.5" x14ac:dyDescent="0.25">
      <c r="A1043" s="3">
        <v>43524</v>
      </c>
      <c r="B1043" s="2">
        <v>141.67179999999999</v>
      </c>
      <c r="C1043" s="2">
        <v>65.189193177590937</v>
      </c>
      <c r="D1043" s="2">
        <v>-8.8490279344672871</v>
      </c>
      <c r="E1043" s="2">
        <v>-0.85751274210771422</v>
      </c>
      <c r="F1043" s="2">
        <v>144.02812</v>
      </c>
      <c r="G1043" s="2">
        <v>131.32674999999998</v>
      </c>
      <c r="H1043" s="2">
        <v>123.50337200000004</v>
      </c>
      <c r="I1043" s="2">
        <v>80.045979000000031</v>
      </c>
      <c r="J1043" s="19" t="s">
        <v>48</v>
      </c>
      <c r="K1043" s="19" t="s">
        <v>49</v>
      </c>
      <c r="L1043" s="19" t="s">
        <v>53</v>
      </c>
      <c r="M1043" s="21">
        <f t="shared" si="160"/>
        <v>25</v>
      </c>
      <c r="N1043" s="21">
        <f t="shared" si="161"/>
        <v>100</v>
      </c>
      <c r="O1043" s="21">
        <f t="shared" si="162"/>
        <v>100</v>
      </c>
      <c r="P1043" s="21">
        <f t="shared" si="163"/>
        <v>83</v>
      </c>
      <c r="Q1043" s="22">
        <f t="shared" si="164"/>
        <v>71.2</v>
      </c>
      <c r="R1043" s="22">
        <f t="shared" si="165"/>
        <v>80.75</v>
      </c>
      <c r="S1043" s="22">
        <f t="shared" si="166"/>
        <v>81.099999999999994</v>
      </c>
      <c r="T1043" s="22">
        <f t="shared" si="167"/>
        <v>77</v>
      </c>
      <c r="U1043" s="21">
        <f t="shared" si="168"/>
        <v>77.683333333333323</v>
      </c>
      <c r="V1043" s="21">
        <f t="shared" si="169"/>
        <v>77.512499999999989</v>
      </c>
    </row>
    <row r="1044" spans="1:22" ht="13.5" x14ac:dyDescent="0.25">
      <c r="A1044" s="3">
        <v>43525</v>
      </c>
      <c r="B1044" s="2">
        <v>139.036</v>
      </c>
      <c r="C1044" s="2">
        <v>60.211145757400658</v>
      </c>
      <c r="D1044" s="2">
        <v>-8.0190968368839606</v>
      </c>
      <c r="E1044" s="2">
        <v>-0.72154044387548066</v>
      </c>
      <c r="F1044" s="2">
        <v>143.22421999999997</v>
      </c>
      <c r="G1044" s="2">
        <v>132.34810499999998</v>
      </c>
      <c r="H1044" s="2">
        <v>124.07005800000005</v>
      </c>
      <c r="I1044" s="2">
        <v>80.610228500000034</v>
      </c>
      <c r="J1044" s="19" t="s">
        <v>54</v>
      </c>
      <c r="K1044" s="19" t="s">
        <v>52</v>
      </c>
      <c r="L1044" s="19" t="s">
        <v>47</v>
      </c>
      <c r="M1044" s="21">
        <f t="shared" si="160"/>
        <v>25</v>
      </c>
      <c r="N1044" s="21">
        <f t="shared" si="161"/>
        <v>100</v>
      </c>
      <c r="O1044" s="21">
        <f t="shared" si="162"/>
        <v>100</v>
      </c>
      <c r="P1044" s="21">
        <f t="shared" si="163"/>
        <v>0</v>
      </c>
      <c r="Q1044" s="22">
        <f t="shared" si="164"/>
        <v>58.75</v>
      </c>
      <c r="R1044" s="22">
        <f t="shared" si="165"/>
        <v>60</v>
      </c>
      <c r="S1044" s="22">
        <f t="shared" si="166"/>
        <v>43.75</v>
      </c>
      <c r="T1044" s="22">
        <f t="shared" si="167"/>
        <v>56.25</v>
      </c>
      <c r="U1044" s="21">
        <f t="shared" si="168"/>
        <v>54.166666666666664</v>
      </c>
      <c r="V1044" s="21">
        <f t="shared" si="169"/>
        <v>54.6875</v>
      </c>
    </row>
    <row r="1045" spans="1:22" ht="13.5" x14ac:dyDescent="0.25">
      <c r="A1045" s="3">
        <v>43528</v>
      </c>
      <c r="B1045" s="2">
        <v>136.13669999999999</v>
      </c>
      <c r="C1045" s="2">
        <v>55.216362980251127</v>
      </c>
      <c r="D1045" s="2">
        <v>-6.7847331924880905</v>
      </c>
      <c r="E1045" s="2">
        <v>-0.52937523663844899</v>
      </c>
      <c r="F1045" s="2">
        <v>141.86682000000002</v>
      </c>
      <c r="G1045" s="2">
        <v>133.36616499999997</v>
      </c>
      <c r="H1045" s="2">
        <v>124.52604400000004</v>
      </c>
      <c r="I1045" s="2">
        <v>81.15985900000004</v>
      </c>
      <c r="J1045" s="19" t="s">
        <v>54</v>
      </c>
      <c r="K1045" s="19" t="s">
        <v>52</v>
      </c>
      <c r="L1045" s="19" t="s">
        <v>47</v>
      </c>
      <c r="M1045" s="21">
        <f t="shared" si="160"/>
        <v>25</v>
      </c>
      <c r="N1045" s="21">
        <f t="shared" si="161"/>
        <v>100</v>
      </c>
      <c r="O1045" s="21">
        <f t="shared" si="162"/>
        <v>100</v>
      </c>
      <c r="P1045" s="21">
        <f t="shared" si="163"/>
        <v>0</v>
      </c>
      <c r="Q1045" s="22">
        <f t="shared" si="164"/>
        <v>58.75</v>
      </c>
      <c r="R1045" s="22">
        <f t="shared" si="165"/>
        <v>60</v>
      </c>
      <c r="S1045" s="22">
        <f t="shared" si="166"/>
        <v>43.75</v>
      </c>
      <c r="T1045" s="22">
        <f t="shared" si="167"/>
        <v>56.25</v>
      </c>
      <c r="U1045" s="21">
        <f t="shared" si="168"/>
        <v>54.166666666666664</v>
      </c>
      <c r="V1045" s="21">
        <f t="shared" si="169"/>
        <v>54.6875</v>
      </c>
    </row>
    <row r="1046" spans="1:22" ht="13.5" x14ac:dyDescent="0.25">
      <c r="A1046" s="3">
        <v>43529</v>
      </c>
      <c r="B1046" s="2">
        <v>136.13669999999999</v>
      </c>
      <c r="C1046" s="2">
        <v>55.216362980251127</v>
      </c>
      <c r="D1046" s="2">
        <v>-4.723633092833353</v>
      </c>
      <c r="E1046" s="2">
        <v>-0.33423960103331307</v>
      </c>
      <c r="F1046" s="2">
        <v>139.97172</v>
      </c>
      <c r="G1046" s="2">
        <v>134.60596000000004</v>
      </c>
      <c r="H1046" s="2">
        <v>125.00838800000002</v>
      </c>
      <c r="I1046" s="2">
        <v>81.705513000000039</v>
      </c>
      <c r="J1046" s="19" t="s">
        <v>54</v>
      </c>
      <c r="K1046" s="19" t="s">
        <v>52</v>
      </c>
      <c r="L1046" s="19" t="s">
        <v>47</v>
      </c>
      <c r="M1046" s="21">
        <f t="shared" si="160"/>
        <v>25</v>
      </c>
      <c r="N1046" s="21">
        <f t="shared" si="161"/>
        <v>100</v>
      </c>
      <c r="O1046" s="21">
        <f t="shared" si="162"/>
        <v>100</v>
      </c>
      <c r="P1046" s="21">
        <f t="shared" si="163"/>
        <v>0</v>
      </c>
      <c r="Q1046" s="22">
        <f t="shared" si="164"/>
        <v>58.75</v>
      </c>
      <c r="R1046" s="22">
        <f t="shared" si="165"/>
        <v>60</v>
      </c>
      <c r="S1046" s="22">
        <f t="shared" si="166"/>
        <v>43.75</v>
      </c>
      <c r="T1046" s="22">
        <f t="shared" si="167"/>
        <v>56.25</v>
      </c>
      <c r="U1046" s="21">
        <f t="shared" si="168"/>
        <v>54.166666666666664</v>
      </c>
      <c r="V1046" s="21">
        <f t="shared" si="169"/>
        <v>54.6875</v>
      </c>
    </row>
    <row r="1047" spans="1:22" ht="13.5" x14ac:dyDescent="0.25">
      <c r="A1047" s="3">
        <v>43530</v>
      </c>
      <c r="B1047" s="2">
        <v>142.19890000000001</v>
      </c>
      <c r="C1047" s="2">
        <v>62.71640889078266</v>
      </c>
      <c r="D1047" s="2">
        <v>-3.1668767971741261</v>
      </c>
      <c r="E1047" s="2">
        <v>-0.13365464854306242</v>
      </c>
      <c r="F1047" s="2">
        <v>139.03602000000001</v>
      </c>
      <c r="G1047" s="2">
        <v>135.95019500000001</v>
      </c>
      <c r="H1047" s="2">
        <v>125.63042600000003</v>
      </c>
      <c r="I1047" s="2">
        <v>82.279459000000031</v>
      </c>
      <c r="J1047" s="19" t="s">
        <v>54</v>
      </c>
      <c r="K1047" s="19" t="s">
        <v>52</v>
      </c>
      <c r="L1047" s="19" t="s">
        <v>47</v>
      </c>
      <c r="M1047" s="21">
        <f t="shared" si="160"/>
        <v>25</v>
      </c>
      <c r="N1047" s="21">
        <f t="shared" si="161"/>
        <v>100</v>
      </c>
      <c r="O1047" s="21">
        <f t="shared" si="162"/>
        <v>100</v>
      </c>
      <c r="P1047" s="21">
        <f t="shared" si="163"/>
        <v>0</v>
      </c>
      <c r="Q1047" s="22">
        <f t="shared" si="164"/>
        <v>58.75</v>
      </c>
      <c r="R1047" s="22">
        <f t="shared" si="165"/>
        <v>60</v>
      </c>
      <c r="S1047" s="22">
        <f t="shared" si="166"/>
        <v>43.75</v>
      </c>
      <c r="T1047" s="22">
        <f t="shared" si="167"/>
        <v>56.25</v>
      </c>
      <c r="U1047" s="21">
        <f t="shared" si="168"/>
        <v>54.166666666666664</v>
      </c>
      <c r="V1047" s="21">
        <f t="shared" si="169"/>
        <v>54.6875</v>
      </c>
    </row>
    <row r="1048" spans="1:22" ht="13.5" x14ac:dyDescent="0.25">
      <c r="A1048" s="3">
        <v>43531</v>
      </c>
      <c r="B1048" s="2">
        <v>144.04390000000001</v>
      </c>
      <c r="C1048" s="2">
        <v>64.656427094030832</v>
      </c>
      <c r="D1048" s="2">
        <v>-2.038762015137138</v>
      </c>
      <c r="E1048" s="2">
        <v>9.2871643855277144E-2</v>
      </c>
      <c r="F1048" s="2">
        <v>139.51043999999999</v>
      </c>
      <c r="G1048" s="2">
        <v>137.38668000000001</v>
      </c>
      <c r="H1048" s="2">
        <v>126.29727000000001</v>
      </c>
      <c r="I1048" s="2">
        <v>82.862660500000032</v>
      </c>
      <c r="J1048" s="19" t="s">
        <v>54</v>
      </c>
      <c r="K1048" s="19" t="s">
        <v>50</v>
      </c>
      <c r="L1048" s="19" t="s">
        <v>55</v>
      </c>
      <c r="M1048" s="21">
        <f t="shared" si="160"/>
        <v>25</v>
      </c>
      <c r="N1048" s="21">
        <f t="shared" si="161"/>
        <v>100</v>
      </c>
      <c r="O1048" s="21">
        <f t="shared" si="162"/>
        <v>100</v>
      </c>
      <c r="P1048" s="21">
        <f t="shared" si="163"/>
        <v>16.5</v>
      </c>
      <c r="Q1048" s="22">
        <f t="shared" si="164"/>
        <v>61.225000000000001</v>
      </c>
      <c r="R1048" s="22">
        <f t="shared" si="165"/>
        <v>64.125</v>
      </c>
      <c r="S1048" s="22">
        <f t="shared" si="166"/>
        <v>51.174999999999997</v>
      </c>
      <c r="T1048" s="22">
        <f t="shared" si="167"/>
        <v>60.375</v>
      </c>
      <c r="U1048" s="21">
        <f t="shared" si="168"/>
        <v>58.841666666666661</v>
      </c>
      <c r="V1048" s="21">
        <f t="shared" si="169"/>
        <v>59.224999999999994</v>
      </c>
    </row>
    <row r="1049" spans="1:22" ht="13.5" x14ac:dyDescent="0.25">
      <c r="A1049" s="3">
        <v>43532</v>
      </c>
      <c r="B1049" s="2">
        <v>144.05709999999999</v>
      </c>
      <c r="C1049" s="2">
        <v>64.670591118999226</v>
      </c>
      <c r="D1049" s="2">
        <v>-1.1345317783259929</v>
      </c>
      <c r="E1049" s="2">
        <v>0.37315962766263616</v>
      </c>
      <c r="F1049" s="2">
        <v>140.51465999999999</v>
      </c>
      <c r="G1049" s="2">
        <v>138.59385500000002</v>
      </c>
      <c r="H1049" s="2">
        <v>127.003916</v>
      </c>
      <c r="I1049" s="2">
        <v>83.44598900000004</v>
      </c>
      <c r="J1049" s="19" t="s">
        <v>48</v>
      </c>
      <c r="K1049" s="19" t="s">
        <v>49</v>
      </c>
      <c r="L1049" s="19" t="s">
        <v>51</v>
      </c>
      <c r="M1049" s="21">
        <f t="shared" si="160"/>
        <v>25</v>
      </c>
      <c r="N1049" s="21">
        <f t="shared" si="161"/>
        <v>100</v>
      </c>
      <c r="O1049" s="21">
        <f t="shared" si="162"/>
        <v>100</v>
      </c>
      <c r="P1049" s="21">
        <f t="shared" si="163"/>
        <v>100</v>
      </c>
      <c r="Q1049" s="22">
        <f t="shared" si="164"/>
        <v>73.75</v>
      </c>
      <c r="R1049" s="22">
        <f t="shared" si="165"/>
        <v>85</v>
      </c>
      <c r="S1049" s="22">
        <f t="shared" si="166"/>
        <v>88.75</v>
      </c>
      <c r="T1049" s="22">
        <f t="shared" si="167"/>
        <v>81.25</v>
      </c>
      <c r="U1049" s="21">
        <f t="shared" si="168"/>
        <v>82.5</v>
      </c>
      <c r="V1049" s="21">
        <f t="shared" si="169"/>
        <v>82.1875</v>
      </c>
    </row>
    <row r="1050" spans="1:22" ht="13.5" x14ac:dyDescent="0.25">
      <c r="A1050" s="3">
        <v>43535</v>
      </c>
      <c r="B1050" s="2">
        <v>142.33070000000001</v>
      </c>
      <c r="C1050" s="2">
        <v>61.215271751517662</v>
      </c>
      <c r="D1050" s="2">
        <v>-0.31696983463262995</v>
      </c>
      <c r="E1050" s="2">
        <v>0.70671252744093382</v>
      </c>
      <c r="F1050" s="2">
        <v>141.75345999999999</v>
      </c>
      <c r="G1050" s="2">
        <v>139.34966</v>
      </c>
      <c r="H1050" s="2">
        <v>127.64967600000001</v>
      </c>
      <c r="I1050" s="2">
        <v>84.023041000000006</v>
      </c>
      <c r="J1050" s="19" t="s">
        <v>48</v>
      </c>
      <c r="K1050" s="19" t="s">
        <v>49</v>
      </c>
      <c r="L1050" s="19" t="s">
        <v>51</v>
      </c>
      <c r="M1050" s="21">
        <f t="shared" si="160"/>
        <v>25</v>
      </c>
      <c r="N1050" s="21">
        <f t="shared" si="161"/>
        <v>100</v>
      </c>
      <c r="O1050" s="21">
        <f t="shared" si="162"/>
        <v>100</v>
      </c>
      <c r="P1050" s="21">
        <f t="shared" si="163"/>
        <v>100</v>
      </c>
      <c r="Q1050" s="22">
        <f t="shared" si="164"/>
        <v>73.75</v>
      </c>
      <c r="R1050" s="22">
        <f t="shared" si="165"/>
        <v>85</v>
      </c>
      <c r="S1050" s="22">
        <f t="shared" si="166"/>
        <v>88.75</v>
      </c>
      <c r="T1050" s="22">
        <f t="shared" si="167"/>
        <v>81.25</v>
      </c>
      <c r="U1050" s="21">
        <f t="shared" si="168"/>
        <v>82.5</v>
      </c>
      <c r="V1050" s="21">
        <f t="shared" si="169"/>
        <v>82.1875</v>
      </c>
    </row>
    <row r="1051" spans="1:22" ht="13.5" x14ac:dyDescent="0.25">
      <c r="A1051" s="3">
        <v>43536</v>
      </c>
      <c r="B1051" s="2">
        <v>142.33070000000001</v>
      </c>
      <c r="C1051" s="2">
        <v>61.215271751517655</v>
      </c>
      <c r="D1051" s="2">
        <v>0.7475555609634057</v>
      </c>
      <c r="E1051" s="2">
        <v>1.0899820600845662</v>
      </c>
      <c r="F1051" s="2">
        <v>142.99225999999999</v>
      </c>
      <c r="G1051" s="2">
        <v>139.953575</v>
      </c>
      <c r="H1051" s="2">
        <v>128.25590000000003</v>
      </c>
      <c r="I1051" s="2">
        <v>84.600123500000009</v>
      </c>
      <c r="J1051" s="19" t="s">
        <v>48</v>
      </c>
      <c r="K1051" s="19" t="s">
        <v>49</v>
      </c>
      <c r="L1051" s="19" t="s">
        <v>51</v>
      </c>
      <c r="M1051" s="21">
        <f t="shared" si="160"/>
        <v>25</v>
      </c>
      <c r="N1051" s="21">
        <f t="shared" si="161"/>
        <v>100</v>
      </c>
      <c r="O1051" s="21">
        <f t="shared" si="162"/>
        <v>100</v>
      </c>
      <c r="P1051" s="21">
        <f t="shared" si="163"/>
        <v>100</v>
      </c>
      <c r="Q1051" s="22">
        <f t="shared" si="164"/>
        <v>73.75</v>
      </c>
      <c r="R1051" s="22">
        <f t="shared" si="165"/>
        <v>85</v>
      </c>
      <c r="S1051" s="22">
        <f t="shared" si="166"/>
        <v>88.75</v>
      </c>
      <c r="T1051" s="22">
        <f t="shared" si="167"/>
        <v>81.25</v>
      </c>
      <c r="U1051" s="21">
        <f t="shared" si="168"/>
        <v>82.5</v>
      </c>
      <c r="V1051" s="21">
        <f t="shared" si="169"/>
        <v>82.1875</v>
      </c>
    </row>
    <row r="1052" spans="1:22" ht="13.5" x14ac:dyDescent="0.25">
      <c r="A1052" s="3">
        <v>43537</v>
      </c>
      <c r="B1052" s="2">
        <v>144.96639999999999</v>
      </c>
      <c r="C1052" s="2">
        <v>64.567313094815489</v>
      </c>
      <c r="D1052" s="2">
        <v>1.6098714058211101</v>
      </c>
      <c r="E1052" s="2">
        <v>1.5196007499409139</v>
      </c>
      <c r="F1052" s="2">
        <v>143.54576</v>
      </c>
      <c r="G1052" s="2">
        <v>140.74463</v>
      </c>
      <c r="H1052" s="2">
        <v>128.79622800000004</v>
      </c>
      <c r="I1052" s="2">
        <v>85.191883500000017</v>
      </c>
      <c r="J1052" s="19" t="s">
        <v>48</v>
      </c>
      <c r="K1052" s="19" t="s">
        <v>49</v>
      </c>
      <c r="L1052" s="19" t="s">
        <v>51</v>
      </c>
      <c r="M1052" s="21">
        <f t="shared" si="160"/>
        <v>25</v>
      </c>
      <c r="N1052" s="21">
        <f t="shared" si="161"/>
        <v>0</v>
      </c>
      <c r="O1052" s="21">
        <f t="shared" si="162"/>
        <v>100</v>
      </c>
      <c r="P1052" s="21">
        <f t="shared" si="163"/>
        <v>100</v>
      </c>
      <c r="Q1052" s="22">
        <f t="shared" si="164"/>
        <v>38.75</v>
      </c>
      <c r="R1052" s="22">
        <f t="shared" si="165"/>
        <v>65</v>
      </c>
      <c r="S1052" s="22">
        <f t="shared" si="166"/>
        <v>73.75</v>
      </c>
      <c r="T1052" s="22">
        <f t="shared" si="167"/>
        <v>56.25</v>
      </c>
      <c r="U1052" s="21">
        <f t="shared" si="168"/>
        <v>59.166666666666664</v>
      </c>
      <c r="V1052" s="21">
        <f t="shared" si="169"/>
        <v>58.4375</v>
      </c>
    </row>
    <row r="1053" spans="1:22" ht="13.5" x14ac:dyDescent="0.25">
      <c r="A1053" s="3">
        <v>43538</v>
      </c>
      <c r="B1053" s="2">
        <v>142.97649999999999</v>
      </c>
      <c r="C1053" s="2">
        <v>60.328072893616785</v>
      </c>
      <c r="D1053" s="2">
        <v>1.6354451144039786</v>
      </c>
      <c r="E1053" s="2">
        <v>1.9740768474710184</v>
      </c>
      <c r="F1053" s="2">
        <v>143.33228</v>
      </c>
      <c r="G1053" s="2">
        <v>141.40291000000002</v>
      </c>
      <c r="H1053" s="2">
        <v>129.27040000000002</v>
      </c>
      <c r="I1053" s="2">
        <v>85.774000000000015</v>
      </c>
      <c r="J1053" s="19" t="s">
        <v>48</v>
      </c>
      <c r="K1053" s="19" t="s">
        <v>50</v>
      </c>
      <c r="L1053" s="19" t="s">
        <v>53</v>
      </c>
      <c r="M1053" s="21">
        <f t="shared" si="160"/>
        <v>25</v>
      </c>
      <c r="N1053" s="21">
        <f t="shared" si="161"/>
        <v>100</v>
      </c>
      <c r="O1053" s="21">
        <f t="shared" si="162"/>
        <v>100</v>
      </c>
      <c r="P1053" s="21">
        <f t="shared" si="163"/>
        <v>66.5</v>
      </c>
      <c r="Q1053" s="22">
        <f t="shared" si="164"/>
        <v>68.724999999999994</v>
      </c>
      <c r="R1053" s="22">
        <f t="shared" si="165"/>
        <v>76.625</v>
      </c>
      <c r="S1053" s="22">
        <f t="shared" si="166"/>
        <v>73.674999999999997</v>
      </c>
      <c r="T1053" s="22">
        <f t="shared" si="167"/>
        <v>72.875</v>
      </c>
      <c r="U1053" s="21">
        <f t="shared" si="168"/>
        <v>73.008333333333326</v>
      </c>
      <c r="V1053" s="21">
        <f t="shared" si="169"/>
        <v>72.974999999999994</v>
      </c>
    </row>
    <row r="1054" spans="1:22" ht="13.5" x14ac:dyDescent="0.25">
      <c r="A1054" s="3">
        <v>43539</v>
      </c>
      <c r="B1054" s="2">
        <v>141.67179999999999</v>
      </c>
      <c r="C1054" s="2">
        <v>57.655202464655851</v>
      </c>
      <c r="D1054" s="2">
        <v>1.3131123206794086</v>
      </c>
      <c r="E1054" s="2">
        <v>2.4174386658435587</v>
      </c>
      <c r="F1054" s="2">
        <v>142.85521999999997</v>
      </c>
      <c r="G1054" s="2">
        <v>141.88064</v>
      </c>
      <c r="H1054" s="2">
        <v>129.73165800000004</v>
      </c>
      <c r="I1054" s="2">
        <v>86.351306000000022</v>
      </c>
      <c r="J1054" s="19" t="s">
        <v>54</v>
      </c>
      <c r="K1054" s="19" t="s">
        <v>50</v>
      </c>
      <c r="L1054" s="19" t="s">
        <v>47</v>
      </c>
      <c r="M1054" s="21">
        <f t="shared" si="160"/>
        <v>25</v>
      </c>
      <c r="N1054" s="21">
        <f t="shared" si="161"/>
        <v>100</v>
      </c>
      <c r="O1054" s="21">
        <f t="shared" si="162"/>
        <v>100</v>
      </c>
      <c r="P1054" s="21">
        <f t="shared" si="163"/>
        <v>16.5</v>
      </c>
      <c r="Q1054" s="22">
        <f t="shared" si="164"/>
        <v>61.225000000000001</v>
      </c>
      <c r="R1054" s="22">
        <f t="shared" si="165"/>
        <v>64.125</v>
      </c>
      <c r="S1054" s="22">
        <f t="shared" si="166"/>
        <v>51.174999999999997</v>
      </c>
      <c r="T1054" s="22">
        <f t="shared" si="167"/>
        <v>60.375</v>
      </c>
      <c r="U1054" s="21">
        <f t="shared" si="168"/>
        <v>58.841666666666661</v>
      </c>
      <c r="V1054" s="21">
        <f t="shared" si="169"/>
        <v>59.224999999999994</v>
      </c>
    </row>
    <row r="1055" spans="1:22" ht="13.5" x14ac:dyDescent="0.25">
      <c r="A1055" s="3">
        <v>43542</v>
      </c>
      <c r="B1055" s="2">
        <v>141.60589999999999</v>
      </c>
      <c r="C1055" s="2">
        <v>57.516587219206592</v>
      </c>
      <c r="D1055" s="2">
        <v>0.57440586040311814</v>
      </c>
      <c r="E1055" s="2">
        <v>2.8413156129756603</v>
      </c>
      <c r="F1055" s="2">
        <v>142.71026000000001</v>
      </c>
      <c r="G1055" s="2">
        <v>142.239105</v>
      </c>
      <c r="H1055" s="2">
        <v>130.19555200000002</v>
      </c>
      <c r="I1055" s="2">
        <v>86.931739500000006</v>
      </c>
      <c r="J1055" s="19" t="s">
        <v>54</v>
      </c>
      <c r="K1055" s="19" t="s">
        <v>50</v>
      </c>
      <c r="L1055" s="19" t="s">
        <v>47</v>
      </c>
      <c r="M1055" s="21">
        <f t="shared" si="160"/>
        <v>25</v>
      </c>
      <c r="N1055" s="21">
        <f t="shared" si="161"/>
        <v>100</v>
      </c>
      <c r="O1055" s="21">
        <f t="shared" si="162"/>
        <v>100</v>
      </c>
      <c r="P1055" s="21">
        <f t="shared" si="163"/>
        <v>16.5</v>
      </c>
      <c r="Q1055" s="22">
        <f t="shared" si="164"/>
        <v>61.225000000000001</v>
      </c>
      <c r="R1055" s="22">
        <f t="shared" si="165"/>
        <v>64.125</v>
      </c>
      <c r="S1055" s="22">
        <f t="shared" si="166"/>
        <v>51.174999999999997</v>
      </c>
      <c r="T1055" s="22">
        <f t="shared" si="167"/>
        <v>60.375</v>
      </c>
      <c r="U1055" s="21">
        <f t="shared" si="168"/>
        <v>58.841666666666661</v>
      </c>
      <c r="V1055" s="21">
        <f t="shared" si="169"/>
        <v>59.224999999999994</v>
      </c>
    </row>
    <row r="1056" spans="1:22" ht="13.5" x14ac:dyDescent="0.25">
      <c r="A1056" s="3">
        <v>43543</v>
      </c>
      <c r="B1056" s="2">
        <v>141.5993</v>
      </c>
      <c r="C1056" s="2">
        <v>57.50167658181909</v>
      </c>
      <c r="D1056" s="2">
        <v>-7.2736874689724118E-2</v>
      </c>
      <c r="E1056" s="2">
        <v>3.2486199675422154</v>
      </c>
      <c r="F1056" s="2">
        <v>142.56397999999999</v>
      </c>
      <c r="G1056" s="2">
        <v>142.26051999999999</v>
      </c>
      <c r="H1056" s="2">
        <v>130.66063199999999</v>
      </c>
      <c r="I1056" s="2">
        <v>87.515841500000022</v>
      </c>
      <c r="J1056" s="19" t="s">
        <v>54</v>
      </c>
      <c r="K1056" s="19" t="s">
        <v>50</v>
      </c>
      <c r="L1056" s="19" t="s">
        <v>47</v>
      </c>
      <c r="M1056" s="21">
        <f t="shared" si="160"/>
        <v>25</v>
      </c>
      <c r="N1056" s="21">
        <f t="shared" si="161"/>
        <v>100</v>
      </c>
      <c r="O1056" s="21">
        <f t="shared" si="162"/>
        <v>100</v>
      </c>
      <c r="P1056" s="21">
        <f t="shared" si="163"/>
        <v>16.5</v>
      </c>
      <c r="Q1056" s="22">
        <f t="shared" si="164"/>
        <v>61.225000000000001</v>
      </c>
      <c r="R1056" s="22">
        <f t="shared" si="165"/>
        <v>64.125</v>
      </c>
      <c r="S1056" s="22">
        <f t="shared" si="166"/>
        <v>51.174999999999997</v>
      </c>
      <c r="T1056" s="22">
        <f t="shared" si="167"/>
        <v>60.375</v>
      </c>
      <c r="U1056" s="21">
        <f t="shared" si="168"/>
        <v>58.841666666666661</v>
      </c>
      <c r="V1056" s="21">
        <f t="shared" si="169"/>
        <v>59.224999999999994</v>
      </c>
    </row>
    <row r="1057" spans="1:22" ht="13.5" x14ac:dyDescent="0.25">
      <c r="A1057" s="3">
        <v>43545</v>
      </c>
      <c r="B1057" s="2">
        <v>141.67179999999999</v>
      </c>
      <c r="C1057" s="2">
        <v>57.631610880353897</v>
      </c>
      <c r="D1057" s="2">
        <v>0.28609530578958697</v>
      </c>
      <c r="E1057" s="2">
        <v>3.6229423663752107</v>
      </c>
      <c r="F1057" s="2">
        <v>141.90505999999999</v>
      </c>
      <c r="G1057" s="2">
        <v>142.19462999999999</v>
      </c>
      <c r="H1057" s="2">
        <v>131.18778399999999</v>
      </c>
      <c r="I1057" s="2">
        <v>88.100306000000018</v>
      </c>
      <c r="J1057" s="19" t="s">
        <v>54</v>
      </c>
      <c r="K1057" s="19" t="s">
        <v>50</v>
      </c>
      <c r="L1057" s="19" t="s">
        <v>47</v>
      </c>
      <c r="M1057" s="21">
        <f t="shared" si="160"/>
        <v>25</v>
      </c>
      <c r="N1057" s="21">
        <f t="shared" si="161"/>
        <v>100</v>
      </c>
      <c r="O1057" s="21">
        <f t="shared" si="162"/>
        <v>100</v>
      </c>
      <c r="P1057" s="21">
        <f t="shared" si="163"/>
        <v>16.5</v>
      </c>
      <c r="Q1057" s="22">
        <f t="shared" si="164"/>
        <v>61.225000000000001</v>
      </c>
      <c r="R1057" s="22">
        <f t="shared" si="165"/>
        <v>64.125</v>
      </c>
      <c r="S1057" s="22">
        <f t="shared" si="166"/>
        <v>51.174999999999997</v>
      </c>
      <c r="T1057" s="22">
        <f t="shared" si="167"/>
        <v>60.375</v>
      </c>
      <c r="U1057" s="21">
        <f t="shared" si="168"/>
        <v>58.841666666666661</v>
      </c>
      <c r="V1057" s="21">
        <f t="shared" si="169"/>
        <v>59.224999999999994</v>
      </c>
    </row>
    <row r="1058" spans="1:22" ht="13.5" x14ac:dyDescent="0.25">
      <c r="A1058" s="3">
        <v>43546</v>
      </c>
      <c r="B1058" s="2">
        <v>141.80350000000001</v>
      </c>
      <c r="C1058" s="2">
        <v>57.883515754704348</v>
      </c>
      <c r="D1058" s="2">
        <v>0.84406872005922651</v>
      </c>
      <c r="E1058" s="2">
        <v>3.9478136076782642</v>
      </c>
      <c r="F1058" s="2">
        <v>141.67045999999999</v>
      </c>
      <c r="G1058" s="2">
        <v>142.13532500000002</v>
      </c>
      <c r="H1058" s="2">
        <v>131.74392799999998</v>
      </c>
      <c r="I1058" s="2">
        <v>88.681727500000022</v>
      </c>
      <c r="J1058" s="19" t="s">
        <v>48</v>
      </c>
      <c r="K1058" s="19" t="s">
        <v>50</v>
      </c>
      <c r="L1058" s="19" t="s">
        <v>53</v>
      </c>
      <c r="M1058" s="21">
        <f t="shared" si="160"/>
        <v>25</v>
      </c>
      <c r="N1058" s="21">
        <f t="shared" si="161"/>
        <v>100</v>
      </c>
      <c r="O1058" s="21">
        <f t="shared" si="162"/>
        <v>100</v>
      </c>
      <c r="P1058" s="21">
        <f t="shared" si="163"/>
        <v>66.5</v>
      </c>
      <c r="Q1058" s="22">
        <f t="shared" si="164"/>
        <v>68.724999999999994</v>
      </c>
      <c r="R1058" s="22">
        <f t="shared" si="165"/>
        <v>76.625</v>
      </c>
      <c r="S1058" s="22">
        <f t="shared" si="166"/>
        <v>73.674999999999997</v>
      </c>
      <c r="T1058" s="22">
        <f t="shared" si="167"/>
        <v>72.875</v>
      </c>
      <c r="U1058" s="21">
        <f t="shared" si="168"/>
        <v>73.008333333333326</v>
      </c>
      <c r="V1058" s="21">
        <f t="shared" si="169"/>
        <v>72.974999999999994</v>
      </c>
    </row>
    <row r="1059" spans="1:22" ht="13.5" x14ac:dyDescent="0.25">
      <c r="A1059" s="3">
        <v>43549</v>
      </c>
      <c r="B1059" s="2">
        <v>139.69489999999999</v>
      </c>
      <c r="C1059" s="2">
        <v>52.501337276921333</v>
      </c>
      <c r="D1059" s="2">
        <v>1.4553633469649583</v>
      </c>
      <c r="E1059" s="2">
        <v>4.1952832068653461</v>
      </c>
      <c r="F1059" s="2">
        <v>141.27507999999997</v>
      </c>
      <c r="G1059" s="2">
        <v>141.96729499999998</v>
      </c>
      <c r="H1059" s="2">
        <v>132.247356</v>
      </c>
      <c r="I1059" s="2">
        <v>89.252025000000017</v>
      </c>
      <c r="J1059" s="19" t="s">
        <v>48</v>
      </c>
      <c r="K1059" s="19" t="s">
        <v>50</v>
      </c>
      <c r="L1059" s="19" t="s">
        <v>53</v>
      </c>
      <c r="M1059" s="21">
        <f t="shared" si="160"/>
        <v>25</v>
      </c>
      <c r="N1059" s="21">
        <f t="shared" si="161"/>
        <v>100</v>
      </c>
      <c r="O1059" s="21">
        <f t="shared" si="162"/>
        <v>100</v>
      </c>
      <c r="P1059" s="21">
        <f t="shared" si="163"/>
        <v>66.5</v>
      </c>
      <c r="Q1059" s="22">
        <f t="shared" si="164"/>
        <v>68.724999999999994</v>
      </c>
      <c r="R1059" s="22">
        <f t="shared" si="165"/>
        <v>76.625</v>
      </c>
      <c r="S1059" s="22">
        <f t="shared" si="166"/>
        <v>73.674999999999997</v>
      </c>
      <c r="T1059" s="22">
        <f t="shared" si="167"/>
        <v>72.875</v>
      </c>
      <c r="U1059" s="21">
        <f t="shared" si="168"/>
        <v>73.008333333333326</v>
      </c>
      <c r="V1059" s="21">
        <f t="shared" si="169"/>
        <v>72.974999999999994</v>
      </c>
    </row>
    <row r="1060" spans="1:22" ht="13.5" x14ac:dyDescent="0.25">
      <c r="A1060" s="3">
        <v>43550</v>
      </c>
      <c r="B1060" s="2">
        <v>140.6833</v>
      </c>
      <c r="C1060" s="2">
        <v>54.630881919239677</v>
      </c>
      <c r="D1060" s="2">
        <v>1.628609412524014</v>
      </c>
      <c r="E1060" s="2">
        <v>4.297791927260266</v>
      </c>
      <c r="F1060" s="2">
        <v>141.09056000000001</v>
      </c>
      <c r="G1060" s="2">
        <v>141.85527500000001</v>
      </c>
      <c r="H1060" s="2">
        <v>132.75473799999997</v>
      </c>
      <c r="I1060" s="2">
        <v>89.826499500000025</v>
      </c>
      <c r="J1060" s="19" t="s">
        <v>48</v>
      </c>
      <c r="K1060" s="19" t="s">
        <v>50</v>
      </c>
      <c r="L1060" s="19" t="s">
        <v>53</v>
      </c>
      <c r="M1060" s="21">
        <f t="shared" si="160"/>
        <v>25</v>
      </c>
      <c r="N1060" s="21">
        <f t="shared" si="161"/>
        <v>100</v>
      </c>
      <c r="O1060" s="21">
        <f t="shared" si="162"/>
        <v>100</v>
      </c>
      <c r="P1060" s="21">
        <f t="shared" si="163"/>
        <v>66.5</v>
      </c>
      <c r="Q1060" s="22">
        <f t="shared" si="164"/>
        <v>68.724999999999994</v>
      </c>
      <c r="R1060" s="22">
        <f t="shared" si="165"/>
        <v>76.625</v>
      </c>
      <c r="S1060" s="22">
        <f t="shared" si="166"/>
        <v>73.674999999999997</v>
      </c>
      <c r="T1060" s="22">
        <f t="shared" si="167"/>
        <v>72.875</v>
      </c>
      <c r="U1060" s="21">
        <f t="shared" si="168"/>
        <v>73.008333333333326</v>
      </c>
      <c r="V1060" s="21">
        <f t="shared" si="169"/>
        <v>72.974999999999994</v>
      </c>
    </row>
    <row r="1061" spans="1:22" ht="13.5" x14ac:dyDescent="0.25">
      <c r="A1061" s="3">
        <v>43551</v>
      </c>
      <c r="B1061" s="2">
        <v>144.3075</v>
      </c>
      <c r="C1061" s="2">
        <v>61.454879663730871</v>
      </c>
      <c r="D1061" s="2">
        <v>1.4960983879617231</v>
      </c>
      <c r="E1061" s="2">
        <v>4.1879934472809683</v>
      </c>
      <c r="F1061" s="2">
        <v>141.63220000000001</v>
      </c>
      <c r="G1061" s="2">
        <v>141.79004</v>
      </c>
      <c r="H1061" s="2">
        <v>133.24498799999998</v>
      </c>
      <c r="I1061" s="2">
        <v>90.413466000000014</v>
      </c>
      <c r="J1061" s="19" t="s">
        <v>48</v>
      </c>
      <c r="K1061" s="19" t="s">
        <v>49</v>
      </c>
      <c r="L1061" s="19" t="s">
        <v>51</v>
      </c>
      <c r="M1061" s="21">
        <f t="shared" si="160"/>
        <v>25</v>
      </c>
      <c r="N1061" s="21">
        <f t="shared" si="161"/>
        <v>100</v>
      </c>
      <c r="O1061" s="21">
        <f t="shared" si="162"/>
        <v>100</v>
      </c>
      <c r="P1061" s="21">
        <f t="shared" si="163"/>
        <v>100</v>
      </c>
      <c r="Q1061" s="22">
        <f t="shared" si="164"/>
        <v>73.75</v>
      </c>
      <c r="R1061" s="22">
        <f t="shared" si="165"/>
        <v>85</v>
      </c>
      <c r="S1061" s="22">
        <f t="shared" si="166"/>
        <v>88.75</v>
      </c>
      <c r="T1061" s="22">
        <f t="shared" si="167"/>
        <v>81.25</v>
      </c>
      <c r="U1061" s="21">
        <f t="shared" si="168"/>
        <v>82.5</v>
      </c>
      <c r="V1061" s="21">
        <f t="shared" si="169"/>
        <v>82.1875</v>
      </c>
    </row>
    <row r="1062" spans="1:22" ht="13.5" x14ac:dyDescent="0.25">
      <c r="A1062" s="3">
        <v>43552</v>
      </c>
      <c r="B1062" s="2">
        <v>142.33070000000001</v>
      </c>
      <c r="C1062" s="2">
        <v>56.466023300109136</v>
      </c>
      <c r="D1062" s="2">
        <v>1.9046239568891394</v>
      </c>
      <c r="E1062" s="2">
        <v>3.8236405319497253</v>
      </c>
      <c r="F1062" s="2">
        <v>141.76398</v>
      </c>
      <c r="G1062" s="2">
        <v>141.56270499999999</v>
      </c>
      <c r="H1062" s="2">
        <v>133.55468999999999</v>
      </c>
      <c r="I1062" s="2">
        <v>90.985899000000003</v>
      </c>
      <c r="J1062" s="19" t="s">
        <v>48</v>
      </c>
      <c r="K1062" s="19" t="s">
        <v>50</v>
      </c>
      <c r="L1062" s="19" t="s">
        <v>51</v>
      </c>
      <c r="M1062" s="21">
        <f t="shared" si="160"/>
        <v>25</v>
      </c>
      <c r="N1062" s="21">
        <f t="shared" si="161"/>
        <v>100</v>
      </c>
      <c r="O1062" s="21">
        <f t="shared" si="162"/>
        <v>100</v>
      </c>
      <c r="P1062" s="21">
        <f t="shared" si="163"/>
        <v>83.5</v>
      </c>
      <c r="Q1062" s="22">
        <f t="shared" si="164"/>
        <v>71.275000000000006</v>
      </c>
      <c r="R1062" s="22">
        <f t="shared" si="165"/>
        <v>80.875</v>
      </c>
      <c r="S1062" s="22">
        <f t="shared" si="166"/>
        <v>81.325000000000003</v>
      </c>
      <c r="T1062" s="22">
        <f t="shared" si="167"/>
        <v>77.125</v>
      </c>
      <c r="U1062" s="21">
        <f t="shared" si="168"/>
        <v>77.825000000000003</v>
      </c>
      <c r="V1062" s="21">
        <f t="shared" si="169"/>
        <v>77.650000000000006</v>
      </c>
    </row>
    <row r="1063" spans="1:22" ht="13.5" x14ac:dyDescent="0.25">
      <c r="A1063" s="3">
        <v>43553</v>
      </c>
      <c r="B1063" s="2">
        <v>142.33070000000001</v>
      </c>
      <c r="C1063" s="2">
        <v>56.466023300109136</v>
      </c>
      <c r="D1063" s="2">
        <v>1.9268867364546054</v>
      </c>
      <c r="E1063" s="2">
        <v>3.2960535580404393</v>
      </c>
      <c r="F1063" s="2">
        <v>141.86941999999999</v>
      </c>
      <c r="G1063" s="2">
        <v>141.59565000000003</v>
      </c>
      <c r="H1063" s="2">
        <v>133.76554999999999</v>
      </c>
      <c r="I1063" s="2">
        <v>91.552091500000003</v>
      </c>
      <c r="J1063" s="19" t="s">
        <v>48</v>
      </c>
      <c r="K1063" s="19" t="s">
        <v>50</v>
      </c>
      <c r="L1063" s="19" t="s">
        <v>51</v>
      </c>
      <c r="M1063" s="21">
        <f t="shared" si="160"/>
        <v>25</v>
      </c>
      <c r="N1063" s="21">
        <f t="shared" si="161"/>
        <v>100</v>
      </c>
      <c r="O1063" s="21">
        <f t="shared" si="162"/>
        <v>100</v>
      </c>
      <c r="P1063" s="21">
        <f t="shared" si="163"/>
        <v>83.5</v>
      </c>
      <c r="Q1063" s="22">
        <f t="shared" si="164"/>
        <v>71.275000000000006</v>
      </c>
      <c r="R1063" s="22">
        <f t="shared" si="165"/>
        <v>80.875</v>
      </c>
      <c r="S1063" s="22">
        <f t="shared" si="166"/>
        <v>81.325000000000003</v>
      </c>
      <c r="T1063" s="22">
        <f t="shared" si="167"/>
        <v>77.125</v>
      </c>
      <c r="U1063" s="21">
        <f t="shared" si="168"/>
        <v>77.825000000000003</v>
      </c>
      <c r="V1063" s="21">
        <f t="shared" si="169"/>
        <v>77.650000000000006</v>
      </c>
    </row>
    <row r="1064" spans="1:22" ht="13.5" x14ac:dyDescent="0.25">
      <c r="A1064" s="3">
        <v>43556</v>
      </c>
      <c r="B1064" s="2">
        <v>141.67179999999999</v>
      </c>
      <c r="C1064" s="2">
        <v>54.747961726638806</v>
      </c>
      <c r="D1064" s="2">
        <v>1.7778141365534452</v>
      </c>
      <c r="E1064" s="2">
        <v>2.6844012410722611</v>
      </c>
      <c r="F1064" s="2">
        <v>142.26479999999998</v>
      </c>
      <c r="G1064" s="2">
        <v>141.72744000000003</v>
      </c>
      <c r="H1064" s="2">
        <v>133.98972200000003</v>
      </c>
      <c r="I1064" s="2">
        <v>92.108473500000002</v>
      </c>
      <c r="J1064" s="19" t="s">
        <v>48</v>
      </c>
      <c r="K1064" s="19" t="s">
        <v>50</v>
      </c>
      <c r="L1064" s="19" t="s">
        <v>51</v>
      </c>
      <c r="M1064" s="21">
        <f t="shared" si="160"/>
        <v>25</v>
      </c>
      <c r="N1064" s="21">
        <f t="shared" si="161"/>
        <v>100</v>
      </c>
      <c r="O1064" s="21">
        <f t="shared" si="162"/>
        <v>100</v>
      </c>
      <c r="P1064" s="21">
        <f t="shared" si="163"/>
        <v>83.5</v>
      </c>
      <c r="Q1064" s="22">
        <f t="shared" si="164"/>
        <v>71.275000000000006</v>
      </c>
      <c r="R1064" s="22">
        <f t="shared" si="165"/>
        <v>80.875</v>
      </c>
      <c r="S1064" s="22">
        <f t="shared" si="166"/>
        <v>81.325000000000003</v>
      </c>
      <c r="T1064" s="22">
        <f t="shared" si="167"/>
        <v>77.125</v>
      </c>
      <c r="U1064" s="21">
        <f t="shared" si="168"/>
        <v>77.825000000000003</v>
      </c>
      <c r="V1064" s="21">
        <f t="shared" si="169"/>
        <v>77.650000000000006</v>
      </c>
    </row>
    <row r="1065" spans="1:22" ht="13.5" x14ac:dyDescent="0.25">
      <c r="A1065" s="3">
        <v>43557</v>
      </c>
      <c r="B1065" s="2">
        <v>142.00120000000001</v>
      </c>
      <c r="C1065" s="2">
        <v>55.477288072145548</v>
      </c>
      <c r="D1065" s="2">
        <v>1.6062209128524785</v>
      </c>
      <c r="E1065" s="2">
        <v>2.038499767883001</v>
      </c>
      <c r="F1065" s="2">
        <v>142.52838</v>
      </c>
      <c r="G1065" s="2">
        <v>142.02066500000001</v>
      </c>
      <c r="H1065" s="2">
        <v>134.220482</v>
      </c>
      <c r="I1065" s="2">
        <v>92.659680499999993</v>
      </c>
      <c r="J1065" s="19" t="s">
        <v>48</v>
      </c>
      <c r="K1065" s="19" t="s">
        <v>50</v>
      </c>
      <c r="L1065" s="19" t="s">
        <v>51</v>
      </c>
      <c r="M1065" s="21">
        <f t="shared" si="160"/>
        <v>25</v>
      </c>
      <c r="N1065" s="21">
        <f t="shared" si="161"/>
        <v>100</v>
      </c>
      <c r="O1065" s="21">
        <f t="shared" si="162"/>
        <v>100</v>
      </c>
      <c r="P1065" s="21">
        <f t="shared" si="163"/>
        <v>83.5</v>
      </c>
      <c r="Q1065" s="22">
        <f t="shared" si="164"/>
        <v>71.275000000000006</v>
      </c>
      <c r="R1065" s="22">
        <f t="shared" si="165"/>
        <v>80.875</v>
      </c>
      <c r="S1065" s="22">
        <f t="shared" si="166"/>
        <v>81.325000000000003</v>
      </c>
      <c r="T1065" s="22">
        <f t="shared" si="167"/>
        <v>77.125</v>
      </c>
      <c r="U1065" s="21">
        <f t="shared" si="168"/>
        <v>77.825000000000003</v>
      </c>
      <c r="V1065" s="21">
        <f t="shared" si="169"/>
        <v>77.650000000000006</v>
      </c>
    </row>
    <row r="1066" spans="1:22" ht="13.5" x14ac:dyDescent="0.25">
      <c r="A1066" s="3">
        <v>43558</v>
      </c>
      <c r="B1066" s="2">
        <v>141.0128</v>
      </c>
      <c r="C1066" s="2">
        <v>52.731015037167765</v>
      </c>
      <c r="D1066" s="2">
        <v>1.5211718525414426</v>
      </c>
      <c r="E1066" s="2">
        <v>1.3467779326531084</v>
      </c>
      <c r="F1066" s="2">
        <v>141.86944</v>
      </c>
      <c r="G1066" s="2">
        <v>142.26447000000002</v>
      </c>
      <c r="H1066" s="2">
        <v>134.54876400000001</v>
      </c>
      <c r="I1066" s="2">
        <v>93.205976000000007</v>
      </c>
      <c r="J1066" s="19" t="s">
        <v>54</v>
      </c>
      <c r="K1066" s="19" t="s">
        <v>50</v>
      </c>
      <c r="L1066" s="19" t="s">
        <v>47</v>
      </c>
      <c r="M1066" s="21">
        <f t="shared" si="160"/>
        <v>25</v>
      </c>
      <c r="N1066" s="21">
        <f t="shared" si="161"/>
        <v>0</v>
      </c>
      <c r="O1066" s="21">
        <f t="shared" si="162"/>
        <v>100</v>
      </c>
      <c r="P1066" s="21">
        <f t="shared" si="163"/>
        <v>16.5</v>
      </c>
      <c r="Q1066" s="22">
        <f t="shared" si="164"/>
        <v>26.225000000000001</v>
      </c>
      <c r="R1066" s="22">
        <f t="shared" si="165"/>
        <v>44.125</v>
      </c>
      <c r="S1066" s="22">
        <f t="shared" si="166"/>
        <v>36.174999999999997</v>
      </c>
      <c r="T1066" s="22">
        <f t="shared" si="167"/>
        <v>35.375</v>
      </c>
      <c r="U1066" s="21">
        <f t="shared" si="168"/>
        <v>35.508333333333333</v>
      </c>
      <c r="V1066" s="21">
        <f t="shared" si="169"/>
        <v>35.474999999999994</v>
      </c>
    </row>
    <row r="1067" spans="1:22" ht="13.5" x14ac:dyDescent="0.25">
      <c r="A1067" s="3">
        <v>43559</v>
      </c>
      <c r="B1067" s="2">
        <v>137.71809999999999</v>
      </c>
      <c r="C1067" s="2">
        <v>44.774435145592712</v>
      </c>
      <c r="D1067" s="2">
        <v>1.6990921403029802</v>
      </c>
      <c r="E1067" s="2">
        <v>0.61886344720432229</v>
      </c>
      <c r="F1067" s="2">
        <v>140.94692000000001</v>
      </c>
      <c r="G1067" s="2">
        <v>142.04043000000001</v>
      </c>
      <c r="H1067" s="2">
        <v>134.92712600000002</v>
      </c>
      <c r="I1067" s="2">
        <v>93.735798000000017</v>
      </c>
      <c r="J1067" s="19" t="s">
        <v>54</v>
      </c>
      <c r="K1067" s="19" t="s">
        <v>50</v>
      </c>
      <c r="L1067" s="19" t="s">
        <v>47</v>
      </c>
      <c r="M1067" s="21">
        <f t="shared" si="160"/>
        <v>25</v>
      </c>
      <c r="N1067" s="21">
        <f t="shared" si="161"/>
        <v>0</v>
      </c>
      <c r="O1067" s="21">
        <f t="shared" si="162"/>
        <v>100</v>
      </c>
      <c r="P1067" s="21">
        <f t="shared" si="163"/>
        <v>16.5</v>
      </c>
      <c r="Q1067" s="22">
        <f t="shared" si="164"/>
        <v>26.225000000000001</v>
      </c>
      <c r="R1067" s="22">
        <f t="shared" si="165"/>
        <v>44.125</v>
      </c>
      <c r="S1067" s="22">
        <f t="shared" si="166"/>
        <v>36.174999999999997</v>
      </c>
      <c r="T1067" s="22">
        <f t="shared" si="167"/>
        <v>35.375</v>
      </c>
      <c r="U1067" s="21">
        <f t="shared" si="168"/>
        <v>35.508333333333333</v>
      </c>
      <c r="V1067" s="21">
        <f t="shared" si="169"/>
        <v>35.474999999999994</v>
      </c>
    </row>
    <row r="1068" spans="1:22" ht="13.5" x14ac:dyDescent="0.25">
      <c r="A1068" s="3">
        <v>43560</v>
      </c>
      <c r="B1068" s="2">
        <v>141.67179999999999</v>
      </c>
      <c r="C1068" s="2">
        <v>53.786107035068909</v>
      </c>
      <c r="D1068" s="2">
        <v>1.5915767858107017</v>
      </c>
      <c r="E1068" s="2">
        <v>-0.12933971993581</v>
      </c>
      <c r="F1068" s="2">
        <v>140.81513999999999</v>
      </c>
      <c r="G1068" s="2">
        <v>141.92182500000001</v>
      </c>
      <c r="H1068" s="2">
        <v>135.28295400000002</v>
      </c>
      <c r="I1068" s="2">
        <v>94.282329500000017</v>
      </c>
      <c r="J1068" s="19" t="s">
        <v>54</v>
      </c>
      <c r="K1068" s="19" t="s">
        <v>50</v>
      </c>
      <c r="L1068" s="19" t="s">
        <v>47</v>
      </c>
      <c r="M1068" s="21">
        <f t="shared" si="160"/>
        <v>25</v>
      </c>
      <c r="N1068" s="21">
        <f t="shared" si="161"/>
        <v>0</v>
      </c>
      <c r="O1068" s="21">
        <f t="shared" si="162"/>
        <v>100</v>
      </c>
      <c r="P1068" s="21">
        <f t="shared" si="163"/>
        <v>16.5</v>
      </c>
      <c r="Q1068" s="22">
        <f t="shared" si="164"/>
        <v>26.225000000000001</v>
      </c>
      <c r="R1068" s="22">
        <f t="shared" si="165"/>
        <v>44.125</v>
      </c>
      <c r="S1068" s="22">
        <f t="shared" si="166"/>
        <v>36.174999999999997</v>
      </c>
      <c r="T1068" s="22">
        <f t="shared" si="167"/>
        <v>35.375</v>
      </c>
      <c r="U1068" s="21">
        <f t="shared" si="168"/>
        <v>35.508333333333333</v>
      </c>
      <c r="V1068" s="21">
        <f t="shared" si="169"/>
        <v>35.474999999999994</v>
      </c>
    </row>
    <row r="1069" spans="1:22" ht="13.5" x14ac:dyDescent="0.25">
      <c r="A1069" s="3">
        <v>43563</v>
      </c>
      <c r="B1069" s="2">
        <v>140.8151</v>
      </c>
      <c r="C1069" s="2">
        <v>51.813161770794075</v>
      </c>
      <c r="D1069" s="2">
        <v>1.2297635959855882</v>
      </c>
      <c r="E1069" s="2">
        <v>-0.85983570736303216</v>
      </c>
      <c r="F1069" s="2">
        <v>140.6438</v>
      </c>
      <c r="G1069" s="2">
        <v>141.759725</v>
      </c>
      <c r="H1069" s="2">
        <v>135.634826</v>
      </c>
      <c r="I1069" s="2">
        <v>94.816654499999999</v>
      </c>
      <c r="J1069" s="19" t="s">
        <v>54</v>
      </c>
      <c r="K1069" s="19" t="s">
        <v>50</v>
      </c>
      <c r="L1069" s="19" t="s">
        <v>47</v>
      </c>
      <c r="M1069" s="21">
        <f t="shared" si="160"/>
        <v>25</v>
      </c>
      <c r="N1069" s="21">
        <f t="shared" si="161"/>
        <v>0</v>
      </c>
      <c r="O1069" s="21">
        <f t="shared" si="162"/>
        <v>100</v>
      </c>
      <c r="P1069" s="21">
        <f t="shared" si="163"/>
        <v>16.5</v>
      </c>
      <c r="Q1069" s="22">
        <f t="shared" si="164"/>
        <v>26.225000000000001</v>
      </c>
      <c r="R1069" s="22">
        <f t="shared" si="165"/>
        <v>44.125</v>
      </c>
      <c r="S1069" s="22">
        <f t="shared" si="166"/>
        <v>36.174999999999997</v>
      </c>
      <c r="T1069" s="22">
        <f t="shared" si="167"/>
        <v>35.375</v>
      </c>
      <c r="U1069" s="21">
        <f t="shared" si="168"/>
        <v>35.508333333333333</v>
      </c>
      <c r="V1069" s="21">
        <f t="shared" si="169"/>
        <v>35.474999999999994</v>
      </c>
    </row>
    <row r="1070" spans="1:22" ht="13.5" x14ac:dyDescent="0.25">
      <c r="A1070" s="3">
        <v>43565</v>
      </c>
      <c r="B1070" s="2">
        <v>140.6833</v>
      </c>
      <c r="C1070" s="2">
        <v>51.500175734141436</v>
      </c>
      <c r="D1070" s="2">
        <v>1.0813360131199374</v>
      </c>
      <c r="E1070" s="2">
        <v>-1.5644448165241824</v>
      </c>
      <c r="F1070" s="2">
        <v>140.38022000000001</v>
      </c>
      <c r="G1070" s="2">
        <v>141.67735500000001</v>
      </c>
      <c r="H1070" s="2">
        <v>136.03625</v>
      </c>
      <c r="I1070" s="2">
        <v>95.347261000000003</v>
      </c>
      <c r="J1070" s="19" t="s">
        <v>54</v>
      </c>
      <c r="K1070" s="19" t="s">
        <v>50</v>
      </c>
      <c r="L1070" s="19" t="s">
        <v>47</v>
      </c>
      <c r="M1070" s="21">
        <f t="shared" si="160"/>
        <v>25</v>
      </c>
      <c r="N1070" s="21">
        <f t="shared" si="161"/>
        <v>0</v>
      </c>
      <c r="O1070" s="21">
        <f t="shared" si="162"/>
        <v>100</v>
      </c>
      <c r="P1070" s="21">
        <f t="shared" si="163"/>
        <v>16.5</v>
      </c>
      <c r="Q1070" s="22">
        <f t="shared" si="164"/>
        <v>26.225000000000001</v>
      </c>
      <c r="R1070" s="22">
        <f t="shared" si="165"/>
        <v>44.125</v>
      </c>
      <c r="S1070" s="22">
        <f t="shared" si="166"/>
        <v>36.174999999999997</v>
      </c>
      <c r="T1070" s="22">
        <f t="shared" si="167"/>
        <v>35.375</v>
      </c>
      <c r="U1070" s="21">
        <f t="shared" si="168"/>
        <v>35.508333333333333</v>
      </c>
      <c r="V1070" s="21">
        <f t="shared" si="169"/>
        <v>35.474999999999994</v>
      </c>
    </row>
    <row r="1071" spans="1:22" ht="13.5" x14ac:dyDescent="0.25">
      <c r="A1071" s="3">
        <v>43566</v>
      </c>
      <c r="B1071" s="2">
        <v>139.69489999999999</v>
      </c>
      <c r="C1071" s="2">
        <v>49.104604470169598</v>
      </c>
      <c r="D1071" s="2">
        <v>1.5835077244004481</v>
      </c>
      <c r="E1071" s="2">
        <v>-2.1648677243168986</v>
      </c>
      <c r="F1071" s="2">
        <v>140.11664000000002</v>
      </c>
      <c r="G1071" s="2">
        <v>141.54556500000001</v>
      </c>
      <c r="H1071" s="2">
        <v>136.43174400000001</v>
      </c>
      <c r="I1071" s="2">
        <v>95.876260000000002</v>
      </c>
      <c r="J1071" s="19" t="s">
        <v>54</v>
      </c>
      <c r="K1071" s="19" t="s">
        <v>50</v>
      </c>
      <c r="L1071" s="19" t="s">
        <v>47</v>
      </c>
      <c r="M1071" s="21">
        <f t="shared" si="160"/>
        <v>25</v>
      </c>
      <c r="N1071" s="21">
        <f t="shared" si="161"/>
        <v>0</v>
      </c>
      <c r="O1071" s="21">
        <f t="shared" si="162"/>
        <v>100</v>
      </c>
      <c r="P1071" s="21">
        <f t="shared" si="163"/>
        <v>16.5</v>
      </c>
      <c r="Q1071" s="22">
        <f t="shared" si="164"/>
        <v>26.225000000000001</v>
      </c>
      <c r="R1071" s="22">
        <f t="shared" si="165"/>
        <v>44.125</v>
      </c>
      <c r="S1071" s="22">
        <f t="shared" si="166"/>
        <v>36.174999999999997</v>
      </c>
      <c r="T1071" s="22">
        <f t="shared" si="167"/>
        <v>35.375</v>
      </c>
      <c r="U1071" s="21">
        <f t="shared" si="168"/>
        <v>35.508333333333333</v>
      </c>
      <c r="V1071" s="21">
        <f t="shared" si="169"/>
        <v>35.474999999999994</v>
      </c>
    </row>
    <row r="1072" spans="1:22" ht="13.5" x14ac:dyDescent="0.25">
      <c r="A1072" s="3">
        <v>43567</v>
      </c>
      <c r="B1072" s="2">
        <v>137.71809999999999</v>
      </c>
      <c r="C1072" s="2">
        <v>44.632927375076953</v>
      </c>
      <c r="D1072" s="2">
        <v>1.8537732221341798</v>
      </c>
      <c r="E1072" s="2">
        <v>-2.557836956941824</v>
      </c>
      <c r="F1072" s="2">
        <v>140.11664000000002</v>
      </c>
      <c r="G1072" s="2">
        <v>141.18314999999998</v>
      </c>
      <c r="H1072" s="2">
        <v>136.82723799999999</v>
      </c>
      <c r="I1072" s="2">
        <v>96.396598999999981</v>
      </c>
      <c r="J1072" s="19" t="s">
        <v>54</v>
      </c>
      <c r="K1072" s="19" t="s">
        <v>50</v>
      </c>
      <c r="L1072" s="19" t="s">
        <v>50</v>
      </c>
      <c r="M1072" s="21">
        <f t="shared" si="160"/>
        <v>25</v>
      </c>
      <c r="N1072" s="21">
        <f t="shared" si="161"/>
        <v>0</v>
      </c>
      <c r="O1072" s="21">
        <f t="shared" si="162"/>
        <v>100</v>
      </c>
      <c r="P1072" s="21">
        <f t="shared" si="163"/>
        <v>16.5</v>
      </c>
      <c r="Q1072" s="22">
        <f t="shared" si="164"/>
        <v>26.225000000000001</v>
      </c>
      <c r="R1072" s="22">
        <f t="shared" si="165"/>
        <v>44.125</v>
      </c>
      <c r="S1072" s="22">
        <f t="shared" si="166"/>
        <v>36.174999999999997</v>
      </c>
      <c r="T1072" s="22">
        <f t="shared" si="167"/>
        <v>35.375</v>
      </c>
      <c r="U1072" s="21">
        <f t="shared" si="168"/>
        <v>35.508333333333333</v>
      </c>
      <c r="V1072" s="21">
        <f t="shared" si="169"/>
        <v>35.474999999999994</v>
      </c>
    </row>
    <row r="1073" spans="1:22" ht="13.5" x14ac:dyDescent="0.25">
      <c r="A1073" s="3">
        <v>43570</v>
      </c>
      <c r="B1073" s="2">
        <v>135.4118</v>
      </c>
      <c r="C1073" s="2">
        <v>40.050515911950299</v>
      </c>
      <c r="D1073" s="2">
        <v>2.2677963531547789</v>
      </c>
      <c r="E1073" s="2">
        <v>-2.8520013121229701</v>
      </c>
      <c r="F1073" s="2">
        <v>138.86463999999998</v>
      </c>
      <c r="G1073" s="2">
        <v>140.80491499999999</v>
      </c>
      <c r="H1073" s="2">
        <v>137.13693799999999</v>
      </c>
      <c r="I1073" s="2">
        <v>96.902347000000006</v>
      </c>
      <c r="J1073" s="19" t="s">
        <v>54</v>
      </c>
      <c r="K1073" s="19" t="s">
        <v>52</v>
      </c>
      <c r="L1073" s="19" t="s">
        <v>47</v>
      </c>
      <c r="M1073" s="21">
        <f t="shared" si="160"/>
        <v>25</v>
      </c>
      <c r="N1073" s="21">
        <f t="shared" si="161"/>
        <v>0</v>
      </c>
      <c r="O1073" s="21">
        <f t="shared" si="162"/>
        <v>100</v>
      </c>
      <c r="P1073" s="21">
        <f t="shared" si="163"/>
        <v>0</v>
      </c>
      <c r="Q1073" s="22">
        <f t="shared" si="164"/>
        <v>23.75</v>
      </c>
      <c r="R1073" s="22">
        <f t="shared" si="165"/>
        <v>40</v>
      </c>
      <c r="S1073" s="22">
        <f t="shared" si="166"/>
        <v>28.75</v>
      </c>
      <c r="T1073" s="22">
        <f t="shared" si="167"/>
        <v>31.25</v>
      </c>
      <c r="U1073" s="21">
        <f t="shared" si="168"/>
        <v>30.833333333333332</v>
      </c>
      <c r="V1073" s="21">
        <f t="shared" si="169"/>
        <v>30.9375</v>
      </c>
    </row>
    <row r="1074" spans="1:22" ht="13.5" x14ac:dyDescent="0.25">
      <c r="A1074" s="3">
        <v>43571</v>
      </c>
      <c r="B1074" s="2">
        <v>139.4314</v>
      </c>
      <c r="C1074" s="2">
        <v>49.736488924905565</v>
      </c>
      <c r="D1074" s="2">
        <v>2.2460601013543453</v>
      </c>
      <c r="E1074" s="2">
        <v>-3.024151712253794</v>
      </c>
      <c r="F1074" s="2">
        <v>138.58789999999999</v>
      </c>
      <c r="G1074" s="2">
        <v>140.69289499999999</v>
      </c>
      <c r="H1074" s="2">
        <v>137.55338800000001</v>
      </c>
      <c r="I1074" s="2">
        <v>97.428468499999994</v>
      </c>
      <c r="J1074" s="19" t="s">
        <v>54</v>
      </c>
      <c r="K1074" s="19" t="s">
        <v>52</v>
      </c>
      <c r="L1074" s="19" t="s">
        <v>47</v>
      </c>
      <c r="M1074" s="21">
        <f t="shared" si="160"/>
        <v>25</v>
      </c>
      <c r="N1074" s="21">
        <f t="shared" si="161"/>
        <v>0</v>
      </c>
      <c r="O1074" s="21">
        <f t="shared" si="162"/>
        <v>100</v>
      </c>
      <c r="P1074" s="21">
        <f t="shared" si="163"/>
        <v>0</v>
      </c>
      <c r="Q1074" s="22">
        <f t="shared" si="164"/>
        <v>23.75</v>
      </c>
      <c r="R1074" s="22">
        <f t="shared" si="165"/>
        <v>40</v>
      </c>
      <c r="S1074" s="22">
        <f t="shared" si="166"/>
        <v>28.75</v>
      </c>
      <c r="T1074" s="22">
        <f t="shared" si="167"/>
        <v>31.25</v>
      </c>
      <c r="U1074" s="21">
        <f t="shared" si="168"/>
        <v>30.833333333333332</v>
      </c>
      <c r="V1074" s="21">
        <f t="shared" si="169"/>
        <v>30.9375</v>
      </c>
    </row>
    <row r="1075" spans="1:22" ht="13.5" x14ac:dyDescent="0.25">
      <c r="A1075" s="3">
        <v>43572</v>
      </c>
      <c r="B1075" s="2">
        <v>140.34729999999999</v>
      </c>
      <c r="C1075" s="2">
        <v>51.653279772458276</v>
      </c>
      <c r="D1075" s="2">
        <v>2.2117982504981057</v>
      </c>
      <c r="E1075" s="2">
        <v>-3.0768453635433621</v>
      </c>
      <c r="F1075" s="2">
        <v>138.52070000000001</v>
      </c>
      <c r="G1075" s="2">
        <v>140.629965</v>
      </c>
      <c r="H1075" s="2">
        <v>138.04482400000003</v>
      </c>
      <c r="I1075" s="2">
        <v>97.964309</v>
      </c>
      <c r="J1075" s="19" t="s">
        <v>54</v>
      </c>
      <c r="K1075" s="19" t="s">
        <v>50</v>
      </c>
      <c r="L1075" s="19" t="s">
        <v>47</v>
      </c>
      <c r="M1075" s="21">
        <f t="shared" si="160"/>
        <v>25</v>
      </c>
      <c r="N1075" s="21">
        <f t="shared" si="161"/>
        <v>0</v>
      </c>
      <c r="O1075" s="21">
        <f t="shared" si="162"/>
        <v>100</v>
      </c>
      <c r="P1075" s="21">
        <f t="shared" si="163"/>
        <v>16.5</v>
      </c>
      <c r="Q1075" s="22">
        <f t="shared" si="164"/>
        <v>26.225000000000001</v>
      </c>
      <c r="R1075" s="22">
        <f t="shared" si="165"/>
        <v>44.125</v>
      </c>
      <c r="S1075" s="22">
        <f t="shared" si="166"/>
        <v>36.174999999999997</v>
      </c>
      <c r="T1075" s="22">
        <f t="shared" si="167"/>
        <v>35.375</v>
      </c>
      <c r="U1075" s="21">
        <f t="shared" si="168"/>
        <v>35.508333333333333</v>
      </c>
      <c r="V1075" s="21">
        <f t="shared" si="169"/>
        <v>35.474999999999994</v>
      </c>
    </row>
    <row r="1076" spans="1:22" ht="13.5" x14ac:dyDescent="0.25">
      <c r="A1076" s="3">
        <v>43573</v>
      </c>
      <c r="B1076" s="2">
        <v>139.036</v>
      </c>
      <c r="C1076" s="2">
        <v>48.784841623765736</v>
      </c>
      <c r="D1076" s="2">
        <v>2.1236689001064804</v>
      </c>
      <c r="E1076" s="2">
        <v>-2.9681546153467786</v>
      </c>
      <c r="F1076" s="2">
        <v>138.38892000000001</v>
      </c>
      <c r="G1076" s="2">
        <v>140.5018</v>
      </c>
      <c r="H1076" s="2">
        <v>138.59872800000005</v>
      </c>
      <c r="I1076" s="2">
        <v>98.491268000000005</v>
      </c>
      <c r="J1076" s="19" t="s">
        <v>54</v>
      </c>
      <c r="K1076" s="19" t="s">
        <v>52</v>
      </c>
      <c r="L1076" s="19" t="s">
        <v>47</v>
      </c>
      <c r="M1076" s="21">
        <f t="shared" si="160"/>
        <v>25</v>
      </c>
      <c r="N1076" s="21">
        <f t="shared" si="161"/>
        <v>0</v>
      </c>
      <c r="O1076" s="21">
        <f t="shared" si="162"/>
        <v>100</v>
      </c>
      <c r="P1076" s="21">
        <f t="shared" si="163"/>
        <v>0</v>
      </c>
      <c r="Q1076" s="22">
        <f t="shared" si="164"/>
        <v>23.75</v>
      </c>
      <c r="R1076" s="22">
        <f t="shared" si="165"/>
        <v>40</v>
      </c>
      <c r="S1076" s="22">
        <f t="shared" si="166"/>
        <v>28.75</v>
      </c>
      <c r="T1076" s="22">
        <f t="shared" si="167"/>
        <v>31.25</v>
      </c>
      <c r="U1076" s="21">
        <f t="shared" si="168"/>
        <v>30.833333333333332</v>
      </c>
      <c r="V1076" s="21">
        <f t="shared" si="169"/>
        <v>30.9375</v>
      </c>
    </row>
    <row r="1077" spans="1:22" ht="13.5" x14ac:dyDescent="0.25">
      <c r="A1077" s="3">
        <v>43574</v>
      </c>
      <c r="B1077" s="2">
        <v>135.7347</v>
      </c>
      <c r="C1077" s="2">
        <v>42.40088250852925</v>
      </c>
      <c r="D1077" s="2">
        <v>1.7906117862656856</v>
      </c>
      <c r="E1077" s="2">
        <v>-2.7069991896219525</v>
      </c>
      <c r="F1077" s="2">
        <v>137.99223999999998</v>
      </c>
      <c r="G1077" s="2">
        <v>140.20494499999998</v>
      </c>
      <c r="H1077" s="2">
        <v>139.00713800000003</v>
      </c>
      <c r="I1077" s="2">
        <v>99.001689999999996</v>
      </c>
      <c r="J1077" s="19" t="s">
        <v>54</v>
      </c>
      <c r="K1077" s="19" t="s">
        <v>52</v>
      </c>
      <c r="L1077" s="19" t="s">
        <v>47</v>
      </c>
      <c r="M1077" s="21">
        <f t="shared" si="160"/>
        <v>25</v>
      </c>
      <c r="N1077" s="21">
        <f t="shared" si="161"/>
        <v>0</v>
      </c>
      <c r="O1077" s="21">
        <f t="shared" si="162"/>
        <v>100</v>
      </c>
      <c r="P1077" s="21">
        <f t="shared" si="163"/>
        <v>0</v>
      </c>
      <c r="Q1077" s="22">
        <f t="shared" si="164"/>
        <v>23.75</v>
      </c>
      <c r="R1077" s="22">
        <f t="shared" si="165"/>
        <v>40</v>
      </c>
      <c r="S1077" s="22">
        <f t="shared" si="166"/>
        <v>28.75</v>
      </c>
      <c r="T1077" s="22">
        <f t="shared" si="167"/>
        <v>31.25</v>
      </c>
      <c r="U1077" s="21">
        <f t="shared" si="168"/>
        <v>30.833333333333332</v>
      </c>
      <c r="V1077" s="21">
        <f t="shared" si="169"/>
        <v>30.9375</v>
      </c>
    </row>
    <row r="1078" spans="1:22" ht="13.5" x14ac:dyDescent="0.25">
      <c r="A1078" s="3">
        <v>43577</v>
      </c>
      <c r="B1078" s="2">
        <v>132.77610000000001</v>
      </c>
      <c r="C1078" s="2">
        <v>37.646289770243619</v>
      </c>
      <c r="D1078" s="2">
        <v>2.3592837137549338</v>
      </c>
      <c r="E1078" s="2">
        <v>-2.2852059047103048</v>
      </c>
      <c r="F1078" s="2">
        <v>137.46510000000001</v>
      </c>
      <c r="G1078" s="2">
        <v>139.75357500000001</v>
      </c>
      <c r="H1078" s="2">
        <v>139.35637600000004</v>
      </c>
      <c r="I1078" s="2">
        <v>99.497319000000005</v>
      </c>
      <c r="J1078" s="19" t="s">
        <v>54</v>
      </c>
      <c r="K1078" s="19" t="s">
        <v>52</v>
      </c>
      <c r="L1078" s="19" t="s">
        <v>47</v>
      </c>
      <c r="M1078" s="21">
        <f t="shared" si="160"/>
        <v>25</v>
      </c>
      <c r="N1078" s="21">
        <f t="shared" si="161"/>
        <v>0</v>
      </c>
      <c r="O1078" s="21">
        <f t="shared" si="162"/>
        <v>100</v>
      </c>
      <c r="P1078" s="21">
        <f t="shared" si="163"/>
        <v>0</v>
      </c>
      <c r="Q1078" s="22">
        <f t="shared" si="164"/>
        <v>23.75</v>
      </c>
      <c r="R1078" s="22">
        <f t="shared" si="165"/>
        <v>40</v>
      </c>
      <c r="S1078" s="22">
        <f t="shared" si="166"/>
        <v>28.75</v>
      </c>
      <c r="T1078" s="22">
        <f t="shared" si="167"/>
        <v>31.25</v>
      </c>
      <c r="U1078" s="21">
        <f t="shared" si="168"/>
        <v>30.833333333333332</v>
      </c>
      <c r="V1078" s="21">
        <f t="shared" si="169"/>
        <v>30.9375</v>
      </c>
    </row>
    <row r="1079" spans="1:22" ht="13.5" x14ac:dyDescent="0.25">
      <c r="A1079" s="3">
        <v>43578</v>
      </c>
      <c r="B1079" s="2">
        <v>132.44659999999999</v>
      </c>
      <c r="C1079" s="2">
        <v>37.146701160477939</v>
      </c>
      <c r="D1079" s="2">
        <v>2.7719208795797954</v>
      </c>
      <c r="E1079" s="2">
        <v>-1.8178991801904094</v>
      </c>
      <c r="F1079" s="2">
        <v>136.06814</v>
      </c>
      <c r="G1079" s="2">
        <v>139.39115999999999</v>
      </c>
      <c r="H1079" s="2">
        <v>139.60703600000002</v>
      </c>
      <c r="I1079" s="2">
        <v>99.988271999999995</v>
      </c>
      <c r="J1079" s="19" t="s">
        <v>54</v>
      </c>
      <c r="K1079" s="19" t="s">
        <v>52</v>
      </c>
      <c r="L1079" s="19" t="s">
        <v>47</v>
      </c>
      <c r="M1079" s="21">
        <f t="shared" si="160"/>
        <v>25</v>
      </c>
      <c r="N1079" s="21">
        <f t="shared" si="161"/>
        <v>0</v>
      </c>
      <c r="O1079" s="21">
        <f t="shared" si="162"/>
        <v>100</v>
      </c>
      <c r="P1079" s="21">
        <f t="shared" si="163"/>
        <v>0</v>
      </c>
      <c r="Q1079" s="22">
        <f t="shared" si="164"/>
        <v>23.75</v>
      </c>
      <c r="R1079" s="22">
        <f t="shared" si="165"/>
        <v>40</v>
      </c>
      <c r="S1079" s="22">
        <f t="shared" si="166"/>
        <v>28.75</v>
      </c>
      <c r="T1079" s="22">
        <f t="shared" si="167"/>
        <v>31.25</v>
      </c>
      <c r="U1079" s="21">
        <f t="shared" si="168"/>
        <v>30.833333333333332</v>
      </c>
      <c r="V1079" s="21">
        <f t="shared" si="169"/>
        <v>30.9375</v>
      </c>
    </row>
    <row r="1080" spans="1:22" ht="13.5" x14ac:dyDescent="0.25">
      <c r="A1080" s="3">
        <v>43579</v>
      </c>
      <c r="B1080" s="2">
        <v>132.77610000000001</v>
      </c>
      <c r="C1080" s="2">
        <v>38.032306773584629</v>
      </c>
      <c r="D1080" s="2">
        <v>3.1143064553162958</v>
      </c>
      <c r="E1080" s="2">
        <v>-1.3120279191269224</v>
      </c>
      <c r="F1080" s="2">
        <v>134.55390000000003</v>
      </c>
      <c r="G1080" s="2">
        <v>138.9958</v>
      </c>
      <c r="H1080" s="2">
        <v>139.71826600000003</v>
      </c>
      <c r="I1080" s="2">
        <v>100.48084150000001</v>
      </c>
      <c r="J1080" s="19" t="s">
        <v>54</v>
      </c>
      <c r="K1080" s="19" t="s">
        <v>52</v>
      </c>
      <c r="L1080" s="19" t="s">
        <v>47</v>
      </c>
      <c r="M1080" s="21">
        <f t="shared" si="160"/>
        <v>25</v>
      </c>
      <c r="N1080" s="21">
        <f t="shared" si="161"/>
        <v>0</v>
      </c>
      <c r="O1080" s="21">
        <f t="shared" si="162"/>
        <v>100</v>
      </c>
      <c r="P1080" s="21">
        <f t="shared" si="163"/>
        <v>0</v>
      </c>
      <c r="Q1080" s="22">
        <f t="shared" si="164"/>
        <v>23.75</v>
      </c>
      <c r="R1080" s="22">
        <f t="shared" si="165"/>
        <v>40</v>
      </c>
      <c r="S1080" s="22">
        <f t="shared" si="166"/>
        <v>28.75</v>
      </c>
      <c r="T1080" s="22">
        <f t="shared" si="167"/>
        <v>31.25</v>
      </c>
      <c r="U1080" s="21">
        <f t="shared" si="168"/>
        <v>30.833333333333332</v>
      </c>
      <c r="V1080" s="21">
        <f t="shared" si="169"/>
        <v>30.9375</v>
      </c>
    </row>
    <row r="1081" spans="1:22" ht="13.5" x14ac:dyDescent="0.25">
      <c r="A1081" s="3">
        <v>43580</v>
      </c>
      <c r="B1081" s="2">
        <v>132.77610000000001</v>
      </c>
      <c r="C1081" s="2">
        <v>38.032306773584637</v>
      </c>
      <c r="D1081" s="2">
        <v>3.2851155935108238</v>
      </c>
      <c r="E1081" s="2">
        <v>-0.79801526441294168</v>
      </c>
      <c r="F1081" s="2">
        <v>133.30192000000002</v>
      </c>
      <c r="G1081" s="2">
        <v>138.41922999999997</v>
      </c>
      <c r="H1081" s="2">
        <v>139.76874000000007</v>
      </c>
      <c r="I1081" s="2">
        <v>100.97035199999999</v>
      </c>
      <c r="J1081" s="19" t="s">
        <v>54</v>
      </c>
      <c r="K1081" s="19" t="s">
        <v>52</v>
      </c>
      <c r="L1081" s="19" t="s">
        <v>47</v>
      </c>
      <c r="M1081" s="21">
        <f t="shared" si="160"/>
        <v>25</v>
      </c>
      <c r="N1081" s="21">
        <f t="shared" si="161"/>
        <v>0</v>
      </c>
      <c r="O1081" s="21">
        <f t="shared" si="162"/>
        <v>100</v>
      </c>
      <c r="P1081" s="21">
        <f t="shared" si="163"/>
        <v>0</v>
      </c>
      <c r="Q1081" s="22">
        <f t="shared" si="164"/>
        <v>23.75</v>
      </c>
      <c r="R1081" s="22">
        <f t="shared" si="165"/>
        <v>40</v>
      </c>
      <c r="S1081" s="22">
        <f t="shared" si="166"/>
        <v>28.75</v>
      </c>
      <c r="T1081" s="22">
        <f t="shared" si="167"/>
        <v>31.25</v>
      </c>
      <c r="U1081" s="21">
        <f t="shared" si="168"/>
        <v>30.833333333333332</v>
      </c>
      <c r="V1081" s="21">
        <f t="shared" si="169"/>
        <v>30.9375</v>
      </c>
    </row>
    <row r="1082" spans="1:22" ht="13.5" x14ac:dyDescent="0.25">
      <c r="A1082" s="3">
        <v>43581</v>
      </c>
      <c r="B1082" s="2">
        <v>130.39070000000001</v>
      </c>
      <c r="C1082" s="2">
        <v>34.009015238313395</v>
      </c>
      <c r="D1082" s="2">
        <v>3.3329231451616579</v>
      </c>
      <c r="E1082" s="2">
        <v>-0.37551894597274549</v>
      </c>
      <c r="F1082" s="2">
        <v>132.23312000000004</v>
      </c>
      <c r="G1082" s="2">
        <v>137.82222999999999</v>
      </c>
      <c r="H1082" s="2">
        <v>139.79364800000002</v>
      </c>
      <c r="I1082" s="2">
        <v>101.4510255</v>
      </c>
      <c r="J1082" s="19" t="s">
        <v>54</v>
      </c>
      <c r="K1082" s="19" t="s">
        <v>52</v>
      </c>
      <c r="L1082" s="19" t="s">
        <v>47</v>
      </c>
      <c r="M1082" s="21">
        <f t="shared" si="160"/>
        <v>25</v>
      </c>
      <c r="N1082" s="21">
        <f t="shared" si="161"/>
        <v>0</v>
      </c>
      <c r="O1082" s="21">
        <f t="shared" si="162"/>
        <v>100</v>
      </c>
      <c r="P1082" s="21">
        <f t="shared" si="163"/>
        <v>0</v>
      </c>
      <c r="Q1082" s="22">
        <f t="shared" si="164"/>
        <v>23.75</v>
      </c>
      <c r="R1082" s="22">
        <f t="shared" si="165"/>
        <v>40</v>
      </c>
      <c r="S1082" s="22">
        <f t="shared" si="166"/>
        <v>28.75</v>
      </c>
      <c r="T1082" s="22">
        <f t="shared" si="167"/>
        <v>31.25</v>
      </c>
      <c r="U1082" s="21">
        <f t="shared" si="168"/>
        <v>30.833333333333332</v>
      </c>
      <c r="V1082" s="21">
        <f t="shared" si="169"/>
        <v>30.9375</v>
      </c>
    </row>
    <row r="1083" spans="1:22" ht="13.5" x14ac:dyDescent="0.25">
      <c r="A1083" s="3">
        <v>43584</v>
      </c>
      <c r="B1083" s="2">
        <v>128.3612</v>
      </c>
      <c r="C1083" s="2">
        <v>31.0039217195758</v>
      </c>
      <c r="D1083" s="2">
        <v>3.2114182566241425</v>
      </c>
      <c r="E1083" s="2">
        <v>-6.7968015232702683E-2</v>
      </c>
      <c r="F1083" s="2">
        <v>131.35014000000001</v>
      </c>
      <c r="G1083" s="2">
        <v>137.12375500000002</v>
      </c>
      <c r="H1083" s="2">
        <v>139.76465400000004</v>
      </c>
      <c r="I1083" s="2">
        <v>101.92185700000002</v>
      </c>
      <c r="J1083" s="19" t="s">
        <v>54</v>
      </c>
      <c r="K1083" s="19" t="s">
        <v>52</v>
      </c>
      <c r="L1083" s="19" t="s">
        <v>47</v>
      </c>
      <c r="M1083" s="21">
        <f t="shared" si="160"/>
        <v>25</v>
      </c>
      <c r="N1083" s="21">
        <f t="shared" si="161"/>
        <v>0</v>
      </c>
      <c r="O1083" s="21">
        <f t="shared" si="162"/>
        <v>100</v>
      </c>
      <c r="P1083" s="21">
        <f t="shared" si="163"/>
        <v>0</v>
      </c>
      <c r="Q1083" s="22">
        <f t="shared" si="164"/>
        <v>23.75</v>
      </c>
      <c r="R1083" s="22">
        <f t="shared" si="165"/>
        <v>40</v>
      </c>
      <c r="S1083" s="22">
        <f t="shared" si="166"/>
        <v>28.75</v>
      </c>
      <c r="T1083" s="22">
        <f t="shared" si="167"/>
        <v>31.25</v>
      </c>
      <c r="U1083" s="21">
        <f t="shared" si="168"/>
        <v>30.833333333333332</v>
      </c>
      <c r="V1083" s="21">
        <f t="shared" si="169"/>
        <v>30.9375</v>
      </c>
    </row>
    <row r="1084" spans="1:22" ht="13.5" x14ac:dyDescent="0.25">
      <c r="A1084" s="3">
        <v>43585</v>
      </c>
      <c r="B1084" s="2">
        <v>128.4666</v>
      </c>
      <c r="C1084" s="2">
        <v>31.343221513050338</v>
      </c>
      <c r="D1084" s="2">
        <v>3.7705660703725528</v>
      </c>
      <c r="E1084" s="2">
        <v>0.1584452858564461</v>
      </c>
      <c r="F1084" s="2">
        <v>130.55414000000002</v>
      </c>
      <c r="G1084" s="2">
        <v>136.46349500000002</v>
      </c>
      <c r="H1084" s="2">
        <v>139.69164200000003</v>
      </c>
      <c r="I1084" s="2">
        <v>102.38331150000002</v>
      </c>
      <c r="J1084" s="19" t="s">
        <v>54</v>
      </c>
      <c r="K1084" s="19" t="s">
        <v>50</v>
      </c>
      <c r="L1084" s="19" t="s">
        <v>47</v>
      </c>
      <c r="M1084" s="21">
        <f t="shared" si="160"/>
        <v>25</v>
      </c>
      <c r="N1084" s="21">
        <f t="shared" si="161"/>
        <v>0</v>
      </c>
      <c r="O1084" s="21">
        <f t="shared" si="162"/>
        <v>100</v>
      </c>
      <c r="P1084" s="21">
        <f t="shared" si="163"/>
        <v>16.5</v>
      </c>
      <c r="Q1084" s="22">
        <f t="shared" si="164"/>
        <v>26.225000000000001</v>
      </c>
      <c r="R1084" s="22">
        <f t="shared" si="165"/>
        <v>44.125</v>
      </c>
      <c r="S1084" s="22">
        <f t="shared" si="166"/>
        <v>36.174999999999997</v>
      </c>
      <c r="T1084" s="22">
        <f t="shared" si="167"/>
        <v>35.375</v>
      </c>
      <c r="U1084" s="21">
        <f t="shared" si="168"/>
        <v>35.508333333333333</v>
      </c>
      <c r="V1084" s="21">
        <f t="shared" si="169"/>
        <v>35.474999999999994</v>
      </c>
    </row>
    <row r="1085" spans="1:22" ht="13.5" x14ac:dyDescent="0.25">
      <c r="A1085" s="3">
        <v>43587</v>
      </c>
      <c r="B1085" s="2">
        <v>122.0222</v>
      </c>
      <c r="C1085" s="2">
        <v>23.676585809401786</v>
      </c>
      <c r="D1085" s="2">
        <v>4.9089010689461077</v>
      </c>
      <c r="E1085" s="2">
        <v>0.3412659958005162</v>
      </c>
      <c r="F1085" s="2">
        <v>128.40335999999999</v>
      </c>
      <c r="G1085" s="2">
        <v>135.46454499999999</v>
      </c>
      <c r="H1085" s="2">
        <v>139.44335400000003</v>
      </c>
      <c r="I1085" s="2">
        <v>102.8072725</v>
      </c>
      <c r="J1085" s="19" t="s">
        <v>54</v>
      </c>
      <c r="K1085" s="19" t="s">
        <v>52</v>
      </c>
      <c r="L1085" s="19" t="s">
        <v>47</v>
      </c>
      <c r="M1085" s="21">
        <f t="shared" si="160"/>
        <v>50</v>
      </c>
      <c r="N1085" s="21">
        <f t="shared" si="161"/>
        <v>0</v>
      </c>
      <c r="O1085" s="21">
        <f t="shared" si="162"/>
        <v>100</v>
      </c>
      <c r="P1085" s="21">
        <f t="shared" si="163"/>
        <v>0</v>
      </c>
      <c r="Q1085" s="22">
        <f t="shared" si="164"/>
        <v>32.5</v>
      </c>
      <c r="R1085" s="22">
        <f t="shared" si="165"/>
        <v>45</v>
      </c>
      <c r="S1085" s="22">
        <f t="shared" si="166"/>
        <v>32.5</v>
      </c>
      <c r="T1085" s="22">
        <f t="shared" si="167"/>
        <v>37.5</v>
      </c>
      <c r="U1085" s="21">
        <f t="shared" si="168"/>
        <v>36.666666666666664</v>
      </c>
      <c r="V1085" s="21">
        <f t="shared" si="169"/>
        <v>36.875</v>
      </c>
    </row>
    <row r="1086" spans="1:22" ht="13.5" x14ac:dyDescent="0.25">
      <c r="A1086" s="3">
        <v>43588</v>
      </c>
      <c r="B1086" s="2">
        <v>122.00239999999999</v>
      </c>
      <c r="C1086" s="2">
        <v>23.657439004632494</v>
      </c>
      <c r="D1086" s="2">
        <v>5.7533783348490886</v>
      </c>
      <c r="E1086" s="2">
        <v>0.49748692252085824</v>
      </c>
      <c r="F1086" s="2">
        <v>126.24861999999999</v>
      </c>
      <c r="G1086" s="2">
        <v>134.514025</v>
      </c>
      <c r="H1086" s="2">
        <v>139.05998200000005</v>
      </c>
      <c r="I1086" s="2">
        <v>103.2328145</v>
      </c>
      <c r="J1086" s="19" t="s">
        <v>54</v>
      </c>
      <c r="K1086" s="19" t="s">
        <v>52</v>
      </c>
      <c r="L1086" s="19" t="s">
        <v>47</v>
      </c>
      <c r="M1086" s="21">
        <f t="shared" si="160"/>
        <v>50</v>
      </c>
      <c r="N1086" s="21">
        <f t="shared" si="161"/>
        <v>0</v>
      </c>
      <c r="O1086" s="21">
        <f t="shared" si="162"/>
        <v>100</v>
      </c>
      <c r="P1086" s="21">
        <f t="shared" si="163"/>
        <v>0</v>
      </c>
      <c r="Q1086" s="22">
        <f t="shared" si="164"/>
        <v>32.5</v>
      </c>
      <c r="R1086" s="22">
        <f t="shared" si="165"/>
        <v>45</v>
      </c>
      <c r="S1086" s="22">
        <f t="shared" si="166"/>
        <v>32.5</v>
      </c>
      <c r="T1086" s="22">
        <f t="shared" si="167"/>
        <v>37.5</v>
      </c>
      <c r="U1086" s="21">
        <f t="shared" si="168"/>
        <v>36.666666666666664</v>
      </c>
      <c r="V1086" s="21">
        <f t="shared" si="169"/>
        <v>36.875</v>
      </c>
    </row>
    <row r="1087" spans="1:22" ht="13.5" x14ac:dyDescent="0.25">
      <c r="A1087" s="3">
        <v>43591</v>
      </c>
      <c r="B1087" s="2">
        <v>119.9268</v>
      </c>
      <c r="C1087" s="2">
        <v>21.678344633547397</v>
      </c>
      <c r="D1087" s="2">
        <v>6.1894111974813484</v>
      </c>
      <c r="E1087" s="2">
        <v>0.61916264440105528</v>
      </c>
      <c r="F1087" s="2">
        <v>124.15583999999998</v>
      </c>
      <c r="G1087" s="2">
        <v>133.62446</v>
      </c>
      <c r="H1087" s="2">
        <v>138.59872600000006</v>
      </c>
      <c r="I1087" s="2">
        <v>103.65124050000003</v>
      </c>
      <c r="J1087" s="19" t="s">
        <v>54</v>
      </c>
      <c r="K1087" s="19" t="s">
        <v>52</v>
      </c>
      <c r="L1087" s="19" t="s">
        <v>47</v>
      </c>
      <c r="M1087" s="21">
        <f t="shared" si="160"/>
        <v>50</v>
      </c>
      <c r="N1087" s="21">
        <f t="shared" si="161"/>
        <v>0</v>
      </c>
      <c r="O1087" s="21">
        <f t="shared" si="162"/>
        <v>100</v>
      </c>
      <c r="P1087" s="21">
        <f t="shared" si="163"/>
        <v>0</v>
      </c>
      <c r="Q1087" s="22">
        <f t="shared" si="164"/>
        <v>32.5</v>
      </c>
      <c r="R1087" s="22">
        <f t="shared" si="165"/>
        <v>45</v>
      </c>
      <c r="S1087" s="22">
        <f t="shared" si="166"/>
        <v>32.5</v>
      </c>
      <c r="T1087" s="22">
        <f t="shared" si="167"/>
        <v>37.5</v>
      </c>
      <c r="U1087" s="21">
        <f t="shared" si="168"/>
        <v>36.666666666666664</v>
      </c>
      <c r="V1087" s="21">
        <f t="shared" si="169"/>
        <v>36.875</v>
      </c>
    </row>
    <row r="1088" spans="1:22" ht="13.5" x14ac:dyDescent="0.25">
      <c r="A1088" s="3">
        <v>43592</v>
      </c>
      <c r="B1088" s="2">
        <v>119.9268</v>
      </c>
      <c r="C1088" s="2">
        <v>21.678344633547397</v>
      </c>
      <c r="D1088" s="2">
        <v>6.185475563390014</v>
      </c>
      <c r="E1088" s="2">
        <v>0.69744854160048741</v>
      </c>
      <c r="F1088" s="2">
        <v>122.46896</v>
      </c>
      <c r="G1088" s="2">
        <v>132.53721000000002</v>
      </c>
      <c r="H1088" s="2">
        <v>138.13747000000004</v>
      </c>
      <c r="I1088" s="2">
        <v>104.06966650000003</v>
      </c>
      <c r="J1088" s="19" t="s">
        <v>54</v>
      </c>
      <c r="K1088" s="19" t="s">
        <v>50</v>
      </c>
      <c r="L1088" s="19" t="s">
        <v>47</v>
      </c>
      <c r="M1088" s="21">
        <f t="shared" si="160"/>
        <v>50</v>
      </c>
      <c r="N1088" s="21">
        <f t="shared" si="161"/>
        <v>0</v>
      </c>
      <c r="O1088" s="21">
        <f t="shared" si="162"/>
        <v>100</v>
      </c>
      <c r="P1088" s="21">
        <f t="shared" si="163"/>
        <v>16.5</v>
      </c>
      <c r="Q1088" s="22">
        <f t="shared" si="164"/>
        <v>34.975000000000001</v>
      </c>
      <c r="R1088" s="22">
        <f t="shared" si="165"/>
        <v>49.125</v>
      </c>
      <c r="S1088" s="22">
        <f t="shared" si="166"/>
        <v>39.924999999999997</v>
      </c>
      <c r="T1088" s="22">
        <f t="shared" si="167"/>
        <v>41.625</v>
      </c>
      <c r="U1088" s="21">
        <f t="shared" si="168"/>
        <v>41.341666666666661</v>
      </c>
      <c r="V1088" s="21">
        <f t="shared" si="169"/>
        <v>41.412499999999994</v>
      </c>
    </row>
    <row r="1089" spans="1:22" ht="13.5" x14ac:dyDescent="0.25">
      <c r="A1089" s="3">
        <v>43593</v>
      </c>
      <c r="B1089" s="2">
        <v>124.4076</v>
      </c>
      <c r="C1089" s="2">
        <v>35.24191529994809</v>
      </c>
      <c r="D1089" s="2">
        <v>5.8757296898040181</v>
      </c>
      <c r="E1089" s="2">
        <v>0.76005221437964021</v>
      </c>
      <c r="F1089" s="2">
        <v>121.65716</v>
      </c>
      <c r="G1089" s="2">
        <v>131.716835</v>
      </c>
      <c r="H1089" s="2">
        <v>137.76451200000002</v>
      </c>
      <c r="I1089" s="2">
        <v>104.5104965</v>
      </c>
      <c r="J1089" s="19" t="s">
        <v>54</v>
      </c>
      <c r="K1089" s="19" t="s">
        <v>50</v>
      </c>
      <c r="L1089" s="19" t="s">
        <v>47</v>
      </c>
      <c r="M1089" s="21">
        <f t="shared" si="160"/>
        <v>25</v>
      </c>
      <c r="N1089" s="21">
        <f t="shared" si="161"/>
        <v>0</v>
      </c>
      <c r="O1089" s="21">
        <f t="shared" si="162"/>
        <v>100</v>
      </c>
      <c r="P1089" s="21">
        <f t="shared" si="163"/>
        <v>16.5</v>
      </c>
      <c r="Q1089" s="22">
        <f t="shared" si="164"/>
        <v>26.225000000000001</v>
      </c>
      <c r="R1089" s="22">
        <f t="shared" si="165"/>
        <v>44.125</v>
      </c>
      <c r="S1089" s="22">
        <f t="shared" si="166"/>
        <v>36.174999999999997</v>
      </c>
      <c r="T1089" s="22">
        <f t="shared" si="167"/>
        <v>35.375</v>
      </c>
      <c r="U1089" s="21">
        <f t="shared" si="168"/>
        <v>35.508333333333333</v>
      </c>
      <c r="V1089" s="21">
        <f t="shared" si="169"/>
        <v>35.474999999999994</v>
      </c>
    </row>
    <row r="1090" spans="1:22" ht="13.5" x14ac:dyDescent="0.25">
      <c r="A1090" s="3">
        <v>43594</v>
      </c>
      <c r="B1090" s="2">
        <v>126.5162</v>
      </c>
      <c r="C1090" s="2">
        <v>40.466778083887355</v>
      </c>
      <c r="D1090" s="2">
        <v>5.5522036670252248</v>
      </c>
      <c r="E1090" s="2">
        <v>0.79322842640921543</v>
      </c>
      <c r="F1090" s="2">
        <v>122.55596</v>
      </c>
      <c r="G1090" s="2">
        <v>131.00848000000002</v>
      </c>
      <c r="H1090" s="2">
        <v>137.43636200000003</v>
      </c>
      <c r="I1090" s="2">
        <v>104.96022199999999</v>
      </c>
      <c r="J1090" s="19" t="s">
        <v>54</v>
      </c>
      <c r="K1090" s="19" t="s">
        <v>50</v>
      </c>
      <c r="L1090" s="19" t="s">
        <v>55</v>
      </c>
      <c r="M1090" s="21">
        <f t="shared" ref="M1090:M1153" si="170">IF(C1090&lt;30,50, IF(C1090&gt;70, 0, 25))</f>
        <v>25</v>
      </c>
      <c r="N1090" s="21">
        <f t="shared" ref="N1090:N1153" si="171">IF(E1090-D1090&gt;0.02, 100, IF(E1090-D1090&lt;0,0,45))</f>
        <v>0</v>
      </c>
      <c r="O1090" s="21">
        <f t="shared" ref="O1090:O1153" si="172">IF(F1090-I1090&gt;10,100,IF(F1090-I1090&gt;5,75, IF(F1090-I1090&gt;0,50,0)))</f>
        <v>100</v>
      </c>
      <c r="P1090" s="21">
        <f t="shared" ref="P1090:P1153" si="173">IF(L1090="confirmed bullish", 34, IF(L1090="bullish divergence",17, 0))+IF(J1090="bullish",33,IF(J1090="bearish",0,16.5))+IF(K1090="strong",33,IF(K1090="weak",0,16.5))</f>
        <v>16.5</v>
      </c>
      <c r="Q1090" s="22">
        <f t="shared" si="164"/>
        <v>26.225000000000001</v>
      </c>
      <c r="R1090" s="22">
        <f t="shared" si="165"/>
        <v>44.125</v>
      </c>
      <c r="S1090" s="22">
        <f t="shared" si="166"/>
        <v>36.174999999999997</v>
      </c>
      <c r="T1090" s="22">
        <f t="shared" si="167"/>
        <v>35.375</v>
      </c>
      <c r="U1090" s="21">
        <f t="shared" si="168"/>
        <v>35.508333333333333</v>
      </c>
      <c r="V1090" s="21">
        <f t="shared" si="169"/>
        <v>35.474999999999994</v>
      </c>
    </row>
    <row r="1091" spans="1:22" ht="13.5" x14ac:dyDescent="0.25">
      <c r="A1091" s="3">
        <v>43595</v>
      </c>
      <c r="B1091" s="2">
        <v>126.44370000000001</v>
      </c>
      <c r="C1091" s="2">
        <v>40.346243274740843</v>
      </c>
      <c r="D1091" s="2">
        <v>5.3121641486996793</v>
      </c>
      <c r="E1091" s="2">
        <v>0.80414792502745402</v>
      </c>
      <c r="F1091" s="2">
        <v>123.44422000000002</v>
      </c>
      <c r="G1091" s="2">
        <v>130.34592000000001</v>
      </c>
      <c r="H1091" s="2">
        <v>137.05299200000005</v>
      </c>
      <c r="I1091" s="2">
        <v>105.40299549999997</v>
      </c>
      <c r="J1091" s="19" t="s">
        <v>48</v>
      </c>
      <c r="K1091" s="19" t="s">
        <v>50</v>
      </c>
      <c r="L1091" s="19" t="s">
        <v>51</v>
      </c>
      <c r="M1091" s="21">
        <f t="shared" si="170"/>
        <v>25</v>
      </c>
      <c r="N1091" s="21">
        <f t="shared" si="171"/>
        <v>0</v>
      </c>
      <c r="O1091" s="21">
        <f t="shared" si="172"/>
        <v>100</v>
      </c>
      <c r="P1091" s="21">
        <f t="shared" si="173"/>
        <v>83.5</v>
      </c>
      <c r="Q1091" s="22">
        <f t="shared" ref="Q1091:Q1154" si="174">0.35*M1091+N1091*0.35+O1091*0.15+P1091*0.15</f>
        <v>36.274999999999999</v>
      </c>
      <c r="R1091" s="22">
        <f t="shared" ref="R1091:R1154" si="175">M1091*0.2+N1091*0.2+O1091*0.35+P1091*0.25</f>
        <v>60.875</v>
      </c>
      <c r="S1091" s="22">
        <f t="shared" ref="S1091:S1154" si="176">M1091*0.15+N1091*0.15+O1091*0.25+P1091*0.45</f>
        <v>66.325000000000003</v>
      </c>
      <c r="T1091" s="22">
        <f t="shared" ref="T1091:T1154" si="177">0.25*SUM(M1091:P1091)</f>
        <v>52.125</v>
      </c>
      <c r="U1091" s="21">
        <f t="shared" ref="U1091:U1154" si="178">SUM(Q1091:S1091)/3</f>
        <v>54.491666666666674</v>
      </c>
      <c r="V1091" s="21">
        <f t="shared" ref="V1091:V1154" si="179">SUM(Q1091:T1091)/4</f>
        <v>53.900000000000006</v>
      </c>
    </row>
    <row r="1092" spans="1:22" ht="13.5" x14ac:dyDescent="0.25">
      <c r="A1092" s="3">
        <v>43598</v>
      </c>
      <c r="B1092" s="2">
        <v>123.88039999999999</v>
      </c>
      <c r="C1092" s="2">
        <v>36.236572061678174</v>
      </c>
      <c r="D1092" s="2">
        <v>4.9586150770919062</v>
      </c>
      <c r="E1092" s="2">
        <v>0.76264658585341039</v>
      </c>
      <c r="F1092" s="2">
        <v>124.23494000000001</v>
      </c>
      <c r="G1092" s="2">
        <v>129.65403499999999</v>
      </c>
      <c r="H1092" s="2">
        <v>136.59305200000006</v>
      </c>
      <c r="I1092" s="2">
        <v>105.82445249999996</v>
      </c>
      <c r="J1092" s="19" t="s">
        <v>48</v>
      </c>
      <c r="K1092" s="19" t="s">
        <v>50</v>
      </c>
      <c r="L1092" s="19" t="s">
        <v>51</v>
      </c>
      <c r="M1092" s="21">
        <f t="shared" si="170"/>
        <v>25</v>
      </c>
      <c r="N1092" s="21">
        <f t="shared" si="171"/>
        <v>0</v>
      </c>
      <c r="O1092" s="21">
        <f t="shared" si="172"/>
        <v>100</v>
      </c>
      <c r="P1092" s="21">
        <f t="shared" si="173"/>
        <v>83.5</v>
      </c>
      <c r="Q1092" s="22">
        <f t="shared" si="174"/>
        <v>36.274999999999999</v>
      </c>
      <c r="R1092" s="22">
        <f t="shared" si="175"/>
        <v>60.875</v>
      </c>
      <c r="S1092" s="22">
        <f t="shared" si="176"/>
        <v>66.325000000000003</v>
      </c>
      <c r="T1092" s="22">
        <f t="shared" si="177"/>
        <v>52.125</v>
      </c>
      <c r="U1092" s="21">
        <f t="shared" si="178"/>
        <v>54.491666666666674</v>
      </c>
      <c r="V1092" s="21">
        <f t="shared" si="179"/>
        <v>53.900000000000006</v>
      </c>
    </row>
    <row r="1093" spans="1:22" ht="13.5" x14ac:dyDescent="0.25">
      <c r="A1093" s="3">
        <v>43599</v>
      </c>
      <c r="B1093" s="2">
        <v>124.6053</v>
      </c>
      <c r="C1093" s="2">
        <v>38.155113217123244</v>
      </c>
      <c r="D1093" s="2">
        <v>4.3333738947542884</v>
      </c>
      <c r="E1093" s="2">
        <v>0.66875163715747876</v>
      </c>
      <c r="F1093" s="2">
        <v>125.17064000000001</v>
      </c>
      <c r="G1093" s="2">
        <v>129.11371</v>
      </c>
      <c r="H1093" s="2">
        <v>136.25172200000006</v>
      </c>
      <c r="I1093" s="2">
        <v>106.24063799999996</v>
      </c>
      <c r="J1093" s="19" t="s">
        <v>48</v>
      </c>
      <c r="K1093" s="19" t="s">
        <v>50</v>
      </c>
      <c r="L1093" s="19" t="s">
        <v>51</v>
      </c>
      <c r="M1093" s="21">
        <f t="shared" si="170"/>
        <v>25</v>
      </c>
      <c r="N1093" s="21">
        <f t="shared" si="171"/>
        <v>0</v>
      </c>
      <c r="O1093" s="21">
        <f t="shared" si="172"/>
        <v>100</v>
      </c>
      <c r="P1093" s="21">
        <f t="shared" si="173"/>
        <v>83.5</v>
      </c>
      <c r="Q1093" s="22">
        <f t="shared" si="174"/>
        <v>36.274999999999999</v>
      </c>
      <c r="R1093" s="22">
        <f t="shared" si="175"/>
        <v>60.875</v>
      </c>
      <c r="S1093" s="22">
        <f t="shared" si="176"/>
        <v>66.325000000000003</v>
      </c>
      <c r="T1093" s="22">
        <f t="shared" si="177"/>
        <v>52.125</v>
      </c>
      <c r="U1093" s="21">
        <f t="shared" si="178"/>
        <v>54.491666666666674</v>
      </c>
      <c r="V1093" s="21">
        <f t="shared" si="179"/>
        <v>53.900000000000006</v>
      </c>
    </row>
    <row r="1094" spans="1:22" ht="13.5" x14ac:dyDescent="0.25">
      <c r="A1094" s="3">
        <v>43600</v>
      </c>
      <c r="B1094" s="2">
        <v>122.23309999999999</v>
      </c>
      <c r="C1094" s="2">
        <v>34.4971406235736</v>
      </c>
      <c r="D1094" s="2">
        <v>4.0288655736093801</v>
      </c>
      <c r="E1094" s="2">
        <v>0.55755808917796779</v>
      </c>
      <c r="F1094" s="2">
        <v>124.73574000000001</v>
      </c>
      <c r="G1094" s="2">
        <v>128.253795</v>
      </c>
      <c r="H1094" s="2">
        <v>135.91566400000008</v>
      </c>
      <c r="I1094" s="2">
        <v>106.63567149999997</v>
      </c>
      <c r="J1094" s="19" t="s">
        <v>48</v>
      </c>
      <c r="K1094" s="19" t="s">
        <v>50</v>
      </c>
      <c r="L1094" s="19" t="s">
        <v>53</v>
      </c>
      <c r="M1094" s="21">
        <f t="shared" si="170"/>
        <v>25</v>
      </c>
      <c r="N1094" s="21">
        <f t="shared" si="171"/>
        <v>0</v>
      </c>
      <c r="O1094" s="21">
        <f t="shared" si="172"/>
        <v>100</v>
      </c>
      <c r="P1094" s="21">
        <f t="shared" si="173"/>
        <v>66.5</v>
      </c>
      <c r="Q1094" s="22">
        <f t="shared" si="174"/>
        <v>33.725000000000001</v>
      </c>
      <c r="R1094" s="22">
        <f t="shared" si="175"/>
        <v>56.625</v>
      </c>
      <c r="S1094" s="22">
        <f t="shared" si="176"/>
        <v>58.674999999999997</v>
      </c>
      <c r="T1094" s="22">
        <f t="shared" si="177"/>
        <v>47.875</v>
      </c>
      <c r="U1094" s="21">
        <f t="shared" si="178"/>
        <v>49.67499999999999</v>
      </c>
      <c r="V1094" s="21">
        <f t="shared" si="179"/>
        <v>49.224999999999994</v>
      </c>
    </row>
    <row r="1095" spans="1:22" ht="13.5" x14ac:dyDescent="0.25">
      <c r="A1095" s="3">
        <v>43601</v>
      </c>
      <c r="B1095" s="2">
        <v>123.88039999999999</v>
      </c>
      <c r="C1095" s="2">
        <v>38.879242867649722</v>
      </c>
      <c r="D1095" s="2">
        <v>2.7019463411043034</v>
      </c>
      <c r="E1095" s="2">
        <v>0.45390375193661425</v>
      </c>
      <c r="F1095" s="2">
        <v>124.20857999999998</v>
      </c>
      <c r="G1095" s="2">
        <v>127.43045000000002</v>
      </c>
      <c r="H1095" s="2">
        <v>135.67053800000005</v>
      </c>
      <c r="I1095" s="2">
        <v>107.02922249999997</v>
      </c>
      <c r="J1095" s="19" t="s">
        <v>48</v>
      </c>
      <c r="K1095" s="19" t="s">
        <v>50</v>
      </c>
      <c r="L1095" s="19" t="s">
        <v>53</v>
      </c>
      <c r="M1095" s="21">
        <f t="shared" si="170"/>
        <v>25</v>
      </c>
      <c r="N1095" s="21">
        <f t="shared" si="171"/>
        <v>0</v>
      </c>
      <c r="O1095" s="21">
        <f t="shared" si="172"/>
        <v>100</v>
      </c>
      <c r="P1095" s="21">
        <f t="shared" si="173"/>
        <v>66.5</v>
      </c>
      <c r="Q1095" s="22">
        <f t="shared" si="174"/>
        <v>33.725000000000001</v>
      </c>
      <c r="R1095" s="22">
        <f t="shared" si="175"/>
        <v>56.625</v>
      </c>
      <c r="S1095" s="22">
        <f t="shared" si="176"/>
        <v>58.674999999999997</v>
      </c>
      <c r="T1095" s="22">
        <f t="shared" si="177"/>
        <v>47.875</v>
      </c>
      <c r="U1095" s="21">
        <f t="shared" si="178"/>
        <v>49.67499999999999</v>
      </c>
      <c r="V1095" s="21">
        <f t="shared" si="179"/>
        <v>49.224999999999994</v>
      </c>
    </row>
    <row r="1096" spans="1:22" ht="13.5" x14ac:dyDescent="0.25">
      <c r="A1096" s="3">
        <v>43602</v>
      </c>
      <c r="B1096" s="2">
        <v>121.9102</v>
      </c>
      <c r="C1096" s="2">
        <v>35.794880050404956</v>
      </c>
      <c r="D1096" s="2">
        <v>1.7532643630321729</v>
      </c>
      <c r="E1096" s="2">
        <v>0.33449130405732996</v>
      </c>
      <c r="F1096" s="2">
        <v>123.30188000000001</v>
      </c>
      <c r="G1096" s="2">
        <v>126.57416000000001</v>
      </c>
      <c r="H1096" s="2">
        <v>135.38600800000003</v>
      </c>
      <c r="I1096" s="2">
        <v>107.40814499999996</v>
      </c>
      <c r="J1096" s="19" t="s">
        <v>48</v>
      </c>
      <c r="K1096" s="19" t="s">
        <v>50</v>
      </c>
      <c r="L1096" s="19" t="s">
        <v>53</v>
      </c>
      <c r="M1096" s="21">
        <f t="shared" si="170"/>
        <v>25</v>
      </c>
      <c r="N1096" s="21">
        <f t="shared" si="171"/>
        <v>0</v>
      </c>
      <c r="O1096" s="21">
        <f t="shared" si="172"/>
        <v>100</v>
      </c>
      <c r="P1096" s="21">
        <f t="shared" si="173"/>
        <v>66.5</v>
      </c>
      <c r="Q1096" s="22">
        <f t="shared" si="174"/>
        <v>33.725000000000001</v>
      </c>
      <c r="R1096" s="22">
        <f t="shared" si="175"/>
        <v>56.625</v>
      </c>
      <c r="S1096" s="22">
        <f t="shared" si="176"/>
        <v>58.674999999999997</v>
      </c>
      <c r="T1096" s="22">
        <f t="shared" si="177"/>
        <v>47.875</v>
      </c>
      <c r="U1096" s="21">
        <f t="shared" si="178"/>
        <v>49.67499999999999</v>
      </c>
      <c r="V1096" s="21">
        <f t="shared" si="179"/>
        <v>49.224999999999994</v>
      </c>
    </row>
    <row r="1097" spans="1:22" ht="13.5" x14ac:dyDescent="0.25">
      <c r="A1097" s="3">
        <v>43605</v>
      </c>
      <c r="B1097" s="2">
        <v>124.4076</v>
      </c>
      <c r="C1097" s="2">
        <v>42.068587377711921</v>
      </c>
      <c r="D1097" s="2">
        <v>0.48674982906646846</v>
      </c>
      <c r="E1097" s="2">
        <v>0.15566965862074766</v>
      </c>
      <c r="F1097" s="2">
        <v>123.40732</v>
      </c>
      <c r="G1097" s="2">
        <v>126.007805</v>
      </c>
      <c r="H1097" s="2">
        <v>135.03018200000005</v>
      </c>
      <c r="I1097" s="2">
        <v>107.79958749999994</v>
      </c>
      <c r="J1097" s="19" t="s">
        <v>48</v>
      </c>
      <c r="K1097" s="19" t="s">
        <v>50</v>
      </c>
      <c r="L1097" s="19" t="s">
        <v>51</v>
      </c>
      <c r="M1097" s="21">
        <f t="shared" si="170"/>
        <v>25</v>
      </c>
      <c r="N1097" s="21">
        <f t="shared" si="171"/>
        <v>0</v>
      </c>
      <c r="O1097" s="21">
        <f t="shared" si="172"/>
        <v>100</v>
      </c>
      <c r="P1097" s="21">
        <f t="shared" si="173"/>
        <v>83.5</v>
      </c>
      <c r="Q1097" s="22">
        <f t="shared" si="174"/>
        <v>36.274999999999999</v>
      </c>
      <c r="R1097" s="22">
        <f t="shared" si="175"/>
        <v>60.875</v>
      </c>
      <c r="S1097" s="22">
        <f t="shared" si="176"/>
        <v>66.325000000000003</v>
      </c>
      <c r="T1097" s="22">
        <f t="shared" si="177"/>
        <v>52.125</v>
      </c>
      <c r="U1097" s="21">
        <f t="shared" si="178"/>
        <v>54.491666666666674</v>
      </c>
      <c r="V1097" s="21">
        <f t="shared" si="179"/>
        <v>53.900000000000006</v>
      </c>
    </row>
    <row r="1098" spans="1:22" ht="13.5" x14ac:dyDescent="0.25">
      <c r="A1098" s="3">
        <v>43606</v>
      </c>
      <c r="B1098" s="2">
        <v>122.5625</v>
      </c>
      <c r="C1098" s="2">
        <v>39.03390606371736</v>
      </c>
      <c r="D1098" s="2">
        <v>-0.42546981810400553</v>
      </c>
      <c r="E1098" s="2">
        <v>-3.6036661782983342E-2</v>
      </c>
      <c r="F1098" s="2">
        <v>122.99875999999999</v>
      </c>
      <c r="G1098" s="2">
        <v>125.49712499999998</v>
      </c>
      <c r="H1098" s="2">
        <v>134.60055400000005</v>
      </c>
      <c r="I1098" s="2">
        <v>108.17847699999994</v>
      </c>
      <c r="J1098" s="19" t="s">
        <v>54</v>
      </c>
      <c r="K1098" s="19" t="s">
        <v>50</v>
      </c>
      <c r="L1098" s="19" t="s">
        <v>47</v>
      </c>
      <c r="M1098" s="21">
        <f t="shared" si="170"/>
        <v>25</v>
      </c>
      <c r="N1098" s="21">
        <f t="shared" si="171"/>
        <v>100</v>
      </c>
      <c r="O1098" s="21">
        <f t="shared" si="172"/>
        <v>100</v>
      </c>
      <c r="P1098" s="21">
        <f t="shared" si="173"/>
        <v>16.5</v>
      </c>
      <c r="Q1098" s="22">
        <f t="shared" si="174"/>
        <v>61.225000000000001</v>
      </c>
      <c r="R1098" s="22">
        <f t="shared" si="175"/>
        <v>64.125</v>
      </c>
      <c r="S1098" s="22">
        <f t="shared" si="176"/>
        <v>51.174999999999997</v>
      </c>
      <c r="T1098" s="22">
        <f t="shared" si="177"/>
        <v>60.375</v>
      </c>
      <c r="U1098" s="21">
        <f t="shared" si="178"/>
        <v>58.841666666666661</v>
      </c>
      <c r="V1098" s="21">
        <f t="shared" si="179"/>
        <v>59.224999999999994</v>
      </c>
    </row>
    <row r="1099" spans="1:22" ht="13.5" x14ac:dyDescent="0.25">
      <c r="A1099" s="3">
        <v>43607</v>
      </c>
      <c r="B1099" s="2">
        <v>123.88039999999999</v>
      </c>
      <c r="C1099" s="2">
        <v>42.238974373372685</v>
      </c>
      <c r="D1099" s="2">
        <v>-0.5736280052819609</v>
      </c>
      <c r="E1099" s="2">
        <v>-0.18779723537166443</v>
      </c>
      <c r="F1099" s="2">
        <v>123.32821999999999</v>
      </c>
      <c r="G1099" s="2">
        <v>125.068815</v>
      </c>
      <c r="H1099" s="2">
        <v>134.19702000000004</v>
      </c>
      <c r="I1099" s="2">
        <v>108.56066099999994</v>
      </c>
      <c r="J1099" s="19" t="s">
        <v>48</v>
      </c>
      <c r="K1099" s="19" t="s">
        <v>50</v>
      </c>
      <c r="L1099" s="19" t="s">
        <v>51</v>
      </c>
      <c r="M1099" s="21">
        <f t="shared" si="170"/>
        <v>25</v>
      </c>
      <c r="N1099" s="21">
        <f t="shared" si="171"/>
        <v>100</v>
      </c>
      <c r="O1099" s="21">
        <f t="shared" si="172"/>
        <v>100</v>
      </c>
      <c r="P1099" s="21">
        <f t="shared" si="173"/>
        <v>83.5</v>
      </c>
      <c r="Q1099" s="22">
        <f t="shared" si="174"/>
        <v>71.275000000000006</v>
      </c>
      <c r="R1099" s="22">
        <f t="shared" si="175"/>
        <v>80.875</v>
      </c>
      <c r="S1099" s="22">
        <f t="shared" si="176"/>
        <v>81.325000000000003</v>
      </c>
      <c r="T1099" s="22">
        <f t="shared" si="177"/>
        <v>77.125</v>
      </c>
      <c r="U1099" s="21">
        <f t="shared" si="178"/>
        <v>77.825000000000003</v>
      </c>
      <c r="V1099" s="21">
        <f t="shared" si="179"/>
        <v>77.650000000000006</v>
      </c>
    </row>
    <row r="1100" spans="1:22" ht="13.5" x14ac:dyDescent="0.25">
      <c r="A1100" s="3">
        <v>43608</v>
      </c>
      <c r="B1100" s="2">
        <v>125.00060000000001</v>
      </c>
      <c r="C1100" s="2">
        <v>44.890950635435708</v>
      </c>
      <c r="D1100" s="2">
        <v>-0.43573908634409975</v>
      </c>
      <c r="E1100" s="2">
        <v>-0.26200767607818087</v>
      </c>
      <c r="F1100" s="2">
        <v>123.55226</v>
      </c>
      <c r="G1100" s="2">
        <v>124.68003999999999</v>
      </c>
      <c r="H1100" s="2">
        <v>133.85041800000005</v>
      </c>
      <c r="I1100" s="2">
        <v>108.94581049999994</v>
      </c>
      <c r="J1100" s="19" t="s">
        <v>48</v>
      </c>
      <c r="K1100" s="19" t="s">
        <v>50</v>
      </c>
      <c r="L1100" s="19" t="s">
        <v>51</v>
      </c>
      <c r="M1100" s="21">
        <f t="shared" si="170"/>
        <v>25</v>
      </c>
      <c r="N1100" s="21">
        <f t="shared" si="171"/>
        <v>100</v>
      </c>
      <c r="O1100" s="21">
        <f t="shared" si="172"/>
        <v>100</v>
      </c>
      <c r="P1100" s="21">
        <f t="shared" si="173"/>
        <v>83.5</v>
      </c>
      <c r="Q1100" s="22">
        <f t="shared" si="174"/>
        <v>71.275000000000006</v>
      </c>
      <c r="R1100" s="22">
        <f t="shared" si="175"/>
        <v>80.875</v>
      </c>
      <c r="S1100" s="22">
        <f t="shared" si="176"/>
        <v>81.325000000000003</v>
      </c>
      <c r="T1100" s="22">
        <f t="shared" si="177"/>
        <v>77.125</v>
      </c>
      <c r="U1100" s="21">
        <f t="shared" si="178"/>
        <v>77.825000000000003</v>
      </c>
      <c r="V1100" s="21">
        <f t="shared" si="179"/>
        <v>77.650000000000006</v>
      </c>
    </row>
    <row r="1101" spans="1:22" ht="13.5" x14ac:dyDescent="0.25">
      <c r="A1101" s="3">
        <v>43609</v>
      </c>
      <c r="B1101" s="2">
        <v>123.88039999999999</v>
      </c>
      <c r="C1101" s="2">
        <v>42.775910179903661</v>
      </c>
      <c r="D1101" s="2">
        <v>-0.23364504345724413</v>
      </c>
      <c r="E1101" s="2">
        <v>-0.29960744019227847</v>
      </c>
      <c r="F1101" s="2">
        <v>123.94629999999999</v>
      </c>
      <c r="G1101" s="2">
        <v>124.23525499999998</v>
      </c>
      <c r="H1101" s="2">
        <v>133.48141200000003</v>
      </c>
      <c r="I1101" s="2">
        <v>109.32700649999994</v>
      </c>
      <c r="J1101" s="19" t="s">
        <v>48</v>
      </c>
      <c r="K1101" s="19" t="s">
        <v>50</v>
      </c>
      <c r="L1101" s="19" t="s">
        <v>51</v>
      </c>
      <c r="M1101" s="21">
        <f t="shared" si="170"/>
        <v>25</v>
      </c>
      <c r="N1101" s="21">
        <f t="shared" si="171"/>
        <v>0</v>
      </c>
      <c r="O1101" s="21">
        <f t="shared" si="172"/>
        <v>100</v>
      </c>
      <c r="P1101" s="21">
        <f t="shared" si="173"/>
        <v>83.5</v>
      </c>
      <c r="Q1101" s="22">
        <f t="shared" si="174"/>
        <v>36.274999999999999</v>
      </c>
      <c r="R1101" s="22">
        <f t="shared" si="175"/>
        <v>60.875</v>
      </c>
      <c r="S1101" s="22">
        <f t="shared" si="176"/>
        <v>66.325000000000003</v>
      </c>
      <c r="T1101" s="22">
        <f t="shared" si="177"/>
        <v>52.125</v>
      </c>
      <c r="U1101" s="21">
        <f t="shared" si="178"/>
        <v>54.491666666666674</v>
      </c>
      <c r="V1101" s="21">
        <f t="shared" si="179"/>
        <v>53.900000000000006</v>
      </c>
    </row>
    <row r="1102" spans="1:22" ht="13.5" x14ac:dyDescent="0.25">
      <c r="A1102" s="3">
        <v>43612</v>
      </c>
      <c r="B1102" s="2">
        <v>125.4619</v>
      </c>
      <c r="C1102" s="2">
        <v>46.601079511415229</v>
      </c>
      <c r="D1102" s="2">
        <v>-0.55493723158340913</v>
      </c>
      <c r="E1102" s="2">
        <v>-0.29990990954231433</v>
      </c>
      <c r="F1102" s="2">
        <v>124.15716</v>
      </c>
      <c r="G1102" s="2">
        <v>123.98881499999997</v>
      </c>
      <c r="H1102" s="2">
        <v>133.09132200000005</v>
      </c>
      <c r="I1102" s="2">
        <v>109.72741049999993</v>
      </c>
      <c r="J1102" s="19" t="s">
        <v>48</v>
      </c>
      <c r="K1102" s="19" t="s">
        <v>49</v>
      </c>
      <c r="L1102" s="19" t="s">
        <v>51</v>
      </c>
      <c r="M1102" s="21">
        <f t="shared" si="170"/>
        <v>25</v>
      </c>
      <c r="N1102" s="21">
        <f t="shared" si="171"/>
        <v>100</v>
      </c>
      <c r="O1102" s="21">
        <f t="shared" si="172"/>
        <v>100</v>
      </c>
      <c r="P1102" s="21">
        <f t="shared" si="173"/>
        <v>100</v>
      </c>
      <c r="Q1102" s="22">
        <f t="shared" si="174"/>
        <v>73.75</v>
      </c>
      <c r="R1102" s="22">
        <f t="shared" si="175"/>
        <v>85</v>
      </c>
      <c r="S1102" s="22">
        <f t="shared" si="176"/>
        <v>88.75</v>
      </c>
      <c r="T1102" s="22">
        <f t="shared" si="177"/>
        <v>81.25</v>
      </c>
      <c r="U1102" s="21">
        <f t="shared" si="178"/>
        <v>82.5</v>
      </c>
      <c r="V1102" s="21">
        <f t="shared" si="179"/>
        <v>82.1875</v>
      </c>
    </row>
    <row r="1103" spans="1:22" ht="13.5" x14ac:dyDescent="0.25">
      <c r="A1103" s="3">
        <v>43613</v>
      </c>
      <c r="B1103" s="2">
        <v>129.41550000000001</v>
      </c>
      <c r="C1103" s="2">
        <v>54.745207092463659</v>
      </c>
      <c r="D1103" s="2">
        <v>-0.9996967837439712</v>
      </c>
      <c r="E1103" s="2">
        <v>-0.26372959196423662</v>
      </c>
      <c r="F1103" s="2">
        <v>125.52775999999999</v>
      </c>
      <c r="G1103" s="2">
        <v>124.04152999999999</v>
      </c>
      <c r="H1103" s="2">
        <v>132.82010200000005</v>
      </c>
      <c r="I1103" s="2">
        <v>110.14056499999995</v>
      </c>
      <c r="J1103" s="19" t="s">
        <v>48</v>
      </c>
      <c r="K1103" s="19" t="s">
        <v>49</v>
      </c>
      <c r="L1103" s="19" t="s">
        <v>51</v>
      </c>
      <c r="M1103" s="21">
        <f t="shared" si="170"/>
        <v>25</v>
      </c>
      <c r="N1103" s="21">
        <f t="shared" si="171"/>
        <v>100</v>
      </c>
      <c r="O1103" s="21">
        <f t="shared" si="172"/>
        <v>100</v>
      </c>
      <c r="P1103" s="21">
        <f t="shared" si="173"/>
        <v>100</v>
      </c>
      <c r="Q1103" s="22">
        <f t="shared" si="174"/>
        <v>73.75</v>
      </c>
      <c r="R1103" s="22">
        <f t="shared" si="175"/>
        <v>85</v>
      </c>
      <c r="S1103" s="22">
        <f t="shared" si="176"/>
        <v>88.75</v>
      </c>
      <c r="T1103" s="22">
        <f t="shared" si="177"/>
        <v>81.25</v>
      </c>
      <c r="U1103" s="21">
        <f t="shared" si="178"/>
        <v>82.5</v>
      </c>
      <c r="V1103" s="21">
        <f t="shared" si="179"/>
        <v>82.1875</v>
      </c>
    </row>
    <row r="1104" spans="1:22" ht="13.5" x14ac:dyDescent="0.25">
      <c r="A1104" s="3">
        <v>43614</v>
      </c>
      <c r="B1104" s="2">
        <v>133.7645</v>
      </c>
      <c r="C1104" s="2">
        <v>61.670344160706556</v>
      </c>
      <c r="D1104" s="2">
        <v>-2.0786816547103228</v>
      </c>
      <c r="E1104" s="2">
        <v>-0.19738426312028939</v>
      </c>
      <c r="F1104" s="2">
        <v>127.50457999999999</v>
      </c>
      <c r="G1104" s="2">
        <v>124.30642499999999</v>
      </c>
      <c r="H1104" s="2">
        <v>132.66195600000003</v>
      </c>
      <c r="I1104" s="2">
        <v>110.56887499999995</v>
      </c>
      <c r="J1104" s="19" t="s">
        <v>48</v>
      </c>
      <c r="K1104" s="19" t="s">
        <v>49</v>
      </c>
      <c r="L1104" s="19" t="s">
        <v>51</v>
      </c>
      <c r="M1104" s="21">
        <f t="shared" si="170"/>
        <v>25</v>
      </c>
      <c r="N1104" s="21">
        <f t="shared" si="171"/>
        <v>100</v>
      </c>
      <c r="O1104" s="21">
        <f t="shared" si="172"/>
        <v>100</v>
      </c>
      <c r="P1104" s="21">
        <f t="shared" si="173"/>
        <v>100</v>
      </c>
      <c r="Q1104" s="22">
        <f t="shared" si="174"/>
        <v>73.75</v>
      </c>
      <c r="R1104" s="22">
        <f t="shared" si="175"/>
        <v>85</v>
      </c>
      <c r="S1104" s="22">
        <f t="shared" si="176"/>
        <v>88.75</v>
      </c>
      <c r="T1104" s="22">
        <f t="shared" si="177"/>
        <v>81.25</v>
      </c>
      <c r="U1104" s="21">
        <f t="shared" si="178"/>
        <v>82.5</v>
      </c>
      <c r="V1104" s="21">
        <f t="shared" si="179"/>
        <v>82.1875</v>
      </c>
    </row>
    <row r="1105" spans="1:22" ht="13.5" x14ac:dyDescent="0.25">
      <c r="A1105" s="3">
        <v>43615</v>
      </c>
      <c r="B1105" s="2">
        <v>134.35749999999999</v>
      </c>
      <c r="C1105" s="2">
        <v>62.51270442364919</v>
      </c>
      <c r="D1105" s="2">
        <v>-2.8222586145305399</v>
      </c>
      <c r="E1105" s="2">
        <v>-0.15326304869725776</v>
      </c>
      <c r="F1105" s="2">
        <v>129.37595999999999</v>
      </c>
      <c r="G1105" s="2">
        <v>124.92319000000002</v>
      </c>
      <c r="H1105" s="2">
        <v>132.51698800000008</v>
      </c>
      <c r="I1105" s="2">
        <v>110.99029899999994</v>
      </c>
      <c r="J1105" s="19" t="s">
        <v>48</v>
      </c>
      <c r="K1105" s="19" t="s">
        <v>49</v>
      </c>
      <c r="L1105" s="19" t="s">
        <v>51</v>
      </c>
      <c r="M1105" s="21">
        <f t="shared" si="170"/>
        <v>25</v>
      </c>
      <c r="N1105" s="21">
        <f t="shared" si="171"/>
        <v>100</v>
      </c>
      <c r="O1105" s="21">
        <f t="shared" si="172"/>
        <v>100</v>
      </c>
      <c r="P1105" s="21">
        <f t="shared" si="173"/>
        <v>100</v>
      </c>
      <c r="Q1105" s="22">
        <f t="shared" si="174"/>
        <v>73.75</v>
      </c>
      <c r="R1105" s="22">
        <f t="shared" si="175"/>
        <v>85</v>
      </c>
      <c r="S1105" s="22">
        <f t="shared" si="176"/>
        <v>88.75</v>
      </c>
      <c r="T1105" s="22">
        <f t="shared" si="177"/>
        <v>81.25</v>
      </c>
      <c r="U1105" s="21">
        <f t="shared" si="178"/>
        <v>82.5</v>
      </c>
      <c r="V1105" s="21">
        <f t="shared" si="179"/>
        <v>82.1875</v>
      </c>
    </row>
    <row r="1106" spans="1:22" ht="13.5" x14ac:dyDescent="0.25">
      <c r="A1106" s="3">
        <v>43616</v>
      </c>
      <c r="B1106" s="2">
        <v>133.10560000000001</v>
      </c>
      <c r="C1106" s="2">
        <v>59.537915168835788</v>
      </c>
      <c r="D1106" s="2">
        <v>-3.7024421743380458</v>
      </c>
      <c r="E1106" s="2">
        <v>-0.16534367210621287</v>
      </c>
      <c r="F1106" s="2">
        <v>131.221</v>
      </c>
      <c r="G1106" s="2">
        <v>125.47835000000001</v>
      </c>
      <c r="H1106" s="2">
        <v>132.34711400000003</v>
      </c>
      <c r="I1106" s="2">
        <v>111.39801749999994</v>
      </c>
      <c r="J1106" s="19" t="s">
        <v>48</v>
      </c>
      <c r="K1106" s="19" t="s">
        <v>49</v>
      </c>
      <c r="L1106" s="19" t="s">
        <v>51</v>
      </c>
      <c r="M1106" s="21">
        <f t="shared" si="170"/>
        <v>25</v>
      </c>
      <c r="N1106" s="21">
        <f t="shared" si="171"/>
        <v>100</v>
      </c>
      <c r="O1106" s="21">
        <f t="shared" si="172"/>
        <v>100</v>
      </c>
      <c r="P1106" s="21">
        <f t="shared" si="173"/>
        <v>100</v>
      </c>
      <c r="Q1106" s="22">
        <f t="shared" si="174"/>
        <v>73.75</v>
      </c>
      <c r="R1106" s="22">
        <f t="shared" si="175"/>
        <v>85</v>
      </c>
      <c r="S1106" s="22">
        <f t="shared" si="176"/>
        <v>88.75</v>
      </c>
      <c r="T1106" s="22">
        <f t="shared" si="177"/>
        <v>81.25</v>
      </c>
      <c r="U1106" s="21">
        <f t="shared" si="178"/>
        <v>82.5</v>
      </c>
      <c r="V1106" s="21">
        <f t="shared" si="179"/>
        <v>82.1875</v>
      </c>
    </row>
    <row r="1107" spans="1:22" ht="13.5" x14ac:dyDescent="0.25">
      <c r="A1107" s="3">
        <v>43619</v>
      </c>
      <c r="B1107" s="2">
        <v>133.10560000000001</v>
      </c>
      <c r="C1107" s="2">
        <v>59.537915168835788</v>
      </c>
      <c r="D1107" s="2">
        <v>-4.0932191266164466</v>
      </c>
      <c r="E1107" s="2">
        <v>-0.23091228957393531</v>
      </c>
      <c r="F1107" s="2">
        <v>132.74974</v>
      </c>
      <c r="G1107" s="2">
        <v>126.13728999999998</v>
      </c>
      <c r="H1107" s="2">
        <v>132.17579000000003</v>
      </c>
      <c r="I1107" s="2">
        <v>111.80326499999994</v>
      </c>
      <c r="J1107" s="19" t="s">
        <v>48</v>
      </c>
      <c r="K1107" s="19" t="s">
        <v>49</v>
      </c>
      <c r="L1107" s="19" t="s">
        <v>51</v>
      </c>
      <c r="M1107" s="21">
        <f t="shared" si="170"/>
        <v>25</v>
      </c>
      <c r="N1107" s="21">
        <f t="shared" si="171"/>
        <v>100</v>
      </c>
      <c r="O1107" s="21">
        <f t="shared" si="172"/>
        <v>100</v>
      </c>
      <c r="P1107" s="21">
        <f t="shared" si="173"/>
        <v>100</v>
      </c>
      <c r="Q1107" s="22">
        <f t="shared" si="174"/>
        <v>73.75</v>
      </c>
      <c r="R1107" s="22">
        <f t="shared" si="175"/>
        <v>85</v>
      </c>
      <c r="S1107" s="22">
        <f t="shared" si="176"/>
        <v>88.75</v>
      </c>
      <c r="T1107" s="22">
        <f t="shared" si="177"/>
        <v>81.25</v>
      </c>
      <c r="U1107" s="21">
        <f t="shared" si="178"/>
        <v>82.5</v>
      </c>
      <c r="V1107" s="21">
        <f t="shared" si="179"/>
        <v>82.1875</v>
      </c>
    </row>
    <row r="1108" spans="1:22" ht="13.5" x14ac:dyDescent="0.25">
      <c r="A1108" s="3">
        <v>43623</v>
      </c>
      <c r="B1108" s="2">
        <v>131.7877</v>
      </c>
      <c r="C1108" s="2">
        <v>56.268746399902483</v>
      </c>
      <c r="D1108" s="2">
        <v>-4.6380988570155921</v>
      </c>
      <c r="E1108" s="2">
        <v>-0.28706360305266743</v>
      </c>
      <c r="F1108" s="2">
        <v>133.22417999999999</v>
      </c>
      <c r="G1108" s="2">
        <v>126.730335</v>
      </c>
      <c r="H1108" s="2">
        <v>131.97547400000002</v>
      </c>
      <c r="I1108" s="2">
        <v>112.18607549999993</v>
      </c>
      <c r="J1108" s="19" t="s">
        <v>48</v>
      </c>
      <c r="K1108" s="19" t="s">
        <v>49</v>
      </c>
      <c r="L1108" s="19" t="s">
        <v>51</v>
      </c>
      <c r="M1108" s="21">
        <f t="shared" si="170"/>
        <v>25</v>
      </c>
      <c r="N1108" s="21">
        <f t="shared" si="171"/>
        <v>100</v>
      </c>
      <c r="O1108" s="21">
        <f t="shared" si="172"/>
        <v>100</v>
      </c>
      <c r="P1108" s="21">
        <f t="shared" si="173"/>
        <v>100</v>
      </c>
      <c r="Q1108" s="22">
        <f t="shared" si="174"/>
        <v>73.75</v>
      </c>
      <c r="R1108" s="22">
        <f t="shared" si="175"/>
        <v>85</v>
      </c>
      <c r="S1108" s="22">
        <f t="shared" si="176"/>
        <v>88.75</v>
      </c>
      <c r="T1108" s="22">
        <f t="shared" si="177"/>
        <v>81.25</v>
      </c>
      <c r="U1108" s="21">
        <f t="shared" si="178"/>
        <v>82.5</v>
      </c>
      <c r="V1108" s="21">
        <f t="shared" si="179"/>
        <v>82.1875</v>
      </c>
    </row>
    <row r="1109" spans="1:22" ht="13.5" x14ac:dyDescent="0.25">
      <c r="A1109" s="3">
        <v>43626</v>
      </c>
      <c r="B1109" s="2">
        <v>133.11189999999999</v>
      </c>
      <c r="C1109" s="2">
        <v>58.721337480425625</v>
      </c>
      <c r="D1109" s="2">
        <v>-5.0126086303252606</v>
      </c>
      <c r="E1109" s="2">
        <v>-0.33720556630909487</v>
      </c>
      <c r="F1109" s="2">
        <v>133.09366</v>
      </c>
      <c r="G1109" s="2">
        <v>127.16555000000001</v>
      </c>
      <c r="H1109" s="2">
        <v>131.84381400000001</v>
      </c>
      <c r="I1109" s="2">
        <v>112.57191549999996</v>
      </c>
      <c r="J1109" s="19" t="s">
        <v>48</v>
      </c>
      <c r="K1109" s="19" t="s">
        <v>50</v>
      </c>
      <c r="L1109" s="19" t="s">
        <v>53</v>
      </c>
      <c r="M1109" s="21">
        <f t="shared" si="170"/>
        <v>25</v>
      </c>
      <c r="N1109" s="21">
        <f t="shared" si="171"/>
        <v>100</v>
      </c>
      <c r="O1109" s="21">
        <f t="shared" si="172"/>
        <v>100</v>
      </c>
      <c r="P1109" s="21">
        <f t="shared" si="173"/>
        <v>66.5</v>
      </c>
      <c r="Q1109" s="22">
        <f t="shared" si="174"/>
        <v>68.724999999999994</v>
      </c>
      <c r="R1109" s="22">
        <f t="shared" si="175"/>
        <v>76.625</v>
      </c>
      <c r="S1109" s="22">
        <f t="shared" si="176"/>
        <v>73.674999999999997</v>
      </c>
      <c r="T1109" s="22">
        <f t="shared" si="177"/>
        <v>72.875</v>
      </c>
      <c r="U1109" s="21">
        <f t="shared" si="178"/>
        <v>73.008333333333326</v>
      </c>
      <c r="V1109" s="21">
        <f t="shared" si="179"/>
        <v>72.974999999999994</v>
      </c>
    </row>
    <row r="1110" spans="1:22" ht="13.5" x14ac:dyDescent="0.25">
      <c r="A1110" s="3">
        <v>43627</v>
      </c>
      <c r="B1110" s="2">
        <v>133.11189999999999</v>
      </c>
      <c r="C1110" s="2">
        <v>58.721337480425625</v>
      </c>
      <c r="D1110" s="2">
        <v>-5.1817680409772748</v>
      </c>
      <c r="E1110" s="2">
        <v>-0.42119370157158204</v>
      </c>
      <c r="F1110" s="2">
        <v>132.84453999999999</v>
      </c>
      <c r="G1110" s="2">
        <v>127.495335</v>
      </c>
      <c r="H1110" s="2">
        <v>131.69238600000006</v>
      </c>
      <c r="I1110" s="2">
        <v>112.94259999999994</v>
      </c>
      <c r="J1110" s="19" t="s">
        <v>54</v>
      </c>
      <c r="K1110" s="19" t="s">
        <v>50</v>
      </c>
      <c r="L1110" s="19" t="s">
        <v>47</v>
      </c>
      <c r="M1110" s="21">
        <f t="shared" si="170"/>
        <v>25</v>
      </c>
      <c r="N1110" s="21">
        <f t="shared" si="171"/>
        <v>100</v>
      </c>
      <c r="O1110" s="21">
        <f t="shared" si="172"/>
        <v>100</v>
      </c>
      <c r="P1110" s="21">
        <f t="shared" si="173"/>
        <v>16.5</v>
      </c>
      <c r="Q1110" s="22">
        <f t="shared" si="174"/>
        <v>61.225000000000001</v>
      </c>
      <c r="R1110" s="22">
        <f t="shared" si="175"/>
        <v>64.125</v>
      </c>
      <c r="S1110" s="22">
        <f t="shared" si="176"/>
        <v>51.174999999999997</v>
      </c>
      <c r="T1110" s="22">
        <f t="shared" si="177"/>
        <v>60.375</v>
      </c>
      <c r="U1110" s="21">
        <f t="shared" si="178"/>
        <v>58.841666666666661</v>
      </c>
      <c r="V1110" s="21">
        <f t="shared" si="179"/>
        <v>59.224999999999994</v>
      </c>
    </row>
    <row r="1111" spans="1:22" ht="13.5" x14ac:dyDescent="0.25">
      <c r="A1111" s="3">
        <v>43628</v>
      </c>
      <c r="B1111" s="2">
        <v>132.69810000000001</v>
      </c>
      <c r="C1111" s="2">
        <v>57.551577605704999</v>
      </c>
      <c r="D1111" s="2">
        <v>-5.4893719320467653</v>
      </c>
      <c r="E1111" s="2">
        <v>-0.4896723815384762</v>
      </c>
      <c r="F1111" s="2">
        <v>132.76303999999999</v>
      </c>
      <c r="G1111" s="2">
        <v>127.80805500000001</v>
      </c>
      <c r="H1111" s="2">
        <v>131.46019799999999</v>
      </c>
      <c r="I1111" s="2">
        <v>113.31118249999996</v>
      </c>
      <c r="J1111" s="19" t="s">
        <v>54</v>
      </c>
      <c r="K1111" s="19" t="s">
        <v>50</v>
      </c>
      <c r="L1111" s="19" t="s">
        <v>47</v>
      </c>
      <c r="M1111" s="21">
        <f t="shared" si="170"/>
        <v>25</v>
      </c>
      <c r="N1111" s="21">
        <f t="shared" si="171"/>
        <v>100</v>
      </c>
      <c r="O1111" s="21">
        <f t="shared" si="172"/>
        <v>100</v>
      </c>
      <c r="P1111" s="21">
        <f t="shared" si="173"/>
        <v>16.5</v>
      </c>
      <c r="Q1111" s="22">
        <f t="shared" si="174"/>
        <v>61.225000000000001</v>
      </c>
      <c r="R1111" s="22">
        <f t="shared" si="175"/>
        <v>64.125</v>
      </c>
      <c r="S1111" s="22">
        <f t="shared" si="176"/>
        <v>51.174999999999997</v>
      </c>
      <c r="T1111" s="22">
        <f t="shared" si="177"/>
        <v>60.375</v>
      </c>
      <c r="U1111" s="21">
        <f t="shared" si="178"/>
        <v>58.841666666666661</v>
      </c>
      <c r="V1111" s="21">
        <f t="shared" si="179"/>
        <v>59.224999999999994</v>
      </c>
    </row>
    <row r="1112" spans="1:22" ht="13.5" x14ac:dyDescent="0.25">
      <c r="A1112" s="3">
        <v>43629</v>
      </c>
      <c r="B1112" s="2">
        <v>134.42230000000001</v>
      </c>
      <c r="C1112" s="2">
        <v>61.034640424975976</v>
      </c>
      <c r="D1112" s="2">
        <v>-5.6527126224055166</v>
      </c>
      <c r="E1112" s="2">
        <v>-0.49416546098784142</v>
      </c>
      <c r="F1112" s="2">
        <v>133.02637999999996</v>
      </c>
      <c r="G1112" s="2">
        <v>128.33515000000003</v>
      </c>
      <c r="H1112" s="2">
        <v>131.30203</v>
      </c>
      <c r="I1112" s="2">
        <v>113.69247149999995</v>
      </c>
      <c r="J1112" s="19" t="s">
        <v>48</v>
      </c>
      <c r="K1112" s="19" t="s">
        <v>50</v>
      </c>
      <c r="L1112" s="19" t="s">
        <v>53</v>
      </c>
      <c r="M1112" s="21">
        <f t="shared" si="170"/>
        <v>25</v>
      </c>
      <c r="N1112" s="21">
        <f t="shared" si="171"/>
        <v>100</v>
      </c>
      <c r="O1112" s="21">
        <f t="shared" si="172"/>
        <v>100</v>
      </c>
      <c r="P1112" s="21">
        <f t="shared" si="173"/>
        <v>66.5</v>
      </c>
      <c r="Q1112" s="22">
        <f t="shared" si="174"/>
        <v>68.724999999999994</v>
      </c>
      <c r="R1112" s="22">
        <f t="shared" si="175"/>
        <v>76.625</v>
      </c>
      <c r="S1112" s="22">
        <f t="shared" si="176"/>
        <v>73.674999999999997</v>
      </c>
      <c r="T1112" s="22">
        <f t="shared" si="177"/>
        <v>72.875</v>
      </c>
      <c r="U1112" s="21">
        <f t="shared" si="178"/>
        <v>73.008333333333326</v>
      </c>
      <c r="V1112" s="21">
        <f t="shared" si="179"/>
        <v>72.974999999999994</v>
      </c>
    </row>
    <row r="1113" spans="1:22" ht="13.5" x14ac:dyDescent="0.25">
      <c r="A1113" s="3">
        <v>43630</v>
      </c>
      <c r="B1113" s="2">
        <v>139.3192</v>
      </c>
      <c r="C1113" s="2">
        <v>68.85182889468706</v>
      </c>
      <c r="D1113" s="2">
        <v>-5.5728677202945249</v>
      </c>
      <c r="E1113" s="2">
        <v>-0.43479017250411622</v>
      </c>
      <c r="F1113" s="2">
        <v>134.53268</v>
      </c>
      <c r="G1113" s="2">
        <v>129.07084500000002</v>
      </c>
      <c r="H1113" s="2">
        <v>131.24180000000001</v>
      </c>
      <c r="I1113" s="2">
        <v>114.09254499999996</v>
      </c>
      <c r="J1113" s="19" t="s">
        <v>48</v>
      </c>
      <c r="K1113" s="19" t="s">
        <v>49</v>
      </c>
      <c r="L1113" s="19" t="s">
        <v>51</v>
      </c>
      <c r="M1113" s="21">
        <f t="shared" si="170"/>
        <v>25</v>
      </c>
      <c r="N1113" s="21">
        <f t="shared" si="171"/>
        <v>100</v>
      </c>
      <c r="O1113" s="21">
        <f t="shared" si="172"/>
        <v>100</v>
      </c>
      <c r="P1113" s="21">
        <f t="shared" si="173"/>
        <v>100</v>
      </c>
      <c r="Q1113" s="22">
        <f t="shared" si="174"/>
        <v>73.75</v>
      </c>
      <c r="R1113" s="22">
        <f t="shared" si="175"/>
        <v>85</v>
      </c>
      <c r="S1113" s="22">
        <f t="shared" si="176"/>
        <v>88.75</v>
      </c>
      <c r="T1113" s="22">
        <f t="shared" si="177"/>
        <v>81.25</v>
      </c>
      <c r="U1113" s="21">
        <f t="shared" si="178"/>
        <v>82.5</v>
      </c>
      <c r="V1113" s="21">
        <f t="shared" si="179"/>
        <v>82.1875</v>
      </c>
    </row>
    <row r="1114" spans="1:22" ht="13.5" x14ac:dyDescent="0.25">
      <c r="A1114" s="3">
        <v>43633</v>
      </c>
      <c r="B1114" s="2">
        <v>140.3468</v>
      </c>
      <c r="C1114" s="2">
        <v>70.202766771565194</v>
      </c>
      <c r="D1114" s="2">
        <v>-4.9667069825119086</v>
      </c>
      <c r="E1114" s="2">
        <v>-0.32407856557257653</v>
      </c>
      <c r="F1114" s="2">
        <v>135.97966000000002</v>
      </c>
      <c r="G1114" s="2">
        <v>129.97653</v>
      </c>
      <c r="H1114" s="2">
        <v>131.21530000000001</v>
      </c>
      <c r="I1114" s="2">
        <v>114.49775649999997</v>
      </c>
      <c r="J1114" s="19" t="s">
        <v>48</v>
      </c>
      <c r="K1114" s="19" t="s">
        <v>49</v>
      </c>
      <c r="L1114" s="19" t="s">
        <v>51</v>
      </c>
      <c r="M1114" s="21">
        <f t="shared" si="170"/>
        <v>0</v>
      </c>
      <c r="N1114" s="21">
        <f t="shared" si="171"/>
        <v>100</v>
      </c>
      <c r="O1114" s="21">
        <f t="shared" si="172"/>
        <v>100</v>
      </c>
      <c r="P1114" s="21">
        <f t="shared" si="173"/>
        <v>100</v>
      </c>
      <c r="Q1114" s="22">
        <f t="shared" si="174"/>
        <v>65</v>
      </c>
      <c r="R1114" s="22">
        <f t="shared" si="175"/>
        <v>80</v>
      </c>
      <c r="S1114" s="22">
        <f t="shared" si="176"/>
        <v>85</v>
      </c>
      <c r="T1114" s="22">
        <f t="shared" si="177"/>
        <v>75</v>
      </c>
      <c r="U1114" s="21">
        <f t="shared" si="178"/>
        <v>76.666666666666671</v>
      </c>
      <c r="V1114" s="21">
        <f t="shared" si="179"/>
        <v>76.25</v>
      </c>
    </row>
    <row r="1115" spans="1:22" ht="13.5" x14ac:dyDescent="0.25">
      <c r="A1115" s="3">
        <v>43634</v>
      </c>
      <c r="B1115" s="2">
        <v>141.90559999999999</v>
      </c>
      <c r="C1115" s="2">
        <v>72.174282233089201</v>
      </c>
      <c r="D1115" s="2">
        <v>-4.5344419374399081</v>
      </c>
      <c r="E1115" s="2">
        <v>-0.17225539356002112</v>
      </c>
      <c r="F1115" s="2">
        <v>137.73840000000001</v>
      </c>
      <c r="G1115" s="2">
        <v>130.87779</v>
      </c>
      <c r="H1115" s="2">
        <v>131.21338800000001</v>
      </c>
      <c r="I1115" s="2">
        <v>114.91076199999993</v>
      </c>
      <c r="J1115" s="19" t="s">
        <v>48</v>
      </c>
      <c r="K1115" s="19" t="s">
        <v>49</v>
      </c>
      <c r="L1115" s="19" t="s">
        <v>51</v>
      </c>
      <c r="M1115" s="21">
        <f t="shared" si="170"/>
        <v>0</v>
      </c>
      <c r="N1115" s="21">
        <f t="shared" si="171"/>
        <v>100</v>
      </c>
      <c r="O1115" s="21">
        <f t="shared" si="172"/>
        <v>100</v>
      </c>
      <c r="P1115" s="21">
        <f t="shared" si="173"/>
        <v>100</v>
      </c>
      <c r="Q1115" s="22">
        <f t="shared" si="174"/>
        <v>65</v>
      </c>
      <c r="R1115" s="22">
        <f t="shared" si="175"/>
        <v>80</v>
      </c>
      <c r="S1115" s="22">
        <f t="shared" si="176"/>
        <v>85</v>
      </c>
      <c r="T1115" s="22">
        <f t="shared" si="177"/>
        <v>75</v>
      </c>
      <c r="U1115" s="21">
        <f t="shared" si="178"/>
        <v>76.666666666666671</v>
      </c>
      <c r="V1115" s="21">
        <f t="shared" si="179"/>
        <v>76.25</v>
      </c>
    </row>
    <row r="1116" spans="1:22" ht="13.5" x14ac:dyDescent="0.25">
      <c r="A1116" s="3">
        <v>43635</v>
      </c>
      <c r="B1116" s="2">
        <v>147.03</v>
      </c>
      <c r="C1116" s="2">
        <v>77.455185596106816</v>
      </c>
      <c r="D1116" s="2">
        <v>-4.8023016093927424</v>
      </c>
      <c r="E1116" s="2">
        <v>-2.3597577071066134E-4</v>
      </c>
      <c r="F1116" s="2">
        <v>140.60477999999998</v>
      </c>
      <c r="G1116" s="2">
        <v>132.13378000000003</v>
      </c>
      <c r="H1116" s="2">
        <v>131.333732</v>
      </c>
      <c r="I1116" s="2">
        <v>115.34962049999993</v>
      </c>
      <c r="J1116" s="19" t="s">
        <v>48</v>
      </c>
      <c r="K1116" s="19" t="s">
        <v>49</v>
      </c>
      <c r="L1116" s="19" t="s">
        <v>51</v>
      </c>
      <c r="M1116" s="21">
        <f t="shared" si="170"/>
        <v>0</v>
      </c>
      <c r="N1116" s="21">
        <f t="shared" si="171"/>
        <v>100</v>
      </c>
      <c r="O1116" s="21">
        <f t="shared" si="172"/>
        <v>100</v>
      </c>
      <c r="P1116" s="21">
        <f t="shared" si="173"/>
        <v>100</v>
      </c>
      <c r="Q1116" s="22">
        <f t="shared" si="174"/>
        <v>65</v>
      </c>
      <c r="R1116" s="22">
        <f t="shared" si="175"/>
        <v>80</v>
      </c>
      <c r="S1116" s="22">
        <f t="shared" si="176"/>
        <v>85</v>
      </c>
      <c r="T1116" s="22">
        <f t="shared" si="177"/>
        <v>75</v>
      </c>
      <c r="U1116" s="21">
        <f t="shared" si="178"/>
        <v>76.666666666666671</v>
      </c>
      <c r="V1116" s="21">
        <f t="shared" si="179"/>
        <v>76.25</v>
      </c>
    </row>
    <row r="1117" spans="1:22" ht="13.5" x14ac:dyDescent="0.25">
      <c r="A1117" s="3">
        <v>43636</v>
      </c>
      <c r="B1117" s="2">
        <v>144.97470000000001</v>
      </c>
      <c r="C1117" s="2">
        <v>71.586886988725354</v>
      </c>
      <c r="D1117" s="2">
        <v>-4.9638742685079933</v>
      </c>
      <c r="E1117" s="2">
        <v>0.16899998208748584</v>
      </c>
      <c r="F1117" s="2">
        <v>142.71526</v>
      </c>
      <c r="G1117" s="2">
        <v>133.16213500000001</v>
      </c>
      <c r="H1117" s="2">
        <v>131.47886399999999</v>
      </c>
      <c r="I1117" s="2">
        <v>115.76489199999993</v>
      </c>
      <c r="J1117" s="19" t="s">
        <v>48</v>
      </c>
      <c r="K1117" s="19" t="s">
        <v>49</v>
      </c>
      <c r="L1117" s="19" t="s">
        <v>51</v>
      </c>
      <c r="M1117" s="21">
        <f t="shared" si="170"/>
        <v>0</v>
      </c>
      <c r="N1117" s="21">
        <f t="shared" si="171"/>
        <v>100</v>
      </c>
      <c r="O1117" s="21">
        <f t="shared" si="172"/>
        <v>100</v>
      </c>
      <c r="P1117" s="21">
        <f t="shared" si="173"/>
        <v>100</v>
      </c>
      <c r="Q1117" s="22">
        <f t="shared" si="174"/>
        <v>65</v>
      </c>
      <c r="R1117" s="22">
        <f t="shared" si="175"/>
        <v>80</v>
      </c>
      <c r="S1117" s="22">
        <f t="shared" si="176"/>
        <v>85</v>
      </c>
      <c r="T1117" s="22">
        <f t="shared" si="177"/>
        <v>75</v>
      </c>
      <c r="U1117" s="21">
        <f t="shared" si="178"/>
        <v>76.666666666666671</v>
      </c>
      <c r="V1117" s="21">
        <f t="shared" si="179"/>
        <v>76.25</v>
      </c>
    </row>
    <row r="1118" spans="1:22" ht="13.5" x14ac:dyDescent="0.25">
      <c r="A1118" s="3">
        <v>43637</v>
      </c>
      <c r="B1118" s="2">
        <v>147.58179999999999</v>
      </c>
      <c r="C1118" s="2">
        <v>74.251759369562436</v>
      </c>
      <c r="D1118" s="2">
        <v>-5.5650269299970603</v>
      </c>
      <c r="E1118" s="2">
        <v>0.28805775534424172</v>
      </c>
      <c r="F1118" s="2">
        <v>144.36777999999998</v>
      </c>
      <c r="G1118" s="2">
        <v>134.41310000000001</v>
      </c>
      <c r="H1118" s="2">
        <v>131.59706399999999</v>
      </c>
      <c r="I1118" s="2">
        <v>116.17929499999995</v>
      </c>
      <c r="J1118" s="19" t="s">
        <v>48</v>
      </c>
      <c r="K1118" s="19" t="s">
        <v>49</v>
      </c>
      <c r="L1118" s="19" t="s">
        <v>51</v>
      </c>
      <c r="M1118" s="21">
        <f t="shared" si="170"/>
        <v>0</v>
      </c>
      <c r="N1118" s="21">
        <f t="shared" si="171"/>
        <v>100</v>
      </c>
      <c r="O1118" s="21">
        <f t="shared" si="172"/>
        <v>100</v>
      </c>
      <c r="P1118" s="21">
        <f t="shared" si="173"/>
        <v>100</v>
      </c>
      <c r="Q1118" s="22">
        <f t="shared" si="174"/>
        <v>65</v>
      </c>
      <c r="R1118" s="22">
        <f t="shared" si="175"/>
        <v>80</v>
      </c>
      <c r="S1118" s="22">
        <f t="shared" si="176"/>
        <v>85</v>
      </c>
      <c r="T1118" s="22">
        <f t="shared" si="177"/>
        <v>75</v>
      </c>
      <c r="U1118" s="21">
        <f t="shared" si="178"/>
        <v>76.666666666666671</v>
      </c>
      <c r="V1118" s="21">
        <f t="shared" si="179"/>
        <v>76.25</v>
      </c>
    </row>
    <row r="1119" spans="1:22" ht="13.5" x14ac:dyDescent="0.25">
      <c r="A1119" s="3">
        <v>43640</v>
      </c>
      <c r="B1119" s="2">
        <v>143.45740000000001</v>
      </c>
      <c r="C1119" s="2">
        <v>64.021813394554897</v>
      </c>
      <c r="D1119" s="2">
        <v>-5.6433519276879451</v>
      </c>
      <c r="E1119" s="2">
        <v>0.35382701052545196</v>
      </c>
      <c r="F1119" s="2">
        <v>144.98989999999998</v>
      </c>
      <c r="G1119" s="2">
        <v>135.39195000000001</v>
      </c>
      <c r="H1119" s="2">
        <v>131.64990999999998</v>
      </c>
      <c r="I1119" s="2">
        <v>116.57370199999994</v>
      </c>
      <c r="J1119" s="19" t="s">
        <v>48</v>
      </c>
      <c r="K1119" s="19" t="s">
        <v>49</v>
      </c>
      <c r="L1119" s="19" t="s">
        <v>51</v>
      </c>
      <c r="M1119" s="21">
        <f t="shared" si="170"/>
        <v>25</v>
      </c>
      <c r="N1119" s="21">
        <f t="shared" si="171"/>
        <v>100</v>
      </c>
      <c r="O1119" s="21">
        <f t="shared" si="172"/>
        <v>100</v>
      </c>
      <c r="P1119" s="21">
        <f t="shared" si="173"/>
        <v>100</v>
      </c>
      <c r="Q1119" s="22">
        <f t="shared" si="174"/>
        <v>73.75</v>
      </c>
      <c r="R1119" s="22">
        <f t="shared" si="175"/>
        <v>85</v>
      </c>
      <c r="S1119" s="22">
        <f t="shared" si="176"/>
        <v>88.75</v>
      </c>
      <c r="T1119" s="22">
        <f t="shared" si="177"/>
        <v>81.25</v>
      </c>
      <c r="U1119" s="21">
        <f t="shared" si="178"/>
        <v>82.5</v>
      </c>
      <c r="V1119" s="21">
        <f t="shared" si="179"/>
        <v>82.1875</v>
      </c>
    </row>
    <row r="1120" spans="1:22" ht="13.5" x14ac:dyDescent="0.25">
      <c r="A1120" s="3">
        <v>43641</v>
      </c>
      <c r="B1120" s="2">
        <v>144.83680000000001</v>
      </c>
      <c r="C1120" s="2">
        <v>65.722744637518502</v>
      </c>
      <c r="D1120" s="2">
        <v>-5.8604811774151528</v>
      </c>
      <c r="E1120" s="2">
        <v>0.41614586718707791</v>
      </c>
      <c r="F1120" s="2">
        <v>145.57614000000001</v>
      </c>
      <c r="G1120" s="2">
        <v>136.38376000000002</v>
      </c>
      <c r="H1120" s="2">
        <v>131.73298</v>
      </c>
      <c r="I1120" s="2">
        <v>116.96047649999993</v>
      </c>
      <c r="J1120" s="19" t="s">
        <v>48</v>
      </c>
      <c r="K1120" s="19" t="s">
        <v>49</v>
      </c>
      <c r="L1120" s="19" t="s">
        <v>51</v>
      </c>
      <c r="M1120" s="21">
        <f t="shared" si="170"/>
        <v>25</v>
      </c>
      <c r="N1120" s="21">
        <f t="shared" si="171"/>
        <v>100</v>
      </c>
      <c r="O1120" s="21">
        <f t="shared" si="172"/>
        <v>100</v>
      </c>
      <c r="P1120" s="21">
        <f t="shared" si="173"/>
        <v>100</v>
      </c>
      <c r="Q1120" s="22">
        <f t="shared" si="174"/>
        <v>73.75</v>
      </c>
      <c r="R1120" s="22">
        <f t="shared" si="175"/>
        <v>85</v>
      </c>
      <c r="S1120" s="22">
        <f t="shared" si="176"/>
        <v>88.75</v>
      </c>
      <c r="T1120" s="22">
        <f t="shared" si="177"/>
        <v>81.25</v>
      </c>
      <c r="U1120" s="21">
        <f t="shared" si="178"/>
        <v>82.5</v>
      </c>
      <c r="V1120" s="21">
        <f t="shared" si="179"/>
        <v>82.1875</v>
      </c>
    </row>
    <row r="1121" spans="1:22" ht="13.5" x14ac:dyDescent="0.25">
      <c r="A1121" s="3">
        <v>43642</v>
      </c>
      <c r="B1121" s="2">
        <v>142.76769999999999</v>
      </c>
      <c r="C1121" s="2">
        <v>61.059614967938074</v>
      </c>
      <c r="D1121" s="2">
        <v>-6.0078225419887303</v>
      </c>
      <c r="E1121" s="2">
        <v>0.49427523287824049</v>
      </c>
      <c r="F1121" s="2">
        <v>144.72368</v>
      </c>
      <c r="G1121" s="2">
        <v>137.32812499999997</v>
      </c>
      <c r="H1121" s="2">
        <v>131.79443599999999</v>
      </c>
      <c r="I1121" s="2">
        <v>117.32174999999994</v>
      </c>
      <c r="J1121" s="19" t="s">
        <v>54</v>
      </c>
      <c r="K1121" s="19" t="s">
        <v>50</v>
      </c>
      <c r="L1121" s="19" t="s">
        <v>47</v>
      </c>
      <c r="M1121" s="21">
        <f t="shared" si="170"/>
        <v>25</v>
      </c>
      <c r="N1121" s="21">
        <f t="shared" si="171"/>
        <v>100</v>
      </c>
      <c r="O1121" s="21">
        <f t="shared" si="172"/>
        <v>100</v>
      </c>
      <c r="P1121" s="21">
        <f t="shared" si="173"/>
        <v>16.5</v>
      </c>
      <c r="Q1121" s="22">
        <f t="shared" si="174"/>
        <v>61.225000000000001</v>
      </c>
      <c r="R1121" s="22">
        <f t="shared" si="175"/>
        <v>64.125</v>
      </c>
      <c r="S1121" s="22">
        <f t="shared" si="176"/>
        <v>51.174999999999997</v>
      </c>
      <c r="T1121" s="22">
        <f t="shared" si="177"/>
        <v>60.375</v>
      </c>
      <c r="U1121" s="21">
        <f t="shared" si="178"/>
        <v>58.841666666666661</v>
      </c>
      <c r="V1121" s="21">
        <f t="shared" si="179"/>
        <v>59.224999999999994</v>
      </c>
    </row>
    <row r="1122" spans="1:22" ht="13.5" x14ac:dyDescent="0.25">
      <c r="A1122" s="3">
        <v>43643</v>
      </c>
      <c r="B1122" s="2">
        <v>136.3466</v>
      </c>
      <c r="C1122" s="2">
        <v>49.35612271224106</v>
      </c>
      <c r="D1122" s="2">
        <v>-5.4286504197373517</v>
      </c>
      <c r="E1122" s="2">
        <v>0.52059443182147702</v>
      </c>
      <c r="F1122" s="2">
        <v>142.99805999999998</v>
      </c>
      <c r="G1122" s="2">
        <v>137.87236000000001</v>
      </c>
      <c r="H1122" s="2">
        <v>131.76700599999998</v>
      </c>
      <c r="I1122" s="2">
        <v>117.64106699999995</v>
      </c>
      <c r="J1122" s="19" t="s">
        <v>54</v>
      </c>
      <c r="K1122" s="19" t="s">
        <v>52</v>
      </c>
      <c r="L1122" s="19" t="s">
        <v>47</v>
      </c>
      <c r="M1122" s="21">
        <f t="shared" si="170"/>
        <v>25</v>
      </c>
      <c r="N1122" s="21">
        <f t="shared" si="171"/>
        <v>100</v>
      </c>
      <c r="O1122" s="21">
        <f t="shared" si="172"/>
        <v>100</v>
      </c>
      <c r="P1122" s="21">
        <f t="shared" si="173"/>
        <v>0</v>
      </c>
      <c r="Q1122" s="22">
        <f t="shared" si="174"/>
        <v>58.75</v>
      </c>
      <c r="R1122" s="22">
        <f t="shared" si="175"/>
        <v>60</v>
      </c>
      <c r="S1122" s="22">
        <f t="shared" si="176"/>
        <v>43.75</v>
      </c>
      <c r="T1122" s="22">
        <f t="shared" si="177"/>
        <v>56.25</v>
      </c>
      <c r="U1122" s="21">
        <f t="shared" si="178"/>
        <v>54.166666666666664</v>
      </c>
      <c r="V1122" s="21">
        <f t="shared" si="179"/>
        <v>54.6875</v>
      </c>
    </row>
    <row r="1123" spans="1:22" ht="13.5" x14ac:dyDescent="0.25">
      <c r="A1123" s="3">
        <v>43644</v>
      </c>
      <c r="B1123" s="2">
        <v>140.4365</v>
      </c>
      <c r="C1123" s="2">
        <v>55.240907950583505</v>
      </c>
      <c r="D1123" s="2">
        <v>-4.4845337949565192</v>
      </c>
      <c r="E1123" s="2">
        <v>0.52546786013634783</v>
      </c>
      <c r="F1123" s="2">
        <v>141.56900000000002</v>
      </c>
      <c r="G1123" s="2">
        <v>138.42340999999999</v>
      </c>
      <c r="H1123" s="2">
        <v>131.86749999999995</v>
      </c>
      <c r="I1123" s="2">
        <v>118.00126049999993</v>
      </c>
      <c r="J1123" s="19" t="s">
        <v>54</v>
      </c>
      <c r="K1123" s="19" t="s">
        <v>52</v>
      </c>
      <c r="L1123" s="19" t="s">
        <v>47</v>
      </c>
      <c r="M1123" s="21">
        <f t="shared" si="170"/>
        <v>25</v>
      </c>
      <c r="N1123" s="21">
        <f t="shared" si="171"/>
        <v>100</v>
      </c>
      <c r="O1123" s="21">
        <f t="shared" si="172"/>
        <v>100</v>
      </c>
      <c r="P1123" s="21">
        <f t="shared" si="173"/>
        <v>0</v>
      </c>
      <c r="Q1123" s="22">
        <f t="shared" si="174"/>
        <v>58.75</v>
      </c>
      <c r="R1123" s="22">
        <f t="shared" si="175"/>
        <v>60</v>
      </c>
      <c r="S1123" s="22">
        <f t="shared" si="176"/>
        <v>43.75</v>
      </c>
      <c r="T1123" s="22">
        <f t="shared" si="177"/>
        <v>56.25</v>
      </c>
      <c r="U1123" s="21">
        <f t="shared" si="178"/>
        <v>54.166666666666664</v>
      </c>
      <c r="V1123" s="21">
        <f t="shared" si="179"/>
        <v>54.6875</v>
      </c>
    </row>
    <row r="1124" spans="1:22" ht="13.5" x14ac:dyDescent="0.25">
      <c r="A1124" s="3">
        <v>43647</v>
      </c>
      <c r="B1124" s="2">
        <v>141.3124</v>
      </c>
      <c r="C1124" s="2">
        <v>56.409130860635095</v>
      </c>
      <c r="D1124" s="2">
        <v>-3.6132574217526496</v>
      </c>
      <c r="E1124" s="2">
        <v>0.5223996505385593</v>
      </c>
      <c r="F1124" s="2">
        <v>141.14000000000001</v>
      </c>
      <c r="G1124" s="2">
        <v>138.80080499999997</v>
      </c>
      <c r="H1124" s="2">
        <v>131.90511999999998</v>
      </c>
      <c r="I1124" s="2">
        <v>118.35044749999993</v>
      </c>
      <c r="J1124" s="19" t="s">
        <v>54</v>
      </c>
      <c r="K1124" s="19" t="s">
        <v>52</v>
      </c>
      <c r="L1124" s="19" t="s">
        <v>47</v>
      </c>
      <c r="M1124" s="21">
        <f t="shared" si="170"/>
        <v>25</v>
      </c>
      <c r="N1124" s="21">
        <f t="shared" si="171"/>
        <v>100</v>
      </c>
      <c r="O1124" s="21">
        <f t="shared" si="172"/>
        <v>100</v>
      </c>
      <c r="P1124" s="21">
        <f t="shared" si="173"/>
        <v>0</v>
      </c>
      <c r="Q1124" s="22">
        <f t="shared" si="174"/>
        <v>58.75</v>
      </c>
      <c r="R1124" s="22">
        <f t="shared" si="175"/>
        <v>60</v>
      </c>
      <c r="S1124" s="22">
        <f t="shared" si="176"/>
        <v>43.75</v>
      </c>
      <c r="T1124" s="22">
        <f t="shared" si="177"/>
        <v>56.25</v>
      </c>
      <c r="U1124" s="21">
        <f t="shared" si="178"/>
        <v>54.166666666666664</v>
      </c>
      <c r="V1124" s="21">
        <f t="shared" si="179"/>
        <v>54.6875</v>
      </c>
    </row>
    <row r="1125" spans="1:22" ht="13.5" x14ac:dyDescent="0.25">
      <c r="A1125" s="3">
        <v>43648</v>
      </c>
      <c r="B1125" s="2">
        <v>141.04339999999999</v>
      </c>
      <c r="C1125" s="2">
        <v>55.926357362719124</v>
      </c>
      <c r="D1125" s="2">
        <v>-2.6407194379404757</v>
      </c>
      <c r="E1125" s="2">
        <v>0.50021057198174879</v>
      </c>
      <c r="F1125" s="2">
        <v>140.38132000000002</v>
      </c>
      <c r="G1125" s="2">
        <v>139.13509999999997</v>
      </c>
      <c r="H1125" s="2">
        <v>131.91904199999996</v>
      </c>
      <c r="I1125" s="2">
        <v>118.68221099999994</v>
      </c>
      <c r="J1125" s="19" t="s">
        <v>54</v>
      </c>
      <c r="K1125" s="19" t="s">
        <v>52</v>
      </c>
      <c r="L1125" s="19" t="s">
        <v>47</v>
      </c>
      <c r="M1125" s="21">
        <f t="shared" si="170"/>
        <v>25</v>
      </c>
      <c r="N1125" s="21">
        <f t="shared" si="171"/>
        <v>100</v>
      </c>
      <c r="O1125" s="21">
        <f t="shared" si="172"/>
        <v>100</v>
      </c>
      <c r="P1125" s="21">
        <f t="shared" si="173"/>
        <v>0</v>
      </c>
      <c r="Q1125" s="22">
        <f t="shared" si="174"/>
        <v>58.75</v>
      </c>
      <c r="R1125" s="22">
        <f t="shared" si="175"/>
        <v>60</v>
      </c>
      <c r="S1125" s="22">
        <f t="shared" si="176"/>
        <v>43.75</v>
      </c>
      <c r="T1125" s="22">
        <f t="shared" si="177"/>
        <v>56.25</v>
      </c>
      <c r="U1125" s="21">
        <f t="shared" si="178"/>
        <v>54.166666666666664</v>
      </c>
      <c r="V1125" s="21">
        <f t="shared" si="179"/>
        <v>54.6875</v>
      </c>
    </row>
    <row r="1126" spans="1:22" ht="13.5" x14ac:dyDescent="0.25">
      <c r="A1126" s="3">
        <v>43649</v>
      </c>
      <c r="B1126" s="2">
        <v>140.01580000000001</v>
      </c>
      <c r="C1126" s="2">
        <v>54.024232096167651</v>
      </c>
      <c r="D1126" s="2">
        <v>-0.97435241999141908</v>
      </c>
      <c r="E1126" s="2">
        <v>0.47133191911404188</v>
      </c>
      <c r="F1126" s="2">
        <v>139.83094</v>
      </c>
      <c r="G1126" s="2">
        <v>139.48060999999998</v>
      </c>
      <c r="H1126" s="2">
        <v>131.93863799999997</v>
      </c>
      <c r="I1126" s="2">
        <v>119.00010549999993</v>
      </c>
      <c r="J1126" s="19" t="s">
        <v>54</v>
      </c>
      <c r="K1126" s="19" t="s">
        <v>52</v>
      </c>
      <c r="L1126" s="19" t="s">
        <v>47</v>
      </c>
      <c r="M1126" s="21">
        <f t="shared" si="170"/>
        <v>25</v>
      </c>
      <c r="N1126" s="21">
        <f t="shared" si="171"/>
        <v>100</v>
      </c>
      <c r="O1126" s="21">
        <f t="shared" si="172"/>
        <v>100</v>
      </c>
      <c r="P1126" s="21">
        <f t="shared" si="173"/>
        <v>0</v>
      </c>
      <c r="Q1126" s="22">
        <f t="shared" si="174"/>
        <v>58.75</v>
      </c>
      <c r="R1126" s="22">
        <f t="shared" si="175"/>
        <v>60</v>
      </c>
      <c r="S1126" s="22">
        <f t="shared" si="176"/>
        <v>43.75</v>
      </c>
      <c r="T1126" s="22">
        <f t="shared" si="177"/>
        <v>56.25</v>
      </c>
      <c r="U1126" s="21">
        <f t="shared" si="178"/>
        <v>54.166666666666664</v>
      </c>
      <c r="V1126" s="21">
        <f t="shared" si="179"/>
        <v>54.6875</v>
      </c>
    </row>
    <row r="1127" spans="1:22" ht="13.5" x14ac:dyDescent="0.25">
      <c r="A1127" s="3">
        <v>43650</v>
      </c>
      <c r="B1127" s="2">
        <v>142.41589999999999</v>
      </c>
      <c r="C1127" s="2">
        <v>57.647431677324334</v>
      </c>
      <c r="D1127" s="2">
        <v>-7.17417658149202E-2</v>
      </c>
      <c r="E1127" s="2">
        <v>0.44060504781065857</v>
      </c>
      <c r="F1127" s="2">
        <v>141.04479999999998</v>
      </c>
      <c r="G1127" s="2">
        <v>139.94612499999997</v>
      </c>
      <c r="H1127" s="2">
        <v>132.07226199999997</v>
      </c>
      <c r="I1127" s="2">
        <v>119.31853499999994</v>
      </c>
      <c r="J1127" s="19" t="s">
        <v>48</v>
      </c>
      <c r="K1127" s="19" t="s">
        <v>50</v>
      </c>
      <c r="L1127" s="19" t="s">
        <v>51</v>
      </c>
      <c r="M1127" s="21">
        <f t="shared" si="170"/>
        <v>25</v>
      </c>
      <c r="N1127" s="21">
        <f t="shared" si="171"/>
        <v>100</v>
      </c>
      <c r="O1127" s="21">
        <f t="shared" si="172"/>
        <v>100</v>
      </c>
      <c r="P1127" s="21">
        <f t="shared" si="173"/>
        <v>83.5</v>
      </c>
      <c r="Q1127" s="22">
        <f t="shared" si="174"/>
        <v>71.275000000000006</v>
      </c>
      <c r="R1127" s="22">
        <f t="shared" si="175"/>
        <v>80.875</v>
      </c>
      <c r="S1127" s="22">
        <f t="shared" si="176"/>
        <v>81.325000000000003</v>
      </c>
      <c r="T1127" s="22">
        <f t="shared" si="177"/>
        <v>77.125</v>
      </c>
      <c r="U1127" s="21">
        <f t="shared" si="178"/>
        <v>77.825000000000003</v>
      </c>
      <c r="V1127" s="21">
        <f t="shared" si="179"/>
        <v>77.650000000000006</v>
      </c>
    </row>
    <row r="1128" spans="1:22" ht="13.5" x14ac:dyDescent="0.25">
      <c r="A1128" s="3">
        <v>43651</v>
      </c>
      <c r="B1128" s="2">
        <v>140.3537</v>
      </c>
      <c r="C1128" s="2">
        <v>53.729455137496686</v>
      </c>
      <c r="D1128" s="2">
        <v>1.2192573708283589</v>
      </c>
      <c r="E1128" s="2">
        <v>0.4157951062448379</v>
      </c>
      <c r="F1128" s="2">
        <v>141.02824000000001</v>
      </c>
      <c r="G1128" s="2">
        <v>140.374425</v>
      </c>
      <c r="H1128" s="2">
        <v>132.22381399999995</v>
      </c>
      <c r="I1128" s="2">
        <v>119.63647199999994</v>
      </c>
      <c r="J1128" s="19" t="s">
        <v>54</v>
      </c>
      <c r="K1128" s="19" t="s">
        <v>50</v>
      </c>
      <c r="L1128" s="19" t="s">
        <v>47</v>
      </c>
      <c r="M1128" s="21">
        <f t="shared" si="170"/>
        <v>25</v>
      </c>
      <c r="N1128" s="21">
        <f t="shared" si="171"/>
        <v>0</v>
      </c>
      <c r="O1128" s="21">
        <f t="shared" si="172"/>
        <v>100</v>
      </c>
      <c r="P1128" s="21">
        <f t="shared" si="173"/>
        <v>16.5</v>
      </c>
      <c r="Q1128" s="22">
        <f t="shared" si="174"/>
        <v>26.225000000000001</v>
      </c>
      <c r="R1128" s="22">
        <f t="shared" si="175"/>
        <v>44.125</v>
      </c>
      <c r="S1128" s="22">
        <f t="shared" si="176"/>
        <v>36.174999999999997</v>
      </c>
      <c r="T1128" s="22">
        <f t="shared" si="177"/>
        <v>35.375</v>
      </c>
      <c r="U1128" s="21">
        <f t="shared" si="178"/>
        <v>35.508333333333333</v>
      </c>
      <c r="V1128" s="21">
        <f t="shared" si="179"/>
        <v>35.474999999999994</v>
      </c>
    </row>
    <row r="1129" spans="1:22" ht="13.5" x14ac:dyDescent="0.25">
      <c r="A1129" s="3">
        <v>43654</v>
      </c>
      <c r="B1129" s="2">
        <v>140.00890000000001</v>
      </c>
      <c r="C1129" s="2">
        <v>53.079874733200292</v>
      </c>
      <c r="D1129" s="2">
        <v>1.690218433773083</v>
      </c>
      <c r="E1129" s="2">
        <v>0.41480781818921453</v>
      </c>
      <c r="F1129" s="2">
        <v>140.76754</v>
      </c>
      <c r="G1129" s="2">
        <v>140.71927499999998</v>
      </c>
      <c r="H1129" s="2">
        <v>132.37505999999996</v>
      </c>
      <c r="I1129" s="2">
        <v>119.96899349999994</v>
      </c>
      <c r="J1129" s="19" t="s">
        <v>54</v>
      </c>
      <c r="K1129" s="19" t="s">
        <v>50</v>
      </c>
      <c r="L1129" s="19" t="s">
        <v>47</v>
      </c>
      <c r="M1129" s="21">
        <f t="shared" si="170"/>
        <v>25</v>
      </c>
      <c r="N1129" s="21">
        <f t="shared" si="171"/>
        <v>0</v>
      </c>
      <c r="O1129" s="21">
        <f t="shared" si="172"/>
        <v>100</v>
      </c>
      <c r="P1129" s="21">
        <f t="shared" si="173"/>
        <v>16.5</v>
      </c>
      <c r="Q1129" s="22">
        <f t="shared" si="174"/>
        <v>26.225000000000001</v>
      </c>
      <c r="R1129" s="22">
        <f t="shared" si="175"/>
        <v>44.125</v>
      </c>
      <c r="S1129" s="22">
        <f t="shared" si="176"/>
        <v>36.174999999999997</v>
      </c>
      <c r="T1129" s="22">
        <f t="shared" si="177"/>
        <v>35.375</v>
      </c>
      <c r="U1129" s="21">
        <f t="shared" si="178"/>
        <v>35.508333333333333</v>
      </c>
      <c r="V1129" s="21">
        <f t="shared" si="179"/>
        <v>35.474999999999994</v>
      </c>
    </row>
    <row r="1130" spans="1:22" ht="13.5" x14ac:dyDescent="0.25">
      <c r="A1130" s="3">
        <v>43655</v>
      </c>
      <c r="B1130" s="2">
        <v>140.00890000000001</v>
      </c>
      <c r="C1130" s="2">
        <v>53.079874733200278</v>
      </c>
      <c r="D1130" s="2">
        <v>2.2914578029317738</v>
      </c>
      <c r="E1130" s="2">
        <v>0.40641341793391972</v>
      </c>
      <c r="F1130" s="2">
        <v>140.56064000000001</v>
      </c>
      <c r="G1130" s="2">
        <v>141.06412499999999</v>
      </c>
      <c r="H1130" s="2">
        <v>132.51971599999996</v>
      </c>
      <c r="I1130" s="2">
        <v>120.31749449999995</v>
      </c>
      <c r="J1130" s="19" t="s">
        <v>54</v>
      </c>
      <c r="K1130" s="19" t="s">
        <v>50</v>
      </c>
      <c r="L1130" s="19" t="s">
        <v>47</v>
      </c>
      <c r="M1130" s="21">
        <f t="shared" si="170"/>
        <v>25</v>
      </c>
      <c r="N1130" s="21">
        <f t="shared" si="171"/>
        <v>0</v>
      </c>
      <c r="O1130" s="21">
        <f t="shared" si="172"/>
        <v>100</v>
      </c>
      <c r="P1130" s="21">
        <f t="shared" si="173"/>
        <v>16.5</v>
      </c>
      <c r="Q1130" s="22">
        <f t="shared" si="174"/>
        <v>26.225000000000001</v>
      </c>
      <c r="R1130" s="22">
        <f t="shared" si="175"/>
        <v>44.125</v>
      </c>
      <c r="S1130" s="22">
        <f t="shared" si="176"/>
        <v>36.174999999999997</v>
      </c>
      <c r="T1130" s="22">
        <f t="shared" si="177"/>
        <v>35.375</v>
      </c>
      <c r="U1130" s="21">
        <f t="shared" si="178"/>
        <v>35.508333333333333</v>
      </c>
      <c r="V1130" s="21">
        <f t="shared" si="179"/>
        <v>35.474999999999994</v>
      </c>
    </row>
    <row r="1131" spans="1:22" ht="13.5" x14ac:dyDescent="0.25">
      <c r="A1131" s="3">
        <v>43656</v>
      </c>
      <c r="B1131" s="2">
        <v>139.3192</v>
      </c>
      <c r="C1131" s="2">
        <v>51.631770471291127</v>
      </c>
      <c r="D1131" s="2">
        <v>2.5241854248887705</v>
      </c>
      <c r="E1131" s="2">
        <v>0.3471238653892319</v>
      </c>
      <c r="F1131" s="2">
        <v>140.42132000000001</v>
      </c>
      <c r="G1131" s="2">
        <v>141.39517999999998</v>
      </c>
      <c r="H1131" s="2">
        <v>132.65057799999994</v>
      </c>
      <c r="I1131" s="2">
        <v>120.67144249999996</v>
      </c>
      <c r="J1131" s="19" t="s">
        <v>54</v>
      </c>
      <c r="K1131" s="19" t="s">
        <v>50</v>
      </c>
      <c r="L1131" s="19" t="s">
        <v>47</v>
      </c>
      <c r="M1131" s="21">
        <f t="shared" si="170"/>
        <v>25</v>
      </c>
      <c r="N1131" s="21">
        <f t="shared" si="171"/>
        <v>0</v>
      </c>
      <c r="O1131" s="21">
        <f t="shared" si="172"/>
        <v>100</v>
      </c>
      <c r="P1131" s="21">
        <f t="shared" si="173"/>
        <v>16.5</v>
      </c>
      <c r="Q1131" s="22">
        <f t="shared" si="174"/>
        <v>26.225000000000001</v>
      </c>
      <c r="R1131" s="22">
        <f t="shared" si="175"/>
        <v>44.125</v>
      </c>
      <c r="S1131" s="22">
        <f t="shared" si="176"/>
        <v>36.174999999999997</v>
      </c>
      <c r="T1131" s="22">
        <f t="shared" si="177"/>
        <v>35.375</v>
      </c>
      <c r="U1131" s="21">
        <f t="shared" si="178"/>
        <v>35.508333333333333</v>
      </c>
      <c r="V1131" s="21">
        <f t="shared" si="179"/>
        <v>35.474999999999994</v>
      </c>
    </row>
    <row r="1132" spans="1:22" ht="13.5" x14ac:dyDescent="0.25">
      <c r="A1132" s="3">
        <v>43657</v>
      </c>
      <c r="B1132" s="2">
        <v>140.00890000000001</v>
      </c>
      <c r="C1132" s="2">
        <v>53.012278731792748</v>
      </c>
      <c r="D1132" s="2">
        <v>1.6781049529190568</v>
      </c>
      <c r="E1132" s="2">
        <v>0.30019105122301804</v>
      </c>
      <c r="F1132" s="2">
        <v>139.93992000000003</v>
      </c>
      <c r="G1132" s="2">
        <v>141.67450999999997</v>
      </c>
      <c r="H1132" s="2">
        <v>132.84294199999994</v>
      </c>
      <c r="I1132" s="2">
        <v>121.02883899999993</v>
      </c>
      <c r="J1132" s="19" t="s">
        <v>54</v>
      </c>
      <c r="K1132" s="19" t="s">
        <v>50</v>
      </c>
      <c r="L1132" s="19" t="s">
        <v>47</v>
      </c>
      <c r="M1132" s="21">
        <f t="shared" si="170"/>
        <v>25</v>
      </c>
      <c r="N1132" s="21">
        <f t="shared" si="171"/>
        <v>0</v>
      </c>
      <c r="O1132" s="21">
        <f t="shared" si="172"/>
        <v>100</v>
      </c>
      <c r="P1132" s="21">
        <f t="shared" si="173"/>
        <v>16.5</v>
      </c>
      <c r="Q1132" s="22">
        <f t="shared" si="174"/>
        <v>26.225000000000001</v>
      </c>
      <c r="R1132" s="22">
        <f t="shared" si="175"/>
        <v>44.125</v>
      </c>
      <c r="S1132" s="22">
        <f t="shared" si="176"/>
        <v>36.174999999999997</v>
      </c>
      <c r="T1132" s="22">
        <f t="shared" si="177"/>
        <v>35.375</v>
      </c>
      <c r="U1132" s="21">
        <f t="shared" si="178"/>
        <v>35.508333333333333</v>
      </c>
      <c r="V1132" s="21">
        <f t="shared" si="179"/>
        <v>35.474999999999994</v>
      </c>
    </row>
    <row r="1133" spans="1:22" ht="13.5" x14ac:dyDescent="0.25">
      <c r="A1133" s="3">
        <v>43658</v>
      </c>
      <c r="B1133" s="2">
        <v>141.28479999999999</v>
      </c>
      <c r="C1133" s="2">
        <v>55.540331495279148</v>
      </c>
      <c r="D1133" s="2">
        <v>1.489066350060483</v>
      </c>
      <c r="E1133" s="2">
        <v>0.25524653729311197</v>
      </c>
      <c r="F1133" s="2">
        <v>140.12614000000002</v>
      </c>
      <c r="G1133" s="2">
        <v>141.77278999999996</v>
      </c>
      <c r="H1133" s="2">
        <v>133.10141399999995</v>
      </c>
      <c r="I1133" s="2">
        <v>121.38754099999993</v>
      </c>
      <c r="J1133" s="19" t="s">
        <v>54</v>
      </c>
      <c r="K1133" s="19" t="s">
        <v>50</v>
      </c>
      <c r="L1133" s="19" t="s">
        <v>55</v>
      </c>
      <c r="M1133" s="21">
        <f t="shared" si="170"/>
        <v>25</v>
      </c>
      <c r="N1133" s="21">
        <f t="shared" si="171"/>
        <v>0</v>
      </c>
      <c r="O1133" s="21">
        <f t="shared" si="172"/>
        <v>100</v>
      </c>
      <c r="P1133" s="21">
        <f t="shared" si="173"/>
        <v>16.5</v>
      </c>
      <c r="Q1133" s="22">
        <f t="shared" si="174"/>
        <v>26.225000000000001</v>
      </c>
      <c r="R1133" s="22">
        <f t="shared" si="175"/>
        <v>44.125</v>
      </c>
      <c r="S1133" s="22">
        <f t="shared" si="176"/>
        <v>36.174999999999997</v>
      </c>
      <c r="T1133" s="22">
        <f t="shared" si="177"/>
        <v>35.375</v>
      </c>
      <c r="U1133" s="21">
        <f t="shared" si="178"/>
        <v>35.508333333333333</v>
      </c>
      <c r="V1133" s="21">
        <f t="shared" si="179"/>
        <v>35.474999999999994</v>
      </c>
    </row>
    <row r="1134" spans="1:22" ht="13.5" x14ac:dyDescent="0.25">
      <c r="A1134" s="3">
        <v>43661</v>
      </c>
      <c r="B1134" s="2">
        <v>144.0436</v>
      </c>
      <c r="C1134" s="2">
        <v>60.490211979617627</v>
      </c>
      <c r="D1134" s="2">
        <v>1.2447208196150541</v>
      </c>
      <c r="E1134" s="2">
        <v>0.21101885492577932</v>
      </c>
      <c r="F1134" s="2">
        <v>140.93307999999999</v>
      </c>
      <c r="G1134" s="2">
        <v>141.95762999999997</v>
      </c>
      <c r="H1134" s="2">
        <v>133.41295399999996</v>
      </c>
      <c r="I1134" s="2">
        <v>121.74442049999995</v>
      </c>
      <c r="J1134" s="19" t="s">
        <v>54</v>
      </c>
      <c r="K1134" s="19" t="s">
        <v>50</v>
      </c>
      <c r="L1134" s="19" t="s">
        <v>55</v>
      </c>
      <c r="M1134" s="21">
        <f t="shared" si="170"/>
        <v>25</v>
      </c>
      <c r="N1134" s="21">
        <f t="shared" si="171"/>
        <v>0</v>
      </c>
      <c r="O1134" s="21">
        <f t="shared" si="172"/>
        <v>100</v>
      </c>
      <c r="P1134" s="21">
        <f t="shared" si="173"/>
        <v>16.5</v>
      </c>
      <c r="Q1134" s="22">
        <f t="shared" si="174"/>
        <v>26.225000000000001</v>
      </c>
      <c r="R1134" s="22">
        <f t="shared" si="175"/>
        <v>44.125</v>
      </c>
      <c r="S1134" s="22">
        <f t="shared" si="176"/>
        <v>36.174999999999997</v>
      </c>
      <c r="T1134" s="22">
        <f t="shared" si="177"/>
        <v>35.375</v>
      </c>
      <c r="U1134" s="21">
        <f t="shared" si="178"/>
        <v>35.508333333333333</v>
      </c>
      <c r="V1134" s="21">
        <f t="shared" si="179"/>
        <v>35.474999999999994</v>
      </c>
    </row>
    <row r="1135" spans="1:22" ht="13.5" x14ac:dyDescent="0.25">
      <c r="A1135" s="3">
        <v>43662</v>
      </c>
      <c r="B1135" s="2">
        <v>147.5266</v>
      </c>
      <c r="C1135" s="2">
        <v>65.684611536980569</v>
      </c>
      <c r="D1135" s="2">
        <v>0.70858775935593599</v>
      </c>
      <c r="E1135" s="2">
        <v>0.15685065180455676</v>
      </c>
      <c r="F1135" s="2">
        <v>142.43662</v>
      </c>
      <c r="G1135" s="2">
        <v>142.23867999999999</v>
      </c>
      <c r="H1135" s="2">
        <v>133.92304199999998</v>
      </c>
      <c r="I1135" s="2">
        <v>122.10237299999996</v>
      </c>
      <c r="J1135" s="19" t="s">
        <v>48</v>
      </c>
      <c r="K1135" s="19" t="s">
        <v>49</v>
      </c>
      <c r="L1135" s="19" t="s">
        <v>51</v>
      </c>
      <c r="M1135" s="21">
        <f t="shared" si="170"/>
        <v>25</v>
      </c>
      <c r="N1135" s="21">
        <f t="shared" si="171"/>
        <v>0</v>
      </c>
      <c r="O1135" s="21">
        <f t="shared" si="172"/>
        <v>100</v>
      </c>
      <c r="P1135" s="21">
        <f t="shared" si="173"/>
        <v>100</v>
      </c>
      <c r="Q1135" s="22">
        <f t="shared" si="174"/>
        <v>38.75</v>
      </c>
      <c r="R1135" s="22">
        <f t="shared" si="175"/>
        <v>65</v>
      </c>
      <c r="S1135" s="22">
        <f t="shared" si="176"/>
        <v>73.75</v>
      </c>
      <c r="T1135" s="22">
        <f t="shared" si="177"/>
        <v>56.25</v>
      </c>
      <c r="U1135" s="21">
        <f t="shared" si="178"/>
        <v>59.166666666666664</v>
      </c>
      <c r="V1135" s="21">
        <f t="shared" si="179"/>
        <v>58.4375</v>
      </c>
    </row>
    <row r="1136" spans="1:22" ht="13.5" x14ac:dyDescent="0.25">
      <c r="A1136" s="3">
        <v>43663</v>
      </c>
      <c r="B1136" s="2">
        <v>147.5266</v>
      </c>
      <c r="C1136" s="2">
        <v>65.684611536980555</v>
      </c>
      <c r="D1136" s="2">
        <v>4.8490486966528579E-2</v>
      </c>
      <c r="E1136" s="2">
        <v>6.827327446718337E-2</v>
      </c>
      <c r="F1136" s="2">
        <v>144.07810000000001</v>
      </c>
      <c r="G1136" s="2">
        <v>142.26351</v>
      </c>
      <c r="H1136" s="2">
        <v>134.43352599999997</v>
      </c>
      <c r="I1136" s="2">
        <v>122.45788749999993</v>
      </c>
      <c r="J1136" s="19" t="s">
        <v>48</v>
      </c>
      <c r="K1136" s="19" t="s">
        <v>49</v>
      </c>
      <c r="L1136" s="19" t="s">
        <v>51</v>
      </c>
      <c r="M1136" s="21">
        <f t="shared" si="170"/>
        <v>25</v>
      </c>
      <c r="N1136" s="21">
        <f t="shared" si="171"/>
        <v>45</v>
      </c>
      <c r="O1136" s="21">
        <f t="shared" si="172"/>
        <v>100</v>
      </c>
      <c r="P1136" s="21">
        <f t="shared" si="173"/>
        <v>100</v>
      </c>
      <c r="Q1136" s="22">
        <f t="shared" si="174"/>
        <v>54.5</v>
      </c>
      <c r="R1136" s="22">
        <f t="shared" si="175"/>
        <v>74</v>
      </c>
      <c r="S1136" s="22">
        <f t="shared" si="176"/>
        <v>80.5</v>
      </c>
      <c r="T1136" s="22">
        <f t="shared" si="177"/>
        <v>67.5</v>
      </c>
      <c r="U1136" s="21">
        <f t="shared" si="178"/>
        <v>69.666666666666671</v>
      </c>
      <c r="V1136" s="21">
        <f t="shared" si="179"/>
        <v>69.125</v>
      </c>
    </row>
    <row r="1137" spans="1:22" ht="13.5" x14ac:dyDescent="0.25">
      <c r="A1137" s="3">
        <v>43664</v>
      </c>
      <c r="B1137" s="2">
        <v>144.83680000000001</v>
      </c>
      <c r="C1137" s="2">
        <v>58.764949236813429</v>
      </c>
      <c r="D1137" s="2">
        <v>1.3665097066365206E-2</v>
      </c>
      <c r="E1137" s="2">
        <v>-1.6090351314974313E-2</v>
      </c>
      <c r="F1137" s="2">
        <v>145.04368000000002</v>
      </c>
      <c r="G1137" s="2">
        <v>142.25661500000001</v>
      </c>
      <c r="H1137" s="2">
        <v>134.93172599999997</v>
      </c>
      <c r="I1137" s="2">
        <v>122.81711849999992</v>
      </c>
      <c r="J1137" s="19" t="s">
        <v>48</v>
      </c>
      <c r="K1137" s="19" t="s">
        <v>50</v>
      </c>
      <c r="L1137" s="19" t="s">
        <v>51</v>
      </c>
      <c r="M1137" s="21">
        <f t="shared" si="170"/>
        <v>25</v>
      </c>
      <c r="N1137" s="21">
        <f t="shared" si="171"/>
        <v>0</v>
      </c>
      <c r="O1137" s="21">
        <f t="shared" si="172"/>
        <v>100</v>
      </c>
      <c r="P1137" s="21">
        <f t="shared" si="173"/>
        <v>83.5</v>
      </c>
      <c r="Q1137" s="22">
        <f t="shared" si="174"/>
        <v>36.274999999999999</v>
      </c>
      <c r="R1137" s="22">
        <f t="shared" si="175"/>
        <v>60.875</v>
      </c>
      <c r="S1137" s="22">
        <f t="shared" si="176"/>
        <v>66.325000000000003</v>
      </c>
      <c r="T1137" s="22">
        <f t="shared" si="177"/>
        <v>52.125</v>
      </c>
      <c r="U1137" s="21">
        <f t="shared" si="178"/>
        <v>54.491666666666674</v>
      </c>
      <c r="V1137" s="21">
        <f t="shared" si="179"/>
        <v>53.900000000000006</v>
      </c>
    </row>
    <row r="1138" spans="1:22" ht="13.5" x14ac:dyDescent="0.25">
      <c r="A1138" s="3">
        <v>43665</v>
      </c>
      <c r="B1138" s="2">
        <v>144.76779999999999</v>
      </c>
      <c r="C1138" s="2">
        <v>58.594422951835035</v>
      </c>
      <c r="D1138" s="2">
        <v>-0.35351451151140623</v>
      </c>
      <c r="E1138" s="2">
        <v>-9.8856745366102436E-2</v>
      </c>
      <c r="F1138" s="2">
        <v>145.74028000000001</v>
      </c>
      <c r="G1138" s="2">
        <v>142.11591500000003</v>
      </c>
      <c r="H1138" s="2">
        <v>135.42854599999998</v>
      </c>
      <c r="I1138" s="2">
        <v>123.18496599999993</v>
      </c>
      <c r="J1138" s="19" t="s">
        <v>48</v>
      </c>
      <c r="K1138" s="19" t="s">
        <v>50</v>
      </c>
      <c r="L1138" s="19" t="s">
        <v>51</v>
      </c>
      <c r="M1138" s="21">
        <f t="shared" si="170"/>
        <v>25</v>
      </c>
      <c r="N1138" s="21">
        <f t="shared" si="171"/>
        <v>100</v>
      </c>
      <c r="O1138" s="21">
        <f t="shared" si="172"/>
        <v>100</v>
      </c>
      <c r="P1138" s="21">
        <f t="shared" si="173"/>
        <v>83.5</v>
      </c>
      <c r="Q1138" s="22">
        <f t="shared" si="174"/>
        <v>71.275000000000006</v>
      </c>
      <c r="R1138" s="22">
        <f t="shared" si="175"/>
        <v>80.875</v>
      </c>
      <c r="S1138" s="22">
        <f t="shared" si="176"/>
        <v>81.325000000000003</v>
      </c>
      <c r="T1138" s="22">
        <f t="shared" si="177"/>
        <v>77.125</v>
      </c>
      <c r="U1138" s="21">
        <f t="shared" si="178"/>
        <v>77.825000000000003</v>
      </c>
      <c r="V1138" s="21">
        <f t="shared" si="179"/>
        <v>77.650000000000006</v>
      </c>
    </row>
    <row r="1139" spans="1:22" ht="13.5" x14ac:dyDescent="0.25">
      <c r="A1139" s="3">
        <v>43668</v>
      </c>
      <c r="B1139" s="2">
        <v>144.83680000000001</v>
      </c>
      <c r="C1139" s="2">
        <v>58.723414546726659</v>
      </c>
      <c r="D1139" s="2">
        <v>-0.74562258647679869</v>
      </c>
      <c r="E1139" s="2">
        <v>-0.16852531027859766</v>
      </c>
      <c r="F1139" s="2">
        <v>145.89892</v>
      </c>
      <c r="G1139" s="2">
        <v>142.18488500000004</v>
      </c>
      <c r="H1139" s="2">
        <v>135.83712999999997</v>
      </c>
      <c r="I1139" s="2">
        <v>123.53223699999995</v>
      </c>
      <c r="J1139" s="19" t="s">
        <v>48</v>
      </c>
      <c r="K1139" s="19" t="s">
        <v>50</v>
      </c>
      <c r="L1139" s="19" t="s">
        <v>51</v>
      </c>
      <c r="M1139" s="21">
        <f t="shared" si="170"/>
        <v>25</v>
      </c>
      <c r="N1139" s="21">
        <f t="shared" si="171"/>
        <v>100</v>
      </c>
      <c r="O1139" s="21">
        <f t="shared" si="172"/>
        <v>100</v>
      </c>
      <c r="P1139" s="21">
        <f t="shared" si="173"/>
        <v>83.5</v>
      </c>
      <c r="Q1139" s="22">
        <f t="shared" si="174"/>
        <v>71.275000000000006</v>
      </c>
      <c r="R1139" s="22">
        <f t="shared" si="175"/>
        <v>80.875</v>
      </c>
      <c r="S1139" s="22">
        <f t="shared" si="176"/>
        <v>81.325000000000003</v>
      </c>
      <c r="T1139" s="22">
        <f t="shared" si="177"/>
        <v>77.125</v>
      </c>
      <c r="U1139" s="21">
        <f t="shared" si="178"/>
        <v>77.825000000000003</v>
      </c>
      <c r="V1139" s="21">
        <f t="shared" si="179"/>
        <v>77.650000000000006</v>
      </c>
    </row>
    <row r="1140" spans="1:22" ht="13.5" x14ac:dyDescent="0.25">
      <c r="A1140" s="3">
        <v>43669</v>
      </c>
      <c r="B1140" s="2">
        <v>144.49189999999999</v>
      </c>
      <c r="C1140" s="2">
        <v>57.754869191966847</v>
      </c>
      <c r="D1140" s="2">
        <v>-1.0738032994955233</v>
      </c>
      <c r="E1140" s="2">
        <v>-0.2478172248973276</v>
      </c>
      <c r="F1140" s="2">
        <v>145.29198000000002</v>
      </c>
      <c r="G1140" s="2">
        <v>142.16764000000001</v>
      </c>
      <c r="H1140" s="2">
        <v>136.19664399999999</v>
      </c>
      <c r="I1140" s="2">
        <v>123.87264399999997</v>
      </c>
      <c r="J1140" s="19" t="s">
        <v>54</v>
      </c>
      <c r="K1140" s="19" t="s">
        <v>52</v>
      </c>
      <c r="L1140" s="19" t="s">
        <v>47</v>
      </c>
      <c r="M1140" s="21">
        <f t="shared" si="170"/>
        <v>25</v>
      </c>
      <c r="N1140" s="21">
        <f t="shared" si="171"/>
        <v>100</v>
      </c>
      <c r="O1140" s="21">
        <f t="shared" si="172"/>
        <v>100</v>
      </c>
      <c r="P1140" s="21">
        <f t="shared" si="173"/>
        <v>0</v>
      </c>
      <c r="Q1140" s="22">
        <f t="shared" si="174"/>
        <v>58.75</v>
      </c>
      <c r="R1140" s="22">
        <f t="shared" si="175"/>
        <v>60</v>
      </c>
      <c r="S1140" s="22">
        <f t="shared" si="176"/>
        <v>43.75</v>
      </c>
      <c r="T1140" s="22">
        <f t="shared" si="177"/>
        <v>56.25</v>
      </c>
      <c r="U1140" s="21">
        <f t="shared" si="178"/>
        <v>54.166666666666664</v>
      </c>
      <c r="V1140" s="21">
        <f t="shared" si="179"/>
        <v>54.6875</v>
      </c>
    </row>
    <row r="1141" spans="1:22" ht="13.5" x14ac:dyDescent="0.25">
      <c r="A1141" s="3">
        <v>43670</v>
      </c>
      <c r="B1141" s="2">
        <v>140.6986</v>
      </c>
      <c r="C1141" s="2">
        <v>48.316211863056139</v>
      </c>
      <c r="D1141" s="2">
        <v>-1.194898692322198</v>
      </c>
      <c r="E1141" s="2">
        <v>-0.36538056950599918</v>
      </c>
      <c r="F1141" s="2">
        <v>143.92638000000002</v>
      </c>
      <c r="G1141" s="2">
        <v>142.06418500000001</v>
      </c>
      <c r="H1141" s="2">
        <v>136.48174199999997</v>
      </c>
      <c r="I1141" s="2">
        <v>124.18736349999998</v>
      </c>
      <c r="J1141" s="19" t="s">
        <v>54</v>
      </c>
      <c r="K1141" s="19" t="s">
        <v>52</v>
      </c>
      <c r="L1141" s="19" t="s">
        <v>47</v>
      </c>
      <c r="M1141" s="21">
        <f t="shared" si="170"/>
        <v>25</v>
      </c>
      <c r="N1141" s="21">
        <f t="shared" si="171"/>
        <v>100</v>
      </c>
      <c r="O1141" s="21">
        <f t="shared" si="172"/>
        <v>100</v>
      </c>
      <c r="P1141" s="21">
        <f t="shared" si="173"/>
        <v>0</v>
      </c>
      <c r="Q1141" s="22">
        <f t="shared" si="174"/>
        <v>58.75</v>
      </c>
      <c r="R1141" s="22">
        <f t="shared" si="175"/>
        <v>60</v>
      </c>
      <c r="S1141" s="22">
        <f t="shared" si="176"/>
        <v>43.75</v>
      </c>
      <c r="T1141" s="22">
        <f t="shared" si="177"/>
        <v>56.25</v>
      </c>
      <c r="U1141" s="21">
        <f t="shared" si="178"/>
        <v>54.166666666666664</v>
      </c>
      <c r="V1141" s="21">
        <f t="shared" si="179"/>
        <v>54.6875</v>
      </c>
    </row>
    <row r="1142" spans="1:22" ht="13.5" x14ac:dyDescent="0.25">
      <c r="A1142" s="3">
        <v>43672</v>
      </c>
      <c r="B1142" s="2">
        <v>140.6986</v>
      </c>
      <c r="C1142" s="2">
        <v>48.316211863056139</v>
      </c>
      <c r="D1142" s="2">
        <v>-1.1857688867895888</v>
      </c>
      <c r="E1142" s="2">
        <v>-0.56498381326390856</v>
      </c>
      <c r="F1142" s="2">
        <v>143.09873999999999</v>
      </c>
      <c r="G1142" s="2">
        <v>142.28178499999999</v>
      </c>
      <c r="H1142" s="2">
        <v>136.81810599999997</v>
      </c>
      <c r="I1142" s="2">
        <v>124.48363249999997</v>
      </c>
      <c r="J1142" s="19" t="s">
        <v>54</v>
      </c>
      <c r="K1142" s="19" t="s">
        <v>50</v>
      </c>
      <c r="L1142" s="19" t="s">
        <v>47</v>
      </c>
      <c r="M1142" s="21">
        <f t="shared" si="170"/>
        <v>25</v>
      </c>
      <c r="N1142" s="21">
        <f t="shared" si="171"/>
        <v>100</v>
      </c>
      <c r="O1142" s="21">
        <f t="shared" si="172"/>
        <v>100</v>
      </c>
      <c r="P1142" s="21">
        <f t="shared" si="173"/>
        <v>16.5</v>
      </c>
      <c r="Q1142" s="22">
        <f t="shared" si="174"/>
        <v>61.225000000000001</v>
      </c>
      <c r="R1142" s="22">
        <f t="shared" si="175"/>
        <v>64.125</v>
      </c>
      <c r="S1142" s="22">
        <f t="shared" si="176"/>
        <v>51.174999999999997</v>
      </c>
      <c r="T1142" s="22">
        <f t="shared" si="177"/>
        <v>60.375</v>
      </c>
      <c r="U1142" s="21">
        <f t="shared" si="178"/>
        <v>58.841666666666661</v>
      </c>
      <c r="V1142" s="21">
        <f t="shared" si="179"/>
        <v>59.224999999999994</v>
      </c>
    </row>
    <row r="1143" spans="1:22" ht="13.5" x14ac:dyDescent="0.25">
      <c r="A1143" s="3">
        <v>43675</v>
      </c>
      <c r="B1143" s="2">
        <v>137.93979999999999</v>
      </c>
      <c r="C1143" s="2">
        <v>42.462876370860386</v>
      </c>
      <c r="D1143" s="2">
        <v>-0.77231483531201661</v>
      </c>
      <c r="E1143" s="2">
        <v>-0.82164304299639157</v>
      </c>
      <c r="F1143" s="2">
        <v>141.73313999999999</v>
      </c>
      <c r="G1143" s="2">
        <v>142.15694999999999</v>
      </c>
      <c r="H1143" s="2">
        <v>137.08479599999998</v>
      </c>
      <c r="I1143" s="2">
        <v>124.74778899999997</v>
      </c>
      <c r="J1143" s="19" t="s">
        <v>54</v>
      </c>
      <c r="K1143" s="19" t="s">
        <v>50</v>
      </c>
      <c r="L1143" s="19" t="s">
        <v>47</v>
      </c>
      <c r="M1143" s="21">
        <f t="shared" si="170"/>
        <v>25</v>
      </c>
      <c r="N1143" s="21">
        <f t="shared" si="171"/>
        <v>0</v>
      </c>
      <c r="O1143" s="21">
        <f t="shared" si="172"/>
        <v>100</v>
      </c>
      <c r="P1143" s="21">
        <f t="shared" si="173"/>
        <v>16.5</v>
      </c>
      <c r="Q1143" s="22">
        <f t="shared" si="174"/>
        <v>26.225000000000001</v>
      </c>
      <c r="R1143" s="22">
        <f t="shared" si="175"/>
        <v>44.125</v>
      </c>
      <c r="S1143" s="22">
        <f t="shared" si="176"/>
        <v>36.174999999999997</v>
      </c>
      <c r="T1143" s="22">
        <f t="shared" si="177"/>
        <v>35.375</v>
      </c>
      <c r="U1143" s="21">
        <f t="shared" si="178"/>
        <v>35.508333333333333</v>
      </c>
      <c r="V1143" s="21">
        <f t="shared" si="179"/>
        <v>35.474999999999994</v>
      </c>
    </row>
    <row r="1144" spans="1:22" ht="13.5" x14ac:dyDescent="0.25">
      <c r="A1144" s="3">
        <v>43676</v>
      </c>
      <c r="B1144" s="2">
        <v>140.6986</v>
      </c>
      <c r="C1144" s="2">
        <v>49.103152059297067</v>
      </c>
      <c r="D1144" s="2">
        <v>-0.18138741793998747</v>
      </c>
      <c r="E1144" s="2">
        <v>-1.1126127931075982</v>
      </c>
      <c r="F1144" s="2">
        <v>140.90549999999999</v>
      </c>
      <c r="G1144" s="2">
        <v>142.12626000000003</v>
      </c>
      <c r="H1144" s="2">
        <v>137.45410599999997</v>
      </c>
      <c r="I1144" s="2">
        <v>125.00659749999997</v>
      </c>
      <c r="J1144" s="19" t="s">
        <v>54</v>
      </c>
      <c r="K1144" s="19" t="s">
        <v>50</v>
      </c>
      <c r="L1144" s="19" t="s">
        <v>47</v>
      </c>
      <c r="M1144" s="21">
        <f t="shared" si="170"/>
        <v>25</v>
      </c>
      <c r="N1144" s="21">
        <f t="shared" si="171"/>
        <v>0</v>
      </c>
      <c r="O1144" s="21">
        <f t="shared" si="172"/>
        <v>100</v>
      </c>
      <c r="P1144" s="21">
        <f t="shared" si="173"/>
        <v>16.5</v>
      </c>
      <c r="Q1144" s="22">
        <f t="shared" si="174"/>
        <v>26.225000000000001</v>
      </c>
      <c r="R1144" s="22">
        <f t="shared" si="175"/>
        <v>44.125</v>
      </c>
      <c r="S1144" s="22">
        <f t="shared" si="176"/>
        <v>36.174999999999997</v>
      </c>
      <c r="T1144" s="22">
        <f t="shared" si="177"/>
        <v>35.375</v>
      </c>
      <c r="U1144" s="21">
        <f t="shared" si="178"/>
        <v>35.508333333333333</v>
      </c>
      <c r="V1144" s="21">
        <f t="shared" si="179"/>
        <v>35.474999999999994</v>
      </c>
    </row>
    <row r="1145" spans="1:22" ht="13.5" x14ac:dyDescent="0.25">
      <c r="A1145" s="3">
        <v>43677</v>
      </c>
      <c r="B1145" s="2">
        <v>137.2501</v>
      </c>
      <c r="C1145" s="2">
        <v>42.500390944862211</v>
      </c>
      <c r="D1145" s="2">
        <v>1.1130672528550747</v>
      </c>
      <c r="E1145" s="2">
        <v>-1.4098688704176272</v>
      </c>
      <c r="F1145" s="2">
        <v>139.45713999999998</v>
      </c>
      <c r="G1145" s="2">
        <v>141.93659500000007</v>
      </c>
      <c r="H1145" s="2">
        <v>137.72149999999999</v>
      </c>
      <c r="I1145" s="2">
        <v>125.22816449999996</v>
      </c>
      <c r="J1145" s="19" t="s">
        <v>54</v>
      </c>
      <c r="K1145" s="19" t="s">
        <v>50</v>
      </c>
      <c r="L1145" s="19" t="s">
        <v>47</v>
      </c>
      <c r="M1145" s="21">
        <f t="shared" si="170"/>
        <v>25</v>
      </c>
      <c r="N1145" s="21">
        <f t="shared" si="171"/>
        <v>0</v>
      </c>
      <c r="O1145" s="21">
        <f t="shared" si="172"/>
        <v>100</v>
      </c>
      <c r="P1145" s="21">
        <f t="shared" si="173"/>
        <v>16.5</v>
      </c>
      <c r="Q1145" s="22">
        <f t="shared" si="174"/>
        <v>26.225000000000001</v>
      </c>
      <c r="R1145" s="22">
        <f t="shared" si="175"/>
        <v>44.125</v>
      </c>
      <c r="S1145" s="22">
        <f t="shared" si="176"/>
        <v>36.174999999999997</v>
      </c>
      <c r="T1145" s="22">
        <f t="shared" si="177"/>
        <v>35.375</v>
      </c>
      <c r="U1145" s="21">
        <f t="shared" si="178"/>
        <v>35.508333333333333</v>
      </c>
      <c r="V1145" s="21">
        <f t="shared" si="179"/>
        <v>35.474999999999994</v>
      </c>
    </row>
    <row r="1146" spans="1:22" ht="13.5" x14ac:dyDescent="0.25">
      <c r="A1146" s="3">
        <v>43678</v>
      </c>
      <c r="B1146" s="2">
        <v>137.93979999999999</v>
      </c>
      <c r="C1146" s="2">
        <v>44.118830119290713</v>
      </c>
      <c r="D1146" s="2">
        <v>2.1805788353542823</v>
      </c>
      <c r="E1146" s="2">
        <v>-1.6675451900778044</v>
      </c>
      <c r="F1146" s="2">
        <v>138.90537999999998</v>
      </c>
      <c r="G1146" s="2">
        <v>141.83279500000006</v>
      </c>
      <c r="H1146" s="2">
        <v>138.04209199999997</v>
      </c>
      <c r="I1146" s="2">
        <v>125.43229199999996</v>
      </c>
      <c r="J1146" s="19" t="s">
        <v>48</v>
      </c>
      <c r="K1146" s="19" t="s">
        <v>50</v>
      </c>
      <c r="L1146" s="19" t="s">
        <v>53</v>
      </c>
      <c r="M1146" s="21">
        <f t="shared" si="170"/>
        <v>25</v>
      </c>
      <c r="N1146" s="21">
        <f t="shared" si="171"/>
        <v>0</v>
      </c>
      <c r="O1146" s="21">
        <f t="shared" si="172"/>
        <v>100</v>
      </c>
      <c r="P1146" s="21">
        <f t="shared" si="173"/>
        <v>66.5</v>
      </c>
      <c r="Q1146" s="22">
        <f t="shared" si="174"/>
        <v>33.725000000000001</v>
      </c>
      <c r="R1146" s="22">
        <f t="shared" si="175"/>
        <v>56.625</v>
      </c>
      <c r="S1146" s="22">
        <f t="shared" si="176"/>
        <v>58.674999999999997</v>
      </c>
      <c r="T1146" s="22">
        <f t="shared" si="177"/>
        <v>47.875</v>
      </c>
      <c r="U1146" s="21">
        <f t="shared" si="178"/>
        <v>49.67499999999999</v>
      </c>
      <c r="V1146" s="21">
        <f t="shared" si="179"/>
        <v>49.224999999999994</v>
      </c>
    </row>
    <row r="1147" spans="1:22" ht="13.5" x14ac:dyDescent="0.25">
      <c r="A1147" s="3">
        <v>43679</v>
      </c>
      <c r="B1147" s="2">
        <v>140.66409999999999</v>
      </c>
      <c r="C1147" s="2">
        <v>50.094164440392767</v>
      </c>
      <c r="D1147" s="2">
        <v>2.4857343050005909</v>
      </c>
      <c r="E1147" s="2">
        <v>-1.9030161903169656</v>
      </c>
      <c r="F1147" s="2">
        <v>138.89848000000001</v>
      </c>
      <c r="G1147" s="2">
        <v>141.74520500000003</v>
      </c>
      <c r="H1147" s="2">
        <v>138.36722199999997</v>
      </c>
      <c r="I1147" s="2">
        <v>125.65788199999997</v>
      </c>
      <c r="J1147" s="19" t="s">
        <v>48</v>
      </c>
      <c r="K1147" s="19" t="s">
        <v>50</v>
      </c>
      <c r="L1147" s="19" t="s">
        <v>53</v>
      </c>
      <c r="M1147" s="21">
        <f t="shared" si="170"/>
        <v>25</v>
      </c>
      <c r="N1147" s="21">
        <f t="shared" si="171"/>
        <v>0</v>
      </c>
      <c r="O1147" s="21">
        <f t="shared" si="172"/>
        <v>100</v>
      </c>
      <c r="P1147" s="21">
        <f t="shared" si="173"/>
        <v>66.5</v>
      </c>
      <c r="Q1147" s="22">
        <f t="shared" si="174"/>
        <v>33.725000000000001</v>
      </c>
      <c r="R1147" s="22">
        <f t="shared" si="175"/>
        <v>56.625</v>
      </c>
      <c r="S1147" s="22">
        <f t="shared" si="176"/>
        <v>58.674999999999997</v>
      </c>
      <c r="T1147" s="22">
        <f t="shared" si="177"/>
        <v>47.875</v>
      </c>
      <c r="U1147" s="21">
        <f t="shared" si="178"/>
        <v>49.67499999999999</v>
      </c>
      <c r="V1147" s="21">
        <f t="shared" si="179"/>
        <v>49.224999999999994</v>
      </c>
    </row>
    <row r="1148" spans="1:22" ht="13.5" x14ac:dyDescent="0.25">
      <c r="A1148" s="3">
        <v>43682</v>
      </c>
      <c r="B1148" s="2">
        <v>138.76740000000001</v>
      </c>
      <c r="C1148" s="2">
        <v>46.376080755957069</v>
      </c>
      <c r="D1148" s="2">
        <v>2.8739218176294798</v>
      </c>
      <c r="E1148" s="2">
        <v>-2.1487822058573309</v>
      </c>
      <c r="F1148" s="2">
        <v>139.06399999999999</v>
      </c>
      <c r="G1148" s="2">
        <v>141.66589000000005</v>
      </c>
      <c r="H1148" s="2">
        <v>138.69131999999996</v>
      </c>
      <c r="I1148" s="2">
        <v>125.85217799999998</v>
      </c>
      <c r="J1148" s="19" t="s">
        <v>48</v>
      </c>
      <c r="K1148" s="19" t="s">
        <v>50</v>
      </c>
      <c r="L1148" s="19" t="s">
        <v>51</v>
      </c>
      <c r="M1148" s="21">
        <f t="shared" si="170"/>
        <v>25</v>
      </c>
      <c r="N1148" s="21">
        <f t="shared" si="171"/>
        <v>0</v>
      </c>
      <c r="O1148" s="21">
        <f t="shared" si="172"/>
        <v>100</v>
      </c>
      <c r="P1148" s="21">
        <f t="shared" si="173"/>
        <v>83.5</v>
      </c>
      <c r="Q1148" s="22">
        <f t="shared" si="174"/>
        <v>36.274999999999999</v>
      </c>
      <c r="R1148" s="22">
        <f t="shared" si="175"/>
        <v>60.875</v>
      </c>
      <c r="S1148" s="22">
        <f t="shared" si="176"/>
        <v>66.325000000000003</v>
      </c>
      <c r="T1148" s="22">
        <f t="shared" si="177"/>
        <v>52.125</v>
      </c>
      <c r="U1148" s="21">
        <f t="shared" si="178"/>
        <v>54.491666666666674</v>
      </c>
      <c r="V1148" s="21">
        <f t="shared" si="179"/>
        <v>53.900000000000006</v>
      </c>
    </row>
    <row r="1149" spans="1:22" ht="13.5" x14ac:dyDescent="0.25">
      <c r="A1149" s="3">
        <v>43683</v>
      </c>
      <c r="B1149" s="2">
        <v>139.3192</v>
      </c>
      <c r="C1149" s="2">
        <v>47.594719025724658</v>
      </c>
      <c r="D1149" s="2">
        <v>3.1834280247588822</v>
      </c>
      <c r="E1149" s="2">
        <v>-2.4114263493624715</v>
      </c>
      <c r="F1149" s="2">
        <v>138.78811999999999</v>
      </c>
      <c r="G1149" s="2">
        <v>141.63140500000003</v>
      </c>
      <c r="H1149" s="2">
        <v>139.00009599999998</v>
      </c>
      <c r="I1149" s="2">
        <v>126.053417</v>
      </c>
      <c r="J1149" s="19" t="s">
        <v>48</v>
      </c>
      <c r="K1149" s="19" t="s">
        <v>50</v>
      </c>
      <c r="L1149" s="19" t="s">
        <v>53</v>
      </c>
      <c r="M1149" s="21">
        <f t="shared" si="170"/>
        <v>25</v>
      </c>
      <c r="N1149" s="21">
        <f t="shared" si="171"/>
        <v>0</v>
      </c>
      <c r="O1149" s="21">
        <f t="shared" si="172"/>
        <v>100</v>
      </c>
      <c r="P1149" s="21">
        <f t="shared" si="173"/>
        <v>66.5</v>
      </c>
      <c r="Q1149" s="22">
        <f t="shared" si="174"/>
        <v>33.725000000000001</v>
      </c>
      <c r="R1149" s="22">
        <f t="shared" si="175"/>
        <v>56.625</v>
      </c>
      <c r="S1149" s="22">
        <f t="shared" si="176"/>
        <v>58.674999999999997</v>
      </c>
      <c r="T1149" s="22">
        <f t="shared" si="177"/>
        <v>47.875</v>
      </c>
      <c r="U1149" s="21">
        <f t="shared" si="178"/>
        <v>49.67499999999999</v>
      </c>
      <c r="V1149" s="21">
        <f t="shared" si="179"/>
        <v>49.224999999999994</v>
      </c>
    </row>
    <row r="1150" spans="1:22" ht="13.5" x14ac:dyDescent="0.25">
      <c r="A1150" s="3">
        <v>43684</v>
      </c>
      <c r="B1150" s="2">
        <v>140.00890000000001</v>
      </c>
      <c r="C1150" s="2">
        <v>49.150213967363527</v>
      </c>
      <c r="D1150" s="2">
        <v>3.3483684659599078</v>
      </c>
      <c r="E1150" s="2">
        <v>-2.6410790251532701</v>
      </c>
      <c r="F1150" s="2">
        <v>139.33987999999999</v>
      </c>
      <c r="G1150" s="2">
        <v>141.631405</v>
      </c>
      <c r="H1150" s="2">
        <v>139.30026199999998</v>
      </c>
      <c r="I1150" s="2">
        <v>126.25102099999999</v>
      </c>
      <c r="J1150" s="19" t="s">
        <v>48</v>
      </c>
      <c r="K1150" s="19" t="s">
        <v>50</v>
      </c>
      <c r="L1150" s="19" t="s">
        <v>51</v>
      </c>
      <c r="M1150" s="21">
        <f t="shared" si="170"/>
        <v>25</v>
      </c>
      <c r="N1150" s="21">
        <f t="shared" si="171"/>
        <v>0</v>
      </c>
      <c r="O1150" s="21">
        <f t="shared" si="172"/>
        <v>100</v>
      </c>
      <c r="P1150" s="21">
        <f t="shared" si="173"/>
        <v>83.5</v>
      </c>
      <c r="Q1150" s="22">
        <f t="shared" si="174"/>
        <v>36.274999999999999</v>
      </c>
      <c r="R1150" s="22">
        <f t="shared" si="175"/>
        <v>60.875</v>
      </c>
      <c r="S1150" s="22">
        <f t="shared" si="176"/>
        <v>66.325000000000003</v>
      </c>
      <c r="T1150" s="22">
        <f t="shared" si="177"/>
        <v>52.125</v>
      </c>
      <c r="U1150" s="21">
        <f t="shared" si="178"/>
        <v>54.491666666666674</v>
      </c>
      <c r="V1150" s="21">
        <f t="shared" si="179"/>
        <v>53.900000000000006</v>
      </c>
    </row>
    <row r="1151" spans="1:22" ht="13.5" x14ac:dyDescent="0.25">
      <c r="A1151" s="3">
        <v>43685</v>
      </c>
      <c r="B1151" s="2">
        <v>139.3192</v>
      </c>
      <c r="C1151" s="2">
        <v>47.627779638028038</v>
      </c>
      <c r="D1151" s="2">
        <v>2.958029854753164</v>
      </c>
      <c r="E1151" s="2">
        <v>-2.7564698338448417</v>
      </c>
      <c r="F1151" s="2">
        <v>139.61576000000002</v>
      </c>
      <c r="G1151" s="2">
        <v>141.631405</v>
      </c>
      <c r="H1151" s="2">
        <v>139.60903799999997</v>
      </c>
      <c r="I1151" s="2">
        <v>126.44682399999999</v>
      </c>
      <c r="J1151" s="19" t="s">
        <v>54</v>
      </c>
      <c r="K1151" s="19" t="s">
        <v>50</v>
      </c>
      <c r="L1151" s="19" t="s">
        <v>55</v>
      </c>
      <c r="M1151" s="21">
        <f t="shared" si="170"/>
        <v>25</v>
      </c>
      <c r="N1151" s="21">
        <f t="shared" si="171"/>
        <v>0</v>
      </c>
      <c r="O1151" s="21">
        <f t="shared" si="172"/>
        <v>100</v>
      </c>
      <c r="P1151" s="21">
        <f t="shared" si="173"/>
        <v>16.5</v>
      </c>
      <c r="Q1151" s="22">
        <f t="shared" si="174"/>
        <v>26.225000000000001</v>
      </c>
      <c r="R1151" s="22">
        <f t="shared" si="175"/>
        <v>44.125</v>
      </c>
      <c r="S1151" s="22">
        <f t="shared" si="176"/>
        <v>36.174999999999997</v>
      </c>
      <c r="T1151" s="22">
        <f t="shared" si="177"/>
        <v>35.375</v>
      </c>
      <c r="U1151" s="21">
        <f t="shared" si="178"/>
        <v>35.508333333333333</v>
      </c>
      <c r="V1151" s="21">
        <f t="shared" si="179"/>
        <v>35.474999999999994</v>
      </c>
    </row>
    <row r="1152" spans="1:22" ht="13.5" x14ac:dyDescent="0.25">
      <c r="A1152" s="3">
        <v>43686</v>
      </c>
      <c r="B1152" s="2">
        <v>137.93979999999999</v>
      </c>
      <c r="C1152" s="2">
        <v>44.648992319393791</v>
      </c>
      <c r="D1152" s="2">
        <v>2.7363966994800819</v>
      </c>
      <c r="E1152" s="2">
        <v>-2.7171590541921664</v>
      </c>
      <c r="F1152" s="2">
        <v>139.07089999999999</v>
      </c>
      <c r="G1152" s="2">
        <v>141.52794999999998</v>
      </c>
      <c r="H1152" s="2">
        <v>139.85859599999998</v>
      </c>
      <c r="I1152" s="2">
        <v>126.65025949999999</v>
      </c>
      <c r="J1152" s="19" t="s">
        <v>54</v>
      </c>
      <c r="K1152" s="19" t="s">
        <v>50</v>
      </c>
      <c r="L1152" s="19" t="s">
        <v>47</v>
      </c>
      <c r="M1152" s="21">
        <f t="shared" si="170"/>
        <v>25</v>
      </c>
      <c r="N1152" s="21">
        <f t="shared" si="171"/>
        <v>0</v>
      </c>
      <c r="O1152" s="21">
        <f t="shared" si="172"/>
        <v>100</v>
      </c>
      <c r="P1152" s="21">
        <f t="shared" si="173"/>
        <v>16.5</v>
      </c>
      <c r="Q1152" s="22">
        <f t="shared" si="174"/>
        <v>26.225000000000001</v>
      </c>
      <c r="R1152" s="22">
        <f t="shared" si="175"/>
        <v>44.125</v>
      </c>
      <c r="S1152" s="22">
        <f t="shared" si="176"/>
        <v>36.174999999999997</v>
      </c>
      <c r="T1152" s="22">
        <f t="shared" si="177"/>
        <v>35.375</v>
      </c>
      <c r="U1152" s="21">
        <f t="shared" si="178"/>
        <v>35.508333333333333</v>
      </c>
      <c r="V1152" s="21">
        <f t="shared" si="179"/>
        <v>35.474999999999994</v>
      </c>
    </row>
    <row r="1153" spans="1:22" ht="13.5" x14ac:dyDescent="0.25">
      <c r="A1153" s="3">
        <v>43691</v>
      </c>
      <c r="B1153" s="2">
        <v>137.2501</v>
      </c>
      <c r="C1153" s="2">
        <v>43.194335181240561</v>
      </c>
      <c r="D1153" s="2">
        <v>2.1896659174344109</v>
      </c>
      <c r="E1153" s="2">
        <v>-2.5813761425352784</v>
      </c>
      <c r="F1153" s="2">
        <v>138.76743999999999</v>
      </c>
      <c r="G1153" s="2">
        <v>141.32621499999999</v>
      </c>
      <c r="H1153" s="2">
        <v>140.01528799999997</v>
      </c>
      <c r="I1153" s="2">
        <v>126.87212299999999</v>
      </c>
      <c r="J1153" s="19" t="s">
        <v>54</v>
      </c>
      <c r="K1153" s="19" t="s">
        <v>50</v>
      </c>
      <c r="L1153" s="19" t="s">
        <v>47</v>
      </c>
      <c r="M1153" s="21">
        <f t="shared" si="170"/>
        <v>25</v>
      </c>
      <c r="N1153" s="21">
        <f t="shared" si="171"/>
        <v>0</v>
      </c>
      <c r="O1153" s="21">
        <f t="shared" si="172"/>
        <v>100</v>
      </c>
      <c r="P1153" s="21">
        <f t="shared" si="173"/>
        <v>16.5</v>
      </c>
      <c r="Q1153" s="22">
        <f t="shared" si="174"/>
        <v>26.225000000000001</v>
      </c>
      <c r="R1153" s="22">
        <f t="shared" si="175"/>
        <v>44.125</v>
      </c>
      <c r="S1153" s="22">
        <f t="shared" si="176"/>
        <v>36.174999999999997</v>
      </c>
      <c r="T1153" s="22">
        <f t="shared" si="177"/>
        <v>35.375</v>
      </c>
      <c r="U1153" s="21">
        <f t="shared" si="178"/>
        <v>35.508333333333333</v>
      </c>
      <c r="V1153" s="21">
        <f t="shared" si="179"/>
        <v>35.474999999999994</v>
      </c>
    </row>
    <row r="1154" spans="1:22" ht="13.5" x14ac:dyDescent="0.25">
      <c r="A1154" s="3">
        <v>43692</v>
      </c>
      <c r="B1154" s="2">
        <v>137.2501</v>
      </c>
      <c r="C1154" s="2">
        <v>43.194335181240561</v>
      </c>
      <c r="D1154" s="2">
        <v>2.1686527301629042</v>
      </c>
      <c r="E1154" s="2">
        <v>-2.3836145289397352</v>
      </c>
      <c r="F1154" s="2">
        <v>138.35362000000001</v>
      </c>
      <c r="G1154" s="2">
        <v>140.98654000000002</v>
      </c>
      <c r="H1154" s="2">
        <v>140.08499999999995</v>
      </c>
      <c r="I1154" s="2">
        <v>127.11487499999997</v>
      </c>
      <c r="J1154" s="19" t="s">
        <v>54</v>
      </c>
      <c r="K1154" s="19" t="s">
        <v>50</v>
      </c>
      <c r="L1154" s="19" t="s">
        <v>47</v>
      </c>
      <c r="M1154" s="21">
        <f t="shared" ref="M1154:M1217" si="180">IF(C1154&lt;30,50, IF(C1154&gt;70, 0, 25))</f>
        <v>25</v>
      </c>
      <c r="N1154" s="21">
        <f t="shared" ref="N1154:N1217" si="181">IF(E1154-D1154&gt;0.02, 100, IF(E1154-D1154&lt;0,0,45))</f>
        <v>0</v>
      </c>
      <c r="O1154" s="21">
        <f t="shared" ref="O1154:O1217" si="182">IF(F1154-I1154&gt;10,100,IF(F1154-I1154&gt;5,75, IF(F1154-I1154&gt;0,50,0)))</f>
        <v>100</v>
      </c>
      <c r="P1154" s="21">
        <f t="shared" ref="P1154:P1217" si="183">IF(L1154="confirmed bullish", 34, IF(L1154="bullish divergence",17, 0))+IF(J1154="bullish",33,IF(J1154="bearish",0,16.5))+IF(K1154="strong",33,IF(K1154="weak",0,16.5))</f>
        <v>16.5</v>
      </c>
      <c r="Q1154" s="22">
        <f t="shared" si="174"/>
        <v>26.225000000000001</v>
      </c>
      <c r="R1154" s="22">
        <f t="shared" si="175"/>
        <v>44.125</v>
      </c>
      <c r="S1154" s="22">
        <f t="shared" si="176"/>
        <v>36.174999999999997</v>
      </c>
      <c r="T1154" s="22">
        <f t="shared" si="177"/>
        <v>35.375</v>
      </c>
      <c r="U1154" s="21">
        <f t="shared" si="178"/>
        <v>35.508333333333333</v>
      </c>
      <c r="V1154" s="21">
        <f t="shared" si="179"/>
        <v>35.474999999999994</v>
      </c>
    </row>
    <row r="1155" spans="1:22" ht="13.5" x14ac:dyDescent="0.25">
      <c r="A1155" s="3">
        <v>43693</v>
      </c>
      <c r="B1155" s="2">
        <v>138.62260000000001</v>
      </c>
      <c r="C1155" s="2">
        <v>47.166947439661641</v>
      </c>
      <c r="D1155" s="2">
        <v>1.5345694326691444</v>
      </c>
      <c r="E1155" s="2">
        <v>-2.1575224527815173</v>
      </c>
      <c r="F1155" s="2">
        <v>138.07635999999999</v>
      </c>
      <c r="G1155" s="2">
        <v>140.54134000000002</v>
      </c>
      <c r="H1155" s="2">
        <v>140.17030199999996</v>
      </c>
      <c r="I1155" s="2">
        <v>127.36488499999997</v>
      </c>
      <c r="J1155" s="19" t="s">
        <v>54</v>
      </c>
      <c r="K1155" s="19" t="s">
        <v>50</v>
      </c>
      <c r="L1155" s="19" t="s">
        <v>47</v>
      </c>
      <c r="M1155" s="21">
        <f t="shared" si="180"/>
        <v>25</v>
      </c>
      <c r="N1155" s="21">
        <f t="shared" si="181"/>
        <v>0</v>
      </c>
      <c r="O1155" s="21">
        <f t="shared" si="182"/>
        <v>100</v>
      </c>
      <c r="P1155" s="21">
        <f t="shared" si="183"/>
        <v>16.5</v>
      </c>
      <c r="Q1155" s="22">
        <f t="shared" ref="Q1155:Q1218" si="184">0.35*M1155+N1155*0.35+O1155*0.15+P1155*0.15</f>
        <v>26.225000000000001</v>
      </c>
      <c r="R1155" s="22">
        <f t="shared" ref="R1155:R1218" si="185">M1155*0.2+N1155*0.2+O1155*0.35+P1155*0.25</f>
        <v>44.125</v>
      </c>
      <c r="S1155" s="22">
        <f t="shared" ref="S1155:S1218" si="186">M1155*0.15+N1155*0.15+O1155*0.25+P1155*0.45</f>
        <v>36.174999999999997</v>
      </c>
      <c r="T1155" s="22">
        <f t="shared" ref="T1155:T1218" si="187">0.25*SUM(M1155:P1155)</f>
        <v>35.375</v>
      </c>
      <c r="U1155" s="21">
        <f t="shared" ref="U1155:U1218" si="188">SUM(Q1155:S1155)/3</f>
        <v>35.508333333333333</v>
      </c>
      <c r="V1155" s="21">
        <f t="shared" ref="V1155:V1218" si="189">SUM(Q1155:T1155)/4</f>
        <v>35.474999999999994</v>
      </c>
    </row>
    <row r="1156" spans="1:22" ht="13.5" x14ac:dyDescent="0.25">
      <c r="A1156" s="3">
        <v>43696</v>
      </c>
      <c r="B1156" s="2">
        <v>137.2501</v>
      </c>
      <c r="C1156" s="2">
        <v>43.86346395231736</v>
      </c>
      <c r="D1156" s="2">
        <v>1.2124258869669404</v>
      </c>
      <c r="E1156" s="2">
        <v>-1.9498489933620404</v>
      </c>
      <c r="F1156" s="2">
        <v>137.66253999999998</v>
      </c>
      <c r="G1156" s="2">
        <v>140.02751500000005</v>
      </c>
      <c r="H1156" s="2">
        <v>140.25319199999996</v>
      </c>
      <c r="I1156" s="2">
        <v>127.596468</v>
      </c>
      <c r="J1156" s="19" t="s">
        <v>54</v>
      </c>
      <c r="K1156" s="19" t="s">
        <v>50</v>
      </c>
      <c r="L1156" s="19" t="s">
        <v>47</v>
      </c>
      <c r="M1156" s="21">
        <f t="shared" si="180"/>
        <v>25</v>
      </c>
      <c r="N1156" s="21">
        <f t="shared" si="181"/>
        <v>0</v>
      </c>
      <c r="O1156" s="21">
        <f t="shared" si="182"/>
        <v>100</v>
      </c>
      <c r="P1156" s="21">
        <f t="shared" si="183"/>
        <v>16.5</v>
      </c>
      <c r="Q1156" s="22">
        <f t="shared" si="184"/>
        <v>26.225000000000001</v>
      </c>
      <c r="R1156" s="22">
        <f t="shared" si="185"/>
        <v>44.125</v>
      </c>
      <c r="S1156" s="22">
        <f t="shared" si="186"/>
        <v>36.174999999999997</v>
      </c>
      <c r="T1156" s="22">
        <f t="shared" si="187"/>
        <v>35.375</v>
      </c>
      <c r="U1156" s="21">
        <f t="shared" si="188"/>
        <v>35.508333333333333</v>
      </c>
      <c r="V1156" s="21">
        <f t="shared" si="189"/>
        <v>35.474999999999994</v>
      </c>
    </row>
    <row r="1157" spans="1:22" ht="13.5" x14ac:dyDescent="0.25">
      <c r="A1157" s="3">
        <v>43697</v>
      </c>
      <c r="B1157" s="2">
        <v>136.56039999999999</v>
      </c>
      <c r="C1157" s="2">
        <v>42.26164536982548</v>
      </c>
      <c r="D1157" s="2">
        <v>1.4242891957533743</v>
      </c>
      <c r="E1157" s="2">
        <v>-1.7730727651139373</v>
      </c>
      <c r="F1157" s="2">
        <v>137.38665999999998</v>
      </c>
      <c r="G1157" s="2">
        <v>139.61369500000004</v>
      </c>
      <c r="H1157" s="2">
        <v>140.32228799999996</v>
      </c>
      <c r="I1157" s="2">
        <v>127.8041425</v>
      </c>
      <c r="J1157" s="19" t="s">
        <v>54</v>
      </c>
      <c r="K1157" s="19" t="s">
        <v>50</v>
      </c>
      <c r="L1157" s="19" t="s">
        <v>47</v>
      </c>
      <c r="M1157" s="21">
        <f t="shared" si="180"/>
        <v>25</v>
      </c>
      <c r="N1157" s="21">
        <f t="shared" si="181"/>
        <v>0</v>
      </c>
      <c r="O1157" s="21">
        <f t="shared" si="182"/>
        <v>75</v>
      </c>
      <c r="P1157" s="21">
        <f t="shared" si="183"/>
        <v>16.5</v>
      </c>
      <c r="Q1157" s="22">
        <f t="shared" si="184"/>
        <v>22.475000000000001</v>
      </c>
      <c r="R1157" s="22">
        <f t="shared" si="185"/>
        <v>35.375</v>
      </c>
      <c r="S1157" s="22">
        <f t="shared" si="186"/>
        <v>29.925000000000001</v>
      </c>
      <c r="T1157" s="22">
        <f t="shared" si="187"/>
        <v>29.125</v>
      </c>
      <c r="U1157" s="21">
        <f t="shared" si="188"/>
        <v>29.258333333333336</v>
      </c>
      <c r="V1157" s="21">
        <f t="shared" si="189"/>
        <v>29.225000000000001</v>
      </c>
    </row>
    <row r="1158" spans="1:22" ht="13.5" x14ac:dyDescent="0.25">
      <c r="A1158" s="3">
        <v>43698</v>
      </c>
      <c r="B1158" s="2">
        <v>135.18100000000001</v>
      </c>
      <c r="C1158" s="2">
        <v>39.179954916095163</v>
      </c>
      <c r="D1158" s="2">
        <v>1.4311913414321396</v>
      </c>
      <c r="E1158" s="2">
        <v>-1.5936947569381288</v>
      </c>
      <c r="F1158" s="2">
        <v>136.97283999999999</v>
      </c>
      <c r="G1158" s="2">
        <v>139.13435500000003</v>
      </c>
      <c r="H1158" s="2">
        <v>140.39015399999997</v>
      </c>
      <c r="I1158" s="2">
        <v>127.98357049999998</v>
      </c>
      <c r="J1158" s="19" t="s">
        <v>54</v>
      </c>
      <c r="K1158" s="19" t="s">
        <v>50</v>
      </c>
      <c r="L1158" s="19" t="s">
        <v>47</v>
      </c>
      <c r="M1158" s="21">
        <f t="shared" si="180"/>
        <v>25</v>
      </c>
      <c r="N1158" s="21">
        <f t="shared" si="181"/>
        <v>0</v>
      </c>
      <c r="O1158" s="21">
        <f t="shared" si="182"/>
        <v>75</v>
      </c>
      <c r="P1158" s="21">
        <f t="shared" si="183"/>
        <v>16.5</v>
      </c>
      <c r="Q1158" s="22">
        <f t="shared" si="184"/>
        <v>22.475000000000001</v>
      </c>
      <c r="R1158" s="22">
        <f t="shared" si="185"/>
        <v>35.375</v>
      </c>
      <c r="S1158" s="22">
        <f t="shared" si="186"/>
        <v>29.925000000000001</v>
      </c>
      <c r="T1158" s="22">
        <f t="shared" si="187"/>
        <v>29.125</v>
      </c>
      <c r="U1158" s="21">
        <f t="shared" si="188"/>
        <v>29.258333333333336</v>
      </c>
      <c r="V1158" s="21">
        <f t="shared" si="189"/>
        <v>29.225000000000001</v>
      </c>
    </row>
    <row r="1159" spans="1:22" ht="13.5" x14ac:dyDescent="0.25">
      <c r="A1159" s="3">
        <v>43699</v>
      </c>
      <c r="B1159" s="2">
        <v>134.4913</v>
      </c>
      <c r="C1159" s="2">
        <v>37.699704324165822</v>
      </c>
      <c r="D1159" s="2">
        <v>1.5971409844405287</v>
      </c>
      <c r="E1159" s="2">
        <v>-1.3981625834084437</v>
      </c>
      <c r="F1159" s="2">
        <v>136.42108000000002</v>
      </c>
      <c r="G1159" s="2">
        <v>138.61708000000002</v>
      </c>
      <c r="H1159" s="2">
        <v>140.41774199999998</v>
      </c>
      <c r="I1159" s="2">
        <v>128.174442</v>
      </c>
      <c r="J1159" s="19" t="s">
        <v>54</v>
      </c>
      <c r="K1159" s="19" t="s">
        <v>50</v>
      </c>
      <c r="L1159" s="19" t="s">
        <v>47</v>
      </c>
      <c r="M1159" s="21">
        <f t="shared" si="180"/>
        <v>25</v>
      </c>
      <c r="N1159" s="21">
        <f t="shared" si="181"/>
        <v>0</v>
      </c>
      <c r="O1159" s="21">
        <f t="shared" si="182"/>
        <v>75</v>
      </c>
      <c r="P1159" s="21">
        <f t="shared" si="183"/>
        <v>16.5</v>
      </c>
      <c r="Q1159" s="22">
        <f t="shared" si="184"/>
        <v>22.475000000000001</v>
      </c>
      <c r="R1159" s="22">
        <f t="shared" si="185"/>
        <v>35.375</v>
      </c>
      <c r="S1159" s="22">
        <f t="shared" si="186"/>
        <v>29.925000000000001</v>
      </c>
      <c r="T1159" s="22">
        <f t="shared" si="187"/>
        <v>29.125</v>
      </c>
      <c r="U1159" s="21">
        <f t="shared" si="188"/>
        <v>29.258333333333336</v>
      </c>
      <c r="V1159" s="21">
        <f t="shared" si="189"/>
        <v>29.225000000000001</v>
      </c>
    </row>
    <row r="1160" spans="1:22" ht="13.5" x14ac:dyDescent="0.25">
      <c r="A1160" s="3">
        <v>43700</v>
      </c>
      <c r="B1160" s="2">
        <v>135.8707</v>
      </c>
      <c r="C1160" s="2">
        <v>42.387839769291269</v>
      </c>
      <c r="D1160" s="2">
        <v>1.7679061921030268</v>
      </c>
      <c r="E1160" s="2">
        <v>-1.1795962946319403</v>
      </c>
      <c r="F1160" s="2">
        <v>135.8707</v>
      </c>
      <c r="G1160" s="2">
        <v>138.18602000000001</v>
      </c>
      <c r="H1160" s="2">
        <v>140.47291799999996</v>
      </c>
      <c r="I1160" s="2">
        <v>128.37606500000001</v>
      </c>
      <c r="J1160" s="19" t="s">
        <v>54</v>
      </c>
      <c r="K1160" s="19" t="s">
        <v>50</v>
      </c>
      <c r="L1160" s="19" t="s">
        <v>47</v>
      </c>
      <c r="M1160" s="21">
        <f t="shared" si="180"/>
        <v>25</v>
      </c>
      <c r="N1160" s="21">
        <f t="shared" si="181"/>
        <v>0</v>
      </c>
      <c r="O1160" s="21">
        <f t="shared" si="182"/>
        <v>75</v>
      </c>
      <c r="P1160" s="21">
        <f t="shared" si="183"/>
        <v>16.5</v>
      </c>
      <c r="Q1160" s="22">
        <f t="shared" si="184"/>
        <v>22.475000000000001</v>
      </c>
      <c r="R1160" s="22">
        <f t="shared" si="185"/>
        <v>35.375</v>
      </c>
      <c r="S1160" s="22">
        <f t="shared" si="186"/>
        <v>29.925000000000001</v>
      </c>
      <c r="T1160" s="22">
        <f t="shared" si="187"/>
        <v>29.125</v>
      </c>
      <c r="U1160" s="21">
        <f t="shared" si="188"/>
        <v>29.258333333333336</v>
      </c>
      <c r="V1160" s="21">
        <f t="shared" si="189"/>
        <v>29.225000000000001</v>
      </c>
    </row>
    <row r="1161" spans="1:22" ht="13.5" x14ac:dyDescent="0.25">
      <c r="A1161" s="3">
        <v>43703</v>
      </c>
      <c r="B1161" s="2">
        <v>134.4913</v>
      </c>
      <c r="C1161" s="2">
        <v>39.210273629366739</v>
      </c>
      <c r="D1161" s="2">
        <v>1.924778577683611</v>
      </c>
      <c r="E1161" s="2">
        <v>-0.98035159367162528</v>
      </c>
      <c r="F1161" s="2">
        <v>135.31894</v>
      </c>
      <c r="G1161" s="2">
        <v>137.87565499999999</v>
      </c>
      <c r="H1161" s="2">
        <v>140.50878199999997</v>
      </c>
      <c r="I1161" s="2">
        <v>128.56716700000001</v>
      </c>
      <c r="J1161" s="19" t="s">
        <v>54</v>
      </c>
      <c r="K1161" s="19" t="s">
        <v>50</v>
      </c>
      <c r="L1161" s="19" t="s">
        <v>47</v>
      </c>
      <c r="M1161" s="21">
        <f t="shared" si="180"/>
        <v>25</v>
      </c>
      <c r="N1161" s="21">
        <f t="shared" si="181"/>
        <v>0</v>
      </c>
      <c r="O1161" s="21">
        <f t="shared" si="182"/>
        <v>75</v>
      </c>
      <c r="P1161" s="21">
        <f t="shared" si="183"/>
        <v>16.5</v>
      </c>
      <c r="Q1161" s="22">
        <f t="shared" si="184"/>
        <v>22.475000000000001</v>
      </c>
      <c r="R1161" s="22">
        <f t="shared" si="185"/>
        <v>35.375</v>
      </c>
      <c r="S1161" s="22">
        <f t="shared" si="186"/>
        <v>29.925000000000001</v>
      </c>
      <c r="T1161" s="22">
        <f t="shared" si="187"/>
        <v>29.125</v>
      </c>
      <c r="U1161" s="21">
        <f t="shared" si="188"/>
        <v>29.258333333333336</v>
      </c>
      <c r="V1161" s="21">
        <f t="shared" si="189"/>
        <v>29.225000000000001</v>
      </c>
    </row>
    <row r="1162" spans="1:22" ht="13.5" x14ac:dyDescent="0.25">
      <c r="A1162" s="3">
        <v>43704</v>
      </c>
      <c r="B1162" s="2">
        <v>136.05690000000001</v>
      </c>
      <c r="C1162" s="2">
        <v>44.312786150822106</v>
      </c>
      <c r="D1162" s="2">
        <v>1.7525825427090069</v>
      </c>
      <c r="E1162" s="2">
        <v>-0.76921529881470929</v>
      </c>
      <c r="F1162" s="2">
        <v>135.21824000000001</v>
      </c>
      <c r="G1162" s="2">
        <v>137.64357000000001</v>
      </c>
      <c r="H1162" s="2">
        <v>140.54147399999997</v>
      </c>
      <c r="I1162" s="2">
        <v>128.780857</v>
      </c>
      <c r="J1162" s="19" t="s">
        <v>54</v>
      </c>
      <c r="K1162" s="19" t="s">
        <v>50</v>
      </c>
      <c r="L1162" s="19" t="s">
        <v>47</v>
      </c>
      <c r="M1162" s="21">
        <f t="shared" si="180"/>
        <v>25</v>
      </c>
      <c r="N1162" s="21">
        <f t="shared" si="181"/>
        <v>0</v>
      </c>
      <c r="O1162" s="21">
        <f t="shared" si="182"/>
        <v>75</v>
      </c>
      <c r="P1162" s="21">
        <f t="shared" si="183"/>
        <v>16.5</v>
      </c>
      <c r="Q1162" s="22">
        <f t="shared" si="184"/>
        <v>22.475000000000001</v>
      </c>
      <c r="R1162" s="22">
        <f t="shared" si="185"/>
        <v>35.375</v>
      </c>
      <c r="S1162" s="22">
        <f t="shared" si="186"/>
        <v>29.925000000000001</v>
      </c>
      <c r="T1162" s="22">
        <f t="shared" si="187"/>
        <v>29.125</v>
      </c>
      <c r="U1162" s="21">
        <f t="shared" si="188"/>
        <v>29.258333333333336</v>
      </c>
      <c r="V1162" s="21">
        <f t="shared" si="189"/>
        <v>29.225000000000001</v>
      </c>
    </row>
    <row r="1163" spans="1:22" ht="13.5" x14ac:dyDescent="0.25">
      <c r="A1163" s="3">
        <v>43705</v>
      </c>
      <c r="B1163" s="2">
        <v>135.8707</v>
      </c>
      <c r="C1163" s="2">
        <v>43.841459023029444</v>
      </c>
      <c r="D1163" s="2">
        <v>1.5268411188091591</v>
      </c>
      <c r="E1163" s="2">
        <v>-0.55931086985256295</v>
      </c>
      <c r="F1163" s="2">
        <v>135.35617999999999</v>
      </c>
      <c r="G1163" s="2">
        <v>137.54011499999999</v>
      </c>
      <c r="H1163" s="2">
        <v>140.47250399999999</v>
      </c>
      <c r="I1163" s="2">
        <v>129.0069925</v>
      </c>
      <c r="J1163" s="19" t="s">
        <v>54</v>
      </c>
      <c r="K1163" s="19" t="s">
        <v>50</v>
      </c>
      <c r="L1163" s="19" t="s">
        <v>55</v>
      </c>
      <c r="M1163" s="21">
        <f t="shared" si="180"/>
        <v>25</v>
      </c>
      <c r="N1163" s="21">
        <f t="shared" si="181"/>
        <v>0</v>
      </c>
      <c r="O1163" s="21">
        <f t="shared" si="182"/>
        <v>75</v>
      </c>
      <c r="P1163" s="21">
        <f t="shared" si="183"/>
        <v>16.5</v>
      </c>
      <c r="Q1163" s="22">
        <f t="shared" si="184"/>
        <v>22.475000000000001</v>
      </c>
      <c r="R1163" s="22">
        <f t="shared" si="185"/>
        <v>35.375</v>
      </c>
      <c r="S1163" s="22">
        <f t="shared" si="186"/>
        <v>29.925000000000001</v>
      </c>
      <c r="T1163" s="22">
        <f t="shared" si="187"/>
        <v>29.125</v>
      </c>
      <c r="U1163" s="21">
        <f t="shared" si="188"/>
        <v>29.258333333333336</v>
      </c>
      <c r="V1163" s="21">
        <f t="shared" si="189"/>
        <v>29.225000000000001</v>
      </c>
    </row>
    <row r="1164" spans="1:22" ht="13.5" x14ac:dyDescent="0.25">
      <c r="A1164" s="3">
        <v>43706</v>
      </c>
      <c r="B1164" s="2">
        <v>134.4913</v>
      </c>
      <c r="C1164" s="2">
        <v>40.412194091178883</v>
      </c>
      <c r="D1164" s="2">
        <v>1.4504757169638935</v>
      </c>
      <c r="E1164" s="2">
        <v>-0.36878901437722766</v>
      </c>
      <c r="F1164" s="2">
        <v>135.35618000000002</v>
      </c>
      <c r="G1164" s="2">
        <v>137.22975000000002</v>
      </c>
      <c r="H1164" s="2">
        <v>140.35539399999999</v>
      </c>
      <c r="I1164" s="2">
        <v>129.23466550000001</v>
      </c>
      <c r="J1164" s="19" t="s">
        <v>54</v>
      </c>
      <c r="K1164" s="19" t="s">
        <v>50</v>
      </c>
      <c r="L1164" s="19" t="s">
        <v>50</v>
      </c>
      <c r="M1164" s="21">
        <f t="shared" si="180"/>
        <v>25</v>
      </c>
      <c r="N1164" s="21">
        <f t="shared" si="181"/>
        <v>0</v>
      </c>
      <c r="O1164" s="21">
        <f t="shared" si="182"/>
        <v>75</v>
      </c>
      <c r="P1164" s="21">
        <f t="shared" si="183"/>
        <v>16.5</v>
      </c>
      <c r="Q1164" s="22">
        <f t="shared" si="184"/>
        <v>22.475000000000001</v>
      </c>
      <c r="R1164" s="22">
        <f t="shared" si="185"/>
        <v>35.375</v>
      </c>
      <c r="S1164" s="22">
        <f t="shared" si="186"/>
        <v>29.925000000000001</v>
      </c>
      <c r="T1164" s="22">
        <f t="shared" si="187"/>
        <v>29.125</v>
      </c>
      <c r="U1164" s="21">
        <f t="shared" si="188"/>
        <v>29.258333333333336</v>
      </c>
      <c r="V1164" s="21">
        <f t="shared" si="189"/>
        <v>29.225000000000001</v>
      </c>
    </row>
    <row r="1165" spans="1:22" ht="13.5" x14ac:dyDescent="0.25">
      <c r="A1165" s="3">
        <v>43707</v>
      </c>
      <c r="B1165" s="2">
        <v>135.18100000000001</v>
      </c>
      <c r="C1165" s="2">
        <v>42.820496963653511</v>
      </c>
      <c r="D1165" s="2">
        <v>1.5656199096268324</v>
      </c>
      <c r="E1165" s="2">
        <v>-0.23755005661227227</v>
      </c>
      <c r="F1165" s="2">
        <v>135.21824000000001</v>
      </c>
      <c r="G1165" s="2">
        <v>137.126295</v>
      </c>
      <c r="H1165" s="2">
        <v>140.220902</v>
      </c>
      <c r="I1165" s="2">
        <v>129.45755050000002</v>
      </c>
      <c r="J1165" s="19" t="s">
        <v>54</v>
      </c>
      <c r="K1165" s="19" t="s">
        <v>50</v>
      </c>
      <c r="L1165" s="19" t="s">
        <v>47</v>
      </c>
      <c r="M1165" s="21">
        <f t="shared" si="180"/>
        <v>25</v>
      </c>
      <c r="N1165" s="21">
        <f t="shared" si="181"/>
        <v>0</v>
      </c>
      <c r="O1165" s="21">
        <f t="shared" si="182"/>
        <v>75</v>
      </c>
      <c r="P1165" s="21">
        <f t="shared" si="183"/>
        <v>16.5</v>
      </c>
      <c r="Q1165" s="22">
        <f t="shared" si="184"/>
        <v>22.475000000000001</v>
      </c>
      <c r="R1165" s="22">
        <f t="shared" si="185"/>
        <v>35.375</v>
      </c>
      <c r="S1165" s="22">
        <f t="shared" si="186"/>
        <v>29.925000000000001</v>
      </c>
      <c r="T1165" s="22">
        <f t="shared" si="187"/>
        <v>29.125</v>
      </c>
      <c r="U1165" s="21">
        <f t="shared" si="188"/>
        <v>29.258333333333336</v>
      </c>
      <c r="V1165" s="21">
        <f t="shared" si="189"/>
        <v>29.225000000000001</v>
      </c>
    </row>
    <row r="1166" spans="1:22" ht="13.5" x14ac:dyDescent="0.25">
      <c r="A1166" s="3">
        <v>43710</v>
      </c>
      <c r="B1166" s="2">
        <v>135.18100000000001</v>
      </c>
      <c r="C1166" s="2">
        <v>42.820496963653504</v>
      </c>
      <c r="D1166" s="2">
        <v>1.4660574405208706</v>
      </c>
      <c r="E1166" s="2">
        <v>-0.12015712241958981</v>
      </c>
      <c r="F1166" s="2">
        <v>135.35618000000002</v>
      </c>
      <c r="G1166" s="2">
        <v>136.98835500000001</v>
      </c>
      <c r="H1166" s="2">
        <v>139.98392199999998</v>
      </c>
      <c r="I1166" s="2">
        <v>129.68043550000004</v>
      </c>
      <c r="J1166" s="19" t="s">
        <v>54</v>
      </c>
      <c r="K1166" s="19" t="s">
        <v>50</v>
      </c>
      <c r="L1166" s="19" t="s">
        <v>55</v>
      </c>
      <c r="M1166" s="21">
        <f t="shared" si="180"/>
        <v>25</v>
      </c>
      <c r="N1166" s="21">
        <f t="shared" si="181"/>
        <v>0</v>
      </c>
      <c r="O1166" s="21">
        <f t="shared" si="182"/>
        <v>75</v>
      </c>
      <c r="P1166" s="21">
        <f t="shared" si="183"/>
        <v>16.5</v>
      </c>
      <c r="Q1166" s="22">
        <f t="shared" si="184"/>
        <v>22.475000000000001</v>
      </c>
      <c r="R1166" s="22">
        <f t="shared" si="185"/>
        <v>35.375</v>
      </c>
      <c r="S1166" s="22">
        <f t="shared" si="186"/>
        <v>29.925000000000001</v>
      </c>
      <c r="T1166" s="22">
        <f t="shared" si="187"/>
        <v>29.125</v>
      </c>
      <c r="U1166" s="21">
        <f t="shared" si="188"/>
        <v>29.258333333333336</v>
      </c>
      <c r="V1166" s="21">
        <f t="shared" si="189"/>
        <v>29.225000000000001</v>
      </c>
    </row>
    <row r="1167" spans="1:22" ht="13.5" x14ac:dyDescent="0.25">
      <c r="A1167" s="3">
        <v>43711</v>
      </c>
      <c r="B1167" s="2">
        <v>134.97409999999999</v>
      </c>
      <c r="C1167" s="2">
        <v>42.226737062668356</v>
      </c>
      <c r="D1167" s="2">
        <v>1.3041431705316313</v>
      </c>
      <c r="E1167" s="2">
        <v>-2.2515269358277079E-2</v>
      </c>
      <c r="F1167" s="2">
        <v>135.13962000000001</v>
      </c>
      <c r="G1167" s="2">
        <v>136.703855</v>
      </c>
      <c r="H1167" s="2">
        <v>139.78390999999999</v>
      </c>
      <c r="I1167" s="2">
        <v>129.90393300000002</v>
      </c>
      <c r="J1167" s="19" t="s">
        <v>54</v>
      </c>
      <c r="K1167" s="19" t="s">
        <v>50</v>
      </c>
      <c r="L1167" s="19" t="s">
        <v>47</v>
      </c>
      <c r="M1167" s="21">
        <f t="shared" si="180"/>
        <v>25</v>
      </c>
      <c r="N1167" s="21">
        <f t="shared" si="181"/>
        <v>0</v>
      </c>
      <c r="O1167" s="21">
        <f t="shared" si="182"/>
        <v>75</v>
      </c>
      <c r="P1167" s="21">
        <f t="shared" si="183"/>
        <v>16.5</v>
      </c>
      <c r="Q1167" s="22">
        <f t="shared" si="184"/>
        <v>22.475000000000001</v>
      </c>
      <c r="R1167" s="22">
        <f t="shared" si="185"/>
        <v>35.375</v>
      </c>
      <c r="S1167" s="22">
        <f t="shared" si="186"/>
        <v>29.925000000000001</v>
      </c>
      <c r="T1167" s="22">
        <f t="shared" si="187"/>
        <v>29.125</v>
      </c>
      <c r="U1167" s="21">
        <f t="shared" si="188"/>
        <v>29.258333333333336</v>
      </c>
      <c r="V1167" s="21">
        <f t="shared" si="189"/>
        <v>29.225000000000001</v>
      </c>
    </row>
    <row r="1168" spans="1:22" ht="13.5" x14ac:dyDescent="0.25">
      <c r="A1168" s="3">
        <v>43712</v>
      </c>
      <c r="B1168" s="2">
        <v>130.9256</v>
      </c>
      <c r="C1168" s="2">
        <v>32.678220657408531</v>
      </c>
      <c r="D1168" s="2">
        <v>1.2681762277134681</v>
      </c>
      <c r="E1168" s="2">
        <v>1.5721809544224107E-2</v>
      </c>
      <c r="F1168" s="2">
        <v>134.1506</v>
      </c>
      <c r="G1168" s="2">
        <v>136.31176500000001</v>
      </c>
      <c r="H1168" s="2">
        <v>139.45078599999999</v>
      </c>
      <c r="I1168" s="2">
        <v>130.10389350000003</v>
      </c>
      <c r="J1168" s="19" t="s">
        <v>54</v>
      </c>
      <c r="K1168" s="19" t="s">
        <v>50</v>
      </c>
      <c r="L1168" s="19" t="s">
        <v>47</v>
      </c>
      <c r="M1168" s="21">
        <f t="shared" si="180"/>
        <v>25</v>
      </c>
      <c r="N1168" s="21">
        <f t="shared" si="181"/>
        <v>0</v>
      </c>
      <c r="O1168" s="21">
        <f t="shared" si="182"/>
        <v>50</v>
      </c>
      <c r="P1168" s="21">
        <f t="shared" si="183"/>
        <v>16.5</v>
      </c>
      <c r="Q1168" s="22">
        <f t="shared" si="184"/>
        <v>18.725000000000001</v>
      </c>
      <c r="R1168" s="22">
        <f t="shared" si="185"/>
        <v>26.625</v>
      </c>
      <c r="S1168" s="22">
        <f t="shared" si="186"/>
        <v>23.675000000000001</v>
      </c>
      <c r="T1168" s="22">
        <f t="shared" si="187"/>
        <v>22.875</v>
      </c>
      <c r="U1168" s="21">
        <f t="shared" si="188"/>
        <v>23.008333333333336</v>
      </c>
      <c r="V1168" s="21">
        <f t="shared" si="189"/>
        <v>22.975000000000001</v>
      </c>
    </row>
    <row r="1169" spans="1:22" ht="13.5" x14ac:dyDescent="0.25">
      <c r="A1169" s="3">
        <v>43713</v>
      </c>
      <c r="B1169" s="2">
        <v>131.73249999999999</v>
      </c>
      <c r="C1169" s="2">
        <v>35.794462234574752</v>
      </c>
      <c r="D1169" s="2">
        <v>1.1081613724831243</v>
      </c>
      <c r="E1169" s="2">
        <v>3.7307179004046565E-2</v>
      </c>
      <c r="F1169" s="2">
        <v>133.59884</v>
      </c>
      <c r="G1169" s="2">
        <v>135.93243000000001</v>
      </c>
      <c r="H1169" s="2">
        <v>139.21628799999999</v>
      </c>
      <c r="I1169" s="2">
        <v>130.30785550000002</v>
      </c>
      <c r="J1169" s="19" t="s">
        <v>48</v>
      </c>
      <c r="K1169" s="19" t="s">
        <v>50</v>
      </c>
      <c r="L1169" s="19" t="s">
        <v>53</v>
      </c>
      <c r="M1169" s="21">
        <f t="shared" si="180"/>
        <v>25</v>
      </c>
      <c r="N1169" s="21">
        <f t="shared" si="181"/>
        <v>0</v>
      </c>
      <c r="O1169" s="21">
        <f t="shared" si="182"/>
        <v>50</v>
      </c>
      <c r="P1169" s="21">
        <f t="shared" si="183"/>
        <v>66.5</v>
      </c>
      <c r="Q1169" s="22">
        <f t="shared" si="184"/>
        <v>26.225000000000001</v>
      </c>
      <c r="R1169" s="22">
        <f t="shared" si="185"/>
        <v>39.125</v>
      </c>
      <c r="S1169" s="22">
        <f t="shared" si="186"/>
        <v>46.174999999999997</v>
      </c>
      <c r="T1169" s="22">
        <f t="shared" si="187"/>
        <v>35.375</v>
      </c>
      <c r="U1169" s="21">
        <f t="shared" si="188"/>
        <v>37.174999999999997</v>
      </c>
      <c r="V1169" s="21">
        <f t="shared" si="189"/>
        <v>36.724999999999994</v>
      </c>
    </row>
    <row r="1170" spans="1:22" ht="13.5" x14ac:dyDescent="0.25">
      <c r="A1170" s="3">
        <v>43714</v>
      </c>
      <c r="B1170" s="2">
        <v>131.0428</v>
      </c>
      <c r="C1170" s="2">
        <v>34.331627973936037</v>
      </c>
      <c r="D1170" s="2">
        <v>1.2649085785279226</v>
      </c>
      <c r="E1170" s="2">
        <v>2.1319578040356026E-2</v>
      </c>
      <c r="F1170" s="2">
        <v>132.77119999999999</v>
      </c>
      <c r="G1170" s="2">
        <v>135.48412500000001</v>
      </c>
      <c r="H1170" s="2">
        <v>138.94040800000002</v>
      </c>
      <c r="I1170" s="2">
        <v>130.49864950000003</v>
      </c>
      <c r="J1170" s="19" t="s">
        <v>48</v>
      </c>
      <c r="K1170" s="19" t="s">
        <v>50</v>
      </c>
      <c r="L1170" s="19" t="s">
        <v>53</v>
      </c>
      <c r="M1170" s="21">
        <f t="shared" si="180"/>
        <v>25</v>
      </c>
      <c r="N1170" s="21">
        <f t="shared" si="181"/>
        <v>0</v>
      </c>
      <c r="O1170" s="21">
        <f t="shared" si="182"/>
        <v>50</v>
      </c>
      <c r="P1170" s="21">
        <f t="shared" si="183"/>
        <v>66.5</v>
      </c>
      <c r="Q1170" s="22">
        <f t="shared" si="184"/>
        <v>26.225000000000001</v>
      </c>
      <c r="R1170" s="22">
        <f t="shared" si="185"/>
        <v>39.125</v>
      </c>
      <c r="S1170" s="22">
        <f t="shared" si="186"/>
        <v>46.174999999999997</v>
      </c>
      <c r="T1170" s="22">
        <f t="shared" si="187"/>
        <v>35.375</v>
      </c>
      <c r="U1170" s="21">
        <f t="shared" si="188"/>
        <v>37.174999999999997</v>
      </c>
      <c r="V1170" s="21">
        <f t="shared" si="189"/>
        <v>36.724999999999994</v>
      </c>
    </row>
    <row r="1171" spans="1:22" ht="13.5" x14ac:dyDescent="0.25">
      <c r="A1171" s="3">
        <v>43717</v>
      </c>
      <c r="B1171" s="2">
        <v>130.35310000000001</v>
      </c>
      <c r="C1171" s="2">
        <v>32.884345933965392</v>
      </c>
      <c r="D1171" s="2">
        <v>1.2671936137080024</v>
      </c>
      <c r="E1171" s="2">
        <v>1.9700702723749616E-2</v>
      </c>
      <c r="F1171" s="2">
        <v>131.80562</v>
      </c>
      <c r="G1171" s="2">
        <v>135.03582</v>
      </c>
      <c r="H1171" s="2">
        <v>138.692116</v>
      </c>
      <c r="I1171" s="2">
        <v>130.67301400000002</v>
      </c>
      <c r="J1171" s="19" t="s">
        <v>54</v>
      </c>
      <c r="K1171" s="19" t="s">
        <v>50</v>
      </c>
      <c r="L1171" s="19" t="s">
        <v>47</v>
      </c>
      <c r="M1171" s="21">
        <f t="shared" si="180"/>
        <v>25</v>
      </c>
      <c r="N1171" s="21">
        <f t="shared" si="181"/>
        <v>0</v>
      </c>
      <c r="O1171" s="21">
        <f t="shared" si="182"/>
        <v>50</v>
      </c>
      <c r="P1171" s="21">
        <f t="shared" si="183"/>
        <v>16.5</v>
      </c>
      <c r="Q1171" s="22">
        <f t="shared" si="184"/>
        <v>18.725000000000001</v>
      </c>
      <c r="R1171" s="22">
        <f t="shared" si="185"/>
        <v>26.625</v>
      </c>
      <c r="S1171" s="22">
        <f t="shared" si="186"/>
        <v>23.675000000000001</v>
      </c>
      <c r="T1171" s="22">
        <f t="shared" si="187"/>
        <v>22.875</v>
      </c>
      <c r="U1171" s="21">
        <f t="shared" si="188"/>
        <v>23.008333333333336</v>
      </c>
      <c r="V1171" s="21">
        <f t="shared" si="189"/>
        <v>22.975000000000001</v>
      </c>
    </row>
    <row r="1172" spans="1:22" ht="13.5" x14ac:dyDescent="0.25">
      <c r="A1172" s="3">
        <v>43718</v>
      </c>
      <c r="B1172" s="2">
        <v>130.35310000000001</v>
      </c>
      <c r="C1172" s="2">
        <v>32.884345933965392</v>
      </c>
      <c r="D1172" s="2">
        <v>1.5425634433937603</v>
      </c>
      <c r="E1172" s="2">
        <v>2.2919737338781887E-2</v>
      </c>
      <c r="F1172" s="2">
        <v>130.88141999999999</v>
      </c>
      <c r="G1172" s="2">
        <v>134.65648499999998</v>
      </c>
      <c r="H1172" s="2">
        <v>138.57224600000001</v>
      </c>
      <c r="I1172" s="2">
        <v>130.81835250000003</v>
      </c>
      <c r="J1172" s="19" t="s">
        <v>48</v>
      </c>
      <c r="K1172" s="19" t="s">
        <v>50</v>
      </c>
      <c r="L1172" s="19" t="s">
        <v>53</v>
      </c>
      <c r="M1172" s="21">
        <f t="shared" si="180"/>
        <v>25</v>
      </c>
      <c r="N1172" s="21">
        <f t="shared" si="181"/>
        <v>0</v>
      </c>
      <c r="O1172" s="21">
        <f t="shared" si="182"/>
        <v>50</v>
      </c>
      <c r="P1172" s="21">
        <f t="shared" si="183"/>
        <v>66.5</v>
      </c>
      <c r="Q1172" s="22">
        <f t="shared" si="184"/>
        <v>26.225000000000001</v>
      </c>
      <c r="R1172" s="22">
        <f t="shared" si="185"/>
        <v>39.125</v>
      </c>
      <c r="S1172" s="22">
        <f t="shared" si="186"/>
        <v>46.174999999999997</v>
      </c>
      <c r="T1172" s="22">
        <f t="shared" si="187"/>
        <v>35.375</v>
      </c>
      <c r="U1172" s="21">
        <f t="shared" si="188"/>
        <v>37.174999999999997</v>
      </c>
      <c r="V1172" s="21">
        <f t="shared" si="189"/>
        <v>36.724999999999994</v>
      </c>
    </row>
    <row r="1173" spans="1:22" ht="13.5" x14ac:dyDescent="0.25">
      <c r="A1173" s="3">
        <v>43719</v>
      </c>
      <c r="B1173" s="2">
        <v>130.35310000000001</v>
      </c>
      <c r="C1173" s="2">
        <v>32.884345933965392</v>
      </c>
      <c r="D1173" s="2">
        <v>1.7770843818268247</v>
      </c>
      <c r="E1173" s="2">
        <v>4.9781661293340523E-2</v>
      </c>
      <c r="F1173" s="2">
        <v>130.76692000000003</v>
      </c>
      <c r="G1173" s="2">
        <v>134.31163499999997</v>
      </c>
      <c r="H1173" s="2">
        <v>138.37057799999999</v>
      </c>
      <c r="I1173" s="2">
        <v>130.94296750000004</v>
      </c>
      <c r="J1173" s="19" t="s">
        <v>48</v>
      </c>
      <c r="K1173" s="19" t="s">
        <v>50</v>
      </c>
      <c r="L1173" s="19" t="s">
        <v>53</v>
      </c>
      <c r="M1173" s="21">
        <f t="shared" si="180"/>
        <v>25</v>
      </c>
      <c r="N1173" s="21">
        <f t="shared" si="181"/>
        <v>0</v>
      </c>
      <c r="O1173" s="21">
        <f t="shared" si="182"/>
        <v>0</v>
      </c>
      <c r="P1173" s="21">
        <f t="shared" si="183"/>
        <v>66.5</v>
      </c>
      <c r="Q1173" s="22">
        <f t="shared" si="184"/>
        <v>18.725000000000001</v>
      </c>
      <c r="R1173" s="22">
        <f t="shared" si="185"/>
        <v>21.625</v>
      </c>
      <c r="S1173" s="22">
        <f t="shared" si="186"/>
        <v>33.674999999999997</v>
      </c>
      <c r="T1173" s="22">
        <f t="shared" si="187"/>
        <v>22.875</v>
      </c>
      <c r="U1173" s="21">
        <f t="shared" si="188"/>
        <v>24.675000000000001</v>
      </c>
      <c r="V1173" s="21">
        <f t="shared" si="189"/>
        <v>24.225000000000001</v>
      </c>
    </row>
    <row r="1174" spans="1:22" ht="13.5" x14ac:dyDescent="0.25">
      <c r="A1174" s="3">
        <v>43720</v>
      </c>
      <c r="B1174" s="2">
        <v>129.6634</v>
      </c>
      <c r="C1174" s="2">
        <v>31.239529957219332</v>
      </c>
      <c r="D1174" s="2">
        <v>1.8423263206923082</v>
      </c>
      <c r="E1174" s="2">
        <v>0.10801860212794819</v>
      </c>
      <c r="F1174" s="2">
        <v>130.35310000000001</v>
      </c>
      <c r="G1174" s="2">
        <v>133.93229999999997</v>
      </c>
      <c r="H1174" s="2">
        <v>138.13759800000003</v>
      </c>
      <c r="I1174" s="2">
        <v>131.05095500000007</v>
      </c>
      <c r="J1174" s="19" t="s">
        <v>54</v>
      </c>
      <c r="K1174" s="19" t="s">
        <v>50</v>
      </c>
      <c r="L1174" s="19" t="s">
        <v>47</v>
      </c>
      <c r="M1174" s="21">
        <f t="shared" si="180"/>
        <v>25</v>
      </c>
      <c r="N1174" s="21">
        <f t="shared" si="181"/>
        <v>0</v>
      </c>
      <c r="O1174" s="21">
        <f t="shared" si="182"/>
        <v>0</v>
      </c>
      <c r="P1174" s="21">
        <f t="shared" si="183"/>
        <v>16.5</v>
      </c>
      <c r="Q1174" s="22">
        <f t="shared" si="184"/>
        <v>11.225</v>
      </c>
      <c r="R1174" s="22">
        <f t="shared" si="185"/>
        <v>9.125</v>
      </c>
      <c r="S1174" s="22">
        <f t="shared" si="186"/>
        <v>11.175000000000001</v>
      </c>
      <c r="T1174" s="22">
        <f t="shared" si="187"/>
        <v>10.375</v>
      </c>
      <c r="U1174" s="21">
        <f t="shared" si="188"/>
        <v>10.508333333333335</v>
      </c>
      <c r="V1174" s="21">
        <f t="shared" si="189"/>
        <v>10.475000000000001</v>
      </c>
    </row>
    <row r="1175" spans="1:22" ht="13.5" x14ac:dyDescent="0.25">
      <c r="A1175" s="3">
        <v>43721</v>
      </c>
      <c r="B1175" s="2">
        <v>129.6634</v>
      </c>
      <c r="C1175" s="2">
        <v>31.239529957219332</v>
      </c>
      <c r="D1175" s="2">
        <v>2.033573123841137</v>
      </c>
      <c r="E1175" s="2">
        <v>0.15266992792139103</v>
      </c>
      <c r="F1175" s="2">
        <v>130.07722000000001</v>
      </c>
      <c r="G1175" s="2">
        <v>133.48433999999997</v>
      </c>
      <c r="H1175" s="2">
        <v>137.90999800000003</v>
      </c>
      <c r="I1175" s="2">
        <v>131.13258500000006</v>
      </c>
      <c r="J1175" s="19" t="s">
        <v>54</v>
      </c>
      <c r="K1175" s="19" t="s">
        <v>50</v>
      </c>
      <c r="L1175" s="19" t="s">
        <v>47</v>
      </c>
      <c r="M1175" s="21">
        <f t="shared" si="180"/>
        <v>25</v>
      </c>
      <c r="N1175" s="21">
        <f t="shared" si="181"/>
        <v>0</v>
      </c>
      <c r="O1175" s="21">
        <f t="shared" si="182"/>
        <v>0</v>
      </c>
      <c r="P1175" s="21">
        <f t="shared" si="183"/>
        <v>16.5</v>
      </c>
      <c r="Q1175" s="22">
        <f t="shared" si="184"/>
        <v>11.225</v>
      </c>
      <c r="R1175" s="22">
        <f t="shared" si="185"/>
        <v>9.125</v>
      </c>
      <c r="S1175" s="22">
        <f t="shared" si="186"/>
        <v>11.175000000000001</v>
      </c>
      <c r="T1175" s="22">
        <f t="shared" si="187"/>
        <v>10.375</v>
      </c>
      <c r="U1175" s="21">
        <f t="shared" si="188"/>
        <v>10.508333333333335</v>
      </c>
      <c r="V1175" s="21">
        <f t="shared" si="189"/>
        <v>10.475000000000001</v>
      </c>
    </row>
    <row r="1176" spans="1:22" ht="13.5" x14ac:dyDescent="0.25">
      <c r="A1176" s="3">
        <v>43724</v>
      </c>
      <c r="B1176" s="2">
        <v>128.422</v>
      </c>
      <c r="C1176" s="2">
        <v>28.28612841036373</v>
      </c>
      <c r="D1176" s="2">
        <v>2.3150699283156371</v>
      </c>
      <c r="E1176" s="2">
        <v>0.17524445700260449</v>
      </c>
      <c r="F1176" s="2">
        <v>129.691</v>
      </c>
      <c r="G1176" s="2">
        <v>133.042935</v>
      </c>
      <c r="H1176" s="2">
        <v>137.67812200000003</v>
      </c>
      <c r="I1176" s="2">
        <v>131.20800800000004</v>
      </c>
      <c r="J1176" s="19" t="s">
        <v>54</v>
      </c>
      <c r="K1176" s="19" t="s">
        <v>50</v>
      </c>
      <c r="L1176" s="19" t="s">
        <v>47</v>
      </c>
      <c r="M1176" s="21">
        <f t="shared" si="180"/>
        <v>50</v>
      </c>
      <c r="N1176" s="21">
        <f t="shared" si="181"/>
        <v>0</v>
      </c>
      <c r="O1176" s="21">
        <f t="shared" si="182"/>
        <v>0</v>
      </c>
      <c r="P1176" s="21">
        <f t="shared" si="183"/>
        <v>16.5</v>
      </c>
      <c r="Q1176" s="22">
        <f t="shared" si="184"/>
        <v>19.975000000000001</v>
      </c>
      <c r="R1176" s="22">
        <f t="shared" si="185"/>
        <v>14.125</v>
      </c>
      <c r="S1176" s="22">
        <f t="shared" si="186"/>
        <v>14.925000000000001</v>
      </c>
      <c r="T1176" s="22">
        <f t="shared" si="187"/>
        <v>16.625</v>
      </c>
      <c r="U1176" s="21">
        <f t="shared" si="188"/>
        <v>16.341666666666669</v>
      </c>
      <c r="V1176" s="21">
        <f t="shared" si="189"/>
        <v>16.412500000000001</v>
      </c>
    </row>
    <row r="1177" spans="1:22" ht="13.5" x14ac:dyDescent="0.25">
      <c r="A1177" s="3">
        <v>43725</v>
      </c>
      <c r="B1177" s="2">
        <v>129.70480000000001</v>
      </c>
      <c r="C1177" s="2">
        <v>35.112798920571265</v>
      </c>
      <c r="D1177" s="2">
        <v>2.4594059440342733</v>
      </c>
      <c r="E1177" s="2">
        <v>0.23303954968100601</v>
      </c>
      <c r="F1177" s="2">
        <v>129.56134</v>
      </c>
      <c r="G1177" s="2">
        <v>132.700155</v>
      </c>
      <c r="H1177" s="2">
        <v>137.42390000000003</v>
      </c>
      <c r="I1177" s="2">
        <v>131.28984500000007</v>
      </c>
      <c r="J1177" s="19" t="s">
        <v>48</v>
      </c>
      <c r="K1177" s="19" t="s">
        <v>50</v>
      </c>
      <c r="L1177" s="19" t="s">
        <v>53</v>
      </c>
      <c r="M1177" s="21">
        <f t="shared" si="180"/>
        <v>25</v>
      </c>
      <c r="N1177" s="21">
        <f t="shared" si="181"/>
        <v>0</v>
      </c>
      <c r="O1177" s="21">
        <f t="shared" si="182"/>
        <v>0</v>
      </c>
      <c r="P1177" s="21">
        <f t="shared" si="183"/>
        <v>66.5</v>
      </c>
      <c r="Q1177" s="22">
        <f t="shared" si="184"/>
        <v>18.725000000000001</v>
      </c>
      <c r="R1177" s="22">
        <f t="shared" si="185"/>
        <v>21.625</v>
      </c>
      <c r="S1177" s="22">
        <f t="shared" si="186"/>
        <v>33.674999999999997</v>
      </c>
      <c r="T1177" s="22">
        <f t="shared" si="187"/>
        <v>22.875</v>
      </c>
      <c r="U1177" s="21">
        <f t="shared" si="188"/>
        <v>24.675000000000001</v>
      </c>
      <c r="V1177" s="21">
        <f t="shared" si="189"/>
        <v>24.225000000000001</v>
      </c>
    </row>
    <row r="1178" spans="1:22" ht="13.5" x14ac:dyDescent="0.25">
      <c r="A1178" s="3">
        <v>43726</v>
      </c>
      <c r="B1178" s="2">
        <v>130.96</v>
      </c>
      <c r="C1178" s="2">
        <v>41.028257232022504</v>
      </c>
      <c r="D1178" s="2">
        <v>1.8886873700926401</v>
      </c>
      <c r="E1178" s="2">
        <v>0.29183219975642749</v>
      </c>
      <c r="F1178" s="2">
        <v>129.68271999999999</v>
      </c>
      <c r="G1178" s="2">
        <v>132.489105</v>
      </c>
      <c r="H1178" s="2">
        <v>137.23602600000001</v>
      </c>
      <c r="I1178" s="2">
        <v>131.38454750000005</v>
      </c>
      <c r="J1178" s="19" t="s">
        <v>48</v>
      </c>
      <c r="K1178" s="19" t="s">
        <v>50</v>
      </c>
      <c r="L1178" s="19" t="s">
        <v>51</v>
      </c>
      <c r="M1178" s="21">
        <f t="shared" si="180"/>
        <v>25</v>
      </c>
      <c r="N1178" s="21">
        <f t="shared" si="181"/>
        <v>0</v>
      </c>
      <c r="O1178" s="21">
        <f t="shared" si="182"/>
        <v>0</v>
      </c>
      <c r="P1178" s="21">
        <f t="shared" si="183"/>
        <v>83.5</v>
      </c>
      <c r="Q1178" s="22">
        <f t="shared" si="184"/>
        <v>21.274999999999999</v>
      </c>
      <c r="R1178" s="22">
        <f t="shared" si="185"/>
        <v>25.875</v>
      </c>
      <c r="S1178" s="22">
        <f t="shared" si="186"/>
        <v>41.325000000000003</v>
      </c>
      <c r="T1178" s="22">
        <f t="shared" si="187"/>
        <v>27.125</v>
      </c>
      <c r="U1178" s="21">
        <f t="shared" si="188"/>
        <v>29.491666666666664</v>
      </c>
      <c r="V1178" s="21">
        <f t="shared" si="189"/>
        <v>28.9</v>
      </c>
    </row>
    <row r="1179" spans="1:22" ht="13.5" x14ac:dyDescent="0.25">
      <c r="A1179" s="3">
        <v>43727</v>
      </c>
      <c r="B1179" s="2">
        <v>130.35310000000001</v>
      </c>
      <c r="C1179" s="2">
        <v>39.168913140476121</v>
      </c>
      <c r="D1179" s="2">
        <v>1.5887216797384269</v>
      </c>
      <c r="E1179" s="2">
        <v>0.34344471338213778</v>
      </c>
      <c r="F1179" s="2">
        <v>129.82066000000003</v>
      </c>
      <c r="G1179" s="2">
        <v>132.282195</v>
      </c>
      <c r="H1179" s="2">
        <v>137.04291000000003</v>
      </c>
      <c r="I1179" s="2">
        <v>131.46303650000007</v>
      </c>
      <c r="J1179" s="19" t="s">
        <v>54</v>
      </c>
      <c r="K1179" s="19" t="s">
        <v>50</v>
      </c>
      <c r="L1179" s="19" t="s">
        <v>55</v>
      </c>
      <c r="M1179" s="21">
        <f t="shared" si="180"/>
        <v>25</v>
      </c>
      <c r="N1179" s="21">
        <f t="shared" si="181"/>
        <v>0</v>
      </c>
      <c r="O1179" s="21">
        <f t="shared" si="182"/>
        <v>0</v>
      </c>
      <c r="P1179" s="21">
        <f t="shared" si="183"/>
        <v>16.5</v>
      </c>
      <c r="Q1179" s="22">
        <f t="shared" si="184"/>
        <v>11.225</v>
      </c>
      <c r="R1179" s="22">
        <f t="shared" si="185"/>
        <v>9.125</v>
      </c>
      <c r="S1179" s="22">
        <f t="shared" si="186"/>
        <v>11.175000000000001</v>
      </c>
      <c r="T1179" s="22">
        <f t="shared" si="187"/>
        <v>10.375</v>
      </c>
      <c r="U1179" s="21">
        <f t="shared" si="188"/>
        <v>10.508333333333335</v>
      </c>
      <c r="V1179" s="21">
        <f t="shared" si="189"/>
        <v>10.475000000000001</v>
      </c>
    </row>
    <row r="1180" spans="1:22" ht="13.5" x14ac:dyDescent="0.25">
      <c r="A1180" s="3">
        <v>43728</v>
      </c>
      <c r="B1180" s="2">
        <v>129.6634</v>
      </c>
      <c r="C1180" s="2">
        <v>37.110640414871781</v>
      </c>
      <c r="D1180" s="2">
        <v>1.296301589805779</v>
      </c>
      <c r="E1180" s="2">
        <v>0.33929991635156587</v>
      </c>
      <c r="F1180" s="2">
        <v>129.82066000000003</v>
      </c>
      <c r="G1180" s="2">
        <v>131.97182999999998</v>
      </c>
      <c r="H1180" s="2">
        <v>136.83600000000004</v>
      </c>
      <c r="I1180" s="2">
        <v>131.53478250000009</v>
      </c>
      <c r="J1180" s="19" t="s">
        <v>54</v>
      </c>
      <c r="K1180" s="19" t="s">
        <v>52</v>
      </c>
      <c r="L1180" s="19" t="s">
        <v>50</v>
      </c>
      <c r="M1180" s="21">
        <f t="shared" si="180"/>
        <v>25</v>
      </c>
      <c r="N1180" s="21">
        <f t="shared" si="181"/>
        <v>0</v>
      </c>
      <c r="O1180" s="21">
        <f t="shared" si="182"/>
        <v>0</v>
      </c>
      <c r="P1180" s="21">
        <f t="shared" si="183"/>
        <v>0</v>
      </c>
      <c r="Q1180" s="22">
        <f t="shared" si="184"/>
        <v>8.75</v>
      </c>
      <c r="R1180" s="22">
        <f t="shared" si="185"/>
        <v>5</v>
      </c>
      <c r="S1180" s="22">
        <f t="shared" si="186"/>
        <v>3.75</v>
      </c>
      <c r="T1180" s="22">
        <f t="shared" si="187"/>
        <v>6.25</v>
      </c>
      <c r="U1180" s="21">
        <f t="shared" si="188"/>
        <v>5.833333333333333</v>
      </c>
      <c r="V1180" s="21">
        <f t="shared" si="189"/>
        <v>5.9375</v>
      </c>
    </row>
    <row r="1181" spans="1:22" ht="13.5" x14ac:dyDescent="0.25">
      <c r="A1181" s="3">
        <v>43731</v>
      </c>
      <c r="B1181" s="2">
        <v>128.97370000000001</v>
      </c>
      <c r="C1181" s="2">
        <v>35.123000577608991</v>
      </c>
      <c r="D1181" s="2">
        <v>1.0131257177525015</v>
      </c>
      <c r="E1181" s="2">
        <v>0.31737351244891282</v>
      </c>
      <c r="F1181" s="2">
        <v>129.93100000000001</v>
      </c>
      <c r="G1181" s="2">
        <v>131.69594999999998</v>
      </c>
      <c r="H1181" s="2">
        <v>136.62909000000002</v>
      </c>
      <c r="I1181" s="2">
        <v>131.59978500000008</v>
      </c>
      <c r="J1181" s="19" t="s">
        <v>54</v>
      </c>
      <c r="K1181" s="19" t="s">
        <v>50</v>
      </c>
      <c r="L1181" s="19" t="s">
        <v>55</v>
      </c>
      <c r="M1181" s="21">
        <f t="shared" si="180"/>
        <v>25</v>
      </c>
      <c r="N1181" s="21">
        <f t="shared" si="181"/>
        <v>0</v>
      </c>
      <c r="O1181" s="21">
        <f t="shared" si="182"/>
        <v>0</v>
      </c>
      <c r="P1181" s="21">
        <f t="shared" si="183"/>
        <v>16.5</v>
      </c>
      <c r="Q1181" s="22">
        <f t="shared" si="184"/>
        <v>11.225</v>
      </c>
      <c r="R1181" s="22">
        <f t="shared" si="185"/>
        <v>9.125</v>
      </c>
      <c r="S1181" s="22">
        <f t="shared" si="186"/>
        <v>11.175000000000001</v>
      </c>
      <c r="T1181" s="22">
        <f t="shared" si="187"/>
        <v>10.375</v>
      </c>
      <c r="U1181" s="21">
        <f t="shared" si="188"/>
        <v>10.508333333333335</v>
      </c>
      <c r="V1181" s="21">
        <f t="shared" si="189"/>
        <v>10.475000000000001</v>
      </c>
    </row>
    <row r="1182" spans="1:22" ht="13.5" x14ac:dyDescent="0.25">
      <c r="A1182" s="3">
        <v>43732</v>
      </c>
      <c r="B1182" s="2">
        <v>126.2149</v>
      </c>
      <c r="C1182" s="2">
        <v>28.538595832961434</v>
      </c>
      <c r="D1182" s="2">
        <v>0.99979390098422982</v>
      </c>
      <c r="E1182" s="2">
        <v>0.25512971113882893</v>
      </c>
      <c r="F1182" s="2">
        <v>129.23301999999998</v>
      </c>
      <c r="G1182" s="2">
        <v>131.20384999999999</v>
      </c>
      <c r="H1182" s="2">
        <v>136.35321000000005</v>
      </c>
      <c r="I1182" s="2">
        <v>131.66838950000007</v>
      </c>
      <c r="J1182" s="19" t="s">
        <v>54</v>
      </c>
      <c r="K1182" s="19" t="s">
        <v>52</v>
      </c>
      <c r="L1182" s="19" t="s">
        <v>47</v>
      </c>
      <c r="M1182" s="21">
        <f t="shared" si="180"/>
        <v>50</v>
      </c>
      <c r="N1182" s="21">
        <f t="shared" si="181"/>
        <v>0</v>
      </c>
      <c r="O1182" s="21">
        <f t="shared" si="182"/>
        <v>0</v>
      </c>
      <c r="P1182" s="21">
        <f t="shared" si="183"/>
        <v>0</v>
      </c>
      <c r="Q1182" s="22">
        <f t="shared" si="184"/>
        <v>17.5</v>
      </c>
      <c r="R1182" s="22">
        <f t="shared" si="185"/>
        <v>10</v>
      </c>
      <c r="S1182" s="22">
        <f t="shared" si="186"/>
        <v>7.5</v>
      </c>
      <c r="T1182" s="22">
        <f t="shared" si="187"/>
        <v>12.5</v>
      </c>
      <c r="U1182" s="21">
        <f t="shared" si="188"/>
        <v>11.666666666666666</v>
      </c>
      <c r="V1182" s="21">
        <f t="shared" si="189"/>
        <v>11.875</v>
      </c>
    </row>
    <row r="1183" spans="1:22" ht="13.5" x14ac:dyDescent="0.25">
      <c r="A1183" s="3">
        <v>43733</v>
      </c>
      <c r="B1183" s="2">
        <v>128.90469999999999</v>
      </c>
      <c r="C1183" s="2">
        <v>40.291507454236708</v>
      </c>
      <c r="D1183" s="2">
        <v>0.82586961262180125</v>
      </c>
      <c r="E1183" s="2">
        <v>0.12282811708105121</v>
      </c>
      <c r="F1183" s="2">
        <v>128.82195999999999</v>
      </c>
      <c r="G1183" s="2">
        <v>130.85554999999999</v>
      </c>
      <c r="H1183" s="2">
        <v>136.10560800000002</v>
      </c>
      <c r="I1183" s="2">
        <v>131.75611000000006</v>
      </c>
      <c r="J1183" s="19" t="s">
        <v>54</v>
      </c>
      <c r="K1183" s="19" t="s">
        <v>52</v>
      </c>
      <c r="L1183" s="19" t="s">
        <v>47</v>
      </c>
      <c r="M1183" s="21">
        <f t="shared" si="180"/>
        <v>25</v>
      </c>
      <c r="N1183" s="21">
        <f t="shared" si="181"/>
        <v>0</v>
      </c>
      <c r="O1183" s="21">
        <f t="shared" si="182"/>
        <v>0</v>
      </c>
      <c r="P1183" s="21">
        <f t="shared" si="183"/>
        <v>0</v>
      </c>
      <c r="Q1183" s="22">
        <f t="shared" si="184"/>
        <v>8.75</v>
      </c>
      <c r="R1183" s="22">
        <f t="shared" si="185"/>
        <v>5</v>
      </c>
      <c r="S1183" s="22">
        <f t="shared" si="186"/>
        <v>3.75</v>
      </c>
      <c r="T1183" s="22">
        <f t="shared" si="187"/>
        <v>6.25</v>
      </c>
      <c r="U1183" s="21">
        <f t="shared" si="188"/>
        <v>5.833333333333333</v>
      </c>
      <c r="V1183" s="21">
        <f t="shared" si="189"/>
        <v>5.9375</v>
      </c>
    </row>
    <row r="1184" spans="1:22" ht="13.5" x14ac:dyDescent="0.25">
      <c r="A1184" s="3">
        <v>43734</v>
      </c>
      <c r="B1184" s="2">
        <v>132.69120000000001</v>
      </c>
      <c r="C1184" s="2">
        <v>52.207634101944919</v>
      </c>
      <c r="D1184" s="2">
        <v>0.31010933413134012</v>
      </c>
      <c r="E1184" s="2">
        <v>-5.3206205089246006E-2</v>
      </c>
      <c r="F1184" s="2">
        <v>129.28958</v>
      </c>
      <c r="G1184" s="2">
        <v>130.76554500000003</v>
      </c>
      <c r="H1184" s="2">
        <v>135.87856000000005</v>
      </c>
      <c r="I1184" s="2">
        <v>131.89221750000007</v>
      </c>
      <c r="J1184" s="19" t="s">
        <v>48</v>
      </c>
      <c r="K1184" s="19" t="s">
        <v>50</v>
      </c>
      <c r="L1184" s="19" t="s">
        <v>51</v>
      </c>
      <c r="M1184" s="21">
        <f t="shared" si="180"/>
        <v>25</v>
      </c>
      <c r="N1184" s="21">
        <f t="shared" si="181"/>
        <v>0</v>
      </c>
      <c r="O1184" s="21">
        <f t="shared" si="182"/>
        <v>0</v>
      </c>
      <c r="P1184" s="21">
        <f t="shared" si="183"/>
        <v>83.5</v>
      </c>
      <c r="Q1184" s="22">
        <f t="shared" si="184"/>
        <v>21.274999999999999</v>
      </c>
      <c r="R1184" s="22">
        <f t="shared" si="185"/>
        <v>25.875</v>
      </c>
      <c r="S1184" s="22">
        <f t="shared" si="186"/>
        <v>41.325000000000003</v>
      </c>
      <c r="T1184" s="22">
        <f t="shared" si="187"/>
        <v>27.125</v>
      </c>
      <c r="U1184" s="21">
        <f t="shared" si="188"/>
        <v>29.491666666666664</v>
      </c>
      <c r="V1184" s="21">
        <f t="shared" si="189"/>
        <v>28.9</v>
      </c>
    </row>
    <row r="1185" spans="1:22" ht="13.5" x14ac:dyDescent="0.25">
      <c r="A1185" s="3">
        <v>43735</v>
      </c>
      <c r="B1185" s="2">
        <v>133.93950000000001</v>
      </c>
      <c r="C1185" s="2">
        <v>55.369860369834363</v>
      </c>
      <c r="D1185" s="2">
        <v>-0.22448187362195426</v>
      </c>
      <c r="E1185" s="2">
        <v>-0.16454697652663672</v>
      </c>
      <c r="F1185" s="2">
        <v>130.14479999999998</v>
      </c>
      <c r="G1185" s="2">
        <v>130.70346999999998</v>
      </c>
      <c r="H1185" s="2">
        <v>135.60681800000009</v>
      </c>
      <c r="I1185" s="2">
        <v>132.01170150000007</v>
      </c>
      <c r="J1185" s="19" t="s">
        <v>48</v>
      </c>
      <c r="K1185" s="19" t="s">
        <v>50</v>
      </c>
      <c r="L1185" s="19" t="s">
        <v>51</v>
      </c>
      <c r="M1185" s="21">
        <f t="shared" si="180"/>
        <v>25</v>
      </c>
      <c r="N1185" s="21">
        <f t="shared" si="181"/>
        <v>100</v>
      </c>
      <c r="O1185" s="21">
        <f t="shared" si="182"/>
        <v>0</v>
      </c>
      <c r="P1185" s="21">
        <f t="shared" si="183"/>
        <v>83.5</v>
      </c>
      <c r="Q1185" s="22">
        <f t="shared" si="184"/>
        <v>56.274999999999999</v>
      </c>
      <c r="R1185" s="22">
        <f t="shared" si="185"/>
        <v>45.875</v>
      </c>
      <c r="S1185" s="22">
        <f t="shared" si="186"/>
        <v>56.325000000000003</v>
      </c>
      <c r="T1185" s="22">
        <f t="shared" si="187"/>
        <v>52.125</v>
      </c>
      <c r="U1185" s="21">
        <f t="shared" si="188"/>
        <v>52.82500000000001</v>
      </c>
      <c r="V1185" s="21">
        <f t="shared" si="189"/>
        <v>52.650000000000006</v>
      </c>
    </row>
    <row r="1186" spans="1:22" ht="13.5" x14ac:dyDescent="0.25">
      <c r="A1186" s="3">
        <v>43738</v>
      </c>
      <c r="B1186" s="2">
        <v>134.1465</v>
      </c>
      <c r="C1186" s="2">
        <v>55.891051688344405</v>
      </c>
      <c r="D1186" s="2">
        <v>-0.89581137401415845</v>
      </c>
      <c r="E1186" s="2">
        <v>-0.17948008717511196</v>
      </c>
      <c r="F1186" s="2">
        <v>131.17936</v>
      </c>
      <c r="G1186" s="2">
        <v>130.65174500000001</v>
      </c>
      <c r="H1186" s="2">
        <v>135.33921600000008</v>
      </c>
      <c r="I1186" s="2">
        <v>132.11574700000008</v>
      </c>
      <c r="J1186" s="19" t="s">
        <v>48</v>
      </c>
      <c r="K1186" s="19" t="s">
        <v>50</v>
      </c>
      <c r="L1186" s="19" t="s">
        <v>51</v>
      </c>
      <c r="M1186" s="21">
        <f t="shared" si="180"/>
        <v>25</v>
      </c>
      <c r="N1186" s="21">
        <f t="shared" si="181"/>
        <v>100</v>
      </c>
      <c r="O1186" s="21">
        <f t="shared" si="182"/>
        <v>0</v>
      </c>
      <c r="P1186" s="21">
        <f t="shared" si="183"/>
        <v>83.5</v>
      </c>
      <c r="Q1186" s="22">
        <f t="shared" si="184"/>
        <v>56.274999999999999</v>
      </c>
      <c r="R1186" s="22">
        <f t="shared" si="185"/>
        <v>45.875</v>
      </c>
      <c r="S1186" s="22">
        <f t="shared" si="186"/>
        <v>56.325000000000003</v>
      </c>
      <c r="T1186" s="22">
        <f t="shared" si="187"/>
        <v>52.125</v>
      </c>
      <c r="U1186" s="21">
        <f t="shared" si="188"/>
        <v>52.82500000000001</v>
      </c>
      <c r="V1186" s="21">
        <f t="shared" si="189"/>
        <v>52.650000000000006</v>
      </c>
    </row>
    <row r="1187" spans="1:22" ht="13.5" x14ac:dyDescent="0.25">
      <c r="A1187" s="3">
        <v>43739</v>
      </c>
      <c r="B1187" s="2">
        <v>135.11199999999999</v>
      </c>
      <c r="C1187" s="2">
        <v>58.335079273401654</v>
      </c>
      <c r="D1187" s="2">
        <v>-1.3509742432785572</v>
      </c>
      <c r="E1187" s="2">
        <v>-0.18298140671466046</v>
      </c>
      <c r="F1187" s="2">
        <v>132.95877999999999</v>
      </c>
      <c r="G1187" s="2">
        <v>130.65863999999999</v>
      </c>
      <c r="H1187" s="2">
        <v>135.14472000000006</v>
      </c>
      <c r="I1187" s="2">
        <v>132.21147400000007</v>
      </c>
      <c r="J1187" s="19" t="s">
        <v>48</v>
      </c>
      <c r="K1187" s="19" t="s">
        <v>50</v>
      </c>
      <c r="L1187" s="19" t="s">
        <v>51</v>
      </c>
      <c r="M1187" s="21">
        <f t="shared" si="180"/>
        <v>25</v>
      </c>
      <c r="N1187" s="21">
        <f t="shared" si="181"/>
        <v>100</v>
      </c>
      <c r="O1187" s="21">
        <f t="shared" si="182"/>
        <v>50</v>
      </c>
      <c r="P1187" s="21">
        <f t="shared" si="183"/>
        <v>83.5</v>
      </c>
      <c r="Q1187" s="22">
        <f t="shared" si="184"/>
        <v>63.774999999999999</v>
      </c>
      <c r="R1187" s="22">
        <f t="shared" si="185"/>
        <v>63.375</v>
      </c>
      <c r="S1187" s="22">
        <f t="shared" si="186"/>
        <v>68.825000000000003</v>
      </c>
      <c r="T1187" s="22">
        <f t="shared" si="187"/>
        <v>64.625</v>
      </c>
      <c r="U1187" s="21">
        <f t="shared" si="188"/>
        <v>65.325000000000003</v>
      </c>
      <c r="V1187" s="21">
        <f t="shared" si="189"/>
        <v>65.150000000000006</v>
      </c>
    </row>
    <row r="1188" spans="1:22" ht="13.5" x14ac:dyDescent="0.25">
      <c r="A1188" s="3">
        <v>43740</v>
      </c>
      <c r="B1188" s="2">
        <v>135.5258</v>
      </c>
      <c r="C1188" s="2">
        <v>59.374055855643526</v>
      </c>
      <c r="D1188" s="2">
        <v>-1.5913522833771196</v>
      </c>
      <c r="E1188" s="2">
        <v>-9.3721804747477586E-2</v>
      </c>
      <c r="F1188" s="2">
        <v>134.28300000000002</v>
      </c>
      <c r="G1188" s="2">
        <v>130.88865000000001</v>
      </c>
      <c r="H1188" s="2">
        <v>134.95988000000008</v>
      </c>
      <c r="I1188" s="2">
        <v>132.30264800000009</v>
      </c>
      <c r="J1188" s="19" t="s">
        <v>48</v>
      </c>
      <c r="K1188" s="19" t="s">
        <v>50</v>
      </c>
      <c r="L1188" s="19" t="s">
        <v>51</v>
      </c>
      <c r="M1188" s="21">
        <f t="shared" si="180"/>
        <v>25</v>
      </c>
      <c r="N1188" s="21">
        <f t="shared" si="181"/>
        <v>100</v>
      </c>
      <c r="O1188" s="21">
        <f t="shared" si="182"/>
        <v>50</v>
      </c>
      <c r="P1188" s="21">
        <f t="shared" si="183"/>
        <v>83.5</v>
      </c>
      <c r="Q1188" s="22">
        <f t="shared" si="184"/>
        <v>63.774999999999999</v>
      </c>
      <c r="R1188" s="22">
        <f t="shared" si="185"/>
        <v>63.375</v>
      </c>
      <c r="S1188" s="22">
        <f t="shared" si="186"/>
        <v>68.825000000000003</v>
      </c>
      <c r="T1188" s="22">
        <f t="shared" si="187"/>
        <v>64.625</v>
      </c>
      <c r="U1188" s="21">
        <f t="shared" si="188"/>
        <v>65.325000000000003</v>
      </c>
      <c r="V1188" s="21">
        <f t="shared" si="189"/>
        <v>65.150000000000006</v>
      </c>
    </row>
    <row r="1189" spans="1:22" ht="13.5" x14ac:dyDescent="0.25">
      <c r="A1189" s="3">
        <v>43741</v>
      </c>
      <c r="B1189" s="2">
        <v>135.8707</v>
      </c>
      <c r="C1189" s="2">
        <v>60.263487023391569</v>
      </c>
      <c r="D1189" s="2">
        <v>-1.9324968756665442</v>
      </c>
      <c r="E1189" s="2">
        <v>7.1321510892308315E-2</v>
      </c>
      <c r="F1189" s="2">
        <v>134.91889999999998</v>
      </c>
      <c r="G1189" s="2">
        <v>131.09556000000001</v>
      </c>
      <c r="H1189" s="2">
        <v>134.78055800000007</v>
      </c>
      <c r="I1189" s="2">
        <v>132.38895700000009</v>
      </c>
      <c r="J1189" s="19" t="s">
        <v>48</v>
      </c>
      <c r="K1189" s="19" t="s">
        <v>50</v>
      </c>
      <c r="L1189" s="19" t="s">
        <v>51</v>
      </c>
      <c r="M1189" s="21">
        <f t="shared" si="180"/>
        <v>25</v>
      </c>
      <c r="N1189" s="21">
        <f t="shared" si="181"/>
        <v>100</v>
      </c>
      <c r="O1189" s="21">
        <f t="shared" si="182"/>
        <v>50</v>
      </c>
      <c r="P1189" s="21">
        <f t="shared" si="183"/>
        <v>83.5</v>
      </c>
      <c r="Q1189" s="22">
        <f t="shared" si="184"/>
        <v>63.774999999999999</v>
      </c>
      <c r="R1189" s="22">
        <f t="shared" si="185"/>
        <v>63.375</v>
      </c>
      <c r="S1189" s="22">
        <f t="shared" si="186"/>
        <v>68.825000000000003</v>
      </c>
      <c r="T1189" s="22">
        <f t="shared" si="187"/>
        <v>64.625</v>
      </c>
      <c r="U1189" s="21">
        <f t="shared" si="188"/>
        <v>65.325000000000003</v>
      </c>
      <c r="V1189" s="21">
        <f t="shared" si="189"/>
        <v>65.150000000000006</v>
      </c>
    </row>
    <row r="1190" spans="1:22" ht="13.5" x14ac:dyDescent="0.25">
      <c r="A1190" s="3">
        <v>43742</v>
      </c>
      <c r="B1190" s="2">
        <v>136.56039999999999</v>
      </c>
      <c r="C1190" s="2">
        <v>62.052619086238508</v>
      </c>
      <c r="D1190" s="2">
        <v>-2.3978278596464122</v>
      </c>
      <c r="E1190" s="2">
        <v>0.2797004470206596</v>
      </c>
      <c r="F1190" s="2">
        <v>135.44307999999998</v>
      </c>
      <c r="G1190" s="2">
        <v>131.37143999999998</v>
      </c>
      <c r="H1190" s="2">
        <v>134.62192800000011</v>
      </c>
      <c r="I1190" s="2">
        <v>132.4853040000001</v>
      </c>
      <c r="J1190" s="19" t="s">
        <v>48</v>
      </c>
      <c r="K1190" s="19" t="s">
        <v>50</v>
      </c>
      <c r="L1190" s="19" t="s">
        <v>51</v>
      </c>
      <c r="M1190" s="21">
        <f t="shared" si="180"/>
        <v>25</v>
      </c>
      <c r="N1190" s="21">
        <f t="shared" si="181"/>
        <v>100</v>
      </c>
      <c r="O1190" s="21">
        <f t="shared" si="182"/>
        <v>50</v>
      </c>
      <c r="P1190" s="21">
        <f t="shared" si="183"/>
        <v>83.5</v>
      </c>
      <c r="Q1190" s="22">
        <f t="shared" si="184"/>
        <v>63.774999999999999</v>
      </c>
      <c r="R1190" s="22">
        <f t="shared" si="185"/>
        <v>63.375</v>
      </c>
      <c r="S1190" s="22">
        <f t="shared" si="186"/>
        <v>68.825000000000003</v>
      </c>
      <c r="T1190" s="22">
        <f t="shared" si="187"/>
        <v>64.625</v>
      </c>
      <c r="U1190" s="21">
        <f t="shared" si="188"/>
        <v>65.325000000000003</v>
      </c>
      <c r="V1190" s="21">
        <f t="shared" si="189"/>
        <v>65.150000000000006</v>
      </c>
    </row>
    <row r="1191" spans="1:22" ht="13.5" x14ac:dyDescent="0.25">
      <c r="A1191" s="3">
        <v>43745</v>
      </c>
      <c r="B1191" s="2">
        <v>137.93979999999999</v>
      </c>
      <c r="C1191" s="2">
        <v>65.40730399224276</v>
      </c>
      <c r="D1191" s="2">
        <v>-3.0219615039651444</v>
      </c>
      <c r="E1191" s="2">
        <v>0.44165210031455399</v>
      </c>
      <c r="F1191" s="2">
        <v>136.20174</v>
      </c>
      <c r="G1191" s="2">
        <v>131.75077499999998</v>
      </c>
      <c r="H1191" s="2">
        <v>134.56675200000006</v>
      </c>
      <c r="I1191" s="2">
        <v>132.5918425000001</v>
      </c>
      <c r="J1191" s="19" t="s">
        <v>48</v>
      </c>
      <c r="K1191" s="19" t="s">
        <v>50</v>
      </c>
      <c r="L1191" s="19" t="s">
        <v>51</v>
      </c>
      <c r="M1191" s="21">
        <f t="shared" si="180"/>
        <v>25</v>
      </c>
      <c r="N1191" s="21">
        <f t="shared" si="181"/>
        <v>100</v>
      </c>
      <c r="O1191" s="21">
        <f t="shared" si="182"/>
        <v>50</v>
      </c>
      <c r="P1191" s="21">
        <f t="shared" si="183"/>
        <v>83.5</v>
      </c>
      <c r="Q1191" s="22">
        <f t="shared" si="184"/>
        <v>63.774999999999999</v>
      </c>
      <c r="R1191" s="22">
        <f t="shared" si="185"/>
        <v>63.375</v>
      </c>
      <c r="S1191" s="22">
        <f t="shared" si="186"/>
        <v>68.825000000000003</v>
      </c>
      <c r="T1191" s="22">
        <f t="shared" si="187"/>
        <v>64.625</v>
      </c>
      <c r="U1191" s="21">
        <f t="shared" si="188"/>
        <v>65.325000000000003</v>
      </c>
      <c r="V1191" s="21">
        <f t="shared" si="189"/>
        <v>65.150000000000006</v>
      </c>
    </row>
    <row r="1192" spans="1:22" ht="13.5" x14ac:dyDescent="0.25">
      <c r="A1192" s="3">
        <v>43746</v>
      </c>
      <c r="B1192" s="2">
        <v>138.62950000000001</v>
      </c>
      <c r="C1192" s="2">
        <v>66.979159907193576</v>
      </c>
      <c r="D1192" s="2">
        <v>-4.0542142281013014</v>
      </c>
      <c r="E1192" s="2">
        <v>0.62614895496332079</v>
      </c>
      <c r="F1192" s="2">
        <v>136.90523999999999</v>
      </c>
      <c r="G1192" s="2">
        <v>132.16459500000002</v>
      </c>
      <c r="H1192" s="2">
        <v>134.52537000000007</v>
      </c>
      <c r="I1192" s="2">
        <v>132.71171350000009</v>
      </c>
      <c r="J1192" s="19" t="s">
        <v>48</v>
      </c>
      <c r="K1192" s="19" t="s">
        <v>50</v>
      </c>
      <c r="L1192" s="19" t="s">
        <v>51</v>
      </c>
      <c r="M1192" s="21">
        <f t="shared" si="180"/>
        <v>25</v>
      </c>
      <c r="N1192" s="21">
        <f t="shared" si="181"/>
        <v>100</v>
      </c>
      <c r="O1192" s="21">
        <f t="shared" si="182"/>
        <v>50</v>
      </c>
      <c r="P1192" s="21">
        <f t="shared" si="183"/>
        <v>83.5</v>
      </c>
      <c r="Q1192" s="22">
        <f t="shared" si="184"/>
        <v>63.774999999999999</v>
      </c>
      <c r="R1192" s="22">
        <f t="shared" si="185"/>
        <v>63.375</v>
      </c>
      <c r="S1192" s="22">
        <f t="shared" si="186"/>
        <v>68.825000000000003</v>
      </c>
      <c r="T1192" s="22">
        <f t="shared" si="187"/>
        <v>64.625</v>
      </c>
      <c r="U1192" s="21">
        <f t="shared" si="188"/>
        <v>65.325000000000003</v>
      </c>
      <c r="V1192" s="21">
        <f t="shared" si="189"/>
        <v>65.150000000000006</v>
      </c>
    </row>
    <row r="1193" spans="1:22" ht="13.5" x14ac:dyDescent="0.25">
      <c r="A1193" s="3">
        <v>43747</v>
      </c>
      <c r="B1193" s="2">
        <v>138.01570000000001</v>
      </c>
      <c r="C1193" s="2">
        <v>64.184001322061491</v>
      </c>
      <c r="D1193" s="2">
        <v>-4.4989522401384647</v>
      </c>
      <c r="E1193" s="2">
        <v>0.80661596063363938</v>
      </c>
      <c r="F1193" s="2">
        <v>137.40322</v>
      </c>
      <c r="G1193" s="2">
        <v>132.54772499999999</v>
      </c>
      <c r="H1193" s="2">
        <v>134.52688800000004</v>
      </c>
      <c r="I1193" s="2">
        <v>132.84169450000007</v>
      </c>
      <c r="J1193" s="19" t="s">
        <v>48</v>
      </c>
      <c r="K1193" s="19" t="s">
        <v>50</v>
      </c>
      <c r="L1193" s="19" t="s">
        <v>51</v>
      </c>
      <c r="M1193" s="21">
        <f t="shared" si="180"/>
        <v>25</v>
      </c>
      <c r="N1193" s="21">
        <f t="shared" si="181"/>
        <v>100</v>
      </c>
      <c r="O1193" s="21">
        <f t="shared" si="182"/>
        <v>50</v>
      </c>
      <c r="P1193" s="21">
        <f t="shared" si="183"/>
        <v>83.5</v>
      </c>
      <c r="Q1193" s="22">
        <f t="shared" si="184"/>
        <v>63.774999999999999</v>
      </c>
      <c r="R1193" s="22">
        <f t="shared" si="185"/>
        <v>63.375</v>
      </c>
      <c r="S1193" s="22">
        <f t="shared" si="186"/>
        <v>68.825000000000003</v>
      </c>
      <c r="T1193" s="22">
        <f t="shared" si="187"/>
        <v>64.625</v>
      </c>
      <c r="U1193" s="21">
        <f t="shared" si="188"/>
        <v>65.325000000000003</v>
      </c>
      <c r="V1193" s="21">
        <f t="shared" si="189"/>
        <v>65.150000000000006</v>
      </c>
    </row>
    <row r="1194" spans="1:22" ht="13.5" x14ac:dyDescent="0.25">
      <c r="A1194" s="3">
        <v>43748</v>
      </c>
      <c r="B1194" s="2">
        <v>138.7054</v>
      </c>
      <c r="C1194" s="2">
        <v>65.905735528205341</v>
      </c>
      <c r="D1194" s="2">
        <v>-4.3685030787414973</v>
      </c>
      <c r="E1194" s="2">
        <v>0.93342948354583677</v>
      </c>
      <c r="F1194" s="2">
        <v>137.97015999999999</v>
      </c>
      <c r="G1194" s="2">
        <v>132.99982499999999</v>
      </c>
      <c r="H1194" s="2">
        <v>134.48702400000005</v>
      </c>
      <c r="I1194" s="2">
        <v>132.98171300000007</v>
      </c>
      <c r="J1194" s="19" t="s">
        <v>48</v>
      </c>
      <c r="K1194" s="19" t="s">
        <v>50</v>
      </c>
      <c r="L1194" s="19" t="s">
        <v>51</v>
      </c>
      <c r="M1194" s="21">
        <f t="shared" si="180"/>
        <v>25</v>
      </c>
      <c r="N1194" s="21">
        <f t="shared" si="181"/>
        <v>100</v>
      </c>
      <c r="O1194" s="21">
        <f t="shared" si="182"/>
        <v>50</v>
      </c>
      <c r="P1194" s="21">
        <f t="shared" si="183"/>
        <v>83.5</v>
      </c>
      <c r="Q1194" s="22">
        <f t="shared" si="184"/>
        <v>63.774999999999999</v>
      </c>
      <c r="R1194" s="22">
        <f t="shared" si="185"/>
        <v>63.375</v>
      </c>
      <c r="S1194" s="22">
        <f t="shared" si="186"/>
        <v>68.825000000000003</v>
      </c>
      <c r="T1194" s="22">
        <f t="shared" si="187"/>
        <v>64.625</v>
      </c>
      <c r="U1194" s="21">
        <f t="shared" si="188"/>
        <v>65.325000000000003</v>
      </c>
      <c r="V1194" s="21">
        <f t="shared" si="189"/>
        <v>65.150000000000006</v>
      </c>
    </row>
    <row r="1195" spans="1:22" ht="13.5" x14ac:dyDescent="0.25">
      <c r="A1195" s="3">
        <v>43749</v>
      </c>
      <c r="B1195" s="2">
        <v>139.3192</v>
      </c>
      <c r="C1195" s="2">
        <v>67.40735532726984</v>
      </c>
      <c r="D1195" s="2">
        <v>-4.1384742135018087</v>
      </c>
      <c r="E1195" s="2">
        <v>0.97443708447738842</v>
      </c>
      <c r="F1195" s="2">
        <v>138.52192000000002</v>
      </c>
      <c r="G1195" s="2">
        <v>133.48261499999998</v>
      </c>
      <c r="H1195" s="2">
        <v>134.52840600000005</v>
      </c>
      <c r="I1195" s="2">
        <v>133.11162200000007</v>
      </c>
      <c r="J1195" s="19" t="s">
        <v>48</v>
      </c>
      <c r="K1195" s="19" t="s">
        <v>50</v>
      </c>
      <c r="L1195" s="19" t="s">
        <v>51</v>
      </c>
      <c r="M1195" s="21">
        <f t="shared" si="180"/>
        <v>25</v>
      </c>
      <c r="N1195" s="21">
        <f t="shared" si="181"/>
        <v>100</v>
      </c>
      <c r="O1195" s="21">
        <f t="shared" si="182"/>
        <v>75</v>
      </c>
      <c r="P1195" s="21">
        <f t="shared" si="183"/>
        <v>83.5</v>
      </c>
      <c r="Q1195" s="22">
        <f t="shared" si="184"/>
        <v>67.525000000000006</v>
      </c>
      <c r="R1195" s="22">
        <f t="shared" si="185"/>
        <v>72.125</v>
      </c>
      <c r="S1195" s="22">
        <f t="shared" si="186"/>
        <v>75.075000000000003</v>
      </c>
      <c r="T1195" s="22">
        <f t="shared" si="187"/>
        <v>70.875</v>
      </c>
      <c r="U1195" s="21">
        <f t="shared" si="188"/>
        <v>71.575000000000003</v>
      </c>
      <c r="V1195" s="21">
        <f t="shared" si="189"/>
        <v>71.400000000000006</v>
      </c>
    </row>
    <row r="1196" spans="1:22" ht="13.5" x14ac:dyDescent="0.25">
      <c r="A1196" s="3">
        <v>43752</v>
      </c>
      <c r="B1196" s="2">
        <v>140.6986</v>
      </c>
      <c r="C1196" s="2">
        <v>70.546841376009368</v>
      </c>
      <c r="D1196" s="2">
        <v>-4.0427288152256722</v>
      </c>
      <c r="E1196" s="2">
        <v>0.96849359606288621</v>
      </c>
      <c r="F1196" s="2">
        <v>139.07368000000002</v>
      </c>
      <c r="G1196" s="2">
        <v>134.09644499999999</v>
      </c>
      <c r="H1196" s="2">
        <v>134.58358200000004</v>
      </c>
      <c r="I1196" s="2">
        <v>133.25501750000006</v>
      </c>
      <c r="J1196" s="19" t="s">
        <v>48</v>
      </c>
      <c r="K1196" s="19" t="s">
        <v>50</v>
      </c>
      <c r="L1196" s="19" t="s">
        <v>51</v>
      </c>
      <c r="M1196" s="21">
        <f t="shared" si="180"/>
        <v>0</v>
      </c>
      <c r="N1196" s="21">
        <f t="shared" si="181"/>
        <v>100</v>
      </c>
      <c r="O1196" s="21">
        <f t="shared" si="182"/>
        <v>75</v>
      </c>
      <c r="P1196" s="21">
        <f t="shared" si="183"/>
        <v>83.5</v>
      </c>
      <c r="Q1196" s="22">
        <f t="shared" si="184"/>
        <v>58.774999999999999</v>
      </c>
      <c r="R1196" s="22">
        <f t="shared" si="185"/>
        <v>67.125</v>
      </c>
      <c r="S1196" s="22">
        <f t="shared" si="186"/>
        <v>71.325000000000003</v>
      </c>
      <c r="T1196" s="22">
        <f t="shared" si="187"/>
        <v>64.625</v>
      </c>
      <c r="U1196" s="21">
        <f t="shared" si="188"/>
        <v>65.741666666666674</v>
      </c>
      <c r="V1196" s="21">
        <f t="shared" si="189"/>
        <v>65.462500000000006</v>
      </c>
    </row>
    <row r="1197" spans="1:22" ht="13.5" x14ac:dyDescent="0.25">
      <c r="A1197" s="3">
        <v>43754</v>
      </c>
      <c r="B1197" s="2">
        <v>141.38829999999999</v>
      </c>
      <c r="C1197" s="2">
        <v>71.99916889091017</v>
      </c>
      <c r="D1197" s="2">
        <v>-3.8988618642660242</v>
      </c>
      <c r="E1197" s="2">
        <v>0.91819787304395217</v>
      </c>
      <c r="F1197" s="2">
        <v>139.62544</v>
      </c>
      <c r="G1197" s="2">
        <v>134.68062</v>
      </c>
      <c r="H1197" s="2">
        <v>134.59806599999999</v>
      </c>
      <c r="I1197" s="2">
        <v>133.40647400000006</v>
      </c>
      <c r="J1197" s="19" t="s">
        <v>48</v>
      </c>
      <c r="K1197" s="19" t="s">
        <v>50</v>
      </c>
      <c r="L1197" s="19" t="s">
        <v>51</v>
      </c>
      <c r="M1197" s="21">
        <f t="shared" si="180"/>
        <v>0</v>
      </c>
      <c r="N1197" s="21">
        <f t="shared" si="181"/>
        <v>100</v>
      </c>
      <c r="O1197" s="21">
        <f t="shared" si="182"/>
        <v>75</v>
      </c>
      <c r="P1197" s="21">
        <f t="shared" si="183"/>
        <v>83.5</v>
      </c>
      <c r="Q1197" s="22">
        <f t="shared" si="184"/>
        <v>58.774999999999999</v>
      </c>
      <c r="R1197" s="22">
        <f t="shared" si="185"/>
        <v>67.125</v>
      </c>
      <c r="S1197" s="22">
        <f t="shared" si="186"/>
        <v>71.325000000000003</v>
      </c>
      <c r="T1197" s="22">
        <f t="shared" si="187"/>
        <v>64.625</v>
      </c>
      <c r="U1197" s="21">
        <f t="shared" si="188"/>
        <v>65.741666666666674</v>
      </c>
      <c r="V1197" s="21">
        <f t="shared" si="189"/>
        <v>65.462500000000006</v>
      </c>
    </row>
    <row r="1198" spans="1:22" ht="13.5" x14ac:dyDescent="0.25">
      <c r="A1198" s="3">
        <v>43755</v>
      </c>
      <c r="B1198" s="2">
        <v>140.6986</v>
      </c>
      <c r="C1198" s="2">
        <v>68.368604944197841</v>
      </c>
      <c r="D1198" s="2">
        <v>-3.6984884768843358</v>
      </c>
      <c r="E1198" s="2">
        <v>0.853594091313162</v>
      </c>
      <c r="F1198" s="2">
        <v>140.16201999999998</v>
      </c>
      <c r="G1198" s="2">
        <v>135.16755000000001</v>
      </c>
      <c r="H1198" s="2">
        <v>134.63669000000002</v>
      </c>
      <c r="I1198" s="2">
        <v>133.55645850000008</v>
      </c>
      <c r="J1198" s="19" t="s">
        <v>48</v>
      </c>
      <c r="K1198" s="19" t="s">
        <v>50</v>
      </c>
      <c r="L1198" s="19" t="s">
        <v>51</v>
      </c>
      <c r="M1198" s="21">
        <f t="shared" si="180"/>
        <v>25</v>
      </c>
      <c r="N1198" s="21">
        <f t="shared" si="181"/>
        <v>100</v>
      </c>
      <c r="O1198" s="21">
        <f t="shared" si="182"/>
        <v>75</v>
      </c>
      <c r="P1198" s="21">
        <f t="shared" si="183"/>
        <v>83.5</v>
      </c>
      <c r="Q1198" s="22">
        <f t="shared" si="184"/>
        <v>67.525000000000006</v>
      </c>
      <c r="R1198" s="22">
        <f t="shared" si="185"/>
        <v>72.125</v>
      </c>
      <c r="S1198" s="22">
        <f t="shared" si="186"/>
        <v>75.075000000000003</v>
      </c>
      <c r="T1198" s="22">
        <f t="shared" si="187"/>
        <v>70.875</v>
      </c>
      <c r="U1198" s="21">
        <f t="shared" si="188"/>
        <v>71.575000000000003</v>
      </c>
      <c r="V1198" s="21">
        <f t="shared" si="189"/>
        <v>71.400000000000006</v>
      </c>
    </row>
    <row r="1199" spans="1:22" ht="13.5" x14ac:dyDescent="0.25">
      <c r="A1199" s="3">
        <v>43756</v>
      </c>
      <c r="B1199" s="2">
        <v>140.6917</v>
      </c>
      <c r="C1199" s="2">
        <v>68.331482121068461</v>
      </c>
      <c r="D1199" s="2">
        <v>-3.5047294015637931</v>
      </c>
      <c r="E1199" s="2">
        <v>0.75749304859715172</v>
      </c>
      <c r="F1199" s="2">
        <v>140.55927999999997</v>
      </c>
      <c r="G1199" s="2">
        <v>135.68448000000004</v>
      </c>
      <c r="H1199" s="2">
        <v>134.66413999999997</v>
      </c>
      <c r="I1199" s="2">
        <v>133.71629300000006</v>
      </c>
      <c r="J1199" s="19" t="s">
        <v>48</v>
      </c>
      <c r="K1199" s="19" t="s">
        <v>50</v>
      </c>
      <c r="L1199" s="19" t="s">
        <v>51</v>
      </c>
      <c r="M1199" s="21">
        <f t="shared" si="180"/>
        <v>25</v>
      </c>
      <c r="N1199" s="21">
        <f t="shared" si="181"/>
        <v>100</v>
      </c>
      <c r="O1199" s="21">
        <f t="shared" si="182"/>
        <v>75</v>
      </c>
      <c r="P1199" s="21">
        <f t="shared" si="183"/>
        <v>83.5</v>
      </c>
      <c r="Q1199" s="22">
        <f t="shared" si="184"/>
        <v>67.525000000000006</v>
      </c>
      <c r="R1199" s="22">
        <f t="shared" si="185"/>
        <v>72.125</v>
      </c>
      <c r="S1199" s="22">
        <f t="shared" si="186"/>
        <v>75.075000000000003</v>
      </c>
      <c r="T1199" s="22">
        <f t="shared" si="187"/>
        <v>70.875</v>
      </c>
      <c r="U1199" s="21">
        <f t="shared" si="188"/>
        <v>71.575000000000003</v>
      </c>
      <c r="V1199" s="21">
        <f t="shared" si="189"/>
        <v>71.400000000000006</v>
      </c>
    </row>
    <row r="1200" spans="1:22" ht="13.5" x14ac:dyDescent="0.25">
      <c r="A1200" s="3">
        <v>43759</v>
      </c>
      <c r="B1200" s="2">
        <v>140.6986</v>
      </c>
      <c r="C1200" s="2">
        <v>68.34998941067505</v>
      </c>
      <c r="D1200" s="2">
        <v>-3.2623275117649371</v>
      </c>
      <c r="E1200" s="2">
        <v>0.65344097263427048</v>
      </c>
      <c r="F1200" s="2">
        <v>140.83516</v>
      </c>
      <c r="G1200" s="2">
        <v>136.23624000000001</v>
      </c>
      <c r="H1200" s="2">
        <v>134.67793399999999</v>
      </c>
      <c r="I1200" s="2">
        <v>133.86957250000006</v>
      </c>
      <c r="J1200" s="19" t="s">
        <v>48</v>
      </c>
      <c r="K1200" s="19" t="s">
        <v>50</v>
      </c>
      <c r="L1200" s="19" t="s">
        <v>51</v>
      </c>
      <c r="M1200" s="21">
        <f t="shared" si="180"/>
        <v>25</v>
      </c>
      <c r="N1200" s="21">
        <f t="shared" si="181"/>
        <v>100</v>
      </c>
      <c r="O1200" s="21">
        <f t="shared" si="182"/>
        <v>75</v>
      </c>
      <c r="P1200" s="21">
        <f t="shared" si="183"/>
        <v>83.5</v>
      </c>
      <c r="Q1200" s="22">
        <f t="shared" si="184"/>
        <v>67.525000000000006</v>
      </c>
      <c r="R1200" s="22">
        <f t="shared" si="185"/>
        <v>72.125</v>
      </c>
      <c r="S1200" s="22">
        <f t="shared" si="186"/>
        <v>75.075000000000003</v>
      </c>
      <c r="T1200" s="22">
        <f t="shared" si="187"/>
        <v>70.875</v>
      </c>
      <c r="U1200" s="21">
        <f t="shared" si="188"/>
        <v>71.575000000000003</v>
      </c>
      <c r="V1200" s="21">
        <f t="shared" si="189"/>
        <v>71.400000000000006</v>
      </c>
    </row>
    <row r="1201" spans="1:22" ht="13.5" x14ac:dyDescent="0.25">
      <c r="A1201" s="3">
        <v>43760</v>
      </c>
      <c r="B1201" s="2">
        <v>136.4914</v>
      </c>
      <c r="C1201" s="2">
        <v>49.394896649501739</v>
      </c>
      <c r="D1201" s="2">
        <v>-2.5585331250363197</v>
      </c>
      <c r="E1201" s="2">
        <v>0.59153595680044391</v>
      </c>
      <c r="F1201" s="2">
        <v>139.99372</v>
      </c>
      <c r="G1201" s="2">
        <v>136.61212499999999</v>
      </c>
      <c r="H1201" s="2">
        <v>134.62137799999999</v>
      </c>
      <c r="I1201" s="2">
        <v>133.99193200000005</v>
      </c>
      <c r="J1201" s="19" t="s">
        <v>54</v>
      </c>
      <c r="K1201" s="19" t="s">
        <v>52</v>
      </c>
      <c r="L1201" s="19" t="s">
        <v>47</v>
      </c>
      <c r="M1201" s="21">
        <f t="shared" si="180"/>
        <v>25</v>
      </c>
      <c r="N1201" s="21">
        <f t="shared" si="181"/>
        <v>100</v>
      </c>
      <c r="O1201" s="21">
        <f t="shared" si="182"/>
        <v>75</v>
      </c>
      <c r="P1201" s="21">
        <f t="shared" si="183"/>
        <v>0</v>
      </c>
      <c r="Q1201" s="22">
        <f t="shared" si="184"/>
        <v>55</v>
      </c>
      <c r="R1201" s="22">
        <f t="shared" si="185"/>
        <v>51.25</v>
      </c>
      <c r="S1201" s="22">
        <f t="shared" si="186"/>
        <v>37.5</v>
      </c>
      <c r="T1201" s="22">
        <f t="shared" si="187"/>
        <v>50</v>
      </c>
      <c r="U1201" s="21">
        <f t="shared" si="188"/>
        <v>47.916666666666664</v>
      </c>
      <c r="V1201" s="21">
        <f t="shared" si="189"/>
        <v>48.4375</v>
      </c>
    </row>
    <row r="1202" spans="1:22" ht="13.5" x14ac:dyDescent="0.25">
      <c r="A1202" s="3">
        <v>43761</v>
      </c>
      <c r="B1202" s="2">
        <v>131.6635</v>
      </c>
      <c r="C1202" s="2">
        <v>36.78723812428823</v>
      </c>
      <c r="D1202" s="2">
        <v>-1.4977342964023705</v>
      </c>
      <c r="E1202" s="2">
        <v>0.53437343884209854</v>
      </c>
      <c r="F1202" s="2">
        <v>138.04876000000002</v>
      </c>
      <c r="G1202" s="2">
        <v>136.88455500000001</v>
      </c>
      <c r="H1202" s="2">
        <v>134.49585199999999</v>
      </c>
      <c r="I1202" s="2">
        <v>134.06049950000005</v>
      </c>
      <c r="J1202" s="19" t="s">
        <v>54</v>
      </c>
      <c r="K1202" s="19" t="s">
        <v>52</v>
      </c>
      <c r="L1202" s="19" t="s">
        <v>47</v>
      </c>
      <c r="M1202" s="21">
        <f t="shared" si="180"/>
        <v>25</v>
      </c>
      <c r="N1202" s="21">
        <f t="shared" si="181"/>
        <v>100</v>
      </c>
      <c r="O1202" s="21">
        <f t="shared" si="182"/>
        <v>50</v>
      </c>
      <c r="P1202" s="21">
        <f t="shared" si="183"/>
        <v>0</v>
      </c>
      <c r="Q1202" s="22">
        <f t="shared" si="184"/>
        <v>51.25</v>
      </c>
      <c r="R1202" s="22">
        <f t="shared" si="185"/>
        <v>42.5</v>
      </c>
      <c r="S1202" s="22">
        <f t="shared" si="186"/>
        <v>31.25</v>
      </c>
      <c r="T1202" s="22">
        <f t="shared" si="187"/>
        <v>43.75</v>
      </c>
      <c r="U1202" s="21">
        <f t="shared" si="188"/>
        <v>41.666666666666664</v>
      </c>
      <c r="V1202" s="21">
        <f t="shared" si="189"/>
        <v>42.1875</v>
      </c>
    </row>
    <row r="1203" spans="1:22" ht="13.5" x14ac:dyDescent="0.25">
      <c r="A1203" s="3">
        <v>43762</v>
      </c>
      <c r="B1203" s="2">
        <v>130.34620000000001</v>
      </c>
      <c r="C1203" s="2">
        <v>34.220674520384321</v>
      </c>
      <c r="D1203" s="2">
        <v>-0.56702428198656207</v>
      </c>
      <c r="E1203" s="2">
        <v>0.50411622319704563</v>
      </c>
      <c r="F1203" s="2">
        <v>135.97827999999998</v>
      </c>
      <c r="G1203" s="2">
        <v>136.95662999999999</v>
      </c>
      <c r="H1203" s="2">
        <v>134.35777399999998</v>
      </c>
      <c r="I1203" s="2">
        <v>134.11589100000003</v>
      </c>
      <c r="J1203" s="19" t="s">
        <v>54</v>
      </c>
      <c r="K1203" s="19" t="s">
        <v>52</v>
      </c>
      <c r="L1203" s="19" t="s">
        <v>47</v>
      </c>
      <c r="M1203" s="21">
        <f t="shared" si="180"/>
        <v>25</v>
      </c>
      <c r="N1203" s="21">
        <f t="shared" si="181"/>
        <v>100</v>
      </c>
      <c r="O1203" s="21">
        <f t="shared" si="182"/>
        <v>50</v>
      </c>
      <c r="P1203" s="21">
        <f t="shared" si="183"/>
        <v>0</v>
      </c>
      <c r="Q1203" s="22">
        <f t="shared" si="184"/>
        <v>51.25</v>
      </c>
      <c r="R1203" s="22">
        <f t="shared" si="185"/>
        <v>42.5</v>
      </c>
      <c r="S1203" s="22">
        <f t="shared" si="186"/>
        <v>31.25</v>
      </c>
      <c r="T1203" s="22">
        <f t="shared" si="187"/>
        <v>43.75</v>
      </c>
      <c r="U1203" s="21">
        <f t="shared" si="188"/>
        <v>41.666666666666664</v>
      </c>
      <c r="V1203" s="21">
        <f t="shared" si="189"/>
        <v>42.1875</v>
      </c>
    </row>
    <row r="1204" spans="1:22" ht="13.5" x14ac:dyDescent="0.25">
      <c r="A1204" s="3">
        <v>43763</v>
      </c>
      <c r="B1204" s="2">
        <v>123.1113</v>
      </c>
      <c r="C1204" s="2">
        <v>24.22436371744881</v>
      </c>
      <c r="D1204" s="2">
        <v>0.89805421115389095</v>
      </c>
      <c r="E1204" s="2">
        <v>0.44286643290309025</v>
      </c>
      <c r="F1204" s="2">
        <v>132.4622</v>
      </c>
      <c r="G1204" s="2">
        <v>136.47763499999999</v>
      </c>
      <c r="H1204" s="2">
        <v>134.07499799999997</v>
      </c>
      <c r="I1204" s="2">
        <v>134.13840300000004</v>
      </c>
      <c r="J1204" s="19" t="s">
        <v>54</v>
      </c>
      <c r="K1204" s="19" t="s">
        <v>52</v>
      </c>
      <c r="L1204" s="19" t="s">
        <v>47</v>
      </c>
      <c r="M1204" s="21">
        <f t="shared" si="180"/>
        <v>50</v>
      </c>
      <c r="N1204" s="21">
        <f t="shared" si="181"/>
        <v>0</v>
      </c>
      <c r="O1204" s="21">
        <f t="shared" si="182"/>
        <v>0</v>
      </c>
      <c r="P1204" s="21">
        <f t="shared" si="183"/>
        <v>0</v>
      </c>
      <c r="Q1204" s="22">
        <f t="shared" si="184"/>
        <v>17.5</v>
      </c>
      <c r="R1204" s="22">
        <f t="shared" si="185"/>
        <v>10</v>
      </c>
      <c r="S1204" s="22">
        <f t="shared" si="186"/>
        <v>7.5</v>
      </c>
      <c r="T1204" s="22">
        <f t="shared" si="187"/>
        <v>12.5</v>
      </c>
      <c r="U1204" s="21">
        <f t="shared" si="188"/>
        <v>11.666666666666666</v>
      </c>
      <c r="V1204" s="21">
        <f t="shared" si="189"/>
        <v>11.875</v>
      </c>
    </row>
    <row r="1205" spans="1:22" ht="13.5" x14ac:dyDescent="0.25">
      <c r="A1205" s="3">
        <v>43766</v>
      </c>
      <c r="B1205" s="2">
        <v>115.7246</v>
      </c>
      <c r="C1205" s="2">
        <v>18.335345531112736</v>
      </c>
      <c r="D1205" s="2">
        <v>2.8549777689003406</v>
      </c>
      <c r="E1205" s="2">
        <v>0.38790033654739098</v>
      </c>
      <c r="F1205" s="2">
        <v>127.4674</v>
      </c>
      <c r="G1205" s="2">
        <v>135.56689</v>
      </c>
      <c r="H1205" s="2">
        <v>133.61703799999995</v>
      </c>
      <c r="I1205" s="2">
        <v>134.12497000000005</v>
      </c>
      <c r="J1205" s="19" t="s">
        <v>54</v>
      </c>
      <c r="K1205" s="19" t="s">
        <v>52</v>
      </c>
      <c r="L1205" s="19" t="s">
        <v>47</v>
      </c>
      <c r="M1205" s="21">
        <f t="shared" si="180"/>
        <v>50</v>
      </c>
      <c r="N1205" s="21">
        <f t="shared" si="181"/>
        <v>0</v>
      </c>
      <c r="O1205" s="21">
        <f t="shared" si="182"/>
        <v>0</v>
      </c>
      <c r="P1205" s="21">
        <f t="shared" si="183"/>
        <v>0</v>
      </c>
      <c r="Q1205" s="22">
        <f t="shared" si="184"/>
        <v>17.5</v>
      </c>
      <c r="R1205" s="22">
        <f t="shared" si="185"/>
        <v>10</v>
      </c>
      <c r="S1205" s="22">
        <f t="shared" si="186"/>
        <v>7.5</v>
      </c>
      <c r="T1205" s="22">
        <f t="shared" si="187"/>
        <v>12.5</v>
      </c>
      <c r="U1205" s="21">
        <f t="shared" si="188"/>
        <v>11.666666666666666</v>
      </c>
      <c r="V1205" s="21">
        <f t="shared" si="189"/>
        <v>11.875</v>
      </c>
    </row>
    <row r="1206" spans="1:22" ht="13.5" x14ac:dyDescent="0.25">
      <c r="A1206" s="3">
        <v>43767</v>
      </c>
      <c r="B1206" s="2">
        <v>108.9862</v>
      </c>
      <c r="C1206" s="2">
        <v>14.800582298466225</v>
      </c>
      <c r="D1206" s="2">
        <v>5.3358850831586437</v>
      </c>
      <c r="E1206" s="2">
        <v>0.29315437856811288</v>
      </c>
      <c r="F1206" s="2">
        <v>121.96635999999998</v>
      </c>
      <c r="G1206" s="2">
        <v>134.308875</v>
      </c>
      <c r="H1206" s="2">
        <v>133.05175999999994</v>
      </c>
      <c r="I1206" s="2">
        <v>134.07817450000005</v>
      </c>
      <c r="J1206" s="19" t="s">
        <v>54</v>
      </c>
      <c r="K1206" s="19" t="s">
        <v>52</v>
      </c>
      <c r="L1206" s="19" t="s">
        <v>47</v>
      </c>
      <c r="M1206" s="21">
        <f t="shared" si="180"/>
        <v>50</v>
      </c>
      <c r="N1206" s="21">
        <f t="shared" si="181"/>
        <v>0</v>
      </c>
      <c r="O1206" s="21">
        <f t="shared" si="182"/>
        <v>0</v>
      </c>
      <c r="P1206" s="21">
        <f t="shared" si="183"/>
        <v>0</v>
      </c>
      <c r="Q1206" s="22">
        <f t="shared" si="184"/>
        <v>17.5</v>
      </c>
      <c r="R1206" s="22">
        <f t="shared" si="185"/>
        <v>10</v>
      </c>
      <c r="S1206" s="22">
        <f t="shared" si="186"/>
        <v>7.5</v>
      </c>
      <c r="T1206" s="22">
        <f t="shared" si="187"/>
        <v>12.5</v>
      </c>
      <c r="U1206" s="21">
        <f t="shared" si="188"/>
        <v>11.666666666666666</v>
      </c>
      <c r="V1206" s="21">
        <f t="shared" si="189"/>
        <v>11.875</v>
      </c>
    </row>
    <row r="1207" spans="1:22" ht="13.5" x14ac:dyDescent="0.25">
      <c r="A1207" s="3">
        <v>43768</v>
      </c>
      <c r="B1207" s="2">
        <v>102.35129999999999</v>
      </c>
      <c r="C1207" s="2">
        <v>12.288507116464459</v>
      </c>
      <c r="D1207" s="2">
        <v>8.1777847158891461</v>
      </c>
      <c r="E1207" s="2">
        <v>0.17544418288734365</v>
      </c>
      <c r="F1207" s="2">
        <v>116.10391999999999</v>
      </c>
      <c r="G1207" s="2">
        <v>132.67083999999997</v>
      </c>
      <c r="H1207" s="2">
        <v>132.36757799999998</v>
      </c>
      <c r="I1207" s="2">
        <v>134.01336000000003</v>
      </c>
      <c r="J1207" s="19" t="s">
        <v>54</v>
      </c>
      <c r="K1207" s="19" t="s">
        <v>52</v>
      </c>
      <c r="L1207" s="19" t="s">
        <v>47</v>
      </c>
      <c r="M1207" s="21">
        <f t="shared" si="180"/>
        <v>50</v>
      </c>
      <c r="N1207" s="21">
        <f t="shared" si="181"/>
        <v>0</v>
      </c>
      <c r="O1207" s="21">
        <f t="shared" si="182"/>
        <v>0</v>
      </c>
      <c r="P1207" s="21">
        <f t="shared" si="183"/>
        <v>0</v>
      </c>
      <c r="Q1207" s="22">
        <f t="shared" si="184"/>
        <v>17.5</v>
      </c>
      <c r="R1207" s="22">
        <f t="shared" si="185"/>
        <v>10</v>
      </c>
      <c r="S1207" s="22">
        <f t="shared" si="186"/>
        <v>7.5</v>
      </c>
      <c r="T1207" s="22">
        <f t="shared" si="187"/>
        <v>12.5</v>
      </c>
      <c r="U1207" s="21">
        <f t="shared" si="188"/>
        <v>11.666666666666666</v>
      </c>
      <c r="V1207" s="21">
        <f t="shared" si="189"/>
        <v>11.875</v>
      </c>
    </row>
    <row r="1208" spans="1:22" ht="13.5" x14ac:dyDescent="0.25">
      <c r="A1208" s="3">
        <v>43769</v>
      </c>
      <c r="B1208" s="2">
        <v>102.35129999999999</v>
      </c>
      <c r="C1208" s="2">
        <v>12.288507116464459</v>
      </c>
      <c r="D1208" s="2">
        <v>10.649908533944227</v>
      </c>
      <c r="E1208" s="2">
        <v>6.0646978545287666E-2</v>
      </c>
      <c r="F1208" s="2">
        <v>110.50493999999999</v>
      </c>
      <c r="G1208" s="2">
        <v>131.01211499999999</v>
      </c>
      <c r="H1208" s="2">
        <v>131.71098399999997</v>
      </c>
      <c r="I1208" s="2">
        <v>133.95513500000004</v>
      </c>
      <c r="J1208" s="19" t="s">
        <v>54</v>
      </c>
      <c r="K1208" s="19" t="s">
        <v>52</v>
      </c>
      <c r="L1208" s="19" t="s">
        <v>47</v>
      </c>
      <c r="M1208" s="21">
        <f t="shared" si="180"/>
        <v>50</v>
      </c>
      <c r="N1208" s="21">
        <f t="shared" si="181"/>
        <v>0</v>
      </c>
      <c r="O1208" s="21">
        <f t="shared" si="182"/>
        <v>0</v>
      </c>
      <c r="P1208" s="21">
        <f t="shared" si="183"/>
        <v>0</v>
      </c>
      <c r="Q1208" s="22">
        <f t="shared" si="184"/>
        <v>17.5</v>
      </c>
      <c r="R1208" s="22">
        <f t="shared" si="185"/>
        <v>10</v>
      </c>
      <c r="S1208" s="22">
        <f t="shared" si="186"/>
        <v>7.5</v>
      </c>
      <c r="T1208" s="22">
        <f t="shared" si="187"/>
        <v>12.5</v>
      </c>
      <c r="U1208" s="21">
        <f t="shared" si="188"/>
        <v>11.666666666666666</v>
      </c>
      <c r="V1208" s="21">
        <f t="shared" si="189"/>
        <v>11.875</v>
      </c>
    </row>
    <row r="1209" spans="1:22" ht="13.5" x14ac:dyDescent="0.25">
      <c r="A1209" s="3">
        <v>43770</v>
      </c>
      <c r="B1209" s="2">
        <v>96.212999999999994</v>
      </c>
      <c r="C1209" s="2">
        <v>10.39538914794079</v>
      </c>
      <c r="D1209" s="2">
        <v>13.356024818358364</v>
      </c>
      <c r="E1209" s="2">
        <v>-4.1410940692568947E-2</v>
      </c>
      <c r="F1209" s="2">
        <v>105.12528</v>
      </c>
      <c r="G1209" s="2">
        <v>129.02922999999998</v>
      </c>
      <c r="H1209" s="2">
        <v>130.94541799999996</v>
      </c>
      <c r="I1209" s="2">
        <v>133.86358250000001</v>
      </c>
      <c r="J1209" s="19" t="s">
        <v>54</v>
      </c>
      <c r="K1209" s="19" t="s">
        <v>52</v>
      </c>
      <c r="L1209" s="19" t="s">
        <v>47</v>
      </c>
      <c r="M1209" s="21">
        <f t="shared" si="180"/>
        <v>50</v>
      </c>
      <c r="N1209" s="21">
        <f t="shared" si="181"/>
        <v>0</v>
      </c>
      <c r="O1209" s="21">
        <f t="shared" si="182"/>
        <v>0</v>
      </c>
      <c r="P1209" s="21">
        <f t="shared" si="183"/>
        <v>0</v>
      </c>
      <c r="Q1209" s="22">
        <f t="shared" si="184"/>
        <v>17.5</v>
      </c>
      <c r="R1209" s="22">
        <f t="shared" si="185"/>
        <v>10</v>
      </c>
      <c r="S1209" s="22">
        <f t="shared" si="186"/>
        <v>7.5</v>
      </c>
      <c r="T1209" s="22">
        <f t="shared" si="187"/>
        <v>12.5</v>
      </c>
      <c r="U1209" s="21">
        <f t="shared" si="188"/>
        <v>11.666666666666666</v>
      </c>
      <c r="V1209" s="21">
        <f t="shared" si="189"/>
        <v>11.875</v>
      </c>
    </row>
    <row r="1210" spans="1:22" ht="13.5" x14ac:dyDescent="0.25">
      <c r="A1210" s="3">
        <v>43773</v>
      </c>
      <c r="B1210" s="2">
        <v>90.357500000000002</v>
      </c>
      <c r="C1210" s="2">
        <v>8.9749824292659639</v>
      </c>
      <c r="D1210" s="2">
        <v>16.265678034712963</v>
      </c>
      <c r="E1210" s="2">
        <v>-0.15330704457585315</v>
      </c>
      <c r="F1210" s="2">
        <v>100.05186</v>
      </c>
      <c r="G1210" s="2">
        <v>126.71908499999999</v>
      </c>
      <c r="H1210" s="2">
        <v>130.03515399999995</v>
      </c>
      <c r="I1210" s="2">
        <v>133.738799</v>
      </c>
      <c r="J1210" s="19" t="s">
        <v>54</v>
      </c>
      <c r="K1210" s="19" t="s">
        <v>52</v>
      </c>
      <c r="L1210" s="19" t="s">
        <v>47</v>
      </c>
      <c r="M1210" s="21">
        <f t="shared" si="180"/>
        <v>50</v>
      </c>
      <c r="N1210" s="21">
        <f t="shared" si="181"/>
        <v>0</v>
      </c>
      <c r="O1210" s="21">
        <f t="shared" si="182"/>
        <v>0</v>
      </c>
      <c r="P1210" s="21">
        <f t="shared" si="183"/>
        <v>0</v>
      </c>
      <c r="Q1210" s="22">
        <f t="shared" si="184"/>
        <v>17.5</v>
      </c>
      <c r="R1210" s="22">
        <f t="shared" si="185"/>
        <v>10</v>
      </c>
      <c r="S1210" s="22">
        <f t="shared" si="186"/>
        <v>7.5</v>
      </c>
      <c r="T1210" s="22">
        <f t="shared" si="187"/>
        <v>12.5</v>
      </c>
      <c r="U1210" s="21">
        <f t="shared" si="188"/>
        <v>11.666666666666666</v>
      </c>
      <c r="V1210" s="21">
        <f t="shared" si="189"/>
        <v>11.875</v>
      </c>
    </row>
    <row r="1211" spans="1:22" ht="13.5" x14ac:dyDescent="0.25">
      <c r="A1211" s="3">
        <v>43774</v>
      </c>
      <c r="B1211" s="2">
        <v>90.288499999999999</v>
      </c>
      <c r="C1211" s="2">
        <v>8.959447010647196</v>
      </c>
      <c r="D1211" s="2">
        <v>18.291494337729063</v>
      </c>
      <c r="E1211" s="2">
        <v>-0.26777906491179032</v>
      </c>
      <c r="F1211" s="2">
        <v>96.31232</v>
      </c>
      <c r="G1211" s="2">
        <v>124.33652000000002</v>
      </c>
      <c r="H1211" s="2">
        <v>129.15109799999993</v>
      </c>
      <c r="I1211" s="2">
        <v>133.59126649999999</v>
      </c>
      <c r="J1211" s="19" t="s">
        <v>54</v>
      </c>
      <c r="K1211" s="19" t="s">
        <v>52</v>
      </c>
      <c r="L1211" s="19" t="s">
        <v>47</v>
      </c>
      <c r="M1211" s="21">
        <f t="shared" si="180"/>
        <v>50</v>
      </c>
      <c r="N1211" s="21">
        <f t="shared" si="181"/>
        <v>0</v>
      </c>
      <c r="O1211" s="21">
        <f t="shared" si="182"/>
        <v>0</v>
      </c>
      <c r="P1211" s="21">
        <f t="shared" si="183"/>
        <v>0</v>
      </c>
      <c r="Q1211" s="22">
        <f t="shared" si="184"/>
        <v>17.5</v>
      </c>
      <c r="R1211" s="22">
        <f t="shared" si="185"/>
        <v>10</v>
      </c>
      <c r="S1211" s="22">
        <f t="shared" si="186"/>
        <v>7.5</v>
      </c>
      <c r="T1211" s="22">
        <f t="shared" si="187"/>
        <v>12.5</v>
      </c>
      <c r="U1211" s="21">
        <f t="shared" si="188"/>
        <v>11.666666666666666</v>
      </c>
      <c r="V1211" s="21">
        <f t="shared" si="189"/>
        <v>11.875</v>
      </c>
    </row>
    <row r="1212" spans="1:22" ht="13.5" x14ac:dyDescent="0.25">
      <c r="A1212" s="3">
        <v>43775</v>
      </c>
      <c r="B1212" s="2">
        <v>95.785399999999996</v>
      </c>
      <c r="C1212" s="2">
        <v>20.731292642063323</v>
      </c>
      <c r="D1212" s="2">
        <v>19.046819425986953</v>
      </c>
      <c r="E1212" s="2">
        <v>-0.38676320260804975</v>
      </c>
      <c r="F1212" s="2">
        <v>94.999139999999997</v>
      </c>
      <c r="G1212" s="2">
        <v>122.19431500000003</v>
      </c>
      <c r="H1212" s="2">
        <v>128.34566799999996</v>
      </c>
      <c r="I1212" s="2">
        <v>133.43596549999998</v>
      </c>
      <c r="J1212" s="19" t="s">
        <v>54</v>
      </c>
      <c r="K1212" s="19" t="s">
        <v>52</v>
      </c>
      <c r="L1212" s="19" t="s">
        <v>47</v>
      </c>
      <c r="M1212" s="21">
        <f t="shared" si="180"/>
        <v>50</v>
      </c>
      <c r="N1212" s="21">
        <f t="shared" si="181"/>
        <v>0</v>
      </c>
      <c r="O1212" s="21">
        <f t="shared" si="182"/>
        <v>0</v>
      </c>
      <c r="P1212" s="21">
        <f t="shared" si="183"/>
        <v>0</v>
      </c>
      <c r="Q1212" s="22">
        <f t="shared" si="184"/>
        <v>17.5</v>
      </c>
      <c r="R1212" s="22">
        <f t="shared" si="185"/>
        <v>10</v>
      </c>
      <c r="S1212" s="22">
        <f t="shared" si="186"/>
        <v>7.5</v>
      </c>
      <c r="T1212" s="22">
        <f t="shared" si="187"/>
        <v>12.5</v>
      </c>
      <c r="U1212" s="21">
        <f t="shared" si="188"/>
        <v>11.666666666666666</v>
      </c>
      <c r="V1212" s="21">
        <f t="shared" si="189"/>
        <v>11.875</v>
      </c>
    </row>
    <row r="1213" spans="1:22" ht="13.5" x14ac:dyDescent="0.25">
      <c r="A1213" s="3">
        <v>43776</v>
      </c>
      <c r="B1213" s="2">
        <v>100.6961</v>
      </c>
      <c r="C1213" s="2">
        <v>29.501319266640294</v>
      </c>
      <c r="D1213" s="2">
        <v>19.263990712502533</v>
      </c>
      <c r="E1213" s="2">
        <v>-0.51265670532873464</v>
      </c>
      <c r="F1213" s="2">
        <v>94.668099999999995</v>
      </c>
      <c r="G1213" s="2">
        <v>120.32833500000004</v>
      </c>
      <c r="H1213" s="2">
        <v>127.64217599999995</v>
      </c>
      <c r="I1213" s="2">
        <v>133.2805075</v>
      </c>
      <c r="J1213" s="19" t="s">
        <v>54</v>
      </c>
      <c r="K1213" s="19" t="s">
        <v>52</v>
      </c>
      <c r="L1213" s="19" t="s">
        <v>47</v>
      </c>
      <c r="M1213" s="21">
        <f t="shared" si="180"/>
        <v>50</v>
      </c>
      <c r="N1213" s="21">
        <f t="shared" si="181"/>
        <v>0</v>
      </c>
      <c r="O1213" s="21">
        <f t="shared" si="182"/>
        <v>0</v>
      </c>
      <c r="P1213" s="21">
        <f t="shared" si="183"/>
        <v>0</v>
      </c>
      <c r="Q1213" s="22">
        <f t="shared" si="184"/>
        <v>17.5</v>
      </c>
      <c r="R1213" s="22">
        <f t="shared" si="185"/>
        <v>10</v>
      </c>
      <c r="S1213" s="22">
        <f t="shared" si="186"/>
        <v>7.5</v>
      </c>
      <c r="T1213" s="22">
        <f t="shared" si="187"/>
        <v>12.5</v>
      </c>
      <c r="U1213" s="21">
        <f t="shared" si="188"/>
        <v>11.666666666666666</v>
      </c>
      <c r="V1213" s="21">
        <f t="shared" si="189"/>
        <v>11.875</v>
      </c>
    </row>
    <row r="1214" spans="1:22" ht="13.5" x14ac:dyDescent="0.25">
      <c r="A1214" s="3">
        <v>43777</v>
      </c>
      <c r="B1214" s="2">
        <v>94.564599999999999</v>
      </c>
      <c r="C1214" s="2">
        <v>25.680851286669579</v>
      </c>
      <c r="D1214" s="2">
        <v>18.893623022877946</v>
      </c>
      <c r="E1214" s="2">
        <v>-0.65506853993275271</v>
      </c>
      <c r="F1214" s="2">
        <v>94.338419999999999</v>
      </c>
      <c r="G1214" s="2">
        <v>118.12129500000003</v>
      </c>
      <c r="H1214" s="2">
        <v>126.84364199999995</v>
      </c>
      <c r="I1214" s="2">
        <v>133.10101449999999</v>
      </c>
      <c r="J1214" s="19" t="s">
        <v>54</v>
      </c>
      <c r="K1214" s="19" t="s">
        <v>50</v>
      </c>
      <c r="L1214" s="19" t="s">
        <v>47</v>
      </c>
      <c r="M1214" s="21">
        <f t="shared" si="180"/>
        <v>50</v>
      </c>
      <c r="N1214" s="21">
        <f t="shared" si="181"/>
        <v>0</v>
      </c>
      <c r="O1214" s="21">
        <f t="shared" si="182"/>
        <v>0</v>
      </c>
      <c r="P1214" s="21">
        <f t="shared" si="183"/>
        <v>16.5</v>
      </c>
      <c r="Q1214" s="22">
        <f t="shared" si="184"/>
        <v>19.975000000000001</v>
      </c>
      <c r="R1214" s="22">
        <f t="shared" si="185"/>
        <v>14.125</v>
      </c>
      <c r="S1214" s="22">
        <f t="shared" si="186"/>
        <v>14.925000000000001</v>
      </c>
      <c r="T1214" s="22">
        <f t="shared" si="187"/>
        <v>16.625</v>
      </c>
      <c r="U1214" s="21">
        <f t="shared" si="188"/>
        <v>16.341666666666669</v>
      </c>
      <c r="V1214" s="21">
        <f t="shared" si="189"/>
        <v>16.412500000000001</v>
      </c>
    </row>
    <row r="1215" spans="1:22" ht="13.5" x14ac:dyDescent="0.25">
      <c r="A1215" s="3">
        <v>43780</v>
      </c>
      <c r="B1215" s="2">
        <v>93.730099999999993</v>
      </c>
      <c r="C1215" s="2">
        <v>25.20248260184151</v>
      </c>
      <c r="D1215" s="2">
        <v>17.638854912512514</v>
      </c>
      <c r="E1215" s="2">
        <v>-0.83133313928227759</v>
      </c>
      <c r="F1215" s="2">
        <v>95.012939999999986</v>
      </c>
      <c r="G1215" s="2">
        <v>115.84184</v>
      </c>
      <c r="H1215" s="2">
        <v>126.01462399999993</v>
      </c>
      <c r="I1215" s="2">
        <v>132.917349</v>
      </c>
      <c r="J1215" s="19" t="s">
        <v>48</v>
      </c>
      <c r="K1215" s="19" t="s">
        <v>50</v>
      </c>
      <c r="L1215" s="19" t="s">
        <v>51</v>
      </c>
      <c r="M1215" s="21">
        <f t="shared" si="180"/>
        <v>50</v>
      </c>
      <c r="N1215" s="21">
        <f t="shared" si="181"/>
        <v>0</v>
      </c>
      <c r="O1215" s="21">
        <f t="shared" si="182"/>
        <v>0</v>
      </c>
      <c r="P1215" s="21">
        <f t="shared" si="183"/>
        <v>83.5</v>
      </c>
      <c r="Q1215" s="22">
        <f t="shared" si="184"/>
        <v>30.024999999999999</v>
      </c>
      <c r="R1215" s="22">
        <f t="shared" si="185"/>
        <v>30.875</v>
      </c>
      <c r="S1215" s="22">
        <f t="shared" si="186"/>
        <v>45.075000000000003</v>
      </c>
      <c r="T1215" s="22">
        <f t="shared" si="187"/>
        <v>33.375</v>
      </c>
      <c r="U1215" s="21">
        <f t="shared" si="188"/>
        <v>35.324999999999996</v>
      </c>
      <c r="V1215" s="21">
        <f t="shared" si="189"/>
        <v>34.837499999999999</v>
      </c>
    </row>
    <row r="1216" spans="1:22" ht="13.5" x14ac:dyDescent="0.25">
      <c r="A1216" s="3">
        <v>43781</v>
      </c>
      <c r="B1216" s="2">
        <v>91.723100000000002</v>
      </c>
      <c r="C1216" s="2">
        <v>24.042532639430064</v>
      </c>
      <c r="D1216" s="2">
        <v>15.817401208807254</v>
      </c>
      <c r="E1216" s="2">
        <v>-1.0121867788157179</v>
      </c>
      <c r="F1216" s="2">
        <v>95.299859999999995</v>
      </c>
      <c r="G1216" s="2">
        <v>113.39306500000002</v>
      </c>
      <c r="H1216" s="2">
        <v>125.14546599999996</v>
      </c>
      <c r="I1216" s="2">
        <v>132.75297099999997</v>
      </c>
      <c r="J1216" s="19" t="s">
        <v>48</v>
      </c>
      <c r="K1216" s="19" t="s">
        <v>49</v>
      </c>
      <c r="L1216" s="19" t="s">
        <v>51</v>
      </c>
      <c r="M1216" s="21">
        <f t="shared" si="180"/>
        <v>50</v>
      </c>
      <c r="N1216" s="21">
        <f t="shared" si="181"/>
        <v>0</v>
      </c>
      <c r="O1216" s="21">
        <f t="shared" si="182"/>
        <v>0</v>
      </c>
      <c r="P1216" s="21">
        <f t="shared" si="183"/>
        <v>100</v>
      </c>
      <c r="Q1216" s="22">
        <f t="shared" si="184"/>
        <v>32.5</v>
      </c>
      <c r="R1216" s="22">
        <f t="shared" si="185"/>
        <v>35</v>
      </c>
      <c r="S1216" s="22">
        <f t="shared" si="186"/>
        <v>52.5</v>
      </c>
      <c r="T1216" s="22">
        <f t="shared" si="187"/>
        <v>37.5</v>
      </c>
      <c r="U1216" s="21">
        <f t="shared" si="188"/>
        <v>40</v>
      </c>
      <c r="V1216" s="21">
        <f t="shared" si="189"/>
        <v>39.375</v>
      </c>
    </row>
    <row r="1217" spans="1:22" ht="13.5" x14ac:dyDescent="0.25">
      <c r="A1217" s="3">
        <v>43782</v>
      </c>
      <c r="B1217" s="2">
        <v>92.419700000000006</v>
      </c>
      <c r="C1217" s="2">
        <v>25.327166438080724</v>
      </c>
      <c r="D1217" s="2">
        <v>13.334457694977701</v>
      </c>
      <c r="E1217" s="2">
        <v>-1.2129977187764898</v>
      </c>
      <c r="F1217" s="2">
        <v>94.626720000000006</v>
      </c>
      <c r="G1217" s="2">
        <v>110.94463500000002</v>
      </c>
      <c r="H1217" s="2">
        <v>124.29437799999997</v>
      </c>
      <c r="I1217" s="2">
        <v>132.62106949999995</v>
      </c>
      <c r="J1217" s="19" t="s">
        <v>48</v>
      </c>
      <c r="K1217" s="19" t="s">
        <v>50</v>
      </c>
      <c r="L1217" s="19" t="s">
        <v>53</v>
      </c>
      <c r="M1217" s="21">
        <f t="shared" si="180"/>
        <v>50</v>
      </c>
      <c r="N1217" s="21">
        <f t="shared" si="181"/>
        <v>0</v>
      </c>
      <c r="O1217" s="21">
        <f t="shared" si="182"/>
        <v>0</v>
      </c>
      <c r="P1217" s="21">
        <f t="shared" si="183"/>
        <v>66.5</v>
      </c>
      <c r="Q1217" s="22">
        <f t="shared" si="184"/>
        <v>27.475000000000001</v>
      </c>
      <c r="R1217" s="22">
        <f t="shared" si="185"/>
        <v>26.625</v>
      </c>
      <c r="S1217" s="22">
        <f t="shared" si="186"/>
        <v>37.424999999999997</v>
      </c>
      <c r="T1217" s="22">
        <f t="shared" si="187"/>
        <v>29.125</v>
      </c>
      <c r="U1217" s="21">
        <f t="shared" si="188"/>
        <v>30.508333333333336</v>
      </c>
      <c r="V1217" s="21">
        <f t="shared" si="189"/>
        <v>30.162500000000001</v>
      </c>
    </row>
    <row r="1218" spans="1:22" ht="13.5" x14ac:dyDescent="0.25">
      <c r="A1218" s="3">
        <v>43783</v>
      </c>
      <c r="B1218" s="2">
        <v>93.730099999999993</v>
      </c>
      <c r="C1218" s="2">
        <v>27.800860505626872</v>
      </c>
      <c r="D1218" s="2">
        <v>11.253285908416345</v>
      </c>
      <c r="E1218" s="2">
        <v>-1.4343992189187826</v>
      </c>
      <c r="F1218" s="2">
        <v>93.233519999999999</v>
      </c>
      <c r="G1218" s="2">
        <v>108.59621000000001</v>
      </c>
      <c r="H1218" s="2">
        <v>123.55046799999997</v>
      </c>
      <c r="I1218" s="2">
        <v>132.47031799999996</v>
      </c>
      <c r="J1218" s="19" t="s">
        <v>54</v>
      </c>
      <c r="K1218" s="19" t="s">
        <v>52</v>
      </c>
      <c r="L1218" s="19" t="s">
        <v>47</v>
      </c>
      <c r="M1218" s="21">
        <f t="shared" ref="M1218:M1281" si="190">IF(C1218&lt;30,50, IF(C1218&gt;70, 0, 25))</f>
        <v>50</v>
      </c>
      <c r="N1218" s="21">
        <f t="shared" ref="N1218:N1281" si="191">IF(E1218-D1218&gt;0.02, 100, IF(E1218-D1218&lt;0,0,45))</f>
        <v>0</v>
      </c>
      <c r="O1218" s="21">
        <f t="shared" ref="O1218:O1281" si="192">IF(F1218-I1218&gt;10,100,IF(F1218-I1218&gt;5,75, IF(F1218-I1218&gt;0,50,0)))</f>
        <v>0</v>
      </c>
      <c r="P1218" s="21">
        <f t="shared" ref="P1218:P1281" si="193">IF(L1218="confirmed bullish", 34, IF(L1218="bullish divergence",17, 0))+IF(J1218="bullish",33,IF(J1218="bearish",0,16.5))+IF(K1218="strong",33,IF(K1218="weak",0,16.5))</f>
        <v>0</v>
      </c>
      <c r="Q1218" s="22">
        <f t="shared" si="184"/>
        <v>17.5</v>
      </c>
      <c r="R1218" s="22">
        <f t="shared" si="185"/>
        <v>10</v>
      </c>
      <c r="S1218" s="22">
        <f t="shared" si="186"/>
        <v>7.5</v>
      </c>
      <c r="T1218" s="22">
        <f t="shared" si="187"/>
        <v>12.5</v>
      </c>
      <c r="U1218" s="21">
        <f t="shared" si="188"/>
        <v>11.666666666666666</v>
      </c>
      <c r="V1218" s="21">
        <f t="shared" si="189"/>
        <v>11.875</v>
      </c>
    </row>
    <row r="1219" spans="1:22" ht="13.5" x14ac:dyDescent="0.25">
      <c r="A1219" s="3">
        <v>43784</v>
      </c>
      <c r="B1219" s="2">
        <v>90.923000000000002</v>
      </c>
      <c r="C1219" s="2">
        <v>25.827086368423323</v>
      </c>
      <c r="D1219" s="2">
        <v>8.856322418564389</v>
      </c>
      <c r="E1219" s="2">
        <v>-1.6732011072724191</v>
      </c>
      <c r="F1219" s="2">
        <v>92.505199999999988</v>
      </c>
      <c r="G1219" s="2">
        <v>106.10777499999999</v>
      </c>
      <c r="H1219" s="2">
        <v>122.73427799999996</v>
      </c>
      <c r="I1219" s="2">
        <v>132.30882549999995</v>
      </c>
      <c r="J1219" s="19" t="s">
        <v>54</v>
      </c>
      <c r="K1219" s="19" t="s">
        <v>52</v>
      </c>
      <c r="L1219" s="19" t="s">
        <v>47</v>
      </c>
      <c r="M1219" s="21">
        <f t="shared" si="190"/>
        <v>50</v>
      </c>
      <c r="N1219" s="21">
        <f t="shared" si="191"/>
        <v>0</v>
      </c>
      <c r="O1219" s="21">
        <f t="shared" si="192"/>
        <v>0</v>
      </c>
      <c r="P1219" s="21">
        <f t="shared" si="193"/>
        <v>0</v>
      </c>
      <c r="Q1219" s="22">
        <f t="shared" ref="Q1219:Q1282" si="194">0.35*M1219+N1219*0.35+O1219*0.15+P1219*0.15</f>
        <v>17.5</v>
      </c>
      <c r="R1219" s="22">
        <f t="shared" ref="R1219:R1282" si="195">M1219*0.2+N1219*0.2+O1219*0.35+P1219*0.25</f>
        <v>10</v>
      </c>
      <c r="S1219" s="22">
        <f t="shared" ref="S1219:S1282" si="196">M1219*0.15+N1219*0.15+O1219*0.25+P1219*0.45</f>
        <v>7.5</v>
      </c>
      <c r="T1219" s="22">
        <f t="shared" ref="T1219:T1282" si="197">0.25*SUM(M1219:P1219)</f>
        <v>12.5</v>
      </c>
      <c r="U1219" s="21">
        <f t="shared" ref="U1219:U1282" si="198">SUM(Q1219:S1219)/3</f>
        <v>11.666666666666666</v>
      </c>
      <c r="V1219" s="21">
        <f t="shared" ref="V1219:V1282" si="199">SUM(Q1219:T1219)/4</f>
        <v>11.875</v>
      </c>
    </row>
    <row r="1220" spans="1:22" ht="13.5" x14ac:dyDescent="0.25">
      <c r="A1220" s="3">
        <v>43787</v>
      </c>
      <c r="B1220" s="2">
        <v>86.895200000000003</v>
      </c>
      <c r="C1220" s="2">
        <v>23.273791080993803</v>
      </c>
      <c r="D1220" s="2">
        <v>6.3352271211753504</v>
      </c>
      <c r="E1220" s="2">
        <v>-1.9248506588026104</v>
      </c>
      <c r="F1220" s="2">
        <v>91.138220000000004</v>
      </c>
      <c r="G1220" s="2">
        <v>103.41760500000001</v>
      </c>
      <c r="H1220" s="2">
        <v>121.85132599999997</v>
      </c>
      <c r="I1220" s="2">
        <v>132.14024099999995</v>
      </c>
      <c r="J1220" s="19" t="s">
        <v>54</v>
      </c>
      <c r="K1220" s="19" t="s">
        <v>52</v>
      </c>
      <c r="L1220" s="19" t="s">
        <v>47</v>
      </c>
      <c r="M1220" s="21">
        <f t="shared" si="190"/>
        <v>50</v>
      </c>
      <c r="N1220" s="21">
        <f t="shared" si="191"/>
        <v>0</v>
      </c>
      <c r="O1220" s="21">
        <f t="shared" si="192"/>
        <v>0</v>
      </c>
      <c r="P1220" s="21">
        <f t="shared" si="193"/>
        <v>0</v>
      </c>
      <c r="Q1220" s="22">
        <f t="shared" si="194"/>
        <v>17.5</v>
      </c>
      <c r="R1220" s="22">
        <f t="shared" si="195"/>
        <v>10</v>
      </c>
      <c r="S1220" s="22">
        <f t="shared" si="196"/>
        <v>7.5</v>
      </c>
      <c r="T1220" s="22">
        <f t="shared" si="197"/>
        <v>12.5</v>
      </c>
      <c r="U1220" s="21">
        <f t="shared" si="198"/>
        <v>11.666666666666666</v>
      </c>
      <c r="V1220" s="21">
        <f t="shared" si="199"/>
        <v>11.875</v>
      </c>
    </row>
    <row r="1221" spans="1:22" ht="13.5" x14ac:dyDescent="0.25">
      <c r="A1221" s="3">
        <v>43788</v>
      </c>
      <c r="B1221" s="2">
        <v>82.991500000000002</v>
      </c>
      <c r="C1221" s="2">
        <v>21.096896394246826</v>
      </c>
      <c r="D1221" s="2">
        <v>4.6058176759711102</v>
      </c>
      <c r="E1221" s="2">
        <v>-2.1356223004286523</v>
      </c>
      <c r="F1221" s="2">
        <v>89.391900000000007</v>
      </c>
      <c r="G1221" s="2">
        <v>100.74260999999998</v>
      </c>
      <c r="H1221" s="2">
        <v>120.90409399999997</v>
      </c>
      <c r="I1221" s="2">
        <v>131.95559749999995</v>
      </c>
      <c r="J1221" s="19" t="s">
        <v>54</v>
      </c>
      <c r="K1221" s="19" t="s">
        <v>52</v>
      </c>
      <c r="L1221" s="19" t="s">
        <v>47</v>
      </c>
      <c r="M1221" s="21">
        <f t="shared" si="190"/>
        <v>50</v>
      </c>
      <c r="N1221" s="21">
        <f t="shared" si="191"/>
        <v>0</v>
      </c>
      <c r="O1221" s="21">
        <f t="shared" si="192"/>
        <v>0</v>
      </c>
      <c r="P1221" s="21">
        <f t="shared" si="193"/>
        <v>0</v>
      </c>
      <c r="Q1221" s="22">
        <f t="shared" si="194"/>
        <v>17.5</v>
      </c>
      <c r="R1221" s="22">
        <f t="shared" si="195"/>
        <v>10</v>
      </c>
      <c r="S1221" s="22">
        <f t="shared" si="196"/>
        <v>7.5</v>
      </c>
      <c r="T1221" s="22">
        <f t="shared" si="197"/>
        <v>12.5</v>
      </c>
      <c r="U1221" s="21">
        <f t="shared" si="198"/>
        <v>11.666666666666666</v>
      </c>
      <c r="V1221" s="21">
        <f t="shared" si="199"/>
        <v>11.875</v>
      </c>
    </row>
    <row r="1222" spans="1:22" ht="13.5" x14ac:dyDescent="0.25">
      <c r="A1222" s="3">
        <v>43789</v>
      </c>
      <c r="B1222" s="2">
        <v>87.964200000000005</v>
      </c>
      <c r="C1222" s="2">
        <v>30.069846948956098</v>
      </c>
      <c r="D1222" s="2">
        <v>3.7588647753014612</v>
      </c>
      <c r="E1222" s="2">
        <v>-2.3105447220399524</v>
      </c>
      <c r="F1222" s="2">
        <v>88.500799999999998</v>
      </c>
      <c r="G1222" s="2">
        <v>98.557645000000008</v>
      </c>
      <c r="H1222" s="2">
        <v>120.05631599999998</v>
      </c>
      <c r="I1222" s="2">
        <v>131.80570149999997</v>
      </c>
      <c r="J1222" s="19" t="s">
        <v>54</v>
      </c>
      <c r="K1222" s="19" t="s">
        <v>52</v>
      </c>
      <c r="L1222" s="19" t="s">
        <v>47</v>
      </c>
      <c r="M1222" s="21">
        <f t="shared" si="190"/>
        <v>25</v>
      </c>
      <c r="N1222" s="21">
        <f t="shared" si="191"/>
        <v>0</v>
      </c>
      <c r="O1222" s="21">
        <f t="shared" si="192"/>
        <v>0</v>
      </c>
      <c r="P1222" s="21">
        <f t="shared" si="193"/>
        <v>0</v>
      </c>
      <c r="Q1222" s="22">
        <f t="shared" si="194"/>
        <v>8.75</v>
      </c>
      <c r="R1222" s="22">
        <f t="shared" si="195"/>
        <v>5</v>
      </c>
      <c r="S1222" s="22">
        <f t="shared" si="196"/>
        <v>3.75</v>
      </c>
      <c r="T1222" s="22">
        <f t="shared" si="197"/>
        <v>6.25</v>
      </c>
      <c r="U1222" s="21">
        <f t="shared" si="198"/>
        <v>5.833333333333333</v>
      </c>
      <c r="V1222" s="21">
        <f t="shared" si="199"/>
        <v>5.9375</v>
      </c>
    </row>
    <row r="1223" spans="1:22" ht="13.5" x14ac:dyDescent="0.25">
      <c r="A1223" s="3">
        <v>43790</v>
      </c>
      <c r="B1223" s="2">
        <v>88.281499999999994</v>
      </c>
      <c r="C1223" s="2">
        <v>30.612081942222304</v>
      </c>
      <c r="D1223" s="2">
        <v>3.873580710385923</v>
      </c>
      <c r="E1223" s="2">
        <v>-2.4218466401226983</v>
      </c>
      <c r="F1223" s="2">
        <v>87.411079999999998</v>
      </c>
      <c r="G1223" s="2">
        <v>96.454409999999982</v>
      </c>
      <c r="H1223" s="2">
        <v>119.21488399999998</v>
      </c>
      <c r="I1223" s="2">
        <v>131.64747499999996</v>
      </c>
      <c r="J1223" s="19" t="s">
        <v>54</v>
      </c>
      <c r="K1223" s="19" t="s">
        <v>52</v>
      </c>
      <c r="L1223" s="19" t="s">
        <v>47</v>
      </c>
      <c r="M1223" s="21">
        <f t="shared" si="190"/>
        <v>25</v>
      </c>
      <c r="N1223" s="21">
        <f t="shared" si="191"/>
        <v>0</v>
      </c>
      <c r="O1223" s="21">
        <f t="shared" si="192"/>
        <v>0</v>
      </c>
      <c r="P1223" s="21">
        <f t="shared" si="193"/>
        <v>0</v>
      </c>
      <c r="Q1223" s="22">
        <f t="shared" si="194"/>
        <v>8.75</v>
      </c>
      <c r="R1223" s="22">
        <f t="shared" si="195"/>
        <v>5</v>
      </c>
      <c r="S1223" s="22">
        <f t="shared" si="196"/>
        <v>3.75</v>
      </c>
      <c r="T1223" s="22">
        <f t="shared" si="197"/>
        <v>6.25</v>
      </c>
      <c r="U1223" s="21">
        <f t="shared" si="198"/>
        <v>5.833333333333333</v>
      </c>
      <c r="V1223" s="21">
        <f t="shared" si="199"/>
        <v>5.9375</v>
      </c>
    </row>
    <row r="1224" spans="1:22" ht="13.5" x14ac:dyDescent="0.25">
      <c r="A1224" s="3">
        <v>43791</v>
      </c>
      <c r="B1224" s="2">
        <v>87.591800000000006</v>
      </c>
      <c r="C1224" s="2">
        <v>30.066350944779757</v>
      </c>
      <c r="D1224" s="2">
        <v>3.1685726172425603</v>
      </c>
      <c r="E1224" s="2">
        <v>-2.4624226796268034</v>
      </c>
      <c r="F1224" s="2">
        <v>86.744839999999996</v>
      </c>
      <c r="G1224" s="2">
        <v>94.678435000000007</v>
      </c>
      <c r="H1224" s="2">
        <v>118.373452</v>
      </c>
      <c r="I1224" s="2">
        <v>131.49238949999994</v>
      </c>
      <c r="J1224" s="19" t="s">
        <v>54</v>
      </c>
      <c r="K1224" s="19" t="s">
        <v>52</v>
      </c>
      <c r="L1224" s="19" t="s">
        <v>47</v>
      </c>
      <c r="M1224" s="21">
        <f t="shared" si="190"/>
        <v>25</v>
      </c>
      <c r="N1224" s="21">
        <f t="shared" si="191"/>
        <v>0</v>
      </c>
      <c r="O1224" s="21">
        <f t="shared" si="192"/>
        <v>0</v>
      </c>
      <c r="P1224" s="21">
        <f t="shared" si="193"/>
        <v>0</v>
      </c>
      <c r="Q1224" s="22">
        <f t="shared" si="194"/>
        <v>8.75</v>
      </c>
      <c r="R1224" s="22">
        <f t="shared" si="195"/>
        <v>5</v>
      </c>
      <c r="S1224" s="22">
        <f t="shared" si="196"/>
        <v>3.75</v>
      </c>
      <c r="T1224" s="22">
        <f t="shared" si="197"/>
        <v>6.25</v>
      </c>
      <c r="U1224" s="21">
        <f t="shared" si="198"/>
        <v>5.833333333333333</v>
      </c>
      <c r="V1224" s="21">
        <f t="shared" si="199"/>
        <v>5.9375</v>
      </c>
    </row>
    <row r="1225" spans="1:22" ht="13.5" x14ac:dyDescent="0.25">
      <c r="A1225" s="3">
        <v>43794</v>
      </c>
      <c r="B1225" s="2">
        <v>84.963999999999999</v>
      </c>
      <c r="C1225" s="2">
        <v>28.016965637331666</v>
      </c>
      <c r="D1225" s="2">
        <v>2.7258361041844381</v>
      </c>
      <c r="E1225" s="2">
        <v>-2.4088925352053296</v>
      </c>
      <c r="F1225" s="2">
        <v>86.35860000000001</v>
      </c>
      <c r="G1225" s="2">
        <v>93.140405000000001</v>
      </c>
      <c r="H1225" s="2">
        <v>117.47946400000001</v>
      </c>
      <c r="I1225" s="2">
        <v>131.33833199999992</v>
      </c>
      <c r="J1225" s="19" t="s">
        <v>54</v>
      </c>
      <c r="K1225" s="19" t="s">
        <v>52</v>
      </c>
      <c r="L1225" s="19" t="s">
        <v>47</v>
      </c>
      <c r="M1225" s="21">
        <f t="shared" si="190"/>
        <v>50</v>
      </c>
      <c r="N1225" s="21">
        <f t="shared" si="191"/>
        <v>0</v>
      </c>
      <c r="O1225" s="21">
        <f t="shared" si="192"/>
        <v>0</v>
      </c>
      <c r="P1225" s="21">
        <f t="shared" si="193"/>
        <v>0</v>
      </c>
      <c r="Q1225" s="22">
        <f t="shared" si="194"/>
        <v>17.5</v>
      </c>
      <c r="R1225" s="22">
        <f t="shared" si="195"/>
        <v>10</v>
      </c>
      <c r="S1225" s="22">
        <f t="shared" si="196"/>
        <v>7.5</v>
      </c>
      <c r="T1225" s="22">
        <f t="shared" si="197"/>
        <v>12.5</v>
      </c>
      <c r="U1225" s="21">
        <f t="shared" si="198"/>
        <v>11.666666666666666</v>
      </c>
      <c r="V1225" s="21">
        <f t="shared" si="199"/>
        <v>11.875</v>
      </c>
    </row>
    <row r="1226" spans="1:22" ht="13.5" x14ac:dyDescent="0.25">
      <c r="A1226" s="3">
        <v>43795</v>
      </c>
      <c r="B1226" s="2">
        <v>82.287999999999997</v>
      </c>
      <c r="C1226" s="2">
        <v>26.06831351192919</v>
      </c>
      <c r="D1226" s="2">
        <v>2.3372506753875228</v>
      </c>
      <c r="E1226" s="2">
        <v>-2.2267658100589665</v>
      </c>
      <c r="F1226" s="2">
        <v>86.2179</v>
      </c>
      <c r="G1226" s="2">
        <v>91.805495000000008</v>
      </c>
      <c r="H1226" s="2">
        <v>116.55678399999996</v>
      </c>
      <c r="I1226" s="2">
        <v>131.19306799999995</v>
      </c>
      <c r="J1226" s="19" t="s">
        <v>54</v>
      </c>
      <c r="K1226" s="19" t="s">
        <v>52</v>
      </c>
      <c r="L1226" s="19" t="s">
        <v>47</v>
      </c>
      <c r="M1226" s="21">
        <f t="shared" si="190"/>
        <v>50</v>
      </c>
      <c r="N1226" s="21">
        <f t="shared" si="191"/>
        <v>0</v>
      </c>
      <c r="O1226" s="21">
        <f t="shared" si="192"/>
        <v>0</v>
      </c>
      <c r="P1226" s="21">
        <f t="shared" si="193"/>
        <v>0</v>
      </c>
      <c r="Q1226" s="22">
        <f t="shared" si="194"/>
        <v>17.5</v>
      </c>
      <c r="R1226" s="22">
        <f t="shared" si="195"/>
        <v>10</v>
      </c>
      <c r="S1226" s="22">
        <f t="shared" si="196"/>
        <v>7.5</v>
      </c>
      <c r="T1226" s="22">
        <f t="shared" si="197"/>
        <v>12.5</v>
      </c>
      <c r="U1226" s="21">
        <f t="shared" si="198"/>
        <v>11.666666666666666</v>
      </c>
      <c r="V1226" s="21">
        <f t="shared" si="199"/>
        <v>11.875</v>
      </c>
    </row>
    <row r="1227" spans="1:22" ht="13.5" x14ac:dyDescent="0.25">
      <c r="A1227" s="3">
        <v>43796</v>
      </c>
      <c r="B1227" s="2">
        <v>85.177800000000005</v>
      </c>
      <c r="C1227" s="2">
        <v>31.600920679506174</v>
      </c>
      <c r="D1227" s="2">
        <v>2.0068005454140234</v>
      </c>
      <c r="E1227" s="2">
        <v>-1.9492367810241977</v>
      </c>
      <c r="F1227" s="2">
        <v>85.660620000000009</v>
      </c>
      <c r="G1227" s="2">
        <v>90.946820000000017</v>
      </c>
      <c r="H1227" s="2">
        <v>115.66624399999999</v>
      </c>
      <c r="I1227" s="2">
        <v>131.04238599999996</v>
      </c>
      <c r="J1227" s="19" t="s">
        <v>54</v>
      </c>
      <c r="K1227" s="19" t="s">
        <v>52</v>
      </c>
      <c r="L1227" s="19" t="s">
        <v>47</v>
      </c>
      <c r="M1227" s="21">
        <f t="shared" si="190"/>
        <v>25</v>
      </c>
      <c r="N1227" s="21">
        <f t="shared" si="191"/>
        <v>0</v>
      </c>
      <c r="O1227" s="21">
        <f t="shared" si="192"/>
        <v>0</v>
      </c>
      <c r="P1227" s="21">
        <f t="shared" si="193"/>
        <v>0</v>
      </c>
      <c r="Q1227" s="22">
        <f t="shared" si="194"/>
        <v>8.75</v>
      </c>
      <c r="R1227" s="22">
        <f t="shared" si="195"/>
        <v>5</v>
      </c>
      <c r="S1227" s="22">
        <f t="shared" si="196"/>
        <v>3.75</v>
      </c>
      <c r="T1227" s="22">
        <f t="shared" si="197"/>
        <v>6.25</v>
      </c>
      <c r="U1227" s="21">
        <f t="shared" si="198"/>
        <v>5.833333333333333</v>
      </c>
      <c r="V1227" s="21">
        <f t="shared" si="199"/>
        <v>5.9375</v>
      </c>
    </row>
    <row r="1228" spans="1:22" ht="13.5" x14ac:dyDescent="0.25">
      <c r="A1228" s="3">
        <v>43797</v>
      </c>
      <c r="B1228" s="2">
        <v>83.384600000000006</v>
      </c>
      <c r="C1228" s="2">
        <v>30.095867931316647</v>
      </c>
      <c r="D1228" s="2">
        <v>2.1419897536066941</v>
      </c>
      <c r="E1228" s="2">
        <v>-1.5825851247927663</v>
      </c>
      <c r="F1228" s="2">
        <v>84.681240000000003</v>
      </c>
      <c r="G1228" s="2">
        <v>89.998485000000002</v>
      </c>
      <c r="H1228" s="2">
        <v>114.71473599999999</v>
      </c>
      <c r="I1228" s="2">
        <v>130.88273799999996</v>
      </c>
      <c r="J1228" s="19" t="s">
        <v>54</v>
      </c>
      <c r="K1228" s="19" t="s">
        <v>52</v>
      </c>
      <c r="L1228" s="19" t="s">
        <v>47</v>
      </c>
      <c r="M1228" s="21">
        <f t="shared" si="190"/>
        <v>25</v>
      </c>
      <c r="N1228" s="21">
        <f t="shared" si="191"/>
        <v>0</v>
      </c>
      <c r="O1228" s="21">
        <f t="shared" si="192"/>
        <v>0</v>
      </c>
      <c r="P1228" s="21">
        <f t="shared" si="193"/>
        <v>0</v>
      </c>
      <c r="Q1228" s="22">
        <f t="shared" si="194"/>
        <v>8.75</v>
      </c>
      <c r="R1228" s="22">
        <f t="shared" si="195"/>
        <v>5</v>
      </c>
      <c r="S1228" s="22">
        <f t="shared" si="196"/>
        <v>3.75</v>
      </c>
      <c r="T1228" s="22">
        <f t="shared" si="197"/>
        <v>6.25</v>
      </c>
      <c r="U1228" s="21">
        <f t="shared" si="198"/>
        <v>5.833333333333333</v>
      </c>
      <c r="V1228" s="21">
        <f t="shared" si="199"/>
        <v>5.9375</v>
      </c>
    </row>
    <row r="1229" spans="1:22" ht="13.5" x14ac:dyDescent="0.25">
      <c r="A1229" s="3">
        <v>43798</v>
      </c>
      <c r="B1229" s="2">
        <v>84.143299999999996</v>
      </c>
      <c r="C1229" s="2">
        <v>31.580630767597739</v>
      </c>
      <c r="D1229" s="2">
        <v>1.8533329822065667</v>
      </c>
      <c r="E1229" s="2">
        <v>-1.1897484668278837</v>
      </c>
      <c r="F1229" s="2">
        <v>83.991540000000001</v>
      </c>
      <c r="G1229" s="2">
        <v>89.394999999999996</v>
      </c>
      <c r="H1229" s="2">
        <v>113.79054000000002</v>
      </c>
      <c r="I1229" s="2">
        <v>130.70388649999998</v>
      </c>
      <c r="J1229" s="19" t="s">
        <v>54</v>
      </c>
      <c r="K1229" s="19" t="s">
        <v>52</v>
      </c>
      <c r="L1229" s="19" t="s">
        <v>47</v>
      </c>
      <c r="M1229" s="21">
        <f t="shared" si="190"/>
        <v>25</v>
      </c>
      <c r="N1229" s="21">
        <f t="shared" si="191"/>
        <v>0</v>
      </c>
      <c r="O1229" s="21">
        <f t="shared" si="192"/>
        <v>0</v>
      </c>
      <c r="P1229" s="21">
        <f t="shared" si="193"/>
        <v>0</v>
      </c>
      <c r="Q1229" s="22">
        <f t="shared" si="194"/>
        <v>8.75</v>
      </c>
      <c r="R1229" s="22">
        <f t="shared" si="195"/>
        <v>5</v>
      </c>
      <c r="S1229" s="22">
        <f t="shared" si="196"/>
        <v>3.75</v>
      </c>
      <c r="T1229" s="22">
        <f t="shared" si="197"/>
        <v>6.25</v>
      </c>
      <c r="U1229" s="21">
        <f t="shared" si="198"/>
        <v>5.833333333333333</v>
      </c>
      <c r="V1229" s="21">
        <f t="shared" si="199"/>
        <v>5.9375</v>
      </c>
    </row>
    <row r="1230" spans="1:22" ht="13.5" x14ac:dyDescent="0.25">
      <c r="A1230" s="3">
        <v>43801</v>
      </c>
      <c r="B1230" s="2">
        <v>82.074200000000005</v>
      </c>
      <c r="C1230" s="2">
        <v>29.72628403294236</v>
      </c>
      <c r="D1230" s="2">
        <v>1.216923454959101</v>
      </c>
      <c r="E1230" s="2">
        <v>-0.7667917386400156</v>
      </c>
      <c r="F1230" s="2">
        <v>83.413579999999996</v>
      </c>
      <c r="G1230" s="2">
        <v>88.980834999999985</v>
      </c>
      <c r="H1230" s="2">
        <v>112.83875599999999</v>
      </c>
      <c r="I1230" s="2">
        <v>130.47818449999994</v>
      </c>
      <c r="J1230" s="19" t="s">
        <v>54</v>
      </c>
      <c r="K1230" s="19" t="s">
        <v>52</v>
      </c>
      <c r="L1230" s="19" t="s">
        <v>47</v>
      </c>
      <c r="M1230" s="21">
        <f t="shared" si="190"/>
        <v>50</v>
      </c>
      <c r="N1230" s="21">
        <f t="shared" si="191"/>
        <v>0</v>
      </c>
      <c r="O1230" s="21">
        <f t="shared" si="192"/>
        <v>0</v>
      </c>
      <c r="P1230" s="21">
        <f t="shared" si="193"/>
        <v>0</v>
      </c>
      <c r="Q1230" s="22">
        <f t="shared" si="194"/>
        <v>17.5</v>
      </c>
      <c r="R1230" s="22">
        <f t="shared" si="195"/>
        <v>10</v>
      </c>
      <c r="S1230" s="22">
        <f t="shared" si="196"/>
        <v>7.5</v>
      </c>
      <c r="T1230" s="22">
        <f t="shared" si="197"/>
        <v>12.5</v>
      </c>
      <c r="U1230" s="21">
        <f t="shared" si="198"/>
        <v>11.666666666666666</v>
      </c>
      <c r="V1230" s="21">
        <f t="shared" si="199"/>
        <v>11.875</v>
      </c>
    </row>
    <row r="1231" spans="1:22" ht="13.5" x14ac:dyDescent="0.25">
      <c r="A1231" s="3">
        <v>43802</v>
      </c>
      <c r="B1231" s="2">
        <v>80.005099999999999</v>
      </c>
      <c r="C1231" s="2">
        <v>27.958348819043408</v>
      </c>
      <c r="D1231" s="2">
        <v>0.31208153526426941</v>
      </c>
      <c r="E1231" s="2">
        <v>-0.3564305516449901</v>
      </c>
      <c r="F1231" s="2">
        <v>82.957000000000022</v>
      </c>
      <c r="G1231" s="2">
        <v>88.466665000000006</v>
      </c>
      <c r="H1231" s="2">
        <v>111.85938400000001</v>
      </c>
      <c r="I1231" s="2">
        <v>130.22694799999994</v>
      </c>
      <c r="J1231" s="19" t="s">
        <v>54</v>
      </c>
      <c r="K1231" s="19" t="s">
        <v>50</v>
      </c>
      <c r="L1231" s="19" t="s">
        <v>47</v>
      </c>
      <c r="M1231" s="21">
        <f t="shared" si="190"/>
        <v>50</v>
      </c>
      <c r="N1231" s="21">
        <f t="shared" si="191"/>
        <v>0</v>
      </c>
      <c r="O1231" s="21">
        <f t="shared" si="192"/>
        <v>0</v>
      </c>
      <c r="P1231" s="21">
        <f t="shared" si="193"/>
        <v>16.5</v>
      </c>
      <c r="Q1231" s="22">
        <f t="shared" si="194"/>
        <v>19.975000000000001</v>
      </c>
      <c r="R1231" s="22">
        <f t="shared" si="195"/>
        <v>14.125</v>
      </c>
      <c r="S1231" s="22">
        <f t="shared" si="196"/>
        <v>14.925000000000001</v>
      </c>
      <c r="T1231" s="22">
        <f t="shared" si="197"/>
        <v>16.625</v>
      </c>
      <c r="U1231" s="21">
        <f t="shared" si="198"/>
        <v>16.341666666666669</v>
      </c>
      <c r="V1231" s="21">
        <f t="shared" si="199"/>
        <v>16.412500000000001</v>
      </c>
    </row>
    <row r="1232" spans="1:22" ht="13.5" x14ac:dyDescent="0.25">
      <c r="A1232" s="3">
        <v>43803</v>
      </c>
      <c r="B1232" s="2">
        <v>78.384299999999996</v>
      </c>
      <c r="C1232" s="2">
        <v>26.622646794816845</v>
      </c>
      <c r="D1232" s="2">
        <v>0.51872639550033739</v>
      </c>
      <c r="E1232" s="2">
        <v>5.5332343436024167E-2</v>
      </c>
      <c r="F1232" s="2">
        <v>81.598300000000009</v>
      </c>
      <c r="G1232" s="2">
        <v>87.596609999999998</v>
      </c>
      <c r="H1232" s="2">
        <v>110.90277200000003</v>
      </c>
      <c r="I1232" s="2">
        <v>129.97314299999994</v>
      </c>
      <c r="J1232" s="19" t="s">
        <v>54</v>
      </c>
      <c r="K1232" s="19" t="s">
        <v>52</v>
      </c>
      <c r="L1232" s="19" t="s">
        <v>47</v>
      </c>
      <c r="M1232" s="21">
        <f t="shared" si="190"/>
        <v>50</v>
      </c>
      <c r="N1232" s="21">
        <f t="shared" si="191"/>
        <v>0</v>
      </c>
      <c r="O1232" s="21">
        <f t="shared" si="192"/>
        <v>0</v>
      </c>
      <c r="P1232" s="21">
        <f t="shared" si="193"/>
        <v>0</v>
      </c>
      <c r="Q1232" s="22">
        <f t="shared" si="194"/>
        <v>17.5</v>
      </c>
      <c r="R1232" s="22">
        <f t="shared" si="195"/>
        <v>10</v>
      </c>
      <c r="S1232" s="22">
        <f t="shared" si="196"/>
        <v>7.5</v>
      </c>
      <c r="T1232" s="22">
        <f t="shared" si="197"/>
        <v>12.5</v>
      </c>
      <c r="U1232" s="21">
        <f t="shared" si="198"/>
        <v>11.666666666666666</v>
      </c>
      <c r="V1232" s="21">
        <f t="shared" si="199"/>
        <v>11.875</v>
      </c>
    </row>
    <row r="1233" spans="1:22" ht="13.5" x14ac:dyDescent="0.25">
      <c r="A1233" s="3">
        <v>43804</v>
      </c>
      <c r="B1233" s="2">
        <v>76.211699999999993</v>
      </c>
      <c r="C1233" s="2">
        <v>24.90505261699289</v>
      </c>
      <c r="D1233" s="2">
        <v>0.99363759488186076</v>
      </c>
      <c r="E1233" s="2">
        <v>0.42267356511156301</v>
      </c>
      <c r="F1233" s="2">
        <v>80.163719999999998</v>
      </c>
      <c r="G1233" s="2">
        <v>86.37239000000001</v>
      </c>
      <c r="H1233" s="2">
        <v>109.84891200000001</v>
      </c>
      <c r="I1233" s="2">
        <v>129.70514699999995</v>
      </c>
      <c r="J1233" s="19" t="s">
        <v>54</v>
      </c>
      <c r="K1233" s="19" t="s">
        <v>52</v>
      </c>
      <c r="L1233" s="19" t="s">
        <v>47</v>
      </c>
      <c r="M1233" s="21">
        <f t="shared" si="190"/>
        <v>50</v>
      </c>
      <c r="N1233" s="21">
        <f t="shared" si="191"/>
        <v>0</v>
      </c>
      <c r="O1233" s="21">
        <f t="shared" si="192"/>
        <v>0</v>
      </c>
      <c r="P1233" s="21">
        <f t="shared" si="193"/>
        <v>0</v>
      </c>
      <c r="Q1233" s="22">
        <f t="shared" si="194"/>
        <v>17.5</v>
      </c>
      <c r="R1233" s="22">
        <f t="shared" si="195"/>
        <v>10</v>
      </c>
      <c r="S1233" s="22">
        <f t="shared" si="196"/>
        <v>7.5</v>
      </c>
      <c r="T1233" s="22">
        <f t="shared" si="197"/>
        <v>12.5</v>
      </c>
      <c r="U1233" s="21">
        <f t="shared" si="198"/>
        <v>11.666666666666666</v>
      </c>
      <c r="V1233" s="21">
        <f t="shared" si="199"/>
        <v>11.875</v>
      </c>
    </row>
    <row r="1234" spans="1:22" ht="13.5" x14ac:dyDescent="0.25">
      <c r="A1234" s="3">
        <v>43805</v>
      </c>
      <c r="B1234" s="2">
        <v>76.191000000000003</v>
      </c>
      <c r="C1234" s="2">
        <v>24.888576887715345</v>
      </c>
      <c r="D1234" s="2">
        <v>1.3873687329171815</v>
      </c>
      <c r="E1234" s="2">
        <v>0.75979853185797352</v>
      </c>
      <c r="F1234" s="2">
        <v>78.573260000000005</v>
      </c>
      <c r="G1234" s="2">
        <v>85.453710000000015</v>
      </c>
      <c r="H1234" s="2">
        <v>108.71890800000001</v>
      </c>
      <c r="I1234" s="2">
        <v>129.42551599999993</v>
      </c>
      <c r="J1234" s="19" t="s">
        <v>54</v>
      </c>
      <c r="K1234" s="19" t="s">
        <v>52</v>
      </c>
      <c r="L1234" s="19" t="s">
        <v>47</v>
      </c>
      <c r="M1234" s="21">
        <f t="shared" si="190"/>
        <v>50</v>
      </c>
      <c r="N1234" s="21">
        <f t="shared" si="191"/>
        <v>0</v>
      </c>
      <c r="O1234" s="21">
        <f t="shared" si="192"/>
        <v>0</v>
      </c>
      <c r="P1234" s="21">
        <f t="shared" si="193"/>
        <v>0</v>
      </c>
      <c r="Q1234" s="22">
        <f t="shared" si="194"/>
        <v>17.5</v>
      </c>
      <c r="R1234" s="22">
        <f t="shared" si="195"/>
        <v>10</v>
      </c>
      <c r="S1234" s="22">
        <f t="shared" si="196"/>
        <v>7.5</v>
      </c>
      <c r="T1234" s="22">
        <f t="shared" si="197"/>
        <v>12.5</v>
      </c>
      <c r="U1234" s="21">
        <f t="shared" si="198"/>
        <v>11.666666666666666</v>
      </c>
      <c r="V1234" s="21">
        <f t="shared" si="199"/>
        <v>11.875</v>
      </c>
    </row>
    <row r="1235" spans="1:22" ht="13.5" x14ac:dyDescent="0.25">
      <c r="A1235" s="3">
        <v>43808</v>
      </c>
      <c r="B1235" s="2">
        <v>79.618899999999996</v>
      </c>
      <c r="C1235" s="2">
        <v>32.814914060967652</v>
      </c>
      <c r="D1235" s="2">
        <v>1.1517652800056339</v>
      </c>
      <c r="E1235" s="2">
        <v>1.0566403239661277</v>
      </c>
      <c r="F1235" s="2">
        <v>78.0822</v>
      </c>
      <c r="G1235" s="2">
        <v>84.74815000000001</v>
      </c>
      <c r="H1235" s="2">
        <v>107.632496</v>
      </c>
      <c r="I1235" s="2">
        <v>129.15142749999993</v>
      </c>
      <c r="J1235" s="19" t="s">
        <v>54</v>
      </c>
      <c r="K1235" s="19" t="s">
        <v>52</v>
      </c>
      <c r="L1235" s="19" t="s">
        <v>47</v>
      </c>
      <c r="M1235" s="21">
        <f t="shared" si="190"/>
        <v>25</v>
      </c>
      <c r="N1235" s="21">
        <f t="shared" si="191"/>
        <v>0</v>
      </c>
      <c r="O1235" s="21">
        <f t="shared" si="192"/>
        <v>0</v>
      </c>
      <c r="P1235" s="21">
        <f t="shared" si="193"/>
        <v>0</v>
      </c>
      <c r="Q1235" s="22">
        <f t="shared" si="194"/>
        <v>8.75</v>
      </c>
      <c r="R1235" s="22">
        <f t="shared" si="195"/>
        <v>5</v>
      </c>
      <c r="S1235" s="22">
        <f t="shared" si="196"/>
        <v>3.75</v>
      </c>
      <c r="T1235" s="22">
        <f t="shared" si="197"/>
        <v>6.25</v>
      </c>
      <c r="U1235" s="21">
        <f t="shared" si="198"/>
        <v>5.833333333333333</v>
      </c>
      <c r="V1235" s="21">
        <f t="shared" si="199"/>
        <v>5.9375</v>
      </c>
    </row>
    <row r="1236" spans="1:22" ht="13.5" x14ac:dyDescent="0.25">
      <c r="A1236" s="3">
        <v>43809</v>
      </c>
      <c r="B1236" s="2">
        <v>81.453400000000002</v>
      </c>
      <c r="C1236" s="2">
        <v>36.666790142496176</v>
      </c>
      <c r="D1236" s="2">
        <v>0.46738177382128754</v>
      </c>
      <c r="E1236" s="2">
        <v>1.2821196669165058</v>
      </c>
      <c r="F1236" s="2">
        <v>78.371859999999998</v>
      </c>
      <c r="G1236" s="2">
        <v>84.234665000000021</v>
      </c>
      <c r="H1236" s="2">
        <v>106.57863400000002</v>
      </c>
      <c r="I1236" s="2">
        <v>128.85283949999993</v>
      </c>
      <c r="J1236" s="19" t="s">
        <v>48</v>
      </c>
      <c r="K1236" s="19" t="s">
        <v>49</v>
      </c>
      <c r="L1236" s="19" t="s">
        <v>51</v>
      </c>
      <c r="M1236" s="21">
        <f t="shared" si="190"/>
        <v>25</v>
      </c>
      <c r="N1236" s="21">
        <f t="shared" si="191"/>
        <v>100</v>
      </c>
      <c r="O1236" s="21">
        <f t="shared" si="192"/>
        <v>0</v>
      </c>
      <c r="P1236" s="21">
        <f t="shared" si="193"/>
        <v>100</v>
      </c>
      <c r="Q1236" s="22">
        <f t="shared" si="194"/>
        <v>58.75</v>
      </c>
      <c r="R1236" s="22">
        <f t="shared" si="195"/>
        <v>50</v>
      </c>
      <c r="S1236" s="22">
        <f t="shared" si="196"/>
        <v>63.75</v>
      </c>
      <c r="T1236" s="22">
        <f t="shared" si="197"/>
        <v>56.25</v>
      </c>
      <c r="U1236" s="21">
        <f t="shared" si="198"/>
        <v>57.5</v>
      </c>
      <c r="V1236" s="21">
        <f t="shared" si="199"/>
        <v>57.1875</v>
      </c>
    </row>
    <row r="1237" spans="1:22" ht="13.5" x14ac:dyDescent="0.25">
      <c r="A1237" s="3">
        <v>43810</v>
      </c>
      <c r="B1237" s="2">
        <v>82.060400000000001</v>
      </c>
      <c r="C1237" s="2">
        <v>37.934744543948256</v>
      </c>
      <c r="D1237" s="2">
        <v>0.33499034562763086</v>
      </c>
      <c r="E1237" s="2">
        <v>1.4667732136887324</v>
      </c>
      <c r="F1237" s="2">
        <v>79.107079999999996</v>
      </c>
      <c r="G1237" s="2">
        <v>83.716700000000017</v>
      </c>
      <c r="H1237" s="2">
        <v>105.51760200000001</v>
      </c>
      <c r="I1237" s="2">
        <v>128.54819349999991</v>
      </c>
      <c r="J1237" s="19" t="s">
        <v>48</v>
      </c>
      <c r="K1237" s="19" t="s">
        <v>49</v>
      </c>
      <c r="L1237" s="19" t="s">
        <v>51</v>
      </c>
      <c r="M1237" s="21">
        <f t="shared" si="190"/>
        <v>25</v>
      </c>
      <c r="N1237" s="21">
        <f t="shared" si="191"/>
        <v>100</v>
      </c>
      <c r="O1237" s="21">
        <f t="shared" si="192"/>
        <v>0</v>
      </c>
      <c r="P1237" s="21">
        <f t="shared" si="193"/>
        <v>100</v>
      </c>
      <c r="Q1237" s="22">
        <f t="shared" si="194"/>
        <v>58.75</v>
      </c>
      <c r="R1237" s="22">
        <f t="shared" si="195"/>
        <v>50</v>
      </c>
      <c r="S1237" s="22">
        <f t="shared" si="196"/>
        <v>63.75</v>
      </c>
      <c r="T1237" s="22">
        <f t="shared" si="197"/>
        <v>56.25</v>
      </c>
      <c r="U1237" s="21">
        <f t="shared" si="198"/>
        <v>57.5</v>
      </c>
      <c r="V1237" s="21">
        <f t="shared" si="199"/>
        <v>57.1875</v>
      </c>
    </row>
    <row r="1238" spans="1:22" ht="13.5" x14ac:dyDescent="0.25">
      <c r="A1238" s="3">
        <v>43811</v>
      </c>
      <c r="B1238" s="2">
        <v>82.060400000000001</v>
      </c>
      <c r="C1238" s="2">
        <v>37.934744543948256</v>
      </c>
      <c r="D1238" s="2">
        <v>-1.2903683249191999E-2</v>
      </c>
      <c r="E1238" s="2">
        <v>1.5648145696041127</v>
      </c>
      <c r="F1238" s="2">
        <v>80.276820000000015</v>
      </c>
      <c r="G1238" s="2">
        <v>83.133215000000021</v>
      </c>
      <c r="H1238" s="2">
        <v>104.44829400000005</v>
      </c>
      <c r="I1238" s="2">
        <v>128.24354749999992</v>
      </c>
      <c r="J1238" s="19" t="s">
        <v>48</v>
      </c>
      <c r="K1238" s="19" t="s">
        <v>49</v>
      </c>
      <c r="L1238" s="19" t="s">
        <v>51</v>
      </c>
      <c r="M1238" s="21">
        <f t="shared" si="190"/>
        <v>25</v>
      </c>
      <c r="N1238" s="21">
        <f t="shared" si="191"/>
        <v>100</v>
      </c>
      <c r="O1238" s="21">
        <f t="shared" si="192"/>
        <v>0</v>
      </c>
      <c r="P1238" s="21">
        <f t="shared" si="193"/>
        <v>100</v>
      </c>
      <c r="Q1238" s="22">
        <f t="shared" si="194"/>
        <v>58.75</v>
      </c>
      <c r="R1238" s="22">
        <f t="shared" si="195"/>
        <v>50</v>
      </c>
      <c r="S1238" s="22">
        <f t="shared" si="196"/>
        <v>63.75</v>
      </c>
      <c r="T1238" s="22">
        <f t="shared" si="197"/>
        <v>56.25</v>
      </c>
      <c r="U1238" s="21">
        <f t="shared" si="198"/>
        <v>57.5</v>
      </c>
      <c r="V1238" s="21">
        <f t="shared" si="199"/>
        <v>57.1875</v>
      </c>
    </row>
    <row r="1239" spans="1:22" ht="13.5" x14ac:dyDescent="0.25">
      <c r="A1239" s="3">
        <v>43812</v>
      </c>
      <c r="B1239" s="2">
        <v>84.143299999999996</v>
      </c>
      <c r="C1239" s="2">
        <v>42.514863899528521</v>
      </c>
      <c r="D1239" s="2">
        <v>-0.30779839324387126</v>
      </c>
      <c r="E1239" s="2">
        <v>1.6740473369353546</v>
      </c>
      <c r="F1239" s="2">
        <v>81.867280000000008</v>
      </c>
      <c r="G1239" s="2">
        <v>82.794230000000013</v>
      </c>
      <c r="H1239" s="2">
        <v>103.41374600000003</v>
      </c>
      <c r="I1239" s="2">
        <v>127.9489864999999</v>
      </c>
      <c r="J1239" s="19" t="s">
        <v>48</v>
      </c>
      <c r="K1239" s="19" t="s">
        <v>49</v>
      </c>
      <c r="L1239" s="19" t="s">
        <v>51</v>
      </c>
      <c r="M1239" s="21">
        <f t="shared" si="190"/>
        <v>25</v>
      </c>
      <c r="N1239" s="21">
        <f t="shared" si="191"/>
        <v>100</v>
      </c>
      <c r="O1239" s="21">
        <f t="shared" si="192"/>
        <v>0</v>
      </c>
      <c r="P1239" s="21">
        <f t="shared" si="193"/>
        <v>100</v>
      </c>
      <c r="Q1239" s="22">
        <f t="shared" si="194"/>
        <v>58.75</v>
      </c>
      <c r="R1239" s="22">
        <f t="shared" si="195"/>
        <v>50</v>
      </c>
      <c r="S1239" s="22">
        <f t="shared" si="196"/>
        <v>63.75</v>
      </c>
      <c r="T1239" s="22">
        <f t="shared" si="197"/>
        <v>56.25</v>
      </c>
      <c r="U1239" s="21">
        <f t="shared" si="198"/>
        <v>57.5</v>
      </c>
      <c r="V1239" s="21">
        <f t="shared" si="199"/>
        <v>57.1875</v>
      </c>
    </row>
    <row r="1240" spans="1:22" ht="13.5" x14ac:dyDescent="0.25">
      <c r="A1240" s="3">
        <v>43815</v>
      </c>
      <c r="B1240" s="2">
        <v>84.074299999999994</v>
      </c>
      <c r="C1240" s="2">
        <v>42.403230910997287</v>
      </c>
      <c r="D1240" s="2">
        <v>-0.84854554901470181</v>
      </c>
      <c r="E1240" s="2">
        <v>1.7847761433635942</v>
      </c>
      <c r="F1240" s="2">
        <v>82.75836000000001</v>
      </c>
      <c r="G1240" s="2">
        <v>82.653185000000008</v>
      </c>
      <c r="H1240" s="2">
        <v>102.36402400000003</v>
      </c>
      <c r="I1240" s="2">
        <v>127.65473949999991</v>
      </c>
      <c r="J1240" s="19" t="s">
        <v>48</v>
      </c>
      <c r="K1240" s="19" t="s">
        <v>49</v>
      </c>
      <c r="L1240" s="19" t="s">
        <v>51</v>
      </c>
      <c r="M1240" s="21">
        <f t="shared" si="190"/>
        <v>25</v>
      </c>
      <c r="N1240" s="21">
        <f t="shared" si="191"/>
        <v>100</v>
      </c>
      <c r="O1240" s="21">
        <f t="shared" si="192"/>
        <v>0</v>
      </c>
      <c r="P1240" s="21">
        <f t="shared" si="193"/>
        <v>100</v>
      </c>
      <c r="Q1240" s="22">
        <f t="shared" si="194"/>
        <v>58.75</v>
      </c>
      <c r="R1240" s="22">
        <f t="shared" si="195"/>
        <v>50</v>
      </c>
      <c r="S1240" s="22">
        <f t="shared" si="196"/>
        <v>63.75</v>
      </c>
      <c r="T1240" s="22">
        <f t="shared" si="197"/>
        <v>56.25</v>
      </c>
      <c r="U1240" s="21">
        <f t="shared" si="198"/>
        <v>57.5</v>
      </c>
      <c r="V1240" s="21">
        <f t="shared" si="199"/>
        <v>57.1875</v>
      </c>
    </row>
    <row r="1241" spans="1:22" ht="13.5" x14ac:dyDescent="0.25">
      <c r="A1241" s="3">
        <v>43816</v>
      </c>
      <c r="B1241" s="2">
        <v>84.074299999999994</v>
      </c>
      <c r="C1241" s="2">
        <v>42.403230910997287</v>
      </c>
      <c r="D1241" s="2">
        <v>-1.6036540551141911</v>
      </c>
      <c r="E1241" s="2">
        <v>1.8024783334054211</v>
      </c>
      <c r="F1241" s="2">
        <v>83.282539999999997</v>
      </c>
      <c r="G1241" s="2">
        <v>82.707324999999997</v>
      </c>
      <c r="H1241" s="2">
        <v>101.28671400000003</v>
      </c>
      <c r="I1241" s="2">
        <v>127.34704999999991</v>
      </c>
      <c r="J1241" s="19" t="s">
        <v>48</v>
      </c>
      <c r="K1241" s="19" t="s">
        <v>49</v>
      </c>
      <c r="L1241" s="19" t="s">
        <v>51</v>
      </c>
      <c r="M1241" s="21">
        <f t="shared" si="190"/>
        <v>25</v>
      </c>
      <c r="N1241" s="21">
        <f t="shared" si="191"/>
        <v>100</v>
      </c>
      <c r="O1241" s="21">
        <f t="shared" si="192"/>
        <v>0</v>
      </c>
      <c r="P1241" s="21">
        <f t="shared" si="193"/>
        <v>100</v>
      </c>
      <c r="Q1241" s="22">
        <f t="shared" si="194"/>
        <v>58.75</v>
      </c>
      <c r="R1241" s="22">
        <f t="shared" si="195"/>
        <v>50</v>
      </c>
      <c r="S1241" s="22">
        <f t="shared" si="196"/>
        <v>63.75</v>
      </c>
      <c r="T1241" s="22">
        <f t="shared" si="197"/>
        <v>56.25</v>
      </c>
      <c r="U1241" s="21">
        <f t="shared" si="198"/>
        <v>57.5</v>
      </c>
      <c r="V1241" s="21">
        <f t="shared" si="199"/>
        <v>57.1875</v>
      </c>
    </row>
    <row r="1242" spans="1:22" ht="13.5" x14ac:dyDescent="0.25">
      <c r="A1242" s="3">
        <v>43817</v>
      </c>
      <c r="B1242" s="2">
        <v>83.798400000000001</v>
      </c>
      <c r="C1242" s="2">
        <v>41.893117879216305</v>
      </c>
      <c r="D1242" s="2">
        <v>-2.4522774823418416</v>
      </c>
      <c r="E1242" s="2">
        <v>1.8110230346480889</v>
      </c>
      <c r="F1242" s="2">
        <v>83.630140000000011</v>
      </c>
      <c r="G1242" s="2">
        <v>82.499035000000006</v>
      </c>
      <c r="H1242" s="2">
        <v>100.19009200000002</v>
      </c>
      <c r="I1242" s="2">
        <v>127.03165499999992</v>
      </c>
      <c r="J1242" s="19" t="s">
        <v>54</v>
      </c>
      <c r="K1242" s="19" t="s">
        <v>50</v>
      </c>
      <c r="L1242" s="19" t="s">
        <v>55</v>
      </c>
      <c r="M1242" s="21">
        <f t="shared" si="190"/>
        <v>25</v>
      </c>
      <c r="N1242" s="21">
        <f t="shared" si="191"/>
        <v>100</v>
      </c>
      <c r="O1242" s="21">
        <f t="shared" si="192"/>
        <v>0</v>
      </c>
      <c r="P1242" s="21">
        <f t="shared" si="193"/>
        <v>16.5</v>
      </c>
      <c r="Q1242" s="22">
        <f t="shared" si="194"/>
        <v>46.225000000000001</v>
      </c>
      <c r="R1242" s="22">
        <f t="shared" si="195"/>
        <v>29.125</v>
      </c>
      <c r="S1242" s="22">
        <f t="shared" si="196"/>
        <v>26.175000000000001</v>
      </c>
      <c r="T1242" s="22">
        <f t="shared" si="197"/>
        <v>35.375</v>
      </c>
      <c r="U1242" s="21">
        <f t="shared" si="198"/>
        <v>33.841666666666661</v>
      </c>
      <c r="V1242" s="21">
        <f t="shared" si="199"/>
        <v>34.224999999999994</v>
      </c>
    </row>
    <row r="1243" spans="1:22" ht="13.5" x14ac:dyDescent="0.25">
      <c r="A1243" s="3">
        <v>43818</v>
      </c>
      <c r="B1243" s="2">
        <v>83.7226</v>
      </c>
      <c r="C1243" s="2">
        <v>41.744534824052501</v>
      </c>
      <c r="D1243" s="2">
        <v>-3.4795376890604643</v>
      </c>
      <c r="E1243" s="2">
        <v>1.821099563621817</v>
      </c>
      <c r="F1243" s="2">
        <v>83.962580000000003</v>
      </c>
      <c r="G1243" s="2">
        <v>82.271090000000001</v>
      </c>
      <c r="H1243" s="2">
        <v>99.104230000000044</v>
      </c>
      <c r="I1243" s="2">
        <v>126.74190899999992</v>
      </c>
      <c r="J1243" s="19" t="s">
        <v>54</v>
      </c>
      <c r="K1243" s="19" t="s">
        <v>50</v>
      </c>
      <c r="L1243" s="19" t="s">
        <v>55</v>
      </c>
      <c r="M1243" s="21">
        <f t="shared" si="190"/>
        <v>25</v>
      </c>
      <c r="N1243" s="21">
        <f t="shared" si="191"/>
        <v>100</v>
      </c>
      <c r="O1243" s="21">
        <f t="shared" si="192"/>
        <v>0</v>
      </c>
      <c r="P1243" s="21">
        <f t="shared" si="193"/>
        <v>16.5</v>
      </c>
      <c r="Q1243" s="22">
        <f t="shared" si="194"/>
        <v>46.225000000000001</v>
      </c>
      <c r="R1243" s="22">
        <f t="shared" si="195"/>
        <v>29.125</v>
      </c>
      <c r="S1243" s="22">
        <f t="shared" si="196"/>
        <v>26.175000000000001</v>
      </c>
      <c r="T1243" s="22">
        <f t="shared" si="197"/>
        <v>35.375</v>
      </c>
      <c r="U1243" s="21">
        <f t="shared" si="198"/>
        <v>33.841666666666661</v>
      </c>
      <c r="V1243" s="21">
        <f t="shared" si="199"/>
        <v>34.224999999999994</v>
      </c>
    </row>
    <row r="1244" spans="1:22" ht="13.5" x14ac:dyDescent="0.25">
      <c r="A1244" s="3">
        <v>43819</v>
      </c>
      <c r="B1244" s="2">
        <v>83.446700000000007</v>
      </c>
      <c r="C1244" s="2">
        <v>41.172138022258828</v>
      </c>
      <c r="D1244" s="2">
        <v>-4.3130602135373124</v>
      </c>
      <c r="E1244" s="2">
        <v>1.8204569880850578</v>
      </c>
      <c r="F1244" s="2">
        <v>83.823260000000005</v>
      </c>
      <c r="G1244" s="2">
        <v>82.063834999999997</v>
      </c>
      <c r="H1244" s="2">
        <v>97.999056000000039</v>
      </c>
      <c r="I1244" s="2">
        <v>126.46396249999991</v>
      </c>
      <c r="J1244" s="19" t="s">
        <v>54</v>
      </c>
      <c r="K1244" s="19" t="s">
        <v>52</v>
      </c>
      <c r="L1244" s="19" t="s">
        <v>47</v>
      </c>
      <c r="M1244" s="21">
        <f t="shared" si="190"/>
        <v>25</v>
      </c>
      <c r="N1244" s="21">
        <f t="shared" si="191"/>
        <v>100</v>
      </c>
      <c r="O1244" s="21">
        <f t="shared" si="192"/>
        <v>0</v>
      </c>
      <c r="P1244" s="21">
        <f t="shared" si="193"/>
        <v>0</v>
      </c>
      <c r="Q1244" s="22">
        <f t="shared" si="194"/>
        <v>43.75</v>
      </c>
      <c r="R1244" s="22">
        <f t="shared" si="195"/>
        <v>25</v>
      </c>
      <c r="S1244" s="22">
        <f t="shared" si="196"/>
        <v>18.75</v>
      </c>
      <c r="T1244" s="22">
        <f t="shared" si="197"/>
        <v>31.25</v>
      </c>
      <c r="U1244" s="21">
        <f t="shared" si="198"/>
        <v>29.166666666666668</v>
      </c>
      <c r="V1244" s="21">
        <f t="shared" si="199"/>
        <v>29.6875</v>
      </c>
    </row>
    <row r="1245" spans="1:22" ht="13.5" x14ac:dyDescent="0.25">
      <c r="A1245" s="3">
        <v>43822</v>
      </c>
      <c r="B1245" s="2">
        <v>82.074200000000005</v>
      </c>
      <c r="C1245" s="2">
        <v>38.354656924715954</v>
      </c>
      <c r="D1245" s="2">
        <v>-4.3706033855515329</v>
      </c>
      <c r="E1245" s="2">
        <v>1.8677198678391838</v>
      </c>
      <c r="F1245" s="2">
        <v>83.423240000000007</v>
      </c>
      <c r="G1245" s="2">
        <v>81.919344999999993</v>
      </c>
      <c r="H1245" s="2">
        <v>96.854156000000003</v>
      </c>
      <c r="I1245" s="2">
        <v>126.19364999999991</v>
      </c>
      <c r="J1245" s="19" t="s">
        <v>54</v>
      </c>
      <c r="K1245" s="19" t="s">
        <v>52</v>
      </c>
      <c r="L1245" s="19" t="s">
        <v>47</v>
      </c>
      <c r="M1245" s="21">
        <f t="shared" si="190"/>
        <v>25</v>
      </c>
      <c r="N1245" s="21">
        <f t="shared" si="191"/>
        <v>100</v>
      </c>
      <c r="O1245" s="21">
        <f t="shared" si="192"/>
        <v>0</v>
      </c>
      <c r="P1245" s="21">
        <f t="shared" si="193"/>
        <v>0</v>
      </c>
      <c r="Q1245" s="22">
        <f t="shared" si="194"/>
        <v>43.75</v>
      </c>
      <c r="R1245" s="22">
        <f t="shared" si="195"/>
        <v>25</v>
      </c>
      <c r="S1245" s="22">
        <f t="shared" si="196"/>
        <v>18.75</v>
      </c>
      <c r="T1245" s="22">
        <f t="shared" si="197"/>
        <v>31.25</v>
      </c>
      <c r="U1245" s="21">
        <f t="shared" si="198"/>
        <v>29.166666666666668</v>
      </c>
      <c r="V1245" s="21">
        <f t="shared" si="199"/>
        <v>29.6875</v>
      </c>
    </row>
    <row r="1246" spans="1:22" ht="13.5" x14ac:dyDescent="0.25">
      <c r="A1246" s="3">
        <v>43823</v>
      </c>
      <c r="B1246" s="2">
        <v>82.074200000000005</v>
      </c>
      <c r="C1246" s="2">
        <v>38.354656924715954</v>
      </c>
      <c r="D1246" s="2">
        <v>-4.1116294788897108</v>
      </c>
      <c r="E1246" s="2">
        <v>1.9378309164886012</v>
      </c>
      <c r="F1246" s="2">
        <v>83.023220000000009</v>
      </c>
      <c r="G1246" s="2">
        <v>81.908654999999996</v>
      </c>
      <c r="H1246" s="2">
        <v>95.681668000000002</v>
      </c>
      <c r="I1246" s="2">
        <v>125.92333749999989</v>
      </c>
      <c r="J1246" s="19" t="s">
        <v>54</v>
      </c>
      <c r="K1246" s="19" t="s">
        <v>52</v>
      </c>
      <c r="L1246" s="19" t="s">
        <v>47</v>
      </c>
      <c r="M1246" s="21">
        <f t="shared" si="190"/>
        <v>25</v>
      </c>
      <c r="N1246" s="21">
        <f t="shared" si="191"/>
        <v>100</v>
      </c>
      <c r="O1246" s="21">
        <f t="shared" si="192"/>
        <v>0</v>
      </c>
      <c r="P1246" s="21">
        <f t="shared" si="193"/>
        <v>0</v>
      </c>
      <c r="Q1246" s="22">
        <f t="shared" si="194"/>
        <v>43.75</v>
      </c>
      <c r="R1246" s="22">
        <f t="shared" si="195"/>
        <v>25</v>
      </c>
      <c r="S1246" s="22">
        <f t="shared" si="196"/>
        <v>18.75</v>
      </c>
      <c r="T1246" s="22">
        <f t="shared" si="197"/>
        <v>31.25</v>
      </c>
      <c r="U1246" s="21">
        <f t="shared" si="198"/>
        <v>29.166666666666668</v>
      </c>
      <c r="V1246" s="21">
        <f t="shared" si="199"/>
        <v>29.6875</v>
      </c>
    </row>
    <row r="1247" spans="1:22" ht="13.5" x14ac:dyDescent="0.25">
      <c r="A1247" s="3">
        <v>43824</v>
      </c>
      <c r="B1247" s="2">
        <v>83.660499999999999</v>
      </c>
      <c r="C1247" s="2">
        <v>43.53413407516512</v>
      </c>
      <c r="D1247" s="2">
        <v>-3.8930672502641954</v>
      </c>
      <c r="E1247" s="2">
        <v>2.0373517917152957</v>
      </c>
      <c r="F1247" s="2">
        <v>82.995640000000009</v>
      </c>
      <c r="G1247" s="2">
        <v>81.832790000000003</v>
      </c>
      <c r="H1247" s="2">
        <v>94.527112000000002</v>
      </c>
      <c r="I1247" s="2">
        <v>125.6306454999999</v>
      </c>
      <c r="J1247" s="19" t="s">
        <v>54</v>
      </c>
      <c r="K1247" s="19" t="s">
        <v>50</v>
      </c>
      <c r="L1247" s="19" t="s">
        <v>47</v>
      </c>
      <c r="M1247" s="21">
        <f t="shared" si="190"/>
        <v>25</v>
      </c>
      <c r="N1247" s="21">
        <f t="shared" si="191"/>
        <v>100</v>
      </c>
      <c r="O1247" s="21">
        <f t="shared" si="192"/>
        <v>0</v>
      </c>
      <c r="P1247" s="21">
        <f t="shared" si="193"/>
        <v>16.5</v>
      </c>
      <c r="Q1247" s="22">
        <f t="shared" si="194"/>
        <v>46.225000000000001</v>
      </c>
      <c r="R1247" s="22">
        <f t="shared" si="195"/>
        <v>29.125</v>
      </c>
      <c r="S1247" s="22">
        <f t="shared" si="196"/>
        <v>26.175000000000001</v>
      </c>
      <c r="T1247" s="22">
        <f t="shared" si="197"/>
        <v>35.375</v>
      </c>
      <c r="U1247" s="21">
        <f t="shared" si="198"/>
        <v>33.841666666666661</v>
      </c>
      <c r="V1247" s="21">
        <f t="shared" si="199"/>
        <v>34.224999999999994</v>
      </c>
    </row>
    <row r="1248" spans="1:22" ht="13.5" x14ac:dyDescent="0.25">
      <c r="A1248" s="3">
        <v>43825</v>
      </c>
      <c r="B1248" s="2">
        <v>83.453599999999994</v>
      </c>
      <c r="C1248" s="2">
        <v>43.026348929438747</v>
      </c>
      <c r="D1248" s="2">
        <v>-3.6803724301129819</v>
      </c>
      <c r="E1248" s="2">
        <v>2.1677326564276247</v>
      </c>
      <c r="F1248" s="2">
        <v>82.941839999999999</v>
      </c>
      <c r="G1248" s="2">
        <v>81.836240000000004</v>
      </c>
      <c r="H1248" s="2">
        <v>93.382211999999996</v>
      </c>
      <c r="I1248" s="2">
        <v>125.32769399999989</v>
      </c>
      <c r="J1248" s="19" t="s">
        <v>54</v>
      </c>
      <c r="K1248" s="19" t="s">
        <v>50</v>
      </c>
      <c r="L1248" s="19" t="s">
        <v>47</v>
      </c>
      <c r="M1248" s="21">
        <f t="shared" si="190"/>
        <v>25</v>
      </c>
      <c r="N1248" s="21">
        <f t="shared" si="191"/>
        <v>100</v>
      </c>
      <c r="O1248" s="21">
        <f t="shared" si="192"/>
        <v>0</v>
      </c>
      <c r="P1248" s="21">
        <f t="shared" si="193"/>
        <v>16.5</v>
      </c>
      <c r="Q1248" s="22">
        <f t="shared" si="194"/>
        <v>46.225000000000001</v>
      </c>
      <c r="R1248" s="22">
        <f t="shared" si="195"/>
        <v>29.125</v>
      </c>
      <c r="S1248" s="22">
        <f t="shared" si="196"/>
        <v>26.175000000000001</v>
      </c>
      <c r="T1248" s="22">
        <f t="shared" si="197"/>
        <v>35.375</v>
      </c>
      <c r="U1248" s="21">
        <f t="shared" si="198"/>
        <v>33.841666666666661</v>
      </c>
      <c r="V1248" s="21">
        <f t="shared" si="199"/>
        <v>34.224999999999994</v>
      </c>
    </row>
    <row r="1249" spans="1:22" ht="13.5" x14ac:dyDescent="0.25">
      <c r="A1249" s="3">
        <v>43826</v>
      </c>
      <c r="B1249" s="2">
        <v>83.439800000000005</v>
      </c>
      <c r="C1249" s="2">
        <v>42.990330551951921</v>
      </c>
      <c r="D1249" s="2">
        <v>-3.1661981701071795</v>
      </c>
      <c r="E1249" s="2">
        <v>2.2820554118835163</v>
      </c>
      <c r="F1249" s="2">
        <v>82.940460000000002</v>
      </c>
      <c r="G1249" s="2">
        <v>81.801065000000008</v>
      </c>
      <c r="H1249" s="2">
        <v>92.237173999999996</v>
      </c>
      <c r="I1249" s="2">
        <v>125.02460749999992</v>
      </c>
      <c r="J1249" s="19" t="s">
        <v>54</v>
      </c>
      <c r="K1249" s="19" t="s">
        <v>52</v>
      </c>
      <c r="L1249" s="19" t="s">
        <v>47</v>
      </c>
      <c r="M1249" s="21">
        <f t="shared" si="190"/>
        <v>25</v>
      </c>
      <c r="N1249" s="21">
        <f t="shared" si="191"/>
        <v>100</v>
      </c>
      <c r="O1249" s="21">
        <f t="shared" si="192"/>
        <v>0</v>
      </c>
      <c r="P1249" s="21">
        <f t="shared" si="193"/>
        <v>0</v>
      </c>
      <c r="Q1249" s="22">
        <f t="shared" si="194"/>
        <v>43.75</v>
      </c>
      <c r="R1249" s="22">
        <f t="shared" si="195"/>
        <v>25</v>
      </c>
      <c r="S1249" s="22">
        <f t="shared" si="196"/>
        <v>18.75</v>
      </c>
      <c r="T1249" s="22">
        <f t="shared" si="197"/>
        <v>31.25</v>
      </c>
      <c r="U1249" s="21">
        <f t="shared" si="198"/>
        <v>29.166666666666668</v>
      </c>
      <c r="V1249" s="21">
        <f t="shared" si="199"/>
        <v>29.6875</v>
      </c>
    </row>
    <row r="1250" spans="1:22" ht="13.5" x14ac:dyDescent="0.25">
      <c r="A1250" s="3">
        <v>43829</v>
      </c>
      <c r="B1250" s="2">
        <v>83.4191</v>
      </c>
      <c r="C1250" s="2">
        <v>42.932274234115219</v>
      </c>
      <c r="D1250" s="2">
        <v>-2.7283380157424517</v>
      </c>
      <c r="E1250" s="2">
        <v>2.2949169506262699</v>
      </c>
      <c r="F1250" s="2">
        <v>83.209440000000001</v>
      </c>
      <c r="G1250" s="2">
        <v>81.868310000000008</v>
      </c>
      <c r="H1250" s="2">
        <v>91.091583999999997</v>
      </c>
      <c r="I1250" s="2">
        <v>124.73004949999991</v>
      </c>
      <c r="J1250" s="19" t="s">
        <v>54</v>
      </c>
      <c r="K1250" s="19" t="s">
        <v>50</v>
      </c>
      <c r="L1250" s="19" t="s">
        <v>55</v>
      </c>
      <c r="M1250" s="21">
        <f t="shared" si="190"/>
        <v>25</v>
      </c>
      <c r="N1250" s="21">
        <f t="shared" si="191"/>
        <v>100</v>
      </c>
      <c r="O1250" s="21">
        <f t="shared" si="192"/>
        <v>0</v>
      </c>
      <c r="P1250" s="21">
        <f t="shared" si="193"/>
        <v>16.5</v>
      </c>
      <c r="Q1250" s="22">
        <f t="shared" si="194"/>
        <v>46.225000000000001</v>
      </c>
      <c r="R1250" s="22">
        <f t="shared" si="195"/>
        <v>29.125</v>
      </c>
      <c r="S1250" s="22">
        <f t="shared" si="196"/>
        <v>26.175000000000001</v>
      </c>
      <c r="T1250" s="22">
        <f t="shared" si="197"/>
        <v>35.375</v>
      </c>
      <c r="U1250" s="21">
        <f t="shared" si="198"/>
        <v>33.841666666666661</v>
      </c>
      <c r="V1250" s="21">
        <f t="shared" si="199"/>
        <v>34.224999999999994</v>
      </c>
    </row>
    <row r="1251" spans="1:22" ht="13.5" x14ac:dyDescent="0.25">
      <c r="A1251" s="3">
        <v>43830</v>
      </c>
      <c r="B1251" s="2">
        <v>83.384600000000006</v>
      </c>
      <c r="C1251" s="2">
        <v>42.828462935317056</v>
      </c>
      <c r="D1251" s="2">
        <v>-2.3441707949069155</v>
      </c>
      <c r="E1251" s="2">
        <v>2.2433660291118773</v>
      </c>
      <c r="F1251" s="2">
        <v>83.471520000000012</v>
      </c>
      <c r="G1251" s="2">
        <v>82.037285000000011</v>
      </c>
      <c r="H1251" s="2">
        <v>90.029447999999988</v>
      </c>
      <c r="I1251" s="2">
        <v>124.43531899999991</v>
      </c>
      <c r="J1251" s="19" t="s">
        <v>54</v>
      </c>
      <c r="K1251" s="19" t="s">
        <v>52</v>
      </c>
      <c r="L1251" s="19" t="s">
        <v>55</v>
      </c>
      <c r="M1251" s="21">
        <f t="shared" si="190"/>
        <v>25</v>
      </c>
      <c r="N1251" s="21">
        <f t="shared" si="191"/>
        <v>100</v>
      </c>
      <c r="O1251" s="21">
        <f t="shared" si="192"/>
        <v>0</v>
      </c>
      <c r="P1251" s="21">
        <f t="shared" si="193"/>
        <v>0</v>
      </c>
      <c r="Q1251" s="22">
        <f t="shared" si="194"/>
        <v>43.75</v>
      </c>
      <c r="R1251" s="22">
        <f t="shared" si="195"/>
        <v>25</v>
      </c>
      <c r="S1251" s="22">
        <f t="shared" si="196"/>
        <v>18.75</v>
      </c>
      <c r="T1251" s="22">
        <f t="shared" si="197"/>
        <v>31.25</v>
      </c>
      <c r="U1251" s="21">
        <f t="shared" si="198"/>
        <v>29.166666666666668</v>
      </c>
      <c r="V1251" s="21">
        <f t="shared" si="199"/>
        <v>29.6875</v>
      </c>
    </row>
    <row r="1252" spans="1:22" ht="13.5" x14ac:dyDescent="0.25">
      <c r="A1252" s="3">
        <v>43832</v>
      </c>
      <c r="B1252" s="2">
        <v>82.074200000000005</v>
      </c>
      <c r="C1252" s="2">
        <v>38.973666351666743</v>
      </c>
      <c r="D1252" s="2">
        <v>-1.9539905416037868</v>
      </c>
      <c r="E1252" s="2">
        <v>2.1055520388681499</v>
      </c>
      <c r="F1252" s="2">
        <v>83.154259999999994</v>
      </c>
      <c r="G1252" s="2">
        <v>82.22178000000001</v>
      </c>
      <c r="H1252" s="2">
        <v>89.037661999999997</v>
      </c>
      <c r="I1252" s="2">
        <v>124.12085799999991</v>
      </c>
      <c r="J1252" s="19" t="s">
        <v>54</v>
      </c>
      <c r="K1252" s="19" t="s">
        <v>52</v>
      </c>
      <c r="L1252" s="19" t="s">
        <v>47</v>
      </c>
      <c r="M1252" s="21">
        <f t="shared" si="190"/>
        <v>25</v>
      </c>
      <c r="N1252" s="21">
        <f t="shared" si="191"/>
        <v>100</v>
      </c>
      <c r="O1252" s="21">
        <f t="shared" si="192"/>
        <v>0</v>
      </c>
      <c r="P1252" s="21">
        <f t="shared" si="193"/>
        <v>0</v>
      </c>
      <c r="Q1252" s="22">
        <f t="shared" si="194"/>
        <v>43.75</v>
      </c>
      <c r="R1252" s="22">
        <f t="shared" si="195"/>
        <v>25</v>
      </c>
      <c r="S1252" s="22">
        <f t="shared" si="196"/>
        <v>18.75</v>
      </c>
      <c r="T1252" s="22">
        <f t="shared" si="197"/>
        <v>31.25</v>
      </c>
      <c r="U1252" s="21">
        <f t="shared" si="198"/>
        <v>29.166666666666668</v>
      </c>
      <c r="V1252" s="21">
        <f t="shared" si="199"/>
        <v>29.6875</v>
      </c>
    </row>
    <row r="1253" spans="1:22" ht="13.5" x14ac:dyDescent="0.25">
      <c r="A1253" s="3">
        <v>43833</v>
      </c>
      <c r="B1253" s="2">
        <v>81.384500000000003</v>
      </c>
      <c r="C1253" s="2">
        <v>37.081881416362279</v>
      </c>
      <c r="D1253" s="2">
        <v>-1.5669497101941658</v>
      </c>
      <c r="E1253" s="2">
        <v>1.9467179365701095</v>
      </c>
      <c r="F1253" s="2">
        <v>82.740440000000007</v>
      </c>
      <c r="G1253" s="2">
        <v>82.480420000000024</v>
      </c>
      <c r="H1253" s="2">
        <v>88.058428000000006</v>
      </c>
      <c r="I1253" s="2">
        <v>123.81289799999992</v>
      </c>
      <c r="J1253" s="19" t="s">
        <v>54</v>
      </c>
      <c r="K1253" s="19" t="s">
        <v>52</v>
      </c>
      <c r="L1253" s="19" t="s">
        <v>47</v>
      </c>
      <c r="M1253" s="21">
        <f t="shared" si="190"/>
        <v>25</v>
      </c>
      <c r="N1253" s="21">
        <f t="shared" si="191"/>
        <v>100</v>
      </c>
      <c r="O1253" s="21">
        <f t="shared" si="192"/>
        <v>0</v>
      </c>
      <c r="P1253" s="21">
        <f t="shared" si="193"/>
        <v>0</v>
      </c>
      <c r="Q1253" s="22">
        <f t="shared" si="194"/>
        <v>43.75</v>
      </c>
      <c r="R1253" s="22">
        <f t="shared" si="195"/>
        <v>25</v>
      </c>
      <c r="S1253" s="22">
        <f t="shared" si="196"/>
        <v>18.75</v>
      </c>
      <c r="T1253" s="22">
        <f t="shared" si="197"/>
        <v>31.25</v>
      </c>
      <c r="U1253" s="21">
        <f t="shared" si="198"/>
        <v>29.166666666666668</v>
      </c>
      <c r="V1253" s="21">
        <f t="shared" si="199"/>
        <v>29.6875</v>
      </c>
    </row>
    <row r="1254" spans="1:22" ht="13.5" x14ac:dyDescent="0.25">
      <c r="A1254" s="3">
        <v>43836</v>
      </c>
      <c r="B1254" s="2">
        <v>81.046499999999995</v>
      </c>
      <c r="C1254" s="2">
        <v>36.155653485951127</v>
      </c>
      <c r="D1254" s="2">
        <v>-1.2366197173781472</v>
      </c>
      <c r="E1254" s="2">
        <v>1.7634097273805578</v>
      </c>
      <c r="F1254" s="2">
        <v>82.261780000000002</v>
      </c>
      <c r="G1254" s="2">
        <v>82.723195000000004</v>
      </c>
      <c r="H1254" s="2">
        <v>87.217132000000007</v>
      </c>
      <c r="I1254" s="2">
        <v>123.5097714999999</v>
      </c>
      <c r="J1254" s="19" t="s">
        <v>54</v>
      </c>
      <c r="K1254" s="19" t="s">
        <v>52</v>
      </c>
      <c r="L1254" s="19" t="s">
        <v>47</v>
      </c>
      <c r="M1254" s="21">
        <f t="shared" si="190"/>
        <v>25</v>
      </c>
      <c r="N1254" s="21">
        <f t="shared" si="191"/>
        <v>100</v>
      </c>
      <c r="O1254" s="21">
        <f t="shared" si="192"/>
        <v>0</v>
      </c>
      <c r="P1254" s="21">
        <f t="shared" si="193"/>
        <v>0</v>
      </c>
      <c r="Q1254" s="22">
        <f t="shared" si="194"/>
        <v>43.75</v>
      </c>
      <c r="R1254" s="22">
        <f t="shared" si="195"/>
        <v>25</v>
      </c>
      <c r="S1254" s="22">
        <f t="shared" si="196"/>
        <v>18.75</v>
      </c>
      <c r="T1254" s="22">
        <f t="shared" si="197"/>
        <v>31.25</v>
      </c>
      <c r="U1254" s="21">
        <f t="shared" si="198"/>
        <v>29.166666666666668</v>
      </c>
      <c r="V1254" s="21">
        <f t="shared" si="199"/>
        <v>29.6875</v>
      </c>
    </row>
    <row r="1255" spans="1:22" ht="13.5" x14ac:dyDescent="0.25">
      <c r="A1255" s="3">
        <v>43837</v>
      </c>
      <c r="B1255" s="2">
        <v>80.694800000000001</v>
      </c>
      <c r="C1255" s="2">
        <v>35.171225471060808</v>
      </c>
      <c r="D1255" s="2">
        <v>-1.1214709228085837</v>
      </c>
      <c r="E1255" s="2">
        <v>1.5552191243193556</v>
      </c>
      <c r="F1255" s="2">
        <v>81.716919999999988</v>
      </c>
      <c r="G1255" s="2">
        <v>82.776990000000012</v>
      </c>
      <c r="H1255" s="2">
        <v>86.516536000000002</v>
      </c>
      <c r="I1255" s="2">
        <v>123.20521599999991</v>
      </c>
      <c r="J1255" s="19" t="s">
        <v>54</v>
      </c>
      <c r="K1255" s="19" t="s">
        <v>52</v>
      </c>
      <c r="L1255" s="19" t="s">
        <v>47</v>
      </c>
      <c r="M1255" s="21">
        <f t="shared" si="190"/>
        <v>25</v>
      </c>
      <c r="N1255" s="21">
        <f t="shared" si="191"/>
        <v>100</v>
      </c>
      <c r="O1255" s="21">
        <f t="shared" si="192"/>
        <v>0</v>
      </c>
      <c r="P1255" s="21">
        <f t="shared" si="193"/>
        <v>0</v>
      </c>
      <c r="Q1255" s="22">
        <f t="shared" si="194"/>
        <v>43.75</v>
      </c>
      <c r="R1255" s="22">
        <f t="shared" si="195"/>
        <v>25</v>
      </c>
      <c r="S1255" s="22">
        <f t="shared" si="196"/>
        <v>18.75</v>
      </c>
      <c r="T1255" s="22">
        <f t="shared" si="197"/>
        <v>31.25</v>
      </c>
      <c r="U1255" s="21">
        <f t="shared" si="198"/>
        <v>29.166666666666668</v>
      </c>
      <c r="V1255" s="21">
        <f t="shared" si="199"/>
        <v>29.6875</v>
      </c>
    </row>
    <row r="1256" spans="1:22" ht="13.5" x14ac:dyDescent="0.25">
      <c r="A1256" s="3">
        <v>43838</v>
      </c>
      <c r="B1256" s="2">
        <v>78.763599999999997</v>
      </c>
      <c r="C1256" s="2">
        <v>30.293699120230301</v>
      </c>
      <c r="D1256" s="2">
        <v>-0.85970282537877551</v>
      </c>
      <c r="E1256" s="2">
        <v>1.3652967980248405</v>
      </c>
      <c r="F1256" s="2">
        <v>80.792720000000003</v>
      </c>
      <c r="G1256" s="2">
        <v>82.642500000000013</v>
      </c>
      <c r="H1256" s="2">
        <v>85.912084000000007</v>
      </c>
      <c r="I1256" s="2">
        <v>122.89103749999991</v>
      </c>
      <c r="J1256" s="19" t="s">
        <v>54</v>
      </c>
      <c r="K1256" s="19" t="s">
        <v>52</v>
      </c>
      <c r="L1256" s="19" t="s">
        <v>47</v>
      </c>
      <c r="M1256" s="21">
        <f t="shared" si="190"/>
        <v>25</v>
      </c>
      <c r="N1256" s="21">
        <f t="shared" si="191"/>
        <v>100</v>
      </c>
      <c r="O1256" s="21">
        <f t="shared" si="192"/>
        <v>0</v>
      </c>
      <c r="P1256" s="21">
        <f t="shared" si="193"/>
        <v>0</v>
      </c>
      <c r="Q1256" s="22">
        <f t="shared" si="194"/>
        <v>43.75</v>
      </c>
      <c r="R1256" s="22">
        <f t="shared" si="195"/>
        <v>25</v>
      </c>
      <c r="S1256" s="22">
        <f t="shared" si="196"/>
        <v>18.75</v>
      </c>
      <c r="T1256" s="22">
        <f t="shared" si="197"/>
        <v>31.25</v>
      </c>
      <c r="U1256" s="21">
        <f t="shared" si="198"/>
        <v>29.166666666666668</v>
      </c>
      <c r="V1256" s="21">
        <f t="shared" si="199"/>
        <v>29.6875</v>
      </c>
    </row>
    <row r="1257" spans="1:22" ht="13.5" x14ac:dyDescent="0.25">
      <c r="A1257" s="3">
        <v>43839</v>
      </c>
      <c r="B1257" s="2">
        <v>77.936000000000007</v>
      </c>
      <c r="C1257" s="2">
        <v>28.471482050129282</v>
      </c>
      <c r="D1257" s="2">
        <v>-0.30173918408328859</v>
      </c>
      <c r="E1257" s="2">
        <v>1.214579697525398</v>
      </c>
      <c r="F1257" s="2">
        <v>79.965079999999986</v>
      </c>
      <c r="G1257" s="2">
        <v>82.436279999999996</v>
      </c>
      <c r="H1257" s="2">
        <v>85.423777999999999</v>
      </c>
      <c r="I1257" s="2">
        <v>122.57235849999992</v>
      </c>
      <c r="J1257" s="19" t="s">
        <v>54</v>
      </c>
      <c r="K1257" s="19" t="s">
        <v>52</v>
      </c>
      <c r="L1257" s="19" t="s">
        <v>47</v>
      </c>
      <c r="M1257" s="21">
        <f t="shared" si="190"/>
        <v>50</v>
      </c>
      <c r="N1257" s="21">
        <f t="shared" si="191"/>
        <v>100</v>
      </c>
      <c r="O1257" s="21">
        <f t="shared" si="192"/>
        <v>0</v>
      </c>
      <c r="P1257" s="21">
        <f t="shared" si="193"/>
        <v>0</v>
      </c>
      <c r="Q1257" s="22">
        <f t="shared" si="194"/>
        <v>52.5</v>
      </c>
      <c r="R1257" s="22">
        <f t="shared" si="195"/>
        <v>30</v>
      </c>
      <c r="S1257" s="22">
        <f t="shared" si="196"/>
        <v>22.5</v>
      </c>
      <c r="T1257" s="22">
        <f t="shared" si="197"/>
        <v>37.5</v>
      </c>
      <c r="U1257" s="21">
        <f t="shared" si="198"/>
        <v>35</v>
      </c>
      <c r="V1257" s="21">
        <f t="shared" si="199"/>
        <v>35.625</v>
      </c>
    </row>
    <row r="1258" spans="1:22" ht="13.5" x14ac:dyDescent="0.25">
      <c r="A1258" s="3">
        <v>43840</v>
      </c>
      <c r="B1258" s="2">
        <v>77.246300000000005</v>
      </c>
      <c r="C1258" s="2">
        <v>27.013178545497752</v>
      </c>
      <c r="D1258" s="2">
        <v>0.223345027006701</v>
      </c>
      <c r="E1258" s="2">
        <v>1.0967582111743468</v>
      </c>
      <c r="F1258" s="2">
        <v>79.137439999999998</v>
      </c>
      <c r="G1258" s="2">
        <v>82.195574999999991</v>
      </c>
      <c r="H1258" s="2">
        <v>84.921677999999986</v>
      </c>
      <c r="I1258" s="2">
        <v>122.24957249999989</v>
      </c>
      <c r="J1258" s="19" t="s">
        <v>54</v>
      </c>
      <c r="K1258" s="19" t="s">
        <v>52</v>
      </c>
      <c r="L1258" s="19" t="s">
        <v>47</v>
      </c>
      <c r="M1258" s="21">
        <f t="shared" si="190"/>
        <v>50</v>
      </c>
      <c r="N1258" s="21">
        <f t="shared" si="191"/>
        <v>100</v>
      </c>
      <c r="O1258" s="21">
        <f t="shared" si="192"/>
        <v>0</v>
      </c>
      <c r="P1258" s="21">
        <f t="shared" si="193"/>
        <v>0</v>
      </c>
      <c r="Q1258" s="22">
        <f t="shared" si="194"/>
        <v>52.5</v>
      </c>
      <c r="R1258" s="22">
        <f t="shared" si="195"/>
        <v>30</v>
      </c>
      <c r="S1258" s="22">
        <f t="shared" si="196"/>
        <v>22.5</v>
      </c>
      <c r="T1258" s="22">
        <f t="shared" si="197"/>
        <v>37.5</v>
      </c>
      <c r="U1258" s="21">
        <f t="shared" si="198"/>
        <v>35</v>
      </c>
      <c r="V1258" s="21">
        <f t="shared" si="199"/>
        <v>35.625</v>
      </c>
    </row>
    <row r="1259" spans="1:22" ht="13.5" x14ac:dyDescent="0.25">
      <c r="A1259" s="3">
        <v>43843</v>
      </c>
      <c r="B1259" s="2">
        <v>76.694500000000005</v>
      </c>
      <c r="C1259" s="2">
        <v>25.871445193011397</v>
      </c>
      <c r="D1259" s="2">
        <v>0.74168000689765279</v>
      </c>
      <c r="E1259" s="2">
        <v>0.96933861625510787</v>
      </c>
      <c r="F1259" s="2">
        <v>78.267039999999994</v>
      </c>
      <c r="G1259" s="2">
        <v>81.823134999999979</v>
      </c>
      <c r="H1259" s="2">
        <v>84.53130800000001</v>
      </c>
      <c r="I1259" s="2">
        <v>121.93457049999989</v>
      </c>
      <c r="J1259" s="19" t="s">
        <v>54</v>
      </c>
      <c r="K1259" s="19" t="s">
        <v>50</v>
      </c>
      <c r="L1259" s="19" t="s">
        <v>47</v>
      </c>
      <c r="M1259" s="21">
        <f t="shared" si="190"/>
        <v>50</v>
      </c>
      <c r="N1259" s="21">
        <f t="shared" si="191"/>
        <v>100</v>
      </c>
      <c r="O1259" s="21">
        <f t="shared" si="192"/>
        <v>0</v>
      </c>
      <c r="P1259" s="21">
        <f t="shared" si="193"/>
        <v>16.5</v>
      </c>
      <c r="Q1259" s="22">
        <f t="shared" si="194"/>
        <v>54.975000000000001</v>
      </c>
      <c r="R1259" s="22">
        <f t="shared" si="195"/>
        <v>34.125</v>
      </c>
      <c r="S1259" s="22">
        <f t="shared" si="196"/>
        <v>29.925000000000001</v>
      </c>
      <c r="T1259" s="22">
        <f t="shared" si="197"/>
        <v>41.625</v>
      </c>
      <c r="U1259" s="21">
        <f t="shared" si="198"/>
        <v>39.674999999999997</v>
      </c>
      <c r="V1259" s="21">
        <f t="shared" si="199"/>
        <v>40.162499999999994</v>
      </c>
    </row>
    <row r="1260" spans="1:22" ht="13.5" x14ac:dyDescent="0.25">
      <c r="A1260" s="3">
        <v>43845</v>
      </c>
      <c r="B1260" s="2">
        <v>75.866900000000001</v>
      </c>
      <c r="C1260" s="2">
        <v>24.218139203132537</v>
      </c>
      <c r="D1260" s="2">
        <v>1.2743193215484325</v>
      </c>
      <c r="E1260" s="2">
        <v>0.81090872438005457</v>
      </c>
      <c r="F1260" s="2">
        <v>77.301459999999992</v>
      </c>
      <c r="G1260" s="2">
        <v>81.412764999999993</v>
      </c>
      <c r="H1260" s="2">
        <v>84.241496000000012</v>
      </c>
      <c r="I1260" s="2">
        <v>121.61048849999992</v>
      </c>
      <c r="J1260" s="19" t="s">
        <v>54</v>
      </c>
      <c r="K1260" s="19" t="s">
        <v>52</v>
      </c>
      <c r="L1260" s="19" t="s">
        <v>47</v>
      </c>
      <c r="M1260" s="21">
        <f t="shared" si="190"/>
        <v>50</v>
      </c>
      <c r="N1260" s="21">
        <f t="shared" si="191"/>
        <v>0</v>
      </c>
      <c r="O1260" s="21">
        <f t="shared" si="192"/>
        <v>0</v>
      </c>
      <c r="P1260" s="21">
        <f t="shared" si="193"/>
        <v>0</v>
      </c>
      <c r="Q1260" s="22">
        <f t="shared" si="194"/>
        <v>17.5</v>
      </c>
      <c r="R1260" s="22">
        <f t="shared" si="195"/>
        <v>10</v>
      </c>
      <c r="S1260" s="22">
        <f t="shared" si="196"/>
        <v>7.5</v>
      </c>
      <c r="T1260" s="22">
        <f t="shared" si="197"/>
        <v>12.5</v>
      </c>
      <c r="U1260" s="21">
        <f t="shared" si="198"/>
        <v>11.666666666666666</v>
      </c>
      <c r="V1260" s="21">
        <f t="shared" si="199"/>
        <v>11.875</v>
      </c>
    </row>
    <row r="1261" spans="1:22" ht="13.5" x14ac:dyDescent="0.25">
      <c r="A1261" s="3">
        <v>43846</v>
      </c>
      <c r="B1261" s="2">
        <v>73.797799999999995</v>
      </c>
      <c r="C1261" s="2">
        <v>20.662895252982878</v>
      </c>
      <c r="D1261" s="2">
        <v>1.9111311000178546</v>
      </c>
      <c r="E1261" s="2">
        <v>0.61491791427342724</v>
      </c>
      <c r="F1261" s="2">
        <v>76.308300000000003</v>
      </c>
      <c r="G1261" s="2">
        <v>80.89894000000001</v>
      </c>
      <c r="H1261" s="2">
        <v>83.911682000000013</v>
      </c>
      <c r="I1261" s="2">
        <v>121.25793999999991</v>
      </c>
      <c r="J1261" s="19" t="s">
        <v>54</v>
      </c>
      <c r="K1261" s="19" t="s">
        <v>52</v>
      </c>
      <c r="L1261" s="19" t="s">
        <v>47</v>
      </c>
      <c r="M1261" s="21">
        <f t="shared" si="190"/>
        <v>50</v>
      </c>
      <c r="N1261" s="21">
        <f t="shared" si="191"/>
        <v>0</v>
      </c>
      <c r="O1261" s="21">
        <f t="shared" si="192"/>
        <v>0</v>
      </c>
      <c r="P1261" s="21">
        <f t="shared" si="193"/>
        <v>0</v>
      </c>
      <c r="Q1261" s="22">
        <f t="shared" si="194"/>
        <v>17.5</v>
      </c>
      <c r="R1261" s="22">
        <f t="shared" si="195"/>
        <v>10</v>
      </c>
      <c r="S1261" s="22">
        <f t="shared" si="196"/>
        <v>7.5</v>
      </c>
      <c r="T1261" s="22">
        <f t="shared" si="197"/>
        <v>12.5</v>
      </c>
      <c r="U1261" s="21">
        <f t="shared" si="198"/>
        <v>11.666666666666666</v>
      </c>
      <c r="V1261" s="21">
        <f t="shared" si="199"/>
        <v>11.875</v>
      </c>
    </row>
    <row r="1262" spans="1:22" ht="13.5" x14ac:dyDescent="0.25">
      <c r="A1262" s="3">
        <v>43847</v>
      </c>
      <c r="B1262" s="2">
        <v>73.797799999999995</v>
      </c>
      <c r="C1262" s="2">
        <v>20.662895252982878</v>
      </c>
      <c r="D1262" s="2">
        <v>2.2959297173370032</v>
      </c>
      <c r="E1262" s="2">
        <v>0.38734184651323061</v>
      </c>
      <c r="F1262" s="2">
        <v>75.48066</v>
      </c>
      <c r="G1262" s="2">
        <v>80.398910000000015</v>
      </c>
      <c r="H1262" s="2">
        <v>83.471930000000029</v>
      </c>
      <c r="I1262" s="2">
        <v>120.91527549999992</v>
      </c>
      <c r="J1262" s="19" t="s">
        <v>54</v>
      </c>
      <c r="K1262" s="19" t="s">
        <v>52</v>
      </c>
      <c r="L1262" s="19" t="s">
        <v>47</v>
      </c>
      <c r="M1262" s="21">
        <f t="shared" si="190"/>
        <v>50</v>
      </c>
      <c r="N1262" s="21">
        <f t="shared" si="191"/>
        <v>0</v>
      </c>
      <c r="O1262" s="21">
        <f t="shared" si="192"/>
        <v>0</v>
      </c>
      <c r="P1262" s="21">
        <f t="shared" si="193"/>
        <v>0</v>
      </c>
      <c r="Q1262" s="22">
        <f t="shared" si="194"/>
        <v>17.5</v>
      </c>
      <c r="R1262" s="22">
        <f t="shared" si="195"/>
        <v>10</v>
      </c>
      <c r="S1262" s="22">
        <f t="shared" si="196"/>
        <v>7.5</v>
      </c>
      <c r="T1262" s="22">
        <f t="shared" si="197"/>
        <v>12.5</v>
      </c>
      <c r="U1262" s="21">
        <f t="shared" si="198"/>
        <v>11.666666666666666</v>
      </c>
      <c r="V1262" s="21">
        <f t="shared" si="199"/>
        <v>11.875</v>
      </c>
    </row>
    <row r="1263" spans="1:22" ht="13.5" x14ac:dyDescent="0.25">
      <c r="A1263" s="3">
        <v>43850</v>
      </c>
      <c r="B1263" s="2">
        <v>74.694400000000002</v>
      </c>
      <c r="C1263" s="2">
        <v>26.113916816393584</v>
      </c>
      <c r="D1263" s="2">
        <v>2.493041115893746</v>
      </c>
      <c r="E1263" s="2">
        <v>6.4956916889191751E-2</v>
      </c>
      <c r="F1263" s="2">
        <v>74.970280000000002</v>
      </c>
      <c r="G1263" s="2">
        <v>79.947500000000005</v>
      </c>
      <c r="H1263" s="2">
        <v>82.951896000000019</v>
      </c>
      <c r="I1263" s="2">
        <v>120.57709399999989</v>
      </c>
      <c r="J1263" s="19" t="s">
        <v>54</v>
      </c>
      <c r="K1263" s="19" t="s">
        <v>50</v>
      </c>
      <c r="L1263" s="19" t="s">
        <v>47</v>
      </c>
      <c r="M1263" s="21">
        <f t="shared" si="190"/>
        <v>50</v>
      </c>
      <c r="N1263" s="21">
        <f t="shared" si="191"/>
        <v>0</v>
      </c>
      <c r="O1263" s="21">
        <f t="shared" si="192"/>
        <v>0</v>
      </c>
      <c r="P1263" s="21">
        <f t="shared" si="193"/>
        <v>16.5</v>
      </c>
      <c r="Q1263" s="22">
        <f t="shared" si="194"/>
        <v>19.975000000000001</v>
      </c>
      <c r="R1263" s="22">
        <f t="shared" si="195"/>
        <v>14.125</v>
      </c>
      <c r="S1263" s="22">
        <f t="shared" si="196"/>
        <v>14.925000000000001</v>
      </c>
      <c r="T1263" s="22">
        <f t="shared" si="197"/>
        <v>16.625</v>
      </c>
      <c r="U1263" s="21">
        <f t="shared" si="198"/>
        <v>16.341666666666669</v>
      </c>
      <c r="V1263" s="21">
        <f t="shared" si="199"/>
        <v>16.412500000000001</v>
      </c>
    </row>
    <row r="1264" spans="1:22" ht="13.5" x14ac:dyDescent="0.25">
      <c r="A1264" s="3">
        <v>43851</v>
      </c>
      <c r="B1264" s="2">
        <v>74.266800000000003</v>
      </c>
      <c r="C1264" s="2">
        <v>25.223822358584542</v>
      </c>
      <c r="D1264" s="2">
        <v>2.6749769282570952</v>
      </c>
      <c r="E1264" s="2">
        <v>-0.25227562651967544</v>
      </c>
      <c r="F1264" s="2">
        <v>74.484739999999988</v>
      </c>
      <c r="G1264" s="2">
        <v>79.488505000000018</v>
      </c>
      <c r="H1264" s="2">
        <v>82.545940000000016</v>
      </c>
      <c r="I1264" s="2">
        <v>120.24006899999991</v>
      </c>
      <c r="J1264" s="19" t="s">
        <v>54</v>
      </c>
      <c r="K1264" s="19" t="s">
        <v>50</v>
      </c>
      <c r="L1264" s="19" t="s">
        <v>47</v>
      </c>
      <c r="M1264" s="21">
        <f t="shared" si="190"/>
        <v>50</v>
      </c>
      <c r="N1264" s="21">
        <f t="shared" si="191"/>
        <v>0</v>
      </c>
      <c r="O1264" s="21">
        <f t="shared" si="192"/>
        <v>0</v>
      </c>
      <c r="P1264" s="21">
        <f t="shared" si="193"/>
        <v>16.5</v>
      </c>
      <c r="Q1264" s="22">
        <f t="shared" si="194"/>
        <v>19.975000000000001</v>
      </c>
      <c r="R1264" s="22">
        <f t="shared" si="195"/>
        <v>14.125</v>
      </c>
      <c r="S1264" s="22">
        <f t="shared" si="196"/>
        <v>14.925000000000001</v>
      </c>
      <c r="T1264" s="22">
        <f t="shared" si="197"/>
        <v>16.625</v>
      </c>
      <c r="U1264" s="21">
        <f t="shared" si="198"/>
        <v>16.341666666666669</v>
      </c>
      <c r="V1264" s="21">
        <f t="shared" si="199"/>
        <v>16.412500000000001</v>
      </c>
    </row>
    <row r="1265" spans="1:22" ht="13.5" x14ac:dyDescent="0.25">
      <c r="A1265" s="3">
        <v>43852</v>
      </c>
      <c r="B1265" s="2">
        <v>72.763199999999998</v>
      </c>
      <c r="C1265" s="2">
        <v>22.340246710304356</v>
      </c>
      <c r="D1265" s="2">
        <v>2.9215667877638936</v>
      </c>
      <c r="E1265" s="2">
        <v>-0.52941283013573126</v>
      </c>
      <c r="F1265" s="2">
        <v>73.864000000000004</v>
      </c>
      <c r="G1265" s="2">
        <v>79.022955000000024</v>
      </c>
      <c r="H1265" s="2">
        <v>82.12660200000002</v>
      </c>
      <c r="I1265" s="2">
        <v>119.89387899999993</v>
      </c>
      <c r="J1265" s="19" t="s">
        <v>54</v>
      </c>
      <c r="K1265" s="19" t="s">
        <v>50</v>
      </c>
      <c r="L1265" s="19" t="s">
        <v>47</v>
      </c>
      <c r="M1265" s="21">
        <f t="shared" si="190"/>
        <v>50</v>
      </c>
      <c r="N1265" s="21">
        <f t="shared" si="191"/>
        <v>0</v>
      </c>
      <c r="O1265" s="21">
        <f t="shared" si="192"/>
        <v>0</v>
      </c>
      <c r="P1265" s="21">
        <f t="shared" si="193"/>
        <v>16.5</v>
      </c>
      <c r="Q1265" s="22">
        <f t="shared" si="194"/>
        <v>19.975000000000001</v>
      </c>
      <c r="R1265" s="22">
        <f t="shared" si="195"/>
        <v>14.125</v>
      </c>
      <c r="S1265" s="22">
        <f t="shared" si="196"/>
        <v>14.925000000000001</v>
      </c>
      <c r="T1265" s="22">
        <f t="shared" si="197"/>
        <v>16.625</v>
      </c>
      <c r="U1265" s="21">
        <f t="shared" si="198"/>
        <v>16.341666666666669</v>
      </c>
      <c r="V1265" s="21">
        <f t="shared" si="199"/>
        <v>16.412500000000001</v>
      </c>
    </row>
    <row r="1266" spans="1:22" ht="13.5" x14ac:dyDescent="0.25">
      <c r="A1266" s="3">
        <v>43853</v>
      </c>
      <c r="B1266" s="2">
        <v>75.170299999999997</v>
      </c>
      <c r="C1266" s="2">
        <v>35.126278044522053</v>
      </c>
      <c r="D1266" s="2">
        <v>2.6964469707078109</v>
      </c>
      <c r="E1266" s="2">
        <v>-0.78812875293964302</v>
      </c>
      <c r="F1266" s="2">
        <v>74.138499999999993</v>
      </c>
      <c r="G1266" s="2">
        <v>78.677760000000021</v>
      </c>
      <c r="H1266" s="2">
        <v>81.795546000000016</v>
      </c>
      <c r="I1266" s="2">
        <v>119.56466649999993</v>
      </c>
      <c r="J1266" s="19" t="s">
        <v>48</v>
      </c>
      <c r="K1266" s="19" t="s">
        <v>49</v>
      </c>
      <c r="L1266" s="19" t="s">
        <v>51</v>
      </c>
      <c r="M1266" s="21">
        <f t="shared" si="190"/>
        <v>25</v>
      </c>
      <c r="N1266" s="21">
        <f t="shared" si="191"/>
        <v>0</v>
      </c>
      <c r="O1266" s="21">
        <f t="shared" si="192"/>
        <v>0</v>
      </c>
      <c r="P1266" s="21">
        <f t="shared" si="193"/>
        <v>100</v>
      </c>
      <c r="Q1266" s="22">
        <f t="shared" si="194"/>
        <v>23.75</v>
      </c>
      <c r="R1266" s="22">
        <f t="shared" si="195"/>
        <v>30</v>
      </c>
      <c r="S1266" s="22">
        <f t="shared" si="196"/>
        <v>48.75</v>
      </c>
      <c r="T1266" s="22">
        <f t="shared" si="197"/>
        <v>31.25</v>
      </c>
      <c r="U1266" s="21">
        <f t="shared" si="198"/>
        <v>34.166666666666664</v>
      </c>
      <c r="V1266" s="21">
        <f t="shared" si="199"/>
        <v>33.4375</v>
      </c>
    </row>
    <row r="1267" spans="1:22" ht="13.5" x14ac:dyDescent="0.25">
      <c r="A1267" s="3">
        <v>43854</v>
      </c>
      <c r="B1267" s="2">
        <v>73.108099999999993</v>
      </c>
      <c r="C1267" s="2">
        <v>30.49417715599499</v>
      </c>
      <c r="D1267" s="2">
        <v>2.5557240716387071</v>
      </c>
      <c r="E1267" s="2">
        <v>-1.0354471892460748</v>
      </c>
      <c r="F1267" s="2">
        <v>74.000559999999993</v>
      </c>
      <c r="G1267" s="2">
        <v>78.150140000000022</v>
      </c>
      <c r="H1267" s="2">
        <v>81.409314000000009</v>
      </c>
      <c r="I1267" s="2">
        <v>119.24161649999995</v>
      </c>
      <c r="J1267" s="19" t="s">
        <v>48</v>
      </c>
      <c r="K1267" s="19" t="s">
        <v>49</v>
      </c>
      <c r="L1267" s="19" t="s">
        <v>53</v>
      </c>
      <c r="M1267" s="21">
        <f t="shared" si="190"/>
        <v>25</v>
      </c>
      <c r="N1267" s="21">
        <f t="shared" si="191"/>
        <v>0</v>
      </c>
      <c r="O1267" s="21">
        <f t="shared" si="192"/>
        <v>0</v>
      </c>
      <c r="P1267" s="21">
        <f t="shared" si="193"/>
        <v>83</v>
      </c>
      <c r="Q1267" s="22">
        <f t="shared" si="194"/>
        <v>21.2</v>
      </c>
      <c r="R1267" s="22">
        <f t="shared" si="195"/>
        <v>25.75</v>
      </c>
      <c r="S1267" s="22">
        <f t="shared" si="196"/>
        <v>41.1</v>
      </c>
      <c r="T1267" s="22">
        <f t="shared" si="197"/>
        <v>27</v>
      </c>
      <c r="U1267" s="21">
        <f t="shared" si="198"/>
        <v>29.350000000000005</v>
      </c>
      <c r="V1267" s="21">
        <f t="shared" si="199"/>
        <v>28.762500000000003</v>
      </c>
    </row>
    <row r="1268" spans="1:22" ht="13.5" x14ac:dyDescent="0.25">
      <c r="A1268" s="3">
        <v>43857</v>
      </c>
      <c r="B1268" s="2">
        <v>71.604500000000002</v>
      </c>
      <c r="C1268" s="2">
        <v>27.632908173608499</v>
      </c>
      <c r="D1268" s="2">
        <v>2.4766349162810002</v>
      </c>
      <c r="E1268" s="2">
        <v>-1.2709304574360363</v>
      </c>
      <c r="F1268" s="2">
        <v>73.382580000000004</v>
      </c>
      <c r="G1268" s="2">
        <v>77.557685000000021</v>
      </c>
      <c r="H1268" s="2">
        <v>80.966801999999987</v>
      </c>
      <c r="I1268" s="2">
        <v>118.89127999999994</v>
      </c>
      <c r="J1268" s="19" t="s">
        <v>54</v>
      </c>
      <c r="K1268" s="19" t="s">
        <v>50</v>
      </c>
      <c r="L1268" s="19" t="s">
        <v>47</v>
      </c>
      <c r="M1268" s="21">
        <f t="shared" si="190"/>
        <v>50</v>
      </c>
      <c r="N1268" s="21">
        <f t="shared" si="191"/>
        <v>0</v>
      </c>
      <c r="O1268" s="21">
        <f t="shared" si="192"/>
        <v>0</v>
      </c>
      <c r="P1268" s="21">
        <f t="shared" si="193"/>
        <v>16.5</v>
      </c>
      <c r="Q1268" s="22">
        <f t="shared" si="194"/>
        <v>19.975000000000001</v>
      </c>
      <c r="R1268" s="22">
        <f t="shared" si="195"/>
        <v>14.125</v>
      </c>
      <c r="S1268" s="22">
        <f t="shared" si="196"/>
        <v>14.925000000000001</v>
      </c>
      <c r="T1268" s="22">
        <f t="shared" si="197"/>
        <v>16.625</v>
      </c>
      <c r="U1268" s="21">
        <f t="shared" si="198"/>
        <v>16.341666666666669</v>
      </c>
      <c r="V1268" s="21">
        <f t="shared" si="199"/>
        <v>16.412500000000001</v>
      </c>
    </row>
    <row r="1269" spans="1:22" ht="13.5" x14ac:dyDescent="0.25">
      <c r="A1269" s="3">
        <v>43858</v>
      </c>
      <c r="B1269" s="2">
        <v>70.694100000000006</v>
      </c>
      <c r="C1269" s="2">
        <v>26.039735143469017</v>
      </c>
      <c r="D1269" s="2">
        <v>2.4332854650317302</v>
      </c>
      <c r="E1269" s="2">
        <v>-1.5059064507363464</v>
      </c>
      <c r="F1269" s="2">
        <v>72.668039999999991</v>
      </c>
      <c r="G1269" s="2">
        <v>76.920400000000001</v>
      </c>
      <c r="H1269" s="2">
        <v>80.562224000000001</v>
      </c>
      <c r="I1269" s="2">
        <v>118.54067499999994</v>
      </c>
      <c r="J1269" s="19" t="s">
        <v>54</v>
      </c>
      <c r="K1269" s="19" t="s">
        <v>52</v>
      </c>
      <c r="L1269" s="19" t="s">
        <v>47</v>
      </c>
      <c r="M1269" s="21">
        <f t="shared" si="190"/>
        <v>50</v>
      </c>
      <c r="N1269" s="21">
        <f t="shared" si="191"/>
        <v>0</v>
      </c>
      <c r="O1269" s="21">
        <f t="shared" si="192"/>
        <v>0</v>
      </c>
      <c r="P1269" s="21">
        <f t="shared" si="193"/>
        <v>0</v>
      </c>
      <c r="Q1269" s="22">
        <f t="shared" si="194"/>
        <v>17.5</v>
      </c>
      <c r="R1269" s="22">
        <f t="shared" si="195"/>
        <v>10</v>
      </c>
      <c r="S1269" s="22">
        <f t="shared" si="196"/>
        <v>7.5</v>
      </c>
      <c r="T1269" s="22">
        <f t="shared" si="197"/>
        <v>12.5</v>
      </c>
      <c r="U1269" s="21">
        <f t="shared" si="198"/>
        <v>11.666666666666666</v>
      </c>
      <c r="V1269" s="21">
        <f t="shared" si="199"/>
        <v>11.875</v>
      </c>
    </row>
    <row r="1270" spans="1:22" ht="13.5" x14ac:dyDescent="0.25">
      <c r="A1270" s="3">
        <v>43859</v>
      </c>
      <c r="B1270" s="2">
        <v>70.694100000000006</v>
      </c>
      <c r="C1270" s="2">
        <v>26.039735143469031</v>
      </c>
      <c r="D1270" s="2">
        <v>2.3126500207192606</v>
      </c>
      <c r="E1270" s="2">
        <v>-1.7257013502673182</v>
      </c>
      <c r="F1270" s="2">
        <v>72.254220000000004</v>
      </c>
      <c r="G1270" s="2">
        <v>76.284149999999983</v>
      </c>
      <c r="H1270" s="2">
        <v>80.238202000000001</v>
      </c>
      <c r="I1270" s="2">
        <v>118.19072899999993</v>
      </c>
      <c r="J1270" s="19" t="s">
        <v>54</v>
      </c>
      <c r="K1270" s="19" t="s">
        <v>50</v>
      </c>
      <c r="L1270" s="19" t="s">
        <v>47</v>
      </c>
      <c r="M1270" s="21">
        <f t="shared" si="190"/>
        <v>50</v>
      </c>
      <c r="N1270" s="21">
        <f t="shared" si="191"/>
        <v>0</v>
      </c>
      <c r="O1270" s="21">
        <f t="shared" si="192"/>
        <v>0</v>
      </c>
      <c r="P1270" s="21">
        <f t="shared" si="193"/>
        <v>16.5</v>
      </c>
      <c r="Q1270" s="22">
        <f t="shared" si="194"/>
        <v>19.975000000000001</v>
      </c>
      <c r="R1270" s="22">
        <f t="shared" si="195"/>
        <v>14.125</v>
      </c>
      <c r="S1270" s="22">
        <f t="shared" si="196"/>
        <v>14.925000000000001</v>
      </c>
      <c r="T1270" s="22">
        <f t="shared" si="197"/>
        <v>16.625</v>
      </c>
      <c r="U1270" s="21">
        <f t="shared" si="198"/>
        <v>16.341666666666669</v>
      </c>
      <c r="V1270" s="21">
        <f t="shared" si="199"/>
        <v>16.412500000000001</v>
      </c>
    </row>
    <row r="1271" spans="1:22" ht="13.5" x14ac:dyDescent="0.25">
      <c r="A1271" s="3">
        <v>43860</v>
      </c>
      <c r="B1271" s="2">
        <v>70.349299999999999</v>
      </c>
      <c r="C1271" s="2">
        <v>25.396579687198383</v>
      </c>
      <c r="D1271" s="2">
        <v>1.9579470370474326</v>
      </c>
      <c r="E1271" s="2">
        <v>-1.8780268826733959</v>
      </c>
      <c r="F1271" s="2">
        <v>71.290019999999998</v>
      </c>
      <c r="G1271" s="2">
        <v>75.632384999999999</v>
      </c>
      <c r="H1271" s="2">
        <v>79.985357999999977</v>
      </c>
      <c r="I1271" s="2">
        <v>117.84400099999995</v>
      </c>
      <c r="J1271" s="19" t="s">
        <v>54</v>
      </c>
      <c r="K1271" s="19" t="s">
        <v>52</v>
      </c>
      <c r="L1271" s="19" t="s">
        <v>47</v>
      </c>
      <c r="M1271" s="21">
        <f t="shared" si="190"/>
        <v>50</v>
      </c>
      <c r="N1271" s="21">
        <f t="shared" si="191"/>
        <v>0</v>
      </c>
      <c r="O1271" s="21">
        <f t="shared" si="192"/>
        <v>0</v>
      </c>
      <c r="P1271" s="21">
        <f t="shared" si="193"/>
        <v>0</v>
      </c>
      <c r="Q1271" s="22">
        <f t="shared" si="194"/>
        <v>17.5</v>
      </c>
      <c r="R1271" s="22">
        <f t="shared" si="195"/>
        <v>10</v>
      </c>
      <c r="S1271" s="22">
        <f t="shared" si="196"/>
        <v>7.5</v>
      </c>
      <c r="T1271" s="22">
        <f t="shared" si="197"/>
        <v>12.5</v>
      </c>
      <c r="U1271" s="21">
        <f t="shared" si="198"/>
        <v>11.666666666666666</v>
      </c>
      <c r="V1271" s="21">
        <f t="shared" si="199"/>
        <v>11.875</v>
      </c>
    </row>
    <row r="1272" spans="1:22" ht="13.5" x14ac:dyDescent="0.25">
      <c r="A1272" s="3">
        <v>43861</v>
      </c>
      <c r="B1272" s="2">
        <v>69.935500000000005</v>
      </c>
      <c r="C1272" s="2">
        <v>24.610953856104956</v>
      </c>
      <c r="D1272" s="2">
        <v>1.7276840494179879</v>
      </c>
      <c r="E1272" s="2">
        <v>-1.9529208707208183</v>
      </c>
      <c r="F1272" s="2">
        <v>70.655499999999989</v>
      </c>
      <c r="G1272" s="2">
        <v>75.025449999999992</v>
      </c>
      <c r="H1272" s="2">
        <v>79.624783999999991</v>
      </c>
      <c r="I1272" s="2">
        <v>117.50508799999994</v>
      </c>
      <c r="J1272" s="19" t="s">
        <v>54</v>
      </c>
      <c r="K1272" s="19" t="s">
        <v>52</v>
      </c>
      <c r="L1272" s="19" t="s">
        <v>47</v>
      </c>
      <c r="M1272" s="21">
        <f t="shared" si="190"/>
        <v>50</v>
      </c>
      <c r="N1272" s="21">
        <f t="shared" si="191"/>
        <v>0</v>
      </c>
      <c r="O1272" s="21">
        <f t="shared" si="192"/>
        <v>0</v>
      </c>
      <c r="P1272" s="21">
        <f t="shared" si="193"/>
        <v>0</v>
      </c>
      <c r="Q1272" s="22">
        <f t="shared" si="194"/>
        <v>17.5</v>
      </c>
      <c r="R1272" s="22">
        <f t="shared" si="195"/>
        <v>10</v>
      </c>
      <c r="S1272" s="22">
        <f t="shared" si="196"/>
        <v>7.5</v>
      </c>
      <c r="T1272" s="22">
        <f t="shared" si="197"/>
        <v>12.5</v>
      </c>
      <c r="U1272" s="21">
        <f t="shared" si="198"/>
        <v>11.666666666666666</v>
      </c>
      <c r="V1272" s="21">
        <f t="shared" si="199"/>
        <v>11.875</v>
      </c>
    </row>
    <row r="1273" spans="1:22" ht="13.5" x14ac:dyDescent="0.25">
      <c r="A1273" s="3">
        <v>43864</v>
      </c>
      <c r="B1273" s="2">
        <v>69.307900000000004</v>
      </c>
      <c r="C1273" s="2">
        <v>23.427260625342598</v>
      </c>
      <c r="D1273" s="2">
        <v>1.7560320329058214</v>
      </c>
      <c r="E1273" s="2">
        <v>-1.9556179190658096</v>
      </c>
      <c r="F1273" s="2">
        <v>70.196179999999998</v>
      </c>
      <c r="G1273" s="2">
        <v>74.42161999999999</v>
      </c>
      <c r="H1273" s="2">
        <v>79.245311999999984</v>
      </c>
      <c r="I1273" s="2">
        <v>117.17456849999994</v>
      </c>
      <c r="J1273" s="19" t="s">
        <v>54</v>
      </c>
      <c r="K1273" s="19" t="s">
        <v>52</v>
      </c>
      <c r="L1273" s="19" t="s">
        <v>47</v>
      </c>
      <c r="M1273" s="21">
        <f t="shared" si="190"/>
        <v>50</v>
      </c>
      <c r="N1273" s="21">
        <f t="shared" si="191"/>
        <v>0</v>
      </c>
      <c r="O1273" s="21">
        <f t="shared" si="192"/>
        <v>0</v>
      </c>
      <c r="P1273" s="21">
        <f t="shared" si="193"/>
        <v>0</v>
      </c>
      <c r="Q1273" s="22">
        <f t="shared" si="194"/>
        <v>17.5</v>
      </c>
      <c r="R1273" s="22">
        <f t="shared" si="195"/>
        <v>10</v>
      </c>
      <c r="S1273" s="22">
        <f t="shared" si="196"/>
        <v>7.5</v>
      </c>
      <c r="T1273" s="22">
        <f t="shared" si="197"/>
        <v>12.5</v>
      </c>
      <c r="U1273" s="21">
        <f t="shared" si="198"/>
        <v>11.666666666666666</v>
      </c>
      <c r="V1273" s="21">
        <f t="shared" si="199"/>
        <v>11.875</v>
      </c>
    </row>
    <row r="1274" spans="1:22" ht="13.5" x14ac:dyDescent="0.25">
      <c r="A1274" s="3">
        <v>43865</v>
      </c>
      <c r="B1274" s="2">
        <v>67.231899999999996</v>
      </c>
      <c r="C1274" s="2">
        <v>20.000520880238867</v>
      </c>
      <c r="D1274" s="2">
        <v>1.9076080081979399</v>
      </c>
      <c r="E1274" s="2">
        <v>-1.946789933908422</v>
      </c>
      <c r="F1274" s="2">
        <v>69.503740000000008</v>
      </c>
      <c r="G1274" s="2">
        <v>73.730890000000002</v>
      </c>
      <c r="H1274" s="2">
        <v>78.83811399999999</v>
      </c>
      <c r="I1274" s="2">
        <v>116.81357099999994</v>
      </c>
      <c r="J1274" s="19" t="s">
        <v>54</v>
      </c>
      <c r="K1274" s="19" t="s">
        <v>52</v>
      </c>
      <c r="L1274" s="19" t="s">
        <v>47</v>
      </c>
      <c r="M1274" s="21">
        <f t="shared" si="190"/>
        <v>50</v>
      </c>
      <c r="N1274" s="21">
        <f t="shared" si="191"/>
        <v>0</v>
      </c>
      <c r="O1274" s="21">
        <f t="shared" si="192"/>
        <v>0</v>
      </c>
      <c r="P1274" s="21">
        <f t="shared" si="193"/>
        <v>0</v>
      </c>
      <c r="Q1274" s="22">
        <f t="shared" si="194"/>
        <v>17.5</v>
      </c>
      <c r="R1274" s="22">
        <f t="shared" si="195"/>
        <v>10</v>
      </c>
      <c r="S1274" s="22">
        <f t="shared" si="196"/>
        <v>7.5</v>
      </c>
      <c r="T1274" s="22">
        <f t="shared" si="197"/>
        <v>12.5</v>
      </c>
      <c r="U1274" s="21">
        <f t="shared" si="198"/>
        <v>11.666666666666666</v>
      </c>
      <c r="V1274" s="21">
        <f t="shared" si="199"/>
        <v>11.875</v>
      </c>
    </row>
    <row r="1275" spans="1:22" ht="13.5" x14ac:dyDescent="0.25">
      <c r="A1275" s="3">
        <v>43866</v>
      </c>
      <c r="B1275" s="2">
        <v>63.204000000000001</v>
      </c>
      <c r="C1275" s="2">
        <v>15.318677346175548</v>
      </c>
      <c r="D1275" s="2">
        <v>2.1518346782051765</v>
      </c>
      <c r="E1275" s="2">
        <v>-1.8976032467830739</v>
      </c>
      <c r="F1275" s="2">
        <v>68.005720000000011</v>
      </c>
      <c r="G1275" s="2">
        <v>72.856349999999992</v>
      </c>
      <c r="H1275" s="2">
        <v>78.402913999999996</v>
      </c>
      <c r="I1275" s="2">
        <v>116.42785449999995</v>
      </c>
      <c r="J1275" s="19" t="s">
        <v>54</v>
      </c>
      <c r="K1275" s="19" t="s">
        <v>52</v>
      </c>
      <c r="L1275" s="19" t="s">
        <v>47</v>
      </c>
      <c r="M1275" s="21">
        <f t="shared" si="190"/>
        <v>50</v>
      </c>
      <c r="N1275" s="21">
        <f t="shared" si="191"/>
        <v>0</v>
      </c>
      <c r="O1275" s="21">
        <f t="shared" si="192"/>
        <v>0</v>
      </c>
      <c r="P1275" s="21">
        <f t="shared" si="193"/>
        <v>0</v>
      </c>
      <c r="Q1275" s="22">
        <f t="shared" si="194"/>
        <v>17.5</v>
      </c>
      <c r="R1275" s="22">
        <f t="shared" si="195"/>
        <v>10</v>
      </c>
      <c r="S1275" s="22">
        <f t="shared" si="196"/>
        <v>7.5</v>
      </c>
      <c r="T1275" s="22">
        <f t="shared" si="197"/>
        <v>12.5</v>
      </c>
      <c r="U1275" s="21">
        <f t="shared" si="198"/>
        <v>11.666666666666666</v>
      </c>
      <c r="V1275" s="21">
        <f t="shared" si="199"/>
        <v>11.875</v>
      </c>
    </row>
    <row r="1276" spans="1:22" ht="13.5" x14ac:dyDescent="0.25">
      <c r="A1276" s="3">
        <v>43867</v>
      </c>
      <c r="B1276" s="2">
        <v>61.383200000000002</v>
      </c>
      <c r="C1276" s="2">
        <v>13.751578503233773</v>
      </c>
      <c r="D1276" s="2">
        <v>2.9327919304535186</v>
      </c>
      <c r="E1276" s="2">
        <v>-1.7875857847652155</v>
      </c>
      <c r="F1276" s="2">
        <v>66.212500000000006</v>
      </c>
      <c r="G1276" s="2">
        <v>71.987330000000014</v>
      </c>
      <c r="H1276" s="2">
        <v>77.984818000000004</v>
      </c>
      <c r="I1276" s="2">
        <v>116.03959049999997</v>
      </c>
      <c r="J1276" s="19" t="s">
        <v>54</v>
      </c>
      <c r="K1276" s="19" t="s">
        <v>52</v>
      </c>
      <c r="L1276" s="19" t="s">
        <v>47</v>
      </c>
      <c r="M1276" s="21">
        <f t="shared" si="190"/>
        <v>50</v>
      </c>
      <c r="N1276" s="21">
        <f t="shared" si="191"/>
        <v>0</v>
      </c>
      <c r="O1276" s="21">
        <f t="shared" si="192"/>
        <v>0</v>
      </c>
      <c r="P1276" s="21">
        <f t="shared" si="193"/>
        <v>0</v>
      </c>
      <c r="Q1276" s="22">
        <f t="shared" si="194"/>
        <v>17.5</v>
      </c>
      <c r="R1276" s="22">
        <f t="shared" si="195"/>
        <v>10</v>
      </c>
      <c r="S1276" s="22">
        <f t="shared" si="196"/>
        <v>7.5</v>
      </c>
      <c r="T1276" s="22">
        <f t="shared" si="197"/>
        <v>12.5</v>
      </c>
      <c r="U1276" s="21">
        <f t="shared" si="198"/>
        <v>11.666666666666666</v>
      </c>
      <c r="V1276" s="21">
        <f t="shared" si="199"/>
        <v>11.875</v>
      </c>
    </row>
    <row r="1277" spans="1:22" ht="13.5" x14ac:dyDescent="0.25">
      <c r="A1277" s="3">
        <v>43868</v>
      </c>
      <c r="B1277" s="2">
        <v>63.107500000000002</v>
      </c>
      <c r="C1277" s="2">
        <v>21.899795037493135</v>
      </c>
      <c r="D1277" s="2">
        <v>3.2233613795887806</v>
      </c>
      <c r="E1277" s="2">
        <v>-1.6458638275820114</v>
      </c>
      <c r="F1277" s="2">
        <v>64.846900000000005</v>
      </c>
      <c r="G1277" s="2">
        <v>71.245905000000022</v>
      </c>
      <c r="H1277" s="2">
        <v>77.543412000000018</v>
      </c>
      <c r="I1277" s="2">
        <v>115.67645449999996</v>
      </c>
      <c r="J1277" s="19" t="s">
        <v>54</v>
      </c>
      <c r="K1277" s="19" t="s">
        <v>52</v>
      </c>
      <c r="L1277" s="19" t="s">
        <v>47</v>
      </c>
      <c r="M1277" s="21">
        <f t="shared" si="190"/>
        <v>50</v>
      </c>
      <c r="N1277" s="21">
        <f t="shared" si="191"/>
        <v>0</v>
      </c>
      <c r="O1277" s="21">
        <f t="shared" si="192"/>
        <v>0</v>
      </c>
      <c r="P1277" s="21">
        <f t="shared" si="193"/>
        <v>0</v>
      </c>
      <c r="Q1277" s="22">
        <f t="shared" si="194"/>
        <v>17.5</v>
      </c>
      <c r="R1277" s="22">
        <f t="shared" si="195"/>
        <v>10</v>
      </c>
      <c r="S1277" s="22">
        <f t="shared" si="196"/>
        <v>7.5</v>
      </c>
      <c r="T1277" s="22">
        <f t="shared" si="197"/>
        <v>12.5</v>
      </c>
      <c r="U1277" s="21">
        <f t="shared" si="198"/>
        <v>11.666666666666666</v>
      </c>
      <c r="V1277" s="21">
        <f t="shared" si="199"/>
        <v>11.875</v>
      </c>
    </row>
    <row r="1278" spans="1:22" ht="13.5" x14ac:dyDescent="0.25">
      <c r="A1278" s="3">
        <v>43871</v>
      </c>
      <c r="B1278" s="2">
        <v>65.942099999999996</v>
      </c>
      <c r="C1278" s="2">
        <v>33.090618826061473</v>
      </c>
      <c r="D1278" s="2">
        <v>3.0869555476623987</v>
      </c>
      <c r="E1278" s="2">
        <v>-1.4896061553382078</v>
      </c>
      <c r="F1278" s="2">
        <v>64.173739999999995</v>
      </c>
      <c r="G1278" s="2">
        <v>70.680695</v>
      </c>
      <c r="H1278" s="2">
        <v>77.194562000000019</v>
      </c>
      <c r="I1278" s="2">
        <v>115.34228449999996</v>
      </c>
      <c r="J1278" s="19" t="s">
        <v>54</v>
      </c>
      <c r="K1278" s="19" t="s">
        <v>52</v>
      </c>
      <c r="L1278" s="19" t="s">
        <v>47</v>
      </c>
      <c r="M1278" s="21">
        <f t="shared" si="190"/>
        <v>25</v>
      </c>
      <c r="N1278" s="21">
        <f t="shared" si="191"/>
        <v>0</v>
      </c>
      <c r="O1278" s="21">
        <f t="shared" si="192"/>
        <v>0</v>
      </c>
      <c r="P1278" s="21">
        <f t="shared" si="193"/>
        <v>0</v>
      </c>
      <c r="Q1278" s="22">
        <f t="shared" si="194"/>
        <v>8.75</v>
      </c>
      <c r="R1278" s="22">
        <f t="shared" si="195"/>
        <v>5</v>
      </c>
      <c r="S1278" s="22">
        <f t="shared" si="196"/>
        <v>3.75</v>
      </c>
      <c r="T1278" s="22">
        <f t="shared" si="197"/>
        <v>6.25</v>
      </c>
      <c r="U1278" s="21">
        <f t="shared" si="198"/>
        <v>5.833333333333333</v>
      </c>
      <c r="V1278" s="21">
        <f t="shared" si="199"/>
        <v>5.9375</v>
      </c>
    </row>
    <row r="1279" spans="1:22" ht="13.5" x14ac:dyDescent="0.25">
      <c r="A1279" s="3">
        <v>43872</v>
      </c>
      <c r="B1279" s="2">
        <v>68.418099999999995</v>
      </c>
      <c r="C1279" s="2">
        <v>41.038025605970205</v>
      </c>
      <c r="D1279" s="2">
        <v>2.6859657300829127</v>
      </c>
      <c r="E1279" s="2">
        <v>-1.3068654031276903</v>
      </c>
      <c r="F1279" s="2">
        <v>64.410979999999995</v>
      </c>
      <c r="G1279" s="2">
        <v>70.266874999999999</v>
      </c>
      <c r="H1279" s="2">
        <v>76.88005800000002</v>
      </c>
      <c r="I1279" s="2">
        <v>115.02214199999997</v>
      </c>
      <c r="J1279" s="19" t="s">
        <v>54</v>
      </c>
      <c r="K1279" s="19" t="s">
        <v>52</v>
      </c>
      <c r="L1279" s="19" t="s">
        <v>55</v>
      </c>
      <c r="M1279" s="21">
        <f t="shared" si="190"/>
        <v>25</v>
      </c>
      <c r="N1279" s="21">
        <f t="shared" si="191"/>
        <v>0</v>
      </c>
      <c r="O1279" s="21">
        <f t="shared" si="192"/>
        <v>0</v>
      </c>
      <c r="P1279" s="21">
        <f t="shared" si="193"/>
        <v>0</v>
      </c>
      <c r="Q1279" s="22">
        <f t="shared" si="194"/>
        <v>8.75</v>
      </c>
      <c r="R1279" s="22">
        <f t="shared" si="195"/>
        <v>5</v>
      </c>
      <c r="S1279" s="22">
        <f t="shared" si="196"/>
        <v>3.75</v>
      </c>
      <c r="T1279" s="22">
        <f t="shared" si="197"/>
        <v>6.25</v>
      </c>
      <c r="U1279" s="21">
        <f t="shared" si="198"/>
        <v>5.833333333333333</v>
      </c>
      <c r="V1279" s="21">
        <f t="shared" si="199"/>
        <v>5.9375</v>
      </c>
    </row>
    <row r="1280" spans="1:22" ht="13.5" x14ac:dyDescent="0.25">
      <c r="A1280" s="3">
        <v>43873</v>
      </c>
      <c r="B1280" s="2">
        <v>67.590500000000006</v>
      </c>
      <c r="C1280" s="2">
        <v>39.355363619136881</v>
      </c>
      <c r="D1280" s="2">
        <v>2.4284316481607107</v>
      </c>
      <c r="E1280" s="2">
        <v>-1.1380320581123133</v>
      </c>
      <c r="F1280" s="2">
        <v>65.28828</v>
      </c>
      <c r="G1280" s="2">
        <v>69.853055000000012</v>
      </c>
      <c r="H1280" s="2">
        <v>76.590384</v>
      </c>
      <c r="I1280" s="2">
        <v>114.69621399999997</v>
      </c>
      <c r="J1280" s="19" t="s">
        <v>48</v>
      </c>
      <c r="K1280" s="19" t="s">
        <v>50</v>
      </c>
      <c r="L1280" s="19" t="s">
        <v>51</v>
      </c>
      <c r="M1280" s="21">
        <f t="shared" si="190"/>
        <v>25</v>
      </c>
      <c r="N1280" s="21">
        <f t="shared" si="191"/>
        <v>0</v>
      </c>
      <c r="O1280" s="21">
        <f t="shared" si="192"/>
        <v>0</v>
      </c>
      <c r="P1280" s="21">
        <f t="shared" si="193"/>
        <v>83.5</v>
      </c>
      <c r="Q1280" s="22">
        <f t="shared" si="194"/>
        <v>21.274999999999999</v>
      </c>
      <c r="R1280" s="22">
        <f t="shared" si="195"/>
        <v>25.875</v>
      </c>
      <c r="S1280" s="22">
        <f t="shared" si="196"/>
        <v>41.325000000000003</v>
      </c>
      <c r="T1280" s="22">
        <f t="shared" si="197"/>
        <v>27.125</v>
      </c>
      <c r="U1280" s="21">
        <f t="shared" si="198"/>
        <v>29.491666666666664</v>
      </c>
      <c r="V1280" s="21">
        <f t="shared" si="199"/>
        <v>28.9</v>
      </c>
    </row>
    <row r="1281" spans="1:22" ht="13.5" x14ac:dyDescent="0.25">
      <c r="A1281" s="3">
        <v>43874</v>
      </c>
      <c r="B1281" s="2">
        <v>68.280199999999994</v>
      </c>
      <c r="C1281" s="2">
        <v>41.507811880087459</v>
      </c>
      <c r="D1281" s="2">
        <v>2.1302191150517444</v>
      </c>
      <c r="E1281" s="2">
        <v>-0.99788993100213286</v>
      </c>
      <c r="F1281" s="2">
        <v>66.66767999999999</v>
      </c>
      <c r="G1281" s="2">
        <v>69.577175000000011</v>
      </c>
      <c r="H1281" s="2">
        <v>76.355885999999998</v>
      </c>
      <c r="I1281" s="2">
        <v>114.3737345</v>
      </c>
      <c r="J1281" s="19" t="s">
        <v>48</v>
      </c>
      <c r="K1281" s="19" t="s">
        <v>49</v>
      </c>
      <c r="L1281" s="19" t="s">
        <v>51</v>
      </c>
      <c r="M1281" s="21">
        <f t="shared" si="190"/>
        <v>25</v>
      </c>
      <c r="N1281" s="21">
        <f t="shared" si="191"/>
        <v>0</v>
      </c>
      <c r="O1281" s="21">
        <f t="shared" si="192"/>
        <v>0</v>
      </c>
      <c r="P1281" s="21">
        <f t="shared" si="193"/>
        <v>100</v>
      </c>
      <c r="Q1281" s="22">
        <f t="shared" si="194"/>
        <v>23.75</v>
      </c>
      <c r="R1281" s="22">
        <f t="shared" si="195"/>
        <v>30</v>
      </c>
      <c r="S1281" s="22">
        <f t="shared" si="196"/>
        <v>48.75</v>
      </c>
      <c r="T1281" s="22">
        <f t="shared" si="197"/>
        <v>31.25</v>
      </c>
      <c r="U1281" s="21">
        <f t="shared" si="198"/>
        <v>34.166666666666664</v>
      </c>
      <c r="V1281" s="21">
        <f t="shared" si="199"/>
        <v>33.4375</v>
      </c>
    </row>
    <row r="1282" spans="1:22" ht="13.5" x14ac:dyDescent="0.25">
      <c r="A1282" s="3">
        <v>43875</v>
      </c>
      <c r="B1282" s="2">
        <v>68.590599999999995</v>
      </c>
      <c r="C1282" s="2">
        <v>42.496995758148401</v>
      </c>
      <c r="D1282" s="2">
        <v>1.8092261718461344</v>
      </c>
      <c r="E1282" s="2">
        <v>-0.88220982991237518</v>
      </c>
      <c r="F1282" s="2">
        <v>67.764299999999992</v>
      </c>
      <c r="G1282" s="2">
        <v>69.316815000000005</v>
      </c>
      <c r="H1282" s="2">
        <v>76.160011999999995</v>
      </c>
      <c r="I1282" s="2">
        <v>114.06473399999997</v>
      </c>
      <c r="J1282" s="19" t="s">
        <v>48</v>
      </c>
      <c r="K1282" s="19" t="s">
        <v>49</v>
      </c>
      <c r="L1282" s="19" t="s">
        <v>51</v>
      </c>
      <c r="M1282" s="21">
        <f t="shared" ref="M1282:M1345" si="200">IF(C1282&lt;30,50, IF(C1282&gt;70, 0, 25))</f>
        <v>25</v>
      </c>
      <c r="N1282" s="21">
        <f t="shared" ref="N1282:N1345" si="201">IF(E1282-D1282&gt;0.02, 100, IF(E1282-D1282&lt;0,0,45))</f>
        <v>0</v>
      </c>
      <c r="O1282" s="21">
        <f t="shared" ref="O1282:O1345" si="202">IF(F1282-I1282&gt;10,100,IF(F1282-I1282&gt;5,75, IF(F1282-I1282&gt;0,50,0)))</f>
        <v>0</v>
      </c>
      <c r="P1282" s="21">
        <f t="shared" ref="P1282:P1345" si="203">IF(L1282="confirmed bullish", 34, IF(L1282="bullish divergence",17, 0))+IF(J1282="bullish",33,IF(J1282="bearish",0,16.5))+IF(K1282="strong",33,IF(K1282="weak",0,16.5))</f>
        <v>100</v>
      </c>
      <c r="Q1282" s="22">
        <f t="shared" si="194"/>
        <v>23.75</v>
      </c>
      <c r="R1282" s="22">
        <f t="shared" si="195"/>
        <v>30</v>
      </c>
      <c r="S1282" s="22">
        <f t="shared" si="196"/>
        <v>48.75</v>
      </c>
      <c r="T1282" s="22">
        <f t="shared" si="197"/>
        <v>31.25</v>
      </c>
      <c r="U1282" s="21">
        <f t="shared" si="198"/>
        <v>34.166666666666664</v>
      </c>
      <c r="V1282" s="21">
        <f t="shared" si="199"/>
        <v>33.4375</v>
      </c>
    </row>
    <row r="1283" spans="1:22" ht="13.5" x14ac:dyDescent="0.25">
      <c r="A1283" s="3">
        <v>43878</v>
      </c>
      <c r="B1283" s="2">
        <v>68.625</v>
      </c>
      <c r="C1283" s="2">
        <v>42.612824256675381</v>
      </c>
      <c r="D1283" s="2">
        <v>1.4533425135300888</v>
      </c>
      <c r="E1283" s="2">
        <v>-0.78658999013491271</v>
      </c>
      <c r="F1283" s="2">
        <v>68.300879999999992</v>
      </c>
      <c r="G1283" s="2">
        <v>69.013345000000001</v>
      </c>
      <c r="H1283" s="2">
        <v>76.008278000000004</v>
      </c>
      <c r="I1283" s="2">
        <v>113.76605299999997</v>
      </c>
      <c r="J1283" s="19" t="s">
        <v>48</v>
      </c>
      <c r="K1283" s="19" t="s">
        <v>49</v>
      </c>
      <c r="L1283" s="19" t="s">
        <v>51</v>
      </c>
      <c r="M1283" s="21">
        <f t="shared" si="200"/>
        <v>25</v>
      </c>
      <c r="N1283" s="21">
        <f t="shared" si="201"/>
        <v>0</v>
      </c>
      <c r="O1283" s="21">
        <f t="shared" si="202"/>
        <v>0</v>
      </c>
      <c r="P1283" s="21">
        <f t="shared" si="203"/>
        <v>100</v>
      </c>
      <c r="Q1283" s="22">
        <f t="shared" ref="Q1283:Q1346" si="204">0.35*M1283+N1283*0.35+O1283*0.15+P1283*0.15</f>
        <v>23.75</v>
      </c>
      <c r="R1283" s="22">
        <f t="shared" ref="R1283:R1346" si="205">M1283*0.2+N1283*0.2+O1283*0.35+P1283*0.25</f>
        <v>30</v>
      </c>
      <c r="S1283" s="22">
        <f t="shared" ref="S1283:S1346" si="206">M1283*0.15+N1283*0.15+O1283*0.25+P1283*0.45</f>
        <v>48.75</v>
      </c>
      <c r="T1283" s="22">
        <f t="shared" ref="T1283:T1346" si="207">0.25*SUM(M1283:P1283)</f>
        <v>31.25</v>
      </c>
      <c r="U1283" s="21">
        <f t="shared" ref="U1283:U1346" si="208">SUM(Q1283:S1283)/3</f>
        <v>34.166666666666664</v>
      </c>
      <c r="V1283" s="21">
        <f t="shared" ref="V1283:V1346" si="209">SUM(Q1283:T1283)/4</f>
        <v>33.4375</v>
      </c>
    </row>
    <row r="1284" spans="1:22" ht="13.5" x14ac:dyDescent="0.25">
      <c r="A1284" s="3">
        <v>43879</v>
      </c>
      <c r="B1284" s="2">
        <v>66.900800000000004</v>
      </c>
      <c r="C1284" s="2">
        <v>38.433997812371196</v>
      </c>
      <c r="D1284" s="2">
        <v>0.97407021697443952</v>
      </c>
      <c r="E1284" s="2">
        <v>-0.70906710348708568</v>
      </c>
      <c r="F1284" s="2">
        <v>67.997420000000005</v>
      </c>
      <c r="G1284" s="2">
        <v>68.645044999999982</v>
      </c>
      <c r="H1284" s="2">
        <v>75.822474</v>
      </c>
      <c r="I1284" s="2">
        <v>113.45822399999997</v>
      </c>
      <c r="J1284" s="19" t="s">
        <v>48</v>
      </c>
      <c r="K1284" s="19" t="s">
        <v>49</v>
      </c>
      <c r="L1284" s="19" t="s">
        <v>53</v>
      </c>
      <c r="M1284" s="21">
        <f t="shared" si="200"/>
        <v>25</v>
      </c>
      <c r="N1284" s="21">
        <f t="shared" si="201"/>
        <v>0</v>
      </c>
      <c r="O1284" s="21">
        <f t="shared" si="202"/>
        <v>0</v>
      </c>
      <c r="P1284" s="21">
        <f t="shared" si="203"/>
        <v>83</v>
      </c>
      <c r="Q1284" s="22">
        <f t="shared" si="204"/>
        <v>21.2</v>
      </c>
      <c r="R1284" s="22">
        <f t="shared" si="205"/>
        <v>25.75</v>
      </c>
      <c r="S1284" s="22">
        <f t="shared" si="206"/>
        <v>41.1</v>
      </c>
      <c r="T1284" s="22">
        <f t="shared" si="207"/>
        <v>27</v>
      </c>
      <c r="U1284" s="21">
        <f t="shared" si="208"/>
        <v>29.350000000000005</v>
      </c>
      <c r="V1284" s="21">
        <f t="shared" si="209"/>
        <v>28.762500000000003</v>
      </c>
    </row>
    <row r="1285" spans="1:22" ht="13.5" x14ac:dyDescent="0.25">
      <c r="A1285" s="3">
        <v>43880</v>
      </c>
      <c r="B1285" s="2">
        <v>65.866299999999995</v>
      </c>
      <c r="C1285" s="2">
        <v>36.143788257031801</v>
      </c>
      <c r="D1285" s="2">
        <v>4.8197389565032722E-2</v>
      </c>
      <c r="E1285" s="2">
        <v>-0.64274688669695124</v>
      </c>
      <c r="F1285" s="2">
        <v>67.652579999999986</v>
      </c>
      <c r="G1285" s="2">
        <v>68.30019999999999</v>
      </c>
      <c r="H1285" s="2">
        <v>75.547421999999997</v>
      </c>
      <c r="I1285" s="2">
        <v>113.17744449999998</v>
      </c>
      <c r="J1285" s="19" t="s">
        <v>48</v>
      </c>
      <c r="K1285" s="19" t="s">
        <v>49</v>
      </c>
      <c r="L1285" s="19" t="s">
        <v>53</v>
      </c>
      <c r="M1285" s="21">
        <f t="shared" si="200"/>
        <v>25</v>
      </c>
      <c r="N1285" s="21">
        <f t="shared" si="201"/>
        <v>0</v>
      </c>
      <c r="O1285" s="21">
        <f t="shared" si="202"/>
        <v>0</v>
      </c>
      <c r="P1285" s="21">
        <f t="shared" si="203"/>
        <v>83</v>
      </c>
      <c r="Q1285" s="22">
        <f t="shared" si="204"/>
        <v>21.2</v>
      </c>
      <c r="R1285" s="22">
        <f t="shared" si="205"/>
        <v>25.75</v>
      </c>
      <c r="S1285" s="22">
        <f t="shared" si="206"/>
        <v>41.1</v>
      </c>
      <c r="T1285" s="22">
        <f t="shared" si="207"/>
        <v>27</v>
      </c>
      <c r="U1285" s="21">
        <f t="shared" si="208"/>
        <v>29.350000000000005</v>
      </c>
      <c r="V1285" s="21">
        <f t="shared" si="209"/>
        <v>28.762500000000003</v>
      </c>
    </row>
    <row r="1286" spans="1:22" ht="13.5" x14ac:dyDescent="0.25">
      <c r="A1286" s="3">
        <v>43881</v>
      </c>
      <c r="B1286" s="2">
        <v>65.859399999999994</v>
      </c>
      <c r="C1286" s="2">
        <v>36.12832465147644</v>
      </c>
      <c r="D1286" s="2">
        <v>-0.9877023742407971</v>
      </c>
      <c r="E1286" s="2">
        <v>-0.55890211676799317</v>
      </c>
      <c r="F1286" s="2">
        <v>67.168419999999998</v>
      </c>
      <c r="G1286" s="2">
        <v>67.834654999999998</v>
      </c>
      <c r="H1286" s="2">
        <v>75.235542000000009</v>
      </c>
      <c r="I1286" s="2">
        <v>112.89672950000001</v>
      </c>
      <c r="J1286" s="19" t="s">
        <v>48</v>
      </c>
      <c r="K1286" s="19" t="s">
        <v>50</v>
      </c>
      <c r="L1286" s="19" t="s">
        <v>53</v>
      </c>
      <c r="M1286" s="21">
        <f t="shared" si="200"/>
        <v>25</v>
      </c>
      <c r="N1286" s="21">
        <f t="shared" si="201"/>
        <v>100</v>
      </c>
      <c r="O1286" s="21">
        <f t="shared" si="202"/>
        <v>0</v>
      </c>
      <c r="P1286" s="21">
        <f t="shared" si="203"/>
        <v>66.5</v>
      </c>
      <c r="Q1286" s="22">
        <f t="shared" si="204"/>
        <v>53.725000000000001</v>
      </c>
      <c r="R1286" s="22">
        <f t="shared" si="205"/>
        <v>41.625</v>
      </c>
      <c r="S1286" s="22">
        <f t="shared" si="206"/>
        <v>48.674999999999997</v>
      </c>
      <c r="T1286" s="22">
        <f t="shared" si="207"/>
        <v>47.875</v>
      </c>
      <c r="U1286" s="21">
        <f t="shared" si="208"/>
        <v>48.008333333333326</v>
      </c>
      <c r="V1286" s="21">
        <f t="shared" si="209"/>
        <v>47.974999999999994</v>
      </c>
    </row>
    <row r="1287" spans="1:22" ht="13.5" x14ac:dyDescent="0.25">
      <c r="A1287" s="3">
        <v>43882</v>
      </c>
      <c r="B1287" s="2">
        <v>64.831699999999998</v>
      </c>
      <c r="C1287" s="2">
        <v>33.808251124344167</v>
      </c>
      <c r="D1287" s="2">
        <v>-1.4976568629862044</v>
      </c>
      <c r="E1287" s="2">
        <v>-0.45253296046506852</v>
      </c>
      <c r="F1287" s="2">
        <v>66.416640000000001</v>
      </c>
      <c r="G1287" s="2">
        <v>67.420834999999997</v>
      </c>
      <c r="H1287" s="2">
        <v>74.890968000000001</v>
      </c>
      <c r="I1287" s="2">
        <v>112.62125399999999</v>
      </c>
      <c r="J1287" s="19" t="s">
        <v>54</v>
      </c>
      <c r="K1287" s="19" t="s">
        <v>52</v>
      </c>
      <c r="L1287" s="19" t="s">
        <v>47</v>
      </c>
      <c r="M1287" s="21">
        <f t="shared" si="200"/>
        <v>25</v>
      </c>
      <c r="N1287" s="21">
        <f t="shared" si="201"/>
        <v>100</v>
      </c>
      <c r="O1287" s="21">
        <f t="shared" si="202"/>
        <v>0</v>
      </c>
      <c r="P1287" s="21">
        <f t="shared" si="203"/>
        <v>0</v>
      </c>
      <c r="Q1287" s="22">
        <f t="shared" si="204"/>
        <v>43.75</v>
      </c>
      <c r="R1287" s="22">
        <f t="shared" si="205"/>
        <v>25</v>
      </c>
      <c r="S1287" s="22">
        <f t="shared" si="206"/>
        <v>18.75</v>
      </c>
      <c r="T1287" s="22">
        <f t="shared" si="207"/>
        <v>31.25</v>
      </c>
      <c r="U1287" s="21">
        <f t="shared" si="208"/>
        <v>29.166666666666668</v>
      </c>
      <c r="V1287" s="21">
        <f t="shared" si="209"/>
        <v>29.6875</v>
      </c>
    </row>
    <row r="1288" spans="1:22" ht="13.5" x14ac:dyDescent="0.25">
      <c r="A1288" s="3">
        <v>43885</v>
      </c>
      <c r="B1288" s="2">
        <v>64.831699999999998</v>
      </c>
      <c r="C1288" s="2">
        <v>33.808251124344167</v>
      </c>
      <c r="D1288" s="2">
        <v>-1.4636832360717875</v>
      </c>
      <c r="E1288" s="2">
        <v>-0.33505543124285386</v>
      </c>
      <c r="F1288" s="2">
        <v>65.657979999999995</v>
      </c>
      <c r="G1288" s="2">
        <v>67.082194999999999</v>
      </c>
      <c r="H1288" s="2">
        <v>74.546394000000021</v>
      </c>
      <c r="I1288" s="2">
        <v>112.34577850000001</v>
      </c>
      <c r="J1288" s="19" t="s">
        <v>54</v>
      </c>
      <c r="K1288" s="19" t="s">
        <v>52</v>
      </c>
      <c r="L1288" s="19" t="s">
        <v>47</v>
      </c>
      <c r="M1288" s="21">
        <f t="shared" si="200"/>
        <v>25</v>
      </c>
      <c r="N1288" s="21">
        <f t="shared" si="201"/>
        <v>100</v>
      </c>
      <c r="O1288" s="21">
        <f t="shared" si="202"/>
        <v>0</v>
      </c>
      <c r="P1288" s="21">
        <f t="shared" si="203"/>
        <v>0</v>
      </c>
      <c r="Q1288" s="22">
        <f t="shared" si="204"/>
        <v>43.75</v>
      </c>
      <c r="R1288" s="22">
        <f t="shared" si="205"/>
        <v>25</v>
      </c>
      <c r="S1288" s="22">
        <f t="shared" si="206"/>
        <v>18.75</v>
      </c>
      <c r="T1288" s="22">
        <f t="shared" si="207"/>
        <v>31.25</v>
      </c>
      <c r="U1288" s="21">
        <f t="shared" si="208"/>
        <v>29.166666666666668</v>
      </c>
      <c r="V1288" s="21">
        <f t="shared" si="209"/>
        <v>29.6875</v>
      </c>
    </row>
    <row r="1289" spans="1:22" ht="13.5" x14ac:dyDescent="0.25">
      <c r="A1289" s="3">
        <v>43886</v>
      </c>
      <c r="B1289" s="2">
        <v>63.107500000000002</v>
      </c>
      <c r="C1289" s="2">
        <v>30.053050550467887</v>
      </c>
      <c r="D1289" s="2">
        <v>-0.89908984477337128</v>
      </c>
      <c r="E1289" s="2">
        <v>-0.21425556626693831</v>
      </c>
      <c r="F1289" s="2">
        <v>64.899320000000003</v>
      </c>
      <c r="G1289" s="2">
        <v>66.702865000000003</v>
      </c>
      <c r="H1289" s="2">
        <v>74.125678000000008</v>
      </c>
      <c r="I1289" s="2">
        <v>112.039278</v>
      </c>
      <c r="J1289" s="19" t="s">
        <v>54</v>
      </c>
      <c r="K1289" s="19" t="s">
        <v>52</v>
      </c>
      <c r="L1289" s="19" t="s">
        <v>47</v>
      </c>
      <c r="M1289" s="21">
        <f t="shared" si="200"/>
        <v>25</v>
      </c>
      <c r="N1289" s="21">
        <f t="shared" si="201"/>
        <v>100</v>
      </c>
      <c r="O1289" s="21">
        <f t="shared" si="202"/>
        <v>0</v>
      </c>
      <c r="P1289" s="21">
        <f t="shared" si="203"/>
        <v>0</v>
      </c>
      <c r="Q1289" s="22">
        <f t="shared" si="204"/>
        <v>43.75</v>
      </c>
      <c r="R1289" s="22">
        <f t="shared" si="205"/>
        <v>25</v>
      </c>
      <c r="S1289" s="22">
        <f t="shared" si="206"/>
        <v>18.75</v>
      </c>
      <c r="T1289" s="22">
        <f t="shared" si="207"/>
        <v>31.25</v>
      </c>
      <c r="U1289" s="21">
        <f t="shared" si="208"/>
        <v>29.166666666666668</v>
      </c>
      <c r="V1289" s="21">
        <f t="shared" si="209"/>
        <v>29.6875</v>
      </c>
    </row>
    <row r="1290" spans="1:22" ht="13.5" x14ac:dyDescent="0.25">
      <c r="A1290" s="3">
        <v>43887</v>
      </c>
      <c r="B1290" s="2">
        <v>62.003900000000002</v>
      </c>
      <c r="C1290" s="2">
        <v>27.915736879546841</v>
      </c>
      <c r="D1290" s="2">
        <v>-0.43155382771877271</v>
      </c>
      <c r="E1290" s="2">
        <v>-9.5462992449793324E-2</v>
      </c>
      <c r="F1290" s="2">
        <v>64.126840000000001</v>
      </c>
      <c r="G1290" s="2">
        <v>66.268355</v>
      </c>
      <c r="H1290" s="2">
        <v>73.684270000000026</v>
      </c>
      <c r="I1290" s="2">
        <v>111.71671649999999</v>
      </c>
      <c r="J1290" s="19" t="s">
        <v>54</v>
      </c>
      <c r="K1290" s="19" t="s">
        <v>52</v>
      </c>
      <c r="L1290" s="19" t="s">
        <v>47</v>
      </c>
      <c r="M1290" s="21">
        <f t="shared" si="200"/>
        <v>50</v>
      </c>
      <c r="N1290" s="21">
        <f t="shared" si="201"/>
        <v>100</v>
      </c>
      <c r="O1290" s="21">
        <f t="shared" si="202"/>
        <v>0</v>
      </c>
      <c r="P1290" s="21">
        <f t="shared" si="203"/>
        <v>0</v>
      </c>
      <c r="Q1290" s="22">
        <f t="shared" si="204"/>
        <v>52.5</v>
      </c>
      <c r="R1290" s="22">
        <f t="shared" si="205"/>
        <v>30</v>
      </c>
      <c r="S1290" s="22">
        <f t="shared" si="206"/>
        <v>22.5</v>
      </c>
      <c r="T1290" s="22">
        <f t="shared" si="207"/>
        <v>37.5</v>
      </c>
      <c r="U1290" s="21">
        <f t="shared" si="208"/>
        <v>35</v>
      </c>
      <c r="V1290" s="21">
        <f t="shared" si="209"/>
        <v>35.625</v>
      </c>
    </row>
    <row r="1291" spans="1:22" ht="13.5" x14ac:dyDescent="0.25">
      <c r="A1291" s="3">
        <v>43888</v>
      </c>
      <c r="B1291" s="2">
        <v>63.797199999999997</v>
      </c>
      <c r="C1291" s="2">
        <v>35.893934094342072</v>
      </c>
      <c r="D1291" s="2">
        <v>-2.3397075579481452E-2</v>
      </c>
      <c r="E1291" s="2">
        <v>1.3324404674460472E-2</v>
      </c>
      <c r="F1291" s="2">
        <v>63.714399999999991</v>
      </c>
      <c r="G1291" s="2">
        <v>65.940750000000008</v>
      </c>
      <c r="H1291" s="2">
        <v>73.278728000000015</v>
      </c>
      <c r="I1291" s="2">
        <v>111.40348399999999</v>
      </c>
      <c r="J1291" s="19" t="s">
        <v>54</v>
      </c>
      <c r="K1291" s="19" t="s">
        <v>52</v>
      </c>
      <c r="L1291" s="19" t="s">
        <v>47</v>
      </c>
      <c r="M1291" s="21">
        <f t="shared" si="200"/>
        <v>25</v>
      </c>
      <c r="N1291" s="21">
        <f t="shared" si="201"/>
        <v>100</v>
      </c>
      <c r="O1291" s="21">
        <f t="shared" si="202"/>
        <v>0</v>
      </c>
      <c r="P1291" s="21">
        <f t="shared" si="203"/>
        <v>0</v>
      </c>
      <c r="Q1291" s="22">
        <f t="shared" si="204"/>
        <v>43.75</v>
      </c>
      <c r="R1291" s="22">
        <f t="shared" si="205"/>
        <v>25</v>
      </c>
      <c r="S1291" s="22">
        <f t="shared" si="206"/>
        <v>18.75</v>
      </c>
      <c r="T1291" s="22">
        <f t="shared" si="207"/>
        <v>31.25</v>
      </c>
      <c r="U1291" s="21">
        <f t="shared" si="208"/>
        <v>29.166666666666668</v>
      </c>
      <c r="V1291" s="21">
        <f t="shared" si="209"/>
        <v>29.6875</v>
      </c>
    </row>
    <row r="1292" spans="1:22" ht="13.5" x14ac:dyDescent="0.25">
      <c r="A1292" s="3">
        <v>43889</v>
      </c>
      <c r="B1292" s="2">
        <v>65.176599999999993</v>
      </c>
      <c r="C1292" s="2">
        <v>41.27773577448307</v>
      </c>
      <c r="D1292" s="2">
        <v>0.29331487638809506</v>
      </c>
      <c r="E1292" s="2">
        <v>8.9664147943264882E-2</v>
      </c>
      <c r="F1292" s="2">
        <v>63.783380000000001</v>
      </c>
      <c r="G1292" s="2">
        <v>65.702804999999998</v>
      </c>
      <c r="H1292" s="2">
        <v>72.906292000000022</v>
      </c>
      <c r="I1292" s="2">
        <v>111.10996499999997</v>
      </c>
      <c r="J1292" s="19" t="s">
        <v>48</v>
      </c>
      <c r="K1292" s="19" t="s">
        <v>50</v>
      </c>
      <c r="L1292" s="19" t="s">
        <v>51</v>
      </c>
      <c r="M1292" s="21">
        <f t="shared" si="200"/>
        <v>25</v>
      </c>
      <c r="N1292" s="21">
        <f t="shared" si="201"/>
        <v>0</v>
      </c>
      <c r="O1292" s="21">
        <f t="shared" si="202"/>
        <v>0</v>
      </c>
      <c r="P1292" s="21">
        <f t="shared" si="203"/>
        <v>83.5</v>
      </c>
      <c r="Q1292" s="22">
        <f t="shared" si="204"/>
        <v>21.274999999999999</v>
      </c>
      <c r="R1292" s="22">
        <f t="shared" si="205"/>
        <v>25.875</v>
      </c>
      <c r="S1292" s="22">
        <f t="shared" si="206"/>
        <v>41.325000000000003</v>
      </c>
      <c r="T1292" s="22">
        <f t="shared" si="207"/>
        <v>27.125</v>
      </c>
      <c r="U1292" s="21">
        <f t="shared" si="208"/>
        <v>29.491666666666664</v>
      </c>
      <c r="V1292" s="21">
        <f t="shared" si="209"/>
        <v>28.9</v>
      </c>
    </row>
    <row r="1293" spans="1:22" ht="13.5" x14ac:dyDescent="0.25">
      <c r="A1293" s="3">
        <v>43892</v>
      </c>
      <c r="B1293" s="2">
        <v>65.431700000000006</v>
      </c>
      <c r="C1293" s="2">
        <v>42.243772564618915</v>
      </c>
      <c r="D1293" s="2">
        <v>0.56341039572009777</v>
      </c>
      <c r="E1293" s="2">
        <v>0.16269008368301258</v>
      </c>
      <c r="F1293" s="2">
        <v>63.903379999999991</v>
      </c>
      <c r="G1293" s="2">
        <v>65.508994999999999</v>
      </c>
      <c r="H1293" s="2">
        <v>72.540474000000003</v>
      </c>
      <c r="I1293" s="2">
        <v>110.81409699999999</v>
      </c>
      <c r="J1293" s="19" t="s">
        <v>48</v>
      </c>
      <c r="K1293" s="19" t="s">
        <v>50</v>
      </c>
      <c r="L1293" s="19" t="s">
        <v>51</v>
      </c>
      <c r="M1293" s="21">
        <f t="shared" si="200"/>
        <v>25</v>
      </c>
      <c r="N1293" s="21">
        <f t="shared" si="201"/>
        <v>0</v>
      </c>
      <c r="O1293" s="21">
        <f t="shared" si="202"/>
        <v>0</v>
      </c>
      <c r="P1293" s="21">
        <f t="shared" si="203"/>
        <v>83.5</v>
      </c>
      <c r="Q1293" s="22">
        <f t="shared" si="204"/>
        <v>21.274999999999999</v>
      </c>
      <c r="R1293" s="22">
        <f t="shared" si="205"/>
        <v>25.875</v>
      </c>
      <c r="S1293" s="22">
        <f t="shared" si="206"/>
        <v>41.325000000000003</v>
      </c>
      <c r="T1293" s="22">
        <f t="shared" si="207"/>
        <v>27.125</v>
      </c>
      <c r="U1293" s="21">
        <f t="shared" si="208"/>
        <v>29.491666666666664</v>
      </c>
      <c r="V1293" s="21">
        <f t="shared" si="209"/>
        <v>28.9</v>
      </c>
    </row>
    <row r="1294" spans="1:22" ht="13.5" x14ac:dyDescent="0.25">
      <c r="A1294" s="3">
        <v>43893</v>
      </c>
      <c r="B1294" s="2">
        <v>64.48</v>
      </c>
      <c r="C1294" s="2">
        <v>39.624792636887719</v>
      </c>
      <c r="D1294" s="2">
        <v>0.61022870407741436</v>
      </c>
      <c r="E1294" s="2">
        <v>0.22499993127190593</v>
      </c>
      <c r="F1294" s="2">
        <v>64.177880000000002</v>
      </c>
      <c r="G1294" s="2">
        <v>65.371400000000008</v>
      </c>
      <c r="H1294" s="2">
        <v>72.161140000000017</v>
      </c>
      <c r="I1294" s="2">
        <v>110.52533150000001</v>
      </c>
      <c r="J1294" s="19" t="s">
        <v>48</v>
      </c>
      <c r="K1294" s="19" t="s">
        <v>50</v>
      </c>
      <c r="L1294" s="19" t="s">
        <v>51</v>
      </c>
      <c r="M1294" s="21">
        <f t="shared" si="200"/>
        <v>25</v>
      </c>
      <c r="N1294" s="21">
        <f t="shared" si="201"/>
        <v>0</v>
      </c>
      <c r="O1294" s="21">
        <f t="shared" si="202"/>
        <v>0</v>
      </c>
      <c r="P1294" s="21">
        <f t="shared" si="203"/>
        <v>83.5</v>
      </c>
      <c r="Q1294" s="22">
        <f t="shared" si="204"/>
        <v>21.274999999999999</v>
      </c>
      <c r="R1294" s="22">
        <f t="shared" si="205"/>
        <v>25.875</v>
      </c>
      <c r="S1294" s="22">
        <f t="shared" si="206"/>
        <v>41.325000000000003</v>
      </c>
      <c r="T1294" s="22">
        <f t="shared" si="207"/>
        <v>27.125</v>
      </c>
      <c r="U1294" s="21">
        <f t="shared" si="208"/>
        <v>29.491666666666664</v>
      </c>
      <c r="V1294" s="21">
        <f t="shared" si="209"/>
        <v>28.9</v>
      </c>
    </row>
    <row r="1295" spans="1:22" ht="13.5" x14ac:dyDescent="0.25">
      <c r="A1295" s="3">
        <v>43894</v>
      </c>
      <c r="B1295" s="2">
        <v>62.5488</v>
      </c>
      <c r="C1295" s="2">
        <v>34.896894399985612</v>
      </c>
      <c r="D1295" s="2">
        <v>0.65144101171830471</v>
      </c>
      <c r="E1295" s="2">
        <v>0.27017006224017004</v>
      </c>
      <c r="F1295" s="2">
        <v>64.286860000000004</v>
      </c>
      <c r="G1295" s="2">
        <v>65.338639999999998</v>
      </c>
      <c r="H1295" s="2">
        <v>71.77063200000002</v>
      </c>
      <c r="I1295" s="2">
        <v>110.21867350000001</v>
      </c>
      <c r="J1295" s="19" t="s">
        <v>48</v>
      </c>
      <c r="K1295" s="19" t="s">
        <v>50</v>
      </c>
      <c r="L1295" s="19" t="s">
        <v>51</v>
      </c>
      <c r="M1295" s="21">
        <f t="shared" si="200"/>
        <v>25</v>
      </c>
      <c r="N1295" s="21">
        <f t="shared" si="201"/>
        <v>0</v>
      </c>
      <c r="O1295" s="21">
        <f t="shared" si="202"/>
        <v>0</v>
      </c>
      <c r="P1295" s="21">
        <f t="shared" si="203"/>
        <v>83.5</v>
      </c>
      <c r="Q1295" s="22">
        <f t="shared" si="204"/>
        <v>21.274999999999999</v>
      </c>
      <c r="R1295" s="22">
        <f t="shared" si="205"/>
        <v>25.875</v>
      </c>
      <c r="S1295" s="22">
        <f t="shared" si="206"/>
        <v>41.325000000000003</v>
      </c>
      <c r="T1295" s="22">
        <f t="shared" si="207"/>
        <v>27.125</v>
      </c>
      <c r="U1295" s="21">
        <f t="shared" si="208"/>
        <v>29.491666666666664</v>
      </c>
      <c r="V1295" s="21">
        <f t="shared" si="209"/>
        <v>28.9</v>
      </c>
    </row>
    <row r="1296" spans="1:22" ht="13.5" x14ac:dyDescent="0.25">
      <c r="A1296" s="3">
        <v>43895</v>
      </c>
      <c r="B1296" s="2">
        <v>62.072899999999997</v>
      </c>
      <c r="C1296" s="2">
        <v>33.825812954098353</v>
      </c>
      <c r="D1296" s="2">
        <v>0.74830260873930854</v>
      </c>
      <c r="E1296" s="2">
        <v>0.24426337236471013</v>
      </c>
      <c r="F1296" s="2">
        <v>63.942000000000007</v>
      </c>
      <c r="G1296" s="2">
        <v>65.373124999999987</v>
      </c>
      <c r="H1296" s="2">
        <v>71.370606000000009</v>
      </c>
      <c r="I1296" s="2">
        <v>109.91948700000003</v>
      </c>
      <c r="J1296" s="19" t="s">
        <v>54</v>
      </c>
      <c r="K1296" s="19" t="s">
        <v>50</v>
      </c>
      <c r="L1296" s="19" t="s">
        <v>47</v>
      </c>
      <c r="M1296" s="21">
        <f t="shared" si="200"/>
        <v>25</v>
      </c>
      <c r="N1296" s="21">
        <f t="shared" si="201"/>
        <v>0</v>
      </c>
      <c r="O1296" s="21">
        <f t="shared" si="202"/>
        <v>0</v>
      </c>
      <c r="P1296" s="21">
        <f t="shared" si="203"/>
        <v>16.5</v>
      </c>
      <c r="Q1296" s="22">
        <f t="shared" si="204"/>
        <v>11.225</v>
      </c>
      <c r="R1296" s="22">
        <f t="shared" si="205"/>
        <v>9.125</v>
      </c>
      <c r="S1296" s="22">
        <f t="shared" si="206"/>
        <v>11.175000000000001</v>
      </c>
      <c r="T1296" s="22">
        <f t="shared" si="207"/>
        <v>10.375</v>
      </c>
      <c r="U1296" s="21">
        <f t="shared" si="208"/>
        <v>10.508333333333335</v>
      </c>
      <c r="V1296" s="21">
        <f t="shared" si="209"/>
        <v>10.475000000000001</v>
      </c>
    </row>
    <row r="1297" spans="1:22" ht="13.5" x14ac:dyDescent="0.25">
      <c r="A1297" s="3">
        <v>43896</v>
      </c>
      <c r="B1297" s="2">
        <v>62.072899999999997</v>
      </c>
      <c r="C1297" s="2">
        <v>33.825812954098353</v>
      </c>
      <c r="D1297" s="2">
        <v>0.70070696414049394</v>
      </c>
      <c r="E1297" s="2">
        <v>0.2171168300966502</v>
      </c>
      <c r="F1297" s="2">
        <v>63.321259999999995</v>
      </c>
      <c r="G1297" s="2">
        <v>65.321394999999981</v>
      </c>
      <c r="H1297" s="2">
        <v>70.938854000000035</v>
      </c>
      <c r="I1297" s="2">
        <v>109.60781350000001</v>
      </c>
      <c r="J1297" s="19" t="s">
        <v>54</v>
      </c>
      <c r="K1297" s="19" t="s">
        <v>52</v>
      </c>
      <c r="L1297" s="19" t="s">
        <v>47</v>
      </c>
      <c r="M1297" s="21">
        <f t="shared" si="200"/>
        <v>25</v>
      </c>
      <c r="N1297" s="21">
        <f t="shared" si="201"/>
        <v>0</v>
      </c>
      <c r="O1297" s="21">
        <f t="shared" si="202"/>
        <v>0</v>
      </c>
      <c r="P1297" s="21">
        <f t="shared" si="203"/>
        <v>0</v>
      </c>
      <c r="Q1297" s="22">
        <f t="shared" si="204"/>
        <v>8.75</v>
      </c>
      <c r="R1297" s="22">
        <f t="shared" si="205"/>
        <v>5</v>
      </c>
      <c r="S1297" s="22">
        <f t="shared" si="206"/>
        <v>3.75</v>
      </c>
      <c r="T1297" s="22">
        <f t="shared" si="207"/>
        <v>6.25</v>
      </c>
      <c r="U1297" s="21">
        <f t="shared" si="208"/>
        <v>5.833333333333333</v>
      </c>
      <c r="V1297" s="21">
        <f t="shared" si="209"/>
        <v>5.9375</v>
      </c>
    </row>
    <row r="1298" spans="1:22" ht="13.5" x14ac:dyDescent="0.25">
      <c r="A1298" s="3">
        <v>43899</v>
      </c>
      <c r="B1298" s="2">
        <v>59.279600000000002</v>
      </c>
      <c r="C1298" s="2">
        <v>27.979891383848667</v>
      </c>
      <c r="D1298" s="2">
        <v>0.89378209200023662</v>
      </c>
      <c r="E1298" s="2">
        <v>0.17171625759292958</v>
      </c>
      <c r="F1298" s="2">
        <v>62.09084</v>
      </c>
      <c r="G1298" s="2">
        <v>64.988269999999972</v>
      </c>
      <c r="H1298" s="2">
        <v>70.45537400000002</v>
      </c>
      <c r="I1298" s="2">
        <v>109.29139900000001</v>
      </c>
      <c r="J1298" s="19" t="s">
        <v>54</v>
      </c>
      <c r="K1298" s="19" t="s">
        <v>52</v>
      </c>
      <c r="L1298" s="19" t="s">
        <v>47</v>
      </c>
      <c r="M1298" s="21">
        <f t="shared" si="200"/>
        <v>50</v>
      </c>
      <c r="N1298" s="21">
        <f t="shared" si="201"/>
        <v>0</v>
      </c>
      <c r="O1298" s="21">
        <f t="shared" si="202"/>
        <v>0</v>
      </c>
      <c r="P1298" s="21">
        <f t="shared" si="203"/>
        <v>0</v>
      </c>
      <c r="Q1298" s="22">
        <f t="shared" si="204"/>
        <v>17.5</v>
      </c>
      <c r="R1298" s="22">
        <f t="shared" si="205"/>
        <v>10</v>
      </c>
      <c r="S1298" s="22">
        <f t="shared" si="206"/>
        <v>7.5</v>
      </c>
      <c r="T1298" s="22">
        <f t="shared" si="207"/>
        <v>12.5</v>
      </c>
      <c r="U1298" s="21">
        <f t="shared" si="208"/>
        <v>11.666666666666666</v>
      </c>
      <c r="V1298" s="21">
        <f t="shared" si="209"/>
        <v>11.875</v>
      </c>
    </row>
    <row r="1299" spans="1:22" ht="13.5" x14ac:dyDescent="0.25">
      <c r="A1299" s="3">
        <v>43900</v>
      </c>
      <c r="B1299" s="2">
        <v>58.555399999999999</v>
      </c>
      <c r="C1299" s="2">
        <v>26.691908783765143</v>
      </c>
      <c r="D1299" s="2">
        <v>0.88652092901854473</v>
      </c>
      <c r="E1299" s="2">
        <v>0.11803486137453194</v>
      </c>
      <c r="F1299" s="2">
        <v>60.905920000000002</v>
      </c>
      <c r="G1299" s="2">
        <v>64.495134999999976</v>
      </c>
      <c r="H1299" s="2">
        <v>69.95768600000001</v>
      </c>
      <c r="I1299" s="2">
        <v>108.96477400000003</v>
      </c>
      <c r="J1299" s="19" t="s">
        <v>54</v>
      </c>
      <c r="K1299" s="19" t="s">
        <v>52</v>
      </c>
      <c r="L1299" s="19" t="s">
        <v>47</v>
      </c>
      <c r="M1299" s="21">
        <f t="shared" si="200"/>
        <v>50</v>
      </c>
      <c r="N1299" s="21">
        <f t="shared" si="201"/>
        <v>0</v>
      </c>
      <c r="O1299" s="21">
        <f t="shared" si="202"/>
        <v>0</v>
      </c>
      <c r="P1299" s="21">
        <f t="shared" si="203"/>
        <v>0</v>
      </c>
      <c r="Q1299" s="22">
        <f t="shared" si="204"/>
        <v>17.5</v>
      </c>
      <c r="R1299" s="22">
        <f t="shared" si="205"/>
        <v>10</v>
      </c>
      <c r="S1299" s="22">
        <f t="shared" si="206"/>
        <v>7.5</v>
      </c>
      <c r="T1299" s="22">
        <f t="shared" si="207"/>
        <v>12.5</v>
      </c>
      <c r="U1299" s="21">
        <f t="shared" si="208"/>
        <v>11.666666666666666</v>
      </c>
      <c r="V1299" s="21">
        <f t="shared" si="209"/>
        <v>11.875</v>
      </c>
    </row>
    <row r="1300" spans="1:22" ht="13.5" x14ac:dyDescent="0.25">
      <c r="A1300" s="3">
        <v>43901</v>
      </c>
      <c r="B1300" s="2">
        <v>60.279699999999998</v>
      </c>
      <c r="C1300" s="2">
        <v>34.431184214789994</v>
      </c>
      <c r="D1300" s="2">
        <v>0.62509442321785968</v>
      </c>
      <c r="E1300" s="2">
        <v>5.8997820096562889E-2</v>
      </c>
      <c r="F1300" s="2">
        <v>60.452099999999994</v>
      </c>
      <c r="G1300" s="2">
        <v>64.129594999999995</v>
      </c>
      <c r="H1300" s="2">
        <v>69.494898000000006</v>
      </c>
      <c r="I1300" s="2">
        <v>108.64116950000002</v>
      </c>
      <c r="J1300" s="19" t="s">
        <v>54</v>
      </c>
      <c r="K1300" s="19" t="s">
        <v>52</v>
      </c>
      <c r="L1300" s="19" t="s">
        <v>47</v>
      </c>
      <c r="M1300" s="21">
        <f t="shared" si="200"/>
        <v>25</v>
      </c>
      <c r="N1300" s="21">
        <f t="shared" si="201"/>
        <v>0</v>
      </c>
      <c r="O1300" s="21">
        <f t="shared" si="202"/>
        <v>0</v>
      </c>
      <c r="P1300" s="21">
        <f t="shared" si="203"/>
        <v>0</v>
      </c>
      <c r="Q1300" s="22">
        <f t="shared" si="204"/>
        <v>8.75</v>
      </c>
      <c r="R1300" s="22">
        <f t="shared" si="205"/>
        <v>5</v>
      </c>
      <c r="S1300" s="22">
        <f t="shared" si="206"/>
        <v>3.75</v>
      </c>
      <c r="T1300" s="22">
        <f t="shared" si="207"/>
        <v>6.25</v>
      </c>
      <c r="U1300" s="21">
        <f t="shared" si="208"/>
        <v>5.833333333333333</v>
      </c>
      <c r="V1300" s="21">
        <f t="shared" si="209"/>
        <v>5.9375</v>
      </c>
    </row>
    <row r="1301" spans="1:22" ht="13.5" x14ac:dyDescent="0.25">
      <c r="A1301" s="3">
        <v>43902</v>
      </c>
      <c r="B1301" s="2">
        <v>59.176200000000001</v>
      </c>
      <c r="C1301" s="2">
        <v>32.095887977483173</v>
      </c>
      <c r="D1301" s="2">
        <v>0.79043155487580918</v>
      </c>
      <c r="E1301" s="2">
        <v>6.1831189619880739E-3</v>
      </c>
      <c r="F1301" s="2">
        <v>59.872759999999992</v>
      </c>
      <c r="G1301" s="2">
        <v>63.674395000000018</v>
      </c>
      <c r="H1301" s="2">
        <v>69.010730000000009</v>
      </c>
      <c r="I1301" s="2">
        <v>108.31764850000002</v>
      </c>
      <c r="J1301" s="19" t="s">
        <v>54</v>
      </c>
      <c r="K1301" s="19" t="s">
        <v>52</v>
      </c>
      <c r="L1301" s="19" t="s">
        <v>47</v>
      </c>
      <c r="M1301" s="21">
        <f t="shared" si="200"/>
        <v>25</v>
      </c>
      <c r="N1301" s="21">
        <f t="shared" si="201"/>
        <v>0</v>
      </c>
      <c r="O1301" s="21">
        <f t="shared" si="202"/>
        <v>0</v>
      </c>
      <c r="P1301" s="21">
        <f t="shared" si="203"/>
        <v>0</v>
      </c>
      <c r="Q1301" s="22">
        <f t="shared" si="204"/>
        <v>8.75</v>
      </c>
      <c r="R1301" s="22">
        <f t="shared" si="205"/>
        <v>5</v>
      </c>
      <c r="S1301" s="22">
        <f t="shared" si="206"/>
        <v>3.75</v>
      </c>
      <c r="T1301" s="22">
        <f t="shared" si="207"/>
        <v>6.25</v>
      </c>
      <c r="U1301" s="21">
        <f t="shared" si="208"/>
        <v>5.833333333333333</v>
      </c>
      <c r="V1301" s="21">
        <f t="shared" si="209"/>
        <v>5.9375</v>
      </c>
    </row>
    <row r="1302" spans="1:22" ht="13.5" x14ac:dyDescent="0.25">
      <c r="A1302" s="3">
        <v>43903</v>
      </c>
      <c r="B1302" s="2">
        <v>55.6449</v>
      </c>
      <c r="C1302" s="2">
        <v>26.015070280812793</v>
      </c>
      <c r="D1302" s="2">
        <v>1.4374155576861583</v>
      </c>
      <c r="E1302" s="2">
        <v>-4.7020987194657068E-2</v>
      </c>
      <c r="F1302" s="2">
        <v>58.587159999999997</v>
      </c>
      <c r="G1302" s="2">
        <v>63.027110000000008</v>
      </c>
      <c r="H1302" s="2">
        <v>68.482144000000005</v>
      </c>
      <c r="I1302" s="2">
        <v>107.96856350000002</v>
      </c>
      <c r="J1302" s="19" t="s">
        <v>54</v>
      </c>
      <c r="K1302" s="19" t="s">
        <v>52</v>
      </c>
      <c r="L1302" s="19" t="s">
        <v>47</v>
      </c>
      <c r="M1302" s="21">
        <f t="shared" si="200"/>
        <v>50</v>
      </c>
      <c r="N1302" s="21">
        <f t="shared" si="201"/>
        <v>0</v>
      </c>
      <c r="O1302" s="21">
        <f t="shared" si="202"/>
        <v>0</v>
      </c>
      <c r="P1302" s="21">
        <f t="shared" si="203"/>
        <v>0</v>
      </c>
      <c r="Q1302" s="22">
        <f t="shared" si="204"/>
        <v>17.5</v>
      </c>
      <c r="R1302" s="22">
        <f t="shared" si="205"/>
        <v>10</v>
      </c>
      <c r="S1302" s="22">
        <f t="shared" si="206"/>
        <v>7.5</v>
      </c>
      <c r="T1302" s="22">
        <f t="shared" si="207"/>
        <v>12.5</v>
      </c>
      <c r="U1302" s="21">
        <f t="shared" si="208"/>
        <v>11.666666666666666</v>
      </c>
      <c r="V1302" s="21">
        <f t="shared" si="209"/>
        <v>11.875</v>
      </c>
    </row>
    <row r="1303" spans="1:22" ht="13.5" x14ac:dyDescent="0.25">
      <c r="A1303" s="3">
        <v>43906</v>
      </c>
      <c r="B1303" s="2">
        <v>53.017200000000003</v>
      </c>
      <c r="C1303" s="2">
        <v>22.585990571854225</v>
      </c>
      <c r="D1303" s="2">
        <v>2.2704450122220692</v>
      </c>
      <c r="E1303" s="2">
        <v>-0.10333283341346133</v>
      </c>
      <c r="F1303" s="2">
        <v>57.334680000000006</v>
      </c>
      <c r="G1303" s="2">
        <v>62.246720000000003</v>
      </c>
      <c r="H1303" s="2">
        <v>67.914798000000005</v>
      </c>
      <c r="I1303" s="2">
        <v>107.58657200000002</v>
      </c>
      <c r="J1303" s="19" t="s">
        <v>54</v>
      </c>
      <c r="K1303" s="19" t="s">
        <v>52</v>
      </c>
      <c r="L1303" s="19" t="s">
        <v>47</v>
      </c>
      <c r="M1303" s="21">
        <f t="shared" si="200"/>
        <v>50</v>
      </c>
      <c r="N1303" s="21">
        <f t="shared" si="201"/>
        <v>0</v>
      </c>
      <c r="O1303" s="21">
        <f t="shared" si="202"/>
        <v>0</v>
      </c>
      <c r="P1303" s="21">
        <f t="shared" si="203"/>
        <v>0</v>
      </c>
      <c r="Q1303" s="22">
        <f t="shared" si="204"/>
        <v>17.5</v>
      </c>
      <c r="R1303" s="22">
        <f t="shared" si="205"/>
        <v>10</v>
      </c>
      <c r="S1303" s="22">
        <f t="shared" si="206"/>
        <v>7.5</v>
      </c>
      <c r="T1303" s="22">
        <f t="shared" si="207"/>
        <v>12.5</v>
      </c>
      <c r="U1303" s="21">
        <f t="shared" si="208"/>
        <v>11.666666666666666</v>
      </c>
      <c r="V1303" s="21">
        <f t="shared" si="209"/>
        <v>11.875</v>
      </c>
    </row>
    <row r="1304" spans="1:22" ht="13.5" x14ac:dyDescent="0.25">
      <c r="A1304" s="3">
        <v>43907</v>
      </c>
      <c r="B1304" s="2">
        <v>50.637700000000002</v>
      </c>
      <c r="C1304" s="2">
        <v>20.013413698524388</v>
      </c>
      <c r="D1304" s="2">
        <v>3.0685490576593608</v>
      </c>
      <c r="E1304" s="2">
        <v>-0.14874923398132048</v>
      </c>
      <c r="F1304" s="2">
        <v>55.751139999999999</v>
      </c>
      <c r="G1304" s="2">
        <v>61.433565000000002</v>
      </c>
      <c r="H1304" s="2">
        <v>67.306622000000004</v>
      </c>
      <c r="I1304" s="2">
        <v>107.17093800000001</v>
      </c>
      <c r="J1304" s="19" t="s">
        <v>54</v>
      </c>
      <c r="K1304" s="19" t="s">
        <v>52</v>
      </c>
      <c r="L1304" s="19" t="s">
        <v>47</v>
      </c>
      <c r="M1304" s="21">
        <f t="shared" si="200"/>
        <v>50</v>
      </c>
      <c r="N1304" s="21">
        <f t="shared" si="201"/>
        <v>0</v>
      </c>
      <c r="O1304" s="21">
        <f t="shared" si="202"/>
        <v>0</v>
      </c>
      <c r="P1304" s="21">
        <f t="shared" si="203"/>
        <v>0</v>
      </c>
      <c r="Q1304" s="22">
        <f t="shared" si="204"/>
        <v>17.5</v>
      </c>
      <c r="R1304" s="22">
        <f t="shared" si="205"/>
        <v>10</v>
      </c>
      <c r="S1304" s="22">
        <f t="shared" si="206"/>
        <v>7.5</v>
      </c>
      <c r="T1304" s="22">
        <f t="shared" si="207"/>
        <v>12.5</v>
      </c>
      <c r="U1304" s="21">
        <f t="shared" si="208"/>
        <v>11.666666666666666</v>
      </c>
      <c r="V1304" s="21">
        <f t="shared" si="209"/>
        <v>11.875</v>
      </c>
    </row>
    <row r="1305" spans="1:22" ht="13.5" x14ac:dyDescent="0.25">
      <c r="A1305" s="3">
        <v>43908</v>
      </c>
      <c r="B1305" s="2">
        <v>50.0032</v>
      </c>
      <c r="C1305" s="2">
        <v>19.379539220270402</v>
      </c>
      <c r="D1305" s="2">
        <v>3.5665143461625277</v>
      </c>
      <c r="E1305" s="2">
        <v>-0.16626153426188098</v>
      </c>
      <c r="F1305" s="2">
        <v>53.695839999999997</v>
      </c>
      <c r="G1305" s="2">
        <v>60.64041000000001</v>
      </c>
      <c r="H1305" s="2">
        <v>66.692790000000016</v>
      </c>
      <c r="I1305" s="2">
        <v>106.74916650000002</v>
      </c>
      <c r="J1305" s="19" t="s">
        <v>54</v>
      </c>
      <c r="K1305" s="19" t="s">
        <v>52</v>
      </c>
      <c r="L1305" s="19" t="s">
        <v>47</v>
      </c>
      <c r="M1305" s="21">
        <f t="shared" si="200"/>
        <v>50</v>
      </c>
      <c r="N1305" s="21">
        <f t="shared" si="201"/>
        <v>0</v>
      </c>
      <c r="O1305" s="21">
        <f t="shared" si="202"/>
        <v>0</v>
      </c>
      <c r="P1305" s="21">
        <f t="shared" si="203"/>
        <v>0</v>
      </c>
      <c r="Q1305" s="22">
        <f t="shared" si="204"/>
        <v>17.5</v>
      </c>
      <c r="R1305" s="22">
        <f t="shared" si="205"/>
        <v>10</v>
      </c>
      <c r="S1305" s="22">
        <f t="shared" si="206"/>
        <v>7.5</v>
      </c>
      <c r="T1305" s="22">
        <f t="shared" si="207"/>
        <v>12.5</v>
      </c>
      <c r="U1305" s="21">
        <f t="shared" si="208"/>
        <v>11.666666666666666</v>
      </c>
      <c r="V1305" s="21">
        <f t="shared" si="209"/>
        <v>11.875</v>
      </c>
    </row>
    <row r="1306" spans="1:22" ht="13.5" x14ac:dyDescent="0.25">
      <c r="A1306" s="3">
        <v>43909</v>
      </c>
      <c r="B1306" s="2">
        <v>50.623899999999999</v>
      </c>
      <c r="C1306" s="2">
        <v>21.982739556696487</v>
      </c>
      <c r="D1306" s="2">
        <v>3.9397906907600344</v>
      </c>
      <c r="E1306" s="2">
        <v>-0.18618609204735007</v>
      </c>
      <c r="F1306" s="2">
        <v>51.985379999999999</v>
      </c>
      <c r="G1306" s="2">
        <v>59.87863500000001</v>
      </c>
      <c r="H1306" s="2">
        <v>66.12999600000002</v>
      </c>
      <c r="I1306" s="2">
        <v>106.336758</v>
      </c>
      <c r="J1306" s="19" t="s">
        <v>54</v>
      </c>
      <c r="K1306" s="19" t="s">
        <v>52</v>
      </c>
      <c r="L1306" s="19" t="s">
        <v>47</v>
      </c>
      <c r="M1306" s="21">
        <f t="shared" si="200"/>
        <v>50</v>
      </c>
      <c r="N1306" s="21">
        <f t="shared" si="201"/>
        <v>0</v>
      </c>
      <c r="O1306" s="21">
        <f t="shared" si="202"/>
        <v>0</v>
      </c>
      <c r="P1306" s="21">
        <f t="shared" si="203"/>
        <v>0</v>
      </c>
      <c r="Q1306" s="22">
        <f t="shared" si="204"/>
        <v>17.5</v>
      </c>
      <c r="R1306" s="22">
        <f t="shared" si="205"/>
        <v>10</v>
      </c>
      <c r="S1306" s="22">
        <f t="shared" si="206"/>
        <v>7.5</v>
      </c>
      <c r="T1306" s="22">
        <f t="shared" si="207"/>
        <v>12.5</v>
      </c>
      <c r="U1306" s="21">
        <f t="shared" si="208"/>
        <v>11.666666666666666</v>
      </c>
      <c r="V1306" s="21">
        <f t="shared" si="209"/>
        <v>11.875</v>
      </c>
    </row>
    <row r="1307" spans="1:22" ht="13.5" x14ac:dyDescent="0.25">
      <c r="A1307" s="3">
        <v>43913</v>
      </c>
      <c r="B1307" s="2">
        <v>49.1066</v>
      </c>
      <c r="C1307" s="2">
        <v>20.260524449457392</v>
      </c>
      <c r="D1307" s="2">
        <v>4.4302112947522616</v>
      </c>
      <c r="E1307" s="2">
        <v>-0.2079921766538701</v>
      </c>
      <c r="F1307" s="2">
        <v>50.677720000000001</v>
      </c>
      <c r="G1307" s="2">
        <v>59.092380000000013</v>
      </c>
      <c r="H1307" s="2">
        <v>65.553408000000033</v>
      </c>
      <c r="I1307" s="2">
        <v>105.916763</v>
      </c>
      <c r="J1307" s="19" t="s">
        <v>54</v>
      </c>
      <c r="K1307" s="19" t="s">
        <v>52</v>
      </c>
      <c r="L1307" s="19" t="s">
        <v>47</v>
      </c>
      <c r="M1307" s="21">
        <f t="shared" si="200"/>
        <v>50</v>
      </c>
      <c r="N1307" s="21">
        <f t="shared" si="201"/>
        <v>0</v>
      </c>
      <c r="O1307" s="21">
        <f t="shared" si="202"/>
        <v>0</v>
      </c>
      <c r="P1307" s="21">
        <f t="shared" si="203"/>
        <v>0</v>
      </c>
      <c r="Q1307" s="22">
        <f t="shared" si="204"/>
        <v>17.5</v>
      </c>
      <c r="R1307" s="22">
        <f t="shared" si="205"/>
        <v>10</v>
      </c>
      <c r="S1307" s="22">
        <f t="shared" si="206"/>
        <v>7.5</v>
      </c>
      <c r="T1307" s="22">
        <f t="shared" si="207"/>
        <v>12.5</v>
      </c>
      <c r="U1307" s="21">
        <f t="shared" si="208"/>
        <v>11.666666666666666</v>
      </c>
      <c r="V1307" s="21">
        <f t="shared" si="209"/>
        <v>11.875</v>
      </c>
    </row>
    <row r="1308" spans="1:22" ht="13.5" x14ac:dyDescent="0.25">
      <c r="A1308" s="3">
        <v>43914</v>
      </c>
      <c r="B1308" s="2">
        <v>49.658299999999997</v>
      </c>
      <c r="C1308" s="2">
        <v>22.633931973185227</v>
      </c>
      <c r="D1308" s="2">
        <v>4.4411161976549778</v>
      </c>
      <c r="E1308" s="2">
        <v>-0.1932317376209276</v>
      </c>
      <c r="F1308" s="2">
        <v>50.005939999999995</v>
      </c>
      <c r="G1308" s="2">
        <v>58.333710000000011</v>
      </c>
      <c r="H1308" s="2">
        <v>65.001648000000017</v>
      </c>
      <c r="I1308" s="2">
        <v>105.50611600000001</v>
      </c>
      <c r="J1308" s="19" t="s">
        <v>54</v>
      </c>
      <c r="K1308" s="19" t="s">
        <v>50</v>
      </c>
      <c r="L1308" s="19" t="s">
        <v>47</v>
      </c>
      <c r="M1308" s="21">
        <f t="shared" si="200"/>
        <v>50</v>
      </c>
      <c r="N1308" s="21">
        <f t="shared" si="201"/>
        <v>0</v>
      </c>
      <c r="O1308" s="21">
        <f t="shared" si="202"/>
        <v>0</v>
      </c>
      <c r="P1308" s="21">
        <f t="shared" si="203"/>
        <v>16.5</v>
      </c>
      <c r="Q1308" s="22">
        <f t="shared" si="204"/>
        <v>19.975000000000001</v>
      </c>
      <c r="R1308" s="22">
        <f t="shared" si="205"/>
        <v>14.125</v>
      </c>
      <c r="S1308" s="22">
        <f t="shared" si="206"/>
        <v>14.925000000000001</v>
      </c>
      <c r="T1308" s="22">
        <f t="shared" si="207"/>
        <v>16.625</v>
      </c>
      <c r="U1308" s="21">
        <f t="shared" si="208"/>
        <v>16.341666666666669</v>
      </c>
      <c r="V1308" s="21">
        <f t="shared" si="209"/>
        <v>16.412500000000001</v>
      </c>
    </row>
    <row r="1309" spans="1:22" ht="13.5" x14ac:dyDescent="0.25">
      <c r="A1309" s="3">
        <v>43915</v>
      </c>
      <c r="B1309" s="2">
        <v>49.651400000000002</v>
      </c>
      <c r="C1309" s="2">
        <v>22.624861798215434</v>
      </c>
      <c r="D1309" s="2">
        <v>4.397789085141099</v>
      </c>
      <c r="E1309" s="2">
        <v>-0.16434688687125229</v>
      </c>
      <c r="F1309" s="2">
        <v>49.808679999999995</v>
      </c>
      <c r="G1309" s="2">
        <v>57.660905</v>
      </c>
      <c r="H1309" s="2">
        <v>64.460786000000013</v>
      </c>
      <c r="I1309" s="2">
        <v>105.08881350000001</v>
      </c>
      <c r="J1309" s="19" t="s">
        <v>54</v>
      </c>
      <c r="K1309" s="19" t="s">
        <v>50</v>
      </c>
      <c r="L1309" s="19" t="s">
        <v>47</v>
      </c>
      <c r="M1309" s="21">
        <f t="shared" si="200"/>
        <v>50</v>
      </c>
      <c r="N1309" s="21">
        <f t="shared" si="201"/>
        <v>0</v>
      </c>
      <c r="O1309" s="21">
        <f t="shared" si="202"/>
        <v>0</v>
      </c>
      <c r="P1309" s="21">
        <f t="shared" si="203"/>
        <v>16.5</v>
      </c>
      <c r="Q1309" s="22">
        <f t="shared" si="204"/>
        <v>19.975000000000001</v>
      </c>
      <c r="R1309" s="22">
        <f t="shared" si="205"/>
        <v>14.125</v>
      </c>
      <c r="S1309" s="22">
        <f t="shared" si="206"/>
        <v>14.925000000000001</v>
      </c>
      <c r="T1309" s="22">
        <f t="shared" si="207"/>
        <v>16.625</v>
      </c>
      <c r="U1309" s="21">
        <f t="shared" si="208"/>
        <v>16.341666666666669</v>
      </c>
      <c r="V1309" s="21">
        <f t="shared" si="209"/>
        <v>16.412500000000001</v>
      </c>
    </row>
    <row r="1310" spans="1:22" ht="13.5" x14ac:dyDescent="0.25">
      <c r="A1310" s="3">
        <v>43916</v>
      </c>
      <c r="B1310" s="2">
        <v>48.968600000000002</v>
      </c>
      <c r="C1310" s="2">
        <v>21.698226167691331</v>
      </c>
      <c r="D1310" s="2">
        <v>4.731050873511812</v>
      </c>
      <c r="E1310" s="2">
        <v>-0.10444606223729397</v>
      </c>
      <c r="F1310" s="2">
        <v>49.601759999999999</v>
      </c>
      <c r="G1310" s="2">
        <v>57.009140000000002</v>
      </c>
      <c r="H1310" s="2">
        <v>63.92282000000003</v>
      </c>
      <c r="I1310" s="2">
        <v>104.668097</v>
      </c>
      <c r="J1310" s="19" t="s">
        <v>48</v>
      </c>
      <c r="K1310" s="19" t="s">
        <v>49</v>
      </c>
      <c r="L1310" s="19" t="s">
        <v>53</v>
      </c>
      <c r="M1310" s="21">
        <f t="shared" si="200"/>
        <v>50</v>
      </c>
      <c r="N1310" s="21">
        <f t="shared" si="201"/>
        <v>0</v>
      </c>
      <c r="O1310" s="21">
        <f t="shared" si="202"/>
        <v>0</v>
      </c>
      <c r="P1310" s="21">
        <f t="shared" si="203"/>
        <v>83</v>
      </c>
      <c r="Q1310" s="22">
        <f t="shared" si="204"/>
        <v>29.95</v>
      </c>
      <c r="R1310" s="22">
        <f t="shared" si="205"/>
        <v>30.75</v>
      </c>
      <c r="S1310" s="22">
        <f t="shared" si="206"/>
        <v>44.85</v>
      </c>
      <c r="T1310" s="22">
        <f t="shared" si="207"/>
        <v>33.25</v>
      </c>
      <c r="U1310" s="21">
        <f t="shared" si="208"/>
        <v>35.183333333333337</v>
      </c>
      <c r="V1310" s="21">
        <f t="shared" si="209"/>
        <v>34.700000000000003</v>
      </c>
    </row>
    <row r="1311" spans="1:22" ht="13.5" x14ac:dyDescent="0.25">
      <c r="A1311" s="3">
        <v>43917</v>
      </c>
      <c r="B1311" s="2">
        <v>47.499600000000001</v>
      </c>
      <c r="C1311" s="2">
        <v>19.817660863466912</v>
      </c>
      <c r="D1311" s="2">
        <v>5.0061853131354468</v>
      </c>
      <c r="E1311" s="2">
        <v>-4.5880234950721077E-2</v>
      </c>
      <c r="F1311" s="2">
        <v>48.976900000000001</v>
      </c>
      <c r="G1311" s="2">
        <v>56.194260000000007</v>
      </c>
      <c r="H1311" s="2">
        <v>63.396856000000028</v>
      </c>
      <c r="I1311" s="2">
        <v>104.24210449999998</v>
      </c>
      <c r="J1311" s="19" t="s">
        <v>54</v>
      </c>
      <c r="K1311" s="19" t="s">
        <v>50</v>
      </c>
      <c r="L1311" s="19" t="s">
        <v>47</v>
      </c>
      <c r="M1311" s="21">
        <f t="shared" si="200"/>
        <v>50</v>
      </c>
      <c r="N1311" s="21">
        <f t="shared" si="201"/>
        <v>0</v>
      </c>
      <c r="O1311" s="21">
        <f t="shared" si="202"/>
        <v>0</v>
      </c>
      <c r="P1311" s="21">
        <f t="shared" si="203"/>
        <v>16.5</v>
      </c>
      <c r="Q1311" s="22">
        <f t="shared" si="204"/>
        <v>19.975000000000001</v>
      </c>
      <c r="R1311" s="22">
        <f t="shared" si="205"/>
        <v>14.125</v>
      </c>
      <c r="S1311" s="22">
        <f t="shared" si="206"/>
        <v>14.925000000000001</v>
      </c>
      <c r="T1311" s="22">
        <f t="shared" si="207"/>
        <v>16.625</v>
      </c>
      <c r="U1311" s="21">
        <f t="shared" si="208"/>
        <v>16.341666666666669</v>
      </c>
      <c r="V1311" s="21">
        <f t="shared" si="209"/>
        <v>16.412500000000001</v>
      </c>
    </row>
    <row r="1312" spans="1:22" ht="13.5" x14ac:dyDescent="0.25">
      <c r="A1312" s="3">
        <v>43920</v>
      </c>
      <c r="B1312" s="2">
        <v>47.589199999999998</v>
      </c>
      <c r="C1312" s="2">
        <v>20.271548563311967</v>
      </c>
      <c r="D1312" s="2">
        <v>4.7478486454544182</v>
      </c>
      <c r="E1312" s="2">
        <v>9.4262007388802582E-3</v>
      </c>
      <c r="F1312" s="2">
        <v>48.67342</v>
      </c>
      <c r="G1312" s="2">
        <v>55.314889999999991</v>
      </c>
      <c r="H1312" s="2">
        <v>62.872684000000021</v>
      </c>
      <c r="I1312" s="2">
        <v>103.80793899999999</v>
      </c>
      <c r="J1312" s="19" t="s">
        <v>48</v>
      </c>
      <c r="K1312" s="19" t="s">
        <v>49</v>
      </c>
      <c r="L1312" s="19" t="s">
        <v>53</v>
      </c>
      <c r="M1312" s="21">
        <f t="shared" si="200"/>
        <v>50</v>
      </c>
      <c r="N1312" s="21">
        <f t="shared" si="201"/>
        <v>0</v>
      </c>
      <c r="O1312" s="21">
        <f t="shared" si="202"/>
        <v>0</v>
      </c>
      <c r="P1312" s="21">
        <f t="shared" si="203"/>
        <v>83</v>
      </c>
      <c r="Q1312" s="22">
        <f t="shared" si="204"/>
        <v>29.95</v>
      </c>
      <c r="R1312" s="22">
        <f t="shared" si="205"/>
        <v>30.75</v>
      </c>
      <c r="S1312" s="22">
        <f t="shared" si="206"/>
        <v>44.85</v>
      </c>
      <c r="T1312" s="22">
        <f t="shared" si="207"/>
        <v>33.25</v>
      </c>
      <c r="U1312" s="21">
        <f t="shared" si="208"/>
        <v>35.183333333333337</v>
      </c>
      <c r="V1312" s="21">
        <f t="shared" si="209"/>
        <v>34.700000000000003</v>
      </c>
    </row>
    <row r="1313" spans="1:22" ht="13.5" x14ac:dyDescent="0.25">
      <c r="A1313" s="3">
        <v>43921</v>
      </c>
      <c r="B1313" s="2">
        <v>48.2789</v>
      </c>
      <c r="C1313" s="2">
        <v>23.84513463232004</v>
      </c>
      <c r="D1313" s="2">
        <v>4.1277940067247911</v>
      </c>
      <c r="E1313" s="2">
        <v>5.7868803013628539E-2</v>
      </c>
      <c r="F1313" s="2">
        <v>48.397539999999999</v>
      </c>
      <c r="G1313" s="2">
        <v>54.457250000000002</v>
      </c>
      <c r="H1313" s="2">
        <v>62.344374000000009</v>
      </c>
      <c r="I1313" s="2">
        <v>103.35273749999999</v>
      </c>
      <c r="J1313" s="19" t="s">
        <v>48</v>
      </c>
      <c r="K1313" s="19" t="s">
        <v>50</v>
      </c>
      <c r="L1313" s="19" t="s">
        <v>53</v>
      </c>
      <c r="M1313" s="21">
        <f t="shared" si="200"/>
        <v>50</v>
      </c>
      <c r="N1313" s="21">
        <f t="shared" si="201"/>
        <v>0</v>
      </c>
      <c r="O1313" s="21">
        <f t="shared" si="202"/>
        <v>0</v>
      </c>
      <c r="P1313" s="21">
        <f t="shared" si="203"/>
        <v>66.5</v>
      </c>
      <c r="Q1313" s="22">
        <f t="shared" si="204"/>
        <v>27.475000000000001</v>
      </c>
      <c r="R1313" s="22">
        <f t="shared" si="205"/>
        <v>26.625</v>
      </c>
      <c r="S1313" s="22">
        <f t="shared" si="206"/>
        <v>37.424999999999997</v>
      </c>
      <c r="T1313" s="22">
        <f t="shared" si="207"/>
        <v>29.125</v>
      </c>
      <c r="U1313" s="21">
        <f t="shared" si="208"/>
        <v>30.508333333333336</v>
      </c>
      <c r="V1313" s="21">
        <f t="shared" si="209"/>
        <v>30.162500000000001</v>
      </c>
    </row>
    <row r="1314" spans="1:22" ht="13.5" x14ac:dyDescent="0.25">
      <c r="A1314" s="3">
        <v>43922</v>
      </c>
      <c r="B1314" s="2">
        <v>48.2789</v>
      </c>
      <c r="C1314" s="2">
        <v>23.84513463232004</v>
      </c>
      <c r="D1314" s="2">
        <v>3.2828766230280806</v>
      </c>
      <c r="E1314" s="2">
        <v>9.9699888833864159E-2</v>
      </c>
      <c r="F1314" s="2">
        <v>48.123039999999996</v>
      </c>
      <c r="G1314" s="2">
        <v>53.647194999999996</v>
      </c>
      <c r="H1314" s="2">
        <v>61.824615999999999</v>
      </c>
      <c r="I1314" s="2">
        <v>102.892398</v>
      </c>
      <c r="J1314" s="19" t="s">
        <v>48</v>
      </c>
      <c r="K1314" s="19" t="s">
        <v>50</v>
      </c>
      <c r="L1314" s="19" t="s">
        <v>53</v>
      </c>
      <c r="M1314" s="21">
        <f t="shared" si="200"/>
        <v>50</v>
      </c>
      <c r="N1314" s="21">
        <f t="shared" si="201"/>
        <v>0</v>
      </c>
      <c r="O1314" s="21">
        <f t="shared" si="202"/>
        <v>0</v>
      </c>
      <c r="P1314" s="21">
        <f t="shared" si="203"/>
        <v>66.5</v>
      </c>
      <c r="Q1314" s="22">
        <f t="shared" si="204"/>
        <v>27.475000000000001</v>
      </c>
      <c r="R1314" s="22">
        <f t="shared" si="205"/>
        <v>26.625</v>
      </c>
      <c r="S1314" s="22">
        <f t="shared" si="206"/>
        <v>37.424999999999997</v>
      </c>
      <c r="T1314" s="22">
        <f t="shared" si="207"/>
        <v>29.125</v>
      </c>
      <c r="U1314" s="21">
        <f t="shared" si="208"/>
        <v>30.508333333333336</v>
      </c>
      <c r="V1314" s="21">
        <f t="shared" si="209"/>
        <v>30.162500000000001</v>
      </c>
    </row>
    <row r="1315" spans="1:22" ht="13.5" x14ac:dyDescent="0.25">
      <c r="A1315" s="3">
        <v>43923</v>
      </c>
      <c r="B1315" s="2">
        <v>46.899500000000003</v>
      </c>
      <c r="C1315" s="2">
        <v>21.599523978649401</v>
      </c>
      <c r="D1315" s="2">
        <v>2.6149359192995618</v>
      </c>
      <c r="E1315" s="2">
        <v>9.3793466078167603E-2</v>
      </c>
      <c r="F1315" s="2">
        <v>47.709219999999995</v>
      </c>
      <c r="G1315" s="2">
        <v>52.864730000000009</v>
      </c>
      <c r="H1315" s="2">
        <v>61.307342000000006</v>
      </c>
      <c r="I1315" s="2">
        <v>102.41736749999998</v>
      </c>
      <c r="J1315" s="19" t="s">
        <v>48</v>
      </c>
      <c r="K1315" s="19" t="s">
        <v>50</v>
      </c>
      <c r="L1315" s="19" t="s">
        <v>53</v>
      </c>
      <c r="M1315" s="21">
        <f t="shared" si="200"/>
        <v>50</v>
      </c>
      <c r="N1315" s="21">
        <f t="shared" si="201"/>
        <v>0</v>
      </c>
      <c r="O1315" s="21">
        <f t="shared" si="202"/>
        <v>0</v>
      </c>
      <c r="P1315" s="21">
        <f t="shared" si="203"/>
        <v>66.5</v>
      </c>
      <c r="Q1315" s="22">
        <f t="shared" si="204"/>
        <v>27.475000000000001</v>
      </c>
      <c r="R1315" s="22">
        <f t="shared" si="205"/>
        <v>26.625</v>
      </c>
      <c r="S1315" s="22">
        <f t="shared" si="206"/>
        <v>37.424999999999997</v>
      </c>
      <c r="T1315" s="22">
        <f t="shared" si="207"/>
        <v>29.125</v>
      </c>
      <c r="U1315" s="21">
        <f t="shared" si="208"/>
        <v>30.508333333333336</v>
      </c>
      <c r="V1315" s="21">
        <f t="shared" si="209"/>
        <v>30.162500000000001</v>
      </c>
    </row>
    <row r="1316" spans="1:22" ht="13.5" x14ac:dyDescent="0.25">
      <c r="A1316" s="3">
        <v>43924</v>
      </c>
      <c r="B1316" s="2">
        <v>48.2789</v>
      </c>
      <c r="C1316" s="2">
        <v>28.818664515177872</v>
      </c>
      <c r="D1316" s="2">
        <v>2.0905050440786539</v>
      </c>
      <c r="E1316" s="2">
        <v>9.6882574716025072E-2</v>
      </c>
      <c r="F1316" s="2">
        <v>47.865079999999992</v>
      </c>
      <c r="G1316" s="2">
        <v>52.175029999999992</v>
      </c>
      <c r="H1316" s="2">
        <v>60.769513999999987</v>
      </c>
      <c r="I1316" s="2">
        <v>101.92361199999999</v>
      </c>
      <c r="J1316" s="19" t="s">
        <v>48</v>
      </c>
      <c r="K1316" s="19" t="s">
        <v>49</v>
      </c>
      <c r="L1316" s="19" t="s">
        <v>51</v>
      </c>
      <c r="M1316" s="21">
        <f t="shared" si="200"/>
        <v>50</v>
      </c>
      <c r="N1316" s="21">
        <f t="shared" si="201"/>
        <v>0</v>
      </c>
      <c r="O1316" s="21">
        <f t="shared" si="202"/>
        <v>0</v>
      </c>
      <c r="P1316" s="21">
        <f t="shared" si="203"/>
        <v>100</v>
      </c>
      <c r="Q1316" s="22">
        <f t="shared" si="204"/>
        <v>32.5</v>
      </c>
      <c r="R1316" s="22">
        <f t="shared" si="205"/>
        <v>35</v>
      </c>
      <c r="S1316" s="22">
        <f t="shared" si="206"/>
        <v>52.5</v>
      </c>
      <c r="T1316" s="22">
        <f t="shared" si="207"/>
        <v>37.5</v>
      </c>
      <c r="U1316" s="21">
        <f t="shared" si="208"/>
        <v>40</v>
      </c>
      <c r="V1316" s="21">
        <f t="shared" si="209"/>
        <v>39.375</v>
      </c>
    </row>
    <row r="1317" spans="1:22" ht="13.5" x14ac:dyDescent="0.25">
      <c r="A1317" s="3">
        <v>43927</v>
      </c>
      <c r="B1317" s="2">
        <v>47.589199999999998</v>
      </c>
      <c r="C1317" s="2">
        <v>27.457285404114927</v>
      </c>
      <c r="D1317" s="2">
        <v>1.5001845003120806</v>
      </c>
      <c r="E1317" s="2">
        <v>0.10676539061277893</v>
      </c>
      <c r="F1317" s="2">
        <v>47.865079999999999</v>
      </c>
      <c r="G1317" s="2">
        <v>51.450845000000001</v>
      </c>
      <c r="H1317" s="2">
        <v>60.259135999999998</v>
      </c>
      <c r="I1317" s="2">
        <v>101.4366845</v>
      </c>
      <c r="J1317" s="19" t="s">
        <v>48</v>
      </c>
      <c r="K1317" s="19" t="s">
        <v>50</v>
      </c>
      <c r="L1317" s="19" t="s">
        <v>50</v>
      </c>
      <c r="M1317" s="21">
        <f t="shared" si="200"/>
        <v>50</v>
      </c>
      <c r="N1317" s="21">
        <f t="shared" si="201"/>
        <v>0</v>
      </c>
      <c r="O1317" s="21">
        <f t="shared" si="202"/>
        <v>0</v>
      </c>
      <c r="P1317" s="21">
        <f t="shared" si="203"/>
        <v>49.5</v>
      </c>
      <c r="Q1317" s="22">
        <f t="shared" si="204"/>
        <v>24.925000000000001</v>
      </c>
      <c r="R1317" s="22">
        <f t="shared" si="205"/>
        <v>22.375</v>
      </c>
      <c r="S1317" s="22">
        <f t="shared" si="206"/>
        <v>29.775000000000002</v>
      </c>
      <c r="T1317" s="22">
        <f t="shared" si="207"/>
        <v>24.875</v>
      </c>
      <c r="U1317" s="21">
        <f t="shared" si="208"/>
        <v>25.691666666666666</v>
      </c>
      <c r="V1317" s="21">
        <f t="shared" si="209"/>
        <v>25.487500000000001</v>
      </c>
    </row>
    <row r="1318" spans="1:22" ht="13.5" x14ac:dyDescent="0.25">
      <c r="A1318" s="3">
        <v>43928</v>
      </c>
      <c r="B1318" s="2">
        <v>46.209800000000001</v>
      </c>
      <c r="C1318" s="2">
        <v>24.921597558841668</v>
      </c>
      <c r="D1318" s="2">
        <v>1.2249335386680542</v>
      </c>
      <c r="E1318" s="2">
        <v>0.10177515657211428</v>
      </c>
      <c r="F1318" s="2">
        <v>47.451260000000005</v>
      </c>
      <c r="G1318" s="2">
        <v>50.797354999999996</v>
      </c>
      <c r="H1318" s="2">
        <v>59.751241999999991</v>
      </c>
      <c r="I1318" s="2">
        <v>100.92982450000001</v>
      </c>
      <c r="J1318" s="19" t="s">
        <v>54</v>
      </c>
      <c r="K1318" s="19" t="s">
        <v>52</v>
      </c>
      <c r="L1318" s="19" t="s">
        <v>47</v>
      </c>
      <c r="M1318" s="21">
        <f t="shared" si="200"/>
        <v>50</v>
      </c>
      <c r="N1318" s="21">
        <f t="shared" si="201"/>
        <v>0</v>
      </c>
      <c r="O1318" s="21">
        <f t="shared" si="202"/>
        <v>0</v>
      </c>
      <c r="P1318" s="21">
        <f t="shared" si="203"/>
        <v>0</v>
      </c>
      <c r="Q1318" s="22">
        <f t="shared" si="204"/>
        <v>17.5</v>
      </c>
      <c r="R1318" s="22">
        <f t="shared" si="205"/>
        <v>10</v>
      </c>
      <c r="S1318" s="22">
        <f t="shared" si="206"/>
        <v>7.5</v>
      </c>
      <c r="T1318" s="22">
        <f t="shared" si="207"/>
        <v>12.5</v>
      </c>
      <c r="U1318" s="21">
        <f t="shared" si="208"/>
        <v>11.666666666666666</v>
      </c>
      <c r="V1318" s="21">
        <f t="shared" si="209"/>
        <v>11.875</v>
      </c>
    </row>
    <row r="1319" spans="1:22" ht="13.5" x14ac:dyDescent="0.25">
      <c r="A1319" s="3">
        <v>43929</v>
      </c>
      <c r="B1319" s="2">
        <v>44.823500000000003</v>
      </c>
      <c r="C1319" s="2">
        <v>22.656994094825635</v>
      </c>
      <c r="D1319" s="2">
        <v>1.1362482150020057</v>
      </c>
      <c r="E1319" s="2">
        <v>8.5320561263241473E-2</v>
      </c>
      <c r="F1319" s="2">
        <v>46.760180000000005</v>
      </c>
      <c r="G1319" s="2">
        <v>50.110759999999999</v>
      </c>
      <c r="H1319" s="2">
        <v>59.233829999999998</v>
      </c>
      <c r="I1319" s="2">
        <v>100.43665499999999</v>
      </c>
      <c r="J1319" s="19" t="s">
        <v>54</v>
      </c>
      <c r="K1319" s="19" t="s">
        <v>52</v>
      </c>
      <c r="L1319" s="19" t="s">
        <v>47</v>
      </c>
      <c r="M1319" s="21">
        <f t="shared" si="200"/>
        <v>50</v>
      </c>
      <c r="N1319" s="21">
        <f t="shared" si="201"/>
        <v>0</v>
      </c>
      <c r="O1319" s="21">
        <f t="shared" si="202"/>
        <v>0</v>
      </c>
      <c r="P1319" s="21">
        <f t="shared" si="203"/>
        <v>0</v>
      </c>
      <c r="Q1319" s="22">
        <f t="shared" si="204"/>
        <v>17.5</v>
      </c>
      <c r="R1319" s="22">
        <f t="shared" si="205"/>
        <v>10</v>
      </c>
      <c r="S1319" s="22">
        <f t="shared" si="206"/>
        <v>7.5</v>
      </c>
      <c r="T1319" s="22">
        <f t="shared" si="207"/>
        <v>12.5</v>
      </c>
      <c r="U1319" s="21">
        <f t="shared" si="208"/>
        <v>11.666666666666666</v>
      </c>
      <c r="V1319" s="21">
        <f t="shared" si="209"/>
        <v>11.875</v>
      </c>
    </row>
    <row r="1320" spans="1:22" ht="13.5" x14ac:dyDescent="0.25">
      <c r="A1320" s="3">
        <v>43934</v>
      </c>
      <c r="B1320" s="2">
        <v>43.485500000000002</v>
      </c>
      <c r="C1320" s="2">
        <v>20.701725569502614</v>
      </c>
      <c r="D1320" s="2">
        <v>1.1029004746368543</v>
      </c>
      <c r="E1320" s="2">
        <v>1.2530434973362474E-2</v>
      </c>
      <c r="F1320" s="2">
        <v>46.077379999999998</v>
      </c>
      <c r="G1320" s="2">
        <v>49.271050000000002</v>
      </c>
      <c r="H1320" s="2">
        <v>58.689658000000001</v>
      </c>
      <c r="I1320" s="2">
        <v>99.929898499999979</v>
      </c>
      <c r="J1320" s="19" t="s">
        <v>54</v>
      </c>
      <c r="K1320" s="19" t="s">
        <v>52</v>
      </c>
      <c r="L1320" s="19" t="s">
        <v>47</v>
      </c>
      <c r="M1320" s="21">
        <f t="shared" si="200"/>
        <v>50</v>
      </c>
      <c r="N1320" s="21">
        <f t="shared" si="201"/>
        <v>0</v>
      </c>
      <c r="O1320" s="21">
        <f t="shared" si="202"/>
        <v>0</v>
      </c>
      <c r="P1320" s="21">
        <f t="shared" si="203"/>
        <v>0</v>
      </c>
      <c r="Q1320" s="22">
        <f t="shared" si="204"/>
        <v>17.5</v>
      </c>
      <c r="R1320" s="22">
        <f t="shared" si="205"/>
        <v>10</v>
      </c>
      <c r="S1320" s="22">
        <f t="shared" si="206"/>
        <v>7.5</v>
      </c>
      <c r="T1320" s="22">
        <f t="shared" si="207"/>
        <v>12.5</v>
      </c>
      <c r="U1320" s="21">
        <f t="shared" si="208"/>
        <v>11.666666666666666</v>
      </c>
      <c r="V1320" s="21">
        <f t="shared" si="209"/>
        <v>11.875</v>
      </c>
    </row>
    <row r="1321" spans="1:22" ht="13.5" x14ac:dyDescent="0.25">
      <c r="A1321" s="3">
        <v>43935</v>
      </c>
      <c r="B1321" s="2">
        <v>42.182000000000002</v>
      </c>
      <c r="C1321" s="2">
        <v>18.98299262224694</v>
      </c>
      <c r="D1321" s="2">
        <v>0.99724568689051551</v>
      </c>
      <c r="E1321" s="2">
        <v>-5.2280611088786795E-2</v>
      </c>
      <c r="F1321" s="2">
        <v>44.858000000000004</v>
      </c>
      <c r="G1321" s="2">
        <v>48.421340000000001</v>
      </c>
      <c r="H1321" s="2">
        <v>58.126311999999999</v>
      </c>
      <c r="I1321" s="2">
        <v>99.426969999999983</v>
      </c>
      <c r="J1321" s="19" t="s">
        <v>54</v>
      </c>
      <c r="K1321" s="19" t="s">
        <v>52</v>
      </c>
      <c r="L1321" s="19" t="s">
        <v>47</v>
      </c>
      <c r="M1321" s="21">
        <f t="shared" si="200"/>
        <v>50</v>
      </c>
      <c r="N1321" s="21">
        <f t="shared" si="201"/>
        <v>0</v>
      </c>
      <c r="O1321" s="21">
        <f t="shared" si="202"/>
        <v>0</v>
      </c>
      <c r="P1321" s="21">
        <f t="shared" si="203"/>
        <v>0</v>
      </c>
      <c r="Q1321" s="22">
        <f t="shared" si="204"/>
        <v>17.5</v>
      </c>
      <c r="R1321" s="22">
        <f t="shared" si="205"/>
        <v>10</v>
      </c>
      <c r="S1321" s="22">
        <f t="shared" si="206"/>
        <v>7.5</v>
      </c>
      <c r="T1321" s="22">
        <f t="shared" si="207"/>
        <v>12.5</v>
      </c>
      <c r="U1321" s="21">
        <f t="shared" si="208"/>
        <v>11.666666666666666</v>
      </c>
      <c r="V1321" s="21">
        <f t="shared" si="209"/>
        <v>11.875</v>
      </c>
    </row>
    <row r="1322" spans="1:22" ht="13.5" x14ac:dyDescent="0.25">
      <c r="A1322" s="3">
        <v>43936</v>
      </c>
      <c r="B1322" s="2">
        <v>43.444099999999999</v>
      </c>
      <c r="C1322" s="2">
        <v>25.437864244228109</v>
      </c>
      <c r="D1322" s="2">
        <v>0.88399825276570709</v>
      </c>
      <c r="E1322" s="2">
        <v>-0.13386594379904049</v>
      </c>
      <c r="F1322" s="2">
        <v>44.028980000000004</v>
      </c>
      <c r="G1322" s="2">
        <v>47.811300000000003</v>
      </c>
      <c r="H1322" s="2">
        <v>57.59648399999999</v>
      </c>
      <c r="I1322" s="2">
        <v>98.962457499999985</v>
      </c>
      <c r="J1322" s="19" t="s">
        <v>48</v>
      </c>
      <c r="K1322" s="19" t="s">
        <v>50</v>
      </c>
      <c r="L1322" s="19" t="s">
        <v>53</v>
      </c>
      <c r="M1322" s="21">
        <f t="shared" si="200"/>
        <v>50</v>
      </c>
      <c r="N1322" s="21">
        <f t="shared" si="201"/>
        <v>0</v>
      </c>
      <c r="O1322" s="21">
        <f t="shared" si="202"/>
        <v>0</v>
      </c>
      <c r="P1322" s="21">
        <f t="shared" si="203"/>
        <v>66.5</v>
      </c>
      <c r="Q1322" s="22">
        <f t="shared" si="204"/>
        <v>27.475000000000001</v>
      </c>
      <c r="R1322" s="22">
        <f t="shared" si="205"/>
        <v>26.625</v>
      </c>
      <c r="S1322" s="22">
        <f t="shared" si="206"/>
        <v>37.424999999999997</v>
      </c>
      <c r="T1322" s="22">
        <f t="shared" si="207"/>
        <v>29.125</v>
      </c>
      <c r="U1322" s="21">
        <f t="shared" si="208"/>
        <v>30.508333333333336</v>
      </c>
      <c r="V1322" s="21">
        <f t="shared" si="209"/>
        <v>30.162500000000001</v>
      </c>
    </row>
    <row r="1323" spans="1:22" ht="13.5" x14ac:dyDescent="0.25">
      <c r="A1323" s="3">
        <v>43937</v>
      </c>
      <c r="B1323" s="2">
        <v>44.733899999999998</v>
      </c>
      <c r="C1323" s="2">
        <v>31.448770435493458</v>
      </c>
      <c r="D1323" s="2">
        <v>0.84300213483014375</v>
      </c>
      <c r="E1323" s="2">
        <v>-0.22726506621207224</v>
      </c>
      <c r="F1323" s="2">
        <v>43.733799999999995</v>
      </c>
      <c r="G1323" s="2">
        <v>47.397134999999999</v>
      </c>
      <c r="H1323" s="2">
        <v>57.105004000000001</v>
      </c>
      <c r="I1323" s="2">
        <v>98.483944499999964</v>
      </c>
      <c r="J1323" s="19" t="s">
        <v>48</v>
      </c>
      <c r="K1323" s="19" t="s">
        <v>49</v>
      </c>
      <c r="L1323" s="19" t="s">
        <v>53</v>
      </c>
      <c r="M1323" s="21">
        <f t="shared" si="200"/>
        <v>25</v>
      </c>
      <c r="N1323" s="21">
        <f t="shared" si="201"/>
        <v>0</v>
      </c>
      <c r="O1323" s="21">
        <f t="shared" si="202"/>
        <v>0</v>
      </c>
      <c r="P1323" s="21">
        <f t="shared" si="203"/>
        <v>83</v>
      </c>
      <c r="Q1323" s="22">
        <f t="shared" si="204"/>
        <v>21.2</v>
      </c>
      <c r="R1323" s="22">
        <f t="shared" si="205"/>
        <v>25.75</v>
      </c>
      <c r="S1323" s="22">
        <f t="shared" si="206"/>
        <v>41.1</v>
      </c>
      <c r="T1323" s="22">
        <f t="shared" si="207"/>
        <v>27</v>
      </c>
      <c r="U1323" s="21">
        <f t="shared" si="208"/>
        <v>29.350000000000005</v>
      </c>
      <c r="V1323" s="21">
        <f t="shared" si="209"/>
        <v>28.762500000000003</v>
      </c>
    </row>
    <row r="1324" spans="1:22" ht="13.5" x14ac:dyDescent="0.25">
      <c r="A1324" s="3">
        <v>43938</v>
      </c>
      <c r="B1324" s="2">
        <v>44.140700000000002</v>
      </c>
      <c r="C1324" s="2">
        <v>30.241275899237138</v>
      </c>
      <c r="D1324" s="2">
        <v>0.88561540841532604</v>
      </c>
      <c r="E1324" s="2">
        <v>-0.32794851292493726</v>
      </c>
      <c r="F1324" s="2">
        <v>43.597240000000006</v>
      </c>
      <c r="G1324" s="2">
        <v>47.072285000000008</v>
      </c>
      <c r="H1324" s="2">
        <v>56.643180000000001</v>
      </c>
      <c r="I1324" s="2">
        <v>97.998085999999944</v>
      </c>
      <c r="J1324" s="19" t="s">
        <v>54</v>
      </c>
      <c r="K1324" s="19" t="s">
        <v>52</v>
      </c>
      <c r="L1324" s="19" t="s">
        <v>47</v>
      </c>
      <c r="M1324" s="21">
        <f t="shared" si="200"/>
        <v>25</v>
      </c>
      <c r="N1324" s="21">
        <f t="shared" si="201"/>
        <v>0</v>
      </c>
      <c r="O1324" s="21">
        <f t="shared" si="202"/>
        <v>0</v>
      </c>
      <c r="P1324" s="21">
        <f t="shared" si="203"/>
        <v>0</v>
      </c>
      <c r="Q1324" s="22">
        <f t="shared" si="204"/>
        <v>8.75</v>
      </c>
      <c r="R1324" s="22">
        <f t="shared" si="205"/>
        <v>5</v>
      </c>
      <c r="S1324" s="22">
        <f t="shared" si="206"/>
        <v>3.75</v>
      </c>
      <c r="T1324" s="22">
        <f t="shared" si="207"/>
        <v>6.25</v>
      </c>
      <c r="U1324" s="21">
        <f t="shared" si="208"/>
        <v>5.833333333333333</v>
      </c>
      <c r="V1324" s="21">
        <f t="shared" si="209"/>
        <v>5.9375</v>
      </c>
    </row>
    <row r="1325" spans="1:22" ht="13.5" x14ac:dyDescent="0.25">
      <c r="A1325" s="3">
        <v>43941</v>
      </c>
      <c r="B1325" s="2">
        <v>45.465000000000003</v>
      </c>
      <c r="C1325" s="2">
        <v>36.136547485900479</v>
      </c>
      <c r="D1325" s="2">
        <v>0.64575668648446083</v>
      </c>
      <c r="E1325" s="2">
        <v>-0.43649400270363403</v>
      </c>
      <c r="F1325" s="2">
        <v>43.993140000000004</v>
      </c>
      <c r="G1325" s="2">
        <v>46.845375000000004</v>
      </c>
      <c r="H1325" s="2">
        <v>56.288399999999996</v>
      </c>
      <c r="I1325" s="2">
        <v>97.520193999999933</v>
      </c>
      <c r="J1325" s="19" t="s">
        <v>54</v>
      </c>
      <c r="K1325" s="19" t="s">
        <v>50</v>
      </c>
      <c r="L1325" s="19" t="s">
        <v>55</v>
      </c>
      <c r="M1325" s="21">
        <f t="shared" si="200"/>
        <v>25</v>
      </c>
      <c r="N1325" s="21">
        <f t="shared" si="201"/>
        <v>0</v>
      </c>
      <c r="O1325" s="21">
        <f t="shared" si="202"/>
        <v>0</v>
      </c>
      <c r="P1325" s="21">
        <f t="shared" si="203"/>
        <v>16.5</v>
      </c>
      <c r="Q1325" s="22">
        <f t="shared" si="204"/>
        <v>11.225</v>
      </c>
      <c r="R1325" s="22">
        <f t="shared" si="205"/>
        <v>9.125</v>
      </c>
      <c r="S1325" s="22">
        <f t="shared" si="206"/>
        <v>11.175000000000001</v>
      </c>
      <c r="T1325" s="22">
        <f t="shared" si="207"/>
        <v>10.375</v>
      </c>
      <c r="U1325" s="21">
        <f t="shared" si="208"/>
        <v>10.508333333333335</v>
      </c>
      <c r="V1325" s="21">
        <f t="shared" si="209"/>
        <v>10.475000000000001</v>
      </c>
    </row>
    <row r="1326" spans="1:22" ht="13.5" x14ac:dyDescent="0.25">
      <c r="A1326" s="3">
        <v>43942</v>
      </c>
      <c r="B1326" s="2">
        <v>44.154499999999999</v>
      </c>
      <c r="C1326" s="2">
        <v>33.150916321307406</v>
      </c>
      <c r="D1326" s="2">
        <v>0.77611117287498388</v>
      </c>
      <c r="E1326" s="2">
        <v>-0.55714575248344833</v>
      </c>
      <c r="F1326" s="2">
        <v>44.387639999999998</v>
      </c>
      <c r="G1326" s="2">
        <v>46.521905000000004</v>
      </c>
      <c r="H1326" s="2">
        <v>55.943825999999987</v>
      </c>
      <c r="I1326" s="2">
        <v>97.040887499999954</v>
      </c>
      <c r="J1326" s="19" t="s">
        <v>54</v>
      </c>
      <c r="K1326" s="19" t="s">
        <v>52</v>
      </c>
      <c r="L1326" s="19" t="s">
        <v>55</v>
      </c>
      <c r="M1326" s="21">
        <f t="shared" si="200"/>
        <v>25</v>
      </c>
      <c r="N1326" s="21">
        <f t="shared" si="201"/>
        <v>0</v>
      </c>
      <c r="O1326" s="21">
        <f t="shared" si="202"/>
        <v>0</v>
      </c>
      <c r="P1326" s="21">
        <f t="shared" si="203"/>
        <v>0</v>
      </c>
      <c r="Q1326" s="22">
        <f t="shared" si="204"/>
        <v>8.75</v>
      </c>
      <c r="R1326" s="22">
        <f t="shared" si="205"/>
        <v>5</v>
      </c>
      <c r="S1326" s="22">
        <f t="shared" si="206"/>
        <v>3.75</v>
      </c>
      <c r="T1326" s="22">
        <f t="shared" si="207"/>
        <v>6.25</v>
      </c>
      <c r="U1326" s="21">
        <f t="shared" si="208"/>
        <v>5.833333333333333</v>
      </c>
      <c r="V1326" s="21">
        <f t="shared" si="209"/>
        <v>5.9375</v>
      </c>
    </row>
    <row r="1327" spans="1:22" ht="13.5" x14ac:dyDescent="0.25">
      <c r="A1327" s="3">
        <v>43943</v>
      </c>
      <c r="B1327" s="2">
        <v>43.451000000000001</v>
      </c>
      <c r="C1327" s="2">
        <v>31.639676820600044</v>
      </c>
      <c r="D1327" s="2">
        <v>0.86240131266385589</v>
      </c>
      <c r="E1327" s="2">
        <v>-0.68725570283964443</v>
      </c>
      <c r="F1327" s="2">
        <v>44.389020000000002</v>
      </c>
      <c r="G1327" s="2">
        <v>46.239125000000008</v>
      </c>
      <c r="H1327" s="2">
        <v>55.550695999999988</v>
      </c>
      <c r="I1327" s="2">
        <v>96.546062999999961</v>
      </c>
      <c r="J1327" s="19" t="s">
        <v>54</v>
      </c>
      <c r="K1327" s="19" t="s">
        <v>52</v>
      </c>
      <c r="L1327" s="19" t="s">
        <v>55</v>
      </c>
      <c r="M1327" s="21">
        <f t="shared" si="200"/>
        <v>25</v>
      </c>
      <c r="N1327" s="21">
        <f t="shared" si="201"/>
        <v>0</v>
      </c>
      <c r="O1327" s="21">
        <f t="shared" si="202"/>
        <v>0</v>
      </c>
      <c r="P1327" s="21">
        <f t="shared" si="203"/>
        <v>0</v>
      </c>
      <c r="Q1327" s="22">
        <f t="shared" si="204"/>
        <v>8.75</v>
      </c>
      <c r="R1327" s="22">
        <f t="shared" si="205"/>
        <v>5</v>
      </c>
      <c r="S1327" s="22">
        <f t="shared" si="206"/>
        <v>3.75</v>
      </c>
      <c r="T1327" s="22">
        <f t="shared" si="207"/>
        <v>6.25</v>
      </c>
      <c r="U1327" s="21">
        <f t="shared" si="208"/>
        <v>5.833333333333333</v>
      </c>
      <c r="V1327" s="21">
        <f t="shared" si="209"/>
        <v>5.9375</v>
      </c>
    </row>
    <row r="1328" spans="1:22" ht="13.5" x14ac:dyDescent="0.25">
      <c r="A1328" s="3">
        <v>43944</v>
      </c>
      <c r="B1328" s="2">
        <v>42.147500000000001</v>
      </c>
      <c r="C1328" s="2">
        <v>29.001578302664271</v>
      </c>
      <c r="D1328" s="2">
        <v>0.85167875765326073</v>
      </c>
      <c r="E1328" s="2">
        <v>-0.78877322150916873</v>
      </c>
      <c r="F1328" s="2">
        <v>43.871740000000003</v>
      </c>
      <c r="G1328" s="2">
        <v>45.863585000000008</v>
      </c>
      <c r="H1328" s="2">
        <v>55.074803999999986</v>
      </c>
      <c r="I1328" s="2">
        <v>96.055031999999954</v>
      </c>
      <c r="J1328" s="19" t="s">
        <v>54</v>
      </c>
      <c r="K1328" s="19" t="s">
        <v>52</v>
      </c>
      <c r="L1328" s="19" t="s">
        <v>47</v>
      </c>
      <c r="M1328" s="21">
        <f t="shared" si="200"/>
        <v>50</v>
      </c>
      <c r="N1328" s="21">
        <f t="shared" si="201"/>
        <v>0</v>
      </c>
      <c r="O1328" s="21">
        <f t="shared" si="202"/>
        <v>0</v>
      </c>
      <c r="P1328" s="21">
        <f t="shared" si="203"/>
        <v>0</v>
      </c>
      <c r="Q1328" s="22">
        <f t="shared" si="204"/>
        <v>17.5</v>
      </c>
      <c r="R1328" s="22">
        <f t="shared" si="205"/>
        <v>10</v>
      </c>
      <c r="S1328" s="22">
        <f t="shared" si="206"/>
        <v>7.5</v>
      </c>
      <c r="T1328" s="22">
        <f t="shared" si="207"/>
        <v>12.5</v>
      </c>
      <c r="U1328" s="21">
        <f t="shared" si="208"/>
        <v>11.666666666666666</v>
      </c>
      <c r="V1328" s="21">
        <f t="shared" si="209"/>
        <v>11.875</v>
      </c>
    </row>
    <row r="1329" spans="1:22" ht="13.5" x14ac:dyDescent="0.25">
      <c r="A1329" s="3">
        <v>43945</v>
      </c>
      <c r="B1329" s="2">
        <v>40.885399999999997</v>
      </c>
      <c r="C1329" s="2">
        <v>26.681824432740029</v>
      </c>
      <c r="D1329" s="2">
        <v>0.76007813754350195</v>
      </c>
      <c r="E1329" s="2">
        <v>-0.86991901399124572</v>
      </c>
      <c r="F1329" s="2">
        <v>43.220680000000002</v>
      </c>
      <c r="G1329" s="2">
        <v>45.425285000000017</v>
      </c>
      <c r="H1329" s="2">
        <v>54.524150000000006</v>
      </c>
      <c r="I1329" s="2">
        <v>95.559414499999946</v>
      </c>
      <c r="J1329" s="19" t="s">
        <v>54</v>
      </c>
      <c r="K1329" s="19" t="s">
        <v>52</v>
      </c>
      <c r="L1329" s="19" t="s">
        <v>47</v>
      </c>
      <c r="M1329" s="21">
        <f t="shared" si="200"/>
        <v>50</v>
      </c>
      <c r="N1329" s="21">
        <f t="shared" si="201"/>
        <v>0</v>
      </c>
      <c r="O1329" s="21">
        <f t="shared" si="202"/>
        <v>0</v>
      </c>
      <c r="P1329" s="21">
        <f t="shared" si="203"/>
        <v>0</v>
      </c>
      <c r="Q1329" s="22">
        <f t="shared" si="204"/>
        <v>17.5</v>
      </c>
      <c r="R1329" s="22">
        <f t="shared" si="205"/>
        <v>10</v>
      </c>
      <c r="S1329" s="22">
        <f t="shared" si="206"/>
        <v>7.5</v>
      </c>
      <c r="T1329" s="22">
        <f t="shared" si="207"/>
        <v>12.5</v>
      </c>
      <c r="U1329" s="21">
        <f t="shared" si="208"/>
        <v>11.666666666666666</v>
      </c>
      <c r="V1329" s="21">
        <f t="shared" si="209"/>
        <v>11.875</v>
      </c>
    </row>
    <row r="1330" spans="1:22" ht="13.5" x14ac:dyDescent="0.25">
      <c r="A1330" s="3">
        <v>43948</v>
      </c>
      <c r="B1330" s="2">
        <v>39.6646</v>
      </c>
      <c r="C1330" s="2">
        <v>24.629651398021608</v>
      </c>
      <c r="D1330" s="2">
        <v>0.60911151908094041</v>
      </c>
      <c r="E1330" s="2">
        <v>-0.93712726358414422</v>
      </c>
      <c r="F1330" s="2">
        <v>42.060600000000008</v>
      </c>
      <c r="G1330" s="2">
        <v>44.960085000000007</v>
      </c>
      <c r="H1330" s="2">
        <v>53.965632000000006</v>
      </c>
      <c r="I1330" s="2">
        <v>95.057692999999958</v>
      </c>
      <c r="J1330" s="19" t="s">
        <v>54</v>
      </c>
      <c r="K1330" s="19" t="s">
        <v>52</v>
      </c>
      <c r="L1330" s="19" t="s">
        <v>47</v>
      </c>
      <c r="M1330" s="21">
        <f t="shared" si="200"/>
        <v>50</v>
      </c>
      <c r="N1330" s="21">
        <f t="shared" si="201"/>
        <v>0</v>
      </c>
      <c r="O1330" s="21">
        <f t="shared" si="202"/>
        <v>0</v>
      </c>
      <c r="P1330" s="21">
        <f t="shared" si="203"/>
        <v>0</v>
      </c>
      <c r="Q1330" s="22">
        <f t="shared" si="204"/>
        <v>17.5</v>
      </c>
      <c r="R1330" s="22">
        <f t="shared" si="205"/>
        <v>10</v>
      </c>
      <c r="S1330" s="22">
        <f t="shared" si="206"/>
        <v>7.5</v>
      </c>
      <c r="T1330" s="22">
        <f t="shared" si="207"/>
        <v>12.5</v>
      </c>
      <c r="U1330" s="21">
        <f t="shared" si="208"/>
        <v>11.666666666666666</v>
      </c>
      <c r="V1330" s="21">
        <f t="shared" si="209"/>
        <v>11.875</v>
      </c>
    </row>
    <row r="1331" spans="1:22" ht="13.5" x14ac:dyDescent="0.25">
      <c r="A1331" s="3">
        <v>43949</v>
      </c>
      <c r="B1331" s="2">
        <v>38.478299999999997</v>
      </c>
      <c r="C1331" s="2">
        <v>22.794924977619843</v>
      </c>
      <c r="D1331" s="2">
        <v>0.41477002006804753</v>
      </c>
      <c r="E1331" s="2">
        <v>-0.9855963877098185</v>
      </c>
      <c r="F1331" s="2">
        <v>40.925359999999998</v>
      </c>
      <c r="G1331" s="2">
        <v>44.50902</v>
      </c>
      <c r="H1331" s="2">
        <v>53.369594000000028</v>
      </c>
      <c r="I1331" s="2">
        <v>94.553488499999972</v>
      </c>
      <c r="J1331" s="19" t="s">
        <v>54</v>
      </c>
      <c r="K1331" s="19" t="s">
        <v>52</v>
      </c>
      <c r="L1331" s="19" t="s">
        <v>47</v>
      </c>
      <c r="M1331" s="21">
        <f t="shared" si="200"/>
        <v>50</v>
      </c>
      <c r="N1331" s="21">
        <f t="shared" si="201"/>
        <v>0</v>
      </c>
      <c r="O1331" s="21">
        <f t="shared" si="202"/>
        <v>0</v>
      </c>
      <c r="P1331" s="21">
        <f t="shared" si="203"/>
        <v>0</v>
      </c>
      <c r="Q1331" s="22">
        <f t="shared" si="204"/>
        <v>17.5</v>
      </c>
      <c r="R1331" s="22">
        <f t="shared" si="205"/>
        <v>10</v>
      </c>
      <c r="S1331" s="22">
        <f t="shared" si="206"/>
        <v>7.5</v>
      </c>
      <c r="T1331" s="22">
        <f t="shared" si="207"/>
        <v>12.5</v>
      </c>
      <c r="U1331" s="21">
        <f t="shared" si="208"/>
        <v>11.666666666666666</v>
      </c>
      <c r="V1331" s="21">
        <f t="shared" si="209"/>
        <v>11.875</v>
      </c>
    </row>
    <row r="1332" spans="1:22" ht="13.5" x14ac:dyDescent="0.25">
      <c r="A1332" s="3">
        <v>43950</v>
      </c>
      <c r="B1332" s="2">
        <v>37.326500000000003</v>
      </c>
      <c r="C1332" s="2">
        <v>21.147733431934157</v>
      </c>
      <c r="D1332" s="2">
        <v>0.57947659468680257</v>
      </c>
      <c r="E1332" s="2">
        <v>-0.94998210272760097</v>
      </c>
      <c r="F1332" s="2">
        <v>39.70046</v>
      </c>
      <c r="G1332" s="2">
        <v>43.995885000000001</v>
      </c>
      <c r="H1332" s="2">
        <v>52.744312000000015</v>
      </c>
      <c r="I1332" s="2">
        <v>94.040076499999941</v>
      </c>
      <c r="J1332" s="19" t="s">
        <v>54</v>
      </c>
      <c r="K1332" s="19" t="s">
        <v>52</v>
      </c>
      <c r="L1332" s="19" t="s">
        <v>47</v>
      </c>
      <c r="M1332" s="21">
        <f t="shared" si="200"/>
        <v>50</v>
      </c>
      <c r="N1332" s="21">
        <f t="shared" si="201"/>
        <v>0</v>
      </c>
      <c r="O1332" s="21">
        <f t="shared" si="202"/>
        <v>0</v>
      </c>
      <c r="P1332" s="21">
        <f t="shared" si="203"/>
        <v>0</v>
      </c>
      <c r="Q1332" s="22">
        <f t="shared" si="204"/>
        <v>17.5</v>
      </c>
      <c r="R1332" s="22">
        <f t="shared" si="205"/>
        <v>10</v>
      </c>
      <c r="S1332" s="22">
        <f t="shared" si="206"/>
        <v>7.5</v>
      </c>
      <c r="T1332" s="22">
        <f t="shared" si="207"/>
        <v>12.5</v>
      </c>
      <c r="U1332" s="21">
        <f t="shared" si="208"/>
        <v>11.666666666666666</v>
      </c>
      <c r="V1332" s="21">
        <f t="shared" si="209"/>
        <v>11.875</v>
      </c>
    </row>
    <row r="1333" spans="1:22" ht="13.5" x14ac:dyDescent="0.25">
      <c r="A1333" s="3">
        <v>43951</v>
      </c>
      <c r="B1333" s="2">
        <v>36.209200000000003</v>
      </c>
      <c r="C1333" s="2">
        <v>19.663366663540657</v>
      </c>
      <c r="D1333" s="2">
        <v>1.0528264569130386</v>
      </c>
      <c r="E1333" s="2">
        <v>-0.8696030518130613</v>
      </c>
      <c r="F1333" s="2">
        <v>38.512800000000006</v>
      </c>
      <c r="G1333" s="2">
        <v>43.392400000000002</v>
      </c>
      <c r="H1333" s="2">
        <v>52.095996000000014</v>
      </c>
      <c r="I1333" s="2">
        <v>93.514698499999952</v>
      </c>
      <c r="J1333" s="19" t="s">
        <v>54</v>
      </c>
      <c r="K1333" s="19" t="s">
        <v>52</v>
      </c>
      <c r="L1333" s="19" t="s">
        <v>47</v>
      </c>
      <c r="M1333" s="21">
        <f t="shared" si="200"/>
        <v>50</v>
      </c>
      <c r="N1333" s="21">
        <f t="shared" si="201"/>
        <v>0</v>
      </c>
      <c r="O1333" s="21">
        <f t="shared" si="202"/>
        <v>0</v>
      </c>
      <c r="P1333" s="21">
        <f t="shared" si="203"/>
        <v>0</v>
      </c>
      <c r="Q1333" s="22">
        <f t="shared" si="204"/>
        <v>17.5</v>
      </c>
      <c r="R1333" s="22">
        <f t="shared" si="205"/>
        <v>10</v>
      </c>
      <c r="S1333" s="22">
        <f t="shared" si="206"/>
        <v>7.5</v>
      </c>
      <c r="T1333" s="22">
        <f t="shared" si="207"/>
        <v>12.5</v>
      </c>
      <c r="U1333" s="21">
        <f t="shared" si="208"/>
        <v>11.666666666666666</v>
      </c>
      <c r="V1333" s="21">
        <f t="shared" si="209"/>
        <v>11.875</v>
      </c>
    </row>
    <row r="1334" spans="1:22" ht="13.5" x14ac:dyDescent="0.25">
      <c r="A1334" s="3">
        <v>43955</v>
      </c>
      <c r="B1334" s="2">
        <v>36.4161</v>
      </c>
      <c r="C1334" s="2">
        <v>20.772361394177992</v>
      </c>
      <c r="D1334" s="2">
        <v>1.4022467027380046</v>
      </c>
      <c r="E1334" s="2">
        <v>-0.76290025044343912</v>
      </c>
      <c r="F1334" s="2">
        <v>37.618940000000002</v>
      </c>
      <c r="G1334" s="2">
        <v>42.799260000000004</v>
      </c>
      <c r="H1334" s="2">
        <v>51.486302000000016</v>
      </c>
      <c r="I1334" s="2">
        <v>92.976560999999961</v>
      </c>
      <c r="J1334" s="19" t="s">
        <v>54</v>
      </c>
      <c r="K1334" s="19" t="s">
        <v>52</v>
      </c>
      <c r="L1334" s="19" t="s">
        <v>47</v>
      </c>
      <c r="M1334" s="21">
        <f t="shared" si="200"/>
        <v>50</v>
      </c>
      <c r="N1334" s="21">
        <f t="shared" si="201"/>
        <v>0</v>
      </c>
      <c r="O1334" s="21">
        <f t="shared" si="202"/>
        <v>0</v>
      </c>
      <c r="P1334" s="21">
        <f t="shared" si="203"/>
        <v>0</v>
      </c>
      <c r="Q1334" s="22">
        <f t="shared" si="204"/>
        <v>17.5</v>
      </c>
      <c r="R1334" s="22">
        <f t="shared" si="205"/>
        <v>10</v>
      </c>
      <c r="S1334" s="22">
        <f t="shared" si="206"/>
        <v>7.5</v>
      </c>
      <c r="T1334" s="22">
        <f t="shared" si="207"/>
        <v>12.5</v>
      </c>
      <c r="U1334" s="21">
        <f t="shared" si="208"/>
        <v>11.666666666666666</v>
      </c>
      <c r="V1334" s="21">
        <f t="shared" si="209"/>
        <v>11.875</v>
      </c>
    </row>
    <row r="1335" spans="1:22" ht="13.5" x14ac:dyDescent="0.25">
      <c r="A1335" s="3">
        <v>43956</v>
      </c>
      <c r="B1335" s="2">
        <v>37.243699999999997</v>
      </c>
      <c r="C1335" s="2">
        <v>25.219192935243726</v>
      </c>
      <c r="D1335" s="2">
        <v>1.890493371657989</v>
      </c>
      <c r="E1335" s="2">
        <v>-0.62282749535509274</v>
      </c>
      <c r="F1335" s="2">
        <v>37.13476</v>
      </c>
      <c r="G1335" s="2">
        <v>42.316469999999995</v>
      </c>
      <c r="H1335" s="2">
        <v>50.913850000000011</v>
      </c>
      <c r="I1335" s="2">
        <v>92.425146499999968</v>
      </c>
      <c r="J1335" s="19" t="s">
        <v>48</v>
      </c>
      <c r="K1335" s="19" t="s">
        <v>49</v>
      </c>
      <c r="L1335" s="19" t="s">
        <v>53</v>
      </c>
      <c r="M1335" s="21">
        <f t="shared" si="200"/>
        <v>50</v>
      </c>
      <c r="N1335" s="21">
        <f t="shared" si="201"/>
        <v>0</v>
      </c>
      <c r="O1335" s="21">
        <f t="shared" si="202"/>
        <v>0</v>
      </c>
      <c r="P1335" s="21">
        <f t="shared" si="203"/>
        <v>83</v>
      </c>
      <c r="Q1335" s="22">
        <f t="shared" si="204"/>
        <v>29.95</v>
      </c>
      <c r="R1335" s="22">
        <f t="shared" si="205"/>
        <v>30.75</v>
      </c>
      <c r="S1335" s="22">
        <f t="shared" si="206"/>
        <v>44.85</v>
      </c>
      <c r="T1335" s="22">
        <f t="shared" si="207"/>
        <v>33.25</v>
      </c>
      <c r="U1335" s="21">
        <f t="shared" si="208"/>
        <v>35.183333333333337</v>
      </c>
      <c r="V1335" s="21">
        <f t="shared" si="209"/>
        <v>34.700000000000003</v>
      </c>
    </row>
    <row r="1336" spans="1:22" ht="13.5" x14ac:dyDescent="0.25">
      <c r="A1336" s="3">
        <v>43957</v>
      </c>
      <c r="B1336" s="2">
        <v>37.236800000000002</v>
      </c>
      <c r="C1336" s="2">
        <v>25.206490130155473</v>
      </c>
      <c r="D1336" s="2">
        <v>2.1440644840977683</v>
      </c>
      <c r="E1336" s="2">
        <v>-0.45402518721609775</v>
      </c>
      <c r="F1336" s="2">
        <v>36.88646</v>
      </c>
      <c r="G1336" s="2">
        <v>41.764365000000005</v>
      </c>
      <c r="H1336" s="2">
        <v>50.341398000000005</v>
      </c>
      <c r="I1336" s="2">
        <v>91.873697499999949</v>
      </c>
      <c r="J1336" s="19" t="s">
        <v>48</v>
      </c>
      <c r="K1336" s="19" t="s">
        <v>49</v>
      </c>
      <c r="L1336" s="19" t="s">
        <v>53</v>
      </c>
      <c r="M1336" s="21">
        <f t="shared" si="200"/>
        <v>50</v>
      </c>
      <c r="N1336" s="21">
        <f t="shared" si="201"/>
        <v>0</v>
      </c>
      <c r="O1336" s="21">
        <f t="shared" si="202"/>
        <v>0</v>
      </c>
      <c r="P1336" s="21">
        <f t="shared" si="203"/>
        <v>83</v>
      </c>
      <c r="Q1336" s="22">
        <f t="shared" si="204"/>
        <v>29.95</v>
      </c>
      <c r="R1336" s="22">
        <f t="shared" si="205"/>
        <v>30.75</v>
      </c>
      <c r="S1336" s="22">
        <f t="shared" si="206"/>
        <v>44.85</v>
      </c>
      <c r="T1336" s="22">
        <f t="shared" si="207"/>
        <v>33.25</v>
      </c>
      <c r="U1336" s="21">
        <f t="shared" si="208"/>
        <v>35.183333333333337</v>
      </c>
      <c r="V1336" s="21">
        <f t="shared" si="209"/>
        <v>34.700000000000003</v>
      </c>
    </row>
    <row r="1337" spans="1:22" ht="13.5" x14ac:dyDescent="0.25">
      <c r="A1337" s="3">
        <v>43958</v>
      </c>
      <c r="B1337" s="2">
        <v>36.554000000000002</v>
      </c>
      <c r="C1337" s="2">
        <v>23.922380931892576</v>
      </c>
      <c r="D1337" s="2">
        <v>2.3394787233699859</v>
      </c>
      <c r="E1337" s="2">
        <v>-0.27177308035585623</v>
      </c>
      <c r="F1337" s="2">
        <v>36.731960000000001</v>
      </c>
      <c r="G1337" s="2">
        <v>41.212604999999996</v>
      </c>
      <c r="H1337" s="2">
        <v>49.775844000000006</v>
      </c>
      <c r="I1337" s="2">
        <v>91.33228349999996</v>
      </c>
      <c r="J1337" s="19" t="s">
        <v>54</v>
      </c>
      <c r="K1337" s="19" t="s">
        <v>50</v>
      </c>
      <c r="L1337" s="19" t="s">
        <v>47</v>
      </c>
      <c r="M1337" s="21">
        <f t="shared" si="200"/>
        <v>50</v>
      </c>
      <c r="N1337" s="21">
        <f t="shared" si="201"/>
        <v>0</v>
      </c>
      <c r="O1337" s="21">
        <f t="shared" si="202"/>
        <v>0</v>
      </c>
      <c r="P1337" s="21">
        <f t="shared" si="203"/>
        <v>16.5</v>
      </c>
      <c r="Q1337" s="22">
        <f t="shared" si="204"/>
        <v>19.975000000000001</v>
      </c>
      <c r="R1337" s="22">
        <f t="shared" si="205"/>
        <v>14.125</v>
      </c>
      <c r="S1337" s="22">
        <f t="shared" si="206"/>
        <v>14.925000000000001</v>
      </c>
      <c r="T1337" s="22">
        <f t="shared" si="207"/>
        <v>16.625</v>
      </c>
      <c r="U1337" s="21">
        <f t="shared" si="208"/>
        <v>16.341666666666669</v>
      </c>
      <c r="V1337" s="21">
        <f t="shared" si="209"/>
        <v>16.412500000000001</v>
      </c>
    </row>
    <row r="1338" spans="1:22" ht="13.5" x14ac:dyDescent="0.25">
      <c r="A1338" s="3">
        <v>43959</v>
      </c>
      <c r="B1338" s="2">
        <v>36.540300000000002</v>
      </c>
      <c r="C1338" s="2">
        <v>23.896076561007987</v>
      </c>
      <c r="D1338" s="2">
        <v>2.3449949652684978</v>
      </c>
      <c r="E1338" s="2">
        <v>-8.4884234416609777E-2</v>
      </c>
      <c r="F1338" s="2">
        <v>36.798180000000002</v>
      </c>
      <c r="G1338" s="2">
        <v>40.729129999999998</v>
      </c>
      <c r="H1338" s="2">
        <v>49.210016000000003</v>
      </c>
      <c r="I1338" s="2">
        <v>90.791145999999941</v>
      </c>
      <c r="J1338" s="19" t="s">
        <v>48</v>
      </c>
      <c r="K1338" s="19" t="s">
        <v>49</v>
      </c>
      <c r="L1338" s="19" t="s">
        <v>51</v>
      </c>
      <c r="M1338" s="21">
        <f t="shared" si="200"/>
        <v>50</v>
      </c>
      <c r="N1338" s="21">
        <f t="shared" si="201"/>
        <v>0</v>
      </c>
      <c r="O1338" s="21">
        <f t="shared" si="202"/>
        <v>0</v>
      </c>
      <c r="P1338" s="21">
        <f t="shared" si="203"/>
        <v>100</v>
      </c>
      <c r="Q1338" s="22">
        <f t="shared" si="204"/>
        <v>32.5</v>
      </c>
      <c r="R1338" s="22">
        <f t="shared" si="205"/>
        <v>35</v>
      </c>
      <c r="S1338" s="22">
        <f t="shared" si="206"/>
        <v>52.5</v>
      </c>
      <c r="T1338" s="22">
        <f t="shared" si="207"/>
        <v>37.5</v>
      </c>
      <c r="U1338" s="21">
        <f t="shared" si="208"/>
        <v>40</v>
      </c>
      <c r="V1338" s="21">
        <f t="shared" si="209"/>
        <v>39.375</v>
      </c>
    </row>
    <row r="1339" spans="1:22" ht="13.5" x14ac:dyDescent="0.25">
      <c r="A1339" s="3">
        <v>43962</v>
      </c>
      <c r="B1339" s="2">
        <v>37.3127</v>
      </c>
      <c r="C1339" s="2">
        <v>28.658953645461011</v>
      </c>
      <c r="D1339" s="2">
        <v>2.1351088873796584</v>
      </c>
      <c r="E1339" s="2">
        <v>9.8681065139821264E-2</v>
      </c>
      <c r="F1339" s="2">
        <v>36.977500000000006</v>
      </c>
      <c r="G1339" s="2">
        <v>40.353590000000004</v>
      </c>
      <c r="H1339" s="2">
        <v>48.694120000000005</v>
      </c>
      <c r="I1339" s="2">
        <v>90.253525499999924</v>
      </c>
      <c r="J1339" s="19" t="s">
        <v>54</v>
      </c>
      <c r="K1339" s="19" t="s">
        <v>52</v>
      </c>
      <c r="L1339" s="19" t="s">
        <v>55</v>
      </c>
      <c r="M1339" s="21">
        <f t="shared" si="200"/>
        <v>50</v>
      </c>
      <c r="N1339" s="21">
        <f t="shared" si="201"/>
        <v>0</v>
      </c>
      <c r="O1339" s="21">
        <f t="shared" si="202"/>
        <v>0</v>
      </c>
      <c r="P1339" s="21">
        <f t="shared" si="203"/>
        <v>0</v>
      </c>
      <c r="Q1339" s="22">
        <f t="shared" si="204"/>
        <v>17.5</v>
      </c>
      <c r="R1339" s="22">
        <f t="shared" si="205"/>
        <v>10</v>
      </c>
      <c r="S1339" s="22">
        <f t="shared" si="206"/>
        <v>7.5</v>
      </c>
      <c r="T1339" s="22">
        <f t="shared" si="207"/>
        <v>12.5</v>
      </c>
      <c r="U1339" s="21">
        <f t="shared" si="208"/>
        <v>11.666666666666666</v>
      </c>
      <c r="V1339" s="21">
        <f t="shared" si="209"/>
        <v>11.875</v>
      </c>
    </row>
    <row r="1340" spans="1:22" ht="13.5" x14ac:dyDescent="0.25">
      <c r="A1340" s="3">
        <v>43963</v>
      </c>
      <c r="B1340" s="2">
        <v>38.278300000000002</v>
      </c>
      <c r="C1340" s="2">
        <v>34.202779155192303</v>
      </c>
      <c r="D1340" s="2">
        <v>1.7277097222259599</v>
      </c>
      <c r="E1340" s="2">
        <v>0.27449626051343451</v>
      </c>
      <c r="F1340" s="2">
        <v>37.184420000000003</v>
      </c>
      <c r="G1340" s="2">
        <v>40.093229999999991</v>
      </c>
      <c r="H1340" s="2">
        <v>48.219608000000001</v>
      </c>
      <c r="I1340" s="2">
        <v>89.722457499999948</v>
      </c>
      <c r="J1340" s="19" t="s">
        <v>54</v>
      </c>
      <c r="K1340" s="19" t="s">
        <v>52</v>
      </c>
      <c r="L1340" s="19" t="s">
        <v>55</v>
      </c>
      <c r="M1340" s="21">
        <f t="shared" si="200"/>
        <v>25</v>
      </c>
      <c r="N1340" s="21">
        <f t="shared" si="201"/>
        <v>0</v>
      </c>
      <c r="O1340" s="21">
        <f t="shared" si="202"/>
        <v>0</v>
      </c>
      <c r="P1340" s="21">
        <f t="shared" si="203"/>
        <v>0</v>
      </c>
      <c r="Q1340" s="22">
        <f t="shared" si="204"/>
        <v>8.75</v>
      </c>
      <c r="R1340" s="22">
        <f t="shared" si="205"/>
        <v>5</v>
      </c>
      <c r="S1340" s="22">
        <f t="shared" si="206"/>
        <v>3.75</v>
      </c>
      <c r="T1340" s="22">
        <f t="shared" si="207"/>
        <v>6.25</v>
      </c>
      <c r="U1340" s="21">
        <f t="shared" si="208"/>
        <v>5.833333333333333</v>
      </c>
      <c r="V1340" s="21">
        <f t="shared" si="209"/>
        <v>5.9375</v>
      </c>
    </row>
    <row r="1341" spans="1:22" ht="13.5" x14ac:dyDescent="0.25">
      <c r="A1341" s="3">
        <v>43964</v>
      </c>
      <c r="B1341" s="2">
        <v>38.2714</v>
      </c>
      <c r="C1341" s="2">
        <v>34.182337862480352</v>
      </c>
      <c r="D1341" s="2">
        <v>1.2226350518380045</v>
      </c>
      <c r="E1341" s="2">
        <v>0.4145988076719338</v>
      </c>
      <c r="F1341" s="2">
        <v>37.39134</v>
      </c>
      <c r="G1341" s="2">
        <v>39.897699999999993</v>
      </c>
      <c r="H1341" s="2">
        <v>47.709091999999998</v>
      </c>
      <c r="I1341" s="2">
        <v>89.210321499999949</v>
      </c>
      <c r="J1341" s="19" t="s">
        <v>54</v>
      </c>
      <c r="K1341" s="19" t="s">
        <v>52</v>
      </c>
      <c r="L1341" s="19" t="s">
        <v>55</v>
      </c>
      <c r="M1341" s="21">
        <f t="shared" si="200"/>
        <v>25</v>
      </c>
      <c r="N1341" s="21">
        <f t="shared" si="201"/>
        <v>0</v>
      </c>
      <c r="O1341" s="21">
        <f t="shared" si="202"/>
        <v>0</v>
      </c>
      <c r="P1341" s="21">
        <f t="shared" si="203"/>
        <v>0</v>
      </c>
      <c r="Q1341" s="22">
        <f t="shared" si="204"/>
        <v>8.75</v>
      </c>
      <c r="R1341" s="22">
        <f t="shared" si="205"/>
        <v>5</v>
      </c>
      <c r="S1341" s="22">
        <f t="shared" si="206"/>
        <v>3.75</v>
      </c>
      <c r="T1341" s="22">
        <f t="shared" si="207"/>
        <v>6.25</v>
      </c>
      <c r="U1341" s="21">
        <f t="shared" si="208"/>
        <v>5.833333333333333</v>
      </c>
      <c r="V1341" s="21">
        <f t="shared" si="209"/>
        <v>5.9375</v>
      </c>
    </row>
    <row r="1342" spans="1:22" ht="13.5" x14ac:dyDescent="0.25">
      <c r="A1342" s="3">
        <v>43965</v>
      </c>
      <c r="B1342" s="2">
        <v>39.036999999999999</v>
      </c>
      <c r="C1342" s="2">
        <v>38.569357100204385</v>
      </c>
      <c r="D1342" s="2">
        <v>0.58143483940484231</v>
      </c>
      <c r="E1342" s="2">
        <v>0.47726161545385348</v>
      </c>
      <c r="F1342" s="2">
        <v>37.88794</v>
      </c>
      <c r="G1342" s="2">
        <v>39.677344999999995</v>
      </c>
      <c r="H1342" s="2">
        <v>47.186299999999989</v>
      </c>
      <c r="I1342" s="2">
        <v>88.702013499999964</v>
      </c>
      <c r="J1342" s="19" t="s">
        <v>48</v>
      </c>
      <c r="K1342" s="19" t="s">
        <v>49</v>
      </c>
      <c r="L1342" s="19" t="s">
        <v>51</v>
      </c>
      <c r="M1342" s="21">
        <f t="shared" si="200"/>
        <v>25</v>
      </c>
      <c r="N1342" s="21">
        <f t="shared" si="201"/>
        <v>0</v>
      </c>
      <c r="O1342" s="21">
        <f t="shared" si="202"/>
        <v>0</v>
      </c>
      <c r="P1342" s="21">
        <f t="shared" si="203"/>
        <v>100</v>
      </c>
      <c r="Q1342" s="22">
        <f t="shared" si="204"/>
        <v>23.75</v>
      </c>
      <c r="R1342" s="22">
        <f t="shared" si="205"/>
        <v>30</v>
      </c>
      <c r="S1342" s="22">
        <f t="shared" si="206"/>
        <v>48.75</v>
      </c>
      <c r="T1342" s="22">
        <f t="shared" si="207"/>
        <v>31.25</v>
      </c>
      <c r="U1342" s="21">
        <f t="shared" si="208"/>
        <v>34.166666666666664</v>
      </c>
      <c r="V1342" s="21">
        <f t="shared" si="209"/>
        <v>33.4375</v>
      </c>
    </row>
    <row r="1343" spans="1:22" ht="13.5" x14ac:dyDescent="0.25">
      <c r="A1343" s="3">
        <v>43966</v>
      </c>
      <c r="B1343" s="2">
        <v>40.202599999999997</v>
      </c>
      <c r="C1343" s="2">
        <v>44.62139194443629</v>
      </c>
      <c r="D1343" s="2">
        <v>-0.20528196337788529</v>
      </c>
      <c r="E1343" s="2">
        <v>0.46208400267053795</v>
      </c>
      <c r="F1343" s="2">
        <v>38.620400000000004</v>
      </c>
      <c r="G1343" s="2">
        <v>39.450779999999995</v>
      </c>
      <c r="H1343" s="2">
        <v>46.681717999999989</v>
      </c>
      <c r="I1343" s="2">
        <v>88.213327499999934</v>
      </c>
      <c r="J1343" s="19" t="s">
        <v>48</v>
      </c>
      <c r="K1343" s="19" t="s">
        <v>49</v>
      </c>
      <c r="L1343" s="19" t="s">
        <v>51</v>
      </c>
      <c r="M1343" s="21">
        <f t="shared" si="200"/>
        <v>25</v>
      </c>
      <c r="N1343" s="21">
        <f t="shared" si="201"/>
        <v>100</v>
      </c>
      <c r="O1343" s="21">
        <f t="shared" si="202"/>
        <v>0</v>
      </c>
      <c r="P1343" s="21">
        <f t="shared" si="203"/>
        <v>100</v>
      </c>
      <c r="Q1343" s="22">
        <f t="shared" si="204"/>
        <v>58.75</v>
      </c>
      <c r="R1343" s="22">
        <f t="shared" si="205"/>
        <v>50</v>
      </c>
      <c r="S1343" s="22">
        <f t="shared" si="206"/>
        <v>63.75</v>
      </c>
      <c r="T1343" s="22">
        <f t="shared" si="207"/>
        <v>56.25</v>
      </c>
      <c r="U1343" s="21">
        <f t="shared" si="208"/>
        <v>57.5</v>
      </c>
      <c r="V1343" s="21">
        <f t="shared" si="209"/>
        <v>57.1875</v>
      </c>
    </row>
    <row r="1344" spans="1:22" ht="13.5" x14ac:dyDescent="0.25">
      <c r="A1344" s="3">
        <v>43969</v>
      </c>
      <c r="B1344" s="2">
        <v>41.4026</v>
      </c>
      <c r="C1344" s="2">
        <v>50.074625306238346</v>
      </c>
      <c r="D1344" s="2">
        <v>-0.92188308278454656</v>
      </c>
      <c r="E1344" s="2">
        <v>0.38615091509726479</v>
      </c>
      <c r="F1344" s="2">
        <v>39.438380000000002</v>
      </c>
      <c r="G1344" s="2">
        <v>39.313875000000003</v>
      </c>
      <c r="H1344" s="2">
        <v>46.220169999999989</v>
      </c>
      <c r="I1344" s="2">
        <v>87.716847499999929</v>
      </c>
      <c r="J1344" s="19" t="s">
        <v>48</v>
      </c>
      <c r="K1344" s="19" t="s">
        <v>49</v>
      </c>
      <c r="L1344" s="19" t="s">
        <v>51</v>
      </c>
      <c r="M1344" s="21">
        <f t="shared" si="200"/>
        <v>25</v>
      </c>
      <c r="N1344" s="21">
        <f t="shared" si="201"/>
        <v>100</v>
      </c>
      <c r="O1344" s="21">
        <f t="shared" si="202"/>
        <v>0</v>
      </c>
      <c r="P1344" s="21">
        <f t="shared" si="203"/>
        <v>100</v>
      </c>
      <c r="Q1344" s="22">
        <f t="shared" si="204"/>
        <v>58.75</v>
      </c>
      <c r="R1344" s="22">
        <f t="shared" si="205"/>
        <v>50</v>
      </c>
      <c r="S1344" s="22">
        <f t="shared" si="206"/>
        <v>63.75</v>
      </c>
      <c r="T1344" s="22">
        <f t="shared" si="207"/>
        <v>56.25</v>
      </c>
      <c r="U1344" s="21">
        <f t="shared" si="208"/>
        <v>57.5</v>
      </c>
      <c r="V1344" s="21">
        <f t="shared" si="209"/>
        <v>57.1875</v>
      </c>
    </row>
    <row r="1345" spans="1:22" ht="13.5" x14ac:dyDescent="0.25">
      <c r="A1345" s="3">
        <v>43970</v>
      </c>
      <c r="B1345" s="2">
        <v>42.644100000000002</v>
      </c>
      <c r="C1345" s="2">
        <v>55.010594730150615</v>
      </c>
      <c r="D1345" s="2">
        <v>-1.4942830130001994</v>
      </c>
      <c r="E1345" s="2">
        <v>0.21346661278176843</v>
      </c>
      <c r="F1345" s="2">
        <v>40.311540000000001</v>
      </c>
      <c r="G1345" s="2">
        <v>39.17282999999999</v>
      </c>
      <c r="H1345" s="2">
        <v>45.822075999999988</v>
      </c>
      <c r="I1345" s="2">
        <v>87.243817499999949</v>
      </c>
      <c r="J1345" s="19" t="s">
        <v>48</v>
      </c>
      <c r="K1345" s="19" t="s">
        <v>49</v>
      </c>
      <c r="L1345" s="19" t="s">
        <v>51</v>
      </c>
      <c r="M1345" s="21">
        <f t="shared" si="200"/>
        <v>25</v>
      </c>
      <c r="N1345" s="21">
        <f t="shared" si="201"/>
        <v>100</v>
      </c>
      <c r="O1345" s="21">
        <f t="shared" si="202"/>
        <v>0</v>
      </c>
      <c r="P1345" s="21">
        <f t="shared" si="203"/>
        <v>100</v>
      </c>
      <c r="Q1345" s="22">
        <f t="shared" si="204"/>
        <v>58.75</v>
      </c>
      <c r="R1345" s="22">
        <f t="shared" si="205"/>
        <v>50</v>
      </c>
      <c r="S1345" s="22">
        <f t="shared" si="206"/>
        <v>63.75</v>
      </c>
      <c r="T1345" s="22">
        <f t="shared" si="207"/>
        <v>56.25</v>
      </c>
      <c r="U1345" s="21">
        <f t="shared" si="208"/>
        <v>57.5</v>
      </c>
      <c r="V1345" s="21">
        <f t="shared" si="209"/>
        <v>57.1875</v>
      </c>
    </row>
    <row r="1346" spans="1:22" ht="13.5" x14ac:dyDescent="0.25">
      <c r="A1346" s="3">
        <v>43971</v>
      </c>
      <c r="B1346" s="2">
        <v>43.726900000000001</v>
      </c>
      <c r="C1346" s="2">
        <v>58.833401272007436</v>
      </c>
      <c r="D1346" s="2">
        <v>-2.0685275963543361</v>
      </c>
      <c r="E1346" s="2">
        <v>-9.0513214806974274E-2</v>
      </c>
      <c r="F1346" s="2">
        <v>41.402640000000005</v>
      </c>
      <c r="G1346" s="2">
        <v>39.151449999999997</v>
      </c>
      <c r="H1346" s="2">
        <v>45.455155999999988</v>
      </c>
      <c r="I1346" s="2">
        <v>86.77275299999998</v>
      </c>
      <c r="J1346" s="19" t="s">
        <v>48</v>
      </c>
      <c r="K1346" s="19" t="s">
        <v>49</v>
      </c>
      <c r="L1346" s="19" t="s">
        <v>51</v>
      </c>
      <c r="M1346" s="21">
        <f t="shared" ref="M1346:M1409" si="210">IF(C1346&lt;30,50, IF(C1346&gt;70, 0, 25))</f>
        <v>25</v>
      </c>
      <c r="N1346" s="21">
        <f t="shared" ref="N1346:N1409" si="211">IF(E1346-D1346&gt;0.02, 100, IF(E1346-D1346&lt;0,0,45))</f>
        <v>100</v>
      </c>
      <c r="O1346" s="21">
        <f t="shared" ref="O1346:O1409" si="212">IF(F1346-I1346&gt;10,100,IF(F1346-I1346&gt;5,75, IF(F1346-I1346&gt;0,50,0)))</f>
        <v>0</v>
      </c>
      <c r="P1346" s="21">
        <f t="shared" ref="P1346:P1409" si="213">IF(L1346="confirmed bullish", 34, IF(L1346="bullish divergence",17, 0))+IF(J1346="bullish",33,IF(J1346="bearish",0,16.5))+IF(K1346="strong",33,IF(K1346="weak",0,16.5))</f>
        <v>100</v>
      </c>
      <c r="Q1346" s="22">
        <f t="shared" si="204"/>
        <v>58.75</v>
      </c>
      <c r="R1346" s="22">
        <f t="shared" si="205"/>
        <v>50</v>
      </c>
      <c r="S1346" s="22">
        <f t="shared" si="206"/>
        <v>63.75</v>
      </c>
      <c r="T1346" s="22">
        <f t="shared" si="207"/>
        <v>56.25</v>
      </c>
      <c r="U1346" s="21">
        <f t="shared" si="208"/>
        <v>57.5</v>
      </c>
      <c r="V1346" s="21">
        <f t="shared" si="209"/>
        <v>57.1875</v>
      </c>
    </row>
    <row r="1347" spans="1:22" ht="13.5" x14ac:dyDescent="0.25">
      <c r="A1347" s="3">
        <v>43972</v>
      </c>
      <c r="B1347" s="2">
        <v>43.726900000000001</v>
      </c>
      <c r="C1347" s="2">
        <v>58.833401272007436</v>
      </c>
      <c r="D1347" s="2">
        <v>-2.6738687645508321</v>
      </c>
      <c r="E1347" s="2">
        <v>-0.5475191853035104</v>
      </c>
      <c r="F1347" s="2">
        <v>42.340620000000001</v>
      </c>
      <c r="G1347" s="2">
        <v>39.165244999999999</v>
      </c>
      <c r="H1347" s="2">
        <v>45.088235999999995</v>
      </c>
      <c r="I1347" s="2">
        <v>86.28806699999997</v>
      </c>
      <c r="J1347" s="19" t="s">
        <v>48</v>
      </c>
      <c r="K1347" s="19" t="s">
        <v>49</v>
      </c>
      <c r="L1347" s="19" t="s">
        <v>51</v>
      </c>
      <c r="M1347" s="21">
        <f t="shared" si="210"/>
        <v>25</v>
      </c>
      <c r="N1347" s="21">
        <f t="shared" si="211"/>
        <v>100</v>
      </c>
      <c r="O1347" s="21">
        <f t="shared" si="212"/>
        <v>0</v>
      </c>
      <c r="P1347" s="21">
        <f t="shared" si="213"/>
        <v>100</v>
      </c>
      <c r="Q1347" s="22">
        <f t="shared" ref="Q1347:Q1410" si="214">0.35*M1347+N1347*0.35+O1347*0.15+P1347*0.15</f>
        <v>58.75</v>
      </c>
      <c r="R1347" s="22">
        <f t="shared" ref="R1347:R1410" si="215">M1347*0.2+N1347*0.2+O1347*0.35+P1347*0.25</f>
        <v>50</v>
      </c>
      <c r="S1347" s="22">
        <f t="shared" ref="S1347:S1410" si="216">M1347*0.15+N1347*0.15+O1347*0.25+P1347*0.45</f>
        <v>63.75</v>
      </c>
      <c r="T1347" s="22">
        <f t="shared" ref="T1347:T1410" si="217">0.25*SUM(M1347:P1347)</f>
        <v>56.25</v>
      </c>
      <c r="U1347" s="21">
        <f t="shared" ref="U1347:U1410" si="218">SUM(Q1347:S1347)/3</f>
        <v>57.5</v>
      </c>
      <c r="V1347" s="21">
        <f t="shared" ref="V1347:V1410" si="219">SUM(Q1347:T1347)/4</f>
        <v>57.1875</v>
      </c>
    </row>
    <row r="1348" spans="1:22" ht="13.5" x14ac:dyDescent="0.25">
      <c r="A1348" s="3">
        <v>43973</v>
      </c>
      <c r="B1348" s="2">
        <v>43.382100000000001</v>
      </c>
      <c r="C1348" s="2">
        <v>57.043350011262113</v>
      </c>
      <c r="D1348" s="2">
        <v>-3.1759768733708782</v>
      </c>
      <c r="E1348" s="2">
        <v>-1.1253578231343369</v>
      </c>
      <c r="F1348" s="2">
        <v>42.976520000000001</v>
      </c>
      <c r="G1348" s="2">
        <v>39.226975000000003</v>
      </c>
      <c r="H1348" s="2">
        <v>44.770285999999999</v>
      </c>
      <c r="I1348" s="2">
        <v>85.811140499999965</v>
      </c>
      <c r="J1348" s="19" t="s">
        <v>48</v>
      </c>
      <c r="K1348" s="19" t="s">
        <v>49</v>
      </c>
      <c r="L1348" s="19" t="s">
        <v>51</v>
      </c>
      <c r="M1348" s="21">
        <f t="shared" si="210"/>
        <v>25</v>
      </c>
      <c r="N1348" s="21">
        <f t="shared" si="211"/>
        <v>100</v>
      </c>
      <c r="O1348" s="21">
        <f t="shared" si="212"/>
        <v>0</v>
      </c>
      <c r="P1348" s="21">
        <f t="shared" si="213"/>
        <v>100</v>
      </c>
      <c r="Q1348" s="22">
        <f t="shared" si="214"/>
        <v>58.75</v>
      </c>
      <c r="R1348" s="22">
        <f t="shared" si="215"/>
        <v>50</v>
      </c>
      <c r="S1348" s="22">
        <f t="shared" si="216"/>
        <v>63.75</v>
      </c>
      <c r="T1348" s="22">
        <f t="shared" si="217"/>
        <v>56.25</v>
      </c>
      <c r="U1348" s="21">
        <f t="shared" si="218"/>
        <v>57.5</v>
      </c>
      <c r="V1348" s="21">
        <f t="shared" si="219"/>
        <v>57.1875</v>
      </c>
    </row>
    <row r="1349" spans="1:22" ht="13.5" x14ac:dyDescent="0.25">
      <c r="A1349" s="3">
        <v>43977</v>
      </c>
      <c r="B1349" s="2">
        <v>44.3476</v>
      </c>
      <c r="C1349" s="2">
        <v>60.653439670285579</v>
      </c>
      <c r="D1349" s="2">
        <v>-3.5638299287327797</v>
      </c>
      <c r="E1349" s="2">
        <v>-1.7645809328140203</v>
      </c>
      <c r="F1349" s="2">
        <v>43.565520000000006</v>
      </c>
      <c r="G1349" s="2">
        <v>39.400085000000004</v>
      </c>
      <c r="H1349" s="2">
        <v>44.486129999999996</v>
      </c>
      <c r="I1349" s="2">
        <v>85.336282499999982</v>
      </c>
      <c r="J1349" s="19" t="s">
        <v>48</v>
      </c>
      <c r="K1349" s="19" t="s">
        <v>49</v>
      </c>
      <c r="L1349" s="19" t="s">
        <v>51</v>
      </c>
      <c r="M1349" s="21">
        <f t="shared" si="210"/>
        <v>25</v>
      </c>
      <c r="N1349" s="21">
        <f t="shared" si="211"/>
        <v>100</v>
      </c>
      <c r="O1349" s="21">
        <f t="shared" si="212"/>
        <v>0</v>
      </c>
      <c r="P1349" s="21">
        <f t="shared" si="213"/>
        <v>100</v>
      </c>
      <c r="Q1349" s="22">
        <f t="shared" si="214"/>
        <v>58.75</v>
      </c>
      <c r="R1349" s="22">
        <f t="shared" si="215"/>
        <v>50</v>
      </c>
      <c r="S1349" s="22">
        <f t="shared" si="216"/>
        <v>63.75</v>
      </c>
      <c r="T1349" s="22">
        <f t="shared" si="217"/>
        <v>56.25</v>
      </c>
      <c r="U1349" s="21">
        <f t="shared" si="218"/>
        <v>57.5</v>
      </c>
      <c r="V1349" s="21">
        <f t="shared" si="219"/>
        <v>57.1875</v>
      </c>
    </row>
    <row r="1350" spans="1:22" ht="13.5" x14ac:dyDescent="0.25">
      <c r="A1350" s="3">
        <v>43978</v>
      </c>
      <c r="B1350" s="2">
        <v>45.671900000000001</v>
      </c>
      <c r="C1350" s="2">
        <v>64.998475194543644</v>
      </c>
      <c r="D1350" s="2">
        <v>-3.8568022093868848</v>
      </c>
      <c r="E1350" s="2">
        <v>-2.3990741674008009</v>
      </c>
      <c r="F1350" s="2">
        <v>44.171080000000003</v>
      </c>
      <c r="G1350" s="2">
        <v>39.700450000000004</v>
      </c>
      <c r="H1350" s="2">
        <v>44.19397399999999</v>
      </c>
      <c r="I1350" s="2">
        <v>84.864597500000002</v>
      </c>
      <c r="J1350" s="19" t="s">
        <v>48</v>
      </c>
      <c r="K1350" s="19" t="s">
        <v>49</v>
      </c>
      <c r="L1350" s="19" t="s">
        <v>51</v>
      </c>
      <c r="M1350" s="21">
        <f t="shared" si="210"/>
        <v>25</v>
      </c>
      <c r="N1350" s="21">
        <f t="shared" si="211"/>
        <v>100</v>
      </c>
      <c r="O1350" s="21">
        <f t="shared" si="212"/>
        <v>0</v>
      </c>
      <c r="P1350" s="21">
        <f t="shared" si="213"/>
        <v>100</v>
      </c>
      <c r="Q1350" s="22">
        <f t="shared" si="214"/>
        <v>58.75</v>
      </c>
      <c r="R1350" s="22">
        <f t="shared" si="215"/>
        <v>50</v>
      </c>
      <c r="S1350" s="22">
        <f t="shared" si="216"/>
        <v>63.75</v>
      </c>
      <c r="T1350" s="22">
        <f t="shared" si="217"/>
        <v>56.25</v>
      </c>
      <c r="U1350" s="21">
        <f t="shared" si="218"/>
        <v>57.5</v>
      </c>
      <c r="V1350" s="21">
        <f t="shared" si="219"/>
        <v>57.1875</v>
      </c>
    </row>
    <row r="1351" spans="1:22" ht="13.5" x14ac:dyDescent="0.25">
      <c r="A1351" s="3">
        <v>43979</v>
      </c>
      <c r="B1351" s="2">
        <v>47.037500000000001</v>
      </c>
      <c r="C1351" s="2">
        <v>68.821942847596787</v>
      </c>
      <c r="D1351" s="2">
        <v>-4.2288613784533595</v>
      </c>
      <c r="E1351" s="2">
        <v>-2.9941015690224657</v>
      </c>
      <c r="F1351" s="2">
        <v>44.833199999999998</v>
      </c>
      <c r="G1351" s="2">
        <v>40.128410000000002</v>
      </c>
      <c r="H1351" s="2">
        <v>43.951199999999993</v>
      </c>
      <c r="I1351" s="2">
        <v>84.403188999999983</v>
      </c>
      <c r="J1351" s="19" t="s">
        <v>48</v>
      </c>
      <c r="K1351" s="19" t="s">
        <v>49</v>
      </c>
      <c r="L1351" s="19" t="s">
        <v>51</v>
      </c>
      <c r="M1351" s="21">
        <f t="shared" si="210"/>
        <v>25</v>
      </c>
      <c r="N1351" s="21">
        <f t="shared" si="211"/>
        <v>100</v>
      </c>
      <c r="O1351" s="21">
        <f t="shared" si="212"/>
        <v>0</v>
      </c>
      <c r="P1351" s="21">
        <f t="shared" si="213"/>
        <v>100</v>
      </c>
      <c r="Q1351" s="22">
        <f t="shared" si="214"/>
        <v>58.75</v>
      </c>
      <c r="R1351" s="22">
        <f t="shared" si="215"/>
        <v>50</v>
      </c>
      <c r="S1351" s="22">
        <f t="shared" si="216"/>
        <v>63.75</v>
      </c>
      <c r="T1351" s="22">
        <f t="shared" si="217"/>
        <v>56.25</v>
      </c>
      <c r="U1351" s="21">
        <f t="shared" si="218"/>
        <v>57.5</v>
      </c>
      <c r="V1351" s="21">
        <f t="shared" si="219"/>
        <v>57.1875</v>
      </c>
    </row>
    <row r="1352" spans="1:22" ht="13.5" x14ac:dyDescent="0.25">
      <c r="A1352" s="3">
        <v>43980</v>
      </c>
      <c r="B1352" s="2">
        <v>48.444499999999998</v>
      </c>
      <c r="C1352" s="2">
        <v>72.192402948206322</v>
      </c>
      <c r="D1352" s="2">
        <v>-4.5585047573122353</v>
      </c>
      <c r="E1352" s="2">
        <v>-3.5482454700817891</v>
      </c>
      <c r="F1352" s="2">
        <v>45.776719999999997</v>
      </c>
      <c r="G1352" s="2">
        <v>40.684310000000004</v>
      </c>
      <c r="H1352" s="2">
        <v>43.807191999999986</v>
      </c>
      <c r="I1352" s="2">
        <v>83.955712499999976</v>
      </c>
      <c r="J1352" s="19" t="s">
        <v>48</v>
      </c>
      <c r="K1352" s="19" t="s">
        <v>49</v>
      </c>
      <c r="L1352" s="19" t="s">
        <v>51</v>
      </c>
      <c r="M1352" s="21">
        <f t="shared" si="210"/>
        <v>0</v>
      </c>
      <c r="N1352" s="21">
        <f t="shared" si="211"/>
        <v>100</v>
      </c>
      <c r="O1352" s="21">
        <f t="shared" si="212"/>
        <v>0</v>
      </c>
      <c r="P1352" s="21">
        <f t="shared" si="213"/>
        <v>100</v>
      </c>
      <c r="Q1352" s="22">
        <f t="shared" si="214"/>
        <v>50</v>
      </c>
      <c r="R1352" s="22">
        <f t="shared" si="215"/>
        <v>45</v>
      </c>
      <c r="S1352" s="22">
        <f t="shared" si="216"/>
        <v>60</v>
      </c>
      <c r="T1352" s="22">
        <f t="shared" si="217"/>
        <v>50</v>
      </c>
      <c r="U1352" s="21">
        <f t="shared" si="218"/>
        <v>51.666666666666664</v>
      </c>
      <c r="V1352" s="21">
        <f t="shared" si="219"/>
        <v>51.25</v>
      </c>
    </row>
    <row r="1353" spans="1:22" ht="13.5" x14ac:dyDescent="0.25">
      <c r="A1353" s="3">
        <v>43983</v>
      </c>
      <c r="B1353" s="2">
        <v>49.892800000000001</v>
      </c>
      <c r="C1353" s="2">
        <v>75.168164209553751</v>
      </c>
      <c r="D1353" s="2">
        <v>-4.7999899714345915</v>
      </c>
      <c r="E1353" s="2">
        <v>-3.968708646698742</v>
      </c>
      <c r="F1353" s="2">
        <v>47.078859999999999</v>
      </c>
      <c r="G1353" s="2">
        <v>41.368490000000001</v>
      </c>
      <c r="H1353" s="2">
        <v>43.744703999999999</v>
      </c>
      <c r="I1353" s="2">
        <v>83.518925999999951</v>
      </c>
      <c r="J1353" s="19" t="s">
        <v>48</v>
      </c>
      <c r="K1353" s="19" t="s">
        <v>49</v>
      </c>
      <c r="L1353" s="19" t="s">
        <v>51</v>
      </c>
      <c r="M1353" s="21">
        <f t="shared" si="210"/>
        <v>0</v>
      </c>
      <c r="N1353" s="21">
        <f t="shared" si="211"/>
        <v>100</v>
      </c>
      <c r="O1353" s="21">
        <f t="shared" si="212"/>
        <v>0</v>
      </c>
      <c r="P1353" s="21">
        <f t="shared" si="213"/>
        <v>100</v>
      </c>
      <c r="Q1353" s="22">
        <f t="shared" si="214"/>
        <v>50</v>
      </c>
      <c r="R1353" s="22">
        <f t="shared" si="215"/>
        <v>45</v>
      </c>
      <c r="S1353" s="22">
        <f t="shared" si="216"/>
        <v>60</v>
      </c>
      <c r="T1353" s="22">
        <f t="shared" si="217"/>
        <v>50</v>
      </c>
      <c r="U1353" s="21">
        <f t="shared" si="218"/>
        <v>51.666666666666664</v>
      </c>
      <c r="V1353" s="21">
        <f t="shared" si="219"/>
        <v>51.25</v>
      </c>
    </row>
    <row r="1354" spans="1:22" ht="13.5" x14ac:dyDescent="0.25">
      <c r="A1354" s="3">
        <v>43984</v>
      </c>
      <c r="B1354" s="2">
        <v>51.389499999999998</v>
      </c>
      <c r="C1354" s="2">
        <v>77.810799280171693</v>
      </c>
      <c r="D1354" s="2">
        <v>-4.9711679600326164</v>
      </c>
      <c r="E1354" s="2">
        <v>-4.3193185790295603</v>
      </c>
      <c r="F1354" s="2">
        <v>48.48724</v>
      </c>
      <c r="G1354" s="2">
        <v>42.117160000000005</v>
      </c>
      <c r="H1354" s="2">
        <v>43.759740000000001</v>
      </c>
      <c r="I1354" s="2">
        <v>83.089622999999932</v>
      </c>
      <c r="J1354" s="19" t="s">
        <v>48</v>
      </c>
      <c r="K1354" s="19" t="s">
        <v>49</v>
      </c>
      <c r="L1354" s="19" t="s">
        <v>51</v>
      </c>
      <c r="M1354" s="21">
        <f t="shared" si="210"/>
        <v>0</v>
      </c>
      <c r="N1354" s="21">
        <f t="shared" si="211"/>
        <v>100</v>
      </c>
      <c r="O1354" s="21">
        <f t="shared" si="212"/>
        <v>0</v>
      </c>
      <c r="P1354" s="21">
        <f t="shared" si="213"/>
        <v>100</v>
      </c>
      <c r="Q1354" s="22">
        <f t="shared" si="214"/>
        <v>50</v>
      </c>
      <c r="R1354" s="22">
        <f t="shared" si="215"/>
        <v>45</v>
      </c>
      <c r="S1354" s="22">
        <f t="shared" si="216"/>
        <v>60</v>
      </c>
      <c r="T1354" s="22">
        <f t="shared" si="217"/>
        <v>50</v>
      </c>
      <c r="U1354" s="21">
        <f t="shared" si="218"/>
        <v>51.666666666666664</v>
      </c>
      <c r="V1354" s="21">
        <f t="shared" si="219"/>
        <v>51.25</v>
      </c>
    </row>
    <row r="1355" spans="1:22" ht="13.5" x14ac:dyDescent="0.25">
      <c r="A1355" s="3">
        <v>43985</v>
      </c>
      <c r="B1355" s="2">
        <v>52.927500000000002</v>
      </c>
      <c r="C1355" s="2">
        <v>80.148688030849641</v>
      </c>
      <c r="D1355" s="2">
        <v>-5.085367034175988</v>
      </c>
      <c r="E1355" s="2">
        <v>-4.525499704063912</v>
      </c>
      <c r="F1355" s="2">
        <v>49.938360000000003</v>
      </c>
      <c r="G1355" s="2">
        <v>42.901349999999994</v>
      </c>
      <c r="H1355" s="2">
        <v>43.818225999999996</v>
      </c>
      <c r="I1355" s="2">
        <v>82.661147499999927</v>
      </c>
      <c r="J1355" s="19" t="s">
        <v>48</v>
      </c>
      <c r="K1355" s="19" t="s">
        <v>49</v>
      </c>
      <c r="L1355" s="19" t="s">
        <v>51</v>
      </c>
      <c r="M1355" s="21">
        <f t="shared" si="210"/>
        <v>0</v>
      </c>
      <c r="N1355" s="21">
        <f t="shared" si="211"/>
        <v>100</v>
      </c>
      <c r="O1355" s="21">
        <f t="shared" si="212"/>
        <v>0</v>
      </c>
      <c r="P1355" s="21">
        <f t="shared" si="213"/>
        <v>100</v>
      </c>
      <c r="Q1355" s="22">
        <f t="shared" si="214"/>
        <v>50</v>
      </c>
      <c r="R1355" s="22">
        <f t="shared" si="215"/>
        <v>45</v>
      </c>
      <c r="S1355" s="22">
        <f t="shared" si="216"/>
        <v>60</v>
      </c>
      <c r="T1355" s="22">
        <f t="shared" si="217"/>
        <v>50</v>
      </c>
      <c r="U1355" s="21">
        <f t="shared" si="218"/>
        <v>51.666666666666664</v>
      </c>
      <c r="V1355" s="21">
        <f t="shared" si="219"/>
        <v>51.25</v>
      </c>
    </row>
    <row r="1356" spans="1:22" ht="13.5" x14ac:dyDescent="0.25">
      <c r="A1356" s="3">
        <v>43986</v>
      </c>
      <c r="B1356" s="2">
        <v>51.341200000000001</v>
      </c>
      <c r="C1356" s="2">
        <v>71.751621836814209</v>
      </c>
      <c r="D1356" s="2">
        <v>-4.9499877670897376</v>
      </c>
      <c r="E1356" s="2">
        <v>-4.4901829656535197</v>
      </c>
      <c r="F1356" s="2">
        <v>50.799099999999996</v>
      </c>
      <c r="G1356" s="2">
        <v>43.606569999999998</v>
      </c>
      <c r="H1356" s="2">
        <v>43.832571999999999</v>
      </c>
      <c r="I1356" s="2">
        <v>82.231602999999922</v>
      </c>
      <c r="J1356" s="19" t="s">
        <v>48</v>
      </c>
      <c r="K1356" s="19" t="s">
        <v>49</v>
      </c>
      <c r="L1356" s="19" t="s">
        <v>51</v>
      </c>
      <c r="M1356" s="21">
        <f t="shared" si="210"/>
        <v>0</v>
      </c>
      <c r="N1356" s="21">
        <f t="shared" si="211"/>
        <v>100</v>
      </c>
      <c r="O1356" s="21">
        <f t="shared" si="212"/>
        <v>0</v>
      </c>
      <c r="P1356" s="21">
        <f t="shared" si="213"/>
        <v>100</v>
      </c>
      <c r="Q1356" s="22">
        <f t="shared" si="214"/>
        <v>50</v>
      </c>
      <c r="R1356" s="22">
        <f t="shared" si="215"/>
        <v>45</v>
      </c>
      <c r="S1356" s="22">
        <f t="shared" si="216"/>
        <v>60</v>
      </c>
      <c r="T1356" s="22">
        <f t="shared" si="217"/>
        <v>50</v>
      </c>
      <c r="U1356" s="21">
        <f t="shared" si="218"/>
        <v>51.666666666666664</v>
      </c>
      <c r="V1356" s="21">
        <f t="shared" si="219"/>
        <v>51.25</v>
      </c>
    </row>
    <row r="1357" spans="1:22" ht="13.5" x14ac:dyDescent="0.25">
      <c r="A1357" s="3">
        <v>43987</v>
      </c>
      <c r="B1357" s="2">
        <v>49.803199999999997</v>
      </c>
      <c r="C1357" s="2">
        <v>64.676508216781258</v>
      </c>
      <c r="D1357" s="2">
        <v>-4.7603579963858138</v>
      </c>
      <c r="E1357" s="2">
        <v>-4.1296401066060451</v>
      </c>
      <c r="F1357" s="2">
        <v>51.070839999999997</v>
      </c>
      <c r="G1357" s="2">
        <v>44.269029999999994</v>
      </c>
      <c r="H1357" s="2">
        <v>43.846503999999996</v>
      </c>
      <c r="I1357" s="2">
        <v>81.797816999999938</v>
      </c>
      <c r="J1357" s="19" t="s">
        <v>48</v>
      </c>
      <c r="K1357" s="19" t="s">
        <v>49</v>
      </c>
      <c r="L1357" s="19" t="s">
        <v>51</v>
      </c>
      <c r="M1357" s="21">
        <f t="shared" si="210"/>
        <v>25</v>
      </c>
      <c r="N1357" s="21">
        <f t="shared" si="211"/>
        <v>100</v>
      </c>
      <c r="O1357" s="21">
        <f t="shared" si="212"/>
        <v>0</v>
      </c>
      <c r="P1357" s="21">
        <f t="shared" si="213"/>
        <v>100</v>
      </c>
      <c r="Q1357" s="22">
        <f t="shared" si="214"/>
        <v>58.75</v>
      </c>
      <c r="R1357" s="22">
        <f t="shared" si="215"/>
        <v>50</v>
      </c>
      <c r="S1357" s="22">
        <f t="shared" si="216"/>
        <v>63.75</v>
      </c>
      <c r="T1357" s="22">
        <f t="shared" si="217"/>
        <v>56.25</v>
      </c>
      <c r="U1357" s="21">
        <f t="shared" si="218"/>
        <v>57.5</v>
      </c>
      <c r="V1357" s="21">
        <f t="shared" si="219"/>
        <v>57.1875</v>
      </c>
    </row>
    <row r="1358" spans="1:22" ht="13.5" x14ac:dyDescent="0.25">
      <c r="A1358" s="3">
        <v>43990</v>
      </c>
      <c r="B1358" s="2">
        <v>46.816800000000001</v>
      </c>
      <c r="C1358" s="2">
        <v>53.620277799233662</v>
      </c>
      <c r="D1358" s="2">
        <v>-4.4586154923142374</v>
      </c>
      <c r="E1358" s="2">
        <v>-3.5365265637438439</v>
      </c>
      <c r="F1358" s="2">
        <v>50.455640000000002</v>
      </c>
      <c r="G1358" s="2">
        <v>44.782854999999998</v>
      </c>
      <c r="H1358" s="2">
        <v>43.789673999999998</v>
      </c>
      <c r="I1358" s="2">
        <v>81.355995999999934</v>
      </c>
      <c r="J1358" s="19" t="s">
        <v>54</v>
      </c>
      <c r="K1358" s="19" t="s">
        <v>52</v>
      </c>
      <c r="L1358" s="19" t="s">
        <v>47</v>
      </c>
      <c r="M1358" s="21">
        <f t="shared" si="210"/>
        <v>25</v>
      </c>
      <c r="N1358" s="21">
        <f t="shared" si="211"/>
        <v>100</v>
      </c>
      <c r="O1358" s="21">
        <f t="shared" si="212"/>
        <v>0</v>
      </c>
      <c r="P1358" s="21">
        <f t="shared" si="213"/>
        <v>0</v>
      </c>
      <c r="Q1358" s="22">
        <f t="shared" si="214"/>
        <v>43.75</v>
      </c>
      <c r="R1358" s="22">
        <f t="shared" si="215"/>
        <v>25</v>
      </c>
      <c r="S1358" s="22">
        <f t="shared" si="216"/>
        <v>18.75</v>
      </c>
      <c r="T1358" s="22">
        <f t="shared" si="217"/>
        <v>31.25</v>
      </c>
      <c r="U1358" s="21">
        <f t="shared" si="218"/>
        <v>29.166666666666668</v>
      </c>
      <c r="V1358" s="21">
        <f t="shared" si="219"/>
        <v>29.6875</v>
      </c>
    </row>
    <row r="1359" spans="1:22" ht="13.5" x14ac:dyDescent="0.25">
      <c r="A1359" s="3">
        <v>43991</v>
      </c>
      <c r="B1359" s="2">
        <v>47.106400000000001</v>
      </c>
      <c r="C1359" s="2">
        <v>54.433743287739155</v>
      </c>
      <c r="D1359" s="2">
        <v>-4.0834523852232394</v>
      </c>
      <c r="E1359" s="2">
        <v>-2.8579732416748893</v>
      </c>
      <c r="F1359" s="2">
        <v>49.599020000000003</v>
      </c>
      <c r="G1359" s="2">
        <v>45.272539999999999</v>
      </c>
      <c r="H1359" s="2">
        <v>43.738774000000014</v>
      </c>
      <c r="I1359" s="2">
        <v>80.91907149999993</v>
      </c>
      <c r="J1359" s="19" t="s">
        <v>54</v>
      </c>
      <c r="K1359" s="19" t="s">
        <v>52</v>
      </c>
      <c r="L1359" s="19" t="s">
        <v>47</v>
      </c>
      <c r="M1359" s="21">
        <f t="shared" si="210"/>
        <v>25</v>
      </c>
      <c r="N1359" s="21">
        <f t="shared" si="211"/>
        <v>100</v>
      </c>
      <c r="O1359" s="21">
        <f t="shared" si="212"/>
        <v>0</v>
      </c>
      <c r="P1359" s="21">
        <f t="shared" si="213"/>
        <v>0</v>
      </c>
      <c r="Q1359" s="22">
        <f t="shared" si="214"/>
        <v>43.75</v>
      </c>
      <c r="R1359" s="22">
        <f t="shared" si="215"/>
        <v>25</v>
      </c>
      <c r="S1359" s="22">
        <f t="shared" si="216"/>
        <v>18.75</v>
      </c>
      <c r="T1359" s="22">
        <f t="shared" si="217"/>
        <v>31.25</v>
      </c>
      <c r="U1359" s="21">
        <f t="shared" si="218"/>
        <v>29.166666666666668</v>
      </c>
      <c r="V1359" s="21">
        <f t="shared" si="219"/>
        <v>29.6875</v>
      </c>
    </row>
    <row r="1360" spans="1:22" ht="13.5" x14ac:dyDescent="0.25">
      <c r="A1360" s="3">
        <v>43992</v>
      </c>
      <c r="B1360" s="2">
        <v>49.223799999999997</v>
      </c>
      <c r="C1360" s="2">
        <v>59.962941811475488</v>
      </c>
      <c r="D1360" s="2">
        <v>-3.7275314051921455</v>
      </c>
      <c r="E1360" s="2">
        <v>-2.2112563045268545</v>
      </c>
      <c r="F1360" s="2">
        <v>48.858280000000001</v>
      </c>
      <c r="G1360" s="2">
        <v>45.819814999999991</v>
      </c>
      <c r="H1360" s="2">
        <v>43.743878000000016</v>
      </c>
      <c r="I1360" s="2">
        <v>80.485836999999933</v>
      </c>
      <c r="J1360" s="19" t="s">
        <v>54</v>
      </c>
      <c r="K1360" s="19" t="s">
        <v>52</v>
      </c>
      <c r="L1360" s="19" t="s">
        <v>47</v>
      </c>
      <c r="M1360" s="21">
        <f t="shared" si="210"/>
        <v>25</v>
      </c>
      <c r="N1360" s="21">
        <f t="shared" si="211"/>
        <v>100</v>
      </c>
      <c r="O1360" s="21">
        <f t="shared" si="212"/>
        <v>0</v>
      </c>
      <c r="P1360" s="21">
        <f t="shared" si="213"/>
        <v>0</v>
      </c>
      <c r="Q1360" s="22">
        <f t="shared" si="214"/>
        <v>43.75</v>
      </c>
      <c r="R1360" s="22">
        <f t="shared" si="215"/>
        <v>25</v>
      </c>
      <c r="S1360" s="22">
        <f t="shared" si="216"/>
        <v>18.75</v>
      </c>
      <c r="T1360" s="22">
        <f t="shared" si="217"/>
        <v>31.25</v>
      </c>
      <c r="U1360" s="21">
        <f t="shared" si="218"/>
        <v>29.166666666666668</v>
      </c>
      <c r="V1360" s="21">
        <f t="shared" si="219"/>
        <v>29.6875</v>
      </c>
    </row>
    <row r="1361" spans="1:22" ht="13.5" x14ac:dyDescent="0.25">
      <c r="A1361" s="3">
        <v>43993</v>
      </c>
      <c r="B1361" s="2">
        <v>50.341099999999997</v>
      </c>
      <c r="C1361" s="2">
        <v>62.545635142003071</v>
      </c>
      <c r="D1361" s="2">
        <v>-3.3193450942823901</v>
      </c>
      <c r="E1361" s="2">
        <v>-1.6431290861323948</v>
      </c>
      <c r="F1361" s="2">
        <v>48.658259999999999</v>
      </c>
      <c r="G1361" s="2">
        <v>46.423299999999998</v>
      </c>
      <c r="H1361" s="2">
        <v>43.800708000000014</v>
      </c>
      <c r="I1361" s="2">
        <v>80.065085999999937</v>
      </c>
      <c r="J1361" s="19" t="s">
        <v>48</v>
      </c>
      <c r="K1361" s="19" t="s">
        <v>49</v>
      </c>
      <c r="L1361" s="19" t="s">
        <v>53</v>
      </c>
      <c r="M1361" s="21">
        <f t="shared" si="210"/>
        <v>25</v>
      </c>
      <c r="N1361" s="21">
        <f t="shared" si="211"/>
        <v>100</v>
      </c>
      <c r="O1361" s="21">
        <f t="shared" si="212"/>
        <v>0</v>
      </c>
      <c r="P1361" s="21">
        <f t="shared" si="213"/>
        <v>83</v>
      </c>
      <c r="Q1361" s="22">
        <f t="shared" si="214"/>
        <v>56.2</v>
      </c>
      <c r="R1361" s="22">
        <f t="shared" si="215"/>
        <v>45.75</v>
      </c>
      <c r="S1361" s="22">
        <f t="shared" si="216"/>
        <v>56.1</v>
      </c>
      <c r="T1361" s="22">
        <f t="shared" si="217"/>
        <v>52</v>
      </c>
      <c r="U1361" s="21">
        <f t="shared" si="218"/>
        <v>52.683333333333337</v>
      </c>
      <c r="V1361" s="21">
        <f t="shared" si="219"/>
        <v>52.512500000000003</v>
      </c>
    </row>
    <row r="1362" spans="1:22" ht="13.5" x14ac:dyDescent="0.25">
      <c r="A1362" s="3">
        <v>43994</v>
      </c>
      <c r="B1362" s="2">
        <v>49.582500000000003</v>
      </c>
      <c r="C1362" s="2">
        <v>59.728423609832362</v>
      </c>
      <c r="D1362" s="2">
        <v>-2.7267074422102695</v>
      </c>
      <c r="E1362" s="2">
        <v>-1.1602252742203811</v>
      </c>
      <c r="F1362" s="2">
        <v>48.61412</v>
      </c>
      <c r="G1362" s="2">
        <v>46.950575000000001</v>
      </c>
      <c r="H1362" s="2">
        <v>43.840574000000004</v>
      </c>
      <c r="I1362" s="2">
        <v>79.632713999999936</v>
      </c>
      <c r="J1362" s="19" t="s">
        <v>48</v>
      </c>
      <c r="K1362" s="19" t="s">
        <v>49</v>
      </c>
      <c r="L1362" s="19" t="s">
        <v>53</v>
      </c>
      <c r="M1362" s="21">
        <f t="shared" si="210"/>
        <v>25</v>
      </c>
      <c r="N1362" s="21">
        <f t="shared" si="211"/>
        <v>100</v>
      </c>
      <c r="O1362" s="21">
        <f t="shared" si="212"/>
        <v>0</v>
      </c>
      <c r="P1362" s="21">
        <f t="shared" si="213"/>
        <v>83</v>
      </c>
      <c r="Q1362" s="22">
        <f t="shared" si="214"/>
        <v>56.2</v>
      </c>
      <c r="R1362" s="22">
        <f t="shared" si="215"/>
        <v>45.75</v>
      </c>
      <c r="S1362" s="22">
        <f t="shared" si="216"/>
        <v>56.1</v>
      </c>
      <c r="T1362" s="22">
        <f t="shared" si="217"/>
        <v>52</v>
      </c>
      <c r="U1362" s="21">
        <f t="shared" si="218"/>
        <v>52.683333333333337</v>
      </c>
      <c r="V1362" s="21">
        <f t="shared" si="219"/>
        <v>52.512500000000003</v>
      </c>
    </row>
    <row r="1363" spans="1:22" ht="13.5" x14ac:dyDescent="0.25">
      <c r="A1363" s="3">
        <v>43997</v>
      </c>
      <c r="B1363" s="2">
        <v>49.658299999999997</v>
      </c>
      <c r="C1363" s="2">
        <v>59.92267415068293</v>
      </c>
      <c r="D1363" s="2">
        <v>-2.0270846955189086</v>
      </c>
      <c r="E1363" s="2">
        <v>-0.73101103309452997</v>
      </c>
      <c r="F1363" s="2">
        <v>49.182419999999993</v>
      </c>
      <c r="G1363" s="2">
        <v>47.423359999999988</v>
      </c>
      <c r="H1363" s="2">
        <v>43.868162000000012</v>
      </c>
      <c r="I1363" s="2">
        <v>79.201651999999925</v>
      </c>
      <c r="J1363" s="19" t="s">
        <v>48</v>
      </c>
      <c r="K1363" s="19" t="s">
        <v>49</v>
      </c>
      <c r="L1363" s="19" t="s">
        <v>51</v>
      </c>
      <c r="M1363" s="21">
        <f t="shared" si="210"/>
        <v>25</v>
      </c>
      <c r="N1363" s="21">
        <f t="shared" si="211"/>
        <v>100</v>
      </c>
      <c r="O1363" s="21">
        <f t="shared" si="212"/>
        <v>0</v>
      </c>
      <c r="P1363" s="21">
        <f t="shared" si="213"/>
        <v>100</v>
      </c>
      <c r="Q1363" s="22">
        <f t="shared" si="214"/>
        <v>58.75</v>
      </c>
      <c r="R1363" s="22">
        <f t="shared" si="215"/>
        <v>50</v>
      </c>
      <c r="S1363" s="22">
        <f t="shared" si="216"/>
        <v>63.75</v>
      </c>
      <c r="T1363" s="22">
        <f t="shared" si="217"/>
        <v>56.25</v>
      </c>
      <c r="U1363" s="21">
        <f t="shared" si="218"/>
        <v>57.5</v>
      </c>
      <c r="V1363" s="21">
        <f t="shared" si="219"/>
        <v>57.1875</v>
      </c>
    </row>
    <row r="1364" spans="1:22" ht="13.5" x14ac:dyDescent="0.25">
      <c r="A1364" s="3">
        <v>43998</v>
      </c>
      <c r="B1364" s="2">
        <v>50.327300000000001</v>
      </c>
      <c r="C1364" s="2">
        <v>61.679529614553871</v>
      </c>
      <c r="D1364" s="2">
        <v>-1.2724681880482507</v>
      </c>
      <c r="E1364" s="2">
        <v>-0.27982493665014779</v>
      </c>
      <c r="F1364" s="2">
        <v>49.826599999999999</v>
      </c>
      <c r="G1364" s="2">
        <v>47.869594999999997</v>
      </c>
      <c r="H1364" s="2">
        <v>43.909130000000012</v>
      </c>
      <c r="I1364" s="2">
        <v>78.780831999999933</v>
      </c>
      <c r="J1364" s="19" t="s">
        <v>48</v>
      </c>
      <c r="K1364" s="19" t="s">
        <v>49</v>
      </c>
      <c r="L1364" s="19" t="s">
        <v>51</v>
      </c>
      <c r="M1364" s="21">
        <f t="shared" si="210"/>
        <v>25</v>
      </c>
      <c r="N1364" s="21">
        <f t="shared" si="211"/>
        <v>100</v>
      </c>
      <c r="O1364" s="21">
        <f t="shared" si="212"/>
        <v>0</v>
      </c>
      <c r="P1364" s="21">
        <f t="shared" si="213"/>
        <v>100</v>
      </c>
      <c r="Q1364" s="22">
        <f t="shared" si="214"/>
        <v>58.75</v>
      </c>
      <c r="R1364" s="22">
        <f t="shared" si="215"/>
        <v>50</v>
      </c>
      <c r="S1364" s="22">
        <f t="shared" si="216"/>
        <v>63.75</v>
      </c>
      <c r="T1364" s="22">
        <f t="shared" si="217"/>
        <v>56.25</v>
      </c>
      <c r="U1364" s="21">
        <f t="shared" si="218"/>
        <v>57.5</v>
      </c>
      <c r="V1364" s="21">
        <f t="shared" si="219"/>
        <v>57.1875</v>
      </c>
    </row>
    <row r="1365" spans="1:22" ht="13.5" x14ac:dyDescent="0.25">
      <c r="A1365" s="3">
        <v>43999</v>
      </c>
      <c r="B1365" s="2">
        <v>51.8309</v>
      </c>
      <c r="C1365" s="2">
        <v>65.355427109373409</v>
      </c>
      <c r="D1365" s="2">
        <v>-0.52940091651940691</v>
      </c>
      <c r="E1365" s="2">
        <v>8.2629661061531218E-2</v>
      </c>
      <c r="F1365" s="2">
        <v>50.348019999999998</v>
      </c>
      <c r="G1365" s="2">
        <v>48.328935000000001</v>
      </c>
      <c r="H1365" s="2">
        <v>44.007758000000003</v>
      </c>
      <c r="I1365" s="2">
        <v>78.364081499999941</v>
      </c>
      <c r="J1365" s="19" t="s">
        <v>48</v>
      </c>
      <c r="K1365" s="19" t="s">
        <v>49</v>
      </c>
      <c r="L1365" s="19" t="s">
        <v>51</v>
      </c>
      <c r="M1365" s="21">
        <f t="shared" si="210"/>
        <v>25</v>
      </c>
      <c r="N1365" s="21">
        <f t="shared" si="211"/>
        <v>100</v>
      </c>
      <c r="O1365" s="21">
        <f t="shared" si="212"/>
        <v>0</v>
      </c>
      <c r="P1365" s="21">
        <f t="shared" si="213"/>
        <v>100</v>
      </c>
      <c r="Q1365" s="22">
        <f t="shared" si="214"/>
        <v>58.75</v>
      </c>
      <c r="R1365" s="22">
        <f t="shared" si="215"/>
        <v>50</v>
      </c>
      <c r="S1365" s="22">
        <f t="shared" si="216"/>
        <v>63.75</v>
      </c>
      <c r="T1365" s="22">
        <f t="shared" si="217"/>
        <v>56.25</v>
      </c>
      <c r="U1365" s="21">
        <f t="shared" si="218"/>
        <v>57.5</v>
      </c>
      <c r="V1365" s="21">
        <f t="shared" si="219"/>
        <v>57.1875</v>
      </c>
    </row>
    <row r="1366" spans="1:22" ht="13.5" x14ac:dyDescent="0.25">
      <c r="A1366" s="3">
        <v>44000</v>
      </c>
      <c r="B1366" s="2">
        <v>50.899799999999999</v>
      </c>
      <c r="C1366" s="2">
        <v>61.425963839992207</v>
      </c>
      <c r="D1366" s="2">
        <v>-0.10377156228432938</v>
      </c>
      <c r="E1366" s="2">
        <v>0.41125543242580398</v>
      </c>
      <c r="F1366" s="2">
        <v>50.459760000000003</v>
      </c>
      <c r="G1366" s="2">
        <v>48.687580000000011</v>
      </c>
      <c r="H1366" s="2">
        <v>44.060176000000013</v>
      </c>
      <c r="I1366" s="2">
        <v>77.942675499999936</v>
      </c>
      <c r="J1366" s="19" t="s">
        <v>48</v>
      </c>
      <c r="K1366" s="19" t="s">
        <v>49</v>
      </c>
      <c r="L1366" s="19" t="s">
        <v>51</v>
      </c>
      <c r="M1366" s="21">
        <f t="shared" si="210"/>
        <v>25</v>
      </c>
      <c r="N1366" s="21">
        <f t="shared" si="211"/>
        <v>100</v>
      </c>
      <c r="O1366" s="21">
        <f t="shared" si="212"/>
        <v>0</v>
      </c>
      <c r="P1366" s="21">
        <f t="shared" si="213"/>
        <v>100</v>
      </c>
      <c r="Q1366" s="22">
        <f t="shared" si="214"/>
        <v>58.75</v>
      </c>
      <c r="R1366" s="22">
        <f t="shared" si="215"/>
        <v>50</v>
      </c>
      <c r="S1366" s="22">
        <f t="shared" si="216"/>
        <v>63.75</v>
      </c>
      <c r="T1366" s="22">
        <f t="shared" si="217"/>
        <v>56.25</v>
      </c>
      <c r="U1366" s="21">
        <f t="shared" si="218"/>
        <v>57.5</v>
      </c>
      <c r="V1366" s="21">
        <f t="shared" si="219"/>
        <v>57.1875</v>
      </c>
    </row>
    <row r="1367" spans="1:22" ht="13.5" x14ac:dyDescent="0.25">
      <c r="A1367" s="3">
        <v>44001</v>
      </c>
      <c r="B1367" s="2">
        <v>50.899799999999999</v>
      </c>
      <c r="C1367" s="2">
        <v>61.425963839992207</v>
      </c>
      <c r="D1367" s="2">
        <v>-7.038737835287634E-4</v>
      </c>
      <c r="E1367" s="2">
        <v>0.6194128837459969</v>
      </c>
      <c r="F1367" s="2">
        <v>50.723220000000005</v>
      </c>
      <c r="G1367" s="2">
        <v>49.046225000000007</v>
      </c>
      <c r="H1367" s="2">
        <v>44.126388000000006</v>
      </c>
      <c r="I1367" s="2">
        <v>77.522303999999934</v>
      </c>
      <c r="J1367" s="19" t="s">
        <v>48</v>
      </c>
      <c r="K1367" s="19" t="s">
        <v>49</v>
      </c>
      <c r="L1367" s="19" t="s">
        <v>51</v>
      </c>
      <c r="M1367" s="21">
        <f t="shared" si="210"/>
        <v>25</v>
      </c>
      <c r="N1367" s="21">
        <f t="shared" si="211"/>
        <v>100</v>
      </c>
      <c r="O1367" s="21">
        <f t="shared" si="212"/>
        <v>0</v>
      </c>
      <c r="P1367" s="21">
        <f t="shared" si="213"/>
        <v>100</v>
      </c>
      <c r="Q1367" s="22">
        <f t="shared" si="214"/>
        <v>58.75</v>
      </c>
      <c r="R1367" s="22">
        <f t="shared" si="215"/>
        <v>50</v>
      </c>
      <c r="S1367" s="22">
        <f t="shared" si="216"/>
        <v>63.75</v>
      </c>
      <c r="T1367" s="22">
        <f t="shared" si="217"/>
        <v>56.25</v>
      </c>
      <c r="U1367" s="21">
        <f t="shared" si="218"/>
        <v>57.5</v>
      </c>
      <c r="V1367" s="21">
        <f t="shared" si="219"/>
        <v>57.1875</v>
      </c>
    </row>
    <row r="1368" spans="1:22" ht="13.5" x14ac:dyDescent="0.25">
      <c r="A1368" s="3">
        <v>44004</v>
      </c>
      <c r="B1368" s="2">
        <v>51.589500000000001</v>
      </c>
      <c r="C1368" s="2">
        <v>63.320522194538739</v>
      </c>
      <c r="D1368" s="2">
        <v>-0.44297672326256787</v>
      </c>
      <c r="E1368" s="2">
        <v>0.7506639595078235</v>
      </c>
      <c r="F1368" s="2">
        <v>51.109459999999999</v>
      </c>
      <c r="G1368" s="2">
        <v>49.456595000000007</v>
      </c>
      <c r="H1368" s="2">
        <v>44.233982000000005</v>
      </c>
      <c r="I1368" s="2">
        <v>77.125623499999946</v>
      </c>
      <c r="J1368" s="19" t="s">
        <v>48</v>
      </c>
      <c r="K1368" s="19" t="s">
        <v>49</v>
      </c>
      <c r="L1368" s="19" t="s">
        <v>51</v>
      </c>
      <c r="M1368" s="21">
        <f t="shared" si="210"/>
        <v>25</v>
      </c>
      <c r="N1368" s="21">
        <f t="shared" si="211"/>
        <v>100</v>
      </c>
      <c r="O1368" s="21">
        <f t="shared" si="212"/>
        <v>0</v>
      </c>
      <c r="P1368" s="21">
        <f t="shared" si="213"/>
        <v>100</v>
      </c>
      <c r="Q1368" s="22">
        <f t="shared" si="214"/>
        <v>58.75</v>
      </c>
      <c r="R1368" s="22">
        <f t="shared" si="215"/>
        <v>50</v>
      </c>
      <c r="S1368" s="22">
        <f t="shared" si="216"/>
        <v>63.75</v>
      </c>
      <c r="T1368" s="22">
        <f t="shared" si="217"/>
        <v>56.25</v>
      </c>
      <c r="U1368" s="21">
        <f t="shared" si="218"/>
        <v>57.5</v>
      </c>
      <c r="V1368" s="21">
        <f t="shared" si="219"/>
        <v>57.1875</v>
      </c>
    </row>
    <row r="1369" spans="1:22" ht="13.5" x14ac:dyDescent="0.25">
      <c r="A1369" s="3">
        <v>44005</v>
      </c>
      <c r="B1369" s="2">
        <v>52.334400000000002</v>
      </c>
      <c r="C1369" s="2">
        <v>65.30264994830759</v>
      </c>
      <c r="D1369" s="2">
        <v>-0.84945229794544019</v>
      </c>
      <c r="E1369" s="2">
        <v>0.9098741418666163</v>
      </c>
      <c r="F1369" s="2">
        <v>51.51088</v>
      </c>
      <c r="G1369" s="2">
        <v>49.855935000000009</v>
      </c>
      <c r="H1369" s="2">
        <v>44.384200000000021</v>
      </c>
      <c r="I1369" s="2">
        <v>76.728632999999945</v>
      </c>
      <c r="J1369" s="19" t="s">
        <v>48</v>
      </c>
      <c r="K1369" s="19" t="s">
        <v>49</v>
      </c>
      <c r="L1369" s="19" t="s">
        <v>51</v>
      </c>
      <c r="M1369" s="21">
        <f t="shared" si="210"/>
        <v>25</v>
      </c>
      <c r="N1369" s="21">
        <f t="shared" si="211"/>
        <v>100</v>
      </c>
      <c r="O1369" s="21">
        <f t="shared" si="212"/>
        <v>0</v>
      </c>
      <c r="P1369" s="21">
        <f t="shared" si="213"/>
        <v>100</v>
      </c>
      <c r="Q1369" s="22">
        <f t="shared" si="214"/>
        <v>58.75</v>
      </c>
      <c r="R1369" s="22">
        <f t="shared" si="215"/>
        <v>50</v>
      </c>
      <c r="S1369" s="22">
        <f t="shared" si="216"/>
        <v>63.75</v>
      </c>
      <c r="T1369" s="22">
        <f t="shared" si="217"/>
        <v>56.25</v>
      </c>
      <c r="U1369" s="21">
        <f t="shared" si="218"/>
        <v>57.5</v>
      </c>
      <c r="V1369" s="21">
        <f t="shared" si="219"/>
        <v>57.1875</v>
      </c>
    </row>
    <row r="1370" spans="1:22" ht="13.5" x14ac:dyDescent="0.25">
      <c r="A1370" s="3">
        <v>44006</v>
      </c>
      <c r="B1370" s="2">
        <v>51.727400000000003</v>
      </c>
      <c r="C1370" s="2">
        <v>62.346048198703869</v>
      </c>
      <c r="D1370" s="2">
        <v>-0.84709723767765865</v>
      </c>
      <c r="E1370" s="2">
        <v>1.0626516085058597</v>
      </c>
      <c r="F1370" s="2">
        <v>51.490179999999995</v>
      </c>
      <c r="G1370" s="2">
        <v>50.158710000000006</v>
      </c>
      <c r="H1370" s="2">
        <v>44.54903800000001</v>
      </c>
      <c r="I1370" s="2">
        <v>76.332055999999952</v>
      </c>
      <c r="J1370" s="19" t="s">
        <v>48</v>
      </c>
      <c r="K1370" s="19" t="s">
        <v>49</v>
      </c>
      <c r="L1370" s="19" t="s">
        <v>53</v>
      </c>
      <c r="M1370" s="21">
        <f t="shared" si="210"/>
        <v>25</v>
      </c>
      <c r="N1370" s="21">
        <f t="shared" si="211"/>
        <v>100</v>
      </c>
      <c r="O1370" s="21">
        <f t="shared" si="212"/>
        <v>0</v>
      </c>
      <c r="P1370" s="21">
        <f t="shared" si="213"/>
        <v>83</v>
      </c>
      <c r="Q1370" s="22">
        <f t="shared" si="214"/>
        <v>56.2</v>
      </c>
      <c r="R1370" s="22">
        <f t="shared" si="215"/>
        <v>45.75</v>
      </c>
      <c r="S1370" s="22">
        <f t="shared" si="216"/>
        <v>56.1</v>
      </c>
      <c r="T1370" s="22">
        <f t="shared" si="217"/>
        <v>52</v>
      </c>
      <c r="U1370" s="21">
        <f t="shared" si="218"/>
        <v>52.683333333333337</v>
      </c>
      <c r="V1370" s="21">
        <f t="shared" si="219"/>
        <v>52.512500000000003</v>
      </c>
    </row>
    <row r="1371" spans="1:22" ht="13.5" x14ac:dyDescent="0.25">
      <c r="A1371" s="3">
        <v>44007</v>
      </c>
      <c r="B1371" s="2">
        <v>51.037700000000001</v>
      </c>
      <c r="C1371" s="2">
        <v>59.073322258008318</v>
      </c>
      <c r="D1371" s="2">
        <v>-0.64114843276497169</v>
      </c>
      <c r="E1371" s="2">
        <v>1.2143967556828017</v>
      </c>
      <c r="F1371" s="2">
        <v>51.517759999999996</v>
      </c>
      <c r="G1371" s="2">
        <v>50.358719999999998</v>
      </c>
      <c r="H1371" s="2">
        <v>44.726151999999999</v>
      </c>
      <c r="I1371" s="2">
        <v>75.935478999999958</v>
      </c>
      <c r="J1371" s="19" t="s">
        <v>48</v>
      </c>
      <c r="K1371" s="19" t="s">
        <v>49</v>
      </c>
      <c r="L1371" s="19" t="s">
        <v>51</v>
      </c>
      <c r="M1371" s="21">
        <f t="shared" si="210"/>
        <v>25</v>
      </c>
      <c r="N1371" s="21">
        <f t="shared" si="211"/>
        <v>100</v>
      </c>
      <c r="O1371" s="21">
        <f t="shared" si="212"/>
        <v>0</v>
      </c>
      <c r="P1371" s="21">
        <f t="shared" si="213"/>
        <v>100</v>
      </c>
      <c r="Q1371" s="22">
        <f t="shared" si="214"/>
        <v>58.75</v>
      </c>
      <c r="R1371" s="22">
        <f t="shared" si="215"/>
        <v>50</v>
      </c>
      <c r="S1371" s="22">
        <f t="shared" si="216"/>
        <v>63.75</v>
      </c>
      <c r="T1371" s="22">
        <f t="shared" si="217"/>
        <v>56.25</v>
      </c>
      <c r="U1371" s="21">
        <f t="shared" si="218"/>
        <v>57.5</v>
      </c>
      <c r="V1371" s="21">
        <f t="shared" si="219"/>
        <v>57.1875</v>
      </c>
    </row>
    <row r="1372" spans="1:22" ht="13.5" x14ac:dyDescent="0.25">
      <c r="A1372" s="3">
        <v>44008</v>
      </c>
      <c r="B1372" s="2">
        <v>50.347999999999999</v>
      </c>
      <c r="C1372" s="2">
        <v>55.912539764210678</v>
      </c>
      <c r="D1372" s="2">
        <v>-0.54604326159104488</v>
      </c>
      <c r="E1372" s="2">
        <v>1.3457486880611464</v>
      </c>
      <c r="F1372" s="2">
        <v>51.407399999999996</v>
      </c>
      <c r="G1372" s="2">
        <v>50.453895000000003</v>
      </c>
      <c r="H1372" s="2">
        <v>44.864229999999999</v>
      </c>
      <c r="I1372" s="2">
        <v>75.53545349999996</v>
      </c>
      <c r="J1372" s="19" t="s">
        <v>48</v>
      </c>
      <c r="K1372" s="19" t="s">
        <v>50</v>
      </c>
      <c r="L1372" s="19" t="s">
        <v>53</v>
      </c>
      <c r="M1372" s="21">
        <f t="shared" si="210"/>
        <v>25</v>
      </c>
      <c r="N1372" s="21">
        <f t="shared" si="211"/>
        <v>100</v>
      </c>
      <c r="O1372" s="21">
        <f t="shared" si="212"/>
        <v>0</v>
      </c>
      <c r="P1372" s="21">
        <f t="shared" si="213"/>
        <v>66.5</v>
      </c>
      <c r="Q1372" s="22">
        <f t="shared" si="214"/>
        <v>53.725000000000001</v>
      </c>
      <c r="R1372" s="22">
        <f t="shared" si="215"/>
        <v>41.625</v>
      </c>
      <c r="S1372" s="22">
        <f t="shared" si="216"/>
        <v>48.674999999999997</v>
      </c>
      <c r="T1372" s="22">
        <f t="shared" si="217"/>
        <v>47.875</v>
      </c>
      <c r="U1372" s="21">
        <f t="shared" si="218"/>
        <v>48.008333333333326</v>
      </c>
      <c r="V1372" s="21">
        <f t="shared" si="219"/>
        <v>47.974999999999994</v>
      </c>
    </row>
    <row r="1373" spans="1:22" ht="13.5" x14ac:dyDescent="0.25">
      <c r="A1373" s="3">
        <v>44011</v>
      </c>
      <c r="B1373" s="2">
        <v>49.658299999999997</v>
      </c>
      <c r="C1373" s="2">
        <v>52.866281882309792</v>
      </c>
      <c r="D1373" s="2">
        <v>-0.41128116723436392</v>
      </c>
      <c r="E1373" s="2">
        <v>1.4313968547360649</v>
      </c>
      <c r="F1373" s="2">
        <v>51.021159999999995</v>
      </c>
      <c r="G1373" s="2">
        <v>50.442169999999997</v>
      </c>
      <c r="H1373" s="2">
        <v>44.962717999999995</v>
      </c>
      <c r="I1373" s="2">
        <v>75.131979499999957</v>
      </c>
      <c r="J1373" s="19" t="s">
        <v>54</v>
      </c>
      <c r="K1373" s="19" t="s">
        <v>52</v>
      </c>
      <c r="L1373" s="19" t="s">
        <v>47</v>
      </c>
      <c r="M1373" s="21">
        <f t="shared" si="210"/>
        <v>25</v>
      </c>
      <c r="N1373" s="21">
        <f t="shared" si="211"/>
        <v>100</v>
      </c>
      <c r="O1373" s="21">
        <f t="shared" si="212"/>
        <v>0</v>
      </c>
      <c r="P1373" s="21">
        <f t="shared" si="213"/>
        <v>0</v>
      </c>
      <c r="Q1373" s="22">
        <f t="shared" si="214"/>
        <v>43.75</v>
      </c>
      <c r="R1373" s="22">
        <f t="shared" si="215"/>
        <v>25</v>
      </c>
      <c r="S1373" s="22">
        <f t="shared" si="216"/>
        <v>18.75</v>
      </c>
      <c r="T1373" s="22">
        <f t="shared" si="217"/>
        <v>31.25</v>
      </c>
      <c r="U1373" s="21">
        <f t="shared" si="218"/>
        <v>29.166666666666668</v>
      </c>
      <c r="V1373" s="21">
        <f t="shared" si="219"/>
        <v>29.6875</v>
      </c>
    </row>
    <row r="1374" spans="1:22" ht="13.5" x14ac:dyDescent="0.25">
      <c r="A1374" s="3">
        <v>44012</v>
      </c>
      <c r="B1374" s="2">
        <v>49.382399999999997</v>
      </c>
      <c r="C1374" s="2">
        <v>51.653907409668719</v>
      </c>
      <c r="D1374" s="2">
        <v>-0.17765125094654621</v>
      </c>
      <c r="E1374" s="2">
        <v>1.5015343883472785</v>
      </c>
      <c r="F1374" s="2">
        <v>50.430759999999999</v>
      </c>
      <c r="G1374" s="2">
        <v>50.341814999999997</v>
      </c>
      <c r="H1374" s="2">
        <v>45.067551999999999</v>
      </c>
      <c r="I1374" s="2">
        <v>74.73057449999996</v>
      </c>
      <c r="J1374" s="19" t="s">
        <v>54</v>
      </c>
      <c r="K1374" s="19" t="s">
        <v>52</v>
      </c>
      <c r="L1374" s="19" t="s">
        <v>47</v>
      </c>
      <c r="M1374" s="21">
        <f t="shared" si="210"/>
        <v>25</v>
      </c>
      <c r="N1374" s="21">
        <f t="shared" si="211"/>
        <v>100</v>
      </c>
      <c r="O1374" s="21">
        <f t="shared" si="212"/>
        <v>0</v>
      </c>
      <c r="P1374" s="21">
        <f t="shared" si="213"/>
        <v>0</v>
      </c>
      <c r="Q1374" s="22">
        <f t="shared" si="214"/>
        <v>43.75</v>
      </c>
      <c r="R1374" s="22">
        <f t="shared" si="215"/>
        <v>25</v>
      </c>
      <c r="S1374" s="22">
        <f t="shared" si="216"/>
        <v>18.75</v>
      </c>
      <c r="T1374" s="22">
        <f t="shared" si="217"/>
        <v>31.25</v>
      </c>
      <c r="U1374" s="21">
        <f t="shared" si="218"/>
        <v>29.166666666666668</v>
      </c>
      <c r="V1374" s="21">
        <f t="shared" si="219"/>
        <v>29.6875</v>
      </c>
    </row>
    <row r="1375" spans="1:22" ht="13.5" x14ac:dyDescent="0.25">
      <c r="A1375" s="3">
        <v>44013</v>
      </c>
      <c r="B1375" s="2">
        <v>49.520400000000002</v>
      </c>
      <c r="C1375" s="2">
        <v>52.243836102018953</v>
      </c>
      <c r="D1375" s="2">
        <v>0.2392855923096775</v>
      </c>
      <c r="E1375" s="2">
        <v>1.6054529549979815</v>
      </c>
      <c r="F1375" s="2">
        <v>49.989359999999991</v>
      </c>
      <c r="G1375" s="2">
        <v>50.171459999999996</v>
      </c>
      <c r="H1375" s="2">
        <v>45.148659999999992</v>
      </c>
      <c r="I1375" s="2">
        <v>74.329859499999969</v>
      </c>
      <c r="J1375" s="19" t="s">
        <v>54</v>
      </c>
      <c r="K1375" s="19" t="s">
        <v>52</v>
      </c>
      <c r="L1375" s="19" t="s">
        <v>47</v>
      </c>
      <c r="M1375" s="21">
        <f t="shared" si="210"/>
        <v>25</v>
      </c>
      <c r="N1375" s="21">
        <f t="shared" si="211"/>
        <v>100</v>
      </c>
      <c r="O1375" s="21">
        <f t="shared" si="212"/>
        <v>0</v>
      </c>
      <c r="P1375" s="21">
        <f t="shared" si="213"/>
        <v>0</v>
      </c>
      <c r="Q1375" s="22">
        <f t="shared" si="214"/>
        <v>43.75</v>
      </c>
      <c r="R1375" s="22">
        <f t="shared" si="215"/>
        <v>25</v>
      </c>
      <c r="S1375" s="22">
        <f t="shared" si="216"/>
        <v>18.75</v>
      </c>
      <c r="T1375" s="22">
        <f t="shared" si="217"/>
        <v>31.25</v>
      </c>
      <c r="U1375" s="21">
        <f t="shared" si="218"/>
        <v>29.166666666666668</v>
      </c>
      <c r="V1375" s="21">
        <f t="shared" si="219"/>
        <v>29.6875</v>
      </c>
    </row>
    <row r="1376" spans="1:22" ht="13.5" x14ac:dyDescent="0.25">
      <c r="A1376" s="3">
        <v>44014</v>
      </c>
      <c r="B1376" s="2">
        <v>49.520400000000002</v>
      </c>
      <c r="C1376" s="2">
        <v>52.243836102018953</v>
      </c>
      <c r="D1376" s="2">
        <v>0.44630294138723059</v>
      </c>
      <c r="E1376" s="2">
        <v>1.7147346079116934</v>
      </c>
      <c r="F1376" s="2">
        <v>49.685899999999997</v>
      </c>
      <c r="G1376" s="2">
        <v>50.080419999999989</v>
      </c>
      <c r="H1376" s="2">
        <v>45.255977999999999</v>
      </c>
      <c r="I1376" s="2">
        <v>73.935351499999967</v>
      </c>
      <c r="J1376" s="19" t="s">
        <v>54</v>
      </c>
      <c r="K1376" s="19" t="s">
        <v>52</v>
      </c>
      <c r="L1376" s="19" t="s">
        <v>47</v>
      </c>
      <c r="M1376" s="21">
        <f t="shared" si="210"/>
        <v>25</v>
      </c>
      <c r="N1376" s="21">
        <f t="shared" si="211"/>
        <v>100</v>
      </c>
      <c r="O1376" s="21">
        <f t="shared" si="212"/>
        <v>0</v>
      </c>
      <c r="P1376" s="21">
        <f t="shared" si="213"/>
        <v>0</v>
      </c>
      <c r="Q1376" s="22">
        <f t="shared" si="214"/>
        <v>43.75</v>
      </c>
      <c r="R1376" s="22">
        <f t="shared" si="215"/>
        <v>25</v>
      </c>
      <c r="S1376" s="22">
        <f t="shared" si="216"/>
        <v>18.75</v>
      </c>
      <c r="T1376" s="22">
        <f t="shared" si="217"/>
        <v>31.25</v>
      </c>
      <c r="U1376" s="21">
        <f t="shared" si="218"/>
        <v>29.166666666666668</v>
      </c>
      <c r="V1376" s="21">
        <f t="shared" si="219"/>
        <v>29.6875</v>
      </c>
    </row>
    <row r="1377" spans="1:22" ht="13.5" x14ac:dyDescent="0.25">
      <c r="A1377" s="3">
        <v>44015</v>
      </c>
      <c r="B1377" s="2">
        <v>48.851399999999998</v>
      </c>
      <c r="C1377" s="2">
        <v>48.889763388416625</v>
      </c>
      <c r="D1377" s="2">
        <v>0.66868516141794032</v>
      </c>
      <c r="E1377" s="2">
        <v>1.8269254029277413</v>
      </c>
      <c r="F1377" s="2">
        <v>49.386579999999995</v>
      </c>
      <c r="G1377" s="2">
        <v>50.03282999999999</v>
      </c>
      <c r="H1377" s="2">
        <v>45.363985999999997</v>
      </c>
      <c r="I1377" s="2">
        <v>73.531084499999963</v>
      </c>
      <c r="J1377" s="19" t="s">
        <v>54</v>
      </c>
      <c r="K1377" s="19" t="s">
        <v>52</v>
      </c>
      <c r="L1377" s="19" t="s">
        <v>47</v>
      </c>
      <c r="M1377" s="21">
        <f t="shared" si="210"/>
        <v>25</v>
      </c>
      <c r="N1377" s="21">
        <f t="shared" si="211"/>
        <v>100</v>
      </c>
      <c r="O1377" s="21">
        <f t="shared" si="212"/>
        <v>0</v>
      </c>
      <c r="P1377" s="21">
        <f t="shared" si="213"/>
        <v>0</v>
      </c>
      <c r="Q1377" s="22">
        <f t="shared" si="214"/>
        <v>43.75</v>
      </c>
      <c r="R1377" s="22">
        <f t="shared" si="215"/>
        <v>25</v>
      </c>
      <c r="S1377" s="22">
        <f t="shared" si="216"/>
        <v>18.75</v>
      </c>
      <c r="T1377" s="22">
        <f t="shared" si="217"/>
        <v>31.25</v>
      </c>
      <c r="U1377" s="21">
        <f t="shared" si="218"/>
        <v>29.166666666666668</v>
      </c>
      <c r="V1377" s="21">
        <f t="shared" si="219"/>
        <v>29.6875</v>
      </c>
    </row>
    <row r="1378" spans="1:22" ht="13.5" x14ac:dyDescent="0.25">
      <c r="A1378" s="3">
        <v>44018</v>
      </c>
      <c r="B1378" s="2">
        <v>48.389299999999999</v>
      </c>
      <c r="C1378" s="2">
        <v>46.661381881485973</v>
      </c>
      <c r="D1378" s="2">
        <v>0.99897681344863543</v>
      </c>
      <c r="E1378" s="2">
        <v>1.9474815549576843</v>
      </c>
      <c r="F1378" s="2">
        <v>49.132780000000004</v>
      </c>
      <c r="G1378" s="2">
        <v>50.111454999999999</v>
      </c>
      <c r="H1378" s="2">
        <v>45.488821999999992</v>
      </c>
      <c r="I1378" s="2">
        <v>73.118230999999966</v>
      </c>
      <c r="J1378" s="19" t="s">
        <v>54</v>
      </c>
      <c r="K1378" s="19" t="s">
        <v>52</v>
      </c>
      <c r="L1378" s="19" t="s">
        <v>47</v>
      </c>
      <c r="M1378" s="21">
        <f t="shared" si="210"/>
        <v>25</v>
      </c>
      <c r="N1378" s="21">
        <f t="shared" si="211"/>
        <v>100</v>
      </c>
      <c r="O1378" s="21">
        <f t="shared" si="212"/>
        <v>0</v>
      </c>
      <c r="P1378" s="21">
        <f t="shared" si="213"/>
        <v>0</v>
      </c>
      <c r="Q1378" s="22">
        <f t="shared" si="214"/>
        <v>43.75</v>
      </c>
      <c r="R1378" s="22">
        <f t="shared" si="215"/>
        <v>25</v>
      </c>
      <c r="S1378" s="22">
        <f t="shared" si="216"/>
        <v>18.75</v>
      </c>
      <c r="T1378" s="22">
        <f t="shared" si="217"/>
        <v>31.25</v>
      </c>
      <c r="U1378" s="21">
        <f t="shared" si="218"/>
        <v>29.166666666666668</v>
      </c>
      <c r="V1378" s="21">
        <f t="shared" si="219"/>
        <v>29.6875</v>
      </c>
    </row>
    <row r="1379" spans="1:22" ht="13.5" x14ac:dyDescent="0.25">
      <c r="A1379" s="3">
        <v>44019</v>
      </c>
      <c r="B1379" s="2">
        <v>47.081499999999998</v>
      </c>
      <c r="C1379" s="2">
        <v>40.969886141465722</v>
      </c>
      <c r="D1379" s="2">
        <v>1.4943115628920722</v>
      </c>
      <c r="E1379" s="2">
        <v>1.9549803853401595</v>
      </c>
      <c r="F1379" s="2">
        <v>48.672600000000003</v>
      </c>
      <c r="G1379" s="2">
        <v>50.110209999999995</v>
      </c>
      <c r="H1379" s="2">
        <v>45.612743999999985</v>
      </c>
      <c r="I1379" s="2">
        <v>72.701872999999964</v>
      </c>
      <c r="J1379" s="19" t="s">
        <v>54</v>
      </c>
      <c r="K1379" s="19" t="s">
        <v>52</v>
      </c>
      <c r="L1379" s="19" t="s">
        <v>47</v>
      </c>
      <c r="M1379" s="21">
        <f t="shared" si="210"/>
        <v>25</v>
      </c>
      <c r="N1379" s="21">
        <f t="shared" si="211"/>
        <v>100</v>
      </c>
      <c r="O1379" s="21">
        <f t="shared" si="212"/>
        <v>0</v>
      </c>
      <c r="P1379" s="21">
        <f t="shared" si="213"/>
        <v>0</v>
      </c>
      <c r="Q1379" s="22">
        <f t="shared" si="214"/>
        <v>43.75</v>
      </c>
      <c r="R1379" s="22">
        <f t="shared" si="215"/>
        <v>25</v>
      </c>
      <c r="S1379" s="22">
        <f t="shared" si="216"/>
        <v>18.75</v>
      </c>
      <c r="T1379" s="22">
        <f t="shared" si="217"/>
        <v>31.25</v>
      </c>
      <c r="U1379" s="21">
        <f t="shared" si="218"/>
        <v>29.166666666666668</v>
      </c>
      <c r="V1379" s="21">
        <f t="shared" si="219"/>
        <v>29.6875</v>
      </c>
    </row>
    <row r="1380" spans="1:22" ht="13.5" x14ac:dyDescent="0.25">
      <c r="A1380" s="3">
        <v>44020</v>
      </c>
      <c r="B1380" s="2">
        <v>44.258899999999997</v>
      </c>
      <c r="C1380" s="2">
        <v>31.920304020515999</v>
      </c>
      <c r="D1380" s="2">
        <v>2.040924126554124</v>
      </c>
      <c r="E1380" s="2">
        <v>1.8732484078885838</v>
      </c>
      <c r="F1380" s="2">
        <v>47.6203</v>
      </c>
      <c r="G1380" s="2">
        <v>49.861964999999998</v>
      </c>
      <c r="H1380" s="2">
        <v>45.704629999999987</v>
      </c>
      <c r="I1380" s="2">
        <v>72.274850499999971</v>
      </c>
      <c r="J1380" s="19" t="s">
        <v>54</v>
      </c>
      <c r="K1380" s="19" t="s">
        <v>52</v>
      </c>
      <c r="L1380" s="19" t="s">
        <v>47</v>
      </c>
      <c r="M1380" s="21">
        <f t="shared" si="210"/>
        <v>25</v>
      </c>
      <c r="N1380" s="21">
        <f t="shared" si="211"/>
        <v>0</v>
      </c>
      <c r="O1380" s="21">
        <f t="shared" si="212"/>
        <v>0</v>
      </c>
      <c r="P1380" s="21">
        <f t="shared" si="213"/>
        <v>0</v>
      </c>
      <c r="Q1380" s="22">
        <f t="shared" si="214"/>
        <v>8.75</v>
      </c>
      <c r="R1380" s="22">
        <f t="shared" si="215"/>
        <v>5</v>
      </c>
      <c r="S1380" s="22">
        <f t="shared" si="216"/>
        <v>3.75</v>
      </c>
      <c r="T1380" s="22">
        <f t="shared" si="217"/>
        <v>6.25</v>
      </c>
      <c r="U1380" s="21">
        <f t="shared" si="218"/>
        <v>5.833333333333333</v>
      </c>
      <c r="V1380" s="21">
        <f t="shared" si="219"/>
        <v>5.9375</v>
      </c>
    </row>
    <row r="1381" spans="1:22" ht="13.5" x14ac:dyDescent="0.25">
      <c r="A1381" s="3">
        <v>44021</v>
      </c>
      <c r="B1381" s="2">
        <v>41.584099999999999</v>
      </c>
      <c r="C1381" s="2">
        <v>26.048482383391715</v>
      </c>
      <c r="D1381" s="2">
        <v>2.6230601906590962</v>
      </c>
      <c r="E1381" s="2">
        <v>1.777647062731329</v>
      </c>
      <c r="F1381" s="2">
        <v>46.03304</v>
      </c>
      <c r="G1381" s="2">
        <v>49.424115000000008</v>
      </c>
      <c r="H1381" s="2">
        <v>45.766745999999983</v>
      </c>
      <c r="I1381" s="2">
        <v>71.83790249999997</v>
      </c>
      <c r="J1381" s="19" t="s">
        <v>54</v>
      </c>
      <c r="K1381" s="19" t="s">
        <v>52</v>
      </c>
      <c r="L1381" s="19" t="s">
        <v>47</v>
      </c>
      <c r="M1381" s="21">
        <f t="shared" si="210"/>
        <v>50</v>
      </c>
      <c r="N1381" s="21">
        <f t="shared" si="211"/>
        <v>0</v>
      </c>
      <c r="O1381" s="21">
        <f t="shared" si="212"/>
        <v>0</v>
      </c>
      <c r="P1381" s="21">
        <f t="shared" si="213"/>
        <v>0</v>
      </c>
      <c r="Q1381" s="22">
        <f t="shared" si="214"/>
        <v>17.5</v>
      </c>
      <c r="R1381" s="22">
        <f t="shared" si="215"/>
        <v>10</v>
      </c>
      <c r="S1381" s="22">
        <f t="shared" si="216"/>
        <v>7.5</v>
      </c>
      <c r="T1381" s="22">
        <f t="shared" si="217"/>
        <v>12.5</v>
      </c>
      <c r="U1381" s="21">
        <f t="shared" si="218"/>
        <v>11.666666666666666</v>
      </c>
      <c r="V1381" s="21">
        <f t="shared" si="219"/>
        <v>11.875</v>
      </c>
    </row>
    <row r="1382" spans="1:22" ht="13.5" x14ac:dyDescent="0.25">
      <c r="A1382" s="3">
        <v>44022</v>
      </c>
      <c r="B1382" s="2">
        <v>39.057000000000002</v>
      </c>
      <c r="C1382" s="2">
        <v>21.941777941168567</v>
      </c>
      <c r="D1382" s="2">
        <v>3.2380755093663041</v>
      </c>
      <c r="E1382" s="2">
        <v>1.7261660771337854</v>
      </c>
      <c r="F1382" s="2">
        <v>44.074159999999992</v>
      </c>
      <c r="G1382" s="2">
        <v>48.897840000000009</v>
      </c>
      <c r="H1382" s="2">
        <v>45.801355999999984</v>
      </c>
      <c r="I1382" s="2">
        <v>71.402112999999986</v>
      </c>
      <c r="J1382" s="19" t="s">
        <v>54</v>
      </c>
      <c r="K1382" s="19" t="s">
        <v>52</v>
      </c>
      <c r="L1382" s="19" t="s">
        <v>47</v>
      </c>
      <c r="M1382" s="21">
        <f t="shared" si="210"/>
        <v>50</v>
      </c>
      <c r="N1382" s="21">
        <f t="shared" si="211"/>
        <v>0</v>
      </c>
      <c r="O1382" s="21">
        <f t="shared" si="212"/>
        <v>0</v>
      </c>
      <c r="P1382" s="21">
        <f t="shared" si="213"/>
        <v>0</v>
      </c>
      <c r="Q1382" s="22">
        <f t="shared" si="214"/>
        <v>17.5</v>
      </c>
      <c r="R1382" s="22">
        <f t="shared" si="215"/>
        <v>10</v>
      </c>
      <c r="S1382" s="22">
        <f t="shared" si="216"/>
        <v>7.5</v>
      </c>
      <c r="T1382" s="22">
        <f t="shared" si="217"/>
        <v>12.5</v>
      </c>
      <c r="U1382" s="21">
        <f t="shared" si="218"/>
        <v>11.666666666666666</v>
      </c>
      <c r="V1382" s="21">
        <f t="shared" si="219"/>
        <v>11.875</v>
      </c>
    </row>
    <row r="1383" spans="1:22" ht="13.5" x14ac:dyDescent="0.25">
      <c r="A1383" s="3">
        <v>44025</v>
      </c>
      <c r="B1383" s="2">
        <v>37.890700000000002</v>
      </c>
      <c r="C1383" s="2">
        <v>20.347395917906681</v>
      </c>
      <c r="D1383" s="2">
        <v>3.7919812375914361</v>
      </c>
      <c r="E1383" s="2">
        <v>1.732686220813803</v>
      </c>
      <c r="F1383" s="2">
        <v>41.974440000000001</v>
      </c>
      <c r="G1383" s="2">
        <v>48.309460000000009</v>
      </c>
      <c r="H1383" s="2">
        <v>45.834985999999986</v>
      </c>
      <c r="I1383" s="2">
        <v>70.947042999999979</v>
      </c>
      <c r="J1383" s="19" t="s">
        <v>54</v>
      </c>
      <c r="K1383" s="19" t="s">
        <v>52</v>
      </c>
      <c r="L1383" s="19" t="s">
        <v>47</v>
      </c>
      <c r="M1383" s="21">
        <f t="shared" si="210"/>
        <v>50</v>
      </c>
      <c r="N1383" s="21">
        <f t="shared" si="211"/>
        <v>0</v>
      </c>
      <c r="O1383" s="21">
        <f t="shared" si="212"/>
        <v>0</v>
      </c>
      <c r="P1383" s="21">
        <f t="shared" si="213"/>
        <v>0</v>
      </c>
      <c r="Q1383" s="22">
        <f t="shared" si="214"/>
        <v>17.5</v>
      </c>
      <c r="R1383" s="22">
        <f t="shared" si="215"/>
        <v>10</v>
      </c>
      <c r="S1383" s="22">
        <f t="shared" si="216"/>
        <v>7.5</v>
      </c>
      <c r="T1383" s="22">
        <f t="shared" si="217"/>
        <v>12.5</v>
      </c>
      <c r="U1383" s="21">
        <f t="shared" si="218"/>
        <v>11.666666666666666</v>
      </c>
      <c r="V1383" s="21">
        <f t="shared" si="219"/>
        <v>11.875</v>
      </c>
    </row>
    <row r="1384" spans="1:22" ht="13.5" x14ac:dyDescent="0.25">
      <c r="A1384" s="3">
        <v>44026</v>
      </c>
      <c r="B1384" s="2">
        <v>39.018099999999997</v>
      </c>
      <c r="C1384" s="2">
        <v>25.948898430529795</v>
      </c>
      <c r="D1384" s="2">
        <v>4.1908859393337181</v>
      </c>
      <c r="E1384" s="2">
        <v>1.7612332842109162</v>
      </c>
      <c r="F1384" s="2">
        <v>40.361759999999997</v>
      </c>
      <c r="G1384" s="2">
        <v>47.744000000000014</v>
      </c>
      <c r="H1384" s="2">
        <v>45.887025999999985</v>
      </c>
      <c r="I1384" s="2">
        <v>70.478677499999989</v>
      </c>
      <c r="J1384" s="19" t="s">
        <v>54</v>
      </c>
      <c r="K1384" s="19" t="s">
        <v>52</v>
      </c>
      <c r="L1384" s="19" t="s">
        <v>47</v>
      </c>
      <c r="M1384" s="21">
        <f t="shared" si="210"/>
        <v>50</v>
      </c>
      <c r="N1384" s="21">
        <f t="shared" si="211"/>
        <v>0</v>
      </c>
      <c r="O1384" s="21">
        <f t="shared" si="212"/>
        <v>0</v>
      </c>
      <c r="P1384" s="21">
        <f t="shared" si="213"/>
        <v>0</v>
      </c>
      <c r="Q1384" s="22">
        <f t="shared" si="214"/>
        <v>17.5</v>
      </c>
      <c r="R1384" s="22">
        <f t="shared" si="215"/>
        <v>10</v>
      </c>
      <c r="S1384" s="22">
        <f t="shared" si="216"/>
        <v>7.5</v>
      </c>
      <c r="T1384" s="22">
        <f t="shared" si="217"/>
        <v>12.5</v>
      </c>
      <c r="U1384" s="21">
        <f t="shared" si="218"/>
        <v>11.666666666666666</v>
      </c>
      <c r="V1384" s="21">
        <f t="shared" si="219"/>
        <v>11.875</v>
      </c>
    </row>
    <row r="1385" spans="1:22" ht="13.5" x14ac:dyDescent="0.25">
      <c r="A1385" s="3">
        <v>44027</v>
      </c>
      <c r="B1385" s="2">
        <v>39.8035</v>
      </c>
      <c r="C1385" s="2">
        <v>29.66001322573166</v>
      </c>
      <c r="D1385" s="2">
        <v>4.5368234015040656</v>
      </c>
      <c r="E1385" s="2">
        <v>1.7804294351974472</v>
      </c>
      <c r="F1385" s="2">
        <v>39.470680000000002</v>
      </c>
      <c r="G1385" s="2">
        <v>47.142630000000011</v>
      </c>
      <c r="H1385" s="2">
        <v>45.938221999999975</v>
      </c>
      <c r="I1385" s="2">
        <v>70.007997499999988</v>
      </c>
      <c r="J1385" s="19" t="s">
        <v>48</v>
      </c>
      <c r="K1385" s="19" t="s">
        <v>49</v>
      </c>
      <c r="L1385" s="19" t="s">
        <v>53</v>
      </c>
      <c r="M1385" s="21">
        <f t="shared" si="210"/>
        <v>50</v>
      </c>
      <c r="N1385" s="21">
        <f t="shared" si="211"/>
        <v>0</v>
      </c>
      <c r="O1385" s="21">
        <f t="shared" si="212"/>
        <v>0</v>
      </c>
      <c r="P1385" s="21">
        <f t="shared" si="213"/>
        <v>83</v>
      </c>
      <c r="Q1385" s="22">
        <f t="shared" si="214"/>
        <v>29.95</v>
      </c>
      <c r="R1385" s="22">
        <f t="shared" si="215"/>
        <v>30.75</v>
      </c>
      <c r="S1385" s="22">
        <f t="shared" si="216"/>
        <v>44.85</v>
      </c>
      <c r="T1385" s="22">
        <f t="shared" si="217"/>
        <v>33.25</v>
      </c>
      <c r="U1385" s="21">
        <f t="shared" si="218"/>
        <v>35.183333333333337</v>
      </c>
      <c r="V1385" s="21">
        <f t="shared" si="219"/>
        <v>34.700000000000003</v>
      </c>
    </row>
    <row r="1386" spans="1:22" ht="13.5" x14ac:dyDescent="0.25">
      <c r="A1386" s="3">
        <v>44028</v>
      </c>
      <c r="B1386" s="2">
        <v>39.655700000000003</v>
      </c>
      <c r="C1386" s="2">
        <v>29.361802133574201</v>
      </c>
      <c r="D1386" s="2">
        <v>4.8778373858084336</v>
      </c>
      <c r="E1386" s="2">
        <v>1.8143999638003945</v>
      </c>
      <c r="F1386" s="2">
        <v>39.084999999999994</v>
      </c>
      <c r="G1386" s="2">
        <v>46.580425000000005</v>
      </c>
      <c r="H1386" s="2">
        <v>45.986599999999989</v>
      </c>
      <c r="I1386" s="2">
        <v>69.535543499999974</v>
      </c>
      <c r="J1386" s="19" t="s">
        <v>48</v>
      </c>
      <c r="K1386" s="19" t="s">
        <v>49</v>
      </c>
      <c r="L1386" s="19" t="s">
        <v>53</v>
      </c>
      <c r="M1386" s="21">
        <f t="shared" si="210"/>
        <v>50</v>
      </c>
      <c r="N1386" s="21">
        <f t="shared" si="211"/>
        <v>0</v>
      </c>
      <c r="O1386" s="21">
        <f t="shared" si="212"/>
        <v>0</v>
      </c>
      <c r="P1386" s="21">
        <f t="shared" si="213"/>
        <v>83</v>
      </c>
      <c r="Q1386" s="22">
        <f t="shared" si="214"/>
        <v>29.95</v>
      </c>
      <c r="R1386" s="22">
        <f t="shared" si="215"/>
        <v>30.75</v>
      </c>
      <c r="S1386" s="22">
        <f t="shared" si="216"/>
        <v>44.85</v>
      </c>
      <c r="T1386" s="22">
        <f t="shared" si="217"/>
        <v>33.25</v>
      </c>
      <c r="U1386" s="21">
        <f t="shared" si="218"/>
        <v>35.183333333333337</v>
      </c>
      <c r="V1386" s="21">
        <f t="shared" si="219"/>
        <v>34.700000000000003</v>
      </c>
    </row>
    <row r="1387" spans="1:22" ht="13.5" x14ac:dyDescent="0.25">
      <c r="A1387" s="3">
        <v>44029</v>
      </c>
      <c r="B1387" s="2">
        <v>39.368000000000002</v>
      </c>
      <c r="C1387" s="2">
        <v>28.755726384780985</v>
      </c>
      <c r="D1387" s="2">
        <v>5.1202319617071907</v>
      </c>
      <c r="E1387" s="2">
        <v>1.8565196245351847</v>
      </c>
      <c r="F1387" s="2">
        <v>39.147199999999998</v>
      </c>
      <c r="G1387" s="2">
        <v>46.003835000000009</v>
      </c>
      <c r="H1387" s="2">
        <v>46.04287999999999</v>
      </c>
      <c r="I1387" s="2">
        <v>69.056823499999979</v>
      </c>
      <c r="J1387" s="19" t="s">
        <v>48</v>
      </c>
      <c r="K1387" s="19" t="s">
        <v>49</v>
      </c>
      <c r="L1387" s="19" t="s">
        <v>51</v>
      </c>
      <c r="M1387" s="21">
        <f t="shared" si="210"/>
        <v>50</v>
      </c>
      <c r="N1387" s="21">
        <f t="shared" si="211"/>
        <v>0</v>
      </c>
      <c r="O1387" s="21">
        <f t="shared" si="212"/>
        <v>0</v>
      </c>
      <c r="P1387" s="21">
        <f t="shared" si="213"/>
        <v>100</v>
      </c>
      <c r="Q1387" s="22">
        <f t="shared" si="214"/>
        <v>32.5</v>
      </c>
      <c r="R1387" s="22">
        <f t="shared" si="215"/>
        <v>35</v>
      </c>
      <c r="S1387" s="22">
        <f t="shared" si="216"/>
        <v>52.5</v>
      </c>
      <c r="T1387" s="22">
        <f t="shared" si="217"/>
        <v>37.5</v>
      </c>
      <c r="U1387" s="21">
        <f t="shared" si="218"/>
        <v>40</v>
      </c>
      <c r="V1387" s="21">
        <f t="shared" si="219"/>
        <v>39.375</v>
      </c>
    </row>
    <row r="1388" spans="1:22" ht="13.5" x14ac:dyDescent="0.25">
      <c r="A1388" s="3">
        <v>44032</v>
      </c>
      <c r="B1388" s="2">
        <v>39.927900000000001</v>
      </c>
      <c r="C1388" s="2">
        <v>31.710038372486423</v>
      </c>
      <c r="D1388" s="2">
        <v>5.2472985728904789</v>
      </c>
      <c r="E1388" s="2">
        <v>1.8915165263293972</v>
      </c>
      <c r="F1388" s="2">
        <v>39.554639999999992</v>
      </c>
      <c r="G1388" s="2">
        <v>45.420755000000007</v>
      </c>
      <c r="H1388" s="2">
        <v>46.110631999999988</v>
      </c>
      <c r="I1388" s="2">
        <v>68.578833999999972</v>
      </c>
      <c r="J1388" s="19" t="s">
        <v>48</v>
      </c>
      <c r="K1388" s="19" t="s">
        <v>49</v>
      </c>
      <c r="L1388" s="19" t="s">
        <v>51</v>
      </c>
      <c r="M1388" s="21">
        <f t="shared" si="210"/>
        <v>25</v>
      </c>
      <c r="N1388" s="21">
        <f t="shared" si="211"/>
        <v>0</v>
      </c>
      <c r="O1388" s="21">
        <f t="shared" si="212"/>
        <v>0</v>
      </c>
      <c r="P1388" s="21">
        <f t="shared" si="213"/>
        <v>100</v>
      </c>
      <c r="Q1388" s="22">
        <f t="shared" si="214"/>
        <v>23.75</v>
      </c>
      <c r="R1388" s="22">
        <f t="shared" si="215"/>
        <v>30</v>
      </c>
      <c r="S1388" s="22">
        <f t="shared" si="216"/>
        <v>48.75</v>
      </c>
      <c r="T1388" s="22">
        <f t="shared" si="217"/>
        <v>31.25</v>
      </c>
      <c r="U1388" s="21">
        <f t="shared" si="218"/>
        <v>34.166666666666664</v>
      </c>
      <c r="V1388" s="21">
        <f t="shared" si="219"/>
        <v>33.4375</v>
      </c>
    </row>
    <row r="1389" spans="1:22" ht="13.5" x14ac:dyDescent="0.25">
      <c r="A1389" s="3">
        <v>44033</v>
      </c>
      <c r="B1389" s="2">
        <v>39.889000000000003</v>
      </c>
      <c r="C1389" s="2">
        <v>31.611958112400615</v>
      </c>
      <c r="D1389" s="2">
        <v>5.1851616036136718</v>
      </c>
      <c r="E1389" s="2">
        <v>1.8949977495452504</v>
      </c>
      <c r="F1389" s="2">
        <v>39.728819999999999</v>
      </c>
      <c r="G1389" s="2">
        <v>44.798485000000014</v>
      </c>
      <c r="H1389" s="2">
        <v>46.162157999999998</v>
      </c>
      <c r="I1389" s="2">
        <v>68.098925499999964</v>
      </c>
      <c r="J1389" s="19" t="s">
        <v>48</v>
      </c>
      <c r="K1389" s="19" t="s">
        <v>50</v>
      </c>
      <c r="L1389" s="19" t="s">
        <v>51</v>
      </c>
      <c r="M1389" s="21">
        <f t="shared" si="210"/>
        <v>25</v>
      </c>
      <c r="N1389" s="21">
        <f t="shared" si="211"/>
        <v>0</v>
      </c>
      <c r="O1389" s="21">
        <f t="shared" si="212"/>
        <v>0</v>
      </c>
      <c r="P1389" s="21">
        <f t="shared" si="213"/>
        <v>83.5</v>
      </c>
      <c r="Q1389" s="22">
        <f t="shared" si="214"/>
        <v>21.274999999999999</v>
      </c>
      <c r="R1389" s="22">
        <f t="shared" si="215"/>
        <v>25.875</v>
      </c>
      <c r="S1389" s="22">
        <f t="shared" si="216"/>
        <v>41.325000000000003</v>
      </c>
      <c r="T1389" s="22">
        <f t="shared" si="217"/>
        <v>27.125</v>
      </c>
      <c r="U1389" s="21">
        <f t="shared" si="218"/>
        <v>29.491666666666664</v>
      </c>
      <c r="V1389" s="21">
        <f t="shared" si="219"/>
        <v>28.9</v>
      </c>
    </row>
    <row r="1390" spans="1:22" ht="13.5" x14ac:dyDescent="0.25">
      <c r="A1390" s="3">
        <v>44034</v>
      </c>
      <c r="B1390" s="2">
        <v>40.122300000000003</v>
      </c>
      <c r="C1390" s="2">
        <v>32.951401511547346</v>
      </c>
      <c r="D1390" s="2">
        <v>4.7078268088399469</v>
      </c>
      <c r="E1390" s="2">
        <v>1.8552196508407404</v>
      </c>
      <c r="F1390" s="2">
        <v>39.792580000000001</v>
      </c>
      <c r="G1390" s="2">
        <v>44.218230000000005</v>
      </c>
      <c r="H1390" s="2">
        <v>46.199037999999994</v>
      </c>
      <c r="I1390" s="2">
        <v>67.616734999999977</v>
      </c>
      <c r="J1390" s="19" t="s">
        <v>54</v>
      </c>
      <c r="K1390" s="19" t="s">
        <v>50</v>
      </c>
      <c r="L1390" s="19" t="s">
        <v>55</v>
      </c>
      <c r="M1390" s="21">
        <f t="shared" si="210"/>
        <v>25</v>
      </c>
      <c r="N1390" s="21">
        <f t="shared" si="211"/>
        <v>0</v>
      </c>
      <c r="O1390" s="21">
        <f t="shared" si="212"/>
        <v>0</v>
      </c>
      <c r="P1390" s="21">
        <f t="shared" si="213"/>
        <v>16.5</v>
      </c>
      <c r="Q1390" s="22">
        <f t="shared" si="214"/>
        <v>11.225</v>
      </c>
      <c r="R1390" s="22">
        <f t="shared" si="215"/>
        <v>9.125</v>
      </c>
      <c r="S1390" s="22">
        <f t="shared" si="216"/>
        <v>11.175000000000001</v>
      </c>
      <c r="T1390" s="22">
        <f t="shared" si="217"/>
        <v>10.375</v>
      </c>
      <c r="U1390" s="21">
        <f t="shared" si="218"/>
        <v>10.508333333333335</v>
      </c>
      <c r="V1390" s="21">
        <f t="shared" si="219"/>
        <v>10.475000000000001</v>
      </c>
    </row>
    <row r="1391" spans="1:22" ht="13.5" x14ac:dyDescent="0.25">
      <c r="A1391" s="3">
        <v>44035</v>
      </c>
      <c r="B1391" s="2">
        <v>42.377200000000002</v>
      </c>
      <c r="C1391" s="2">
        <v>44.305523471723319</v>
      </c>
      <c r="D1391" s="2">
        <v>3.7487995273637793</v>
      </c>
      <c r="E1391" s="2">
        <v>1.7176459124581989</v>
      </c>
      <c r="F1391" s="2">
        <v>40.336879999999994</v>
      </c>
      <c r="G1391" s="2">
        <v>43.785205000000005</v>
      </c>
      <c r="H1391" s="2">
        <v>46.281153999999994</v>
      </c>
      <c r="I1391" s="2">
        <v>67.13892199999998</v>
      </c>
      <c r="J1391" s="19" t="s">
        <v>48</v>
      </c>
      <c r="K1391" s="19" t="s">
        <v>50</v>
      </c>
      <c r="L1391" s="19" t="s">
        <v>51</v>
      </c>
      <c r="M1391" s="21">
        <f t="shared" si="210"/>
        <v>25</v>
      </c>
      <c r="N1391" s="21">
        <f t="shared" si="211"/>
        <v>0</v>
      </c>
      <c r="O1391" s="21">
        <f t="shared" si="212"/>
        <v>0</v>
      </c>
      <c r="P1391" s="21">
        <f t="shared" si="213"/>
        <v>83.5</v>
      </c>
      <c r="Q1391" s="22">
        <f t="shared" si="214"/>
        <v>21.274999999999999</v>
      </c>
      <c r="R1391" s="22">
        <f t="shared" si="215"/>
        <v>25.875</v>
      </c>
      <c r="S1391" s="22">
        <f t="shared" si="216"/>
        <v>41.325000000000003</v>
      </c>
      <c r="T1391" s="22">
        <f t="shared" si="217"/>
        <v>27.125</v>
      </c>
      <c r="U1391" s="21">
        <f t="shared" si="218"/>
        <v>29.491666666666664</v>
      </c>
      <c r="V1391" s="21">
        <f t="shared" si="219"/>
        <v>28.9</v>
      </c>
    </row>
    <row r="1392" spans="1:22" ht="13.5" x14ac:dyDescent="0.25">
      <c r="A1392" s="3">
        <v>44036</v>
      </c>
      <c r="B1392" s="2">
        <v>44.951000000000001</v>
      </c>
      <c r="C1392" s="2">
        <v>53.901384069706737</v>
      </c>
      <c r="D1392" s="2">
        <v>2.3662288706247523</v>
      </c>
      <c r="E1392" s="2">
        <v>1.496852684979092</v>
      </c>
      <c r="F1392" s="2">
        <v>41.453479999999999</v>
      </c>
      <c r="G1392" s="2">
        <v>43.515355</v>
      </c>
      <c r="H1392" s="2">
        <v>46.399433999999999</v>
      </c>
      <c r="I1392" s="2">
        <v>66.670529499999986</v>
      </c>
      <c r="J1392" s="19" t="s">
        <v>48</v>
      </c>
      <c r="K1392" s="19" t="s">
        <v>49</v>
      </c>
      <c r="L1392" s="19" t="s">
        <v>51</v>
      </c>
      <c r="M1392" s="21">
        <f t="shared" si="210"/>
        <v>25</v>
      </c>
      <c r="N1392" s="21">
        <f t="shared" si="211"/>
        <v>0</v>
      </c>
      <c r="O1392" s="21">
        <f t="shared" si="212"/>
        <v>0</v>
      </c>
      <c r="P1392" s="21">
        <f t="shared" si="213"/>
        <v>100</v>
      </c>
      <c r="Q1392" s="22">
        <f t="shared" si="214"/>
        <v>23.75</v>
      </c>
      <c r="R1392" s="22">
        <f t="shared" si="215"/>
        <v>30</v>
      </c>
      <c r="S1392" s="22">
        <f t="shared" si="216"/>
        <v>48.75</v>
      </c>
      <c r="T1392" s="22">
        <f t="shared" si="217"/>
        <v>31.25</v>
      </c>
      <c r="U1392" s="21">
        <f t="shared" si="218"/>
        <v>34.166666666666664</v>
      </c>
      <c r="V1392" s="21">
        <f t="shared" si="219"/>
        <v>33.4375</v>
      </c>
    </row>
    <row r="1393" spans="1:22" ht="13.5" x14ac:dyDescent="0.25">
      <c r="A1393" s="3">
        <v>44039</v>
      </c>
      <c r="B1393" s="2">
        <v>42.571599999999997</v>
      </c>
      <c r="C1393" s="2">
        <v>46.009252366418721</v>
      </c>
      <c r="D1393" s="2">
        <v>1.1857056624032936</v>
      </c>
      <c r="E1393" s="2">
        <v>1.196542607461202</v>
      </c>
      <c r="F1393" s="2">
        <v>41.982219999999998</v>
      </c>
      <c r="G1393" s="2">
        <v>43.161020000000008</v>
      </c>
      <c r="H1393" s="2">
        <v>46.44681400000001</v>
      </c>
      <c r="I1393" s="2">
        <v>66.193308999999985</v>
      </c>
      <c r="J1393" s="19" t="s">
        <v>54</v>
      </c>
      <c r="K1393" s="19" t="s">
        <v>52</v>
      </c>
      <c r="L1393" s="19" t="s">
        <v>55</v>
      </c>
      <c r="M1393" s="21">
        <f t="shared" si="210"/>
        <v>25</v>
      </c>
      <c r="N1393" s="21">
        <f t="shared" si="211"/>
        <v>45</v>
      </c>
      <c r="O1393" s="21">
        <f t="shared" si="212"/>
        <v>0</v>
      </c>
      <c r="P1393" s="21">
        <f t="shared" si="213"/>
        <v>0</v>
      </c>
      <c r="Q1393" s="22">
        <f t="shared" si="214"/>
        <v>24.5</v>
      </c>
      <c r="R1393" s="22">
        <f t="shared" si="215"/>
        <v>14</v>
      </c>
      <c r="S1393" s="22">
        <f t="shared" si="216"/>
        <v>10.5</v>
      </c>
      <c r="T1393" s="22">
        <f t="shared" si="217"/>
        <v>17.5</v>
      </c>
      <c r="U1393" s="21">
        <f t="shared" si="218"/>
        <v>16.333333333333332</v>
      </c>
      <c r="V1393" s="21">
        <f t="shared" si="219"/>
        <v>16.625</v>
      </c>
    </row>
    <row r="1394" spans="1:22" ht="13.5" x14ac:dyDescent="0.25">
      <c r="A1394" s="3">
        <v>44040</v>
      </c>
      <c r="B1394" s="2">
        <v>44.321100000000001</v>
      </c>
      <c r="C1394" s="2">
        <v>51.618503420285563</v>
      </c>
      <c r="D1394" s="2">
        <v>0.23779197319954903</v>
      </c>
      <c r="E1394" s="2">
        <v>0.85109145966361965</v>
      </c>
      <c r="F1394" s="2">
        <v>42.868639999999999</v>
      </c>
      <c r="G1394" s="2">
        <v>42.907955000000001</v>
      </c>
      <c r="H1394" s="2">
        <v>46.505184000000007</v>
      </c>
      <c r="I1394" s="2">
        <v>65.721387499999977</v>
      </c>
      <c r="J1394" s="19" t="s">
        <v>48</v>
      </c>
      <c r="K1394" s="19" t="s">
        <v>50</v>
      </c>
      <c r="L1394" s="19" t="s">
        <v>51</v>
      </c>
      <c r="M1394" s="21">
        <f t="shared" si="210"/>
        <v>25</v>
      </c>
      <c r="N1394" s="21">
        <f t="shared" si="211"/>
        <v>100</v>
      </c>
      <c r="O1394" s="21">
        <f t="shared" si="212"/>
        <v>0</v>
      </c>
      <c r="P1394" s="21">
        <f t="shared" si="213"/>
        <v>83.5</v>
      </c>
      <c r="Q1394" s="22">
        <f t="shared" si="214"/>
        <v>56.274999999999999</v>
      </c>
      <c r="R1394" s="22">
        <f t="shared" si="215"/>
        <v>45.875</v>
      </c>
      <c r="S1394" s="22">
        <f t="shared" si="216"/>
        <v>56.325000000000003</v>
      </c>
      <c r="T1394" s="22">
        <f t="shared" si="217"/>
        <v>52.125</v>
      </c>
      <c r="U1394" s="21">
        <f t="shared" si="218"/>
        <v>52.82500000000001</v>
      </c>
      <c r="V1394" s="21">
        <f t="shared" si="219"/>
        <v>52.650000000000006</v>
      </c>
    </row>
    <row r="1395" spans="1:22" ht="13.5" x14ac:dyDescent="0.25">
      <c r="A1395" s="3">
        <v>44041</v>
      </c>
      <c r="B1395" s="2">
        <v>45.643000000000001</v>
      </c>
      <c r="C1395" s="2">
        <v>55.389786861122694</v>
      </c>
      <c r="D1395" s="2">
        <v>-0.54510612487403876</v>
      </c>
      <c r="E1395" s="2">
        <v>0.50822251269285512</v>
      </c>
      <c r="F1395" s="2">
        <v>43.97278</v>
      </c>
      <c r="G1395" s="2">
        <v>42.714085000000004</v>
      </c>
      <c r="H1395" s="2">
        <v>46.565162000000008</v>
      </c>
      <c r="I1395" s="2">
        <v>65.253006499999955</v>
      </c>
      <c r="J1395" s="19" t="s">
        <v>54</v>
      </c>
      <c r="K1395" s="19" t="s">
        <v>50</v>
      </c>
      <c r="L1395" s="19" t="s">
        <v>55</v>
      </c>
      <c r="M1395" s="21">
        <f t="shared" si="210"/>
        <v>25</v>
      </c>
      <c r="N1395" s="21">
        <f t="shared" si="211"/>
        <v>100</v>
      </c>
      <c r="O1395" s="21">
        <f t="shared" si="212"/>
        <v>0</v>
      </c>
      <c r="P1395" s="21">
        <f t="shared" si="213"/>
        <v>16.5</v>
      </c>
      <c r="Q1395" s="22">
        <f t="shared" si="214"/>
        <v>46.225000000000001</v>
      </c>
      <c r="R1395" s="22">
        <f t="shared" si="215"/>
        <v>29.125</v>
      </c>
      <c r="S1395" s="22">
        <f t="shared" si="216"/>
        <v>26.175000000000001</v>
      </c>
      <c r="T1395" s="22">
        <f t="shared" si="217"/>
        <v>35.375</v>
      </c>
      <c r="U1395" s="21">
        <f t="shared" si="218"/>
        <v>33.841666666666661</v>
      </c>
      <c r="V1395" s="21">
        <f t="shared" si="219"/>
        <v>34.224999999999994</v>
      </c>
    </row>
    <row r="1396" spans="1:22" ht="13.5" x14ac:dyDescent="0.25">
      <c r="A1396" s="3">
        <v>44042</v>
      </c>
      <c r="B1396" s="2">
        <v>48.053400000000003</v>
      </c>
      <c r="C1396" s="2">
        <v>61.31173180240755</v>
      </c>
      <c r="D1396" s="2">
        <v>-1.4201094082664625</v>
      </c>
      <c r="E1396" s="2">
        <v>0.18819394975629813</v>
      </c>
      <c r="F1396" s="2">
        <v>45.108020000000003</v>
      </c>
      <c r="G1396" s="2">
        <v>42.640734999999999</v>
      </c>
      <c r="H1396" s="2">
        <v>46.651692000000011</v>
      </c>
      <c r="I1396" s="2">
        <v>64.789780499999964</v>
      </c>
      <c r="J1396" s="19" t="s">
        <v>48</v>
      </c>
      <c r="K1396" s="19" t="s">
        <v>50</v>
      </c>
      <c r="L1396" s="19" t="s">
        <v>51</v>
      </c>
      <c r="M1396" s="21">
        <f t="shared" si="210"/>
        <v>25</v>
      </c>
      <c r="N1396" s="21">
        <f t="shared" si="211"/>
        <v>100</v>
      </c>
      <c r="O1396" s="21">
        <f t="shared" si="212"/>
        <v>0</v>
      </c>
      <c r="P1396" s="21">
        <f t="shared" si="213"/>
        <v>83.5</v>
      </c>
      <c r="Q1396" s="22">
        <f t="shared" si="214"/>
        <v>56.274999999999999</v>
      </c>
      <c r="R1396" s="22">
        <f t="shared" si="215"/>
        <v>45.875</v>
      </c>
      <c r="S1396" s="22">
        <f t="shared" si="216"/>
        <v>56.325000000000003</v>
      </c>
      <c r="T1396" s="22">
        <f t="shared" si="217"/>
        <v>52.125</v>
      </c>
      <c r="U1396" s="21">
        <f t="shared" si="218"/>
        <v>52.82500000000001</v>
      </c>
      <c r="V1396" s="21">
        <f t="shared" si="219"/>
        <v>52.650000000000006</v>
      </c>
    </row>
    <row r="1397" spans="1:22" ht="13.5" x14ac:dyDescent="0.25">
      <c r="A1397" s="3">
        <v>44046</v>
      </c>
      <c r="B1397" s="2">
        <v>48.908799999999999</v>
      </c>
      <c r="C1397" s="2">
        <v>63.179752079257419</v>
      </c>
      <c r="D1397" s="2">
        <v>-2.2927944945908223</v>
      </c>
      <c r="E1397" s="2">
        <v>-0.10650043971657402</v>
      </c>
      <c r="F1397" s="2">
        <v>45.89958</v>
      </c>
      <c r="G1397" s="2">
        <v>42.643605000000008</v>
      </c>
      <c r="H1397" s="2">
        <v>46.755330000000015</v>
      </c>
      <c r="I1397" s="2">
        <v>64.327382999999955</v>
      </c>
      <c r="J1397" s="19" t="s">
        <v>54</v>
      </c>
      <c r="K1397" s="19" t="s">
        <v>50</v>
      </c>
      <c r="L1397" s="19" t="s">
        <v>55</v>
      </c>
      <c r="M1397" s="21">
        <f t="shared" si="210"/>
        <v>25</v>
      </c>
      <c r="N1397" s="21">
        <f t="shared" si="211"/>
        <v>100</v>
      </c>
      <c r="O1397" s="21">
        <f t="shared" si="212"/>
        <v>0</v>
      </c>
      <c r="P1397" s="21">
        <f t="shared" si="213"/>
        <v>16.5</v>
      </c>
      <c r="Q1397" s="22">
        <f t="shared" si="214"/>
        <v>46.225000000000001</v>
      </c>
      <c r="R1397" s="22">
        <f t="shared" si="215"/>
        <v>29.125</v>
      </c>
      <c r="S1397" s="22">
        <f t="shared" si="216"/>
        <v>26.175000000000001</v>
      </c>
      <c r="T1397" s="22">
        <f t="shared" si="217"/>
        <v>35.375</v>
      </c>
      <c r="U1397" s="21">
        <f t="shared" si="218"/>
        <v>33.841666666666661</v>
      </c>
      <c r="V1397" s="21">
        <f t="shared" si="219"/>
        <v>34.224999999999994</v>
      </c>
    </row>
    <row r="1398" spans="1:22" ht="13.5" x14ac:dyDescent="0.25">
      <c r="A1398" s="3">
        <v>44047</v>
      </c>
      <c r="B1398" s="2">
        <v>50.922600000000003</v>
      </c>
      <c r="C1398" s="2">
        <v>67.195508647951883</v>
      </c>
      <c r="D1398" s="2">
        <v>-3.1221523884963389</v>
      </c>
      <c r="E1398" s="2">
        <v>-0.38383432981598364</v>
      </c>
      <c r="F1398" s="2">
        <v>47.569780000000002</v>
      </c>
      <c r="G1398" s="2">
        <v>42.770270000000004</v>
      </c>
      <c r="H1398" s="2">
        <v>46.906140000000008</v>
      </c>
      <c r="I1398" s="2">
        <v>63.878502999999967</v>
      </c>
      <c r="J1398" s="19" t="s">
        <v>48</v>
      </c>
      <c r="K1398" s="19" t="s">
        <v>49</v>
      </c>
      <c r="L1398" s="19" t="s">
        <v>51</v>
      </c>
      <c r="M1398" s="21">
        <f t="shared" si="210"/>
        <v>25</v>
      </c>
      <c r="N1398" s="21">
        <f t="shared" si="211"/>
        <v>100</v>
      </c>
      <c r="O1398" s="21">
        <f t="shared" si="212"/>
        <v>0</v>
      </c>
      <c r="P1398" s="21">
        <f t="shared" si="213"/>
        <v>100</v>
      </c>
      <c r="Q1398" s="22">
        <f t="shared" si="214"/>
        <v>58.75</v>
      </c>
      <c r="R1398" s="22">
        <f t="shared" si="215"/>
        <v>50</v>
      </c>
      <c r="S1398" s="22">
        <f t="shared" si="216"/>
        <v>63.75</v>
      </c>
      <c r="T1398" s="22">
        <f t="shared" si="217"/>
        <v>56.25</v>
      </c>
      <c r="U1398" s="21">
        <f t="shared" si="218"/>
        <v>57.5</v>
      </c>
      <c r="V1398" s="21">
        <f t="shared" si="219"/>
        <v>57.1875</v>
      </c>
    </row>
    <row r="1399" spans="1:22" ht="13.5" x14ac:dyDescent="0.25">
      <c r="A1399" s="3">
        <v>44048</v>
      </c>
      <c r="B1399" s="2">
        <v>49.764099999999999</v>
      </c>
      <c r="C1399" s="2">
        <v>62.942566249686159</v>
      </c>
      <c r="D1399" s="2">
        <v>-3.7818196570719209</v>
      </c>
      <c r="E1399" s="2">
        <v>-0.63052821734033915</v>
      </c>
      <c r="F1399" s="2">
        <v>48.658380000000001</v>
      </c>
      <c r="G1399" s="2">
        <v>42.904400000000003</v>
      </c>
      <c r="H1399" s="2">
        <v>47.014470000000003</v>
      </c>
      <c r="I1399" s="2">
        <v>63.423864999999971</v>
      </c>
      <c r="J1399" s="19" t="s">
        <v>48</v>
      </c>
      <c r="K1399" s="19" t="s">
        <v>49</v>
      </c>
      <c r="L1399" s="19" t="s">
        <v>51</v>
      </c>
      <c r="M1399" s="21">
        <f t="shared" si="210"/>
        <v>25</v>
      </c>
      <c r="N1399" s="21">
        <f t="shared" si="211"/>
        <v>100</v>
      </c>
      <c r="O1399" s="21">
        <f t="shared" si="212"/>
        <v>0</v>
      </c>
      <c r="P1399" s="21">
        <f t="shared" si="213"/>
        <v>100</v>
      </c>
      <c r="Q1399" s="22">
        <f t="shared" si="214"/>
        <v>58.75</v>
      </c>
      <c r="R1399" s="22">
        <f t="shared" si="215"/>
        <v>50</v>
      </c>
      <c r="S1399" s="22">
        <f t="shared" si="216"/>
        <v>63.75</v>
      </c>
      <c r="T1399" s="22">
        <f t="shared" si="217"/>
        <v>56.25</v>
      </c>
      <c r="U1399" s="21">
        <f t="shared" si="218"/>
        <v>57.5</v>
      </c>
      <c r="V1399" s="21">
        <f t="shared" si="219"/>
        <v>57.1875</v>
      </c>
    </row>
    <row r="1400" spans="1:22" ht="13.5" x14ac:dyDescent="0.25">
      <c r="A1400" s="3">
        <v>44049</v>
      </c>
      <c r="B1400" s="2">
        <v>50.448300000000003</v>
      </c>
      <c r="C1400" s="2">
        <v>64.376590365595604</v>
      </c>
      <c r="D1400" s="2">
        <v>-4.3828812531687831</v>
      </c>
      <c r="E1400" s="2">
        <v>-0.83830874113013298</v>
      </c>
      <c r="F1400" s="2">
        <v>49.619439999999997</v>
      </c>
      <c r="G1400" s="2">
        <v>43.213870000000007</v>
      </c>
      <c r="H1400" s="2">
        <v>47.109997999999997</v>
      </c>
      <c r="I1400" s="2">
        <v>62.972613499999973</v>
      </c>
      <c r="J1400" s="19" t="s">
        <v>48</v>
      </c>
      <c r="K1400" s="19" t="s">
        <v>49</v>
      </c>
      <c r="L1400" s="19" t="s">
        <v>51</v>
      </c>
      <c r="M1400" s="21">
        <f t="shared" si="210"/>
        <v>25</v>
      </c>
      <c r="N1400" s="21">
        <f t="shared" si="211"/>
        <v>100</v>
      </c>
      <c r="O1400" s="21">
        <f t="shared" si="212"/>
        <v>0</v>
      </c>
      <c r="P1400" s="21">
        <f t="shared" si="213"/>
        <v>100</v>
      </c>
      <c r="Q1400" s="22">
        <f t="shared" si="214"/>
        <v>58.75</v>
      </c>
      <c r="R1400" s="22">
        <f t="shared" si="215"/>
        <v>50</v>
      </c>
      <c r="S1400" s="22">
        <f t="shared" si="216"/>
        <v>63.75</v>
      </c>
      <c r="T1400" s="22">
        <f t="shared" si="217"/>
        <v>56.25</v>
      </c>
      <c r="U1400" s="21">
        <f t="shared" si="218"/>
        <v>57.5</v>
      </c>
      <c r="V1400" s="21">
        <f t="shared" si="219"/>
        <v>57.1875</v>
      </c>
    </row>
    <row r="1401" spans="1:22" ht="13.5" x14ac:dyDescent="0.25">
      <c r="A1401" s="3">
        <v>44050</v>
      </c>
      <c r="B1401" s="2">
        <v>50.339500000000001</v>
      </c>
      <c r="C1401" s="2">
        <v>63.952780507774897</v>
      </c>
      <c r="D1401" s="2">
        <v>-4.5665593554877617</v>
      </c>
      <c r="E1401" s="2">
        <v>-0.9641373884178166</v>
      </c>
      <c r="F1401" s="2">
        <v>50.076660000000004</v>
      </c>
      <c r="G1401" s="2">
        <v>43.65164</v>
      </c>
      <c r="H1401" s="2">
        <v>47.176037999999998</v>
      </c>
      <c r="I1401" s="2">
        <v>62.541853999999972</v>
      </c>
      <c r="J1401" s="19" t="s">
        <v>48</v>
      </c>
      <c r="K1401" s="19" t="s">
        <v>49</v>
      </c>
      <c r="L1401" s="19" t="s">
        <v>51</v>
      </c>
      <c r="M1401" s="21">
        <f t="shared" si="210"/>
        <v>25</v>
      </c>
      <c r="N1401" s="21">
        <f t="shared" si="211"/>
        <v>100</v>
      </c>
      <c r="O1401" s="21">
        <f t="shared" si="212"/>
        <v>0</v>
      </c>
      <c r="P1401" s="21">
        <f t="shared" si="213"/>
        <v>100</v>
      </c>
      <c r="Q1401" s="22">
        <f t="shared" si="214"/>
        <v>58.75</v>
      </c>
      <c r="R1401" s="22">
        <f t="shared" si="215"/>
        <v>50</v>
      </c>
      <c r="S1401" s="22">
        <f t="shared" si="216"/>
        <v>63.75</v>
      </c>
      <c r="T1401" s="22">
        <f t="shared" si="217"/>
        <v>56.25</v>
      </c>
      <c r="U1401" s="21">
        <f t="shared" si="218"/>
        <v>57.5</v>
      </c>
      <c r="V1401" s="21">
        <f t="shared" si="219"/>
        <v>57.1875</v>
      </c>
    </row>
    <row r="1402" spans="1:22" ht="13.5" x14ac:dyDescent="0.25">
      <c r="A1402" s="3">
        <v>44053</v>
      </c>
      <c r="B1402" s="2">
        <v>47.322499999999998</v>
      </c>
      <c r="C1402" s="2">
        <v>53.445601111051424</v>
      </c>
      <c r="D1402" s="2">
        <v>-4.1297138874415253</v>
      </c>
      <c r="E1402" s="2">
        <v>-0.91279882815196245</v>
      </c>
      <c r="F1402" s="2">
        <v>49.759399999999992</v>
      </c>
      <c r="G1402" s="2">
        <v>44.064914999999999</v>
      </c>
      <c r="H1402" s="2">
        <v>47.153598000000002</v>
      </c>
      <c r="I1402" s="2">
        <v>62.120148999999991</v>
      </c>
      <c r="J1402" s="19" t="s">
        <v>48</v>
      </c>
      <c r="K1402" s="19" t="s">
        <v>50</v>
      </c>
      <c r="L1402" s="19" t="s">
        <v>53</v>
      </c>
      <c r="M1402" s="21">
        <f t="shared" si="210"/>
        <v>25</v>
      </c>
      <c r="N1402" s="21">
        <f t="shared" si="211"/>
        <v>100</v>
      </c>
      <c r="O1402" s="21">
        <f t="shared" si="212"/>
        <v>0</v>
      </c>
      <c r="P1402" s="21">
        <f t="shared" si="213"/>
        <v>66.5</v>
      </c>
      <c r="Q1402" s="22">
        <f t="shared" si="214"/>
        <v>53.725000000000001</v>
      </c>
      <c r="R1402" s="22">
        <f t="shared" si="215"/>
        <v>41.625</v>
      </c>
      <c r="S1402" s="22">
        <f t="shared" si="216"/>
        <v>48.674999999999997</v>
      </c>
      <c r="T1402" s="22">
        <f t="shared" si="217"/>
        <v>47.875</v>
      </c>
      <c r="U1402" s="21">
        <f t="shared" si="218"/>
        <v>48.008333333333326</v>
      </c>
      <c r="V1402" s="21">
        <f t="shared" si="219"/>
        <v>47.974999999999994</v>
      </c>
    </row>
    <row r="1403" spans="1:22" ht="13.5" x14ac:dyDescent="0.25">
      <c r="A1403" s="3">
        <v>44054</v>
      </c>
      <c r="B1403" s="2">
        <v>45.907400000000003</v>
      </c>
      <c r="C1403" s="2">
        <v>49.350063347901553</v>
      </c>
      <c r="D1403" s="2">
        <v>-4.0286587328475534</v>
      </c>
      <c r="E1403" s="2">
        <v>-0.77917025302739584</v>
      </c>
      <c r="F1403" s="2">
        <v>48.756359999999994</v>
      </c>
      <c r="G1403" s="2">
        <v>44.465750000000007</v>
      </c>
      <c r="H1403" s="2">
        <v>47.073889999999999</v>
      </c>
      <c r="I1403" s="2">
        <v>61.697954999999993</v>
      </c>
      <c r="J1403" s="19" t="s">
        <v>54</v>
      </c>
      <c r="K1403" s="19" t="s">
        <v>52</v>
      </c>
      <c r="L1403" s="19" t="s">
        <v>47</v>
      </c>
      <c r="M1403" s="21">
        <f t="shared" si="210"/>
        <v>25</v>
      </c>
      <c r="N1403" s="21">
        <f t="shared" si="211"/>
        <v>100</v>
      </c>
      <c r="O1403" s="21">
        <f t="shared" si="212"/>
        <v>0</v>
      </c>
      <c r="P1403" s="21">
        <f t="shared" si="213"/>
        <v>0</v>
      </c>
      <c r="Q1403" s="22">
        <f t="shared" si="214"/>
        <v>43.75</v>
      </c>
      <c r="R1403" s="22">
        <f t="shared" si="215"/>
        <v>25</v>
      </c>
      <c r="S1403" s="22">
        <f t="shared" si="216"/>
        <v>18.75</v>
      </c>
      <c r="T1403" s="22">
        <f t="shared" si="217"/>
        <v>31.25</v>
      </c>
      <c r="U1403" s="21">
        <f t="shared" si="218"/>
        <v>29.166666666666668</v>
      </c>
      <c r="V1403" s="21">
        <f t="shared" si="219"/>
        <v>29.6875</v>
      </c>
    </row>
    <row r="1404" spans="1:22" ht="13.5" x14ac:dyDescent="0.25">
      <c r="A1404" s="3">
        <v>44055</v>
      </c>
      <c r="B1404" s="2">
        <v>46.451700000000002</v>
      </c>
      <c r="C1404" s="2">
        <v>50.908333077813566</v>
      </c>
      <c r="D1404" s="2">
        <v>-3.7127533127770889</v>
      </c>
      <c r="E1404" s="2">
        <v>-0.59104853348959152</v>
      </c>
      <c r="F1404" s="2">
        <v>48.093879999999999</v>
      </c>
      <c r="G1404" s="2">
        <v>44.837430000000005</v>
      </c>
      <c r="H1404" s="2">
        <v>46.975133999999997</v>
      </c>
      <c r="I1404" s="2">
        <v>61.314656999999997</v>
      </c>
      <c r="J1404" s="19" t="s">
        <v>48</v>
      </c>
      <c r="K1404" s="19" t="s">
        <v>50</v>
      </c>
      <c r="L1404" s="19" t="s">
        <v>53</v>
      </c>
      <c r="M1404" s="21">
        <f t="shared" si="210"/>
        <v>25</v>
      </c>
      <c r="N1404" s="21">
        <f t="shared" si="211"/>
        <v>100</v>
      </c>
      <c r="O1404" s="21">
        <f t="shared" si="212"/>
        <v>0</v>
      </c>
      <c r="P1404" s="21">
        <f t="shared" si="213"/>
        <v>66.5</v>
      </c>
      <c r="Q1404" s="22">
        <f t="shared" si="214"/>
        <v>53.725000000000001</v>
      </c>
      <c r="R1404" s="22">
        <f t="shared" si="215"/>
        <v>41.625</v>
      </c>
      <c r="S1404" s="22">
        <f t="shared" si="216"/>
        <v>48.674999999999997</v>
      </c>
      <c r="T1404" s="22">
        <f t="shared" si="217"/>
        <v>47.875</v>
      </c>
      <c r="U1404" s="21">
        <f t="shared" si="218"/>
        <v>48.008333333333326</v>
      </c>
      <c r="V1404" s="21">
        <f t="shared" si="219"/>
        <v>47.974999999999994</v>
      </c>
    </row>
    <row r="1405" spans="1:22" ht="13.5" x14ac:dyDescent="0.25">
      <c r="A1405" s="3">
        <v>44057</v>
      </c>
      <c r="B1405" s="2">
        <v>47.0426</v>
      </c>
      <c r="C1405" s="2">
        <v>52.612786882301052</v>
      </c>
      <c r="D1405" s="2">
        <v>-3.2876199687016339</v>
      </c>
      <c r="E1405" s="2">
        <v>-0.3809060419910783</v>
      </c>
      <c r="F1405" s="2">
        <v>47.412739999999999</v>
      </c>
      <c r="G1405" s="2">
        <v>45.199385000000007</v>
      </c>
      <c r="H1405" s="2">
        <v>46.857436000000007</v>
      </c>
      <c r="I1405" s="2">
        <v>60.971247000000005</v>
      </c>
      <c r="J1405" s="19" t="s">
        <v>48</v>
      </c>
      <c r="K1405" s="19" t="s">
        <v>50</v>
      </c>
      <c r="L1405" s="19" t="s">
        <v>53</v>
      </c>
      <c r="M1405" s="21">
        <f t="shared" si="210"/>
        <v>25</v>
      </c>
      <c r="N1405" s="21">
        <f t="shared" si="211"/>
        <v>100</v>
      </c>
      <c r="O1405" s="21">
        <f t="shared" si="212"/>
        <v>0</v>
      </c>
      <c r="P1405" s="21">
        <f t="shared" si="213"/>
        <v>66.5</v>
      </c>
      <c r="Q1405" s="22">
        <f t="shared" si="214"/>
        <v>53.725000000000001</v>
      </c>
      <c r="R1405" s="22">
        <f t="shared" si="215"/>
        <v>41.625</v>
      </c>
      <c r="S1405" s="22">
        <f t="shared" si="216"/>
        <v>48.674999999999997</v>
      </c>
      <c r="T1405" s="22">
        <f t="shared" si="217"/>
        <v>47.875</v>
      </c>
      <c r="U1405" s="21">
        <f t="shared" si="218"/>
        <v>48.008333333333326</v>
      </c>
      <c r="V1405" s="21">
        <f t="shared" si="219"/>
        <v>47.974999999999994</v>
      </c>
    </row>
    <row r="1406" spans="1:22" ht="13.5" x14ac:dyDescent="0.25">
      <c r="A1406" s="3">
        <v>44060</v>
      </c>
      <c r="B1406" s="2">
        <v>46.653799999999997</v>
      </c>
      <c r="C1406" s="2">
        <v>51.34947547546308</v>
      </c>
      <c r="D1406" s="2">
        <v>-2.533391622560444</v>
      </c>
      <c r="E1406" s="2">
        <v>-0.18496231738322971</v>
      </c>
      <c r="F1406" s="2">
        <v>46.675599999999996</v>
      </c>
      <c r="G1406" s="2">
        <v>45.549290000000006</v>
      </c>
      <c r="H1406" s="2">
        <v>46.763688000000009</v>
      </c>
      <c r="I1406" s="2">
        <v>60.659585</v>
      </c>
      <c r="J1406" s="19" t="s">
        <v>48</v>
      </c>
      <c r="K1406" s="19" t="s">
        <v>50</v>
      </c>
      <c r="L1406" s="19" t="s">
        <v>53</v>
      </c>
      <c r="M1406" s="21">
        <f t="shared" si="210"/>
        <v>25</v>
      </c>
      <c r="N1406" s="21">
        <f t="shared" si="211"/>
        <v>100</v>
      </c>
      <c r="O1406" s="21">
        <f t="shared" si="212"/>
        <v>0</v>
      </c>
      <c r="P1406" s="21">
        <f t="shared" si="213"/>
        <v>66.5</v>
      </c>
      <c r="Q1406" s="22">
        <f t="shared" si="214"/>
        <v>53.725000000000001</v>
      </c>
      <c r="R1406" s="22">
        <f t="shared" si="215"/>
        <v>41.625</v>
      </c>
      <c r="S1406" s="22">
        <f t="shared" si="216"/>
        <v>48.674999999999997</v>
      </c>
      <c r="T1406" s="22">
        <f t="shared" si="217"/>
        <v>47.875</v>
      </c>
      <c r="U1406" s="21">
        <f t="shared" si="218"/>
        <v>48.008333333333326</v>
      </c>
      <c r="V1406" s="21">
        <f t="shared" si="219"/>
        <v>47.974999999999994</v>
      </c>
    </row>
    <row r="1407" spans="1:22" ht="13.5" x14ac:dyDescent="0.25">
      <c r="A1407" s="3">
        <v>44061</v>
      </c>
      <c r="B1407" s="2">
        <v>45.254199999999997</v>
      </c>
      <c r="C1407" s="2">
        <v>46.976637378057625</v>
      </c>
      <c r="D1407" s="2">
        <v>-1.6623774867226473</v>
      </c>
      <c r="E1407" s="2">
        <v>-1.3942591051234521E-2</v>
      </c>
      <c r="F1407" s="2">
        <v>46.261939999999996</v>
      </c>
      <c r="G1407" s="2">
        <v>45.843600000000002</v>
      </c>
      <c r="H1407" s="2">
        <v>46.672708</v>
      </c>
      <c r="I1407" s="2">
        <v>60.374099499999993</v>
      </c>
      <c r="J1407" s="19" t="s">
        <v>54</v>
      </c>
      <c r="K1407" s="19" t="s">
        <v>50</v>
      </c>
      <c r="L1407" s="19" t="s">
        <v>47</v>
      </c>
      <c r="M1407" s="21">
        <f t="shared" si="210"/>
        <v>25</v>
      </c>
      <c r="N1407" s="21">
        <f t="shared" si="211"/>
        <v>100</v>
      </c>
      <c r="O1407" s="21">
        <f t="shared" si="212"/>
        <v>0</v>
      </c>
      <c r="P1407" s="21">
        <f t="shared" si="213"/>
        <v>16.5</v>
      </c>
      <c r="Q1407" s="22">
        <f t="shared" si="214"/>
        <v>46.225000000000001</v>
      </c>
      <c r="R1407" s="22">
        <f t="shared" si="215"/>
        <v>29.125</v>
      </c>
      <c r="S1407" s="22">
        <f t="shared" si="216"/>
        <v>26.175000000000001</v>
      </c>
      <c r="T1407" s="22">
        <f t="shared" si="217"/>
        <v>35.375</v>
      </c>
      <c r="U1407" s="21">
        <f t="shared" si="218"/>
        <v>33.841666666666661</v>
      </c>
      <c r="V1407" s="21">
        <f t="shared" si="219"/>
        <v>34.224999999999994</v>
      </c>
    </row>
    <row r="1408" spans="1:22" ht="13.5" x14ac:dyDescent="0.25">
      <c r="A1408" s="3">
        <v>44062</v>
      </c>
      <c r="B1408" s="2">
        <v>45.098700000000001</v>
      </c>
      <c r="C1408" s="2">
        <v>46.502812619171991</v>
      </c>
      <c r="D1408" s="2">
        <v>-0.59803276506371361</v>
      </c>
      <c r="E1408" s="2">
        <v>0.11616246715439064</v>
      </c>
      <c r="F1408" s="2">
        <v>46.100200000000001</v>
      </c>
      <c r="G1408" s="2">
        <v>46.102140000000006</v>
      </c>
      <c r="H1408" s="2">
        <v>46.638346000000013</v>
      </c>
      <c r="I1408" s="2">
        <v>60.087836499999987</v>
      </c>
      <c r="J1408" s="19" t="s">
        <v>54</v>
      </c>
      <c r="K1408" s="19" t="s">
        <v>50</v>
      </c>
      <c r="L1408" s="19" t="s">
        <v>47</v>
      </c>
      <c r="M1408" s="21">
        <f t="shared" si="210"/>
        <v>25</v>
      </c>
      <c r="N1408" s="21">
        <f t="shared" si="211"/>
        <v>100</v>
      </c>
      <c r="O1408" s="21">
        <f t="shared" si="212"/>
        <v>0</v>
      </c>
      <c r="P1408" s="21">
        <f t="shared" si="213"/>
        <v>16.5</v>
      </c>
      <c r="Q1408" s="22">
        <f t="shared" si="214"/>
        <v>46.225000000000001</v>
      </c>
      <c r="R1408" s="22">
        <f t="shared" si="215"/>
        <v>29.125</v>
      </c>
      <c r="S1408" s="22">
        <f t="shared" si="216"/>
        <v>26.175000000000001</v>
      </c>
      <c r="T1408" s="22">
        <f t="shared" si="217"/>
        <v>35.375</v>
      </c>
      <c r="U1408" s="21">
        <f t="shared" si="218"/>
        <v>33.841666666666661</v>
      </c>
      <c r="V1408" s="21">
        <f t="shared" si="219"/>
        <v>34.224999999999994</v>
      </c>
    </row>
    <row r="1409" spans="1:22" ht="13.5" x14ac:dyDescent="0.25">
      <c r="A1409" s="3">
        <v>44064</v>
      </c>
      <c r="B1409" s="2">
        <v>46.171700000000001</v>
      </c>
      <c r="C1409" s="2">
        <v>50.233005186755285</v>
      </c>
      <c r="D1409" s="2">
        <v>5.1327717889172675E-2</v>
      </c>
      <c r="E1409" s="2">
        <v>0.22411627170614554</v>
      </c>
      <c r="F1409" s="2">
        <v>46.044200000000004</v>
      </c>
      <c r="G1409" s="2">
        <v>46.416274999999999</v>
      </c>
      <c r="H1409" s="2">
        <v>46.619651999999995</v>
      </c>
      <c r="I1409" s="2">
        <v>59.837629999999997</v>
      </c>
      <c r="J1409" s="19" t="s">
        <v>54</v>
      </c>
      <c r="K1409" s="19" t="s">
        <v>50</v>
      </c>
      <c r="L1409" s="19" t="s">
        <v>47</v>
      </c>
      <c r="M1409" s="21">
        <f t="shared" si="210"/>
        <v>25</v>
      </c>
      <c r="N1409" s="21">
        <f t="shared" si="211"/>
        <v>100</v>
      </c>
      <c r="O1409" s="21">
        <f t="shared" si="212"/>
        <v>0</v>
      </c>
      <c r="P1409" s="21">
        <f t="shared" si="213"/>
        <v>16.5</v>
      </c>
      <c r="Q1409" s="22">
        <f t="shared" si="214"/>
        <v>46.225000000000001</v>
      </c>
      <c r="R1409" s="22">
        <f t="shared" si="215"/>
        <v>29.125</v>
      </c>
      <c r="S1409" s="22">
        <f t="shared" si="216"/>
        <v>26.175000000000001</v>
      </c>
      <c r="T1409" s="22">
        <f t="shared" si="217"/>
        <v>35.375</v>
      </c>
      <c r="U1409" s="21">
        <f t="shared" si="218"/>
        <v>33.841666666666661</v>
      </c>
      <c r="V1409" s="21">
        <f t="shared" si="219"/>
        <v>34.224999999999994</v>
      </c>
    </row>
    <row r="1410" spans="1:22" ht="13.5" x14ac:dyDescent="0.25">
      <c r="A1410" s="3">
        <v>44067</v>
      </c>
      <c r="B1410" s="2">
        <v>46.094000000000001</v>
      </c>
      <c r="C1410" s="2">
        <v>49.961336035108651</v>
      </c>
      <c r="D1410" s="2">
        <v>0.7114571251270263</v>
      </c>
      <c r="E1410" s="2">
        <v>0.31518176051725066</v>
      </c>
      <c r="F1410" s="2">
        <v>45.854480000000002</v>
      </c>
      <c r="G1410" s="2">
        <v>46.714860000000002</v>
      </c>
      <c r="H1410" s="2">
        <v>46.557055999999996</v>
      </c>
      <c r="I1410" s="2">
        <v>59.616312500000006</v>
      </c>
      <c r="J1410" s="19" t="s">
        <v>54</v>
      </c>
      <c r="K1410" s="19" t="s">
        <v>52</v>
      </c>
      <c r="L1410" s="19" t="s">
        <v>47</v>
      </c>
      <c r="M1410" s="21">
        <f t="shared" ref="M1410:M1473" si="220">IF(C1410&lt;30,50, IF(C1410&gt;70, 0, 25))</f>
        <v>25</v>
      </c>
      <c r="N1410" s="21">
        <f t="shared" ref="N1410:N1473" si="221">IF(E1410-D1410&gt;0.02, 100, IF(E1410-D1410&lt;0,0,45))</f>
        <v>0</v>
      </c>
      <c r="O1410" s="21">
        <f t="shared" ref="O1410:O1473" si="222">IF(F1410-I1410&gt;10,100,IF(F1410-I1410&gt;5,75, IF(F1410-I1410&gt;0,50,0)))</f>
        <v>0</v>
      </c>
      <c r="P1410" s="21">
        <f t="shared" ref="P1410:P1473" si="223">IF(L1410="confirmed bullish", 34, IF(L1410="bullish divergence",17, 0))+IF(J1410="bullish",33,IF(J1410="bearish",0,16.5))+IF(K1410="strong",33,IF(K1410="weak",0,16.5))</f>
        <v>0</v>
      </c>
      <c r="Q1410" s="22">
        <f t="shared" si="214"/>
        <v>8.75</v>
      </c>
      <c r="R1410" s="22">
        <f t="shared" si="215"/>
        <v>5</v>
      </c>
      <c r="S1410" s="22">
        <f t="shared" si="216"/>
        <v>3.75</v>
      </c>
      <c r="T1410" s="22">
        <f t="shared" si="217"/>
        <v>6.25</v>
      </c>
      <c r="U1410" s="21">
        <f t="shared" si="218"/>
        <v>5.833333333333333</v>
      </c>
      <c r="V1410" s="21">
        <f t="shared" si="219"/>
        <v>5.9375</v>
      </c>
    </row>
    <row r="1411" spans="1:22" ht="13.5" x14ac:dyDescent="0.25">
      <c r="A1411" s="3">
        <v>44068</v>
      </c>
      <c r="B1411" s="2">
        <v>46.031799999999997</v>
      </c>
      <c r="C1411" s="2">
        <v>49.729479612934277</v>
      </c>
      <c r="D1411" s="2">
        <v>1.2580353544429812</v>
      </c>
      <c r="E1411" s="2">
        <v>0.37049608162043257</v>
      </c>
      <c r="F1411" s="2">
        <v>45.730080000000001</v>
      </c>
      <c r="G1411" s="2">
        <v>46.897590000000001</v>
      </c>
      <c r="H1411" s="2">
        <v>46.470870000000005</v>
      </c>
      <c r="I1411" s="2">
        <v>59.395029000000001</v>
      </c>
      <c r="J1411" s="19" t="s">
        <v>54</v>
      </c>
      <c r="K1411" s="19" t="s">
        <v>52</v>
      </c>
      <c r="L1411" s="19" t="s">
        <v>47</v>
      </c>
      <c r="M1411" s="21">
        <f t="shared" si="220"/>
        <v>25</v>
      </c>
      <c r="N1411" s="21">
        <f t="shared" si="221"/>
        <v>0</v>
      </c>
      <c r="O1411" s="21">
        <f t="shared" si="222"/>
        <v>0</v>
      </c>
      <c r="P1411" s="21">
        <f t="shared" si="223"/>
        <v>0</v>
      </c>
      <c r="Q1411" s="22">
        <f t="shared" ref="Q1411:Q1474" si="224">0.35*M1411+N1411*0.35+O1411*0.15+P1411*0.15</f>
        <v>8.75</v>
      </c>
      <c r="R1411" s="22">
        <f t="shared" ref="R1411:R1474" si="225">M1411*0.2+N1411*0.2+O1411*0.35+P1411*0.25</f>
        <v>5</v>
      </c>
      <c r="S1411" s="22">
        <f t="shared" ref="S1411:S1474" si="226">M1411*0.15+N1411*0.15+O1411*0.25+P1411*0.45</f>
        <v>3.75</v>
      </c>
      <c r="T1411" s="22">
        <f t="shared" ref="T1411:T1474" si="227">0.25*SUM(M1411:P1411)</f>
        <v>6.25</v>
      </c>
      <c r="U1411" s="21">
        <f t="shared" ref="U1411:U1474" si="228">SUM(Q1411:S1411)/3</f>
        <v>5.833333333333333</v>
      </c>
      <c r="V1411" s="21">
        <f t="shared" ref="V1411:V1474" si="229">SUM(Q1411:T1411)/4</f>
        <v>5.9375</v>
      </c>
    </row>
    <row r="1412" spans="1:22" ht="13.5" x14ac:dyDescent="0.25">
      <c r="A1412" s="3">
        <v>44069</v>
      </c>
      <c r="B1412" s="2">
        <v>45.254199999999997</v>
      </c>
      <c r="C1412" s="2">
        <v>46.805131264389161</v>
      </c>
      <c r="D1412" s="2">
        <v>1.3144663277880397</v>
      </c>
      <c r="E1412" s="2">
        <v>0.38389519682806417</v>
      </c>
      <c r="F1412" s="2">
        <v>45.730080000000001</v>
      </c>
      <c r="G1412" s="2">
        <v>46.912750000000003</v>
      </c>
      <c r="H1412" s="2">
        <v>46.384304</v>
      </c>
      <c r="I1412" s="2">
        <v>59.142373000000006</v>
      </c>
      <c r="J1412" s="19" t="s">
        <v>54</v>
      </c>
      <c r="K1412" s="19" t="s">
        <v>52</v>
      </c>
      <c r="L1412" s="19" t="s">
        <v>50</v>
      </c>
      <c r="M1412" s="21">
        <f t="shared" si="220"/>
        <v>25</v>
      </c>
      <c r="N1412" s="21">
        <f t="shared" si="221"/>
        <v>0</v>
      </c>
      <c r="O1412" s="21">
        <f t="shared" si="222"/>
        <v>0</v>
      </c>
      <c r="P1412" s="21">
        <f t="shared" si="223"/>
        <v>0</v>
      </c>
      <c r="Q1412" s="22">
        <f t="shared" si="224"/>
        <v>8.75</v>
      </c>
      <c r="R1412" s="22">
        <f t="shared" si="225"/>
        <v>5</v>
      </c>
      <c r="S1412" s="22">
        <f t="shared" si="226"/>
        <v>3.75</v>
      </c>
      <c r="T1412" s="22">
        <f t="shared" si="227"/>
        <v>6.25</v>
      </c>
      <c r="U1412" s="21">
        <f t="shared" si="228"/>
        <v>5.833333333333333</v>
      </c>
      <c r="V1412" s="21">
        <f t="shared" si="229"/>
        <v>5.9375</v>
      </c>
    </row>
    <row r="1413" spans="1:22" ht="13.5" x14ac:dyDescent="0.25">
      <c r="A1413" s="3">
        <v>44070</v>
      </c>
      <c r="B1413" s="2">
        <v>45.083100000000002</v>
      </c>
      <c r="C1413" s="2">
        <v>46.161885156476743</v>
      </c>
      <c r="D1413" s="2">
        <v>1.1622357077274685</v>
      </c>
      <c r="E1413" s="2">
        <v>0.34817839985819055</v>
      </c>
      <c r="F1413" s="2">
        <v>45.726960000000005</v>
      </c>
      <c r="G1413" s="2">
        <v>47.038325</v>
      </c>
      <c r="H1413" s="2">
        <v>46.2928</v>
      </c>
      <c r="I1413" s="2">
        <v>58.864308000000008</v>
      </c>
      <c r="J1413" s="19" t="s">
        <v>54</v>
      </c>
      <c r="K1413" s="19" t="s">
        <v>52</v>
      </c>
      <c r="L1413" s="19" t="s">
        <v>47</v>
      </c>
      <c r="M1413" s="21">
        <f t="shared" si="220"/>
        <v>25</v>
      </c>
      <c r="N1413" s="21">
        <f t="shared" si="221"/>
        <v>0</v>
      </c>
      <c r="O1413" s="21">
        <f t="shared" si="222"/>
        <v>0</v>
      </c>
      <c r="P1413" s="21">
        <f t="shared" si="223"/>
        <v>0</v>
      </c>
      <c r="Q1413" s="22">
        <f t="shared" si="224"/>
        <v>8.75</v>
      </c>
      <c r="R1413" s="22">
        <f t="shared" si="225"/>
        <v>5</v>
      </c>
      <c r="S1413" s="22">
        <f t="shared" si="226"/>
        <v>3.75</v>
      </c>
      <c r="T1413" s="22">
        <f t="shared" si="227"/>
        <v>6.25</v>
      </c>
      <c r="U1413" s="21">
        <f t="shared" si="228"/>
        <v>5.833333333333333</v>
      </c>
      <c r="V1413" s="21">
        <f t="shared" si="229"/>
        <v>5.9375</v>
      </c>
    </row>
    <row r="1414" spans="1:22" ht="13.5" x14ac:dyDescent="0.25">
      <c r="A1414" s="3">
        <v>44071</v>
      </c>
      <c r="B1414" s="2">
        <v>45.876300000000001</v>
      </c>
      <c r="C1414" s="2">
        <v>49.618657768920009</v>
      </c>
      <c r="D1414" s="2">
        <v>1.0640984902130413</v>
      </c>
      <c r="E1414" s="2">
        <v>0.27008594951312731</v>
      </c>
      <c r="F1414" s="2">
        <v>45.667880000000004</v>
      </c>
      <c r="G1414" s="2">
        <v>47.116085000000005</v>
      </c>
      <c r="H1414" s="2">
        <v>46.203780000000009</v>
      </c>
      <c r="I1414" s="2">
        <v>58.620866499999991</v>
      </c>
      <c r="J1414" s="19" t="s">
        <v>54</v>
      </c>
      <c r="K1414" s="19" t="s">
        <v>52</v>
      </c>
      <c r="L1414" s="19" t="s">
        <v>47</v>
      </c>
      <c r="M1414" s="21">
        <f t="shared" si="220"/>
        <v>25</v>
      </c>
      <c r="N1414" s="21">
        <f t="shared" si="221"/>
        <v>0</v>
      </c>
      <c r="O1414" s="21">
        <f t="shared" si="222"/>
        <v>0</v>
      </c>
      <c r="P1414" s="21">
        <f t="shared" si="223"/>
        <v>0</v>
      </c>
      <c r="Q1414" s="22">
        <f t="shared" si="224"/>
        <v>8.75</v>
      </c>
      <c r="R1414" s="22">
        <f t="shared" si="225"/>
        <v>5</v>
      </c>
      <c r="S1414" s="22">
        <f t="shared" si="226"/>
        <v>3.75</v>
      </c>
      <c r="T1414" s="22">
        <f t="shared" si="227"/>
        <v>6.25</v>
      </c>
      <c r="U1414" s="21">
        <f t="shared" si="228"/>
        <v>5.833333333333333</v>
      </c>
      <c r="V1414" s="21">
        <f t="shared" si="229"/>
        <v>5.9375</v>
      </c>
    </row>
    <row r="1415" spans="1:22" ht="13.5" x14ac:dyDescent="0.25">
      <c r="A1415" s="3">
        <v>44074</v>
      </c>
      <c r="B1415" s="2">
        <v>45.876300000000001</v>
      </c>
      <c r="C1415" s="2">
        <v>49.618657768920009</v>
      </c>
      <c r="D1415" s="2">
        <v>1.0725488355767965</v>
      </c>
      <c r="E1415" s="2">
        <v>0.18474879427973556</v>
      </c>
      <c r="F1415" s="2">
        <v>45.624340000000004</v>
      </c>
      <c r="G1415" s="2">
        <v>47.127750000000006</v>
      </c>
      <c r="H1415" s="2">
        <v>46.084688000000007</v>
      </c>
      <c r="I1415" s="2">
        <v>58.381597499999998</v>
      </c>
      <c r="J1415" s="19" t="s">
        <v>54</v>
      </c>
      <c r="K1415" s="19" t="s">
        <v>52</v>
      </c>
      <c r="L1415" s="19" t="s">
        <v>47</v>
      </c>
      <c r="M1415" s="21">
        <f t="shared" si="220"/>
        <v>25</v>
      </c>
      <c r="N1415" s="21">
        <f t="shared" si="221"/>
        <v>0</v>
      </c>
      <c r="O1415" s="21">
        <f t="shared" si="222"/>
        <v>0</v>
      </c>
      <c r="P1415" s="21">
        <f t="shared" si="223"/>
        <v>0</v>
      </c>
      <c r="Q1415" s="22">
        <f t="shared" si="224"/>
        <v>8.75</v>
      </c>
      <c r="R1415" s="22">
        <f t="shared" si="225"/>
        <v>5</v>
      </c>
      <c r="S1415" s="22">
        <f t="shared" si="226"/>
        <v>3.75</v>
      </c>
      <c r="T1415" s="22">
        <f t="shared" si="227"/>
        <v>6.25</v>
      </c>
      <c r="U1415" s="21">
        <f t="shared" si="228"/>
        <v>5.833333333333333</v>
      </c>
      <c r="V1415" s="21">
        <f t="shared" si="229"/>
        <v>5.9375</v>
      </c>
    </row>
    <row r="1416" spans="1:22" ht="13.5" x14ac:dyDescent="0.25">
      <c r="A1416" s="3">
        <v>44075</v>
      </c>
      <c r="B1416" s="2">
        <v>44.5</v>
      </c>
      <c r="C1416" s="2">
        <v>43.941214592377015</v>
      </c>
      <c r="D1416" s="2">
        <v>1.1223706294022264</v>
      </c>
      <c r="E1416" s="2">
        <v>6.9938503848161818E-2</v>
      </c>
      <c r="F1416" s="2">
        <v>45.317979999999999</v>
      </c>
      <c r="G1416" s="2">
        <v>46.95008</v>
      </c>
      <c r="H1416" s="2">
        <v>45.956692000000011</v>
      </c>
      <c r="I1416" s="2">
        <v>58.145481999999987</v>
      </c>
      <c r="J1416" s="19" t="s">
        <v>54</v>
      </c>
      <c r="K1416" s="19" t="s">
        <v>52</v>
      </c>
      <c r="L1416" s="19" t="s">
        <v>47</v>
      </c>
      <c r="M1416" s="21">
        <f t="shared" si="220"/>
        <v>25</v>
      </c>
      <c r="N1416" s="21">
        <f t="shared" si="221"/>
        <v>0</v>
      </c>
      <c r="O1416" s="21">
        <f t="shared" si="222"/>
        <v>0</v>
      </c>
      <c r="P1416" s="21">
        <f t="shared" si="223"/>
        <v>0</v>
      </c>
      <c r="Q1416" s="22">
        <f t="shared" si="224"/>
        <v>8.75</v>
      </c>
      <c r="R1416" s="22">
        <f t="shared" si="225"/>
        <v>5</v>
      </c>
      <c r="S1416" s="22">
        <f t="shared" si="226"/>
        <v>3.75</v>
      </c>
      <c r="T1416" s="22">
        <f t="shared" si="227"/>
        <v>6.25</v>
      </c>
      <c r="U1416" s="21">
        <f t="shared" si="228"/>
        <v>5.833333333333333</v>
      </c>
      <c r="V1416" s="21">
        <f t="shared" si="229"/>
        <v>5.9375</v>
      </c>
    </row>
    <row r="1417" spans="1:22" ht="13.5" x14ac:dyDescent="0.25">
      <c r="A1417" s="3">
        <v>44076</v>
      </c>
      <c r="B1417" s="2">
        <v>42.501600000000003</v>
      </c>
      <c r="C1417" s="2">
        <v>37.272393569560251</v>
      </c>
      <c r="D1417" s="2">
        <v>1.1058655319218431</v>
      </c>
      <c r="E1417" s="2">
        <v>-1.46710207792453E-2</v>
      </c>
      <c r="F1417" s="2">
        <v>44.76746</v>
      </c>
      <c r="G1417" s="2">
        <v>46.629719999999999</v>
      </c>
      <c r="H1417" s="2">
        <v>45.788728000000013</v>
      </c>
      <c r="I1417" s="2">
        <v>57.895891499999991</v>
      </c>
      <c r="J1417" s="19" t="s">
        <v>54</v>
      </c>
      <c r="K1417" s="19" t="s">
        <v>50</v>
      </c>
      <c r="L1417" s="19" t="s">
        <v>47</v>
      </c>
      <c r="M1417" s="21">
        <f t="shared" si="220"/>
        <v>25</v>
      </c>
      <c r="N1417" s="21">
        <f t="shared" si="221"/>
        <v>0</v>
      </c>
      <c r="O1417" s="21">
        <f t="shared" si="222"/>
        <v>0</v>
      </c>
      <c r="P1417" s="21">
        <f t="shared" si="223"/>
        <v>16.5</v>
      </c>
      <c r="Q1417" s="22">
        <f t="shared" si="224"/>
        <v>11.225</v>
      </c>
      <c r="R1417" s="22">
        <f t="shared" si="225"/>
        <v>9.125</v>
      </c>
      <c r="S1417" s="22">
        <f t="shared" si="226"/>
        <v>11.175000000000001</v>
      </c>
      <c r="T1417" s="22">
        <f t="shared" si="227"/>
        <v>10.375</v>
      </c>
      <c r="U1417" s="21">
        <f t="shared" si="228"/>
        <v>10.508333333333335</v>
      </c>
      <c r="V1417" s="21">
        <f t="shared" si="229"/>
        <v>10.475000000000001</v>
      </c>
    </row>
    <row r="1418" spans="1:22" ht="13.5" x14ac:dyDescent="0.25">
      <c r="A1418" s="3">
        <v>44077</v>
      </c>
      <c r="B1418" s="2">
        <v>43.543599999999998</v>
      </c>
      <c r="C1418" s="2">
        <v>42.198315047496948</v>
      </c>
      <c r="D1418" s="2">
        <v>1.0105921303982157</v>
      </c>
      <c r="E1418" s="2">
        <v>-6.7205444134046735E-2</v>
      </c>
      <c r="F1418" s="2">
        <v>44.459559999999996</v>
      </c>
      <c r="G1418" s="2">
        <v>46.260770000000001</v>
      </c>
      <c r="H1418" s="2">
        <v>45.627810000000011</v>
      </c>
      <c r="I1418" s="2">
        <v>57.644958999999993</v>
      </c>
      <c r="J1418" s="19" t="s">
        <v>48</v>
      </c>
      <c r="K1418" s="19" t="s">
        <v>49</v>
      </c>
      <c r="L1418" s="19" t="s">
        <v>53</v>
      </c>
      <c r="M1418" s="21">
        <f t="shared" si="220"/>
        <v>25</v>
      </c>
      <c r="N1418" s="21">
        <f t="shared" si="221"/>
        <v>0</v>
      </c>
      <c r="O1418" s="21">
        <f t="shared" si="222"/>
        <v>0</v>
      </c>
      <c r="P1418" s="21">
        <f t="shared" si="223"/>
        <v>83</v>
      </c>
      <c r="Q1418" s="22">
        <f t="shared" si="224"/>
        <v>21.2</v>
      </c>
      <c r="R1418" s="22">
        <f t="shared" si="225"/>
        <v>25.75</v>
      </c>
      <c r="S1418" s="22">
        <f t="shared" si="226"/>
        <v>41.1</v>
      </c>
      <c r="T1418" s="22">
        <f t="shared" si="227"/>
        <v>27</v>
      </c>
      <c r="U1418" s="21">
        <f t="shared" si="228"/>
        <v>29.350000000000005</v>
      </c>
      <c r="V1418" s="21">
        <f t="shared" si="229"/>
        <v>28.762500000000003</v>
      </c>
    </row>
    <row r="1419" spans="1:22" ht="13.5" x14ac:dyDescent="0.25">
      <c r="A1419" s="3">
        <v>44078</v>
      </c>
      <c r="B1419" s="2">
        <v>44.849899999999998</v>
      </c>
      <c r="C1419" s="2">
        <v>47.739033670134546</v>
      </c>
      <c r="D1419" s="2">
        <v>1.0104669054962514</v>
      </c>
      <c r="E1419" s="2">
        <v>-0.10826807254580359</v>
      </c>
      <c r="F1419" s="2">
        <v>44.254280000000001</v>
      </c>
      <c r="G1419" s="2">
        <v>46.015059999999998</v>
      </c>
      <c r="H1419" s="2">
        <v>45.478120000000025</v>
      </c>
      <c r="I1419" s="2">
        <v>57.414593499999995</v>
      </c>
      <c r="J1419" s="19" t="s">
        <v>48</v>
      </c>
      <c r="K1419" s="19" t="s">
        <v>49</v>
      </c>
      <c r="L1419" s="19" t="s">
        <v>53</v>
      </c>
      <c r="M1419" s="21">
        <f t="shared" si="220"/>
        <v>25</v>
      </c>
      <c r="N1419" s="21">
        <f t="shared" si="221"/>
        <v>0</v>
      </c>
      <c r="O1419" s="21">
        <f t="shared" si="222"/>
        <v>0</v>
      </c>
      <c r="P1419" s="21">
        <f t="shared" si="223"/>
        <v>83</v>
      </c>
      <c r="Q1419" s="22">
        <f t="shared" si="224"/>
        <v>21.2</v>
      </c>
      <c r="R1419" s="22">
        <f t="shared" si="225"/>
        <v>25.75</v>
      </c>
      <c r="S1419" s="22">
        <f t="shared" si="226"/>
        <v>41.1</v>
      </c>
      <c r="T1419" s="22">
        <f t="shared" si="227"/>
        <v>27</v>
      </c>
      <c r="U1419" s="21">
        <f t="shared" si="228"/>
        <v>29.350000000000005</v>
      </c>
      <c r="V1419" s="21">
        <f t="shared" si="229"/>
        <v>28.762500000000003</v>
      </c>
    </row>
    <row r="1420" spans="1:22" ht="13.5" x14ac:dyDescent="0.25">
      <c r="A1420" s="3">
        <v>44081</v>
      </c>
      <c r="B1420" s="2">
        <v>45.876300000000001</v>
      </c>
      <c r="C1420" s="2">
        <v>51.659979374635959</v>
      </c>
      <c r="D1420" s="2">
        <v>0.92593327452751595</v>
      </c>
      <c r="E1420" s="2">
        <v>-0.17865115193111247</v>
      </c>
      <c r="F1420" s="2">
        <v>44.254279999999994</v>
      </c>
      <c r="G1420" s="2">
        <v>45.786459999999998</v>
      </c>
      <c r="H1420" s="2">
        <v>45.361098000000013</v>
      </c>
      <c r="I1420" s="2">
        <v>57.209498999999987</v>
      </c>
      <c r="J1420" s="19" t="s">
        <v>48</v>
      </c>
      <c r="K1420" s="19" t="s">
        <v>49</v>
      </c>
      <c r="L1420" s="19" t="s">
        <v>50</v>
      </c>
      <c r="M1420" s="21">
        <f t="shared" si="220"/>
        <v>25</v>
      </c>
      <c r="N1420" s="21">
        <f t="shared" si="221"/>
        <v>0</v>
      </c>
      <c r="O1420" s="21">
        <f t="shared" si="222"/>
        <v>0</v>
      </c>
      <c r="P1420" s="21">
        <f t="shared" si="223"/>
        <v>66</v>
      </c>
      <c r="Q1420" s="22">
        <f t="shared" si="224"/>
        <v>18.649999999999999</v>
      </c>
      <c r="R1420" s="22">
        <f t="shared" si="225"/>
        <v>21.5</v>
      </c>
      <c r="S1420" s="22">
        <f t="shared" si="226"/>
        <v>33.450000000000003</v>
      </c>
      <c r="T1420" s="22">
        <f t="shared" si="227"/>
        <v>22.75</v>
      </c>
      <c r="U1420" s="21">
        <f t="shared" si="228"/>
        <v>24.533333333333331</v>
      </c>
      <c r="V1420" s="21">
        <f t="shared" si="229"/>
        <v>24.087499999999999</v>
      </c>
    </row>
    <row r="1421" spans="1:22" ht="13.5" x14ac:dyDescent="0.25">
      <c r="A1421" s="3">
        <v>44082</v>
      </c>
      <c r="B1421" s="2">
        <v>45.798499999999997</v>
      </c>
      <c r="C1421" s="2">
        <v>51.345520691049828</v>
      </c>
      <c r="D1421" s="2">
        <v>0.84782591950040853</v>
      </c>
      <c r="E1421" s="2">
        <v>-0.21855608211968941</v>
      </c>
      <c r="F1421" s="2">
        <v>44.513979999999989</v>
      </c>
      <c r="G1421" s="2">
        <v>45.559410000000007</v>
      </c>
      <c r="H1421" s="2">
        <v>45.25631400000001</v>
      </c>
      <c r="I1421" s="2">
        <v>57.023533999999998</v>
      </c>
      <c r="J1421" s="19" t="s">
        <v>48</v>
      </c>
      <c r="K1421" s="19" t="s">
        <v>49</v>
      </c>
      <c r="L1421" s="19" t="s">
        <v>51</v>
      </c>
      <c r="M1421" s="21">
        <f t="shared" si="220"/>
        <v>25</v>
      </c>
      <c r="N1421" s="21">
        <f t="shared" si="221"/>
        <v>0</v>
      </c>
      <c r="O1421" s="21">
        <f t="shared" si="222"/>
        <v>0</v>
      </c>
      <c r="P1421" s="21">
        <f t="shared" si="223"/>
        <v>100</v>
      </c>
      <c r="Q1421" s="22">
        <f t="shared" si="224"/>
        <v>23.75</v>
      </c>
      <c r="R1421" s="22">
        <f t="shared" si="225"/>
        <v>30</v>
      </c>
      <c r="S1421" s="22">
        <f t="shared" si="226"/>
        <v>48.75</v>
      </c>
      <c r="T1421" s="22">
        <f t="shared" si="227"/>
        <v>31.25</v>
      </c>
      <c r="U1421" s="21">
        <f t="shared" si="228"/>
        <v>34.166666666666664</v>
      </c>
      <c r="V1421" s="21">
        <f t="shared" si="229"/>
        <v>33.4375</v>
      </c>
    </row>
    <row r="1422" spans="1:22" ht="13.5" x14ac:dyDescent="0.25">
      <c r="A1422" s="3">
        <v>44083</v>
      </c>
      <c r="B1422" s="2">
        <v>46.653799999999997</v>
      </c>
      <c r="C1422" s="2">
        <v>54.616170602535831</v>
      </c>
      <c r="D1422" s="2">
        <v>0.59664122915723539</v>
      </c>
      <c r="E1422" s="2">
        <v>-0.28518235588534196</v>
      </c>
      <c r="F1422" s="2">
        <v>45.344419999999992</v>
      </c>
      <c r="G1422" s="2">
        <v>45.525975000000003</v>
      </c>
      <c r="H1422" s="2">
        <v>45.182430000000011</v>
      </c>
      <c r="I1422" s="2">
        <v>56.81698200000001</v>
      </c>
      <c r="J1422" s="19" t="s">
        <v>48</v>
      </c>
      <c r="K1422" s="19" t="s">
        <v>49</v>
      </c>
      <c r="L1422" s="19" t="s">
        <v>51</v>
      </c>
      <c r="M1422" s="21">
        <f t="shared" si="220"/>
        <v>25</v>
      </c>
      <c r="N1422" s="21">
        <f t="shared" si="221"/>
        <v>0</v>
      </c>
      <c r="O1422" s="21">
        <f t="shared" si="222"/>
        <v>0</v>
      </c>
      <c r="P1422" s="21">
        <f t="shared" si="223"/>
        <v>100</v>
      </c>
      <c r="Q1422" s="22">
        <f t="shared" si="224"/>
        <v>23.75</v>
      </c>
      <c r="R1422" s="22">
        <f t="shared" si="225"/>
        <v>30</v>
      </c>
      <c r="S1422" s="22">
        <f t="shared" si="226"/>
        <v>48.75</v>
      </c>
      <c r="T1422" s="22">
        <f t="shared" si="227"/>
        <v>31.25</v>
      </c>
      <c r="U1422" s="21">
        <f t="shared" si="228"/>
        <v>34.166666666666664</v>
      </c>
      <c r="V1422" s="21">
        <f t="shared" si="229"/>
        <v>33.4375</v>
      </c>
    </row>
    <row r="1423" spans="1:22" ht="13.5" x14ac:dyDescent="0.25">
      <c r="A1423" s="3">
        <v>44084</v>
      </c>
      <c r="B1423" s="2">
        <v>47.431399999999996</v>
      </c>
      <c r="C1423" s="2">
        <v>57.418714733398161</v>
      </c>
      <c r="D1423" s="2">
        <v>0.29317184237375216</v>
      </c>
      <c r="E1423" s="2">
        <v>-0.36779992955116581</v>
      </c>
      <c r="F1423" s="2">
        <v>46.121979999999994</v>
      </c>
      <c r="G1423" s="2">
        <v>45.602175000000003</v>
      </c>
      <c r="H1423" s="2">
        <v>45.137892000000008</v>
      </c>
      <c r="I1423" s="2">
        <v>56.612731500000002</v>
      </c>
      <c r="J1423" s="19" t="s">
        <v>48</v>
      </c>
      <c r="K1423" s="19" t="s">
        <v>49</v>
      </c>
      <c r="L1423" s="19" t="s">
        <v>51</v>
      </c>
      <c r="M1423" s="21">
        <f t="shared" si="220"/>
        <v>25</v>
      </c>
      <c r="N1423" s="21">
        <f t="shared" si="221"/>
        <v>0</v>
      </c>
      <c r="O1423" s="21">
        <f t="shared" si="222"/>
        <v>0</v>
      </c>
      <c r="P1423" s="21">
        <f t="shared" si="223"/>
        <v>100</v>
      </c>
      <c r="Q1423" s="22">
        <f t="shared" si="224"/>
        <v>23.75</v>
      </c>
      <c r="R1423" s="22">
        <f t="shared" si="225"/>
        <v>30</v>
      </c>
      <c r="S1423" s="22">
        <f t="shared" si="226"/>
        <v>48.75</v>
      </c>
      <c r="T1423" s="22">
        <f t="shared" si="227"/>
        <v>31.25</v>
      </c>
      <c r="U1423" s="21">
        <f t="shared" si="228"/>
        <v>34.166666666666664</v>
      </c>
      <c r="V1423" s="21">
        <f t="shared" si="229"/>
        <v>33.4375</v>
      </c>
    </row>
    <row r="1424" spans="1:22" ht="13.5" x14ac:dyDescent="0.25">
      <c r="A1424" s="3">
        <v>44085</v>
      </c>
      <c r="B1424" s="2">
        <v>47.8979</v>
      </c>
      <c r="C1424" s="2">
        <v>59.052369112882538</v>
      </c>
      <c r="D1424" s="2">
        <v>0.11278389725992355</v>
      </c>
      <c r="E1424" s="2">
        <v>-0.42359733990914294</v>
      </c>
      <c r="F1424" s="2">
        <v>46.731579999999994</v>
      </c>
      <c r="G1424" s="2">
        <v>45.674485000000011</v>
      </c>
      <c r="H1424" s="2">
        <v>45.108202000000013</v>
      </c>
      <c r="I1424" s="2">
        <v>56.414261999999987</v>
      </c>
      <c r="J1424" s="19" t="s">
        <v>48</v>
      </c>
      <c r="K1424" s="19" t="s">
        <v>49</v>
      </c>
      <c r="L1424" s="19" t="s">
        <v>51</v>
      </c>
      <c r="M1424" s="21">
        <f t="shared" si="220"/>
        <v>25</v>
      </c>
      <c r="N1424" s="21">
        <f t="shared" si="221"/>
        <v>0</v>
      </c>
      <c r="O1424" s="21">
        <f t="shared" si="222"/>
        <v>0</v>
      </c>
      <c r="P1424" s="21">
        <f t="shared" si="223"/>
        <v>100</v>
      </c>
      <c r="Q1424" s="22">
        <f t="shared" si="224"/>
        <v>23.75</v>
      </c>
      <c r="R1424" s="22">
        <f t="shared" si="225"/>
        <v>30</v>
      </c>
      <c r="S1424" s="22">
        <f t="shared" si="226"/>
        <v>48.75</v>
      </c>
      <c r="T1424" s="22">
        <f t="shared" si="227"/>
        <v>31.25</v>
      </c>
      <c r="U1424" s="21">
        <f t="shared" si="228"/>
        <v>34.166666666666664</v>
      </c>
      <c r="V1424" s="21">
        <f t="shared" si="229"/>
        <v>33.4375</v>
      </c>
    </row>
    <row r="1425" spans="1:22" ht="13.5" x14ac:dyDescent="0.25">
      <c r="A1425" s="3">
        <v>44088</v>
      </c>
      <c r="B1425" s="2">
        <v>46.653799999999997</v>
      </c>
      <c r="C1425" s="2">
        <v>53.191378979863359</v>
      </c>
      <c r="D1425" s="2">
        <v>3.9286402971200118E-2</v>
      </c>
      <c r="E1425" s="2">
        <v>-0.46940926265959848</v>
      </c>
      <c r="F1425" s="2">
        <v>46.88707999999999</v>
      </c>
      <c r="G1425" s="2">
        <v>45.655045000000015</v>
      </c>
      <c r="H1425" s="2">
        <v>45.050870000000003</v>
      </c>
      <c r="I1425" s="2">
        <v>56.22271099999999</v>
      </c>
      <c r="J1425" s="19" t="s">
        <v>48</v>
      </c>
      <c r="K1425" s="19" t="s">
        <v>49</v>
      </c>
      <c r="L1425" s="19" t="s">
        <v>51</v>
      </c>
      <c r="M1425" s="21">
        <f t="shared" si="220"/>
        <v>25</v>
      </c>
      <c r="N1425" s="21">
        <f t="shared" si="221"/>
        <v>0</v>
      </c>
      <c r="O1425" s="21">
        <f t="shared" si="222"/>
        <v>0</v>
      </c>
      <c r="P1425" s="21">
        <f t="shared" si="223"/>
        <v>100</v>
      </c>
      <c r="Q1425" s="22">
        <f t="shared" si="224"/>
        <v>23.75</v>
      </c>
      <c r="R1425" s="22">
        <f t="shared" si="225"/>
        <v>30</v>
      </c>
      <c r="S1425" s="22">
        <f t="shared" si="226"/>
        <v>48.75</v>
      </c>
      <c r="T1425" s="22">
        <f t="shared" si="227"/>
        <v>31.25</v>
      </c>
      <c r="U1425" s="21">
        <f t="shared" si="228"/>
        <v>34.166666666666664</v>
      </c>
      <c r="V1425" s="21">
        <f t="shared" si="229"/>
        <v>33.4375</v>
      </c>
    </row>
    <row r="1426" spans="1:22" ht="13.5" x14ac:dyDescent="0.25">
      <c r="A1426" s="3">
        <v>44089</v>
      </c>
      <c r="B1426" s="2">
        <v>45.3553</v>
      </c>
      <c r="C1426" s="2">
        <v>47.852947143052539</v>
      </c>
      <c r="D1426" s="2">
        <v>-0.1431584874598073</v>
      </c>
      <c r="E1426" s="2">
        <v>-0.45058952141463837</v>
      </c>
      <c r="F1426" s="2">
        <v>46.798439999999992</v>
      </c>
      <c r="G1426" s="2">
        <v>45.590120000000013</v>
      </c>
      <c r="H1426" s="2">
        <v>44.967568000000007</v>
      </c>
      <c r="I1426" s="2">
        <v>56.03804749999999</v>
      </c>
      <c r="J1426" s="19" t="s">
        <v>48</v>
      </c>
      <c r="K1426" s="19" t="s">
        <v>49</v>
      </c>
      <c r="L1426" s="19" t="s">
        <v>53</v>
      </c>
      <c r="M1426" s="21">
        <f t="shared" si="220"/>
        <v>25</v>
      </c>
      <c r="N1426" s="21">
        <f t="shared" si="221"/>
        <v>0</v>
      </c>
      <c r="O1426" s="21">
        <f t="shared" si="222"/>
        <v>0</v>
      </c>
      <c r="P1426" s="21">
        <f t="shared" si="223"/>
        <v>83</v>
      </c>
      <c r="Q1426" s="22">
        <f t="shared" si="224"/>
        <v>21.2</v>
      </c>
      <c r="R1426" s="22">
        <f t="shared" si="225"/>
        <v>25.75</v>
      </c>
      <c r="S1426" s="22">
        <f t="shared" si="226"/>
        <v>41.1</v>
      </c>
      <c r="T1426" s="22">
        <f t="shared" si="227"/>
        <v>27</v>
      </c>
      <c r="U1426" s="21">
        <f t="shared" si="228"/>
        <v>29.350000000000005</v>
      </c>
      <c r="V1426" s="21">
        <f t="shared" si="229"/>
        <v>28.762500000000003</v>
      </c>
    </row>
    <row r="1427" spans="1:22" ht="13.5" x14ac:dyDescent="0.25">
      <c r="A1427" s="3">
        <v>44090</v>
      </c>
      <c r="B1427" s="2">
        <v>44.787700000000001</v>
      </c>
      <c r="C1427" s="2">
        <v>45.694119921222281</v>
      </c>
      <c r="D1427" s="2">
        <v>-0.55961692312558142</v>
      </c>
      <c r="E1427" s="2">
        <v>-0.45271019482148339</v>
      </c>
      <c r="F1427" s="2">
        <v>46.425219999999996</v>
      </c>
      <c r="G1427" s="2">
        <v>45.566795000000006</v>
      </c>
      <c r="H1427" s="2">
        <v>44.886294000000007</v>
      </c>
      <c r="I1427" s="2">
        <v>55.836097000000002</v>
      </c>
      <c r="J1427" s="19" t="s">
        <v>48</v>
      </c>
      <c r="K1427" s="19" t="s">
        <v>50</v>
      </c>
      <c r="L1427" s="19" t="s">
        <v>53</v>
      </c>
      <c r="M1427" s="21">
        <f t="shared" si="220"/>
        <v>25</v>
      </c>
      <c r="N1427" s="21">
        <f t="shared" si="221"/>
        <v>100</v>
      </c>
      <c r="O1427" s="21">
        <f t="shared" si="222"/>
        <v>0</v>
      </c>
      <c r="P1427" s="21">
        <f t="shared" si="223"/>
        <v>66.5</v>
      </c>
      <c r="Q1427" s="22">
        <f t="shared" si="224"/>
        <v>53.725000000000001</v>
      </c>
      <c r="R1427" s="22">
        <f t="shared" si="225"/>
        <v>41.625</v>
      </c>
      <c r="S1427" s="22">
        <f t="shared" si="226"/>
        <v>48.674999999999997</v>
      </c>
      <c r="T1427" s="22">
        <f t="shared" si="227"/>
        <v>47.875</v>
      </c>
      <c r="U1427" s="21">
        <f t="shared" si="228"/>
        <v>48.008333333333326</v>
      </c>
      <c r="V1427" s="21">
        <f t="shared" si="229"/>
        <v>47.974999999999994</v>
      </c>
    </row>
    <row r="1428" spans="1:22" ht="13.5" x14ac:dyDescent="0.25">
      <c r="A1428" s="3">
        <v>44091</v>
      </c>
      <c r="B1428" s="2">
        <v>45.565199999999997</v>
      </c>
      <c r="C1428" s="2">
        <v>49.082696362563148</v>
      </c>
      <c r="D1428" s="2">
        <v>-0.8028619433979074</v>
      </c>
      <c r="E1428" s="2">
        <v>-0.45736643141024896</v>
      </c>
      <c r="F1428" s="2">
        <v>46.05198</v>
      </c>
      <c r="G1428" s="2">
        <v>45.590120000000006</v>
      </c>
      <c r="H1428" s="2">
        <v>44.829812000000011</v>
      </c>
      <c r="I1428" s="2">
        <v>55.646999999999977</v>
      </c>
      <c r="J1428" s="19" t="s">
        <v>48</v>
      </c>
      <c r="K1428" s="19" t="s">
        <v>50</v>
      </c>
      <c r="L1428" s="19" t="s">
        <v>53</v>
      </c>
      <c r="M1428" s="21">
        <f t="shared" si="220"/>
        <v>25</v>
      </c>
      <c r="N1428" s="21">
        <f t="shared" si="221"/>
        <v>100</v>
      </c>
      <c r="O1428" s="21">
        <f t="shared" si="222"/>
        <v>0</v>
      </c>
      <c r="P1428" s="21">
        <f t="shared" si="223"/>
        <v>66.5</v>
      </c>
      <c r="Q1428" s="22">
        <f t="shared" si="224"/>
        <v>53.725000000000001</v>
      </c>
      <c r="R1428" s="22">
        <f t="shared" si="225"/>
        <v>41.625</v>
      </c>
      <c r="S1428" s="22">
        <f t="shared" si="226"/>
        <v>48.674999999999997</v>
      </c>
      <c r="T1428" s="22">
        <f t="shared" si="227"/>
        <v>47.875</v>
      </c>
      <c r="U1428" s="21">
        <f t="shared" si="228"/>
        <v>48.008333333333326</v>
      </c>
      <c r="V1428" s="21">
        <f t="shared" si="229"/>
        <v>47.974999999999994</v>
      </c>
    </row>
    <row r="1429" spans="1:22" ht="13.5" x14ac:dyDescent="0.25">
      <c r="A1429" s="3">
        <v>44092</v>
      </c>
      <c r="B1429" s="2">
        <v>45.409700000000001</v>
      </c>
      <c r="C1429" s="2">
        <v>48.431794268535718</v>
      </c>
      <c r="D1429" s="2">
        <v>-0.79483952972638861</v>
      </c>
      <c r="E1429" s="2">
        <v>-0.43101371073879075</v>
      </c>
      <c r="F1429" s="2">
        <v>45.554340000000003</v>
      </c>
      <c r="G1429" s="2">
        <v>45.552020000000013</v>
      </c>
      <c r="H1429" s="2">
        <v>44.796376000000009</v>
      </c>
      <c r="I1429" s="2">
        <v>55.453331999999982</v>
      </c>
      <c r="J1429" s="19" t="s">
        <v>54</v>
      </c>
      <c r="K1429" s="19" t="s">
        <v>52</v>
      </c>
      <c r="L1429" s="19" t="s">
        <v>47</v>
      </c>
      <c r="M1429" s="21">
        <f t="shared" si="220"/>
        <v>25</v>
      </c>
      <c r="N1429" s="21">
        <f t="shared" si="221"/>
        <v>100</v>
      </c>
      <c r="O1429" s="21">
        <f t="shared" si="222"/>
        <v>0</v>
      </c>
      <c r="P1429" s="21">
        <f t="shared" si="223"/>
        <v>0</v>
      </c>
      <c r="Q1429" s="22">
        <f t="shared" si="224"/>
        <v>43.75</v>
      </c>
      <c r="R1429" s="22">
        <f t="shared" si="225"/>
        <v>25</v>
      </c>
      <c r="S1429" s="22">
        <f t="shared" si="226"/>
        <v>18.75</v>
      </c>
      <c r="T1429" s="22">
        <f t="shared" si="227"/>
        <v>31.25</v>
      </c>
      <c r="U1429" s="21">
        <f t="shared" si="228"/>
        <v>29.166666666666668</v>
      </c>
      <c r="V1429" s="21">
        <f t="shared" si="229"/>
        <v>29.6875</v>
      </c>
    </row>
    <row r="1430" spans="1:22" ht="13.5" x14ac:dyDescent="0.25">
      <c r="A1430" s="3">
        <v>44095</v>
      </c>
      <c r="B1430" s="2">
        <v>44.476599999999998</v>
      </c>
      <c r="C1430" s="2">
        <v>44.608908408207824</v>
      </c>
      <c r="D1430" s="2">
        <v>-0.55884943890424665</v>
      </c>
      <c r="E1430" s="2">
        <v>-0.41851052993774418</v>
      </c>
      <c r="F1430" s="2">
        <v>45.118900000000004</v>
      </c>
      <c r="G1430" s="2">
        <v>45.471150000000009</v>
      </c>
      <c r="H1430" s="2">
        <v>44.800730000000016</v>
      </c>
      <c r="I1430" s="2">
        <v>55.265343999999985</v>
      </c>
      <c r="J1430" s="19" t="s">
        <v>54</v>
      </c>
      <c r="K1430" s="19" t="s">
        <v>52</v>
      </c>
      <c r="L1430" s="19" t="s">
        <v>47</v>
      </c>
      <c r="M1430" s="21">
        <f t="shared" si="220"/>
        <v>25</v>
      </c>
      <c r="N1430" s="21">
        <f t="shared" si="221"/>
        <v>100</v>
      </c>
      <c r="O1430" s="21">
        <f t="shared" si="222"/>
        <v>0</v>
      </c>
      <c r="P1430" s="21">
        <f t="shared" si="223"/>
        <v>0</v>
      </c>
      <c r="Q1430" s="22">
        <f t="shared" si="224"/>
        <v>43.75</v>
      </c>
      <c r="R1430" s="22">
        <f t="shared" si="225"/>
        <v>25</v>
      </c>
      <c r="S1430" s="22">
        <f t="shared" si="226"/>
        <v>18.75</v>
      </c>
      <c r="T1430" s="22">
        <f t="shared" si="227"/>
        <v>31.25</v>
      </c>
      <c r="U1430" s="21">
        <f t="shared" si="228"/>
        <v>29.166666666666668</v>
      </c>
      <c r="V1430" s="21">
        <f t="shared" si="229"/>
        <v>29.6875</v>
      </c>
    </row>
    <row r="1431" spans="1:22" ht="13.5" x14ac:dyDescent="0.25">
      <c r="A1431" s="3">
        <v>44096</v>
      </c>
      <c r="B1431" s="2">
        <v>45.643000000000001</v>
      </c>
      <c r="C1431" s="2">
        <v>49.929353622240519</v>
      </c>
      <c r="D1431" s="2">
        <v>-0.45000649664866899</v>
      </c>
      <c r="E1431" s="2">
        <v>-0.40771102114319108</v>
      </c>
      <c r="F1431" s="2">
        <v>45.176439999999999</v>
      </c>
      <c r="G1431" s="2">
        <v>45.451710000000006</v>
      </c>
      <c r="H1431" s="2">
        <v>44.881908000000003</v>
      </c>
      <c r="I1431" s="2">
        <v>55.093533499999985</v>
      </c>
      <c r="J1431" s="19" t="s">
        <v>54</v>
      </c>
      <c r="K1431" s="19" t="s">
        <v>52</v>
      </c>
      <c r="L1431" s="19" t="s">
        <v>55</v>
      </c>
      <c r="M1431" s="21">
        <f t="shared" si="220"/>
        <v>25</v>
      </c>
      <c r="N1431" s="21">
        <f t="shared" si="221"/>
        <v>100</v>
      </c>
      <c r="O1431" s="21">
        <f t="shared" si="222"/>
        <v>0</v>
      </c>
      <c r="P1431" s="21">
        <f t="shared" si="223"/>
        <v>0</v>
      </c>
      <c r="Q1431" s="22">
        <f t="shared" si="224"/>
        <v>43.75</v>
      </c>
      <c r="R1431" s="22">
        <f t="shared" si="225"/>
        <v>25</v>
      </c>
      <c r="S1431" s="22">
        <f t="shared" si="226"/>
        <v>18.75</v>
      </c>
      <c r="T1431" s="22">
        <f t="shared" si="227"/>
        <v>31.25</v>
      </c>
      <c r="U1431" s="21">
        <f t="shared" si="228"/>
        <v>29.166666666666668</v>
      </c>
      <c r="V1431" s="21">
        <f t="shared" si="229"/>
        <v>29.6875</v>
      </c>
    </row>
    <row r="1432" spans="1:22" ht="13.5" x14ac:dyDescent="0.25">
      <c r="A1432" s="3">
        <v>44097</v>
      </c>
      <c r="B1432" s="2">
        <v>46.653799999999997</v>
      </c>
      <c r="C1432" s="2">
        <v>54.048525457594508</v>
      </c>
      <c r="D1432" s="2">
        <v>-0.30111978694245778</v>
      </c>
      <c r="E1432" s="2">
        <v>-0.43681780860599984</v>
      </c>
      <c r="F1432" s="2">
        <v>45.549659999999996</v>
      </c>
      <c r="G1432" s="2">
        <v>45.52169</v>
      </c>
      <c r="H1432" s="2">
        <v>45.033844000000009</v>
      </c>
      <c r="I1432" s="2">
        <v>54.93488099999999</v>
      </c>
      <c r="J1432" s="19" t="s">
        <v>54</v>
      </c>
      <c r="K1432" s="19" t="s">
        <v>52</v>
      </c>
      <c r="L1432" s="19" t="s">
        <v>55</v>
      </c>
      <c r="M1432" s="21">
        <f t="shared" si="220"/>
        <v>25</v>
      </c>
      <c r="N1432" s="21">
        <f t="shared" si="221"/>
        <v>0</v>
      </c>
      <c r="O1432" s="21">
        <f t="shared" si="222"/>
        <v>0</v>
      </c>
      <c r="P1432" s="21">
        <f t="shared" si="223"/>
        <v>0</v>
      </c>
      <c r="Q1432" s="22">
        <f t="shared" si="224"/>
        <v>8.75</v>
      </c>
      <c r="R1432" s="22">
        <f t="shared" si="225"/>
        <v>5</v>
      </c>
      <c r="S1432" s="22">
        <f t="shared" si="226"/>
        <v>3.75</v>
      </c>
      <c r="T1432" s="22">
        <f t="shared" si="227"/>
        <v>6.25</v>
      </c>
      <c r="U1432" s="21">
        <f t="shared" si="228"/>
        <v>5.833333333333333</v>
      </c>
      <c r="V1432" s="21">
        <f t="shared" si="229"/>
        <v>5.9375</v>
      </c>
    </row>
    <row r="1433" spans="1:22" ht="13.5" x14ac:dyDescent="0.25">
      <c r="A1433" s="3">
        <v>44098</v>
      </c>
      <c r="B1433" s="2">
        <v>47.431399999999996</v>
      </c>
      <c r="C1433" s="2">
        <v>56.980547888724978</v>
      </c>
      <c r="D1433" s="2">
        <v>-0.11900832165192554</v>
      </c>
      <c r="E1433" s="2">
        <v>-0.49714660757997275</v>
      </c>
      <c r="F1433" s="2">
        <v>45.922899999999998</v>
      </c>
      <c r="G1433" s="2">
        <v>45.639104999999994</v>
      </c>
      <c r="H1433" s="2">
        <v>45.224658000000005</v>
      </c>
      <c r="I1433" s="2">
        <v>54.790979499999985</v>
      </c>
      <c r="J1433" s="19" t="s">
        <v>54</v>
      </c>
      <c r="K1433" s="19" t="s">
        <v>52</v>
      </c>
      <c r="L1433" s="19" t="s">
        <v>55</v>
      </c>
      <c r="M1433" s="21">
        <f t="shared" si="220"/>
        <v>25</v>
      </c>
      <c r="N1433" s="21">
        <f t="shared" si="221"/>
        <v>0</v>
      </c>
      <c r="O1433" s="21">
        <f t="shared" si="222"/>
        <v>0</v>
      </c>
      <c r="P1433" s="21">
        <f t="shared" si="223"/>
        <v>0</v>
      </c>
      <c r="Q1433" s="22">
        <f t="shared" si="224"/>
        <v>8.75</v>
      </c>
      <c r="R1433" s="22">
        <f t="shared" si="225"/>
        <v>5</v>
      </c>
      <c r="S1433" s="22">
        <f t="shared" si="226"/>
        <v>3.75</v>
      </c>
      <c r="T1433" s="22">
        <f t="shared" si="227"/>
        <v>6.25</v>
      </c>
      <c r="U1433" s="21">
        <f t="shared" si="228"/>
        <v>5.833333333333333</v>
      </c>
      <c r="V1433" s="21">
        <f t="shared" si="229"/>
        <v>5.9375</v>
      </c>
    </row>
    <row r="1434" spans="1:22" ht="13.5" x14ac:dyDescent="0.25">
      <c r="A1434" s="3">
        <v>44099</v>
      </c>
      <c r="B1434" s="2">
        <v>47.8202</v>
      </c>
      <c r="C1434" s="2">
        <v>58.409496790913892</v>
      </c>
      <c r="D1434" s="2">
        <v>6.7997052255499568E-2</v>
      </c>
      <c r="E1434" s="2">
        <v>-0.66158764400486092</v>
      </c>
      <c r="F1434" s="2">
        <v>46.404999999999994</v>
      </c>
      <c r="G1434" s="2">
        <v>45.7363</v>
      </c>
      <c r="H1434" s="2">
        <v>45.400700000000008</v>
      </c>
      <c r="I1434" s="2">
        <v>54.64912549999999</v>
      </c>
      <c r="J1434" s="19" t="s">
        <v>54</v>
      </c>
      <c r="K1434" s="19" t="s">
        <v>52</v>
      </c>
      <c r="L1434" s="19" t="s">
        <v>55</v>
      </c>
      <c r="M1434" s="21">
        <f t="shared" si="220"/>
        <v>25</v>
      </c>
      <c r="N1434" s="21">
        <f t="shared" si="221"/>
        <v>0</v>
      </c>
      <c r="O1434" s="21">
        <f t="shared" si="222"/>
        <v>0</v>
      </c>
      <c r="P1434" s="21">
        <f t="shared" si="223"/>
        <v>0</v>
      </c>
      <c r="Q1434" s="22">
        <f t="shared" si="224"/>
        <v>8.75</v>
      </c>
      <c r="R1434" s="22">
        <f t="shared" si="225"/>
        <v>5</v>
      </c>
      <c r="S1434" s="22">
        <f t="shared" si="226"/>
        <v>3.75</v>
      </c>
      <c r="T1434" s="22">
        <f t="shared" si="227"/>
        <v>6.25</v>
      </c>
      <c r="U1434" s="21">
        <f t="shared" si="228"/>
        <v>5.833333333333333</v>
      </c>
      <c r="V1434" s="21">
        <f t="shared" si="229"/>
        <v>5.9375</v>
      </c>
    </row>
    <row r="1435" spans="1:22" ht="13.5" x14ac:dyDescent="0.25">
      <c r="A1435" s="3">
        <v>44102</v>
      </c>
      <c r="B1435" s="2">
        <v>47.8202</v>
      </c>
      <c r="C1435" s="2">
        <v>58.409496790913892</v>
      </c>
      <c r="D1435" s="2">
        <v>2.3221808994868809E-2</v>
      </c>
      <c r="E1435" s="2">
        <v>-0.88135593699322512</v>
      </c>
      <c r="F1435" s="2">
        <v>47.073719999999994</v>
      </c>
      <c r="G1435" s="2">
        <v>45.833495000000006</v>
      </c>
      <c r="H1435" s="2">
        <v>45.561033999999999</v>
      </c>
      <c r="I1435" s="2">
        <v>54.490131999999996</v>
      </c>
      <c r="J1435" s="19" t="s">
        <v>48</v>
      </c>
      <c r="K1435" s="19" t="s">
        <v>49</v>
      </c>
      <c r="L1435" s="19" t="s">
        <v>51</v>
      </c>
      <c r="M1435" s="21">
        <f t="shared" si="220"/>
        <v>25</v>
      </c>
      <c r="N1435" s="21">
        <f t="shared" si="221"/>
        <v>0</v>
      </c>
      <c r="O1435" s="21">
        <f t="shared" si="222"/>
        <v>0</v>
      </c>
      <c r="P1435" s="21">
        <f t="shared" si="223"/>
        <v>100</v>
      </c>
      <c r="Q1435" s="22">
        <f t="shared" si="224"/>
        <v>23.75</v>
      </c>
      <c r="R1435" s="22">
        <f t="shared" si="225"/>
        <v>30</v>
      </c>
      <c r="S1435" s="22">
        <f t="shared" si="226"/>
        <v>48.75</v>
      </c>
      <c r="T1435" s="22">
        <f t="shared" si="227"/>
        <v>31.25</v>
      </c>
      <c r="U1435" s="21">
        <f t="shared" si="228"/>
        <v>34.166666666666664</v>
      </c>
      <c r="V1435" s="21">
        <f t="shared" si="229"/>
        <v>33.4375</v>
      </c>
    </row>
    <row r="1436" spans="1:22" ht="13.5" x14ac:dyDescent="0.25">
      <c r="A1436" s="3">
        <v>44103</v>
      </c>
      <c r="B1436" s="2">
        <v>47.664700000000003</v>
      </c>
      <c r="C1436" s="2">
        <v>57.523221727964078</v>
      </c>
      <c r="D1436" s="2">
        <v>-0.21366616574203334</v>
      </c>
      <c r="E1436" s="2">
        <v>-1.1425434183103178</v>
      </c>
      <c r="F1436" s="2">
        <v>47.478059999999999</v>
      </c>
      <c r="G1436" s="2">
        <v>45.991730000000004</v>
      </c>
      <c r="H1436" s="2">
        <v>45.721214000000003</v>
      </c>
      <c r="I1436" s="2">
        <v>54.321188500000005</v>
      </c>
      <c r="J1436" s="19" t="s">
        <v>48</v>
      </c>
      <c r="K1436" s="19" t="s">
        <v>49</v>
      </c>
      <c r="L1436" s="19" t="s">
        <v>51</v>
      </c>
      <c r="M1436" s="21">
        <f t="shared" si="220"/>
        <v>25</v>
      </c>
      <c r="N1436" s="21">
        <f t="shared" si="221"/>
        <v>0</v>
      </c>
      <c r="O1436" s="21">
        <f t="shared" si="222"/>
        <v>0</v>
      </c>
      <c r="P1436" s="21">
        <f t="shared" si="223"/>
        <v>100</v>
      </c>
      <c r="Q1436" s="22">
        <f t="shared" si="224"/>
        <v>23.75</v>
      </c>
      <c r="R1436" s="22">
        <f t="shared" si="225"/>
        <v>30</v>
      </c>
      <c r="S1436" s="22">
        <f t="shared" si="226"/>
        <v>48.75</v>
      </c>
      <c r="T1436" s="22">
        <f t="shared" si="227"/>
        <v>31.25</v>
      </c>
      <c r="U1436" s="21">
        <f t="shared" si="228"/>
        <v>34.166666666666664</v>
      </c>
      <c r="V1436" s="21">
        <f t="shared" si="229"/>
        <v>33.4375</v>
      </c>
    </row>
    <row r="1437" spans="1:22" ht="13.5" x14ac:dyDescent="0.25">
      <c r="A1437" s="3">
        <v>44104</v>
      </c>
      <c r="B1437" s="2">
        <v>47.431399999999996</v>
      </c>
      <c r="C1437" s="2">
        <v>56.146714668073528</v>
      </c>
      <c r="D1437" s="2">
        <v>-0.49318675944482493</v>
      </c>
      <c r="E1437" s="2">
        <v>-1.413277386924952</v>
      </c>
      <c r="F1437" s="2">
        <v>47.633580000000002</v>
      </c>
      <c r="G1437" s="2">
        <v>46.238219999999998</v>
      </c>
      <c r="H1437" s="2">
        <v>45.882481999999989</v>
      </c>
      <c r="I1437" s="2">
        <v>54.148043499999986</v>
      </c>
      <c r="J1437" s="19" t="s">
        <v>48</v>
      </c>
      <c r="K1437" s="19" t="s">
        <v>49</v>
      </c>
      <c r="L1437" s="19" t="s">
        <v>51</v>
      </c>
      <c r="M1437" s="21">
        <f t="shared" si="220"/>
        <v>25</v>
      </c>
      <c r="N1437" s="21">
        <f t="shared" si="221"/>
        <v>0</v>
      </c>
      <c r="O1437" s="21">
        <f t="shared" si="222"/>
        <v>0</v>
      </c>
      <c r="P1437" s="21">
        <f t="shared" si="223"/>
        <v>100</v>
      </c>
      <c r="Q1437" s="22">
        <f t="shared" si="224"/>
        <v>23.75</v>
      </c>
      <c r="R1437" s="22">
        <f t="shared" si="225"/>
        <v>30</v>
      </c>
      <c r="S1437" s="22">
        <f t="shared" si="226"/>
        <v>48.75</v>
      </c>
      <c r="T1437" s="22">
        <f t="shared" si="227"/>
        <v>31.25</v>
      </c>
      <c r="U1437" s="21">
        <f t="shared" si="228"/>
        <v>34.166666666666664</v>
      </c>
      <c r="V1437" s="21">
        <f t="shared" si="229"/>
        <v>33.4375</v>
      </c>
    </row>
    <row r="1438" spans="1:22" ht="13.5" x14ac:dyDescent="0.25">
      <c r="A1438" s="3">
        <v>44105</v>
      </c>
      <c r="B1438" s="2">
        <v>46.008400000000002</v>
      </c>
      <c r="C1438" s="2">
        <v>48.520100471120472</v>
      </c>
      <c r="D1438" s="2">
        <v>-0.51166885696759579</v>
      </c>
      <c r="E1438" s="2">
        <v>-1.6651679944951714</v>
      </c>
      <c r="F1438" s="2">
        <v>47.348979999999997</v>
      </c>
      <c r="G1438" s="2">
        <v>46.361460000000008</v>
      </c>
      <c r="H1438" s="2">
        <v>46.004092</v>
      </c>
      <c r="I1438" s="2">
        <v>53.967783499999996</v>
      </c>
      <c r="J1438" s="19" t="s">
        <v>48</v>
      </c>
      <c r="K1438" s="19" t="s">
        <v>50</v>
      </c>
      <c r="L1438" s="19" t="s">
        <v>53</v>
      </c>
      <c r="M1438" s="21">
        <f t="shared" si="220"/>
        <v>25</v>
      </c>
      <c r="N1438" s="21">
        <f t="shared" si="221"/>
        <v>0</v>
      </c>
      <c r="O1438" s="21">
        <f t="shared" si="222"/>
        <v>0</v>
      </c>
      <c r="P1438" s="21">
        <f t="shared" si="223"/>
        <v>66.5</v>
      </c>
      <c r="Q1438" s="22">
        <f t="shared" si="224"/>
        <v>18.725000000000001</v>
      </c>
      <c r="R1438" s="22">
        <f t="shared" si="225"/>
        <v>21.625</v>
      </c>
      <c r="S1438" s="22">
        <f t="shared" si="226"/>
        <v>33.674999999999997</v>
      </c>
      <c r="T1438" s="22">
        <f t="shared" si="227"/>
        <v>22.875</v>
      </c>
      <c r="U1438" s="21">
        <f t="shared" si="228"/>
        <v>24.675000000000001</v>
      </c>
      <c r="V1438" s="21">
        <f t="shared" si="229"/>
        <v>24.225000000000001</v>
      </c>
    </row>
    <row r="1439" spans="1:22" ht="13.5" x14ac:dyDescent="0.25">
      <c r="A1439" s="3">
        <v>44106</v>
      </c>
      <c r="B1439" s="2">
        <v>45.852899999999998</v>
      </c>
      <c r="C1439" s="2">
        <v>47.756700881427918</v>
      </c>
      <c r="D1439" s="2">
        <v>-0.53777341933480471</v>
      </c>
      <c r="E1439" s="2">
        <v>-1.9243387701432841</v>
      </c>
      <c r="F1439" s="2">
        <v>46.95552</v>
      </c>
      <c r="G1439" s="2">
        <v>46.41161000000001</v>
      </c>
      <c r="H1439" s="2">
        <v>46.123369999999994</v>
      </c>
      <c r="I1439" s="2">
        <v>53.776331499999991</v>
      </c>
      <c r="J1439" s="19" t="s">
        <v>54</v>
      </c>
      <c r="K1439" s="19" t="s">
        <v>52</v>
      </c>
      <c r="L1439" s="19" t="s">
        <v>47</v>
      </c>
      <c r="M1439" s="21">
        <f t="shared" si="220"/>
        <v>25</v>
      </c>
      <c r="N1439" s="21">
        <f t="shared" si="221"/>
        <v>0</v>
      </c>
      <c r="O1439" s="21">
        <f t="shared" si="222"/>
        <v>0</v>
      </c>
      <c r="P1439" s="21">
        <f t="shared" si="223"/>
        <v>0</v>
      </c>
      <c r="Q1439" s="22">
        <f t="shared" si="224"/>
        <v>8.75</v>
      </c>
      <c r="R1439" s="22">
        <f t="shared" si="225"/>
        <v>5</v>
      </c>
      <c r="S1439" s="22">
        <f t="shared" si="226"/>
        <v>3.75</v>
      </c>
      <c r="T1439" s="22">
        <f t="shared" si="227"/>
        <v>6.25</v>
      </c>
      <c r="U1439" s="21">
        <f t="shared" si="228"/>
        <v>5.833333333333333</v>
      </c>
      <c r="V1439" s="21">
        <f t="shared" si="229"/>
        <v>5.9375</v>
      </c>
    </row>
    <row r="1440" spans="1:22" ht="13.5" x14ac:dyDescent="0.25">
      <c r="A1440" s="3">
        <v>44109</v>
      </c>
      <c r="B1440" s="2">
        <v>46.614899999999999</v>
      </c>
      <c r="C1440" s="2">
        <v>51.761947461295165</v>
      </c>
      <c r="D1440" s="2">
        <v>-0.75714624262153052</v>
      </c>
      <c r="E1440" s="2">
        <v>-2.1485975904896786</v>
      </c>
      <c r="F1440" s="2">
        <v>46.714460000000003</v>
      </c>
      <c r="G1440" s="2">
        <v>46.448540000000001</v>
      </c>
      <c r="H1440" s="2">
        <v>46.253221999999994</v>
      </c>
      <c r="I1440" s="2">
        <v>53.589034499999997</v>
      </c>
      <c r="J1440" s="19" t="s">
        <v>54</v>
      </c>
      <c r="K1440" s="19" t="s">
        <v>52</v>
      </c>
      <c r="L1440" s="19" t="s">
        <v>47</v>
      </c>
      <c r="M1440" s="21">
        <f t="shared" si="220"/>
        <v>25</v>
      </c>
      <c r="N1440" s="21">
        <f t="shared" si="221"/>
        <v>0</v>
      </c>
      <c r="O1440" s="21">
        <f t="shared" si="222"/>
        <v>0</v>
      </c>
      <c r="P1440" s="21">
        <f t="shared" si="223"/>
        <v>0</v>
      </c>
      <c r="Q1440" s="22">
        <f t="shared" si="224"/>
        <v>8.75</v>
      </c>
      <c r="R1440" s="22">
        <f t="shared" si="225"/>
        <v>5</v>
      </c>
      <c r="S1440" s="22">
        <f t="shared" si="226"/>
        <v>3.75</v>
      </c>
      <c r="T1440" s="22">
        <f t="shared" si="227"/>
        <v>6.25</v>
      </c>
      <c r="U1440" s="21">
        <f t="shared" si="228"/>
        <v>5.833333333333333</v>
      </c>
      <c r="V1440" s="21">
        <f t="shared" si="229"/>
        <v>5.9375</v>
      </c>
    </row>
    <row r="1441" spans="1:22" ht="13.5" x14ac:dyDescent="0.25">
      <c r="A1441" s="3">
        <v>44110</v>
      </c>
      <c r="B1441" s="2">
        <v>46.5916</v>
      </c>
      <c r="C1441" s="2">
        <v>51.631600807340668</v>
      </c>
      <c r="D1441" s="2">
        <v>-0.76358710140605268</v>
      </c>
      <c r="E1441" s="2">
        <v>-2.399749201339938</v>
      </c>
      <c r="F1441" s="2">
        <v>46.499839999999999</v>
      </c>
      <c r="G1441" s="2">
        <v>46.488195000000005</v>
      </c>
      <c r="H1441" s="2">
        <v>46.337509999999995</v>
      </c>
      <c r="I1441" s="2">
        <v>53.401621000000006</v>
      </c>
      <c r="J1441" s="19" t="s">
        <v>54</v>
      </c>
      <c r="K1441" s="19" t="s">
        <v>50</v>
      </c>
      <c r="L1441" s="19" t="s">
        <v>47</v>
      </c>
      <c r="M1441" s="21">
        <f t="shared" si="220"/>
        <v>25</v>
      </c>
      <c r="N1441" s="21">
        <f t="shared" si="221"/>
        <v>0</v>
      </c>
      <c r="O1441" s="21">
        <f t="shared" si="222"/>
        <v>0</v>
      </c>
      <c r="P1441" s="21">
        <f t="shared" si="223"/>
        <v>16.5</v>
      </c>
      <c r="Q1441" s="22">
        <f t="shared" si="224"/>
        <v>11.225</v>
      </c>
      <c r="R1441" s="22">
        <f t="shared" si="225"/>
        <v>9.125</v>
      </c>
      <c r="S1441" s="22">
        <f t="shared" si="226"/>
        <v>11.175000000000001</v>
      </c>
      <c r="T1441" s="22">
        <f t="shared" si="227"/>
        <v>10.375</v>
      </c>
      <c r="U1441" s="21">
        <f t="shared" si="228"/>
        <v>10.508333333333335</v>
      </c>
      <c r="V1441" s="21">
        <f t="shared" si="229"/>
        <v>10.475000000000001</v>
      </c>
    </row>
    <row r="1442" spans="1:22" ht="13.5" x14ac:dyDescent="0.25">
      <c r="A1442" s="3">
        <v>44111</v>
      </c>
      <c r="B1442" s="2">
        <v>45.199800000000003</v>
      </c>
      <c r="C1442" s="2">
        <v>44.433678674879403</v>
      </c>
      <c r="D1442" s="2">
        <v>-0.51213777878530209</v>
      </c>
      <c r="E1442" s="2">
        <v>-2.5786997435580998</v>
      </c>
      <c r="F1442" s="2">
        <v>46.053520000000006</v>
      </c>
      <c r="G1442" s="2">
        <v>46.415495000000007</v>
      </c>
      <c r="H1442" s="2">
        <v>46.342486000000001</v>
      </c>
      <c r="I1442" s="2">
        <v>53.208627999999997</v>
      </c>
      <c r="J1442" s="19" t="s">
        <v>54</v>
      </c>
      <c r="K1442" s="19" t="s">
        <v>50</v>
      </c>
      <c r="L1442" s="19" t="s">
        <v>47</v>
      </c>
      <c r="M1442" s="21">
        <f t="shared" si="220"/>
        <v>25</v>
      </c>
      <c r="N1442" s="21">
        <f t="shared" si="221"/>
        <v>0</v>
      </c>
      <c r="O1442" s="21">
        <f t="shared" si="222"/>
        <v>0</v>
      </c>
      <c r="P1442" s="21">
        <f t="shared" si="223"/>
        <v>16.5</v>
      </c>
      <c r="Q1442" s="22">
        <f t="shared" si="224"/>
        <v>11.225</v>
      </c>
      <c r="R1442" s="22">
        <f t="shared" si="225"/>
        <v>9.125</v>
      </c>
      <c r="S1442" s="22">
        <f t="shared" si="226"/>
        <v>11.175000000000001</v>
      </c>
      <c r="T1442" s="22">
        <f t="shared" si="227"/>
        <v>10.375</v>
      </c>
      <c r="U1442" s="21">
        <f t="shared" si="228"/>
        <v>10.508333333333335</v>
      </c>
      <c r="V1442" s="21">
        <f t="shared" si="229"/>
        <v>10.475000000000001</v>
      </c>
    </row>
    <row r="1443" spans="1:22" ht="13.5" x14ac:dyDescent="0.25">
      <c r="A1443" s="3">
        <v>44112</v>
      </c>
      <c r="B1443" s="2">
        <v>45.526400000000002</v>
      </c>
      <c r="C1443" s="2">
        <v>46.324673247407958</v>
      </c>
      <c r="D1443" s="2">
        <v>-0.1972890185692151</v>
      </c>
      <c r="E1443" s="2">
        <v>-2.7141483915576794</v>
      </c>
      <c r="F1443" s="2">
        <v>45.957119999999996</v>
      </c>
      <c r="G1443" s="2">
        <v>46.320245000000007</v>
      </c>
      <c r="H1443" s="2">
        <v>46.401581999999998</v>
      </c>
      <c r="I1443" s="2">
        <v>53.017646999999997</v>
      </c>
      <c r="J1443" s="19" t="s">
        <v>54</v>
      </c>
      <c r="K1443" s="19" t="s">
        <v>50</v>
      </c>
      <c r="L1443" s="19" t="s">
        <v>47</v>
      </c>
      <c r="M1443" s="21">
        <f t="shared" si="220"/>
        <v>25</v>
      </c>
      <c r="N1443" s="21">
        <f t="shared" si="221"/>
        <v>0</v>
      </c>
      <c r="O1443" s="21">
        <f t="shared" si="222"/>
        <v>0</v>
      </c>
      <c r="P1443" s="21">
        <f t="shared" si="223"/>
        <v>16.5</v>
      </c>
      <c r="Q1443" s="22">
        <f t="shared" si="224"/>
        <v>11.225</v>
      </c>
      <c r="R1443" s="22">
        <f t="shared" si="225"/>
        <v>9.125</v>
      </c>
      <c r="S1443" s="22">
        <f t="shared" si="226"/>
        <v>11.175000000000001</v>
      </c>
      <c r="T1443" s="22">
        <f t="shared" si="227"/>
        <v>10.375</v>
      </c>
      <c r="U1443" s="21">
        <f t="shared" si="228"/>
        <v>10.508333333333335</v>
      </c>
      <c r="V1443" s="21">
        <f t="shared" si="229"/>
        <v>10.475000000000001</v>
      </c>
    </row>
    <row r="1444" spans="1:22" ht="13.5" x14ac:dyDescent="0.25">
      <c r="A1444" s="3">
        <v>44113</v>
      </c>
      <c r="B1444" s="2">
        <v>45.720700000000001</v>
      </c>
      <c r="C1444" s="2">
        <v>47.469994671958858</v>
      </c>
      <c r="D1444" s="2">
        <v>0.11876786215358237</v>
      </c>
      <c r="E1444" s="2">
        <v>-2.6904533627352447</v>
      </c>
      <c r="F1444" s="2">
        <v>45.930680000000002</v>
      </c>
      <c r="G1444" s="2">
        <v>46.211384999999993</v>
      </c>
      <c r="H1444" s="2">
        <v>46.429574000000002</v>
      </c>
      <c r="I1444" s="2">
        <v>52.829017</v>
      </c>
      <c r="J1444" s="19" t="s">
        <v>48</v>
      </c>
      <c r="K1444" s="19" t="s">
        <v>50</v>
      </c>
      <c r="L1444" s="19" t="s">
        <v>53</v>
      </c>
      <c r="M1444" s="21">
        <f t="shared" si="220"/>
        <v>25</v>
      </c>
      <c r="N1444" s="21">
        <f t="shared" si="221"/>
        <v>0</v>
      </c>
      <c r="O1444" s="21">
        <f t="shared" si="222"/>
        <v>0</v>
      </c>
      <c r="P1444" s="21">
        <f t="shared" si="223"/>
        <v>66.5</v>
      </c>
      <c r="Q1444" s="22">
        <f t="shared" si="224"/>
        <v>18.725000000000001</v>
      </c>
      <c r="R1444" s="22">
        <f t="shared" si="225"/>
        <v>21.625</v>
      </c>
      <c r="S1444" s="22">
        <f t="shared" si="226"/>
        <v>33.674999999999997</v>
      </c>
      <c r="T1444" s="22">
        <f t="shared" si="227"/>
        <v>22.875</v>
      </c>
      <c r="U1444" s="21">
        <f t="shared" si="228"/>
        <v>24.675000000000001</v>
      </c>
      <c r="V1444" s="21">
        <f t="shared" si="229"/>
        <v>24.225000000000001</v>
      </c>
    </row>
    <row r="1445" spans="1:22" ht="13.5" x14ac:dyDescent="0.25">
      <c r="A1445" s="3">
        <v>44116</v>
      </c>
      <c r="B1445" s="2">
        <v>45.098700000000001</v>
      </c>
      <c r="C1445" s="2">
        <v>44.217272951275156</v>
      </c>
      <c r="D1445" s="2">
        <v>0.43503729449020057</v>
      </c>
      <c r="E1445" s="2">
        <v>-2.4921238522583997</v>
      </c>
      <c r="F1445" s="2">
        <v>45.62744</v>
      </c>
      <c r="G1445" s="2">
        <v>46.133629999999997</v>
      </c>
      <c r="H1445" s="2">
        <v>46.418688000000003</v>
      </c>
      <c r="I1445" s="2">
        <v>52.644139500000009</v>
      </c>
      <c r="J1445" s="19" t="s">
        <v>48</v>
      </c>
      <c r="K1445" s="19" t="s">
        <v>50</v>
      </c>
      <c r="L1445" s="19" t="s">
        <v>53</v>
      </c>
      <c r="M1445" s="21">
        <f t="shared" si="220"/>
        <v>25</v>
      </c>
      <c r="N1445" s="21">
        <f t="shared" si="221"/>
        <v>0</v>
      </c>
      <c r="O1445" s="21">
        <f t="shared" si="222"/>
        <v>0</v>
      </c>
      <c r="P1445" s="21">
        <f t="shared" si="223"/>
        <v>66.5</v>
      </c>
      <c r="Q1445" s="22">
        <f t="shared" si="224"/>
        <v>18.725000000000001</v>
      </c>
      <c r="R1445" s="22">
        <f t="shared" si="225"/>
        <v>21.625</v>
      </c>
      <c r="S1445" s="22">
        <f t="shared" si="226"/>
        <v>33.674999999999997</v>
      </c>
      <c r="T1445" s="22">
        <f t="shared" si="227"/>
        <v>22.875</v>
      </c>
      <c r="U1445" s="21">
        <f t="shared" si="228"/>
        <v>24.675000000000001</v>
      </c>
      <c r="V1445" s="21">
        <f t="shared" si="229"/>
        <v>24.225000000000001</v>
      </c>
    </row>
    <row r="1446" spans="1:22" ht="13.5" x14ac:dyDescent="0.25">
      <c r="A1446" s="3">
        <v>44117</v>
      </c>
      <c r="B1446" s="2">
        <v>45.059800000000003</v>
      </c>
      <c r="C1446" s="2">
        <v>44.01414769639451</v>
      </c>
      <c r="D1446" s="2">
        <v>0.68784169538653117</v>
      </c>
      <c r="E1446" s="2">
        <v>-2.1927363872145929</v>
      </c>
      <c r="F1446" s="2">
        <v>45.321080000000002</v>
      </c>
      <c r="G1446" s="2">
        <v>46.118854999999996</v>
      </c>
      <c r="H1446" s="2">
        <v>46.358815999999997</v>
      </c>
      <c r="I1446" s="2">
        <v>52.45906750000001</v>
      </c>
      <c r="J1446" s="19" t="s">
        <v>48</v>
      </c>
      <c r="K1446" s="19" t="s">
        <v>50</v>
      </c>
      <c r="L1446" s="19" t="s">
        <v>53</v>
      </c>
      <c r="M1446" s="21">
        <f t="shared" si="220"/>
        <v>25</v>
      </c>
      <c r="N1446" s="21">
        <f t="shared" si="221"/>
        <v>0</v>
      </c>
      <c r="O1446" s="21">
        <f t="shared" si="222"/>
        <v>0</v>
      </c>
      <c r="P1446" s="21">
        <f t="shared" si="223"/>
        <v>66.5</v>
      </c>
      <c r="Q1446" s="22">
        <f t="shared" si="224"/>
        <v>18.725000000000001</v>
      </c>
      <c r="R1446" s="22">
        <f t="shared" si="225"/>
        <v>21.625</v>
      </c>
      <c r="S1446" s="22">
        <f t="shared" si="226"/>
        <v>33.674999999999997</v>
      </c>
      <c r="T1446" s="22">
        <f t="shared" si="227"/>
        <v>22.875</v>
      </c>
      <c r="U1446" s="21">
        <f t="shared" si="228"/>
        <v>24.675000000000001</v>
      </c>
      <c r="V1446" s="21">
        <f t="shared" si="229"/>
        <v>24.225000000000001</v>
      </c>
    </row>
    <row r="1447" spans="1:22" ht="13.5" x14ac:dyDescent="0.25">
      <c r="A1447" s="3">
        <v>44118</v>
      </c>
      <c r="B1447" s="2">
        <v>45.409700000000001</v>
      </c>
      <c r="C1447" s="2">
        <v>46.399328071101444</v>
      </c>
      <c r="D1447" s="2">
        <v>0.8459438135202717</v>
      </c>
      <c r="E1447" s="2">
        <v>-1.8411400054821898</v>
      </c>
      <c r="F1447" s="2">
        <v>45.363059999999997</v>
      </c>
      <c r="G1447" s="2">
        <v>46.149954999999991</v>
      </c>
      <c r="H1447" s="2">
        <v>46.288834000000008</v>
      </c>
      <c r="I1447" s="2">
        <v>52.26781350000001</v>
      </c>
      <c r="J1447" s="19" t="s">
        <v>48</v>
      </c>
      <c r="K1447" s="19" t="s">
        <v>50</v>
      </c>
      <c r="L1447" s="19" t="s">
        <v>51</v>
      </c>
      <c r="M1447" s="21">
        <f t="shared" si="220"/>
        <v>25</v>
      </c>
      <c r="N1447" s="21">
        <f t="shared" si="221"/>
        <v>0</v>
      </c>
      <c r="O1447" s="21">
        <f t="shared" si="222"/>
        <v>0</v>
      </c>
      <c r="P1447" s="21">
        <f t="shared" si="223"/>
        <v>83.5</v>
      </c>
      <c r="Q1447" s="22">
        <f t="shared" si="224"/>
        <v>21.274999999999999</v>
      </c>
      <c r="R1447" s="22">
        <f t="shared" si="225"/>
        <v>25.875</v>
      </c>
      <c r="S1447" s="22">
        <f t="shared" si="226"/>
        <v>41.325000000000003</v>
      </c>
      <c r="T1447" s="22">
        <f t="shared" si="227"/>
        <v>27.125</v>
      </c>
      <c r="U1447" s="21">
        <f t="shared" si="228"/>
        <v>29.491666666666664</v>
      </c>
      <c r="V1447" s="21">
        <f t="shared" si="229"/>
        <v>28.9</v>
      </c>
    </row>
    <row r="1448" spans="1:22" ht="13.5" x14ac:dyDescent="0.25">
      <c r="A1448" s="3">
        <v>44120</v>
      </c>
      <c r="B1448" s="2">
        <v>45.409700000000001</v>
      </c>
      <c r="C1448" s="2">
        <v>46.399328071101444</v>
      </c>
      <c r="D1448" s="2">
        <v>0.76428884837126532</v>
      </c>
      <c r="E1448" s="2">
        <v>-1.5272433951116098</v>
      </c>
      <c r="F1448" s="2">
        <v>45.33972</v>
      </c>
      <c r="G1448" s="2">
        <v>46.142180000000003</v>
      </c>
      <c r="H1448" s="2">
        <v>46.178576000000014</v>
      </c>
      <c r="I1448" s="2">
        <v>52.077594000000019</v>
      </c>
      <c r="J1448" s="19" t="s">
        <v>48</v>
      </c>
      <c r="K1448" s="19" t="s">
        <v>50</v>
      </c>
      <c r="L1448" s="19" t="s">
        <v>53</v>
      </c>
      <c r="M1448" s="21">
        <f t="shared" si="220"/>
        <v>25</v>
      </c>
      <c r="N1448" s="21">
        <f t="shared" si="221"/>
        <v>0</v>
      </c>
      <c r="O1448" s="21">
        <f t="shared" si="222"/>
        <v>0</v>
      </c>
      <c r="P1448" s="21">
        <f t="shared" si="223"/>
        <v>66.5</v>
      </c>
      <c r="Q1448" s="22">
        <f t="shared" si="224"/>
        <v>18.725000000000001</v>
      </c>
      <c r="R1448" s="22">
        <f t="shared" si="225"/>
        <v>21.625</v>
      </c>
      <c r="S1448" s="22">
        <f t="shared" si="226"/>
        <v>33.674999999999997</v>
      </c>
      <c r="T1448" s="22">
        <f t="shared" si="227"/>
        <v>22.875</v>
      </c>
      <c r="U1448" s="21">
        <f t="shared" si="228"/>
        <v>24.675000000000001</v>
      </c>
      <c r="V1448" s="21">
        <f t="shared" si="229"/>
        <v>24.225000000000001</v>
      </c>
    </row>
    <row r="1449" spans="1:22" ht="13.5" x14ac:dyDescent="0.25">
      <c r="A1449" s="3">
        <v>44123</v>
      </c>
      <c r="B1449" s="2">
        <v>46.1873</v>
      </c>
      <c r="C1449" s="2">
        <v>51.702649127735519</v>
      </c>
      <c r="D1449" s="2">
        <v>0.61690403125029292</v>
      </c>
      <c r="E1449" s="2">
        <v>-1.2296414075738784</v>
      </c>
      <c r="F1449" s="2">
        <v>45.433039999999991</v>
      </c>
      <c r="G1449" s="2">
        <v>46.181059999999995</v>
      </c>
      <c r="H1449" s="2">
        <v>46.107040000000005</v>
      </c>
      <c r="I1449" s="2">
        <v>51.891331500000014</v>
      </c>
      <c r="J1449" s="19" t="s">
        <v>48</v>
      </c>
      <c r="K1449" s="19" t="s">
        <v>50</v>
      </c>
      <c r="L1449" s="19" t="s">
        <v>51</v>
      </c>
      <c r="M1449" s="21">
        <f t="shared" si="220"/>
        <v>25</v>
      </c>
      <c r="N1449" s="21">
        <f t="shared" si="221"/>
        <v>0</v>
      </c>
      <c r="O1449" s="21">
        <f t="shared" si="222"/>
        <v>0</v>
      </c>
      <c r="P1449" s="21">
        <f t="shared" si="223"/>
        <v>83.5</v>
      </c>
      <c r="Q1449" s="22">
        <f t="shared" si="224"/>
        <v>21.274999999999999</v>
      </c>
      <c r="R1449" s="22">
        <f t="shared" si="225"/>
        <v>25.875</v>
      </c>
      <c r="S1449" s="22">
        <f t="shared" si="226"/>
        <v>41.325000000000003</v>
      </c>
      <c r="T1449" s="22">
        <f t="shared" si="227"/>
        <v>27.125</v>
      </c>
      <c r="U1449" s="21">
        <f t="shared" si="228"/>
        <v>29.491666666666664</v>
      </c>
      <c r="V1449" s="21">
        <f t="shared" si="229"/>
        <v>28.9</v>
      </c>
    </row>
    <row r="1450" spans="1:22" ht="13.5" x14ac:dyDescent="0.25">
      <c r="A1450" s="3">
        <v>44124</v>
      </c>
      <c r="B1450" s="2">
        <v>45.409700000000001</v>
      </c>
      <c r="C1450" s="2">
        <v>46.724094647410226</v>
      </c>
      <c r="D1450" s="2">
        <v>0.66542129383358173</v>
      </c>
      <c r="E1450" s="2">
        <v>-0.9930148629645279</v>
      </c>
      <c r="F1450" s="2">
        <v>45.495240000000003</v>
      </c>
      <c r="G1450" s="2">
        <v>46.227715000000003</v>
      </c>
      <c r="H1450" s="2">
        <v>46.006268000000006</v>
      </c>
      <c r="I1450" s="2">
        <v>51.701284500000014</v>
      </c>
      <c r="J1450" s="19" t="s">
        <v>48</v>
      </c>
      <c r="K1450" s="19" t="s">
        <v>50</v>
      </c>
      <c r="L1450" s="19" t="s">
        <v>51</v>
      </c>
      <c r="M1450" s="21">
        <f t="shared" si="220"/>
        <v>25</v>
      </c>
      <c r="N1450" s="21">
        <f t="shared" si="221"/>
        <v>0</v>
      </c>
      <c r="O1450" s="21">
        <f t="shared" si="222"/>
        <v>0</v>
      </c>
      <c r="P1450" s="21">
        <f t="shared" si="223"/>
        <v>83.5</v>
      </c>
      <c r="Q1450" s="22">
        <f t="shared" si="224"/>
        <v>21.274999999999999</v>
      </c>
      <c r="R1450" s="22">
        <f t="shared" si="225"/>
        <v>25.875</v>
      </c>
      <c r="S1450" s="22">
        <f t="shared" si="226"/>
        <v>41.325000000000003</v>
      </c>
      <c r="T1450" s="22">
        <f t="shared" si="227"/>
        <v>27.125</v>
      </c>
      <c r="U1450" s="21">
        <f t="shared" si="228"/>
        <v>29.491666666666664</v>
      </c>
      <c r="V1450" s="21">
        <f t="shared" si="229"/>
        <v>28.9</v>
      </c>
    </row>
    <row r="1451" spans="1:22" ht="13.5" x14ac:dyDescent="0.25">
      <c r="A1451" s="3">
        <v>44125</v>
      </c>
      <c r="B1451" s="2">
        <v>44.048999999999999</v>
      </c>
      <c r="C1451" s="2">
        <v>39.547753123812335</v>
      </c>
      <c r="D1451" s="2">
        <v>0.80679269564289058</v>
      </c>
      <c r="E1451" s="2">
        <v>-0.75121861457935146</v>
      </c>
      <c r="F1451" s="2">
        <v>45.293080000000003</v>
      </c>
      <c r="G1451" s="2">
        <v>46.148015000000001</v>
      </c>
      <c r="H1451" s="2">
        <v>45.880458000000026</v>
      </c>
      <c r="I1451" s="2">
        <v>51.504606500000016</v>
      </c>
      <c r="J1451" s="19" t="s">
        <v>48</v>
      </c>
      <c r="K1451" s="19" t="s">
        <v>50</v>
      </c>
      <c r="L1451" s="19" t="s">
        <v>53</v>
      </c>
      <c r="M1451" s="21">
        <f t="shared" si="220"/>
        <v>25</v>
      </c>
      <c r="N1451" s="21">
        <f t="shared" si="221"/>
        <v>0</v>
      </c>
      <c r="O1451" s="21">
        <f t="shared" si="222"/>
        <v>0</v>
      </c>
      <c r="P1451" s="21">
        <f t="shared" si="223"/>
        <v>66.5</v>
      </c>
      <c r="Q1451" s="22">
        <f t="shared" si="224"/>
        <v>18.725000000000001</v>
      </c>
      <c r="R1451" s="22">
        <f t="shared" si="225"/>
        <v>21.625</v>
      </c>
      <c r="S1451" s="22">
        <f t="shared" si="226"/>
        <v>33.674999999999997</v>
      </c>
      <c r="T1451" s="22">
        <f t="shared" si="227"/>
        <v>22.875</v>
      </c>
      <c r="U1451" s="21">
        <f t="shared" si="228"/>
        <v>24.675000000000001</v>
      </c>
      <c r="V1451" s="21">
        <f t="shared" si="229"/>
        <v>24.225000000000001</v>
      </c>
    </row>
    <row r="1452" spans="1:22" ht="13.5" x14ac:dyDescent="0.25">
      <c r="A1452" s="3">
        <v>44126</v>
      </c>
      <c r="B1452" s="2">
        <v>45.363100000000003</v>
      </c>
      <c r="C1452" s="2">
        <v>47.87429812229972</v>
      </c>
      <c r="D1452" s="2">
        <v>0.62587122759442337</v>
      </c>
      <c r="E1452" s="2">
        <v>-0.54100066034785699</v>
      </c>
      <c r="F1452" s="2">
        <v>45.283760000000008</v>
      </c>
      <c r="G1452" s="2">
        <v>46.083480000000002</v>
      </c>
      <c r="H1452" s="2">
        <v>45.841270000000016</v>
      </c>
      <c r="I1452" s="2">
        <v>51.321051000000018</v>
      </c>
      <c r="J1452" s="19" t="s">
        <v>48</v>
      </c>
      <c r="K1452" s="19" t="s">
        <v>50</v>
      </c>
      <c r="L1452" s="19" t="s">
        <v>53</v>
      </c>
      <c r="M1452" s="21">
        <f t="shared" si="220"/>
        <v>25</v>
      </c>
      <c r="N1452" s="21">
        <f t="shared" si="221"/>
        <v>0</v>
      </c>
      <c r="O1452" s="21">
        <f t="shared" si="222"/>
        <v>0</v>
      </c>
      <c r="P1452" s="21">
        <f t="shared" si="223"/>
        <v>66.5</v>
      </c>
      <c r="Q1452" s="22">
        <f t="shared" si="224"/>
        <v>18.725000000000001</v>
      </c>
      <c r="R1452" s="22">
        <f t="shared" si="225"/>
        <v>21.625</v>
      </c>
      <c r="S1452" s="22">
        <f t="shared" si="226"/>
        <v>33.674999999999997</v>
      </c>
      <c r="T1452" s="22">
        <f t="shared" si="227"/>
        <v>22.875</v>
      </c>
      <c r="U1452" s="21">
        <f t="shared" si="228"/>
        <v>24.675000000000001</v>
      </c>
      <c r="V1452" s="21">
        <f t="shared" si="229"/>
        <v>24.225000000000001</v>
      </c>
    </row>
    <row r="1453" spans="1:22" ht="13.5" x14ac:dyDescent="0.25">
      <c r="A1453" s="3">
        <v>44127</v>
      </c>
      <c r="B1453" s="2">
        <v>45.098700000000001</v>
      </c>
      <c r="C1453" s="2">
        <v>46.486901275931153</v>
      </c>
      <c r="D1453" s="2">
        <v>0.54496157339583107</v>
      </c>
      <c r="E1453" s="2">
        <v>-0.33795704954482797</v>
      </c>
      <c r="F1453" s="2">
        <v>45.221560000000004</v>
      </c>
      <c r="G1453" s="2">
        <v>45.966845000000013</v>
      </c>
      <c r="H1453" s="2">
        <v>45.825096000000009</v>
      </c>
      <c r="I1453" s="2">
        <v>51.13962200000001</v>
      </c>
      <c r="J1453" s="19" t="s">
        <v>54</v>
      </c>
      <c r="K1453" s="19" t="s">
        <v>50</v>
      </c>
      <c r="L1453" s="19" t="s">
        <v>47</v>
      </c>
      <c r="M1453" s="21">
        <f t="shared" si="220"/>
        <v>25</v>
      </c>
      <c r="N1453" s="21">
        <f t="shared" si="221"/>
        <v>0</v>
      </c>
      <c r="O1453" s="21">
        <f t="shared" si="222"/>
        <v>0</v>
      </c>
      <c r="P1453" s="21">
        <f t="shared" si="223"/>
        <v>16.5</v>
      </c>
      <c r="Q1453" s="22">
        <f t="shared" si="224"/>
        <v>11.225</v>
      </c>
      <c r="R1453" s="22">
        <f t="shared" si="225"/>
        <v>9.125</v>
      </c>
      <c r="S1453" s="22">
        <f t="shared" si="226"/>
        <v>11.175000000000001</v>
      </c>
      <c r="T1453" s="22">
        <f t="shared" si="227"/>
        <v>10.375</v>
      </c>
      <c r="U1453" s="21">
        <f t="shared" si="228"/>
        <v>10.508333333333335</v>
      </c>
      <c r="V1453" s="21">
        <f t="shared" si="229"/>
        <v>10.475000000000001</v>
      </c>
    </row>
    <row r="1454" spans="1:22" ht="13.5" x14ac:dyDescent="0.25">
      <c r="A1454" s="3">
        <v>44130</v>
      </c>
      <c r="B1454" s="2">
        <v>45.098700000000001</v>
      </c>
      <c r="C1454" s="2">
        <v>46.486901275931153</v>
      </c>
      <c r="D1454" s="2">
        <v>0.51012681214740496</v>
      </c>
      <c r="E1454" s="2">
        <v>-0.1803684596916596</v>
      </c>
      <c r="F1454" s="2">
        <v>45.003840000000004</v>
      </c>
      <c r="G1454" s="2">
        <v>45.830770000000015</v>
      </c>
      <c r="H1454" s="2">
        <v>45.79803600000001</v>
      </c>
      <c r="I1454" s="2">
        <v>50.959883000000012</v>
      </c>
      <c r="J1454" s="19" t="s">
        <v>54</v>
      </c>
      <c r="K1454" s="19" t="s">
        <v>50</v>
      </c>
      <c r="L1454" s="19" t="s">
        <v>47</v>
      </c>
      <c r="M1454" s="21">
        <f t="shared" si="220"/>
        <v>25</v>
      </c>
      <c r="N1454" s="21">
        <f t="shared" si="221"/>
        <v>0</v>
      </c>
      <c r="O1454" s="21">
        <f t="shared" si="222"/>
        <v>0</v>
      </c>
      <c r="P1454" s="21">
        <f t="shared" si="223"/>
        <v>16.5</v>
      </c>
      <c r="Q1454" s="22">
        <f t="shared" si="224"/>
        <v>11.225</v>
      </c>
      <c r="R1454" s="22">
        <f t="shared" si="225"/>
        <v>9.125</v>
      </c>
      <c r="S1454" s="22">
        <f t="shared" si="226"/>
        <v>11.175000000000001</v>
      </c>
      <c r="T1454" s="22">
        <f t="shared" si="227"/>
        <v>10.375</v>
      </c>
      <c r="U1454" s="21">
        <f t="shared" si="228"/>
        <v>10.508333333333335</v>
      </c>
      <c r="V1454" s="21">
        <f t="shared" si="229"/>
        <v>10.475000000000001</v>
      </c>
    </row>
    <row r="1455" spans="1:22" ht="13.5" x14ac:dyDescent="0.25">
      <c r="A1455" s="3">
        <v>44131</v>
      </c>
      <c r="B1455" s="2">
        <v>44.787700000000001</v>
      </c>
      <c r="C1455" s="2">
        <v>44.718997407078241</v>
      </c>
      <c r="D1455" s="2">
        <v>0.41145425775450661</v>
      </c>
      <c r="E1455" s="2">
        <v>-0.10053702053511354</v>
      </c>
      <c r="F1455" s="2">
        <v>44.879440000000002</v>
      </c>
      <c r="G1455" s="2">
        <v>45.679145000000013</v>
      </c>
      <c r="H1455" s="2">
        <v>45.752938</v>
      </c>
      <c r="I1455" s="2">
        <v>50.780347500000019</v>
      </c>
      <c r="J1455" s="19" t="s">
        <v>54</v>
      </c>
      <c r="K1455" s="19" t="s">
        <v>50</v>
      </c>
      <c r="L1455" s="19" t="s">
        <v>47</v>
      </c>
      <c r="M1455" s="21">
        <f t="shared" si="220"/>
        <v>25</v>
      </c>
      <c r="N1455" s="21">
        <f t="shared" si="221"/>
        <v>0</v>
      </c>
      <c r="O1455" s="21">
        <f t="shared" si="222"/>
        <v>0</v>
      </c>
      <c r="P1455" s="21">
        <f t="shared" si="223"/>
        <v>16.5</v>
      </c>
      <c r="Q1455" s="22">
        <f t="shared" si="224"/>
        <v>11.225</v>
      </c>
      <c r="R1455" s="22">
        <f t="shared" si="225"/>
        <v>9.125</v>
      </c>
      <c r="S1455" s="22">
        <f t="shared" si="226"/>
        <v>11.175000000000001</v>
      </c>
      <c r="T1455" s="22">
        <f t="shared" si="227"/>
        <v>10.375</v>
      </c>
      <c r="U1455" s="21">
        <f t="shared" si="228"/>
        <v>10.508333333333335</v>
      </c>
      <c r="V1455" s="21">
        <f t="shared" si="229"/>
        <v>10.475000000000001</v>
      </c>
    </row>
    <row r="1456" spans="1:22" ht="13.5" x14ac:dyDescent="0.25">
      <c r="A1456" s="3">
        <v>44132</v>
      </c>
      <c r="B1456" s="2">
        <v>44.398899999999998</v>
      </c>
      <c r="C1456" s="2">
        <v>42.540861953478405</v>
      </c>
      <c r="D1456" s="2">
        <v>0.35581730764321406</v>
      </c>
      <c r="E1456" s="2">
        <v>-6.3778977439280959E-2</v>
      </c>
      <c r="F1456" s="2">
        <v>44.949420000000003</v>
      </c>
      <c r="G1456" s="2">
        <v>45.515855000000009</v>
      </c>
      <c r="H1456" s="2">
        <v>45.707840000000004</v>
      </c>
      <c r="I1456" s="2">
        <v>50.608524000000017</v>
      </c>
      <c r="J1456" s="19" t="s">
        <v>54</v>
      </c>
      <c r="K1456" s="19" t="s">
        <v>50</v>
      </c>
      <c r="L1456" s="19" t="s">
        <v>55</v>
      </c>
      <c r="M1456" s="21">
        <f t="shared" si="220"/>
        <v>25</v>
      </c>
      <c r="N1456" s="21">
        <f t="shared" si="221"/>
        <v>0</v>
      </c>
      <c r="O1456" s="21">
        <f t="shared" si="222"/>
        <v>0</v>
      </c>
      <c r="P1456" s="21">
        <f t="shared" si="223"/>
        <v>16.5</v>
      </c>
      <c r="Q1456" s="22">
        <f t="shared" si="224"/>
        <v>11.225</v>
      </c>
      <c r="R1456" s="22">
        <f t="shared" si="225"/>
        <v>9.125</v>
      </c>
      <c r="S1456" s="22">
        <f t="shared" si="226"/>
        <v>11.175000000000001</v>
      </c>
      <c r="T1456" s="22">
        <f t="shared" si="227"/>
        <v>10.375</v>
      </c>
      <c r="U1456" s="21">
        <f t="shared" si="228"/>
        <v>10.508333333333335</v>
      </c>
      <c r="V1456" s="21">
        <f t="shared" si="229"/>
        <v>10.475000000000001</v>
      </c>
    </row>
    <row r="1457" spans="1:22" ht="13.5" x14ac:dyDescent="0.25">
      <c r="A1457" s="3">
        <v>44134</v>
      </c>
      <c r="B1457" s="2">
        <v>45.098700000000001</v>
      </c>
      <c r="C1457" s="2">
        <v>47.497687390142573</v>
      </c>
      <c r="D1457" s="2">
        <v>0.31769756259712523</v>
      </c>
      <c r="E1457" s="2">
        <v>-6.1701823073843982E-2</v>
      </c>
      <c r="F1457" s="2">
        <v>44.896540000000002</v>
      </c>
      <c r="G1457" s="2">
        <v>45.399220000000007</v>
      </c>
      <c r="H1457" s="2">
        <v>45.704730000000012</v>
      </c>
      <c r="I1457" s="2">
        <v>50.444337500000017</v>
      </c>
      <c r="J1457" s="19" t="s">
        <v>54</v>
      </c>
      <c r="K1457" s="19" t="s">
        <v>50</v>
      </c>
      <c r="L1457" s="19" t="s">
        <v>47</v>
      </c>
      <c r="M1457" s="21">
        <f t="shared" si="220"/>
        <v>25</v>
      </c>
      <c r="N1457" s="21">
        <f t="shared" si="221"/>
        <v>0</v>
      </c>
      <c r="O1457" s="21">
        <f t="shared" si="222"/>
        <v>0</v>
      </c>
      <c r="P1457" s="21">
        <f t="shared" si="223"/>
        <v>16.5</v>
      </c>
      <c r="Q1457" s="22">
        <f t="shared" si="224"/>
        <v>11.225</v>
      </c>
      <c r="R1457" s="22">
        <f t="shared" si="225"/>
        <v>9.125</v>
      </c>
      <c r="S1457" s="22">
        <f t="shared" si="226"/>
        <v>11.175000000000001</v>
      </c>
      <c r="T1457" s="22">
        <f t="shared" si="227"/>
        <v>10.375</v>
      </c>
      <c r="U1457" s="21">
        <f t="shared" si="228"/>
        <v>10.508333333333335</v>
      </c>
      <c r="V1457" s="21">
        <f t="shared" si="229"/>
        <v>10.475000000000001</v>
      </c>
    </row>
    <row r="1458" spans="1:22" ht="13.5" x14ac:dyDescent="0.25">
      <c r="A1458" s="3">
        <v>44137</v>
      </c>
      <c r="B1458" s="2">
        <v>44.709899999999998</v>
      </c>
      <c r="C1458" s="2">
        <v>45.166393970518115</v>
      </c>
      <c r="D1458" s="2">
        <v>0.31655533998155505</v>
      </c>
      <c r="E1458" s="2">
        <v>-4.684966501197111E-2</v>
      </c>
      <c r="F1458" s="2">
        <v>44.818780000000004</v>
      </c>
      <c r="G1458" s="2">
        <v>45.334294999999997</v>
      </c>
      <c r="H1458" s="2">
        <v>45.696954000000005</v>
      </c>
      <c r="I1458" s="2">
        <v>50.281655500000014</v>
      </c>
      <c r="J1458" s="19" t="s">
        <v>54</v>
      </c>
      <c r="K1458" s="19" t="s">
        <v>50</v>
      </c>
      <c r="L1458" s="19" t="s">
        <v>47</v>
      </c>
      <c r="M1458" s="21">
        <f t="shared" si="220"/>
        <v>25</v>
      </c>
      <c r="N1458" s="21">
        <f t="shared" si="221"/>
        <v>0</v>
      </c>
      <c r="O1458" s="21">
        <f t="shared" si="222"/>
        <v>0</v>
      </c>
      <c r="P1458" s="21">
        <f t="shared" si="223"/>
        <v>16.5</v>
      </c>
      <c r="Q1458" s="22">
        <f t="shared" si="224"/>
        <v>11.225</v>
      </c>
      <c r="R1458" s="22">
        <f t="shared" si="225"/>
        <v>9.125</v>
      </c>
      <c r="S1458" s="22">
        <f t="shared" si="226"/>
        <v>11.175000000000001</v>
      </c>
      <c r="T1458" s="22">
        <f t="shared" si="227"/>
        <v>10.375</v>
      </c>
      <c r="U1458" s="21">
        <f t="shared" si="228"/>
        <v>10.508333333333335</v>
      </c>
      <c r="V1458" s="21">
        <f t="shared" si="229"/>
        <v>10.475000000000001</v>
      </c>
    </row>
    <row r="1459" spans="1:22" ht="13.5" x14ac:dyDescent="0.25">
      <c r="A1459" s="3">
        <v>44138</v>
      </c>
      <c r="B1459" s="2">
        <v>45.098700000000001</v>
      </c>
      <c r="C1459" s="2">
        <v>47.919267381969661</v>
      </c>
      <c r="D1459" s="2">
        <v>0.41085866596672105</v>
      </c>
      <c r="E1459" s="2">
        <v>-7.8768957557257421E-2</v>
      </c>
      <c r="F1459" s="2">
        <v>44.818780000000004</v>
      </c>
      <c r="G1459" s="2">
        <v>45.296585</v>
      </c>
      <c r="H1459" s="2">
        <v>45.675494000000008</v>
      </c>
      <c r="I1459" s="2">
        <v>50.123676500000016</v>
      </c>
      <c r="J1459" s="19" t="s">
        <v>54</v>
      </c>
      <c r="K1459" s="19" t="s">
        <v>50</v>
      </c>
      <c r="L1459" s="19" t="s">
        <v>50</v>
      </c>
      <c r="M1459" s="21">
        <f t="shared" si="220"/>
        <v>25</v>
      </c>
      <c r="N1459" s="21">
        <f t="shared" si="221"/>
        <v>0</v>
      </c>
      <c r="O1459" s="21">
        <f t="shared" si="222"/>
        <v>0</v>
      </c>
      <c r="P1459" s="21">
        <f t="shared" si="223"/>
        <v>16.5</v>
      </c>
      <c r="Q1459" s="22">
        <f t="shared" si="224"/>
        <v>11.225</v>
      </c>
      <c r="R1459" s="22">
        <f t="shared" si="225"/>
        <v>9.125</v>
      </c>
      <c r="S1459" s="22">
        <f t="shared" si="226"/>
        <v>11.175000000000001</v>
      </c>
      <c r="T1459" s="22">
        <f t="shared" si="227"/>
        <v>10.375</v>
      </c>
      <c r="U1459" s="21">
        <f t="shared" si="228"/>
        <v>10.508333333333335</v>
      </c>
      <c r="V1459" s="21">
        <f t="shared" si="229"/>
        <v>10.475000000000001</v>
      </c>
    </row>
    <row r="1460" spans="1:22" ht="13.5" x14ac:dyDescent="0.25">
      <c r="A1460" s="3">
        <v>44139</v>
      </c>
      <c r="B1460" s="2">
        <v>45.098700000000001</v>
      </c>
      <c r="C1460" s="2">
        <v>47.919267381969668</v>
      </c>
      <c r="D1460" s="2">
        <v>0.37283581691274037</v>
      </c>
      <c r="E1460" s="2">
        <v>-0.13729175148344464</v>
      </c>
      <c r="F1460" s="2">
        <v>44.880980000000008</v>
      </c>
      <c r="G1460" s="2">
        <v>45.220774999999996</v>
      </c>
      <c r="H1460" s="2">
        <v>45.655588000000009</v>
      </c>
      <c r="I1460" s="2">
        <v>49.969835500000023</v>
      </c>
      <c r="J1460" s="19" t="s">
        <v>54</v>
      </c>
      <c r="K1460" s="19" t="s">
        <v>50</v>
      </c>
      <c r="L1460" s="19" t="s">
        <v>55</v>
      </c>
      <c r="M1460" s="21">
        <f t="shared" si="220"/>
        <v>25</v>
      </c>
      <c r="N1460" s="21">
        <f t="shared" si="221"/>
        <v>0</v>
      </c>
      <c r="O1460" s="21">
        <f t="shared" si="222"/>
        <v>0</v>
      </c>
      <c r="P1460" s="21">
        <f t="shared" si="223"/>
        <v>16.5</v>
      </c>
      <c r="Q1460" s="22">
        <f t="shared" si="224"/>
        <v>11.225</v>
      </c>
      <c r="R1460" s="22">
        <f t="shared" si="225"/>
        <v>9.125</v>
      </c>
      <c r="S1460" s="22">
        <f t="shared" si="226"/>
        <v>11.175000000000001</v>
      </c>
      <c r="T1460" s="22">
        <f t="shared" si="227"/>
        <v>10.375</v>
      </c>
      <c r="U1460" s="21">
        <f t="shared" si="228"/>
        <v>10.508333333333335</v>
      </c>
      <c r="V1460" s="21">
        <f t="shared" si="229"/>
        <v>10.475000000000001</v>
      </c>
    </row>
    <row r="1461" spans="1:22" ht="13.5" x14ac:dyDescent="0.25">
      <c r="A1461" s="3">
        <v>44140</v>
      </c>
      <c r="B1461" s="2">
        <v>45.409700000000001</v>
      </c>
      <c r="C1461" s="2">
        <v>50.236929400617676</v>
      </c>
      <c r="D1461" s="2">
        <v>0.10996565521048041</v>
      </c>
      <c r="E1461" s="2">
        <v>-0.17603368357022975</v>
      </c>
      <c r="F1461" s="2">
        <v>45.08314</v>
      </c>
      <c r="G1461" s="2">
        <v>45.161680000000004</v>
      </c>
      <c r="H1461" s="2">
        <v>45.643146000000009</v>
      </c>
      <c r="I1461" s="2">
        <v>49.827895000000026</v>
      </c>
      <c r="J1461" s="19" t="s">
        <v>54</v>
      </c>
      <c r="K1461" s="19" t="s">
        <v>50</v>
      </c>
      <c r="L1461" s="19" t="s">
        <v>55</v>
      </c>
      <c r="M1461" s="21">
        <f t="shared" si="220"/>
        <v>25</v>
      </c>
      <c r="N1461" s="21">
        <f t="shared" si="221"/>
        <v>0</v>
      </c>
      <c r="O1461" s="21">
        <f t="shared" si="222"/>
        <v>0</v>
      </c>
      <c r="P1461" s="21">
        <f t="shared" si="223"/>
        <v>16.5</v>
      </c>
      <c r="Q1461" s="22">
        <f t="shared" si="224"/>
        <v>11.225</v>
      </c>
      <c r="R1461" s="22">
        <f t="shared" si="225"/>
        <v>9.125</v>
      </c>
      <c r="S1461" s="22">
        <f t="shared" si="226"/>
        <v>11.175000000000001</v>
      </c>
      <c r="T1461" s="22">
        <f t="shared" si="227"/>
        <v>10.375</v>
      </c>
      <c r="U1461" s="21">
        <f t="shared" si="228"/>
        <v>10.508333333333335</v>
      </c>
      <c r="V1461" s="21">
        <f t="shared" si="229"/>
        <v>10.475000000000001</v>
      </c>
    </row>
    <row r="1462" spans="1:22" ht="13.5" x14ac:dyDescent="0.25">
      <c r="A1462" s="3">
        <v>44141</v>
      </c>
      <c r="B1462" s="2">
        <v>45.098700000000001</v>
      </c>
      <c r="C1462" s="2">
        <v>47.93945442599432</v>
      </c>
      <c r="D1462" s="2">
        <v>0.11245979455816268</v>
      </c>
      <c r="E1462" s="2">
        <v>-0.16619023644926018</v>
      </c>
      <c r="F1462" s="2">
        <v>45.08314</v>
      </c>
      <c r="G1462" s="2">
        <v>45.156624999999998</v>
      </c>
      <c r="H1462" s="2">
        <v>45.640036000000002</v>
      </c>
      <c r="I1462" s="2">
        <v>49.684399500000026</v>
      </c>
      <c r="J1462" s="19" t="s">
        <v>54</v>
      </c>
      <c r="K1462" s="19" t="s">
        <v>50</v>
      </c>
      <c r="L1462" s="19" t="s">
        <v>50</v>
      </c>
      <c r="M1462" s="21">
        <f t="shared" si="220"/>
        <v>25</v>
      </c>
      <c r="N1462" s="21">
        <f t="shared" si="221"/>
        <v>0</v>
      </c>
      <c r="O1462" s="21">
        <f t="shared" si="222"/>
        <v>0</v>
      </c>
      <c r="P1462" s="21">
        <f t="shared" si="223"/>
        <v>16.5</v>
      </c>
      <c r="Q1462" s="22">
        <f t="shared" si="224"/>
        <v>11.225</v>
      </c>
      <c r="R1462" s="22">
        <f t="shared" si="225"/>
        <v>9.125</v>
      </c>
      <c r="S1462" s="22">
        <f t="shared" si="226"/>
        <v>11.175000000000001</v>
      </c>
      <c r="T1462" s="22">
        <f t="shared" si="227"/>
        <v>10.375</v>
      </c>
      <c r="U1462" s="21">
        <f t="shared" si="228"/>
        <v>10.508333333333335</v>
      </c>
      <c r="V1462" s="21">
        <f t="shared" si="229"/>
        <v>10.475000000000001</v>
      </c>
    </row>
    <row r="1463" spans="1:22" ht="13.5" x14ac:dyDescent="0.25">
      <c r="A1463" s="3">
        <v>44144</v>
      </c>
      <c r="B1463" s="2">
        <v>45.098700000000001</v>
      </c>
      <c r="C1463" s="2">
        <v>47.939454425994313</v>
      </c>
      <c r="D1463" s="2">
        <v>7.5468481573487622E-2</v>
      </c>
      <c r="E1463" s="2">
        <v>-0.12175187141421852</v>
      </c>
      <c r="F1463" s="2">
        <v>45.160900000000005</v>
      </c>
      <c r="G1463" s="2">
        <v>45.135239999999996</v>
      </c>
      <c r="H1463" s="2">
        <v>45.640348000000003</v>
      </c>
      <c r="I1463" s="2">
        <v>49.536421000000026</v>
      </c>
      <c r="J1463" s="19" t="s">
        <v>54</v>
      </c>
      <c r="K1463" s="19" t="s">
        <v>50</v>
      </c>
      <c r="L1463" s="19" t="s">
        <v>55</v>
      </c>
      <c r="M1463" s="21">
        <f t="shared" si="220"/>
        <v>25</v>
      </c>
      <c r="N1463" s="21">
        <f t="shared" si="221"/>
        <v>0</v>
      </c>
      <c r="O1463" s="21">
        <f t="shared" si="222"/>
        <v>0</v>
      </c>
      <c r="P1463" s="21">
        <f t="shared" si="223"/>
        <v>16.5</v>
      </c>
      <c r="Q1463" s="22">
        <f t="shared" si="224"/>
        <v>11.225</v>
      </c>
      <c r="R1463" s="22">
        <f t="shared" si="225"/>
        <v>9.125</v>
      </c>
      <c r="S1463" s="22">
        <f t="shared" si="226"/>
        <v>11.175000000000001</v>
      </c>
      <c r="T1463" s="22">
        <f t="shared" si="227"/>
        <v>10.375</v>
      </c>
      <c r="U1463" s="21">
        <f t="shared" si="228"/>
        <v>10.508333333333335</v>
      </c>
      <c r="V1463" s="21">
        <f t="shared" si="229"/>
        <v>10.475000000000001</v>
      </c>
    </row>
    <row r="1464" spans="1:22" ht="13.5" x14ac:dyDescent="0.25">
      <c r="A1464" s="3">
        <v>44145</v>
      </c>
      <c r="B1464" s="2">
        <v>45.254199999999997</v>
      </c>
      <c r="C1464" s="2">
        <v>49.284411862062804</v>
      </c>
      <c r="D1464" s="2">
        <v>3.410812545644859E-2</v>
      </c>
      <c r="E1464" s="2">
        <v>-2.4822630249312111E-2</v>
      </c>
      <c r="F1464" s="2">
        <v>45.192</v>
      </c>
      <c r="G1464" s="2">
        <v>45.111914999999996</v>
      </c>
      <c r="H1464" s="2">
        <v>45.627906000000003</v>
      </c>
      <c r="I1464" s="2">
        <v>49.391358000000025</v>
      </c>
      <c r="J1464" s="19" t="s">
        <v>54</v>
      </c>
      <c r="K1464" s="19" t="s">
        <v>50</v>
      </c>
      <c r="L1464" s="19" t="s">
        <v>55</v>
      </c>
      <c r="M1464" s="21">
        <f t="shared" si="220"/>
        <v>25</v>
      </c>
      <c r="N1464" s="21">
        <f t="shared" si="221"/>
        <v>0</v>
      </c>
      <c r="O1464" s="21">
        <f t="shared" si="222"/>
        <v>0</v>
      </c>
      <c r="P1464" s="21">
        <f t="shared" si="223"/>
        <v>16.5</v>
      </c>
      <c r="Q1464" s="22">
        <f t="shared" si="224"/>
        <v>11.225</v>
      </c>
      <c r="R1464" s="22">
        <f t="shared" si="225"/>
        <v>9.125</v>
      </c>
      <c r="S1464" s="22">
        <f t="shared" si="226"/>
        <v>11.175000000000001</v>
      </c>
      <c r="T1464" s="22">
        <f t="shared" si="227"/>
        <v>10.375</v>
      </c>
      <c r="U1464" s="21">
        <f t="shared" si="228"/>
        <v>10.508333333333335</v>
      </c>
      <c r="V1464" s="21">
        <f t="shared" si="229"/>
        <v>10.475000000000001</v>
      </c>
    </row>
    <row r="1465" spans="1:22" ht="13.5" x14ac:dyDescent="0.25">
      <c r="A1465" s="3">
        <v>44146</v>
      </c>
      <c r="B1465" s="2">
        <v>45.409700000000001</v>
      </c>
      <c r="C1465" s="2">
        <v>50.657214704121209</v>
      </c>
      <c r="D1465" s="2">
        <v>-5.9822160680333525E-2</v>
      </c>
      <c r="E1465" s="2">
        <v>0.158983855403729</v>
      </c>
      <c r="F1465" s="2">
        <v>45.254200000000004</v>
      </c>
      <c r="G1465" s="2">
        <v>45.127465000000001</v>
      </c>
      <c r="H1465" s="2">
        <v>45.61857400000001</v>
      </c>
      <c r="I1465" s="2">
        <v>49.254590500000035</v>
      </c>
      <c r="J1465" s="19" t="s">
        <v>48</v>
      </c>
      <c r="K1465" s="19" t="s">
        <v>50</v>
      </c>
      <c r="L1465" s="19" t="s">
        <v>51</v>
      </c>
      <c r="M1465" s="21">
        <f t="shared" si="220"/>
        <v>25</v>
      </c>
      <c r="N1465" s="21">
        <f t="shared" si="221"/>
        <v>100</v>
      </c>
      <c r="O1465" s="21">
        <f t="shared" si="222"/>
        <v>0</v>
      </c>
      <c r="P1465" s="21">
        <f t="shared" si="223"/>
        <v>83.5</v>
      </c>
      <c r="Q1465" s="22">
        <f t="shared" si="224"/>
        <v>56.274999999999999</v>
      </c>
      <c r="R1465" s="22">
        <f t="shared" si="225"/>
        <v>45.875</v>
      </c>
      <c r="S1465" s="22">
        <f t="shared" si="226"/>
        <v>56.325000000000003</v>
      </c>
      <c r="T1465" s="22">
        <f t="shared" si="227"/>
        <v>52.125</v>
      </c>
      <c r="U1465" s="21">
        <f t="shared" si="228"/>
        <v>52.82500000000001</v>
      </c>
      <c r="V1465" s="21">
        <f t="shared" si="229"/>
        <v>52.650000000000006</v>
      </c>
    </row>
    <row r="1466" spans="1:22" ht="13.5" x14ac:dyDescent="0.25">
      <c r="A1466" s="3">
        <v>44147</v>
      </c>
      <c r="B1466" s="2">
        <v>46.576099999999997</v>
      </c>
      <c r="C1466" s="2">
        <v>59.510608037789275</v>
      </c>
      <c r="D1466" s="2">
        <v>-0.28603623488231023</v>
      </c>
      <c r="E1466" s="2">
        <v>0.3822700201651768</v>
      </c>
      <c r="F1466" s="2">
        <v>45.487479999999991</v>
      </c>
      <c r="G1466" s="2">
        <v>45.203280000000007</v>
      </c>
      <c r="H1466" s="2">
        <v>45.66009600000001</v>
      </c>
      <c r="I1466" s="2">
        <v>49.111619500000025</v>
      </c>
      <c r="J1466" s="19" t="s">
        <v>48</v>
      </c>
      <c r="K1466" s="19" t="s">
        <v>50</v>
      </c>
      <c r="L1466" s="19" t="s">
        <v>51</v>
      </c>
      <c r="M1466" s="21">
        <f t="shared" si="220"/>
        <v>25</v>
      </c>
      <c r="N1466" s="21">
        <f t="shared" si="221"/>
        <v>100</v>
      </c>
      <c r="O1466" s="21">
        <f t="shared" si="222"/>
        <v>0</v>
      </c>
      <c r="P1466" s="21">
        <f t="shared" si="223"/>
        <v>83.5</v>
      </c>
      <c r="Q1466" s="22">
        <f t="shared" si="224"/>
        <v>56.274999999999999</v>
      </c>
      <c r="R1466" s="22">
        <f t="shared" si="225"/>
        <v>45.875</v>
      </c>
      <c r="S1466" s="22">
        <f t="shared" si="226"/>
        <v>56.325000000000003</v>
      </c>
      <c r="T1466" s="22">
        <f t="shared" si="227"/>
        <v>52.125</v>
      </c>
      <c r="U1466" s="21">
        <f t="shared" si="228"/>
        <v>52.82500000000001</v>
      </c>
      <c r="V1466" s="21">
        <f t="shared" si="229"/>
        <v>52.650000000000006</v>
      </c>
    </row>
    <row r="1467" spans="1:22" ht="13.5" x14ac:dyDescent="0.25">
      <c r="A1467" s="3">
        <v>44148</v>
      </c>
      <c r="B1467" s="2">
        <v>46.257300000000001</v>
      </c>
      <c r="C1467" s="2">
        <v>56.525330626435519</v>
      </c>
      <c r="D1467" s="2">
        <v>-0.35354485444360506</v>
      </c>
      <c r="E1467" s="2">
        <v>0.58586959790698412</v>
      </c>
      <c r="F1467" s="2">
        <v>45.719200000000001</v>
      </c>
      <c r="G1467" s="2">
        <v>45.245660000000001</v>
      </c>
      <c r="H1467" s="2">
        <v>45.735210000000009</v>
      </c>
      <c r="I1467" s="2">
        <v>48.977365500000026</v>
      </c>
      <c r="J1467" s="19" t="s">
        <v>48</v>
      </c>
      <c r="K1467" s="19" t="s">
        <v>50</v>
      </c>
      <c r="L1467" s="19" t="s">
        <v>51</v>
      </c>
      <c r="M1467" s="21">
        <f t="shared" si="220"/>
        <v>25</v>
      </c>
      <c r="N1467" s="21">
        <f t="shared" si="221"/>
        <v>100</v>
      </c>
      <c r="O1467" s="21">
        <f t="shared" si="222"/>
        <v>0</v>
      </c>
      <c r="P1467" s="21">
        <f t="shared" si="223"/>
        <v>83.5</v>
      </c>
      <c r="Q1467" s="22">
        <f t="shared" si="224"/>
        <v>56.274999999999999</v>
      </c>
      <c r="R1467" s="22">
        <f t="shared" si="225"/>
        <v>45.875</v>
      </c>
      <c r="S1467" s="22">
        <f t="shared" si="226"/>
        <v>56.325000000000003</v>
      </c>
      <c r="T1467" s="22">
        <f t="shared" si="227"/>
        <v>52.125</v>
      </c>
      <c r="U1467" s="21">
        <f t="shared" si="228"/>
        <v>52.82500000000001</v>
      </c>
      <c r="V1467" s="21">
        <f t="shared" si="229"/>
        <v>52.650000000000006</v>
      </c>
    </row>
    <row r="1468" spans="1:22" ht="13.5" x14ac:dyDescent="0.25">
      <c r="A1468" s="3">
        <v>44151</v>
      </c>
      <c r="B1468" s="2">
        <v>45.643000000000001</v>
      </c>
      <c r="C1468" s="2">
        <v>51.195993784012082</v>
      </c>
      <c r="D1468" s="2">
        <v>-0.42992232157061494</v>
      </c>
      <c r="E1468" s="2">
        <v>0.70536793048327917</v>
      </c>
      <c r="F1468" s="2">
        <v>45.828060000000001</v>
      </c>
      <c r="G1468" s="2">
        <v>45.257325000000002</v>
      </c>
      <c r="H1468" s="2">
        <v>45.777198000000006</v>
      </c>
      <c r="I1468" s="2">
        <v>48.847558000000028</v>
      </c>
      <c r="J1468" s="19" t="s">
        <v>48</v>
      </c>
      <c r="K1468" s="19" t="s">
        <v>50</v>
      </c>
      <c r="L1468" s="19" t="s">
        <v>51</v>
      </c>
      <c r="M1468" s="21">
        <f t="shared" si="220"/>
        <v>25</v>
      </c>
      <c r="N1468" s="21">
        <f t="shared" si="221"/>
        <v>100</v>
      </c>
      <c r="O1468" s="21">
        <f t="shared" si="222"/>
        <v>0</v>
      </c>
      <c r="P1468" s="21">
        <f t="shared" si="223"/>
        <v>83.5</v>
      </c>
      <c r="Q1468" s="22">
        <f t="shared" si="224"/>
        <v>56.274999999999999</v>
      </c>
      <c r="R1468" s="22">
        <f t="shared" si="225"/>
        <v>45.875</v>
      </c>
      <c r="S1468" s="22">
        <f t="shared" si="226"/>
        <v>56.325000000000003</v>
      </c>
      <c r="T1468" s="22">
        <f t="shared" si="227"/>
        <v>52.125</v>
      </c>
      <c r="U1468" s="21">
        <f t="shared" si="228"/>
        <v>52.82500000000001</v>
      </c>
      <c r="V1468" s="21">
        <f t="shared" si="229"/>
        <v>52.650000000000006</v>
      </c>
    </row>
    <row r="1469" spans="1:22" ht="13.5" x14ac:dyDescent="0.25">
      <c r="A1469" s="3">
        <v>44152</v>
      </c>
      <c r="B1469" s="2">
        <v>45.798499999999997</v>
      </c>
      <c r="C1469" s="2">
        <v>52.418916324876534</v>
      </c>
      <c r="D1469" s="2">
        <v>-0.44719956992857846</v>
      </c>
      <c r="E1469" s="2">
        <v>0.78812513029545994</v>
      </c>
      <c r="F1469" s="2">
        <v>45.936920000000001</v>
      </c>
      <c r="G1469" s="2">
        <v>45.237885000000006</v>
      </c>
      <c r="H1469" s="2">
        <v>45.796170000000004</v>
      </c>
      <c r="I1469" s="2">
        <v>48.723080000000039</v>
      </c>
      <c r="J1469" s="19" t="s">
        <v>48</v>
      </c>
      <c r="K1469" s="19" t="s">
        <v>49</v>
      </c>
      <c r="L1469" s="19" t="s">
        <v>51</v>
      </c>
      <c r="M1469" s="21">
        <f t="shared" si="220"/>
        <v>25</v>
      </c>
      <c r="N1469" s="21">
        <f t="shared" si="221"/>
        <v>100</v>
      </c>
      <c r="O1469" s="21">
        <f t="shared" si="222"/>
        <v>0</v>
      </c>
      <c r="P1469" s="21">
        <f t="shared" si="223"/>
        <v>100</v>
      </c>
      <c r="Q1469" s="22">
        <f t="shared" si="224"/>
        <v>58.75</v>
      </c>
      <c r="R1469" s="22">
        <f t="shared" si="225"/>
        <v>50</v>
      </c>
      <c r="S1469" s="22">
        <f t="shared" si="226"/>
        <v>63.75</v>
      </c>
      <c r="T1469" s="22">
        <f t="shared" si="227"/>
        <v>56.25</v>
      </c>
      <c r="U1469" s="21">
        <f t="shared" si="228"/>
        <v>57.5</v>
      </c>
      <c r="V1469" s="21">
        <f t="shared" si="229"/>
        <v>57.1875</v>
      </c>
    </row>
    <row r="1470" spans="1:22" ht="13.5" x14ac:dyDescent="0.25">
      <c r="A1470" s="3">
        <v>44153</v>
      </c>
      <c r="B1470" s="2">
        <v>47.167000000000002</v>
      </c>
      <c r="C1470" s="2">
        <v>61.550281863649765</v>
      </c>
      <c r="D1470" s="2">
        <v>-0.56498488337224728</v>
      </c>
      <c r="E1470" s="2">
        <v>0.85647081503959255</v>
      </c>
      <c r="F1470" s="2">
        <v>46.288380000000004</v>
      </c>
      <c r="G1470" s="2">
        <v>45.325750000000006</v>
      </c>
      <c r="H1470" s="2">
        <v>45.821984</v>
      </c>
      <c r="I1470" s="2">
        <v>48.60544450000004</v>
      </c>
      <c r="J1470" s="19" t="s">
        <v>48</v>
      </c>
      <c r="K1470" s="19" t="s">
        <v>49</v>
      </c>
      <c r="L1470" s="19" t="s">
        <v>51</v>
      </c>
      <c r="M1470" s="21">
        <f t="shared" si="220"/>
        <v>25</v>
      </c>
      <c r="N1470" s="21">
        <f t="shared" si="221"/>
        <v>100</v>
      </c>
      <c r="O1470" s="21">
        <f t="shared" si="222"/>
        <v>0</v>
      </c>
      <c r="P1470" s="21">
        <f t="shared" si="223"/>
        <v>100</v>
      </c>
      <c r="Q1470" s="22">
        <f t="shared" si="224"/>
        <v>58.75</v>
      </c>
      <c r="R1470" s="22">
        <f t="shared" si="225"/>
        <v>50</v>
      </c>
      <c r="S1470" s="22">
        <f t="shared" si="226"/>
        <v>63.75</v>
      </c>
      <c r="T1470" s="22">
        <f t="shared" si="227"/>
        <v>56.25</v>
      </c>
      <c r="U1470" s="21">
        <f t="shared" si="228"/>
        <v>57.5</v>
      </c>
      <c r="V1470" s="21">
        <f t="shared" si="229"/>
        <v>57.1875</v>
      </c>
    </row>
    <row r="1471" spans="1:22" ht="13.5" x14ac:dyDescent="0.25">
      <c r="A1471" s="3">
        <v>44154</v>
      </c>
      <c r="B1471" s="2">
        <v>49.989600000000003</v>
      </c>
      <c r="C1471" s="2">
        <v>73.041876107617171</v>
      </c>
      <c r="D1471" s="2">
        <v>-0.83563394794068557</v>
      </c>
      <c r="E1471" s="2">
        <v>0.92264535856920959</v>
      </c>
      <c r="F1471" s="2">
        <v>46.971080000000001</v>
      </c>
      <c r="G1471" s="2">
        <v>45.622779999999999</v>
      </c>
      <c r="H1471" s="2">
        <v>45.905806000000005</v>
      </c>
      <c r="I1471" s="2">
        <v>48.503646000000046</v>
      </c>
      <c r="J1471" s="19" t="s">
        <v>48</v>
      </c>
      <c r="K1471" s="19" t="s">
        <v>49</v>
      </c>
      <c r="L1471" s="19" t="s">
        <v>51</v>
      </c>
      <c r="M1471" s="21">
        <f t="shared" si="220"/>
        <v>0</v>
      </c>
      <c r="N1471" s="21">
        <f t="shared" si="221"/>
        <v>100</v>
      </c>
      <c r="O1471" s="21">
        <f t="shared" si="222"/>
        <v>0</v>
      </c>
      <c r="P1471" s="21">
        <f t="shared" si="223"/>
        <v>100</v>
      </c>
      <c r="Q1471" s="22">
        <f t="shared" si="224"/>
        <v>50</v>
      </c>
      <c r="R1471" s="22">
        <f t="shared" si="225"/>
        <v>45</v>
      </c>
      <c r="S1471" s="22">
        <f t="shared" si="226"/>
        <v>60</v>
      </c>
      <c r="T1471" s="22">
        <f t="shared" si="227"/>
        <v>50</v>
      </c>
      <c r="U1471" s="21">
        <f t="shared" si="228"/>
        <v>51.666666666666664</v>
      </c>
      <c r="V1471" s="21">
        <f t="shared" si="229"/>
        <v>51.25</v>
      </c>
    </row>
    <row r="1472" spans="1:22" ht="13.5" x14ac:dyDescent="0.25">
      <c r="A1472" s="3">
        <v>44155</v>
      </c>
      <c r="B1472" s="2">
        <v>53.029800000000002</v>
      </c>
      <c r="C1472" s="2">
        <v>79.981739954428093</v>
      </c>
      <c r="D1472" s="2">
        <v>-1.363396788295546</v>
      </c>
      <c r="E1472" s="2">
        <v>0.92999158598773346</v>
      </c>
      <c r="F1472" s="2">
        <v>48.325579999999995</v>
      </c>
      <c r="G1472" s="2">
        <v>46.006115000000008</v>
      </c>
      <c r="H1472" s="2">
        <v>46.033325999999988</v>
      </c>
      <c r="I1472" s="2">
        <v>48.419117500000041</v>
      </c>
      <c r="J1472" s="19" t="s">
        <v>48</v>
      </c>
      <c r="K1472" s="19" t="s">
        <v>49</v>
      </c>
      <c r="L1472" s="19" t="s">
        <v>51</v>
      </c>
      <c r="M1472" s="21">
        <f t="shared" si="220"/>
        <v>0</v>
      </c>
      <c r="N1472" s="21">
        <f t="shared" si="221"/>
        <v>100</v>
      </c>
      <c r="O1472" s="21">
        <f t="shared" si="222"/>
        <v>0</v>
      </c>
      <c r="P1472" s="21">
        <f t="shared" si="223"/>
        <v>100</v>
      </c>
      <c r="Q1472" s="22">
        <f t="shared" si="224"/>
        <v>50</v>
      </c>
      <c r="R1472" s="22">
        <f t="shared" si="225"/>
        <v>45</v>
      </c>
      <c r="S1472" s="22">
        <f t="shared" si="226"/>
        <v>60</v>
      </c>
      <c r="T1472" s="22">
        <f t="shared" si="227"/>
        <v>50</v>
      </c>
      <c r="U1472" s="21">
        <f t="shared" si="228"/>
        <v>51.666666666666664</v>
      </c>
      <c r="V1472" s="21">
        <f t="shared" si="229"/>
        <v>51.25</v>
      </c>
    </row>
    <row r="1473" spans="1:22" ht="13.5" x14ac:dyDescent="0.25">
      <c r="A1473" s="3">
        <v>44158</v>
      </c>
      <c r="B1473" s="2">
        <v>52.983199999999997</v>
      </c>
      <c r="C1473" s="2">
        <v>79.643302056885616</v>
      </c>
      <c r="D1473" s="2">
        <v>-1.8482799619263233</v>
      </c>
      <c r="E1473" s="2">
        <v>0.87058603734434525</v>
      </c>
      <c r="F1473" s="2">
        <v>49.793619999999997</v>
      </c>
      <c r="G1473" s="2">
        <v>46.400340000000007</v>
      </c>
      <c r="H1473" s="2">
        <v>46.144361999999994</v>
      </c>
      <c r="I1473" s="2">
        <v>48.337494000000042</v>
      </c>
      <c r="J1473" s="19" t="s">
        <v>48</v>
      </c>
      <c r="K1473" s="19" t="s">
        <v>49</v>
      </c>
      <c r="L1473" s="19" t="s">
        <v>51</v>
      </c>
      <c r="M1473" s="21">
        <f t="shared" si="220"/>
        <v>0</v>
      </c>
      <c r="N1473" s="21">
        <f t="shared" si="221"/>
        <v>100</v>
      </c>
      <c r="O1473" s="21">
        <f t="shared" si="222"/>
        <v>50</v>
      </c>
      <c r="P1473" s="21">
        <f t="shared" si="223"/>
        <v>100</v>
      </c>
      <c r="Q1473" s="22">
        <f t="shared" si="224"/>
        <v>57.5</v>
      </c>
      <c r="R1473" s="22">
        <f t="shared" si="225"/>
        <v>62.5</v>
      </c>
      <c r="S1473" s="22">
        <f t="shared" si="226"/>
        <v>72.5</v>
      </c>
      <c r="T1473" s="22">
        <f t="shared" si="227"/>
        <v>62.5</v>
      </c>
      <c r="U1473" s="21">
        <f t="shared" si="228"/>
        <v>64.166666666666671</v>
      </c>
      <c r="V1473" s="21">
        <f t="shared" si="229"/>
        <v>63.75</v>
      </c>
    </row>
    <row r="1474" spans="1:22" ht="13.5" x14ac:dyDescent="0.25">
      <c r="A1474" s="3">
        <v>44159</v>
      </c>
      <c r="B1474" s="2">
        <v>53.029800000000002</v>
      </c>
      <c r="C1474" s="2">
        <v>79.735645401532651</v>
      </c>
      <c r="D1474" s="2">
        <v>-2.2764917935524238</v>
      </c>
      <c r="E1474" s="2">
        <v>0.78639667824950799</v>
      </c>
      <c r="F1474" s="2">
        <v>51.239880000000007</v>
      </c>
      <c r="G1474" s="2">
        <v>46.796895000000006</v>
      </c>
      <c r="H1474" s="2">
        <v>46.246999999999986</v>
      </c>
      <c r="I1474" s="2">
        <v>48.266483500000042</v>
      </c>
      <c r="J1474" s="19" t="s">
        <v>48</v>
      </c>
      <c r="K1474" s="19" t="s">
        <v>49</v>
      </c>
      <c r="L1474" s="19" t="s">
        <v>51</v>
      </c>
      <c r="M1474" s="21">
        <f t="shared" ref="M1474:M1537" si="230">IF(C1474&lt;30,50, IF(C1474&gt;70, 0, 25))</f>
        <v>0</v>
      </c>
      <c r="N1474" s="21">
        <f t="shared" ref="N1474:N1537" si="231">IF(E1474-D1474&gt;0.02, 100, IF(E1474-D1474&lt;0,0,45))</f>
        <v>100</v>
      </c>
      <c r="O1474" s="21">
        <f t="shared" ref="O1474:O1537" si="232">IF(F1474-I1474&gt;10,100,IF(F1474-I1474&gt;5,75, IF(F1474-I1474&gt;0,50,0)))</f>
        <v>50</v>
      </c>
      <c r="P1474" s="21">
        <f t="shared" ref="P1474:P1537" si="233">IF(L1474="confirmed bullish", 34, IF(L1474="bullish divergence",17, 0))+IF(J1474="bullish",33,IF(J1474="bearish",0,16.5))+IF(K1474="strong",33,IF(K1474="weak",0,16.5))</f>
        <v>100</v>
      </c>
      <c r="Q1474" s="22">
        <f t="shared" si="224"/>
        <v>57.5</v>
      </c>
      <c r="R1474" s="22">
        <f t="shared" si="225"/>
        <v>62.5</v>
      </c>
      <c r="S1474" s="22">
        <f t="shared" si="226"/>
        <v>72.5</v>
      </c>
      <c r="T1474" s="22">
        <f t="shared" si="227"/>
        <v>62.5</v>
      </c>
      <c r="U1474" s="21">
        <f t="shared" si="228"/>
        <v>64.166666666666671</v>
      </c>
      <c r="V1474" s="21">
        <f t="shared" si="229"/>
        <v>63.75</v>
      </c>
    </row>
    <row r="1475" spans="1:22" ht="13.5" x14ac:dyDescent="0.25">
      <c r="A1475" s="3">
        <v>44160</v>
      </c>
      <c r="B1475" s="2">
        <v>52.33</v>
      </c>
      <c r="C1475" s="2">
        <v>74.285886572363921</v>
      </c>
      <c r="D1475" s="2">
        <v>-2.5988931796577432</v>
      </c>
      <c r="E1475" s="2">
        <v>0.64223913842939029</v>
      </c>
      <c r="F1475" s="2">
        <v>52.272479999999995</v>
      </c>
      <c r="G1475" s="2">
        <v>47.17401000000001</v>
      </c>
      <c r="H1475" s="2">
        <v>46.360523999999998</v>
      </c>
      <c r="I1475" s="2">
        <v>48.212113500000044</v>
      </c>
      <c r="J1475" s="19" t="s">
        <v>48</v>
      </c>
      <c r="K1475" s="19" t="s">
        <v>49</v>
      </c>
      <c r="L1475" s="19" t="s">
        <v>51</v>
      </c>
      <c r="M1475" s="21">
        <f t="shared" si="230"/>
        <v>0</v>
      </c>
      <c r="N1475" s="21">
        <f t="shared" si="231"/>
        <v>100</v>
      </c>
      <c r="O1475" s="21">
        <f t="shared" si="232"/>
        <v>50</v>
      </c>
      <c r="P1475" s="21">
        <f t="shared" si="233"/>
        <v>100</v>
      </c>
      <c r="Q1475" s="22">
        <f t="shared" ref="Q1475:Q1538" si="234">0.35*M1475+N1475*0.35+O1475*0.15+P1475*0.15</f>
        <v>57.5</v>
      </c>
      <c r="R1475" s="22">
        <f t="shared" ref="R1475:R1538" si="235">M1475*0.2+N1475*0.2+O1475*0.35+P1475*0.25</f>
        <v>62.5</v>
      </c>
      <c r="S1475" s="22">
        <f t="shared" ref="S1475:S1538" si="236">M1475*0.15+N1475*0.15+O1475*0.25+P1475*0.45</f>
        <v>72.5</v>
      </c>
      <c r="T1475" s="22">
        <f t="shared" ref="T1475:T1538" si="237">0.25*SUM(M1475:P1475)</f>
        <v>62.5</v>
      </c>
      <c r="U1475" s="21">
        <f t="shared" ref="U1475:U1538" si="238">SUM(Q1475:S1475)/3</f>
        <v>64.166666666666671</v>
      </c>
      <c r="V1475" s="21">
        <f t="shared" ref="V1475:V1538" si="239">SUM(Q1475:T1475)/4</f>
        <v>63.75</v>
      </c>
    </row>
    <row r="1476" spans="1:22" ht="13.5" x14ac:dyDescent="0.25">
      <c r="A1476" s="3">
        <v>44161</v>
      </c>
      <c r="B1476" s="2">
        <v>52.018999999999998</v>
      </c>
      <c r="C1476" s="2">
        <v>71.932878885492315</v>
      </c>
      <c r="D1476" s="2">
        <v>-2.6982504687185127</v>
      </c>
      <c r="E1476" s="2">
        <v>0.47337375719156799</v>
      </c>
      <c r="F1476" s="2">
        <v>52.678359999999998</v>
      </c>
      <c r="G1476" s="2">
        <v>47.555015000000004</v>
      </c>
      <c r="H1476" s="2">
        <v>46.493797999999991</v>
      </c>
      <c r="I1476" s="2">
        <v>48.165292500000035</v>
      </c>
      <c r="J1476" s="19" t="s">
        <v>48</v>
      </c>
      <c r="K1476" s="19" t="s">
        <v>49</v>
      </c>
      <c r="L1476" s="19" t="s">
        <v>51</v>
      </c>
      <c r="M1476" s="21">
        <f t="shared" si="230"/>
        <v>0</v>
      </c>
      <c r="N1476" s="21">
        <f t="shared" si="231"/>
        <v>100</v>
      </c>
      <c r="O1476" s="21">
        <f t="shared" si="232"/>
        <v>50</v>
      </c>
      <c r="P1476" s="21">
        <f t="shared" si="233"/>
        <v>100</v>
      </c>
      <c r="Q1476" s="22">
        <f t="shared" si="234"/>
        <v>57.5</v>
      </c>
      <c r="R1476" s="22">
        <f t="shared" si="235"/>
        <v>62.5</v>
      </c>
      <c r="S1476" s="22">
        <f t="shared" si="236"/>
        <v>72.5</v>
      </c>
      <c r="T1476" s="22">
        <f t="shared" si="237"/>
        <v>62.5</v>
      </c>
      <c r="U1476" s="21">
        <f t="shared" si="238"/>
        <v>64.166666666666671</v>
      </c>
      <c r="V1476" s="21">
        <f t="shared" si="239"/>
        <v>63.75</v>
      </c>
    </row>
    <row r="1477" spans="1:22" ht="13.5" x14ac:dyDescent="0.25">
      <c r="A1477" s="3">
        <v>44162</v>
      </c>
      <c r="B1477" s="2">
        <v>51.863500000000002</v>
      </c>
      <c r="C1477" s="2">
        <v>70.72658149003891</v>
      </c>
      <c r="D1477" s="2">
        <v>-2.8449001912736094</v>
      </c>
      <c r="E1477" s="2">
        <v>0.34765464061792484</v>
      </c>
      <c r="F1477" s="2">
        <v>52.445100000000004</v>
      </c>
      <c r="G1477" s="2">
        <v>47.893255000000003</v>
      </c>
      <c r="H1477" s="2">
        <v>46.635313999999987</v>
      </c>
      <c r="I1477" s="2">
        <v>48.109072500000018</v>
      </c>
      <c r="J1477" s="19" t="s">
        <v>54</v>
      </c>
      <c r="K1477" s="19" t="s">
        <v>52</v>
      </c>
      <c r="L1477" s="19" t="s">
        <v>47</v>
      </c>
      <c r="M1477" s="21">
        <f t="shared" si="230"/>
        <v>0</v>
      </c>
      <c r="N1477" s="21">
        <f t="shared" si="231"/>
        <v>100</v>
      </c>
      <c r="O1477" s="21">
        <f t="shared" si="232"/>
        <v>50</v>
      </c>
      <c r="P1477" s="21">
        <f t="shared" si="233"/>
        <v>0</v>
      </c>
      <c r="Q1477" s="22">
        <f t="shared" si="234"/>
        <v>42.5</v>
      </c>
      <c r="R1477" s="22">
        <f t="shared" si="235"/>
        <v>37.5</v>
      </c>
      <c r="S1477" s="22">
        <f t="shared" si="236"/>
        <v>27.5</v>
      </c>
      <c r="T1477" s="22">
        <f t="shared" si="237"/>
        <v>37.5</v>
      </c>
      <c r="U1477" s="21">
        <f t="shared" si="238"/>
        <v>35.833333333333336</v>
      </c>
      <c r="V1477" s="21">
        <f t="shared" si="239"/>
        <v>36.25</v>
      </c>
    </row>
    <row r="1478" spans="1:22" ht="13.5" x14ac:dyDescent="0.25">
      <c r="A1478" s="3">
        <v>44165</v>
      </c>
      <c r="B1478" s="2">
        <v>52.485500000000002</v>
      </c>
      <c r="C1478" s="2">
        <v>72.698792922556436</v>
      </c>
      <c r="D1478" s="2">
        <v>-3.1318462680187906</v>
      </c>
      <c r="E1478" s="2">
        <v>0.26083947349892717</v>
      </c>
      <c r="F1478" s="2">
        <v>52.345559999999999</v>
      </c>
      <c r="G1478" s="2">
        <v>48.282035000000008</v>
      </c>
      <c r="H1478" s="2">
        <v>46.773719999999997</v>
      </c>
      <c r="I1478" s="2">
        <v>48.041789500000029</v>
      </c>
      <c r="J1478" s="19" t="s">
        <v>48</v>
      </c>
      <c r="K1478" s="19" t="s">
        <v>50</v>
      </c>
      <c r="L1478" s="19" t="s">
        <v>53</v>
      </c>
      <c r="M1478" s="21">
        <f t="shared" si="230"/>
        <v>0</v>
      </c>
      <c r="N1478" s="21">
        <f t="shared" si="231"/>
        <v>100</v>
      </c>
      <c r="O1478" s="21">
        <f t="shared" si="232"/>
        <v>50</v>
      </c>
      <c r="P1478" s="21">
        <f t="shared" si="233"/>
        <v>66.5</v>
      </c>
      <c r="Q1478" s="22">
        <f t="shared" si="234"/>
        <v>52.475000000000001</v>
      </c>
      <c r="R1478" s="22">
        <f t="shared" si="235"/>
        <v>54.125</v>
      </c>
      <c r="S1478" s="22">
        <f t="shared" si="236"/>
        <v>57.424999999999997</v>
      </c>
      <c r="T1478" s="22">
        <f t="shared" si="237"/>
        <v>54.125</v>
      </c>
      <c r="U1478" s="21">
        <f t="shared" si="238"/>
        <v>54.67499999999999</v>
      </c>
      <c r="V1478" s="21">
        <f t="shared" si="239"/>
        <v>54.537499999999994</v>
      </c>
    </row>
    <row r="1479" spans="1:22" ht="13.5" x14ac:dyDescent="0.25">
      <c r="A1479" s="3">
        <v>44166</v>
      </c>
      <c r="B1479" s="2">
        <v>53.659700000000001</v>
      </c>
      <c r="C1479" s="2">
        <v>75.987690423435367</v>
      </c>
      <c r="D1479" s="2">
        <v>-3.4620029233830323</v>
      </c>
      <c r="E1479" s="2">
        <v>0.25319557810703175</v>
      </c>
      <c r="F1479" s="2">
        <v>52.47153999999999</v>
      </c>
      <c r="G1479" s="2">
        <v>48.710085000000007</v>
      </c>
      <c r="H1479" s="2">
        <v>46.938719999999996</v>
      </c>
      <c r="I1479" s="2">
        <v>47.967997500000038</v>
      </c>
      <c r="J1479" s="19" t="s">
        <v>48</v>
      </c>
      <c r="K1479" s="19" t="s">
        <v>50</v>
      </c>
      <c r="L1479" s="19" t="s">
        <v>51</v>
      </c>
      <c r="M1479" s="21">
        <f t="shared" si="230"/>
        <v>0</v>
      </c>
      <c r="N1479" s="21">
        <f t="shared" si="231"/>
        <v>100</v>
      </c>
      <c r="O1479" s="21">
        <f t="shared" si="232"/>
        <v>50</v>
      </c>
      <c r="P1479" s="21">
        <f t="shared" si="233"/>
        <v>83.5</v>
      </c>
      <c r="Q1479" s="22">
        <f t="shared" si="234"/>
        <v>55.024999999999999</v>
      </c>
      <c r="R1479" s="22">
        <f t="shared" si="235"/>
        <v>58.375</v>
      </c>
      <c r="S1479" s="22">
        <f t="shared" si="236"/>
        <v>65.075000000000003</v>
      </c>
      <c r="T1479" s="22">
        <f t="shared" si="237"/>
        <v>58.375</v>
      </c>
      <c r="U1479" s="21">
        <f t="shared" si="238"/>
        <v>59.491666666666674</v>
      </c>
      <c r="V1479" s="21">
        <f t="shared" si="239"/>
        <v>59.212500000000006</v>
      </c>
    </row>
    <row r="1480" spans="1:22" ht="13.5" x14ac:dyDescent="0.25">
      <c r="A1480" s="3">
        <v>44167</v>
      </c>
      <c r="B1480" s="2">
        <v>53.651899999999998</v>
      </c>
      <c r="C1480" s="2">
        <v>75.92226073814804</v>
      </c>
      <c r="D1480" s="2">
        <v>-3.5596897283164637</v>
      </c>
      <c r="E1480" s="2">
        <v>0.27527707015868785</v>
      </c>
      <c r="F1480" s="2">
        <v>52.73592</v>
      </c>
      <c r="G1480" s="2">
        <v>49.13774500000001</v>
      </c>
      <c r="H1480" s="2">
        <v>47.122225999999991</v>
      </c>
      <c r="I1480" s="2">
        <v>47.898304500000037</v>
      </c>
      <c r="J1480" s="19" t="s">
        <v>48</v>
      </c>
      <c r="K1480" s="19" t="s">
        <v>50</v>
      </c>
      <c r="L1480" s="19" t="s">
        <v>51</v>
      </c>
      <c r="M1480" s="21">
        <f t="shared" si="230"/>
        <v>0</v>
      </c>
      <c r="N1480" s="21">
        <f t="shared" si="231"/>
        <v>100</v>
      </c>
      <c r="O1480" s="21">
        <f t="shared" si="232"/>
        <v>50</v>
      </c>
      <c r="P1480" s="21">
        <f t="shared" si="233"/>
        <v>83.5</v>
      </c>
      <c r="Q1480" s="22">
        <f t="shared" si="234"/>
        <v>55.024999999999999</v>
      </c>
      <c r="R1480" s="22">
        <f t="shared" si="235"/>
        <v>58.375</v>
      </c>
      <c r="S1480" s="22">
        <f t="shared" si="236"/>
        <v>65.075000000000003</v>
      </c>
      <c r="T1480" s="22">
        <f t="shared" si="237"/>
        <v>58.375</v>
      </c>
      <c r="U1480" s="21">
        <f t="shared" si="238"/>
        <v>59.491666666666674</v>
      </c>
      <c r="V1480" s="21">
        <f t="shared" si="239"/>
        <v>59.212500000000006</v>
      </c>
    </row>
    <row r="1481" spans="1:22" ht="13.5" x14ac:dyDescent="0.25">
      <c r="A1481" s="3">
        <v>44168</v>
      </c>
      <c r="B1481" s="2">
        <v>53.418599999999998</v>
      </c>
      <c r="C1481" s="2">
        <v>73.873344668733168</v>
      </c>
      <c r="D1481" s="2">
        <v>-3.2180330686111276</v>
      </c>
      <c r="E1481" s="2">
        <v>0.29289606684768127</v>
      </c>
      <c r="F1481" s="2">
        <v>53.015840000000004</v>
      </c>
      <c r="G1481" s="2">
        <v>49.53819</v>
      </c>
      <c r="H1481" s="2">
        <v>47.277737999999992</v>
      </c>
      <c r="I1481" s="2">
        <v>47.823996500000042</v>
      </c>
      <c r="J1481" s="19" t="s">
        <v>48</v>
      </c>
      <c r="K1481" s="19" t="s">
        <v>50</v>
      </c>
      <c r="L1481" s="19" t="s">
        <v>51</v>
      </c>
      <c r="M1481" s="21">
        <f t="shared" si="230"/>
        <v>0</v>
      </c>
      <c r="N1481" s="21">
        <f t="shared" si="231"/>
        <v>100</v>
      </c>
      <c r="O1481" s="21">
        <f t="shared" si="232"/>
        <v>75</v>
      </c>
      <c r="P1481" s="21">
        <f t="shared" si="233"/>
        <v>83.5</v>
      </c>
      <c r="Q1481" s="22">
        <f t="shared" si="234"/>
        <v>58.774999999999999</v>
      </c>
      <c r="R1481" s="22">
        <f t="shared" si="235"/>
        <v>67.125</v>
      </c>
      <c r="S1481" s="22">
        <f t="shared" si="236"/>
        <v>71.325000000000003</v>
      </c>
      <c r="T1481" s="22">
        <f t="shared" si="237"/>
        <v>64.625</v>
      </c>
      <c r="U1481" s="21">
        <f t="shared" si="238"/>
        <v>65.741666666666674</v>
      </c>
      <c r="V1481" s="21">
        <f t="shared" si="239"/>
        <v>65.462500000000006</v>
      </c>
    </row>
    <row r="1482" spans="1:22" ht="13.5" x14ac:dyDescent="0.25">
      <c r="A1482" s="3">
        <v>44169</v>
      </c>
      <c r="B1482" s="2">
        <v>54.429499999999997</v>
      </c>
      <c r="C1482" s="2">
        <v>76.795512521042923</v>
      </c>
      <c r="D1482" s="2">
        <v>-2.5599159355814649</v>
      </c>
      <c r="E1482" s="2">
        <v>0.32169040435621477</v>
      </c>
      <c r="F1482" s="2">
        <v>53.529039999999995</v>
      </c>
      <c r="G1482" s="2">
        <v>50.004730000000009</v>
      </c>
      <c r="H1482" s="2">
        <v>47.433251999999996</v>
      </c>
      <c r="I1482" s="2">
        <v>47.753191000000022</v>
      </c>
      <c r="J1482" s="19" t="s">
        <v>48</v>
      </c>
      <c r="K1482" s="19" t="s">
        <v>49</v>
      </c>
      <c r="L1482" s="19" t="s">
        <v>51</v>
      </c>
      <c r="M1482" s="21">
        <f t="shared" si="230"/>
        <v>0</v>
      </c>
      <c r="N1482" s="21">
        <f t="shared" si="231"/>
        <v>100</v>
      </c>
      <c r="O1482" s="21">
        <f t="shared" si="232"/>
        <v>75</v>
      </c>
      <c r="P1482" s="21">
        <f t="shared" si="233"/>
        <v>100</v>
      </c>
      <c r="Q1482" s="22">
        <f t="shared" si="234"/>
        <v>61.25</v>
      </c>
      <c r="R1482" s="22">
        <f t="shared" si="235"/>
        <v>71.25</v>
      </c>
      <c r="S1482" s="22">
        <f t="shared" si="236"/>
        <v>78.75</v>
      </c>
      <c r="T1482" s="22">
        <f t="shared" si="237"/>
        <v>68.75</v>
      </c>
      <c r="U1482" s="21">
        <f t="shared" si="238"/>
        <v>70.416666666666671</v>
      </c>
      <c r="V1482" s="21">
        <f t="shared" si="239"/>
        <v>70</v>
      </c>
    </row>
    <row r="1483" spans="1:22" ht="13.5" x14ac:dyDescent="0.25">
      <c r="A1483" s="3">
        <v>44172</v>
      </c>
      <c r="B1483" s="2">
        <v>54.429499999999997</v>
      </c>
      <c r="C1483" s="2">
        <v>76.795512521042923</v>
      </c>
      <c r="D1483" s="2">
        <v>-2.0382444959077262</v>
      </c>
      <c r="E1483" s="2">
        <v>0.36271176991789977</v>
      </c>
      <c r="F1483" s="2">
        <v>53.917839999999998</v>
      </c>
      <c r="G1483" s="2">
        <v>50.471270000000004</v>
      </c>
      <c r="H1483" s="2">
        <v>47.573214000000007</v>
      </c>
      <c r="I1483" s="2">
        <v>47.682213500000024</v>
      </c>
      <c r="J1483" s="19" t="s">
        <v>48</v>
      </c>
      <c r="K1483" s="19" t="s">
        <v>50</v>
      </c>
      <c r="L1483" s="19" t="s">
        <v>51</v>
      </c>
      <c r="M1483" s="21">
        <f t="shared" si="230"/>
        <v>0</v>
      </c>
      <c r="N1483" s="21">
        <f t="shared" si="231"/>
        <v>100</v>
      </c>
      <c r="O1483" s="21">
        <f t="shared" si="232"/>
        <v>75</v>
      </c>
      <c r="P1483" s="21">
        <f t="shared" si="233"/>
        <v>83.5</v>
      </c>
      <c r="Q1483" s="22">
        <f t="shared" si="234"/>
        <v>58.774999999999999</v>
      </c>
      <c r="R1483" s="22">
        <f t="shared" si="235"/>
        <v>67.125</v>
      </c>
      <c r="S1483" s="22">
        <f t="shared" si="236"/>
        <v>71.325000000000003</v>
      </c>
      <c r="T1483" s="22">
        <f t="shared" si="237"/>
        <v>64.625</v>
      </c>
      <c r="U1483" s="21">
        <f t="shared" si="238"/>
        <v>65.741666666666674</v>
      </c>
      <c r="V1483" s="21">
        <f t="shared" si="239"/>
        <v>65.462500000000006</v>
      </c>
    </row>
    <row r="1484" spans="1:22" ht="13.5" x14ac:dyDescent="0.25">
      <c r="A1484" s="3">
        <v>44173</v>
      </c>
      <c r="B1484" s="2">
        <v>54.118400000000001</v>
      </c>
      <c r="C1484" s="2">
        <v>73.847571816567282</v>
      </c>
      <c r="D1484" s="2">
        <v>-1.5925680745575619</v>
      </c>
      <c r="E1484" s="2">
        <v>0.39195177829845607</v>
      </c>
      <c r="F1484" s="2">
        <v>54.009579999999993</v>
      </c>
      <c r="G1484" s="2">
        <v>50.914479999999998</v>
      </c>
      <c r="H1484" s="2">
        <v>47.699178000000003</v>
      </c>
      <c r="I1484" s="2">
        <v>47.618301500000022</v>
      </c>
      <c r="J1484" s="19" t="s">
        <v>54</v>
      </c>
      <c r="K1484" s="19" t="s">
        <v>50</v>
      </c>
      <c r="L1484" s="19" t="s">
        <v>55</v>
      </c>
      <c r="M1484" s="21">
        <f t="shared" si="230"/>
        <v>0</v>
      </c>
      <c r="N1484" s="21">
        <f t="shared" si="231"/>
        <v>100</v>
      </c>
      <c r="O1484" s="21">
        <f t="shared" si="232"/>
        <v>75</v>
      </c>
      <c r="P1484" s="21">
        <f t="shared" si="233"/>
        <v>16.5</v>
      </c>
      <c r="Q1484" s="22">
        <f t="shared" si="234"/>
        <v>48.725000000000001</v>
      </c>
      <c r="R1484" s="22">
        <f t="shared" si="235"/>
        <v>50.375</v>
      </c>
      <c r="S1484" s="22">
        <f t="shared" si="236"/>
        <v>41.174999999999997</v>
      </c>
      <c r="T1484" s="22">
        <f t="shared" si="237"/>
        <v>47.875</v>
      </c>
      <c r="U1484" s="21">
        <f t="shared" si="238"/>
        <v>46.758333333333326</v>
      </c>
      <c r="V1484" s="21">
        <f t="shared" si="239"/>
        <v>47.037499999999994</v>
      </c>
    </row>
    <row r="1485" spans="1:22" ht="13.5" x14ac:dyDescent="0.25">
      <c r="A1485" s="3">
        <v>44174</v>
      </c>
      <c r="B1485" s="2">
        <v>52.874299999999998</v>
      </c>
      <c r="C1485" s="2">
        <v>63.371119465415084</v>
      </c>
      <c r="D1485" s="2">
        <v>-1.2531541481486457</v>
      </c>
      <c r="E1485" s="2">
        <v>0.44473436173118197</v>
      </c>
      <c r="F1485" s="2">
        <v>53.85405999999999</v>
      </c>
      <c r="G1485" s="2">
        <v>51.28770999999999</v>
      </c>
      <c r="H1485" s="2">
        <v>47.800260000000009</v>
      </c>
      <c r="I1485" s="2">
        <v>47.553341500000016</v>
      </c>
      <c r="J1485" s="19" t="s">
        <v>54</v>
      </c>
      <c r="K1485" s="19" t="s">
        <v>50</v>
      </c>
      <c r="L1485" s="19" t="s">
        <v>47</v>
      </c>
      <c r="M1485" s="21">
        <f t="shared" si="230"/>
        <v>25</v>
      </c>
      <c r="N1485" s="21">
        <f t="shared" si="231"/>
        <v>100</v>
      </c>
      <c r="O1485" s="21">
        <f t="shared" si="232"/>
        <v>75</v>
      </c>
      <c r="P1485" s="21">
        <f t="shared" si="233"/>
        <v>16.5</v>
      </c>
      <c r="Q1485" s="22">
        <f t="shared" si="234"/>
        <v>57.475000000000001</v>
      </c>
      <c r="R1485" s="22">
        <f t="shared" si="235"/>
        <v>55.375</v>
      </c>
      <c r="S1485" s="22">
        <f t="shared" si="236"/>
        <v>44.924999999999997</v>
      </c>
      <c r="T1485" s="22">
        <f t="shared" si="237"/>
        <v>54.125</v>
      </c>
      <c r="U1485" s="21">
        <f t="shared" si="238"/>
        <v>52.591666666666661</v>
      </c>
      <c r="V1485" s="21">
        <f t="shared" si="239"/>
        <v>52.974999999999994</v>
      </c>
    </row>
    <row r="1486" spans="1:22" ht="13.5" x14ac:dyDescent="0.25">
      <c r="A1486" s="3">
        <v>44175</v>
      </c>
      <c r="B1486" s="2">
        <v>54.118400000000001</v>
      </c>
      <c r="C1486" s="2">
        <v>68.225573820446087</v>
      </c>
      <c r="D1486" s="2">
        <v>-1.1191551556841333</v>
      </c>
      <c r="E1486" s="2">
        <v>0.54811084683607281</v>
      </c>
      <c r="F1486" s="2">
        <v>53.994019999999999</v>
      </c>
      <c r="G1486" s="2">
        <v>51.664824999999993</v>
      </c>
      <c r="H1486" s="2">
        <v>47.929333999999997</v>
      </c>
      <c r="I1486" s="2">
        <v>47.494636500000006</v>
      </c>
      <c r="J1486" s="19" t="s">
        <v>48</v>
      </c>
      <c r="K1486" s="19" t="s">
        <v>50</v>
      </c>
      <c r="L1486" s="19" t="s">
        <v>51</v>
      </c>
      <c r="M1486" s="21">
        <f t="shared" si="230"/>
        <v>25</v>
      </c>
      <c r="N1486" s="21">
        <f t="shared" si="231"/>
        <v>100</v>
      </c>
      <c r="O1486" s="21">
        <f t="shared" si="232"/>
        <v>75</v>
      </c>
      <c r="P1486" s="21">
        <f t="shared" si="233"/>
        <v>83.5</v>
      </c>
      <c r="Q1486" s="22">
        <f t="shared" si="234"/>
        <v>67.525000000000006</v>
      </c>
      <c r="R1486" s="22">
        <f t="shared" si="235"/>
        <v>72.125</v>
      </c>
      <c r="S1486" s="22">
        <f t="shared" si="236"/>
        <v>75.075000000000003</v>
      </c>
      <c r="T1486" s="22">
        <f t="shared" si="237"/>
        <v>70.875</v>
      </c>
      <c r="U1486" s="21">
        <f t="shared" si="238"/>
        <v>71.575000000000003</v>
      </c>
      <c r="V1486" s="21">
        <f t="shared" si="239"/>
        <v>71.400000000000006</v>
      </c>
    </row>
    <row r="1487" spans="1:22" ht="13.5" x14ac:dyDescent="0.25">
      <c r="A1487" s="3">
        <v>44176</v>
      </c>
      <c r="B1487" s="2">
        <v>54.343899999999998</v>
      </c>
      <c r="C1487" s="2">
        <v>69.026842552922915</v>
      </c>
      <c r="D1487" s="2">
        <v>-1.0659678521215241</v>
      </c>
      <c r="E1487" s="2">
        <v>0.67191628454631469</v>
      </c>
      <c r="F1487" s="2">
        <v>53.976900000000001</v>
      </c>
      <c r="G1487" s="2">
        <v>52.069154999999988</v>
      </c>
      <c r="H1487" s="2">
        <v>48.067583999999997</v>
      </c>
      <c r="I1487" s="2">
        <v>47.442197499999999</v>
      </c>
      <c r="J1487" s="19" t="s">
        <v>54</v>
      </c>
      <c r="K1487" s="19" t="s">
        <v>50</v>
      </c>
      <c r="L1487" s="19" t="s">
        <v>47</v>
      </c>
      <c r="M1487" s="21">
        <f t="shared" si="230"/>
        <v>25</v>
      </c>
      <c r="N1487" s="21">
        <f t="shared" si="231"/>
        <v>100</v>
      </c>
      <c r="O1487" s="21">
        <f t="shared" si="232"/>
        <v>75</v>
      </c>
      <c r="P1487" s="21">
        <f t="shared" si="233"/>
        <v>16.5</v>
      </c>
      <c r="Q1487" s="22">
        <f t="shared" si="234"/>
        <v>57.475000000000001</v>
      </c>
      <c r="R1487" s="22">
        <f t="shared" si="235"/>
        <v>55.375</v>
      </c>
      <c r="S1487" s="22">
        <f t="shared" si="236"/>
        <v>44.924999999999997</v>
      </c>
      <c r="T1487" s="22">
        <f t="shared" si="237"/>
        <v>54.125</v>
      </c>
      <c r="U1487" s="21">
        <f t="shared" si="238"/>
        <v>52.591666666666661</v>
      </c>
      <c r="V1487" s="21">
        <f t="shared" si="239"/>
        <v>52.974999999999994</v>
      </c>
    </row>
    <row r="1488" spans="1:22" ht="13.5" x14ac:dyDescent="0.25">
      <c r="A1488" s="3">
        <v>44179</v>
      </c>
      <c r="B1488" s="2">
        <v>53.418599999999998</v>
      </c>
      <c r="C1488" s="2">
        <v>62.106060670849942</v>
      </c>
      <c r="D1488" s="2">
        <v>-0.87618272423489429</v>
      </c>
      <c r="E1488" s="2">
        <v>0.83036860684820923</v>
      </c>
      <c r="F1488" s="2">
        <v>53.774720000000002</v>
      </c>
      <c r="G1488" s="2">
        <v>52.457934999999985</v>
      </c>
      <c r="H1488" s="2">
        <v>48.215787999999996</v>
      </c>
      <c r="I1488" s="2">
        <v>47.385132000000006</v>
      </c>
      <c r="J1488" s="19" t="s">
        <v>54</v>
      </c>
      <c r="K1488" s="19" t="s">
        <v>50</v>
      </c>
      <c r="L1488" s="19" t="s">
        <v>47</v>
      </c>
      <c r="M1488" s="21">
        <f t="shared" si="230"/>
        <v>25</v>
      </c>
      <c r="N1488" s="21">
        <f t="shared" si="231"/>
        <v>100</v>
      </c>
      <c r="O1488" s="21">
        <f t="shared" si="232"/>
        <v>75</v>
      </c>
      <c r="P1488" s="21">
        <f t="shared" si="233"/>
        <v>16.5</v>
      </c>
      <c r="Q1488" s="22">
        <f t="shared" si="234"/>
        <v>57.475000000000001</v>
      </c>
      <c r="R1488" s="22">
        <f t="shared" si="235"/>
        <v>55.375</v>
      </c>
      <c r="S1488" s="22">
        <f t="shared" si="236"/>
        <v>44.924999999999997</v>
      </c>
      <c r="T1488" s="22">
        <f t="shared" si="237"/>
        <v>54.125</v>
      </c>
      <c r="U1488" s="21">
        <f t="shared" si="238"/>
        <v>52.591666666666661</v>
      </c>
      <c r="V1488" s="21">
        <f t="shared" si="239"/>
        <v>52.974999999999994</v>
      </c>
    </row>
    <row r="1489" spans="1:22" ht="13.5" x14ac:dyDescent="0.25">
      <c r="A1489" s="3">
        <v>44180</v>
      </c>
      <c r="B1489" s="2">
        <v>54.343899999999998</v>
      </c>
      <c r="C1489" s="2">
        <v>65.798911505144048</v>
      </c>
      <c r="D1489" s="2">
        <v>-0.61603388928970304</v>
      </c>
      <c r="E1489" s="2">
        <v>1.0061928294188549</v>
      </c>
      <c r="F1489" s="2">
        <v>53.819820000000007</v>
      </c>
      <c r="G1489" s="2">
        <v>52.885204999999985</v>
      </c>
      <c r="H1489" s="2">
        <v>48.385607999999984</v>
      </c>
      <c r="I1489" s="2">
        <v>47.341314000000004</v>
      </c>
      <c r="J1489" s="19" t="s">
        <v>48</v>
      </c>
      <c r="K1489" s="19" t="s">
        <v>50</v>
      </c>
      <c r="L1489" s="19" t="s">
        <v>51</v>
      </c>
      <c r="M1489" s="21">
        <f t="shared" si="230"/>
        <v>25</v>
      </c>
      <c r="N1489" s="21">
        <f t="shared" si="231"/>
        <v>100</v>
      </c>
      <c r="O1489" s="21">
        <f t="shared" si="232"/>
        <v>75</v>
      </c>
      <c r="P1489" s="21">
        <f t="shared" si="233"/>
        <v>83.5</v>
      </c>
      <c r="Q1489" s="22">
        <f t="shared" si="234"/>
        <v>67.525000000000006</v>
      </c>
      <c r="R1489" s="22">
        <f t="shared" si="235"/>
        <v>72.125</v>
      </c>
      <c r="S1489" s="22">
        <f t="shared" si="236"/>
        <v>75.075000000000003</v>
      </c>
      <c r="T1489" s="22">
        <f t="shared" si="237"/>
        <v>70.875</v>
      </c>
      <c r="U1489" s="21">
        <f t="shared" si="238"/>
        <v>71.575000000000003</v>
      </c>
      <c r="V1489" s="21">
        <f t="shared" si="239"/>
        <v>71.400000000000006</v>
      </c>
    </row>
    <row r="1490" spans="1:22" ht="13.5" x14ac:dyDescent="0.25">
      <c r="A1490" s="3">
        <v>44181</v>
      </c>
      <c r="B1490" s="2">
        <v>52.874299999999998</v>
      </c>
      <c r="C1490" s="2">
        <v>56.398240949649768</v>
      </c>
      <c r="D1490" s="2">
        <v>-0.30533113952592572</v>
      </c>
      <c r="E1490" s="2">
        <v>1.178453798713972</v>
      </c>
      <c r="F1490" s="2">
        <v>53.819819999999993</v>
      </c>
      <c r="G1490" s="2">
        <v>53.170569999999977</v>
      </c>
      <c r="H1490" s="2">
        <v>48.510795999999985</v>
      </c>
      <c r="I1490" s="2">
        <v>47.29566599999999</v>
      </c>
      <c r="J1490" s="19" t="s">
        <v>48</v>
      </c>
      <c r="K1490" s="19" t="s">
        <v>49</v>
      </c>
      <c r="L1490" s="19" t="s">
        <v>50</v>
      </c>
      <c r="M1490" s="21">
        <f t="shared" si="230"/>
        <v>25</v>
      </c>
      <c r="N1490" s="21">
        <f t="shared" si="231"/>
        <v>100</v>
      </c>
      <c r="O1490" s="21">
        <f t="shared" si="232"/>
        <v>75</v>
      </c>
      <c r="P1490" s="21">
        <f t="shared" si="233"/>
        <v>66</v>
      </c>
      <c r="Q1490" s="22">
        <f t="shared" si="234"/>
        <v>64.900000000000006</v>
      </c>
      <c r="R1490" s="22">
        <f t="shared" si="235"/>
        <v>67.75</v>
      </c>
      <c r="S1490" s="22">
        <f t="shared" si="236"/>
        <v>67.2</v>
      </c>
      <c r="T1490" s="22">
        <f t="shared" si="237"/>
        <v>66.5</v>
      </c>
      <c r="U1490" s="21">
        <f t="shared" si="238"/>
        <v>66.616666666666674</v>
      </c>
      <c r="V1490" s="21">
        <f t="shared" si="239"/>
        <v>66.587500000000006</v>
      </c>
    </row>
    <row r="1491" spans="1:22" ht="13.5" x14ac:dyDescent="0.25">
      <c r="A1491" s="3">
        <v>44182</v>
      </c>
      <c r="B1491" s="2">
        <v>54.196199999999997</v>
      </c>
      <c r="C1491" s="2">
        <v>61.698960503686784</v>
      </c>
      <c r="D1491" s="2">
        <v>-0.18337278983036498</v>
      </c>
      <c r="E1491" s="2">
        <v>1.3711425725828303</v>
      </c>
      <c r="F1491" s="2">
        <v>53.835380000000001</v>
      </c>
      <c r="G1491" s="2">
        <v>53.380899999999983</v>
      </c>
      <c r="H1491" s="2">
        <v>48.662887999999981</v>
      </c>
      <c r="I1491" s="2">
        <v>47.247661000000001</v>
      </c>
      <c r="J1491" s="19" t="s">
        <v>48</v>
      </c>
      <c r="K1491" s="19" t="s">
        <v>50</v>
      </c>
      <c r="L1491" s="19" t="s">
        <v>51</v>
      </c>
      <c r="M1491" s="21">
        <f t="shared" si="230"/>
        <v>25</v>
      </c>
      <c r="N1491" s="21">
        <f t="shared" si="231"/>
        <v>100</v>
      </c>
      <c r="O1491" s="21">
        <f t="shared" si="232"/>
        <v>75</v>
      </c>
      <c r="P1491" s="21">
        <f t="shared" si="233"/>
        <v>83.5</v>
      </c>
      <c r="Q1491" s="22">
        <f t="shared" si="234"/>
        <v>67.525000000000006</v>
      </c>
      <c r="R1491" s="22">
        <f t="shared" si="235"/>
        <v>72.125</v>
      </c>
      <c r="S1491" s="22">
        <f t="shared" si="236"/>
        <v>75.075000000000003</v>
      </c>
      <c r="T1491" s="22">
        <f t="shared" si="237"/>
        <v>70.875</v>
      </c>
      <c r="U1491" s="21">
        <f t="shared" si="238"/>
        <v>71.575000000000003</v>
      </c>
      <c r="V1491" s="21">
        <f t="shared" si="239"/>
        <v>71.400000000000006</v>
      </c>
    </row>
    <row r="1492" spans="1:22" ht="13.5" x14ac:dyDescent="0.25">
      <c r="A1492" s="3">
        <v>44183</v>
      </c>
      <c r="B1492" s="2">
        <v>54.001800000000003</v>
      </c>
      <c r="C1492" s="2">
        <v>60.533470028921094</v>
      </c>
      <c r="D1492" s="2">
        <v>7.532988061295498E-2</v>
      </c>
      <c r="E1492" s="2">
        <v>1.5822961028874976</v>
      </c>
      <c r="F1492" s="2">
        <v>53.766959999999997</v>
      </c>
      <c r="G1492" s="2">
        <v>53.429499999999983</v>
      </c>
      <c r="H1492" s="2">
        <v>48.838927999999989</v>
      </c>
      <c r="I1492" s="2">
        <v>47.191786999999998</v>
      </c>
      <c r="J1492" s="19" t="s">
        <v>48</v>
      </c>
      <c r="K1492" s="19" t="s">
        <v>50</v>
      </c>
      <c r="L1492" s="19" t="s">
        <v>53</v>
      </c>
      <c r="M1492" s="21">
        <f t="shared" si="230"/>
        <v>25</v>
      </c>
      <c r="N1492" s="21">
        <f t="shared" si="231"/>
        <v>100</v>
      </c>
      <c r="O1492" s="21">
        <f t="shared" si="232"/>
        <v>75</v>
      </c>
      <c r="P1492" s="21">
        <f t="shared" si="233"/>
        <v>66.5</v>
      </c>
      <c r="Q1492" s="22">
        <f t="shared" si="234"/>
        <v>64.974999999999994</v>
      </c>
      <c r="R1492" s="22">
        <f t="shared" si="235"/>
        <v>67.875</v>
      </c>
      <c r="S1492" s="22">
        <f t="shared" si="236"/>
        <v>67.424999999999997</v>
      </c>
      <c r="T1492" s="22">
        <f t="shared" si="237"/>
        <v>66.625</v>
      </c>
      <c r="U1492" s="21">
        <f t="shared" si="238"/>
        <v>66.758333333333326</v>
      </c>
      <c r="V1492" s="21">
        <f t="shared" si="239"/>
        <v>66.724999999999994</v>
      </c>
    </row>
    <row r="1493" spans="1:22" ht="13.5" x14ac:dyDescent="0.25">
      <c r="A1493" s="3">
        <v>44186</v>
      </c>
      <c r="B1493" s="2">
        <v>54.025100000000002</v>
      </c>
      <c r="C1493" s="2">
        <v>60.6294645721092</v>
      </c>
      <c r="D1493" s="2">
        <v>0.28030684599602296</v>
      </c>
      <c r="E1493" s="2">
        <v>1.7968625807020293</v>
      </c>
      <c r="F1493" s="2">
        <v>53.888260000000002</v>
      </c>
      <c r="G1493" s="2">
        <v>53.481594999999984</v>
      </c>
      <c r="H1493" s="2">
        <v>49.008901999999978</v>
      </c>
      <c r="I1493" s="2">
        <v>47.134754000000001</v>
      </c>
      <c r="J1493" s="19" t="s">
        <v>48</v>
      </c>
      <c r="K1493" s="19" t="s">
        <v>50</v>
      </c>
      <c r="L1493" s="19" t="s">
        <v>51</v>
      </c>
      <c r="M1493" s="21">
        <f t="shared" si="230"/>
        <v>25</v>
      </c>
      <c r="N1493" s="21">
        <f t="shared" si="231"/>
        <v>100</v>
      </c>
      <c r="O1493" s="21">
        <f t="shared" si="232"/>
        <v>75</v>
      </c>
      <c r="P1493" s="21">
        <f t="shared" si="233"/>
        <v>83.5</v>
      </c>
      <c r="Q1493" s="22">
        <f t="shared" si="234"/>
        <v>67.525000000000006</v>
      </c>
      <c r="R1493" s="22">
        <f t="shared" si="235"/>
        <v>72.125</v>
      </c>
      <c r="S1493" s="22">
        <f t="shared" si="236"/>
        <v>75.075000000000003</v>
      </c>
      <c r="T1493" s="22">
        <f t="shared" si="237"/>
        <v>70.875</v>
      </c>
      <c r="U1493" s="21">
        <f t="shared" si="238"/>
        <v>71.575000000000003</v>
      </c>
      <c r="V1493" s="21">
        <f t="shared" si="239"/>
        <v>71.400000000000006</v>
      </c>
    </row>
    <row r="1494" spans="1:22" ht="13.5" x14ac:dyDescent="0.25">
      <c r="A1494" s="3">
        <v>44187</v>
      </c>
      <c r="B1494" s="2">
        <v>54.040700000000001</v>
      </c>
      <c r="C1494" s="2">
        <v>60.698390290611066</v>
      </c>
      <c r="D1494" s="2">
        <v>0.39329840752411371</v>
      </c>
      <c r="E1494" s="2">
        <v>2.0131561673365637</v>
      </c>
      <c r="F1494" s="2">
        <v>53.827620000000003</v>
      </c>
      <c r="G1494" s="2">
        <v>53.532139999999984</v>
      </c>
      <c r="H1494" s="2">
        <v>49.175301999999995</v>
      </c>
      <c r="I1494" s="2">
        <v>47.082557499999993</v>
      </c>
      <c r="J1494" s="19" t="s">
        <v>48</v>
      </c>
      <c r="K1494" s="19" t="s">
        <v>50</v>
      </c>
      <c r="L1494" s="19" t="s">
        <v>53</v>
      </c>
      <c r="M1494" s="21">
        <f t="shared" si="230"/>
        <v>25</v>
      </c>
      <c r="N1494" s="21">
        <f t="shared" si="231"/>
        <v>100</v>
      </c>
      <c r="O1494" s="21">
        <f t="shared" si="232"/>
        <v>75</v>
      </c>
      <c r="P1494" s="21">
        <f t="shared" si="233"/>
        <v>66.5</v>
      </c>
      <c r="Q1494" s="22">
        <f t="shared" si="234"/>
        <v>64.974999999999994</v>
      </c>
      <c r="R1494" s="22">
        <f t="shared" si="235"/>
        <v>67.875</v>
      </c>
      <c r="S1494" s="22">
        <f t="shared" si="236"/>
        <v>67.424999999999997</v>
      </c>
      <c r="T1494" s="22">
        <f t="shared" si="237"/>
        <v>66.625</v>
      </c>
      <c r="U1494" s="21">
        <f t="shared" si="238"/>
        <v>66.758333333333326</v>
      </c>
      <c r="V1494" s="21">
        <f t="shared" si="239"/>
        <v>66.724999999999994</v>
      </c>
    </row>
    <row r="1495" spans="1:22" ht="13.5" x14ac:dyDescent="0.25">
      <c r="A1495" s="3">
        <v>44188</v>
      </c>
      <c r="B1495" s="2">
        <v>54.032899999999998</v>
      </c>
      <c r="C1495" s="2">
        <v>60.641224971232674</v>
      </c>
      <c r="D1495" s="2">
        <v>0.28740577444754933</v>
      </c>
      <c r="E1495" s="2">
        <v>2.20633589930573</v>
      </c>
      <c r="F1495" s="2">
        <v>54.059339999999999</v>
      </c>
      <c r="G1495" s="2">
        <v>53.617284999999995</v>
      </c>
      <c r="H1495" s="2">
        <v>49.353985999999992</v>
      </c>
      <c r="I1495" s="2">
        <v>47.039977999999991</v>
      </c>
      <c r="J1495" s="19" t="s">
        <v>48</v>
      </c>
      <c r="K1495" s="19" t="s">
        <v>50</v>
      </c>
      <c r="L1495" s="19" t="s">
        <v>51</v>
      </c>
      <c r="M1495" s="21">
        <f t="shared" si="230"/>
        <v>25</v>
      </c>
      <c r="N1495" s="21">
        <f t="shared" si="231"/>
        <v>100</v>
      </c>
      <c r="O1495" s="21">
        <f t="shared" si="232"/>
        <v>75</v>
      </c>
      <c r="P1495" s="21">
        <f t="shared" si="233"/>
        <v>83.5</v>
      </c>
      <c r="Q1495" s="22">
        <f t="shared" si="234"/>
        <v>67.525000000000006</v>
      </c>
      <c r="R1495" s="22">
        <f t="shared" si="235"/>
        <v>72.125</v>
      </c>
      <c r="S1495" s="22">
        <f t="shared" si="236"/>
        <v>75.075000000000003</v>
      </c>
      <c r="T1495" s="22">
        <f t="shared" si="237"/>
        <v>70.875</v>
      </c>
      <c r="U1495" s="21">
        <f t="shared" si="238"/>
        <v>71.575000000000003</v>
      </c>
      <c r="V1495" s="21">
        <f t="shared" si="239"/>
        <v>71.400000000000006</v>
      </c>
    </row>
    <row r="1496" spans="1:22" ht="13.5" x14ac:dyDescent="0.25">
      <c r="A1496" s="3">
        <v>44189</v>
      </c>
      <c r="B1496" s="2">
        <v>54.437199999999997</v>
      </c>
      <c r="C1496" s="2">
        <v>62.607024847252937</v>
      </c>
      <c r="D1496" s="2">
        <v>0.34941461435114007</v>
      </c>
      <c r="E1496" s="2">
        <v>2.3087886118616261</v>
      </c>
      <c r="F1496" s="2">
        <v>54.107540000000007</v>
      </c>
      <c r="G1496" s="2">
        <v>53.738194999999997</v>
      </c>
      <c r="H1496" s="2">
        <v>49.541533999999992</v>
      </c>
      <c r="I1496" s="2">
        <v>47.00179949999999</v>
      </c>
      <c r="J1496" s="19" t="s">
        <v>48</v>
      </c>
      <c r="K1496" s="19" t="s">
        <v>49</v>
      </c>
      <c r="L1496" s="19" t="s">
        <v>51</v>
      </c>
      <c r="M1496" s="21">
        <f t="shared" si="230"/>
        <v>25</v>
      </c>
      <c r="N1496" s="21">
        <f t="shared" si="231"/>
        <v>100</v>
      </c>
      <c r="O1496" s="21">
        <f t="shared" si="232"/>
        <v>75</v>
      </c>
      <c r="P1496" s="21">
        <f t="shared" si="233"/>
        <v>100</v>
      </c>
      <c r="Q1496" s="22">
        <f t="shared" si="234"/>
        <v>70</v>
      </c>
      <c r="R1496" s="22">
        <f t="shared" si="235"/>
        <v>76.25</v>
      </c>
      <c r="S1496" s="22">
        <f t="shared" si="236"/>
        <v>82.5</v>
      </c>
      <c r="T1496" s="22">
        <f t="shared" si="237"/>
        <v>75</v>
      </c>
      <c r="U1496" s="21">
        <f t="shared" si="238"/>
        <v>76.25</v>
      </c>
      <c r="V1496" s="21">
        <f t="shared" si="239"/>
        <v>75.9375</v>
      </c>
    </row>
    <row r="1497" spans="1:22" ht="13.5" x14ac:dyDescent="0.25">
      <c r="A1497" s="3">
        <v>44190</v>
      </c>
      <c r="B1497" s="2">
        <v>55.207000000000001</v>
      </c>
      <c r="C1497" s="2">
        <v>66.080803446830913</v>
      </c>
      <c r="D1497" s="2">
        <v>0.36805214288697385</v>
      </c>
      <c r="E1497" s="2">
        <v>2.2784058113934806</v>
      </c>
      <c r="F1497" s="2">
        <v>54.348580000000005</v>
      </c>
      <c r="G1497" s="2">
        <v>53.905369999999991</v>
      </c>
      <c r="H1497" s="2">
        <v>49.737479999999984</v>
      </c>
      <c r="I1497" s="2">
        <v>46.967469999999992</v>
      </c>
      <c r="J1497" s="19" t="s">
        <v>48</v>
      </c>
      <c r="K1497" s="19" t="s">
        <v>49</v>
      </c>
      <c r="L1497" s="19" t="s">
        <v>51</v>
      </c>
      <c r="M1497" s="21">
        <f t="shared" si="230"/>
        <v>25</v>
      </c>
      <c r="N1497" s="21">
        <f t="shared" si="231"/>
        <v>100</v>
      </c>
      <c r="O1497" s="21">
        <f t="shared" si="232"/>
        <v>75</v>
      </c>
      <c r="P1497" s="21">
        <f t="shared" si="233"/>
        <v>100</v>
      </c>
      <c r="Q1497" s="22">
        <f t="shared" si="234"/>
        <v>70</v>
      </c>
      <c r="R1497" s="22">
        <f t="shared" si="235"/>
        <v>76.25</v>
      </c>
      <c r="S1497" s="22">
        <f t="shared" si="236"/>
        <v>82.5</v>
      </c>
      <c r="T1497" s="22">
        <f t="shared" si="237"/>
        <v>75</v>
      </c>
      <c r="U1497" s="21">
        <f t="shared" si="238"/>
        <v>76.25</v>
      </c>
      <c r="V1497" s="21">
        <f t="shared" si="239"/>
        <v>75.9375</v>
      </c>
    </row>
    <row r="1498" spans="1:22" ht="13.5" x14ac:dyDescent="0.25">
      <c r="A1498" s="3">
        <v>44193</v>
      </c>
      <c r="B1498" s="2">
        <v>55.9846</v>
      </c>
      <c r="C1498" s="2">
        <v>69.194025475994252</v>
      </c>
      <c r="D1498" s="2">
        <v>0.16867012515422886</v>
      </c>
      <c r="E1498" s="2">
        <v>2.0890669596837719</v>
      </c>
      <c r="F1498" s="2">
        <v>54.740480000000005</v>
      </c>
      <c r="G1498" s="2">
        <v>54.080324999999995</v>
      </c>
      <c r="H1498" s="2">
        <v>49.94897799999999</v>
      </c>
      <c r="I1498" s="2">
        <v>46.950994999999985</v>
      </c>
      <c r="J1498" s="19" t="s">
        <v>48</v>
      </c>
      <c r="K1498" s="19" t="s">
        <v>49</v>
      </c>
      <c r="L1498" s="19" t="s">
        <v>51</v>
      </c>
      <c r="M1498" s="21">
        <f t="shared" si="230"/>
        <v>25</v>
      </c>
      <c r="N1498" s="21">
        <f t="shared" si="231"/>
        <v>100</v>
      </c>
      <c r="O1498" s="21">
        <f t="shared" si="232"/>
        <v>75</v>
      </c>
      <c r="P1498" s="21">
        <f t="shared" si="233"/>
        <v>100</v>
      </c>
      <c r="Q1498" s="22">
        <f t="shared" si="234"/>
        <v>70</v>
      </c>
      <c r="R1498" s="22">
        <f t="shared" si="235"/>
        <v>76.25</v>
      </c>
      <c r="S1498" s="22">
        <f t="shared" si="236"/>
        <v>82.5</v>
      </c>
      <c r="T1498" s="22">
        <f t="shared" si="237"/>
        <v>75</v>
      </c>
      <c r="U1498" s="21">
        <f t="shared" si="238"/>
        <v>76.25</v>
      </c>
      <c r="V1498" s="21">
        <f t="shared" si="239"/>
        <v>75.9375</v>
      </c>
    </row>
    <row r="1499" spans="1:22" ht="13.5" x14ac:dyDescent="0.25">
      <c r="A1499" s="3">
        <v>44194</v>
      </c>
      <c r="B1499" s="2">
        <v>55.9846</v>
      </c>
      <c r="C1499" s="2">
        <v>69.194025475994252</v>
      </c>
      <c r="D1499" s="2">
        <v>0.12364865684333637</v>
      </c>
      <c r="E1499" s="2">
        <v>1.8704991906822319</v>
      </c>
      <c r="F1499" s="2">
        <v>55.129260000000002</v>
      </c>
      <c r="G1499" s="2">
        <v>54.196569999999987</v>
      </c>
      <c r="H1499" s="2">
        <v>50.144923999999989</v>
      </c>
      <c r="I1499" s="2">
        <v>46.938140999999987</v>
      </c>
      <c r="J1499" s="19" t="s">
        <v>48</v>
      </c>
      <c r="K1499" s="19" t="s">
        <v>49</v>
      </c>
      <c r="L1499" s="19" t="s">
        <v>51</v>
      </c>
      <c r="M1499" s="21">
        <f t="shared" si="230"/>
        <v>25</v>
      </c>
      <c r="N1499" s="21">
        <f t="shared" si="231"/>
        <v>100</v>
      </c>
      <c r="O1499" s="21">
        <f t="shared" si="232"/>
        <v>75</v>
      </c>
      <c r="P1499" s="21">
        <f t="shared" si="233"/>
        <v>100</v>
      </c>
      <c r="Q1499" s="22">
        <f t="shared" si="234"/>
        <v>70</v>
      </c>
      <c r="R1499" s="22">
        <f t="shared" si="235"/>
        <v>76.25</v>
      </c>
      <c r="S1499" s="22">
        <f t="shared" si="236"/>
        <v>82.5</v>
      </c>
      <c r="T1499" s="22">
        <f t="shared" si="237"/>
        <v>75</v>
      </c>
      <c r="U1499" s="21">
        <f t="shared" si="238"/>
        <v>76.25</v>
      </c>
      <c r="V1499" s="21">
        <f t="shared" si="239"/>
        <v>75.9375</v>
      </c>
    </row>
    <row r="1500" spans="1:22" ht="13.5" x14ac:dyDescent="0.25">
      <c r="A1500" s="3">
        <v>44195</v>
      </c>
      <c r="B1500" s="2">
        <v>54.429499999999997</v>
      </c>
      <c r="C1500" s="2">
        <v>57.049332458867951</v>
      </c>
      <c r="D1500" s="2">
        <v>-4.2630825814406137E-2</v>
      </c>
      <c r="E1500" s="2">
        <v>1.6421630051361893</v>
      </c>
      <c r="F1500" s="2">
        <v>55.208580000000005</v>
      </c>
      <c r="G1500" s="2">
        <v>54.23545</v>
      </c>
      <c r="H1500" s="2">
        <v>50.325319999999991</v>
      </c>
      <c r="I1500" s="2">
        <v>46.908889999999992</v>
      </c>
      <c r="J1500" s="19" t="s">
        <v>48</v>
      </c>
      <c r="K1500" s="19" t="s">
        <v>49</v>
      </c>
      <c r="L1500" s="19" t="s">
        <v>51</v>
      </c>
      <c r="M1500" s="21">
        <f t="shared" si="230"/>
        <v>25</v>
      </c>
      <c r="N1500" s="21">
        <f t="shared" si="231"/>
        <v>100</v>
      </c>
      <c r="O1500" s="21">
        <f t="shared" si="232"/>
        <v>75</v>
      </c>
      <c r="P1500" s="21">
        <f t="shared" si="233"/>
        <v>100</v>
      </c>
      <c r="Q1500" s="22">
        <f t="shared" si="234"/>
        <v>70</v>
      </c>
      <c r="R1500" s="22">
        <f t="shared" si="235"/>
        <v>76.25</v>
      </c>
      <c r="S1500" s="22">
        <f t="shared" si="236"/>
        <v>82.5</v>
      </c>
      <c r="T1500" s="22">
        <f t="shared" si="237"/>
        <v>75</v>
      </c>
      <c r="U1500" s="21">
        <f t="shared" si="238"/>
        <v>76.25</v>
      </c>
      <c r="V1500" s="21">
        <f t="shared" si="239"/>
        <v>75.9375</v>
      </c>
    </row>
    <row r="1501" spans="1:22" ht="13.5" x14ac:dyDescent="0.25">
      <c r="A1501" s="3">
        <v>44196</v>
      </c>
      <c r="B1501" s="2">
        <v>54.429499999999997</v>
      </c>
      <c r="C1501" s="2">
        <v>57.049332458867958</v>
      </c>
      <c r="D1501" s="2">
        <v>1.3225201457323976E-2</v>
      </c>
      <c r="E1501" s="2">
        <v>1.3836619300464059</v>
      </c>
      <c r="F1501" s="2">
        <v>55.207039999999992</v>
      </c>
      <c r="G1501" s="2">
        <v>54.285995</v>
      </c>
      <c r="H1501" s="2">
        <v>50.532929999999993</v>
      </c>
      <c r="I1501" s="2">
        <v>46.885156499999987</v>
      </c>
      <c r="J1501" s="19" t="s">
        <v>48</v>
      </c>
      <c r="K1501" s="19" t="s">
        <v>50</v>
      </c>
      <c r="L1501" s="19" t="s">
        <v>53</v>
      </c>
      <c r="M1501" s="21">
        <f t="shared" si="230"/>
        <v>25</v>
      </c>
      <c r="N1501" s="21">
        <f t="shared" si="231"/>
        <v>100</v>
      </c>
      <c r="O1501" s="21">
        <f t="shared" si="232"/>
        <v>75</v>
      </c>
      <c r="P1501" s="21">
        <f t="shared" si="233"/>
        <v>66.5</v>
      </c>
      <c r="Q1501" s="22">
        <f t="shared" si="234"/>
        <v>64.974999999999994</v>
      </c>
      <c r="R1501" s="22">
        <f t="shared" si="235"/>
        <v>67.875</v>
      </c>
      <c r="S1501" s="22">
        <f t="shared" si="236"/>
        <v>67.424999999999997</v>
      </c>
      <c r="T1501" s="22">
        <f t="shared" si="237"/>
        <v>66.625</v>
      </c>
      <c r="U1501" s="21">
        <f t="shared" si="238"/>
        <v>66.758333333333326</v>
      </c>
      <c r="V1501" s="21">
        <f t="shared" si="239"/>
        <v>66.724999999999994</v>
      </c>
    </row>
    <row r="1502" spans="1:22" ht="13.5" x14ac:dyDescent="0.25">
      <c r="A1502" s="3">
        <v>44200</v>
      </c>
      <c r="B1502" s="2">
        <v>54.273899999999998</v>
      </c>
      <c r="C1502" s="2">
        <v>55.910571642556974</v>
      </c>
      <c r="D1502" s="2">
        <v>3.579587579891097E-2</v>
      </c>
      <c r="E1502" s="2">
        <v>1.1021701271446358</v>
      </c>
      <c r="F1502" s="2">
        <v>55.020419999999987</v>
      </c>
      <c r="G1502" s="2">
        <v>54.278214999999989</v>
      </c>
      <c r="H1502" s="2">
        <v>50.711146000000006</v>
      </c>
      <c r="I1502" s="2">
        <v>46.878301499999978</v>
      </c>
      <c r="J1502" s="19" t="s">
        <v>54</v>
      </c>
      <c r="K1502" s="19" t="s">
        <v>50</v>
      </c>
      <c r="L1502" s="19" t="s">
        <v>47</v>
      </c>
      <c r="M1502" s="21">
        <f t="shared" si="230"/>
        <v>25</v>
      </c>
      <c r="N1502" s="21">
        <f t="shared" si="231"/>
        <v>100</v>
      </c>
      <c r="O1502" s="21">
        <f t="shared" si="232"/>
        <v>75</v>
      </c>
      <c r="P1502" s="21">
        <f t="shared" si="233"/>
        <v>16.5</v>
      </c>
      <c r="Q1502" s="22">
        <f t="shared" si="234"/>
        <v>57.475000000000001</v>
      </c>
      <c r="R1502" s="22">
        <f t="shared" si="235"/>
        <v>55.375</v>
      </c>
      <c r="S1502" s="22">
        <f t="shared" si="236"/>
        <v>44.924999999999997</v>
      </c>
      <c r="T1502" s="22">
        <f t="shared" si="237"/>
        <v>54.125</v>
      </c>
      <c r="U1502" s="21">
        <f t="shared" si="238"/>
        <v>52.591666666666661</v>
      </c>
      <c r="V1502" s="21">
        <f t="shared" si="239"/>
        <v>52.974999999999994</v>
      </c>
    </row>
    <row r="1503" spans="1:22" ht="13.5" x14ac:dyDescent="0.25">
      <c r="A1503" s="3">
        <v>44201</v>
      </c>
      <c r="B1503" s="2">
        <v>52.874299999999998</v>
      </c>
      <c r="C1503" s="2">
        <v>46.851486398347248</v>
      </c>
      <c r="D1503" s="2">
        <v>0.15722935711157504</v>
      </c>
      <c r="E1503" s="2">
        <v>0.82801585402360489</v>
      </c>
      <c r="F1503" s="2">
        <v>54.39835999999999</v>
      </c>
      <c r="G1503" s="2">
        <v>54.200454999999991</v>
      </c>
      <c r="H1503" s="2">
        <v>50.866658000000001</v>
      </c>
      <c r="I1503" s="2">
        <v>46.877586999999977</v>
      </c>
      <c r="J1503" s="19" t="s">
        <v>54</v>
      </c>
      <c r="K1503" s="19" t="s">
        <v>50</v>
      </c>
      <c r="L1503" s="19" t="s">
        <v>47</v>
      </c>
      <c r="M1503" s="21">
        <f t="shared" si="230"/>
        <v>25</v>
      </c>
      <c r="N1503" s="21">
        <f t="shared" si="231"/>
        <v>100</v>
      </c>
      <c r="O1503" s="21">
        <f t="shared" si="232"/>
        <v>75</v>
      </c>
      <c r="P1503" s="21">
        <f t="shared" si="233"/>
        <v>16.5</v>
      </c>
      <c r="Q1503" s="22">
        <f t="shared" si="234"/>
        <v>57.475000000000001</v>
      </c>
      <c r="R1503" s="22">
        <f t="shared" si="235"/>
        <v>55.375</v>
      </c>
      <c r="S1503" s="22">
        <f t="shared" si="236"/>
        <v>44.924999999999997</v>
      </c>
      <c r="T1503" s="22">
        <f t="shared" si="237"/>
        <v>54.125</v>
      </c>
      <c r="U1503" s="21">
        <f t="shared" si="238"/>
        <v>52.591666666666661</v>
      </c>
      <c r="V1503" s="21">
        <f t="shared" si="239"/>
        <v>52.974999999999994</v>
      </c>
    </row>
    <row r="1504" spans="1:22" ht="13.5" x14ac:dyDescent="0.25">
      <c r="A1504" s="3">
        <v>44202</v>
      </c>
      <c r="B1504" s="2">
        <v>51.863500000000002</v>
      </c>
      <c r="C1504" s="2">
        <v>41.608074074868718</v>
      </c>
      <c r="D1504" s="2">
        <v>0.34096636546637882</v>
      </c>
      <c r="E1504" s="2">
        <v>0.54904608943240629</v>
      </c>
      <c r="F1504" s="2">
        <v>53.57414</v>
      </c>
      <c r="G1504" s="2">
        <v>54.087709999999994</v>
      </c>
      <c r="H1504" s="2">
        <v>51.001954000000005</v>
      </c>
      <c r="I1504" s="2">
        <v>46.883715999999978</v>
      </c>
      <c r="J1504" s="19" t="s">
        <v>54</v>
      </c>
      <c r="K1504" s="19" t="s">
        <v>52</v>
      </c>
      <c r="L1504" s="19" t="s">
        <v>47</v>
      </c>
      <c r="M1504" s="21">
        <f t="shared" si="230"/>
        <v>25</v>
      </c>
      <c r="N1504" s="21">
        <f t="shared" si="231"/>
        <v>100</v>
      </c>
      <c r="O1504" s="21">
        <f t="shared" si="232"/>
        <v>75</v>
      </c>
      <c r="P1504" s="21">
        <f t="shared" si="233"/>
        <v>0</v>
      </c>
      <c r="Q1504" s="22">
        <f t="shared" si="234"/>
        <v>55</v>
      </c>
      <c r="R1504" s="22">
        <f t="shared" si="235"/>
        <v>51.25</v>
      </c>
      <c r="S1504" s="22">
        <f t="shared" si="236"/>
        <v>37.5</v>
      </c>
      <c r="T1504" s="22">
        <f t="shared" si="237"/>
        <v>50</v>
      </c>
      <c r="U1504" s="21">
        <f t="shared" si="238"/>
        <v>47.916666666666664</v>
      </c>
      <c r="V1504" s="21">
        <f t="shared" si="239"/>
        <v>48.4375</v>
      </c>
    </row>
    <row r="1505" spans="1:22" ht="13.5" x14ac:dyDescent="0.25">
      <c r="A1505" s="3">
        <v>44203</v>
      </c>
      <c r="B1505" s="2">
        <v>54.204000000000001</v>
      </c>
      <c r="C1505" s="2">
        <v>54.348266914321208</v>
      </c>
      <c r="D1505" s="2">
        <v>0.33127523109516233</v>
      </c>
      <c r="E1505" s="2">
        <v>0.29038355752922862</v>
      </c>
      <c r="F1505" s="2">
        <v>53.529039999999995</v>
      </c>
      <c r="G1505" s="2">
        <v>54.154194999999994</v>
      </c>
      <c r="H1505" s="2">
        <v>51.190280000000008</v>
      </c>
      <c r="I1505" s="2">
        <v>46.904719999999976</v>
      </c>
      <c r="J1505" s="19" t="s">
        <v>48</v>
      </c>
      <c r="K1505" s="19" t="s">
        <v>50</v>
      </c>
      <c r="L1505" s="19" t="s">
        <v>53</v>
      </c>
      <c r="M1505" s="21">
        <f t="shared" si="230"/>
        <v>25</v>
      </c>
      <c r="N1505" s="21">
        <f t="shared" si="231"/>
        <v>0</v>
      </c>
      <c r="O1505" s="21">
        <f t="shared" si="232"/>
        <v>75</v>
      </c>
      <c r="P1505" s="21">
        <f t="shared" si="233"/>
        <v>66.5</v>
      </c>
      <c r="Q1505" s="22">
        <f t="shared" si="234"/>
        <v>29.975000000000001</v>
      </c>
      <c r="R1505" s="22">
        <f t="shared" si="235"/>
        <v>47.875</v>
      </c>
      <c r="S1505" s="22">
        <f t="shared" si="236"/>
        <v>52.424999999999997</v>
      </c>
      <c r="T1505" s="22">
        <f t="shared" si="237"/>
        <v>41.625</v>
      </c>
      <c r="U1505" s="21">
        <f t="shared" si="238"/>
        <v>43.42499999999999</v>
      </c>
      <c r="V1505" s="21">
        <f t="shared" si="239"/>
        <v>42.974999999999994</v>
      </c>
    </row>
    <row r="1506" spans="1:22" ht="13.5" x14ac:dyDescent="0.25">
      <c r="A1506" s="3">
        <v>44204</v>
      </c>
      <c r="B1506" s="2">
        <v>55.751300000000001</v>
      </c>
      <c r="C1506" s="2">
        <v>60.486205054464442</v>
      </c>
      <c r="D1506" s="2">
        <v>0.26554257332745834</v>
      </c>
      <c r="E1506" s="2">
        <v>5.3727051074366927E-2</v>
      </c>
      <c r="F1506" s="2">
        <v>53.793400000000005</v>
      </c>
      <c r="G1506" s="2">
        <v>54.235839999999996</v>
      </c>
      <c r="H1506" s="2">
        <v>51.417328000000005</v>
      </c>
      <c r="I1506" s="2">
        <v>46.930356999999987</v>
      </c>
      <c r="J1506" s="19" t="s">
        <v>48</v>
      </c>
      <c r="K1506" s="19" t="s">
        <v>50</v>
      </c>
      <c r="L1506" s="19" t="s">
        <v>51</v>
      </c>
      <c r="M1506" s="21">
        <f t="shared" si="230"/>
        <v>25</v>
      </c>
      <c r="N1506" s="21">
        <f t="shared" si="231"/>
        <v>0</v>
      </c>
      <c r="O1506" s="21">
        <f t="shared" si="232"/>
        <v>75</v>
      </c>
      <c r="P1506" s="21">
        <f t="shared" si="233"/>
        <v>83.5</v>
      </c>
      <c r="Q1506" s="22">
        <f t="shared" si="234"/>
        <v>32.524999999999999</v>
      </c>
      <c r="R1506" s="22">
        <f t="shared" si="235"/>
        <v>52.125</v>
      </c>
      <c r="S1506" s="22">
        <f t="shared" si="236"/>
        <v>60.075000000000003</v>
      </c>
      <c r="T1506" s="22">
        <f t="shared" si="237"/>
        <v>45.875</v>
      </c>
      <c r="U1506" s="21">
        <f t="shared" si="238"/>
        <v>48.241666666666674</v>
      </c>
      <c r="V1506" s="21">
        <f t="shared" si="239"/>
        <v>47.650000000000006</v>
      </c>
    </row>
    <row r="1507" spans="1:22" ht="13.5" x14ac:dyDescent="0.25">
      <c r="A1507" s="3">
        <v>44207</v>
      </c>
      <c r="B1507" s="2">
        <v>53.729700000000001</v>
      </c>
      <c r="C1507" s="2">
        <v>50.86387838534165</v>
      </c>
      <c r="D1507" s="2">
        <v>0.46421992039461202</v>
      </c>
      <c r="E1507" s="2">
        <v>-0.13789394633052252</v>
      </c>
      <c r="F1507" s="2">
        <v>53.684559999999998</v>
      </c>
      <c r="G1507" s="2">
        <v>54.205129999999997</v>
      </c>
      <c r="H1507" s="2">
        <v>51.589948000000014</v>
      </c>
      <c r="I1507" s="2">
        <v>46.95347249999999</v>
      </c>
      <c r="J1507" s="19" t="s">
        <v>48</v>
      </c>
      <c r="K1507" s="19" t="s">
        <v>50</v>
      </c>
      <c r="L1507" s="19" t="s">
        <v>53</v>
      </c>
      <c r="M1507" s="21">
        <f t="shared" si="230"/>
        <v>25</v>
      </c>
      <c r="N1507" s="21">
        <f t="shared" si="231"/>
        <v>0</v>
      </c>
      <c r="O1507" s="21">
        <f t="shared" si="232"/>
        <v>75</v>
      </c>
      <c r="P1507" s="21">
        <f t="shared" si="233"/>
        <v>66.5</v>
      </c>
      <c r="Q1507" s="22">
        <f t="shared" si="234"/>
        <v>29.975000000000001</v>
      </c>
      <c r="R1507" s="22">
        <f t="shared" si="235"/>
        <v>47.875</v>
      </c>
      <c r="S1507" s="22">
        <f t="shared" si="236"/>
        <v>52.424999999999997</v>
      </c>
      <c r="T1507" s="22">
        <f t="shared" si="237"/>
        <v>41.625</v>
      </c>
      <c r="U1507" s="21">
        <f t="shared" si="238"/>
        <v>43.42499999999999</v>
      </c>
      <c r="V1507" s="21">
        <f t="shared" si="239"/>
        <v>42.974999999999994</v>
      </c>
    </row>
    <row r="1508" spans="1:22" ht="13.5" x14ac:dyDescent="0.25">
      <c r="A1508" s="3">
        <v>44208</v>
      </c>
      <c r="B1508" s="2">
        <v>56.754399999999997</v>
      </c>
      <c r="C1508" s="2">
        <v>60.889088022098043</v>
      </c>
      <c r="D1508" s="2">
        <v>0.52700280005811351</v>
      </c>
      <c r="E1508" s="2">
        <v>-0.24420704202513058</v>
      </c>
      <c r="F1508" s="2">
        <v>54.460580000000007</v>
      </c>
      <c r="G1508" s="2">
        <v>54.371920000000003</v>
      </c>
      <c r="H1508" s="2">
        <v>51.830838000000014</v>
      </c>
      <c r="I1508" s="2">
        <v>46.988952999999981</v>
      </c>
      <c r="J1508" s="19" t="s">
        <v>48</v>
      </c>
      <c r="K1508" s="19" t="s">
        <v>49</v>
      </c>
      <c r="L1508" s="19" t="s">
        <v>51</v>
      </c>
      <c r="M1508" s="21">
        <f t="shared" si="230"/>
        <v>25</v>
      </c>
      <c r="N1508" s="21">
        <f t="shared" si="231"/>
        <v>0</v>
      </c>
      <c r="O1508" s="21">
        <f t="shared" si="232"/>
        <v>75</v>
      </c>
      <c r="P1508" s="21">
        <f t="shared" si="233"/>
        <v>100</v>
      </c>
      <c r="Q1508" s="22">
        <f t="shared" si="234"/>
        <v>35</v>
      </c>
      <c r="R1508" s="22">
        <f t="shared" si="235"/>
        <v>56.25</v>
      </c>
      <c r="S1508" s="22">
        <f t="shared" si="236"/>
        <v>67.5</v>
      </c>
      <c r="T1508" s="22">
        <f t="shared" si="237"/>
        <v>50</v>
      </c>
      <c r="U1508" s="21">
        <f t="shared" si="238"/>
        <v>52.916666666666664</v>
      </c>
      <c r="V1508" s="21">
        <f t="shared" si="239"/>
        <v>52.1875</v>
      </c>
    </row>
    <row r="1509" spans="1:22" ht="13.5" x14ac:dyDescent="0.25">
      <c r="A1509" s="3">
        <v>44209</v>
      </c>
      <c r="B1509" s="2">
        <v>56.9099</v>
      </c>
      <c r="C1509" s="2">
        <v>61.325950761885665</v>
      </c>
      <c r="D1509" s="2">
        <v>0.54989476788497882</v>
      </c>
      <c r="E1509" s="2">
        <v>-0.33725328595146731</v>
      </c>
      <c r="F1509" s="2">
        <v>55.469860000000004</v>
      </c>
      <c r="G1509" s="2">
        <v>54.500219999999999</v>
      </c>
      <c r="H1509" s="2">
        <v>52.067062000000014</v>
      </c>
      <c r="I1509" s="2">
        <v>47.02524549999999</v>
      </c>
      <c r="J1509" s="19" t="s">
        <v>48</v>
      </c>
      <c r="K1509" s="19" t="s">
        <v>49</v>
      </c>
      <c r="L1509" s="19" t="s">
        <v>51</v>
      </c>
      <c r="M1509" s="21">
        <f t="shared" si="230"/>
        <v>25</v>
      </c>
      <c r="N1509" s="21">
        <f t="shared" si="231"/>
        <v>0</v>
      </c>
      <c r="O1509" s="21">
        <f t="shared" si="232"/>
        <v>75</v>
      </c>
      <c r="P1509" s="21">
        <f t="shared" si="233"/>
        <v>100</v>
      </c>
      <c r="Q1509" s="22">
        <f t="shared" si="234"/>
        <v>35</v>
      </c>
      <c r="R1509" s="22">
        <f t="shared" si="235"/>
        <v>56.25</v>
      </c>
      <c r="S1509" s="22">
        <f t="shared" si="236"/>
        <v>67.5</v>
      </c>
      <c r="T1509" s="22">
        <f t="shared" si="237"/>
        <v>50</v>
      </c>
      <c r="U1509" s="21">
        <f t="shared" si="238"/>
        <v>52.916666666666664</v>
      </c>
      <c r="V1509" s="21">
        <f t="shared" si="239"/>
        <v>52.1875</v>
      </c>
    </row>
    <row r="1510" spans="1:22" ht="13.5" x14ac:dyDescent="0.25">
      <c r="A1510" s="3">
        <v>44211</v>
      </c>
      <c r="B1510" s="2">
        <v>56.762099999999997</v>
      </c>
      <c r="C1510" s="2">
        <v>60.632712090985592</v>
      </c>
      <c r="D1510" s="2">
        <v>0.32272072822927811</v>
      </c>
      <c r="E1510" s="2">
        <v>-0.41941451305152516</v>
      </c>
      <c r="F1510" s="2">
        <v>55.981479999999998</v>
      </c>
      <c r="G1510" s="2">
        <v>54.694609999999997</v>
      </c>
      <c r="H1510" s="2">
        <v>52.30033000000001</v>
      </c>
      <c r="I1510" s="2">
        <v>47.064212999999988</v>
      </c>
      <c r="J1510" s="19" t="s">
        <v>48</v>
      </c>
      <c r="K1510" s="19" t="s">
        <v>49</v>
      </c>
      <c r="L1510" s="19" t="s">
        <v>51</v>
      </c>
      <c r="M1510" s="21">
        <f t="shared" si="230"/>
        <v>25</v>
      </c>
      <c r="N1510" s="21">
        <f t="shared" si="231"/>
        <v>0</v>
      </c>
      <c r="O1510" s="21">
        <f t="shared" si="232"/>
        <v>75</v>
      </c>
      <c r="P1510" s="21">
        <f t="shared" si="233"/>
        <v>100</v>
      </c>
      <c r="Q1510" s="22">
        <f t="shared" si="234"/>
        <v>35</v>
      </c>
      <c r="R1510" s="22">
        <f t="shared" si="235"/>
        <v>56.25</v>
      </c>
      <c r="S1510" s="22">
        <f t="shared" si="236"/>
        <v>67.5</v>
      </c>
      <c r="T1510" s="22">
        <f t="shared" si="237"/>
        <v>50</v>
      </c>
      <c r="U1510" s="21">
        <f t="shared" si="238"/>
        <v>52.916666666666664</v>
      </c>
      <c r="V1510" s="21">
        <f t="shared" si="239"/>
        <v>52.1875</v>
      </c>
    </row>
    <row r="1511" spans="1:22" ht="13.5" x14ac:dyDescent="0.25">
      <c r="A1511" s="3">
        <v>44214</v>
      </c>
      <c r="B1511" s="2">
        <v>55.207000000000001</v>
      </c>
      <c r="C1511" s="2">
        <v>53.748230645439165</v>
      </c>
      <c r="D1511" s="2">
        <v>0.22966789683830058</v>
      </c>
      <c r="E1511" s="2">
        <v>-0.49862940997818206</v>
      </c>
      <c r="F1511" s="2">
        <v>55.872620000000005</v>
      </c>
      <c r="G1511" s="2">
        <v>54.745150000000002</v>
      </c>
      <c r="H1511" s="2">
        <v>52.496276000000009</v>
      </c>
      <c r="I1511" s="2">
        <v>47.102749999999986</v>
      </c>
      <c r="J1511" s="19" t="s">
        <v>48</v>
      </c>
      <c r="K1511" s="19" t="s">
        <v>49</v>
      </c>
      <c r="L1511" s="19" t="s">
        <v>53</v>
      </c>
      <c r="M1511" s="21">
        <f t="shared" si="230"/>
        <v>25</v>
      </c>
      <c r="N1511" s="21">
        <f t="shared" si="231"/>
        <v>0</v>
      </c>
      <c r="O1511" s="21">
        <f t="shared" si="232"/>
        <v>75</v>
      </c>
      <c r="P1511" s="21">
        <f t="shared" si="233"/>
        <v>83</v>
      </c>
      <c r="Q1511" s="22">
        <f t="shared" si="234"/>
        <v>32.450000000000003</v>
      </c>
      <c r="R1511" s="22">
        <f t="shared" si="235"/>
        <v>52</v>
      </c>
      <c r="S1511" s="22">
        <f t="shared" si="236"/>
        <v>59.85</v>
      </c>
      <c r="T1511" s="22">
        <f t="shared" si="237"/>
        <v>45.75</v>
      </c>
      <c r="U1511" s="21">
        <f t="shared" si="238"/>
        <v>48.1</v>
      </c>
      <c r="V1511" s="21">
        <f t="shared" si="239"/>
        <v>47.512500000000003</v>
      </c>
    </row>
    <row r="1512" spans="1:22" ht="13.5" x14ac:dyDescent="0.25">
      <c r="A1512" s="3">
        <v>44215</v>
      </c>
      <c r="B1512" s="2">
        <v>56.762099999999997</v>
      </c>
      <c r="C1512" s="2">
        <v>58.787606599795886</v>
      </c>
      <c r="D1512" s="2">
        <v>6.1545058984933121E-3</v>
      </c>
      <c r="E1512" s="2">
        <v>-0.57364951981201373</v>
      </c>
      <c r="F1512" s="2">
        <v>56.479099999999995</v>
      </c>
      <c r="G1512" s="2">
        <v>54.883164999999998</v>
      </c>
      <c r="H1512" s="2">
        <v>52.729543999999997</v>
      </c>
      <c r="I1512" s="2">
        <v>47.148614499999987</v>
      </c>
      <c r="J1512" s="19" t="s">
        <v>48</v>
      </c>
      <c r="K1512" s="19" t="s">
        <v>49</v>
      </c>
      <c r="L1512" s="19" t="s">
        <v>51</v>
      </c>
      <c r="M1512" s="21">
        <f t="shared" si="230"/>
        <v>25</v>
      </c>
      <c r="N1512" s="21">
        <f t="shared" si="231"/>
        <v>0</v>
      </c>
      <c r="O1512" s="21">
        <f t="shared" si="232"/>
        <v>75</v>
      </c>
      <c r="P1512" s="21">
        <f t="shared" si="233"/>
        <v>100</v>
      </c>
      <c r="Q1512" s="22">
        <f t="shared" si="234"/>
        <v>35</v>
      </c>
      <c r="R1512" s="22">
        <f t="shared" si="235"/>
        <v>56.25</v>
      </c>
      <c r="S1512" s="22">
        <f t="shared" si="236"/>
        <v>67.5</v>
      </c>
      <c r="T1512" s="22">
        <f t="shared" si="237"/>
        <v>50</v>
      </c>
      <c r="U1512" s="21">
        <f t="shared" si="238"/>
        <v>52.916666666666664</v>
      </c>
      <c r="V1512" s="21">
        <f t="shared" si="239"/>
        <v>52.1875</v>
      </c>
    </row>
    <row r="1513" spans="1:22" ht="13.5" x14ac:dyDescent="0.25">
      <c r="A1513" s="3">
        <v>44216</v>
      </c>
      <c r="B1513" s="2">
        <v>56.676600000000001</v>
      </c>
      <c r="C1513" s="2">
        <v>58.410786604615545</v>
      </c>
      <c r="D1513" s="2">
        <v>-0.40637825915005976</v>
      </c>
      <c r="E1513" s="2">
        <v>-0.66853543364238865</v>
      </c>
      <c r="F1513" s="2">
        <v>56.463540000000002</v>
      </c>
      <c r="G1513" s="2">
        <v>55.015740000000008</v>
      </c>
      <c r="H1513" s="2">
        <v>52.96110199999999</v>
      </c>
      <c r="I1513" s="2">
        <v>47.190603000000003</v>
      </c>
      <c r="J1513" s="19" t="s">
        <v>48</v>
      </c>
      <c r="K1513" s="19" t="s">
        <v>50</v>
      </c>
      <c r="L1513" s="19" t="s">
        <v>53</v>
      </c>
      <c r="M1513" s="21">
        <f t="shared" si="230"/>
        <v>25</v>
      </c>
      <c r="N1513" s="21">
        <f t="shared" si="231"/>
        <v>0</v>
      </c>
      <c r="O1513" s="21">
        <f t="shared" si="232"/>
        <v>75</v>
      </c>
      <c r="P1513" s="21">
        <f t="shared" si="233"/>
        <v>66.5</v>
      </c>
      <c r="Q1513" s="22">
        <f t="shared" si="234"/>
        <v>29.975000000000001</v>
      </c>
      <c r="R1513" s="22">
        <f t="shared" si="235"/>
        <v>47.875</v>
      </c>
      <c r="S1513" s="22">
        <f t="shared" si="236"/>
        <v>52.424999999999997</v>
      </c>
      <c r="T1513" s="22">
        <f t="shared" si="237"/>
        <v>41.625</v>
      </c>
      <c r="U1513" s="21">
        <f t="shared" si="238"/>
        <v>43.42499999999999</v>
      </c>
      <c r="V1513" s="21">
        <f t="shared" si="239"/>
        <v>42.974999999999994</v>
      </c>
    </row>
    <row r="1514" spans="1:22" ht="13.5" x14ac:dyDescent="0.25">
      <c r="A1514" s="3">
        <v>44217</v>
      </c>
      <c r="B1514" s="2">
        <v>54.429499999999997</v>
      </c>
      <c r="C1514" s="2">
        <v>49.441100277178485</v>
      </c>
      <c r="D1514" s="2">
        <v>-0.75734349377043486</v>
      </c>
      <c r="E1514" s="2">
        <v>-0.7331786913982502</v>
      </c>
      <c r="F1514" s="2">
        <v>55.967460000000003</v>
      </c>
      <c r="G1514" s="2">
        <v>55.035180000000004</v>
      </c>
      <c r="H1514" s="2">
        <v>53.144607999999998</v>
      </c>
      <c r="I1514" s="2">
        <v>47.221355999999993</v>
      </c>
      <c r="J1514" s="19" t="s">
        <v>54</v>
      </c>
      <c r="K1514" s="19" t="s">
        <v>50</v>
      </c>
      <c r="L1514" s="19" t="s">
        <v>47</v>
      </c>
      <c r="M1514" s="21">
        <f t="shared" si="230"/>
        <v>25</v>
      </c>
      <c r="N1514" s="21">
        <f t="shared" si="231"/>
        <v>100</v>
      </c>
      <c r="O1514" s="21">
        <f t="shared" si="232"/>
        <v>75</v>
      </c>
      <c r="P1514" s="21">
        <f t="shared" si="233"/>
        <v>16.5</v>
      </c>
      <c r="Q1514" s="22">
        <f t="shared" si="234"/>
        <v>57.475000000000001</v>
      </c>
      <c r="R1514" s="22">
        <f t="shared" si="235"/>
        <v>55.375</v>
      </c>
      <c r="S1514" s="22">
        <f t="shared" si="236"/>
        <v>44.924999999999997</v>
      </c>
      <c r="T1514" s="22">
        <f t="shared" si="237"/>
        <v>54.125</v>
      </c>
      <c r="U1514" s="21">
        <f t="shared" si="238"/>
        <v>52.591666666666661</v>
      </c>
      <c r="V1514" s="21">
        <f t="shared" si="239"/>
        <v>52.974999999999994</v>
      </c>
    </row>
    <row r="1515" spans="1:22" ht="13.5" x14ac:dyDescent="0.25">
      <c r="A1515" s="3">
        <v>44218</v>
      </c>
      <c r="B1515" s="2">
        <v>53.309800000000003</v>
      </c>
      <c r="C1515" s="2">
        <v>45.677123706446871</v>
      </c>
      <c r="D1515" s="2">
        <v>-0.60991006227619948</v>
      </c>
      <c r="E1515" s="2">
        <v>-0.77652142712499805</v>
      </c>
      <c r="F1515" s="2">
        <v>55.277000000000001</v>
      </c>
      <c r="G1515" s="2">
        <v>54.999025000000003</v>
      </c>
      <c r="H1515" s="2">
        <v>53.302609999999994</v>
      </c>
      <c r="I1515" s="2">
        <v>47.253407500000002</v>
      </c>
      <c r="J1515" s="19" t="s">
        <v>54</v>
      </c>
      <c r="K1515" s="19" t="s">
        <v>50</v>
      </c>
      <c r="L1515" s="19" t="s">
        <v>47</v>
      </c>
      <c r="M1515" s="21">
        <f t="shared" si="230"/>
        <v>25</v>
      </c>
      <c r="N1515" s="21">
        <f t="shared" si="231"/>
        <v>0</v>
      </c>
      <c r="O1515" s="21">
        <f t="shared" si="232"/>
        <v>75</v>
      </c>
      <c r="P1515" s="21">
        <f t="shared" si="233"/>
        <v>16.5</v>
      </c>
      <c r="Q1515" s="22">
        <f t="shared" si="234"/>
        <v>22.475000000000001</v>
      </c>
      <c r="R1515" s="22">
        <f t="shared" si="235"/>
        <v>35.375</v>
      </c>
      <c r="S1515" s="22">
        <f t="shared" si="236"/>
        <v>29.925000000000001</v>
      </c>
      <c r="T1515" s="22">
        <f t="shared" si="237"/>
        <v>29.125</v>
      </c>
      <c r="U1515" s="21">
        <f t="shared" si="238"/>
        <v>29.258333333333336</v>
      </c>
      <c r="V1515" s="21">
        <f t="shared" si="239"/>
        <v>29.225000000000001</v>
      </c>
    </row>
    <row r="1516" spans="1:22" ht="13.5" x14ac:dyDescent="0.25">
      <c r="A1516" s="3">
        <v>44221</v>
      </c>
      <c r="B1516" s="2">
        <v>53.309800000000003</v>
      </c>
      <c r="C1516" s="2">
        <v>45.677123706446871</v>
      </c>
      <c r="D1516" s="2">
        <v>-0.23921252976901286</v>
      </c>
      <c r="E1516" s="2">
        <v>-0.79918621890451846</v>
      </c>
      <c r="F1516" s="2">
        <v>54.897559999999999</v>
      </c>
      <c r="G1516" s="2">
        <v>54.942655000000002</v>
      </c>
      <c r="H1516" s="2">
        <v>53.437283999999991</v>
      </c>
      <c r="I1516" s="2">
        <v>47.278562000000008</v>
      </c>
      <c r="J1516" s="19" t="s">
        <v>54</v>
      </c>
      <c r="K1516" s="19" t="s">
        <v>50</v>
      </c>
      <c r="L1516" s="19" t="s">
        <v>47</v>
      </c>
      <c r="M1516" s="21">
        <f t="shared" si="230"/>
        <v>25</v>
      </c>
      <c r="N1516" s="21">
        <f t="shared" si="231"/>
        <v>0</v>
      </c>
      <c r="O1516" s="21">
        <f t="shared" si="232"/>
        <v>75</v>
      </c>
      <c r="P1516" s="21">
        <f t="shared" si="233"/>
        <v>16.5</v>
      </c>
      <c r="Q1516" s="22">
        <f t="shared" si="234"/>
        <v>22.475000000000001</v>
      </c>
      <c r="R1516" s="22">
        <f t="shared" si="235"/>
        <v>35.375</v>
      </c>
      <c r="S1516" s="22">
        <f t="shared" si="236"/>
        <v>29.925000000000001</v>
      </c>
      <c r="T1516" s="22">
        <f t="shared" si="237"/>
        <v>29.125</v>
      </c>
      <c r="U1516" s="21">
        <f t="shared" si="238"/>
        <v>29.258333333333336</v>
      </c>
      <c r="V1516" s="21">
        <f t="shared" si="239"/>
        <v>29.225000000000001</v>
      </c>
    </row>
    <row r="1517" spans="1:22" ht="13.5" x14ac:dyDescent="0.25">
      <c r="A1517" s="3">
        <v>44222</v>
      </c>
      <c r="B1517" s="2">
        <v>52.874299999999998</v>
      </c>
      <c r="C1517" s="2">
        <v>44.160598669830073</v>
      </c>
      <c r="D1517" s="2">
        <v>-0.19698668487285431</v>
      </c>
      <c r="E1517" s="2">
        <v>-0.80901258101948648</v>
      </c>
      <c r="F1517" s="2">
        <v>54.11999999999999</v>
      </c>
      <c r="G1517" s="2">
        <v>54.826020000000007</v>
      </c>
      <c r="H1517" s="2">
        <v>53.569623999999983</v>
      </c>
      <c r="I1517" s="2">
        <v>47.30498750000001</v>
      </c>
      <c r="J1517" s="19" t="s">
        <v>54</v>
      </c>
      <c r="K1517" s="19" t="s">
        <v>50</v>
      </c>
      <c r="L1517" s="19" t="s">
        <v>47</v>
      </c>
      <c r="M1517" s="21">
        <f t="shared" si="230"/>
        <v>25</v>
      </c>
      <c r="N1517" s="21">
        <f t="shared" si="231"/>
        <v>0</v>
      </c>
      <c r="O1517" s="21">
        <f t="shared" si="232"/>
        <v>75</v>
      </c>
      <c r="P1517" s="21">
        <f t="shared" si="233"/>
        <v>16.5</v>
      </c>
      <c r="Q1517" s="22">
        <f t="shared" si="234"/>
        <v>22.475000000000001</v>
      </c>
      <c r="R1517" s="22">
        <f t="shared" si="235"/>
        <v>35.375</v>
      </c>
      <c r="S1517" s="22">
        <f t="shared" si="236"/>
        <v>29.925000000000001</v>
      </c>
      <c r="T1517" s="22">
        <f t="shared" si="237"/>
        <v>29.125</v>
      </c>
      <c r="U1517" s="21">
        <f t="shared" si="238"/>
        <v>29.258333333333336</v>
      </c>
      <c r="V1517" s="21">
        <f t="shared" si="239"/>
        <v>29.225000000000001</v>
      </c>
    </row>
    <row r="1518" spans="1:22" ht="13.5" x14ac:dyDescent="0.25">
      <c r="A1518" s="3">
        <v>44223</v>
      </c>
      <c r="B1518" s="2">
        <v>53.550800000000002</v>
      </c>
      <c r="C1518" s="2">
        <v>47.098794446683875</v>
      </c>
      <c r="D1518" s="2">
        <v>0.26331660312125393</v>
      </c>
      <c r="E1518" s="2">
        <v>-0.81503863073009097</v>
      </c>
      <c r="F1518" s="2">
        <v>53.494839999999996</v>
      </c>
      <c r="G1518" s="2">
        <v>54.704329999999992</v>
      </c>
      <c r="H1518" s="2">
        <v>53.727779999999981</v>
      </c>
      <c r="I1518" s="2">
        <v>47.341692500000001</v>
      </c>
      <c r="J1518" s="19" t="s">
        <v>54</v>
      </c>
      <c r="K1518" s="19" t="s">
        <v>50</v>
      </c>
      <c r="L1518" s="19" t="s">
        <v>47</v>
      </c>
      <c r="M1518" s="21">
        <f t="shared" si="230"/>
        <v>25</v>
      </c>
      <c r="N1518" s="21">
        <f t="shared" si="231"/>
        <v>0</v>
      </c>
      <c r="O1518" s="21">
        <f t="shared" si="232"/>
        <v>75</v>
      </c>
      <c r="P1518" s="21">
        <f t="shared" si="233"/>
        <v>16.5</v>
      </c>
      <c r="Q1518" s="22">
        <f t="shared" si="234"/>
        <v>22.475000000000001</v>
      </c>
      <c r="R1518" s="22">
        <f t="shared" si="235"/>
        <v>35.375</v>
      </c>
      <c r="S1518" s="22">
        <f t="shared" si="236"/>
        <v>29.925000000000001</v>
      </c>
      <c r="T1518" s="22">
        <f t="shared" si="237"/>
        <v>29.125</v>
      </c>
      <c r="U1518" s="21">
        <f t="shared" si="238"/>
        <v>29.258333333333336</v>
      </c>
      <c r="V1518" s="21">
        <f t="shared" si="239"/>
        <v>29.225000000000001</v>
      </c>
    </row>
    <row r="1519" spans="1:22" ht="13.5" x14ac:dyDescent="0.25">
      <c r="A1519" s="3">
        <v>44224</v>
      </c>
      <c r="B1519" s="2">
        <v>52.874299999999998</v>
      </c>
      <c r="C1519" s="2">
        <v>44.573008137901745</v>
      </c>
      <c r="D1519" s="2">
        <v>0.73149477345145186</v>
      </c>
      <c r="E1519" s="2">
        <v>-0.81564981164234873</v>
      </c>
      <c r="F1519" s="2">
        <v>53.183799999999998</v>
      </c>
      <c r="G1519" s="2">
        <v>54.548815000000005</v>
      </c>
      <c r="H1519" s="2">
        <v>53.869295999999984</v>
      </c>
      <c r="I1519" s="2">
        <v>47.381946500000005</v>
      </c>
      <c r="J1519" s="19" t="s">
        <v>54</v>
      </c>
      <c r="K1519" s="19" t="s">
        <v>50</v>
      </c>
      <c r="L1519" s="19" t="s">
        <v>47</v>
      </c>
      <c r="M1519" s="21">
        <f t="shared" si="230"/>
        <v>25</v>
      </c>
      <c r="N1519" s="21">
        <f t="shared" si="231"/>
        <v>0</v>
      </c>
      <c r="O1519" s="21">
        <f t="shared" si="232"/>
        <v>75</v>
      </c>
      <c r="P1519" s="21">
        <f t="shared" si="233"/>
        <v>16.5</v>
      </c>
      <c r="Q1519" s="22">
        <f t="shared" si="234"/>
        <v>22.475000000000001</v>
      </c>
      <c r="R1519" s="22">
        <f t="shared" si="235"/>
        <v>35.375</v>
      </c>
      <c r="S1519" s="22">
        <f t="shared" si="236"/>
        <v>29.925000000000001</v>
      </c>
      <c r="T1519" s="22">
        <f t="shared" si="237"/>
        <v>29.125</v>
      </c>
      <c r="U1519" s="21">
        <f t="shared" si="238"/>
        <v>29.258333333333336</v>
      </c>
      <c r="V1519" s="21">
        <f t="shared" si="239"/>
        <v>29.225000000000001</v>
      </c>
    </row>
    <row r="1520" spans="1:22" ht="13.5" x14ac:dyDescent="0.25">
      <c r="A1520" s="3">
        <v>44225</v>
      </c>
      <c r="B1520" s="2">
        <v>52.874299999999998</v>
      </c>
      <c r="C1520" s="2">
        <v>44.573008137901745</v>
      </c>
      <c r="D1520" s="2">
        <v>1.1132161915340646</v>
      </c>
      <c r="E1520" s="2">
        <v>-0.81482179963798018</v>
      </c>
      <c r="F1520" s="2">
        <v>53.096699999999998</v>
      </c>
      <c r="G1520" s="2">
        <v>54.471054999999993</v>
      </c>
      <c r="H1520" s="2">
        <v>53.983441999999975</v>
      </c>
      <c r="I1520" s="2">
        <v>47.428890499999994</v>
      </c>
      <c r="J1520" s="19" t="s">
        <v>54</v>
      </c>
      <c r="K1520" s="19" t="s">
        <v>50</v>
      </c>
      <c r="L1520" s="19" t="s">
        <v>47</v>
      </c>
      <c r="M1520" s="21">
        <f t="shared" si="230"/>
        <v>25</v>
      </c>
      <c r="N1520" s="21">
        <f t="shared" si="231"/>
        <v>0</v>
      </c>
      <c r="O1520" s="21">
        <f t="shared" si="232"/>
        <v>75</v>
      </c>
      <c r="P1520" s="21">
        <f t="shared" si="233"/>
        <v>16.5</v>
      </c>
      <c r="Q1520" s="22">
        <f t="shared" si="234"/>
        <v>22.475000000000001</v>
      </c>
      <c r="R1520" s="22">
        <f t="shared" si="235"/>
        <v>35.375</v>
      </c>
      <c r="S1520" s="22">
        <f t="shared" si="236"/>
        <v>29.925000000000001</v>
      </c>
      <c r="T1520" s="22">
        <f t="shared" si="237"/>
        <v>29.125</v>
      </c>
      <c r="U1520" s="21">
        <f t="shared" si="238"/>
        <v>29.258333333333336</v>
      </c>
      <c r="V1520" s="21">
        <f t="shared" si="239"/>
        <v>29.225000000000001</v>
      </c>
    </row>
    <row r="1521" spans="1:22" ht="13.5" x14ac:dyDescent="0.25">
      <c r="A1521" s="3">
        <v>44228</v>
      </c>
      <c r="B1521" s="2">
        <v>54.429499999999997</v>
      </c>
      <c r="C1521" s="2">
        <v>51.506585865978806</v>
      </c>
      <c r="D1521" s="2">
        <v>1.0894587134901315</v>
      </c>
      <c r="E1521" s="2">
        <v>-0.81335935897125555</v>
      </c>
      <c r="F1521" s="2">
        <v>53.320640000000004</v>
      </c>
      <c r="G1521" s="2">
        <v>54.471054999999993</v>
      </c>
      <c r="H1521" s="2">
        <v>54.072239999999987</v>
      </c>
      <c r="I1521" s="2">
        <v>47.490128000000006</v>
      </c>
      <c r="J1521" s="19" t="s">
        <v>54</v>
      </c>
      <c r="K1521" s="19" t="s">
        <v>50</v>
      </c>
      <c r="L1521" s="19" t="s">
        <v>55</v>
      </c>
      <c r="M1521" s="21">
        <f t="shared" si="230"/>
        <v>25</v>
      </c>
      <c r="N1521" s="21">
        <f t="shared" si="231"/>
        <v>0</v>
      </c>
      <c r="O1521" s="21">
        <f t="shared" si="232"/>
        <v>75</v>
      </c>
      <c r="P1521" s="21">
        <f t="shared" si="233"/>
        <v>16.5</v>
      </c>
      <c r="Q1521" s="22">
        <f t="shared" si="234"/>
        <v>22.475000000000001</v>
      </c>
      <c r="R1521" s="22">
        <f t="shared" si="235"/>
        <v>35.375</v>
      </c>
      <c r="S1521" s="22">
        <f t="shared" si="236"/>
        <v>29.925000000000001</v>
      </c>
      <c r="T1521" s="22">
        <f t="shared" si="237"/>
        <v>29.125</v>
      </c>
      <c r="U1521" s="21">
        <f t="shared" si="238"/>
        <v>29.258333333333336</v>
      </c>
      <c r="V1521" s="21">
        <f t="shared" si="239"/>
        <v>29.225000000000001</v>
      </c>
    </row>
    <row r="1522" spans="1:22" ht="13.5" x14ac:dyDescent="0.25">
      <c r="A1522" s="3">
        <v>44229</v>
      </c>
      <c r="B1522" s="2">
        <v>53.651899999999998</v>
      </c>
      <c r="C1522" s="2">
        <v>48.256137129676546</v>
      </c>
      <c r="D1522" s="2">
        <v>1.364136373558388</v>
      </c>
      <c r="E1522" s="2">
        <v>-0.82881602689533707</v>
      </c>
      <c r="F1522" s="2">
        <v>53.476159999999993</v>
      </c>
      <c r="G1522" s="2">
        <v>54.439954999999983</v>
      </c>
      <c r="H1522" s="2">
        <v>54.084681999999987</v>
      </c>
      <c r="I1522" s="2">
        <v>47.541167000000002</v>
      </c>
      <c r="J1522" s="19" t="s">
        <v>54</v>
      </c>
      <c r="K1522" s="19" t="s">
        <v>50</v>
      </c>
      <c r="L1522" s="19" t="s">
        <v>55</v>
      </c>
      <c r="M1522" s="21">
        <f t="shared" si="230"/>
        <v>25</v>
      </c>
      <c r="N1522" s="21">
        <f t="shared" si="231"/>
        <v>0</v>
      </c>
      <c r="O1522" s="21">
        <f t="shared" si="232"/>
        <v>75</v>
      </c>
      <c r="P1522" s="21">
        <f t="shared" si="233"/>
        <v>16.5</v>
      </c>
      <c r="Q1522" s="22">
        <f t="shared" si="234"/>
        <v>22.475000000000001</v>
      </c>
      <c r="R1522" s="22">
        <f t="shared" si="235"/>
        <v>35.375</v>
      </c>
      <c r="S1522" s="22">
        <f t="shared" si="236"/>
        <v>29.925000000000001</v>
      </c>
      <c r="T1522" s="22">
        <f t="shared" si="237"/>
        <v>29.125</v>
      </c>
      <c r="U1522" s="21">
        <f t="shared" si="238"/>
        <v>29.258333333333336</v>
      </c>
      <c r="V1522" s="21">
        <f t="shared" si="239"/>
        <v>29.225000000000001</v>
      </c>
    </row>
    <row r="1523" spans="1:22" ht="13.5" x14ac:dyDescent="0.25">
      <c r="A1523" s="3">
        <v>44230</v>
      </c>
      <c r="B1523" s="2">
        <v>54.429499999999997</v>
      </c>
      <c r="C1523" s="2">
        <v>51.548959823119738</v>
      </c>
      <c r="D1523" s="2">
        <v>1.5284839833149135</v>
      </c>
      <c r="E1523" s="2">
        <v>-0.81503300359052111</v>
      </c>
      <c r="F1523" s="2">
        <v>53.651899999999998</v>
      </c>
      <c r="G1523" s="2">
        <v>54.517714999999988</v>
      </c>
      <c r="H1523" s="2">
        <v>54.113607999999985</v>
      </c>
      <c r="I1523" s="2">
        <v>47.589645000000012</v>
      </c>
      <c r="J1523" s="19" t="s">
        <v>48</v>
      </c>
      <c r="K1523" s="19" t="s">
        <v>50</v>
      </c>
      <c r="L1523" s="19" t="s">
        <v>51</v>
      </c>
      <c r="M1523" s="21">
        <f t="shared" si="230"/>
        <v>25</v>
      </c>
      <c r="N1523" s="21">
        <f t="shared" si="231"/>
        <v>0</v>
      </c>
      <c r="O1523" s="21">
        <f t="shared" si="232"/>
        <v>75</v>
      </c>
      <c r="P1523" s="21">
        <f t="shared" si="233"/>
        <v>83.5</v>
      </c>
      <c r="Q1523" s="22">
        <f t="shared" si="234"/>
        <v>32.524999999999999</v>
      </c>
      <c r="R1523" s="22">
        <f t="shared" si="235"/>
        <v>52.125</v>
      </c>
      <c r="S1523" s="22">
        <f t="shared" si="236"/>
        <v>60.075000000000003</v>
      </c>
      <c r="T1523" s="22">
        <f t="shared" si="237"/>
        <v>45.875</v>
      </c>
      <c r="U1523" s="21">
        <f t="shared" si="238"/>
        <v>48.241666666666674</v>
      </c>
      <c r="V1523" s="21">
        <f t="shared" si="239"/>
        <v>47.650000000000006</v>
      </c>
    </row>
    <row r="1524" spans="1:22" ht="13.5" x14ac:dyDescent="0.25">
      <c r="A1524" s="3">
        <v>44231</v>
      </c>
      <c r="B1524" s="2">
        <v>52.796599999999998</v>
      </c>
      <c r="C1524" s="2">
        <v>45.063739342378945</v>
      </c>
      <c r="D1524" s="2">
        <v>1.4406835751946261</v>
      </c>
      <c r="E1524" s="2">
        <v>-0.79653741377738352</v>
      </c>
      <c r="F1524" s="2">
        <v>53.636359999999989</v>
      </c>
      <c r="G1524" s="2">
        <v>54.564369999999982</v>
      </c>
      <c r="H1524" s="2">
        <v>54.108943999999994</v>
      </c>
      <c r="I1524" s="2">
        <v>47.632924500000001</v>
      </c>
      <c r="J1524" s="19" t="s">
        <v>54</v>
      </c>
      <c r="K1524" s="19" t="s">
        <v>50</v>
      </c>
      <c r="L1524" s="19" t="s">
        <v>47</v>
      </c>
      <c r="M1524" s="21">
        <f t="shared" si="230"/>
        <v>25</v>
      </c>
      <c r="N1524" s="21">
        <f t="shared" si="231"/>
        <v>0</v>
      </c>
      <c r="O1524" s="21">
        <f t="shared" si="232"/>
        <v>75</v>
      </c>
      <c r="P1524" s="21">
        <f t="shared" si="233"/>
        <v>16.5</v>
      </c>
      <c r="Q1524" s="22">
        <f t="shared" si="234"/>
        <v>22.475000000000001</v>
      </c>
      <c r="R1524" s="22">
        <f t="shared" si="235"/>
        <v>35.375</v>
      </c>
      <c r="S1524" s="22">
        <f t="shared" si="236"/>
        <v>29.925000000000001</v>
      </c>
      <c r="T1524" s="22">
        <f t="shared" si="237"/>
        <v>29.125</v>
      </c>
      <c r="U1524" s="21">
        <f t="shared" si="238"/>
        <v>29.258333333333336</v>
      </c>
      <c r="V1524" s="21">
        <f t="shared" si="239"/>
        <v>29.225000000000001</v>
      </c>
    </row>
    <row r="1525" spans="1:22" ht="13.5" x14ac:dyDescent="0.25">
      <c r="A1525" s="3">
        <v>44232</v>
      </c>
      <c r="B1525" s="2">
        <v>53.651899999999998</v>
      </c>
      <c r="C1525" s="2">
        <v>48.70399549375383</v>
      </c>
      <c r="D1525" s="2">
        <v>1.1384674882035952</v>
      </c>
      <c r="E1525" s="2">
        <v>-0.77650474216854437</v>
      </c>
      <c r="F1525" s="2">
        <v>53.791880000000006</v>
      </c>
      <c r="G1525" s="2">
        <v>54.536764999999988</v>
      </c>
      <c r="H1525" s="2">
        <v>54.135382</v>
      </c>
      <c r="I1525" s="2">
        <v>47.673859</v>
      </c>
      <c r="J1525" s="19" t="s">
        <v>48</v>
      </c>
      <c r="K1525" s="19" t="s">
        <v>50</v>
      </c>
      <c r="L1525" s="19" t="s">
        <v>51</v>
      </c>
      <c r="M1525" s="21">
        <f t="shared" si="230"/>
        <v>25</v>
      </c>
      <c r="N1525" s="21">
        <f t="shared" si="231"/>
        <v>0</v>
      </c>
      <c r="O1525" s="21">
        <f t="shared" si="232"/>
        <v>75</v>
      </c>
      <c r="P1525" s="21">
        <f t="shared" si="233"/>
        <v>83.5</v>
      </c>
      <c r="Q1525" s="22">
        <f t="shared" si="234"/>
        <v>32.524999999999999</v>
      </c>
      <c r="R1525" s="22">
        <f t="shared" si="235"/>
        <v>52.125</v>
      </c>
      <c r="S1525" s="22">
        <f t="shared" si="236"/>
        <v>60.075000000000003</v>
      </c>
      <c r="T1525" s="22">
        <f t="shared" si="237"/>
        <v>45.875</v>
      </c>
      <c r="U1525" s="21">
        <f t="shared" si="238"/>
        <v>48.241666666666674</v>
      </c>
      <c r="V1525" s="21">
        <f t="shared" si="239"/>
        <v>47.650000000000006</v>
      </c>
    </row>
    <row r="1526" spans="1:22" ht="13.5" x14ac:dyDescent="0.25">
      <c r="A1526" s="3">
        <v>44235</v>
      </c>
      <c r="B1526" s="2">
        <v>52.843200000000003</v>
      </c>
      <c r="C1526" s="2">
        <v>45.625529095056805</v>
      </c>
      <c r="D1526" s="2">
        <v>0.94471964240487694</v>
      </c>
      <c r="E1526" s="2">
        <v>-0.77050842203780689</v>
      </c>
      <c r="F1526" s="2">
        <v>53.474620000000002</v>
      </c>
      <c r="G1526" s="2">
        <v>54.391359999999985</v>
      </c>
      <c r="H1526" s="2">
        <v>54.151865999999991</v>
      </c>
      <c r="I1526" s="2">
        <v>47.717302500000002</v>
      </c>
      <c r="J1526" s="19" t="s">
        <v>54</v>
      </c>
      <c r="K1526" s="19" t="s">
        <v>50</v>
      </c>
      <c r="L1526" s="19" t="s">
        <v>47</v>
      </c>
      <c r="M1526" s="21">
        <f t="shared" si="230"/>
        <v>25</v>
      </c>
      <c r="N1526" s="21">
        <f t="shared" si="231"/>
        <v>0</v>
      </c>
      <c r="O1526" s="21">
        <f t="shared" si="232"/>
        <v>75</v>
      </c>
      <c r="P1526" s="21">
        <f t="shared" si="233"/>
        <v>16.5</v>
      </c>
      <c r="Q1526" s="22">
        <f t="shared" si="234"/>
        <v>22.475000000000001</v>
      </c>
      <c r="R1526" s="22">
        <f t="shared" si="235"/>
        <v>35.375</v>
      </c>
      <c r="S1526" s="22">
        <f t="shared" si="236"/>
        <v>29.925000000000001</v>
      </c>
      <c r="T1526" s="22">
        <f t="shared" si="237"/>
        <v>29.125</v>
      </c>
      <c r="U1526" s="21">
        <f t="shared" si="238"/>
        <v>29.258333333333336</v>
      </c>
      <c r="V1526" s="21">
        <f t="shared" si="239"/>
        <v>29.225000000000001</v>
      </c>
    </row>
    <row r="1527" spans="1:22" ht="13.5" x14ac:dyDescent="0.25">
      <c r="A1527" s="3">
        <v>44236</v>
      </c>
      <c r="B1527" s="2">
        <v>52.889899999999997</v>
      </c>
      <c r="C1527" s="2">
        <v>45.838428869767853</v>
      </c>
      <c r="D1527" s="2">
        <v>0.71701498096821581</v>
      </c>
      <c r="E1527" s="2">
        <v>-0.74074504457931312</v>
      </c>
      <c r="F1527" s="2">
        <v>53.322219999999994</v>
      </c>
      <c r="G1527" s="2">
        <v>54.349369999999979</v>
      </c>
      <c r="H1527" s="2">
        <v>54.172393999999997</v>
      </c>
      <c r="I1527" s="2">
        <v>47.764496999999999</v>
      </c>
      <c r="J1527" s="19" t="s">
        <v>48</v>
      </c>
      <c r="K1527" s="19" t="s">
        <v>49</v>
      </c>
      <c r="L1527" s="19" t="s">
        <v>53</v>
      </c>
      <c r="M1527" s="21">
        <f t="shared" si="230"/>
        <v>25</v>
      </c>
      <c r="N1527" s="21">
        <f t="shared" si="231"/>
        <v>0</v>
      </c>
      <c r="O1527" s="21">
        <f t="shared" si="232"/>
        <v>75</v>
      </c>
      <c r="P1527" s="21">
        <f t="shared" si="233"/>
        <v>83</v>
      </c>
      <c r="Q1527" s="22">
        <f t="shared" si="234"/>
        <v>32.450000000000003</v>
      </c>
      <c r="R1527" s="22">
        <f t="shared" si="235"/>
        <v>52</v>
      </c>
      <c r="S1527" s="22">
        <f t="shared" si="236"/>
        <v>59.85</v>
      </c>
      <c r="T1527" s="22">
        <f t="shared" si="237"/>
        <v>45.75</v>
      </c>
      <c r="U1527" s="21">
        <f t="shared" si="238"/>
        <v>48.1</v>
      </c>
      <c r="V1527" s="21">
        <f t="shared" si="239"/>
        <v>47.512500000000003</v>
      </c>
    </row>
    <row r="1528" spans="1:22" ht="13.5" x14ac:dyDescent="0.25">
      <c r="A1528" s="3">
        <v>44237</v>
      </c>
      <c r="B1528" s="2">
        <v>53.418599999999998</v>
      </c>
      <c r="C1528" s="2">
        <v>48.306150377007427</v>
      </c>
      <c r="D1528" s="2">
        <v>0.5951789643900014</v>
      </c>
      <c r="E1528" s="2">
        <v>-0.6900115745210087</v>
      </c>
      <c r="F1528" s="2">
        <v>53.120039999999996</v>
      </c>
      <c r="G1528" s="2">
        <v>54.182579999999987</v>
      </c>
      <c r="H1528" s="2">
        <v>54.191055999999989</v>
      </c>
      <c r="I1528" s="2">
        <v>47.820852500000008</v>
      </c>
      <c r="J1528" s="19" t="s">
        <v>48</v>
      </c>
      <c r="K1528" s="19" t="s">
        <v>49</v>
      </c>
      <c r="L1528" s="19" t="s">
        <v>53</v>
      </c>
      <c r="M1528" s="21">
        <f t="shared" si="230"/>
        <v>25</v>
      </c>
      <c r="N1528" s="21">
        <f t="shared" si="231"/>
        <v>0</v>
      </c>
      <c r="O1528" s="21">
        <f t="shared" si="232"/>
        <v>75</v>
      </c>
      <c r="P1528" s="21">
        <f t="shared" si="233"/>
        <v>83</v>
      </c>
      <c r="Q1528" s="22">
        <f t="shared" si="234"/>
        <v>32.450000000000003</v>
      </c>
      <c r="R1528" s="22">
        <f t="shared" si="235"/>
        <v>52</v>
      </c>
      <c r="S1528" s="22">
        <f t="shared" si="236"/>
        <v>59.85</v>
      </c>
      <c r="T1528" s="22">
        <f t="shared" si="237"/>
        <v>45.75</v>
      </c>
      <c r="U1528" s="21">
        <f t="shared" si="238"/>
        <v>48.1</v>
      </c>
      <c r="V1528" s="21">
        <f t="shared" si="239"/>
        <v>47.512500000000003</v>
      </c>
    </row>
    <row r="1529" spans="1:22" ht="13.5" x14ac:dyDescent="0.25">
      <c r="A1529" s="3">
        <v>44238</v>
      </c>
      <c r="B1529" s="2">
        <v>53.651899999999998</v>
      </c>
      <c r="C1529" s="2">
        <v>49.401697224435715</v>
      </c>
      <c r="D1529" s="2">
        <v>0.37308887773311028</v>
      </c>
      <c r="E1529" s="2">
        <v>-0.63075931875756919</v>
      </c>
      <c r="F1529" s="2">
        <v>53.291099999999993</v>
      </c>
      <c r="G1529" s="2">
        <v>54.019679999999994</v>
      </c>
      <c r="H1529" s="2">
        <v>54.190899999999985</v>
      </c>
      <c r="I1529" s="2">
        <v>47.884685000000019</v>
      </c>
      <c r="J1529" s="19" t="s">
        <v>48</v>
      </c>
      <c r="K1529" s="19" t="s">
        <v>49</v>
      </c>
      <c r="L1529" s="19" t="s">
        <v>51</v>
      </c>
      <c r="M1529" s="21">
        <f t="shared" si="230"/>
        <v>25</v>
      </c>
      <c r="N1529" s="21">
        <f t="shared" si="231"/>
        <v>0</v>
      </c>
      <c r="O1529" s="21">
        <f t="shared" si="232"/>
        <v>75</v>
      </c>
      <c r="P1529" s="21">
        <f t="shared" si="233"/>
        <v>100</v>
      </c>
      <c r="Q1529" s="22">
        <f t="shared" si="234"/>
        <v>35</v>
      </c>
      <c r="R1529" s="22">
        <f t="shared" si="235"/>
        <v>56.25</v>
      </c>
      <c r="S1529" s="22">
        <f t="shared" si="236"/>
        <v>67.5</v>
      </c>
      <c r="T1529" s="22">
        <f t="shared" si="237"/>
        <v>50</v>
      </c>
      <c r="U1529" s="21">
        <f t="shared" si="238"/>
        <v>52.916666666666664</v>
      </c>
      <c r="V1529" s="21">
        <f t="shared" si="239"/>
        <v>52.1875</v>
      </c>
    </row>
    <row r="1530" spans="1:22" ht="13.5" x14ac:dyDescent="0.25">
      <c r="A1530" s="3">
        <v>44239</v>
      </c>
      <c r="B1530" s="2">
        <v>52.959899999999998</v>
      </c>
      <c r="C1530" s="2">
        <v>46.269406623217009</v>
      </c>
      <c r="D1530" s="2">
        <v>0.23723266878274529</v>
      </c>
      <c r="E1530" s="2">
        <v>-0.56406245101666752</v>
      </c>
      <c r="F1530" s="2">
        <v>53.152700000000003</v>
      </c>
      <c r="G1530" s="2">
        <v>53.82956999999999</v>
      </c>
      <c r="H1530" s="2">
        <v>54.17705999999999</v>
      </c>
      <c r="I1530" s="2">
        <v>47.951161500000026</v>
      </c>
      <c r="J1530" s="19" t="s">
        <v>48</v>
      </c>
      <c r="K1530" s="19" t="s">
        <v>49</v>
      </c>
      <c r="L1530" s="19" t="s">
        <v>53</v>
      </c>
      <c r="M1530" s="21">
        <f t="shared" si="230"/>
        <v>25</v>
      </c>
      <c r="N1530" s="21">
        <f t="shared" si="231"/>
        <v>0</v>
      </c>
      <c r="O1530" s="21">
        <f t="shared" si="232"/>
        <v>75</v>
      </c>
      <c r="P1530" s="21">
        <f t="shared" si="233"/>
        <v>83</v>
      </c>
      <c r="Q1530" s="22">
        <f t="shared" si="234"/>
        <v>32.450000000000003</v>
      </c>
      <c r="R1530" s="22">
        <f t="shared" si="235"/>
        <v>52</v>
      </c>
      <c r="S1530" s="22">
        <f t="shared" si="236"/>
        <v>59.85</v>
      </c>
      <c r="T1530" s="22">
        <f t="shared" si="237"/>
        <v>45.75</v>
      </c>
      <c r="U1530" s="21">
        <f t="shared" si="238"/>
        <v>48.1</v>
      </c>
      <c r="V1530" s="21">
        <f t="shared" si="239"/>
        <v>47.512500000000003</v>
      </c>
    </row>
    <row r="1531" spans="1:22" ht="13.5" x14ac:dyDescent="0.25">
      <c r="A1531" s="3">
        <v>44242</v>
      </c>
      <c r="B1531" s="2">
        <v>53.263100000000001</v>
      </c>
      <c r="C1531" s="2">
        <v>47.830206008594494</v>
      </c>
      <c r="D1531" s="2">
        <v>0.3439158934651374</v>
      </c>
      <c r="E1531" s="2">
        <v>-0.49554335470191413</v>
      </c>
      <c r="F1531" s="2">
        <v>53.23668</v>
      </c>
      <c r="G1531" s="2">
        <v>53.73237499999999</v>
      </c>
      <c r="H1531" s="2">
        <v>54.173949999999998</v>
      </c>
      <c r="I1531" s="2">
        <v>48.025085500000024</v>
      </c>
      <c r="J1531" s="19" t="s">
        <v>48</v>
      </c>
      <c r="K1531" s="19" t="s">
        <v>49</v>
      </c>
      <c r="L1531" s="19" t="s">
        <v>51</v>
      </c>
      <c r="M1531" s="21">
        <f t="shared" si="230"/>
        <v>25</v>
      </c>
      <c r="N1531" s="21">
        <f t="shared" si="231"/>
        <v>0</v>
      </c>
      <c r="O1531" s="21">
        <f t="shared" si="232"/>
        <v>75</v>
      </c>
      <c r="P1531" s="21">
        <f t="shared" si="233"/>
        <v>100</v>
      </c>
      <c r="Q1531" s="22">
        <f t="shared" si="234"/>
        <v>35</v>
      </c>
      <c r="R1531" s="22">
        <f t="shared" si="235"/>
        <v>56.25</v>
      </c>
      <c r="S1531" s="22">
        <f t="shared" si="236"/>
        <v>67.5</v>
      </c>
      <c r="T1531" s="22">
        <f t="shared" si="237"/>
        <v>50</v>
      </c>
      <c r="U1531" s="21">
        <f t="shared" si="238"/>
        <v>52.916666666666664</v>
      </c>
      <c r="V1531" s="21">
        <f t="shared" si="239"/>
        <v>52.1875</v>
      </c>
    </row>
    <row r="1532" spans="1:22" ht="13.5" x14ac:dyDescent="0.25">
      <c r="A1532" s="3">
        <v>44243</v>
      </c>
      <c r="B1532" s="2">
        <v>53.418599999999998</v>
      </c>
      <c r="C1532" s="2">
        <v>48.65399873963603</v>
      </c>
      <c r="D1532" s="2">
        <v>0.30572336700871716</v>
      </c>
      <c r="E1532" s="2">
        <v>-0.41240963275235354</v>
      </c>
      <c r="F1532" s="2">
        <v>53.34241999999999</v>
      </c>
      <c r="G1532" s="2">
        <v>53.56519999999999</v>
      </c>
      <c r="H1532" s="2">
        <v>54.153731999999991</v>
      </c>
      <c r="I1532" s="2">
        <v>48.105546000000032</v>
      </c>
      <c r="J1532" s="19" t="s">
        <v>48</v>
      </c>
      <c r="K1532" s="19" t="s">
        <v>50</v>
      </c>
      <c r="L1532" s="19" t="s">
        <v>51</v>
      </c>
      <c r="M1532" s="21">
        <f t="shared" si="230"/>
        <v>25</v>
      </c>
      <c r="N1532" s="21">
        <f t="shared" si="231"/>
        <v>0</v>
      </c>
      <c r="O1532" s="21">
        <f t="shared" si="232"/>
        <v>75</v>
      </c>
      <c r="P1532" s="21">
        <f t="shared" si="233"/>
        <v>83.5</v>
      </c>
      <c r="Q1532" s="22">
        <f t="shared" si="234"/>
        <v>32.524999999999999</v>
      </c>
      <c r="R1532" s="22">
        <f t="shared" si="235"/>
        <v>52.125</v>
      </c>
      <c r="S1532" s="22">
        <f t="shared" si="236"/>
        <v>60.075000000000003</v>
      </c>
      <c r="T1532" s="22">
        <f t="shared" si="237"/>
        <v>45.875</v>
      </c>
      <c r="U1532" s="21">
        <f t="shared" si="238"/>
        <v>48.241666666666674</v>
      </c>
      <c r="V1532" s="21">
        <f t="shared" si="239"/>
        <v>47.650000000000006</v>
      </c>
    </row>
    <row r="1533" spans="1:22" ht="13.5" x14ac:dyDescent="0.25">
      <c r="A1533" s="3">
        <v>44244</v>
      </c>
      <c r="B1533" s="2">
        <v>53.574100000000001</v>
      </c>
      <c r="C1533" s="2">
        <v>49.512551405555293</v>
      </c>
      <c r="D1533" s="2">
        <v>0.38308736061683391</v>
      </c>
      <c r="E1533" s="2">
        <v>-0.30190461489969467</v>
      </c>
      <c r="F1533" s="2">
        <v>53.373519999999999</v>
      </c>
      <c r="G1533" s="2">
        <v>53.410074999999992</v>
      </c>
      <c r="H1533" s="2">
        <v>54.136623999999983</v>
      </c>
      <c r="I1533" s="2">
        <v>48.192370500000031</v>
      </c>
      <c r="J1533" s="19" t="s">
        <v>48</v>
      </c>
      <c r="K1533" s="19" t="s">
        <v>50</v>
      </c>
      <c r="L1533" s="19" t="s">
        <v>51</v>
      </c>
      <c r="M1533" s="21">
        <f t="shared" si="230"/>
        <v>25</v>
      </c>
      <c r="N1533" s="21">
        <f t="shared" si="231"/>
        <v>0</v>
      </c>
      <c r="O1533" s="21">
        <f t="shared" si="232"/>
        <v>75</v>
      </c>
      <c r="P1533" s="21">
        <f t="shared" si="233"/>
        <v>83.5</v>
      </c>
      <c r="Q1533" s="22">
        <f t="shared" si="234"/>
        <v>32.524999999999999</v>
      </c>
      <c r="R1533" s="22">
        <f t="shared" si="235"/>
        <v>52.125</v>
      </c>
      <c r="S1533" s="22">
        <f t="shared" si="236"/>
        <v>60.075000000000003</v>
      </c>
      <c r="T1533" s="22">
        <f t="shared" si="237"/>
        <v>45.875</v>
      </c>
      <c r="U1533" s="21">
        <f t="shared" si="238"/>
        <v>48.241666666666674</v>
      </c>
      <c r="V1533" s="21">
        <f t="shared" si="239"/>
        <v>47.650000000000006</v>
      </c>
    </row>
    <row r="1534" spans="1:22" ht="13.5" x14ac:dyDescent="0.25">
      <c r="A1534" s="3">
        <v>44245</v>
      </c>
      <c r="B1534" s="2">
        <v>53.574100000000001</v>
      </c>
      <c r="C1534" s="2">
        <v>49.5125514055553</v>
      </c>
      <c r="D1534" s="2">
        <v>0.1978672717272687</v>
      </c>
      <c r="E1534" s="2">
        <v>-0.16246296894984802</v>
      </c>
      <c r="F1534" s="2">
        <v>53.357959999999991</v>
      </c>
      <c r="G1534" s="2">
        <v>53.367305000000002</v>
      </c>
      <c r="H1534" s="2">
        <v>54.125737999999984</v>
      </c>
      <c r="I1534" s="2">
        <v>48.278160500000034</v>
      </c>
      <c r="J1534" s="19" t="s">
        <v>48</v>
      </c>
      <c r="K1534" s="19" t="s">
        <v>50</v>
      </c>
      <c r="L1534" s="19" t="s">
        <v>53</v>
      </c>
      <c r="M1534" s="21">
        <f t="shared" si="230"/>
        <v>25</v>
      </c>
      <c r="N1534" s="21">
        <f t="shared" si="231"/>
        <v>0</v>
      </c>
      <c r="O1534" s="21">
        <f t="shared" si="232"/>
        <v>75</v>
      </c>
      <c r="P1534" s="21">
        <f t="shared" si="233"/>
        <v>66.5</v>
      </c>
      <c r="Q1534" s="22">
        <f t="shared" si="234"/>
        <v>29.975000000000001</v>
      </c>
      <c r="R1534" s="22">
        <f t="shared" si="235"/>
        <v>47.875</v>
      </c>
      <c r="S1534" s="22">
        <f t="shared" si="236"/>
        <v>52.424999999999997</v>
      </c>
      <c r="T1534" s="22">
        <f t="shared" si="237"/>
        <v>41.625</v>
      </c>
      <c r="U1534" s="21">
        <f t="shared" si="238"/>
        <v>43.42499999999999</v>
      </c>
      <c r="V1534" s="21">
        <f t="shared" si="239"/>
        <v>42.974999999999994</v>
      </c>
    </row>
    <row r="1535" spans="1:22" ht="13.5" x14ac:dyDescent="0.25">
      <c r="A1535" s="3">
        <v>44246</v>
      </c>
      <c r="B1535" s="2">
        <v>53.644100000000002</v>
      </c>
      <c r="C1535" s="2">
        <v>49.94947546564093</v>
      </c>
      <c r="D1535" s="2">
        <v>0.16803595112459391</v>
      </c>
      <c r="E1535" s="2">
        <v>-1.568769829611795E-2</v>
      </c>
      <c r="F1535" s="2">
        <v>53.494799999999998</v>
      </c>
      <c r="G1535" s="2">
        <v>53.38402</v>
      </c>
      <c r="H1535" s="2">
        <v>54.141133999999987</v>
      </c>
      <c r="I1535" s="2">
        <v>48.360162500000023</v>
      </c>
      <c r="J1535" s="19" t="s">
        <v>48</v>
      </c>
      <c r="K1535" s="19" t="s">
        <v>50</v>
      </c>
      <c r="L1535" s="19" t="s">
        <v>51</v>
      </c>
      <c r="M1535" s="21">
        <f t="shared" si="230"/>
        <v>25</v>
      </c>
      <c r="N1535" s="21">
        <f t="shared" si="231"/>
        <v>0</v>
      </c>
      <c r="O1535" s="21">
        <f t="shared" si="232"/>
        <v>75</v>
      </c>
      <c r="P1535" s="21">
        <f t="shared" si="233"/>
        <v>83.5</v>
      </c>
      <c r="Q1535" s="22">
        <f t="shared" si="234"/>
        <v>32.524999999999999</v>
      </c>
      <c r="R1535" s="22">
        <f t="shared" si="235"/>
        <v>52.125</v>
      </c>
      <c r="S1535" s="22">
        <f t="shared" si="236"/>
        <v>60.075000000000003</v>
      </c>
      <c r="T1535" s="22">
        <f t="shared" si="237"/>
        <v>45.875</v>
      </c>
      <c r="U1535" s="21">
        <f t="shared" si="238"/>
        <v>48.241666666666674</v>
      </c>
      <c r="V1535" s="21">
        <f t="shared" si="239"/>
        <v>47.650000000000006</v>
      </c>
    </row>
    <row r="1536" spans="1:22" ht="13.5" x14ac:dyDescent="0.25">
      <c r="A1536" s="3">
        <v>44249</v>
      </c>
      <c r="B1536" s="2">
        <v>55.051499999999997</v>
      </c>
      <c r="C1536" s="2">
        <v>57.847983776171908</v>
      </c>
      <c r="D1536" s="2">
        <v>-8.5829453348999607E-2</v>
      </c>
      <c r="E1536" s="2">
        <v>0.14871344874924664</v>
      </c>
      <c r="F1536" s="2">
        <v>53.85248</v>
      </c>
      <c r="G1536" s="2">
        <v>53.471105000000001</v>
      </c>
      <c r="H1536" s="2">
        <v>54.159795999999979</v>
      </c>
      <c r="I1536" s="2">
        <v>48.44923600000002</v>
      </c>
      <c r="J1536" s="19" t="s">
        <v>48</v>
      </c>
      <c r="K1536" s="19" t="s">
        <v>50</v>
      </c>
      <c r="L1536" s="19" t="s">
        <v>51</v>
      </c>
      <c r="M1536" s="21">
        <f t="shared" si="230"/>
        <v>25</v>
      </c>
      <c r="N1536" s="21">
        <f t="shared" si="231"/>
        <v>100</v>
      </c>
      <c r="O1536" s="21">
        <f t="shared" si="232"/>
        <v>75</v>
      </c>
      <c r="P1536" s="21">
        <f t="shared" si="233"/>
        <v>83.5</v>
      </c>
      <c r="Q1536" s="22">
        <f t="shared" si="234"/>
        <v>67.525000000000006</v>
      </c>
      <c r="R1536" s="22">
        <f t="shared" si="235"/>
        <v>72.125</v>
      </c>
      <c r="S1536" s="22">
        <f t="shared" si="236"/>
        <v>75.075000000000003</v>
      </c>
      <c r="T1536" s="22">
        <f t="shared" si="237"/>
        <v>70.875</v>
      </c>
      <c r="U1536" s="21">
        <f t="shared" si="238"/>
        <v>71.575000000000003</v>
      </c>
      <c r="V1536" s="21">
        <f t="shared" si="239"/>
        <v>71.400000000000006</v>
      </c>
    </row>
    <row r="1537" spans="1:22" ht="13.5" x14ac:dyDescent="0.25">
      <c r="A1537" s="3">
        <v>44250</v>
      </c>
      <c r="B1537" s="2">
        <v>54.966000000000001</v>
      </c>
      <c r="C1537" s="2">
        <v>57.256834676012808</v>
      </c>
      <c r="D1537" s="2">
        <v>-0.2953965998357333</v>
      </c>
      <c r="E1537" s="2">
        <v>0.23199476941719166</v>
      </c>
      <c r="F1537" s="2">
        <v>54.161960000000001</v>
      </c>
      <c r="G1537" s="2">
        <v>53.575689999999994</v>
      </c>
      <c r="H1537" s="2">
        <v>54.172237999999979</v>
      </c>
      <c r="I1537" s="2">
        <v>48.541296000000017</v>
      </c>
      <c r="J1537" s="19" t="s">
        <v>48</v>
      </c>
      <c r="K1537" s="19" t="s">
        <v>50</v>
      </c>
      <c r="L1537" s="19" t="s">
        <v>51</v>
      </c>
      <c r="M1537" s="21">
        <f t="shared" si="230"/>
        <v>25</v>
      </c>
      <c r="N1537" s="21">
        <f t="shared" si="231"/>
        <v>100</v>
      </c>
      <c r="O1537" s="21">
        <f t="shared" si="232"/>
        <v>75</v>
      </c>
      <c r="P1537" s="21">
        <f t="shared" si="233"/>
        <v>83.5</v>
      </c>
      <c r="Q1537" s="22">
        <f t="shared" si="234"/>
        <v>67.525000000000006</v>
      </c>
      <c r="R1537" s="22">
        <f t="shared" si="235"/>
        <v>72.125</v>
      </c>
      <c r="S1537" s="22">
        <f t="shared" si="236"/>
        <v>75.075000000000003</v>
      </c>
      <c r="T1537" s="22">
        <f t="shared" si="237"/>
        <v>70.875</v>
      </c>
      <c r="U1537" s="21">
        <f t="shared" si="238"/>
        <v>71.575000000000003</v>
      </c>
      <c r="V1537" s="21">
        <f t="shared" si="239"/>
        <v>71.400000000000006</v>
      </c>
    </row>
    <row r="1538" spans="1:22" ht="13.5" x14ac:dyDescent="0.25">
      <c r="A1538" s="3">
        <v>44251</v>
      </c>
      <c r="B1538" s="2">
        <v>54.966000000000001</v>
      </c>
      <c r="C1538" s="2">
        <v>57.256834676012808</v>
      </c>
      <c r="D1538" s="2">
        <v>-0.39854183882293626</v>
      </c>
      <c r="E1538" s="2">
        <v>0.27279240370662605</v>
      </c>
      <c r="F1538" s="2">
        <v>54.440340000000006</v>
      </c>
      <c r="G1538" s="2">
        <v>53.646450000000002</v>
      </c>
      <c r="H1538" s="2">
        <v>54.203185999999981</v>
      </c>
      <c r="I1538" s="2">
        <v>48.633424500000018</v>
      </c>
      <c r="J1538" s="19" t="s">
        <v>54</v>
      </c>
      <c r="K1538" s="19" t="s">
        <v>50</v>
      </c>
      <c r="L1538" s="19" t="s">
        <v>55</v>
      </c>
      <c r="M1538" s="21">
        <f t="shared" ref="M1538:M1601" si="240">IF(C1538&lt;30,50, IF(C1538&gt;70, 0, 25))</f>
        <v>25</v>
      </c>
      <c r="N1538" s="21">
        <f t="shared" ref="N1538:N1601" si="241">IF(E1538-D1538&gt;0.02, 100, IF(E1538-D1538&lt;0,0,45))</f>
        <v>100</v>
      </c>
      <c r="O1538" s="21">
        <f t="shared" ref="O1538:O1601" si="242">IF(F1538-I1538&gt;10,100,IF(F1538-I1538&gt;5,75, IF(F1538-I1538&gt;0,50,0)))</f>
        <v>75</v>
      </c>
      <c r="P1538" s="21">
        <f t="shared" ref="P1538:P1601" si="243">IF(L1538="confirmed bullish", 34, IF(L1538="bullish divergence",17, 0))+IF(J1538="bullish",33,IF(J1538="bearish",0,16.5))+IF(K1538="strong",33,IF(K1538="weak",0,16.5))</f>
        <v>16.5</v>
      </c>
      <c r="Q1538" s="22">
        <f t="shared" si="234"/>
        <v>57.475000000000001</v>
      </c>
      <c r="R1538" s="22">
        <f t="shared" si="235"/>
        <v>55.375</v>
      </c>
      <c r="S1538" s="22">
        <f t="shared" si="236"/>
        <v>44.924999999999997</v>
      </c>
      <c r="T1538" s="22">
        <f t="shared" si="237"/>
        <v>54.125</v>
      </c>
      <c r="U1538" s="21">
        <f t="shared" si="238"/>
        <v>52.591666666666661</v>
      </c>
      <c r="V1538" s="21">
        <f t="shared" si="239"/>
        <v>52.974999999999994</v>
      </c>
    </row>
    <row r="1539" spans="1:22" ht="13.5" x14ac:dyDescent="0.25">
      <c r="A1539" s="3">
        <v>44252</v>
      </c>
      <c r="B1539" s="2">
        <v>54.872700000000002</v>
      </c>
      <c r="C1539" s="2">
        <v>56.525795942596012</v>
      </c>
      <c r="D1539" s="2">
        <v>-0.44964261764399538</v>
      </c>
      <c r="E1539" s="2">
        <v>0.26971550410100759</v>
      </c>
      <c r="F1539" s="2">
        <v>54.700059999999993</v>
      </c>
      <c r="G1539" s="2">
        <v>53.746369999999999</v>
      </c>
      <c r="H1539" s="2">
        <v>54.213761999999981</v>
      </c>
      <c r="I1539" s="2">
        <v>48.721224500000019</v>
      </c>
      <c r="J1539" s="19" t="s">
        <v>54</v>
      </c>
      <c r="K1539" s="19" t="s">
        <v>50</v>
      </c>
      <c r="L1539" s="19" t="s">
        <v>55</v>
      </c>
      <c r="M1539" s="21">
        <f t="shared" si="240"/>
        <v>25</v>
      </c>
      <c r="N1539" s="21">
        <f t="shared" si="241"/>
        <v>100</v>
      </c>
      <c r="O1539" s="21">
        <f t="shared" si="242"/>
        <v>75</v>
      </c>
      <c r="P1539" s="21">
        <f t="shared" si="243"/>
        <v>16.5</v>
      </c>
      <c r="Q1539" s="22">
        <f t="shared" ref="Q1539:Q1602" si="244">0.35*M1539+N1539*0.35+O1539*0.15+P1539*0.15</f>
        <v>57.475000000000001</v>
      </c>
      <c r="R1539" s="22">
        <f t="shared" ref="R1539:R1602" si="245">M1539*0.2+N1539*0.2+O1539*0.35+P1539*0.25</f>
        <v>55.375</v>
      </c>
      <c r="S1539" s="22">
        <f t="shared" ref="S1539:S1602" si="246">M1539*0.15+N1539*0.15+O1539*0.25+P1539*0.45</f>
        <v>44.924999999999997</v>
      </c>
      <c r="T1539" s="22">
        <f t="shared" ref="T1539:T1602" si="247">0.25*SUM(M1539:P1539)</f>
        <v>54.125</v>
      </c>
      <c r="U1539" s="21">
        <f t="shared" ref="U1539:U1602" si="248">SUM(Q1539:S1539)/3</f>
        <v>52.591666666666661</v>
      </c>
      <c r="V1539" s="21">
        <f t="shared" ref="V1539:V1602" si="249">SUM(Q1539:T1539)/4</f>
        <v>52.974999999999994</v>
      </c>
    </row>
    <row r="1540" spans="1:22" ht="13.5" x14ac:dyDescent="0.25">
      <c r="A1540" s="3">
        <v>44253</v>
      </c>
      <c r="B1540" s="2">
        <v>54.818199999999997</v>
      </c>
      <c r="C1540" s="2">
        <v>56.07540976787979</v>
      </c>
      <c r="D1540" s="2">
        <v>-0.60089146010898986</v>
      </c>
      <c r="E1540" s="2">
        <v>0.22697628282174651</v>
      </c>
      <c r="F1540" s="2">
        <v>54.93488</v>
      </c>
      <c r="G1540" s="2">
        <v>53.843565000000012</v>
      </c>
      <c r="H1540" s="2">
        <v>54.252639999999985</v>
      </c>
      <c r="I1540" s="2">
        <v>48.803924000000016</v>
      </c>
      <c r="J1540" s="19" t="s">
        <v>54</v>
      </c>
      <c r="K1540" s="19" t="s">
        <v>50</v>
      </c>
      <c r="L1540" s="19" t="s">
        <v>55</v>
      </c>
      <c r="M1540" s="21">
        <f t="shared" si="240"/>
        <v>25</v>
      </c>
      <c r="N1540" s="21">
        <f t="shared" si="241"/>
        <v>100</v>
      </c>
      <c r="O1540" s="21">
        <f t="shared" si="242"/>
        <v>75</v>
      </c>
      <c r="P1540" s="21">
        <f t="shared" si="243"/>
        <v>16.5</v>
      </c>
      <c r="Q1540" s="22">
        <f t="shared" si="244"/>
        <v>57.475000000000001</v>
      </c>
      <c r="R1540" s="22">
        <f t="shared" si="245"/>
        <v>55.375</v>
      </c>
      <c r="S1540" s="22">
        <f t="shared" si="246"/>
        <v>44.924999999999997</v>
      </c>
      <c r="T1540" s="22">
        <f t="shared" si="247"/>
        <v>54.125</v>
      </c>
      <c r="U1540" s="21">
        <f t="shared" si="248"/>
        <v>52.591666666666661</v>
      </c>
      <c r="V1540" s="21">
        <f t="shared" si="249"/>
        <v>52.974999999999994</v>
      </c>
    </row>
    <row r="1541" spans="1:22" ht="13.5" x14ac:dyDescent="0.25">
      <c r="A1541" s="3">
        <v>44256</v>
      </c>
      <c r="B1541" s="2">
        <v>55.339199999999998</v>
      </c>
      <c r="C1541" s="2">
        <v>59.405326130202894</v>
      </c>
      <c r="D1541" s="2">
        <v>-0.72566714625553885</v>
      </c>
      <c r="E1541" s="2">
        <v>0.16366085036607494</v>
      </c>
      <c r="F1541" s="2">
        <v>54.992419999999996</v>
      </c>
      <c r="G1541" s="2">
        <v>53.889050000000012</v>
      </c>
      <c r="H1541" s="2">
        <v>54.275499999999973</v>
      </c>
      <c r="I1541" s="2">
        <v>48.889263000000028</v>
      </c>
      <c r="J1541" s="19" t="s">
        <v>54</v>
      </c>
      <c r="K1541" s="19" t="s">
        <v>50</v>
      </c>
      <c r="L1541" s="19" t="s">
        <v>55</v>
      </c>
      <c r="M1541" s="21">
        <f t="shared" si="240"/>
        <v>25</v>
      </c>
      <c r="N1541" s="21">
        <f t="shared" si="241"/>
        <v>100</v>
      </c>
      <c r="O1541" s="21">
        <f t="shared" si="242"/>
        <v>75</v>
      </c>
      <c r="P1541" s="21">
        <f t="shared" si="243"/>
        <v>16.5</v>
      </c>
      <c r="Q1541" s="22">
        <f t="shared" si="244"/>
        <v>57.475000000000001</v>
      </c>
      <c r="R1541" s="22">
        <f t="shared" si="245"/>
        <v>55.375</v>
      </c>
      <c r="S1541" s="22">
        <f t="shared" si="246"/>
        <v>44.924999999999997</v>
      </c>
      <c r="T1541" s="22">
        <f t="shared" si="247"/>
        <v>54.125</v>
      </c>
      <c r="U1541" s="21">
        <f t="shared" si="248"/>
        <v>52.591666666666661</v>
      </c>
      <c r="V1541" s="21">
        <f t="shared" si="249"/>
        <v>52.974999999999994</v>
      </c>
    </row>
    <row r="1542" spans="1:22" ht="13.5" x14ac:dyDescent="0.25">
      <c r="A1542" s="3">
        <v>44257</v>
      </c>
      <c r="B1542" s="2">
        <v>55.9846</v>
      </c>
      <c r="C1542" s="2">
        <v>63.13379063569343</v>
      </c>
      <c r="D1542" s="2">
        <v>-0.86269975339308758</v>
      </c>
      <c r="E1542" s="2">
        <v>0.13627530058300039</v>
      </c>
      <c r="F1542" s="2">
        <v>55.19614</v>
      </c>
      <c r="G1542" s="2">
        <v>54.005685000000007</v>
      </c>
      <c r="H1542" s="2">
        <v>54.315155999999988</v>
      </c>
      <c r="I1542" s="2">
        <v>48.974001000000015</v>
      </c>
      <c r="J1542" s="19" t="s">
        <v>48</v>
      </c>
      <c r="K1542" s="19" t="s">
        <v>50</v>
      </c>
      <c r="L1542" s="19" t="s">
        <v>51</v>
      </c>
      <c r="M1542" s="21">
        <f t="shared" si="240"/>
        <v>25</v>
      </c>
      <c r="N1542" s="21">
        <f t="shared" si="241"/>
        <v>100</v>
      </c>
      <c r="O1542" s="21">
        <f t="shared" si="242"/>
        <v>75</v>
      </c>
      <c r="P1542" s="21">
        <f t="shared" si="243"/>
        <v>83.5</v>
      </c>
      <c r="Q1542" s="22">
        <f t="shared" si="244"/>
        <v>67.525000000000006</v>
      </c>
      <c r="R1542" s="22">
        <f t="shared" si="245"/>
        <v>72.125</v>
      </c>
      <c r="S1542" s="22">
        <f t="shared" si="246"/>
        <v>75.075000000000003</v>
      </c>
      <c r="T1542" s="22">
        <f t="shared" si="247"/>
        <v>70.875</v>
      </c>
      <c r="U1542" s="21">
        <f t="shared" si="248"/>
        <v>71.575000000000003</v>
      </c>
      <c r="V1542" s="21">
        <f t="shared" si="249"/>
        <v>71.400000000000006</v>
      </c>
    </row>
    <row r="1543" spans="1:22" ht="13.5" x14ac:dyDescent="0.25">
      <c r="A1543" s="3">
        <v>44258</v>
      </c>
      <c r="B1543" s="2">
        <v>56.668799999999997</v>
      </c>
      <c r="C1543" s="2">
        <v>66.632613386405566</v>
      </c>
      <c r="D1543" s="2">
        <v>-1.0162307162114743</v>
      </c>
      <c r="E1543" s="2">
        <v>0.14753820682133117</v>
      </c>
      <c r="F1543" s="2">
        <v>55.536699999999996</v>
      </c>
      <c r="G1543" s="2">
        <v>54.117650000000005</v>
      </c>
      <c r="H1543" s="2">
        <v>54.36802999999999</v>
      </c>
      <c r="I1543" s="2">
        <v>49.056332000000019</v>
      </c>
      <c r="J1543" s="19" t="s">
        <v>48</v>
      </c>
      <c r="K1543" s="19" t="s">
        <v>50</v>
      </c>
      <c r="L1543" s="19" t="s">
        <v>51</v>
      </c>
      <c r="M1543" s="21">
        <f t="shared" si="240"/>
        <v>25</v>
      </c>
      <c r="N1543" s="21">
        <f t="shared" si="241"/>
        <v>100</v>
      </c>
      <c r="O1543" s="21">
        <f t="shared" si="242"/>
        <v>75</v>
      </c>
      <c r="P1543" s="21">
        <f t="shared" si="243"/>
        <v>83.5</v>
      </c>
      <c r="Q1543" s="22">
        <f t="shared" si="244"/>
        <v>67.525000000000006</v>
      </c>
      <c r="R1543" s="22">
        <f t="shared" si="245"/>
        <v>72.125</v>
      </c>
      <c r="S1543" s="22">
        <f t="shared" si="246"/>
        <v>75.075000000000003</v>
      </c>
      <c r="T1543" s="22">
        <f t="shared" si="247"/>
        <v>70.875</v>
      </c>
      <c r="U1543" s="21">
        <f t="shared" si="248"/>
        <v>71.575000000000003</v>
      </c>
      <c r="V1543" s="21">
        <f t="shared" si="249"/>
        <v>71.400000000000006</v>
      </c>
    </row>
    <row r="1544" spans="1:22" ht="13.5" x14ac:dyDescent="0.25">
      <c r="A1544" s="3">
        <v>44259</v>
      </c>
      <c r="B1544" s="2">
        <v>57.539700000000003</v>
      </c>
      <c r="C1544" s="2">
        <v>70.473843133898171</v>
      </c>
      <c r="D1544" s="2">
        <v>-1.2247158783488246</v>
      </c>
      <c r="E1544" s="2">
        <v>0.12263208822908252</v>
      </c>
      <c r="F1544" s="2">
        <v>56.070100000000004</v>
      </c>
      <c r="G1544" s="2">
        <v>54.354804999999999</v>
      </c>
      <c r="H1544" s="2">
        <v>54.438009999999977</v>
      </c>
      <c r="I1544" s="2">
        <v>49.137017500000013</v>
      </c>
      <c r="J1544" s="19" t="s">
        <v>48</v>
      </c>
      <c r="K1544" s="19" t="s">
        <v>49</v>
      </c>
      <c r="L1544" s="19" t="s">
        <v>51</v>
      </c>
      <c r="M1544" s="21">
        <f t="shared" si="240"/>
        <v>0</v>
      </c>
      <c r="N1544" s="21">
        <f t="shared" si="241"/>
        <v>100</v>
      </c>
      <c r="O1544" s="21">
        <f t="shared" si="242"/>
        <v>75</v>
      </c>
      <c r="P1544" s="21">
        <f t="shared" si="243"/>
        <v>100</v>
      </c>
      <c r="Q1544" s="22">
        <f t="shared" si="244"/>
        <v>61.25</v>
      </c>
      <c r="R1544" s="22">
        <f t="shared" si="245"/>
        <v>71.25</v>
      </c>
      <c r="S1544" s="22">
        <f t="shared" si="246"/>
        <v>78.75</v>
      </c>
      <c r="T1544" s="22">
        <f t="shared" si="247"/>
        <v>68.75</v>
      </c>
      <c r="U1544" s="21">
        <f t="shared" si="248"/>
        <v>70.416666666666671</v>
      </c>
      <c r="V1544" s="21">
        <f t="shared" si="249"/>
        <v>70</v>
      </c>
    </row>
    <row r="1545" spans="1:22" ht="13.5" x14ac:dyDescent="0.25">
      <c r="A1545" s="3">
        <v>44260</v>
      </c>
      <c r="B1545" s="2">
        <v>59.265900000000002</v>
      </c>
      <c r="C1545" s="2">
        <v>76.298081013730695</v>
      </c>
      <c r="D1545" s="2">
        <v>-1.5363915366803766</v>
      </c>
      <c r="E1545" s="2">
        <v>8.4102668921125084E-2</v>
      </c>
      <c r="F1545" s="2">
        <v>56.95964</v>
      </c>
      <c r="G1545" s="2">
        <v>54.635505000000009</v>
      </c>
      <c r="H1545" s="2">
        <v>54.542669999999973</v>
      </c>
      <c r="I1545" s="2">
        <v>49.220126500000006</v>
      </c>
      <c r="J1545" s="19" t="s">
        <v>48</v>
      </c>
      <c r="K1545" s="19" t="s">
        <v>49</v>
      </c>
      <c r="L1545" s="19" t="s">
        <v>51</v>
      </c>
      <c r="M1545" s="21">
        <f t="shared" si="240"/>
        <v>0</v>
      </c>
      <c r="N1545" s="21">
        <f t="shared" si="241"/>
        <v>100</v>
      </c>
      <c r="O1545" s="21">
        <f t="shared" si="242"/>
        <v>75</v>
      </c>
      <c r="P1545" s="21">
        <f t="shared" si="243"/>
        <v>100</v>
      </c>
      <c r="Q1545" s="22">
        <f t="shared" si="244"/>
        <v>61.25</v>
      </c>
      <c r="R1545" s="22">
        <f t="shared" si="245"/>
        <v>71.25</v>
      </c>
      <c r="S1545" s="22">
        <f t="shared" si="246"/>
        <v>78.75</v>
      </c>
      <c r="T1545" s="22">
        <f t="shared" si="247"/>
        <v>68.75</v>
      </c>
      <c r="U1545" s="21">
        <f t="shared" si="248"/>
        <v>70.416666666666671</v>
      </c>
      <c r="V1545" s="21">
        <f t="shared" si="249"/>
        <v>70</v>
      </c>
    </row>
    <row r="1546" spans="1:22" ht="13.5" x14ac:dyDescent="0.25">
      <c r="A1546" s="3">
        <v>44263</v>
      </c>
      <c r="B1546" s="2">
        <v>60.953200000000002</v>
      </c>
      <c r="C1546" s="2">
        <v>80.373411834804074</v>
      </c>
      <c r="D1546" s="2">
        <v>-1.7356013369494789</v>
      </c>
      <c r="E1546" s="2">
        <v>2.9164967626484482E-2</v>
      </c>
      <c r="F1546" s="2">
        <v>58.082439999999998</v>
      </c>
      <c r="G1546" s="2">
        <v>55.041005000000006</v>
      </c>
      <c r="H1546" s="2">
        <v>54.672989999999984</v>
      </c>
      <c r="I1546" s="2">
        <v>49.306258000000007</v>
      </c>
      <c r="J1546" s="19" t="s">
        <v>48</v>
      </c>
      <c r="K1546" s="19" t="s">
        <v>49</v>
      </c>
      <c r="L1546" s="19" t="s">
        <v>51</v>
      </c>
      <c r="M1546" s="21">
        <f t="shared" si="240"/>
        <v>0</v>
      </c>
      <c r="N1546" s="21">
        <f t="shared" si="241"/>
        <v>100</v>
      </c>
      <c r="O1546" s="21">
        <f t="shared" si="242"/>
        <v>75</v>
      </c>
      <c r="P1546" s="21">
        <f t="shared" si="243"/>
        <v>100</v>
      </c>
      <c r="Q1546" s="22">
        <f t="shared" si="244"/>
        <v>61.25</v>
      </c>
      <c r="R1546" s="22">
        <f t="shared" si="245"/>
        <v>71.25</v>
      </c>
      <c r="S1546" s="22">
        <f t="shared" si="246"/>
        <v>78.75</v>
      </c>
      <c r="T1546" s="22">
        <f t="shared" si="247"/>
        <v>68.75</v>
      </c>
      <c r="U1546" s="21">
        <f t="shared" si="248"/>
        <v>70.416666666666671</v>
      </c>
      <c r="V1546" s="21">
        <f t="shared" si="249"/>
        <v>70</v>
      </c>
    </row>
    <row r="1547" spans="1:22" ht="13.5" x14ac:dyDescent="0.25">
      <c r="A1547" s="3">
        <v>44264</v>
      </c>
      <c r="B1547" s="2">
        <v>61.816299999999998</v>
      </c>
      <c r="C1547" s="2">
        <v>82.071559196445776</v>
      </c>
      <c r="D1547" s="2">
        <v>-2.0162414786195768</v>
      </c>
      <c r="E1547" s="2">
        <v>-1.2784757335823096E-2</v>
      </c>
      <c r="F1547" s="2">
        <v>59.248779999999996</v>
      </c>
      <c r="G1547" s="2">
        <v>55.487324999999998</v>
      </c>
      <c r="H1547" s="2">
        <v>54.805175999999989</v>
      </c>
      <c r="I1547" s="2">
        <v>49.396705000000011</v>
      </c>
      <c r="J1547" s="19" t="s">
        <v>48</v>
      </c>
      <c r="K1547" s="19" t="s">
        <v>49</v>
      </c>
      <c r="L1547" s="19" t="s">
        <v>51</v>
      </c>
      <c r="M1547" s="21">
        <f t="shared" si="240"/>
        <v>0</v>
      </c>
      <c r="N1547" s="21">
        <f t="shared" si="241"/>
        <v>100</v>
      </c>
      <c r="O1547" s="21">
        <f t="shared" si="242"/>
        <v>75</v>
      </c>
      <c r="P1547" s="21">
        <f t="shared" si="243"/>
        <v>100</v>
      </c>
      <c r="Q1547" s="22">
        <f t="shared" si="244"/>
        <v>61.25</v>
      </c>
      <c r="R1547" s="22">
        <f t="shared" si="245"/>
        <v>71.25</v>
      </c>
      <c r="S1547" s="22">
        <f t="shared" si="246"/>
        <v>78.75</v>
      </c>
      <c r="T1547" s="22">
        <f t="shared" si="247"/>
        <v>68.75</v>
      </c>
      <c r="U1547" s="21">
        <f t="shared" si="248"/>
        <v>70.416666666666671</v>
      </c>
      <c r="V1547" s="21">
        <f t="shared" si="249"/>
        <v>70</v>
      </c>
    </row>
    <row r="1548" spans="1:22" ht="13.5" x14ac:dyDescent="0.25">
      <c r="A1548" s="3">
        <v>44265</v>
      </c>
      <c r="B1548" s="2">
        <v>62.205100000000002</v>
      </c>
      <c r="C1548" s="2">
        <v>82.793773401560955</v>
      </c>
      <c r="D1548" s="2">
        <v>-2.3200052194879532</v>
      </c>
      <c r="E1548" s="2">
        <v>-5.4469589026652998E-2</v>
      </c>
      <c r="F1548" s="2">
        <v>60.356040000000007</v>
      </c>
      <c r="G1548" s="2">
        <v>55.926649999999995</v>
      </c>
      <c r="H1548" s="2">
        <v>54.929585999999979</v>
      </c>
      <c r="I1548" s="2">
        <v>49.490820000000006</v>
      </c>
      <c r="J1548" s="19" t="s">
        <v>48</v>
      </c>
      <c r="K1548" s="19" t="s">
        <v>49</v>
      </c>
      <c r="L1548" s="19" t="s">
        <v>51</v>
      </c>
      <c r="M1548" s="21">
        <f t="shared" si="240"/>
        <v>0</v>
      </c>
      <c r="N1548" s="21">
        <f t="shared" si="241"/>
        <v>100</v>
      </c>
      <c r="O1548" s="21">
        <f t="shared" si="242"/>
        <v>100</v>
      </c>
      <c r="P1548" s="21">
        <f t="shared" si="243"/>
        <v>100</v>
      </c>
      <c r="Q1548" s="22">
        <f t="shared" si="244"/>
        <v>65</v>
      </c>
      <c r="R1548" s="22">
        <f t="shared" si="245"/>
        <v>80</v>
      </c>
      <c r="S1548" s="22">
        <f t="shared" si="246"/>
        <v>85</v>
      </c>
      <c r="T1548" s="22">
        <f t="shared" si="247"/>
        <v>75</v>
      </c>
      <c r="U1548" s="21">
        <f t="shared" si="248"/>
        <v>76.666666666666671</v>
      </c>
      <c r="V1548" s="21">
        <f t="shared" si="249"/>
        <v>76.25</v>
      </c>
    </row>
    <row r="1549" spans="1:22" ht="13.5" x14ac:dyDescent="0.25">
      <c r="A1549" s="3">
        <v>44266</v>
      </c>
      <c r="B1549" s="2">
        <v>62.205100000000002</v>
      </c>
      <c r="C1549" s="2">
        <v>82.793773401560955</v>
      </c>
      <c r="D1549" s="2">
        <v>-2.628408660686965</v>
      </c>
      <c r="E1549" s="2">
        <v>-8.1708229566320248E-2</v>
      </c>
      <c r="F1549" s="2">
        <v>61.289120000000004</v>
      </c>
      <c r="G1549" s="2">
        <v>56.354309999999998</v>
      </c>
      <c r="H1549" s="2">
        <v>55.053995999999991</v>
      </c>
      <c r="I1549" s="2">
        <v>49.580107499999997</v>
      </c>
      <c r="J1549" s="19" t="s">
        <v>48</v>
      </c>
      <c r="K1549" s="19" t="s">
        <v>49</v>
      </c>
      <c r="L1549" s="19" t="s">
        <v>51</v>
      </c>
      <c r="M1549" s="21">
        <f t="shared" si="240"/>
        <v>0</v>
      </c>
      <c r="N1549" s="21">
        <f t="shared" si="241"/>
        <v>100</v>
      </c>
      <c r="O1549" s="21">
        <f t="shared" si="242"/>
        <v>100</v>
      </c>
      <c r="P1549" s="21">
        <f t="shared" si="243"/>
        <v>100</v>
      </c>
      <c r="Q1549" s="22">
        <f t="shared" si="244"/>
        <v>65</v>
      </c>
      <c r="R1549" s="22">
        <f t="shared" si="245"/>
        <v>80</v>
      </c>
      <c r="S1549" s="22">
        <f t="shared" si="246"/>
        <v>85</v>
      </c>
      <c r="T1549" s="22">
        <f t="shared" si="247"/>
        <v>75</v>
      </c>
      <c r="U1549" s="21">
        <f t="shared" si="248"/>
        <v>76.666666666666671</v>
      </c>
      <c r="V1549" s="21">
        <f t="shared" si="249"/>
        <v>76.25</v>
      </c>
    </row>
    <row r="1550" spans="1:22" ht="13.5" x14ac:dyDescent="0.25">
      <c r="A1550" s="3">
        <v>44267</v>
      </c>
      <c r="B1550" s="2">
        <v>62.197299999999998</v>
      </c>
      <c r="C1550" s="2">
        <v>82.71624656967937</v>
      </c>
      <c r="D1550" s="2">
        <v>-2.9314488649233752</v>
      </c>
      <c r="E1550" s="2">
        <v>-9.123268314633301E-2</v>
      </c>
      <c r="F1550" s="2">
        <v>61.875399999999999</v>
      </c>
      <c r="G1550" s="2">
        <v>56.81618000000001</v>
      </c>
      <c r="H1550" s="2">
        <v>55.209351999999981</v>
      </c>
      <c r="I1550" s="2">
        <v>49.662734499999999</v>
      </c>
      <c r="J1550" s="19" t="s">
        <v>48</v>
      </c>
      <c r="K1550" s="19" t="s">
        <v>49</v>
      </c>
      <c r="L1550" s="19" t="s">
        <v>51</v>
      </c>
      <c r="M1550" s="21">
        <f t="shared" si="240"/>
        <v>0</v>
      </c>
      <c r="N1550" s="21">
        <f t="shared" si="241"/>
        <v>100</v>
      </c>
      <c r="O1550" s="21">
        <f t="shared" si="242"/>
        <v>100</v>
      </c>
      <c r="P1550" s="21">
        <f t="shared" si="243"/>
        <v>100</v>
      </c>
      <c r="Q1550" s="22">
        <f t="shared" si="244"/>
        <v>65</v>
      </c>
      <c r="R1550" s="22">
        <f t="shared" si="245"/>
        <v>80</v>
      </c>
      <c r="S1550" s="22">
        <f t="shared" si="246"/>
        <v>85</v>
      </c>
      <c r="T1550" s="22">
        <f t="shared" si="247"/>
        <v>75</v>
      </c>
      <c r="U1550" s="21">
        <f t="shared" si="248"/>
        <v>76.666666666666671</v>
      </c>
      <c r="V1550" s="21">
        <f t="shared" si="249"/>
        <v>76.25</v>
      </c>
    </row>
    <row r="1551" spans="1:22" ht="13.5" x14ac:dyDescent="0.25">
      <c r="A1551" s="3">
        <v>44270</v>
      </c>
      <c r="B1551" s="2">
        <v>60.027900000000002</v>
      </c>
      <c r="C1551" s="2">
        <v>64.598424080689085</v>
      </c>
      <c r="D1551" s="2">
        <v>-2.9787088669328199</v>
      </c>
      <c r="E1551" s="2">
        <v>-9.7153156032577903E-2</v>
      </c>
      <c r="F1551" s="2">
        <v>61.690339999999992</v>
      </c>
      <c r="G1551" s="2">
        <v>57.154420000000002</v>
      </c>
      <c r="H1551" s="2">
        <v>55.321319999999979</v>
      </c>
      <c r="I1551" s="2">
        <v>49.727686499999997</v>
      </c>
      <c r="J1551" s="19" t="s">
        <v>48</v>
      </c>
      <c r="K1551" s="19" t="s">
        <v>49</v>
      </c>
      <c r="L1551" s="19" t="s">
        <v>53</v>
      </c>
      <c r="M1551" s="21">
        <f t="shared" si="240"/>
        <v>25</v>
      </c>
      <c r="N1551" s="21">
        <f t="shared" si="241"/>
        <v>100</v>
      </c>
      <c r="O1551" s="21">
        <f t="shared" si="242"/>
        <v>100</v>
      </c>
      <c r="P1551" s="21">
        <f t="shared" si="243"/>
        <v>83</v>
      </c>
      <c r="Q1551" s="22">
        <f t="shared" si="244"/>
        <v>71.2</v>
      </c>
      <c r="R1551" s="22">
        <f t="shared" si="245"/>
        <v>80.75</v>
      </c>
      <c r="S1551" s="22">
        <f t="shared" si="246"/>
        <v>81.099999999999994</v>
      </c>
      <c r="T1551" s="22">
        <f t="shared" si="247"/>
        <v>77</v>
      </c>
      <c r="U1551" s="21">
        <f t="shared" si="248"/>
        <v>77.683333333333323</v>
      </c>
      <c r="V1551" s="21">
        <f t="shared" si="249"/>
        <v>77.512499999999989</v>
      </c>
    </row>
    <row r="1552" spans="1:22" ht="13.5" x14ac:dyDescent="0.25">
      <c r="A1552" s="3">
        <v>44271</v>
      </c>
      <c r="B1552" s="2">
        <v>61.030999999999999</v>
      </c>
      <c r="C1552" s="2">
        <v>68.079938357860783</v>
      </c>
      <c r="D1552" s="2">
        <v>-3.0102344084851538</v>
      </c>
      <c r="E1552" s="2">
        <v>-9.433774578901534E-2</v>
      </c>
      <c r="F1552" s="2">
        <v>61.533280000000005</v>
      </c>
      <c r="G1552" s="2">
        <v>57.535040000000002</v>
      </c>
      <c r="H1552" s="2">
        <v>55.456461999999974</v>
      </c>
      <c r="I1552" s="2">
        <v>49.790619</v>
      </c>
      <c r="J1552" s="19" t="s">
        <v>48</v>
      </c>
      <c r="K1552" s="19" t="s">
        <v>50</v>
      </c>
      <c r="L1552" s="19" t="s">
        <v>53</v>
      </c>
      <c r="M1552" s="21">
        <f t="shared" si="240"/>
        <v>25</v>
      </c>
      <c r="N1552" s="21">
        <f t="shared" si="241"/>
        <v>100</v>
      </c>
      <c r="O1552" s="21">
        <f t="shared" si="242"/>
        <v>100</v>
      </c>
      <c r="P1552" s="21">
        <f t="shared" si="243"/>
        <v>66.5</v>
      </c>
      <c r="Q1552" s="22">
        <f t="shared" si="244"/>
        <v>68.724999999999994</v>
      </c>
      <c r="R1552" s="22">
        <f t="shared" si="245"/>
        <v>76.625</v>
      </c>
      <c r="S1552" s="22">
        <f t="shared" si="246"/>
        <v>73.674999999999997</v>
      </c>
      <c r="T1552" s="22">
        <f t="shared" si="247"/>
        <v>72.875</v>
      </c>
      <c r="U1552" s="21">
        <f t="shared" si="248"/>
        <v>73.008333333333326</v>
      </c>
      <c r="V1552" s="21">
        <f t="shared" si="249"/>
        <v>72.974999999999994</v>
      </c>
    </row>
    <row r="1553" spans="1:22" ht="13.5" x14ac:dyDescent="0.25">
      <c r="A1553" s="3">
        <v>44272</v>
      </c>
      <c r="B1553" s="2">
        <v>59.872399999999999</v>
      </c>
      <c r="C1553" s="2">
        <v>60.659670097336083</v>
      </c>
      <c r="D1553" s="2">
        <v>-2.867054312453682</v>
      </c>
      <c r="E1553" s="2">
        <v>-0.10868666336110061</v>
      </c>
      <c r="F1553" s="2">
        <v>61.066740000000003</v>
      </c>
      <c r="G1553" s="2">
        <v>57.849955000000001</v>
      </c>
      <c r="H1553" s="2">
        <v>55.596423999999985</v>
      </c>
      <c r="I1553" s="2">
        <v>49.840516999999998</v>
      </c>
      <c r="J1553" s="19" t="s">
        <v>48</v>
      </c>
      <c r="K1553" s="19" t="s">
        <v>50</v>
      </c>
      <c r="L1553" s="19" t="s">
        <v>53</v>
      </c>
      <c r="M1553" s="21">
        <f t="shared" si="240"/>
        <v>25</v>
      </c>
      <c r="N1553" s="21">
        <f t="shared" si="241"/>
        <v>100</v>
      </c>
      <c r="O1553" s="21">
        <f t="shared" si="242"/>
        <v>100</v>
      </c>
      <c r="P1553" s="21">
        <f t="shared" si="243"/>
        <v>66.5</v>
      </c>
      <c r="Q1553" s="22">
        <f t="shared" si="244"/>
        <v>68.724999999999994</v>
      </c>
      <c r="R1553" s="22">
        <f t="shared" si="245"/>
        <v>76.625</v>
      </c>
      <c r="S1553" s="22">
        <f t="shared" si="246"/>
        <v>73.674999999999997</v>
      </c>
      <c r="T1553" s="22">
        <f t="shared" si="247"/>
        <v>72.875</v>
      </c>
      <c r="U1553" s="21">
        <f t="shared" si="248"/>
        <v>73.008333333333326</v>
      </c>
      <c r="V1553" s="21">
        <f t="shared" si="249"/>
        <v>72.974999999999994</v>
      </c>
    </row>
    <row r="1554" spans="1:22" ht="13.5" x14ac:dyDescent="0.25">
      <c r="A1554" s="3">
        <v>44273</v>
      </c>
      <c r="B1554" s="2">
        <v>59.872399999999999</v>
      </c>
      <c r="C1554" s="2">
        <v>60.659670097336083</v>
      </c>
      <c r="D1554" s="2">
        <v>-2.6247268376432231</v>
      </c>
      <c r="E1554" s="2">
        <v>-6.269900744437594E-2</v>
      </c>
      <c r="F1554" s="2">
        <v>60.600199999999994</v>
      </c>
      <c r="G1554" s="2">
        <v>58.164869999999993</v>
      </c>
      <c r="H1554" s="2">
        <v>55.756601999999987</v>
      </c>
      <c r="I1554" s="2">
        <v>49.882931499999998</v>
      </c>
      <c r="J1554" s="19" t="s">
        <v>48</v>
      </c>
      <c r="K1554" s="19" t="s">
        <v>50</v>
      </c>
      <c r="L1554" s="19" t="s">
        <v>53</v>
      </c>
      <c r="M1554" s="21">
        <f t="shared" si="240"/>
        <v>25</v>
      </c>
      <c r="N1554" s="21">
        <f t="shared" si="241"/>
        <v>100</v>
      </c>
      <c r="O1554" s="21">
        <f t="shared" si="242"/>
        <v>100</v>
      </c>
      <c r="P1554" s="21">
        <f t="shared" si="243"/>
        <v>66.5</v>
      </c>
      <c r="Q1554" s="22">
        <f t="shared" si="244"/>
        <v>68.724999999999994</v>
      </c>
      <c r="R1554" s="22">
        <f t="shared" si="245"/>
        <v>76.625</v>
      </c>
      <c r="S1554" s="22">
        <f t="shared" si="246"/>
        <v>73.674999999999997</v>
      </c>
      <c r="T1554" s="22">
        <f t="shared" si="247"/>
        <v>72.875</v>
      </c>
      <c r="U1554" s="21">
        <f t="shared" si="248"/>
        <v>73.008333333333326</v>
      </c>
      <c r="V1554" s="21">
        <f t="shared" si="249"/>
        <v>72.974999999999994</v>
      </c>
    </row>
    <row r="1555" spans="1:22" ht="13.5" x14ac:dyDescent="0.25">
      <c r="A1555" s="3">
        <v>44274</v>
      </c>
      <c r="B1555" s="2">
        <v>60.261200000000002</v>
      </c>
      <c r="C1555" s="2">
        <v>62.260547756025773</v>
      </c>
      <c r="D1555" s="2">
        <v>-2.1947719575194355</v>
      </c>
      <c r="E1555" s="2">
        <v>2.3381732531112316E-2</v>
      </c>
      <c r="F1555" s="2">
        <v>60.212979999999995</v>
      </c>
      <c r="G1555" s="2">
        <v>58.495724999999993</v>
      </c>
      <c r="H1555" s="2">
        <v>55.877745999999988</v>
      </c>
      <c r="I1555" s="2">
        <v>49.91960000000001</v>
      </c>
      <c r="J1555" s="19" t="s">
        <v>48</v>
      </c>
      <c r="K1555" s="19" t="s">
        <v>50</v>
      </c>
      <c r="L1555" s="19" t="s">
        <v>53</v>
      </c>
      <c r="M1555" s="21">
        <f t="shared" si="240"/>
        <v>25</v>
      </c>
      <c r="N1555" s="21">
        <f t="shared" si="241"/>
        <v>100</v>
      </c>
      <c r="O1555" s="21">
        <f t="shared" si="242"/>
        <v>100</v>
      </c>
      <c r="P1555" s="21">
        <f t="shared" si="243"/>
        <v>66.5</v>
      </c>
      <c r="Q1555" s="22">
        <f t="shared" si="244"/>
        <v>68.724999999999994</v>
      </c>
      <c r="R1555" s="22">
        <f t="shared" si="245"/>
        <v>76.625</v>
      </c>
      <c r="S1555" s="22">
        <f t="shared" si="246"/>
        <v>73.674999999999997</v>
      </c>
      <c r="T1555" s="22">
        <f t="shared" si="247"/>
        <v>72.875</v>
      </c>
      <c r="U1555" s="21">
        <f t="shared" si="248"/>
        <v>73.008333333333326</v>
      </c>
      <c r="V1555" s="21">
        <f t="shared" si="249"/>
        <v>72.974999999999994</v>
      </c>
    </row>
    <row r="1556" spans="1:22" ht="13.5" x14ac:dyDescent="0.25">
      <c r="A1556" s="3">
        <v>44277</v>
      </c>
      <c r="B1556" s="2">
        <v>59.094799999999999</v>
      </c>
      <c r="C1556" s="2">
        <v>55.026255573517652</v>
      </c>
      <c r="D1556" s="2">
        <v>-1.4982589094735133</v>
      </c>
      <c r="E1556" s="2">
        <v>7.9389673336668326E-2</v>
      </c>
      <c r="F1556" s="2">
        <v>60.026359999999997</v>
      </c>
      <c r="G1556" s="2">
        <v>58.697889999999994</v>
      </c>
      <c r="H1556" s="2">
        <v>55.944615999999975</v>
      </c>
      <c r="I1556" s="2">
        <v>49.958368000000007</v>
      </c>
      <c r="J1556" s="19" t="s">
        <v>48</v>
      </c>
      <c r="K1556" s="19" t="s">
        <v>50</v>
      </c>
      <c r="L1556" s="19" t="s">
        <v>53</v>
      </c>
      <c r="M1556" s="21">
        <f t="shared" si="240"/>
        <v>25</v>
      </c>
      <c r="N1556" s="21">
        <f t="shared" si="241"/>
        <v>100</v>
      </c>
      <c r="O1556" s="21">
        <f t="shared" si="242"/>
        <v>100</v>
      </c>
      <c r="P1556" s="21">
        <f t="shared" si="243"/>
        <v>66.5</v>
      </c>
      <c r="Q1556" s="22">
        <f t="shared" si="244"/>
        <v>68.724999999999994</v>
      </c>
      <c r="R1556" s="22">
        <f t="shared" si="245"/>
        <v>76.625</v>
      </c>
      <c r="S1556" s="22">
        <f t="shared" si="246"/>
        <v>73.674999999999997</v>
      </c>
      <c r="T1556" s="22">
        <f t="shared" si="247"/>
        <v>72.875</v>
      </c>
      <c r="U1556" s="21">
        <f t="shared" si="248"/>
        <v>73.008333333333326</v>
      </c>
      <c r="V1556" s="21">
        <f t="shared" si="249"/>
        <v>72.974999999999994</v>
      </c>
    </row>
    <row r="1557" spans="1:22" ht="13.5" x14ac:dyDescent="0.25">
      <c r="A1557" s="3">
        <v>44278</v>
      </c>
      <c r="B1557" s="2">
        <v>59.872399999999999</v>
      </c>
      <c r="C1557" s="2">
        <v>58.489141958590331</v>
      </c>
      <c r="D1557" s="2">
        <v>-0.83912066488512238</v>
      </c>
      <c r="E1557" s="2">
        <v>0.14362236153004149</v>
      </c>
      <c r="F1557" s="2">
        <v>59.794640000000001</v>
      </c>
      <c r="G1557" s="2">
        <v>58.943210000000001</v>
      </c>
      <c r="H1557" s="2">
        <v>56.067469999999986</v>
      </c>
      <c r="I1557" s="2">
        <v>50.008714000000012</v>
      </c>
      <c r="J1557" s="19" t="s">
        <v>48</v>
      </c>
      <c r="K1557" s="19" t="s">
        <v>50</v>
      </c>
      <c r="L1557" s="19" t="s">
        <v>53</v>
      </c>
      <c r="M1557" s="21">
        <f t="shared" si="240"/>
        <v>25</v>
      </c>
      <c r="N1557" s="21">
        <f t="shared" si="241"/>
        <v>100</v>
      </c>
      <c r="O1557" s="21">
        <f t="shared" si="242"/>
        <v>75</v>
      </c>
      <c r="P1557" s="21">
        <f t="shared" si="243"/>
        <v>66.5</v>
      </c>
      <c r="Q1557" s="22">
        <f t="shared" si="244"/>
        <v>64.974999999999994</v>
      </c>
      <c r="R1557" s="22">
        <f t="shared" si="245"/>
        <v>67.875</v>
      </c>
      <c r="S1557" s="22">
        <f t="shared" si="246"/>
        <v>67.424999999999997</v>
      </c>
      <c r="T1557" s="22">
        <f t="shared" si="247"/>
        <v>66.625</v>
      </c>
      <c r="U1557" s="21">
        <f t="shared" si="248"/>
        <v>66.758333333333326</v>
      </c>
      <c r="V1557" s="21">
        <f t="shared" si="249"/>
        <v>66.724999999999994</v>
      </c>
    </row>
    <row r="1558" spans="1:22" ht="13.5" x14ac:dyDescent="0.25">
      <c r="A1558" s="3">
        <v>44279</v>
      </c>
      <c r="B1558" s="2">
        <v>58.317300000000003</v>
      </c>
      <c r="C1558" s="2">
        <v>50.169482182068499</v>
      </c>
      <c r="D1558" s="2">
        <v>-0.11597849986704034</v>
      </c>
      <c r="E1558" s="2">
        <v>0.20864463682694023</v>
      </c>
      <c r="F1558" s="2">
        <v>59.483619999999995</v>
      </c>
      <c r="G1558" s="2">
        <v>59.11077499999999</v>
      </c>
      <c r="H1558" s="2">
        <v>56.098728000000001</v>
      </c>
      <c r="I1558" s="2">
        <v>50.066216500000017</v>
      </c>
      <c r="J1558" s="19" t="s">
        <v>48</v>
      </c>
      <c r="K1558" s="19" t="s">
        <v>50</v>
      </c>
      <c r="L1558" s="19" t="s">
        <v>53</v>
      </c>
      <c r="M1558" s="21">
        <f t="shared" si="240"/>
        <v>25</v>
      </c>
      <c r="N1558" s="21">
        <f t="shared" si="241"/>
        <v>100</v>
      </c>
      <c r="O1558" s="21">
        <f t="shared" si="242"/>
        <v>75</v>
      </c>
      <c r="P1558" s="21">
        <f t="shared" si="243"/>
        <v>66.5</v>
      </c>
      <c r="Q1558" s="22">
        <f t="shared" si="244"/>
        <v>64.974999999999994</v>
      </c>
      <c r="R1558" s="22">
        <f t="shared" si="245"/>
        <v>67.875</v>
      </c>
      <c r="S1558" s="22">
        <f t="shared" si="246"/>
        <v>67.424999999999997</v>
      </c>
      <c r="T1558" s="22">
        <f t="shared" si="247"/>
        <v>66.625</v>
      </c>
      <c r="U1558" s="21">
        <f t="shared" si="248"/>
        <v>66.758333333333326</v>
      </c>
      <c r="V1558" s="21">
        <f t="shared" si="249"/>
        <v>66.724999999999994</v>
      </c>
    </row>
    <row r="1559" spans="1:22" ht="13.5" x14ac:dyDescent="0.25">
      <c r="A1559" s="3">
        <v>44280</v>
      </c>
      <c r="B1559" s="2">
        <v>59.864600000000003</v>
      </c>
      <c r="C1559" s="2">
        <v>56.759965113488718</v>
      </c>
      <c r="D1559" s="2">
        <v>0.38159816503164734</v>
      </c>
      <c r="E1559" s="2">
        <v>0.26698470012341402</v>
      </c>
      <c r="F1559" s="2">
        <v>59.482060000000004</v>
      </c>
      <c r="G1559" s="2">
        <v>59.360370000000003</v>
      </c>
      <c r="H1559" s="2">
        <v>56.157821999999996</v>
      </c>
      <c r="I1559" s="2">
        <v>50.130007500000019</v>
      </c>
      <c r="J1559" s="19" t="s">
        <v>48</v>
      </c>
      <c r="K1559" s="19" t="s">
        <v>50</v>
      </c>
      <c r="L1559" s="19" t="s">
        <v>53</v>
      </c>
      <c r="M1559" s="21">
        <f t="shared" si="240"/>
        <v>25</v>
      </c>
      <c r="N1559" s="21">
        <f t="shared" si="241"/>
        <v>0</v>
      </c>
      <c r="O1559" s="21">
        <f t="shared" si="242"/>
        <v>75</v>
      </c>
      <c r="P1559" s="21">
        <f t="shared" si="243"/>
        <v>66.5</v>
      </c>
      <c r="Q1559" s="22">
        <f t="shared" si="244"/>
        <v>29.975000000000001</v>
      </c>
      <c r="R1559" s="22">
        <f t="shared" si="245"/>
        <v>47.875</v>
      </c>
      <c r="S1559" s="22">
        <f t="shared" si="246"/>
        <v>52.424999999999997</v>
      </c>
      <c r="T1559" s="22">
        <f t="shared" si="247"/>
        <v>41.625</v>
      </c>
      <c r="U1559" s="21">
        <f t="shared" si="248"/>
        <v>43.42499999999999</v>
      </c>
      <c r="V1559" s="21">
        <f t="shared" si="249"/>
        <v>42.974999999999994</v>
      </c>
    </row>
    <row r="1560" spans="1:22" ht="13.5" x14ac:dyDescent="0.25">
      <c r="A1560" s="3">
        <v>44281</v>
      </c>
      <c r="B1560" s="2">
        <v>58.0762</v>
      </c>
      <c r="C1560" s="2">
        <v>48.736674064562841</v>
      </c>
      <c r="D1560" s="2">
        <v>0.92503517411145708</v>
      </c>
      <c r="E1560" s="2">
        <v>0.30180689571376845</v>
      </c>
      <c r="F1560" s="2">
        <v>59.045059999999992</v>
      </c>
      <c r="G1560" s="2">
        <v>59.523270000000004</v>
      </c>
      <c r="H1560" s="2">
        <v>56.184103999999991</v>
      </c>
      <c r="I1560" s="2">
        <v>50.174269500000015</v>
      </c>
      <c r="J1560" s="19" t="s">
        <v>54</v>
      </c>
      <c r="K1560" s="19" t="s">
        <v>50</v>
      </c>
      <c r="L1560" s="19" t="s">
        <v>47</v>
      </c>
      <c r="M1560" s="21">
        <f t="shared" si="240"/>
        <v>25</v>
      </c>
      <c r="N1560" s="21">
        <f t="shared" si="241"/>
        <v>0</v>
      </c>
      <c r="O1560" s="21">
        <f t="shared" si="242"/>
        <v>75</v>
      </c>
      <c r="P1560" s="21">
        <f t="shared" si="243"/>
        <v>16.5</v>
      </c>
      <c r="Q1560" s="22">
        <f t="shared" si="244"/>
        <v>22.475000000000001</v>
      </c>
      <c r="R1560" s="22">
        <f t="shared" si="245"/>
        <v>35.375</v>
      </c>
      <c r="S1560" s="22">
        <f t="shared" si="246"/>
        <v>29.925000000000001</v>
      </c>
      <c r="T1560" s="22">
        <f t="shared" si="247"/>
        <v>29.125</v>
      </c>
      <c r="U1560" s="21">
        <f t="shared" si="248"/>
        <v>29.258333333333336</v>
      </c>
      <c r="V1560" s="21">
        <f t="shared" si="249"/>
        <v>29.225000000000001</v>
      </c>
    </row>
    <row r="1561" spans="1:22" ht="13.5" x14ac:dyDescent="0.25">
      <c r="A1561" s="3">
        <v>44284</v>
      </c>
      <c r="B1561" s="2">
        <v>54.950400000000002</v>
      </c>
      <c r="C1561" s="2">
        <v>38.494534152018879</v>
      </c>
      <c r="D1561" s="2">
        <v>1.285014196335112</v>
      </c>
      <c r="E1561" s="2">
        <v>0.33815095794008232</v>
      </c>
      <c r="F1561" s="2">
        <v>58.216180000000008</v>
      </c>
      <c r="G1561" s="2">
        <v>59.503829999999994</v>
      </c>
      <c r="H1561" s="2">
        <v>56.178971999999995</v>
      </c>
      <c r="I1561" s="2">
        <v>50.197316000000008</v>
      </c>
      <c r="J1561" s="19" t="s">
        <v>54</v>
      </c>
      <c r="K1561" s="19" t="s">
        <v>50</v>
      </c>
      <c r="L1561" s="19" t="s">
        <v>47</v>
      </c>
      <c r="M1561" s="21">
        <f t="shared" si="240"/>
        <v>25</v>
      </c>
      <c r="N1561" s="21">
        <f t="shared" si="241"/>
        <v>0</v>
      </c>
      <c r="O1561" s="21">
        <f t="shared" si="242"/>
        <v>75</v>
      </c>
      <c r="P1561" s="21">
        <f t="shared" si="243"/>
        <v>16.5</v>
      </c>
      <c r="Q1561" s="22">
        <f t="shared" si="244"/>
        <v>22.475000000000001</v>
      </c>
      <c r="R1561" s="22">
        <f t="shared" si="245"/>
        <v>35.375</v>
      </c>
      <c r="S1561" s="22">
        <f t="shared" si="246"/>
        <v>29.925000000000001</v>
      </c>
      <c r="T1561" s="22">
        <f t="shared" si="247"/>
        <v>29.125</v>
      </c>
      <c r="U1561" s="21">
        <f t="shared" si="248"/>
        <v>29.258333333333336</v>
      </c>
      <c r="V1561" s="21">
        <f t="shared" si="249"/>
        <v>29.225000000000001</v>
      </c>
    </row>
    <row r="1562" spans="1:22" ht="13.5" x14ac:dyDescent="0.25">
      <c r="A1562" s="3">
        <v>44285</v>
      </c>
      <c r="B1562" s="2">
        <v>55.790199999999999</v>
      </c>
      <c r="C1562" s="2">
        <v>42.019968486307597</v>
      </c>
      <c r="D1562" s="2">
        <v>1.7023839237600811</v>
      </c>
      <c r="E1562" s="2">
        <v>0.36137969010541066</v>
      </c>
      <c r="F1562" s="2">
        <v>57.399739999999994</v>
      </c>
      <c r="G1562" s="2">
        <v>59.494109999999992</v>
      </c>
      <c r="H1562" s="2">
        <v>56.159533999999994</v>
      </c>
      <c r="I1562" s="2">
        <v>50.228354500000016</v>
      </c>
      <c r="J1562" s="19" t="s">
        <v>48</v>
      </c>
      <c r="K1562" s="19" t="s">
        <v>50</v>
      </c>
      <c r="L1562" s="19" t="s">
        <v>53</v>
      </c>
      <c r="M1562" s="21">
        <f t="shared" si="240"/>
        <v>25</v>
      </c>
      <c r="N1562" s="21">
        <f t="shared" si="241"/>
        <v>0</v>
      </c>
      <c r="O1562" s="21">
        <f t="shared" si="242"/>
        <v>75</v>
      </c>
      <c r="P1562" s="21">
        <f t="shared" si="243"/>
        <v>66.5</v>
      </c>
      <c r="Q1562" s="22">
        <f t="shared" si="244"/>
        <v>29.975000000000001</v>
      </c>
      <c r="R1562" s="22">
        <f t="shared" si="245"/>
        <v>47.875</v>
      </c>
      <c r="S1562" s="22">
        <f t="shared" si="246"/>
        <v>52.424999999999997</v>
      </c>
      <c r="T1562" s="22">
        <f t="shared" si="247"/>
        <v>41.625</v>
      </c>
      <c r="U1562" s="21">
        <f t="shared" si="248"/>
        <v>43.42499999999999</v>
      </c>
      <c r="V1562" s="21">
        <f t="shared" si="249"/>
        <v>42.974999999999994</v>
      </c>
    </row>
    <row r="1563" spans="1:22" ht="13.5" x14ac:dyDescent="0.25">
      <c r="A1563" s="3">
        <v>44286</v>
      </c>
      <c r="B1563" s="2">
        <v>55.782400000000003</v>
      </c>
      <c r="C1563" s="2">
        <v>41.995891111448138</v>
      </c>
      <c r="D1563" s="2">
        <v>1.8920384518137183</v>
      </c>
      <c r="E1563" s="2">
        <v>0.37356863583955985</v>
      </c>
      <c r="F1563" s="2">
        <v>56.892759999999996</v>
      </c>
      <c r="G1563" s="2">
        <v>59.449789999999993</v>
      </c>
      <c r="H1563" s="2">
        <v>56.141649999999991</v>
      </c>
      <c r="I1563" s="2">
        <v>50.258975000000007</v>
      </c>
      <c r="J1563" s="19" t="s">
        <v>54</v>
      </c>
      <c r="K1563" s="19" t="s">
        <v>50</v>
      </c>
      <c r="L1563" s="19" t="s">
        <v>47</v>
      </c>
      <c r="M1563" s="21">
        <f t="shared" si="240"/>
        <v>25</v>
      </c>
      <c r="N1563" s="21">
        <f t="shared" si="241"/>
        <v>0</v>
      </c>
      <c r="O1563" s="21">
        <f t="shared" si="242"/>
        <v>75</v>
      </c>
      <c r="P1563" s="21">
        <f t="shared" si="243"/>
        <v>16.5</v>
      </c>
      <c r="Q1563" s="22">
        <f t="shared" si="244"/>
        <v>22.475000000000001</v>
      </c>
      <c r="R1563" s="22">
        <f t="shared" si="245"/>
        <v>35.375</v>
      </c>
      <c r="S1563" s="22">
        <f t="shared" si="246"/>
        <v>29.925000000000001</v>
      </c>
      <c r="T1563" s="22">
        <f t="shared" si="247"/>
        <v>29.125</v>
      </c>
      <c r="U1563" s="21">
        <f t="shared" si="248"/>
        <v>29.258333333333336</v>
      </c>
      <c r="V1563" s="21">
        <f t="shared" si="249"/>
        <v>29.225000000000001</v>
      </c>
    </row>
    <row r="1564" spans="1:22" ht="13.5" x14ac:dyDescent="0.25">
      <c r="A1564" s="3">
        <v>44287</v>
      </c>
      <c r="B1564" s="2">
        <v>55.207000000000001</v>
      </c>
      <c r="C1564" s="2">
        <v>40.167423284332315</v>
      </c>
      <c r="D1564" s="2">
        <v>2.1082983988436155</v>
      </c>
      <c r="E1564" s="2">
        <v>0.37157511853941017</v>
      </c>
      <c r="F1564" s="2">
        <v>55.961239999999997</v>
      </c>
      <c r="G1564" s="2">
        <v>59.333154999999998</v>
      </c>
      <c r="H1564" s="2">
        <v>56.157199999999996</v>
      </c>
      <c r="I1564" s="2">
        <v>50.283373500000017</v>
      </c>
      <c r="J1564" s="19" t="s">
        <v>54</v>
      </c>
      <c r="K1564" s="19" t="s">
        <v>50</v>
      </c>
      <c r="L1564" s="19" t="s">
        <v>47</v>
      </c>
      <c r="M1564" s="21">
        <f t="shared" si="240"/>
        <v>25</v>
      </c>
      <c r="N1564" s="21">
        <f t="shared" si="241"/>
        <v>0</v>
      </c>
      <c r="O1564" s="21">
        <f t="shared" si="242"/>
        <v>75</v>
      </c>
      <c r="P1564" s="21">
        <f t="shared" si="243"/>
        <v>16.5</v>
      </c>
      <c r="Q1564" s="22">
        <f t="shared" si="244"/>
        <v>22.475000000000001</v>
      </c>
      <c r="R1564" s="22">
        <f t="shared" si="245"/>
        <v>35.375</v>
      </c>
      <c r="S1564" s="22">
        <f t="shared" si="246"/>
        <v>29.925000000000001</v>
      </c>
      <c r="T1564" s="22">
        <f t="shared" si="247"/>
        <v>29.125</v>
      </c>
      <c r="U1564" s="21">
        <f t="shared" si="248"/>
        <v>29.258333333333336</v>
      </c>
      <c r="V1564" s="21">
        <f t="shared" si="249"/>
        <v>29.225000000000001</v>
      </c>
    </row>
    <row r="1565" spans="1:22" ht="13.5" x14ac:dyDescent="0.25">
      <c r="A1565" s="3">
        <v>44288</v>
      </c>
      <c r="B1565" s="2">
        <v>56.863199999999999</v>
      </c>
      <c r="C1565" s="2">
        <v>47.282259632405122</v>
      </c>
      <c r="D1565" s="2">
        <v>2.2440074923987439</v>
      </c>
      <c r="E1565" s="2">
        <v>0.35682604213939079</v>
      </c>
      <c r="F1565" s="2">
        <v>55.718639999999994</v>
      </c>
      <c r="G1565" s="2">
        <v>59.213020000000007</v>
      </c>
      <c r="H1565" s="2">
        <v>56.228267999999986</v>
      </c>
      <c r="I1565" s="2">
        <v>50.30853500000002</v>
      </c>
      <c r="J1565" s="19" t="s">
        <v>48</v>
      </c>
      <c r="K1565" s="19" t="s">
        <v>50</v>
      </c>
      <c r="L1565" s="19" t="s">
        <v>53</v>
      </c>
      <c r="M1565" s="21">
        <f t="shared" si="240"/>
        <v>25</v>
      </c>
      <c r="N1565" s="21">
        <f t="shared" si="241"/>
        <v>0</v>
      </c>
      <c r="O1565" s="21">
        <f t="shared" si="242"/>
        <v>75</v>
      </c>
      <c r="P1565" s="21">
        <f t="shared" si="243"/>
        <v>66.5</v>
      </c>
      <c r="Q1565" s="22">
        <f t="shared" si="244"/>
        <v>29.975000000000001</v>
      </c>
      <c r="R1565" s="22">
        <f t="shared" si="245"/>
        <v>47.875</v>
      </c>
      <c r="S1565" s="22">
        <f t="shared" si="246"/>
        <v>52.424999999999997</v>
      </c>
      <c r="T1565" s="22">
        <f t="shared" si="247"/>
        <v>41.625</v>
      </c>
      <c r="U1565" s="21">
        <f t="shared" si="248"/>
        <v>43.42499999999999</v>
      </c>
      <c r="V1565" s="21">
        <f t="shared" si="249"/>
        <v>42.974999999999994</v>
      </c>
    </row>
    <row r="1566" spans="1:22" ht="13.5" x14ac:dyDescent="0.25">
      <c r="A1566" s="3">
        <v>44291</v>
      </c>
      <c r="B1566" s="2">
        <v>56.863199999999999</v>
      </c>
      <c r="C1566" s="2">
        <v>47.282259632405122</v>
      </c>
      <c r="D1566" s="2">
        <v>2.1840370387180172</v>
      </c>
      <c r="E1566" s="2">
        <v>0.29788568132363646</v>
      </c>
      <c r="F1566" s="2">
        <v>56.101199999999992</v>
      </c>
      <c r="G1566" s="2">
        <v>59.008519999999997</v>
      </c>
      <c r="H1566" s="2">
        <v>56.299335999999983</v>
      </c>
      <c r="I1566" s="2">
        <v>50.338352000000015</v>
      </c>
      <c r="J1566" s="19" t="s">
        <v>48</v>
      </c>
      <c r="K1566" s="19" t="s">
        <v>50</v>
      </c>
      <c r="L1566" s="19" t="s">
        <v>51</v>
      </c>
      <c r="M1566" s="21">
        <f t="shared" si="240"/>
        <v>25</v>
      </c>
      <c r="N1566" s="21">
        <f t="shared" si="241"/>
        <v>0</v>
      </c>
      <c r="O1566" s="21">
        <f t="shared" si="242"/>
        <v>75</v>
      </c>
      <c r="P1566" s="21">
        <f t="shared" si="243"/>
        <v>83.5</v>
      </c>
      <c r="Q1566" s="22">
        <f t="shared" si="244"/>
        <v>32.524999999999999</v>
      </c>
      <c r="R1566" s="22">
        <f t="shared" si="245"/>
        <v>52.125</v>
      </c>
      <c r="S1566" s="22">
        <f t="shared" si="246"/>
        <v>60.075000000000003</v>
      </c>
      <c r="T1566" s="22">
        <f t="shared" si="247"/>
        <v>45.875</v>
      </c>
      <c r="U1566" s="21">
        <f t="shared" si="248"/>
        <v>48.241666666666674</v>
      </c>
      <c r="V1566" s="21">
        <f t="shared" si="249"/>
        <v>47.650000000000006</v>
      </c>
    </row>
    <row r="1567" spans="1:22" ht="13.5" x14ac:dyDescent="0.25">
      <c r="A1567" s="3">
        <v>44292</v>
      </c>
      <c r="B1567" s="2">
        <v>57.563000000000002</v>
      </c>
      <c r="C1567" s="2">
        <v>50.185061108619912</v>
      </c>
      <c r="D1567" s="2">
        <v>2.2053874007776386</v>
      </c>
      <c r="E1567" s="2">
        <v>0.20021902854916357</v>
      </c>
      <c r="F1567" s="2">
        <v>56.455759999999998</v>
      </c>
      <c r="G1567" s="2">
        <v>58.795855000000003</v>
      </c>
      <c r="H1567" s="2">
        <v>56.393109999999979</v>
      </c>
      <c r="I1567" s="2">
        <v>50.371668000000021</v>
      </c>
      <c r="J1567" s="19" t="s">
        <v>48</v>
      </c>
      <c r="K1567" s="19" t="s">
        <v>50</v>
      </c>
      <c r="L1567" s="19" t="s">
        <v>51</v>
      </c>
      <c r="M1567" s="21">
        <f t="shared" si="240"/>
        <v>25</v>
      </c>
      <c r="N1567" s="21">
        <f t="shared" si="241"/>
        <v>0</v>
      </c>
      <c r="O1567" s="21">
        <f t="shared" si="242"/>
        <v>75</v>
      </c>
      <c r="P1567" s="21">
        <f t="shared" si="243"/>
        <v>83.5</v>
      </c>
      <c r="Q1567" s="22">
        <f t="shared" si="244"/>
        <v>32.524999999999999</v>
      </c>
      <c r="R1567" s="22">
        <f t="shared" si="245"/>
        <v>52.125</v>
      </c>
      <c r="S1567" s="22">
        <f t="shared" si="246"/>
        <v>60.075000000000003</v>
      </c>
      <c r="T1567" s="22">
        <f t="shared" si="247"/>
        <v>45.875</v>
      </c>
      <c r="U1567" s="21">
        <f t="shared" si="248"/>
        <v>48.241666666666674</v>
      </c>
      <c r="V1567" s="21">
        <f t="shared" si="249"/>
        <v>47.650000000000006</v>
      </c>
    </row>
    <row r="1568" spans="1:22" ht="13.5" x14ac:dyDescent="0.25">
      <c r="A1568" s="3">
        <v>44293</v>
      </c>
      <c r="B1568" s="2">
        <v>57.9285</v>
      </c>
      <c r="C1568" s="2">
        <v>51.681543889341938</v>
      </c>
      <c r="D1568" s="2">
        <v>1.9569799932656338</v>
      </c>
      <c r="E1568" s="2">
        <v>7.8899347162987923E-2</v>
      </c>
      <c r="F1568" s="2">
        <v>56.884979999999999</v>
      </c>
      <c r="G1568" s="2">
        <v>58.582025000000009</v>
      </c>
      <c r="H1568" s="2">
        <v>56.48066399999999</v>
      </c>
      <c r="I1568" s="2">
        <v>50.403363000000027</v>
      </c>
      <c r="J1568" s="19" t="s">
        <v>48</v>
      </c>
      <c r="K1568" s="19" t="s">
        <v>49</v>
      </c>
      <c r="L1568" s="19" t="s">
        <v>51</v>
      </c>
      <c r="M1568" s="21">
        <f t="shared" si="240"/>
        <v>25</v>
      </c>
      <c r="N1568" s="21">
        <f t="shared" si="241"/>
        <v>0</v>
      </c>
      <c r="O1568" s="21">
        <f t="shared" si="242"/>
        <v>75</v>
      </c>
      <c r="P1568" s="21">
        <f t="shared" si="243"/>
        <v>100</v>
      </c>
      <c r="Q1568" s="22">
        <f t="shared" si="244"/>
        <v>35</v>
      </c>
      <c r="R1568" s="22">
        <f t="shared" si="245"/>
        <v>56.25</v>
      </c>
      <c r="S1568" s="22">
        <f t="shared" si="246"/>
        <v>67.5</v>
      </c>
      <c r="T1568" s="22">
        <f t="shared" si="247"/>
        <v>50</v>
      </c>
      <c r="U1568" s="21">
        <f t="shared" si="248"/>
        <v>52.916666666666664</v>
      </c>
      <c r="V1568" s="21">
        <f t="shared" si="249"/>
        <v>52.1875</v>
      </c>
    </row>
    <row r="1569" spans="1:22" ht="13.5" x14ac:dyDescent="0.25">
      <c r="A1569" s="3">
        <v>44294</v>
      </c>
      <c r="B1569" s="2">
        <v>56.194499999999998</v>
      </c>
      <c r="C1569" s="2">
        <v>44.804797115019355</v>
      </c>
      <c r="D1569" s="2">
        <v>2.1109784062603225</v>
      </c>
      <c r="E1569" s="2">
        <v>-6.4739034037432974E-2</v>
      </c>
      <c r="F1569" s="2">
        <v>57.082479999999997</v>
      </c>
      <c r="G1569" s="2">
        <v>58.281495000000021</v>
      </c>
      <c r="H1569" s="2">
        <v>56.547067999999989</v>
      </c>
      <c r="I1569" s="2">
        <v>50.42266350000002</v>
      </c>
      <c r="J1569" s="19" t="s">
        <v>48</v>
      </c>
      <c r="K1569" s="19" t="s">
        <v>49</v>
      </c>
      <c r="L1569" s="19" t="s">
        <v>51</v>
      </c>
      <c r="M1569" s="21">
        <f t="shared" si="240"/>
        <v>25</v>
      </c>
      <c r="N1569" s="21">
        <f t="shared" si="241"/>
        <v>0</v>
      </c>
      <c r="O1569" s="21">
        <f t="shared" si="242"/>
        <v>75</v>
      </c>
      <c r="P1569" s="21">
        <f t="shared" si="243"/>
        <v>100</v>
      </c>
      <c r="Q1569" s="22">
        <f t="shared" si="244"/>
        <v>35</v>
      </c>
      <c r="R1569" s="22">
        <f t="shared" si="245"/>
        <v>56.25</v>
      </c>
      <c r="S1569" s="22">
        <f t="shared" si="246"/>
        <v>67.5</v>
      </c>
      <c r="T1569" s="22">
        <f t="shared" si="247"/>
        <v>50</v>
      </c>
      <c r="U1569" s="21">
        <f t="shared" si="248"/>
        <v>52.916666666666664</v>
      </c>
      <c r="V1569" s="21">
        <f t="shared" si="249"/>
        <v>52.1875</v>
      </c>
    </row>
    <row r="1570" spans="1:22" ht="13.5" x14ac:dyDescent="0.25">
      <c r="A1570" s="3">
        <v>44298</v>
      </c>
      <c r="B1570" s="2">
        <v>52.773200000000003</v>
      </c>
      <c r="C1570" s="2">
        <v>34.929207518679988</v>
      </c>
      <c r="D1570" s="2">
        <v>2.2276913690765525</v>
      </c>
      <c r="E1570" s="2">
        <v>-0.19385073865043359</v>
      </c>
      <c r="F1570" s="2">
        <v>56.264480000000006</v>
      </c>
      <c r="G1570" s="2">
        <v>57.810290000000023</v>
      </c>
      <c r="H1570" s="2">
        <v>56.545045999999992</v>
      </c>
      <c r="I1570" s="2">
        <v>50.427892500000013</v>
      </c>
      <c r="J1570" s="19" t="s">
        <v>48</v>
      </c>
      <c r="K1570" s="19" t="s">
        <v>50</v>
      </c>
      <c r="L1570" s="19" t="s">
        <v>53</v>
      </c>
      <c r="M1570" s="21">
        <f t="shared" si="240"/>
        <v>25</v>
      </c>
      <c r="N1570" s="21">
        <f t="shared" si="241"/>
        <v>0</v>
      </c>
      <c r="O1570" s="21">
        <f t="shared" si="242"/>
        <v>75</v>
      </c>
      <c r="P1570" s="21">
        <f t="shared" si="243"/>
        <v>66.5</v>
      </c>
      <c r="Q1570" s="22">
        <f t="shared" si="244"/>
        <v>29.975000000000001</v>
      </c>
      <c r="R1570" s="22">
        <f t="shared" si="245"/>
        <v>47.875</v>
      </c>
      <c r="S1570" s="22">
        <f t="shared" si="246"/>
        <v>52.424999999999997</v>
      </c>
      <c r="T1570" s="22">
        <f t="shared" si="247"/>
        <v>41.625</v>
      </c>
      <c r="U1570" s="21">
        <f t="shared" si="248"/>
        <v>43.42499999999999</v>
      </c>
      <c r="V1570" s="21">
        <f t="shared" si="249"/>
        <v>42.974999999999994</v>
      </c>
    </row>
    <row r="1571" spans="1:22" ht="13.5" x14ac:dyDescent="0.25">
      <c r="A1571" s="3">
        <v>44299</v>
      </c>
      <c r="B1571" s="2">
        <v>52.773200000000003</v>
      </c>
      <c r="C1571" s="2">
        <v>34.929207518679988</v>
      </c>
      <c r="D1571" s="2">
        <v>1.8732870935727277</v>
      </c>
      <c r="E1571" s="2">
        <v>-0.32500732985878433</v>
      </c>
      <c r="F1571" s="2">
        <v>55.446479999999994</v>
      </c>
      <c r="G1571" s="2">
        <v>57.447555000000008</v>
      </c>
      <c r="H1571" s="2">
        <v>56.511919999999989</v>
      </c>
      <c r="I1571" s="2">
        <v>50.436570000000017</v>
      </c>
      <c r="J1571" s="19" t="s">
        <v>48</v>
      </c>
      <c r="K1571" s="19" t="s">
        <v>50</v>
      </c>
      <c r="L1571" s="19" t="s">
        <v>53</v>
      </c>
      <c r="M1571" s="21">
        <f t="shared" si="240"/>
        <v>25</v>
      </c>
      <c r="N1571" s="21">
        <f t="shared" si="241"/>
        <v>0</v>
      </c>
      <c r="O1571" s="21">
        <f t="shared" si="242"/>
        <v>75</v>
      </c>
      <c r="P1571" s="21">
        <f t="shared" si="243"/>
        <v>66.5</v>
      </c>
      <c r="Q1571" s="22">
        <f t="shared" si="244"/>
        <v>29.975000000000001</v>
      </c>
      <c r="R1571" s="22">
        <f t="shared" si="245"/>
        <v>47.875</v>
      </c>
      <c r="S1571" s="22">
        <f t="shared" si="246"/>
        <v>52.424999999999997</v>
      </c>
      <c r="T1571" s="22">
        <f t="shared" si="247"/>
        <v>41.625</v>
      </c>
      <c r="U1571" s="21">
        <f t="shared" si="248"/>
        <v>43.42499999999999</v>
      </c>
      <c r="V1571" s="21">
        <f t="shared" si="249"/>
        <v>42.974999999999994</v>
      </c>
    </row>
    <row r="1572" spans="1:22" ht="13.5" x14ac:dyDescent="0.25">
      <c r="A1572" s="3">
        <v>44300</v>
      </c>
      <c r="B1572" s="2">
        <v>51.194800000000001</v>
      </c>
      <c r="C1572" s="2">
        <v>31.244466921093178</v>
      </c>
      <c r="D1572" s="2">
        <v>1.8452018396187597</v>
      </c>
      <c r="E1572" s="2">
        <v>-0.47599192080746722</v>
      </c>
      <c r="F1572" s="2">
        <v>54.172839999999994</v>
      </c>
      <c r="G1572" s="2">
        <v>56.955745000000014</v>
      </c>
      <c r="H1572" s="2">
        <v>56.462778</v>
      </c>
      <c r="I1572" s="2">
        <v>50.440804000000028</v>
      </c>
      <c r="J1572" s="19" t="s">
        <v>54</v>
      </c>
      <c r="K1572" s="19" t="s">
        <v>50</v>
      </c>
      <c r="L1572" s="19" t="s">
        <v>47</v>
      </c>
      <c r="M1572" s="21">
        <f t="shared" si="240"/>
        <v>25</v>
      </c>
      <c r="N1572" s="21">
        <f t="shared" si="241"/>
        <v>0</v>
      </c>
      <c r="O1572" s="21">
        <f t="shared" si="242"/>
        <v>50</v>
      </c>
      <c r="P1572" s="21">
        <f t="shared" si="243"/>
        <v>16.5</v>
      </c>
      <c r="Q1572" s="22">
        <f t="shared" si="244"/>
        <v>18.725000000000001</v>
      </c>
      <c r="R1572" s="22">
        <f t="shared" si="245"/>
        <v>26.625</v>
      </c>
      <c r="S1572" s="22">
        <f t="shared" si="246"/>
        <v>23.675000000000001</v>
      </c>
      <c r="T1572" s="22">
        <f t="shared" si="247"/>
        <v>22.875</v>
      </c>
      <c r="U1572" s="21">
        <f t="shared" si="248"/>
        <v>23.008333333333336</v>
      </c>
      <c r="V1572" s="21">
        <f t="shared" si="249"/>
        <v>22.975000000000001</v>
      </c>
    </row>
    <row r="1573" spans="1:22" ht="13.5" x14ac:dyDescent="0.25">
      <c r="A1573" s="3">
        <v>44301</v>
      </c>
      <c r="B1573" s="2">
        <v>51.085900000000002</v>
      </c>
      <c r="C1573" s="2">
        <v>31.001472667984842</v>
      </c>
      <c r="D1573" s="2">
        <v>1.8614056795167286</v>
      </c>
      <c r="E1573" s="2">
        <v>-0.65406634062444269</v>
      </c>
      <c r="F1573" s="2">
        <v>52.804319999999997</v>
      </c>
      <c r="G1573" s="2">
        <v>56.516419999999997</v>
      </c>
      <c r="H1573" s="2">
        <v>56.395906000000004</v>
      </c>
      <c r="I1573" s="2">
        <v>50.447942000000019</v>
      </c>
      <c r="J1573" s="19" t="s">
        <v>54</v>
      </c>
      <c r="K1573" s="19" t="s">
        <v>50</v>
      </c>
      <c r="L1573" s="19" t="s">
        <v>47</v>
      </c>
      <c r="M1573" s="21">
        <f t="shared" si="240"/>
        <v>25</v>
      </c>
      <c r="N1573" s="21">
        <f t="shared" si="241"/>
        <v>0</v>
      </c>
      <c r="O1573" s="21">
        <f t="shared" si="242"/>
        <v>50</v>
      </c>
      <c r="P1573" s="21">
        <f t="shared" si="243"/>
        <v>16.5</v>
      </c>
      <c r="Q1573" s="22">
        <f t="shared" si="244"/>
        <v>18.725000000000001</v>
      </c>
      <c r="R1573" s="22">
        <f t="shared" si="245"/>
        <v>26.625</v>
      </c>
      <c r="S1573" s="22">
        <f t="shared" si="246"/>
        <v>23.675000000000001</v>
      </c>
      <c r="T1573" s="22">
        <f t="shared" si="247"/>
        <v>22.875</v>
      </c>
      <c r="U1573" s="21">
        <f t="shared" si="248"/>
        <v>23.008333333333336</v>
      </c>
      <c r="V1573" s="21">
        <f t="shared" si="249"/>
        <v>22.975000000000001</v>
      </c>
    </row>
    <row r="1574" spans="1:22" ht="13.5" x14ac:dyDescent="0.25">
      <c r="A1574" s="3">
        <v>44302</v>
      </c>
      <c r="B1574" s="2">
        <v>51.085900000000002</v>
      </c>
      <c r="C1574" s="2">
        <v>31.001472667984842</v>
      </c>
      <c r="D1574" s="2">
        <v>1.8178866859380207</v>
      </c>
      <c r="E1574" s="2">
        <v>-0.85732007654937381</v>
      </c>
      <c r="F1574" s="2">
        <v>51.782600000000002</v>
      </c>
      <c r="G1574" s="2">
        <v>56.077095</v>
      </c>
      <c r="H1574" s="2">
        <v>56.361692000000005</v>
      </c>
      <c r="I1574" s="2">
        <v>50.456459500000022</v>
      </c>
      <c r="J1574" s="19" t="s">
        <v>54</v>
      </c>
      <c r="K1574" s="19" t="s">
        <v>50</v>
      </c>
      <c r="L1574" s="19" t="s">
        <v>47</v>
      </c>
      <c r="M1574" s="21">
        <f t="shared" si="240"/>
        <v>25</v>
      </c>
      <c r="N1574" s="21">
        <f t="shared" si="241"/>
        <v>0</v>
      </c>
      <c r="O1574" s="21">
        <f t="shared" si="242"/>
        <v>50</v>
      </c>
      <c r="P1574" s="21">
        <f t="shared" si="243"/>
        <v>16.5</v>
      </c>
      <c r="Q1574" s="22">
        <f t="shared" si="244"/>
        <v>18.725000000000001</v>
      </c>
      <c r="R1574" s="22">
        <f t="shared" si="245"/>
        <v>26.625</v>
      </c>
      <c r="S1574" s="22">
        <f t="shared" si="246"/>
        <v>23.675000000000001</v>
      </c>
      <c r="T1574" s="22">
        <f t="shared" si="247"/>
        <v>22.875</v>
      </c>
      <c r="U1574" s="21">
        <f t="shared" si="248"/>
        <v>23.008333333333336</v>
      </c>
      <c r="V1574" s="21">
        <f t="shared" si="249"/>
        <v>22.975000000000001</v>
      </c>
    </row>
    <row r="1575" spans="1:22" ht="13.5" x14ac:dyDescent="0.25">
      <c r="A1575" s="3">
        <v>44305</v>
      </c>
      <c r="B1575" s="2">
        <v>51.194800000000001</v>
      </c>
      <c r="C1575" s="2">
        <v>31.618255709943298</v>
      </c>
      <c r="D1575" s="2">
        <v>2.0567713868556865</v>
      </c>
      <c r="E1575" s="2">
        <v>-1.0680050510540549</v>
      </c>
      <c r="F1575" s="2">
        <v>51.466920000000002</v>
      </c>
      <c r="G1575" s="2">
        <v>55.623774999999988</v>
      </c>
      <c r="H1575" s="2">
        <v>56.312550000000002</v>
      </c>
      <c r="I1575" s="2">
        <v>50.464831500000017</v>
      </c>
      <c r="J1575" s="19" t="s">
        <v>54</v>
      </c>
      <c r="K1575" s="19" t="s">
        <v>50</v>
      </c>
      <c r="L1575" s="19" t="s">
        <v>47</v>
      </c>
      <c r="M1575" s="21">
        <f t="shared" si="240"/>
        <v>25</v>
      </c>
      <c r="N1575" s="21">
        <f t="shared" si="241"/>
        <v>0</v>
      </c>
      <c r="O1575" s="21">
        <f t="shared" si="242"/>
        <v>50</v>
      </c>
      <c r="P1575" s="21">
        <f t="shared" si="243"/>
        <v>16.5</v>
      </c>
      <c r="Q1575" s="22">
        <f t="shared" si="244"/>
        <v>18.725000000000001</v>
      </c>
      <c r="R1575" s="22">
        <f t="shared" si="245"/>
        <v>26.625</v>
      </c>
      <c r="S1575" s="22">
        <f t="shared" si="246"/>
        <v>23.675000000000001</v>
      </c>
      <c r="T1575" s="22">
        <f t="shared" si="247"/>
        <v>22.875</v>
      </c>
      <c r="U1575" s="21">
        <f t="shared" si="248"/>
        <v>23.008333333333336</v>
      </c>
      <c r="V1575" s="21">
        <f t="shared" si="249"/>
        <v>22.975000000000001</v>
      </c>
    </row>
    <row r="1576" spans="1:22" ht="13.5" x14ac:dyDescent="0.25">
      <c r="A1576" s="3">
        <v>44306</v>
      </c>
      <c r="B1576" s="2">
        <v>52.096800000000002</v>
      </c>
      <c r="C1576" s="2">
        <v>36.66810511060168</v>
      </c>
      <c r="D1576" s="2">
        <v>2.2182751110862711</v>
      </c>
      <c r="E1576" s="2">
        <v>-1.2314421193359895</v>
      </c>
      <c r="F1576" s="2">
        <v>51.331639999999993</v>
      </c>
      <c r="G1576" s="2">
        <v>55.273874999999997</v>
      </c>
      <c r="H1576" s="2">
        <v>56.297622000000004</v>
      </c>
      <c r="I1576" s="2">
        <v>50.477713500000007</v>
      </c>
      <c r="J1576" s="19" t="s">
        <v>54</v>
      </c>
      <c r="K1576" s="19" t="s">
        <v>50</v>
      </c>
      <c r="L1576" s="19" t="s">
        <v>47</v>
      </c>
      <c r="M1576" s="21">
        <f t="shared" si="240"/>
        <v>25</v>
      </c>
      <c r="N1576" s="21">
        <f t="shared" si="241"/>
        <v>0</v>
      </c>
      <c r="O1576" s="21">
        <f t="shared" si="242"/>
        <v>50</v>
      </c>
      <c r="P1576" s="21">
        <f t="shared" si="243"/>
        <v>16.5</v>
      </c>
      <c r="Q1576" s="22">
        <f t="shared" si="244"/>
        <v>18.725000000000001</v>
      </c>
      <c r="R1576" s="22">
        <f t="shared" si="245"/>
        <v>26.625</v>
      </c>
      <c r="S1576" s="22">
        <f t="shared" si="246"/>
        <v>23.675000000000001</v>
      </c>
      <c r="T1576" s="22">
        <f t="shared" si="247"/>
        <v>22.875</v>
      </c>
      <c r="U1576" s="21">
        <f t="shared" si="248"/>
        <v>23.008333333333336</v>
      </c>
      <c r="V1576" s="21">
        <f t="shared" si="249"/>
        <v>22.975000000000001</v>
      </c>
    </row>
    <row r="1577" spans="1:22" ht="13.5" x14ac:dyDescent="0.25">
      <c r="A1577" s="3">
        <v>44307</v>
      </c>
      <c r="B1577" s="2">
        <v>52.718800000000002</v>
      </c>
      <c r="C1577" s="2">
        <v>39.960729488377901</v>
      </c>
      <c r="D1577" s="2">
        <v>2.4354352926220741</v>
      </c>
      <c r="E1577" s="2">
        <v>-1.3539843297237342</v>
      </c>
      <c r="F1577" s="2">
        <v>51.636440000000007</v>
      </c>
      <c r="G1577" s="2">
        <v>54.916195000000002</v>
      </c>
      <c r="H1577" s="2">
        <v>56.294199999999989</v>
      </c>
      <c r="I1577" s="2">
        <v>50.497050500000022</v>
      </c>
      <c r="J1577" s="19" t="s">
        <v>48</v>
      </c>
      <c r="K1577" s="19" t="s">
        <v>50</v>
      </c>
      <c r="L1577" s="19" t="s">
        <v>51</v>
      </c>
      <c r="M1577" s="21">
        <f t="shared" si="240"/>
        <v>25</v>
      </c>
      <c r="N1577" s="21">
        <f t="shared" si="241"/>
        <v>0</v>
      </c>
      <c r="O1577" s="21">
        <f t="shared" si="242"/>
        <v>50</v>
      </c>
      <c r="P1577" s="21">
        <f t="shared" si="243"/>
        <v>83.5</v>
      </c>
      <c r="Q1577" s="22">
        <f t="shared" si="244"/>
        <v>28.774999999999999</v>
      </c>
      <c r="R1577" s="22">
        <f t="shared" si="245"/>
        <v>43.375</v>
      </c>
      <c r="S1577" s="22">
        <f t="shared" si="246"/>
        <v>53.825000000000003</v>
      </c>
      <c r="T1577" s="22">
        <f t="shared" si="247"/>
        <v>39.625</v>
      </c>
      <c r="U1577" s="21">
        <f t="shared" si="248"/>
        <v>41.991666666666667</v>
      </c>
      <c r="V1577" s="21">
        <f t="shared" si="249"/>
        <v>41.400000000000006</v>
      </c>
    </row>
    <row r="1578" spans="1:22" ht="13.5" x14ac:dyDescent="0.25">
      <c r="A1578" s="3">
        <v>44308</v>
      </c>
      <c r="B1578" s="2">
        <v>52.718800000000002</v>
      </c>
      <c r="C1578" s="2">
        <v>39.960729488377901</v>
      </c>
      <c r="D1578" s="2">
        <v>2.6892561152769403</v>
      </c>
      <c r="E1578" s="2">
        <v>-1.434000406574055</v>
      </c>
      <c r="F1578" s="2">
        <v>51.963019999999993</v>
      </c>
      <c r="G1578" s="2">
        <v>54.636270000000003</v>
      </c>
      <c r="H1578" s="2">
        <v>56.280204000000005</v>
      </c>
      <c r="I1578" s="2">
        <v>50.518698000000022</v>
      </c>
      <c r="J1578" s="19" t="s">
        <v>48</v>
      </c>
      <c r="K1578" s="19" t="s">
        <v>50</v>
      </c>
      <c r="L1578" s="19" t="s">
        <v>51</v>
      </c>
      <c r="M1578" s="21">
        <f t="shared" si="240"/>
        <v>25</v>
      </c>
      <c r="N1578" s="21">
        <f t="shared" si="241"/>
        <v>0</v>
      </c>
      <c r="O1578" s="21">
        <f t="shared" si="242"/>
        <v>50</v>
      </c>
      <c r="P1578" s="21">
        <f t="shared" si="243"/>
        <v>83.5</v>
      </c>
      <c r="Q1578" s="22">
        <f t="shared" si="244"/>
        <v>28.774999999999999</v>
      </c>
      <c r="R1578" s="22">
        <f t="shared" si="245"/>
        <v>43.375</v>
      </c>
      <c r="S1578" s="22">
        <f t="shared" si="246"/>
        <v>53.825000000000003</v>
      </c>
      <c r="T1578" s="22">
        <f t="shared" si="247"/>
        <v>39.625</v>
      </c>
      <c r="U1578" s="21">
        <f t="shared" si="248"/>
        <v>41.991666666666667</v>
      </c>
      <c r="V1578" s="21">
        <f t="shared" si="249"/>
        <v>41.400000000000006</v>
      </c>
    </row>
    <row r="1579" spans="1:22" ht="13.5" x14ac:dyDescent="0.25">
      <c r="A1579" s="3">
        <v>44309</v>
      </c>
      <c r="B1579" s="2">
        <v>51.513599999999997</v>
      </c>
      <c r="C1579" s="2">
        <v>35.780464727918798</v>
      </c>
      <c r="D1579" s="2">
        <v>2.7393464337070839</v>
      </c>
      <c r="E1579" s="2">
        <v>-1.4965887753972038</v>
      </c>
      <c r="F1579" s="2">
        <v>52.048559999999995</v>
      </c>
      <c r="G1579" s="2">
        <v>54.218719999999998</v>
      </c>
      <c r="H1579" s="2">
        <v>56.237438000000004</v>
      </c>
      <c r="I1579" s="2">
        <v>50.540858500000034</v>
      </c>
      <c r="J1579" s="19" t="s">
        <v>54</v>
      </c>
      <c r="K1579" s="19" t="s">
        <v>50</v>
      </c>
      <c r="L1579" s="19" t="s">
        <v>55</v>
      </c>
      <c r="M1579" s="21">
        <f t="shared" si="240"/>
        <v>25</v>
      </c>
      <c r="N1579" s="21">
        <f t="shared" si="241"/>
        <v>0</v>
      </c>
      <c r="O1579" s="21">
        <f t="shared" si="242"/>
        <v>50</v>
      </c>
      <c r="P1579" s="21">
        <f t="shared" si="243"/>
        <v>16.5</v>
      </c>
      <c r="Q1579" s="22">
        <f t="shared" si="244"/>
        <v>18.725000000000001</v>
      </c>
      <c r="R1579" s="22">
        <f t="shared" si="245"/>
        <v>26.625</v>
      </c>
      <c r="S1579" s="22">
        <f t="shared" si="246"/>
        <v>23.675000000000001</v>
      </c>
      <c r="T1579" s="22">
        <f t="shared" si="247"/>
        <v>22.875</v>
      </c>
      <c r="U1579" s="21">
        <f t="shared" si="248"/>
        <v>23.008333333333336</v>
      </c>
      <c r="V1579" s="21">
        <f t="shared" si="249"/>
        <v>22.975000000000001</v>
      </c>
    </row>
    <row r="1580" spans="1:22" ht="13.5" x14ac:dyDescent="0.25">
      <c r="A1580" s="3">
        <v>44312</v>
      </c>
      <c r="B1580" s="2">
        <v>50.541600000000003</v>
      </c>
      <c r="C1580" s="2">
        <v>32.800301558552988</v>
      </c>
      <c r="D1580" s="2">
        <v>2.346363105597284</v>
      </c>
      <c r="E1580" s="2">
        <v>-1.5444464525604051</v>
      </c>
      <c r="F1580" s="2">
        <v>51.917920000000002</v>
      </c>
      <c r="G1580" s="2">
        <v>53.841989999999996</v>
      </c>
      <c r="H1580" s="2">
        <v>56.189072000000024</v>
      </c>
      <c r="I1580" s="2">
        <v>50.572272000000027</v>
      </c>
      <c r="J1580" s="19" t="s">
        <v>54</v>
      </c>
      <c r="K1580" s="19" t="s">
        <v>50</v>
      </c>
      <c r="L1580" s="19" t="s">
        <v>47</v>
      </c>
      <c r="M1580" s="21">
        <f t="shared" si="240"/>
        <v>25</v>
      </c>
      <c r="N1580" s="21">
        <f t="shared" si="241"/>
        <v>0</v>
      </c>
      <c r="O1580" s="21">
        <f t="shared" si="242"/>
        <v>50</v>
      </c>
      <c r="P1580" s="21">
        <f t="shared" si="243"/>
        <v>16.5</v>
      </c>
      <c r="Q1580" s="22">
        <f t="shared" si="244"/>
        <v>18.725000000000001</v>
      </c>
      <c r="R1580" s="22">
        <f t="shared" si="245"/>
        <v>26.625</v>
      </c>
      <c r="S1580" s="22">
        <f t="shared" si="246"/>
        <v>23.675000000000001</v>
      </c>
      <c r="T1580" s="22">
        <f t="shared" si="247"/>
        <v>22.875</v>
      </c>
      <c r="U1580" s="21">
        <f t="shared" si="248"/>
        <v>23.008333333333336</v>
      </c>
      <c r="V1580" s="21">
        <f t="shared" si="249"/>
        <v>22.975000000000001</v>
      </c>
    </row>
    <row r="1581" spans="1:22" ht="13.5" x14ac:dyDescent="0.25">
      <c r="A1581" s="3">
        <v>44313</v>
      </c>
      <c r="B1581" s="2">
        <v>50.541600000000003</v>
      </c>
      <c r="C1581" s="2">
        <v>32.800301558552988</v>
      </c>
      <c r="D1581" s="2">
        <v>2.0371623430543053</v>
      </c>
      <c r="E1581" s="2">
        <v>-1.5575459229229247</v>
      </c>
      <c r="F1581" s="2">
        <v>51.606880000000004</v>
      </c>
      <c r="G1581" s="2">
        <v>53.621549999999999</v>
      </c>
      <c r="H1581" s="2">
        <v>56.134642000000021</v>
      </c>
      <c r="I1581" s="2">
        <v>50.617059500000025</v>
      </c>
      <c r="J1581" s="19" t="s">
        <v>54</v>
      </c>
      <c r="K1581" s="19" t="s">
        <v>50</v>
      </c>
      <c r="L1581" s="19" t="s">
        <v>47</v>
      </c>
      <c r="M1581" s="21">
        <f t="shared" si="240"/>
        <v>25</v>
      </c>
      <c r="N1581" s="21">
        <f t="shared" si="241"/>
        <v>0</v>
      </c>
      <c r="O1581" s="21">
        <f t="shared" si="242"/>
        <v>50</v>
      </c>
      <c r="P1581" s="21">
        <f t="shared" si="243"/>
        <v>16.5</v>
      </c>
      <c r="Q1581" s="22">
        <f t="shared" si="244"/>
        <v>18.725000000000001</v>
      </c>
      <c r="R1581" s="22">
        <f t="shared" si="245"/>
        <v>26.625</v>
      </c>
      <c r="S1581" s="22">
        <f t="shared" si="246"/>
        <v>23.675000000000001</v>
      </c>
      <c r="T1581" s="22">
        <f t="shared" si="247"/>
        <v>22.875</v>
      </c>
      <c r="U1581" s="21">
        <f t="shared" si="248"/>
        <v>23.008333333333336</v>
      </c>
      <c r="V1581" s="21">
        <f t="shared" si="249"/>
        <v>22.975000000000001</v>
      </c>
    </row>
    <row r="1582" spans="1:22" ht="13.5" x14ac:dyDescent="0.25">
      <c r="A1582" s="3">
        <v>44314</v>
      </c>
      <c r="B1582" s="2">
        <v>50.541600000000003</v>
      </c>
      <c r="C1582" s="2">
        <v>32.800301558552974</v>
      </c>
      <c r="D1582" s="2">
        <v>1.5542960778932411</v>
      </c>
      <c r="E1582" s="2">
        <v>-1.4978660414644778</v>
      </c>
      <c r="F1582" s="2">
        <v>51.171440000000004</v>
      </c>
      <c r="G1582" s="2">
        <v>53.359119999999997</v>
      </c>
      <c r="H1582" s="2">
        <v>56.077102000000025</v>
      </c>
      <c r="I1582" s="2">
        <v>50.674482500000032</v>
      </c>
      <c r="J1582" s="19" t="s">
        <v>54</v>
      </c>
      <c r="K1582" s="19" t="s">
        <v>50</v>
      </c>
      <c r="L1582" s="19" t="s">
        <v>47</v>
      </c>
      <c r="M1582" s="21">
        <f t="shared" si="240"/>
        <v>25</v>
      </c>
      <c r="N1582" s="21">
        <f t="shared" si="241"/>
        <v>0</v>
      </c>
      <c r="O1582" s="21">
        <f t="shared" si="242"/>
        <v>50</v>
      </c>
      <c r="P1582" s="21">
        <f t="shared" si="243"/>
        <v>16.5</v>
      </c>
      <c r="Q1582" s="22">
        <f t="shared" si="244"/>
        <v>18.725000000000001</v>
      </c>
      <c r="R1582" s="22">
        <f t="shared" si="245"/>
        <v>26.625</v>
      </c>
      <c r="S1582" s="22">
        <f t="shared" si="246"/>
        <v>23.675000000000001</v>
      </c>
      <c r="T1582" s="22">
        <f t="shared" si="247"/>
        <v>22.875</v>
      </c>
      <c r="U1582" s="21">
        <f t="shared" si="248"/>
        <v>23.008333333333336</v>
      </c>
      <c r="V1582" s="21">
        <f t="shared" si="249"/>
        <v>22.975000000000001</v>
      </c>
    </row>
    <row r="1583" spans="1:22" ht="13.5" x14ac:dyDescent="0.25">
      <c r="A1583" s="3">
        <v>44315</v>
      </c>
      <c r="B1583" s="2">
        <v>48.3489</v>
      </c>
      <c r="C1583" s="2">
        <v>26.566006620481133</v>
      </c>
      <c r="D1583" s="2">
        <v>1.3113815273779466</v>
      </c>
      <c r="E1583" s="2">
        <v>-1.3371967571144392</v>
      </c>
      <c r="F1583" s="2">
        <v>50.297460000000001</v>
      </c>
      <c r="G1583" s="2">
        <v>52.987445000000001</v>
      </c>
      <c r="H1583" s="2">
        <v>55.972598000000005</v>
      </c>
      <c r="I1583" s="2">
        <v>50.726773500000036</v>
      </c>
      <c r="J1583" s="19" t="s">
        <v>54</v>
      </c>
      <c r="K1583" s="19" t="s">
        <v>50</v>
      </c>
      <c r="L1583" s="19" t="s">
        <v>47</v>
      </c>
      <c r="M1583" s="21">
        <f t="shared" si="240"/>
        <v>50</v>
      </c>
      <c r="N1583" s="21">
        <f t="shared" si="241"/>
        <v>0</v>
      </c>
      <c r="O1583" s="21">
        <f t="shared" si="242"/>
        <v>0</v>
      </c>
      <c r="P1583" s="21">
        <f t="shared" si="243"/>
        <v>16.5</v>
      </c>
      <c r="Q1583" s="22">
        <f t="shared" si="244"/>
        <v>19.975000000000001</v>
      </c>
      <c r="R1583" s="22">
        <f t="shared" si="245"/>
        <v>14.125</v>
      </c>
      <c r="S1583" s="22">
        <f t="shared" si="246"/>
        <v>14.925000000000001</v>
      </c>
      <c r="T1583" s="22">
        <f t="shared" si="247"/>
        <v>16.625</v>
      </c>
      <c r="U1583" s="21">
        <f t="shared" si="248"/>
        <v>16.341666666666669</v>
      </c>
      <c r="V1583" s="21">
        <f t="shared" si="249"/>
        <v>16.412500000000001</v>
      </c>
    </row>
    <row r="1584" spans="1:22" ht="13.5" x14ac:dyDescent="0.25">
      <c r="A1584" s="3">
        <v>44316</v>
      </c>
      <c r="B1584" s="2">
        <v>49.795200000000001</v>
      </c>
      <c r="C1584" s="2">
        <v>35.301147948932368</v>
      </c>
      <c r="D1584" s="2">
        <v>1.0301768906223501</v>
      </c>
      <c r="E1584" s="2">
        <v>-1.1378833952435983</v>
      </c>
      <c r="F1584" s="2">
        <v>49.953780000000002</v>
      </c>
      <c r="G1584" s="2">
        <v>52.716854999999995</v>
      </c>
      <c r="H1584" s="2">
        <v>55.897020000000012</v>
      </c>
      <c r="I1584" s="2">
        <v>50.780659000000043</v>
      </c>
      <c r="J1584" s="19" t="s">
        <v>54</v>
      </c>
      <c r="K1584" s="19" t="s">
        <v>50</v>
      </c>
      <c r="L1584" s="19" t="s">
        <v>47</v>
      </c>
      <c r="M1584" s="21">
        <f t="shared" si="240"/>
        <v>25</v>
      </c>
      <c r="N1584" s="21">
        <f t="shared" si="241"/>
        <v>0</v>
      </c>
      <c r="O1584" s="21">
        <f t="shared" si="242"/>
        <v>0</v>
      </c>
      <c r="P1584" s="21">
        <f t="shared" si="243"/>
        <v>16.5</v>
      </c>
      <c r="Q1584" s="22">
        <f t="shared" si="244"/>
        <v>11.225</v>
      </c>
      <c r="R1584" s="22">
        <f t="shared" si="245"/>
        <v>9.125</v>
      </c>
      <c r="S1584" s="22">
        <f t="shared" si="246"/>
        <v>11.175000000000001</v>
      </c>
      <c r="T1584" s="22">
        <f t="shared" si="247"/>
        <v>10.375</v>
      </c>
      <c r="U1584" s="21">
        <f t="shared" si="248"/>
        <v>10.508333333333335</v>
      </c>
      <c r="V1584" s="21">
        <f t="shared" si="249"/>
        <v>10.475000000000001</v>
      </c>
    </row>
    <row r="1585" spans="1:22" ht="13.5" x14ac:dyDescent="0.25">
      <c r="A1585" s="3">
        <v>44319</v>
      </c>
      <c r="B1585" s="2">
        <v>51.241399999999999</v>
      </c>
      <c r="C1585" s="2">
        <v>42.647620877178603</v>
      </c>
      <c r="D1585" s="2">
        <v>0.7224567120745462</v>
      </c>
      <c r="E1585" s="2">
        <v>-0.91972354359399167</v>
      </c>
      <c r="F1585" s="2">
        <v>50.093739999999997</v>
      </c>
      <c r="G1585" s="2">
        <v>52.435764999999989</v>
      </c>
      <c r="H1585" s="2">
        <v>55.848966000000019</v>
      </c>
      <c r="I1585" s="2">
        <v>50.837848500000042</v>
      </c>
      <c r="J1585" s="19" t="s">
        <v>48</v>
      </c>
      <c r="K1585" s="19" t="s">
        <v>50</v>
      </c>
      <c r="L1585" s="19" t="s">
        <v>51</v>
      </c>
      <c r="M1585" s="21">
        <f t="shared" si="240"/>
        <v>25</v>
      </c>
      <c r="N1585" s="21">
        <f t="shared" si="241"/>
        <v>0</v>
      </c>
      <c r="O1585" s="21">
        <f t="shared" si="242"/>
        <v>0</v>
      </c>
      <c r="P1585" s="21">
        <f t="shared" si="243"/>
        <v>83.5</v>
      </c>
      <c r="Q1585" s="22">
        <f t="shared" si="244"/>
        <v>21.274999999999999</v>
      </c>
      <c r="R1585" s="22">
        <f t="shared" si="245"/>
        <v>25.875</v>
      </c>
      <c r="S1585" s="22">
        <f t="shared" si="246"/>
        <v>41.325000000000003</v>
      </c>
      <c r="T1585" s="22">
        <f t="shared" si="247"/>
        <v>27.125</v>
      </c>
      <c r="U1585" s="21">
        <f t="shared" si="248"/>
        <v>29.491666666666664</v>
      </c>
      <c r="V1585" s="21">
        <f t="shared" si="249"/>
        <v>28.9</v>
      </c>
    </row>
    <row r="1586" spans="1:22" ht="13.5" x14ac:dyDescent="0.25">
      <c r="A1586" s="3">
        <v>44320</v>
      </c>
      <c r="B1586" s="2">
        <v>51.319200000000002</v>
      </c>
      <c r="C1586" s="2">
        <v>43.022440289650703</v>
      </c>
      <c r="D1586" s="2">
        <v>0.60560749284677939</v>
      </c>
      <c r="E1586" s="2">
        <v>-0.70901250870834309</v>
      </c>
      <c r="F1586" s="2">
        <v>50.24926</v>
      </c>
      <c r="G1586" s="2">
        <v>52.158564999999996</v>
      </c>
      <c r="H1586" s="2">
        <v>55.77432000000001</v>
      </c>
      <c r="I1586" s="2">
        <v>50.896166000000051</v>
      </c>
      <c r="J1586" s="19" t="s">
        <v>48</v>
      </c>
      <c r="K1586" s="19" t="s">
        <v>50</v>
      </c>
      <c r="L1586" s="19" t="s">
        <v>51</v>
      </c>
      <c r="M1586" s="21">
        <f t="shared" si="240"/>
        <v>25</v>
      </c>
      <c r="N1586" s="21">
        <f t="shared" si="241"/>
        <v>0</v>
      </c>
      <c r="O1586" s="21">
        <f t="shared" si="242"/>
        <v>0</v>
      </c>
      <c r="P1586" s="21">
        <f t="shared" si="243"/>
        <v>83.5</v>
      </c>
      <c r="Q1586" s="22">
        <f t="shared" si="244"/>
        <v>21.274999999999999</v>
      </c>
      <c r="R1586" s="22">
        <f t="shared" si="245"/>
        <v>25.875</v>
      </c>
      <c r="S1586" s="22">
        <f t="shared" si="246"/>
        <v>41.325000000000003</v>
      </c>
      <c r="T1586" s="22">
        <f t="shared" si="247"/>
        <v>27.125</v>
      </c>
      <c r="U1586" s="21">
        <f t="shared" si="248"/>
        <v>29.491666666666664</v>
      </c>
      <c r="V1586" s="21">
        <f t="shared" si="249"/>
        <v>28.9</v>
      </c>
    </row>
    <row r="1587" spans="1:22" ht="13.5" x14ac:dyDescent="0.25">
      <c r="A1587" s="3">
        <v>44321</v>
      </c>
      <c r="B1587" s="2">
        <v>51.319200000000002</v>
      </c>
      <c r="C1587" s="2">
        <v>43.022440289650703</v>
      </c>
      <c r="D1587" s="2">
        <v>0.61171129552762693</v>
      </c>
      <c r="E1587" s="2">
        <v>-0.53427222232126792</v>
      </c>
      <c r="F1587" s="2">
        <v>50.404780000000002</v>
      </c>
      <c r="G1587" s="2">
        <v>51.846375000000002</v>
      </c>
      <c r="H1587" s="2">
        <v>55.701383999999997</v>
      </c>
      <c r="I1587" s="2">
        <v>50.955922000000044</v>
      </c>
      <c r="J1587" s="19" t="s">
        <v>48</v>
      </c>
      <c r="K1587" s="19" t="s">
        <v>50</v>
      </c>
      <c r="L1587" s="19" t="s">
        <v>51</v>
      </c>
      <c r="M1587" s="21">
        <f t="shared" si="240"/>
        <v>25</v>
      </c>
      <c r="N1587" s="21">
        <f t="shared" si="241"/>
        <v>0</v>
      </c>
      <c r="O1587" s="21">
        <f t="shared" si="242"/>
        <v>0</v>
      </c>
      <c r="P1587" s="21">
        <f t="shared" si="243"/>
        <v>83.5</v>
      </c>
      <c r="Q1587" s="22">
        <f t="shared" si="244"/>
        <v>21.274999999999999</v>
      </c>
      <c r="R1587" s="22">
        <f t="shared" si="245"/>
        <v>25.875</v>
      </c>
      <c r="S1587" s="22">
        <f t="shared" si="246"/>
        <v>41.325000000000003</v>
      </c>
      <c r="T1587" s="22">
        <f t="shared" si="247"/>
        <v>27.125</v>
      </c>
      <c r="U1587" s="21">
        <f t="shared" si="248"/>
        <v>29.491666666666664</v>
      </c>
      <c r="V1587" s="21">
        <f t="shared" si="249"/>
        <v>28.9</v>
      </c>
    </row>
    <row r="1588" spans="1:22" ht="13.5" x14ac:dyDescent="0.25">
      <c r="A1588" s="3">
        <v>44322</v>
      </c>
      <c r="B1588" s="2">
        <v>51.319200000000002</v>
      </c>
      <c r="C1588" s="2">
        <v>43.022440289650703</v>
      </c>
      <c r="D1588" s="2">
        <v>0.62547226577014214</v>
      </c>
      <c r="E1588" s="2">
        <v>-0.45832922414316873</v>
      </c>
      <c r="F1588" s="2">
        <v>50.998839999999994</v>
      </c>
      <c r="G1588" s="2">
        <v>51.515909999999998</v>
      </c>
      <c r="H1588" s="2">
        <v>55.628448000000006</v>
      </c>
      <c r="I1588" s="2">
        <v>51.012878500000042</v>
      </c>
      <c r="J1588" s="19" t="s">
        <v>48</v>
      </c>
      <c r="K1588" s="19" t="s">
        <v>50</v>
      </c>
      <c r="L1588" s="19" t="s">
        <v>51</v>
      </c>
      <c r="M1588" s="21">
        <f t="shared" si="240"/>
        <v>25</v>
      </c>
      <c r="N1588" s="21">
        <f t="shared" si="241"/>
        <v>0</v>
      </c>
      <c r="O1588" s="21">
        <f t="shared" si="242"/>
        <v>0</v>
      </c>
      <c r="P1588" s="21">
        <f t="shared" si="243"/>
        <v>83.5</v>
      </c>
      <c r="Q1588" s="22">
        <f t="shared" si="244"/>
        <v>21.274999999999999</v>
      </c>
      <c r="R1588" s="22">
        <f t="shared" si="245"/>
        <v>25.875</v>
      </c>
      <c r="S1588" s="22">
        <f t="shared" si="246"/>
        <v>41.325000000000003</v>
      </c>
      <c r="T1588" s="22">
        <f t="shared" si="247"/>
        <v>27.125</v>
      </c>
      <c r="U1588" s="21">
        <f t="shared" si="248"/>
        <v>29.491666666666664</v>
      </c>
      <c r="V1588" s="21">
        <f t="shared" si="249"/>
        <v>28.9</v>
      </c>
    </row>
    <row r="1589" spans="1:22" ht="13.5" x14ac:dyDescent="0.25">
      <c r="A1589" s="3">
        <v>44323</v>
      </c>
      <c r="B1589" s="2">
        <v>51.319200000000002</v>
      </c>
      <c r="C1589" s="2">
        <v>43.022440289650703</v>
      </c>
      <c r="D1589" s="2">
        <v>0.45966023657815214</v>
      </c>
      <c r="E1589" s="2">
        <v>-0.5242708162589067</v>
      </c>
      <c r="F1589" s="2">
        <v>51.303639999999994</v>
      </c>
      <c r="G1589" s="2">
        <v>51.272145000000002</v>
      </c>
      <c r="H1589" s="2">
        <v>55.557378000000007</v>
      </c>
      <c r="I1589" s="2">
        <v>51.070029500000039</v>
      </c>
      <c r="J1589" s="19" t="s">
        <v>48</v>
      </c>
      <c r="K1589" s="19" t="s">
        <v>50</v>
      </c>
      <c r="L1589" s="19" t="s">
        <v>51</v>
      </c>
      <c r="M1589" s="21">
        <f t="shared" si="240"/>
        <v>25</v>
      </c>
      <c r="N1589" s="21">
        <f t="shared" si="241"/>
        <v>0</v>
      </c>
      <c r="O1589" s="21">
        <f t="shared" si="242"/>
        <v>50</v>
      </c>
      <c r="P1589" s="21">
        <f t="shared" si="243"/>
        <v>83.5</v>
      </c>
      <c r="Q1589" s="22">
        <f t="shared" si="244"/>
        <v>28.774999999999999</v>
      </c>
      <c r="R1589" s="22">
        <f t="shared" si="245"/>
        <v>43.375</v>
      </c>
      <c r="S1589" s="22">
        <f t="shared" si="246"/>
        <v>53.825000000000003</v>
      </c>
      <c r="T1589" s="22">
        <f t="shared" si="247"/>
        <v>39.625</v>
      </c>
      <c r="U1589" s="21">
        <f t="shared" si="248"/>
        <v>41.991666666666667</v>
      </c>
      <c r="V1589" s="21">
        <f t="shared" si="249"/>
        <v>41.400000000000006</v>
      </c>
    </row>
    <row r="1590" spans="1:22" ht="13.5" x14ac:dyDescent="0.25">
      <c r="A1590" s="3">
        <v>44326</v>
      </c>
      <c r="B1590" s="2">
        <v>51.319200000000002</v>
      </c>
      <c r="C1590" s="2">
        <v>43.022440289650696</v>
      </c>
      <c r="D1590" s="2">
        <v>0.17718915687984094</v>
      </c>
      <c r="E1590" s="2">
        <v>-0.6990539693909068</v>
      </c>
      <c r="F1590" s="2">
        <v>51.319200000000002</v>
      </c>
      <c r="G1590" s="2">
        <v>51.199445000000011</v>
      </c>
      <c r="H1590" s="2">
        <v>55.487397999999992</v>
      </c>
      <c r="I1590" s="2">
        <v>51.126014000000033</v>
      </c>
      <c r="J1590" s="19" t="s">
        <v>48</v>
      </c>
      <c r="K1590" s="19" t="s">
        <v>50</v>
      </c>
      <c r="L1590" s="19" t="s">
        <v>51</v>
      </c>
      <c r="M1590" s="21">
        <f t="shared" si="240"/>
        <v>25</v>
      </c>
      <c r="N1590" s="21">
        <f t="shared" si="241"/>
        <v>0</v>
      </c>
      <c r="O1590" s="21">
        <f t="shared" si="242"/>
        <v>50</v>
      </c>
      <c r="P1590" s="21">
        <f t="shared" si="243"/>
        <v>83.5</v>
      </c>
      <c r="Q1590" s="22">
        <f t="shared" si="244"/>
        <v>28.774999999999999</v>
      </c>
      <c r="R1590" s="22">
        <f t="shared" si="245"/>
        <v>43.375</v>
      </c>
      <c r="S1590" s="22">
        <f t="shared" si="246"/>
        <v>53.825000000000003</v>
      </c>
      <c r="T1590" s="22">
        <f t="shared" si="247"/>
        <v>39.625</v>
      </c>
      <c r="U1590" s="21">
        <f t="shared" si="248"/>
        <v>41.991666666666667</v>
      </c>
      <c r="V1590" s="21">
        <f t="shared" si="249"/>
        <v>41.400000000000006</v>
      </c>
    </row>
    <row r="1591" spans="1:22" ht="13.5" x14ac:dyDescent="0.25">
      <c r="A1591" s="3">
        <v>44327</v>
      </c>
      <c r="B1591" s="2">
        <v>52.858800000000002</v>
      </c>
      <c r="C1591" s="2">
        <v>52.012289195949563</v>
      </c>
      <c r="D1591" s="2">
        <v>-0.16904532615308199</v>
      </c>
      <c r="E1591" s="2">
        <v>-0.90832045651275495</v>
      </c>
      <c r="F1591" s="2">
        <v>51.627120000000005</v>
      </c>
      <c r="G1591" s="2">
        <v>51.203725000000006</v>
      </c>
      <c r="H1591" s="2">
        <v>55.437790000000007</v>
      </c>
      <c r="I1591" s="2">
        <v>51.17842200000004</v>
      </c>
      <c r="J1591" s="19" t="s">
        <v>48</v>
      </c>
      <c r="K1591" s="19" t="s">
        <v>50</v>
      </c>
      <c r="L1591" s="19" t="s">
        <v>51</v>
      </c>
      <c r="M1591" s="21">
        <f t="shared" si="240"/>
        <v>25</v>
      </c>
      <c r="N1591" s="21">
        <f t="shared" si="241"/>
        <v>0</v>
      </c>
      <c r="O1591" s="21">
        <f t="shared" si="242"/>
        <v>50</v>
      </c>
      <c r="P1591" s="21">
        <f t="shared" si="243"/>
        <v>83.5</v>
      </c>
      <c r="Q1591" s="22">
        <f t="shared" si="244"/>
        <v>28.774999999999999</v>
      </c>
      <c r="R1591" s="22">
        <f t="shared" si="245"/>
        <v>43.375</v>
      </c>
      <c r="S1591" s="22">
        <f t="shared" si="246"/>
        <v>53.825000000000003</v>
      </c>
      <c r="T1591" s="22">
        <f t="shared" si="247"/>
        <v>39.625</v>
      </c>
      <c r="U1591" s="21">
        <f t="shared" si="248"/>
        <v>41.991666666666667</v>
      </c>
      <c r="V1591" s="21">
        <f t="shared" si="249"/>
        <v>41.400000000000006</v>
      </c>
    </row>
    <row r="1592" spans="1:22" ht="13.5" x14ac:dyDescent="0.25">
      <c r="A1592" s="3">
        <v>44333</v>
      </c>
      <c r="B1592" s="2">
        <v>53.644100000000002</v>
      </c>
      <c r="C1592" s="2">
        <v>55.839601566732362</v>
      </c>
      <c r="D1592" s="2">
        <v>-0.52296242452755592</v>
      </c>
      <c r="E1592" s="2">
        <v>-1.1849369543169819</v>
      </c>
      <c r="F1592" s="2">
        <v>52.092100000000002</v>
      </c>
      <c r="G1592" s="2">
        <v>51.326190000000011</v>
      </c>
      <c r="H1592" s="2">
        <v>55.390979999999992</v>
      </c>
      <c r="I1592" s="2">
        <v>51.22188750000003</v>
      </c>
      <c r="J1592" s="19" t="s">
        <v>48</v>
      </c>
      <c r="K1592" s="19" t="s">
        <v>50</v>
      </c>
      <c r="L1592" s="19" t="s">
        <v>51</v>
      </c>
      <c r="M1592" s="21">
        <f t="shared" si="240"/>
        <v>25</v>
      </c>
      <c r="N1592" s="21">
        <f t="shared" si="241"/>
        <v>0</v>
      </c>
      <c r="O1592" s="21">
        <f t="shared" si="242"/>
        <v>50</v>
      </c>
      <c r="P1592" s="21">
        <f t="shared" si="243"/>
        <v>83.5</v>
      </c>
      <c r="Q1592" s="22">
        <f t="shared" si="244"/>
        <v>28.774999999999999</v>
      </c>
      <c r="R1592" s="22">
        <f t="shared" si="245"/>
        <v>43.375</v>
      </c>
      <c r="S1592" s="22">
        <f t="shared" si="246"/>
        <v>53.825000000000003</v>
      </c>
      <c r="T1592" s="22">
        <f t="shared" si="247"/>
        <v>39.625</v>
      </c>
      <c r="U1592" s="21">
        <f t="shared" si="248"/>
        <v>41.991666666666667</v>
      </c>
      <c r="V1592" s="21">
        <f t="shared" si="249"/>
        <v>41.400000000000006</v>
      </c>
    </row>
    <row r="1593" spans="1:22" ht="13.5" x14ac:dyDescent="0.25">
      <c r="A1593" s="3">
        <v>44334</v>
      </c>
      <c r="B1593" s="2">
        <v>54.421700000000001</v>
      </c>
      <c r="C1593" s="2">
        <v>59.301009988005781</v>
      </c>
      <c r="D1593" s="2">
        <v>-1.2245828016069638</v>
      </c>
      <c r="E1593" s="2">
        <v>-1.5715601450758303</v>
      </c>
      <c r="F1593" s="2">
        <v>52.712600000000009</v>
      </c>
      <c r="G1593" s="2">
        <v>51.49298000000001</v>
      </c>
      <c r="H1593" s="2">
        <v>55.346038</v>
      </c>
      <c r="I1593" s="2">
        <v>51.281138000000034</v>
      </c>
      <c r="J1593" s="19" t="s">
        <v>48</v>
      </c>
      <c r="K1593" s="19" t="s">
        <v>50</v>
      </c>
      <c r="L1593" s="19" t="s">
        <v>51</v>
      </c>
      <c r="M1593" s="21">
        <f t="shared" si="240"/>
        <v>25</v>
      </c>
      <c r="N1593" s="21">
        <f t="shared" si="241"/>
        <v>0</v>
      </c>
      <c r="O1593" s="21">
        <f t="shared" si="242"/>
        <v>50</v>
      </c>
      <c r="P1593" s="21">
        <f t="shared" si="243"/>
        <v>83.5</v>
      </c>
      <c r="Q1593" s="22">
        <f t="shared" si="244"/>
        <v>28.774999999999999</v>
      </c>
      <c r="R1593" s="22">
        <f t="shared" si="245"/>
        <v>43.375</v>
      </c>
      <c r="S1593" s="22">
        <f t="shared" si="246"/>
        <v>53.825000000000003</v>
      </c>
      <c r="T1593" s="22">
        <f t="shared" si="247"/>
        <v>39.625</v>
      </c>
      <c r="U1593" s="21">
        <f t="shared" si="248"/>
        <v>41.991666666666667</v>
      </c>
      <c r="V1593" s="21">
        <f t="shared" si="249"/>
        <v>41.400000000000006</v>
      </c>
    </row>
    <row r="1594" spans="1:22" ht="13.5" x14ac:dyDescent="0.25">
      <c r="A1594" s="3">
        <v>44335</v>
      </c>
      <c r="B1594" s="2">
        <v>53.263100000000001</v>
      </c>
      <c r="C1594" s="2">
        <v>52.675890646358489</v>
      </c>
      <c r="D1594" s="2">
        <v>-1.5212058001551441</v>
      </c>
      <c r="E1594" s="2">
        <v>-1.9709534715155699</v>
      </c>
      <c r="F1594" s="2">
        <v>53.101380000000006</v>
      </c>
      <c r="G1594" s="2">
        <v>51.601840000000003</v>
      </c>
      <c r="H1594" s="2">
        <v>55.260505999999992</v>
      </c>
      <c r="I1594" s="2">
        <v>51.325848000000036</v>
      </c>
      <c r="J1594" s="19" t="s">
        <v>54</v>
      </c>
      <c r="K1594" s="19" t="s">
        <v>50</v>
      </c>
      <c r="L1594" s="19" t="s">
        <v>55</v>
      </c>
      <c r="M1594" s="21">
        <f t="shared" si="240"/>
        <v>25</v>
      </c>
      <c r="N1594" s="21">
        <f t="shared" si="241"/>
        <v>0</v>
      </c>
      <c r="O1594" s="21">
        <f t="shared" si="242"/>
        <v>50</v>
      </c>
      <c r="P1594" s="21">
        <f t="shared" si="243"/>
        <v>16.5</v>
      </c>
      <c r="Q1594" s="22">
        <f t="shared" si="244"/>
        <v>18.725000000000001</v>
      </c>
      <c r="R1594" s="22">
        <f t="shared" si="245"/>
        <v>26.625</v>
      </c>
      <c r="S1594" s="22">
        <f t="shared" si="246"/>
        <v>23.675000000000001</v>
      </c>
      <c r="T1594" s="22">
        <f t="shared" si="247"/>
        <v>22.875</v>
      </c>
      <c r="U1594" s="21">
        <f t="shared" si="248"/>
        <v>23.008333333333336</v>
      </c>
      <c r="V1594" s="21">
        <f t="shared" si="249"/>
        <v>22.975000000000001</v>
      </c>
    </row>
    <row r="1595" spans="1:22" ht="13.5" x14ac:dyDescent="0.25">
      <c r="A1595" s="3">
        <v>44336</v>
      </c>
      <c r="B1595" s="2">
        <v>54.406100000000002</v>
      </c>
      <c r="C1595" s="2">
        <v>57.697005092437145</v>
      </c>
      <c r="D1595" s="2">
        <v>-1.6379616445999545</v>
      </c>
      <c r="E1595" s="2">
        <v>-2.3793570254940324</v>
      </c>
      <c r="F1595" s="2">
        <v>53.718759999999996</v>
      </c>
      <c r="G1595" s="2">
        <v>51.762405000000001</v>
      </c>
      <c r="H1595" s="2">
        <v>55.163310000000003</v>
      </c>
      <c r="I1595" s="2">
        <v>51.36966350000003</v>
      </c>
      <c r="J1595" s="19" t="s">
        <v>54</v>
      </c>
      <c r="K1595" s="19" t="s">
        <v>50</v>
      </c>
      <c r="L1595" s="19" t="s">
        <v>55</v>
      </c>
      <c r="M1595" s="21">
        <f t="shared" si="240"/>
        <v>25</v>
      </c>
      <c r="N1595" s="21">
        <f t="shared" si="241"/>
        <v>0</v>
      </c>
      <c r="O1595" s="21">
        <f t="shared" si="242"/>
        <v>50</v>
      </c>
      <c r="P1595" s="21">
        <f t="shared" si="243"/>
        <v>16.5</v>
      </c>
      <c r="Q1595" s="22">
        <f t="shared" si="244"/>
        <v>18.725000000000001</v>
      </c>
      <c r="R1595" s="22">
        <f t="shared" si="245"/>
        <v>26.625</v>
      </c>
      <c r="S1595" s="22">
        <f t="shared" si="246"/>
        <v>23.675000000000001</v>
      </c>
      <c r="T1595" s="22">
        <f t="shared" si="247"/>
        <v>22.875</v>
      </c>
      <c r="U1595" s="21">
        <f t="shared" si="248"/>
        <v>23.008333333333336</v>
      </c>
      <c r="V1595" s="21">
        <f t="shared" si="249"/>
        <v>22.975000000000001</v>
      </c>
    </row>
    <row r="1596" spans="1:22" ht="13.5" x14ac:dyDescent="0.25">
      <c r="A1596" s="3">
        <v>44337</v>
      </c>
      <c r="B1596" s="2">
        <v>55.595799999999997</v>
      </c>
      <c r="C1596" s="2">
        <v>62.193370028303463</v>
      </c>
      <c r="D1596" s="2">
        <v>-1.8229924441552896</v>
      </c>
      <c r="E1596" s="2">
        <v>-2.7682964741873679</v>
      </c>
      <c r="F1596" s="2">
        <v>54.266159999999999</v>
      </c>
      <c r="G1596" s="2">
        <v>51.937355000000004</v>
      </c>
      <c r="H1596" s="2">
        <v>55.056162</v>
      </c>
      <c r="I1596" s="2">
        <v>51.407375500000029</v>
      </c>
      <c r="J1596" s="19" t="s">
        <v>48</v>
      </c>
      <c r="K1596" s="19" t="s">
        <v>50</v>
      </c>
      <c r="L1596" s="19" t="s">
        <v>51</v>
      </c>
      <c r="M1596" s="21">
        <f t="shared" si="240"/>
        <v>25</v>
      </c>
      <c r="N1596" s="21">
        <f t="shared" si="241"/>
        <v>0</v>
      </c>
      <c r="O1596" s="21">
        <f t="shared" si="242"/>
        <v>50</v>
      </c>
      <c r="P1596" s="21">
        <f t="shared" si="243"/>
        <v>83.5</v>
      </c>
      <c r="Q1596" s="22">
        <f t="shared" si="244"/>
        <v>28.774999999999999</v>
      </c>
      <c r="R1596" s="22">
        <f t="shared" si="245"/>
        <v>43.375</v>
      </c>
      <c r="S1596" s="22">
        <f t="shared" si="246"/>
        <v>53.825000000000003</v>
      </c>
      <c r="T1596" s="22">
        <f t="shared" si="247"/>
        <v>39.625</v>
      </c>
      <c r="U1596" s="21">
        <f t="shared" si="248"/>
        <v>41.991666666666667</v>
      </c>
      <c r="V1596" s="21">
        <f t="shared" si="249"/>
        <v>41.400000000000006</v>
      </c>
    </row>
    <row r="1597" spans="1:22" ht="13.5" x14ac:dyDescent="0.25">
      <c r="A1597" s="3">
        <v>44340</v>
      </c>
      <c r="B1597" s="2">
        <v>55.9846</v>
      </c>
      <c r="C1597" s="2">
        <v>63.556641385272208</v>
      </c>
      <c r="D1597" s="2">
        <v>-2.0247209344718016</v>
      </c>
      <c r="E1597" s="2">
        <v>-3.1118268453934248</v>
      </c>
      <c r="F1597" s="2">
        <v>54.734259999999992</v>
      </c>
      <c r="G1597" s="2">
        <v>52.100645000000007</v>
      </c>
      <c r="H1597" s="2">
        <v>54.93952800000001</v>
      </c>
      <c r="I1597" s="2">
        <v>51.442754500000028</v>
      </c>
      <c r="J1597" s="19" t="s">
        <v>48</v>
      </c>
      <c r="K1597" s="19" t="s">
        <v>49</v>
      </c>
      <c r="L1597" s="19" t="s">
        <v>51</v>
      </c>
      <c r="M1597" s="21">
        <f t="shared" si="240"/>
        <v>25</v>
      </c>
      <c r="N1597" s="21">
        <f t="shared" si="241"/>
        <v>0</v>
      </c>
      <c r="O1597" s="21">
        <f t="shared" si="242"/>
        <v>50</v>
      </c>
      <c r="P1597" s="21">
        <f t="shared" si="243"/>
        <v>100</v>
      </c>
      <c r="Q1597" s="22">
        <f t="shared" si="244"/>
        <v>31.25</v>
      </c>
      <c r="R1597" s="22">
        <f t="shared" si="245"/>
        <v>47.5</v>
      </c>
      <c r="S1597" s="22">
        <f t="shared" si="246"/>
        <v>61.25</v>
      </c>
      <c r="T1597" s="22">
        <f t="shared" si="247"/>
        <v>43.75</v>
      </c>
      <c r="U1597" s="21">
        <f t="shared" si="248"/>
        <v>46.666666666666664</v>
      </c>
      <c r="V1597" s="21">
        <f t="shared" si="249"/>
        <v>45.9375</v>
      </c>
    </row>
    <row r="1598" spans="1:22" ht="13.5" x14ac:dyDescent="0.25">
      <c r="A1598" s="3">
        <v>44341</v>
      </c>
      <c r="B1598" s="2">
        <v>55.9846</v>
      </c>
      <c r="C1598" s="2">
        <v>63.556641385272208</v>
      </c>
      <c r="D1598" s="2">
        <v>-2.2128635301958823</v>
      </c>
      <c r="E1598" s="2">
        <v>-3.2841287910903429</v>
      </c>
      <c r="F1598" s="2">
        <v>55.046839999999996</v>
      </c>
      <c r="G1598" s="2">
        <v>52.263935000000004</v>
      </c>
      <c r="H1598" s="2">
        <v>54.815118000000005</v>
      </c>
      <c r="I1598" s="2">
        <v>51.468064500000018</v>
      </c>
      <c r="J1598" s="19" t="s">
        <v>48</v>
      </c>
      <c r="K1598" s="19" t="s">
        <v>49</v>
      </c>
      <c r="L1598" s="19" t="s">
        <v>51</v>
      </c>
      <c r="M1598" s="21">
        <f t="shared" si="240"/>
        <v>25</v>
      </c>
      <c r="N1598" s="21">
        <f t="shared" si="241"/>
        <v>0</v>
      </c>
      <c r="O1598" s="21">
        <f t="shared" si="242"/>
        <v>50</v>
      </c>
      <c r="P1598" s="21">
        <f t="shared" si="243"/>
        <v>100</v>
      </c>
      <c r="Q1598" s="22">
        <f t="shared" si="244"/>
        <v>31.25</v>
      </c>
      <c r="R1598" s="22">
        <f t="shared" si="245"/>
        <v>47.5</v>
      </c>
      <c r="S1598" s="22">
        <f t="shared" si="246"/>
        <v>61.25</v>
      </c>
      <c r="T1598" s="22">
        <f t="shared" si="247"/>
        <v>43.75</v>
      </c>
      <c r="U1598" s="21">
        <f t="shared" si="248"/>
        <v>46.666666666666664</v>
      </c>
      <c r="V1598" s="21">
        <f t="shared" si="249"/>
        <v>45.9375</v>
      </c>
    </row>
    <row r="1599" spans="1:22" ht="13.5" x14ac:dyDescent="0.25">
      <c r="A1599" s="3">
        <v>44342</v>
      </c>
      <c r="B1599" s="2">
        <v>56.762099999999997</v>
      </c>
      <c r="C1599" s="2">
        <v>66.369160961436791</v>
      </c>
      <c r="D1599" s="2">
        <v>-2.4458104239375871</v>
      </c>
      <c r="E1599" s="2">
        <v>-3.1942888779675833</v>
      </c>
      <c r="F1599" s="2">
        <v>55.746639999999999</v>
      </c>
      <c r="G1599" s="2">
        <v>52.526359999999997</v>
      </c>
      <c r="H1599" s="2">
        <v>54.706257999999998</v>
      </c>
      <c r="I1599" s="2">
        <v>51.503054500000019</v>
      </c>
      <c r="J1599" s="19" t="s">
        <v>48</v>
      </c>
      <c r="K1599" s="19" t="s">
        <v>49</v>
      </c>
      <c r="L1599" s="19" t="s">
        <v>51</v>
      </c>
      <c r="M1599" s="21">
        <f t="shared" si="240"/>
        <v>25</v>
      </c>
      <c r="N1599" s="21">
        <f t="shared" si="241"/>
        <v>0</v>
      </c>
      <c r="O1599" s="21">
        <f t="shared" si="242"/>
        <v>50</v>
      </c>
      <c r="P1599" s="21">
        <f t="shared" si="243"/>
        <v>100</v>
      </c>
      <c r="Q1599" s="22">
        <f t="shared" si="244"/>
        <v>31.25</v>
      </c>
      <c r="R1599" s="22">
        <f t="shared" si="245"/>
        <v>47.5</v>
      </c>
      <c r="S1599" s="22">
        <f t="shared" si="246"/>
        <v>61.25</v>
      </c>
      <c r="T1599" s="22">
        <f t="shared" si="247"/>
        <v>43.75</v>
      </c>
      <c r="U1599" s="21">
        <f t="shared" si="248"/>
        <v>46.666666666666664</v>
      </c>
      <c r="V1599" s="21">
        <f t="shared" si="249"/>
        <v>45.9375</v>
      </c>
    </row>
    <row r="1600" spans="1:22" ht="13.5" x14ac:dyDescent="0.25">
      <c r="A1600" s="3">
        <v>44343</v>
      </c>
      <c r="B1600" s="2">
        <v>55.9846</v>
      </c>
      <c r="C1600" s="2">
        <v>61.276380587988292</v>
      </c>
      <c r="D1600" s="2">
        <v>-2.6048809483912052</v>
      </c>
      <c r="E1600" s="2">
        <v>-2.9283912279751836</v>
      </c>
      <c r="F1600" s="2">
        <v>56.062339999999992</v>
      </c>
      <c r="G1600" s="2">
        <v>52.798510000000007</v>
      </c>
      <c r="H1600" s="2">
        <v>54.582003999999998</v>
      </c>
      <c r="I1600" s="2">
        <v>51.530736000000019</v>
      </c>
      <c r="J1600" s="19" t="s">
        <v>48</v>
      </c>
      <c r="K1600" s="19" t="s">
        <v>49</v>
      </c>
      <c r="L1600" s="19" t="s">
        <v>51</v>
      </c>
      <c r="M1600" s="21">
        <f t="shared" si="240"/>
        <v>25</v>
      </c>
      <c r="N1600" s="21">
        <f t="shared" si="241"/>
        <v>0</v>
      </c>
      <c r="O1600" s="21">
        <f t="shared" si="242"/>
        <v>50</v>
      </c>
      <c r="P1600" s="21">
        <f t="shared" si="243"/>
        <v>100</v>
      </c>
      <c r="Q1600" s="22">
        <f t="shared" si="244"/>
        <v>31.25</v>
      </c>
      <c r="R1600" s="22">
        <f t="shared" si="245"/>
        <v>47.5</v>
      </c>
      <c r="S1600" s="22">
        <f t="shared" si="246"/>
        <v>61.25</v>
      </c>
      <c r="T1600" s="22">
        <f t="shared" si="247"/>
        <v>43.75</v>
      </c>
      <c r="U1600" s="21">
        <f t="shared" si="248"/>
        <v>46.666666666666664</v>
      </c>
      <c r="V1600" s="21">
        <f t="shared" si="249"/>
        <v>45.9375</v>
      </c>
    </row>
    <row r="1601" spans="1:22" ht="13.5" x14ac:dyDescent="0.25">
      <c r="A1601" s="3">
        <v>44344</v>
      </c>
      <c r="B1601" s="2">
        <v>55.595799999999997</v>
      </c>
      <c r="C1601" s="2">
        <v>58.84470006755123</v>
      </c>
      <c r="D1601" s="2">
        <v>-2.4873290122977068</v>
      </c>
      <c r="E1601" s="2">
        <v>-2.652789594125688</v>
      </c>
      <c r="F1601" s="2">
        <v>56.062339999999992</v>
      </c>
      <c r="G1601" s="2">
        <v>53.051220000000001</v>
      </c>
      <c r="H1601" s="2">
        <v>54.493361999999998</v>
      </c>
      <c r="I1601" s="2">
        <v>51.557017500000022</v>
      </c>
      <c r="J1601" s="19" t="s">
        <v>48</v>
      </c>
      <c r="K1601" s="19" t="s">
        <v>50</v>
      </c>
      <c r="L1601" s="19" t="s">
        <v>50</v>
      </c>
      <c r="M1601" s="21">
        <f t="shared" si="240"/>
        <v>25</v>
      </c>
      <c r="N1601" s="21">
        <f t="shared" si="241"/>
        <v>0</v>
      </c>
      <c r="O1601" s="21">
        <f t="shared" si="242"/>
        <v>50</v>
      </c>
      <c r="P1601" s="21">
        <f t="shared" si="243"/>
        <v>49.5</v>
      </c>
      <c r="Q1601" s="22">
        <f t="shared" si="244"/>
        <v>23.675000000000001</v>
      </c>
      <c r="R1601" s="22">
        <f t="shared" si="245"/>
        <v>34.875</v>
      </c>
      <c r="S1601" s="22">
        <f t="shared" si="246"/>
        <v>38.525000000000006</v>
      </c>
      <c r="T1601" s="22">
        <f t="shared" si="247"/>
        <v>31.125</v>
      </c>
      <c r="U1601" s="21">
        <f t="shared" si="248"/>
        <v>32.358333333333334</v>
      </c>
      <c r="V1601" s="21">
        <f t="shared" si="249"/>
        <v>32.049999999999997</v>
      </c>
    </row>
    <row r="1602" spans="1:22" ht="13.5" x14ac:dyDescent="0.25">
      <c r="A1602" s="3">
        <v>44347</v>
      </c>
      <c r="B1602" s="2">
        <v>55.261499999999998</v>
      </c>
      <c r="C1602" s="2">
        <v>56.759041251584776</v>
      </c>
      <c r="D1602" s="2">
        <v>-2.2524968229105085</v>
      </c>
      <c r="E1602" s="2">
        <v>-2.3057739487063018</v>
      </c>
      <c r="F1602" s="2">
        <v>55.917719999999996</v>
      </c>
      <c r="G1602" s="2">
        <v>53.287215000000003</v>
      </c>
      <c r="H1602" s="2">
        <v>54.377972</v>
      </c>
      <c r="I1602" s="2">
        <v>51.59671250000001</v>
      </c>
      <c r="J1602" s="19" t="s">
        <v>54</v>
      </c>
      <c r="K1602" s="19" t="s">
        <v>50</v>
      </c>
      <c r="L1602" s="19" t="s">
        <v>47</v>
      </c>
      <c r="M1602" s="21">
        <f t="shared" ref="M1602:M1665" si="250">IF(C1602&lt;30,50, IF(C1602&gt;70, 0, 25))</f>
        <v>25</v>
      </c>
      <c r="N1602" s="21">
        <f t="shared" ref="N1602:N1665" si="251">IF(E1602-D1602&gt;0.02, 100, IF(E1602-D1602&lt;0,0,45))</f>
        <v>0</v>
      </c>
      <c r="O1602" s="21">
        <f t="shared" ref="O1602:O1665" si="252">IF(F1602-I1602&gt;10,100,IF(F1602-I1602&gt;5,75, IF(F1602-I1602&gt;0,50,0)))</f>
        <v>50</v>
      </c>
      <c r="P1602" s="21">
        <f t="shared" ref="P1602:P1665" si="253">IF(L1602="confirmed bullish", 34, IF(L1602="bullish divergence",17, 0))+IF(J1602="bullish",33,IF(J1602="bearish",0,16.5))+IF(K1602="strong",33,IF(K1602="weak",0,16.5))</f>
        <v>16.5</v>
      </c>
      <c r="Q1602" s="22">
        <f t="shared" si="244"/>
        <v>18.725000000000001</v>
      </c>
      <c r="R1602" s="22">
        <f t="shared" si="245"/>
        <v>26.625</v>
      </c>
      <c r="S1602" s="22">
        <f t="shared" si="246"/>
        <v>23.675000000000001</v>
      </c>
      <c r="T1602" s="22">
        <f t="shared" si="247"/>
        <v>22.875</v>
      </c>
      <c r="U1602" s="21">
        <f t="shared" si="248"/>
        <v>23.008333333333336</v>
      </c>
      <c r="V1602" s="21">
        <f t="shared" si="249"/>
        <v>22.975000000000001</v>
      </c>
    </row>
    <row r="1603" spans="1:22" ht="13.5" x14ac:dyDescent="0.25">
      <c r="A1603" s="3">
        <v>44348</v>
      </c>
      <c r="B1603" s="2">
        <v>55.595799999999997</v>
      </c>
      <c r="C1603" s="2">
        <v>58.348859554692211</v>
      </c>
      <c r="D1603" s="2">
        <v>-1.9664061124457746</v>
      </c>
      <c r="E1603" s="2">
        <v>-1.925863676994543</v>
      </c>
      <c r="F1603" s="2">
        <v>55.839959999999998</v>
      </c>
      <c r="G1603" s="2">
        <v>53.649559999999994</v>
      </c>
      <c r="H1603" s="2">
        <v>54.292439999999999</v>
      </c>
      <c r="I1603" s="2">
        <v>51.645154500000011</v>
      </c>
      <c r="J1603" s="19" t="s">
        <v>54</v>
      </c>
      <c r="K1603" s="19" t="s">
        <v>50</v>
      </c>
      <c r="L1603" s="19" t="s">
        <v>47</v>
      </c>
      <c r="M1603" s="21">
        <f t="shared" si="250"/>
        <v>25</v>
      </c>
      <c r="N1603" s="21">
        <f t="shared" si="251"/>
        <v>100</v>
      </c>
      <c r="O1603" s="21">
        <f t="shared" si="252"/>
        <v>50</v>
      </c>
      <c r="P1603" s="21">
        <f t="shared" si="253"/>
        <v>16.5</v>
      </c>
      <c r="Q1603" s="22">
        <f t="shared" ref="Q1603:Q1666" si="254">0.35*M1603+N1603*0.35+O1603*0.15+P1603*0.15</f>
        <v>53.725000000000001</v>
      </c>
      <c r="R1603" s="22">
        <f t="shared" ref="R1603:R1666" si="255">M1603*0.2+N1603*0.2+O1603*0.35+P1603*0.25</f>
        <v>46.625</v>
      </c>
      <c r="S1603" s="22">
        <f t="shared" ref="S1603:S1666" si="256">M1603*0.15+N1603*0.15+O1603*0.25+P1603*0.45</f>
        <v>38.674999999999997</v>
      </c>
      <c r="T1603" s="22">
        <f t="shared" ref="T1603:T1666" si="257">0.25*SUM(M1603:P1603)</f>
        <v>47.875</v>
      </c>
      <c r="U1603" s="21">
        <f t="shared" ref="U1603:U1666" si="258">SUM(Q1603:S1603)/3</f>
        <v>46.341666666666661</v>
      </c>
      <c r="V1603" s="21">
        <f t="shared" ref="V1603:V1666" si="259">SUM(Q1603:T1603)/4</f>
        <v>46.724999999999994</v>
      </c>
    </row>
    <row r="1604" spans="1:22" ht="13.5" x14ac:dyDescent="0.25">
      <c r="A1604" s="3">
        <v>44349</v>
      </c>
      <c r="B1604" s="2">
        <v>55.595799999999997</v>
      </c>
      <c r="C1604" s="2">
        <v>58.348859554692211</v>
      </c>
      <c r="D1604" s="2">
        <v>-1.9114779932788721</v>
      </c>
      <c r="E1604" s="2">
        <v>-1.5502981354069401</v>
      </c>
      <c r="F1604" s="2">
        <v>55.606700000000004</v>
      </c>
      <c r="G1604" s="2">
        <v>53.939589999999995</v>
      </c>
      <c r="H1604" s="2">
        <v>54.206907999999991</v>
      </c>
      <c r="I1604" s="2">
        <v>51.690875000000005</v>
      </c>
      <c r="J1604" s="19" t="s">
        <v>54</v>
      </c>
      <c r="K1604" s="19" t="s">
        <v>50</v>
      </c>
      <c r="L1604" s="19" t="s">
        <v>47</v>
      </c>
      <c r="M1604" s="21">
        <f t="shared" si="250"/>
        <v>25</v>
      </c>
      <c r="N1604" s="21">
        <f t="shared" si="251"/>
        <v>100</v>
      </c>
      <c r="O1604" s="21">
        <f t="shared" si="252"/>
        <v>50</v>
      </c>
      <c r="P1604" s="21">
        <f t="shared" si="253"/>
        <v>16.5</v>
      </c>
      <c r="Q1604" s="22">
        <f t="shared" si="254"/>
        <v>53.725000000000001</v>
      </c>
      <c r="R1604" s="22">
        <f t="shared" si="255"/>
        <v>46.625</v>
      </c>
      <c r="S1604" s="22">
        <f t="shared" si="256"/>
        <v>38.674999999999997</v>
      </c>
      <c r="T1604" s="22">
        <f t="shared" si="257"/>
        <v>47.875</v>
      </c>
      <c r="U1604" s="21">
        <f t="shared" si="258"/>
        <v>46.341666666666661</v>
      </c>
      <c r="V1604" s="21">
        <f t="shared" si="259"/>
        <v>46.724999999999994</v>
      </c>
    </row>
    <row r="1605" spans="1:22" ht="13.5" x14ac:dyDescent="0.25">
      <c r="A1605" s="3">
        <v>44350</v>
      </c>
      <c r="B1605" s="2">
        <v>55.642499999999998</v>
      </c>
      <c r="C1605" s="2">
        <v>58.595491699749175</v>
      </c>
      <c r="D1605" s="2">
        <v>-1.7008564982816807</v>
      </c>
      <c r="E1605" s="2">
        <v>-1.1818269758256033</v>
      </c>
      <c r="F1605" s="2">
        <v>55.53828</v>
      </c>
      <c r="G1605" s="2">
        <v>54.15964499999999</v>
      </c>
      <c r="H1605" s="2">
        <v>54.114533999999992</v>
      </c>
      <c r="I1605" s="2">
        <v>51.733874499999999</v>
      </c>
      <c r="J1605" s="19" t="s">
        <v>54</v>
      </c>
      <c r="K1605" s="19" t="s">
        <v>50</v>
      </c>
      <c r="L1605" s="19" t="s">
        <v>47</v>
      </c>
      <c r="M1605" s="21">
        <f t="shared" si="250"/>
        <v>25</v>
      </c>
      <c r="N1605" s="21">
        <f t="shared" si="251"/>
        <v>100</v>
      </c>
      <c r="O1605" s="21">
        <f t="shared" si="252"/>
        <v>50</v>
      </c>
      <c r="P1605" s="21">
        <f t="shared" si="253"/>
        <v>16.5</v>
      </c>
      <c r="Q1605" s="22">
        <f t="shared" si="254"/>
        <v>53.725000000000001</v>
      </c>
      <c r="R1605" s="22">
        <f t="shared" si="255"/>
        <v>46.625</v>
      </c>
      <c r="S1605" s="22">
        <f t="shared" si="256"/>
        <v>38.674999999999997</v>
      </c>
      <c r="T1605" s="22">
        <f t="shared" si="257"/>
        <v>47.875</v>
      </c>
      <c r="U1605" s="21">
        <f t="shared" si="258"/>
        <v>46.341666666666661</v>
      </c>
      <c r="V1605" s="21">
        <f t="shared" si="259"/>
        <v>46.724999999999994</v>
      </c>
    </row>
    <row r="1606" spans="1:22" ht="13.5" x14ac:dyDescent="0.25">
      <c r="A1606" s="3">
        <v>44351</v>
      </c>
      <c r="B1606" s="2">
        <v>55.642499999999998</v>
      </c>
      <c r="C1606" s="2">
        <v>58.595491699749175</v>
      </c>
      <c r="D1606" s="2">
        <v>-1.3475159366937817</v>
      </c>
      <c r="E1606" s="2">
        <v>-0.84464610626424907</v>
      </c>
      <c r="F1606" s="2">
        <v>55.547619999999995</v>
      </c>
      <c r="G1606" s="2">
        <v>54.375809999999987</v>
      </c>
      <c r="H1606" s="2">
        <v>54.045487999999999</v>
      </c>
      <c r="I1606" s="2">
        <v>51.778818000000001</v>
      </c>
      <c r="J1606" s="19" t="s">
        <v>48</v>
      </c>
      <c r="K1606" s="19" t="s">
        <v>50</v>
      </c>
      <c r="L1606" s="19" t="s">
        <v>51</v>
      </c>
      <c r="M1606" s="21">
        <f t="shared" si="250"/>
        <v>25</v>
      </c>
      <c r="N1606" s="21">
        <f t="shared" si="251"/>
        <v>100</v>
      </c>
      <c r="O1606" s="21">
        <f t="shared" si="252"/>
        <v>50</v>
      </c>
      <c r="P1606" s="21">
        <f t="shared" si="253"/>
        <v>83.5</v>
      </c>
      <c r="Q1606" s="22">
        <f t="shared" si="254"/>
        <v>63.774999999999999</v>
      </c>
      <c r="R1606" s="22">
        <f t="shared" si="255"/>
        <v>63.375</v>
      </c>
      <c r="S1606" s="22">
        <f t="shared" si="256"/>
        <v>68.825000000000003</v>
      </c>
      <c r="T1606" s="22">
        <f t="shared" si="257"/>
        <v>64.625</v>
      </c>
      <c r="U1606" s="21">
        <f t="shared" si="258"/>
        <v>65.325000000000003</v>
      </c>
      <c r="V1606" s="21">
        <f t="shared" si="259"/>
        <v>65.150000000000006</v>
      </c>
    </row>
    <row r="1607" spans="1:22" ht="13.5" x14ac:dyDescent="0.25">
      <c r="A1607" s="3">
        <v>44354</v>
      </c>
      <c r="B1607" s="2">
        <v>56.762099999999997</v>
      </c>
      <c r="C1607" s="2">
        <v>64.448696125975999</v>
      </c>
      <c r="D1607" s="2">
        <v>-1.0789759988491952</v>
      </c>
      <c r="E1607" s="2">
        <v>-0.52465667521946324</v>
      </c>
      <c r="F1607" s="2">
        <v>55.847739999999988</v>
      </c>
      <c r="G1607" s="2">
        <v>54.647955000000003</v>
      </c>
      <c r="H1607" s="2">
        <v>53.983281999999974</v>
      </c>
      <c r="I1607" s="2">
        <v>51.836357500000005</v>
      </c>
      <c r="J1607" s="19" t="s">
        <v>48</v>
      </c>
      <c r="K1607" s="19" t="s">
        <v>50</v>
      </c>
      <c r="L1607" s="19" t="s">
        <v>51</v>
      </c>
      <c r="M1607" s="21">
        <f t="shared" si="250"/>
        <v>25</v>
      </c>
      <c r="N1607" s="21">
        <f t="shared" si="251"/>
        <v>100</v>
      </c>
      <c r="O1607" s="21">
        <f t="shared" si="252"/>
        <v>50</v>
      </c>
      <c r="P1607" s="21">
        <f t="shared" si="253"/>
        <v>83.5</v>
      </c>
      <c r="Q1607" s="22">
        <f t="shared" si="254"/>
        <v>63.774999999999999</v>
      </c>
      <c r="R1607" s="22">
        <f t="shared" si="255"/>
        <v>63.375</v>
      </c>
      <c r="S1607" s="22">
        <f t="shared" si="256"/>
        <v>68.825000000000003</v>
      </c>
      <c r="T1607" s="22">
        <f t="shared" si="257"/>
        <v>64.625</v>
      </c>
      <c r="U1607" s="21">
        <f t="shared" si="258"/>
        <v>65.325000000000003</v>
      </c>
      <c r="V1607" s="21">
        <f t="shared" si="259"/>
        <v>65.150000000000006</v>
      </c>
    </row>
    <row r="1608" spans="1:22" ht="13.5" x14ac:dyDescent="0.25">
      <c r="A1608" s="3">
        <v>44355</v>
      </c>
      <c r="B1608" s="2">
        <v>56.754399999999997</v>
      </c>
      <c r="C1608" s="2">
        <v>64.381287071707931</v>
      </c>
      <c r="D1608" s="2">
        <v>-0.86457546636299298</v>
      </c>
      <c r="E1608" s="2">
        <v>-0.23402051102565516</v>
      </c>
      <c r="F1608" s="2">
        <v>56.079459999999997</v>
      </c>
      <c r="G1608" s="2">
        <v>54.919714999999997</v>
      </c>
      <c r="H1608" s="2">
        <v>53.952023999999973</v>
      </c>
      <c r="I1608" s="2">
        <v>51.894635999999998</v>
      </c>
      <c r="J1608" s="19" t="s">
        <v>48</v>
      </c>
      <c r="K1608" s="19" t="s">
        <v>50</v>
      </c>
      <c r="L1608" s="19" t="s">
        <v>51</v>
      </c>
      <c r="M1608" s="21">
        <f t="shared" si="250"/>
        <v>25</v>
      </c>
      <c r="N1608" s="21">
        <f t="shared" si="251"/>
        <v>100</v>
      </c>
      <c r="O1608" s="21">
        <f t="shared" si="252"/>
        <v>50</v>
      </c>
      <c r="P1608" s="21">
        <f t="shared" si="253"/>
        <v>83.5</v>
      </c>
      <c r="Q1608" s="22">
        <f t="shared" si="254"/>
        <v>63.774999999999999</v>
      </c>
      <c r="R1608" s="22">
        <f t="shared" si="255"/>
        <v>63.375</v>
      </c>
      <c r="S1608" s="22">
        <f t="shared" si="256"/>
        <v>68.825000000000003</v>
      </c>
      <c r="T1608" s="22">
        <f t="shared" si="257"/>
        <v>64.625</v>
      </c>
      <c r="U1608" s="21">
        <f t="shared" si="258"/>
        <v>65.325000000000003</v>
      </c>
      <c r="V1608" s="21">
        <f t="shared" si="259"/>
        <v>65.150000000000006</v>
      </c>
    </row>
    <row r="1609" spans="1:22" ht="13.5" x14ac:dyDescent="0.25">
      <c r="A1609" s="3">
        <v>44356</v>
      </c>
      <c r="B1609" s="2">
        <v>56.754399999999997</v>
      </c>
      <c r="C1609" s="2">
        <v>64.381287071707931</v>
      </c>
      <c r="D1609" s="2">
        <v>-0.57590239428562029</v>
      </c>
      <c r="E1609" s="2">
        <v>9.2696482691221049E-3</v>
      </c>
      <c r="F1609" s="2">
        <v>56.31118</v>
      </c>
      <c r="G1609" s="2">
        <v>55.191475000000004</v>
      </c>
      <c r="H1609" s="2">
        <v>53.889819999999972</v>
      </c>
      <c r="I1609" s="2">
        <v>51.947549500000008</v>
      </c>
      <c r="J1609" s="19" t="s">
        <v>48</v>
      </c>
      <c r="K1609" s="19" t="s">
        <v>50</v>
      </c>
      <c r="L1609" s="19" t="s">
        <v>51</v>
      </c>
      <c r="M1609" s="21">
        <f t="shared" si="250"/>
        <v>25</v>
      </c>
      <c r="N1609" s="21">
        <f t="shared" si="251"/>
        <v>100</v>
      </c>
      <c r="O1609" s="21">
        <f t="shared" si="252"/>
        <v>50</v>
      </c>
      <c r="P1609" s="21">
        <f t="shared" si="253"/>
        <v>83.5</v>
      </c>
      <c r="Q1609" s="22">
        <f t="shared" si="254"/>
        <v>63.774999999999999</v>
      </c>
      <c r="R1609" s="22">
        <f t="shared" si="255"/>
        <v>63.375</v>
      </c>
      <c r="S1609" s="22">
        <f t="shared" si="256"/>
        <v>68.825000000000003</v>
      </c>
      <c r="T1609" s="22">
        <f t="shared" si="257"/>
        <v>64.625</v>
      </c>
      <c r="U1609" s="21">
        <f t="shared" si="258"/>
        <v>65.325000000000003</v>
      </c>
      <c r="V1609" s="21">
        <f t="shared" si="259"/>
        <v>65.150000000000006</v>
      </c>
    </row>
    <row r="1610" spans="1:22" ht="13.5" x14ac:dyDescent="0.25">
      <c r="A1610" s="3">
        <v>44357</v>
      </c>
      <c r="B1610" s="2">
        <v>56.754399999999997</v>
      </c>
      <c r="C1610" s="2">
        <v>64.381287071707931</v>
      </c>
      <c r="D1610" s="2">
        <v>-0.46269867805080622</v>
      </c>
      <c r="E1610" s="2">
        <v>0.19886546076211323</v>
      </c>
      <c r="F1610" s="2">
        <v>56.533560000000001</v>
      </c>
      <c r="G1610" s="2">
        <v>55.463234999999997</v>
      </c>
      <c r="H1610" s="2">
        <v>53.863383999999975</v>
      </c>
      <c r="I1610" s="2">
        <v>52.000851499999996</v>
      </c>
      <c r="J1610" s="19" t="s">
        <v>54</v>
      </c>
      <c r="K1610" s="19" t="s">
        <v>50</v>
      </c>
      <c r="L1610" s="19" t="s">
        <v>55</v>
      </c>
      <c r="M1610" s="21">
        <f t="shared" si="250"/>
        <v>25</v>
      </c>
      <c r="N1610" s="21">
        <f t="shared" si="251"/>
        <v>100</v>
      </c>
      <c r="O1610" s="21">
        <f t="shared" si="252"/>
        <v>50</v>
      </c>
      <c r="P1610" s="21">
        <f t="shared" si="253"/>
        <v>16.5</v>
      </c>
      <c r="Q1610" s="22">
        <f t="shared" si="254"/>
        <v>53.725000000000001</v>
      </c>
      <c r="R1610" s="22">
        <f t="shared" si="255"/>
        <v>46.625</v>
      </c>
      <c r="S1610" s="22">
        <f t="shared" si="256"/>
        <v>38.674999999999997</v>
      </c>
      <c r="T1610" s="22">
        <f t="shared" si="257"/>
        <v>47.875</v>
      </c>
      <c r="U1610" s="21">
        <f t="shared" si="258"/>
        <v>46.341666666666661</v>
      </c>
      <c r="V1610" s="21">
        <f t="shared" si="259"/>
        <v>46.724999999999994</v>
      </c>
    </row>
    <row r="1611" spans="1:22" ht="13.5" x14ac:dyDescent="0.25">
      <c r="A1611" s="3">
        <v>44358</v>
      </c>
      <c r="B1611" s="2">
        <v>56.754399999999997</v>
      </c>
      <c r="C1611" s="2">
        <v>64.381287071707931</v>
      </c>
      <c r="D1611" s="2">
        <v>-0.4373214225614106</v>
      </c>
      <c r="E1611" s="2">
        <v>0.35002841965147613</v>
      </c>
      <c r="F1611" s="2">
        <v>56.755939999999995</v>
      </c>
      <c r="G1611" s="2">
        <v>55.658014999999999</v>
      </c>
      <c r="H1611" s="2">
        <v>53.899463999999973</v>
      </c>
      <c r="I1611" s="2">
        <v>52.054464499999995</v>
      </c>
      <c r="J1611" s="19" t="s">
        <v>54</v>
      </c>
      <c r="K1611" s="19" t="s">
        <v>50</v>
      </c>
      <c r="L1611" s="19" t="s">
        <v>55</v>
      </c>
      <c r="M1611" s="21">
        <f t="shared" si="250"/>
        <v>25</v>
      </c>
      <c r="N1611" s="21">
        <f t="shared" si="251"/>
        <v>100</v>
      </c>
      <c r="O1611" s="21">
        <f t="shared" si="252"/>
        <v>50</v>
      </c>
      <c r="P1611" s="21">
        <f t="shared" si="253"/>
        <v>16.5</v>
      </c>
      <c r="Q1611" s="22">
        <f t="shared" si="254"/>
        <v>53.725000000000001</v>
      </c>
      <c r="R1611" s="22">
        <f t="shared" si="255"/>
        <v>46.625</v>
      </c>
      <c r="S1611" s="22">
        <f t="shared" si="256"/>
        <v>38.674999999999997</v>
      </c>
      <c r="T1611" s="22">
        <f t="shared" si="257"/>
        <v>47.875</v>
      </c>
      <c r="U1611" s="21">
        <f t="shared" si="258"/>
        <v>46.341666666666661</v>
      </c>
      <c r="V1611" s="21">
        <f t="shared" si="259"/>
        <v>46.724999999999994</v>
      </c>
    </row>
    <row r="1612" spans="1:22" ht="13.5" x14ac:dyDescent="0.25">
      <c r="A1612" s="3">
        <v>44361</v>
      </c>
      <c r="B1612" s="2">
        <v>55.976799999999997</v>
      </c>
      <c r="C1612" s="2">
        <v>56.372356180285337</v>
      </c>
      <c r="D1612" s="2">
        <v>-0.41948942555334412</v>
      </c>
      <c r="E1612" s="2">
        <v>0.47790029884829432</v>
      </c>
      <c r="F1612" s="2">
        <v>56.598879999999994</v>
      </c>
      <c r="G1612" s="2">
        <v>55.774649999999994</v>
      </c>
      <c r="H1612" s="2">
        <v>53.903195999999973</v>
      </c>
      <c r="I1612" s="2">
        <v>52.1080775</v>
      </c>
      <c r="J1612" s="19" t="s">
        <v>54</v>
      </c>
      <c r="K1612" s="19" t="s">
        <v>50</v>
      </c>
      <c r="L1612" s="19" t="s">
        <v>47</v>
      </c>
      <c r="M1612" s="21">
        <f t="shared" si="250"/>
        <v>25</v>
      </c>
      <c r="N1612" s="21">
        <f t="shared" si="251"/>
        <v>100</v>
      </c>
      <c r="O1612" s="21">
        <f t="shared" si="252"/>
        <v>50</v>
      </c>
      <c r="P1612" s="21">
        <f t="shared" si="253"/>
        <v>16.5</v>
      </c>
      <c r="Q1612" s="22">
        <f t="shared" si="254"/>
        <v>53.725000000000001</v>
      </c>
      <c r="R1612" s="22">
        <f t="shared" si="255"/>
        <v>46.625</v>
      </c>
      <c r="S1612" s="22">
        <f t="shared" si="256"/>
        <v>38.674999999999997</v>
      </c>
      <c r="T1612" s="22">
        <f t="shared" si="257"/>
        <v>47.875</v>
      </c>
      <c r="U1612" s="21">
        <f t="shared" si="258"/>
        <v>46.341666666666661</v>
      </c>
      <c r="V1612" s="21">
        <f t="shared" si="259"/>
        <v>46.724999999999994</v>
      </c>
    </row>
    <row r="1613" spans="1:22" ht="13.5" x14ac:dyDescent="0.25">
      <c r="A1613" s="3">
        <v>44362</v>
      </c>
      <c r="B1613" s="2">
        <v>56.6066</v>
      </c>
      <c r="C1613" s="2">
        <v>60.642774809790687</v>
      </c>
      <c r="D1613" s="2">
        <v>-0.40411063102506262</v>
      </c>
      <c r="E1613" s="2">
        <v>0.60122220554180561</v>
      </c>
      <c r="F1613" s="2">
        <v>56.569319999999991</v>
      </c>
      <c r="G1613" s="2">
        <v>55.883895000000017</v>
      </c>
      <c r="H1613" s="2">
        <v>53.919679999999971</v>
      </c>
      <c r="I1613" s="2">
        <v>52.165694999999999</v>
      </c>
      <c r="J1613" s="19" t="s">
        <v>54</v>
      </c>
      <c r="K1613" s="19" t="s">
        <v>50</v>
      </c>
      <c r="L1613" s="19" t="s">
        <v>47</v>
      </c>
      <c r="M1613" s="21">
        <f t="shared" si="250"/>
        <v>25</v>
      </c>
      <c r="N1613" s="21">
        <f t="shared" si="251"/>
        <v>100</v>
      </c>
      <c r="O1613" s="21">
        <f t="shared" si="252"/>
        <v>50</v>
      </c>
      <c r="P1613" s="21">
        <f t="shared" si="253"/>
        <v>16.5</v>
      </c>
      <c r="Q1613" s="22">
        <f t="shared" si="254"/>
        <v>53.725000000000001</v>
      </c>
      <c r="R1613" s="22">
        <f t="shared" si="255"/>
        <v>46.625</v>
      </c>
      <c r="S1613" s="22">
        <f t="shared" si="256"/>
        <v>38.674999999999997</v>
      </c>
      <c r="T1613" s="22">
        <f t="shared" si="257"/>
        <v>47.875</v>
      </c>
      <c r="U1613" s="21">
        <f t="shared" si="258"/>
        <v>46.341666666666661</v>
      </c>
      <c r="V1613" s="21">
        <f t="shared" si="259"/>
        <v>46.724999999999994</v>
      </c>
    </row>
    <row r="1614" spans="1:22" ht="13.5" x14ac:dyDescent="0.25">
      <c r="A1614" s="3">
        <v>44363</v>
      </c>
      <c r="B1614" s="2">
        <v>56.6066</v>
      </c>
      <c r="C1614" s="2">
        <v>60.642774809790687</v>
      </c>
      <c r="D1614" s="2">
        <v>-0.39897555689577757</v>
      </c>
      <c r="E1614" s="2">
        <v>0.70784788773867713</v>
      </c>
      <c r="F1614" s="2">
        <v>56.539760000000001</v>
      </c>
      <c r="G1614" s="2">
        <v>56.051070000000017</v>
      </c>
      <c r="H1614" s="2">
        <v>53.947671999999976</v>
      </c>
      <c r="I1614" s="2">
        <v>52.219346499999993</v>
      </c>
      <c r="J1614" s="19" t="s">
        <v>54</v>
      </c>
      <c r="K1614" s="19" t="s">
        <v>50</v>
      </c>
      <c r="L1614" s="19" t="s">
        <v>47</v>
      </c>
      <c r="M1614" s="21">
        <f t="shared" si="250"/>
        <v>25</v>
      </c>
      <c r="N1614" s="21">
        <f t="shared" si="251"/>
        <v>100</v>
      </c>
      <c r="O1614" s="21">
        <f t="shared" si="252"/>
        <v>50</v>
      </c>
      <c r="P1614" s="21">
        <f t="shared" si="253"/>
        <v>16.5</v>
      </c>
      <c r="Q1614" s="22">
        <f t="shared" si="254"/>
        <v>53.725000000000001</v>
      </c>
      <c r="R1614" s="22">
        <f t="shared" si="255"/>
        <v>46.625</v>
      </c>
      <c r="S1614" s="22">
        <f t="shared" si="256"/>
        <v>38.674999999999997</v>
      </c>
      <c r="T1614" s="22">
        <f t="shared" si="257"/>
        <v>47.875</v>
      </c>
      <c r="U1614" s="21">
        <f t="shared" si="258"/>
        <v>46.341666666666661</v>
      </c>
      <c r="V1614" s="21">
        <f t="shared" si="259"/>
        <v>46.724999999999994</v>
      </c>
    </row>
    <row r="1615" spans="1:22" ht="13.5" x14ac:dyDescent="0.25">
      <c r="A1615" s="3">
        <v>44364</v>
      </c>
      <c r="B1615" s="2">
        <v>56.373399999999997</v>
      </c>
      <c r="C1615" s="2">
        <v>58.196523935790658</v>
      </c>
      <c r="D1615" s="2">
        <v>-0.37746601953641346</v>
      </c>
      <c r="E1615" s="2">
        <v>0.8110516888760777</v>
      </c>
      <c r="F1615" s="2">
        <v>56.463560000000008</v>
      </c>
      <c r="G1615" s="2">
        <v>56.149435000000004</v>
      </c>
      <c r="H1615" s="2">
        <v>53.937875999999967</v>
      </c>
      <c r="I1615" s="2">
        <v>52.271831999999996</v>
      </c>
      <c r="J1615" s="19" t="s">
        <v>54</v>
      </c>
      <c r="K1615" s="19" t="s">
        <v>52</v>
      </c>
      <c r="L1615" s="19" t="s">
        <v>47</v>
      </c>
      <c r="M1615" s="21">
        <f t="shared" si="250"/>
        <v>25</v>
      </c>
      <c r="N1615" s="21">
        <f t="shared" si="251"/>
        <v>100</v>
      </c>
      <c r="O1615" s="21">
        <f t="shared" si="252"/>
        <v>50</v>
      </c>
      <c r="P1615" s="21">
        <f t="shared" si="253"/>
        <v>0</v>
      </c>
      <c r="Q1615" s="22">
        <f t="shared" si="254"/>
        <v>51.25</v>
      </c>
      <c r="R1615" s="22">
        <f t="shared" si="255"/>
        <v>42.5</v>
      </c>
      <c r="S1615" s="22">
        <f t="shared" si="256"/>
        <v>31.25</v>
      </c>
      <c r="T1615" s="22">
        <f t="shared" si="257"/>
        <v>43.75</v>
      </c>
      <c r="U1615" s="21">
        <f t="shared" si="258"/>
        <v>41.666666666666664</v>
      </c>
      <c r="V1615" s="21">
        <f t="shared" si="259"/>
        <v>42.1875</v>
      </c>
    </row>
    <row r="1616" spans="1:22" ht="13.5" x14ac:dyDescent="0.25">
      <c r="A1616" s="3">
        <v>44365</v>
      </c>
      <c r="B1616" s="2">
        <v>54.468299999999999</v>
      </c>
      <c r="C1616" s="2">
        <v>42.952897201306918</v>
      </c>
      <c r="D1616" s="2">
        <v>-0.22352303705216059</v>
      </c>
      <c r="E1616" s="2">
        <v>0.95223097398751744</v>
      </c>
      <c r="F1616" s="2">
        <v>56.006340000000002</v>
      </c>
      <c r="G1616" s="2">
        <v>56.093060000000001</v>
      </c>
      <c r="H1616" s="2">
        <v>53.889977999999971</v>
      </c>
      <c r="I1616" s="2">
        <v>52.321673499999996</v>
      </c>
      <c r="J1616" s="19" t="s">
        <v>54</v>
      </c>
      <c r="K1616" s="19" t="s">
        <v>52</v>
      </c>
      <c r="L1616" s="19" t="s">
        <v>47</v>
      </c>
      <c r="M1616" s="21">
        <f t="shared" si="250"/>
        <v>25</v>
      </c>
      <c r="N1616" s="21">
        <f t="shared" si="251"/>
        <v>100</v>
      </c>
      <c r="O1616" s="21">
        <f t="shared" si="252"/>
        <v>50</v>
      </c>
      <c r="P1616" s="21">
        <f t="shared" si="253"/>
        <v>0</v>
      </c>
      <c r="Q1616" s="22">
        <f t="shared" si="254"/>
        <v>51.25</v>
      </c>
      <c r="R1616" s="22">
        <f t="shared" si="255"/>
        <v>42.5</v>
      </c>
      <c r="S1616" s="22">
        <f t="shared" si="256"/>
        <v>31.25</v>
      </c>
      <c r="T1616" s="22">
        <f t="shared" si="257"/>
        <v>43.75</v>
      </c>
      <c r="U1616" s="21">
        <f t="shared" si="258"/>
        <v>41.666666666666664</v>
      </c>
      <c r="V1616" s="21">
        <f t="shared" si="259"/>
        <v>42.1875</v>
      </c>
    </row>
    <row r="1617" spans="1:22" ht="13.5" x14ac:dyDescent="0.25">
      <c r="A1617" s="3">
        <v>44368</v>
      </c>
      <c r="B1617" s="2">
        <v>55.9846</v>
      </c>
      <c r="C1617" s="2">
        <v>53.412451127753528</v>
      </c>
      <c r="D1617" s="2">
        <v>-2.7056335253369923E-2</v>
      </c>
      <c r="E1617" s="2">
        <v>1.0682209794666158</v>
      </c>
      <c r="F1617" s="2">
        <v>56.007899999999992</v>
      </c>
      <c r="G1617" s="2">
        <v>56.093060000000001</v>
      </c>
      <c r="H1617" s="2">
        <v>53.858409999999985</v>
      </c>
      <c r="I1617" s="2">
        <v>52.3890885</v>
      </c>
      <c r="J1617" s="19" t="s">
        <v>54</v>
      </c>
      <c r="K1617" s="19" t="s">
        <v>50</v>
      </c>
      <c r="L1617" s="19" t="s">
        <v>55</v>
      </c>
      <c r="M1617" s="21">
        <f t="shared" si="250"/>
        <v>25</v>
      </c>
      <c r="N1617" s="21">
        <f t="shared" si="251"/>
        <v>100</v>
      </c>
      <c r="O1617" s="21">
        <f t="shared" si="252"/>
        <v>50</v>
      </c>
      <c r="P1617" s="21">
        <f t="shared" si="253"/>
        <v>16.5</v>
      </c>
      <c r="Q1617" s="22">
        <f t="shared" si="254"/>
        <v>53.725000000000001</v>
      </c>
      <c r="R1617" s="22">
        <f t="shared" si="255"/>
        <v>46.625</v>
      </c>
      <c r="S1617" s="22">
        <f t="shared" si="256"/>
        <v>38.674999999999997</v>
      </c>
      <c r="T1617" s="22">
        <f t="shared" si="257"/>
        <v>47.875</v>
      </c>
      <c r="U1617" s="21">
        <f t="shared" si="258"/>
        <v>46.341666666666661</v>
      </c>
      <c r="V1617" s="21">
        <f t="shared" si="259"/>
        <v>46.724999999999994</v>
      </c>
    </row>
    <row r="1618" spans="1:22" ht="13.5" x14ac:dyDescent="0.25">
      <c r="A1618" s="3">
        <v>44369</v>
      </c>
      <c r="B1618" s="2">
        <v>55.9846</v>
      </c>
      <c r="C1618" s="2">
        <v>53.412451127753528</v>
      </c>
      <c r="D1618" s="2">
        <v>0.13485468564600467</v>
      </c>
      <c r="E1618" s="2">
        <v>1.1684471262462717</v>
      </c>
      <c r="F1618" s="2">
        <v>55.883500000000005</v>
      </c>
      <c r="G1618" s="2">
        <v>56.093060000000001</v>
      </c>
      <c r="H1618" s="2">
        <v>53.819531999999981</v>
      </c>
      <c r="I1618" s="2">
        <v>52.451293499999998</v>
      </c>
      <c r="J1618" s="19" t="s">
        <v>54</v>
      </c>
      <c r="K1618" s="19" t="s">
        <v>50</v>
      </c>
      <c r="L1618" s="19" t="s">
        <v>47</v>
      </c>
      <c r="M1618" s="21">
        <f t="shared" si="250"/>
        <v>25</v>
      </c>
      <c r="N1618" s="21">
        <f t="shared" si="251"/>
        <v>100</v>
      </c>
      <c r="O1618" s="21">
        <f t="shared" si="252"/>
        <v>50</v>
      </c>
      <c r="P1618" s="21">
        <f t="shared" si="253"/>
        <v>16.5</v>
      </c>
      <c r="Q1618" s="22">
        <f t="shared" si="254"/>
        <v>53.725000000000001</v>
      </c>
      <c r="R1618" s="22">
        <f t="shared" si="255"/>
        <v>46.625</v>
      </c>
      <c r="S1618" s="22">
        <f t="shared" si="256"/>
        <v>38.674999999999997</v>
      </c>
      <c r="T1618" s="22">
        <f t="shared" si="257"/>
        <v>47.875</v>
      </c>
      <c r="U1618" s="21">
        <f t="shared" si="258"/>
        <v>46.341666666666661</v>
      </c>
      <c r="V1618" s="21">
        <f t="shared" si="259"/>
        <v>46.724999999999994</v>
      </c>
    </row>
    <row r="1619" spans="1:22" ht="13.5" x14ac:dyDescent="0.25">
      <c r="A1619" s="3">
        <v>44370</v>
      </c>
      <c r="B1619" s="2">
        <v>55.9846</v>
      </c>
      <c r="C1619" s="2">
        <v>53.412451127753521</v>
      </c>
      <c r="D1619" s="2">
        <v>0.26894389363672389</v>
      </c>
      <c r="E1619" s="2">
        <v>1.2665398037506557</v>
      </c>
      <c r="F1619" s="2">
        <v>55.759100000000004</v>
      </c>
      <c r="G1619" s="2">
        <v>56.054184999999997</v>
      </c>
      <c r="H1619" s="2">
        <v>53.815333999999964</v>
      </c>
      <c r="I1619" s="2">
        <v>52.506966999999996</v>
      </c>
      <c r="J1619" s="19" t="s">
        <v>54</v>
      </c>
      <c r="K1619" s="19" t="s">
        <v>50</v>
      </c>
      <c r="L1619" s="19" t="s">
        <v>47</v>
      </c>
      <c r="M1619" s="21">
        <f t="shared" si="250"/>
        <v>25</v>
      </c>
      <c r="N1619" s="21">
        <f t="shared" si="251"/>
        <v>100</v>
      </c>
      <c r="O1619" s="21">
        <f t="shared" si="252"/>
        <v>50</v>
      </c>
      <c r="P1619" s="21">
        <f t="shared" si="253"/>
        <v>16.5</v>
      </c>
      <c r="Q1619" s="22">
        <f t="shared" si="254"/>
        <v>53.725000000000001</v>
      </c>
      <c r="R1619" s="22">
        <f t="shared" si="255"/>
        <v>46.625</v>
      </c>
      <c r="S1619" s="22">
        <f t="shared" si="256"/>
        <v>38.674999999999997</v>
      </c>
      <c r="T1619" s="22">
        <f t="shared" si="257"/>
        <v>47.875</v>
      </c>
      <c r="U1619" s="21">
        <f t="shared" si="258"/>
        <v>46.341666666666661</v>
      </c>
      <c r="V1619" s="21">
        <f t="shared" si="259"/>
        <v>46.724999999999994</v>
      </c>
    </row>
    <row r="1620" spans="1:22" ht="13.5" x14ac:dyDescent="0.25">
      <c r="A1620" s="3">
        <v>44371</v>
      </c>
      <c r="B1620" s="2">
        <v>55.9846</v>
      </c>
      <c r="C1620" s="2">
        <v>53.412451127753521</v>
      </c>
      <c r="D1620" s="2">
        <v>0.37970730281878673</v>
      </c>
      <c r="E1620" s="2">
        <v>1.364112993079424</v>
      </c>
      <c r="F1620" s="2">
        <v>55.681339999999999</v>
      </c>
      <c r="G1620" s="2">
        <v>56.054184999999997</v>
      </c>
      <c r="H1620" s="2">
        <v>53.879561999999986</v>
      </c>
      <c r="I1620" s="2">
        <v>52.557508499999983</v>
      </c>
      <c r="J1620" s="19" t="s">
        <v>54</v>
      </c>
      <c r="K1620" s="19" t="s">
        <v>50</v>
      </c>
      <c r="L1620" s="19" t="s">
        <v>47</v>
      </c>
      <c r="M1620" s="21">
        <f t="shared" si="250"/>
        <v>25</v>
      </c>
      <c r="N1620" s="21">
        <f t="shared" si="251"/>
        <v>100</v>
      </c>
      <c r="O1620" s="21">
        <f t="shared" si="252"/>
        <v>50</v>
      </c>
      <c r="P1620" s="21">
        <f t="shared" si="253"/>
        <v>16.5</v>
      </c>
      <c r="Q1620" s="22">
        <f t="shared" si="254"/>
        <v>53.725000000000001</v>
      </c>
      <c r="R1620" s="22">
        <f t="shared" si="255"/>
        <v>46.625</v>
      </c>
      <c r="S1620" s="22">
        <f t="shared" si="256"/>
        <v>38.674999999999997</v>
      </c>
      <c r="T1620" s="22">
        <f t="shared" si="257"/>
        <v>47.875</v>
      </c>
      <c r="U1620" s="21">
        <f t="shared" si="258"/>
        <v>46.341666666666661</v>
      </c>
      <c r="V1620" s="21">
        <f t="shared" si="259"/>
        <v>46.724999999999994</v>
      </c>
    </row>
    <row r="1621" spans="1:22" ht="13.5" x14ac:dyDescent="0.25">
      <c r="A1621" s="3">
        <v>44372</v>
      </c>
      <c r="B1621" s="2">
        <v>56.287799999999997</v>
      </c>
      <c r="C1621" s="2">
        <v>55.601861289050888</v>
      </c>
      <c r="D1621" s="2">
        <v>0.44847399317147563</v>
      </c>
      <c r="E1621" s="2">
        <v>1.4689254858932435</v>
      </c>
      <c r="F1621" s="2">
        <v>56.04524</v>
      </c>
      <c r="G1621" s="2">
        <v>56.088784999999987</v>
      </c>
      <c r="H1621" s="2">
        <v>53.949853999999981</v>
      </c>
      <c r="I1621" s="2">
        <v>52.609954999999985</v>
      </c>
      <c r="J1621" s="19" t="s">
        <v>48</v>
      </c>
      <c r="K1621" s="19" t="s">
        <v>50</v>
      </c>
      <c r="L1621" s="19" t="s">
        <v>51</v>
      </c>
      <c r="M1621" s="21">
        <f t="shared" si="250"/>
        <v>25</v>
      </c>
      <c r="N1621" s="21">
        <f t="shared" si="251"/>
        <v>100</v>
      </c>
      <c r="O1621" s="21">
        <f t="shared" si="252"/>
        <v>50</v>
      </c>
      <c r="P1621" s="21">
        <f t="shared" si="253"/>
        <v>83.5</v>
      </c>
      <c r="Q1621" s="22">
        <f t="shared" si="254"/>
        <v>63.774999999999999</v>
      </c>
      <c r="R1621" s="22">
        <f t="shared" si="255"/>
        <v>63.375</v>
      </c>
      <c r="S1621" s="22">
        <f t="shared" si="256"/>
        <v>68.825000000000003</v>
      </c>
      <c r="T1621" s="22">
        <f t="shared" si="257"/>
        <v>64.625</v>
      </c>
      <c r="U1621" s="21">
        <f t="shared" si="258"/>
        <v>65.325000000000003</v>
      </c>
      <c r="V1621" s="21">
        <f t="shared" si="259"/>
        <v>65.150000000000006</v>
      </c>
    </row>
    <row r="1622" spans="1:22" ht="13.5" x14ac:dyDescent="0.25">
      <c r="A1622" s="3">
        <v>44375</v>
      </c>
      <c r="B1622" s="2">
        <v>56.124499999999998</v>
      </c>
      <c r="C1622" s="2">
        <v>54.126465275748394</v>
      </c>
      <c r="D1622" s="2">
        <v>0.39502312101848247</v>
      </c>
      <c r="E1622" s="2">
        <v>1.52730526221197</v>
      </c>
      <c r="F1622" s="2">
        <v>56.073220000000006</v>
      </c>
      <c r="G1622" s="2">
        <v>56.131934999999977</v>
      </c>
      <c r="H1622" s="2">
        <v>54.048447999999986</v>
      </c>
      <c r="I1622" s="2">
        <v>52.657308499999992</v>
      </c>
      <c r="J1622" s="19" t="s">
        <v>48</v>
      </c>
      <c r="K1622" s="19" t="s">
        <v>50</v>
      </c>
      <c r="L1622" s="19" t="s">
        <v>51</v>
      </c>
      <c r="M1622" s="21">
        <f t="shared" si="250"/>
        <v>25</v>
      </c>
      <c r="N1622" s="21">
        <f t="shared" si="251"/>
        <v>100</v>
      </c>
      <c r="O1622" s="21">
        <f t="shared" si="252"/>
        <v>50</v>
      </c>
      <c r="P1622" s="21">
        <f t="shared" si="253"/>
        <v>83.5</v>
      </c>
      <c r="Q1622" s="22">
        <f t="shared" si="254"/>
        <v>63.774999999999999</v>
      </c>
      <c r="R1622" s="22">
        <f t="shared" si="255"/>
        <v>63.375</v>
      </c>
      <c r="S1622" s="22">
        <f t="shared" si="256"/>
        <v>68.825000000000003</v>
      </c>
      <c r="T1622" s="22">
        <f t="shared" si="257"/>
        <v>64.625</v>
      </c>
      <c r="U1622" s="21">
        <f t="shared" si="258"/>
        <v>65.325000000000003</v>
      </c>
      <c r="V1622" s="21">
        <f t="shared" si="259"/>
        <v>65.150000000000006</v>
      </c>
    </row>
    <row r="1623" spans="1:22" ht="13.5" x14ac:dyDescent="0.25">
      <c r="A1623" s="3">
        <v>44376</v>
      </c>
      <c r="B1623" s="2">
        <v>55.976799999999997</v>
      </c>
      <c r="C1623" s="2">
        <v>52.762743917187123</v>
      </c>
      <c r="D1623" s="2">
        <v>0.4547938266420033</v>
      </c>
      <c r="E1623" s="2">
        <v>1.5545836433086029</v>
      </c>
      <c r="F1623" s="2">
        <v>56.071659999999994</v>
      </c>
      <c r="G1623" s="2">
        <v>56.150984999999977</v>
      </c>
      <c r="H1623" s="2">
        <v>54.14626599999999</v>
      </c>
      <c r="I1623" s="2">
        <v>52.700035499999984</v>
      </c>
      <c r="J1623" s="19" t="s">
        <v>48</v>
      </c>
      <c r="K1623" s="19" t="s">
        <v>50</v>
      </c>
      <c r="L1623" s="19" t="s">
        <v>53</v>
      </c>
      <c r="M1623" s="21">
        <f t="shared" si="250"/>
        <v>25</v>
      </c>
      <c r="N1623" s="21">
        <f t="shared" si="251"/>
        <v>100</v>
      </c>
      <c r="O1623" s="21">
        <f t="shared" si="252"/>
        <v>50</v>
      </c>
      <c r="P1623" s="21">
        <f t="shared" si="253"/>
        <v>66.5</v>
      </c>
      <c r="Q1623" s="22">
        <f t="shared" si="254"/>
        <v>61.225000000000001</v>
      </c>
      <c r="R1623" s="22">
        <f t="shared" si="255"/>
        <v>59.125</v>
      </c>
      <c r="S1623" s="22">
        <f t="shared" si="256"/>
        <v>61.174999999999997</v>
      </c>
      <c r="T1623" s="22">
        <f t="shared" si="257"/>
        <v>60.375</v>
      </c>
      <c r="U1623" s="21">
        <f t="shared" si="258"/>
        <v>60.508333333333326</v>
      </c>
      <c r="V1623" s="21">
        <f t="shared" si="259"/>
        <v>60.474999999999994</v>
      </c>
    </row>
    <row r="1624" spans="1:22" ht="13.5" x14ac:dyDescent="0.25">
      <c r="A1624" s="3">
        <v>44377</v>
      </c>
      <c r="B1624" s="2">
        <v>56.373399999999997</v>
      </c>
      <c r="C1624" s="2">
        <v>55.970605269063945</v>
      </c>
      <c r="D1624" s="2">
        <v>0.47423932162747917</v>
      </c>
      <c r="E1624" s="2">
        <v>1.57683724926083</v>
      </c>
      <c r="F1624" s="2">
        <v>56.149419999999999</v>
      </c>
      <c r="G1624" s="2">
        <v>56.189864999999983</v>
      </c>
      <c r="H1624" s="2">
        <v>54.252015999999983</v>
      </c>
      <c r="I1624" s="2">
        <v>52.742412999999985</v>
      </c>
      <c r="J1624" s="19" t="s">
        <v>48</v>
      </c>
      <c r="K1624" s="19" t="s">
        <v>50</v>
      </c>
      <c r="L1624" s="19" t="s">
        <v>51</v>
      </c>
      <c r="M1624" s="21">
        <f t="shared" si="250"/>
        <v>25</v>
      </c>
      <c r="N1624" s="21">
        <f t="shared" si="251"/>
        <v>100</v>
      </c>
      <c r="O1624" s="21">
        <f t="shared" si="252"/>
        <v>50</v>
      </c>
      <c r="P1624" s="21">
        <f t="shared" si="253"/>
        <v>83.5</v>
      </c>
      <c r="Q1624" s="22">
        <f t="shared" si="254"/>
        <v>63.774999999999999</v>
      </c>
      <c r="R1624" s="22">
        <f t="shared" si="255"/>
        <v>63.375</v>
      </c>
      <c r="S1624" s="22">
        <f t="shared" si="256"/>
        <v>68.825000000000003</v>
      </c>
      <c r="T1624" s="22">
        <f t="shared" si="257"/>
        <v>64.625</v>
      </c>
      <c r="U1624" s="21">
        <f t="shared" si="258"/>
        <v>65.325000000000003</v>
      </c>
      <c r="V1624" s="21">
        <f t="shared" si="259"/>
        <v>65.150000000000006</v>
      </c>
    </row>
    <row r="1625" spans="1:22" ht="13.5" x14ac:dyDescent="0.25">
      <c r="A1625" s="3">
        <v>44378</v>
      </c>
      <c r="B1625" s="2">
        <v>56.373399999999997</v>
      </c>
      <c r="C1625" s="2">
        <v>55.970605269063945</v>
      </c>
      <c r="D1625" s="2">
        <v>0.45085058611322637</v>
      </c>
      <c r="E1625" s="2">
        <v>1.5773778447267377</v>
      </c>
      <c r="F1625" s="2">
        <v>56.227179999999997</v>
      </c>
      <c r="G1625" s="2">
        <v>56.226410000000001</v>
      </c>
      <c r="H1625" s="2">
        <v>54.355587999999983</v>
      </c>
      <c r="I1625" s="2">
        <v>52.79101099999999</v>
      </c>
      <c r="J1625" s="19" t="s">
        <v>48</v>
      </c>
      <c r="K1625" s="19" t="s">
        <v>50</v>
      </c>
      <c r="L1625" s="19" t="s">
        <v>51</v>
      </c>
      <c r="M1625" s="21">
        <f t="shared" si="250"/>
        <v>25</v>
      </c>
      <c r="N1625" s="21">
        <f t="shared" si="251"/>
        <v>100</v>
      </c>
      <c r="O1625" s="21">
        <f t="shared" si="252"/>
        <v>50</v>
      </c>
      <c r="P1625" s="21">
        <f t="shared" si="253"/>
        <v>83.5</v>
      </c>
      <c r="Q1625" s="22">
        <f t="shared" si="254"/>
        <v>63.774999999999999</v>
      </c>
      <c r="R1625" s="22">
        <f t="shared" si="255"/>
        <v>63.375</v>
      </c>
      <c r="S1625" s="22">
        <f t="shared" si="256"/>
        <v>68.825000000000003</v>
      </c>
      <c r="T1625" s="22">
        <f t="shared" si="257"/>
        <v>64.625</v>
      </c>
      <c r="U1625" s="21">
        <f t="shared" si="258"/>
        <v>65.325000000000003</v>
      </c>
      <c r="V1625" s="21">
        <f t="shared" si="259"/>
        <v>65.150000000000006</v>
      </c>
    </row>
    <row r="1626" spans="1:22" ht="13.5" x14ac:dyDescent="0.25">
      <c r="A1626" s="3">
        <v>44379</v>
      </c>
      <c r="B1626" s="2">
        <v>56.287799999999997</v>
      </c>
      <c r="C1626" s="2">
        <v>55.035068502837085</v>
      </c>
      <c r="D1626" s="2">
        <v>0.14063661286287044</v>
      </c>
      <c r="E1626" s="2">
        <v>1.5283082078868184</v>
      </c>
      <c r="F1626" s="2">
        <v>56.227179999999997</v>
      </c>
      <c r="G1626" s="2">
        <v>56.258675000000004</v>
      </c>
      <c r="H1626" s="2">
        <v>54.439407999999979</v>
      </c>
      <c r="I1626" s="2">
        <v>52.845673499999982</v>
      </c>
      <c r="J1626" s="19" t="s">
        <v>48</v>
      </c>
      <c r="K1626" s="19" t="s">
        <v>50</v>
      </c>
      <c r="L1626" s="19" t="s">
        <v>50</v>
      </c>
      <c r="M1626" s="21">
        <f t="shared" si="250"/>
        <v>25</v>
      </c>
      <c r="N1626" s="21">
        <f t="shared" si="251"/>
        <v>100</v>
      </c>
      <c r="O1626" s="21">
        <f t="shared" si="252"/>
        <v>50</v>
      </c>
      <c r="P1626" s="21">
        <f t="shared" si="253"/>
        <v>49.5</v>
      </c>
      <c r="Q1626" s="22">
        <f t="shared" si="254"/>
        <v>58.674999999999997</v>
      </c>
      <c r="R1626" s="22">
        <f t="shared" si="255"/>
        <v>54.875</v>
      </c>
      <c r="S1626" s="22">
        <f t="shared" si="256"/>
        <v>53.525000000000006</v>
      </c>
      <c r="T1626" s="22">
        <f t="shared" si="257"/>
        <v>56.125</v>
      </c>
      <c r="U1626" s="21">
        <f t="shared" si="258"/>
        <v>55.691666666666663</v>
      </c>
      <c r="V1626" s="21">
        <f t="shared" si="259"/>
        <v>55.8</v>
      </c>
    </row>
    <row r="1627" spans="1:22" ht="13.5" x14ac:dyDescent="0.25">
      <c r="A1627" s="3">
        <v>44382</v>
      </c>
      <c r="B1627" s="2">
        <v>56.287799999999997</v>
      </c>
      <c r="C1627" s="2">
        <v>55.035068502837085</v>
      </c>
      <c r="D1627" s="2">
        <v>0.10853066102441034</v>
      </c>
      <c r="E1627" s="2">
        <v>1.4595752765861125</v>
      </c>
      <c r="F1627" s="2">
        <v>56.259839999999997</v>
      </c>
      <c r="G1627" s="2">
        <v>56.234960000000001</v>
      </c>
      <c r="H1627" s="2">
        <v>54.510787999999984</v>
      </c>
      <c r="I1627" s="2">
        <v>52.903173999999979</v>
      </c>
      <c r="J1627" s="19" t="s">
        <v>48</v>
      </c>
      <c r="K1627" s="19" t="s">
        <v>50</v>
      </c>
      <c r="L1627" s="19" t="s">
        <v>51</v>
      </c>
      <c r="M1627" s="21">
        <f t="shared" si="250"/>
        <v>25</v>
      </c>
      <c r="N1627" s="21">
        <f t="shared" si="251"/>
        <v>100</v>
      </c>
      <c r="O1627" s="21">
        <f t="shared" si="252"/>
        <v>50</v>
      </c>
      <c r="P1627" s="21">
        <f t="shared" si="253"/>
        <v>83.5</v>
      </c>
      <c r="Q1627" s="22">
        <f t="shared" si="254"/>
        <v>63.774999999999999</v>
      </c>
      <c r="R1627" s="22">
        <f t="shared" si="255"/>
        <v>63.375</v>
      </c>
      <c r="S1627" s="22">
        <f t="shared" si="256"/>
        <v>68.825000000000003</v>
      </c>
      <c r="T1627" s="22">
        <f t="shared" si="257"/>
        <v>64.625</v>
      </c>
      <c r="U1627" s="21">
        <f t="shared" si="258"/>
        <v>65.325000000000003</v>
      </c>
      <c r="V1627" s="21">
        <f t="shared" si="259"/>
        <v>65.150000000000006</v>
      </c>
    </row>
    <row r="1628" spans="1:22" ht="13.5" x14ac:dyDescent="0.25">
      <c r="A1628" s="3">
        <v>44383</v>
      </c>
      <c r="B1628" s="2">
        <v>57.483499999999999</v>
      </c>
      <c r="C1628" s="2">
        <v>64.616310388257887</v>
      </c>
      <c r="D1628" s="2">
        <v>-9.8860324219529616E-3</v>
      </c>
      <c r="E1628" s="2">
        <v>1.3625886157506224</v>
      </c>
      <c r="F1628" s="2">
        <v>56.56118</v>
      </c>
      <c r="G1628" s="2">
        <v>56.27141499999999</v>
      </c>
      <c r="H1628" s="2">
        <v>54.606081999999986</v>
      </c>
      <c r="I1628" s="2">
        <v>52.962765499999975</v>
      </c>
      <c r="J1628" s="19" t="s">
        <v>48</v>
      </c>
      <c r="K1628" s="19" t="s">
        <v>50</v>
      </c>
      <c r="L1628" s="19" t="s">
        <v>51</v>
      </c>
      <c r="M1628" s="21">
        <f t="shared" si="250"/>
        <v>25</v>
      </c>
      <c r="N1628" s="21">
        <f t="shared" si="251"/>
        <v>100</v>
      </c>
      <c r="O1628" s="21">
        <f t="shared" si="252"/>
        <v>50</v>
      </c>
      <c r="P1628" s="21">
        <f t="shared" si="253"/>
        <v>83.5</v>
      </c>
      <c r="Q1628" s="22">
        <f t="shared" si="254"/>
        <v>63.774999999999999</v>
      </c>
      <c r="R1628" s="22">
        <f t="shared" si="255"/>
        <v>63.375</v>
      </c>
      <c r="S1628" s="22">
        <f t="shared" si="256"/>
        <v>68.825000000000003</v>
      </c>
      <c r="T1628" s="22">
        <f t="shared" si="257"/>
        <v>64.625</v>
      </c>
      <c r="U1628" s="21">
        <f t="shared" si="258"/>
        <v>65.325000000000003</v>
      </c>
      <c r="V1628" s="21">
        <f t="shared" si="259"/>
        <v>65.150000000000006</v>
      </c>
    </row>
    <row r="1629" spans="1:22" ht="13.5" x14ac:dyDescent="0.25">
      <c r="A1629" s="3">
        <v>44384</v>
      </c>
      <c r="B1629" s="2">
        <v>57.1738</v>
      </c>
      <c r="C1629" s="2">
        <v>60.991219932499959</v>
      </c>
      <c r="D1629" s="2">
        <v>-9.6690723499058606E-2</v>
      </c>
      <c r="E1629" s="2">
        <v>1.2563552972772996</v>
      </c>
      <c r="F1629" s="2">
        <v>56.721259999999994</v>
      </c>
      <c r="G1629" s="2">
        <v>56.292384999999989</v>
      </c>
      <c r="H1629" s="2">
        <v>54.719285999999983</v>
      </c>
      <c r="I1629" s="2">
        <v>53.021585999999978</v>
      </c>
      <c r="J1629" s="19" t="s">
        <v>54</v>
      </c>
      <c r="K1629" s="19" t="s">
        <v>50</v>
      </c>
      <c r="L1629" s="19" t="s">
        <v>47</v>
      </c>
      <c r="M1629" s="21">
        <f t="shared" si="250"/>
        <v>25</v>
      </c>
      <c r="N1629" s="21">
        <f t="shared" si="251"/>
        <v>100</v>
      </c>
      <c r="O1629" s="21">
        <f t="shared" si="252"/>
        <v>50</v>
      </c>
      <c r="P1629" s="21">
        <f t="shared" si="253"/>
        <v>16.5</v>
      </c>
      <c r="Q1629" s="22">
        <f t="shared" si="254"/>
        <v>53.725000000000001</v>
      </c>
      <c r="R1629" s="22">
        <f t="shared" si="255"/>
        <v>46.625</v>
      </c>
      <c r="S1629" s="22">
        <f t="shared" si="256"/>
        <v>38.674999999999997</v>
      </c>
      <c r="T1629" s="22">
        <f t="shared" si="257"/>
        <v>47.875</v>
      </c>
      <c r="U1629" s="21">
        <f t="shared" si="258"/>
        <v>46.341666666666661</v>
      </c>
      <c r="V1629" s="21">
        <f t="shared" si="259"/>
        <v>46.724999999999994</v>
      </c>
    </row>
    <row r="1630" spans="1:22" ht="13.5" x14ac:dyDescent="0.25">
      <c r="A1630" s="3">
        <v>44385</v>
      </c>
      <c r="B1630" s="2">
        <v>57.1738</v>
      </c>
      <c r="C1630" s="2">
        <v>60.991219932499959</v>
      </c>
      <c r="D1630" s="2">
        <v>-0.17715034501531335</v>
      </c>
      <c r="E1630" s="2">
        <v>1.1464474037092862</v>
      </c>
      <c r="F1630" s="2">
        <v>56.881340000000002</v>
      </c>
      <c r="G1630" s="2">
        <v>56.313354999999987</v>
      </c>
      <c r="H1630" s="2">
        <v>54.851929999999996</v>
      </c>
      <c r="I1630" s="2">
        <v>53.085071999999982</v>
      </c>
      <c r="J1630" s="19" t="s">
        <v>54</v>
      </c>
      <c r="K1630" s="19" t="s">
        <v>50</v>
      </c>
      <c r="L1630" s="19" t="s">
        <v>47</v>
      </c>
      <c r="M1630" s="21">
        <f t="shared" si="250"/>
        <v>25</v>
      </c>
      <c r="N1630" s="21">
        <f t="shared" si="251"/>
        <v>100</v>
      </c>
      <c r="O1630" s="21">
        <f t="shared" si="252"/>
        <v>50</v>
      </c>
      <c r="P1630" s="21">
        <f t="shared" si="253"/>
        <v>16.5</v>
      </c>
      <c r="Q1630" s="22">
        <f t="shared" si="254"/>
        <v>53.725000000000001</v>
      </c>
      <c r="R1630" s="22">
        <f t="shared" si="255"/>
        <v>46.625</v>
      </c>
      <c r="S1630" s="22">
        <f t="shared" si="256"/>
        <v>38.674999999999997</v>
      </c>
      <c r="T1630" s="22">
        <f t="shared" si="257"/>
        <v>47.875</v>
      </c>
      <c r="U1630" s="21">
        <f t="shared" si="258"/>
        <v>46.341666666666661</v>
      </c>
      <c r="V1630" s="21">
        <f t="shared" si="259"/>
        <v>46.724999999999994</v>
      </c>
    </row>
    <row r="1631" spans="1:22" ht="13.5" x14ac:dyDescent="0.25">
      <c r="A1631" s="3">
        <v>44386</v>
      </c>
      <c r="B1631" s="2">
        <v>57.1738</v>
      </c>
      <c r="C1631" s="2">
        <v>60.991219932499959</v>
      </c>
      <c r="D1631" s="2">
        <v>-0.20507568557631117</v>
      </c>
      <c r="E1631" s="2">
        <v>1.0210357517305948</v>
      </c>
      <c r="F1631" s="2">
        <v>57.058539999999994</v>
      </c>
      <c r="G1631" s="2">
        <v>56.334324999999993</v>
      </c>
      <c r="H1631" s="2">
        <v>54.984574000000002</v>
      </c>
      <c r="I1631" s="2">
        <v>53.142725999999982</v>
      </c>
      <c r="J1631" s="19" t="s">
        <v>54</v>
      </c>
      <c r="K1631" s="19" t="s">
        <v>50</v>
      </c>
      <c r="L1631" s="19" t="s">
        <v>47</v>
      </c>
      <c r="M1631" s="21">
        <f t="shared" si="250"/>
        <v>25</v>
      </c>
      <c r="N1631" s="21">
        <f t="shared" si="251"/>
        <v>100</v>
      </c>
      <c r="O1631" s="21">
        <f t="shared" si="252"/>
        <v>50</v>
      </c>
      <c r="P1631" s="21">
        <f t="shared" si="253"/>
        <v>16.5</v>
      </c>
      <c r="Q1631" s="22">
        <f t="shared" si="254"/>
        <v>53.725000000000001</v>
      </c>
      <c r="R1631" s="22">
        <f t="shared" si="255"/>
        <v>46.625</v>
      </c>
      <c r="S1631" s="22">
        <f t="shared" si="256"/>
        <v>38.674999999999997</v>
      </c>
      <c r="T1631" s="22">
        <f t="shared" si="257"/>
        <v>47.875</v>
      </c>
      <c r="U1631" s="21">
        <f t="shared" si="258"/>
        <v>46.341666666666661</v>
      </c>
      <c r="V1631" s="21">
        <f t="shared" si="259"/>
        <v>46.724999999999994</v>
      </c>
    </row>
    <row r="1632" spans="1:22" ht="13.5" x14ac:dyDescent="0.25">
      <c r="A1632" s="3">
        <v>44389</v>
      </c>
      <c r="B1632" s="2">
        <v>57.1738</v>
      </c>
      <c r="C1632" s="2">
        <v>60.991219932499959</v>
      </c>
      <c r="D1632" s="2">
        <v>-0.25983741182123765</v>
      </c>
      <c r="E1632" s="2">
        <v>0.88234683178801088</v>
      </c>
      <c r="F1632" s="2">
        <v>57.23574</v>
      </c>
      <c r="G1632" s="2">
        <v>56.394174999999997</v>
      </c>
      <c r="H1632" s="2">
        <v>55.117217999999994</v>
      </c>
      <c r="I1632" s="2">
        <v>53.19532599999998</v>
      </c>
      <c r="J1632" s="19" t="s">
        <v>54</v>
      </c>
      <c r="K1632" s="19" t="s">
        <v>50</v>
      </c>
      <c r="L1632" s="19" t="s">
        <v>47</v>
      </c>
      <c r="M1632" s="21">
        <f t="shared" si="250"/>
        <v>25</v>
      </c>
      <c r="N1632" s="21">
        <f t="shared" si="251"/>
        <v>100</v>
      </c>
      <c r="O1632" s="21">
        <f t="shared" si="252"/>
        <v>50</v>
      </c>
      <c r="P1632" s="21">
        <f t="shared" si="253"/>
        <v>16.5</v>
      </c>
      <c r="Q1632" s="22">
        <f t="shared" si="254"/>
        <v>53.725000000000001</v>
      </c>
      <c r="R1632" s="22">
        <f t="shared" si="255"/>
        <v>46.625</v>
      </c>
      <c r="S1632" s="22">
        <f t="shared" si="256"/>
        <v>38.674999999999997</v>
      </c>
      <c r="T1632" s="22">
        <f t="shared" si="257"/>
        <v>47.875</v>
      </c>
      <c r="U1632" s="21">
        <f t="shared" si="258"/>
        <v>46.341666666666661</v>
      </c>
      <c r="V1632" s="21">
        <f t="shared" si="259"/>
        <v>46.724999999999994</v>
      </c>
    </row>
    <row r="1633" spans="1:22" ht="13.5" x14ac:dyDescent="0.25">
      <c r="A1633" s="3">
        <v>44390</v>
      </c>
      <c r="B1633" s="2">
        <v>57.0944</v>
      </c>
      <c r="C1633" s="2">
        <v>59.833668352049891</v>
      </c>
      <c r="D1633" s="2">
        <v>-0.32858021828867834</v>
      </c>
      <c r="E1633" s="2">
        <v>0.73731090247066078</v>
      </c>
      <c r="F1633" s="2">
        <v>57.157920000000004</v>
      </c>
      <c r="G1633" s="2">
        <v>56.418564999999987</v>
      </c>
      <c r="H1633" s="2">
        <v>55.292127999999991</v>
      </c>
      <c r="I1633" s="2">
        <v>53.24364099999999</v>
      </c>
      <c r="J1633" s="19" t="s">
        <v>54</v>
      </c>
      <c r="K1633" s="19" t="s">
        <v>50</v>
      </c>
      <c r="L1633" s="19" t="s">
        <v>47</v>
      </c>
      <c r="M1633" s="21">
        <f t="shared" si="250"/>
        <v>25</v>
      </c>
      <c r="N1633" s="21">
        <f t="shared" si="251"/>
        <v>100</v>
      </c>
      <c r="O1633" s="21">
        <f t="shared" si="252"/>
        <v>50</v>
      </c>
      <c r="P1633" s="21">
        <f t="shared" si="253"/>
        <v>16.5</v>
      </c>
      <c r="Q1633" s="22">
        <f t="shared" si="254"/>
        <v>53.725000000000001</v>
      </c>
      <c r="R1633" s="22">
        <f t="shared" si="255"/>
        <v>46.625</v>
      </c>
      <c r="S1633" s="22">
        <f t="shared" si="256"/>
        <v>38.674999999999997</v>
      </c>
      <c r="T1633" s="22">
        <f t="shared" si="257"/>
        <v>47.875</v>
      </c>
      <c r="U1633" s="21">
        <f t="shared" si="258"/>
        <v>46.341666666666661</v>
      </c>
      <c r="V1633" s="21">
        <f t="shared" si="259"/>
        <v>46.724999999999994</v>
      </c>
    </row>
    <row r="1634" spans="1:22" ht="13.5" x14ac:dyDescent="0.25">
      <c r="A1634" s="3">
        <v>44391</v>
      </c>
      <c r="B1634" s="2">
        <v>57.0944</v>
      </c>
      <c r="C1634" s="2">
        <v>59.833668352049891</v>
      </c>
      <c r="D1634" s="2">
        <v>-0.33041483625275703</v>
      </c>
      <c r="E1634" s="2">
        <v>0.62619118487699832</v>
      </c>
      <c r="F1634" s="2">
        <v>57.142039999999994</v>
      </c>
      <c r="G1634" s="2">
        <v>56.442954999999998</v>
      </c>
      <c r="H1634" s="2">
        <v>55.43811199999999</v>
      </c>
      <c r="I1634" s="2">
        <v>53.29001199999999</v>
      </c>
      <c r="J1634" s="19" t="s">
        <v>54</v>
      </c>
      <c r="K1634" s="19" t="s">
        <v>50</v>
      </c>
      <c r="L1634" s="19" t="s">
        <v>47</v>
      </c>
      <c r="M1634" s="21">
        <f t="shared" si="250"/>
        <v>25</v>
      </c>
      <c r="N1634" s="21">
        <f t="shared" si="251"/>
        <v>100</v>
      </c>
      <c r="O1634" s="21">
        <f t="shared" si="252"/>
        <v>50</v>
      </c>
      <c r="P1634" s="21">
        <f t="shared" si="253"/>
        <v>16.5</v>
      </c>
      <c r="Q1634" s="22">
        <f t="shared" si="254"/>
        <v>53.725000000000001</v>
      </c>
      <c r="R1634" s="22">
        <f t="shared" si="255"/>
        <v>46.625</v>
      </c>
      <c r="S1634" s="22">
        <f t="shared" si="256"/>
        <v>38.674999999999997</v>
      </c>
      <c r="T1634" s="22">
        <f t="shared" si="257"/>
        <v>47.875</v>
      </c>
      <c r="U1634" s="21">
        <f t="shared" si="258"/>
        <v>46.341666666666661</v>
      </c>
      <c r="V1634" s="21">
        <f t="shared" si="259"/>
        <v>46.724999999999994</v>
      </c>
    </row>
    <row r="1635" spans="1:22" ht="13.5" x14ac:dyDescent="0.25">
      <c r="A1635" s="3">
        <v>44392</v>
      </c>
      <c r="B1635" s="2">
        <v>55.744500000000002</v>
      </c>
      <c r="C1635" s="2">
        <v>43.540189842684569</v>
      </c>
      <c r="D1635" s="2">
        <v>-0.23631073538412295</v>
      </c>
      <c r="E1635" s="2">
        <v>0.52821647137174699</v>
      </c>
      <c r="F1635" s="2">
        <v>56.856180000000009</v>
      </c>
      <c r="G1635" s="2">
        <v>56.41151</v>
      </c>
      <c r="H1635" s="2">
        <v>55.528173999999993</v>
      </c>
      <c r="I1635" s="2">
        <v>53.329633499999993</v>
      </c>
      <c r="J1635" s="19" t="s">
        <v>54</v>
      </c>
      <c r="K1635" s="19" t="s">
        <v>50</v>
      </c>
      <c r="L1635" s="19" t="s">
        <v>47</v>
      </c>
      <c r="M1635" s="21">
        <f t="shared" si="250"/>
        <v>25</v>
      </c>
      <c r="N1635" s="21">
        <f t="shared" si="251"/>
        <v>100</v>
      </c>
      <c r="O1635" s="21">
        <f t="shared" si="252"/>
        <v>50</v>
      </c>
      <c r="P1635" s="21">
        <f t="shared" si="253"/>
        <v>16.5</v>
      </c>
      <c r="Q1635" s="22">
        <f t="shared" si="254"/>
        <v>53.725000000000001</v>
      </c>
      <c r="R1635" s="22">
        <f t="shared" si="255"/>
        <v>46.625</v>
      </c>
      <c r="S1635" s="22">
        <f t="shared" si="256"/>
        <v>38.674999999999997</v>
      </c>
      <c r="T1635" s="22">
        <f t="shared" si="257"/>
        <v>47.875</v>
      </c>
      <c r="U1635" s="21">
        <f t="shared" si="258"/>
        <v>46.341666666666661</v>
      </c>
      <c r="V1635" s="21">
        <f t="shared" si="259"/>
        <v>46.724999999999994</v>
      </c>
    </row>
    <row r="1636" spans="1:22" ht="13.5" x14ac:dyDescent="0.25">
      <c r="A1636" s="3">
        <v>44393</v>
      </c>
      <c r="B1636" s="2">
        <v>57.0944</v>
      </c>
      <c r="C1636" s="2">
        <v>56.343033021556217</v>
      </c>
      <c r="D1636" s="2">
        <v>-0.26588432318922628</v>
      </c>
      <c r="E1636" s="2">
        <v>0.43585401556122855</v>
      </c>
      <c r="F1636" s="2">
        <v>56.840299999999999</v>
      </c>
      <c r="G1636" s="2">
        <v>56.542814999999997</v>
      </c>
      <c r="H1636" s="2">
        <v>55.643677999999994</v>
      </c>
      <c r="I1636" s="2">
        <v>53.376781999999984</v>
      </c>
      <c r="J1636" s="19" t="s">
        <v>54</v>
      </c>
      <c r="K1636" s="19" t="s">
        <v>50</v>
      </c>
      <c r="L1636" s="19" t="s">
        <v>47</v>
      </c>
      <c r="M1636" s="21">
        <f t="shared" si="250"/>
        <v>25</v>
      </c>
      <c r="N1636" s="21">
        <f t="shared" si="251"/>
        <v>100</v>
      </c>
      <c r="O1636" s="21">
        <f t="shared" si="252"/>
        <v>50</v>
      </c>
      <c r="P1636" s="21">
        <f t="shared" si="253"/>
        <v>16.5</v>
      </c>
      <c r="Q1636" s="22">
        <f t="shared" si="254"/>
        <v>53.725000000000001</v>
      </c>
      <c r="R1636" s="22">
        <f t="shared" si="255"/>
        <v>46.625</v>
      </c>
      <c r="S1636" s="22">
        <f t="shared" si="256"/>
        <v>38.674999999999997</v>
      </c>
      <c r="T1636" s="22">
        <f t="shared" si="257"/>
        <v>47.875</v>
      </c>
      <c r="U1636" s="21">
        <f t="shared" si="258"/>
        <v>46.341666666666661</v>
      </c>
      <c r="V1636" s="21">
        <f t="shared" si="259"/>
        <v>46.724999999999994</v>
      </c>
    </row>
    <row r="1637" spans="1:22" ht="13.5" x14ac:dyDescent="0.25">
      <c r="A1637" s="3">
        <v>44396</v>
      </c>
      <c r="B1637" s="2">
        <v>57.0944</v>
      </c>
      <c r="C1637" s="2">
        <v>56.343033021556217</v>
      </c>
      <c r="D1637" s="2">
        <v>-0.29521651507995017</v>
      </c>
      <c r="E1637" s="2">
        <v>0.36472165281995705</v>
      </c>
      <c r="F1637" s="2">
        <v>56.824419999999996</v>
      </c>
      <c r="G1637" s="2">
        <v>56.598305000000003</v>
      </c>
      <c r="H1637" s="2">
        <v>55.759181999999988</v>
      </c>
      <c r="I1637" s="2">
        <v>53.425096999999987</v>
      </c>
      <c r="J1637" s="19" t="s">
        <v>54</v>
      </c>
      <c r="K1637" s="19" t="s">
        <v>50</v>
      </c>
      <c r="L1637" s="19" t="s">
        <v>47</v>
      </c>
      <c r="M1637" s="21">
        <f t="shared" si="250"/>
        <v>25</v>
      </c>
      <c r="N1637" s="21">
        <f t="shared" si="251"/>
        <v>100</v>
      </c>
      <c r="O1637" s="21">
        <f t="shared" si="252"/>
        <v>50</v>
      </c>
      <c r="P1637" s="21">
        <f t="shared" si="253"/>
        <v>16.5</v>
      </c>
      <c r="Q1637" s="22">
        <f t="shared" si="254"/>
        <v>53.725000000000001</v>
      </c>
      <c r="R1637" s="22">
        <f t="shared" si="255"/>
        <v>46.625</v>
      </c>
      <c r="S1637" s="22">
        <f t="shared" si="256"/>
        <v>38.674999999999997</v>
      </c>
      <c r="T1637" s="22">
        <f t="shared" si="257"/>
        <v>47.875</v>
      </c>
      <c r="U1637" s="21">
        <f t="shared" si="258"/>
        <v>46.341666666666661</v>
      </c>
      <c r="V1637" s="21">
        <f t="shared" si="259"/>
        <v>46.724999999999994</v>
      </c>
    </row>
    <row r="1638" spans="1:22" ht="13.5" x14ac:dyDescent="0.25">
      <c r="A1638" s="3">
        <v>44399</v>
      </c>
      <c r="B1638" s="2">
        <v>57.015000000000001</v>
      </c>
      <c r="C1638" s="2">
        <v>55.484753121082548</v>
      </c>
      <c r="D1638" s="2">
        <v>-0.13418998148915762</v>
      </c>
      <c r="E1638" s="2">
        <v>0.32283794713685376</v>
      </c>
      <c r="F1638" s="2">
        <v>56.808540000000008</v>
      </c>
      <c r="G1638" s="2">
        <v>56.649825000000007</v>
      </c>
      <c r="H1638" s="2">
        <v>55.873097999999992</v>
      </c>
      <c r="I1638" s="2">
        <v>53.480129999999981</v>
      </c>
      <c r="J1638" s="19" t="s">
        <v>54</v>
      </c>
      <c r="K1638" s="19" t="s">
        <v>50</v>
      </c>
      <c r="L1638" s="19" t="s">
        <v>47</v>
      </c>
      <c r="M1638" s="21">
        <f t="shared" si="250"/>
        <v>25</v>
      </c>
      <c r="N1638" s="21">
        <f t="shared" si="251"/>
        <v>100</v>
      </c>
      <c r="O1638" s="21">
        <f t="shared" si="252"/>
        <v>50</v>
      </c>
      <c r="P1638" s="21">
        <f t="shared" si="253"/>
        <v>16.5</v>
      </c>
      <c r="Q1638" s="22">
        <f t="shared" si="254"/>
        <v>53.725000000000001</v>
      </c>
      <c r="R1638" s="22">
        <f t="shared" si="255"/>
        <v>46.625</v>
      </c>
      <c r="S1638" s="22">
        <f t="shared" si="256"/>
        <v>38.674999999999997</v>
      </c>
      <c r="T1638" s="22">
        <f t="shared" si="257"/>
        <v>47.875</v>
      </c>
      <c r="U1638" s="21">
        <f t="shared" si="258"/>
        <v>46.341666666666661</v>
      </c>
      <c r="V1638" s="21">
        <f t="shared" si="259"/>
        <v>46.724999999999994</v>
      </c>
    </row>
    <row r="1639" spans="1:22" ht="13.5" x14ac:dyDescent="0.25">
      <c r="A1639" s="3">
        <v>44400</v>
      </c>
      <c r="B1639" s="2">
        <v>57.015000000000001</v>
      </c>
      <c r="C1639" s="2">
        <v>55.484753121082548</v>
      </c>
      <c r="D1639" s="2">
        <v>-4.8807483872550961E-2</v>
      </c>
      <c r="E1639" s="2">
        <v>0.29034402601117765</v>
      </c>
      <c r="F1639" s="2">
        <v>56.792659999999998</v>
      </c>
      <c r="G1639" s="2">
        <v>56.701345000000003</v>
      </c>
      <c r="H1639" s="2">
        <v>55.987013999999981</v>
      </c>
      <c r="I1639" s="2">
        <v>53.535940499999967</v>
      </c>
      <c r="J1639" s="19" t="s">
        <v>54</v>
      </c>
      <c r="K1639" s="19" t="s">
        <v>50</v>
      </c>
      <c r="L1639" s="19" t="s">
        <v>47</v>
      </c>
      <c r="M1639" s="21">
        <f t="shared" si="250"/>
        <v>25</v>
      </c>
      <c r="N1639" s="21">
        <f t="shared" si="251"/>
        <v>100</v>
      </c>
      <c r="O1639" s="21">
        <f t="shared" si="252"/>
        <v>50</v>
      </c>
      <c r="P1639" s="21">
        <f t="shared" si="253"/>
        <v>16.5</v>
      </c>
      <c r="Q1639" s="22">
        <f t="shared" si="254"/>
        <v>53.725000000000001</v>
      </c>
      <c r="R1639" s="22">
        <f t="shared" si="255"/>
        <v>46.625</v>
      </c>
      <c r="S1639" s="22">
        <f t="shared" si="256"/>
        <v>38.674999999999997</v>
      </c>
      <c r="T1639" s="22">
        <f t="shared" si="257"/>
        <v>47.875</v>
      </c>
      <c r="U1639" s="21">
        <f t="shared" si="258"/>
        <v>46.341666666666661</v>
      </c>
      <c r="V1639" s="21">
        <f t="shared" si="259"/>
        <v>46.724999999999994</v>
      </c>
    </row>
    <row r="1640" spans="1:22" ht="13.5" x14ac:dyDescent="0.25">
      <c r="A1640" s="3">
        <v>44403</v>
      </c>
      <c r="B1640" s="2">
        <v>55.466500000000003</v>
      </c>
      <c r="C1640" s="2">
        <v>41.266495405836842</v>
      </c>
      <c r="D1640" s="2">
        <v>0.13515723629853937</v>
      </c>
      <c r="E1640" s="2">
        <v>0.23633376736566541</v>
      </c>
      <c r="F1640" s="2">
        <v>56.73706</v>
      </c>
      <c r="G1640" s="2">
        <v>56.675439999999995</v>
      </c>
      <c r="H1640" s="2">
        <v>56.06995999999998</v>
      </c>
      <c r="I1640" s="2">
        <v>53.58019849999998</v>
      </c>
      <c r="J1640" s="19" t="s">
        <v>54</v>
      </c>
      <c r="K1640" s="19" t="s">
        <v>50</v>
      </c>
      <c r="L1640" s="19" t="s">
        <v>47</v>
      </c>
      <c r="M1640" s="21">
        <f t="shared" si="250"/>
        <v>25</v>
      </c>
      <c r="N1640" s="21">
        <f t="shared" si="251"/>
        <v>100</v>
      </c>
      <c r="O1640" s="21">
        <f t="shared" si="252"/>
        <v>50</v>
      </c>
      <c r="P1640" s="21">
        <f t="shared" si="253"/>
        <v>16.5</v>
      </c>
      <c r="Q1640" s="22">
        <f t="shared" si="254"/>
        <v>53.725000000000001</v>
      </c>
      <c r="R1640" s="22">
        <f t="shared" si="255"/>
        <v>46.625</v>
      </c>
      <c r="S1640" s="22">
        <f t="shared" si="256"/>
        <v>38.674999999999997</v>
      </c>
      <c r="T1640" s="22">
        <f t="shared" si="257"/>
        <v>47.875</v>
      </c>
      <c r="U1640" s="21">
        <f t="shared" si="258"/>
        <v>46.341666666666661</v>
      </c>
      <c r="V1640" s="21">
        <f t="shared" si="259"/>
        <v>46.724999999999994</v>
      </c>
    </row>
    <row r="1641" spans="1:22" ht="13.5" x14ac:dyDescent="0.25">
      <c r="A1641" s="3">
        <v>44404</v>
      </c>
      <c r="B1641" s="2">
        <v>56.935600000000001</v>
      </c>
      <c r="C1641" s="2">
        <v>53.453224501768268</v>
      </c>
      <c r="D1641" s="2">
        <v>0.18838307419557054</v>
      </c>
      <c r="E1641" s="2">
        <v>0.19001412835212156</v>
      </c>
      <c r="F1641" s="2">
        <v>56.705300000000001</v>
      </c>
      <c r="G1641" s="2">
        <v>56.707830000000001</v>
      </c>
      <c r="H1641" s="2">
        <v>56.15149599999998</v>
      </c>
      <c r="I1641" s="2">
        <v>53.631918499999983</v>
      </c>
      <c r="J1641" s="19" t="s">
        <v>54</v>
      </c>
      <c r="K1641" s="19" t="s">
        <v>50</v>
      </c>
      <c r="L1641" s="19" t="s">
        <v>47</v>
      </c>
      <c r="M1641" s="21">
        <f t="shared" si="250"/>
        <v>25</v>
      </c>
      <c r="N1641" s="21">
        <f t="shared" si="251"/>
        <v>45</v>
      </c>
      <c r="O1641" s="21">
        <f t="shared" si="252"/>
        <v>50</v>
      </c>
      <c r="P1641" s="21">
        <f t="shared" si="253"/>
        <v>16.5</v>
      </c>
      <c r="Q1641" s="22">
        <f t="shared" si="254"/>
        <v>34.475000000000001</v>
      </c>
      <c r="R1641" s="22">
        <f t="shared" si="255"/>
        <v>35.625</v>
      </c>
      <c r="S1641" s="22">
        <f t="shared" si="256"/>
        <v>30.425000000000001</v>
      </c>
      <c r="T1641" s="22">
        <f t="shared" si="257"/>
        <v>34.125</v>
      </c>
      <c r="U1641" s="21">
        <f t="shared" si="258"/>
        <v>33.508333333333333</v>
      </c>
      <c r="V1641" s="21">
        <f t="shared" si="259"/>
        <v>33.662499999999994</v>
      </c>
    </row>
    <row r="1642" spans="1:22" ht="13.5" x14ac:dyDescent="0.25">
      <c r="A1642" s="3">
        <v>44405</v>
      </c>
      <c r="B1642" s="2">
        <v>56.935600000000001</v>
      </c>
      <c r="C1642" s="2">
        <v>53.453224501768268</v>
      </c>
      <c r="D1642" s="2">
        <v>0.23065194349728557</v>
      </c>
      <c r="E1642" s="2">
        <v>0.15063285507704058</v>
      </c>
      <c r="F1642" s="2">
        <v>56.673540000000003</v>
      </c>
      <c r="G1642" s="2">
        <v>56.748384999999999</v>
      </c>
      <c r="H1642" s="2">
        <v>56.217325999999979</v>
      </c>
      <c r="I1642" s="2">
        <v>53.690597499999988</v>
      </c>
      <c r="J1642" s="19" t="s">
        <v>54</v>
      </c>
      <c r="K1642" s="19" t="s">
        <v>50</v>
      </c>
      <c r="L1642" s="19" t="s">
        <v>47</v>
      </c>
      <c r="M1642" s="21">
        <f t="shared" si="250"/>
        <v>25</v>
      </c>
      <c r="N1642" s="21">
        <f t="shared" si="251"/>
        <v>0</v>
      </c>
      <c r="O1642" s="21">
        <f t="shared" si="252"/>
        <v>50</v>
      </c>
      <c r="P1642" s="21">
        <f t="shared" si="253"/>
        <v>16.5</v>
      </c>
      <c r="Q1642" s="22">
        <f t="shared" si="254"/>
        <v>18.725000000000001</v>
      </c>
      <c r="R1642" s="22">
        <f t="shared" si="255"/>
        <v>26.625</v>
      </c>
      <c r="S1642" s="22">
        <f t="shared" si="256"/>
        <v>23.675000000000001</v>
      </c>
      <c r="T1642" s="22">
        <f t="shared" si="257"/>
        <v>22.875</v>
      </c>
      <c r="U1642" s="21">
        <f t="shared" si="258"/>
        <v>23.008333333333336</v>
      </c>
      <c r="V1642" s="21">
        <f t="shared" si="259"/>
        <v>22.975000000000001</v>
      </c>
    </row>
    <row r="1643" spans="1:22" ht="13.5" x14ac:dyDescent="0.25">
      <c r="A1643" s="3">
        <v>44406</v>
      </c>
      <c r="B1643" s="2">
        <v>56.935600000000001</v>
      </c>
      <c r="C1643" s="2">
        <v>53.453224501768268</v>
      </c>
      <c r="D1643" s="2">
        <v>0.25163921211262164</v>
      </c>
      <c r="E1643" s="2">
        <v>0.12514989976965757</v>
      </c>
      <c r="F1643" s="2">
        <v>56.65766</v>
      </c>
      <c r="G1643" s="2">
        <v>56.796324999999989</v>
      </c>
      <c r="H1643" s="2">
        <v>56.267603999999984</v>
      </c>
      <c r="I1643" s="2">
        <v>53.747643499999995</v>
      </c>
      <c r="J1643" s="19" t="s">
        <v>54</v>
      </c>
      <c r="K1643" s="19" t="s">
        <v>50</v>
      </c>
      <c r="L1643" s="19" t="s">
        <v>47</v>
      </c>
      <c r="M1643" s="21">
        <f t="shared" si="250"/>
        <v>25</v>
      </c>
      <c r="N1643" s="21">
        <f t="shared" si="251"/>
        <v>0</v>
      </c>
      <c r="O1643" s="21">
        <f t="shared" si="252"/>
        <v>50</v>
      </c>
      <c r="P1643" s="21">
        <f t="shared" si="253"/>
        <v>16.5</v>
      </c>
      <c r="Q1643" s="22">
        <f t="shared" si="254"/>
        <v>18.725000000000001</v>
      </c>
      <c r="R1643" s="22">
        <f t="shared" si="255"/>
        <v>26.625</v>
      </c>
      <c r="S1643" s="22">
        <f t="shared" si="256"/>
        <v>23.675000000000001</v>
      </c>
      <c r="T1643" s="22">
        <f t="shared" si="257"/>
        <v>22.875</v>
      </c>
      <c r="U1643" s="21">
        <f t="shared" si="258"/>
        <v>23.008333333333336</v>
      </c>
      <c r="V1643" s="21">
        <f t="shared" si="259"/>
        <v>22.975000000000001</v>
      </c>
    </row>
    <row r="1644" spans="1:22" ht="13.5" x14ac:dyDescent="0.25">
      <c r="A1644" s="3">
        <v>44407</v>
      </c>
      <c r="B1644" s="2">
        <v>56.935600000000001</v>
      </c>
      <c r="C1644" s="2">
        <v>53.453224501768261</v>
      </c>
      <c r="D1644" s="2">
        <v>0.26702423211480664</v>
      </c>
      <c r="E1644" s="2">
        <v>9.0904996914506736E-2</v>
      </c>
      <c r="F1644" s="2">
        <v>56.641780000000004</v>
      </c>
      <c r="G1644" s="2">
        <v>56.824434999999994</v>
      </c>
      <c r="H1644" s="2">
        <v>56.341053999999978</v>
      </c>
      <c r="I1644" s="2">
        <v>53.803717999999996</v>
      </c>
      <c r="J1644" s="19" t="s">
        <v>54</v>
      </c>
      <c r="K1644" s="19" t="s">
        <v>50</v>
      </c>
      <c r="L1644" s="19" t="s">
        <v>47</v>
      </c>
      <c r="M1644" s="21">
        <f t="shared" si="250"/>
        <v>25</v>
      </c>
      <c r="N1644" s="21">
        <f t="shared" si="251"/>
        <v>0</v>
      </c>
      <c r="O1644" s="21">
        <f t="shared" si="252"/>
        <v>50</v>
      </c>
      <c r="P1644" s="21">
        <f t="shared" si="253"/>
        <v>16.5</v>
      </c>
      <c r="Q1644" s="22">
        <f t="shared" si="254"/>
        <v>18.725000000000001</v>
      </c>
      <c r="R1644" s="22">
        <f t="shared" si="255"/>
        <v>26.625</v>
      </c>
      <c r="S1644" s="22">
        <f t="shared" si="256"/>
        <v>23.675000000000001</v>
      </c>
      <c r="T1644" s="22">
        <f t="shared" si="257"/>
        <v>22.875</v>
      </c>
      <c r="U1644" s="21">
        <f t="shared" si="258"/>
        <v>23.008333333333336</v>
      </c>
      <c r="V1644" s="21">
        <f t="shared" si="259"/>
        <v>22.975000000000001</v>
      </c>
    </row>
    <row r="1645" spans="1:22" ht="13.5" x14ac:dyDescent="0.25">
      <c r="A1645" s="3">
        <v>44410</v>
      </c>
      <c r="B1645" s="2">
        <v>56.935600000000001</v>
      </c>
      <c r="C1645" s="2">
        <v>53.453224501768261</v>
      </c>
      <c r="D1645" s="2">
        <v>7.0167775055381298E-2</v>
      </c>
      <c r="E1645" s="2">
        <v>6.0688224414039503E-2</v>
      </c>
      <c r="F1645" s="2">
        <v>56.935600000000001</v>
      </c>
      <c r="G1645" s="2">
        <v>56.852544999999999</v>
      </c>
      <c r="H1645" s="2">
        <v>56.391643999999971</v>
      </c>
      <c r="I1645" s="2">
        <v>53.862902500000011</v>
      </c>
      <c r="J1645" s="19" t="s">
        <v>48</v>
      </c>
      <c r="K1645" s="19" t="s">
        <v>50</v>
      </c>
      <c r="L1645" s="19" t="s">
        <v>51</v>
      </c>
      <c r="M1645" s="21">
        <f t="shared" si="250"/>
        <v>25</v>
      </c>
      <c r="N1645" s="21">
        <f t="shared" si="251"/>
        <v>0</v>
      </c>
      <c r="O1645" s="21">
        <f t="shared" si="252"/>
        <v>50</v>
      </c>
      <c r="P1645" s="21">
        <f t="shared" si="253"/>
        <v>83.5</v>
      </c>
      <c r="Q1645" s="22">
        <f t="shared" si="254"/>
        <v>28.774999999999999</v>
      </c>
      <c r="R1645" s="22">
        <f t="shared" si="255"/>
        <v>43.375</v>
      </c>
      <c r="S1645" s="22">
        <f t="shared" si="256"/>
        <v>53.825000000000003</v>
      </c>
      <c r="T1645" s="22">
        <f t="shared" si="257"/>
        <v>39.625</v>
      </c>
      <c r="U1645" s="21">
        <f t="shared" si="258"/>
        <v>41.991666666666667</v>
      </c>
      <c r="V1645" s="21">
        <f t="shared" si="259"/>
        <v>41.400000000000006</v>
      </c>
    </row>
    <row r="1646" spans="1:22" ht="13.5" x14ac:dyDescent="0.25">
      <c r="A1646" s="3">
        <v>44411</v>
      </c>
      <c r="B1646" s="2">
        <v>56.935600000000001</v>
      </c>
      <c r="C1646" s="2">
        <v>53.453224501768268</v>
      </c>
      <c r="D1646" s="2">
        <v>0.10923900926745489</v>
      </c>
      <c r="E1646" s="2">
        <v>5.1175801521858473E-2</v>
      </c>
      <c r="F1646" s="2">
        <v>56.935600000000001</v>
      </c>
      <c r="G1646" s="2">
        <v>56.884934999999999</v>
      </c>
      <c r="H1646" s="2">
        <v>56.418439999999961</v>
      </c>
      <c r="I1646" s="2">
        <v>53.922281500000011</v>
      </c>
      <c r="J1646" s="19" t="s">
        <v>50</v>
      </c>
      <c r="K1646" s="19" t="s">
        <v>50</v>
      </c>
      <c r="L1646" s="19" t="s">
        <v>50</v>
      </c>
      <c r="M1646" s="21">
        <f t="shared" si="250"/>
        <v>25</v>
      </c>
      <c r="N1646" s="21">
        <f t="shared" si="251"/>
        <v>0</v>
      </c>
      <c r="O1646" s="21">
        <f t="shared" si="252"/>
        <v>50</v>
      </c>
      <c r="P1646" s="21">
        <f t="shared" si="253"/>
        <v>33</v>
      </c>
      <c r="Q1646" s="22">
        <f t="shared" si="254"/>
        <v>21.2</v>
      </c>
      <c r="R1646" s="22">
        <f t="shared" si="255"/>
        <v>30.75</v>
      </c>
      <c r="S1646" s="22">
        <f t="shared" si="256"/>
        <v>31.1</v>
      </c>
      <c r="T1646" s="22">
        <f t="shared" si="257"/>
        <v>27</v>
      </c>
      <c r="U1646" s="21">
        <f t="shared" si="258"/>
        <v>27.683333333333337</v>
      </c>
      <c r="V1646" s="21">
        <f t="shared" si="259"/>
        <v>27.512500000000003</v>
      </c>
    </row>
    <row r="1647" spans="1:22" ht="13.5" x14ac:dyDescent="0.25">
      <c r="A1647" s="3">
        <v>44412</v>
      </c>
      <c r="B1647" s="2">
        <v>56.856200000000001</v>
      </c>
      <c r="C1647" s="2">
        <v>52.534213480112037</v>
      </c>
      <c r="D1647" s="2">
        <v>0.14629665419979432</v>
      </c>
      <c r="E1647" s="2">
        <v>2.4809945164779683E-2</v>
      </c>
      <c r="F1647" s="2">
        <v>56.919720000000005</v>
      </c>
      <c r="G1647" s="2">
        <v>56.913355000000003</v>
      </c>
      <c r="H1647" s="2">
        <v>56.435871999999975</v>
      </c>
      <c r="I1647" s="2">
        <v>53.979514000000009</v>
      </c>
      <c r="J1647" s="19" t="s">
        <v>54</v>
      </c>
      <c r="K1647" s="19" t="s">
        <v>50</v>
      </c>
      <c r="L1647" s="19" t="s">
        <v>47</v>
      </c>
      <c r="M1647" s="21">
        <f t="shared" si="250"/>
        <v>25</v>
      </c>
      <c r="N1647" s="21">
        <f t="shared" si="251"/>
        <v>0</v>
      </c>
      <c r="O1647" s="21">
        <f t="shared" si="252"/>
        <v>50</v>
      </c>
      <c r="P1647" s="21">
        <f t="shared" si="253"/>
        <v>16.5</v>
      </c>
      <c r="Q1647" s="22">
        <f t="shared" si="254"/>
        <v>18.725000000000001</v>
      </c>
      <c r="R1647" s="22">
        <f t="shared" si="255"/>
        <v>26.625</v>
      </c>
      <c r="S1647" s="22">
        <f t="shared" si="256"/>
        <v>23.675000000000001</v>
      </c>
      <c r="T1647" s="22">
        <f t="shared" si="257"/>
        <v>22.875</v>
      </c>
      <c r="U1647" s="21">
        <f t="shared" si="258"/>
        <v>23.008333333333336</v>
      </c>
      <c r="V1647" s="21">
        <f t="shared" si="259"/>
        <v>22.975000000000001</v>
      </c>
    </row>
    <row r="1648" spans="1:22" ht="13.5" x14ac:dyDescent="0.25">
      <c r="A1648" s="3">
        <v>44413</v>
      </c>
      <c r="B1648" s="2">
        <v>57.9679</v>
      </c>
      <c r="C1648" s="2">
        <v>62.305943778316454</v>
      </c>
      <c r="D1648" s="2">
        <v>8.1814220409455629E-2</v>
      </c>
      <c r="E1648" s="2">
        <v>-1.1286029600958578E-2</v>
      </c>
      <c r="F1648" s="2">
        <v>57.126179999999998</v>
      </c>
      <c r="G1648" s="2">
        <v>56.937575000000017</v>
      </c>
      <c r="H1648" s="2">
        <v>56.475537999999972</v>
      </c>
      <c r="I1648" s="2">
        <v>54.042305000000006</v>
      </c>
      <c r="J1648" s="19" t="s">
        <v>48</v>
      </c>
      <c r="K1648" s="19" t="s">
        <v>50</v>
      </c>
      <c r="L1648" s="19" t="s">
        <v>51</v>
      </c>
      <c r="M1648" s="21">
        <f t="shared" si="250"/>
        <v>25</v>
      </c>
      <c r="N1648" s="21">
        <f t="shared" si="251"/>
        <v>0</v>
      </c>
      <c r="O1648" s="21">
        <f t="shared" si="252"/>
        <v>50</v>
      </c>
      <c r="P1648" s="21">
        <f t="shared" si="253"/>
        <v>83.5</v>
      </c>
      <c r="Q1648" s="22">
        <f t="shared" si="254"/>
        <v>28.774999999999999</v>
      </c>
      <c r="R1648" s="22">
        <f t="shared" si="255"/>
        <v>43.375</v>
      </c>
      <c r="S1648" s="22">
        <f t="shared" si="256"/>
        <v>53.825000000000003</v>
      </c>
      <c r="T1648" s="22">
        <f t="shared" si="257"/>
        <v>39.625</v>
      </c>
      <c r="U1648" s="21">
        <f t="shared" si="258"/>
        <v>41.991666666666667</v>
      </c>
      <c r="V1648" s="21">
        <f t="shared" si="259"/>
        <v>41.400000000000006</v>
      </c>
    </row>
    <row r="1649" spans="1:22" ht="13.5" x14ac:dyDescent="0.25">
      <c r="A1649" s="3">
        <v>44414</v>
      </c>
      <c r="B1649" s="2">
        <v>57.9679</v>
      </c>
      <c r="C1649" s="2">
        <v>62.305943778316454</v>
      </c>
      <c r="D1649" s="2">
        <v>1.9502180027750171E-2</v>
      </c>
      <c r="E1649" s="2">
        <v>-4.2789045080469892E-2</v>
      </c>
      <c r="F1649" s="2">
        <v>57.332639999999991</v>
      </c>
      <c r="G1649" s="2">
        <v>56.977280000000022</v>
      </c>
      <c r="H1649" s="2">
        <v>56.499653999999971</v>
      </c>
      <c r="I1649" s="2">
        <v>54.101208000000007</v>
      </c>
      <c r="J1649" s="19" t="s">
        <v>48</v>
      </c>
      <c r="K1649" s="19" t="s">
        <v>50</v>
      </c>
      <c r="L1649" s="19" t="s">
        <v>51</v>
      </c>
      <c r="M1649" s="21">
        <f t="shared" si="250"/>
        <v>25</v>
      </c>
      <c r="N1649" s="21">
        <f t="shared" si="251"/>
        <v>0</v>
      </c>
      <c r="O1649" s="21">
        <f t="shared" si="252"/>
        <v>50</v>
      </c>
      <c r="P1649" s="21">
        <f t="shared" si="253"/>
        <v>83.5</v>
      </c>
      <c r="Q1649" s="22">
        <f t="shared" si="254"/>
        <v>28.774999999999999</v>
      </c>
      <c r="R1649" s="22">
        <f t="shared" si="255"/>
        <v>43.375</v>
      </c>
      <c r="S1649" s="22">
        <f t="shared" si="256"/>
        <v>53.825000000000003</v>
      </c>
      <c r="T1649" s="22">
        <f t="shared" si="257"/>
        <v>39.625</v>
      </c>
      <c r="U1649" s="21">
        <f t="shared" si="258"/>
        <v>41.991666666666667</v>
      </c>
      <c r="V1649" s="21">
        <f t="shared" si="259"/>
        <v>41.400000000000006</v>
      </c>
    </row>
    <row r="1650" spans="1:22" ht="13.5" x14ac:dyDescent="0.25">
      <c r="A1650" s="3">
        <v>44417</v>
      </c>
      <c r="B1650" s="2">
        <v>57.9679</v>
      </c>
      <c r="C1650" s="2">
        <v>62.305943778316454</v>
      </c>
      <c r="D1650" s="2">
        <v>-0.27863007018615349</v>
      </c>
      <c r="E1650" s="2">
        <v>-3.0620670919360216E-2</v>
      </c>
      <c r="F1650" s="2">
        <v>57.539099999999998</v>
      </c>
      <c r="G1650" s="2">
        <v>57.01698500000002</v>
      </c>
      <c r="H1650" s="2">
        <v>56.539319999999982</v>
      </c>
      <c r="I1650" s="2">
        <v>54.163999000000004</v>
      </c>
      <c r="J1650" s="19" t="s">
        <v>48</v>
      </c>
      <c r="K1650" s="19" t="s">
        <v>50</v>
      </c>
      <c r="L1650" s="19" t="s">
        <v>51</v>
      </c>
      <c r="M1650" s="21">
        <f t="shared" si="250"/>
        <v>25</v>
      </c>
      <c r="N1650" s="21">
        <f t="shared" si="251"/>
        <v>100</v>
      </c>
      <c r="O1650" s="21">
        <f t="shared" si="252"/>
        <v>50</v>
      </c>
      <c r="P1650" s="21">
        <f t="shared" si="253"/>
        <v>83.5</v>
      </c>
      <c r="Q1650" s="22">
        <f t="shared" si="254"/>
        <v>63.774999999999999</v>
      </c>
      <c r="R1650" s="22">
        <f t="shared" si="255"/>
        <v>63.375</v>
      </c>
      <c r="S1650" s="22">
        <f t="shared" si="256"/>
        <v>68.825000000000003</v>
      </c>
      <c r="T1650" s="22">
        <f t="shared" si="257"/>
        <v>64.625</v>
      </c>
      <c r="U1650" s="21">
        <f t="shared" si="258"/>
        <v>65.325000000000003</v>
      </c>
      <c r="V1650" s="21">
        <f t="shared" si="259"/>
        <v>65.150000000000006</v>
      </c>
    </row>
    <row r="1651" spans="1:22" ht="13.5" x14ac:dyDescent="0.25">
      <c r="A1651" s="3">
        <v>44419</v>
      </c>
      <c r="B1651" s="2">
        <v>57.9679</v>
      </c>
      <c r="C1651" s="2">
        <v>62.305943778316454</v>
      </c>
      <c r="D1651" s="2">
        <v>-0.31152479533738386</v>
      </c>
      <c r="E1651" s="2">
        <v>-5.6076694844409136E-3</v>
      </c>
      <c r="F1651" s="2">
        <v>57.745559999999998</v>
      </c>
      <c r="G1651" s="2">
        <v>57.056690000000017</v>
      </c>
      <c r="H1651" s="2">
        <v>56.586761999999972</v>
      </c>
      <c r="I1651" s="2">
        <v>54.233593500000005</v>
      </c>
      <c r="J1651" s="19" t="s">
        <v>48</v>
      </c>
      <c r="K1651" s="19" t="s">
        <v>50</v>
      </c>
      <c r="L1651" s="19" t="s">
        <v>51</v>
      </c>
      <c r="M1651" s="21">
        <f t="shared" si="250"/>
        <v>25</v>
      </c>
      <c r="N1651" s="21">
        <f t="shared" si="251"/>
        <v>100</v>
      </c>
      <c r="O1651" s="21">
        <f t="shared" si="252"/>
        <v>50</v>
      </c>
      <c r="P1651" s="21">
        <f t="shared" si="253"/>
        <v>83.5</v>
      </c>
      <c r="Q1651" s="22">
        <f t="shared" si="254"/>
        <v>63.774999999999999</v>
      </c>
      <c r="R1651" s="22">
        <f t="shared" si="255"/>
        <v>63.375</v>
      </c>
      <c r="S1651" s="22">
        <f t="shared" si="256"/>
        <v>68.825000000000003</v>
      </c>
      <c r="T1651" s="22">
        <f t="shared" si="257"/>
        <v>64.625</v>
      </c>
      <c r="U1651" s="21">
        <f t="shared" si="258"/>
        <v>65.325000000000003</v>
      </c>
      <c r="V1651" s="21">
        <f t="shared" si="259"/>
        <v>65.150000000000006</v>
      </c>
    </row>
    <row r="1652" spans="1:22" ht="13.5" x14ac:dyDescent="0.25">
      <c r="A1652" s="3">
        <v>44420</v>
      </c>
      <c r="B1652" s="2">
        <v>59.516300000000001</v>
      </c>
      <c r="C1652" s="2">
        <v>72.797395178059361</v>
      </c>
      <c r="D1652" s="2">
        <v>-0.46020727464005518</v>
      </c>
      <c r="E1652" s="2">
        <v>1.7950929983024191E-2</v>
      </c>
      <c r="F1652" s="2">
        <v>58.27758</v>
      </c>
      <c r="G1652" s="2">
        <v>57.173815000000012</v>
      </c>
      <c r="H1652" s="2">
        <v>56.671857999999972</v>
      </c>
      <c r="I1652" s="2">
        <v>54.304359500000011</v>
      </c>
      <c r="J1652" s="19" t="s">
        <v>48</v>
      </c>
      <c r="K1652" s="19" t="s">
        <v>50</v>
      </c>
      <c r="L1652" s="19" t="s">
        <v>51</v>
      </c>
      <c r="M1652" s="21">
        <f t="shared" si="250"/>
        <v>0</v>
      </c>
      <c r="N1652" s="21">
        <f t="shared" si="251"/>
        <v>100</v>
      </c>
      <c r="O1652" s="21">
        <f t="shared" si="252"/>
        <v>50</v>
      </c>
      <c r="P1652" s="21">
        <f t="shared" si="253"/>
        <v>83.5</v>
      </c>
      <c r="Q1652" s="22">
        <f t="shared" si="254"/>
        <v>55.024999999999999</v>
      </c>
      <c r="R1652" s="22">
        <f t="shared" si="255"/>
        <v>58.375</v>
      </c>
      <c r="S1652" s="22">
        <f t="shared" si="256"/>
        <v>65.075000000000003</v>
      </c>
      <c r="T1652" s="22">
        <f t="shared" si="257"/>
        <v>58.375</v>
      </c>
      <c r="U1652" s="21">
        <f t="shared" si="258"/>
        <v>59.491666666666674</v>
      </c>
      <c r="V1652" s="21">
        <f t="shared" si="259"/>
        <v>59.212500000000006</v>
      </c>
    </row>
    <row r="1653" spans="1:22" ht="13.5" x14ac:dyDescent="0.25">
      <c r="A1653" s="3">
        <v>44424</v>
      </c>
      <c r="B1653" s="2">
        <v>59.516300000000001</v>
      </c>
      <c r="C1653" s="2">
        <v>72.797395178059361</v>
      </c>
      <c r="D1653" s="2">
        <v>-0.6008615558641992</v>
      </c>
      <c r="E1653" s="2">
        <v>4.3390761909095521E-2</v>
      </c>
      <c r="F1653" s="2">
        <v>58.587260000000001</v>
      </c>
      <c r="G1653" s="2">
        <v>57.294910000000002</v>
      </c>
      <c r="H1653" s="2">
        <v>56.750267999999998</v>
      </c>
      <c r="I1653" s="2">
        <v>54.376447500000005</v>
      </c>
      <c r="J1653" s="19" t="s">
        <v>48</v>
      </c>
      <c r="K1653" s="19" t="s">
        <v>50</v>
      </c>
      <c r="L1653" s="19" t="s">
        <v>51</v>
      </c>
      <c r="M1653" s="21">
        <f t="shared" si="250"/>
        <v>0</v>
      </c>
      <c r="N1653" s="21">
        <f t="shared" si="251"/>
        <v>100</v>
      </c>
      <c r="O1653" s="21">
        <f t="shared" si="252"/>
        <v>50</v>
      </c>
      <c r="P1653" s="21">
        <f t="shared" si="253"/>
        <v>83.5</v>
      </c>
      <c r="Q1653" s="22">
        <f t="shared" si="254"/>
        <v>55.024999999999999</v>
      </c>
      <c r="R1653" s="22">
        <f t="shared" si="255"/>
        <v>58.375</v>
      </c>
      <c r="S1653" s="22">
        <f t="shared" si="256"/>
        <v>65.075000000000003</v>
      </c>
      <c r="T1653" s="22">
        <f t="shared" si="257"/>
        <v>58.375</v>
      </c>
      <c r="U1653" s="21">
        <f t="shared" si="258"/>
        <v>59.491666666666674</v>
      </c>
      <c r="V1653" s="21">
        <f t="shared" si="259"/>
        <v>59.212500000000006</v>
      </c>
    </row>
    <row r="1654" spans="1:22" ht="13.5" x14ac:dyDescent="0.25">
      <c r="A1654" s="3">
        <v>44425</v>
      </c>
      <c r="B1654" s="2">
        <v>59.476599999999998</v>
      </c>
      <c r="C1654" s="2">
        <v>72.199843232669949</v>
      </c>
      <c r="D1654" s="2">
        <v>-0.73068229977639731</v>
      </c>
      <c r="E1654" s="2">
        <v>7.4805025812168774E-2</v>
      </c>
      <c r="F1654" s="2">
        <v>58.888999999999996</v>
      </c>
      <c r="G1654" s="2">
        <v>57.414020000000008</v>
      </c>
      <c r="H1654" s="2">
        <v>56.827883999999997</v>
      </c>
      <c r="I1654" s="2">
        <v>54.448337000000002</v>
      </c>
      <c r="J1654" s="19" t="s">
        <v>48</v>
      </c>
      <c r="K1654" s="19" t="s">
        <v>50</v>
      </c>
      <c r="L1654" s="19" t="s">
        <v>51</v>
      </c>
      <c r="M1654" s="21">
        <f t="shared" si="250"/>
        <v>0</v>
      </c>
      <c r="N1654" s="21">
        <f t="shared" si="251"/>
        <v>100</v>
      </c>
      <c r="O1654" s="21">
        <f t="shared" si="252"/>
        <v>50</v>
      </c>
      <c r="P1654" s="21">
        <f t="shared" si="253"/>
        <v>83.5</v>
      </c>
      <c r="Q1654" s="22">
        <f t="shared" si="254"/>
        <v>55.024999999999999</v>
      </c>
      <c r="R1654" s="22">
        <f t="shared" si="255"/>
        <v>58.375</v>
      </c>
      <c r="S1654" s="22">
        <f t="shared" si="256"/>
        <v>65.075000000000003</v>
      </c>
      <c r="T1654" s="22">
        <f t="shared" si="257"/>
        <v>58.375</v>
      </c>
      <c r="U1654" s="21">
        <f t="shared" si="258"/>
        <v>59.491666666666674</v>
      </c>
      <c r="V1654" s="21">
        <f t="shared" si="259"/>
        <v>59.212500000000006</v>
      </c>
    </row>
    <row r="1655" spans="1:22" ht="13.5" x14ac:dyDescent="0.25">
      <c r="A1655" s="3">
        <v>44426</v>
      </c>
      <c r="B1655" s="2">
        <v>59.7149</v>
      </c>
      <c r="C1655" s="2">
        <v>73.600628702059183</v>
      </c>
      <c r="D1655" s="2">
        <v>-0.87067596181842077</v>
      </c>
      <c r="E1655" s="2">
        <v>0.10086791808696269</v>
      </c>
      <c r="F1655" s="2">
        <v>59.238399999999999</v>
      </c>
      <c r="G1655" s="2">
        <v>57.612540000000003</v>
      </c>
      <c r="H1655" s="2">
        <v>56.909331999999992</v>
      </c>
      <c r="I1655" s="2">
        <v>54.522973000000007</v>
      </c>
      <c r="J1655" s="19" t="s">
        <v>48</v>
      </c>
      <c r="K1655" s="19" t="s">
        <v>50</v>
      </c>
      <c r="L1655" s="19" t="s">
        <v>51</v>
      </c>
      <c r="M1655" s="21">
        <f t="shared" si="250"/>
        <v>0</v>
      </c>
      <c r="N1655" s="21">
        <f t="shared" si="251"/>
        <v>100</v>
      </c>
      <c r="O1655" s="21">
        <f t="shared" si="252"/>
        <v>50</v>
      </c>
      <c r="P1655" s="21">
        <f t="shared" si="253"/>
        <v>83.5</v>
      </c>
      <c r="Q1655" s="22">
        <f t="shared" si="254"/>
        <v>55.024999999999999</v>
      </c>
      <c r="R1655" s="22">
        <f t="shared" si="255"/>
        <v>58.375</v>
      </c>
      <c r="S1655" s="22">
        <f t="shared" si="256"/>
        <v>65.075000000000003</v>
      </c>
      <c r="T1655" s="22">
        <f t="shared" si="257"/>
        <v>58.375</v>
      </c>
      <c r="U1655" s="21">
        <f t="shared" si="258"/>
        <v>59.491666666666674</v>
      </c>
      <c r="V1655" s="21">
        <f t="shared" si="259"/>
        <v>59.212500000000006</v>
      </c>
    </row>
    <row r="1656" spans="1:22" ht="13.5" x14ac:dyDescent="0.25">
      <c r="A1656" s="3">
        <v>44427</v>
      </c>
      <c r="B1656" s="2">
        <v>60.223100000000002</v>
      </c>
      <c r="C1656" s="2">
        <v>76.338776478636618</v>
      </c>
      <c r="D1656" s="2">
        <v>-1.0397527516027054</v>
      </c>
      <c r="E1656" s="2">
        <v>0.11847840776760331</v>
      </c>
      <c r="F1656" s="2">
        <v>59.689440000000005</v>
      </c>
      <c r="G1656" s="2">
        <v>57.76897499999999</v>
      </c>
      <c r="H1656" s="2">
        <v>57.000944000000018</v>
      </c>
      <c r="I1656" s="2">
        <v>54.602094000000008</v>
      </c>
      <c r="J1656" s="19" t="s">
        <v>48</v>
      </c>
      <c r="K1656" s="19" t="s">
        <v>50</v>
      </c>
      <c r="L1656" s="19" t="s">
        <v>51</v>
      </c>
      <c r="M1656" s="21">
        <f t="shared" si="250"/>
        <v>0</v>
      </c>
      <c r="N1656" s="21">
        <f t="shared" si="251"/>
        <v>100</v>
      </c>
      <c r="O1656" s="21">
        <f t="shared" si="252"/>
        <v>75</v>
      </c>
      <c r="P1656" s="21">
        <f t="shared" si="253"/>
        <v>83.5</v>
      </c>
      <c r="Q1656" s="22">
        <f t="shared" si="254"/>
        <v>58.774999999999999</v>
      </c>
      <c r="R1656" s="22">
        <f t="shared" si="255"/>
        <v>67.125</v>
      </c>
      <c r="S1656" s="22">
        <f t="shared" si="256"/>
        <v>71.325000000000003</v>
      </c>
      <c r="T1656" s="22">
        <f t="shared" si="257"/>
        <v>64.625</v>
      </c>
      <c r="U1656" s="21">
        <f t="shared" si="258"/>
        <v>65.741666666666674</v>
      </c>
      <c r="V1656" s="21">
        <f t="shared" si="259"/>
        <v>65.462500000000006</v>
      </c>
    </row>
    <row r="1657" spans="1:22" ht="13.5" x14ac:dyDescent="0.25">
      <c r="A1657" s="3">
        <v>44428</v>
      </c>
      <c r="B1657" s="2">
        <v>60.191299999999998</v>
      </c>
      <c r="C1657" s="2">
        <v>75.808916968423574</v>
      </c>
      <c r="D1657" s="2">
        <v>-1.2076955042644286</v>
      </c>
      <c r="E1657" s="2">
        <v>0.13009965440821175</v>
      </c>
      <c r="F1657" s="2">
        <v>59.824440000000003</v>
      </c>
      <c r="G1657" s="2">
        <v>57.923819999999992</v>
      </c>
      <c r="H1657" s="2">
        <v>57.06952800000002</v>
      </c>
      <c r="I1657" s="2">
        <v>54.677557000000007</v>
      </c>
      <c r="J1657" s="19" t="s">
        <v>54</v>
      </c>
      <c r="K1657" s="19" t="s">
        <v>50</v>
      </c>
      <c r="L1657" s="19" t="s">
        <v>55</v>
      </c>
      <c r="M1657" s="21">
        <f t="shared" si="250"/>
        <v>0</v>
      </c>
      <c r="N1657" s="21">
        <f t="shared" si="251"/>
        <v>100</v>
      </c>
      <c r="O1657" s="21">
        <f t="shared" si="252"/>
        <v>75</v>
      </c>
      <c r="P1657" s="21">
        <f t="shared" si="253"/>
        <v>16.5</v>
      </c>
      <c r="Q1657" s="22">
        <f t="shared" si="254"/>
        <v>48.725000000000001</v>
      </c>
      <c r="R1657" s="22">
        <f t="shared" si="255"/>
        <v>50.375</v>
      </c>
      <c r="S1657" s="22">
        <f t="shared" si="256"/>
        <v>41.174999999999997</v>
      </c>
      <c r="T1657" s="22">
        <f t="shared" si="257"/>
        <v>47.875</v>
      </c>
      <c r="U1657" s="21">
        <f t="shared" si="258"/>
        <v>46.758333333333326</v>
      </c>
      <c r="V1657" s="21">
        <f t="shared" si="259"/>
        <v>47.037499999999994</v>
      </c>
    </row>
    <row r="1658" spans="1:22" ht="13.5" x14ac:dyDescent="0.25">
      <c r="A1658" s="3">
        <v>44431</v>
      </c>
      <c r="B1658" s="2">
        <v>60.223100000000002</v>
      </c>
      <c r="C1658" s="2">
        <v>75.988399149084813</v>
      </c>
      <c r="D1658" s="2">
        <v>-1.1948432961872655</v>
      </c>
      <c r="E1658" s="2">
        <v>0.137288695548761</v>
      </c>
      <c r="F1658" s="2">
        <v>59.965800000000002</v>
      </c>
      <c r="G1658" s="2">
        <v>58.084224999999989</v>
      </c>
      <c r="H1658" s="2">
        <v>57.138902000000009</v>
      </c>
      <c r="I1658" s="2">
        <v>54.755123000000005</v>
      </c>
      <c r="J1658" s="19" t="s">
        <v>48</v>
      </c>
      <c r="K1658" s="19" t="s">
        <v>50</v>
      </c>
      <c r="L1658" s="19" t="s">
        <v>51</v>
      </c>
      <c r="M1658" s="21">
        <f t="shared" si="250"/>
        <v>0</v>
      </c>
      <c r="N1658" s="21">
        <f t="shared" si="251"/>
        <v>100</v>
      </c>
      <c r="O1658" s="21">
        <f t="shared" si="252"/>
        <v>75</v>
      </c>
      <c r="P1658" s="21">
        <f t="shared" si="253"/>
        <v>83.5</v>
      </c>
      <c r="Q1658" s="22">
        <f t="shared" si="254"/>
        <v>58.774999999999999</v>
      </c>
      <c r="R1658" s="22">
        <f t="shared" si="255"/>
        <v>67.125</v>
      </c>
      <c r="S1658" s="22">
        <f t="shared" si="256"/>
        <v>71.325000000000003</v>
      </c>
      <c r="T1658" s="22">
        <f t="shared" si="257"/>
        <v>64.625</v>
      </c>
      <c r="U1658" s="21">
        <f t="shared" si="258"/>
        <v>65.741666666666674</v>
      </c>
      <c r="V1658" s="21">
        <f t="shared" si="259"/>
        <v>65.462500000000006</v>
      </c>
    </row>
    <row r="1659" spans="1:22" ht="13.5" x14ac:dyDescent="0.25">
      <c r="A1659" s="3">
        <v>44432</v>
      </c>
      <c r="B1659" s="2">
        <v>60.191299999999998</v>
      </c>
      <c r="C1659" s="2">
        <v>75.386059087149249</v>
      </c>
      <c r="D1659" s="2">
        <v>-1.1945021839195533</v>
      </c>
      <c r="E1659" s="2">
        <v>0.12203342180771939</v>
      </c>
      <c r="F1659" s="2">
        <v>60.108739999999997</v>
      </c>
      <c r="G1659" s="2">
        <v>58.243039999999993</v>
      </c>
      <c r="H1659" s="2">
        <v>57.207640000000012</v>
      </c>
      <c r="I1659" s="2">
        <v>54.830586000000004</v>
      </c>
      <c r="J1659" s="19" t="s">
        <v>48</v>
      </c>
      <c r="K1659" s="19" t="s">
        <v>50</v>
      </c>
      <c r="L1659" s="19" t="s">
        <v>51</v>
      </c>
      <c r="M1659" s="21">
        <f t="shared" si="250"/>
        <v>0</v>
      </c>
      <c r="N1659" s="21">
        <f t="shared" si="251"/>
        <v>100</v>
      </c>
      <c r="O1659" s="21">
        <f t="shared" si="252"/>
        <v>75</v>
      </c>
      <c r="P1659" s="21">
        <f t="shared" si="253"/>
        <v>83.5</v>
      </c>
      <c r="Q1659" s="22">
        <f t="shared" si="254"/>
        <v>58.774999999999999</v>
      </c>
      <c r="R1659" s="22">
        <f t="shared" si="255"/>
        <v>67.125</v>
      </c>
      <c r="S1659" s="22">
        <f t="shared" si="256"/>
        <v>71.325000000000003</v>
      </c>
      <c r="T1659" s="22">
        <f t="shared" si="257"/>
        <v>64.625</v>
      </c>
      <c r="U1659" s="21">
        <f t="shared" si="258"/>
        <v>65.741666666666674</v>
      </c>
      <c r="V1659" s="21">
        <f t="shared" si="259"/>
        <v>65.462500000000006</v>
      </c>
    </row>
    <row r="1660" spans="1:22" ht="13.5" x14ac:dyDescent="0.25">
      <c r="A1660" s="3">
        <v>44433</v>
      </c>
      <c r="B1660" s="2">
        <v>60.191299999999998</v>
      </c>
      <c r="C1660" s="2">
        <v>75.386059087149249</v>
      </c>
      <c r="D1660" s="2">
        <v>-1.2059602619557381</v>
      </c>
      <c r="E1660" s="2">
        <v>9.9515017085023708E-2</v>
      </c>
      <c r="F1660" s="2">
        <v>60.20402</v>
      </c>
      <c r="G1660" s="2">
        <v>58.479279999999996</v>
      </c>
      <c r="H1660" s="2">
        <v>57.276378000000015</v>
      </c>
      <c r="I1660" s="2">
        <v>54.906049000000003</v>
      </c>
      <c r="J1660" s="19" t="s">
        <v>48</v>
      </c>
      <c r="K1660" s="19" t="s">
        <v>50</v>
      </c>
      <c r="L1660" s="19" t="s">
        <v>51</v>
      </c>
      <c r="M1660" s="21">
        <f t="shared" si="250"/>
        <v>0</v>
      </c>
      <c r="N1660" s="21">
        <f t="shared" si="251"/>
        <v>100</v>
      </c>
      <c r="O1660" s="21">
        <f t="shared" si="252"/>
        <v>75</v>
      </c>
      <c r="P1660" s="21">
        <f t="shared" si="253"/>
        <v>83.5</v>
      </c>
      <c r="Q1660" s="22">
        <f t="shared" si="254"/>
        <v>58.774999999999999</v>
      </c>
      <c r="R1660" s="22">
        <f t="shared" si="255"/>
        <v>67.125</v>
      </c>
      <c r="S1660" s="22">
        <f t="shared" si="256"/>
        <v>71.325000000000003</v>
      </c>
      <c r="T1660" s="22">
        <f t="shared" si="257"/>
        <v>64.625</v>
      </c>
      <c r="U1660" s="21">
        <f t="shared" si="258"/>
        <v>65.741666666666674</v>
      </c>
      <c r="V1660" s="21">
        <f t="shared" si="259"/>
        <v>65.462500000000006</v>
      </c>
    </row>
    <row r="1661" spans="1:22" ht="13.5" x14ac:dyDescent="0.25">
      <c r="A1661" s="3">
        <v>44434</v>
      </c>
      <c r="B1661" s="2">
        <v>59.555999999999997</v>
      </c>
      <c r="C1661" s="2">
        <v>63.688924858333465</v>
      </c>
      <c r="D1661" s="2">
        <v>-1.1794728842125153</v>
      </c>
      <c r="E1661" s="2">
        <v>7.9569939477043994E-2</v>
      </c>
      <c r="F1661" s="2">
        <v>60.070599999999999</v>
      </c>
      <c r="G1661" s="2">
        <v>58.610299999999995</v>
      </c>
      <c r="H1661" s="2">
        <v>57.332410000000017</v>
      </c>
      <c r="I1661" s="2">
        <v>54.976780500000004</v>
      </c>
      <c r="J1661" s="19" t="s">
        <v>48</v>
      </c>
      <c r="K1661" s="19" t="s">
        <v>50</v>
      </c>
      <c r="L1661" s="19" t="s">
        <v>53</v>
      </c>
      <c r="M1661" s="21">
        <f t="shared" si="250"/>
        <v>25</v>
      </c>
      <c r="N1661" s="21">
        <f t="shared" si="251"/>
        <v>100</v>
      </c>
      <c r="O1661" s="21">
        <f t="shared" si="252"/>
        <v>75</v>
      </c>
      <c r="P1661" s="21">
        <f t="shared" si="253"/>
        <v>66.5</v>
      </c>
      <c r="Q1661" s="22">
        <f t="shared" si="254"/>
        <v>64.974999999999994</v>
      </c>
      <c r="R1661" s="22">
        <f t="shared" si="255"/>
        <v>67.875</v>
      </c>
      <c r="S1661" s="22">
        <f t="shared" si="256"/>
        <v>67.424999999999997</v>
      </c>
      <c r="T1661" s="22">
        <f t="shared" si="257"/>
        <v>66.625</v>
      </c>
      <c r="U1661" s="21">
        <f t="shared" si="258"/>
        <v>66.758333333333326</v>
      </c>
      <c r="V1661" s="21">
        <f t="shared" si="259"/>
        <v>66.724999999999994</v>
      </c>
    </row>
    <row r="1662" spans="1:22" ht="13.5" x14ac:dyDescent="0.25">
      <c r="A1662" s="3">
        <v>44435</v>
      </c>
      <c r="B1662" s="2">
        <v>57.9679</v>
      </c>
      <c r="C1662" s="2">
        <v>44.923887363043775</v>
      </c>
      <c r="D1662" s="2">
        <v>-0.80752496279873043</v>
      </c>
      <c r="E1662" s="2">
        <v>9.0185959993403536E-2</v>
      </c>
      <c r="F1662" s="2">
        <v>59.625919999999994</v>
      </c>
      <c r="G1662" s="2">
        <v>58.661915</v>
      </c>
      <c r="H1662" s="2">
        <v>57.372232000000011</v>
      </c>
      <c r="I1662" s="2">
        <v>55.041126499999997</v>
      </c>
      <c r="J1662" s="19" t="s">
        <v>48</v>
      </c>
      <c r="K1662" s="19" t="s">
        <v>50</v>
      </c>
      <c r="L1662" s="19" t="s">
        <v>53</v>
      </c>
      <c r="M1662" s="21">
        <f t="shared" si="250"/>
        <v>25</v>
      </c>
      <c r="N1662" s="21">
        <f t="shared" si="251"/>
        <v>100</v>
      </c>
      <c r="O1662" s="21">
        <f t="shared" si="252"/>
        <v>50</v>
      </c>
      <c r="P1662" s="21">
        <f t="shared" si="253"/>
        <v>66.5</v>
      </c>
      <c r="Q1662" s="22">
        <f t="shared" si="254"/>
        <v>61.225000000000001</v>
      </c>
      <c r="R1662" s="22">
        <f t="shared" si="255"/>
        <v>59.125</v>
      </c>
      <c r="S1662" s="22">
        <f t="shared" si="256"/>
        <v>61.174999999999997</v>
      </c>
      <c r="T1662" s="22">
        <f t="shared" si="257"/>
        <v>60.375</v>
      </c>
      <c r="U1662" s="21">
        <f t="shared" si="258"/>
        <v>60.508333333333326</v>
      </c>
      <c r="V1662" s="21">
        <f t="shared" si="259"/>
        <v>60.474999999999994</v>
      </c>
    </row>
    <row r="1663" spans="1:22" ht="13.5" x14ac:dyDescent="0.25">
      <c r="A1663" s="3">
        <v>44438</v>
      </c>
      <c r="B1663" s="2">
        <v>58.762</v>
      </c>
      <c r="C1663" s="2">
        <v>52.465683760460927</v>
      </c>
      <c r="D1663" s="2">
        <v>-0.54808684815490238</v>
      </c>
      <c r="E1663" s="2">
        <v>9.08076729367122E-2</v>
      </c>
      <c r="F1663" s="2">
        <v>59.3337</v>
      </c>
      <c r="G1663" s="2">
        <v>58.753234999999997</v>
      </c>
      <c r="H1663" s="2">
        <v>57.415340000000015</v>
      </c>
      <c r="I1663" s="2">
        <v>55.109443000000013</v>
      </c>
      <c r="J1663" s="19" t="s">
        <v>54</v>
      </c>
      <c r="K1663" s="19" t="s">
        <v>50</v>
      </c>
      <c r="L1663" s="19" t="s">
        <v>47</v>
      </c>
      <c r="M1663" s="21">
        <f t="shared" si="250"/>
        <v>25</v>
      </c>
      <c r="N1663" s="21">
        <f t="shared" si="251"/>
        <v>100</v>
      </c>
      <c r="O1663" s="21">
        <f t="shared" si="252"/>
        <v>50</v>
      </c>
      <c r="P1663" s="21">
        <f t="shared" si="253"/>
        <v>16.5</v>
      </c>
      <c r="Q1663" s="22">
        <f t="shared" si="254"/>
        <v>53.725000000000001</v>
      </c>
      <c r="R1663" s="22">
        <f t="shared" si="255"/>
        <v>46.625</v>
      </c>
      <c r="S1663" s="22">
        <f t="shared" si="256"/>
        <v>38.674999999999997</v>
      </c>
      <c r="T1663" s="22">
        <f t="shared" si="257"/>
        <v>47.875</v>
      </c>
      <c r="U1663" s="21">
        <f t="shared" si="258"/>
        <v>46.341666666666661</v>
      </c>
      <c r="V1663" s="21">
        <f t="shared" si="259"/>
        <v>46.724999999999994</v>
      </c>
    </row>
    <row r="1664" spans="1:22" ht="13.5" x14ac:dyDescent="0.25">
      <c r="A1664" s="3">
        <v>44439</v>
      </c>
      <c r="B1664" s="2">
        <v>58.762</v>
      </c>
      <c r="C1664" s="2">
        <v>52.465683760460927</v>
      </c>
      <c r="D1664" s="2">
        <v>-0.33608904496495029</v>
      </c>
      <c r="E1664" s="2">
        <v>8.3413450488060731E-2</v>
      </c>
      <c r="F1664" s="2">
        <v>59.047839999999994</v>
      </c>
      <c r="G1664" s="2">
        <v>58.844554999999993</v>
      </c>
      <c r="H1664" s="2">
        <v>57.458448000000018</v>
      </c>
      <c r="I1664" s="2">
        <v>55.176982000000017</v>
      </c>
      <c r="J1664" s="19" t="s">
        <v>54</v>
      </c>
      <c r="K1664" s="19" t="s">
        <v>50</v>
      </c>
      <c r="L1664" s="19" t="s">
        <v>47</v>
      </c>
      <c r="M1664" s="21">
        <f t="shared" si="250"/>
        <v>25</v>
      </c>
      <c r="N1664" s="21">
        <f t="shared" si="251"/>
        <v>100</v>
      </c>
      <c r="O1664" s="21">
        <f t="shared" si="252"/>
        <v>50</v>
      </c>
      <c r="P1664" s="21">
        <f t="shared" si="253"/>
        <v>16.5</v>
      </c>
      <c r="Q1664" s="22">
        <f t="shared" si="254"/>
        <v>53.725000000000001</v>
      </c>
      <c r="R1664" s="22">
        <f t="shared" si="255"/>
        <v>46.625</v>
      </c>
      <c r="S1664" s="22">
        <f t="shared" si="256"/>
        <v>38.674999999999997</v>
      </c>
      <c r="T1664" s="22">
        <f t="shared" si="257"/>
        <v>47.875</v>
      </c>
      <c r="U1664" s="21">
        <f t="shared" si="258"/>
        <v>46.341666666666661</v>
      </c>
      <c r="V1664" s="21">
        <f t="shared" si="259"/>
        <v>46.724999999999994</v>
      </c>
    </row>
    <row r="1665" spans="1:22" ht="13.5" x14ac:dyDescent="0.25">
      <c r="A1665" s="3">
        <v>44440</v>
      </c>
      <c r="B1665" s="2">
        <v>57.9679</v>
      </c>
      <c r="C1665" s="2">
        <v>45.27544061743744</v>
      </c>
      <c r="D1665" s="2">
        <v>-6.2536475001707004E-2</v>
      </c>
      <c r="E1665" s="2">
        <v>7.3557168627537389E-2</v>
      </c>
      <c r="F1665" s="2">
        <v>58.603160000000003</v>
      </c>
      <c r="G1665" s="2">
        <v>58.896170000000005</v>
      </c>
      <c r="H1665" s="2">
        <v>57.49033800000003</v>
      </c>
      <c r="I1665" s="2">
        <v>55.239773000000014</v>
      </c>
      <c r="J1665" s="19" t="s">
        <v>54</v>
      </c>
      <c r="K1665" s="19" t="s">
        <v>50</v>
      </c>
      <c r="L1665" s="19" t="s">
        <v>47</v>
      </c>
      <c r="M1665" s="21">
        <f t="shared" si="250"/>
        <v>25</v>
      </c>
      <c r="N1665" s="21">
        <f t="shared" si="251"/>
        <v>100</v>
      </c>
      <c r="O1665" s="21">
        <f t="shared" si="252"/>
        <v>50</v>
      </c>
      <c r="P1665" s="21">
        <f t="shared" si="253"/>
        <v>16.5</v>
      </c>
      <c r="Q1665" s="22">
        <f t="shared" si="254"/>
        <v>53.725000000000001</v>
      </c>
      <c r="R1665" s="22">
        <f t="shared" si="255"/>
        <v>46.625</v>
      </c>
      <c r="S1665" s="22">
        <f t="shared" si="256"/>
        <v>38.674999999999997</v>
      </c>
      <c r="T1665" s="22">
        <f t="shared" si="257"/>
        <v>47.875</v>
      </c>
      <c r="U1665" s="21">
        <f t="shared" si="258"/>
        <v>46.341666666666661</v>
      </c>
      <c r="V1665" s="21">
        <f t="shared" si="259"/>
        <v>46.724999999999994</v>
      </c>
    </row>
    <row r="1666" spans="1:22" ht="13.5" x14ac:dyDescent="0.25">
      <c r="A1666" s="3">
        <v>44441</v>
      </c>
      <c r="B1666" s="2">
        <v>58.364899999999999</v>
      </c>
      <c r="C1666" s="2">
        <v>49.035832995188429</v>
      </c>
      <c r="D1666" s="2">
        <v>0.22118404533988212</v>
      </c>
      <c r="E1666" s="2">
        <v>6.2506746541145852E-2</v>
      </c>
      <c r="F1666" s="2">
        <v>58.36493999999999</v>
      </c>
      <c r="G1666" s="2">
        <v>58.967635000000008</v>
      </c>
      <c r="H1666" s="2">
        <v>57.56827000000002</v>
      </c>
      <c r="I1666" s="2">
        <v>55.298717000000018</v>
      </c>
      <c r="J1666" s="19" t="s">
        <v>54</v>
      </c>
      <c r="K1666" s="19" t="s">
        <v>50</v>
      </c>
      <c r="L1666" s="19" t="s">
        <v>47</v>
      </c>
      <c r="M1666" s="21">
        <f t="shared" ref="M1666:M1729" si="260">IF(C1666&lt;30,50, IF(C1666&gt;70, 0, 25))</f>
        <v>25</v>
      </c>
      <c r="N1666" s="21">
        <f t="shared" ref="N1666:N1729" si="261">IF(E1666-D1666&gt;0.02, 100, IF(E1666-D1666&lt;0,0,45))</f>
        <v>0</v>
      </c>
      <c r="O1666" s="21">
        <f t="shared" ref="O1666:O1729" si="262">IF(F1666-I1666&gt;10,100,IF(F1666-I1666&gt;5,75, IF(F1666-I1666&gt;0,50,0)))</f>
        <v>50</v>
      </c>
      <c r="P1666" s="21">
        <f t="shared" ref="P1666:P1729" si="263">IF(L1666="confirmed bullish", 34, IF(L1666="bullish divergence",17, 0))+IF(J1666="bullish",33,IF(J1666="bearish",0,16.5))+IF(K1666="strong",33,IF(K1666="weak",0,16.5))</f>
        <v>16.5</v>
      </c>
      <c r="Q1666" s="22">
        <f t="shared" si="254"/>
        <v>18.725000000000001</v>
      </c>
      <c r="R1666" s="22">
        <f t="shared" si="255"/>
        <v>26.625</v>
      </c>
      <c r="S1666" s="22">
        <f t="shared" si="256"/>
        <v>23.675000000000001</v>
      </c>
      <c r="T1666" s="22">
        <f t="shared" si="257"/>
        <v>22.875</v>
      </c>
      <c r="U1666" s="21">
        <f t="shared" si="258"/>
        <v>23.008333333333336</v>
      </c>
      <c r="V1666" s="21">
        <f t="shared" si="259"/>
        <v>22.975000000000001</v>
      </c>
    </row>
    <row r="1667" spans="1:22" ht="13.5" x14ac:dyDescent="0.25">
      <c r="A1667" s="3">
        <v>44442</v>
      </c>
      <c r="B1667" s="2">
        <v>58.364899999999999</v>
      </c>
      <c r="C1667" s="2">
        <v>49.035832995188422</v>
      </c>
      <c r="D1667" s="2">
        <v>0.45723534708510982</v>
      </c>
      <c r="E1667" s="2">
        <v>5.1144676362062304E-2</v>
      </c>
      <c r="F1667" s="2">
        <v>58.444339999999997</v>
      </c>
      <c r="G1667" s="2">
        <v>59.04307</v>
      </c>
      <c r="H1667" s="2">
        <v>57.615876000000029</v>
      </c>
      <c r="I1667" s="2">
        <v>55.359255000000012</v>
      </c>
      <c r="J1667" s="19" t="s">
        <v>48</v>
      </c>
      <c r="K1667" s="19" t="s">
        <v>50</v>
      </c>
      <c r="L1667" s="19" t="s">
        <v>51</v>
      </c>
      <c r="M1667" s="21">
        <f t="shared" si="260"/>
        <v>25</v>
      </c>
      <c r="N1667" s="21">
        <f t="shared" si="261"/>
        <v>0</v>
      </c>
      <c r="O1667" s="21">
        <f t="shared" si="262"/>
        <v>50</v>
      </c>
      <c r="P1667" s="21">
        <f t="shared" si="263"/>
        <v>83.5</v>
      </c>
      <c r="Q1667" s="22">
        <f t="shared" ref="Q1667:Q1730" si="264">0.35*M1667+N1667*0.35+O1667*0.15+P1667*0.15</f>
        <v>28.774999999999999</v>
      </c>
      <c r="R1667" s="22">
        <f t="shared" ref="R1667:R1730" si="265">M1667*0.2+N1667*0.2+O1667*0.35+P1667*0.25</f>
        <v>43.375</v>
      </c>
      <c r="S1667" s="22">
        <f t="shared" ref="S1667:S1730" si="266">M1667*0.15+N1667*0.15+O1667*0.25+P1667*0.45</f>
        <v>53.825000000000003</v>
      </c>
      <c r="T1667" s="22">
        <f t="shared" ref="T1667:T1730" si="267">0.25*SUM(M1667:P1667)</f>
        <v>39.625</v>
      </c>
      <c r="U1667" s="21">
        <f t="shared" ref="U1667:U1730" si="268">SUM(Q1667:S1667)/3</f>
        <v>41.991666666666667</v>
      </c>
      <c r="V1667" s="21">
        <f t="shared" ref="V1667:V1730" si="269">SUM(Q1667:T1667)/4</f>
        <v>41.400000000000006</v>
      </c>
    </row>
    <row r="1668" spans="1:22" ht="13.5" x14ac:dyDescent="0.25">
      <c r="A1668" s="3">
        <v>44445</v>
      </c>
      <c r="B1668" s="2">
        <v>58.364899999999999</v>
      </c>
      <c r="C1668" s="2">
        <v>49.035832995188422</v>
      </c>
      <c r="D1668" s="2">
        <v>0.66267114934037608</v>
      </c>
      <c r="E1668" s="2">
        <v>4.0066320626893137E-2</v>
      </c>
      <c r="F1668" s="2">
        <v>58.364919999999998</v>
      </c>
      <c r="G1668" s="2">
        <v>59.062919999999998</v>
      </c>
      <c r="H1668" s="2">
        <v>57.66348200000003</v>
      </c>
      <c r="I1668" s="2">
        <v>55.422864500000017</v>
      </c>
      <c r="J1668" s="19" t="s">
        <v>48</v>
      </c>
      <c r="K1668" s="19" t="s">
        <v>50</v>
      </c>
      <c r="L1668" s="19" t="s">
        <v>53</v>
      </c>
      <c r="M1668" s="21">
        <f t="shared" si="260"/>
        <v>25</v>
      </c>
      <c r="N1668" s="21">
        <f t="shared" si="261"/>
        <v>0</v>
      </c>
      <c r="O1668" s="21">
        <f t="shared" si="262"/>
        <v>50</v>
      </c>
      <c r="P1668" s="21">
        <f t="shared" si="263"/>
        <v>66.5</v>
      </c>
      <c r="Q1668" s="22">
        <f t="shared" si="264"/>
        <v>26.225000000000001</v>
      </c>
      <c r="R1668" s="22">
        <f t="shared" si="265"/>
        <v>39.125</v>
      </c>
      <c r="S1668" s="22">
        <f t="shared" si="266"/>
        <v>46.174999999999997</v>
      </c>
      <c r="T1668" s="22">
        <f t="shared" si="267"/>
        <v>35.375</v>
      </c>
      <c r="U1668" s="21">
        <f t="shared" si="268"/>
        <v>37.174999999999997</v>
      </c>
      <c r="V1668" s="21">
        <f t="shared" si="269"/>
        <v>36.724999999999994</v>
      </c>
    </row>
    <row r="1669" spans="1:22" ht="13.5" x14ac:dyDescent="0.25">
      <c r="A1669" s="3">
        <v>44446</v>
      </c>
      <c r="B1669" s="2">
        <v>58.356999999999999</v>
      </c>
      <c r="C1669" s="2">
        <v>48.952231504975011</v>
      </c>
      <c r="D1669" s="2">
        <v>0.83294226336554544</v>
      </c>
      <c r="E1669" s="2">
        <v>2.9778181036131238E-2</v>
      </c>
      <c r="F1669" s="2">
        <v>58.283920000000002</v>
      </c>
      <c r="G1669" s="2">
        <v>59.082374999999992</v>
      </c>
      <c r="H1669" s="2">
        <v>57.710930000000026</v>
      </c>
      <c r="I1669" s="2">
        <v>55.48565700000001</v>
      </c>
      <c r="J1669" s="19" t="s">
        <v>54</v>
      </c>
      <c r="K1669" s="19" t="s">
        <v>50</v>
      </c>
      <c r="L1669" s="19" t="s">
        <v>47</v>
      </c>
      <c r="M1669" s="21">
        <f t="shared" si="260"/>
        <v>25</v>
      </c>
      <c r="N1669" s="21">
        <f t="shared" si="261"/>
        <v>0</v>
      </c>
      <c r="O1669" s="21">
        <f t="shared" si="262"/>
        <v>50</v>
      </c>
      <c r="P1669" s="21">
        <f t="shared" si="263"/>
        <v>16.5</v>
      </c>
      <c r="Q1669" s="22">
        <f t="shared" si="264"/>
        <v>18.725000000000001</v>
      </c>
      <c r="R1669" s="22">
        <f t="shared" si="265"/>
        <v>26.625</v>
      </c>
      <c r="S1669" s="22">
        <f t="shared" si="266"/>
        <v>23.675000000000001</v>
      </c>
      <c r="T1669" s="22">
        <f t="shared" si="267"/>
        <v>22.875</v>
      </c>
      <c r="U1669" s="21">
        <f t="shared" si="268"/>
        <v>23.008333333333336</v>
      </c>
      <c r="V1669" s="21">
        <f t="shared" si="269"/>
        <v>22.975000000000001</v>
      </c>
    </row>
    <row r="1670" spans="1:22" ht="13.5" x14ac:dyDescent="0.25">
      <c r="A1670" s="3">
        <v>44447</v>
      </c>
      <c r="B1670" s="2">
        <v>58.356999999999999</v>
      </c>
      <c r="C1670" s="2">
        <v>48.952231504975003</v>
      </c>
      <c r="D1670" s="2">
        <v>0.97775704200788738</v>
      </c>
      <c r="E1670" s="2">
        <v>9.1228297075286388E-4</v>
      </c>
      <c r="F1670" s="2">
        <v>58.361739999999998</v>
      </c>
      <c r="G1670" s="2">
        <v>59.101829999999993</v>
      </c>
      <c r="H1670" s="2">
        <v>57.758378000000022</v>
      </c>
      <c r="I1670" s="2">
        <v>55.541607000000013</v>
      </c>
      <c r="J1670" s="19" t="s">
        <v>54</v>
      </c>
      <c r="K1670" s="19" t="s">
        <v>50</v>
      </c>
      <c r="L1670" s="19" t="s">
        <v>55</v>
      </c>
      <c r="M1670" s="21">
        <f t="shared" si="260"/>
        <v>25</v>
      </c>
      <c r="N1670" s="21">
        <f t="shared" si="261"/>
        <v>0</v>
      </c>
      <c r="O1670" s="21">
        <f t="shared" si="262"/>
        <v>50</v>
      </c>
      <c r="P1670" s="21">
        <f t="shared" si="263"/>
        <v>16.5</v>
      </c>
      <c r="Q1670" s="22">
        <f t="shared" si="264"/>
        <v>18.725000000000001</v>
      </c>
      <c r="R1670" s="22">
        <f t="shared" si="265"/>
        <v>26.625</v>
      </c>
      <c r="S1670" s="22">
        <f t="shared" si="266"/>
        <v>23.675000000000001</v>
      </c>
      <c r="T1670" s="22">
        <f t="shared" si="267"/>
        <v>22.875</v>
      </c>
      <c r="U1670" s="21">
        <f t="shared" si="268"/>
        <v>23.008333333333336</v>
      </c>
      <c r="V1670" s="21">
        <f t="shared" si="269"/>
        <v>22.975000000000001</v>
      </c>
    </row>
    <row r="1671" spans="1:22" ht="13.5" x14ac:dyDescent="0.25">
      <c r="A1671" s="3">
        <v>44448</v>
      </c>
      <c r="B1671" s="2">
        <v>58.738100000000003</v>
      </c>
      <c r="C1671" s="2">
        <v>53.397433687908652</v>
      </c>
      <c r="D1671" s="2">
        <v>0.97500899630593096</v>
      </c>
      <c r="E1671" s="2">
        <v>-2.4542971694023124E-2</v>
      </c>
      <c r="F1671" s="2">
        <v>58.43638</v>
      </c>
      <c r="G1671" s="2">
        <v>59.140340000000002</v>
      </c>
      <c r="H1671" s="2">
        <v>57.80738400000002</v>
      </c>
      <c r="I1671" s="2">
        <v>55.585349500000014</v>
      </c>
      <c r="J1671" s="19" t="s">
        <v>48</v>
      </c>
      <c r="K1671" s="19" t="s">
        <v>50</v>
      </c>
      <c r="L1671" s="19" t="s">
        <v>51</v>
      </c>
      <c r="M1671" s="21">
        <f t="shared" si="260"/>
        <v>25</v>
      </c>
      <c r="N1671" s="21">
        <f t="shared" si="261"/>
        <v>0</v>
      </c>
      <c r="O1671" s="21">
        <f t="shared" si="262"/>
        <v>50</v>
      </c>
      <c r="P1671" s="21">
        <f t="shared" si="263"/>
        <v>83.5</v>
      </c>
      <c r="Q1671" s="22">
        <f t="shared" si="264"/>
        <v>28.774999999999999</v>
      </c>
      <c r="R1671" s="22">
        <f t="shared" si="265"/>
        <v>43.375</v>
      </c>
      <c r="S1671" s="22">
        <f t="shared" si="266"/>
        <v>53.825000000000003</v>
      </c>
      <c r="T1671" s="22">
        <f t="shared" si="267"/>
        <v>39.625</v>
      </c>
      <c r="U1671" s="21">
        <f t="shared" si="268"/>
        <v>41.991666666666667</v>
      </c>
      <c r="V1671" s="21">
        <f t="shared" si="269"/>
        <v>41.400000000000006</v>
      </c>
    </row>
    <row r="1672" spans="1:22" ht="13.5" x14ac:dyDescent="0.25">
      <c r="A1672" s="3">
        <v>44449</v>
      </c>
      <c r="B1672" s="2">
        <v>58.722299999999997</v>
      </c>
      <c r="C1672" s="2">
        <v>53.190632640421292</v>
      </c>
      <c r="D1672" s="2">
        <v>0.72791284658153188</v>
      </c>
      <c r="E1672" s="2">
        <v>-5.9985141996064188E-2</v>
      </c>
      <c r="F1672" s="2">
        <v>58.507860000000008</v>
      </c>
      <c r="G1672" s="2">
        <v>59.100639999999999</v>
      </c>
      <c r="H1672" s="2">
        <v>57.85934000000001</v>
      </c>
      <c r="I1672" s="2">
        <v>55.61381200000001</v>
      </c>
      <c r="J1672" s="19" t="s">
        <v>48</v>
      </c>
      <c r="K1672" s="19" t="s">
        <v>50</v>
      </c>
      <c r="L1672" s="19" t="s">
        <v>51</v>
      </c>
      <c r="M1672" s="21">
        <f t="shared" si="260"/>
        <v>25</v>
      </c>
      <c r="N1672" s="21">
        <f t="shared" si="261"/>
        <v>0</v>
      </c>
      <c r="O1672" s="21">
        <f t="shared" si="262"/>
        <v>50</v>
      </c>
      <c r="P1672" s="21">
        <f t="shared" si="263"/>
        <v>83.5</v>
      </c>
      <c r="Q1672" s="22">
        <f t="shared" si="264"/>
        <v>28.774999999999999</v>
      </c>
      <c r="R1672" s="22">
        <f t="shared" si="265"/>
        <v>43.375</v>
      </c>
      <c r="S1672" s="22">
        <f t="shared" si="266"/>
        <v>53.825000000000003</v>
      </c>
      <c r="T1672" s="22">
        <f t="shared" si="267"/>
        <v>39.625</v>
      </c>
      <c r="U1672" s="21">
        <f t="shared" si="268"/>
        <v>41.991666666666667</v>
      </c>
      <c r="V1672" s="21">
        <f t="shared" si="269"/>
        <v>41.400000000000006</v>
      </c>
    </row>
    <row r="1673" spans="1:22" ht="13.5" x14ac:dyDescent="0.25">
      <c r="A1673" s="3">
        <v>44452</v>
      </c>
      <c r="B1673" s="2">
        <v>61.938299999999998</v>
      </c>
      <c r="C1673" s="2">
        <v>74.683106315327379</v>
      </c>
      <c r="D1673" s="2">
        <v>0.40137355153727583</v>
      </c>
      <c r="E1673" s="2">
        <v>-8.0402233645809146E-2</v>
      </c>
      <c r="F1673" s="2">
        <v>59.222540000000002</v>
      </c>
      <c r="G1673" s="2">
        <v>59.22173999999999</v>
      </c>
      <c r="H1673" s="2">
        <v>57.978570000000012</v>
      </c>
      <c r="I1673" s="2">
        <v>55.658587500000003</v>
      </c>
      <c r="J1673" s="19" t="s">
        <v>48</v>
      </c>
      <c r="K1673" s="19" t="s">
        <v>50</v>
      </c>
      <c r="L1673" s="19" t="s">
        <v>51</v>
      </c>
      <c r="M1673" s="21">
        <f t="shared" si="260"/>
        <v>0</v>
      </c>
      <c r="N1673" s="21">
        <f t="shared" si="261"/>
        <v>0</v>
      </c>
      <c r="O1673" s="21">
        <f t="shared" si="262"/>
        <v>50</v>
      </c>
      <c r="P1673" s="21">
        <f t="shared" si="263"/>
        <v>83.5</v>
      </c>
      <c r="Q1673" s="22">
        <f t="shared" si="264"/>
        <v>20.024999999999999</v>
      </c>
      <c r="R1673" s="22">
        <f t="shared" si="265"/>
        <v>38.375</v>
      </c>
      <c r="S1673" s="22">
        <f t="shared" si="266"/>
        <v>50.075000000000003</v>
      </c>
      <c r="T1673" s="22">
        <f t="shared" si="267"/>
        <v>33.375</v>
      </c>
      <c r="U1673" s="21">
        <f t="shared" si="268"/>
        <v>36.158333333333331</v>
      </c>
      <c r="V1673" s="21">
        <f t="shared" si="269"/>
        <v>35.462499999999999</v>
      </c>
    </row>
    <row r="1674" spans="1:22" ht="13.5" x14ac:dyDescent="0.25">
      <c r="A1674" s="3">
        <v>44453</v>
      </c>
      <c r="B1674" s="2">
        <v>62.24</v>
      </c>
      <c r="C1674" s="2">
        <v>75.805423493161342</v>
      </c>
      <c r="D1674" s="2">
        <v>8.2418564804171979E-2</v>
      </c>
      <c r="E1674" s="2">
        <v>-8.0316209692201865E-2</v>
      </c>
      <c r="F1674" s="2">
        <v>59.999139999999997</v>
      </c>
      <c r="G1674" s="2">
        <v>59.359909999999999</v>
      </c>
      <c r="H1674" s="2">
        <v>58.095902000000002</v>
      </c>
      <c r="I1674" s="2">
        <v>55.704638500000009</v>
      </c>
      <c r="J1674" s="19" t="s">
        <v>48</v>
      </c>
      <c r="K1674" s="19" t="s">
        <v>49</v>
      </c>
      <c r="L1674" s="19" t="s">
        <v>51</v>
      </c>
      <c r="M1674" s="21">
        <f t="shared" si="260"/>
        <v>0</v>
      </c>
      <c r="N1674" s="21">
        <f t="shared" si="261"/>
        <v>0</v>
      </c>
      <c r="O1674" s="21">
        <f t="shared" si="262"/>
        <v>50</v>
      </c>
      <c r="P1674" s="21">
        <f t="shared" si="263"/>
        <v>100</v>
      </c>
      <c r="Q1674" s="22">
        <f t="shared" si="264"/>
        <v>22.5</v>
      </c>
      <c r="R1674" s="22">
        <f t="shared" si="265"/>
        <v>42.5</v>
      </c>
      <c r="S1674" s="22">
        <f t="shared" si="266"/>
        <v>57.5</v>
      </c>
      <c r="T1674" s="22">
        <f t="shared" si="267"/>
        <v>37.5</v>
      </c>
      <c r="U1674" s="21">
        <f t="shared" si="268"/>
        <v>40.833333333333336</v>
      </c>
      <c r="V1674" s="21">
        <f t="shared" si="269"/>
        <v>40</v>
      </c>
    </row>
    <row r="1675" spans="1:22" ht="13.5" x14ac:dyDescent="0.25">
      <c r="A1675" s="3">
        <v>44454</v>
      </c>
      <c r="B1675" s="2">
        <v>64.225200000000001</v>
      </c>
      <c r="C1675" s="2">
        <v>81.588997214214388</v>
      </c>
      <c r="D1675" s="2">
        <v>-0.47727059648021708</v>
      </c>
      <c r="E1675" s="2">
        <v>-7.6996694115390146E-2</v>
      </c>
      <c r="F1675" s="2">
        <v>61.172780000000003</v>
      </c>
      <c r="G1675" s="2">
        <v>59.585425000000008</v>
      </c>
      <c r="H1675" s="2">
        <v>58.252937999999993</v>
      </c>
      <c r="I1675" s="2">
        <v>55.764114500000012</v>
      </c>
      <c r="J1675" s="19" t="s">
        <v>48</v>
      </c>
      <c r="K1675" s="19" t="s">
        <v>49</v>
      </c>
      <c r="L1675" s="19" t="s">
        <v>51</v>
      </c>
      <c r="M1675" s="21">
        <f t="shared" si="260"/>
        <v>0</v>
      </c>
      <c r="N1675" s="21">
        <f t="shared" si="261"/>
        <v>100</v>
      </c>
      <c r="O1675" s="21">
        <f t="shared" si="262"/>
        <v>75</v>
      </c>
      <c r="P1675" s="21">
        <f t="shared" si="263"/>
        <v>100</v>
      </c>
      <c r="Q1675" s="22">
        <f t="shared" si="264"/>
        <v>61.25</v>
      </c>
      <c r="R1675" s="22">
        <f t="shared" si="265"/>
        <v>71.25</v>
      </c>
      <c r="S1675" s="22">
        <f t="shared" si="266"/>
        <v>78.75</v>
      </c>
      <c r="T1675" s="22">
        <f t="shared" si="267"/>
        <v>68.75</v>
      </c>
      <c r="U1675" s="21">
        <f t="shared" si="268"/>
        <v>70.416666666666671</v>
      </c>
      <c r="V1675" s="21">
        <f t="shared" si="269"/>
        <v>70</v>
      </c>
    </row>
    <row r="1676" spans="1:22" ht="13.5" x14ac:dyDescent="0.25">
      <c r="A1676" s="3">
        <v>44455</v>
      </c>
      <c r="B1676" s="2">
        <v>69.434399999999997</v>
      </c>
      <c r="C1676" s="2">
        <v>89.011680989981713</v>
      </c>
      <c r="D1676" s="2">
        <v>-1.3064325251619451</v>
      </c>
      <c r="E1676" s="2">
        <v>-7.2784054818393271E-2</v>
      </c>
      <c r="F1676" s="2">
        <v>63.312040000000003</v>
      </c>
      <c r="G1676" s="2">
        <v>60.045990000000018</v>
      </c>
      <c r="H1676" s="2">
        <v>58.515869999999993</v>
      </c>
      <c r="I1676" s="2">
        <v>55.851191500000013</v>
      </c>
      <c r="J1676" s="19" t="s">
        <v>48</v>
      </c>
      <c r="K1676" s="19" t="s">
        <v>49</v>
      </c>
      <c r="L1676" s="19" t="s">
        <v>51</v>
      </c>
      <c r="M1676" s="21">
        <f t="shared" si="260"/>
        <v>0</v>
      </c>
      <c r="N1676" s="21">
        <f t="shared" si="261"/>
        <v>100</v>
      </c>
      <c r="O1676" s="21">
        <f t="shared" si="262"/>
        <v>75</v>
      </c>
      <c r="P1676" s="21">
        <f t="shared" si="263"/>
        <v>100</v>
      </c>
      <c r="Q1676" s="22">
        <f t="shared" si="264"/>
        <v>61.25</v>
      </c>
      <c r="R1676" s="22">
        <f t="shared" si="265"/>
        <v>71.25</v>
      </c>
      <c r="S1676" s="22">
        <f t="shared" si="266"/>
        <v>78.75</v>
      </c>
      <c r="T1676" s="22">
        <f t="shared" si="267"/>
        <v>68.75</v>
      </c>
      <c r="U1676" s="21">
        <f t="shared" si="268"/>
        <v>70.416666666666671</v>
      </c>
      <c r="V1676" s="21">
        <f t="shared" si="269"/>
        <v>70</v>
      </c>
    </row>
    <row r="1677" spans="1:22" ht="13.5" x14ac:dyDescent="0.25">
      <c r="A1677" s="3">
        <v>44456</v>
      </c>
      <c r="B1677" s="2">
        <v>73.595399999999998</v>
      </c>
      <c r="C1677" s="2">
        <v>91.841241378774043</v>
      </c>
      <c r="D1677" s="2">
        <v>-2.3755430672896551</v>
      </c>
      <c r="E1677" s="2">
        <v>-6.7546338885416488E-2</v>
      </c>
      <c r="F1677" s="2">
        <v>66.286659999999998</v>
      </c>
      <c r="G1677" s="2">
        <v>60.716195000000006</v>
      </c>
      <c r="H1677" s="2">
        <v>58.862022000000003</v>
      </c>
      <c r="I1677" s="2">
        <v>55.959851000000015</v>
      </c>
      <c r="J1677" s="19" t="s">
        <v>48</v>
      </c>
      <c r="K1677" s="19" t="s">
        <v>49</v>
      </c>
      <c r="L1677" s="19" t="s">
        <v>51</v>
      </c>
      <c r="M1677" s="21">
        <f t="shared" si="260"/>
        <v>0</v>
      </c>
      <c r="N1677" s="21">
        <f t="shared" si="261"/>
        <v>100</v>
      </c>
      <c r="O1677" s="21">
        <f t="shared" si="262"/>
        <v>100</v>
      </c>
      <c r="P1677" s="21">
        <f t="shared" si="263"/>
        <v>100</v>
      </c>
      <c r="Q1677" s="22">
        <f t="shared" si="264"/>
        <v>65</v>
      </c>
      <c r="R1677" s="22">
        <f t="shared" si="265"/>
        <v>80</v>
      </c>
      <c r="S1677" s="22">
        <f t="shared" si="266"/>
        <v>85</v>
      </c>
      <c r="T1677" s="22">
        <f t="shared" si="267"/>
        <v>75</v>
      </c>
      <c r="U1677" s="21">
        <f t="shared" si="268"/>
        <v>76.666666666666671</v>
      </c>
      <c r="V1677" s="21">
        <f t="shared" si="269"/>
        <v>76.25</v>
      </c>
    </row>
    <row r="1678" spans="1:22" ht="13.5" x14ac:dyDescent="0.25">
      <c r="A1678" s="3">
        <v>44459</v>
      </c>
      <c r="B1678" s="2">
        <v>74.635599999999997</v>
      </c>
      <c r="C1678" s="2">
        <v>92.370180613248479</v>
      </c>
      <c r="D1678" s="2">
        <v>-3.4367123744576418</v>
      </c>
      <c r="E1678" s="2">
        <v>-6.215563161950878E-2</v>
      </c>
      <c r="F1678" s="2">
        <v>68.826120000000003</v>
      </c>
      <c r="G1678" s="2">
        <v>61.436819999999997</v>
      </c>
      <c r="H1678" s="2">
        <v>59.205064</v>
      </c>
      <c r="I1678" s="2">
        <v>56.070601500000009</v>
      </c>
      <c r="J1678" s="19" t="s">
        <v>48</v>
      </c>
      <c r="K1678" s="19" t="s">
        <v>49</v>
      </c>
      <c r="L1678" s="19" t="s">
        <v>51</v>
      </c>
      <c r="M1678" s="21">
        <f t="shared" si="260"/>
        <v>0</v>
      </c>
      <c r="N1678" s="21">
        <f t="shared" si="261"/>
        <v>100</v>
      </c>
      <c r="O1678" s="21">
        <f t="shared" si="262"/>
        <v>100</v>
      </c>
      <c r="P1678" s="21">
        <f t="shared" si="263"/>
        <v>100</v>
      </c>
      <c r="Q1678" s="22">
        <f t="shared" si="264"/>
        <v>65</v>
      </c>
      <c r="R1678" s="22">
        <f t="shared" si="265"/>
        <v>80</v>
      </c>
      <c r="S1678" s="22">
        <f t="shared" si="266"/>
        <v>85</v>
      </c>
      <c r="T1678" s="22">
        <f t="shared" si="267"/>
        <v>75</v>
      </c>
      <c r="U1678" s="21">
        <f t="shared" si="268"/>
        <v>76.666666666666671</v>
      </c>
      <c r="V1678" s="21">
        <f t="shared" si="269"/>
        <v>76.25</v>
      </c>
    </row>
    <row r="1679" spans="1:22" ht="13.5" x14ac:dyDescent="0.25">
      <c r="A1679" s="3">
        <v>44460</v>
      </c>
      <c r="B1679" s="2">
        <v>73.365099999999998</v>
      </c>
      <c r="C1679" s="2">
        <v>85.112196710396077</v>
      </c>
      <c r="D1679" s="2">
        <v>-4.321473371532754</v>
      </c>
      <c r="E1679" s="2">
        <v>-6.1674686220136291E-2</v>
      </c>
      <c r="F1679" s="2">
        <v>71.051140000000004</v>
      </c>
      <c r="G1679" s="2">
        <v>62.095510000000004</v>
      </c>
      <c r="H1679" s="2">
        <v>59.528890000000004</v>
      </c>
      <c r="I1679" s="2">
        <v>56.169128500000014</v>
      </c>
      <c r="J1679" s="19" t="s">
        <v>48</v>
      </c>
      <c r="K1679" s="19" t="s">
        <v>49</v>
      </c>
      <c r="L1679" s="19" t="s">
        <v>51</v>
      </c>
      <c r="M1679" s="21">
        <f t="shared" si="260"/>
        <v>0</v>
      </c>
      <c r="N1679" s="21">
        <f t="shared" si="261"/>
        <v>100</v>
      </c>
      <c r="O1679" s="21">
        <f t="shared" si="262"/>
        <v>100</v>
      </c>
      <c r="P1679" s="21">
        <f t="shared" si="263"/>
        <v>100</v>
      </c>
      <c r="Q1679" s="22">
        <f t="shared" si="264"/>
        <v>65</v>
      </c>
      <c r="R1679" s="22">
        <f t="shared" si="265"/>
        <v>80</v>
      </c>
      <c r="S1679" s="22">
        <f t="shared" si="266"/>
        <v>85</v>
      </c>
      <c r="T1679" s="22">
        <f t="shared" si="267"/>
        <v>75</v>
      </c>
      <c r="U1679" s="21">
        <f t="shared" si="268"/>
        <v>76.666666666666671</v>
      </c>
      <c r="V1679" s="21">
        <f t="shared" si="269"/>
        <v>76.25</v>
      </c>
    </row>
    <row r="1680" spans="1:22" ht="13.5" x14ac:dyDescent="0.25">
      <c r="A1680" s="3">
        <v>44461</v>
      </c>
      <c r="B1680" s="2">
        <v>70.673199999999994</v>
      </c>
      <c r="C1680" s="2">
        <v>72.172479880412354</v>
      </c>
      <c r="D1680" s="2">
        <v>-4.9370471057479222</v>
      </c>
      <c r="E1680" s="2">
        <v>-7.2958690270931131E-2</v>
      </c>
      <c r="F1680" s="2">
        <v>72.340739999999997</v>
      </c>
      <c r="G1680" s="2">
        <v>62.619605</v>
      </c>
      <c r="H1680" s="2">
        <v>59.798878000000002</v>
      </c>
      <c r="I1680" s="2">
        <v>56.254235000000016</v>
      </c>
      <c r="J1680" s="19" t="s">
        <v>48</v>
      </c>
      <c r="K1680" s="19" t="s">
        <v>49</v>
      </c>
      <c r="L1680" s="19" t="s">
        <v>51</v>
      </c>
      <c r="M1680" s="21">
        <f t="shared" si="260"/>
        <v>0</v>
      </c>
      <c r="N1680" s="21">
        <f t="shared" si="261"/>
        <v>100</v>
      </c>
      <c r="O1680" s="21">
        <f t="shared" si="262"/>
        <v>100</v>
      </c>
      <c r="P1680" s="21">
        <f t="shared" si="263"/>
        <v>100</v>
      </c>
      <c r="Q1680" s="22">
        <f t="shared" si="264"/>
        <v>65</v>
      </c>
      <c r="R1680" s="22">
        <f t="shared" si="265"/>
        <v>80</v>
      </c>
      <c r="S1680" s="22">
        <f t="shared" si="266"/>
        <v>85</v>
      </c>
      <c r="T1680" s="22">
        <f t="shared" si="267"/>
        <v>75</v>
      </c>
      <c r="U1680" s="21">
        <f t="shared" si="268"/>
        <v>76.666666666666671</v>
      </c>
      <c r="V1680" s="21">
        <f t="shared" si="269"/>
        <v>76.25</v>
      </c>
    </row>
    <row r="1681" spans="1:22" ht="13.5" x14ac:dyDescent="0.25">
      <c r="A1681" s="3">
        <v>44462</v>
      </c>
      <c r="B1681" s="2">
        <v>69.720299999999995</v>
      </c>
      <c r="C1681" s="2">
        <v>68.218725706608424</v>
      </c>
      <c r="D1681" s="2">
        <v>-5.3742111755091244</v>
      </c>
      <c r="E1681" s="2">
        <v>-0.12517823920003168</v>
      </c>
      <c r="F1681" s="2">
        <v>72.397919999999999</v>
      </c>
      <c r="G1681" s="2">
        <v>63.12782</v>
      </c>
      <c r="H1681" s="2">
        <v>60.049807999999992</v>
      </c>
      <c r="I1681" s="2">
        <v>56.335743500000007</v>
      </c>
      <c r="J1681" s="19" t="s">
        <v>48</v>
      </c>
      <c r="K1681" s="19" t="s">
        <v>50</v>
      </c>
      <c r="L1681" s="19" t="s">
        <v>51</v>
      </c>
      <c r="M1681" s="21">
        <f t="shared" si="260"/>
        <v>25</v>
      </c>
      <c r="N1681" s="21">
        <f t="shared" si="261"/>
        <v>100</v>
      </c>
      <c r="O1681" s="21">
        <f t="shared" si="262"/>
        <v>100</v>
      </c>
      <c r="P1681" s="21">
        <f t="shared" si="263"/>
        <v>83.5</v>
      </c>
      <c r="Q1681" s="22">
        <f t="shared" si="264"/>
        <v>71.275000000000006</v>
      </c>
      <c r="R1681" s="22">
        <f t="shared" si="265"/>
        <v>80.875</v>
      </c>
      <c r="S1681" s="22">
        <f t="shared" si="266"/>
        <v>81.325000000000003</v>
      </c>
      <c r="T1681" s="22">
        <f t="shared" si="267"/>
        <v>77.125</v>
      </c>
      <c r="U1681" s="21">
        <f t="shared" si="268"/>
        <v>77.825000000000003</v>
      </c>
      <c r="V1681" s="21">
        <f t="shared" si="269"/>
        <v>77.650000000000006</v>
      </c>
    </row>
    <row r="1682" spans="1:22" ht="13.5" x14ac:dyDescent="0.25">
      <c r="A1682" s="3">
        <v>44463</v>
      </c>
      <c r="B1682" s="2">
        <v>69.474100000000007</v>
      </c>
      <c r="C1682" s="2">
        <v>67.194496526831742</v>
      </c>
      <c r="D1682" s="2">
        <v>-5.7648210743190802</v>
      </c>
      <c r="E1682" s="2">
        <v>-0.22677145645269789</v>
      </c>
      <c r="F1682" s="2">
        <v>71.573660000000004</v>
      </c>
      <c r="G1682" s="2">
        <v>63.703129999999987</v>
      </c>
      <c r="H1682" s="2">
        <v>60.295813999999993</v>
      </c>
      <c r="I1682" s="2">
        <v>56.410966500000001</v>
      </c>
      <c r="J1682" s="19" t="s">
        <v>54</v>
      </c>
      <c r="K1682" s="19" t="s">
        <v>52</v>
      </c>
      <c r="L1682" s="19" t="s">
        <v>47</v>
      </c>
      <c r="M1682" s="21">
        <f t="shared" si="260"/>
        <v>25</v>
      </c>
      <c r="N1682" s="21">
        <f t="shared" si="261"/>
        <v>100</v>
      </c>
      <c r="O1682" s="21">
        <f t="shared" si="262"/>
        <v>100</v>
      </c>
      <c r="P1682" s="21">
        <f t="shared" si="263"/>
        <v>0</v>
      </c>
      <c r="Q1682" s="22">
        <f t="shared" si="264"/>
        <v>58.75</v>
      </c>
      <c r="R1682" s="22">
        <f t="shared" si="265"/>
        <v>60</v>
      </c>
      <c r="S1682" s="22">
        <f t="shared" si="266"/>
        <v>43.75</v>
      </c>
      <c r="T1682" s="22">
        <f t="shared" si="267"/>
        <v>56.25</v>
      </c>
      <c r="U1682" s="21">
        <f t="shared" si="268"/>
        <v>54.166666666666664</v>
      </c>
      <c r="V1682" s="21">
        <f t="shared" si="269"/>
        <v>54.6875</v>
      </c>
    </row>
    <row r="1683" spans="1:22" ht="13.5" x14ac:dyDescent="0.25">
      <c r="A1683" s="3">
        <v>44466</v>
      </c>
      <c r="B1683" s="2">
        <v>69.712299999999999</v>
      </c>
      <c r="C1683" s="2">
        <v>67.699782658241688</v>
      </c>
      <c r="D1683" s="2">
        <v>-5.6505613531665517</v>
      </c>
      <c r="E1683" s="2">
        <v>-0.40502300609446618</v>
      </c>
      <c r="F1683" s="2">
        <v>70.589000000000013</v>
      </c>
      <c r="G1683" s="2">
        <v>64.250644999999992</v>
      </c>
      <c r="H1683" s="2">
        <v>60.548171999999994</v>
      </c>
      <c r="I1683" s="2">
        <v>56.487380499999993</v>
      </c>
      <c r="J1683" s="19" t="s">
        <v>54</v>
      </c>
      <c r="K1683" s="19" t="s">
        <v>52</v>
      </c>
      <c r="L1683" s="19" t="s">
        <v>47</v>
      </c>
      <c r="M1683" s="21">
        <f t="shared" si="260"/>
        <v>25</v>
      </c>
      <c r="N1683" s="21">
        <f t="shared" si="261"/>
        <v>100</v>
      </c>
      <c r="O1683" s="21">
        <f t="shared" si="262"/>
        <v>100</v>
      </c>
      <c r="P1683" s="21">
        <f t="shared" si="263"/>
        <v>0</v>
      </c>
      <c r="Q1683" s="22">
        <f t="shared" si="264"/>
        <v>58.75</v>
      </c>
      <c r="R1683" s="22">
        <f t="shared" si="265"/>
        <v>60</v>
      </c>
      <c r="S1683" s="22">
        <f t="shared" si="266"/>
        <v>43.75</v>
      </c>
      <c r="T1683" s="22">
        <f t="shared" si="267"/>
        <v>56.25</v>
      </c>
      <c r="U1683" s="21">
        <f t="shared" si="268"/>
        <v>54.166666666666664</v>
      </c>
      <c r="V1683" s="21">
        <f t="shared" si="269"/>
        <v>54.6875</v>
      </c>
    </row>
    <row r="1684" spans="1:22" ht="13.5" x14ac:dyDescent="0.25">
      <c r="A1684" s="3">
        <v>44467</v>
      </c>
      <c r="B1684" s="2">
        <v>72.181899999999999</v>
      </c>
      <c r="C1684" s="2">
        <v>72.439452164456469</v>
      </c>
      <c r="D1684" s="2">
        <v>-5.7217583083528325</v>
      </c>
      <c r="E1684" s="2">
        <v>-0.61743839108471765</v>
      </c>
      <c r="F1684" s="2">
        <v>70.35235999999999</v>
      </c>
      <c r="G1684" s="2">
        <v>64.921639999999996</v>
      </c>
      <c r="H1684" s="2">
        <v>60.849921999999999</v>
      </c>
      <c r="I1684" s="2">
        <v>56.577697999999991</v>
      </c>
      <c r="J1684" s="19" t="s">
        <v>54</v>
      </c>
      <c r="K1684" s="19" t="s">
        <v>52</v>
      </c>
      <c r="L1684" s="19" t="s">
        <v>47</v>
      </c>
      <c r="M1684" s="21">
        <f t="shared" si="260"/>
        <v>0</v>
      </c>
      <c r="N1684" s="21">
        <f t="shared" si="261"/>
        <v>100</v>
      </c>
      <c r="O1684" s="21">
        <f t="shared" si="262"/>
        <v>100</v>
      </c>
      <c r="P1684" s="21">
        <f t="shared" si="263"/>
        <v>0</v>
      </c>
      <c r="Q1684" s="22">
        <f t="shared" si="264"/>
        <v>50</v>
      </c>
      <c r="R1684" s="22">
        <f t="shared" si="265"/>
        <v>55</v>
      </c>
      <c r="S1684" s="22">
        <f t="shared" si="266"/>
        <v>40</v>
      </c>
      <c r="T1684" s="22">
        <f t="shared" si="267"/>
        <v>50</v>
      </c>
      <c r="U1684" s="21">
        <f t="shared" si="268"/>
        <v>48.333333333333336</v>
      </c>
      <c r="V1684" s="21">
        <f t="shared" si="269"/>
        <v>48.75</v>
      </c>
    </row>
    <row r="1685" spans="1:22" ht="13.5" x14ac:dyDescent="0.25">
      <c r="A1685" s="3">
        <v>44468</v>
      </c>
      <c r="B1685" s="2">
        <v>69.887</v>
      </c>
      <c r="C1685" s="2">
        <v>63.164018943704448</v>
      </c>
      <c r="D1685" s="2">
        <v>-5.3502242042013179</v>
      </c>
      <c r="E1685" s="2">
        <v>-0.86076947402362358</v>
      </c>
      <c r="F1685" s="2">
        <v>70.195120000000003</v>
      </c>
      <c r="G1685" s="2">
        <v>65.517594999999986</v>
      </c>
      <c r="H1685" s="2">
        <v>61.132771999999996</v>
      </c>
      <c r="I1685" s="2">
        <v>56.662761499999995</v>
      </c>
      <c r="J1685" s="19" t="s">
        <v>54</v>
      </c>
      <c r="K1685" s="19" t="s">
        <v>52</v>
      </c>
      <c r="L1685" s="19" t="s">
        <v>47</v>
      </c>
      <c r="M1685" s="21">
        <f t="shared" si="260"/>
        <v>25</v>
      </c>
      <c r="N1685" s="21">
        <f t="shared" si="261"/>
        <v>100</v>
      </c>
      <c r="O1685" s="21">
        <f t="shared" si="262"/>
        <v>100</v>
      </c>
      <c r="P1685" s="21">
        <f t="shared" si="263"/>
        <v>0</v>
      </c>
      <c r="Q1685" s="22">
        <f t="shared" si="264"/>
        <v>58.75</v>
      </c>
      <c r="R1685" s="22">
        <f t="shared" si="265"/>
        <v>60</v>
      </c>
      <c r="S1685" s="22">
        <f t="shared" si="266"/>
        <v>43.75</v>
      </c>
      <c r="T1685" s="22">
        <f t="shared" si="267"/>
        <v>56.25</v>
      </c>
      <c r="U1685" s="21">
        <f t="shared" si="268"/>
        <v>54.166666666666664</v>
      </c>
      <c r="V1685" s="21">
        <f t="shared" si="269"/>
        <v>54.6875</v>
      </c>
    </row>
    <row r="1686" spans="1:22" ht="13.5" x14ac:dyDescent="0.25">
      <c r="A1686" s="3">
        <v>44469</v>
      </c>
      <c r="B1686" s="2">
        <v>71.0702</v>
      </c>
      <c r="C1686" s="2">
        <v>65.609039052046796</v>
      </c>
      <c r="D1686" s="2">
        <v>-4.3489160120119479</v>
      </c>
      <c r="E1686" s="2">
        <v>-1.1107016568013026</v>
      </c>
      <c r="F1686" s="2">
        <v>70.465099999999993</v>
      </c>
      <c r="G1686" s="2">
        <v>66.15285999999999</v>
      </c>
      <c r="H1686" s="2">
        <v>61.412287999999997</v>
      </c>
      <c r="I1686" s="2">
        <v>56.747520499999993</v>
      </c>
      <c r="J1686" s="19" t="s">
        <v>48</v>
      </c>
      <c r="K1686" s="19" t="s">
        <v>50</v>
      </c>
      <c r="L1686" s="19" t="s">
        <v>51</v>
      </c>
      <c r="M1686" s="21">
        <f t="shared" si="260"/>
        <v>25</v>
      </c>
      <c r="N1686" s="21">
        <f t="shared" si="261"/>
        <v>100</v>
      </c>
      <c r="O1686" s="21">
        <f t="shared" si="262"/>
        <v>100</v>
      </c>
      <c r="P1686" s="21">
        <f t="shared" si="263"/>
        <v>83.5</v>
      </c>
      <c r="Q1686" s="22">
        <f t="shared" si="264"/>
        <v>71.275000000000006</v>
      </c>
      <c r="R1686" s="22">
        <f t="shared" si="265"/>
        <v>80.875</v>
      </c>
      <c r="S1686" s="22">
        <f t="shared" si="266"/>
        <v>81.325000000000003</v>
      </c>
      <c r="T1686" s="22">
        <f t="shared" si="267"/>
        <v>77.125</v>
      </c>
      <c r="U1686" s="21">
        <f t="shared" si="268"/>
        <v>77.825000000000003</v>
      </c>
      <c r="V1686" s="21">
        <f t="shared" si="269"/>
        <v>77.650000000000006</v>
      </c>
    </row>
    <row r="1687" spans="1:22" ht="13.5" x14ac:dyDescent="0.25">
      <c r="A1687" s="3">
        <v>44470</v>
      </c>
      <c r="B1687" s="2">
        <v>68.290899999999993</v>
      </c>
      <c r="C1687" s="2">
        <v>56.17653329320094</v>
      </c>
      <c r="D1687" s="2">
        <v>-2.6874686704161448</v>
      </c>
      <c r="E1687" s="2">
        <v>-1.3512673680005767</v>
      </c>
      <c r="F1687" s="2">
        <v>70.228459999999998</v>
      </c>
      <c r="G1687" s="2">
        <v>66.649159999999981</v>
      </c>
      <c r="H1687" s="2">
        <v>61.636218</v>
      </c>
      <c r="I1687" s="2">
        <v>56.817255499999995</v>
      </c>
      <c r="J1687" s="19" t="s">
        <v>48</v>
      </c>
      <c r="K1687" s="19" t="s">
        <v>49</v>
      </c>
      <c r="L1687" s="19" t="s">
        <v>53</v>
      </c>
      <c r="M1687" s="21">
        <f t="shared" si="260"/>
        <v>25</v>
      </c>
      <c r="N1687" s="21">
        <f t="shared" si="261"/>
        <v>100</v>
      </c>
      <c r="O1687" s="21">
        <f t="shared" si="262"/>
        <v>100</v>
      </c>
      <c r="P1687" s="21">
        <f t="shared" si="263"/>
        <v>83</v>
      </c>
      <c r="Q1687" s="22">
        <f t="shared" si="264"/>
        <v>71.2</v>
      </c>
      <c r="R1687" s="22">
        <f t="shared" si="265"/>
        <v>80.75</v>
      </c>
      <c r="S1687" s="22">
        <f t="shared" si="266"/>
        <v>81.099999999999994</v>
      </c>
      <c r="T1687" s="22">
        <f t="shared" si="267"/>
        <v>77</v>
      </c>
      <c r="U1687" s="21">
        <f t="shared" si="268"/>
        <v>77.683333333333323</v>
      </c>
      <c r="V1687" s="21">
        <f t="shared" si="269"/>
        <v>77.512499999999989</v>
      </c>
    </row>
    <row r="1688" spans="1:22" ht="13.5" x14ac:dyDescent="0.25">
      <c r="A1688" s="3">
        <v>44473</v>
      </c>
      <c r="B1688" s="2">
        <v>68.688000000000002</v>
      </c>
      <c r="C1688" s="2">
        <v>57.124988435148069</v>
      </c>
      <c r="D1688" s="2">
        <v>-1.16407239229504</v>
      </c>
      <c r="E1688" s="2">
        <v>-1.5759405244200304</v>
      </c>
      <c r="F1688" s="2">
        <v>70.023599999999988</v>
      </c>
      <c r="G1688" s="2">
        <v>67.165314999999993</v>
      </c>
      <c r="H1688" s="2">
        <v>61.869678000000015</v>
      </c>
      <c r="I1688" s="2">
        <v>56.8936025</v>
      </c>
      <c r="J1688" s="19" t="s">
        <v>48</v>
      </c>
      <c r="K1688" s="19" t="s">
        <v>49</v>
      </c>
      <c r="L1688" s="19" t="s">
        <v>53</v>
      </c>
      <c r="M1688" s="21">
        <f t="shared" si="260"/>
        <v>25</v>
      </c>
      <c r="N1688" s="21">
        <f t="shared" si="261"/>
        <v>0</v>
      </c>
      <c r="O1688" s="21">
        <f t="shared" si="262"/>
        <v>100</v>
      </c>
      <c r="P1688" s="21">
        <f t="shared" si="263"/>
        <v>83</v>
      </c>
      <c r="Q1688" s="22">
        <f t="shared" si="264"/>
        <v>36.200000000000003</v>
      </c>
      <c r="R1688" s="22">
        <f t="shared" si="265"/>
        <v>60.75</v>
      </c>
      <c r="S1688" s="22">
        <f t="shared" si="266"/>
        <v>66.099999999999994</v>
      </c>
      <c r="T1688" s="22">
        <f t="shared" si="267"/>
        <v>52</v>
      </c>
      <c r="U1688" s="21">
        <f t="shared" si="268"/>
        <v>54.35</v>
      </c>
      <c r="V1688" s="21">
        <f t="shared" si="269"/>
        <v>53.762500000000003</v>
      </c>
    </row>
    <row r="1689" spans="1:22" ht="13.5" x14ac:dyDescent="0.25">
      <c r="A1689" s="3">
        <v>44474</v>
      </c>
      <c r="B1689" s="2">
        <v>69.481999999999999</v>
      </c>
      <c r="C1689" s="2">
        <v>59.034127537163997</v>
      </c>
      <c r="D1689" s="2">
        <v>-0.14375995339906922</v>
      </c>
      <c r="E1689" s="2">
        <v>-1.7942128245739157</v>
      </c>
      <c r="F1689" s="2">
        <v>69.483620000000002</v>
      </c>
      <c r="G1689" s="2">
        <v>67.721565000000012</v>
      </c>
      <c r="H1689" s="2">
        <v>62.119018000000011</v>
      </c>
      <c r="I1689" s="2">
        <v>56.969293</v>
      </c>
      <c r="J1689" s="19" t="s">
        <v>48</v>
      </c>
      <c r="K1689" s="19" t="s">
        <v>49</v>
      </c>
      <c r="L1689" s="19" t="s">
        <v>53</v>
      </c>
      <c r="M1689" s="21">
        <f t="shared" si="260"/>
        <v>25</v>
      </c>
      <c r="N1689" s="21">
        <f t="shared" si="261"/>
        <v>0</v>
      </c>
      <c r="O1689" s="21">
        <f t="shared" si="262"/>
        <v>100</v>
      </c>
      <c r="P1689" s="21">
        <f t="shared" si="263"/>
        <v>83</v>
      </c>
      <c r="Q1689" s="22">
        <f t="shared" si="264"/>
        <v>36.200000000000003</v>
      </c>
      <c r="R1689" s="22">
        <f t="shared" si="265"/>
        <v>60.75</v>
      </c>
      <c r="S1689" s="22">
        <f t="shared" si="266"/>
        <v>66.099999999999994</v>
      </c>
      <c r="T1689" s="22">
        <f t="shared" si="267"/>
        <v>52</v>
      </c>
      <c r="U1689" s="21">
        <f t="shared" si="268"/>
        <v>54.35</v>
      </c>
      <c r="V1689" s="21">
        <f t="shared" si="269"/>
        <v>53.762500000000003</v>
      </c>
    </row>
    <row r="1690" spans="1:22" ht="13.5" x14ac:dyDescent="0.25">
      <c r="A1690" s="3">
        <v>44475</v>
      </c>
      <c r="B1690" s="2">
        <v>68.290899999999993</v>
      </c>
      <c r="C1690" s="2">
        <v>55.072441469495288</v>
      </c>
      <c r="D1690" s="2">
        <v>0.37561144406528513</v>
      </c>
      <c r="E1690" s="2">
        <v>-1.9879891447821743</v>
      </c>
      <c r="F1690" s="2">
        <v>69.164400000000001</v>
      </c>
      <c r="G1690" s="2">
        <v>68.218259999999987</v>
      </c>
      <c r="H1690" s="2">
        <v>62.375506000000016</v>
      </c>
      <c r="I1690" s="2">
        <v>57.046375999999988</v>
      </c>
      <c r="J1690" s="19" t="s">
        <v>48</v>
      </c>
      <c r="K1690" s="19" t="s">
        <v>49</v>
      </c>
      <c r="L1690" s="19" t="s">
        <v>53</v>
      </c>
      <c r="M1690" s="21">
        <f t="shared" si="260"/>
        <v>25</v>
      </c>
      <c r="N1690" s="21">
        <f t="shared" si="261"/>
        <v>0</v>
      </c>
      <c r="O1690" s="21">
        <f t="shared" si="262"/>
        <v>100</v>
      </c>
      <c r="P1690" s="21">
        <f t="shared" si="263"/>
        <v>83</v>
      </c>
      <c r="Q1690" s="22">
        <f t="shared" si="264"/>
        <v>36.200000000000003</v>
      </c>
      <c r="R1690" s="22">
        <f t="shared" si="265"/>
        <v>60.75</v>
      </c>
      <c r="S1690" s="22">
        <f t="shared" si="266"/>
        <v>66.099999999999994</v>
      </c>
      <c r="T1690" s="22">
        <f t="shared" si="267"/>
        <v>52</v>
      </c>
      <c r="U1690" s="21">
        <f t="shared" si="268"/>
        <v>54.35</v>
      </c>
      <c r="V1690" s="21">
        <f t="shared" si="269"/>
        <v>53.762500000000003</v>
      </c>
    </row>
    <row r="1691" spans="1:22" ht="13.5" x14ac:dyDescent="0.25">
      <c r="A1691" s="3">
        <v>44476</v>
      </c>
      <c r="B1691" s="2">
        <v>68.688000000000002</v>
      </c>
      <c r="C1691" s="2">
        <v>56.129468636491566</v>
      </c>
      <c r="D1691" s="2">
        <v>0.62937978744544409</v>
      </c>
      <c r="E1691" s="2">
        <v>-2.1041154615838917</v>
      </c>
      <c r="F1691" s="2">
        <v>68.687960000000004</v>
      </c>
      <c r="G1691" s="2">
        <v>68.715755000000016</v>
      </c>
      <c r="H1691" s="2">
        <v>62.610554000000022</v>
      </c>
      <c r="I1691" s="2">
        <v>57.11883499999999</v>
      </c>
      <c r="J1691" s="19" t="s">
        <v>48</v>
      </c>
      <c r="K1691" s="19" t="s">
        <v>49</v>
      </c>
      <c r="L1691" s="19" t="s">
        <v>53</v>
      </c>
      <c r="M1691" s="21">
        <f t="shared" si="260"/>
        <v>25</v>
      </c>
      <c r="N1691" s="21">
        <f t="shared" si="261"/>
        <v>0</v>
      </c>
      <c r="O1691" s="21">
        <f t="shared" si="262"/>
        <v>100</v>
      </c>
      <c r="P1691" s="21">
        <f t="shared" si="263"/>
        <v>83</v>
      </c>
      <c r="Q1691" s="22">
        <f t="shared" si="264"/>
        <v>36.200000000000003</v>
      </c>
      <c r="R1691" s="22">
        <f t="shared" si="265"/>
        <v>60.75</v>
      </c>
      <c r="S1691" s="22">
        <f t="shared" si="266"/>
        <v>66.099999999999994</v>
      </c>
      <c r="T1691" s="22">
        <f t="shared" si="267"/>
        <v>52</v>
      </c>
      <c r="U1691" s="21">
        <f t="shared" si="268"/>
        <v>54.35</v>
      </c>
      <c r="V1691" s="21">
        <f t="shared" si="269"/>
        <v>53.762500000000003</v>
      </c>
    </row>
    <row r="1692" spans="1:22" ht="13.5" x14ac:dyDescent="0.25">
      <c r="A1692" s="3">
        <v>44477</v>
      </c>
      <c r="B1692" s="2">
        <v>69.005600000000001</v>
      </c>
      <c r="C1692" s="2">
        <v>57.000830775144472</v>
      </c>
      <c r="D1692" s="2">
        <v>0.77138997342767368</v>
      </c>
      <c r="E1692" s="2">
        <v>-2.1042115295313129</v>
      </c>
      <c r="F1692" s="2">
        <v>68.830900000000014</v>
      </c>
      <c r="G1692" s="2">
        <v>69.229920000000007</v>
      </c>
      <c r="H1692" s="2">
        <v>62.851954000000013</v>
      </c>
      <c r="I1692" s="2">
        <v>57.193854000000002</v>
      </c>
      <c r="J1692" s="19" t="s">
        <v>48</v>
      </c>
      <c r="K1692" s="19" t="s">
        <v>49</v>
      </c>
      <c r="L1692" s="19" t="s">
        <v>51</v>
      </c>
      <c r="M1692" s="21">
        <f t="shared" si="260"/>
        <v>25</v>
      </c>
      <c r="N1692" s="21">
        <f t="shared" si="261"/>
        <v>0</v>
      </c>
      <c r="O1692" s="21">
        <f t="shared" si="262"/>
        <v>100</v>
      </c>
      <c r="P1692" s="21">
        <f t="shared" si="263"/>
        <v>100</v>
      </c>
      <c r="Q1692" s="22">
        <f t="shared" si="264"/>
        <v>38.75</v>
      </c>
      <c r="R1692" s="22">
        <f t="shared" si="265"/>
        <v>65</v>
      </c>
      <c r="S1692" s="22">
        <f t="shared" si="266"/>
        <v>73.75</v>
      </c>
      <c r="T1692" s="22">
        <f t="shared" si="267"/>
        <v>56.25</v>
      </c>
      <c r="U1692" s="21">
        <f t="shared" si="268"/>
        <v>59.166666666666664</v>
      </c>
      <c r="V1692" s="21">
        <f t="shared" si="269"/>
        <v>58.4375</v>
      </c>
    </row>
    <row r="1693" spans="1:22" ht="13.5" x14ac:dyDescent="0.25">
      <c r="A1693" s="3">
        <v>44480</v>
      </c>
      <c r="B1693" s="2">
        <v>68.060599999999994</v>
      </c>
      <c r="C1693" s="2">
        <v>53.590107999116334</v>
      </c>
      <c r="D1693" s="2">
        <v>0.98584593140887478</v>
      </c>
      <c r="E1693" s="2">
        <v>-1.9420637467043667</v>
      </c>
      <c r="F1693" s="2">
        <v>68.705420000000004</v>
      </c>
      <c r="G1693" s="2">
        <v>69.536034999999998</v>
      </c>
      <c r="H1693" s="2">
        <v>63.074454000000003</v>
      </c>
      <c r="I1693" s="2">
        <v>57.264031500000002</v>
      </c>
      <c r="J1693" s="19" t="s">
        <v>48</v>
      </c>
      <c r="K1693" s="19" t="s">
        <v>49</v>
      </c>
      <c r="L1693" s="19" t="s">
        <v>53</v>
      </c>
      <c r="M1693" s="21">
        <f t="shared" si="260"/>
        <v>25</v>
      </c>
      <c r="N1693" s="21">
        <f t="shared" si="261"/>
        <v>0</v>
      </c>
      <c r="O1693" s="21">
        <f t="shared" si="262"/>
        <v>100</v>
      </c>
      <c r="P1693" s="21">
        <f t="shared" si="263"/>
        <v>83</v>
      </c>
      <c r="Q1693" s="22">
        <f t="shared" si="264"/>
        <v>36.200000000000003</v>
      </c>
      <c r="R1693" s="22">
        <f t="shared" si="265"/>
        <v>60.75</v>
      </c>
      <c r="S1693" s="22">
        <f t="shared" si="266"/>
        <v>66.099999999999994</v>
      </c>
      <c r="T1693" s="22">
        <f t="shared" si="267"/>
        <v>52</v>
      </c>
      <c r="U1693" s="21">
        <f t="shared" si="268"/>
        <v>54.35</v>
      </c>
      <c r="V1693" s="21">
        <f t="shared" si="269"/>
        <v>53.762500000000003</v>
      </c>
    </row>
    <row r="1694" spans="1:22" ht="13.5" x14ac:dyDescent="0.25">
      <c r="A1694" s="3">
        <v>44481</v>
      </c>
      <c r="B1694" s="2">
        <v>68.283000000000001</v>
      </c>
      <c r="C1694" s="2">
        <v>54.283416713140831</v>
      </c>
      <c r="D1694" s="2">
        <v>1.5249194491273812</v>
      </c>
      <c r="E1694" s="2">
        <v>-1.788465197599052</v>
      </c>
      <c r="F1694" s="2">
        <v>68.465620000000015</v>
      </c>
      <c r="G1694" s="2">
        <v>69.838184999999996</v>
      </c>
      <c r="H1694" s="2">
        <v>63.30140200000001</v>
      </c>
      <c r="I1694" s="2">
        <v>57.335242999999991</v>
      </c>
      <c r="J1694" s="19" t="s">
        <v>48</v>
      </c>
      <c r="K1694" s="19" t="s">
        <v>49</v>
      </c>
      <c r="L1694" s="19" t="s">
        <v>53</v>
      </c>
      <c r="M1694" s="21">
        <f t="shared" si="260"/>
        <v>25</v>
      </c>
      <c r="N1694" s="21">
        <f t="shared" si="261"/>
        <v>0</v>
      </c>
      <c r="O1694" s="21">
        <f t="shared" si="262"/>
        <v>100</v>
      </c>
      <c r="P1694" s="21">
        <f t="shared" si="263"/>
        <v>83</v>
      </c>
      <c r="Q1694" s="22">
        <f t="shared" si="264"/>
        <v>36.200000000000003</v>
      </c>
      <c r="R1694" s="22">
        <f t="shared" si="265"/>
        <v>60.75</v>
      </c>
      <c r="S1694" s="22">
        <f t="shared" si="266"/>
        <v>66.099999999999994</v>
      </c>
      <c r="T1694" s="22">
        <f t="shared" si="267"/>
        <v>52</v>
      </c>
      <c r="U1694" s="21">
        <f t="shared" si="268"/>
        <v>54.35</v>
      </c>
      <c r="V1694" s="21">
        <f t="shared" si="269"/>
        <v>53.762500000000003</v>
      </c>
    </row>
    <row r="1695" spans="1:22" ht="13.5" x14ac:dyDescent="0.25">
      <c r="A1695" s="3">
        <v>44482</v>
      </c>
      <c r="B1695" s="2">
        <v>69.481999999999999</v>
      </c>
      <c r="C1695" s="2">
        <v>57.93209884094086</v>
      </c>
      <c r="D1695" s="2">
        <v>1.5324480519082471</v>
      </c>
      <c r="E1695" s="2">
        <v>-1.559129419331964</v>
      </c>
      <c r="F1695" s="2">
        <v>68.703839999999985</v>
      </c>
      <c r="G1695" s="2">
        <v>70.101024999999993</v>
      </c>
      <c r="H1695" s="2">
        <v>63.552330000000012</v>
      </c>
      <c r="I1695" s="2">
        <v>57.412488499999988</v>
      </c>
      <c r="J1695" s="19" t="s">
        <v>48</v>
      </c>
      <c r="K1695" s="19" t="s">
        <v>49</v>
      </c>
      <c r="L1695" s="19" t="s">
        <v>51</v>
      </c>
      <c r="M1695" s="21">
        <f t="shared" si="260"/>
        <v>25</v>
      </c>
      <c r="N1695" s="21">
        <f t="shared" si="261"/>
        <v>0</v>
      </c>
      <c r="O1695" s="21">
        <f t="shared" si="262"/>
        <v>100</v>
      </c>
      <c r="P1695" s="21">
        <f t="shared" si="263"/>
        <v>100</v>
      </c>
      <c r="Q1695" s="22">
        <f t="shared" si="264"/>
        <v>38.75</v>
      </c>
      <c r="R1695" s="22">
        <f t="shared" si="265"/>
        <v>65</v>
      </c>
      <c r="S1695" s="22">
        <f t="shared" si="266"/>
        <v>73.75</v>
      </c>
      <c r="T1695" s="22">
        <f t="shared" si="267"/>
        <v>56.25</v>
      </c>
      <c r="U1695" s="21">
        <f t="shared" si="268"/>
        <v>59.166666666666664</v>
      </c>
      <c r="V1695" s="21">
        <f t="shared" si="269"/>
        <v>58.4375</v>
      </c>
    </row>
    <row r="1696" spans="1:22" ht="13.5" x14ac:dyDescent="0.25">
      <c r="A1696" s="3">
        <v>44483</v>
      </c>
      <c r="B1696" s="2">
        <v>69.235900000000001</v>
      </c>
      <c r="C1696" s="2">
        <v>56.927798142560796</v>
      </c>
      <c r="D1696" s="2">
        <v>1.7257585178828947</v>
      </c>
      <c r="E1696" s="2">
        <v>-1.3090126848513655</v>
      </c>
      <c r="F1696" s="2">
        <v>68.813419999999994</v>
      </c>
      <c r="G1696" s="2">
        <v>70.091099999999997</v>
      </c>
      <c r="H1696" s="2">
        <v>63.798336000000006</v>
      </c>
      <c r="I1696" s="2">
        <v>57.486481999999988</v>
      </c>
      <c r="J1696" s="19" t="s">
        <v>48</v>
      </c>
      <c r="K1696" s="19" t="s">
        <v>50</v>
      </c>
      <c r="L1696" s="19" t="s">
        <v>51</v>
      </c>
      <c r="M1696" s="21">
        <f t="shared" si="260"/>
        <v>25</v>
      </c>
      <c r="N1696" s="21">
        <f t="shared" si="261"/>
        <v>0</v>
      </c>
      <c r="O1696" s="21">
        <f t="shared" si="262"/>
        <v>100</v>
      </c>
      <c r="P1696" s="21">
        <f t="shared" si="263"/>
        <v>83.5</v>
      </c>
      <c r="Q1696" s="22">
        <f t="shared" si="264"/>
        <v>36.274999999999999</v>
      </c>
      <c r="R1696" s="22">
        <f t="shared" si="265"/>
        <v>60.875</v>
      </c>
      <c r="S1696" s="22">
        <f t="shared" si="266"/>
        <v>66.325000000000003</v>
      </c>
      <c r="T1696" s="22">
        <f t="shared" si="267"/>
        <v>52.125</v>
      </c>
      <c r="U1696" s="21">
        <f t="shared" si="268"/>
        <v>54.491666666666674</v>
      </c>
      <c r="V1696" s="21">
        <f t="shared" si="269"/>
        <v>53.900000000000006</v>
      </c>
    </row>
    <row r="1697" spans="1:22" ht="13.5" x14ac:dyDescent="0.25">
      <c r="A1697" s="3">
        <v>44488</v>
      </c>
      <c r="B1697" s="2">
        <v>69.22</v>
      </c>
      <c r="C1697" s="2">
        <v>56.859215287996101</v>
      </c>
      <c r="D1697" s="2">
        <v>1.4520426890267686</v>
      </c>
      <c r="E1697" s="2">
        <v>-1.0821205868368349</v>
      </c>
      <c r="F1697" s="2">
        <v>68.85629999999999</v>
      </c>
      <c r="G1697" s="2">
        <v>69.872329999999991</v>
      </c>
      <c r="H1697" s="2">
        <v>64.045612000000006</v>
      </c>
      <c r="I1697" s="2">
        <v>57.556546999999981</v>
      </c>
      <c r="J1697" s="19" t="s">
        <v>54</v>
      </c>
      <c r="K1697" s="19" t="s">
        <v>50</v>
      </c>
      <c r="L1697" s="19" t="s">
        <v>55</v>
      </c>
      <c r="M1697" s="21">
        <f t="shared" si="260"/>
        <v>25</v>
      </c>
      <c r="N1697" s="21">
        <f t="shared" si="261"/>
        <v>0</v>
      </c>
      <c r="O1697" s="21">
        <f t="shared" si="262"/>
        <v>100</v>
      </c>
      <c r="P1697" s="21">
        <f t="shared" si="263"/>
        <v>16.5</v>
      </c>
      <c r="Q1697" s="22">
        <f t="shared" si="264"/>
        <v>26.225000000000001</v>
      </c>
      <c r="R1697" s="22">
        <f t="shared" si="265"/>
        <v>44.125</v>
      </c>
      <c r="S1697" s="22">
        <f t="shared" si="266"/>
        <v>36.174999999999997</v>
      </c>
      <c r="T1697" s="22">
        <f t="shared" si="267"/>
        <v>35.375</v>
      </c>
      <c r="U1697" s="21">
        <f t="shared" si="268"/>
        <v>35.508333333333333</v>
      </c>
      <c r="V1697" s="21">
        <f t="shared" si="269"/>
        <v>35.474999999999994</v>
      </c>
    </row>
    <row r="1698" spans="1:22" ht="13.5" x14ac:dyDescent="0.25">
      <c r="A1698" s="3">
        <v>44489</v>
      </c>
      <c r="B1698" s="2">
        <v>69.164400000000001</v>
      </c>
      <c r="C1698" s="2">
        <v>56.602419134331157</v>
      </c>
      <c r="D1698" s="2">
        <v>1.2756682625551292</v>
      </c>
      <c r="E1698" s="2">
        <v>-0.89941315593493276</v>
      </c>
      <c r="F1698" s="2">
        <v>69.077060000000003</v>
      </c>
      <c r="G1698" s="2">
        <v>69.598769999999988</v>
      </c>
      <c r="H1698" s="2">
        <v>64.269542000000001</v>
      </c>
      <c r="I1698" s="2">
        <v>57.622445999999982</v>
      </c>
      <c r="J1698" s="19" t="s">
        <v>54</v>
      </c>
      <c r="K1698" s="19" t="s">
        <v>50</v>
      </c>
      <c r="L1698" s="19" t="s">
        <v>55</v>
      </c>
      <c r="M1698" s="21">
        <f t="shared" si="260"/>
        <v>25</v>
      </c>
      <c r="N1698" s="21">
        <f t="shared" si="261"/>
        <v>0</v>
      </c>
      <c r="O1698" s="21">
        <f t="shared" si="262"/>
        <v>100</v>
      </c>
      <c r="P1698" s="21">
        <f t="shared" si="263"/>
        <v>16.5</v>
      </c>
      <c r="Q1698" s="22">
        <f t="shared" si="264"/>
        <v>26.225000000000001</v>
      </c>
      <c r="R1698" s="22">
        <f t="shared" si="265"/>
        <v>44.125</v>
      </c>
      <c r="S1698" s="22">
        <f t="shared" si="266"/>
        <v>36.174999999999997</v>
      </c>
      <c r="T1698" s="22">
        <f t="shared" si="267"/>
        <v>35.375</v>
      </c>
      <c r="U1698" s="21">
        <f t="shared" si="268"/>
        <v>35.508333333333333</v>
      </c>
      <c r="V1698" s="21">
        <f t="shared" si="269"/>
        <v>35.474999999999994</v>
      </c>
    </row>
    <row r="1699" spans="1:22" ht="13.5" x14ac:dyDescent="0.25">
      <c r="A1699" s="3">
        <v>44490</v>
      </c>
      <c r="B1699" s="2">
        <v>65.019300000000001</v>
      </c>
      <c r="C1699" s="2">
        <v>41.539890022424494</v>
      </c>
      <c r="D1699" s="2">
        <v>1.5467148713017878</v>
      </c>
      <c r="E1699" s="2">
        <v>-0.72142251411743197</v>
      </c>
      <c r="F1699" s="2">
        <v>68.424319999999994</v>
      </c>
      <c r="G1699" s="2">
        <v>69.181479999999993</v>
      </c>
      <c r="H1699" s="2">
        <v>64.410569999999993</v>
      </c>
      <c r="I1699" s="2">
        <v>57.667619499999972</v>
      </c>
      <c r="J1699" s="19" t="s">
        <v>54</v>
      </c>
      <c r="K1699" s="19" t="s">
        <v>50</v>
      </c>
      <c r="L1699" s="19" t="s">
        <v>47</v>
      </c>
      <c r="M1699" s="21">
        <f t="shared" si="260"/>
        <v>25</v>
      </c>
      <c r="N1699" s="21">
        <f t="shared" si="261"/>
        <v>0</v>
      </c>
      <c r="O1699" s="21">
        <f t="shared" si="262"/>
        <v>100</v>
      </c>
      <c r="P1699" s="21">
        <f t="shared" si="263"/>
        <v>16.5</v>
      </c>
      <c r="Q1699" s="22">
        <f t="shared" si="264"/>
        <v>26.225000000000001</v>
      </c>
      <c r="R1699" s="22">
        <f t="shared" si="265"/>
        <v>44.125</v>
      </c>
      <c r="S1699" s="22">
        <f t="shared" si="266"/>
        <v>36.174999999999997</v>
      </c>
      <c r="T1699" s="22">
        <f t="shared" si="267"/>
        <v>35.375</v>
      </c>
      <c r="U1699" s="21">
        <f t="shared" si="268"/>
        <v>35.508333333333333</v>
      </c>
      <c r="V1699" s="21">
        <f t="shared" si="269"/>
        <v>35.474999999999994</v>
      </c>
    </row>
    <row r="1700" spans="1:22" ht="13.5" x14ac:dyDescent="0.25">
      <c r="A1700" s="3">
        <v>44491</v>
      </c>
      <c r="B1700" s="2">
        <v>64.145799999999994</v>
      </c>
      <c r="C1700" s="2">
        <v>39.174108638074792</v>
      </c>
      <c r="D1700" s="2">
        <v>1.6737614750628325</v>
      </c>
      <c r="E1700" s="2">
        <v>-0.53381871958402505</v>
      </c>
      <c r="F1700" s="2">
        <v>67.357079999999996</v>
      </c>
      <c r="G1700" s="2">
        <v>68.855109999999982</v>
      </c>
      <c r="H1700" s="2">
        <v>64.534127999999995</v>
      </c>
      <c r="I1700" s="2">
        <v>57.716200999999984</v>
      </c>
      <c r="J1700" s="19" t="s">
        <v>54</v>
      </c>
      <c r="K1700" s="19" t="s">
        <v>52</v>
      </c>
      <c r="L1700" s="19" t="s">
        <v>47</v>
      </c>
      <c r="M1700" s="21">
        <f t="shared" si="260"/>
        <v>25</v>
      </c>
      <c r="N1700" s="21">
        <f t="shared" si="261"/>
        <v>0</v>
      </c>
      <c r="O1700" s="21">
        <f t="shared" si="262"/>
        <v>75</v>
      </c>
      <c r="P1700" s="21">
        <f t="shared" si="263"/>
        <v>0</v>
      </c>
      <c r="Q1700" s="22">
        <f t="shared" si="264"/>
        <v>20</v>
      </c>
      <c r="R1700" s="22">
        <f t="shared" si="265"/>
        <v>31.25</v>
      </c>
      <c r="S1700" s="22">
        <f t="shared" si="266"/>
        <v>22.5</v>
      </c>
      <c r="T1700" s="22">
        <f t="shared" si="267"/>
        <v>25</v>
      </c>
      <c r="U1700" s="21">
        <f t="shared" si="268"/>
        <v>24.583333333333332</v>
      </c>
      <c r="V1700" s="21">
        <f t="shared" si="269"/>
        <v>24.6875</v>
      </c>
    </row>
    <row r="1701" spans="1:22" ht="13.5" x14ac:dyDescent="0.25">
      <c r="A1701" s="3">
        <v>44494</v>
      </c>
      <c r="B1701" s="2">
        <v>64.701700000000002</v>
      </c>
      <c r="C1701" s="2">
        <v>41.459112903132791</v>
      </c>
      <c r="D1701" s="2">
        <v>1.8213773443905694</v>
      </c>
      <c r="E1701" s="2">
        <v>-0.35121982888608633</v>
      </c>
      <c r="F1701" s="2">
        <v>66.450240000000008</v>
      </c>
      <c r="G1701" s="2">
        <v>68.604179999999985</v>
      </c>
      <c r="H1701" s="2">
        <v>64.668803999999994</v>
      </c>
      <c r="I1701" s="2">
        <v>57.767561999999977</v>
      </c>
      <c r="J1701" s="19" t="s">
        <v>54</v>
      </c>
      <c r="K1701" s="19" t="s">
        <v>52</v>
      </c>
      <c r="L1701" s="19" t="s">
        <v>47</v>
      </c>
      <c r="M1701" s="21">
        <f t="shared" si="260"/>
        <v>25</v>
      </c>
      <c r="N1701" s="21">
        <f t="shared" si="261"/>
        <v>0</v>
      </c>
      <c r="O1701" s="21">
        <f t="shared" si="262"/>
        <v>75</v>
      </c>
      <c r="P1701" s="21">
        <f t="shared" si="263"/>
        <v>0</v>
      </c>
      <c r="Q1701" s="22">
        <f t="shared" si="264"/>
        <v>20</v>
      </c>
      <c r="R1701" s="22">
        <f t="shared" si="265"/>
        <v>31.25</v>
      </c>
      <c r="S1701" s="22">
        <f t="shared" si="266"/>
        <v>22.5</v>
      </c>
      <c r="T1701" s="22">
        <f t="shared" si="267"/>
        <v>25</v>
      </c>
      <c r="U1701" s="21">
        <f t="shared" si="268"/>
        <v>24.583333333333332</v>
      </c>
      <c r="V1701" s="21">
        <f t="shared" si="269"/>
        <v>24.6875</v>
      </c>
    </row>
    <row r="1702" spans="1:22" ht="13.5" x14ac:dyDescent="0.25">
      <c r="A1702" s="3">
        <v>44495</v>
      </c>
      <c r="B1702" s="2">
        <v>66.583699999999993</v>
      </c>
      <c r="C1702" s="2">
        <v>48.511218057569486</v>
      </c>
      <c r="D1702" s="2">
        <v>1.8711564175745252</v>
      </c>
      <c r="E1702" s="2">
        <v>-0.23091313924095613</v>
      </c>
      <c r="F1702" s="2">
        <v>65.92298000000001</v>
      </c>
      <c r="G1702" s="2">
        <v>68.459659999999985</v>
      </c>
      <c r="H1702" s="2">
        <v>64.810152000000002</v>
      </c>
      <c r="I1702" s="2">
        <v>57.829110999999976</v>
      </c>
      <c r="J1702" s="19" t="s">
        <v>54</v>
      </c>
      <c r="K1702" s="19" t="s">
        <v>50</v>
      </c>
      <c r="L1702" s="19" t="s">
        <v>47</v>
      </c>
      <c r="M1702" s="21">
        <f t="shared" si="260"/>
        <v>25</v>
      </c>
      <c r="N1702" s="21">
        <f t="shared" si="261"/>
        <v>0</v>
      </c>
      <c r="O1702" s="21">
        <f t="shared" si="262"/>
        <v>75</v>
      </c>
      <c r="P1702" s="21">
        <f t="shared" si="263"/>
        <v>16.5</v>
      </c>
      <c r="Q1702" s="22">
        <f t="shared" si="264"/>
        <v>22.475000000000001</v>
      </c>
      <c r="R1702" s="22">
        <f t="shared" si="265"/>
        <v>35.375</v>
      </c>
      <c r="S1702" s="22">
        <f t="shared" si="266"/>
        <v>29.925000000000001</v>
      </c>
      <c r="T1702" s="22">
        <f t="shared" si="267"/>
        <v>29.125</v>
      </c>
      <c r="U1702" s="21">
        <f t="shared" si="268"/>
        <v>29.258333333333336</v>
      </c>
      <c r="V1702" s="21">
        <f t="shared" si="269"/>
        <v>29.225000000000001</v>
      </c>
    </row>
    <row r="1703" spans="1:22" ht="13.5" x14ac:dyDescent="0.25">
      <c r="A1703" s="3">
        <v>44496</v>
      </c>
      <c r="B1703" s="2">
        <v>66.543999999999997</v>
      </c>
      <c r="C1703" s="2">
        <v>48.378823432681095</v>
      </c>
      <c r="D1703" s="2">
        <v>1.7739895214357375</v>
      </c>
      <c r="E1703" s="2">
        <v>-0.12338968836988498</v>
      </c>
      <c r="F1703" s="2">
        <v>65.398899999999998</v>
      </c>
      <c r="G1703" s="2">
        <v>68.301244999999994</v>
      </c>
      <c r="H1703" s="2">
        <v>64.950705999999983</v>
      </c>
      <c r="I1703" s="2">
        <v>57.897459499999975</v>
      </c>
      <c r="J1703" s="19" t="s">
        <v>54</v>
      </c>
      <c r="K1703" s="19" t="s">
        <v>50</v>
      </c>
      <c r="L1703" s="19" t="s">
        <v>47</v>
      </c>
      <c r="M1703" s="21">
        <f t="shared" si="260"/>
        <v>25</v>
      </c>
      <c r="N1703" s="21">
        <f t="shared" si="261"/>
        <v>0</v>
      </c>
      <c r="O1703" s="21">
        <f t="shared" si="262"/>
        <v>75</v>
      </c>
      <c r="P1703" s="21">
        <f t="shared" si="263"/>
        <v>16.5</v>
      </c>
      <c r="Q1703" s="22">
        <f t="shared" si="264"/>
        <v>22.475000000000001</v>
      </c>
      <c r="R1703" s="22">
        <f t="shared" si="265"/>
        <v>35.375</v>
      </c>
      <c r="S1703" s="22">
        <f t="shared" si="266"/>
        <v>29.925000000000001</v>
      </c>
      <c r="T1703" s="22">
        <f t="shared" si="267"/>
        <v>29.125</v>
      </c>
      <c r="U1703" s="21">
        <f t="shared" si="268"/>
        <v>29.258333333333336</v>
      </c>
      <c r="V1703" s="21">
        <f t="shared" si="269"/>
        <v>29.225000000000001</v>
      </c>
    </row>
    <row r="1704" spans="1:22" ht="13.5" x14ac:dyDescent="0.25">
      <c r="A1704" s="3">
        <v>44497</v>
      </c>
      <c r="B1704" s="2">
        <v>65.829300000000003</v>
      </c>
      <c r="C1704" s="2">
        <v>45.947684580383125</v>
      </c>
      <c r="D1704" s="2">
        <v>1.7820845227921325</v>
      </c>
      <c r="E1704" s="2">
        <v>-1.2574405632747032E-3</v>
      </c>
      <c r="F1704" s="2">
        <v>65.56089999999999</v>
      </c>
      <c r="G1704" s="2">
        <v>67.983615000000015</v>
      </c>
      <c r="H1704" s="2">
        <v>65.077759999999984</v>
      </c>
      <c r="I1704" s="2">
        <v>57.967288499999967</v>
      </c>
      <c r="J1704" s="19" t="s">
        <v>54</v>
      </c>
      <c r="K1704" s="19" t="s">
        <v>50</v>
      </c>
      <c r="L1704" s="19" t="s">
        <v>55</v>
      </c>
      <c r="M1704" s="21">
        <f t="shared" si="260"/>
        <v>25</v>
      </c>
      <c r="N1704" s="21">
        <f t="shared" si="261"/>
        <v>0</v>
      </c>
      <c r="O1704" s="21">
        <f t="shared" si="262"/>
        <v>75</v>
      </c>
      <c r="P1704" s="21">
        <f t="shared" si="263"/>
        <v>16.5</v>
      </c>
      <c r="Q1704" s="22">
        <f t="shared" si="264"/>
        <v>22.475000000000001</v>
      </c>
      <c r="R1704" s="22">
        <f t="shared" si="265"/>
        <v>35.375</v>
      </c>
      <c r="S1704" s="22">
        <f t="shared" si="266"/>
        <v>29.925000000000001</v>
      </c>
      <c r="T1704" s="22">
        <f t="shared" si="267"/>
        <v>29.125</v>
      </c>
      <c r="U1704" s="21">
        <f t="shared" si="268"/>
        <v>29.258333333333336</v>
      </c>
      <c r="V1704" s="21">
        <f t="shared" si="269"/>
        <v>29.225000000000001</v>
      </c>
    </row>
    <row r="1705" spans="1:22" ht="13.5" x14ac:dyDescent="0.25">
      <c r="A1705" s="3">
        <v>44498</v>
      </c>
      <c r="B1705" s="2">
        <v>65.281400000000005</v>
      </c>
      <c r="C1705" s="2">
        <v>44.117367820001149</v>
      </c>
      <c r="D1705" s="2">
        <v>2.0211272216007927</v>
      </c>
      <c r="E1705" s="2">
        <v>9.1102351171051671E-2</v>
      </c>
      <c r="F1705" s="2">
        <v>65.788019999999989</v>
      </c>
      <c r="G1705" s="2">
        <v>67.753335000000021</v>
      </c>
      <c r="H1705" s="2">
        <v>65.189089999999993</v>
      </c>
      <c r="I1705" s="2">
        <v>58.02267549999997</v>
      </c>
      <c r="J1705" s="19" t="s">
        <v>48</v>
      </c>
      <c r="K1705" s="19" t="s">
        <v>50</v>
      </c>
      <c r="L1705" s="19" t="s">
        <v>51</v>
      </c>
      <c r="M1705" s="21">
        <f t="shared" si="260"/>
        <v>25</v>
      </c>
      <c r="N1705" s="21">
        <f t="shared" si="261"/>
        <v>0</v>
      </c>
      <c r="O1705" s="21">
        <f t="shared" si="262"/>
        <v>75</v>
      </c>
      <c r="P1705" s="21">
        <f t="shared" si="263"/>
        <v>83.5</v>
      </c>
      <c r="Q1705" s="22">
        <f t="shared" si="264"/>
        <v>32.524999999999999</v>
      </c>
      <c r="R1705" s="22">
        <f t="shared" si="265"/>
        <v>52.125</v>
      </c>
      <c r="S1705" s="22">
        <f t="shared" si="266"/>
        <v>60.075000000000003</v>
      </c>
      <c r="T1705" s="22">
        <f t="shared" si="267"/>
        <v>45.875</v>
      </c>
      <c r="U1705" s="21">
        <f t="shared" si="268"/>
        <v>48.241666666666674</v>
      </c>
      <c r="V1705" s="21">
        <f t="shared" si="269"/>
        <v>47.650000000000006</v>
      </c>
    </row>
    <row r="1706" spans="1:22" ht="13.5" x14ac:dyDescent="0.25">
      <c r="A1706" s="3">
        <v>44501</v>
      </c>
      <c r="B1706" s="2">
        <v>65.869</v>
      </c>
      <c r="C1706" s="2">
        <v>46.575299957592897</v>
      </c>
      <c r="D1706" s="2">
        <v>2.1518612195665412</v>
      </c>
      <c r="E1706" s="2">
        <v>0.17059911616819584</v>
      </c>
      <c r="F1706" s="2">
        <v>66.021479999999997</v>
      </c>
      <c r="G1706" s="2">
        <v>67.493275000000011</v>
      </c>
      <c r="H1706" s="2">
        <v>65.302007999999987</v>
      </c>
      <c r="I1706" s="2">
        <v>58.07326399999998</v>
      </c>
      <c r="J1706" s="19" t="s">
        <v>48</v>
      </c>
      <c r="K1706" s="19" t="s">
        <v>50</v>
      </c>
      <c r="L1706" s="19" t="s">
        <v>51</v>
      </c>
      <c r="M1706" s="21">
        <f t="shared" si="260"/>
        <v>25</v>
      </c>
      <c r="N1706" s="21">
        <f t="shared" si="261"/>
        <v>0</v>
      </c>
      <c r="O1706" s="21">
        <f t="shared" si="262"/>
        <v>75</v>
      </c>
      <c r="P1706" s="21">
        <f t="shared" si="263"/>
        <v>83.5</v>
      </c>
      <c r="Q1706" s="22">
        <f t="shared" si="264"/>
        <v>32.524999999999999</v>
      </c>
      <c r="R1706" s="22">
        <f t="shared" si="265"/>
        <v>52.125</v>
      </c>
      <c r="S1706" s="22">
        <f t="shared" si="266"/>
        <v>60.075000000000003</v>
      </c>
      <c r="T1706" s="22">
        <f t="shared" si="267"/>
        <v>45.875</v>
      </c>
      <c r="U1706" s="21">
        <f t="shared" si="268"/>
        <v>48.241666666666674</v>
      </c>
      <c r="V1706" s="21">
        <f t="shared" si="269"/>
        <v>47.650000000000006</v>
      </c>
    </row>
    <row r="1707" spans="1:22" ht="13.5" x14ac:dyDescent="0.25">
      <c r="A1707" s="3">
        <v>44502</v>
      </c>
      <c r="B1707" s="2">
        <v>65.733999999999995</v>
      </c>
      <c r="C1707" s="2">
        <v>46.073899564598648</v>
      </c>
      <c r="D1707" s="2">
        <v>2.2756885829919327</v>
      </c>
      <c r="E1707" s="2">
        <v>0.23947444056401943</v>
      </c>
      <c r="F1707" s="2">
        <v>65.851539999999986</v>
      </c>
      <c r="G1707" s="2">
        <v>67.365430000000003</v>
      </c>
      <c r="H1707" s="2">
        <v>65.41286199999999</v>
      </c>
      <c r="I1707" s="2">
        <v>58.133285499999985</v>
      </c>
      <c r="J1707" s="19" t="s">
        <v>48</v>
      </c>
      <c r="K1707" s="19" t="s">
        <v>50</v>
      </c>
      <c r="L1707" s="19" t="s">
        <v>53</v>
      </c>
      <c r="M1707" s="21">
        <f t="shared" si="260"/>
        <v>25</v>
      </c>
      <c r="N1707" s="21">
        <f t="shared" si="261"/>
        <v>0</v>
      </c>
      <c r="O1707" s="21">
        <f t="shared" si="262"/>
        <v>75</v>
      </c>
      <c r="P1707" s="21">
        <f t="shared" si="263"/>
        <v>66.5</v>
      </c>
      <c r="Q1707" s="22">
        <f t="shared" si="264"/>
        <v>29.975000000000001</v>
      </c>
      <c r="R1707" s="22">
        <f t="shared" si="265"/>
        <v>47.875</v>
      </c>
      <c r="S1707" s="22">
        <f t="shared" si="266"/>
        <v>52.424999999999997</v>
      </c>
      <c r="T1707" s="22">
        <f t="shared" si="267"/>
        <v>41.625</v>
      </c>
      <c r="U1707" s="21">
        <f t="shared" si="268"/>
        <v>43.42499999999999</v>
      </c>
      <c r="V1707" s="21">
        <f t="shared" si="269"/>
        <v>42.974999999999994</v>
      </c>
    </row>
    <row r="1708" spans="1:22" ht="13.5" x14ac:dyDescent="0.25">
      <c r="A1708" s="3">
        <v>44503</v>
      </c>
      <c r="B1708" s="2">
        <v>65.035200000000003</v>
      </c>
      <c r="C1708" s="2">
        <v>43.465480840475045</v>
      </c>
      <c r="D1708" s="2">
        <v>2.429706163077455</v>
      </c>
      <c r="E1708" s="2">
        <v>0.3126409260606316</v>
      </c>
      <c r="F1708" s="2">
        <v>65.549780000000013</v>
      </c>
      <c r="G1708" s="2">
        <v>67.182789999999997</v>
      </c>
      <c r="H1708" s="2">
        <v>65.509103999999979</v>
      </c>
      <c r="I1708" s="2">
        <v>58.174689499999985</v>
      </c>
      <c r="J1708" s="19" t="s">
        <v>48</v>
      </c>
      <c r="K1708" s="19" t="s">
        <v>50</v>
      </c>
      <c r="L1708" s="19" t="s">
        <v>53</v>
      </c>
      <c r="M1708" s="21">
        <f t="shared" si="260"/>
        <v>25</v>
      </c>
      <c r="N1708" s="21">
        <f t="shared" si="261"/>
        <v>0</v>
      </c>
      <c r="O1708" s="21">
        <f t="shared" si="262"/>
        <v>75</v>
      </c>
      <c r="P1708" s="21">
        <f t="shared" si="263"/>
        <v>66.5</v>
      </c>
      <c r="Q1708" s="22">
        <f t="shared" si="264"/>
        <v>29.975000000000001</v>
      </c>
      <c r="R1708" s="22">
        <f t="shared" si="265"/>
        <v>47.875</v>
      </c>
      <c r="S1708" s="22">
        <f t="shared" si="266"/>
        <v>52.424999999999997</v>
      </c>
      <c r="T1708" s="22">
        <f t="shared" si="267"/>
        <v>41.625</v>
      </c>
      <c r="U1708" s="21">
        <f t="shared" si="268"/>
        <v>43.42499999999999</v>
      </c>
      <c r="V1708" s="21">
        <f t="shared" si="269"/>
        <v>42.974999999999994</v>
      </c>
    </row>
    <row r="1709" spans="1:22" ht="13.5" x14ac:dyDescent="0.25">
      <c r="A1709" s="3">
        <v>44504</v>
      </c>
      <c r="B1709" s="2">
        <v>64.320499999999996</v>
      </c>
      <c r="C1709" s="2">
        <v>40.914234819709016</v>
      </c>
      <c r="D1709" s="2">
        <v>1.9849757068700598</v>
      </c>
      <c r="E1709" s="2">
        <v>0.39398245249225056</v>
      </c>
      <c r="F1709" s="2">
        <v>65.248019999999983</v>
      </c>
      <c r="G1709" s="2">
        <v>66.924715000000006</v>
      </c>
      <c r="H1709" s="2">
        <v>65.591687999999976</v>
      </c>
      <c r="I1709" s="2">
        <v>58.211742499999993</v>
      </c>
      <c r="J1709" s="19" t="s">
        <v>54</v>
      </c>
      <c r="K1709" s="19" t="s">
        <v>50</v>
      </c>
      <c r="L1709" s="19" t="s">
        <v>47</v>
      </c>
      <c r="M1709" s="21">
        <f t="shared" si="260"/>
        <v>25</v>
      </c>
      <c r="N1709" s="21">
        <f t="shared" si="261"/>
        <v>0</v>
      </c>
      <c r="O1709" s="21">
        <f t="shared" si="262"/>
        <v>75</v>
      </c>
      <c r="P1709" s="21">
        <f t="shared" si="263"/>
        <v>16.5</v>
      </c>
      <c r="Q1709" s="22">
        <f t="shared" si="264"/>
        <v>22.475000000000001</v>
      </c>
      <c r="R1709" s="22">
        <f t="shared" si="265"/>
        <v>35.375</v>
      </c>
      <c r="S1709" s="22">
        <f t="shared" si="266"/>
        <v>29.925000000000001</v>
      </c>
      <c r="T1709" s="22">
        <f t="shared" si="267"/>
        <v>29.125</v>
      </c>
      <c r="U1709" s="21">
        <f t="shared" si="268"/>
        <v>29.258333333333336</v>
      </c>
      <c r="V1709" s="21">
        <f t="shared" si="269"/>
        <v>29.225000000000001</v>
      </c>
    </row>
    <row r="1710" spans="1:22" ht="13.5" x14ac:dyDescent="0.25">
      <c r="A1710" s="3">
        <v>44505</v>
      </c>
      <c r="B1710" s="2">
        <v>63.526400000000002</v>
      </c>
      <c r="C1710" s="2">
        <v>38.229262174385184</v>
      </c>
      <c r="D1710" s="2">
        <v>1.5463204980822809</v>
      </c>
      <c r="E1710" s="2">
        <v>0.42001981640924374</v>
      </c>
      <c r="F1710" s="2">
        <v>64.897020000000012</v>
      </c>
      <c r="G1710" s="2">
        <v>66.686489999999992</v>
      </c>
      <c r="H1710" s="2">
        <v>65.658389999999983</v>
      </c>
      <c r="I1710" s="2">
        <v>58.245563999999995</v>
      </c>
      <c r="J1710" s="19" t="s">
        <v>54</v>
      </c>
      <c r="K1710" s="19" t="s">
        <v>50</v>
      </c>
      <c r="L1710" s="19" t="s">
        <v>47</v>
      </c>
      <c r="M1710" s="21">
        <f t="shared" si="260"/>
        <v>25</v>
      </c>
      <c r="N1710" s="21">
        <f t="shared" si="261"/>
        <v>0</v>
      </c>
      <c r="O1710" s="21">
        <f t="shared" si="262"/>
        <v>75</v>
      </c>
      <c r="P1710" s="21">
        <f t="shared" si="263"/>
        <v>16.5</v>
      </c>
      <c r="Q1710" s="22">
        <f t="shared" si="264"/>
        <v>22.475000000000001</v>
      </c>
      <c r="R1710" s="22">
        <f t="shared" si="265"/>
        <v>35.375</v>
      </c>
      <c r="S1710" s="22">
        <f t="shared" si="266"/>
        <v>29.925000000000001</v>
      </c>
      <c r="T1710" s="22">
        <f t="shared" si="267"/>
        <v>29.125</v>
      </c>
      <c r="U1710" s="21">
        <f t="shared" si="268"/>
        <v>29.258333333333336</v>
      </c>
      <c r="V1710" s="21">
        <f t="shared" si="269"/>
        <v>29.225000000000001</v>
      </c>
    </row>
    <row r="1711" spans="1:22" ht="13.5" x14ac:dyDescent="0.25">
      <c r="A1711" s="3">
        <v>44508</v>
      </c>
      <c r="B1711" s="2">
        <v>61.938299999999998</v>
      </c>
      <c r="C1711" s="2">
        <v>33.495186790766383</v>
      </c>
      <c r="D1711" s="2">
        <v>1.3952416821023093</v>
      </c>
      <c r="E1711" s="2">
        <v>0.46683604328230754</v>
      </c>
      <c r="F1711" s="2">
        <v>64.110879999999995</v>
      </c>
      <c r="G1711" s="2">
        <v>66.349005000000005</v>
      </c>
      <c r="H1711" s="2">
        <v>65.706035999999983</v>
      </c>
      <c r="I1711" s="2">
        <v>58.279220500000001</v>
      </c>
      <c r="J1711" s="19" t="s">
        <v>54</v>
      </c>
      <c r="K1711" s="19" t="s">
        <v>52</v>
      </c>
      <c r="L1711" s="19" t="s">
        <v>47</v>
      </c>
      <c r="M1711" s="21">
        <f t="shared" si="260"/>
        <v>25</v>
      </c>
      <c r="N1711" s="21">
        <f t="shared" si="261"/>
        <v>0</v>
      </c>
      <c r="O1711" s="21">
        <f t="shared" si="262"/>
        <v>75</v>
      </c>
      <c r="P1711" s="21">
        <f t="shared" si="263"/>
        <v>0</v>
      </c>
      <c r="Q1711" s="22">
        <f t="shared" si="264"/>
        <v>20</v>
      </c>
      <c r="R1711" s="22">
        <f t="shared" si="265"/>
        <v>31.25</v>
      </c>
      <c r="S1711" s="22">
        <f t="shared" si="266"/>
        <v>22.5</v>
      </c>
      <c r="T1711" s="22">
        <f t="shared" si="267"/>
        <v>25</v>
      </c>
      <c r="U1711" s="21">
        <f t="shared" si="268"/>
        <v>24.583333333333332</v>
      </c>
      <c r="V1711" s="21">
        <f t="shared" si="269"/>
        <v>24.6875</v>
      </c>
    </row>
    <row r="1712" spans="1:22" ht="13.5" x14ac:dyDescent="0.25">
      <c r="A1712" s="3">
        <v>44509</v>
      </c>
      <c r="B1712" s="2">
        <v>62.772100000000002</v>
      </c>
      <c r="C1712" s="2">
        <v>37.846998420342167</v>
      </c>
      <c r="D1712" s="2">
        <v>1.5202421347436115</v>
      </c>
      <c r="E1712" s="2">
        <v>0.48612253352074597</v>
      </c>
      <c r="F1712" s="2">
        <v>63.518500000000003</v>
      </c>
      <c r="G1712" s="2">
        <v>66.037329999999983</v>
      </c>
      <c r="H1712" s="2">
        <v>65.802119999999988</v>
      </c>
      <c r="I1712" s="2">
        <v>58.309270500000004</v>
      </c>
      <c r="J1712" s="19" t="s">
        <v>54</v>
      </c>
      <c r="K1712" s="19" t="s">
        <v>50</v>
      </c>
      <c r="L1712" s="19" t="s">
        <v>47</v>
      </c>
      <c r="M1712" s="21">
        <f t="shared" si="260"/>
        <v>25</v>
      </c>
      <c r="N1712" s="21">
        <f t="shared" si="261"/>
        <v>0</v>
      </c>
      <c r="O1712" s="21">
        <f t="shared" si="262"/>
        <v>75</v>
      </c>
      <c r="P1712" s="21">
        <f t="shared" si="263"/>
        <v>16.5</v>
      </c>
      <c r="Q1712" s="22">
        <f t="shared" si="264"/>
        <v>22.475000000000001</v>
      </c>
      <c r="R1712" s="22">
        <f t="shared" si="265"/>
        <v>35.375</v>
      </c>
      <c r="S1712" s="22">
        <f t="shared" si="266"/>
        <v>29.925000000000001</v>
      </c>
      <c r="T1712" s="22">
        <f t="shared" si="267"/>
        <v>29.125</v>
      </c>
      <c r="U1712" s="21">
        <f t="shared" si="268"/>
        <v>29.258333333333336</v>
      </c>
      <c r="V1712" s="21">
        <f t="shared" si="269"/>
        <v>29.225000000000001</v>
      </c>
    </row>
    <row r="1713" spans="1:22" ht="13.5" x14ac:dyDescent="0.25">
      <c r="A1713" s="3">
        <v>44510</v>
      </c>
      <c r="B1713" s="2">
        <v>61.144199999999998</v>
      </c>
      <c r="C1713" s="2">
        <v>33.269633445455909</v>
      </c>
      <c r="D1713" s="2">
        <v>1.7587667955338731</v>
      </c>
      <c r="E1713" s="2">
        <v>0.46146443257165992</v>
      </c>
      <c r="F1713" s="2">
        <v>62.740300000000005</v>
      </c>
      <c r="G1713" s="2">
        <v>65.691509999999994</v>
      </c>
      <c r="H1713" s="2">
        <v>65.849763999999993</v>
      </c>
      <c r="I1713" s="2">
        <v>58.331608500000002</v>
      </c>
      <c r="J1713" s="19" t="s">
        <v>54</v>
      </c>
      <c r="K1713" s="19" t="s">
        <v>50</v>
      </c>
      <c r="L1713" s="19" t="s">
        <v>47</v>
      </c>
      <c r="M1713" s="21">
        <f t="shared" si="260"/>
        <v>25</v>
      </c>
      <c r="N1713" s="21">
        <f t="shared" si="261"/>
        <v>0</v>
      </c>
      <c r="O1713" s="21">
        <f t="shared" si="262"/>
        <v>50</v>
      </c>
      <c r="P1713" s="21">
        <f t="shared" si="263"/>
        <v>16.5</v>
      </c>
      <c r="Q1713" s="22">
        <f t="shared" si="264"/>
        <v>18.725000000000001</v>
      </c>
      <c r="R1713" s="22">
        <f t="shared" si="265"/>
        <v>26.625</v>
      </c>
      <c r="S1713" s="22">
        <f t="shared" si="266"/>
        <v>23.675000000000001</v>
      </c>
      <c r="T1713" s="22">
        <f t="shared" si="267"/>
        <v>22.875</v>
      </c>
      <c r="U1713" s="21">
        <f t="shared" si="268"/>
        <v>23.008333333333336</v>
      </c>
      <c r="V1713" s="21">
        <f t="shared" si="269"/>
        <v>22.975000000000001</v>
      </c>
    </row>
    <row r="1714" spans="1:22" ht="13.5" x14ac:dyDescent="0.25">
      <c r="A1714" s="3">
        <v>44511</v>
      </c>
      <c r="B1714" s="2">
        <v>61.167999999999999</v>
      </c>
      <c r="C1714" s="2">
        <v>33.396461496947197</v>
      </c>
      <c r="D1714" s="2">
        <v>1.8754215377993688</v>
      </c>
      <c r="E1714" s="2">
        <v>0.4353327346144541</v>
      </c>
      <c r="F1714" s="2">
        <v>62.109799999999993</v>
      </c>
      <c r="G1714" s="2">
        <v>65.335759999999993</v>
      </c>
      <c r="H1714" s="2">
        <v>65.897883999999991</v>
      </c>
      <c r="I1714" s="2">
        <v>58.365301000000002</v>
      </c>
      <c r="J1714" s="19" t="s">
        <v>54</v>
      </c>
      <c r="K1714" s="19" t="s">
        <v>50</v>
      </c>
      <c r="L1714" s="19" t="s">
        <v>47</v>
      </c>
      <c r="M1714" s="21">
        <f t="shared" si="260"/>
        <v>25</v>
      </c>
      <c r="N1714" s="21">
        <f t="shared" si="261"/>
        <v>0</v>
      </c>
      <c r="O1714" s="21">
        <f t="shared" si="262"/>
        <v>50</v>
      </c>
      <c r="P1714" s="21">
        <f t="shared" si="263"/>
        <v>16.5</v>
      </c>
      <c r="Q1714" s="22">
        <f t="shared" si="264"/>
        <v>18.725000000000001</v>
      </c>
      <c r="R1714" s="22">
        <f t="shared" si="265"/>
        <v>26.625</v>
      </c>
      <c r="S1714" s="22">
        <f t="shared" si="266"/>
        <v>23.675000000000001</v>
      </c>
      <c r="T1714" s="22">
        <f t="shared" si="267"/>
        <v>22.875</v>
      </c>
      <c r="U1714" s="21">
        <f t="shared" si="268"/>
        <v>23.008333333333336</v>
      </c>
      <c r="V1714" s="21">
        <f t="shared" si="269"/>
        <v>22.975000000000001</v>
      </c>
    </row>
    <row r="1715" spans="1:22" ht="13.5" x14ac:dyDescent="0.25">
      <c r="A1715" s="3">
        <v>44512</v>
      </c>
      <c r="B1715" s="2">
        <v>61.938299999999998</v>
      </c>
      <c r="C1715" s="2">
        <v>37.534545818536664</v>
      </c>
      <c r="D1715" s="2">
        <v>1.857214039143571</v>
      </c>
      <c r="E1715" s="2">
        <v>0.3850219076342673</v>
      </c>
      <c r="F1715" s="2">
        <v>61.792180000000009</v>
      </c>
      <c r="G1715" s="2">
        <v>64.958574999999982</v>
      </c>
      <c r="H1715" s="2">
        <v>65.977291999999977</v>
      </c>
      <c r="I1715" s="2">
        <v>58.408443500000004</v>
      </c>
      <c r="J1715" s="19" t="s">
        <v>54</v>
      </c>
      <c r="K1715" s="19" t="s">
        <v>50</v>
      </c>
      <c r="L1715" s="19" t="s">
        <v>47</v>
      </c>
      <c r="M1715" s="21">
        <f t="shared" si="260"/>
        <v>25</v>
      </c>
      <c r="N1715" s="21">
        <f t="shared" si="261"/>
        <v>0</v>
      </c>
      <c r="O1715" s="21">
        <f t="shared" si="262"/>
        <v>50</v>
      </c>
      <c r="P1715" s="21">
        <f t="shared" si="263"/>
        <v>16.5</v>
      </c>
      <c r="Q1715" s="22">
        <f t="shared" si="264"/>
        <v>18.725000000000001</v>
      </c>
      <c r="R1715" s="22">
        <f t="shared" si="265"/>
        <v>26.625</v>
      </c>
      <c r="S1715" s="22">
        <f t="shared" si="266"/>
        <v>23.675000000000001</v>
      </c>
      <c r="T1715" s="22">
        <f t="shared" si="267"/>
        <v>22.875</v>
      </c>
      <c r="U1715" s="21">
        <f t="shared" si="268"/>
        <v>23.008333333333336</v>
      </c>
      <c r="V1715" s="21">
        <f t="shared" si="269"/>
        <v>22.975000000000001</v>
      </c>
    </row>
    <row r="1716" spans="1:22" ht="13.5" x14ac:dyDescent="0.25">
      <c r="A1716" s="3">
        <v>44515</v>
      </c>
      <c r="B1716" s="2">
        <v>61.938299999999998</v>
      </c>
      <c r="C1716" s="2">
        <v>37.534545818536664</v>
      </c>
      <c r="D1716" s="2">
        <v>1.950282078212183</v>
      </c>
      <c r="E1716" s="2">
        <v>0.28303043480015827</v>
      </c>
      <c r="F1716" s="2">
        <v>61.792180000000009</v>
      </c>
      <c r="G1716" s="2">
        <v>64.593694999999997</v>
      </c>
      <c r="H1716" s="2">
        <v>66.048759999999973</v>
      </c>
      <c r="I1716" s="2">
        <v>58.451585999999992</v>
      </c>
      <c r="J1716" s="19" t="s">
        <v>48</v>
      </c>
      <c r="K1716" s="19" t="s">
        <v>50</v>
      </c>
      <c r="L1716" s="19" t="s">
        <v>50</v>
      </c>
      <c r="M1716" s="21">
        <f t="shared" si="260"/>
        <v>25</v>
      </c>
      <c r="N1716" s="21">
        <f t="shared" si="261"/>
        <v>0</v>
      </c>
      <c r="O1716" s="21">
        <f t="shared" si="262"/>
        <v>50</v>
      </c>
      <c r="P1716" s="21">
        <f t="shared" si="263"/>
        <v>49.5</v>
      </c>
      <c r="Q1716" s="22">
        <f t="shared" si="264"/>
        <v>23.675000000000001</v>
      </c>
      <c r="R1716" s="22">
        <f t="shared" si="265"/>
        <v>34.875</v>
      </c>
      <c r="S1716" s="22">
        <f t="shared" si="266"/>
        <v>38.525000000000006</v>
      </c>
      <c r="T1716" s="22">
        <f t="shared" si="267"/>
        <v>31.125</v>
      </c>
      <c r="U1716" s="21">
        <f t="shared" si="268"/>
        <v>32.358333333333334</v>
      </c>
      <c r="V1716" s="21">
        <f t="shared" si="269"/>
        <v>32.049999999999997</v>
      </c>
    </row>
    <row r="1717" spans="1:22" ht="13.5" x14ac:dyDescent="0.25">
      <c r="A1717" s="3">
        <v>44516</v>
      </c>
      <c r="B1717" s="2">
        <v>61.938299999999998</v>
      </c>
      <c r="C1717" s="2">
        <v>37.534545818536664</v>
      </c>
      <c r="D1717" s="2">
        <v>2.024998267474345</v>
      </c>
      <c r="E1717" s="2">
        <v>0.15665069035477869</v>
      </c>
      <c r="F1717" s="2">
        <v>61.625419999999998</v>
      </c>
      <c r="G1717" s="2">
        <v>64.229610000000008</v>
      </c>
      <c r="H1717" s="2">
        <v>66.120227999999969</v>
      </c>
      <c r="I1717" s="2">
        <v>58.496905999999989</v>
      </c>
      <c r="J1717" s="19" t="s">
        <v>54</v>
      </c>
      <c r="K1717" s="19" t="s">
        <v>50</v>
      </c>
      <c r="L1717" s="19" t="s">
        <v>47</v>
      </c>
      <c r="M1717" s="21">
        <f t="shared" si="260"/>
        <v>25</v>
      </c>
      <c r="N1717" s="21">
        <f t="shared" si="261"/>
        <v>0</v>
      </c>
      <c r="O1717" s="21">
        <f t="shared" si="262"/>
        <v>50</v>
      </c>
      <c r="P1717" s="21">
        <f t="shared" si="263"/>
        <v>16.5</v>
      </c>
      <c r="Q1717" s="22">
        <f t="shared" si="264"/>
        <v>18.725000000000001</v>
      </c>
      <c r="R1717" s="22">
        <f t="shared" si="265"/>
        <v>26.625</v>
      </c>
      <c r="S1717" s="22">
        <f t="shared" si="266"/>
        <v>23.675000000000001</v>
      </c>
      <c r="T1717" s="22">
        <f t="shared" si="267"/>
        <v>22.875</v>
      </c>
      <c r="U1717" s="21">
        <f t="shared" si="268"/>
        <v>23.008333333333336</v>
      </c>
      <c r="V1717" s="21">
        <f t="shared" si="269"/>
        <v>22.975000000000001</v>
      </c>
    </row>
    <row r="1718" spans="1:22" ht="13.5" x14ac:dyDescent="0.25">
      <c r="A1718" s="3">
        <v>44517</v>
      </c>
      <c r="B1718" s="2">
        <v>61.461799999999997</v>
      </c>
      <c r="C1718" s="2">
        <v>35.815338880640695</v>
      </c>
      <c r="D1718" s="2">
        <v>2.031504133506246</v>
      </c>
      <c r="E1718" s="2">
        <v>2.7689883205785346E-2</v>
      </c>
      <c r="F1718" s="2">
        <v>61.688940000000002</v>
      </c>
      <c r="G1718" s="2">
        <v>63.844480000000011</v>
      </c>
      <c r="H1718" s="2">
        <v>66.182165999999967</v>
      </c>
      <c r="I1718" s="2">
        <v>58.536460999999981</v>
      </c>
      <c r="J1718" s="19" t="s">
        <v>54</v>
      </c>
      <c r="K1718" s="19" t="s">
        <v>50</v>
      </c>
      <c r="L1718" s="19" t="s">
        <v>55</v>
      </c>
      <c r="M1718" s="21">
        <f t="shared" si="260"/>
        <v>25</v>
      </c>
      <c r="N1718" s="21">
        <f t="shared" si="261"/>
        <v>0</v>
      </c>
      <c r="O1718" s="21">
        <f t="shared" si="262"/>
        <v>50</v>
      </c>
      <c r="P1718" s="21">
        <f t="shared" si="263"/>
        <v>16.5</v>
      </c>
      <c r="Q1718" s="22">
        <f t="shared" si="264"/>
        <v>18.725000000000001</v>
      </c>
      <c r="R1718" s="22">
        <f t="shared" si="265"/>
        <v>26.625</v>
      </c>
      <c r="S1718" s="22">
        <f t="shared" si="266"/>
        <v>23.675000000000001</v>
      </c>
      <c r="T1718" s="22">
        <f t="shared" si="267"/>
        <v>22.875</v>
      </c>
      <c r="U1718" s="21">
        <f t="shared" si="268"/>
        <v>23.008333333333336</v>
      </c>
      <c r="V1718" s="21">
        <f t="shared" si="269"/>
        <v>22.975000000000001</v>
      </c>
    </row>
    <row r="1719" spans="1:22" ht="13.5" x14ac:dyDescent="0.25">
      <c r="A1719" s="3">
        <v>44518</v>
      </c>
      <c r="B1719" s="2">
        <v>61.938299999999998</v>
      </c>
      <c r="C1719" s="2">
        <v>38.83252583041655</v>
      </c>
      <c r="D1719" s="2">
        <v>1.9089226424086618</v>
      </c>
      <c r="E1719" s="2">
        <v>-0.10146336511077944</v>
      </c>
      <c r="F1719" s="2">
        <v>61.843000000000004</v>
      </c>
      <c r="G1719" s="2">
        <v>63.690430000000006</v>
      </c>
      <c r="H1719" s="2">
        <v>66.253791999999976</v>
      </c>
      <c r="I1719" s="2">
        <v>58.581780999999971</v>
      </c>
      <c r="J1719" s="19" t="s">
        <v>54</v>
      </c>
      <c r="K1719" s="19" t="s">
        <v>50</v>
      </c>
      <c r="L1719" s="19" t="s">
        <v>55</v>
      </c>
      <c r="M1719" s="21">
        <f t="shared" si="260"/>
        <v>25</v>
      </c>
      <c r="N1719" s="21">
        <f t="shared" si="261"/>
        <v>0</v>
      </c>
      <c r="O1719" s="21">
        <f t="shared" si="262"/>
        <v>50</v>
      </c>
      <c r="P1719" s="21">
        <f t="shared" si="263"/>
        <v>16.5</v>
      </c>
      <c r="Q1719" s="22">
        <f t="shared" si="264"/>
        <v>18.725000000000001</v>
      </c>
      <c r="R1719" s="22">
        <f t="shared" si="265"/>
        <v>26.625</v>
      </c>
      <c r="S1719" s="22">
        <f t="shared" si="266"/>
        <v>23.675000000000001</v>
      </c>
      <c r="T1719" s="22">
        <f t="shared" si="267"/>
        <v>22.875</v>
      </c>
      <c r="U1719" s="21">
        <f t="shared" si="268"/>
        <v>23.008333333333336</v>
      </c>
      <c r="V1719" s="21">
        <f t="shared" si="269"/>
        <v>22.975000000000001</v>
      </c>
    </row>
    <row r="1720" spans="1:22" ht="13.5" x14ac:dyDescent="0.25">
      <c r="A1720" s="3">
        <v>44519</v>
      </c>
      <c r="B1720" s="2">
        <v>61.938299999999998</v>
      </c>
      <c r="C1720" s="2">
        <v>38.83252583041655</v>
      </c>
      <c r="D1720" s="2">
        <v>1.6961072560226995</v>
      </c>
      <c r="E1720" s="2">
        <v>-0.21649703107906199</v>
      </c>
      <c r="F1720" s="2">
        <v>61.842999999999996</v>
      </c>
      <c r="G1720" s="2">
        <v>63.580055000000002</v>
      </c>
      <c r="H1720" s="2">
        <v>66.325417999999956</v>
      </c>
      <c r="I1720" s="2">
        <v>58.627100999999968</v>
      </c>
      <c r="J1720" s="19" t="s">
        <v>54</v>
      </c>
      <c r="K1720" s="19" t="s">
        <v>50</v>
      </c>
      <c r="L1720" s="19" t="s">
        <v>50</v>
      </c>
      <c r="M1720" s="21">
        <f t="shared" si="260"/>
        <v>25</v>
      </c>
      <c r="N1720" s="21">
        <f t="shared" si="261"/>
        <v>0</v>
      </c>
      <c r="O1720" s="21">
        <f t="shared" si="262"/>
        <v>50</v>
      </c>
      <c r="P1720" s="21">
        <f t="shared" si="263"/>
        <v>16.5</v>
      </c>
      <c r="Q1720" s="22">
        <f t="shared" si="264"/>
        <v>18.725000000000001</v>
      </c>
      <c r="R1720" s="22">
        <f t="shared" si="265"/>
        <v>26.625</v>
      </c>
      <c r="S1720" s="22">
        <f t="shared" si="266"/>
        <v>23.675000000000001</v>
      </c>
      <c r="T1720" s="22">
        <f t="shared" si="267"/>
        <v>22.875</v>
      </c>
      <c r="U1720" s="21">
        <f t="shared" si="268"/>
        <v>23.008333333333336</v>
      </c>
      <c r="V1720" s="21">
        <f t="shared" si="269"/>
        <v>22.975000000000001</v>
      </c>
    </row>
    <row r="1721" spans="1:22" ht="13.5" x14ac:dyDescent="0.25">
      <c r="A1721" s="3">
        <v>44522</v>
      </c>
      <c r="B1721" s="2">
        <v>63.510599999999997</v>
      </c>
      <c r="C1721" s="2">
        <v>48.158430750807497</v>
      </c>
      <c r="D1721" s="2">
        <v>1.1673509589280329</v>
      </c>
      <c r="E1721" s="2">
        <v>-0.34914185033708278</v>
      </c>
      <c r="F1721" s="2">
        <v>62.157459999999993</v>
      </c>
      <c r="G1721" s="2">
        <v>63.520500000000006</v>
      </c>
      <c r="H1721" s="2">
        <v>66.42086799999997</v>
      </c>
      <c r="I1721" s="2">
        <v>58.672506499999955</v>
      </c>
      <c r="J1721" s="19" t="s">
        <v>54</v>
      </c>
      <c r="K1721" s="19" t="s">
        <v>50</v>
      </c>
      <c r="L1721" s="19" t="s">
        <v>55</v>
      </c>
      <c r="M1721" s="21">
        <f t="shared" si="260"/>
        <v>25</v>
      </c>
      <c r="N1721" s="21">
        <f t="shared" si="261"/>
        <v>0</v>
      </c>
      <c r="O1721" s="21">
        <f t="shared" si="262"/>
        <v>50</v>
      </c>
      <c r="P1721" s="21">
        <f t="shared" si="263"/>
        <v>16.5</v>
      </c>
      <c r="Q1721" s="22">
        <f t="shared" si="264"/>
        <v>18.725000000000001</v>
      </c>
      <c r="R1721" s="22">
        <f t="shared" si="265"/>
        <v>26.625</v>
      </c>
      <c r="S1721" s="22">
        <f t="shared" si="266"/>
        <v>23.675000000000001</v>
      </c>
      <c r="T1721" s="22">
        <f t="shared" si="267"/>
        <v>22.875</v>
      </c>
      <c r="U1721" s="21">
        <f t="shared" si="268"/>
        <v>23.008333333333336</v>
      </c>
      <c r="V1721" s="21">
        <f t="shared" si="269"/>
        <v>22.975000000000001</v>
      </c>
    </row>
    <row r="1722" spans="1:22" ht="13.5" x14ac:dyDescent="0.25">
      <c r="A1722" s="3">
        <v>44523</v>
      </c>
      <c r="B1722" s="2">
        <v>66.702799999999996</v>
      </c>
      <c r="C1722" s="2">
        <v>61.119518099846076</v>
      </c>
      <c r="D1722" s="2">
        <v>0.61367977506266413</v>
      </c>
      <c r="E1722" s="2">
        <v>-0.4603995344644054</v>
      </c>
      <c r="F1722" s="2">
        <v>63.110359999999993</v>
      </c>
      <c r="G1722" s="2">
        <v>63.526455000000013</v>
      </c>
      <c r="H1722" s="2">
        <v>66.580477999999971</v>
      </c>
      <c r="I1722" s="2">
        <v>58.737760999999956</v>
      </c>
      <c r="J1722" s="19" t="s">
        <v>48</v>
      </c>
      <c r="K1722" s="19" t="s">
        <v>50</v>
      </c>
      <c r="L1722" s="19" t="s">
        <v>51</v>
      </c>
      <c r="M1722" s="21">
        <f t="shared" si="260"/>
        <v>25</v>
      </c>
      <c r="N1722" s="21">
        <f t="shared" si="261"/>
        <v>0</v>
      </c>
      <c r="O1722" s="21">
        <f t="shared" si="262"/>
        <v>50</v>
      </c>
      <c r="P1722" s="21">
        <f t="shared" si="263"/>
        <v>83.5</v>
      </c>
      <c r="Q1722" s="22">
        <f t="shared" si="264"/>
        <v>28.774999999999999</v>
      </c>
      <c r="R1722" s="22">
        <f t="shared" si="265"/>
        <v>43.375</v>
      </c>
      <c r="S1722" s="22">
        <f t="shared" si="266"/>
        <v>53.825000000000003</v>
      </c>
      <c r="T1722" s="22">
        <f t="shared" si="267"/>
        <v>39.625</v>
      </c>
      <c r="U1722" s="21">
        <f t="shared" si="268"/>
        <v>41.991666666666667</v>
      </c>
      <c r="V1722" s="21">
        <f t="shared" si="269"/>
        <v>41.400000000000006</v>
      </c>
    </row>
    <row r="1723" spans="1:22" ht="13.5" x14ac:dyDescent="0.25">
      <c r="A1723" s="3">
        <v>44524</v>
      </c>
      <c r="B1723" s="2">
        <v>65.114599999999996</v>
      </c>
      <c r="C1723" s="2">
        <v>53.899360277504542</v>
      </c>
      <c r="D1723" s="2">
        <v>-4.6977026103576236E-3</v>
      </c>
      <c r="E1723" s="2">
        <v>-0.55413621932031099</v>
      </c>
      <c r="F1723" s="2">
        <v>63.840920000000004</v>
      </c>
      <c r="G1723" s="2">
        <v>63.454985000000008</v>
      </c>
      <c r="H1723" s="2">
        <v>66.644003999999967</v>
      </c>
      <c r="I1723" s="2">
        <v>58.791186499999966</v>
      </c>
      <c r="J1723" s="19" t="s">
        <v>48</v>
      </c>
      <c r="K1723" s="19" t="s">
        <v>50</v>
      </c>
      <c r="L1723" s="19" t="s">
        <v>51</v>
      </c>
      <c r="M1723" s="21">
        <f t="shared" si="260"/>
        <v>25</v>
      </c>
      <c r="N1723" s="21">
        <f t="shared" si="261"/>
        <v>0</v>
      </c>
      <c r="O1723" s="21">
        <f t="shared" si="262"/>
        <v>75</v>
      </c>
      <c r="P1723" s="21">
        <f t="shared" si="263"/>
        <v>83.5</v>
      </c>
      <c r="Q1723" s="22">
        <f t="shared" si="264"/>
        <v>32.524999999999999</v>
      </c>
      <c r="R1723" s="22">
        <f t="shared" si="265"/>
        <v>52.125</v>
      </c>
      <c r="S1723" s="22">
        <f t="shared" si="266"/>
        <v>60.075000000000003</v>
      </c>
      <c r="T1723" s="22">
        <f t="shared" si="267"/>
        <v>45.875</v>
      </c>
      <c r="U1723" s="21">
        <f t="shared" si="268"/>
        <v>48.241666666666674</v>
      </c>
      <c r="V1723" s="21">
        <f t="shared" si="269"/>
        <v>47.650000000000006</v>
      </c>
    </row>
    <row r="1724" spans="1:22" ht="13.5" x14ac:dyDescent="0.25">
      <c r="A1724" s="3">
        <v>44525</v>
      </c>
      <c r="B1724" s="2">
        <v>65.114599999999996</v>
      </c>
      <c r="C1724" s="2">
        <v>53.899360277504549</v>
      </c>
      <c r="D1724" s="2">
        <v>-0.53071313152670996</v>
      </c>
      <c r="E1724" s="2">
        <v>-0.66189910412916086</v>
      </c>
      <c r="F1724" s="2">
        <v>64.476179999999999</v>
      </c>
      <c r="G1724" s="2">
        <v>63.419250000000012</v>
      </c>
      <c r="H1724" s="2">
        <v>66.701495999999977</v>
      </c>
      <c r="I1724" s="2">
        <v>58.852776499999962</v>
      </c>
      <c r="J1724" s="19" t="s">
        <v>48</v>
      </c>
      <c r="K1724" s="19" t="s">
        <v>50</v>
      </c>
      <c r="L1724" s="19" t="s">
        <v>51</v>
      </c>
      <c r="M1724" s="21">
        <f t="shared" si="260"/>
        <v>25</v>
      </c>
      <c r="N1724" s="21">
        <f t="shared" si="261"/>
        <v>0</v>
      </c>
      <c r="O1724" s="21">
        <f t="shared" si="262"/>
        <v>75</v>
      </c>
      <c r="P1724" s="21">
        <f t="shared" si="263"/>
        <v>83.5</v>
      </c>
      <c r="Q1724" s="22">
        <f t="shared" si="264"/>
        <v>32.524999999999999</v>
      </c>
      <c r="R1724" s="22">
        <f t="shared" si="265"/>
        <v>52.125</v>
      </c>
      <c r="S1724" s="22">
        <f t="shared" si="266"/>
        <v>60.075000000000003</v>
      </c>
      <c r="T1724" s="22">
        <f t="shared" si="267"/>
        <v>45.875</v>
      </c>
      <c r="U1724" s="21">
        <f t="shared" si="268"/>
        <v>48.241666666666674</v>
      </c>
      <c r="V1724" s="21">
        <f t="shared" si="269"/>
        <v>47.650000000000006</v>
      </c>
    </row>
    <row r="1725" spans="1:22" ht="13.5" x14ac:dyDescent="0.25">
      <c r="A1725" s="3">
        <v>44526</v>
      </c>
      <c r="B1725" s="2">
        <v>65.114599999999996</v>
      </c>
      <c r="C1725" s="2">
        <v>53.899360277504549</v>
      </c>
      <c r="D1725" s="2">
        <v>-0.86325327519020334</v>
      </c>
      <c r="E1725" s="2">
        <v>-0.73331317875527779</v>
      </c>
      <c r="F1725" s="2">
        <v>65.111439999999988</v>
      </c>
      <c r="G1725" s="2">
        <v>63.410909999999987</v>
      </c>
      <c r="H1725" s="2">
        <v>66.719283999999973</v>
      </c>
      <c r="I1725" s="2">
        <v>58.910089999999975</v>
      </c>
      <c r="J1725" s="19" t="s">
        <v>48</v>
      </c>
      <c r="K1725" s="19" t="s">
        <v>50</v>
      </c>
      <c r="L1725" s="19" t="s">
        <v>51</v>
      </c>
      <c r="M1725" s="21">
        <f t="shared" si="260"/>
        <v>25</v>
      </c>
      <c r="N1725" s="21">
        <f t="shared" si="261"/>
        <v>100</v>
      </c>
      <c r="O1725" s="21">
        <f t="shared" si="262"/>
        <v>75</v>
      </c>
      <c r="P1725" s="21">
        <f t="shared" si="263"/>
        <v>83.5</v>
      </c>
      <c r="Q1725" s="22">
        <f t="shared" si="264"/>
        <v>67.525000000000006</v>
      </c>
      <c r="R1725" s="22">
        <f t="shared" si="265"/>
        <v>72.125</v>
      </c>
      <c r="S1725" s="22">
        <f t="shared" si="266"/>
        <v>75.075000000000003</v>
      </c>
      <c r="T1725" s="22">
        <f t="shared" si="267"/>
        <v>70.875</v>
      </c>
      <c r="U1725" s="21">
        <f t="shared" si="268"/>
        <v>71.575000000000003</v>
      </c>
      <c r="V1725" s="21">
        <f t="shared" si="269"/>
        <v>71.400000000000006</v>
      </c>
    </row>
    <row r="1726" spans="1:22" ht="13.5" x14ac:dyDescent="0.25">
      <c r="A1726" s="3">
        <v>44529</v>
      </c>
      <c r="B1726" s="2">
        <v>64.328500000000005</v>
      </c>
      <c r="C1726" s="2">
        <v>50.231053007138925</v>
      </c>
      <c r="D1726" s="2">
        <v>-1.09192030198993</v>
      </c>
      <c r="E1726" s="2">
        <v>-0.75518728826365855</v>
      </c>
      <c r="F1726" s="2">
        <v>65.275020000000012</v>
      </c>
      <c r="G1726" s="2">
        <v>63.333885000000009</v>
      </c>
      <c r="H1726" s="2">
        <v>66.617165999999983</v>
      </c>
      <c r="I1726" s="2">
        <v>58.967516499999967</v>
      </c>
      <c r="J1726" s="19" t="s">
        <v>54</v>
      </c>
      <c r="K1726" s="19" t="s">
        <v>50</v>
      </c>
      <c r="L1726" s="19" t="s">
        <v>55</v>
      </c>
      <c r="M1726" s="21">
        <f t="shared" si="260"/>
        <v>25</v>
      </c>
      <c r="N1726" s="21">
        <f t="shared" si="261"/>
        <v>100</v>
      </c>
      <c r="O1726" s="21">
        <f t="shared" si="262"/>
        <v>75</v>
      </c>
      <c r="P1726" s="21">
        <f t="shared" si="263"/>
        <v>16.5</v>
      </c>
      <c r="Q1726" s="22">
        <f t="shared" si="264"/>
        <v>57.475000000000001</v>
      </c>
      <c r="R1726" s="22">
        <f t="shared" si="265"/>
        <v>55.375</v>
      </c>
      <c r="S1726" s="22">
        <f t="shared" si="266"/>
        <v>44.924999999999997</v>
      </c>
      <c r="T1726" s="22">
        <f t="shared" si="267"/>
        <v>54.125</v>
      </c>
      <c r="U1726" s="21">
        <f t="shared" si="268"/>
        <v>52.591666666666661</v>
      </c>
      <c r="V1726" s="21">
        <f t="shared" si="269"/>
        <v>52.974999999999994</v>
      </c>
    </row>
    <row r="1727" spans="1:22" ht="13.5" x14ac:dyDescent="0.25">
      <c r="A1727" s="3">
        <v>44530</v>
      </c>
      <c r="B1727" s="2">
        <v>64.320499999999996</v>
      </c>
      <c r="C1727" s="2">
        <v>50.193613731790805</v>
      </c>
      <c r="D1727" s="2">
        <v>-1.2852779976080626</v>
      </c>
      <c r="E1727" s="2">
        <v>-0.746246623494357</v>
      </c>
      <c r="F1727" s="2">
        <v>64.798559999999995</v>
      </c>
      <c r="G1727" s="2">
        <v>63.263210000000015</v>
      </c>
      <c r="H1727" s="2">
        <v>66.431667999999974</v>
      </c>
      <c r="I1727" s="2">
        <v>59.024669499999966</v>
      </c>
      <c r="J1727" s="19" t="s">
        <v>54</v>
      </c>
      <c r="K1727" s="19" t="s">
        <v>52</v>
      </c>
      <c r="L1727" s="19" t="s">
        <v>47</v>
      </c>
      <c r="M1727" s="21">
        <f t="shared" si="260"/>
        <v>25</v>
      </c>
      <c r="N1727" s="21">
        <f t="shared" si="261"/>
        <v>100</v>
      </c>
      <c r="O1727" s="21">
        <f t="shared" si="262"/>
        <v>75</v>
      </c>
      <c r="P1727" s="21">
        <f t="shared" si="263"/>
        <v>0</v>
      </c>
      <c r="Q1727" s="22">
        <f t="shared" si="264"/>
        <v>55</v>
      </c>
      <c r="R1727" s="22">
        <f t="shared" si="265"/>
        <v>51.25</v>
      </c>
      <c r="S1727" s="22">
        <f t="shared" si="266"/>
        <v>37.5</v>
      </c>
      <c r="T1727" s="22">
        <f t="shared" si="267"/>
        <v>50</v>
      </c>
      <c r="U1727" s="21">
        <f t="shared" si="268"/>
        <v>47.916666666666664</v>
      </c>
      <c r="V1727" s="21">
        <f t="shared" si="269"/>
        <v>48.4375</v>
      </c>
    </row>
    <row r="1728" spans="1:22" ht="13.5" x14ac:dyDescent="0.25">
      <c r="A1728" s="3">
        <v>44531</v>
      </c>
      <c r="B1728" s="2">
        <v>63.923499999999997</v>
      </c>
      <c r="C1728" s="2">
        <v>48.270852641536138</v>
      </c>
      <c r="D1728" s="2">
        <v>-1.4931698902136219</v>
      </c>
      <c r="E1728" s="2">
        <v>-0.71424208576741766</v>
      </c>
      <c r="F1728" s="2">
        <v>64.560339999999997</v>
      </c>
      <c r="G1728" s="2">
        <v>63.207625000000021</v>
      </c>
      <c r="H1728" s="2">
        <v>66.217425999999975</v>
      </c>
      <c r="I1728" s="2">
        <v>59.07719399999997</v>
      </c>
      <c r="J1728" s="19" t="s">
        <v>54</v>
      </c>
      <c r="K1728" s="19" t="s">
        <v>50</v>
      </c>
      <c r="L1728" s="19" t="s">
        <v>47</v>
      </c>
      <c r="M1728" s="21">
        <f t="shared" si="260"/>
        <v>25</v>
      </c>
      <c r="N1728" s="21">
        <f t="shared" si="261"/>
        <v>100</v>
      </c>
      <c r="O1728" s="21">
        <f t="shared" si="262"/>
        <v>75</v>
      </c>
      <c r="P1728" s="21">
        <f t="shared" si="263"/>
        <v>16.5</v>
      </c>
      <c r="Q1728" s="22">
        <f t="shared" si="264"/>
        <v>57.475000000000001</v>
      </c>
      <c r="R1728" s="22">
        <f t="shared" si="265"/>
        <v>55.375</v>
      </c>
      <c r="S1728" s="22">
        <f t="shared" si="266"/>
        <v>44.924999999999997</v>
      </c>
      <c r="T1728" s="22">
        <f t="shared" si="267"/>
        <v>54.125</v>
      </c>
      <c r="U1728" s="21">
        <f t="shared" si="268"/>
        <v>52.591666666666661</v>
      </c>
      <c r="V1728" s="21">
        <f t="shared" si="269"/>
        <v>52.974999999999994</v>
      </c>
    </row>
    <row r="1729" spans="1:22" ht="13.5" x14ac:dyDescent="0.25">
      <c r="A1729" s="3">
        <v>44532</v>
      </c>
      <c r="B1729" s="2">
        <v>64.241100000000003</v>
      </c>
      <c r="C1729" s="2">
        <v>49.923519540560484</v>
      </c>
      <c r="D1729" s="2">
        <v>-1.6173037674377611</v>
      </c>
      <c r="E1729" s="2">
        <v>-0.67432392346748671</v>
      </c>
      <c r="F1729" s="2">
        <v>64.385639999999995</v>
      </c>
      <c r="G1729" s="2">
        <v>63.203655000000012</v>
      </c>
      <c r="H1729" s="2">
        <v>66.034945999999977</v>
      </c>
      <c r="I1729" s="2">
        <v>59.130139999999962</v>
      </c>
      <c r="J1729" s="19" t="s">
        <v>54</v>
      </c>
      <c r="K1729" s="19" t="s">
        <v>50</v>
      </c>
      <c r="L1729" s="19" t="s">
        <v>47</v>
      </c>
      <c r="M1729" s="21">
        <f t="shared" si="260"/>
        <v>25</v>
      </c>
      <c r="N1729" s="21">
        <f t="shared" si="261"/>
        <v>100</v>
      </c>
      <c r="O1729" s="21">
        <f t="shared" si="262"/>
        <v>75</v>
      </c>
      <c r="P1729" s="21">
        <f t="shared" si="263"/>
        <v>16.5</v>
      </c>
      <c r="Q1729" s="22">
        <f t="shared" si="264"/>
        <v>57.475000000000001</v>
      </c>
      <c r="R1729" s="22">
        <f t="shared" si="265"/>
        <v>55.375</v>
      </c>
      <c r="S1729" s="22">
        <f t="shared" si="266"/>
        <v>44.924999999999997</v>
      </c>
      <c r="T1729" s="22">
        <f t="shared" si="267"/>
        <v>54.125</v>
      </c>
      <c r="U1729" s="21">
        <f t="shared" si="268"/>
        <v>52.591666666666661</v>
      </c>
      <c r="V1729" s="21">
        <f t="shared" si="269"/>
        <v>52.974999999999994</v>
      </c>
    </row>
    <row r="1730" spans="1:22" ht="13.5" x14ac:dyDescent="0.25">
      <c r="A1730" s="3">
        <v>44533</v>
      </c>
      <c r="B1730" s="2">
        <v>63.526400000000002</v>
      </c>
      <c r="C1730" s="2">
        <v>46.335982785150783</v>
      </c>
      <c r="D1730" s="2">
        <v>-1.6694308362893082</v>
      </c>
      <c r="E1730" s="2">
        <v>-0.64088632424871728</v>
      </c>
      <c r="F1730" s="2">
        <v>64.068000000000012</v>
      </c>
      <c r="G1730" s="2">
        <v>63.203655000000005</v>
      </c>
      <c r="H1730" s="2">
        <v>65.892009999999985</v>
      </c>
      <c r="I1730" s="2">
        <v>59.18297249999997</v>
      </c>
      <c r="J1730" s="19" t="s">
        <v>54</v>
      </c>
      <c r="K1730" s="19" t="s">
        <v>50</v>
      </c>
      <c r="L1730" s="19" t="s">
        <v>47</v>
      </c>
      <c r="M1730" s="21">
        <f t="shared" ref="M1730:M1793" si="270">IF(C1730&lt;30,50, IF(C1730&gt;70, 0, 25))</f>
        <v>25</v>
      </c>
      <c r="N1730" s="21">
        <f t="shared" ref="N1730:N1793" si="271">IF(E1730-D1730&gt;0.02, 100, IF(E1730-D1730&lt;0,0,45))</f>
        <v>100</v>
      </c>
      <c r="O1730" s="21">
        <f t="shared" ref="O1730:O1793" si="272">IF(F1730-I1730&gt;10,100,IF(F1730-I1730&gt;5,75, IF(F1730-I1730&gt;0,50,0)))</f>
        <v>50</v>
      </c>
      <c r="P1730" s="21">
        <f t="shared" ref="P1730:P1793" si="273">IF(L1730="confirmed bullish", 34, IF(L1730="bullish divergence",17, 0))+IF(J1730="bullish",33,IF(J1730="bearish",0,16.5))+IF(K1730="strong",33,IF(K1730="weak",0,16.5))</f>
        <v>16.5</v>
      </c>
      <c r="Q1730" s="22">
        <f t="shared" si="264"/>
        <v>53.725000000000001</v>
      </c>
      <c r="R1730" s="22">
        <f t="shared" si="265"/>
        <v>46.625</v>
      </c>
      <c r="S1730" s="22">
        <f t="shared" si="266"/>
        <v>38.674999999999997</v>
      </c>
      <c r="T1730" s="22">
        <f t="shared" si="267"/>
        <v>47.875</v>
      </c>
      <c r="U1730" s="21">
        <f t="shared" si="268"/>
        <v>46.341666666666661</v>
      </c>
      <c r="V1730" s="21">
        <f t="shared" si="269"/>
        <v>46.724999999999994</v>
      </c>
    </row>
    <row r="1731" spans="1:22" ht="13.5" x14ac:dyDescent="0.25">
      <c r="A1731" s="3">
        <v>44536</v>
      </c>
      <c r="B1731" s="2">
        <v>63.526400000000002</v>
      </c>
      <c r="C1731" s="2">
        <v>46.335982785150783</v>
      </c>
      <c r="D1731" s="2">
        <v>-1.4674519775685511</v>
      </c>
      <c r="E1731" s="2">
        <v>-0.61464219125240227</v>
      </c>
      <c r="F1731" s="2">
        <v>63.90758000000001</v>
      </c>
      <c r="G1731" s="2">
        <v>63.283059999999999</v>
      </c>
      <c r="H1731" s="2">
        <v>65.76813199999998</v>
      </c>
      <c r="I1731" s="2">
        <v>59.234288999999968</v>
      </c>
      <c r="J1731" s="19" t="s">
        <v>54</v>
      </c>
      <c r="K1731" s="19" t="s">
        <v>50</v>
      </c>
      <c r="L1731" s="19" t="s">
        <v>47</v>
      </c>
      <c r="M1731" s="21">
        <f t="shared" si="270"/>
        <v>25</v>
      </c>
      <c r="N1731" s="21">
        <f t="shared" si="271"/>
        <v>100</v>
      </c>
      <c r="O1731" s="21">
        <f t="shared" si="272"/>
        <v>50</v>
      </c>
      <c r="P1731" s="21">
        <f t="shared" si="273"/>
        <v>16.5</v>
      </c>
      <c r="Q1731" s="22">
        <f t="shared" ref="Q1731:Q1794" si="274">0.35*M1731+N1731*0.35+O1731*0.15+P1731*0.15</f>
        <v>53.725000000000001</v>
      </c>
      <c r="R1731" s="22">
        <f t="shared" ref="R1731:R1794" si="275">M1731*0.2+N1731*0.2+O1731*0.35+P1731*0.25</f>
        <v>46.625</v>
      </c>
      <c r="S1731" s="22">
        <f t="shared" ref="S1731:S1794" si="276">M1731*0.15+N1731*0.15+O1731*0.25+P1731*0.45</f>
        <v>38.674999999999997</v>
      </c>
      <c r="T1731" s="22">
        <f t="shared" ref="T1731:T1794" si="277">0.25*SUM(M1731:P1731)</f>
        <v>47.875</v>
      </c>
      <c r="U1731" s="21">
        <f t="shared" ref="U1731:U1794" si="278">SUM(Q1731:S1731)/3</f>
        <v>46.341666666666661</v>
      </c>
      <c r="V1731" s="21">
        <f t="shared" ref="V1731:V1794" si="279">SUM(Q1731:T1731)/4</f>
        <v>46.724999999999994</v>
      </c>
    </row>
    <row r="1732" spans="1:22" ht="13.5" x14ac:dyDescent="0.25">
      <c r="A1732" s="3">
        <v>44537</v>
      </c>
      <c r="B1732" s="2">
        <v>62.255899999999997</v>
      </c>
      <c r="C1732" s="2">
        <v>40.35696414577577</v>
      </c>
      <c r="D1732" s="2">
        <v>-0.70744458708854552</v>
      </c>
      <c r="E1732" s="2">
        <v>-0.59449145102836809</v>
      </c>
      <c r="F1732" s="2">
        <v>63.494659999999996</v>
      </c>
      <c r="G1732" s="2">
        <v>63.257249999999999</v>
      </c>
      <c r="H1732" s="2">
        <v>65.623767999999984</v>
      </c>
      <c r="I1732" s="2">
        <v>59.278475499999978</v>
      </c>
      <c r="J1732" s="19" t="s">
        <v>54</v>
      </c>
      <c r="K1732" s="19" t="s">
        <v>52</v>
      </c>
      <c r="L1732" s="19" t="s">
        <v>47</v>
      </c>
      <c r="M1732" s="21">
        <f t="shared" si="270"/>
        <v>25</v>
      </c>
      <c r="N1732" s="21">
        <f t="shared" si="271"/>
        <v>100</v>
      </c>
      <c r="O1732" s="21">
        <f t="shared" si="272"/>
        <v>50</v>
      </c>
      <c r="P1732" s="21">
        <f t="shared" si="273"/>
        <v>0</v>
      </c>
      <c r="Q1732" s="22">
        <f t="shared" si="274"/>
        <v>51.25</v>
      </c>
      <c r="R1732" s="22">
        <f t="shared" si="275"/>
        <v>42.5</v>
      </c>
      <c r="S1732" s="22">
        <f t="shared" si="276"/>
        <v>31.25</v>
      </c>
      <c r="T1732" s="22">
        <f t="shared" si="277"/>
        <v>43.75</v>
      </c>
      <c r="U1732" s="21">
        <f t="shared" si="278"/>
        <v>41.666666666666664</v>
      </c>
      <c r="V1732" s="21">
        <f t="shared" si="279"/>
        <v>42.1875</v>
      </c>
    </row>
    <row r="1733" spans="1:22" ht="13.5" x14ac:dyDescent="0.25">
      <c r="A1733" s="3">
        <v>44538</v>
      </c>
      <c r="B1733" s="2">
        <v>61.541200000000003</v>
      </c>
      <c r="C1733" s="2">
        <v>37.430951544313494</v>
      </c>
      <c r="D1733" s="2">
        <v>-0.24465595252912919</v>
      </c>
      <c r="E1733" s="2">
        <v>-0.56243303806701306</v>
      </c>
      <c r="F1733" s="2">
        <v>63.0182</v>
      </c>
      <c r="G1733" s="2">
        <v>63.277099999999997</v>
      </c>
      <c r="H1733" s="2">
        <v>65.460345999999987</v>
      </c>
      <c r="I1733" s="2">
        <v>59.318310999999973</v>
      </c>
      <c r="J1733" s="19" t="s">
        <v>54</v>
      </c>
      <c r="K1733" s="19" t="s">
        <v>52</v>
      </c>
      <c r="L1733" s="19" t="s">
        <v>47</v>
      </c>
      <c r="M1733" s="21">
        <f t="shared" si="270"/>
        <v>25</v>
      </c>
      <c r="N1733" s="21">
        <f t="shared" si="271"/>
        <v>0</v>
      </c>
      <c r="O1733" s="21">
        <f t="shared" si="272"/>
        <v>50</v>
      </c>
      <c r="P1733" s="21">
        <f t="shared" si="273"/>
        <v>0</v>
      </c>
      <c r="Q1733" s="22">
        <f t="shared" si="274"/>
        <v>16.25</v>
      </c>
      <c r="R1733" s="22">
        <f t="shared" si="275"/>
        <v>22.5</v>
      </c>
      <c r="S1733" s="22">
        <f t="shared" si="276"/>
        <v>16.25</v>
      </c>
      <c r="T1733" s="22">
        <f t="shared" si="277"/>
        <v>18.75</v>
      </c>
      <c r="U1733" s="21">
        <f t="shared" si="278"/>
        <v>18.333333333333332</v>
      </c>
      <c r="V1733" s="21">
        <f t="shared" si="279"/>
        <v>18.4375</v>
      </c>
    </row>
    <row r="1734" spans="1:22" ht="13.5" x14ac:dyDescent="0.25">
      <c r="A1734" s="3">
        <v>44539</v>
      </c>
      <c r="B1734" s="2">
        <v>61.541200000000003</v>
      </c>
      <c r="C1734" s="2">
        <v>37.430951544313494</v>
      </c>
      <c r="D1734" s="2">
        <v>0.16143834466162588</v>
      </c>
      <c r="E1734" s="2">
        <v>-0.51796060905387842</v>
      </c>
      <c r="F1734" s="2">
        <v>62.47822</v>
      </c>
      <c r="G1734" s="2">
        <v>63.295760000000016</v>
      </c>
      <c r="H1734" s="2">
        <v>65.247531999999993</v>
      </c>
      <c r="I1734" s="2">
        <v>59.358146499999968</v>
      </c>
      <c r="J1734" s="19" t="s">
        <v>54</v>
      </c>
      <c r="K1734" s="19" t="s">
        <v>52</v>
      </c>
      <c r="L1734" s="19" t="s">
        <v>47</v>
      </c>
      <c r="M1734" s="21">
        <f t="shared" si="270"/>
        <v>25</v>
      </c>
      <c r="N1734" s="21">
        <f t="shared" si="271"/>
        <v>0</v>
      </c>
      <c r="O1734" s="21">
        <f t="shared" si="272"/>
        <v>50</v>
      </c>
      <c r="P1734" s="21">
        <f t="shared" si="273"/>
        <v>0</v>
      </c>
      <c r="Q1734" s="22">
        <f t="shared" si="274"/>
        <v>16.25</v>
      </c>
      <c r="R1734" s="22">
        <f t="shared" si="275"/>
        <v>22.5</v>
      </c>
      <c r="S1734" s="22">
        <f t="shared" si="276"/>
        <v>16.25</v>
      </c>
      <c r="T1734" s="22">
        <f t="shared" si="277"/>
        <v>18.75</v>
      </c>
      <c r="U1734" s="21">
        <f t="shared" si="278"/>
        <v>18.333333333333332</v>
      </c>
      <c r="V1734" s="21">
        <f t="shared" si="279"/>
        <v>18.4375</v>
      </c>
    </row>
    <row r="1735" spans="1:22" ht="13.5" x14ac:dyDescent="0.25">
      <c r="A1735" s="3">
        <v>44540</v>
      </c>
      <c r="B1735" s="2">
        <v>62.335299999999997</v>
      </c>
      <c r="C1735" s="2">
        <v>42.777182557847148</v>
      </c>
      <c r="D1735" s="2">
        <v>0.45966392400297451</v>
      </c>
      <c r="E1735" s="2">
        <v>-0.45022140133763072</v>
      </c>
      <c r="F1735" s="2">
        <v>62.239999999999995</v>
      </c>
      <c r="G1735" s="2">
        <v>63.315610000000007</v>
      </c>
      <c r="H1735" s="2">
        <v>65.096497999999997</v>
      </c>
      <c r="I1735" s="2">
        <v>59.401602499999974</v>
      </c>
      <c r="J1735" s="19" t="s">
        <v>54</v>
      </c>
      <c r="K1735" s="19" t="s">
        <v>52</v>
      </c>
      <c r="L1735" s="19" t="s">
        <v>47</v>
      </c>
      <c r="M1735" s="21">
        <f t="shared" si="270"/>
        <v>25</v>
      </c>
      <c r="N1735" s="21">
        <f t="shared" si="271"/>
        <v>0</v>
      </c>
      <c r="O1735" s="21">
        <f t="shared" si="272"/>
        <v>50</v>
      </c>
      <c r="P1735" s="21">
        <f t="shared" si="273"/>
        <v>0</v>
      </c>
      <c r="Q1735" s="22">
        <f t="shared" si="274"/>
        <v>16.25</v>
      </c>
      <c r="R1735" s="22">
        <f t="shared" si="275"/>
        <v>22.5</v>
      </c>
      <c r="S1735" s="22">
        <f t="shared" si="276"/>
        <v>16.25</v>
      </c>
      <c r="T1735" s="22">
        <f t="shared" si="277"/>
        <v>18.75</v>
      </c>
      <c r="U1735" s="21">
        <f t="shared" si="278"/>
        <v>18.333333333333332</v>
      </c>
      <c r="V1735" s="21">
        <f t="shared" si="279"/>
        <v>18.4375</v>
      </c>
    </row>
    <row r="1736" spans="1:22" ht="13.5" x14ac:dyDescent="0.25">
      <c r="A1736" s="3">
        <v>44543</v>
      </c>
      <c r="B1736" s="2">
        <v>62.335299999999997</v>
      </c>
      <c r="C1736" s="2">
        <v>42.777182557847148</v>
      </c>
      <c r="D1736" s="2">
        <v>0.59881258104816482</v>
      </c>
      <c r="E1736" s="2">
        <v>-0.36949647563341592</v>
      </c>
      <c r="F1736" s="2">
        <v>62.001779999999997</v>
      </c>
      <c r="G1736" s="2">
        <v>63.335459999999991</v>
      </c>
      <c r="H1736" s="2">
        <v>64.921800000000005</v>
      </c>
      <c r="I1736" s="2">
        <v>59.438021499999977</v>
      </c>
      <c r="J1736" s="19" t="s">
        <v>54</v>
      </c>
      <c r="K1736" s="19" t="s">
        <v>52</v>
      </c>
      <c r="L1736" s="19" t="s">
        <v>47</v>
      </c>
      <c r="M1736" s="21">
        <f t="shared" si="270"/>
        <v>25</v>
      </c>
      <c r="N1736" s="21">
        <f t="shared" si="271"/>
        <v>0</v>
      </c>
      <c r="O1736" s="21">
        <f t="shared" si="272"/>
        <v>50</v>
      </c>
      <c r="P1736" s="21">
        <f t="shared" si="273"/>
        <v>0</v>
      </c>
      <c r="Q1736" s="22">
        <f t="shared" si="274"/>
        <v>16.25</v>
      </c>
      <c r="R1736" s="22">
        <f t="shared" si="275"/>
        <v>22.5</v>
      </c>
      <c r="S1736" s="22">
        <f t="shared" si="276"/>
        <v>16.25</v>
      </c>
      <c r="T1736" s="22">
        <f t="shared" si="277"/>
        <v>18.75</v>
      </c>
      <c r="U1736" s="21">
        <f t="shared" si="278"/>
        <v>18.333333333333332</v>
      </c>
      <c r="V1736" s="21">
        <f t="shared" si="279"/>
        <v>18.4375</v>
      </c>
    </row>
    <row r="1737" spans="1:22" ht="13.5" x14ac:dyDescent="0.25">
      <c r="A1737" s="3">
        <v>44544</v>
      </c>
      <c r="B1737" s="2">
        <v>63.042099999999998</v>
      </c>
      <c r="C1737" s="2">
        <v>47.415266058214243</v>
      </c>
      <c r="D1737" s="2">
        <v>0.67013631427674625</v>
      </c>
      <c r="E1737" s="2">
        <v>-0.28309452284970921</v>
      </c>
      <c r="F1737" s="2">
        <v>62.159019999999998</v>
      </c>
      <c r="G1737" s="2">
        <v>63.39064999999998</v>
      </c>
      <c r="H1737" s="2">
        <v>64.816824000000011</v>
      </c>
      <c r="I1737" s="2">
        <v>59.478401999999981</v>
      </c>
      <c r="J1737" s="19" t="s">
        <v>54</v>
      </c>
      <c r="K1737" s="19" t="s">
        <v>50</v>
      </c>
      <c r="L1737" s="19" t="s">
        <v>55</v>
      </c>
      <c r="M1737" s="21">
        <f t="shared" si="270"/>
        <v>25</v>
      </c>
      <c r="N1737" s="21">
        <f t="shared" si="271"/>
        <v>0</v>
      </c>
      <c r="O1737" s="21">
        <f t="shared" si="272"/>
        <v>50</v>
      </c>
      <c r="P1737" s="21">
        <f t="shared" si="273"/>
        <v>16.5</v>
      </c>
      <c r="Q1737" s="22">
        <f t="shared" si="274"/>
        <v>18.725000000000001</v>
      </c>
      <c r="R1737" s="22">
        <f t="shared" si="275"/>
        <v>26.625</v>
      </c>
      <c r="S1737" s="22">
        <f t="shared" si="276"/>
        <v>23.675000000000001</v>
      </c>
      <c r="T1737" s="22">
        <f t="shared" si="277"/>
        <v>22.875</v>
      </c>
      <c r="U1737" s="21">
        <f t="shared" si="278"/>
        <v>23.008333333333336</v>
      </c>
      <c r="V1737" s="21">
        <f t="shared" si="279"/>
        <v>22.975000000000001</v>
      </c>
    </row>
    <row r="1738" spans="1:22" ht="13.5" x14ac:dyDescent="0.25">
      <c r="A1738" s="3">
        <v>44545</v>
      </c>
      <c r="B1738" s="2">
        <v>63.518500000000003</v>
      </c>
      <c r="C1738" s="2">
        <v>50.337136647002701</v>
      </c>
      <c r="D1738" s="2">
        <v>0.63658269997689132</v>
      </c>
      <c r="E1738" s="2">
        <v>-0.20580178475390248</v>
      </c>
      <c r="F1738" s="2">
        <v>62.554479999999998</v>
      </c>
      <c r="G1738" s="2">
        <v>63.493484999999986</v>
      </c>
      <c r="H1738" s="2">
        <v>64.713434000000021</v>
      </c>
      <c r="I1738" s="2">
        <v>59.521164499999976</v>
      </c>
      <c r="J1738" s="19" t="s">
        <v>48</v>
      </c>
      <c r="K1738" s="19" t="s">
        <v>50</v>
      </c>
      <c r="L1738" s="19" t="s">
        <v>51</v>
      </c>
      <c r="M1738" s="21">
        <f t="shared" si="270"/>
        <v>25</v>
      </c>
      <c r="N1738" s="21">
        <f t="shared" si="271"/>
        <v>0</v>
      </c>
      <c r="O1738" s="21">
        <f t="shared" si="272"/>
        <v>50</v>
      </c>
      <c r="P1738" s="21">
        <f t="shared" si="273"/>
        <v>83.5</v>
      </c>
      <c r="Q1738" s="22">
        <f t="shared" si="274"/>
        <v>28.774999999999999</v>
      </c>
      <c r="R1738" s="22">
        <f t="shared" si="275"/>
        <v>43.375</v>
      </c>
      <c r="S1738" s="22">
        <f t="shared" si="276"/>
        <v>53.825000000000003</v>
      </c>
      <c r="T1738" s="22">
        <f t="shared" si="277"/>
        <v>39.625</v>
      </c>
      <c r="U1738" s="21">
        <f t="shared" si="278"/>
        <v>41.991666666666667</v>
      </c>
      <c r="V1738" s="21">
        <f t="shared" si="279"/>
        <v>41.400000000000006</v>
      </c>
    </row>
    <row r="1739" spans="1:22" ht="13.5" x14ac:dyDescent="0.25">
      <c r="A1739" s="3">
        <v>44546</v>
      </c>
      <c r="B1739" s="2">
        <v>63.526400000000002</v>
      </c>
      <c r="C1739" s="2">
        <v>50.386368064263252</v>
      </c>
      <c r="D1739" s="2">
        <v>0.65593148991316497</v>
      </c>
      <c r="E1739" s="2">
        <v>-0.12762703008970999</v>
      </c>
      <c r="F1739" s="2">
        <v>62.951520000000002</v>
      </c>
      <c r="G1739" s="2">
        <v>63.572889999999987</v>
      </c>
      <c r="H1739" s="2">
        <v>64.59432200000002</v>
      </c>
      <c r="I1739" s="2">
        <v>59.56443299999998</v>
      </c>
      <c r="J1739" s="19" t="s">
        <v>48</v>
      </c>
      <c r="K1739" s="19" t="s">
        <v>50</v>
      </c>
      <c r="L1739" s="19" t="s">
        <v>51</v>
      </c>
      <c r="M1739" s="21">
        <f t="shared" si="270"/>
        <v>25</v>
      </c>
      <c r="N1739" s="21">
        <f t="shared" si="271"/>
        <v>0</v>
      </c>
      <c r="O1739" s="21">
        <f t="shared" si="272"/>
        <v>50</v>
      </c>
      <c r="P1739" s="21">
        <f t="shared" si="273"/>
        <v>83.5</v>
      </c>
      <c r="Q1739" s="22">
        <f t="shared" si="274"/>
        <v>28.774999999999999</v>
      </c>
      <c r="R1739" s="22">
        <f t="shared" si="275"/>
        <v>43.375</v>
      </c>
      <c r="S1739" s="22">
        <f t="shared" si="276"/>
        <v>53.825000000000003</v>
      </c>
      <c r="T1739" s="22">
        <f t="shared" si="277"/>
        <v>39.625</v>
      </c>
      <c r="U1739" s="21">
        <f t="shared" si="278"/>
        <v>41.991666666666667</v>
      </c>
      <c r="V1739" s="21">
        <f t="shared" si="279"/>
        <v>41.400000000000006</v>
      </c>
    </row>
    <row r="1740" spans="1:22" ht="13.5" x14ac:dyDescent="0.25">
      <c r="A1740" s="3">
        <v>44550</v>
      </c>
      <c r="B1740" s="2">
        <v>61.938299999999998</v>
      </c>
      <c r="C1740" s="2">
        <v>41.483643892314376</v>
      </c>
      <c r="D1740" s="2">
        <v>0.67944371576167129</v>
      </c>
      <c r="E1740" s="2">
        <v>-5.6681763222398193E-2</v>
      </c>
      <c r="F1740" s="2">
        <v>62.872119999999995</v>
      </c>
      <c r="G1740" s="2">
        <v>63.572889999999987</v>
      </c>
      <c r="H1740" s="2">
        <v>64.467270000000013</v>
      </c>
      <c r="I1740" s="2">
        <v>59.600033499999981</v>
      </c>
      <c r="J1740" s="19" t="s">
        <v>48</v>
      </c>
      <c r="K1740" s="19" t="s">
        <v>50</v>
      </c>
      <c r="L1740" s="19" t="s">
        <v>53</v>
      </c>
      <c r="M1740" s="21">
        <f t="shared" si="270"/>
        <v>25</v>
      </c>
      <c r="N1740" s="21">
        <f t="shared" si="271"/>
        <v>0</v>
      </c>
      <c r="O1740" s="21">
        <f t="shared" si="272"/>
        <v>50</v>
      </c>
      <c r="P1740" s="21">
        <f t="shared" si="273"/>
        <v>66.5</v>
      </c>
      <c r="Q1740" s="22">
        <f t="shared" si="274"/>
        <v>26.225000000000001</v>
      </c>
      <c r="R1740" s="22">
        <f t="shared" si="275"/>
        <v>39.125</v>
      </c>
      <c r="S1740" s="22">
        <f t="shared" si="276"/>
        <v>46.174999999999997</v>
      </c>
      <c r="T1740" s="22">
        <f t="shared" si="277"/>
        <v>35.375</v>
      </c>
      <c r="U1740" s="21">
        <f t="shared" si="278"/>
        <v>37.174999999999997</v>
      </c>
      <c r="V1740" s="21">
        <f t="shared" si="279"/>
        <v>36.724999999999994</v>
      </c>
    </row>
    <row r="1741" spans="1:22" ht="13.5" x14ac:dyDescent="0.25">
      <c r="A1741" s="3">
        <v>44551</v>
      </c>
      <c r="B1741" s="2">
        <v>63.510599999999997</v>
      </c>
      <c r="C1741" s="2">
        <v>50.759869643768646</v>
      </c>
      <c r="D1741" s="2">
        <v>0.59175336603315998</v>
      </c>
      <c r="E1741" s="2">
        <v>6.3314956247028029E-3</v>
      </c>
      <c r="F1741" s="2">
        <v>63.107179999999993</v>
      </c>
      <c r="G1741" s="2">
        <v>63.572889999999994</v>
      </c>
      <c r="H1741" s="2">
        <v>64.363722000000024</v>
      </c>
      <c r="I1741" s="2">
        <v>59.640890499999983</v>
      </c>
      <c r="J1741" s="19" t="s">
        <v>48</v>
      </c>
      <c r="K1741" s="19" t="s">
        <v>50</v>
      </c>
      <c r="L1741" s="19" t="s">
        <v>51</v>
      </c>
      <c r="M1741" s="21">
        <f t="shared" si="270"/>
        <v>25</v>
      </c>
      <c r="N1741" s="21">
        <f t="shared" si="271"/>
        <v>0</v>
      </c>
      <c r="O1741" s="21">
        <f t="shared" si="272"/>
        <v>50</v>
      </c>
      <c r="P1741" s="21">
        <f t="shared" si="273"/>
        <v>83.5</v>
      </c>
      <c r="Q1741" s="22">
        <f t="shared" si="274"/>
        <v>28.774999999999999</v>
      </c>
      <c r="R1741" s="22">
        <f t="shared" si="275"/>
        <v>43.375</v>
      </c>
      <c r="S1741" s="22">
        <f t="shared" si="276"/>
        <v>53.825000000000003</v>
      </c>
      <c r="T1741" s="22">
        <f t="shared" si="277"/>
        <v>39.625</v>
      </c>
      <c r="U1741" s="21">
        <f t="shared" si="278"/>
        <v>41.991666666666667</v>
      </c>
      <c r="V1741" s="21">
        <f t="shared" si="279"/>
        <v>41.400000000000006</v>
      </c>
    </row>
    <row r="1742" spans="1:22" ht="13.5" x14ac:dyDescent="0.25">
      <c r="A1742" s="3">
        <v>44552</v>
      </c>
      <c r="B1742" s="2">
        <v>61.938299999999998</v>
      </c>
      <c r="C1742" s="2">
        <v>43.357904975774133</v>
      </c>
      <c r="D1742" s="2">
        <v>0.43749165765859033</v>
      </c>
      <c r="E1742" s="2">
        <v>5.8690763236097163E-2</v>
      </c>
      <c r="F1742" s="2">
        <v>62.886420000000001</v>
      </c>
      <c r="G1742" s="2">
        <v>63.334665000000008</v>
      </c>
      <c r="H1742" s="2">
        <v>64.222376000000011</v>
      </c>
      <c r="I1742" s="2">
        <v>59.670658999999979</v>
      </c>
      <c r="J1742" s="19" t="s">
        <v>54</v>
      </c>
      <c r="K1742" s="19" t="s">
        <v>50</v>
      </c>
      <c r="L1742" s="19" t="s">
        <v>47</v>
      </c>
      <c r="M1742" s="21">
        <f t="shared" si="270"/>
        <v>25</v>
      </c>
      <c r="N1742" s="21">
        <f t="shared" si="271"/>
        <v>0</v>
      </c>
      <c r="O1742" s="21">
        <f t="shared" si="272"/>
        <v>50</v>
      </c>
      <c r="P1742" s="21">
        <f t="shared" si="273"/>
        <v>16.5</v>
      </c>
      <c r="Q1742" s="22">
        <f t="shared" si="274"/>
        <v>18.725000000000001</v>
      </c>
      <c r="R1742" s="22">
        <f t="shared" si="275"/>
        <v>26.625</v>
      </c>
      <c r="S1742" s="22">
        <f t="shared" si="276"/>
        <v>23.675000000000001</v>
      </c>
      <c r="T1742" s="22">
        <f t="shared" si="277"/>
        <v>22.875</v>
      </c>
      <c r="U1742" s="21">
        <f t="shared" si="278"/>
        <v>23.008333333333336</v>
      </c>
      <c r="V1742" s="21">
        <f t="shared" si="279"/>
        <v>22.975000000000001</v>
      </c>
    </row>
    <row r="1743" spans="1:22" ht="13.5" x14ac:dyDescent="0.25">
      <c r="A1743" s="3">
        <v>44553</v>
      </c>
      <c r="B1743" s="2">
        <v>61.938299999999998</v>
      </c>
      <c r="C1743" s="2">
        <v>43.357904975774133</v>
      </c>
      <c r="D1743" s="2">
        <v>0.20531121197869595</v>
      </c>
      <c r="E1743" s="2">
        <v>0.11171532655548638</v>
      </c>
      <c r="F1743" s="2">
        <v>62.57038</v>
      </c>
      <c r="G1743" s="2">
        <v>63.175850000000004</v>
      </c>
      <c r="H1743" s="2">
        <v>64.099930000000015</v>
      </c>
      <c r="I1743" s="2">
        <v>59.697006499999972</v>
      </c>
      <c r="J1743" s="19" t="s">
        <v>54</v>
      </c>
      <c r="K1743" s="19" t="s">
        <v>50</v>
      </c>
      <c r="L1743" s="19" t="s">
        <v>47</v>
      </c>
      <c r="M1743" s="21">
        <f t="shared" si="270"/>
        <v>25</v>
      </c>
      <c r="N1743" s="21">
        <f t="shared" si="271"/>
        <v>0</v>
      </c>
      <c r="O1743" s="21">
        <f t="shared" si="272"/>
        <v>50</v>
      </c>
      <c r="P1743" s="21">
        <f t="shared" si="273"/>
        <v>16.5</v>
      </c>
      <c r="Q1743" s="22">
        <f t="shared" si="274"/>
        <v>18.725000000000001</v>
      </c>
      <c r="R1743" s="22">
        <f t="shared" si="275"/>
        <v>26.625</v>
      </c>
      <c r="S1743" s="22">
        <f t="shared" si="276"/>
        <v>23.675000000000001</v>
      </c>
      <c r="T1743" s="22">
        <f t="shared" si="277"/>
        <v>22.875</v>
      </c>
      <c r="U1743" s="21">
        <f t="shared" si="278"/>
        <v>23.008333333333336</v>
      </c>
      <c r="V1743" s="21">
        <f t="shared" si="279"/>
        <v>22.975000000000001</v>
      </c>
    </row>
    <row r="1744" spans="1:22" ht="13.5" x14ac:dyDescent="0.25">
      <c r="A1744" s="3">
        <v>44554</v>
      </c>
      <c r="B1744" s="2">
        <v>62.732399999999998</v>
      </c>
      <c r="C1744" s="2">
        <v>47.815278489530051</v>
      </c>
      <c r="D1744" s="2">
        <v>-4.2283851867125577E-2</v>
      </c>
      <c r="E1744" s="2">
        <v>0.13856410876216463</v>
      </c>
      <c r="F1744" s="2">
        <v>62.411580000000001</v>
      </c>
      <c r="G1744" s="2">
        <v>63.056740000000005</v>
      </c>
      <c r="H1744" s="2">
        <v>63.988918000000012</v>
      </c>
      <c r="I1744" s="2">
        <v>59.722969999999975</v>
      </c>
      <c r="J1744" s="19" t="s">
        <v>54</v>
      </c>
      <c r="K1744" s="19" t="s">
        <v>50</v>
      </c>
      <c r="L1744" s="19" t="s">
        <v>47</v>
      </c>
      <c r="M1744" s="21">
        <f t="shared" si="270"/>
        <v>25</v>
      </c>
      <c r="N1744" s="21">
        <f t="shared" si="271"/>
        <v>100</v>
      </c>
      <c r="O1744" s="21">
        <f t="shared" si="272"/>
        <v>50</v>
      </c>
      <c r="P1744" s="21">
        <f t="shared" si="273"/>
        <v>16.5</v>
      </c>
      <c r="Q1744" s="22">
        <f t="shared" si="274"/>
        <v>53.725000000000001</v>
      </c>
      <c r="R1744" s="22">
        <f t="shared" si="275"/>
        <v>46.625</v>
      </c>
      <c r="S1744" s="22">
        <f t="shared" si="276"/>
        <v>38.674999999999997</v>
      </c>
      <c r="T1744" s="22">
        <f t="shared" si="277"/>
        <v>47.875</v>
      </c>
      <c r="U1744" s="21">
        <f t="shared" si="278"/>
        <v>46.341666666666661</v>
      </c>
      <c r="V1744" s="21">
        <f t="shared" si="279"/>
        <v>46.724999999999994</v>
      </c>
    </row>
    <row r="1745" spans="1:22" ht="13.5" x14ac:dyDescent="0.25">
      <c r="A1745" s="3">
        <v>44557</v>
      </c>
      <c r="B1745" s="2">
        <v>63.129399999999997</v>
      </c>
      <c r="C1745" s="2">
        <v>49.93638239012423</v>
      </c>
      <c r="D1745" s="2">
        <v>-0.15659982665383154</v>
      </c>
      <c r="E1745" s="2">
        <v>0.13441237608448403</v>
      </c>
      <c r="F1745" s="2">
        <v>62.649799999999992</v>
      </c>
      <c r="G1745" s="2">
        <v>62.957479999999997</v>
      </c>
      <c r="H1745" s="2">
        <v>63.861866000000006</v>
      </c>
      <c r="I1745" s="2">
        <v>59.742287499999975</v>
      </c>
      <c r="J1745" s="19" t="s">
        <v>54</v>
      </c>
      <c r="K1745" s="19" t="s">
        <v>50</v>
      </c>
      <c r="L1745" s="19" t="s">
        <v>55</v>
      </c>
      <c r="M1745" s="21">
        <f t="shared" si="270"/>
        <v>25</v>
      </c>
      <c r="N1745" s="21">
        <f t="shared" si="271"/>
        <v>100</v>
      </c>
      <c r="O1745" s="21">
        <f t="shared" si="272"/>
        <v>50</v>
      </c>
      <c r="P1745" s="21">
        <f t="shared" si="273"/>
        <v>16.5</v>
      </c>
      <c r="Q1745" s="22">
        <f t="shared" si="274"/>
        <v>53.725000000000001</v>
      </c>
      <c r="R1745" s="22">
        <f t="shared" si="275"/>
        <v>46.625</v>
      </c>
      <c r="S1745" s="22">
        <f t="shared" si="276"/>
        <v>38.674999999999997</v>
      </c>
      <c r="T1745" s="22">
        <f t="shared" si="277"/>
        <v>47.875</v>
      </c>
      <c r="U1745" s="21">
        <f t="shared" si="278"/>
        <v>46.341666666666661</v>
      </c>
      <c r="V1745" s="21">
        <f t="shared" si="279"/>
        <v>46.724999999999994</v>
      </c>
    </row>
    <row r="1746" spans="1:22" ht="13.5" x14ac:dyDescent="0.25">
      <c r="A1746" s="3">
        <v>44558</v>
      </c>
      <c r="B1746" s="2">
        <v>64.963700000000003</v>
      </c>
      <c r="C1746" s="2">
        <v>58.35830931809609</v>
      </c>
      <c r="D1746" s="2">
        <v>-0.38930265787813312</v>
      </c>
      <c r="E1746" s="2">
        <v>0.12154083914994682</v>
      </c>
      <c r="F1746" s="2">
        <v>62.940419999999996</v>
      </c>
      <c r="G1746" s="2">
        <v>62.989240000000009</v>
      </c>
      <c r="H1746" s="2">
        <v>63.776422000000018</v>
      </c>
      <c r="I1746" s="2">
        <v>59.762339999999973</v>
      </c>
      <c r="J1746" s="19" t="s">
        <v>54</v>
      </c>
      <c r="K1746" s="19" t="s">
        <v>50</v>
      </c>
      <c r="L1746" s="19" t="s">
        <v>55</v>
      </c>
      <c r="M1746" s="21">
        <f t="shared" si="270"/>
        <v>25</v>
      </c>
      <c r="N1746" s="21">
        <f t="shared" si="271"/>
        <v>100</v>
      </c>
      <c r="O1746" s="21">
        <f t="shared" si="272"/>
        <v>50</v>
      </c>
      <c r="P1746" s="21">
        <f t="shared" si="273"/>
        <v>16.5</v>
      </c>
      <c r="Q1746" s="22">
        <f t="shared" si="274"/>
        <v>53.725000000000001</v>
      </c>
      <c r="R1746" s="22">
        <f t="shared" si="275"/>
        <v>46.625</v>
      </c>
      <c r="S1746" s="22">
        <f t="shared" si="276"/>
        <v>38.674999999999997</v>
      </c>
      <c r="T1746" s="22">
        <f t="shared" si="277"/>
        <v>47.875</v>
      </c>
      <c r="U1746" s="21">
        <f t="shared" si="278"/>
        <v>46.341666666666661</v>
      </c>
      <c r="V1746" s="21">
        <f t="shared" si="279"/>
        <v>46.724999999999994</v>
      </c>
    </row>
    <row r="1747" spans="1:22" ht="13.5" x14ac:dyDescent="0.25">
      <c r="A1747" s="3">
        <v>44559</v>
      </c>
      <c r="B1747" s="2">
        <v>63.137300000000003</v>
      </c>
      <c r="C1747" s="2">
        <v>49.440080250259989</v>
      </c>
      <c r="D1747" s="2">
        <v>-0.35310911928887379</v>
      </c>
      <c r="E1747" s="2">
        <v>5.2888922362890486E-2</v>
      </c>
      <c r="F1747" s="2">
        <v>63.180219999999998</v>
      </c>
      <c r="G1747" s="2">
        <v>62.930080000000011</v>
      </c>
      <c r="H1747" s="2">
        <v>63.654768000000011</v>
      </c>
      <c r="I1747" s="2">
        <v>59.768944999999988</v>
      </c>
      <c r="J1747" s="19" t="s">
        <v>48</v>
      </c>
      <c r="K1747" s="19" t="s">
        <v>50</v>
      </c>
      <c r="L1747" s="19" t="s">
        <v>51</v>
      </c>
      <c r="M1747" s="21">
        <f t="shared" si="270"/>
        <v>25</v>
      </c>
      <c r="N1747" s="21">
        <f t="shared" si="271"/>
        <v>100</v>
      </c>
      <c r="O1747" s="21">
        <f t="shared" si="272"/>
        <v>50</v>
      </c>
      <c r="P1747" s="21">
        <f t="shared" si="273"/>
        <v>83.5</v>
      </c>
      <c r="Q1747" s="22">
        <f t="shared" si="274"/>
        <v>63.774999999999999</v>
      </c>
      <c r="R1747" s="22">
        <f t="shared" si="275"/>
        <v>63.375</v>
      </c>
      <c r="S1747" s="22">
        <f t="shared" si="276"/>
        <v>68.825000000000003</v>
      </c>
      <c r="T1747" s="22">
        <f t="shared" si="277"/>
        <v>64.625</v>
      </c>
      <c r="U1747" s="21">
        <f t="shared" si="278"/>
        <v>65.325000000000003</v>
      </c>
      <c r="V1747" s="21">
        <f t="shared" si="279"/>
        <v>65.150000000000006</v>
      </c>
    </row>
    <row r="1748" spans="1:22" ht="13.5" x14ac:dyDescent="0.25">
      <c r="A1748" s="3">
        <v>44560</v>
      </c>
      <c r="B1748" s="2">
        <v>63.526400000000002</v>
      </c>
      <c r="C1748" s="2">
        <v>51.152721155302409</v>
      </c>
      <c r="D1748" s="2">
        <v>-0.27734313755325246</v>
      </c>
      <c r="E1748" s="2">
        <v>-4.8799004214941155E-2</v>
      </c>
      <c r="F1748" s="2">
        <v>63.497839999999997</v>
      </c>
      <c r="G1748" s="2">
        <v>62.910225000000004</v>
      </c>
      <c r="H1748" s="2">
        <v>63.542008000000017</v>
      </c>
      <c r="I1748" s="2">
        <v>59.775551499999985</v>
      </c>
      <c r="J1748" s="19" t="s">
        <v>48</v>
      </c>
      <c r="K1748" s="19" t="s">
        <v>50</v>
      </c>
      <c r="L1748" s="19" t="s">
        <v>51</v>
      </c>
      <c r="M1748" s="21">
        <f t="shared" si="270"/>
        <v>25</v>
      </c>
      <c r="N1748" s="21">
        <f t="shared" si="271"/>
        <v>100</v>
      </c>
      <c r="O1748" s="21">
        <f t="shared" si="272"/>
        <v>50</v>
      </c>
      <c r="P1748" s="21">
        <f t="shared" si="273"/>
        <v>83.5</v>
      </c>
      <c r="Q1748" s="22">
        <f t="shared" si="274"/>
        <v>63.774999999999999</v>
      </c>
      <c r="R1748" s="22">
        <f t="shared" si="275"/>
        <v>63.375</v>
      </c>
      <c r="S1748" s="22">
        <f t="shared" si="276"/>
        <v>68.825000000000003</v>
      </c>
      <c r="T1748" s="22">
        <f t="shared" si="277"/>
        <v>64.625</v>
      </c>
      <c r="U1748" s="21">
        <f t="shared" si="278"/>
        <v>65.325000000000003</v>
      </c>
      <c r="V1748" s="21">
        <f t="shared" si="279"/>
        <v>65.150000000000006</v>
      </c>
    </row>
    <row r="1749" spans="1:22" ht="13.5" x14ac:dyDescent="0.25">
      <c r="A1749" s="3">
        <v>44561</v>
      </c>
      <c r="B1749" s="2">
        <v>64.320499999999996</v>
      </c>
      <c r="C1749" s="2">
        <v>54.537366544342099</v>
      </c>
      <c r="D1749" s="2">
        <v>-0.27251858619283098</v>
      </c>
      <c r="E1749" s="2">
        <v>-0.16821247239267839</v>
      </c>
      <c r="F1749" s="2">
        <v>63.815459999999995</v>
      </c>
      <c r="G1749" s="2">
        <v>62.914195000000007</v>
      </c>
      <c r="H1749" s="2">
        <v>63.528031999999996</v>
      </c>
      <c r="I1749" s="2">
        <v>59.786128499999975</v>
      </c>
      <c r="J1749" s="19" t="s">
        <v>48</v>
      </c>
      <c r="K1749" s="19" t="s">
        <v>49</v>
      </c>
      <c r="L1749" s="19" t="s">
        <v>51</v>
      </c>
      <c r="M1749" s="21">
        <f t="shared" si="270"/>
        <v>25</v>
      </c>
      <c r="N1749" s="21">
        <f t="shared" si="271"/>
        <v>100</v>
      </c>
      <c r="O1749" s="21">
        <f t="shared" si="272"/>
        <v>50</v>
      </c>
      <c r="P1749" s="21">
        <f t="shared" si="273"/>
        <v>100</v>
      </c>
      <c r="Q1749" s="22">
        <f t="shared" si="274"/>
        <v>66.25</v>
      </c>
      <c r="R1749" s="22">
        <f t="shared" si="275"/>
        <v>67.5</v>
      </c>
      <c r="S1749" s="22">
        <f t="shared" si="276"/>
        <v>76.25</v>
      </c>
      <c r="T1749" s="22">
        <f t="shared" si="277"/>
        <v>68.75</v>
      </c>
      <c r="U1749" s="21">
        <f t="shared" si="278"/>
        <v>70</v>
      </c>
      <c r="V1749" s="21">
        <f t="shared" si="279"/>
        <v>69.6875</v>
      </c>
    </row>
    <row r="1750" spans="1:22" ht="13.5" x14ac:dyDescent="0.25">
      <c r="A1750" s="3">
        <v>44564</v>
      </c>
      <c r="B1750" s="2">
        <v>63.526400000000002</v>
      </c>
      <c r="C1750" s="2">
        <v>50.750355505611459</v>
      </c>
      <c r="D1750" s="2">
        <v>-0.46018346947234789</v>
      </c>
      <c r="E1750" s="2">
        <v>-0.28788030341826248</v>
      </c>
      <c r="F1750" s="2">
        <v>63.894860000000008</v>
      </c>
      <c r="G1750" s="2">
        <v>62.914195000000007</v>
      </c>
      <c r="H1750" s="2">
        <v>63.515644000000002</v>
      </c>
      <c r="I1750" s="2">
        <v>59.79277399999998</v>
      </c>
      <c r="J1750" s="19" t="s">
        <v>48</v>
      </c>
      <c r="K1750" s="19" t="s">
        <v>50</v>
      </c>
      <c r="L1750" s="19" t="s">
        <v>51</v>
      </c>
      <c r="M1750" s="21">
        <f t="shared" si="270"/>
        <v>25</v>
      </c>
      <c r="N1750" s="21">
        <f t="shared" si="271"/>
        <v>100</v>
      </c>
      <c r="O1750" s="21">
        <f t="shared" si="272"/>
        <v>50</v>
      </c>
      <c r="P1750" s="21">
        <f t="shared" si="273"/>
        <v>83.5</v>
      </c>
      <c r="Q1750" s="22">
        <f t="shared" si="274"/>
        <v>63.774999999999999</v>
      </c>
      <c r="R1750" s="22">
        <f t="shared" si="275"/>
        <v>63.375</v>
      </c>
      <c r="S1750" s="22">
        <f t="shared" si="276"/>
        <v>68.825000000000003</v>
      </c>
      <c r="T1750" s="22">
        <f t="shared" si="277"/>
        <v>64.625</v>
      </c>
      <c r="U1750" s="21">
        <f t="shared" si="278"/>
        <v>65.325000000000003</v>
      </c>
      <c r="V1750" s="21">
        <f t="shared" si="279"/>
        <v>65.150000000000006</v>
      </c>
    </row>
    <row r="1751" spans="1:22" ht="13.5" x14ac:dyDescent="0.25">
      <c r="A1751" s="3">
        <v>44565</v>
      </c>
      <c r="B1751" s="2">
        <v>63.526400000000002</v>
      </c>
      <c r="C1751" s="2">
        <v>50.750355505611459</v>
      </c>
      <c r="D1751" s="2">
        <v>-0.37817580287399721</v>
      </c>
      <c r="E1751" s="2">
        <v>-0.40224502188806643</v>
      </c>
      <c r="F1751" s="2">
        <v>63.607399999999998</v>
      </c>
      <c r="G1751" s="2">
        <v>62.914195000000007</v>
      </c>
      <c r="H1751" s="2">
        <v>63.492138000000004</v>
      </c>
      <c r="I1751" s="2">
        <v>59.810266499999983</v>
      </c>
      <c r="J1751" s="19" t="s">
        <v>48</v>
      </c>
      <c r="K1751" s="19" t="s">
        <v>50</v>
      </c>
      <c r="L1751" s="19" t="s">
        <v>53</v>
      </c>
      <c r="M1751" s="21">
        <f t="shared" si="270"/>
        <v>25</v>
      </c>
      <c r="N1751" s="21">
        <f t="shared" si="271"/>
        <v>0</v>
      </c>
      <c r="O1751" s="21">
        <f t="shared" si="272"/>
        <v>50</v>
      </c>
      <c r="P1751" s="21">
        <f t="shared" si="273"/>
        <v>66.5</v>
      </c>
      <c r="Q1751" s="22">
        <f t="shared" si="274"/>
        <v>26.225000000000001</v>
      </c>
      <c r="R1751" s="22">
        <f t="shared" si="275"/>
        <v>39.125</v>
      </c>
      <c r="S1751" s="22">
        <f t="shared" si="276"/>
        <v>46.174999999999997</v>
      </c>
      <c r="T1751" s="22">
        <f t="shared" si="277"/>
        <v>35.375</v>
      </c>
      <c r="U1751" s="21">
        <f t="shared" si="278"/>
        <v>37.174999999999997</v>
      </c>
      <c r="V1751" s="21">
        <f t="shared" si="279"/>
        <v>36.724999999999994</v>
      </c>
    </row>
    <row r="1752" spans="1:22" ht="13.5" x14ac:dyDescent="0.25">
      <c r="A1752" s="3">
        <v>44566</v>
      </c>
      <c r="B1752" s="2">
        <v>63.526400000000002</v>
      </c>
      <c r="C1752" s="2">
        <v>50.750355505611459</v>
      </c>
      <c r="D1752" s="2">
        <v>-0.55168745094795213</v>
      </c>
      <c r="E1752" s="2">
        <v>-0.5042254907862822</v>
      </c>
      <c r="F1752" s="2">
        <v>63.685220000000001</v>
      </c>
      <c r="G1752" s="2">
        <v>62.977719999999998</v>
      </c>
      <c r="H1752" s="2">
        <v>63.430992000000003</v>
      </c>
      <c r="I1752" s="2">
        <v>59.82274349999998</v>
      </c>
      <c r="J1752" s="19" t="s">
        <v>48</v>
      </c>
      <c r="K1752" s="19" t="s">
        <v>50</v>
      </c>
      <c r="L1752" s="19" t="s">
        <v>51</v>
      </c>
      <c r="M1752" s="21">
        <f t="shared" si="270"/>
        <v>25</v>
      </c>
      <c r="N1752" s="21">
        <f t="shared" si="271"/>
        <v>100</v>
      </c>
      <c r="O1752" s="21">
        <f t="shared" si="272"/>
        <v>50</v>
      </c>
      <c r="P1752" s="21">
        <f t="shared" si="273"/>
        <v>83.5</v>
      </c>
      <c r="Q1752" s="22">
        <f t="shared" si="274"/>
        <v>63.774999999999999</v>
      </c>
      <c r="R1752" s="22">
        <f t="shared" si="275"/>
        <v>63.375</v>
      </c>
      <c r="S1752" s="22">
        <f t="shared" si="276"/>
        <v>68.825000000000003</v>
      </c>
      <c r="T1752" s="22">
        <f t="shared" si="277"/>
        <v>64.625</v>
      </c>
      <c r="U1752" s="21">
        <f t="shared" si="278"/>
        <v>65.325000000000003</v>
      </c>
      <c r="V1752" s="21">
        <f t="shared" si="279"/>
        <v>65.150000000000006</v>
      </c>
    </row>
    <row r="1753" spans="1:22" ht="13.5" x14ac:dyDescent="0.25">
      <c r="A1753" s="3">
        <v>44567</v>
      </c>
      <c r="B1753" s="2">
        <v>63.510599999999997</v>
      </c>
      <c r="C1753" s="2">
        <v>50.662931909279891</v>
      </c>
      <c r="D1753" s="2">
        <v>-0.69827022421446117</v>
      </c>
      <c r="E1753" s="2">
        <v>-0.60750853539360006</v>
      </c>
      <c r="F1753" s="2">
        <v>63.68206</v>
      </c>
      <c r="G1753" s="2">
        <v>63.076190000000011</v>
      </c>
      <c r="H1753" s="2">
        <v>63.370324000000004</v>
      </c>
      <c r="I1753" s="2">
        <v>59.840934499999975</v>
      </c>
      <c r="J1753" s="19" t="s">
        <v>48</v>
      </c>
      <c r="K1753" s="19" t="s">
        <v>50</v>
      </c>
      <c r="L1753" s="19" t="s">
        <v>53</v>
      </c>
      <c r="M1753" s="21">
        <f t="shared" si="270"/>
        <v>25</v>
      </c>
      <c r="N1753" s="21">
        <f t="shared" si="271"/>
        <v>100</v>
      </c>
      <c r="O1753" s="21">
        <f t="shared" si="272"/>
        <v>50</v>
      </c>
      <c r="P1753" s="21">
        <f t="shared" si="273"/>
        <v>66.5</v>
      </c>
      <c r="Q1753" s="22">
        <f t="shared" si="274"/>
        <v>61.225000000000001</v>
      </c>
      <c r="R1753" s="22">
        <f t="shared" si="275"/>
        <v>59.125</v>
      </c>
      <c r="S1753" s="22">
        <f t="shared" si="276"/>
        <v>61.174999999999997</v>
      </c>
      <c r="T1753" s="22">
        <f t="shared" si="277"/>
        <v>60.375</v>
      </c>
      <c r="U1753" s="21">
        <f t="shared" si="278"/>
        <v>60.508333333333326</v>
      </c>
      <c r="V1753" s="21">
        <f t="shared" si="279"/>
        <v>60.474999999999994</v>
      </c>
    </row>
    <row r="1754" spans="1:22" ht="13.5" x14ac:dyDescent="0.25">
      <c r="A1754" s="3">
        <v>44568</v>
      </c>
      <c r="B1754" s="2">
        <v>62.78</v>
      </c>
      <c r="C1754" s="2">
        <v>46.660310890750615</v>
      </c>
      <c r="D1754" s="2">
        <v>-0.64678698134105161</v>
      </c>
      <c r="E1754" s="2">
        <v>-0.58151167061890119</v>
      </c>
      <c r="F1754" s="2">
        <v>63.373960000000011</v>
      </c>
      <c r="G1754" s="2">
        <v>63.138130000000004</v>
      </c>
      <c r="H1754" s="2">
        <v>63.309338000000004</v>
      </c>
      <c r="I1754" s="2">
        <v>59.855472499999991</v>
      </c>
      <c r="J1754" s="19" t="s">
        <v>54</v>
      </c>
      <c r="K1754" s="19" t="s">
        <v>50</v>
      </c>
      <c r="L1754" s="19" t="s">
        <v>47</v>
      </c>
      <c r="M1754" s="21">
        <f t="shared" si="270"/>
        <v>25</v>
      </c>
      <c r="N1754" s="21">
        <f t="shared" si="271"/>
        <v>100</v>
      </c>
      <c r="O1754" s="21">
        <f t="shared" si="272"/>
        <v>50</v>
      </c>
      <c r="P1754" s="21">
        <f t="shared" si="273"/>
        <v>16.5</v>
      </c>
      <c r="Q1754" s="22">
        <f t="shared" si="274"/>
        <v>53.725000000000001</v>
      </c>
      <c r="R1754" s="22">
        <f t="shared" si="275"/>
        <v>46.625</v>
      </c>
      <c r="S1754" s="22">
        <f t="shared" si="276"/>
        <v>38.674999999999997</v>
      </c>
      <c r="T1754" s="22">
        <f t="shared" si="277"/>
        <v>47.875</v>
      </c>
      <c r="U1754" s="21">
        <f t="shared" si="278"/>
        <v>46.341666666666661</v>
      </c>
      <c r="V1754" s="21">
        <f t="shared" si="279"/>
        <v>46.724999999999994</v>
      </c>
    </row>
    <row r="1755" spans="1:22" ht="13.5" x14ac:dyDescent="0.25">
      <c r="A1755" s="3">
        <v>44571</v>
      </c>
      <c r="B1755" s="2">
        <v>64.320499999999996</v>
      </c>
      <c r="C1755" s="2">
        <v>54.773852462603031</v>
      </c>
      <c r="D1755" s="2">
        <v>-0.6526569536614204</v>
      </c>
      <c r="E1755" s="2">
        <v>-0.47863820445194244</v>
      </c>
      <c r="F1755" s="2">
        <v>63.532780000000002</v>
      </c>
      <c r="G1755" s="2">
        <v>63.237390000000005</v>
      </c>
      <c r="H1755" s="2">
        <v>63.290119999999987</v>
      </c>
      <c r="I1755" s="2">
        <v>59.875768999999991</v>
      </c>
      <c r="J1755" s="19" t="s">
        <v>54</v>
      </c>
      <c r="K1755" s="19" t="s">
        <v>50</v>
      </c>
      <c r="L1755" s="19" t="s">
        <v>55</v>
      </c>
      <c r="M1755" s="21">
        <f t="shared" si="270"/>
        <v>25</v>
      </c>
      <c r="N1755" s="21">
        <f t="shared" si="271"/>
        <v>100</v>
      </c>
      <c r="O1755" s="21">
        <f t="shared" si="272"/>
        <v>50</v>
      </c>
      <c r="P1755" s="21">
        <f t="shared" si="273"/>
        <v>16.5</v>
      </c>
      <c r="Q1755" s="22">
        <f t="shared" si="274"/>
        <v>53.725000000000001</v>
      </c>
      <c r="R1755" s="22">
        <f t="shared" si="275"/>
        <v>46.625</v>
      </c>
      <c r="S1755" s="22">
        <f t="shared" si="276"/>
        <v>38.674999999999997</v>
      </c>
      <c r="T1755" s="22">
        <f t="shared" si="277"/>
        <v>47.875</v>
      </c>
      <c r="U1755" s="21">
        <f t="shared" si="278"/>
        <v>46.341666666666661</v>
      </c>
      <c r="V1755" s="21">
        <f t="shared" si="279"/>
        <v>46.724999999999994</v>
      </c>
    </row>
    <row r="1756" spans="1:22" ht="13.5" x14ac:dyDescent="0.25">
      <c r="A1756" s="3">
        <v>44572</v>
      </c>
      <c r="B1756" s="2">
        <v>64.241100000000003</v>
      </c>
      <c r="C1756" s="2">
        <v>54.315261655295636</v>
      </c>
      <c r="D1756" s="2">
        <v>-0.3753105564347976</v>
      </c>
      <c r="E1756" s="2">
        <v>-0.38859558987362192</v>
      </c>
      <c r="F1756" s="2">
        <v>63.675719999999998</v>
      </c>
      <c r="G1756" s="2">
        <v>63.332679999999996</v>
      </c>
      <c r="H1756" s="2">
        <v>63.257562</v>
      </c>
      <c r="I1756" s="2">
        <v>59.901500499999983</v>
      </c>
      <c r="J1756" s="19" t="s">
        <v>54</v>
      </c>
      <c r="K1756" s="19" t="s">
        <v>50</v>
      </c>
      <c r="L1756" s="19" t="s">
        <v>55</v>
      </c>
      <c r="M1756" s="21">
        <f t="shared" si="270"/>
        <v>25</v>
      </c>
      <c r="N1756" s="21">
        <f t="shared" si="271"/>
        <v>0</v>
      </c>
      <c r="O1756" s="21">
        <f t="shared" si="272"/>
        <v>50</v>
      </c>
      <c r="P1756" s="21">
        <f t="shared" si="273"/>
        <v>16.5</v>
      </c>
      <c r="Q1756" s="22">
        <f t="shared" si="274"/>
        <v>18.725000000000001</v>
      </c>
      <c r="R1756" s="22">
        <f t="shared" si="275"/>
        <v>26.625</v>
      </c>
      <c r="S1756" s="22">
        <f t="shared" si="276"/>
        <v>23.675000000000001</v>
      </c>
      <c r="T1756" s="22">
        <f t="shared" si="277"/>
        <v>22.875</v>
      </c>
      <c r="U1756" s="21">
        <f t="shared" si="278"/>
        <v>23.008333333333336</v>
      </c>
      <c r="V1756" s="21">
        <f t="shared" si="279"/>
        <v>22.975000000000001</v>
      </c>
    </row>
    <row r="1757" spans="1:22" ht="13.5" x14ac:dyDescent="0.25">
      <c r="A1757" s="3">
        <v>44573</v>
      </c>
      <c r="B1757" s="2">
        <v>64.709599999999995</v>
      </c>
      <c r="C1757" s="2">
        <v>56.622993842393875</v>
      </c>
      <c r="D1757" s="2">
        <v>-0.46119288844886341</v>
      </c>
      <c r="E1757" s="2">
        <v>-0.15585831713531026</v>
      </c>
      <c r="F1757" s="2">
        <v>63.912359999999993</v>
      </c>
      <c r="G1757" s="2">
        <v>63.416054999999986</v>
      </c>
      <c r="H1757" s="2">
        <v>63.237074</v>
      </c>
      <c r="I1757" s="2">
        <v>59.925686499999991</v>
      </c>
      <c r="J1757" s="19" t="s">
        <v>54</v>
      </c>
      <c r="K1757" s="19" t="s">
        <v>50</v>
      </c>
      <c r="L1757" s="19" t="s">
        <v>55</v>
      </c>
      <c r="M1757" s="21">
        <f t="shared" si="270"/>
        <v>25</v>
      </c>
      <c r="N1757" s="21">
        <f t="shared" si="271"/>
        <v>100</v>
      </c>
      <c r="O1757" s="21">
        <f t="shared" si="272"/>
        <v>50</v>
      </c>
      <c r="P1757" s="21">
        <f t="shared" si="273"/>
        <v>16.5</v>
      </c>
      <c r="Q1757" s="22">
        <f t="shared" si="274"/>
        <v>53.725000000000001</v>
      </c>
      <c r="R1757" s="22">
        <f t="shared" si="275"/>
        <v>46.625</v>
      </c>
      <c r="S1757" s="22">
        <f t="shared" si="276"/>
        <v>38.674999999999997</v>
      </c>
      <c r="T1757" s="22">
        <f t="shared" si="277"/>
        <v>47.875</v>
      </c>
      <c r="U1757" s="21">
        <f t="shared" si="278"/>
        <v>46.341666666666661</v>
      </c>
      <c r="V1757" s="21">
        <f t="shared" si="279"/>
        <v>46.724999999999994</v>
      </c>
    </row>
    <row r="1758" spans="1:22" ht="13.5" x14ac:dyDescent="0.25">
      <c r="A1758" s="3">
        <v>44574</v>
      </c>
      <c r="B1758" s="2">
        <v>64.638199999999998</v>
      </c>
      <c r="C1758" s="2">
        <v>56.157413471353642</v>
      </c>
      <c r="D1758" s="2">
        <v>-0.47599137776531109</v>
      </c>
      <c r="E1758" s="2">
        <v>0.13251344457884645</v>
      </c>
      <c r="F1758" s="2">
        <v>64.137879999999996</v>
      </c>
      <c r="G1758" s="2">
        <v>63.472039999999993</v>
      </c>
      <c r="H1758" s="2">
        <v>63.229134000000002</v>
      </c>
      <c r="I1758" s="2">
        <v>59.957290999999984</v>
      </c>
      <c r="J1758" s="19" t="s">
        <v>54</v>
      </c>
      <c r="K1758" s="19" t="s">
        <v>50</v>
      </c>
      <c r="L1758" s="19" t="s">
        <v>55</v>
      </c>
      <c r="M1758" s="21">
        <f t="shared" si="270"/>
        <v>25</v>
      </c>
      <c r="N1758" s="21">
        <f t="shared" si="271"/>
        <v>100</v>
      </c>
      <c r="O1758" s="21">
        <f t="shared" si="272"/>
        <v>50</v>
      </c>
      <c r="P1758" s="21">
        <f t="shared" si="273"/>
        <v>16.5</v>
      </c>
      <c r="Q1758" s="22">
        <f t="shared" si="274"/>
        <v>53.725000000000001</v>
      </c>
      <c r="R1758" s="22">
        <f t="shared" si="275"/>
        <v>46.625</v>
      </c>
      <c r="S1758" s="22">
        <f t="shared" si="276"/>
        <v>38.674999999999997</v>
      </c>
      <c r="T1758" s="22">
        <f t="shared" si="277"/>
        <v>47.875</v>
      </c>
      <c r="U1758" s="21">
        <f t="shared" si="278"/>
        <v>46.341666666666661</v>
      </c>
      <c r="V1758" s="21">
        <f t="shared" si="279"/>
        <v>46.724999999999994</v>
      </c>
    </row>
    <row r="1759" spans="1:22" ht="13.5" x14ac:dyDescent="0.25">
      <c r="A1759" s="3">
        <v>44575</v>
      </c>
      <c r="B1759" s="2">
        <v>64.002899999999997</v>
      </c>
      <c r="C1759" s="2">
        <v>52.055961473019153</v>
      </c>
      <c r="D1759" s="2">
        <v>-0.3256028280529577</v>
      </c>
      <c r="E1759" s="2">
        <v>0.46683932710064258</v>
      </c>
      <c r="F1759" s="2">
        <v>64.382460000000009</v>
      </c>
      <c r="G1759" s="2">
        <v>63.495864999999995</v>
      </c>
      <c r="H1759" s="2">
        <v>63.222781999999995</v>
      </c>
      <c r="I1759" s="2">
        <v>59.977982499999982</v>
      </c>
      <c r="J1759" s="19" t="s">
        <v>54</v>
      </c>
      <c r="K1759" s="19" t="s">
        <v>50</v>
      </c>
      <c r="L1759" s="19" t="s">
        <v>55</v>
      </c>
      <c r="M1759" s="21">
        <f t="shared" si="270"/>
        <v>25</v>
      </c>
      <c r="N1759" s="21">
        <f t="shared" si="271"/>
        <v>100</v>
      </c>
      <c r="O1759" s="21">
        <f t="shared" si="272"/>
        <v>50</v>
      </c>
      <c r="P1759" s="21">
        <f t="shared" si="273"/>
        <v>16.5</v>
      </c>
      <c r="Q1759" s="22">
        <f t="shared" si="274"/>
        <v>53.725000000000001</v>
      </c>
      <c r="R1759" s="22">
        <f t="shared" si="275"/>
        <v>46.625</v>
      </c>
      <c r="S1759" s="22">
        <f t="shared" si="276"/>
        <v>38.674999999999997</v>
      </c>
      <c r="T1759" s="22">
        <f t="shared" si="277"/>
        <v>47.875</v>
      </c>
      <c r="U1759" s="21">
        <f t="shared" si="278"/>
        <v>46.341666666666661</v>
      </c>
      <c r="V1759" s="21">
        <f t="shared" si="279"/>
        <v>46.724999999999994</v>
      </c>
    </row>
    <row r="1760" spans="1:22" ht="13.5" x14ac:dyDescent="0.25">
      <c r="A1760" s="3">
        <v>44578</v>
      </c>
      <c r="B1760" s="2">
        <v>64.622299999999996</v>
      </c>
      <c r="C1760" s="2">
        <v>55.470670636681142</v>
      </c>
      <c r="D1760" s="2">
        <v>-0.36849780673355781</v>
      </c>
      <c r="E1760" s="2">
        <v>0.8257342092737181</v>
      </c>
      <c r="F1760" s="2">
        <v>64.442819999999998</v>
      </c>
      <c r="G1760" s="2">
        <v>63.630064999999988</v>
      </c>
      <c r="H1760" s="2">
        <v>63.244700000000002</v>
      </c>
      <c r="I1760" s="2">
        <v>60.010712999999996</v>
      </c>
      <c r="J1760" s="19" t="s">
        <v>54</v>
      </c>
      <c r="K1760" s="19" t="s">
        <v>50</v>
      </c>
      <c r="L1760" s="19" t="s">
        <v>55</v>
      </c>
      <c r="M1760" s="21">
        <f t="shared" si="270"/>
        <v>25</v>
      </c>
      <c r="N1760" s="21">
        <f t="shared" si="271"/>
        <v>100</v>
      </c>
      <c r="O1760" s="21">
        <f t="shared" si="272"/>
        <v>50</v>
      </c>
      <c r="P1760" s="21">
        <f t="shared" si="273"/>
        <v>16.5</v>
      </c>
      <c r="Q1760" s="22">
        <f t="shared" si="274"/>
        <v>53.725000000000001</v>
      </c>
      <c r="R1760" s="22">
        <f t="shared" si="275"/>
        <v>46.625</v>
      </c>
      <c r="S1760" s="22">
        <f t="shared" si="276"/>
        <v>38.674999999999997</v>
      </c>
      <c r="T1760" s="22">
        <f t="shared" si="277"/>
        <v>47.875</v>
      </c>
      <c r="U1760" s="21">
        <f t="shared" si="278"/>
        <v>46.341666666666661</v>
      </c>
      <c r="V1760" s="21">
        <f t="shared" si="279"/>
        <v>46.724999999999994</v>
      </c>
    </row>
    <row r="1761" spans="1:22" ht="13.5" x14ac:dyDescent="0.25">
      <c r="A1761" s="3">
        <v>44579</v>
      </c>
      <c r="B1761" s="2">
        <v>64.002899999999997</v>
      </c>
      <c r="C1761" s="2">
        <v>51.519080498228753</v>
      </c>
      <c r="D1761" s="2">
        <v>-0.3645129859649785</v>
      </c>
      <c r="E1761" s="2">
        <v>1.1880964610304936</v>
      </c>
      <c r="F1761" s="2">
        <v>64.395180000000011</v>
      </c>
      <c r="G1761" s="2">
        <v>63.654679999999985</v>
      </c>
      <c r="H1761" s="2">
        <v>63.285992000000007</v>
      </c>
      <c r="I1761" s="2">
        <v>60.055975499999988</v>
      </c>
      <c r="J1761" s="19" t="s">
        <v>54</v>
      </c>
      <c r="K1761" s="19" t="s">
        <v>50</v>
      </c>
      <c r="L1761" s="19" t="s">
        <v>47</v>
      </c>
      <c r="M1761" s="21">
        <f t="shared" si="270"/>
        <v>25</v>
      </c>
      <c r="N1761" s="21">
        <f t="shared" si="271"/>
        <v>100</v>
      </c>
      <c r="O1761" s="21">
        <f t="shared" si="272"/>
        <v>50</v>
      </c>
      <c r="P1761" s="21">
        <f t="shared" si="273"/>
        <v>16.5</v>
      </c>
      <c r="Q1761" s="22">
        <f t="shared" si="274"/>
        <v>53.725000000000001</v>
      </c>
      <c r="R1761" s="22">
        <f t="shared" si="275"/>
        <v>46.625</v>
      </c>
      <c r="S1761" s="22">
        <f t="shared" si="276"/>
        <v>38.674999999999997</v>
      </c>
      <c r="T1761" s="22">
        <f t="shared" si="277"/>
        <v>47.875</v>
      </c>
      <c r="U1761" s="21">
        <f t="shared" si="278"/>
        <v>46.341666666666661</v>
      </c>
      <c r="V1761" s="21">
        <f t="shared" si="279"/>
        <v>46.724999999999994</v>
      </c>
    </row>
    <row r="1762" spans="1:22" ht="13.5" x14ac:dyDescent="0.25">
      <c r="A1762" s="3">
        <v>44580</v>
      </c>
      <c r="B1762" s="2">
        <v>66.575699999999998</v>
      </c>
      <c r="C1762" s="2">
        <v>63.234717218530911</v>
      </c>
      <c r="D1762" s="2">
        <v>-0.55324495845723476</v>
      </c>
      <c r="E1762" s="2">
        <v>1.5276356891612379</v>
      </c>
      <c r="F1762" s="2">
        <v>64.7684</v>
      </c>
      <c r="G1762" s="2">
        <v>63.88655</v>
      </c>
      <c r="H1762" s="2">
        <v>63.362064000000011</v>
      </c>
      <c r="I1762" s="2">
        <v>60.109902999999989</v>
      </c>
      <c r="J1762" s="19" t="s">
        <v>54</v>
      </c>
      <c r="K1762" s="19" t="s">
        <v>50</v>
      </c>
      <c r="L1762" s="19" t="s">
        <v>55</v>
      </c>
      <c r="M1762" s="21">
        <f t="shared" si="270"/>
        <v>25</v>
      </c>
      <c r="N1762" s="21">
        <f t="shared" si="271"/>
        <v>100</v>
      </c>
      <c r="O1762" s="21">
        <f t="shared" si="272"/>
        <v>50</v>
      </c>
      <c r="P1762" s="21">
        <f t="shared" si="273"/>
        <v>16.5</v>
      </c>
      <c r="Q1762" s="22">
        <f t="shared" si="274"/>
        <v>53.725000000000001</v>
      </c>
      <c r="R1762" s="22">
        <f t="shared" si="275"/>
        <v>46.625</v>
      </c>
      <c r="S1762" s="22">
        <f t="shared" si="276"/>
        <v>38.674999999999997</v>
      </c>
      <c r="T1762" s="22">
        <f t="shared" si="277"/>
        <v>47.875</v>
      </c>
      <c r="U1762" s="21">
        <f t="shared" si="278"/>
        <v>46.341666666666661</v>
      </c>
      <c r="V1762" s="21">
        <f t="shared" si="279"/>
        <v>46.724999999999994</v>
      </c>
    </row>
    <row r="1763" spans="1:22" ht="13.5" x14ac:dyDescent="0.25">
      <c r="A1763" s="3">
        <v>44581</v>
      </c>
      <c r="B1763" s="2">
        <v>66.6631</v>
      </c>
      <c r="C1763" s="2">
        <v>63.556898620135833</v>
      </c>
      <c r="D1763" s="2">
        <v>-0.73846180347586454</v>
      </c>
      <c r="E1763" s="2">
        <v>1.8688801721448001</v>
      </c>
      <c r="F1763" s="2">
        <v>65.173379999999995</v>
      </c>
      <c r="G1763" s="2">
        <v>64.122789999999995</v>
      </c>
      <c r="H1763" s="2">
        <v>63.472442000000008</v>
      </c>
      <c r="I1763" s="2">
        <v>60.164306499999981</v>
      </c>
      <c r="J1763" s="19" t="s">
        <v>48</v>
      </c>
      <c r="K1763" s="19" t="s">
        <v>50</v>
      </c>
      <c r="L1763" s="19" t="s">
        <v>51</v>
      </c>
      <c r="M1763" s="21">
        <f t="shared" si="270"/>
        <v>25</v>
      </c>
      <c r="N1763" s="21">
        <f t="shared" si="271"/>
        <v>100</v>
      </c>
      <c r="O1763" s="21">
        <f t="shared" si="272"/>
        <v>75</v>
      </c>
      <c r="P1763" s="21">
        <f t="shared" si="273"/>
        <v>83.5</v>
      </c>
      <c r="Q1763" s="22">
        <f t="shared" si="274"/>
        <v>67.525000000000006</v>
      </c>
      <c r="R1763" s="22">
        <f t="shared" si="275"/>
        <v>72.125</v>
      </c>
      <c r="S1763" s="22">
        <f t="shared" si="276"/>
        <v>75.075000000000003</v>
      </c>
      <c r="T1763" s="22">
        <f t="shared" si="277"/>
        <v>70.875</v>
      </c>
      <c r="U1763" s="21">
        <f t="shared" si="278"/>
        <v>71.575000000000003</v>
      </c>
      <c r="V1763" s="21">
        <f t="shared" si="279"/>
        <v>71.400000000000006</v>
      </c>
    </row>
    <row r="1764" spans="1:22" ht="13.5" x14ac:dyDescent="0.25">
      <c r="A1764" s="3">
        <v>44582</v>
      </c>
      <c r="B1764" s="2">
        <v>70.657300000000006</v>
      </c>
      <c r="C1764" s="2">
        <v>74.538215996996513</v>
      </c>
      <c r="D1764" s="2">
        <v>-1.3193517897044131</v>
      </c>
      <c r="E1764" s="2">
        <v>2.0476502204930549</v>
      </c>
      <c r="F1764" s="2">
        <v>66.504260000000002</v>
      </c>
      <c r="G1764" s="2">
        <v>64.519035000000002</v>
      </c>
      <c r="H1764" s="2">
        <v>63.66222800000002</v>
      </c>
      <c r="I1764" s="2">
        <v>60.241557999999998</v>
      </c>
      <c r="J1764" s="19" t="s">
        <v>48</v>
      </c>
      <c r="K1764" s="19" t="s">
        <v>49</v>
      </c>
      <c r="L1764" s="19" t="s">
        <v>51</v>
      </c>
      <c r="M1764" s="21">
        <f t="shared" si="270"/>
        <v>0</v>
      </c>
      <c r="N1764" s="21">
        <f t="shared" si="271"/>
        <v>100</v>
      </c>
      <c r="O1764" s="21">
        <f t="shared" si="272"/>
        <v>75</v>
      </c>
      <c r="P1764" s="21">
        <f t="shared" si="273"/>
        <v>100</v>
      </c>
      <c r="Q1764" s="22">
        <f t="shared" si="274"/>
        <v>61.25</v>
      </c>
      <c r="R1764" s="22">
        <f t="shared" si="275"/>
        <v>71.25</v>
      </c>
      <c r="S1764" s="22">
        <f t="shared" si="276"/>
        <v>78.75</v>
      </c>
      <c r="T1764" s="22">
        <f t="shared" si="277"/>
        <v>68.75</v>
      </c>
      <c r="U1764" s="21">
        <f t="shared" si="278"/>
        <v>70.416666666666671</v>
      </c>
      <c r="V1764" s="21">
        <f t="shared" si="279"/>
        <v>70</v>
      </c>
    </row>
    <row r="1765" spans="1:22" ht="13.5" x14ac:dyDescent="0.25">
      <c r="A1765" s="3">
        <v>44585</v>
      </c>
      <c r="B1765" s="2">
        <v>72.6584</v>
      </c>
      <c r="C1765" s="2">
        <v>78.09886669289304</v>
      </c>
      <c r="D1765" s="2">
        <v>-1.7604291089466813</v>
      </c>
      <c r="E1765" s="2">
        <v>2.1149947854060662</v>
      </c>
      <c r="F1765" s="2">
        <v>68.11148</v>
      </c>
      <c r="G1765" s="2">
        <v>64.995485000000002</v>
      </c>
      <c r="H1765" s="2">
        <v>63.876630000000013</v>
      </c>
      <c r="I1765" s="2">
        <v>60.320533999999995</v>
      </c>
      <c r="J1765" s="19" t="s">
        <v>48</v>
      </c>
      <c r="K1765" s="19" t="s">
        <v>49</v>
      </c>
      <c r="L1765" s="19" t="s">
        <v>51</v>
      </c>
      <c r="M1765" s="21">
        <f t="shared" si="270"/>
        <v>0</v>
      </c>
      <c r="N1765" s="21">
        <f t="shared" si="271"/>
        <v>100</v>
      </c>
      <c r="O1765" s="21">
        <f t="shared" si="272"/>
        <v>75</v>
      </c>
      <c r="P1765" s="21">
        <f t="shared" si="273"/>
        <v>100</v>
      </c>
      <c r="Q1765" s="22">
        <f t="shared" si="274"/>
        <v>61.25</v>
      </c>
      <c r="R1765" s="22">
        <f t="shared" si="275"/>
        <v>71.25</v>
      </c>
      <c r="S1765" s="22">
        <f t="shared" si="276"/>
        <v>78.75</v>
      </c>
      <c r="T1765" s="22">
        <f t="shared" si="277"/>
        <v>68.75</v>
      </c>
      <c r="U1765" s="21">
        <f t="shared" si="278"/>
        <v>70.416666666666671</v>
      </c>
      <c r="V1765" s="21">
        <f t="shared" si="279"/>
        <v>70</v>
      </c>
    </row>
    <row r="1766" spans="1:22" ht="13.5" x14ac:dyDescent="0.25">
      <c r="A1766" s="3">
        <v>44586</v>
      </c>
      <c r="B1766" s="2">
        <v>72.578999999999994</v>
      </c>
      <c r="C1766" s="2">
        <v>77.634956144964789</v>
      </c>
      <c r="D1766" s="2">
        <v>-2.1872933435786877</v>
      </c>
      <c r="E1766" s="2">
        <v>2.1892198569331027</v>
      </c>
      <c r="F1766" s="2">
        <v>69.826699999999988</v>
      </c>
      <c r="G1766" s="2">
        <v>65.376249999999999</v>
      </c>
      <c r="H1766" s="2">
        <v>64.089444000000015</v>
      </c>
      <c r="I1766" s="2">
        <v>60.399112999999979</v>
      </c>
      <c r="J1766" s="19" t="s">
        <v>48</v>
      </c>
      <c r="K1766" s="19" t="s">
        <v>49</v>
      </c>
      <c r="L1766" s="19" t="s">
        <v>51</v>
      </c>
      <c r="M1766" s="21">
        <f t="shared" si="270"/>
        <v>0</v>
      </c>
      <c r="N1766" s="21">
        <f t="shared" si="271"/>
        <v>100</v>
      </c>
      <c r="O1766" s="21">
        <f t="shared" si="272"/>
        <v>75</v>
      </c>
      <c r="P1766" s="21">
        <f t="shared" si="273"/>
        <v>100</v>
      </c>
      <c r="Q1766" s="22">
        <f t="shared" si="274"/>
        <v>61.25</v>
      </c>
      <c r="R1766" s="22">
        <f t="shared" si="275"/>
        <v>71.25</v>
      </c>
      <c r="S1766" s="22">
        <f t="shared" si="276"/>
        <v>78.75</v>
      </c>
      <c r="T1766" s="22">
        <f t="shared" si="277"/>
        <v>68.75</v>
      </c>
      <c r="U1766" s="21">
        <f t="shared" si="278"/>
        <v>70.416666666666671</v>
      </c>
      <c r="V1766" s="21">
        <f t="shared" si="279"/>
        <v>70</v>
      </c>
    </row>
    <row r="1767" spans="1:22" ht="13.5" x14ac:dyDescent="0.25">
      <c r="A1767" s="3">
        <v>44587</v>
      </c>
      <c r="B1767" s="2">
        <v>72.261300000000006</v>
      </c>
      <c r="C1767" s="2">
        <v>75.697410535454779</v>
      </c>
      <c r="D1767" s="2">
        <v>-2.4962132613834882</v>
      </c>
      <c r="E1767" s="2">
        <v>2.1615768779001421</v>
      </c>
      <c r="F1767" s="2">
        <v>70.963819999999998</v>
      </c>
      <c r="G1767" s="2">
        <v>65.832449999999994</v>
      </c>
      <c r="H1767" s="2">
        <v>64.295904000000007</v>
      </c>
      <c r="I1767" s="2">
        <v>60.472604499999989</v>
      </c>
      <c r="J1767" s="19" t="s">
        <v>48</v>
      </c>
      <c r="K1767" s="19" t="s">
        <v>49</v>
      </c>
      <c r="L1767" s="19" t="s">
        <v>51</v>
      </c>
      <c r="M1767" s="21">
        <f t="shared" si="270"/>
        <v>0</v>
      </c>
      <c r="N1767" s="21">
        <f t="shared" si="271"/>
        <v>100</v>
      </c>
      <c r="O1767" s="21">
        <f t="shared" si="272"/>
        <v>100</v>
      </c>
      <c r="P1767" s="21">
        <f t="shared" si="273"/>
        <v>100</v>
      </c>
      <c r="Q1767" s="22">
        <f t="shared" si="274"/>
        <v>65</v>
      </c>
      <c r="R1767" s="22">
        <f t="shared" si="275"/>
        <v>80</v>
      </c>
      <c r="S1767" s="22">
        <f t="shared" si="276"/>
        <v>85</v>
      </c>
      <c r="T1767" s="22">
        <f t="shared" si="277"/>
        <v>75</v>
      </c>
      <c r="U1767" s="21">
        <f t="shared" si="278"/>
        <v>76.666666666666671</v>
      </c>
      <c r="V1767" s="21">
        <f t="shared" si="279"/>
        <v>76.25</v>
      </c>
    </row>
    <row r="1768" spans="1:22" ht="13.5" x14ac:dyDescent="0.25">
      <c r="A1768" s="3">
        <v>44588</v>
      </c>
      <c r="B1768" s="2">
        <v>70.450800000000001</v>
      </c>
      <c r="C1768" s="2">
        <v>65.64315203624983</v>
      </c>
      <c r="D1768" s="2">
        <v>-2.6727304247760486</v>
      </c>
      <c r="E1768" s="2">
        <v>2.1217872270400817</v>
      </c>
      <c r="F1768" s="2">
        <v>71.721360000000004</v>
      </c>
      <c r="G1768" s="2">
        <v>66.178669999999983</v>
      </c>
      <c r="H1768" s="2">
        <v>64.475684000000015</v>
      </c>
      <c r="I1768" s="2">
        <v>60.535215999999984</v>
      </c>
      <c r="J1768" s="19" t="s">
        <v>48</v>
      </c>
      <c r="K1768" s="19" t="s">
        <v>49</v>
      </c>
      <c r="L1768" s="19" t="s">
        <v>51</v>
      </c>
      <c r="M1768" s="21">
        <f t="shared" si="270"/>
        <v>25</v>
      </c>
      <c r="N1768" s="21">
        <f t="shared" si="271"/>
        <v>100</v>
      </c>
      <c r="O1768" s="21">
        <f t="shared" si="272"/>
        <v>100</v>
      </c>
      <c r="P1768" s="21">
        <f t="shared" si="273"/>
        <v>100</v>
      </c>
      <c r="Q1768" s="22">
        <f t="shared" si="274"/>
        <v>73.75</v>
      </c>
      <c r="R1768" s="22">
        <f t="shared" si="275"/>
        <v>85</v>
      </c>
      <c r="S1768" s="22">
        <f t="shared" si="276"/>
        <v>88.75</v>
      </c>
      <c r="T1768" s="22">
        <f t="shared" si="277"/>
        <v>81.25</v>
      </c>
      <c r="U1768" s="21">
        <f t="shared" si="278"/>
        <v>82.5</v>
      </c>
      <c r="V1768" s="21">
        <f t="shared" si="279"/>
        <v>82.1875</v>
      </c>
    </row>
    <row r="1769" spans="1:22" ht="13.5" x14ac:dyDescent="0.25">
      <c r="A1769" s="3">
        <v>44589</v>
      </c>
      <c r="B1769" s="2">
        <v>70.673199999999994</v>
      </c>
      <c r="C1769" s="2">
        <v>66.236403290231436</v>
      </c>
      <c r="D1769" s="2">
        <v>-2.9610218727357349</v>
      </c>
      <c r="E1769" s="2">
        <v>2.0322609151892275</v>
      </c>
      <c r="F1769" s="2">
        <v>71.724540000000005</v>
      </c>
      <c r="G1769" s="2">
        <v>66.496304999999992</v>
      </c>
      <c r="H1769" s="2">
        <v>64.650382000000008</v>
      </c>
      <c r="I1769" s="2">
        <v>60.607609499999988</v>
      </c>
      <c r="J1769" s="19" t="s">
        <v>48</v>
      </c>
      <c r="K1769" s="19" t="s">
        <v>50</v>
      </c>
      <c r="L1769" s="19" t="s">
        <v>51</v>
      </c>
      <c r="M1769" s="21">
        <f t="shared" si="270"/>
        <v>25</v>
      </c>
      <c r="N1769" s="21">
        <f t="shared" si="271"/>
        <v>100</v>
      </c>
      <c r="O1769" s="21">
        <f t="shared" si="272"/>
        <v>100</v>
      </c>
      <c r="P1769" s="21">
        <f t="shared" si="273"/>
        <v>83.5</v>
      </c>
      <c r="Q1769" s="22">
        <f t="shared" si="274"/>
        <v>71.275000000000006</v>
      </c>
      <c r="R1769" s="22">
        <f t="shared" si="275"/>
        <v>80.875</v>
      </c>
      <c r="S1769" s="22">
        <f t="shared" si="276"/>
        <v>81.325000000000003</v>
      </c>
      <c r="T1769" s="22">
        <f t="shared" si="277"/>
        <v>77.125</v>
      </c>
      <c r="U1769" s="21">
        <f t="shared" si="278"/>
        <v>77.825000000000003</v>
      </c>
      <c r="V1769" s="21">
        <f t="shared" si="279"/>
        <v>77.650000000000006</v>
      </c>
    </row>
    <row r="1770" spans="1:22" ht="13.5" x14ac:dyDescent="0.25">
      <c r="A1770" s="3">
        <v>44592</v>
      </c>
      <c r="B1770" s="2">
        <v>69.481999999999999</v>
      </c>
      <c r="C1770" s="2">
        <v>60.236808858447382</v>
      </c>
      <c r="D1770" s="2">
        <v>-3.0456328718752559</v>
      </c>
      <c r="E1770" s="2">
        <v>1.9146321816515619</v>
      </c>
      <c r="F1770" s="2">
        <v>71.08926000000001</v>
      </c>
      <c r="G1770" s="2">
        <v>66.794084999999981</v>
      </c>
      <c r="H1770" s="2">
        <v>64.801256000000009</v>
      </c>
      <c r="I1770" s="2">
        <v>60.691153499999992</v>
      </c>
      <c r="J1770" s="19" t="s">
        <v>54</v>
      </c>
      <c r="K1770" s="19" t="s">
        <v>50</v>
      </c>
      <c r="L1770" s="19" t="s">
        <v>47</v>
      </c>
      <c r="M1770" s="21">
        <f t="shared" si="270"/>
        <v>25</v>
      </c>
      <c r="N1770" s="21">
        <f t="shared" si="271"/>
        <v>100</v>
      </c>
      <c r="O1770" s="21">
        <f t="shared" si="272"/>
        <v>100</v>
      </c>
      <c r="P1770" s="21">
        <f t="shared" si="273"/>
        <v>16.5</v>
      </c>
      <c r="Q1770" s="22">
        <f t="shared" si="274"/>
        <v>61.225000000000001</v>
      </c>
      <c r="R1770" s="22">
        <f t="shared" si="275"/>
        <v>64.125</v>
      </c>
      <c r="S1770" s="22">
        <f t="shared" si="276"/>
        <v>51.174999999999997</v>
      </c>
      <c r="T1770" s="22">
        <f t="shared" si="277"/>
        <v>60.375</v>
      </c>
      <c r="U1770" s="21">
        <f t="shared" si="278"/>
        <v>58.841666666666661</v>
      </c>
      <c r="V1770" s="21">
        <f t="shared" si="279"/>
        <v>59.224999999999994</v>
      </c>
    </row>
    <row r="1771" spans="1:22" ht="13.5" x14ac:dyDescent="0.25">
      <c r="A1771" s="3">
        <v>44593</v>
      </c>
      <c r="B1771" s="2">
        <v>71.8643</v>
      </c>
      <c r="C1771" s="2">
        <v>66.727701232368361</v>
      </c>
      <c r="D1771" s="2">
        <v>-3.4043556447409742</v>
      </c>
      <c r="E1771" s="2">
        <v>1.7623471808223654</v>
      </c>
      <c r="F1771" s="2">
        <v>70.94632</v>
      </c>
      <c r="G1771" s="2">
        <v>67.210979999999992</v>
      </c>
      <c r="H1771" s="2">
        <v>64.968330000000009</v>
      </c>
      <c r="I1771" s="2">
        <v>60.786608999999991</v>
      </c>
      <c r="J1771" s="19" t="s">
        <v>48</v>
      </c>
      <c r="K1771" s="19" t="s">
        <v>50</v>
      </c>
      <c r="L1771" s="19" t="s">
        <v>53</v>
      </c>
      <c r="M1771" s="21">
        <f t="shared" si="270"/>
        <v>25</v>
      </c>
      <c r="N1771" s="21">
        <f t="shared" si="271"/>
        <v>100</v>
      </c>
      <c r="O1771" s="21">
        <f t="shared" si="272"/>
        <v>100</v>
      </c>
      <c r="P1771" s="21">
        <f t="shared" si="273"/>
        <v>66.5</v>
      </c>
      <c r="Q1771" s="22">
        <f t="shared" si="274"/>
        <v>68.724999999999994</v>
      </c>
      <c r="R1771" s="22">
        <f t="shared" si="275"/>
        <v>76.625</v>
      </c>
      <c r="S1771" s="22">
        <f t="shared" si="276"/>
        <v>73.674999999999997</v>
      </c>
      <c r="T1771" s="22">
        <f t="shared" si="277"/>
        <v>72.875</v>
      </c>
      <c r="U1771" s="21">
        <f t="shared" si="278"/>
        <v>73.008333333333326</v>
      </c>
      <c r="V1771" s="21">
        <f t="shared" si="279"/>
        <v>72.974999999999994</v>
      </c>
    </row>
    <row r="1772" spans="1:22" ht="13.5" x14ac:dyDescent="0.25">
      <c r="A1772" s="3">
        <v>44594</v>
      </c>
      <c r="B1772" s="2">
        <v>71.244900000000001</v>
      </c>
      <c r="C1772" s="2">
        <v>63.811088522389831</v>
      </c>
      <c r="D1772" s="2">
        <v>-3.2945019124307464</v>
      </c>
      <c r="E1772" s="2">
        <v>1.5979176428605844</v>
      </c>
      <c r="F1772" s="2">
        <v>70.743039999999993</v>
      </c>
      <c r="G1772" s="2">
        <v>67.596904999999978</v>
      </c>
      <c r="H1772" s="2">
        <v>65.059172000000018</v>
      </c>
      <c r="I1772" s="2">
        <v>60.886859499999986</v>
      </c>
      <c r="J1772" s="19" t="s">
        <v>54</v>
      </c>
      <c r="K1772" s="19" t="s">
        <v>50</v>
      </c>
      <c r="L1772" s="19" t="s">
        <v>47</v>
      </c>
      <c r="M1772" s="21">
        <f t="shared" si="270"/>
        <v>25</v>
      </c>
      <c r="N1772" s="21">
        <f t="shared" si="271"/>
        <v>100</v>
      </c>
      <c r="O1772" s="21">
        <f t="shared" si="272"/>
        <v>75</v>
      </c>
      <c r="P1772" s="21">
        <f t="shared" si="273"/>
        <v>16.5</v>
      </c>
      <c r="Q1772" s="22">
        <f t="shared" si="274"/>
        <v>57.475000000000001</v>
      </c>
      <c r="R1772" s="22">
        <f t="shared" si="275"/>
        <v>55.375</v>
      </c>
      <c r="S1772" s="22">
        <f t="shared" si="276"/>
        <v>44.924999999999997</v>
      </c>
      <c r="T1772" s="22">
        <f t="shared" si="277"/>
        <v>54.125</v>
      </c>
      <c r="U1772" s="21">
        <f t="shared" si="278"/>
        <v>52.591666666666661</v>
      </c>
      <c r="V1772" s="21">
        <f t="shared" si="279"/>
        <v>52.974999999999994</v>
      </c>
    </row>
    <row r="1773" spans="1:22" ht="13.5" x14ac:dyDescent="0.25">
      <c r="A1773" s="3">
        <v>44595</v>
      </c>
      <c r="B1773" s="2">
        <v>71.856300000000005</v>
      </c>
      <c r="C1773" s="2">
        <v>65.417892766675209</v>
      </c>
      <c r="D1773" s="2">
        <v>-3.2559429835559968</v>
      </c>
      <c r="E1773" s="2">
        <v>1.4318001596425074</v>
      </c>
      <c r="F1773" s="2">
        <v>71.024140000000017</v>
      </c>
      <c r="G1773" s="2">
        <v>68.014189999999985</v>
      </c>
      <c r="H1773" s="2">
        <v>65.194006000000016</v>
      </c>
      <c r="I1773" s="2">
        <v>60.990711499999968</v>
      </c>
      <c r="J1773" s="19" t="s">
        <v>48</v>
      </c>
      <c r="K1773" s="19" t="s">
        <v>50</v>
      </c>
      <c r="L1773" s="19" t="s">
        <v>51</v>
      </c>
      <c r="M1773" s="21">
        <f t="shared" si="270"/>
        <v>25</v>
      </c>
      <c r="N1773" s="21">
        <f t="shared" si="271"/>
        <v>100</v>
      </c>
      <c r="O1773" s="21">
        <f t="shared" si="272"/>
        <v>100</v>
      </c>
      <c r="P1773" s="21">
        <f t="shared" si="273"/>
        <v>83.5</v>
      </c>
      <c r="Q1773" s="22">
        <f t="shared" si="274"/>
        <v>71.275000000000006</v>
      </c>
      <c r="R1773" s="22">
        <f t="shared" si="275"/>
        <v>80.875</v>
      </c>
      <c r="S1773" s="22">
        <f t="shared" si="276"/>
        <v>81.325000000000003</v>
      </c>
      <c r="T1773" s="22">
        <f t="shared" si="277"/>
        <v>77.125</v>
      </c>
      <c r="U1773" s="21">
        <f t="shared" si="278"/>
        <v>77.825000000000003</v>
      </c>
      <c r="V1773" s="21">
        <f t="shared" si="279"/>
        <v>77.650000000000006</v>
      </c>
    </row>
    <row r="1774" spans="1:22" ht="13.5" x14ac:dyDescent="0.25">
      <c r="A1774" s="3">
        <v>44596</v>
      </c>
      <c r="B1774" s="2">
        <v>71.348100000000002</v>
      </c>
      <c r="C1774" s="2">
        <v>62.917253114921188</v>
      </c>
      <c r="D1774" s="2">
        <v>-2.5956732474455038</v>
      </c>
      <c r="E1774" s="2">
        <v>1.2869197522281706</v>
      </c>
      <c r="F1774" s="2">
        <v>71.159120000000001</v>
      </c>
      <c r="G1774" s="2">
        <v>68.442594999999983</v>
      </c>
      <c r="H1774" s="2">
        <v>65.318676000000011</v>
      </c>
      <c r="I1774" s="2">
        <v>61.092022499999977</v>
      </c>
      <c r="J1774" s="19" t="s">
        <v>54</v>
      </c>
      <c r="K1774" s="19" t="s">
        <v>50</v>
      </c>
      <c r="L1774" s="19" t="s">
        <v>55</v>
      </c>
      <c r="M1774" s="21">
        <f t="shared" si="270"/>
        <v>25</v>
      </c>
      <c r="N1774" s="21">
        <f t="shared" si="271"/>
        <v>100</v>
      </c>
      <c r="O1774" s="21">
        <f t="shared" si="272"/>
        <v>100</v>
      </c>
      <c r="P1774" s="21">
        <f t="shared" si="273"/>
        <v>16.5</v>
      </c>
      <c r="Q1774" s="22">
        <f t="shared" si="274"/>
        <v>61.225000000000001</v>
      </c>
      <c r="R1774" s="22">
        <f t="shared" si="275"/>
        <v>64.125</v>
      </c>
      <c r="S1774" s="22">
        <f t="shared" si="276"/>
        <v>51.174999999999997</v>
      </c>
      <c r="T1774" s="22">
        <f t="shared" si="277"/>
        <v>60.375</v>
      </c>
      <c r="U1774" s="21">
        <f t="shared" si="278"/>
        <v>58.841666666666661</v>
      </c>
      <c r="V1774" s="21">
        <f t="shared" si="279"/>
        <v>59.224999999999994</v>
      </c>
    </row>
    <row r="1775" spans="1:22" ht="13.5" x14ac:dyDescent="0.25">
      <c r="A1775" s="3">
        <v>44599</v>
      </c>
      <c r="B1775" s="2">
        <v>70.673199999999994</v>
      </c>
      <c r="C1775" s="2">
        <v>59.655902904005671</v>
      </c>
      <c r="D1775" s="2">
        <v>-1.6988058103510184</v>
      </c>
      <c r="E1775" s="2">
        <v>1.1027467532795456</v>
      </c>
      <c r="F1775" s="2">
        <v>71.397360000000006</v>
      </c>
      <c r="G1775" s="2">
        <v>68.760229999999979</v>
      </c>
      <c r="H1775" s="2">
        <v>65.429848000000007</v>
      </c>
      <c r="I1775" s="2">
        <v>61.18941449999997</v>
      </c>
      <c r="J1775" s="19" t="s">
        <v>54</v>
      </c>
      <c r="K1775" s="19" t="s">
        <v>50</v>
      </c>
      <c r="L1775" s="19" t="s">
        <v>55</v>
      </c>
      <c r="M1775" s="21">
        <f t="shared" si="270"/>
        <v>25</v>
      </c>
      <c r="N1775" s="21">
        <f t="shared" si="271"/>
        <v>100</v>
      </c>
      <c r="O1775" s="21">
        <f t="shared" si="272"/>
        <v>100</v>
      </c>
      <c r="P1775" s="21">
        <f t="shared" si="273"/>
        <v>16.5</v>
      </c>
      <c r="Q1775" s="22">
        <f t="shared" si="274"/>
        <v>61.225000000000001</v>
      </c>
      <c r="R1775" s="22">
        <f t="shared" si="275"/>
        <v>64.125</v>
      </c>
      <c r="S1775" s="22">
        <f t="shared" si="276"/>
        <v>51.174999999999997</v>
      </c>
      <c r="T1775" s="22">
        <f t="shared" si="277"/>
        <v>60.375</v>
      </c>
      <c r="U1775" s="21">
        <f t="shared" si="278"/>
        <v>58.841666666666661</v>
      </c>
      <c r="V1775" s="21">
        <f t="shared" si="279"/>
        <v>59.224999999999994</v>
      </c>
    </row>
    <row r="1776" spans="1:22" ht="13.5" x14ac:dyDescent="0.25">
      <c r="A1776" s="3">
        <v>44600</v>
      </c>
      <c r="B1776" s="2">
        <v>71.062299999999993</v>
      </c>
      <c r="C1776" s="2">
        <v>60.913835089806163</v>
      </c>
      <c r="D1776" s="2">
        <v>-0.99518652703936539</v>
      </c>
      <c r="E1776" s="2">
        <v>0.89791716071407746</v>
      </c>
      <c r="F1776" s="2">
        <v>71.236959999999996</v>
      </c>
      <c r="G1776" s="2">
        <v>69.101289999999977</v>
      </c>
      <c r="H1776" s="2">
        <v>65.56452400000002</v>
      </c>
      <c r="I1776" s="2">
        <v>61.284241999999971</v>
      </c>
      <c r="J1776" s="19" t="s">
        <v>54</v>
      </c>
      <c r="K1776" s="19" t="s">
        <v>50</v>
      </c>
      <c r="L1776" s="19" t="s">
        <v>47</v>
      </c>
      <c r="M1776" s="21">
        <f t="shared" si="270"/>
        <v>25</v>
      </c>
      <c r="N1776" s="21">
        <f t="shared" si="271"/>
        <v>100</v>
      </c>
      <c r="O1776" s="21">
        <f t="shared" si="272"/>
        <v>75</v>
      </c>
      <c r="P1776" s="21">
        <f t="shared" si="273"/>
        <v>16.5</v>
      </c>
      <c r="Q1776" s="22">
        <f t="shared" si="274"/>
        <v>57.475000000000001</v>
      </c>
      <c r="R1776" s="22">
        <f t="shared" si="275"/>
        <v>55.375</v>
      </c>
      <c r="S1776" s="22">
        <f t="shared" si="276"/>
        <v>44.924999999999997</v>
      </c>
      <c r="T1776" s="22">
        <f t="shared" si="277"/>
        <v>54.125</v>
      </c>
      <c r="U1776" s="21">
        <f t="shared" si="278"/>
        <v>52.591666666666661</v>
      </c>
      <c r="V1776" s="21">
        <f t="shared" si="279"/>
        <v>52.974999999999994</v>
      </c>
    </row>
    <row r="1777" spans="1:22" ht="13.5" x14ac:dyDescent="0.25">
      <c r="A1777" s="3">
        <v>44601</v>
      </c>
      <c r="B1777" s="2">
        <v>70.665199999999999</v>
      </c>
      <c r="C1777" s="2">
        <v>58.895547580406685</v>
      </c>
      <c r="D1777" s="2">
        <v>-0.43475447855257698</v>
      </c>
      <c r="E1777" s="2">
        <v>0.69474648603728983</v>
      </c>
      <c r="F1777" s="2">
        <v>71.121020000000001</v>
      </c>
      <c r="G1777" s="2">
        <v>69.399069999999966</v>
      </c>
      <c r="H1777" s="2">
        <v>65.691418000000013</v>
      </c>
      <c r="I1777" s="2">
        <v>61.373973999999968</v>
      </c>
      <c r="J1777" s="19" t="s">
        <v>48</v>
      </c>
      <c r="K1777" s="19" t="s">
        <v>50</v>
      </c>
      <c r="L1777" s="19" t="s">
        <v>53</v>
      </c>
      <c r="M1777" s="21">
        <f t="shared" si="270"/>
        <v>25</v>
      </c>
      <c r="N1777" s="21">
        <f t="shared" si="271"/>
        <v>100</v>
      </c>
      <c r="O1777" s="21">
        <f t="shared" si="272"/>
        <v>75</v>
      </c>
      <c r="P1777" s="21">
        <f t="shared" si="273"/>
        <v>66.5</v>
      </c>
      <c r="Q1777" s="22">
        <f t="shared" si="274"/>
        <v>64.974999999999994</v>
      </c>
      <c r="R1777" s="22">
        <f t="shared" si="275"/>
        <v>67.875</v>
      </c>
      <c r="S1777" s="22">
        <f t="shared" si="276"/>
        <v>67.424999999999997</v>
      </c>
      <c r="T1777" s="22">
        <f t="shared" si="277"/>
        <v>66.625</v>
      </c>
      <c r="U1777" s="21">
        <f t="shared" si="278"/>
        <v>66.758333333333326</v>
      </c>
      <c r="V1777" s="21">
        <f t="shared" si="279"/>
        <v>66.724999999999994</v>
      </c>
    </row>
    <row r="1778" spans="1:22" ht="13.5" x14ac:dyDescent="0.25">
      <c r="A1778" s="3">
        <v>44602</v>
      </c>
      <c r="B1778" s="2">
        <v>70.943200000000004</v>
      </c>
      <c r="C1778" s="2">
        <v>59.897322267605908</v>
      </c>
      <c r="D1778" s="2">
        <v>-0.27165695362928943</v>
      </c>
      <c r="E1778" s="2">
        <v>0.49723571210333334</v>
      </c>
      <c r="F1778" s="2">
        <v>70.938399999999987</v>
      </c>
      <c r="G1778" s="2">
        <v>69.714319999999972</v>
      </c>
      <c r="H1778" s="2">
        <v>65.831812000000014</v>
      </c>
      <c r="I1778" s="2">
        <v>61.465095999999974</v>
      </c>
      <c r="J1778" s="19" t="s">
        <v>48</v>
      </c>
      <c r="K1778" s="19" t="s">
        <v>50</v>
      </c>
      <c r="L1778" s="19" t="s">
        <v>53</v>
      </c>
      <c r="M1778" s="21">
        <f t="shared" si="270"/>
        <v>25</v>
      </c>
      <c r="N1778" s="21">
        <f t="shared" si="271"/>
        <v>100</v>
      </c>
      <c r="O1778" s="21">
        <f t="shared" si="272"/>
        <v>75</v>
      </c>
      <c r="P1778" s="21">
        <f t="shared" si="273"/>
        <v>66.5</v>
      </c>
      <c r="Q1778" s="22">
        <f t="shared" si="274"/>
        <v>64.974999999999994</v>
      </c>
      <c r="R1778" s="22">
        <f t="shared" si="275"/>
        <v>67.875</v>
      </c>
      <c r="S1778" s="22">
        <f t="shared" si="276"/>
        <v>67.424999999999997</v>
      </c>
      <c r="T1778" s="22">
        <f t="shared" si="277"/>
        <v>66.625</v>
      </c>
      <c r="U1778" s="21">
        <f t="shared" si="278"/>
        <v>66.758333333333326</v>
      </c>
      <c r="V1778" s="21">
        <f t="shared" si="279"/>
        <v>66.724999999999994</v>
      </c>
    </row>
    <row r="1779" spans="1:22" ht="13.5" x14ac:dyDescent="0.25">
      <c r="A1779" s="3">
        <v>44603</v>
      </c>
      <c r="B1779" s="2">
        <v>69.958500000000001</v>
      </c>
      <c r="C1779" s="2">
        <v>54.802539235461694</v>
      </c>
      <c r="D1779" s="2">
        <v>-3.9233457422952256E-2</v>
      </c>
      <c r="E1779" s="2">
        <v>0.30031054453440392</v>
      </c>
      <c r="F1779" s="2">
        <v>70.660480000000007</v>
      </c>
      <c r="G1779" s="2">
        <v>70.01209999999999</v>
      </c>
      <c r="H1779" s="2">
        <v>65.94616000000002</v>
      </c>
      <c r="I1779" s="2">
        <v>61.557320499999967</v>
      </c>
      <c r="J1779" s="19" t="s">
        <v>48</v>
      </c>
      <c r="K1779" s="19" t="s">
        <v>50</v>
      </c>
      <c r="L1779" s="19" t="s">
        <v>53</v>
      </c>
      <c r="M1779" s="21">
        <f t="shared" si="270"/>
        <v>25</v>
      </c>
      <c r="N1779" s="21">
        <f t="shared" si="271"/>
        <v>100</v>
      </c>
      <c r="O1779" s="21">
        <f t="shared" si="272"/>
        <v>75</v>
      </c>
      <c r="P1779" s="21">
        <f t="shared" si="273"/>
        <v>66.5</v>
      </c>
      <c r="Q1779" s="22">
        <f t="shared" si="274"/>
        <v>64.974999999999994</v>
      </c>
      <c r="R1779" s="22">
        <f t="shared" si="275"/>
        <v>67.875</v>
      </c>
      <c r="S1779" s="22">
        <f t="shared" si="276"/>
        <v>67.424999999999997</v>
      </c>
      <c r="T1779" s="22">
        <f t="shared" si="277"/>
        <v>66.625</v>
      </c>
      <c r="U1779" s="21">
        <f t="shared" si="278"/>
        <v>66.758333333333326</v>
      </c>
      <c r="V1779" s="21">
        <f t="shared" si="279"/>
        <v>66.724999999999994</v>
      </c>
    </row>
    <row r="1780" spans="1:22" ht="13.5" x14ac:dyDescent="0.25">
      <c r="A1780" s="3">
        <v>44606</v>
      </c>
      <c r="B1780" s="2">
        <v>70.156999999999996</v>
      </c>
      <c r="C1780" s="2">
        <v>55.621998340098166</v>
      </c>
      <c r="D1780" s="2">
        <v>-4.6508684527125865E-2</v>
      </c>
      <c r="E1780" s="2">
        <v>0.11005981584851204</v>
      </c>
      <c r="F1780" s="2">
        <v>70.557240000000007</v>
      </c>
      <c r="G1780" s="2">
        <v>70.288834999999992</v>
      </c>
      <c r="H1780" s="2">
        <v>66.078772000000029</v>
      </c>
      <c r="I1780" s="2">
        <v>61.655397499999964</v>
      </c>
      <c r="J1780" s="19" t="s">
        <v>48</v>
      </c>
      <c r="K1780" s="19" t="s">
        <v>50</v>
      </c>
      <c r="L1780" s="19" t="s">
        <v>53</v>
      </c>
      <c r="M1780" s="21">
        <f t="shared" si="270"/>
        <v>25</v>
      </c>
      <c r="N1780" s="21">
        <f t="shared" si="271"/>
        <v>100</v>
      </c>
      <c r="O1780" s="21">
        <f t="shared" si="272"/>
        <v>75</v>
      </c>
      <c r="P1780" s="21">
        <f t="shared" si="273"/>
        <v>66.5</v>
      </c>
      <c r="Q1780" s="22">
        <f t="shared" si="274"/>
        <v>64.974999999999994</v>
      </c>
      <c r="R1780" s="22">
        <f t="shared" si="275"/>
        <v>67.875</v>
      </c>
      <c r="S1780" s="22">
        <f t="shared" si="276"/>
        <v>67.424999999999997</v>
      </c>
      <c r="T1780" s="22">
        <f t="shared" si="277"/>
        <v>66.625</v>
      </c>
      <c r="U1780" s="21">
        <f t="shared" si="278"/>
        <v>66.758333333333326</v>
      </c>
      <c r="V1780" s="21">
        <f t="shared" si="279"/>
        <v>66.724999999999994</v>
      </c>
    </row>
    <row r="1781" spans="1:22" ht="13.5" x14ac:dyDescent="0.25">
      <c r="A1781" s="3">
        <v>44607</v>
      </c>
      <c r="B1781" s="2">
        <v>71.387799999999999</v>
      </c>
      <c r="C1781" s="2">
        <v>60.414487903721373</v>
      </c>
      <c r="D1781" s="2">
        <v>0.21596637896135462</v>
      </c>
      <c r="E1781" s="2">
        <v>-5.8096832753588443E-2</v>
      </c>
      <c r="F1781" s="2">
        <v>70.622340000000008</v>
      </c>
      <c r="G1781" s="2">
        <v>70.658079999999984</v>
      </c>
      <c r="H1781" s="2">
        <v>66.236000000000033</v>
      </c>
      <c r="I1781" s="2">
        <v>61.759628499999984</v>
      </c>
      <c r="J1781" s="19" t="s">
        <v>48</v>
      </c>
      <c r="K1781" s="19" t="s">
        <v>50</v>
      </c>
      <c r="L1781" s="19" t="s">
        <v>51</v>
      </c>
      <c r="M1781" s="21">
        <f t="shared" si="270"/>
        <v>25</v>
      </c>
      <c r="N1781" s="21">
        <f t="shared" si="271"/>
        <v>0</v>
      </c>
      <c r="O1781" s="21">
        <f t="shared" si="272"/>
        <v>75</v>
      </c>
      <c r="P1781" s="21">
        <f t="shared" si="273"/>
        <v>83.5</v>
      </c>
      <c r="Q1781" s="22">
        <f t="shared" si="274"/>
        <v>32.524999999999999</v>
      </c>
      <c r="R1781" s="22">
        <f t="shared" si="275"/>
        <v>52.125</v>
      </c>
      <c r="S1781" s="22">
        <f t="shared" si="276"/>
        <v>60.075000000000003</v>
      </c>
      <c r="T1781" s="22">
        <f t="shared" si="277"/>
        <v>45.875</v>
      </c>
      <c r="U1781" s="21">
        <f t="shared" si="278"/>
        <v>48.241666666666674</v>
      </c>
      <c r="V1781" s="21">
        <f t="shared" si="279"/>
        <v>47.650000000000006</v>
      </c>
    </row>
    <row r="1782" spans="1:22" ht="13.5" x14ac:dyDescent="0.25">
      <c r="A1782" s="3">
        <v>44608</v>
      </c>
      <c r="B1782" s="2">
        <v>71.784899999999993</v>
      </c>
      <c r="C1782" s="2">
        <v>61.846113008862702</v>
      </c>
      <c r="D1782" s="2">
        <v>0.29987115657812069</v>
      </c>
      <c r="E1782" s="2">
        <v>-0.21670836050407782</v>
      </c>
      <c r="F1782" s="2">
        <v>70.846280000000007</v>
      </c>
      <c r="G1782" s="2">
        <v>70.918539999999979</v>
      </c>
      <c r="H1782" s="2">
        <v>66.42658000000003</v>
      </c>
      <c r="I1782" s="2">
        <v>61.865844999999979</v>
      </c>
      <c r="J1782" s="19" t="s">
        <v>48</v>
      </c>
      <c r="K1782" s="19" t="s">
        <v>50</v>
      </c>
      <c r="L1782" s="19" t="s">
        <v>51</v>
      </c>
      <c r="M1782" s="21">
        <f t="shared" si="270"/>
        <v>25</v>
      </c>
      <c r="N1782" s="21">
        <f t="shared" si="271"/>
        <v>0</v>
      </c>
      <c r="O1782" s="21">
        <f t="shared" si="272"/>
        <v>75</v>
      </c>
      <c r="P1782" s="21">
        <f t="shared" si="273"/>
        <v>83.5</v>
      </c>
      <c r="Q1782" s="22">
        <f t="shared" si="274"/>
        <v>32.524999999999999</v>
      </c>
      <c r="R1782" s="22">
        <f t="shared" si="275"/>
        <v>52.125</v>
      </c>
      <c r="S1782" s="22">
        <f t="shared" si="276"/>
        <v>60.075000000000003</v>
      </c>
      <c r="T1782" s="22">
        <f t="shared" si="277"/>
        <v>45.875</v>
      </c>
      <c r="U1782" s="21">
        <f t="shared" si="278"/>
        <v>48.241666666666674</v>
      </c>
      <c r="V1782" s="21">
        <f t="shared" si="279"/>
        <v>47.650000000000006</v>
      </c>
    </row>
    <row r="1783" spans="1:22" ht="13.5" x14ac:dyDescent="0.25">
      <c r="A1783" s="3">
        <v>44609</v>
      </c>
      <c r="B1783" s="2">
        <v>71.459299999999999</v>
      </c>
      <c r="C1783" s="2">
        <v>59.932198905056644</v>
      </c>
      <c r="D1783" s="2">
        <v>0.47421739366728843</v>
      </c>
      <c r="E1783" s="2">
        <v>-0.36620745125637133</v>
      </c>
      <c r="F1783" s="2">
        <v>70.949499999999986</v>
      </c>
      <c r="G1783" s="2">
        <v>71.158349999999999</v>
      </c>
      <c r="H1783" s="2">
        <v>66.624942000000033</v>
      </c>
      <c r="I1783" s="2">
        <v>61.98139699999998</v>
      </c>
      <c r="J1783" s="19" t="s">
        <v>48</v>
      </c>
      <c r="K1783" s="19" t="s">
        <v>50</v>
      </c>
      <c r="L1783" s="19" t="s">
        <v>51</v>
      </c>
      <c r="M1783" s="21">
        <f t="shared" si="270"/>
        <v>25</v>
      </c>
      <c r="N1783" s="21">
        <f t="shared" si="271"/>
        <v>0</v>
      </c>
      <c r="O1783" s="21">
        <f t="shared" si="272"/>
        <v>75</v>
      </c>
      <c r="P1783" s="21">
        <f t="shared" si="273"/>
        <v>83.5</v>
      </c>
      <c r="Q1783" s="22">
        <f t="shared" si="274"/>
        <v>32.524999999999999</v>
      </c>
      <c r="R1783" s="22">
        <f t="shared" si="275"/>
        <v>52.125</v>
      </c>
      <c r="S1783" s="22">
        <f t="shared" si="276"/>
        <v>60.075000000000003</v>
      </c>
      <c r="T1783" s="22">
        <f t="shared" si="277"/>
        <v>45.875</v>
      </c>
      <c r="U1783" s="21">
        <f t="shared" si="278"/>
        <v>48.241666666666674</v>
      </c>
      <c r="V1783" s="21">
        <f t="shared" si="279"/>
        <v>47.650000000000006</v>
      </c>
    </row>
    <row r="1784" spans="1:22" ht="13.5" x14ac:dyDescent="0.25">
      <c r="A1784" s="3">
        <v>44610</v>
      </c>
      <c r="B1784" s="2">
        <v>72.563100000000006</v>
      </c>
      <c r="C1784" s="2">
        <v>63.999524562165114</v>
      </c>
      <c r="D1784" s="2">
        <v>0.44998589972101399</v>
      </c>
      <c r="E1784" s="2">
        <v>-0.54533763781934907</v>
      </c>
      <c r="F1784" s="2">
        <v>71.470420000000004</v>
      </c>
      <c r="G1784" s="2">
        <v>71.253640000000004</v>
      </c>
      <c r="H1784" s="2">
        <v>66.845380000000034</v>
      </c>
      <c r="I1784" s="2">
        <v>62.09523649999997</v>
      </c>
      <c r="J1784" s="19" t="s">
        <v>48</v>
      </c>
      <c r="K1784" s="19" t="s">
        <v>49</v>
      </c>
      <c r="L1784" s="19" t="s">
        <v>51</v>
      </c>
      <c r="M1784" s="21">
        <f t="shared" si="270"/>
        <v>25</v>
      </c>
      <c r="N1784" s="21">
        <f t="shared" si="271"/>
        <v>0</v>
      </c>
      <c r="O1784" s="21">
        <f t="shared" si="272"/>
        <v>75</v>
      </c>
      <c r="P1784" s="21">
        <f t="shared" si="273"/>
        <v>100</v>
      </c>
      <c r="Q1784" s="22">
        <f t="shared" si="274"/>
        <v>35</v>
      </c>
      <c r="R1784" s="22">
        <f t="shared" si="275"/>
        <v>56.25</v>
      </c>
      <c r="S1784" s="22">
        <f t="shared" si="276"/>
        <v>67.5</v>
      </c>
      <c r="T1784" s="22">
        <f t="shared" si="277"/>
        <v>50</v>
      </c>
      <c r="U1784" s="21">
        <f t="shared" si="278"/>
        <v>52.916666666666664</v>
      </c>
      <c r="V1784" s="21">
        <f t="shared" si="279"/>
        <v>52.1875</v>
      </c>
    </row>
    <row r="1785" spans="1:22" ht="13.5" x14ac:dyDescent="0.25">
      <c r="A1785" s="3">
        <v>44613</v>
      </c>
      <c r="B1785" s="2">
        <v>73.770099999999999</v>
      </c>
      <c r="C1785" s="2">
        <v>67.843525060273691</v>
      </c>
      <c r="D1785" s="2">
        <v>0.21878873609107075</v>
      </c>
      <c r="E1785" s="2">
        <v>-0.70921578887046466</v>
      </c>
      <c r="F1785" s="2">
        <v>72.193040000000011</v>
      </c>
      <c r="G1785" s="2">
        <v>71.309224999999998</v>
      </c>
      <c r="H1785" s="2">
        <v>67.074076000000034</v>
      </c>
      <c r="I1785" s="2">
        <v>62.207879999999975</v>
      </c>
      <c r="J1785" s="19" t="s">
        <v>48</v>
      </c>
      <c r="K1785" s="19" t="s">
        <v>49</v>
      </c>
      <c r="L1785" s="19" t="s">
        <v>51</v>
      </c>
      <c r="M1785" s="21">
        <f t="shared" si="270"/>
        <v>25</v>
      </c>
      <c r="N1785" s="21">
        <f t="shared" si="271"/>
        <v>0</v>
      </c>
      <c r="O1785" s="21">
        <f t="shared" si="272"/>
        <v>75</v>
      </c>
      <c r="P1785" s="21">
        <f t="shared" si="273"/>
        <v>100</v>
      </c>
      <c r="Q1785" s="22">
        <f t="shared" si="274"/>
        <v>35</v>
      </c>
      <c r="R1785" s="22">
        <f t="shared" si="275"/>
        <v>56.25</v>
      </c>
      <c r="S1785" s="22">
        <f t="shared" si="276"/>
        <v>67.5</v>
      </c>
      <c r="T1785" s="22">
        <f t="shared" si="277"/>
        <v>50</v>
      </c>
      <c r="U1785" s="21">
        <f t="shared" si="278"/>
        <v>52.916666666666664</v>
      </c>
      <c r="V1785" s="21">
        <f t="shared" si="279"/>
        <v>52.1875</v>
      </c>
    </row>
    <row r="1786" spans="1:22" ht="13.5" x14ac:dyDescent="0.25">
      <c r="A1786" s="3">
        <v>44614</v>
      </c>
      <c r="B1786" s="2">
        <v>73.452500000000001</v>
      </c>
      <c r="C1786" s="2">
        <v>65.851037013944079</v>
      </c>
      <c r="D1786" s="2">
        <v>8.3253194944049369E-2</v>
      </c>
      <c r="E1786" s="2">
        <v>-0.88361479911517782</v>
      </c>
      <c r="F1786" s="2">
        <v>72.605980000000002</v>
      </c>
      <c r="G1786" s="2">
        <v>71.352900000000005</v>
      </c>
      <c r="H1786" s="2">
        <v>67.296420000000026</v>
      </c>
      <c r="I1786" s="2">
        <v>62.318546499999968</v>
      </c>
      <c r="J1786" s="19" t="s">
        <v>48</v>
      </c>
      <c r="K1786" s="19" t="s">
        <v>49</v>
      </c>
      <c r="L1786" s="19" t="s">
        <v>51</v>
      </c>
      <c r="M1786" s="21">
        <f t="shared" si="270"/>
        <v>25</v>
      </c>
      <c r="N1786" s="21">
        <f t="shared" si="271"/>
        <v>0</v>
      </c>
      <c r="O1786" s="21">
        <f t="shared" si="272"/>
        <v>100</v>
      </c>
      <c r="P1786" s="21">
        <f t="shared" si="273"/>
        <v>100</v>
      </c>
      <c r="Q1786" s="22">
        <f t="shared" si="274"/>
        <v>38.75</v>
      </c>
      <c r="R1786" s="22">
        <f t="shared" si="275"/>
        <v>65</v>
      </c>
      <c r="S1786" s="22">
        <f t="shared" si="276"/>
        <v>73.75</v>
      </c>
      <c r="T1786" s="22">
        <f t="shared" si="277"/>
        <v>56.25</v>
      </c>
      <c r="U1786" s="21">
        <f t="shared" si="278"/>
        <v>59.166666666666664</v>
      </c>
      <c r="V1786" s="21">
        <f t="shared" si="279"/>
        <v>58.4375</v>
      </c>
    </row>
    <row r="1787" spans="1:22" ht="13.5" x14ac:dyDescent="0.25">
      <c r="A1787" s="3">
        <v>44615</v>
      </c>
      <c r="B1787" s="2">
        <v>72.6584</v>
      </c>
      <c r="C1787" s="2">
        <v>61.025166364734119</v>
      </c>
      <c r="D1787" s="2">
        <v>-5.339320561209604E-2</v>
      </c>
      <c r="E1787" s="2">
        <v>-1.0561678703137307</v>
      </c>
      <c r="F1787" s="2">
        <v>72.780680000000004</v>
      </c>
      <c r="G1787" s="2">
        <v>71.372755000000012</v>
      </c>
      <c r="H1787" s="2">
        <v>67.48874600000002</v>
      </c>
      <c r="I1787" s="2">
        <v>62.425242499999975</v>
      </c>
      <c r="J1787" s="19" t="s">
        <v>48</v>
      </c>
      <c r="K1787" s="19" t="s">
        <v>49</v>
      </c>
      <c r="L1787" s="19" t="s">
        <v>51</v>
      </c>
      <c r="M1787" s="21">
        <f t="shared" si="270"/>
        <v>25</v>
      </c>
      <c r="N1787" s="21">
        <f t="shared" si="271"/>
        <v>0</v>
      </c>
      <c r="O1787" s="21">
        <f t="shared" si="272"/>
        <v>100</v>
      </c>
      <c r="P1787" s="21">
        <f t="shared" si="273"/>
        <v>100</v>
      </c>
      <c r="Q1787" s="22">
        <f t="shared" si="274"/>
        <v>38.75</v>
      </c>
      <c r="R1787" s="22">
        <f t="shared" si="275"/>
        <v>65</v>
      </c>
      <c r="S1787" s="22">
        <f t="shared" si="276"/>
        <v>73.75</v>
      </c>
      <c r="T1787" s="22">
        <f t="shared" si="277"/>
        <v>56.25</v>
      </c>
      <c r="U1787" s="21">
        <f t="shared" si="278"/>
        <v>59.166666666666664</v>
      </c>
      <c r="V1787" s="21">
        <f t="shared" si="279"/>
        <v>58.4375</v>
      </c>
    </row>
    <row r="1788" spans="1:22" ht="13.5" x14ac:dyDescent="0.25">
      <c r="A1788" s="3">
        <v>44616</v>
      </c>
      <c r="B1788" s="2">
        <v>70.601699999999994</v>
      </c>
      <c r="C1788" s="2">
        <v>50.668271197666918</v>
      </c>
      <c r="D1788" s="2">
        <v>1.2558967235520413E-2</v>
      </c>
      <c r="E1788" s="2">
        <v>-1.2378608349696649</v>
      </c>
      <c r="F1788" s="2">
        <v>72.609160000000003</v>
      </c>
      <c r="G1788" s="2">
        <v>71.380300000000005</v>
      </c>
      <c r="H1788" s="2">
        <v>67.630410000000026</v>
      </c>
      <c r="I1788" s="2">
        <v>62.521654999999967</v>
      </c>
      <c r="J1788" s="19" t="s">
        <v>48</v>
      </c>
      <c r="K1788" s="19" t="s">
        <v>49</v>
      </c>
      <c r="L1788" s="19" t="s">
        <v>53</v>
      </c>
      <c r="M1788" s="21">
        <f t="shared" si="270"/>
        <v>25</v>
      </c>
      <c r="N1788" s="21">
        <f t="shared" si="271"/>
        <v>0</v>
      </c>
      <c r="O1788" s="21">
        <f t="shared" si="272"/>
        <v>100</v>
      </c>
      <c r="P1788" s="21">
        <f t="shared" si="273"/>
        <v>83</v>
      </c>
      <c r="Q1788" s="22">
        <f t="shared" si="274"/>
        <v>36.200000000000003</v>
      </c>
      <c r="R1788" s="22">
        <f t="shared" si="275"/>
        <v>60.75</v>
      </c>
      <c r="S1788" s="22">
        <f t="shared" si="276"/>
        <v>66.099999999999994</v>
      </c>
      <c r="T1788" s="22">
        <f t="shared" si="277"/>
        <v>52</v>
      </c>
      <c r="U1788" s="21">
        <f t="shared" si="278"/>
        <v>54.35</v>
      </c>
      <c r="V1788" s="21">
        <f t="shared" si="279"/>
        <v>53.762500000000003</v>
      </c>
    </row>
    <row r="1789" spans="1:22" ht="13.5" x14ac:dyDescent="0.25">
      <c r="A1789" s="3">
        <v>44617</v>
      </c>
      <c r="B1789" s="2">
        <v>72.261300000000006</v>
      </c>
      <c r="C1789" s="2">
        <v>57.008696404359114</v>
      </c>
      <c r="D1789" s="2">
        <v>-0.20644612773840265</v>
      </c>
      <c r="E1789" s="2">
        <v>-1.4122300883520316</v>
      </c>
      <c r="F1789" s="2">
        <v>72.5488</v>
      </c>
      <c r="G1789" s="2">
        <v>71.459705000000014</v>
      </c>
      <c r="H1789" s="2">
        <v>67.805108000000018</v>
      </c>
      <c r="I1789" s="2">
        <v>62.626365499999956</v>
      </c>
      <c r="J1789" s="19" t="s">
        <v>48</v>
      </c>
      <c r="K1789" s="19" t="s">
        <v>50</v>
      </c>
      <c r="L1789" s="19" t="s">
        <v>53</v>
      </c>
      <c r="M1789" s="21">
        <f t="shared" si="270"/>
        <v>25</v>
      </c>
      <c r="N1789" s="21">
        <f t="shared" si="271"/>
        <v>0</v>
      </c>
      <c r="O1789" s="21">
        <f t="shared" si="272"/>
        <v>75</v>
      </c>
      <c r="P1789" s="21">
        <f t="shared" si="273"/>
        <v>66.5</v>
      </c>
      <c r="Q1789" s="22">
        <f t="shared" si="274"/>
        <v>29.975000000000001</v>
      </c>
      <c r="R1789" s="22">
        <f t="shared" si="275"/>
        <v>47.875</v>
      </c>
      <c r="S1789" s="22">
        <f t="shared" si="276"/>
        <v>52.424999999999997</v>
      </c>
      <c r="T1789" s="22">
        <f t="shared" si="277"/>
        <v>41.625</v>
      </c>
      <c r="U1789" s="21">
        <f t="shared" si="278"/>
        <v>43.42499999999999</v>
      </c>
      <c r="V1789" s="21">
        <f t="shared" si="279"/>
        <v>42.974999999999994</v>
      </c>
    </row>
    <row r="1790" spans="1:22" ht="13.5" x14ac:dyDescent="0.25">
      <c r="A1790" s="3">
        <v>44620</v>
      </c>
      <c r="B1790" s="2">
        <v>72.261300000000006</v>
      </c>
      <c r="C1790" s="2">
        <v>57.008696404359114</v>
      </c>
      <c r="D1790" s="2">
        <v>-0.37138292718819343</v>
      </c>
      <c r="E1790" s="2">
        <v>-1.5546286442611681</v>
      </c>
      <c r="F1790" s="2">
        <v>72.247039999999998</v>
      </c>
      <c r="G1790" s="2">
        <v>71.598670000000013</v>
      </c>
      <c r="H1790" s="2">
        <v>68.011568000000011</v>
      </c>
      <c r="I1790" s="2">
        <v>62.731075999999966</v>
      </c>
      <c r="J1790" s="19" t="s">
        <v>54</v>
      </c>
      <c r="K1790" s="19" t="s">
        <v>50</v>
      </c>
      <c r="L1790" s="19" t="s">
        <v>47</v>
      </c>
      <c r="M1790" s="21">
        <f t="shared" si="270"/>
        <v>25</v>
      </c>
      <c r="N1790" s="21">
        <f t="shared" si="271"/>
        <v>0</v>
      </c>
      <c r="O1790" s="21">
        <f t="shared" si="272"/>
        <v>75</v>
      </c>
      <c r="P1790" s="21">
        <f t="shared" si="273"/>
        <v>16.5</v>
      </c>
      <c r="Q1790" s="22">
        <f t="shared" si="274"/>
        <v>22.475000000000001</v>
      </c>
      <c r="R1790" s="22">
        <f t="shared" si="275"/>
        <v>35.375</v>
      </c>
      <c r="S1790" s="22">
        <f t="shared" si="276"/>
        <v>29.925000000000001</v>
      </c>
      <c r="T1790" s="22">
        <f t="shared" si="277"/>
        <v>29.125</v>
      </c>
      <c r="U1790" s="21">
        <f t="shared" si="278"/>
        <v>29.258333333333336</v>
      </c>
      <c r="V1790" s="21">
        <f t="shared" si="279"/>
        <v>29.225000000000001</v>
      </c>
    </row>
    <row r="1791" spans="1:22" ht="13.5" x14ac:dyDescent="0.25">
      <c r="A1791" s="3">
        <v>44621</v>
      </c>
      <c r="B1791" s="2">
        <v>72.261300000000006</v>
      </c>
      <c r="C1791" s="2">
        <v>57.008696404359114</v>
      </c>
      <c r="D1791" s="2">
        <v>-0.33100141191737009</v>
      </c>
      <c r="E1791" s="2">
        <v>-1.6312634685798599</v>
      </c>
      <c r="F1791" s="2">
        <v>72.008799999999994</v>
      </c>
      <c r="G1791" s="2">
        <v>71.618520000000018</v>
      </c>
      <c r="H1791" s="2">
        <v>68.186582000000016</v>
      </c>
      <c r="I1791" s="2">
        <v>62.828088499999957</v>
      </c>
      <c r="J1791" s="19" t="s">
        <v>54</v>
      </c>
      <c r="K1791" s="19" t="s">
        <v>50</v>
      </c>
      <c r="L1791" s="19" t="s">
        <v>47</v>
      </c>
      <c r="M1791" s="21">
        <f t="shared" si="270"/>
        <v>25</v>
      </c>
      <c r="N1791" s="21">
        <f t="shared" si="271"/>
        <v>0</v>
      </c>
      <c r="O1791" s="21">
        <f t="shared" si="272"/>
        <v>75</v>
      </c>
      <c r="P1791" s="21">
        <f t="shared" si="273"/>
        <v>16.5</v>
      </c>
      <c r="Q1791" s="22">
        <f t="shared" si="274"/>
        <v>22.475000000000001</v>
      </c>
      <c r="R1791" s="22">
        <f t="shared" si="275"/>
        <v>35.375</v>
      </c>
      <c r="S1791" s="22">
        <f t="shared" si="276"/>
        <v>29.925000000000001</v>
      </c>
      <c r="T1791" s="22">
        <f t="shared" si="277"/>
        <v>29.125</v>
      </c>
      <c r="U1791" s="21">
        <f t="shared" si="278"/>
        <v>29.258333333333336</v>
      </c>
      <c r="V1791" s="21">
        <f t="shared" si="279"/>
        <v>29.225000000000001</v>
      </c>
    </row>
    <row r="1792" spans="1:22" ht="13.5" x14ac:dyDescent="0.25">
      <c r="A1792" s="3">
        <v>44622</v>
      </c>
      <c r="B1792" s="2">
        <v>70.673199999999994</v>
      </c>
      <c r="C1792" s="2">
        <v>49.417635437424551</v>
      </c>
      <c r="D1792" s="2">
        <v>-0.12681644796538194</v>
      </c>
      <c r="E1792" s="2">
        <v>-1.6198608214107311</v>
      </c>
      <c r="F1792" s="2">
        <v>71.611760000000004</v>
      </c>
      <c r="G1792" s="2">
        <v>71.589934999999997</v>
      </c>
      <c r="H1792" s="2">
        <v>68.361280000000022</v>
      </c>
      <c r="I1792" s="2">
        <v>62.913233999999967</v>
      </c>
      <c r="J1792" s="19" t="s">
        <v>54</v>
      </c>
      <c r="K1792" s="19" t="s">
        <v>50</v>
      </c>
      <c r="L1792" s="19" t="s">
        <v>47</v>
      </c>
      <c r="M1792" s="21">
        <f t="shared" si="270"/>
        <v>25</v>
      </c>
      <c r="N1792" s="21">
        <f t="shared" si="271"/>
        <v>0</v>
      </c>
      <c r="O1792" s="21">
        <f t="shared" si="272"/>
        <v>75</v>
      </c>
      <c r="P1792" s="21">
        <f t="shared" si="273"/>
        <v>16.5</v>
      </c>
      <c r="Q1792" s="22">
        <f t="shared" si="274"/>
        <v>22.475000000000001</v>
      </c>
      <c r="R1792" s="22">
        <f t="shared" si="275"/>
        <v>35.375</v>
      </c>
      <c r="S1792" s="22">
        <f t="shared" si="276"/>
        <v>29.925000000000001</v>
      </c>
      <c r="T1792" s="22">
        <f t="shared" si="277"/>
        <v>29.125</v>
      </c>
      <c r="U1792" s="21">
        <f t="shared" si="278"/>
        <v>29.258333333333336</v>
      </c>
      <c r="V1792" s="21">
        <f t="shared" si="279"/>
        <v>29.225000000000001</v>
      </c>
    </row>
    <row r="1793" spans="1:22" ht="13.5" x14ac:dyDescent="0.25">
      <c r="A1793" s="3">
        <v>44623</v>
      </c>
      <c r="B1793" s="2">
        <v>69.879099999999994</v>
      </c>
      <c r="C1793" s="2">
        <v>46.111272599335727</v>
      </c>
      <c r="D1793" s="2">
        <v>5.6001588725948181E-2</v>
      </c>
      <c r="E1793" s="2">
        <v>-1.5478831210320911</v>
      </c>
      <c r="F1793" s="2">
        <v>71.467240000000004</v>
      </c>
      <c r="G1793" s="2">
        <v>71.491074999999995</v>
      </c>
      <c r="H1793" s="2">
        <v>68.520096000000024</v>
      </c>
      <c r="I1793" s="2">
        <v>62.990520999999973</v>
      </c>
      <c r="J1793" s="19" t="s">
        <v>54</v>
      </c>
      <c r="K1793" s="19" t="s">
        <v>50</v>
      </c>
      <c r="L1793" s="19" t="s">
        <v>47</v>
      </c>
      <c r="M1793" s="21">
        <f t="shared" si="270"/>
        <v>25</v>
      </c>
      <c r="N1793" s="21">
        <f t="shared" si="271"/>
        <v>0</v>
      </c>
      <c r="O1793" s="21">
        <f t="shared" si="272"/>
        <v>75</v>
      </c>
      <c r="P1793" s="21">
        <f t="shared" si="273"/>
        <v>16.5</v>
      </c>
      <c r="Q1793" s="22">
        <f t="shared" si="274"/>
        <v>22.475000000000001</v>
      </c>
      <c r="R1793" s="22">
        <f t="shared" si="275"/>
        <v>35.375</v>
      </c>
      <c r="S1793" s="22">
        <f t="shared" si="276"/>
        <v>29.925000000000001</v>
      </c>
      <c r="T1793" s="22">
        <f t="shared" si="277"/>
        <v>29.125</v>
      </c>
      <c r="U1793" s="21">
        <f t="shared" si="278"/>
        <v>29.258333333333336</v>
      </c>
      <c r="V1793" s="21">
        <f t="shared" si="279"/>
        <v>29.225000000000001</v>
      </c>
    </row>
    <row r="1794" spans="1:22" ht="13.5" x14ac:dyDescent="0.25">
      <c r="A1794" s="3">
        <v>44624</v>
      </c>
      <c r="B1794" s="2">
        <v>70.196700000000007</v>
      </c>
      <c r="C1794" s="2">
        <v>47.620720241350526</v>
      </c>
      <c r="D1794" s="2">
        <v>0.36289433441031349</v>
      </c>
      <c r="E1794" s="2">
        <v>-1.4236181599242497</v>
      </c>
      <c r="F1794" s="2">
        <v>71.054320000000004</v>
      </c>
      <c r="G1794" s="2">
        <v>71.433504999999997</v>
      </c>
      <c r="H1794" s="2">
        <v>68.669382000000027</v>
      </c>
      <c r="I1794" s="2">
        <v>63.075188999999973</v>
      </c>
      <c r="J1794" s="19" t="s">
        <v>48</v>
      </c>
      <c r="K1794" s="19" t="s">
        <v>50</v>
      </c>
      <c r="L1794" s="19" t="s">
        <v>53</v>
      </c>
      <c r="M1794" s="21">
        <f t="shared" ref="M1794:M1857" si="280">IF(C1794&lt;30,50, IF(C1794&gt;70, 0, 25))</f>
        <v>25</v>
      </c>
      <c r="N1794" s="21">
        <f t="shared" ref="N1794:N1857" si="281">IF(E1794-D1794&gt;0.02, 100, IF(E1794-D1794&lt;0,0,45))</f>
        <v>0</v>
      </c>
      <c r="O1794" s="21">
        <f t="shared" ref="O1794:O1857" si="282">IF(F1794-I1794&gt;10,100,IF(F1794-I1794&gt;5,75, IF(F1794-I1794&gt;0,50,0)))</f>
        <v>75</v>
      </c>
      <c r="P1794" s="21">
        <f t="shared" ref="P1794:P1857" si="283">IF(L1794="confirmed bullish", 34, IF(L1794="bullish divergence",17, 0))+IF(J1794="bullish",33,IF(J1794="bearish",0,16.5))+IF(K1794="strong",33,IF(K1794="weak",0,16.5))</f>
        <v>66.5</v>
      </c>
      <c r="Q1794" s="22">
        <f t="shared" si="274"/>
        <v>29.975000000000001</v>
      </c>
      <c r="R1794" s="22">
        <f t="shared" si="275"/>
        <v>47.875</v>
      </c>
      <c r="S1794" s="22">
        <f t="shared" si="276"/>
        <v>52.424999999999997</v>
      </c>
      <c r="T1794" s="22">
        <f t="shared" si="277"/>
        <v>41.625</v>
      </c>
      <c r="U1794" s="21">
        <f t="shared" si="278"/>
        <v>43.42499999999999</v>
      </c>
      <c r="V1794" s="21">
        <f t="shared" si="279"/>
        <v>42.974999999999994</v>
      </c>
    </row>
    <row r="1795" spans="1:22" ht="13.5" x14ac:dyDescent="0.25">
      <c r="A1795" s="3">
        <v>44627</v>
      </c>
      <c r="B1795" s="2">
        <v>69.084999999999994</v>
      </c>
      <c r="C1795" s="2">
        <v>43.072779297227946</v>
      </c>
      <c r="D1795" s="2">
        <v>0.8942097980158934</v>
      </c>
      <c r="E1795" s="2">
        <v>-1.2880223253007959</v>
      </c>
      <c r="F1795" s="2">
        <v>70.419060000000002</v>
      </c>
      <c r="G1795" s="2">
        <v>71.354094999999987</v>
      </c>
      <c r="H1795" s="2">
        <v>68.788494000000014</v>
      </c>
      <c r="I1795" s="2">
        <v>63.148583499999965</v>
      </c>
      <c r="J1795" s="19" t="s">
        <v>48</v>
      </c>
      <c r="K1795" s="19" t="s">
        <v>50</v>
      </c>
      <c r="L1795" s="19" t="s">
        <v>53</v>
      </c>
      <c r="M1795" s="21">
        <f t="shared" si="280"/>
        <v>25</v>
      </c>
      <c r="N1795" s="21">
        <f t="shared" si="281"/>
        <v>0</v>
      </c>
      <c r="O1795" s="21">
        <f t="shared" si="282"/>
        <v>75</v>
      </c>
      <c r="P1795" s="21">
        <f t="shared" si="283"/>
        <v>66.5</v>
      </c>
      <c r="Q1795" s="22">
        <f t="shared" ref="Q1795:Q1858" si="284">0.35*M1795+N1795*0.35+O1795*0.15+P1795*0.15</f>
        <v>29.975000000000001</v>
      </c>
      <c r="R1795" s="22">
        <f t="shared" ref="R1795:R1858" si="285">M1795*0.2+N1795*0.2+O1795*0.35+P1795*0.25</f>
        <v>47.875</v>
      </c>
      <c r="S1795" s="22">
        <f t="shared" ref="S1795:S1858" si="286">M1795*0.15+N1795*0.15+O1795*0.25+P1795*0.45</f>
        <v>52.424999999999997</v>
      </c>
      <c r="T1795" s="22">
        <f t="shared" ref="T1795:T1858" si="287">0.25*SUM(M1795:P1795)</f>
        <v>41.625</v>
      </c>
      <c r="U1795" s="21">
        <f t="shared" ref="U1795:U1858" si="288">SUM(Q1795:S1795)/3</f>
        <v>43.42499999999999</v>
      </c>
      <c r="V1795" s="21">
        <f t="shared" ref="V1795:V1858" si="289">SUM(Q1795:T1795)/4</f>
        <v>42.974999999999994</v>
      </c>
    </row>
    <row r="1796" spans="1:22" ht="13.5" x14ac:dyDescent="0.25">
      <c r="A1796" s="3">
        <v>44628</v>
      </c>
      <c r="B1796" s="2">
        <v>69.481999999999999</v>
      </c>
      <c r="C1796" s="2">
        <v>45.089572040546649</v>
      </c>
      <c r="D1796" s="2">
        <v>1.275414679210968</v>
      </c>
      <c r="E1796" s="2">
        <v>-1.1035922836214909</v>
      </c>
      <c r="F1796" s="2">
        <v>69.863200000000006</v>
      </c>
      <c r="G1796" s="2">
        <v>71.275079999999974</v>
      </c>
      <c r="H1796" s="2">
        <v>68.878860000000017</v>
      </c>
      <c r="I1796" s="2">
        <v>63.218014499999974</v>
      </c>
      <c r="J1796" s="19" t="s">
        <v>48</v>
      </c>
      <c r="K1796" s="19" t="s">
        <v>50</v>
      </c>
      <c r="L1796" s="19" t="s">
        <v>53</v>
      </c>
      <c r="M1796" s="21">
        <f t="shared" si="280"/>
        <v>25</v>
      </c>
      <c r="N1796" s="21">
        <f t="shared" si="281"/>
        <v>0</v>
      </c>
      <c r="O1796" s="21">
        <f t="shared" si="282"/>
        <v>75</v>
      </c>
      <c r="P1796" s="21">
        <f t="shared" si="283"/>
        <v>66.5</v>
      </c>
      <c r="Q1796" s="22">
        <f t="shared" si="284"/>
        <v>29.975000000000001</v>
      </c>
      <c r="R1796" s="22">
        <f t="shared" si="285"/>
        <v>47.875</v>
      </c>
      <c r="S1796" s="22">
        <f t="shared" si="286"/>
        <v>52.424999999999997</v>
      </c>
      <c r="T1796" s="22">
        <f t="shared" si="287"/>
        <v>41.625</v>
      </c>
      <c r="U1796" s="21">
        <f t="shared" si="288"/>
        <v>43.42499999999999</v>
      </c>
      <c r="V1796" s="21">
        <f t="shared" si="289"/>
        <v>42.974999999999994</v>
      </c>
    </row>
    <row r="1797" spans="1:22" ht="13.5" x14ac:dyDescent="0.25">
      <c r="A1797" s="3">
        <v>44629</v>
      </c>
      <c r="B1797" s="2">
        <v>70.593800000000002</v>
      </c>
      <c r="C1797" s="2">
        <v>50.390225232733542</v>
      </c>
      <c r="D1797" s="2">
        <v>1.4002679088742127</v>
      </c>
      <c r="E1797" s="2">
        <v>-0.8941635906251344</v>
      </c>
      <c r="F1797" s="2">
        <v>69.847319999999996</v>
      </c>
      <c r="G1797" s="2">
        <v>71.271510000000006</v>
      </c>
      <c r="H1797" s="2">
        <v>69.027990000000003</v>
      </c>
      <c r="I1797" s="2">
        <v>63.291060499999979</v>
      </c>
      <c r="J1797" s="19" t="s">
        <v>48</v>
      </c>
      <c r="K1797" s="19" t="s">
        <v>49</v>
      </c>
      <c r="L1797" s="19" t="s">
        <v>53</v>
      </c>
      <c r="M1797" s="21">
        <f t="shared" si="280"/>
        <v>25</v>
      </c>
      <c r="N1797" s="21">
        <f t="shared" si="281"/>
        <v>0</v>
      </c>
      <c r="O1797" s="21">
        <f t="shared" si="282"/>
        <v>75</v>
      </c>
      <c r="P1797" s="21">
        <f t="shared" si="283"/>
        <v>83</v>
      </c>
      <c r="Q1797" s="22">
        <f t="shared" si="284"/>
        <v>32.450000000000003</v>
      </c>
      <c r="R1797" s="22">
        <f t="shared" si="285"/>
        <v>52</v>
      </c>
      <c r="S1797" s="22">
        <f t="shared" si="286"/>
        <v>59.85</v>
      </c>
      <c r="T1797" s="22">
        <f t="shared" si="287"/>
        <v>45.75</v>
      </c>
      <c r="U1797" s="21">
        <f t="shared" si="288"/>
        <v>48.1</v>
      </c>
      <c r="V1797" s="21">
        <f t="shared" si="289"/>
        <v>47.512500000000003</v>
      </c>
    </row>
    <row r="1798" spans="1:22" ht="13.5" x14ac:dyDescent="0.25">
      <c r="A1798" s="3">
        <v>44630</v>
      </c>
      <c r="B1798" s="2">
        <v>70.673199999999994</v>
      </c>
      <c r="C1798" s="2">
        <v>50.755826699148756</v>
      </c>
      <c r="D1798" s="2">
        <v>1.1833612607884589</v>
      </c>
      <c r="E1798" s="2">
        <v>-0.62294143263983481</v>
      </c>
      <c r="F1798" s="2">
        <v>70.006140000000002</v>
      </c>
      <c r="G1798" s="2">
        <v>71.258009999999999</v>
      </c>
      <c r="H1798" s="2">
        <v>69.170926000000009</v>
      </c>
      <c r="I1798" s="2">
        <v>63.364503499999955</v>
      </c>
      <c r="J1798" s="19" t="s">
        <v>48</v>
      </c>
      <c r="K1798" s="19" t="s">
        <v>49</v>
      </c>
      <c r="L1798" s="19" t="s">
        <v>51</v>
      </c>
      <c r="M1798" s="21">
        <f t="shared" si="280"/>
        <v>25</v>
      </c>
      <c r="N1798" s="21">
        <f t="shared" si="281"/>
        <v>0</v>
      </c>
      <c r="O1798" s="21">
        <f t="shared" si="282"/>
        <v>75</v>
      </c>
      <c r="P1798" s="21">
        <f t="shared" si="283"/>
        <v>100</v>
      </c>
      <c r="Q1798" s="22">
        <f t="shared" si="284"/>
        <v>35</v>
      </c>
      <c r="R1798" s="22">
        <f t="shared" si="285"/>
        <v>56.25</v>
      </c>
      <c r="S1798" s="22">
        <f t="shared" si="286"/>
        <v>67.5</v>
      </c>
      <c r="T1798" s="22">
        <f t="shared" si="287"/>
        <v>50</v>
      </c>
      <c r="U1798" s="21">
        <f t="shared" si="288"/>
        <v>52.916666666666664</v>
      </c>
      <c r="V1798" s="21">
        <f t="shared" si="289"/>
        <v>52.1875</v>
      </c>
    </row>
    <row r="1799" spans="1:22" ht="13.5" x14ac:dyDescent="0.25">
      <c r="A1799" s="3">
        <v>44631</v>
      </c>
      <c r="B1799" s="2">
        <v>72.499600000000001</v>
      </c>
      <c r="C1799" s="2">
        <v>58.35791958363756</v>
      </c>
      <c r="D1799" s="2">
        <v>1.1191539295441828</v>
      </c>
      <c r="E1799" s="2">
        <v>-0.36671053466379588</v>
      </c>
      <c r="F1799" s="2">
        <v>70.466719999999995</v>
      </c>
      <c r="G1799" s="2">
        <v>71.385065000000012</v>
      </c>
      <c r="H1799" s="2">
        <v>69.334508</v>
      </c>
      <c r="I1799" s="2">
        <v>63.44319099999997</v>
      </c>
      <c r="J1799" s="19" t="s">
        <v>48</v>
      </c>
      <c r="K1799" s="19" t="s">
        <v>49</v>
      </c>
      <c r="L1799" s="19" t="s">
        <v>51</v>
      </c>
      <c r="M1799" s="21">
        <f t="shared" si="280"/>
        <v>25</v>
      </c>
      <c r="N1799" s="21">
        <f t="shared" si="281"/>
        <v>0</v>
      </c>
      <c r="O1799" s="21">
        <f t="shared" si="282"/>
        <v>75</v>
      </c>
      <c r="P1799" s="21">
        <f t="shared" si="283"/>
        <v>100</v>
      </c>
      <c r="Q1799" s="22">
        <f t="shared" si="284"/>
        <v>35</v>
      </c>
      <c r="R1799" s="22">
        <f t="shared" si="285"/>
        <v>56.25</v>
      </c>
      <c r="S1799" s="22">
        <f t="shared" si="286"/>
        <v>67.5</v>
      </c>
      <c r="T1799" s="22">
        <f t="shared" si="287"/>
        <v>50</v>
      </c>
      <c r="U1799" s="21">
        <f t="shared" si="288"/>
        <v>52.916666666666664</v>
      </c>
      <c r="V1799" s="21">
        <f t="shared" si="289"/>
        <v>52.1875</v>
      </c>
    </row>
    <row r="1800" spans="1:22" ht="13.5" x14ac:dyDescent="0.25">
      <c r="A1800" s="3">
        <v>44634</v>
      </c>
      <c r="B1800" s="2">
        <v>71.467200000000005</v>
      </c>
      <c r="C1800" s="2">
        <v>53.344809199543654</v>
      </c>
      <c r="D1800" s="2">
        <v>1.1298535540161225</v>
      </c>
      <c r="E1800" s="2">
        <v>-0.18716065462811615</v>
      </c>
      <c r="F1800" s="2">
        <v>70.943160000000006</v>
      </c>
      <c r="G1800" s="2">
        <v>71.450575000000001</v>
      </c>
      <c r="H1800" s="2">
        <v>69.493324000000001</v>
      </c>
      <c r="I1800" s="2">
        <v>63.520603999999963</v>
      </c>
      <c r="J1800" s="19" t="s">
        <v>48</v>
      </c>
      <c r="K1800" s="19" t="s">
        <v>49</v>
      </c>
      <c r="L1800" s="19" t="s">
        <v>51</v>
      </c>
      <c r="M1800" s="21">
        <f t="shared" si="280"/>
        <v>25</v>
      </c>
      <c r="N1800" s="21">
        <f t="shared" si="281"/>
        <v>0</v>
      </c>
      <c r="O1800" s="21">
        <f t="shared" si="282"/>
        <v>75</v>
      </c>
      <c r="P1800" s="21">
        <f t="shared" si="283"/>
        <v>100</v>
      </c>
      <c r="Q1800" s="22">
        <f t="shared" si="284"/>
        <v>35</v>
      </c>
      <c r="R1800" s="22">
        <f t="shared" si="285"/>
        <v>56.25</v>
      </c>
      <c r="S1800" s="22">
        <f t="shared" si="286"/>
        <v>67.5</v>
      </c>
      <c r="T1800" s="22">
        <f t="shared" si="287"/>
        <v>50</v>
      </c>
      <c r="U1800" s="21">
        <f t="shared" si="288"/>
        <v>52.916666666666664</v>
      </c>
      <c r="V1800" s="21">
        <f t="shared" si="289"/>
        <v>52.1875</v>
      </c>
    </row>
    <row r="1801" spans="1:22" ht="13.5" x14ac:dyDescent="0.25">
      <c r="A1801" s="3">
        <v>44635</v>
      </c>
      <c r="B1801" s="2">
        <v>70.752600000000001</v>
      </c>
      <c r="C1801" s="2">
        <v>50.134520908594027</v>
      </c>
      <c r="D1801" s="2">
        <v>1.1873435326876773</v>
      </c>
      <c r="E1801" s="2">
        <v>-4.0220612814181683E-2</v>
      </c>
      <c r="F1801" s="2">
        <v>71.197280000000006</v>
      </c>
      <c r="G1801" s="2">
        <v>71.418815000000023</v>
      </c>
      <c r="H1801" s="2">
        <v>69.637848000000005</v>
      </c>
      <c r="I1801" s="2">
        <v>63.596387999999955</v>
      </c>
      <c r="J1801" s="19" t="s">
        <v>48</v>
      </c>
      <c r="K1801" s="19" t="s">
        <v>49</v>
      </c>
      <c r="L1801" s="19" t="s">
        <v>51</v>
      </c>
      <c r="M1801" s="21">
        <f t="shared" si="280"/>
        <v>25</v>
      </c>
      <c r="N1801" s="21">
        <f t="shared" si="281"/>
        <v>0</v>
      </c>
      <c r="O1801" s="21">
        <f t="shared" si="282"/>
        <v>75</v>
      </c>
      <c r="P1801" s="21">
        <f t="shared" si="283"/>
        <v>100</v>
      </c>
      <c r="Q1801" s="22">
        <f t="shared" si="284"/>
        <v>35</v>
      </c>
      <c r="R1801" s="22">
        <f t="shared" si="285"/>
        <v>56.25</v>
      </c>
      <c r="S1801" s="22">
        <f t="shared" si="286"/>
        <v>67.5</v>
      </c>
      <c r="T1801" s="22">
        <f t="shared" si="287"/>
        <v>50</v>
      </c>
      <c r="U1801" s="21">
        <f t="shared" si="288"/>
        <v>52.916666666666664</v>
      </c>
      <c r="V1801" s="21">
        <f t="shared" si="289"/>
        <v>52.1875</v>
      </c>
    </row>
    <row r="1802" spans="1:22" ht="13.5" x14ac:dyDescent="0.25">
      <c r="A1802" s="3">
        <v>44636</v>
      </c>
      <c r="B1802" s="2">
        <v>71.189300000000003</v>
      </c>
      <c r="C1802" s="2">
        <v>52.034234424660312</v>
      </c>
      <c r="D1802" s="2">
        <v>0.9593764956618287</v>
      </c>
      <c r="E1802" s="2">
        <v>4.5967848692322094E-2</v>
      </c>
      <c r="F1802" s="2">
        <v>71.316380000000009</v>
      </c>
      <c r="G1802" s="2">
        <v>71.389035000000007</v>
      </c>
      <c r="H1802" s="2">
        <v>69.791105999999999</v>
      </c>
      <c r="I1802" s="2">
        <v>63.676026999999948</v>
      </c>
      <c r="J1802" s="19" t="s">
        <v>48</v>
      </c>
      <c r="K1802" s="19" t="s">
        <v>50</v>
      </c>
      <c r="L1802" s="19" t="s">
        <v>51</v>
      </c>
      <c r="M1802" s="21">
        <f t="shared" si="280"/>
        <v>25</v>
      </c>
      <c r="N1802" s="21">
        <f t="shared" si="281"/>
        <v>0</v>
      </c>
      <c r="O1802" s="21">
        <f t="shared" si="282"/>
        <v>75</v>
      </c>
      <c r="P1802" s="21">
        <f t="shared" si="283"/>
        <v>83.5</v>
      </c>
      <c r="Q1802" s="22">
        <f t="shared" si="284"/>
        <v>32.524999999999999</v>
      </c>
      <c r="R1802" s="22">
        <f t="shared" si="285"/>
        <v>52.125</v>
      </c>
      <c r="S1802" s="22">
        <f t="shared" si="286"/>
        <v>60.075000000000003</v>
      </c>
      <c r="T1802" s="22">
        <f t="shared" si="287"/>
        <v>45.875</v>
      </c>
      <c r="U1802" s="21">
        <f t="shared" si="288"/>
        <v>48.241666666666674</v>
      </c>
      <c r="V1802" s="21">
        <f t="shared" si="289"/>
        <v>47.650000000000006</v>
      </c>
    </row>
    <row r="1803" spans="1:22" ht="13.5" x14ac:dyDescent="0.25">
      <c r="A1803" s="3">
        <v>44637</v>
      </c>
      <c r="B1803" s="2">
        <v>71.308400000000006</v>
      </c>
      <c r="C1803" s="2">
        <v>52.564997011271501</v>
      </c>
      <c r="D1803" s="2">
        <v>0.63296384277079198</v>
      </c>
      <c r="E1803" s="2">
        <v>6.0939929462905183E-2</v>
      </c>
      <c r="F1803" s="2">
        <v>71.443420000000003</v>
      </c>
      <c r="G1803" s="2">
        <v>71.381490000000014</v>
      </c>
      <c r="H1803" s="2">
        <v>69.947062000000003</v>
      </c>
      <c r="I1803" s="2">
        <v>63.754589999999951</v>
      </c>
      <c r="J1803" s="19" t="s">
        <v>48</v>
      </c>
      <c r="K1803" s="19" t="s">
        <v>50</v>
      </c>
      <c r="L1803" s="19" t="s">
        <v>51</v>
      </c>
      <c r="M1803" s="21">
        <f t="shared" si="280"/>
        <v>25</v>
      </c>
      <c r="N1803" s="21">
        <f t="shared" si="281"/>
        <v>0</v>
      </c>
      <c r="O1803" s="21">
        <f t="shared" si="282"/>
        <v>75</v>
      </c>
      <c r="P1803" s="21">
        <f t="shared" si="283"/>
        <v>83.5</v>
      </c>
      <c r="Q1803" s="22">
        <f t="shared" si="284"/>
        <v>32.524999999999999</v>
      </c>
      <c r="R1803" s="22">
        <f t="shared" si="285"/>
        <v>52.125</v>
      </c>
      <c r="S1803" s="22">
        <f t="shared" si="286"/>
        <v>60.075000000000003</v>
      </c>
      <c r="T1803" s="22">
        <f t="shared" si="287"/>
        <v>45.875</v>
      </c>
      <c r="U1803" s="21">
        <f t="shared" si="288"/>
        <v>48.241666666666674</v>
      </c>
      <c r="V1803" s="21">
        <f t="shared" si="289"/>
        <v>47.650000000000006</v>
      </c>
    </row>
    <row r="1804" spans="1:22" ht="13.5" x14ac:dyDescent="0.25">
      <c r="A1804" s="3">
        <v>44638</v>
      </c>
      <c r="B1804" s="2">
        <v>70.673199999999994</v>
      </c>
      <c r="C1804" s="2">
        <v>49.423845627961164</v>
      </c>
      <c r="D1804" s="2">
        <v>0.44963924187015891</v>
      </c>
      <c r="E1804" s="2">
        <v>2.07153094025678E-2</v>
      </c>
      <c r="F1804" s="2">
        <v>71.078140000000005</v>
      </c>
      <c r="G1804" s="2">
        <v>71.28699499999999</v>
      </c>
      <c r="H1804" s="2">
        <v>70.104926000000006</v>
      </c>
      <c r="I1804" s="2">
        <v>63.829976999999936</v>
      </c>
      <c r="J1804" s="19" t="s">
        <v>48</v>
      </c>
      <c r="K1804" s="19" t="s">
        <v>50</v>
      </c>
      <c r="L1804" s="19" t="s">
        <v>53</v>
      </c>
      <c r="M1804" s="21">
        <f t="shared" si="280"/>
        <v>25</v>
      </c>
      <c r="N1804" s="21">
        <f t="shared" si="281"/>
        <v>0</v>
      </c>
      <c r="O1804" s="21">
        <f t="shared" si="282"/>
        <v>75</v>
      </c>
      <c r="P1804" s="21">
        <f t="shared" si="283"/>
        <v>66.5</v>
      </c>
      <c r="Q1804" s="22">
        <f t="shared" si="284"/>
        <v>29.975000000000001</v>
      </c>
      <c r="R1804" s="22">
        <f t="shared" si="285"/>
        <v>47.875</v>
      </c>
      <c r="S1804" s="22">
        <f t="shared" si="286"/>
        <v>52.424999999999997</v>
      </c>
      <c r="T1804" s="22">
        <f t="shared" si="287"/>
        <v>41.625</v>
      </c>
      <c r="U1804" s="21">
        <f t="shared" si="288"/>
        <v>43.42499999999999</v>
      </c>
      <c r="V1804" s="21">
        <f t="shared" si="289"/>
        <v>42.974999999999994</v>
      </c>
    </row>
    <row r="1805" spans="1:22" ht="13.5" x14ac:dyDescent="0.25">
      <c r="A1805" s="3">
        <v>44641</v>
      </c>
      <c r="B1805" s="2">
        <v>71.467200000000005</v>
      </c>
      <c r="C1805" s="2">
        <v>53.189417689542793</v>
      </c>
      <c r="D1805" s="2">
        <v>6.5608979148919389E-2</v>
      </c>
      <c r="E1805" s="2">
        <v>-3.8296072541570525E-2</v>
      </c>
      <c r="F1805" s="2">
        <v>71.078139999999991</v>
      </c>
      <c r="G1805" s="2">
        <v>71.171850000000006</v>
      </c>
      <c r="H1805" s="2">
        <v>70.247860000000003</v>
      </c>
      <c r="I1805" s="2">
        <v>63.909100499999923</v>
      </c>
      <c r="J1805" s="19" t="s">
        <v>48</v>
      </c>
      <c r="K1805" s="19" t="s">
        <v>50</v>
      </c>
      <c r="L1805" s="19" t="s">
        <v>50</v>
      </c>
      <c r="M1805" s="21">
        <f t="shared" si="280"/>
        <v>25</v>
      </c>
      <c r="N1805" s="21">
        <f t="shared" si="281"/>
        <v>0</v>
      </c>
      <c r="O1805" s="21">
        <f t="shared" si="282"/>
        <v>75</v>
      </c>
      <c r="P1805" s="21">
        <f t="shared" si="283"/>
        <v>49.5</v>
      </c>
      <c r="Q1805" s="22">
        <f t="shared" si="284"/>
        <v>27.425000000000001</v>
      </c>
      <c r="R1805" s="22">
        <f t="shared" si="285"/>
        <v>43.625</v>
      </c>
      <c r="S1805" s="22">
        <f t="shared" si="286"/>
        <v>44.775000000000006</v>
      </c>
      <c r="T1805" s="22">
        <f t="shared" si="287"/>
        <v>37.375</v>
      </c>
      <c r="U1805" s="21">
        <f t="shared" si="288"/>
        <v>38.608333333333334</v>
      </c>
      <c r="V1805" s="21">
        <f t="shared" si="289"/>
        <v>38.299999999999997</v>
      </c>
    </row>
    <row r="1806" spans="1:22" ht="13.5" x14ac:dyDescent="0.25">
      <c r="A1806" s="3">
        <v>44642</v>
      </c>
      <c r="B1806" s="2">
        <v>71.467200000000005</v>
      </c>
      <c r="C1806" s="2">
        <v>53.189417689542793</v>
      </c>
      <c r="D1806" s="2">
        <v>-0.20208776775972126</v>
      </c>
      <c r="E1806" s="2">
        <v>-8.9275891319409079E-2</v>
      </c>
      <c r="F1806" s="2">
        <v>71.221059999999994</v>
      </c>
      <c r="G1806" s="2">
        <v>71.072584999999989</v>
      </c>
      <c r="H1806" s="2">
        <v>70.392382000000012</v>
      </c>
      <c r="I1806" s="2">
        <v>63.988223999999924</v>
      </c>
      <c r="J1806" s="19" t="s">
        <v>48</v>
      </c>
      <c r="K1806" s="19" t="s">
        <v>50</v>
      </c>
      <c r="L1806" s="19" t="s">
        <v>51</v>
      </c>
      <c r="M1806" s="21">
        <f t="shared" si="280"/>
        <v>25</v>
      </c>
      <c r="N1806" s="21">
        <f t="shared" si="281"/>
        <v>100</v>
      </c>
      <c r="O1806" s="21">
        <f t="shared" si="282"/>
        <v>75</v>
      </c>
      <c r="P1806" s="21">
        <f t="shared" si="283"/>
        <v>83.5</v>
      </c>
      <c r="Q1806" s="22">
        <f t="shared" si="284"/>
        <v>67.525000000000006</v>
      </c>
      <c r="R1806" s="22">
        <f t="shared" si="285"/>
        <v>72.125</v>
      </c>
      <c r="S1806" s="22">
        <f t="shared" si="286"/>
        <v>75.075000000000003</v>
      </c>
      <c r="T1806" s="22">
        <f t="shared" si="287"/>
        <v>70.875</v>
      </c>
      <c r="U1806" s="21">
        <f t="shared" si="288"/>
        <v>71.575000000000003</v>
      </c>
      <c r="V1806" s="21">
        <f t="shared" si="289"/>
        <v>71.400000000000006</v>
      </c>
    </row>
    <row r="1807" spans="1:22" ht="13.5" x14ac:dyDescent="0.25">
      <c r="A1807" s="3">
        <v>44643</v>
      </c>
      <c r="B1807" s="2">
        <v>70.037899999999993</v>
      </c>
      <c r="C1807" s="2">
        <v>46.033983742421867</v>
      </c>
      <c r="D1807" s="2">
        <v>-0.155221825676648</v>
      </c>
      <c r="E1807" s="2">
        <v>-0.10252000276063236</v>
      </c>
      <c r="F1807" s="2">
        <v>70.990780000000001</v>
      </c>
      <c r="G1807" s="2">
        <v>70.94156000000001</v>
      </c>
      <c r="H1807" s="2">
        <v>70.498948000000013</v>
      </c>
      <c r="I1807" s="2">
        <v>64.054602999999929</v>
      </c>
      <c r="J1807" s="19" t="s">
        <v>48</v>
      </c>
      <c r="K1807" s="19" t="s">
        <v>50</v>
      </c>
      <c r="L1807" s="19" t="s">
        <v>53</v>
      </c>
      <c r="M1807" s="21">
        <f t="shared" si="280"/>
        <v>25</v>
      </c>
      <c r="N1807" s="21">
        <f t="shared" si="281"/>
        <v>100</v>
      </c>
      <c r="O1807" s="21">
        <f t="shared" si="282"/>
        <v>75</v>
      </c>
      <c r="P1807" s="21">
        <f t="shared" si="283"/>
        <v>66.5</v>
      </c>
      <c r="Q1807" s="22">
        <f t="shared" si="284"/>
        <v>64.974999999999994</v>
      </c>
      <c r="R1807" s="22">
        <f t="shared" si="285"/>
        <v>67.875</v>
      </c>
      <c r="S1807" s="22">
        <f t="shared" si="286"/>
        <v>67.424999999999997</v>
      </c>
      <c r="T1807" s="22">
        <f t="shared" si="287"/>
        <v>66.625</v>
      </c>
      <c r="U1807" s="21">
        <f t="shared" si="288"/>
        <v>66.758333333333326</v>
      </c>
      <c r="V1807" s="21">
        <f t="shared" si="289"/>
        <v>66.724999999999994</v>
      </c>
    </row>
    <row r="1808" spans="1:22" ht="13.5" x14ac:dyDescent="0.25">
      <c r="A1808" s="3">
        <v>44644</v>
      </c>
      <c r="B1808" s="2">
        <v>69.879099999999994</v>
      </c>
      <c r="C1808" s="2">
        <v>45.30475080716996</v>
      </c>
      <c r="D1808" s="2">
        <v>-8.6421194977063465E-2</v>
      </c>
      <c r="E1808" s="2">
        <v>-0.11933151230219149</v>
      </c>
      <c r="F1808" s="2">
        <v>70.704919999999987</v>
      </c>
      <c r="G1808" s="2">
        <v>70.905429999999996</v>
      </c>
      <c r="H1808" s="2">
        <v>70.603766000000007</v>
      </c>
      <c r="I1808" s="2">
        <v>64.12022649999993</v>
      </c>
      <c r="J1808" s="19" t="s">
        <v>54</v>
      </c>
      <c r="K1808" s="19" t="s">
        <v>50</v>
      </c>
      <c r="L1808" s="19" t="s">
        <v>47</v>
      </c>
      <c r="M1808" s="21">
        <f t="shared" si="280"/>
        <v>25</v>
      </c>
      <c r="N1808" s="21">
        <f t="shared" si="281"/>
        <v>0</v>
      </c>
      <c r="O1808" s="21">
        <f t="shared" si="282"/>
        <v>75</v>
      </c>
      <c r="P1808" s="21">
        <f t="shared" si="283"/>
        <v>16.5</v>
      </c>
      <c r="Q1808" s="22">
        <f t="shared" si="284"/>
        <v>22.475000000000001</v>
      </c>
      <c r="R1808" s="22">
        <f t="shared" si="285"/>
        <v>35.375</v>
      </c>
      <c r="S1808" s="22">
        <f t="shared" si="286"/>
        <v>29.925000000000001</v>
      </c>
      <c r="T1808" s="22">
        <f t="shared" si="287"/>
        <v>29.125</v>
      </c>
      <c r="U1808" s="21">
        <f t="shared" si="288"/>
        <v>29.258333333333336</v>
      </c>
      <c r="V1808" s="21">
        <f t="shared" si="289"/>
        <v>29.225000000000001</v>
      </c>
    </row>
    <row r="1809" spans="1:22" ht="13.5" x14ac:dyDescent="0.25">
      <c r="A1809" s="3">
        <v>44645</v>
      </c>
      <c r="B1809" s="2">
        <v>70.363500000000002</v>
      </c>
      <c r="C1809" s="2">
        <v>48.01022841700874</v>
      </c>
      <c r="D1809" s="2">
        <v>0.22261999653944997</v>
      </c>
      <c r="E1809" s="2">
        <v>-0.11279712610776106</v>
      </c>
      <c r="F1809" s="2">
        <v>70.642979999999994</v>
      </c>
      <c r="G1809" s="2">
        <v>70.810540000000017</v>
      </c>
      <c r="H1809" s="2">
        <v>70.730978000000007</v>
      </c>
      <c r="I1809" s="2">
        <v>64.188271999999927</v>
      </c>
      <c r="J1809" s="19" t="s">
        <v>54</v>
      </c>
      <c r="K1809" s="19" t="s">
        <v>50</v>
      </c>
      <c r="L1809" s="19" t="s">
        <v>47</v>
      </c>
      <c r="M1809" s="21">
        <f t="shared" si="280"/>
        <v>25</v>
      </c>
      <c r="N1809" s="21">
        <f t="shared" si="281"/>
        <v>0</v>
      </c>
      <c r="O1809" s="21">
        <f t="shared" si="282"/>
        <v>75</v>
      </c>
      <c r="P1809" s="21">
        <f t="shared" si="283"/>
        <v>16.5</v>
      </c>
      <c r="Q1809" s="22">
        <f t="shared" si="284"/>
        <v>22.475000000000001</v>
      </c>
      <c r="R1809" s="22">
        <f t="shared" si="285"/>
        <v>35.375</v>
      </c>
      <c r="S1809" s="22">
        <f t="shared" si="286"/>
        <v>29.925000000000001</v>
      </c>
      <c r="T1809" s="22">
        <f t="shared" si="287"/>
        <v>29.125</v>
      </c>
      <c r="U1809" s="21">
        <f t="shared" si="288"/>
        <v>29.258333333333336</v>
      </c>
      <c r="V1809" s="21">
        <f t="shared" si="289"/>
        <v>29.225000000000001</v>
      </c>
    </row>
    <row r="1810" spans="1:22" ht="13.5" x14ac:dyDescent="0.25">
      <c r="A1810" s="3">
        <v>44648</v>
      </c>
      <c r="B1810" s="2">
        <v>69.879099999999994</v>
      </c>
      <c r="C1810" s="2">
        <v>45.582090975602817</v>
      </c>
      <c r="D1810" s="2">
        <v>0.36360303836531216</v>
      </c>
      <c r="E1810" s="2">
        <v>-4.3663588754279135E-2</v>
      </c>
      <c r="F1810" s="2">
        <v>70.325360000000003</v>
      </c>
      <c r="G1810" s="2">
        <v>70.691430000000011</v>
      </c>
      <c r="H1810" s="2">
        <v>70.836114000000009</v>
      </c>
      <c r="I1810" s="2">
        <v>64.253895499999942</v>
      </c>
      <c r="J1810" s="19" t="s">
        <v>54</v>
      </c>
      <c r="K1810" s="19" t="s">
        <v>50</v>
      </c>
      <c r="L1810" s="19" t="s">
        <v>47</v>
      </c>
      <c r="M1810" s="21">
        <f t="shared" si="280"/>
        <v>25</v>
      </c>
      <c r="N1810" s="21">
        <f t="shared" si="281"/>
        <v>0</v>
      </c>
      <c r="O1810" s="21">
        <f t="shared" si="282"/>
        <v>75</v>
      </c>
      <c r="P1810" s="21">
        <f t="shared" si="283"/>
        <v>16.5</v>
      </c>
      <c r="Q1810" s="22">
        <f t="shared" si="284"/>
        <v>22.475000000000001</v>
      </c>
      <c r="R1810" s="22">
        <f t="shared" si="285"/>
        <v>35.375</v>
      </c>
      <c r="S1810" s="22">
        <f t="shared" si="286"/>
        <v>29.925000000000001</v>
      </c>
      <c r="T1810" s="22">
        <f t="shared" si="287"/>
        <v>29.125</v>
      </c>
      <c r="U1810" s="21">
        <f t="shared" si="288"/>
        <v>29.258333333333336</v>
      </c>
      <c r="V1810" s="21">
        <f t="shared" si="289"/>
        <v>29.225000000000001</v>
      </c>
    </row>
    <row r="1811" spans="1:22" ht="13.5" x14ac:dyDescent="0.25">
      <c r="A1811" s="3">
        <v>44649</v>
      </c>
      <c r="B1811" s="2">
        <v>70.077600000000004</v>
      </c>
      <c r="C1811" s="2">
        <v>46.770144055168821</v>
      </c>
      <c r="D1811" s="2">
        <v>0.36337205360365488</v>
      </c>
      <c r="E1811" s="2">
        <v>4.5000680903162386E-2</v>
      </c>
      <c r="F1811" s="2">
        <v>70.047439999999995</v>
      </c>
      <c r="G1811" s="2">
        <v>70.582245000000015</v>
      </c>
      <c r="H1811" s="2">
        <v>70.957608000000008</v>
      </c>
      <c r="I1811" s="2">
        <v>64.320511499999924</v>
      </c>
      <c r="J1811" s="19" t="s">
        <v>54</v>
      </c>
      <c r="K1811" s="19" t="s">
        <v>50</v>
      </c>
      <c r="L1811" s="19" t="s">
        <v>47</v>
      </c>
      <c r="M1811" s="21">
        <f t="shared" si="280"/>
        <v>25</v>
      </c>
      <c r="N1811" s="21">
        <f t="shared" si="281"/>
        <v>0</v>
      </c>
      <c r="O1811" s="21">
        <f t="shared" si="282"/>
        <v>75</v>
      </c>
      <c r="P1811" s="21">
        <f t="shared" si="283"/>
        <v>16.5</v>
      </c>
      <c r="Q1811" s="22">
        <f t="shared" si="284"/>
        <v>22.475000000000001</v>
      </c>
      <c r="R1811" s="22">
        <f t="shared" si="285"/>
        <v>35.375</v>
      </c>
      <c r="S1811" s="22">
        <f t="shared" si="286"/>
        <v>29.925000000000001</v>
      </c>
      <c r="T1811" s="22">
        <f t="shared" si="287"/>
        <v>29.125</v>
      </c>
      <c r="U1811" s="21">
        <f t="shared" si="288"/>
        <v>29.258333333333336</v>
      </c>
      <c r="V1811" s="21">
        <f t="shared" si="289"/>
        <v>29.225000000000001</v>
      </c>
    </row>
    <row r="1812" spans="1:22" ht="13.5" x14ac:dyDescent="0.25">
      <c r="A1812" s="3">
        <v>44650</v>
      </c>
      <c r="B1812" s="2">
        <v>70.037899999999993</v>
      </c>
      <c r="C1812" s="2">
        <v>46.55124696319951</v>
      </c>
      <c r="D1812" s="2">
        <v>0.43686775439034875</v>
      </c>
      <c r="E1812" s="2">
        <v>0.14946215284109685</v>
      </c>
      <c r="F1812" s="2">
        <v>70.047439999999995</v>
      </c>
      <c r="G1812" s="2">
        <v>70.550480000000007</v>
      </c>
      <c r="H1812" s="2">
        <v>71.026852000000005</v>
      </c>
      <c r="I1812" s="2">
        <v>64.390816999999927</v>
      </c>
      <c r="J1812" s="19" t="s">
        <v>54</v>
      </c>
      <c r="K1812" s="19" t="s">
        <v>50</v>
      </c>
      <c r="L1812" s="19" t="s">
        <v>50</v>
      </c>
      <c r="M1812" s="21">
        <f t="shared" si="280"/>
        <v>25</v>
      </c>
      <c r="N1812" s="21">
        <f t="shared" si="281"/>
        <v>0</v>
      </c>
      <c r="O1812" s="21">
        <f t="shared" si="282"/>
        <v>75</v>
      </c>
      <c r="P1812" s="21">
        <f t="shared" si="283"/>
        <v>16.5</v>
      </c>
      <c r="Q1812" s="22">
        <f t="shared" si="284"/>
        <v>22.475000000000001</v>
      </c>
      <c r="R1812" s="22">
        <f t="shared" si="285"/>
        <v>35.375</v>
      </c>
      <c r="S1812" s="22">
        <f t="shared" si="286"/>
        <v>29.925000000000001</v>
      </c>
      <c r="T1812" s="22">
        <f t="shared" si="287"/>
        <v>29.125</v>
      </c>
      <c r="U1812" s="21">
        <f t="shared" si="288"/>
        <v>29.258333333333336</v>
      </c>
      <c r="V1812" s="21">
        <f t="shared" si="289"/>
        <v>29.225000000000001</v>
      </c>
    </row>
    <row r="1813" spans="1:22" ht="13.5" x14ac:dyDescent="0.25">
      <c r="A1813" s="3">
        <v>44651</v>
      </c>
      <c r="B1813" s="2">
        <v>69.958500000000001</v>
      </c>
      <c r="C1813" s="2">
        <v>46.086666164159205</v>
      </c>
      <c r="D1813" s="2">
        <v>0.52679723216463969</v>
      </c>
      <c r="E1813" s="2">
        <v>0.31261070083537346</v>
      </c>
      <c r="F1813" s="2">
        <v>70.063320000000004</v>
      </c>
      <c r="G1813" s="2">
        <v>70.554450000000003</v>
      </c>
      <c r="H1813" s="2">
        <v>71.092760000000013</v>
      </c>
      <c r="I1813" s="2">
        <v>64.457576499999917</v>
      </c>
      <c r="J1813" s="19" t="s">
        <v>54</v>
      </c>
      <c r="K1813" s="19" t="s">
        <v>50</v>
      </c>
      <c r="L1813" s="19" t="s">
        <v>55</v>
      </c>
      <c r="M1813" s="21">
        <f t="shared" si="280"/>
        <v>25</v>
      </c>
      <c r="N1813" s="21">
        <f t="shared" si="281"/>
        <v>0</v>
      </c>
      <c r="O1813" s="21">
        <f t="shared" si="282"/>
        <v>75</v>
      </c>
      <c r="P1813" s="21">
        <f t="shared" si="283"/>
        <v>16.5</v>
      </c>
      <c r="Q1813" s="22">
        <f t="shared" si="284"/>
        <v>22.475000000000001</v>
      </c>
      <c r="R1813" s="22">
        <f t="shared" si="285"/>
        <v>35.375</v>
      </c>
      <c r="S1813" s="22">
        <f t="shared" si="286"/>
        <v>29.925000000000001</v>
      </c>
      <c r="T1813" s="22">
        <f t="shared" si="287"/>
        <v>29.125</v>
      </c>
      <c r="U1813" s="21">
        <f t="shared" si="288"/>
        <v>29.258333333333336</v>
      </c>
      <c r="V1813" s="21">
        <f t="shared" si="289"/>
        <v>29.225000000000001</v>
      </c>
    </row>
    <row r="1814" spans="1:22" ht="13.5" x14ac:dyDescent="0.25">
      <c r="A1814" s="3">
        <v>44652</v>
      </c>
      <c r="B1814" s="2">
        <v>69.958500000000001</v>
      </c>
      <c r="C1814" s="2">
        <v>46.086666164159205</v>
      </c>
      <c r="D1814" s="2">
        <v>0.50891181182068124</v>
      </c>
      <c r="E1814" s="2">
        <v>0.49425855050666767</v>
      </c>
      <c r="F1814" s="2">
        <v>69.982320000000001</v>
      </c>
      <c r="G1814" s="2">
        <v>70.542540000000002</v>
      </c>
      <c r="H1814" s="2">
        <v>71.078784000000013</v>
      </c>
      <c r="I1814" s="2">
        <v>64.52433599999992</v>
      </c>
      <c r="J1814" s="19" t="s">
        <v>54</v>
      </c>
      <c r="K1814" s="19" t="s">
        <v>50</v>
      </c>
      <c r="L1814" s="19" t="s">
        <v>47</v>
      </c>
      <c r="M1814" s="21">
        <f t="shared" si="280"/>
        <v>25</v>
      </c>
      <c r="N1814" s="21">
        <f t="shared" si="281"/>
        <v>0</v>
      </c>
      <c r="O1814" s="21">
        <f t="shared" si="282"/>
        <v>75</v>
      </c>
      <c r="P1814" s="21">
        <f t="shared" si="283"/>
        <v>16.5</v>
      </c>
      <c r="Q1814" s="22">
        <f t="shared" si="284"/>
        <v>22.475000000000001</v>
      </c>
      <c r="R1814" s="22">
        <f t="shared" si="285"/>
        <v>35.375</v>
      </c>
      <c r="S1814" s="22">
        <f t="shared" si="286"/>
        <v>29.925000000000001</v>
      </c>
      <c r="T1814" s="22">
        <f t="shared" si="287"/>
        <v>29.125</v>
      </c>
      <c r="U1814" s="21">
        <f t="shared" si="288"/>
        <v>29.258333333333336</v>
      </c>
      <c r="V1814" s="21">
        <f t="shared" si="289"/>
        <v>29.225000000000001</v>
      </c>
    </row>
    <row r="1815" spans="1:22" ht="13.5" x14ac:dyDescent="0.25">
      <c r="A1815" s="3">
        <v>44655</v>
      </c>
      <c r="B1815" s="2">
        <v>69.466200000000001</v>
      </c>
      <c r="C1815" s="2">
        <v>43.000746387227522</v>
      </c>
      <c r="D1815" s="2">
        <v>0.65586469546208548</v>
      </c>
      <c r="E1815" s="2">
        <v>0.7015487907608271</v>
      </c>
      <c r="F1815" s="2">
        <v>69.899740000000008</v>
      </c>
      <c r="G1815" s="2">
        <v>70.561600000000013</v>
      </c>
      <c r="H1815" s="2">
        <v>71.01494000000001</v>
      </c>
      <c r="I1815" s="2">
        <v>64.589799999999926</v>
      </c>
      <c r="J1815" s="19" t="s">
        <v>54</v>
      </c>
      <c r="K1815" s="19" t="s">
        <v>50</v>
      </c>
      <c r="L1815" s="19" t="s">
        <v>47</v>
      </c>
      <c r="M1815" s="21">
        <f t="shared" si="280"/>
        <v>25</v>
      </c>
      <c r="N1815" s="21">
        <f t="shared" si="281"/>
        <v>100</v>
      </c>
      <c r="O1815" s="21">
        <f t="shared" si="282"/>
        <v>75</v>
      </c>
      <c r="P1815" s="21">
        <f t="shared" si="283"/>
        <v>16.5</v>
      </c>
      <c r="Q1815" s="22">
        <f t="shared" si="284"/>
        <v>57.475000000000001</v>
      </c>
      <c r="R1815" s="22">
        <f t="shared" si="285"/>
        <v>55.375</v>
      </c>
      <c r="S1815" s="22">
        <f t="shared" si="286"/>
        <v>44.924999999999997</v>
      </c>
      <c r="T1815" s="22">
        <f t="shared" si="287"/>
        <v>54.125</v>
      </c>
      <c r="U1815" s="21">
        <f t="shared" si="288"/>
        <v>52.591666666666661</v>
      </c>
      <c r="V1815" s="21">
        <f t="shared" si="289"/>
        <v>52.974999999999994</v>
      </c>
    </row>
    <row r="1816" spans="1:22" ht="13.5" x14ac:dyDescent="0.25">
      <c r="A1816" s="3">
        <v>44656</v>
      </c>
      <c r="B1816" s="2">
        <v>67.099800000000002</v>
      </c>
      <c r="C1816" s="2">
        <v>31.932378014799056</v>
      </c>
      <c r="D1816" s="2">
        <v>0.96161678725563604</v>
      </c>
      <c r="E1816" s="2">
        <v>0.92329870758178656</v>
      </c>
      <c r="F1816" s="2">
        <v>69.304180000000002</v>
      </c>
      <c r="G1816" s="2">
        <v>70.442490000000006</v>
      </c>
      <c r="H1816" s="2">
        <v>70.905356000000012</v>
      </c>
      <c r="I1816" s="2">
        <v>64.652957499999914</v>
      </c>
      <c r="J1816" s="19" t="s">
        <v>54</v>
      </c>
      <c r="K1816" s="19" t="s">
        <v>50</v>
      </c>
      <c r="L1816" s="19" t="s">
        <v>47</v>
      </c>
      <c r="M1816" s="21">
        <f t="shared" si="280"/>
        <v>25</v>
      </c>
      <c r="N1816" s="21">
        <f t="shared" si="281"/>
        <v>0</v>
      </c>
      <c r="O1816" s="21">
        <f t="shared" si="282"/>
        <v>50</v>
      </c>
      <c r="P1816" s="21">
        <f t="shared" si="283"/>
        <v>16.5</v>
      </c>
      <c r="Q1816" s="22">
        <f t="shared" si="284"/>
        <v>18.725000000000001</v>
      </c>
      <c r="R1816" s="22">
        <f t="shared" si="285"/>
        <v>26.625</v>
      </c>
      <c r="S1816" s="22">
        <f t="shared" si="286"/>
        <v>23.675000000000001</v>
      </c>
      <c r="T1816" s="22">
        <f t="shared" si="287"/>
        <v>22.875</v>
      </c>
      <c r="U1816" s="21">
        <f t="shared" si="288"/>
        <v>23.008333333333336</v>
      </c>
      <c r="V1816" s="21">
        <f t="shared" si="289"/>
        <v>22.975000000000001</v>
      </c>
    </row>
    <row r="1817" spans="1:22" ht="13.5" x14ac:dyDescent="0.25">
      <c r="A1817" s="3">
        <v>44657</v>
      </c>
      <c r="B1817" s="2">
        <v>65.114599999999996</v>
      </c>
      <c r="C1817" s="2">
        <v>25.907661482696739</v>
      </c>
      <c r="D1817" s="2">
        <v>1.167138035387282</v>
      </c>
      <c r="E1817" s="2">
        <v>1.1551598819786</v>
      </c>
      <c r="F1817" s="2">
        <v>68.319519999999997</v>
      </c>
      <c r="G1817" s="2">
        <v>70.168530000000004</v>
      </c>
      <c r="H1817" s="2">
        <v>70.762422000000001</v>
      </c>
      <c r="I1817" s="2">
        <v>64.698607499999923</v>
      </c>
      <c r="J1817" s="19" t="s">
        <v>54</v>
      </c>
      <c r="K1817" s="19" t="s">
        <v>50</v>
      </c>
      <c r="L1817" s="19" t="s">
        <v>47</v>
      </c>
      <c r="M1817" s="21">
        <f t="shared" si="280"/>
        <v>50</v>
      </c>
      <c r="N1817" s="21">
        <f t="shared" si="281"/>
        <v>0</v>
      </c>
      <c r="O1817" s="21">
        <f t="shared" si="282"/>
        <v>50</v>
      </c>
      <c r="P1817" s="21">
        <f t="shared" si="283"/>
        <v>16.5</v>
      </c>
      <c r="Q1817" s="22">
        <f t="shared" si="284"/>
        <v>27.475000000000001</v>
      </c>
      <c r="R1817" s="22">
        <f t="shared" si="285"/>
        <v>31.625</v>
      </c>
      <c r="S1817" s="22">
        <f t="shared" si="286"/>
        <v>27.425000000000001</v>
      </c>
      <c r="T1817" s="22">
        <f t="shared" si="287"/>
        <v>29.125</v>
      </c>
      <c r="U1817" s="21">
        <f t="shared" si="288"/>
        <v>28.841666666666669</v>
      </c>
      <c r="V1817" s="21">
        <f t="shared" si="289"/>
        <v>28.912500000000001</v>
      </c>
    </row>
    <row r="1818" spans="1:22" ht="13.5" x14ac:dyDescent="0.25">
      <c r="A1818" s="3">
        <v>44658</v>
      </c>
      <c r="B1818" s="2">
        <v>63.526400000000002</v>
      </c>
      <c r="C1818" s="2">
        <v>22.285173279392524</v>
      </c>
      <c r="D1818" s="2">
        <v>1.4641778960557872</v>
      </c>
      <c r="E1818" s="2">
        <v>1.3367905810255638</v>
      </c>
      <c r="F1818" s="2">
        <v>67.033100000000005</v>
      </c>
      <c r="G1818" s="2">
        <v>69.811189999999996</v>
      </c>
      <c r="H1818" s="2">
        <v>70.62393400000002</v>
      </c>
      <c r="I1818" s="2">
        <v>64.73631649999993</v>
      </c>
      <c r="J1818" s="19" t="s">
        <v>54</v>
      </c>
      <c r="K1818" s="19" t="s">
        <v>50</v>
      </c>
      <c r="L1818" s="19" t="s">
        <v>47</v>
      </c>
      <c r="M1818" s="21">
        <f t="shared" si="280"/>
        <v>50</v>
      </c>
      <c r="N1818" s="21">
        <f t="shared" si="281"/>
        <v>0</v>
      </c>
      <c r="O1818" s="21">
        <f t="shared" si="282"/>
        <v>50</v>
      </c>
      <c r="P1818" s="21">
        <f t="shared" si="283"/>
        <v>16.5</v>
      </c>
      <c r="Q1818" s="22">
        <f t="shared" si="284"/>
        <v>27.475000000000001</v>
      </c>
      <c r="R1818" s="22">
        <f t="shared" si="285"/>
        <v>31.625</v>
      </c>
      <c r="S1818" s="22">
        <f t="shared" si="286"/>
        <v>27.425000000000001</v>
      </c>
      <c r="T1818" s="22">
        <f t="shared" si="287"/>
        <v>29.125</v>
      </c>
      <c r="U1818" s="21">
        <f t="shared" si="288"/>
        <v>28.841666666666669</v>
      </c>
      <c r="V1818" s="21">
        <f t="shared" si="289"/>
        <v>28.912500000000001</v>
      </c>
    </row>
    <row r="1819" spans="1:22" ht="13.5" x14ac:dyDescent="0.25">
      <c r="A1819" s="3">
        <v>44659</v>
      </c>
      <c r="B1819" s="2">
        <v>65.114599999999996</v>
      </c>
      <c r="C1819" s="2">
        <v>32.455877271820754</v>
      </c>
      <c r="D1819" s="2">
        <v>1.7094897197014376</v>
      </c>
      <c r="E1819" s="2">
        <v>1.5409088529948916</v>
      </c>
      <c r="F1819" s="2">
        <v>66.064319999999995</v>
      </c>
      <c r="G1819" s="2">
        <v>69.441940000000002</v>
      </c>
      <c r="H1819" s="2">
        <v>70.512762000000009</v>
      </c>
      <c r="I1819" s="2">
        <v>64.781966499999939</v>
      </c>
      <c r="J1819" s="19" t="s">
        <v>54</v>
      </c>
      <c r="K1819" s="19" t="s">
        <v>50</v>
      </c>
      <c r="L1819" s="19" t="s">
        <v>47</v>
      </c>
      <c r="M1819" s="21">
        <f t="shared" si="280"/>
        <v>25</v>
      </c>
      <c r="N1819" s="21">
        <f t="shared" si="281"/>
        <v>0</v>
      </c>
      <c r="O1819" s="21">
        <f t="shared" si="282"/>
        <v>50</v>
      </c>
      <c r="P1819" s="21">
        <f t="shared" si="283"/>
        <v>16.5</v>
      </c>
      <c r="Q1819" s="22">
        <f t="shared" si="284"/>
        <v>18.725000000000001</v>
      </c>
      <c r="R1819" s="22">
        <f t="shared" si="285"/>
        <v>26.625</v>
      </c>
      <c r="S1819" s="22">
        <f t="shared" si="286"/>
        <v>23.675000000000001</v>
      </c>
      <c r="T1819" s="22">
        <f t="shared" si="287"/>
        <v>22.875</v>
      </c>
      <c r="U1819" s="21">
        <f t="shared" si="288"/>
        <v>23.008333333333336</v>
      </c>
      <c r="V1819" s="21">
        <f t="shared" si="289"/>
        <v>22.975000000000001</v>
      </c>
    </row>
    <row r="1820" spans="1:22" ht="13.5" x14ac:dyDescent="0.25">
      <c r="A1820" s="3">
        <v>44662</v>
      </c>
      <c r="B1820" s="2">
        <v>65.114599999999996</v>
      </c>
      <c r="C1820" s="2">
        <v>32.455877271820754</v>
      </c>
      <c r="D1820" s="2">
        <v>1.867497675894441</v>
      </c>
      <c r="E1820" s="2">
        <v>1.6905769903667469</v>
      </c>
      <c r="F1820" s="2">
        <v>65.194000000000003</v>
      </c>
      <c r="G1820" s="2">
        <v>69.124309999999994</v>
      </c>
      <c r="H1820" s="2">
        <v>70.425414000000004</v>
      </c>
      <c r="I1820" s="2">
        <v>64.82761649999992</v>
      </c>
      <c r="J1820" s="19" t="s">
        <v>54</v>
      </c>
      <c r="K1820" s="19" t="s">
        <v>50</v>
      </c>
      <c r="L1820" s="19" t="s">
        <v>47</v>
      </c>
      <c r="M1820" s="21">
        <f t="shared" si="280"/>
        <v>25</v>
      </c>
      <c r="N1820" s="21">
        <f t="shared" si="281"/>
        <v>0</v>
      </c>
      <c r="O1820" s="21">
        <f t="shared" si="282"/>
        <v>50</v>
      </c>
      <c r="P1820" s="21">
        <f t="shared" si="283"/>
        <v>16.5</v>
      </c>
      <c r="Q1820" s="22">
        <f t="shared" si="284"/>
        <v>18.725000000000001</v>
      </c>
      <c r="R1820" s="22">
        <f t="shared" si="285"/>
        <v>26.625</v>
      </c>
      <c r="S1820" s="22">
        <f t="shared" si="286"/>
        <v>23.675000000000001</v>
      </c>
      <c r="T1820" s="22">
        <f t="shared" si="287"/>
        <v>22.875</v>
      </c>
      <c r="U1820" s="21">
        <f t="shared" si="288"/>
        <v>23.008333333333336</v>
      </c>
      <c r="V1820" s="21">
        <f t="shared" si="289"/>
        <v>22.975000000000001</v>
      </c>
    </row>
    <row r="1821" spans="1:22" ht="13.5" x14ac:dyDescent="0.25">
      <c r="A1821" s="3">
        <v>44663</v>
      </c>
      <c r="B1821" s="2">
        <v>63.939399999999999</v>
      </c>
      <c r="C1821" s="2">
        <v>29.178773984223568</v>
      </c>
      <c r="D1821" s="2">
        <v>2.1418976680582631</v>
      </c>
      <c r="E1821" s="2">
        <v>1.8360956549996303</v>
      </c>
      <c r="F1821" s="2">
        <v>64.561919999999986</v>
      </c>
      <c r="G1821" s="2">
        <v>68.783649999999994</v>
      </c>
      <c r="H1821" s="2">
        <v>70.266915999999995</v>
      </c>
      <c r="I1821" s="2">
        <v>64.865874499999933</v>
      </c>
      <c r="J1821" s="19" t="s">
        <v>54</v>
      </c>
      <c r="K1821" s="19" t="s">
        <v>50</v>
      </c>
      <c r="L1821" s="19" t="s">
        <v>47</v>
      </c>
      <c r="M1821" s="21">
        <f t="shared" si="280"/>
        <v>50</v>
      </c>
      <c r="N1821" s="21">
        <f t="shared" si="281"/>
        <v>0</v>
      </c>
      <c r="O1821" s="21">
        <f t="shared" si="282"/>
        <v>0</v>
      </c>
      <c r="P1821" s="21">
        <f t="shared" si="283"/>
        <v>16.5</v>
      </c>
      <c r="Q1821" s="22">
        <f t="shared" si="284"/>
        <v>19.975000000000001</v>
      </c>
      <c r="R1821" s="22">
        <f t="shared" si="285"/>
        <v>14.125</v>
      </c>
      <c r="S1821" s="22">
        <f t="shared" si="286"/>
        <v>14.925000000000001</v>
      </c>
      <c r="T1821" s="22">
        <f t="shared" si="287"/>
        <v>16.625</v>
      </c>
      <c r="U1821" s="21">
        <f t="shared" si="288"/>
        <v>16.341666666666669</v>
      </c>
      <c r="V1821" s="21">
        <f t="shared" si="289"/>
        <v>16.412500000000001</v>
      </c>
    </row>
    <row r="1822" spans="1:22" ht="13.5" x14ac:dyDescent="0.25">
      <c r="A1822" s="3">
        <v>44664</v>
      </c>
      <c r="B1822" s="2">
        <v>63.526400000000002</v>
      </c>
      <c r="C1822" s="2">
        <v>28.104784595340519</v>
      </c>
      <c r="D1822" s="2">
        <v>2.426910224106166</v>
      </c>
      <c r="E1822" s="2">
        <v>1.9595536246016925</v>
      </c>
      <c r="F1822" s="2">
        <v>64.244280000000003</v>
      </c>
      <c r="G1822" s="2">
        <v>68.400504999999981</v>
      </c>
      <c r="H1822" s="2">
        <v>70.112546000000009</v>
      </c>
      <c r="I1822" s="2">
        <v>64.902883999999915</v>
      </c>
      <c r="J1822" s="19" t="s">
        <v>54</v>
      </c>
      <c r="K1822" s="19" t="s">
        <v>50</v>
      </c>
      <c r="L1822" s="19" t="s">
        <v>47</v>
      </c>
      <c r="M1822" s="21">
        <f t="shared" si="280"/>
        <v>50</v>
      </c>
      <c r="N1822" s="21">
        <f t="shared" si="281"/>
        <v>0</v>
      </c>
      <c r="O1822" s="21">
        <f t="shared" si="282"/>
        <v>0</v>
      </c>
      <c r="P1822" s="21">
        <f t="shared" si="283"/>
        <v>16.5</v>
      </c>
      <c r="Q1822" s="22">
        <f t="shared" si="284"/>
        <v>19.975000000000001</v>
      </c>
      <c r="R1822" s="22">
        <f t="shared" si="285"/>
        <v>14.125</v>
      </c>
      <c r="S1822" s="22">
        <f t="shared" si="286"/>
        <v>14.925000000000001</v>
      </c>
      <c r="T1822" s="22">
        <f t="shared" si="287"/>
        <v>16.625</v>
      </c>
      <c r="U1822" s="21">
        <f t="shared" si="288"/>
        <v>16.341666666666669</v>
      </c>
      <c r="V1822" s="21">
        <f t="shared" si="289"/>
        <v>16.412500000000001</v>
      </c>
    </row>
    <row r="1823" spans="1:22" ht="13.5" x14ac:dyDescent="0.25">
      <c r="A1823" s="3">
        <v>44665</v>
      </c>
      <c r="B1823" s="2">
        <v>63.923499999999997</v>
      </c>
      <c r="C1823" s="2">
        <v>30.744292925093859</v>
      </c>
      <c r="D1823" s="2">
        <v>2.6551284919601557</v>
      </c>
      <c r="E1823" s="2">
        <v>2.0759447496250063</v>
      </c>
      <c r="F1823" s="2">
        <v>64.323700000000002</v>
      </c>
      <c r="G1823" s="2">
        <v>68.031259999999989</v>
      </c>
      <c r="H1823" s="2">
        <v>69.953890000000015</v>
      </c>
      <c r="I1823" s="2">
        <v>64.942617499999926</v>
      </c>
      <c r="J1823" s="19" t="s">
        <v>48</v>
      </c>
      <c r="K1823" s="19" t="s">
        <v>50</v>
      </c>
      <c r="L1823" s="19" t="s">
        <v>51</v>
      </c>
      <c r="M1823" s="21">
        <f t="shared" si="280"/>
        <v>25</v>
      </c>
      <c r="N1823" s="21">
        <f t="shared" si="281"/>
        <v>0</v>
      </c>
      <c r="O1823" s="21">
        <f t="shared" si="282"/>
        <v>0</v>
      </c>
      <c r="P1823" s="21">
        <f t="shared" si="283"/>
        <v>83.5</v>
      </c>
      <c r="Q1823" s="22">
        <f t="shared" si="284"/>
        <v>21.274999999999999</v>
      </c>
      <c r="R1823" s="22">
        <f t="shared" si="285"/>
        <v>25.875</v>
      </c>
      <c r="S1823" s="22">
        <f t="shared" si="286"/>
        <v>41.325000000000003</v>
      </c>
      <c r="T1823" s="22">
        <f t="shared" si="287"/>
        <v>27.125</v>
      </c>
      <c r="U1823" s="21">
        <f t="shared" si="288"/>
        <v>29.491666666666664</v>
      </c>
      <c r="V1823" s="21">
        <f t="shared" si="289"/>
        <v>28.9</v>
      </c>
    </row>
    <row r="1824" spans="1:22" ht="13.5" x14ac:dyDescent="0.25">
      <c r="A1824" s="3">
        <v>44666</v>
      </c>
      <c r="B1824" s="2">
        <v>63.844099999999997</v>
      </c>
      <c r="C1824" s="2">
        <v>30.503150819664555</v>
      </c>
      <c r="D1824" s="2">
        <v>2.8783305138747011</v>
      </c>
      <c r="E1824" s="2">
        <v>2.1298404378749503</v>
      </c>
      <c r="F1824" s="2">
        <v>64.069599999999994</v>
      </c>
      <c r="G1824" s="2">
        <v>67.689805000000007</v>
      </c>
      <c r="H1824" s="2">
        <v>69.803809999999999</v>
      </c>
      <c r="I1824" s="2">
        <v>64.979970999999921</v>
      </c>
      <c r="J1824" s="19" t="s">
        <v>54</v>
      </c>
      <c r="K1824" s="19" t="s">
        <v>50</v>
      </c>
      <c r="L1824" s="19" t="s">
        <v>47</v>
      </c>
      <c r="M1824" s="21">
        <f t="shared" si="280"/>
        <v>25</v>
      </c>
      <c r="N1824" s="21">
        <f t="shared" si="281"/>
        <v>0</v>
      </c>
      <c r="O1824" s="21">
        <f t="shared" si="282"/>
        <v>0</v>
      </c>
      <c r="P1824" s="21">
        <f t="shared" si="283"/>
        <v>16.5</v>
      </c>
      <c r="Q1824" s="22">
        <f t="shared" si="284"/>
        <v>11.225</v>
      </c>
      <c r="R1824" s="22">
        <f t="shared" si="285"/>
        <v>9.125</v>
      </c>
      <c r="S1824" s="22">
        <f t="shared" si="286"/>
        <v>11.175000000000001</v>
      </c>
      <c r="T1824" s="22">
        <f t="shared" si="287"/>
        <v>10.375</v>
      </c>
      <c r="U1824" s="21">
        <f t="shared" si="288"/>
        <v>10.508333333333335</v>
      </c>
      <c r="V1824" s="21">
        <f t="shared" si="289"/>
        <v>10.475000000000001</v>
      </c>
    </row>
    <row r="1825" spans="1:22" ht="13.5" x14ac:dyDescent="0.25">
      <c r="A1825" s="3">
        <v>44669</v>
      </c>
      <c r="B1825" s="2">
        <v>64.320499999999996</v>
      </c>
      <c r="C1825" s="2">
        <v>33.855418910486549</v>
      </c>
      <c r="D1825" s="2">
        <v>2.9790548271823951</v>
      </c>
      <c r="E1825" s="2">
        <v>2.1239558722666572</v>
      </c>
      <c r="F1825" s="2">
        <v>63.910780000000003</v>
      </c>
      <c r="G1825" s="2">
        <v>67.332470000000001</v>
      </c>
      <c r="H1825" s="2">
        <v>69.676755999999997</v>
      </c>
      <c r="I1825" s="2">
        <v>65.019706499999927</v>
      </c>
      <c r="J1825" s="19" t="s">
        <v>48</v>
      </c>
      <c r="K1825" s="19" t="s">
        <v>50</v>
      </c>
      <c r="L1825" s="19" t="s">
        <v>53</v>
      </c>
      <c r="M1825" s="21">
        <f t="shared" si="280"/>
        <v>25</v>
      </c>
      <c r="N1825" s="21">
        <f t="shared" si="281"/>
        <v>0</v>
      </c>
      <c r="O1825" s="21">
        <f t="shared" si="282"/>
        <v>0</v>
      </c>
      <c r="P1825" s="21">
        <f t="shared" si="283"/>
        <v>66.5</v>
      </c>
      <c r="Q1825" s="22">
        <f t="shared" si="284"/>
        <v>18.725000000000001</v>
      </c>
      <c r="R1825" s="22">
        <f t="shared" si="285"/>
        <v>21.625</v>
      </c>
      <c r="S1825" s="22">
        <f t="shared" si="286"/>
        <v>33.674999999999997</v>
      </c>
      <c r="T1825" s="22">
        <f t="shared" si="287"/>
        <v>22.875</v>
      </c>
      <c r="U1825" s="21">
        <f t="shared" si="288"/>
        <v>24.675000000000001</v>
      </c>
      <c r="V1825" s="21">
        <f t="shared" si="289"/>
        <v>24.225000000000001</v>
      </c>
    </row>
    <row r="1826" spans="1:22" ht="13.5" x14ac:dyDescent="0.25">
      <c r="A1826" s="3">
        <v>44670</v>
      </c>
      <c r="B1826" s="2">
        <v>64.320499999999996</v>
      </c>
      <c r="C1826" s="2">
        <v>33.855418910486549</v>
      </c>
      <c r="D1826" s="2">
        <v>2.7185994620852085</v>
      </c>
      <c r="E1826" s="2">
        <v>2.0682087866030017</v>
      </c>
      <c r="F1826" s="2">
        <v>63.986999999999988</v>
      </c>
      <c r="G1826" s="2">
        <v>66.975134999999995</v>
      </c>
      <c r="H1826" s="2">
        <v>69.541919999999976</v>
      </c>
      <c r="I1826" s="2">
        <v>65.059869999999933</v>
      </c>
      <c r="J1826" s="19" t="s">
        <v>48</v>
      </c>
      <c r="K1826" s="19" t="s">
        <v>50</v>
      </c>
      <c r="L1826" s="19" t="s">
        <v>51</v>
      </c>
      <c r="M1826" s="21">
        <f t="shared" si="280"/>
        <v>25</v>
      </c>
      <c r="N1826" s="21">
        <f t="shared" si="281"/>
        <v>0</v>
      </c>
      <c r="O1826" s="21">
        <f t="shared" si="282"/>
        <v>0</v>
      </c>
      <c r="P1826" s="21">
        <f t="shared" si="283"/>
        <v>83.5</v>
      </c>
      <c r="Q1826" s="22">
        <f t="shared" si="284"/>
        <v>21.274999999999999</v>
      </c>
      <c r="R1826" s="22">
        <f t="shared" si="285"/>
        <v>25.875</v>
      </c>
      <c r="S1826" s="22">
        <f t="shared" si="286"/>
        <v>41.325000000000003</v>
      </c>
      <c r="T1826" s="22">
        <f t="shared" si="287"/>
        <v>27.125</v>
      </c>
      <c r="U1826" s="21">
        <f t="shared" si="288"/>
        <v>29.491666666666664</v>
      </c>
      <c r="V1826" s="21">
        <f t="shared" si="289"/>
        <v>28.9</v>
      </c>
    </row>
    <row r="1827" spans="1:22" ht="13.5" x14ac:dyDescent="0.25">
      <c r="A1827" s="3">
        <v>44671</v>
      </c>
      <c r="B1827" s="2">
        <v>65.035200000000003</v>
      </c>
      <c r="C1827" s="2">
        <v>38.976831641642306</v>
      </c>
      <c r="D1827" s="2">
        <v>2.1568746095208979</v>
      </c>
      <c r="E1827" s="2">
        <v>2.0013796067363532</v>
      </c>
      <c r="F1827" s="2">
        <v>64.288759999999996</v>
      </c>
      <c r="G1827" s="2">
        <v>66.724999999999994</v>
      </c>
      <c r="H1827" s="2">
        <v>69.42931999999999</v>
      </c>
      <c r="I1827" s="2">
        <v>65.10360699999994</v>
      </c>
      <c r="J1827" s="19" t="s">
        <v>48</v>
      </c>
      <c r="K1827" s="19" t="s">
        <v>49</v>
      </c>
      <c r="L1827" s="19" t="s">
        <v>51</v>
      </c>
      <c r="M1827" s="21">
        <f t="shared" si="280"/>
        <v>25</v>
      </c>
      <c r="N1827" s="21">
        <f t="shared" si="281"/>
        <v>0</v>
      </c>
      <c r="O1827" s="21">
        <f t="shared" si="282"/>
        <v>0</v>
      </c>
      <c r="P1827" s="21">
        <f t="shared" si="283"/>
        <v>100</v>
      </c>
      <c r="Q1827" s="22">
        <f t="shared" si="284"/>
        <v>23.75</v>
      </c>
      <c r="R1827" s="22">
        <f t="shared" si="285"/>
        <v>30</v>
      </c>
      <c r="S1827" s="22">
        <f t="shared" si="286"/>
        <v>48.75</v>
      </c>
      <c r="T1827" s="22">
        <f t="shared" si="287"/>
        <v>31.25</v>
      </c>
      <c r="U1827" s="21">
        <f t="shared" si="288"/>
        <v>34.166666666666664</v>
      </c>
      <c r="V1827" s="21">
        <f t="shared" si="289"/>
        <v>33.4375</v>
      </c>
    </row>
    <row r="1828" spans="1:22" ht="13.5" x14ac:dyDescent="0.25">
      <c r="A1828" s="3">
        <v>44672</v>
      </c>
      <c r="B1828" s="2">
        <v>66.615399999999994</v>
      </c>
      <c r="C1828" s="2">
        <v>48.475860601403902</v>
      </c>
      <c r="D1828" s="2">
        <v>1.3317115528449364</v>
      </c>
      <c r="E1828" s="2">
        <v>1.9685822573526051</v>
      </c>
      <c r="F1828" s="2">
        <v>64.827140000000014</v>
      </c>
      <c r="G1828" s="2">
        <v>66.561814999999996</v>
      </c>
      <c r="H1828" s="2">
        <v>69.342764000000003</v>
      </c>
      <c r="I1828" s="2">
        <v>65.149266499999925</v>
      </c>
      <c r="J1828" s="19" t="s">
        <v>48</v>
      </c>
      <c r="K1828" s="19" t="s">
        <v>49</v>
      </c>
      <c r="L1828" s="19" t="s">
        <v>51</v>
      </c>
      <c r="M1828" s="21">
        <f t="shared" si="280"/>
        <v>25</v>
      </c>
      <c r="N1828" s="21">
        <f t="shared" si="281"/>
        <v>100</v>
      </c>
      <c r="O1828" s="21">
        <f t="shared" si="282"/>
        <v>0</v>
      </c>
      <c r="P1828" s="21">
        <f t="shared" si="283"/>
        <v>100</v>
      </c>
      <c r="Q1828" s="22">
        <f t="shared" si="284"/>
        <v>58.75</v>
      </c>
      <c r="R1828" s="22">
        <f t="shared" si="285"/>
        <v>50</v>
      </c>
      <c r="S1828" s="22">
        <f t="shared" si="286"/>
        <v>63.75</v>
      </c>
      <c r="T1828" s="22">
        <f t="shared" si="287"/>
        <v>56.25</v>
      </c>
      <c r="U1828" s="21">
        <f t="shared" si="288"/>
        <v>57.5</v>
      </c>
      <c r="V1828" s="21">
        <f t="shared" si="289"/>
        <v>57.1875</v>
      </c>
    </row>
    <row r="1829" spans="1:22" ht="13.5" x14ac:dyDescent="0.25">
      <c r="A1829" s="3">
        <v>44673</v>
      </c>
      <c r="B1829" s="2">
        <v>65.035200000000003</v>
      </c>
      <c r="C1829" s="2">
        <v>41.516218161060387</v>
      </c>
      <c r="D1829" s="2">
        <v>0.99622811467607164</v>
      </c>
      <c r="E1829" s="2">
        <v>2.0041101732936943</v>
      </c>
      <c r="F1829" s="2">
        <v>65.065360000000013</v>
      </c>
      <c r="G1829" s="2">
        <v>66.295400000000001</v>
      </c>
      <c r="H1829" s="2">
        <v>69.244298000000001</v>
      </c>
      <c r="I1829" s="2">
        <v>65.188573499999933</v>
      </c>
      <c r="J1829" s="19" t="s">
        <v>48</v>
      </c>
      <c r="K1829" s="19" t="s">
        <v>49</v>
      </c>
      <c r="L1829" s="19" t="s">
        <v>51</v>
      </c>
      <c r="M1829" s="21">
        <f t="shared" si="280"/>
        <v>25</v>
      </c>
      <c r="N1829" s="21">
        <f t="shared" si="281"/>
        <v>100</v>
      </c>
      <c r="O1829" s="21">
        <f t="shared" si="282"/>
        <v>0</v>
      </c>
      <c r="P1829" s="21">
        <f t="shared" si="283"/>
        <v>100</v>
      </c>
      <c r="Q1829" s="22">
        <f t="shared" si="284"/>
        <v>58.75</v>
      </c>
      <c r="R1829" s="22">
        <f t="shared" si="285"/>
        <v>50</v>
      </c>
      <c r="S1829" s="22">
        <f t="shared" si="286"/>
        <v>63.75</v>
      </c>
      <c r="T1829" s="22">
        <f t="shared" si="287"/>
        <v>56.25</v>
      </c>
      <c r="U1829" s="21">
        <f t="shared" si="288"/>
        <v>57.5</v>
      </c>
      <c r="V1829" s="21">
        <f t="shared" si="289"/>
        <v>57.1875</v>
      </c>
    </row>
    <row r="1830" spans="1:22" ht="13.5" x14ac:dyDescent="0.25">
      <c r="A1830" s="3">
        <v>44676</v>
      </c>
      <c r="B1830" s="2">
        <v>64.955799999999996</v>
      </c>
      <c r="C1830" s="2">
        <v>41.196172900384127</v>
      </c>
      <c r="D1830" s="2">
        <v>0.7288182629520179</v>
      </c>
      <c r="E1830" s="2">
        <v>2.0949698173815432</v>
      </c>
      <c r="F1830" s="2">
        <v>65.192419999999998</v>
      </c>
      <c r="G1830" s="2">
        <v>66.049234999999996</v>
      </c>
      <c r="H1830" s="2">
        <v>69.140274000000005</v>
      </c>
      <c r="I1830" s="2">
        <v>65.227483499999948</v>
      </c>
      <c r="J1830" s="19" t="s">
        <v>48</v>
      </c>
      <c r="K1830" s="19" t="s">
        <v>50</v>
      </c>
      <c r="L1830" s="19" t="s">
        <v>51</v>
      </c>
      <c r="M1830" s="21">
        <f t="shared" si="280"/>
        <v>25</v>
      </c>
      <c r="N1830" s="21">
        <f t="shared" si="281"/>
        <v>100</v>
      </c>
      <c r="O1830" s="21">
        <f t="shared" si="282"/>
        <v>0</v>
      </c>
      <c r="P1830" s="21">
        <f t="shared" si="283"/>
        <v>83.5</v>
      </c>
      <c r="Q1830" s="22">
        <f t="shared" si="284"/>
        <v>56.274999999999999</v>
      </c>
      <c r="R1830" s="22">
        <f t="shared" si="285"/>
        <v>45.875</v>
      </c>
      <c r="S1830" s="22">
        <f t="shared" si="286"/>
        <v>56.325000000000003</v>
      </c>
      <c r="T1830" s="22">
        <f t="shared" si="287"/>
        <v>52.125</v>
      </c>
      <c r="U1830" s="21">
        <f t="shared" si="288"/>
        <v>52.82500000000001</v>
      </c>
      <c r="V1830" s="21">
        <f t="shared" si="289"/>
        <v>52.650000000000006</v>
      </c>
    </row>
    <row r="1831" spans="1:22" ht="13.5" x14ac:dyDescent="0.25">
      <c r="A1831" s="3">
        <v>44677</v>
      </c>
      <c r="B1831" s="2">
        <v>64.717600000000004</v>
      </c>
      <c r="C1831" s="2">
        <v>40.195084342924929</v>
      </c>
      <c r="D1831" s="2">
        <v>0.34965762968727176</v>
      </c>
      <c r="E1831" s="2">
        <v>2.2389276577291217</v>
      </c>
      <c r="F1831" s="2">
        <v>65.271839999999997</v>
      </c>
      <c r="G1831" s="2">
        <v>65.781234999999995</v>
      </c>
      <c r="H1831" s="2">
        <v>69.006869999999992</v>
      </c>
      <c r="I1831" s="2">
        <v>65.265202499999944</v>
      </c>
      <c r="J1831" s="19" t="s">
        <v>48</v>
      </c>
      <c r="K1831" s="19" t="s">
        <v>50</v>
      </c>
      <c r="L1831" s="19" t="s">
        <v>51</v>
      </c>
      <c r="M1831" s="21">
        <f t="shared" si="280"/>
        <v>25</v>
      </c>
      <c r="N1831" s="21">
        <f t="shared" si="281"/>
        <v>100</v>
      </c>
      <c r="O1831" s="21">
        <f t="shared" si="282"/>
        <v>50</v>
      </c>
      <c r="P1831" s="21">
        <f t="shared" si="283"/>
        <v>83.5</v>
      </c>
      <c r="Q1831" s="22">
        <f t="shared" si="284"/>
        <v>63.774999999999999</v>
      </c>
      <c r="R1831" s="22">
        <f t="shared" si="285"/>
        <v>63.375</v>
      </c>
      <c r="S1831" s="22">
        <f t="shared" si="286"/>
        <v>68.825000000000003</v>
      </c>
      <c r="T1831" s="22">
        <f t="shared" si="287"/>
        <v>64.625</v>
      </c>
      <c r="U1831" s="21">
        <f t="shared" si="288"/>
        <v>65.325000000000003</v>
      </c>
      <c r="V1831" s="21">
        <f t="shared" si="289"/>
        <v>65.150000000000006</v>
      </c>
    </row>
    <row r="1832" spans="1:22" ht="13.5" x14ac:dyDescent="0.25">
      <c r="A1832" s="3">
        <v>44678</v>
      </c>
      <c r="B1832" s="2">
        <v>64.717600000000004</v>
      </c>
      <c r="C1832" s="2">
        <v>40.195084342924929</v>
      </c>
      <c r="D1832" s="2">
        <v>-2.3797084462444218E-2</v>
      </c>
      <c r="E1832" s="2">
        <v>2.4237379105797263</v>
      </c>
      <c r="F1832" s="2">
        <v>65.208320000000001</v>
      </c>
      <c r="G1832" s="2">
        <v>65.515219999999999</v>
      </c>
      <c r="H1832" s="2">
        <v>68.865523999999994</v>
      </c>
      <c r="I1832" s="2">
        <v>65.30292149999994</v>
      </c>
      <c r="J1832" s="19" t="s">
        <v>48</v>
      </c>
      <c r="K1832" s="19" t="s">
        <v>50</v>
      </c>
      <c r="L1832" s="19" t="s">
        <v>53</v>
      </c>
      <c r="M1832" s="21">
        <f t="shared" si="280"/>
        <v>25</v>
      </c>
      <c r="N1832" s="21">
        <f t="shared" si="281"/>
        <v>100</v>
      </c>
      <c r="O1832" s="21">
        <f t="shared" si="282"/>
        <v>0</v>
      </c>
      <c r="P1832" s="21">
        <f t="shared" si="283"/>
        <v>66.5</v>
      </c>
      <c r="Q1832" s="22">
        <f t="shared" si="284"/>
        <v>53.725000000000001</v>
      </c>
      <c r="R1832" s="22">
        <f t="shared" si="285"/>
        <v>41.625</v>
      </c>
      <c r="S1832" s="22">
        <f t="shared" si="286"/>
        <v>48.674999999999997</v>
      </c>
      <c r="T1832" s="22">
        <f t="shared" si="287"/>
        <v>47.875</v>
      </c>
      <c r="U1832" s="21">
        <f t="shared" si="288"/>
        <v>48.008333333333326</v>
      </c>
      <c r="V1832" s="21">
        <f t="shared" si="289"/>
        <v>47.974999999999994</v>
      </c>
    </row>
    <row r="1833" spans="1:22" ht="13.5" x14ac:dyDescent="0.25">
      <c r="A1833" s="3">
        <v>44679</v>
      </c>
      <c r="B1833" s="2">
        <v>64.717600000000004</v>
      </c>
      <c r="C1833" s="2">
        <v>40.195084342924929</v>
      </c>
      <c r="D1833" s="2">
        <v>-0.2686012384605192</v>
      </c>
      <c r="E1833" s="2">
        <v>2.622281017475204</v>
      </c>
      <c r="F1833" s="2">
        <v>64.828760000000003</v>
      </c>
      <c r="G1833" s="2">
        <v>65.253174999999999</v>
      </c>
      <c r="H1833" s="2">
        <v>68.730689999999996</v>
      </c>
      <c r="I1833" s="2">
        <v>65.341037499999942</v>
      </c>
      <c r="J1833" s="19" t="s">
        <v>54</v>
      </c>
      <c r="K1833" s="19" t="s">
        <v>50</v>
      </c>
      <c r="L1833" s="19" t="s">
        <v>47</v>
      </c>
      <c r="M1833" s="21">
        <f t="shared" si="280"/>
        <v>25</v>
      </c>
      <c r="N1833" s="21">
        <f t="shared" si="281"/>
        <v>100</v>
      </c>
      <c r="O1833" s="21">
        <f t="shared" si="282"/>
        <v>0</v>
      </c>
      <c r="P1833" s="21">
        <f t="shared" si="283"/>
        <v>16.5</v>
      </c>
      <c r="Q1833" s="22">
        <f t="shared" si="284"/>
        <v>46.225000000000001</v>
      </c>
      <c r="R1833" s="22">
        <f t="shared" si="285"/>
        <v>29.125</v>
      </c>
      <c r="S1833" s="22">
        <f t="shared" si="286"/>
        <v>26.175000000000001</v>
      </c>
      <c r="T1833" s="22">
        <f t="shared" si="287"/>
        <v>35.375</v>
      </c>
      <c r="U1833" s="21">
        <f t="shared" si="288"/>
        <v>33.841666666666661</v>
      </c>
      <c r="V1833" s="21">
        <f t="shared" si="289"/>
        <v>34.224999999999994</v>
      </c>
    </row>
    <row r="1834" spans="1:22" ht="13.5" x14ac:dyDescent="0.25">
      <c r="A1834" s="3">
        <v>44680</v>
      </c>
      <c r="B1834" s="2">
        <v>65.908699999999996</v>
      </c>
      <c r="C1834" s="2">
        <v>48.075489614962848</v>
      </c>
      <c r="D1834" s="2">
        <v>-0.56683296893238833</v>
      </c>
      <c r="E1834" s="2">
        <v>2.7577817594390992</v>
      </c>
      <c r="F1834" s="2">
        <v>65.003460000000004</v>
      </c>
      <c r="G1834" s="2">
        <v>65.050685000000001</v>
      </c>
      <c r="H1834" s="2">
        <v>68.597601999999995</v>
      </c>
      <c r="I1834" s="2">
        <v>65.385108999999943</v>
      </c>
      <c r="J1834" s="19" t="s">
        <v>48</v>
      </c>
      <c r="K1834" s="19" t="s">
        <v>50</v>
      </c>
      <c r="L1834" s="19" t="s">
        <v>51</v>
      </c>
      <c r="M1834" s="21">
        <f t="shared" si="280"/>
        <v>25</v>
      </c>
      <c r="N1834" s="21">
        <f t="shared" si="281"/>
        <v>100</v>
      </c>
      <c r="O1834" s="21">
        <f t="shared" si="282"/>
        <v>0</v>
      </c>
      <c r="P1834" s="21">
        <f t="shared" si="283"/>
        <v>83.5</v>
      </c>
      <c r="Q1834" s="22">
        <f t="shared" si="284"/>
        <v>56.274999999999999</v>
      </c>
      <c r="R1834" s="22">
        <f t="shared" si="285"/>
        <v>45.875</v>
      </c>
      <c r="S1834" s="22">
        <f t="shared" si="286"/>
        <v>56.325000000000003</v>
      </c>
      <c r="T1834" s="22">
        <f t="shared" si="287"/>
        <v>52.125</v>
      </c>
      <c r="U1834" s="21">
        <f t="shared" si="288"/>
        <v>52.82500000000001</v>
      </c>
      <c r="V1834" s="21">
        <f t="shared" si="289"/>
        <v>52.650000000000006</v>
      </c>
    </row>
    <row r="1835" spans="1:22" ht="13.5" x14ac:dyDescent="0.25">
      <c r="A1835" s="3">
        <v>44685</v>
      </c>
      <c r="B1835" s="2">
        <v>65.908699999999996</v>
      </c>
      <c r="C1835" s="2">
        <v>48.075489614962848</v>
      </c>
      <c r="D1835" s="2">
        <v>-0.74426657008348229</v>
      </c>
      <c r="E1835" s="2">
        <v>2.8336548109624413</v>
      </c>
      <c r="F1835" s="2">
        <v>65.194040000000001</v>
      </c>
      <c r="G1835" s="2">
        <v>64.872810000000001</v>
      </c>
      <c r="H1835" s="2">
        <v>68.440373999999991</v>
      </c>
      <c r="I1835" s="2">
        <v>65.435929999999928</v>
      </c>
      <c r="J1835" s="19" t="s">
        <v>48</v>
      </c>
      <c r="K1835" s="19" t="s">
        <v>50</v>
      </c>
      <c r="L1835" s="19" t="s">
        <v>51</v>
      </c>
      <c r="M1835" s="21">
        <f t="shared" si="280"/>
        <v>25</v>
      </c>
      <c r="N1835" s="21">
        <f t="shared" si="281"/>
        <v>100</v>
      </c>
      <c r="O1835" s="21">
        <f t="shared" si="282"/>
        <v>0</v>
      </c>
      <c r="P1835" s="21">
        <f t="shared" si="283"/>
        <v>83.5</v>
      </c>
      <c r="Q1835" s="22">
        <f t="shared" si="284"/>
        <v>56.274999999999999</v>
      </c>
      <c r="R1835" s="22">
        <f t="shared" si="285"/>
        <v>45.875</v>
      </c>
      <c r="S1835" s="22">
        <f t="shared" si="286"/>
        <v>56.325000000000003</v>
      </c>
      <c r="T1835" s="22">
        <f t="shared" si="287"/>
        <v>52.125</v>
      </c>
      <c r="U1835" s="21">
        <f t="shared" si="288"/>
        <v>52.82500000000001</v>
      </c>
      <c r="V1835" s="21">
        <f t="shared" si="289"/>
        <v>52.650000000000006</v>
      </c>
    </row>
    <row r="1836" spans="1:22" ht="13.5" x14ac:dyDescent="0.25">
      <c r="A1836" s="3">
        <v>44686</v>
      </c>
      <c r="B1836" s="2">
        <v>65.908699999999996</v>
      </c>
      <c r="C1836" s="2">
        <v>48.075489614962862</v>
      </c>
      <c r="D1836" s="2">
        <v>-0.89289897474507995</v>
      </c>
      <c r="E1836" s="2">
        <v>2.8478350992558106</v>
      </c>
      <c r="F1836" s="2">
        <v>65.432260000000014</v>
      </c>
      <c r="G1836" s="2">
        <v>64.813254999999998</v>
      </c>
      <c r="H1836" s="2">
        <v>68.28949799999998</v>
      </c>
      <c r="I1836" s="2">
        <v>65.480001499999943</v>
      </c>
      <c r="J1836" s="19" t="s">
        <v>48</v>
      </c>
      <c r="K1836" s="19" t="s">
        <v>50</v>
      </c>
      <c r="L1836" s="19" t="s">
        <v>51</v>
      </c>
      <c r="M1836" s="21">
        <f t="shared" si="280"/>
        <v>25</v>
      </c>
      <c r="N1836" s="21">
        <f t="shared" si="281"/>
        <v>100</v>
      </c>
      <c r="O1836" s="21">
        <f t="shared" si="282"/>
        <v>0</v>
      </c>
      <c r="P1836" s="21">
        <f t="shared" si="283"/>
        <v>83.5</v>
      </c>
      <c r="Q1836" s="22">
        <f t="shared" si="284"/>
        <v>56.274999999999999</v>
      </c>
      <c r="R1836" s="22">
        <f t="shared" si="285"/>
        <v>45.875</v>
      </c>
      <c r="S1836" s="22">
        <f t="shared" si="286"/>
        <v>56.325000000000003</v>
      </c>
      <c r="T1836" s="22">
        <f t="shared" si="287"/>
        <v>52.125</v>
      </c>
      <c r="U1836" s="21">
        <f t="shared" si="288"/>
        <v>52.82500000000001</v>
      </c>
      <c r="V1836" s="21">
        <f t="shared" si="289"/>
        <v>52.650000000000006</v>
      </c>
    </row>
    <row r="1837" spans="1:22" ht="13.5" x14ac:dyDescent="0.25">
      <c r="A1837" s="3">
        <v>44687</v>
      </c>
      <c r="B1837" s="2">
        <v>65.869</v>
      </c>
      <c r="C1837" s="2">
        <v>47.813215185138958</v>
      </c>
      <c r="D1837" s="2">
        <v>-0.90437793595008031</v>
      </c>
      <c r="E1837" s="2">
        <v>2.7876327285902134</v>
      </c>
      <c r="F1837" s="2">
        <v>65.662540000000007</v>
      </c>
      <c r="G1837" s="2">
        <v>64.850974999999991</v>
      </c>
      <c r="H1837" s="2">
        <v>68.15370999999999</v>
      </c>
      <c r="I1837" s="2">
        <v>65.523874499999948</v>
      </c>
      <c r="J1837" s="19" t="s">
        <v>48</v>
      </c>
      <c r="K1837" s="19" t="s">
        <v>50</v>
      </c>
      <c r="L1837" s="19" t="s">
        <v>51</v>
      </c>
      <c r="M1837" s="21">
        <f t="shared" si="280"/>
        <v>25</v>
      </c>
      <c r="N1837" s="21">
        <f t="shared" si="281"/>
        <v>100</v>
      </c>
      <c r="O1837" s="21">
        <f t="shared" si="282"/>
        <v>50</v>
      </c>
      <c r="P1837" s="21">
        <f t="shared" si="283"/>
        <v>83.5</v>
      </c>
      <c r="Q1837" s="22">
        <f t="shared" si="284"/>
        <v>63.774999999999999</v>
      </c>
      <c r="R1837" s="22">
        <f t="shared" si="285"/>
        <v>63.375</v>
      </c>
      <c r="S1837" s="22">
        <f t="shared" si="286"/>
        <v>68.825000000000003</v>
      </c>
      <c r="T1837" s="22">
        <f t="shared" si="287"/>
        <v>64.625</v>
      </c>
      <c r="U1837" s="21">
        <f t="shared" si="288"/>
        <v>65.325000000000003</v>
      </c>
      <c r="V1837" s="21">
        <f t="shared" si="289"/>
        <v>65.150000000000006</v>
      </c>
    </row>
    <row r="1838" spans="1:22" ht="13.5" x14ac:dyDescent="0.25">
      <c r="A1838" s="3">
        <v>44690</v>
      </c>
      <c r="B1838" s="2">
        <v>65.869</v>
      </c>
      <c r="C1838" s="2">
        <v>47.813215185138965</v>
      </c>
      <c r="D1838" s="2">
        <v>-0.6694594248035628</v>
      </c>
      <c r="E1838" s="2">
        <v>2.6226221313331699</v>
      </c>
      <c r="F1838" s="2">
        <v>65.89282</v>
      </c>
      <c r="G1838" s="2">
        <v>64.96810499999998</v>
      </c>
      <c r="H1838" s="2">
        <v>68.059055999999998</v>
      </c>
      <c r="I1838" s="2">
        <v>65.568144499999946</v>
      </c>
      <c r="J1838" s="19" t="s">
        <v>48</v>
      </c>
      <c r="K1838" s="19" t="s">
        <v>50</v>
      </c>
      <c r="L1838" s="19" t="s">
        <v>51</v>
      </c>
      <c r="M1838" s="21">
        <f t="shared" si="280"/>
        <v>25</v>
      </c>
      <c r="N1838" s="21">
        <f t="shared" si="281"/>
        <v>100</v>
      </c>
      <c r="O1838" s="21">
        <f t="shared" si="282"/>
        <v>50</v>
      </c>
      <c r="P1838" s="21">
        <f t="shared" si="283"/>
        <v>83.5</v>
      </c>
      <c r="Q1838" s="22">
        <f t="shared" si="284"/>
        <v>63.774999999999999</v>
      </c>
      <c r="R1838" s="22">
        <f t="shared" si="285"/>
        <v>63.375</v>
      </c>
      <c r="S1838" s="22">
        <f t="shared" si="286"/>
        <v>68.825000000000003</v>
      </c>
      <c r="T1838" s="22">
        <f t="shared" si="287"/>
        <v>64.625</v>
      </c>
      <c r="U1838" s="21">
        <f t="shared" si="288"/>
        <v>65.325000000000003</v>
      </c>
      <c r="V1838" s="21">
        <f t="shared" si="289"/>
        <v>65.150000000000006</v>
      </c>
    </row>
    <row r="1839" spans="1:22" ht="13.5" x14ac:dyDescent="0.25">
      <c r="A1839" s="3">
        <v>44691</v>
      </c>
      <c r="B1839" s="2">
        <v>65.829300000000003</v>
      </c>
      <c r="C1839" s="2">
        <v>47.512600354580556</v>
      </c>
      <c r="D1839" s="2">
        <v>-0.70943826165681401</v>
      </c>
      <c r="E1839" s="2">
        <v>2.3127443187893588</v>
      </c>
      <c r="F1839" s="2">
        <v>65.876939999999991</v>
      </c>
      <c r="G1839" s="2">
        <v>65.003839999999983</v>
      </c>
      <c r="H1839" s="2">
        <v>67.930415999999994</v>
      </c>
      <c r="I1839" s="2">
        <v>65.612215999999947</v>
      </c>
      <c r="J1839" s="19" t="s">
        <v>54</v>
      </c>
      <c r="K1839" s="19" t="s">
        <v>50</v>
      </c>
      <c r="L1839" s="19" t="s">
        <v>47</v>
      </c>
      <c r="M1839" s="21">
        <f t="shared" si="280"/>
        <v>25</v>
      </c>
      <c r="N1839" s="21">
        <f t="shared" si="281"/>
        <v>100</v>
      </c>
      <c r="O1839" s="21">
        <f t="shared" si="282"/>
        <v>50</v>
      </c>
      <c r="P1839" s="21">
        <f t="shared" si="283"/>
        <v>16.5</v>
      </c>
      <c r="Q1839" s="22">
        <f t="shared" si="284"/>
        <v>53.725000000000001</v>
      </c>
      <c r="R1839" s="22">
        <f t="shared" si="285"/>
        <v>46.625</v>
      </c>
      <c r="S1839" s="22">
        <f t="shared" si="286"/>
        <v>38.674999999999997</v>
      </c>
      <c r="T1839" s="22">
        <f t="shared" si="287"/>
        <v>47.875</v>
      </c>
      <c r="U1839" s="21">
        <f t="shared" si="288"/>
        <v>46.341666666666661</v>
      </c>
      <c r="V1839" s="21">
        <f t="shared" si="289"/>
        <v>46.724999999999994</v>
      </c>
    </row>
    <row r="1840" spans="1:22" ht="13.5" x14ac:dyDescent="0.25">
      <c r="A1840" s="3">
        <v>44692</v>
      </c>
      <c r="B1840" s="2">
        <v>65.749899999999997</v>
      </c>
      <c r="C1840" s="2">
        <v>46.877789625343539</v>
      </c>
      <c r="D1840" s="2">
        <v>-0.74805942145175663</v>
      </c>
      <c r="E1840" s="2">
        <v>1.931124423432683</v>
      </c>
      <c r="F1840" s="2">
        <v>65.845179999999999</v>
      </c>
      <c r="G1840" s="2">
        <v>65.03560499999999</v>
      </c>
      <c r="H1840" s="2">
        <v>67.800187999999991</v>
      </c>
      <c r="I1840" s="2">
        <v>65.663632999999948</v>
      </c>
      <c r="J1840" s="19" t="s">
        <v>54</v>
      </c>
      <c r="K1840" s="19" t="s">
        <v>50</v>
      </c>
      <c r="L1840" s="19" t="s">
        <v>47</v>
      </c>
      <c r="M1840" s="21">
        <f t="shared" si="280"/>
        <v>25</v>
      </c>
      <c r="N1840" s="21">
        <f t="shared" si="281"/>
        <v>100</v>
      </c>
      <c r="O1840" s="21">
        <f t="shared" si="282"/>
        <v>50</v>
      </c>
      <c r="P1840" s="21">
        <f t="shared" si="283"/>
        <v>16.5</v>
      </c>
      <c r="Q1840" s="22">
        <f t="shared" si="284"/>
        <v>53.725000000000001</v>
      </c>
      <c r="R1840" s="22">
        <f t="shared" si="285"/>
        <v>46.625</v>
      </c>
      <c r="S1840" s="22">
        <f t="shared" si="286"/>
        <v>38.674999999999997</v>
      </c>
      <c r="T1840" s="22">
        <f t="shared" si="287"/>
        <v>47.875</v>
      </c>
      <c r="U1840" s="21">
        <f t="shared" si="288"/>
        <v>46.341666666666661</v>
      </c>
      <c r="V1840" s="21">
        <f t="shared" si="289"/>
        <v>46.724999999999994</v>
      </c>
    </row>
    <row r="1841" spans="1:22" ht="13.5" x14ac:dyDescent="0.25">
      <c r="A1841" s="3">
        <v>44693</v>
      </c>
      <c r="B1841" s="2">
        <v>65.749899999999997</v>
      </c>
      <c r="C1841" s="2">
        <v>46.877789625343539</v>
      </c>
      <c r="D1841" s="2">
        <v>-0.81548899768480965</v>
      </c>
      <c r="E1841" s="2">
        <v>1.4939398794064558</v>
      </c>
      <c r="F1841" s="2">
        <v>65.813419999999994</v>
      </c>
      <c r="G1841" s="2">
        <v>65.126129999999989</v>
      </c>
      <c r="H1841" s="2">
        <v>67.669959999999989</v>
      </c>
      <c r="I1841" s="2">
        <v>65.707704499999949</v>
      </c>
      <c r="J1841" s="19" t="s">
        <v>54</v>
      </c>
      <c r="K1841" s="19" t="s">
        <v>50</v>
      </c>
      <c r="L1841" s="19" t="s">
        <v>47</v>
      </c>
      <c r="M1841" s="21">
        <f t="shared" si="280"/>
        <v>25</v>
      </c>
      <c r="N1841" s="21">
        <f t="shared" si="281"/>
        <v>100</v>
      </c>
      <c r="O1841" s="21">
        <f t="shared" si="282"/>
        <v>50</v>
      </c>
      <c r="P1841" s="21">
        <f t="shared" si="283"/>
        <v>16.5</v>
      </c>
      <c r="Q1841" s="22">
        <f t="shared" si="284"/>
        <v>53.725000000000001</v>
      </c>
      <c r="R1841" s="22">
        <f t="shared" si="285"/>
        <v>46.625</v>
      </c>
      <c r="S1841" s="22">
        <f t="shared" si="286"/>
        <v>38.674999999999997</v>
      </c>
      <c r="T1841" s="22">
        <f t="shared" si="287"/>
        <v>47.875</v>
      </c>
      <c r="U1841" s="21">
        <f t="shared" si="288"/>
        <v>46.341666666666661</v>
      </c>
      <c r="V1841" s="21">
        <f t="shared" si="289"/>
        <v>46.724999999999994</v>
      </c>
    </row>
    <row r="1842" spans="1:22" ht="13.5" x14ac:dyDescent="0.25">
      <c r="A1842" s="3">
        <v>44694</v>
      </c>
      <c r="B1842" s="2">
        <v>65.789599999999993</v>
      </c>
      <c r="C1842" s="2">
        <v>47.286202228685312</v>
      </c>
      <c r="D1842" s="2">
        <v>-0.8737299591473402</v>
      </c>
      <c r="E1842" s="2">
        <v>1.042383657315433</v>
      </c>
      <c r="F1842" s="2">
        <v>65.797539999999998</v>
      </c>
      <c r="G1842" s="2">
        <v>65.239290000000011</v>
      </c>
      <c r="H1842" s="2">
        <v>67.572287999999972</v>
      </c>
      <c r="I1842" s="2">
        <v>65.751974499999946</v>
      </c>
      <c r="J1842" s="19" t="s">
        <v>48</v>
      </c>
      <c r="K1842" s="19" t="s">
        <v>50</v>
      </c>
      <c r="L1842" s="19" t="s">
        <v>53</v>
      </c>
      <c r="M1842" s="21">
        <f t="shared" si="280"/>
        <v>25</v>
      </c>
      <c r="N1842" s="21">
        <f t="shared" si="281"/>
        <v>100</v>
      </c>
      <c r="O1842" s="21">
        <f t="shared" si="282"/>
        <v>50</v>
      </c>
      <c r="P1842" s="21">
        <f t="shared" si="283"/>
        <v>66.5</v>
      </c>
      <c r="Q1842" s="22">
        <f t="shared" si="284"/>
        <v>61.225000000000001</v>
      </c>
      <c r="R1842" s="22">
        <f t="shared" si="285"/>
        <v>59.125</v>
      </c>
      <c r="S1842" s="22">
        <f t="shared" si="286"/>
        <v>61.174999999999997</v>
      </c>
      <c r="T1842" s="22">
        <f t="shared" si="287"/>
        <v>60.375</v>
      </c>
      <c r="U1842" s="21">
        <f t="shared" si="288"/>
        <v>60.508333333333326</v>
      </c>
      <c r="V1842" s="21">
        <f t="shared" si="289"/>
        <v>60.474999999999994</v>
      </c>
    </row>
    <row r="1843" spans="1:22" ht="13.5" x14ac:dyDescent="0.25">
      <c r="A1843" s="3">
        <v>44697</v>
      </c>
      <c r="B1843" s="2">
        <v>67.496799999999993</v>
      </c>
      <c r="C1843" s="2">
        <v>61.126730015627111</v>
      </c>
      <c r="D1843" s="2">
        <v>-1.0480790889638882</v>
      </c>
      <c r="E1843" s="2">
        <v>0.59264247336220688</v>
      </c>
      <c r="F1843" s="2">
        <v>66.123099999999994</v>
      </c>
      <c r="G1843" s="2">
        <v>65.417955000000006</v>
      </c>
      <c r="H1843" s="2">
        <v>67.524641999999972</v>
      </c>
      <c r="I1843" s="2">
        <v>65.80478049999995</v>
      </c>
      <c r="J1843" s="19" t="s">
        <v>48</v>
      </c>
      <c r="K1843" s="19" t="s">
        <v>50</v>
      </c>
      <c r="L1843" s="19" t="s">
        <v>51</v>
      </c>
      <c r="M1843" s="21">
        <f t="shared" si="280"/>
        <v>25</v>
      </c>
      <c r="N1843" s="21">
        <f t="shared" si="281"/>
        <v>100</v>
      </c>
      <c r="O1843" s="21">
        <f t="shared" si="282"/>
        <v>50</v>
      </c>
      <c r="P1843" s="21">
        <f t="shared" si="283"/>
        <v>83.5</v>
      </c>
      <c r="Q1843" s="22">
        <f t="shared" si="284"/>
        <v>63.774999999999999</v>
      </c>
      <c r="R1843" s="22">
        <f t="shared" si="285"/>
        <v>63.375</v>
      </c>
      <c r="S1843" s="22">
        <f t="shared" si="286"/>
        <v>68.825000000000003</v>
      </c>
      <c r="T1843" s="22">
        <f t="shared" si="287"/>
        <v>64.625</v>
      </c>
      <c r="U1843" s="21">
        <f t="shared" si="288"/>
        <v>65.325000000000003</v>
      </c>
      <c r="V1843" s="21">
        <f t="shared" si="289"/>
        <v>65.150000000000006</v>
      </c>
    </row>
    <row r="1844" spans="1:22" ht="13.5" x14ac:dyDescent="0.25">
      <c r="A1844" s="3">
        <v>44698</v>
      </c>
      <c r="B1844" s="2">
        <v>67.099800000000002</v>
      </c>
      <c r="C1844" s="2">
        <v>57.355408891342101</v>
      </c>
      <c r="D1844" s="2">
        <v>-0.99175172242169651</v>
      </c>
      <c r="E1844" s="2">
        <v>0.28138810478324033</v>
      </c>
      <c r="F1844" s="2">
        <v>66.377200000000002</v>
      </c>
      <c r="G1844" s="2">
        <v>65.580739999999992</v>
      </c>
      <c r="H1844" s="2">
        <v>67.462703999999974</v>
      </c>
      <c r="I1844" s="2">
        <v>65.855601499999963</v>
      </c>
      <c r="J1844" s="19" t="s">
        <v>48</v>
      </c>
      <c r="K1844" s="19" t="s">
        <v>50</v>
      </c>
      <c r="L1844" s="19" t="s">
        <v>51</v>
      </c>
      <c r="M1844" s="21">
        <f t="shared" si="280"/>
        <v>25</v>
      </c>
      <c r="N1844" s="21">
        <f t="shared" si="281"/>
        <v>100</v>
      </c>
      <c r="O1844" s="21">
        <f t="shared" si="282"/>
        <v>50</v>
      </c>
      <c r="P1844" s="21">
        <f t="shared" si="283"/>
        <v>83.5</v>
      </c>
      <c r="Q1844" s="22">
        <f t="shared" si="284"/>
        <v>63.774999999999999</v>
      </c>
      <c r="R1844" s="22">
        <f t="shared" si="285"/>
        <v>63.375</v>
      </c>
      <c r="S1844" s="22">
        <f t="shared" si="286"/>
        <v>68.825000000000003</v>
      </c>
      <c r="T1844" s="22">
        <f t="shared" si="287"/>
        <v>64.625</v>
      </c>
      <c r="U1844" s="21">
        <f t="shared" si="288"/>
        <v>65.325000000000003</v>
      </c>
      <c r="V1844" s="21">
        <f t="shared" si="289"/>
        <v>65.150000000000006</v>
      </c>
    </row>
    <row r="1845" spans="1:22" ht="13.5" x14ac:dyDescent="0.25">
      <c r="A1845" s="3">
        <v>44699</v>
      </c>
      <c r="B1845" s="2">
        <v>67.099800000000002</v>
      </c>
      <c r="C1845" s="2">
        <v>57.355408891342101</v>
      </c>
      <c r="D1845" s="2">
        <v>-0.94989237003198923</v>
      </c>
      <c r="E1845" s="2">
        <v>8.1925956376250608E-2</v>
      </c>
      <c r="F1845" s="2">
        <v>66.647180000000006</v>
      </c>
      <c r="G1845" s="2">
        <v>65.71970499999999</v>
      </c>
      <c r="H1845" s="2">
        <v>67.422999999999988</v>
      </c>
      <c r="I1845" s="2">
        <v>65.906422499999962</v>
      </c>
      <c r="J1845" s="19" t="s">
        <v>48</v>
      </c>
      <c r="K1845" s="19" t="s">
        <v>50</v>
      </c>
      <c r="L1845" s="19" t="s">
        <v>51</v>
      </c>
      <c r="M1845" s="21">
        <f t="shared" si="280"/>
        <v>25</v>
      </c>
      <c r="N1845" s="21">
        <f t="shared" si="281"/>
        <v>100</v>
      </c>
      <c r="O1845" s="21">
        <f t="shared" si="282"/>
        <v>50</v>
      </c>
      <c r="P1845" s="21">
        <f t="shared" si="283"/>
        <v>83.5</v>
      </c>
      <c r="Q1845" s="22">
        <f t="shared" si="284"/>
        <v>63.774999999999999</v>
      </c>
      <c r="R1845" s="22">
        <f t="shared" si="285"/>
        <v>63.375</v>
      </c>
      <c r="S1845" s="22">
        <f t="shared" si="286"/>
        <v>68.825000000000003</v>
      </c>
      <c r="T1845" s="22">
        <f t="shared" si="287"/>
        <v>64.625</v>
      </c>
      <c r="U1845" s="21">
        <f t="shared" si="288"/>
        <v>65.325000000000003</v>
      </c>
      <c r="V1845" s="21">
        <f t="shared" si="289"/>
        <v>65.150000000000006</v>
      </c>
    </row>
    <row r="1846" spans="1:22" ht="13.5" x14ac:dyDescent="0.25">
      <c r="A1846" s="3">
        <v>44700</v>
      </c>
      <c r="B1846" s="2">
        <v>66.694800000000001</v>
      </c>
      <c r="C1846" s="2">
        <v>53.453539725547571</v>
      </c>
      <c r="D1846" s="2">
        <v>-0.88984538602259988</v>
      </c>
      <c r="E1846" s="2">
        <v>-4.0120319656317752E-2</v>
      </c>
      <c r="F1846" s="2">
        <v>66.836159999999992</v>
      </c>
      <c r="G1846" s="2">
        <v>65.838419999999985</v>
      </c>
      <c r="H1846" s="2">
        <v>67.367255999999998</v>
      </c>
      <c r="I1846" s="2">
        <v>65.955218499999958</v>
      </c>
      <c r="J1846" s="19" t="s">
        <v>48</v>
      </c>
      <c r="K1846" s="19" t="s">
        <v>50</v>
      </c>
      <c r="L1846" s="19" t="s">
        <v>51</v>
      </c>
      <c r="M1846" s="21">
        <f t="shared" si="280"/>
        <v>25</v>
      </c>
      <c r="N1846" s="21">
        <f t="shared" si="281"/>
        <v>100</v>
      </c>
      <c r="O1846" s="21">
        <f t="shared" si="282"/>
        <v>50</v>
      </c>
      <c r="P1846" s="21">
        <f t="shared" si="283"/>
        <v>83.5</v>
      </c>
      <c r="Q1846" s="22">
        <f t="shared" si="284"/>
        <v>63.774999999999999</v>
      </c>
      <c r="R1846" s="22">
        <f t="shared" si="285"/>
        <v>63.375</v>
      </c>
      <c r="S1846" s="22">
        <f t="shared" si="286"/>
        <v>68.825000000000003</v>
      </c>
      <c r="T1846" s="22">
        <f t="shared" si="287"/>
        <v>64.625</v>
      </c>
      <c r="U1846" s="21">
        <f t="shared" si="288"/>
        <v>65.325000000000003</v>
      </c>
      <c r="V1846" s="21">
        <f t="shared" si="289"/>
        <v>65.150000000000006</v>
      </c>
    </row>
    <row r="1847" spans="1:22" ht="13.5" x14ac:dyDescent="0.25">
      <c r="A1847" s="3">
        <v>44701</v>
      </c>
      <c r="B1847" s="2">
        <v>66.702799999999996</v>
      </c>
      <c r="C1847" s="2">
        <v>53.520802780500759</v>
      </c>
      <c r="D1847" s="2">
        <v>-0.84831802947935842</v>
      </c>
      <c r="E1847" s="2">
        <v>-9.4365115184334381E-2</v>
      </c>
      <c r="F1847" s="2">
        <v>67.018799999999985</v>
      </c>
      <c r="G1847" s="2">
        <v>65.92179999999999</v>
      </c>
      <c r="H1847" s="2">
        <v>67.289435999999995</v>
      </c>
      <c r="I1847" s="2">
        <v>66.004451499999959</v>
      </c>
      <c r="J1847" s="19" t="s">
        <v>48</v>
      </c>
      <c r="K1847" s="19" t="s">
        <v>50</v>
      </c>
      <c r="L1847" s="19" t="s">
        <v>51</v>
      </c>
      <c r="M1847" s="21">
        <f t="shared" si="280"/>
        <v>25</v>
      </c>
      <c r="N1847" s="21">
        <f t="shared" si="281"/>
        <v>100</v>
      </c>
      <c r="O1847" s="21">
        <f t="shared" si="282"/>
        <v>50</v>
      </c>
      <c r="P1847" s="21">
        <f t="shared" si="283"/>
        <v>83.5</v>
      </c>
      <c r="Q1847" s="22">
        <f t="shared" si="284"/>
        <v>63.774999999999999</v>
      </c>
      <c r="R1847" s="22">
        <f t="shared" si="285"/>
        <v>63.375</v>
      </c>
      <c r="S1847" s="22">
        <f t="shared" si="286"/>
        <v>68.825000000000003</v>
      </c>
      <c r="T1847" s="22">
        <f t="shared" si="287"/>
        <v>64.625</v>
      </c>
      <c r="U1847" s="21">
        <f t="shared" si="288"/>
        <v>65.325000000000003</v>
      </c>
      <c r="V1847" s="21">
        <f t="shared" si="289"/>
        <v>65.150000000000006</v>
      </c>
    </row>
    <row r="1848" spans="1:22" ht="13.5" x14ac:dyDescent="0.25">
      <c r="A1848" s="3">
        <v>44704</v>
      </c>
      <c r="B1848" s="2">
        <v>67.020399999999995</v>
      </c>
      <c r="C1848" s="2">
        <v>56.225310309355933</v>
      </c>
      <c r="D1848" s="2">
        <v>-0.83914282957250919</v>
      </c>
      <c r="E1848" s="2">
        <v>-0.11489036073837977</v>
      </c>
      <c r="F1848" s="2">
        <v>66.923520000000011</v>
      </c>
      <c r="G1848" s="2">
        <v>65.942049999999995</v>
      </c>
      <c r="H1848" s="2">
        <v>67.216379999999987</v>
      </c>
      <c r="I1848" s="2">
        <v>66.049713999999952</v>
      </c>
      <c r="J1848" s="19" t="s">
        <v>48</v>
      </c>
      <c r="K1848" s="19" t="s">
        <v>50</v>
      </c>
      <c r="L1848" s="19" t="s">
        <v>53</v>
      </c>
      <c r="M1848" s="21">
        <f t="shared" si="280"/>
        <v>25</v>
      </c>
      <c r="N1848" s="21">
        <f t="shared" si="281"/>
        <v>100</v>
      </c>
      <c r="O1848" s="21">
        <f t="shared" si="282"/>
        <v>50</v>
      </c>
      <c r="P1848" s="21">
        <f t="shared" si="283"/>
        <v>66.5</v>
      </c>
      <c r="Q1848" s="22">
        <f t="shared" si="284"/>
        <v>61.225000000000001</v>
      </c>
      <c r="R1848" s="22">
        <f t="shared" si="285"/>
        <v>59.125</v>
      </c>
      <c r="S1848" s="22">
        <f t="shared" si="286"/>
        <v>61.174999999999997</v>
      </c>
      <c r="T1848" s="22">
        <f t="shared" si="287"/>
        <v>60.375</v>
      </c>
      <c r="U1848" s="21">
        <f t="shared" si="288"/>
        <v>60.508333333333326</v>
      </c>
      <c r="V1848" s="21">
        <f t="shared" si="289"/>
        <v>60.474999999999994</v>
      </c>
    </row>
    <row r="1849" spans="1:22" ht="13.5" x14ac:dyDescent="0.25">
      <c r="A1849" s="3">
        <v>44705</v>
      </c>
      <c r="B1849" s="2">
        <v>66.702799999999996</v>
      </c>
      <c r="C1849" s="2">
        <v>52.909800021602464</v>
      </c>
      <c r="D1849" s="2">
        <v>-0.81809453529137954</v>
      </c>
      <c r="E1849" s="2">
        <v>-0.12582586896747136</v>
      </c>
      <c r="F1849" s="2">
        <v>66.844120000000004</v>
      </c>
      <c r="G1849" s="2">
        <v>66.02543</v>
      </c>
      <c r="H1849" s="2">
        <v>67.100443999999982</v>
      </c>
      <c r="I1849" s="2">
        <v>66.093388499999961</v>
      </c>
      <c r="J1849" s="19" t="s">
        <v>48</v>
      </c>
      <c r="K1849" s="19" t="s">
        <v>50</v>
      </c>
      <c r="L1849" s="19" t="s">
        <v>53</v>
      </c>
      <c r="M1849" s="21">
        <f t="shared" si="280"/>
        <v>25</v>
      </c>
      <c r="N1849" s="21">
        <f t="shared" si="281"/>
        <v>100</v>
      </c>
      <c r="O1849" s="21">
        <f t="shared" si="282"/>
        <v>50</v>
      </c>
      <c r="P1849" s="21">
        <f t="shared" si="283"/>
        <v>66.5</v>
      </c>
      <c r="Q1849" s="22">
        <f t="shared" si="284"/>
        <v>61.225000000000001</v>
      </c>
      <c r="R1849" s="22">
        <f t="shared" si="285"/>
        <v>59.125</v>
      </c>
      <c r="S1849" s="22">
        <f t="shared" si="286"/>
        <v>61.174999999999997</v>
      </c>
      <c r="T1849" s="22">
        <f t="shared" si="287"/>
        <v>60.375</v>
      </c>
      <c r="U1849" s="21">
        <f t="shared" si="288"/>
        <v>60.508333333333326</v>
      </c>
      <c r="V1849" s="21">
        <f t="shared" si="289"/>
        <v>60.474999999999994</v>
      </c>
    </row>
    <row r="1850" spans="1:22" ht="13.5" x14ac:dyDescent="0.25">
      <c r="A1850" s="3">
        <v>44706</v>
      </c>
      <c r="B1850" s="2">
        <v>66.6631</v>
      </c>
      <c r="C1850" s="2">
        <v>52.493107698012864</v>
      </c>
      <c r="D1850" s="2">
        <v>-0.81150975162050543</v>
      </c>
      <c r="E1850" s="2">
        <v>-0.15525249896841745</v>
      </c>
      <c r="F1850" s="2">
        <v>66.756780000000006</v>
      </c>
      <c r="G1850" s="2">
        <v>66.110794999999996</v>
      </c>
      <c r="H1850" s="2">
        <v>67.004361999999986</v>
      </c>
      <c r="I1850" s="2">
        <v>66.136864499999959</v>
      </c>
      <c r="J1850" s="19" t="s">
        <v>48</v>
      </c>
      <c r="K1850" s="19" t="s">
        <v>50</v>
      </c>
      <c r="L1850" s="19" t="s">
        <v>53</v>
      </c>
      <c r="M1850" s="21">
        <f t="shared" si="280"/>
        <v>25</v>
      </c>
      <c r="N1850" s="21">
        <f t="shared" si="281"/>
        <v>100</v>
      </c>
      <c r="O1850" s="21">
        <f t="shared" si="282"/>
        <v>50</v>
      </c>
      <c r="P1850" s="21">
        <f t="shared" si="283"/>
        <v>66.5</v>
      </c>
      <c r="Q1850" s="22">
        <f t="shared" si="284"/>
        <v>61.225000000000001</v>
      </c>
      <c r="R1850" s="22">
        <f t="shared" si="285"/>
        <v>59.125</v>
      </c>
      <c r="S1850" s="22">
        <f t="shared" si="286"/>
        <v>61.174999999999997</v>
      </c>
      <c r="T1850" s="22">
        <f t="shared" si="287"/>
        <v>60.375</v>
      </c>
      <c r="U1850" s="21">
        <f t="shared" si="288"/>
        <v>60.508333333333326</v>
      </c>
      <c r="V1850" s="21">
        <f t="shared" si="289"/>
        <v>60.474999999999994</v>
      </c>
    </row>
    <row r="1851" spans="1:22" ht="13.5" x14ac:dyDescent="0.25">
      <c r="A1851" s="3">
        <v>44707</v>
      </c>
      <c r="B1851" s="2">
        <v>66.6631</v>
      </c>
      <c r="C1851" s="2">
        <v>52.493107698012864</v>
      </c>
      <c r="D1851" s="2">
        <v>-0.80750959630435659</v>
      </c>
      <c r="E1851" s="2">
        <v>-0.18068230503379382</v>
      </c>
      <c r="F1851" s="2">
        <v>66.750439999999998</v>
      </c>
      <c r="G1851" s="2">
        <v>66.208069999999992</v>
      </c>
      <c r="H1851" s="2">
        <v>66.922572000000002</v>
      </c>
      <c r="I1851" s="2">
        <v>66.180340499999971</v>
      </c>
      <c r="J1851" s="19" t="s">
        <v>48</v>
      </c>
      <c r="K1851" s="19" t="s">
        <v>50</v>
      </c>
      <c r="L1851" s="19" t="s">
        <v>53</v>
      </c>
      <c r="M1851" s="21">
        <f t="shared" si="280"/>
        <v>25</v>
      </c>
      <c r="N1851" s="21">
        <f t="shared" si="281"/>
        <v>100</v>
      </c>
      <c r="O1851" s="21">
        <f t="shared" si="282"/>
        <v>50</v>
      </c>
      <c r="P1851" s="21">
        <f t="shared" si="283"/>
        <v>66.5</v>
      </c>
      <c r="Q1851" s="22">
        <f t="shared" si="284"/>
        <v>61.225000000000001</v>
      </c>
      <c r="R1851" s="22">
        <f t="shared" si="285"/>
        <v>59.125</v>
      </c>
      <c r="S1851" s="22">
        <f t="shared" si="286"/>
        <v>61.174999999999997</v>
      </c>
      <c r="T1851" s="22">
        <f t="shared" si="287"/>
        <v>60.375</v>
      </c>
      <c r="U1851" s="21">
        <f t="shared" si="288"/>
        <v>60.508333333333326</v>
      </c>
      <c r="V1851" s="21">
        <f t="shared" si="289"/>
        <v>60.474999999999994</v>
      </c>
    </row>
    <row r="1852" spans="1:22" ht="13.5" x14ac:dyDescent="0.25">
      <c r="A1852" s="3">
        <v>44708</v>
      </c>
      <c r="B1852" s="2">
        <v>67.893900000000002</v>
      </c>
      <c r="C1852" s="2">
        <v>62.97690186248505</v>
      </c>
      <c r="D1852" s="2">
        <v>-0.89064269859166245</v>
      </c>
      <c r="E1852" s="2">
        <v>-0.21439428904374086</v>
      </c>
      <c r="F1852" s="2">
        <v>66.98866000000001</v>
      </c>
      <c r="G1852" s="2">
        <v>66.366884999999996</v>
      </c>
      <c r="H1852" s="2">
        <v>66.856663999999995</v>
      </c>
      <c r="I1852" s="2">
        <v>66.222228499999957</v>
      </c>
      <c r="J1852" s="19" t="s">
        <v>48</v>
      </c>
      <c r="K1852" s="19" t="s">
        <v>50</v>
      </c>
      <c r="L1852" s="19" t="s">
        <v>51</v>
      </c>
      <c r="M1852" s="21">
        <f t="shared" si="280"/>
        <v>25</v>
      </c>
      <c r="N1852" s="21">
        <f t="shared" si="281"/>
        <v>100</v>
      </c>
      <c r="O1852" s="21">
        <f t="shared" si="282"/>
        <v>50</v>
      </c>
      <c r="P1852" s="21">
        <f t="shared" si="283"/>
        <v>83.5</v>
      </c>
      <c r="Q1852" s="22">
        <f t="shared" si="284"/>
        <v>63.774999999999999</v>
      </c>
      <c r="R1852" s="22">
        <f t="shared" si="285"/>
        <v>63.375</v>
      </c>
      <c r="S1852" s="22">
        <f t="shared" si="286"/>
        <v>68.825000000000003</v>
      </c>
      <c r="T1852" s="22">
        <f t="shared" si="287"/>
        <v>64.625</v>
      </c>
      <c r="U1852" s="21">
        <f t="shared" si="288"/>
        <v>65.325000000000003</v>
      </c>
      <c r="V1852" s="21">
        <f t="shared" si="289"/>
        <v>65.150000000000006</v>
      </c>
    </row>
    <row r="1853" spans="1:22" ht="13.5" x14ac:dyDescent="0.25">
      <c r="A1853" s="3">
        <v>44711</v>
      </c>
      <c r="B1853" s="2">
        <v>68.608599999999996</v>
      </c>
      <c r="C1853" s="2">
        <v>67.466555962103115</v>
      </c>
      <c r="D1853" s="2">
        <v>-0.75990091037125751</v>
      </c>
      <c r="E1853" s="2">
        <v>-0.23193175228670274</v>
      </c>
      <c r="F1853" s="2">
        <v>67.306300000000007</v>
      </c>
      <c r="G1853" s="2">
        <v>66.561434999999989</v>
      </c>
      <c r="H1853" s="2">
        <v>66.802667999999997</v>
      </c>
      <c r="I1853" s="2">
        <v>66.267689999999945</v>
      </c>
      <c r="J1853" s="19" t="s">
        <v>48</v>
      </c>
      <c r="K1853" s="19" t="s">
        <v>50</v>
      </c>
      <c r="L1853" s="19" t="s">
        <v>51</v>
      </c>
      <c r="M1853" s="21">
        <f t="shared" si="280"/>
        <v>25</v>
      </c>
      <c r="N1853" s="21">
        <f t="shared" si="281"/>
        <v>100</v>
      </c>
      <c r="O1853" s="21">
        <f t="shared" si="282"/>
        <v>50</v>
      </c>
      <c r="P1853" s="21">
        <f t="shared" si="283"/>
        <v>83.5</v>
      </c>
      <c r="Q1853" s="22">
        <f t="shared" si="284"/>
        <v>63.774999999999999</v>
      </c>
      <c r="R1853" s="22">
        <f t="shared" si="285"/>
        <v>63.375</v>
      </c>
      <c r="S1853" s="22">
        <f t="shared" si="286"/>
        <v>68.825000000000003</v>
      </c>
      <c r="T1853" s="22">
        <f t="shared" si="287"/>
        <v>64.625</v>
      </c>
      <c r="U1853" s="21">
        <f t="shared" si="288"/>
        <v>65.325000000000003</v>
      </c>
      <c r="V1853" s="21">
        <f t="shared" si="289"/>
        <v>65.150000000000006</v>
      </c>
    </row>
    <row r="1854" spans="1:22" ht="13.5" x14ac:dyDescent="0.25">
      <c r="A1854" s="3">
        <v>44712</v>
      </c>
      <c r="B1854" s="2">
        <v>68.608599999999996</v>
      </c>
      <c r="C1854" s="2">
        <v>67.466555962103115</v>
      </c>
      <c r="D1854" s="2">
        <v>-0.72255505452483249</v>
      </c>
      <c r="E1854" s="2">
        <v>-0.223259217540386</v>
      </c>
      <c r="F1854" s="2">
        <v>67.687460000000016</v>
      </c>
      <c r="G1854" s="2">
        <v>66.696429999999992</v>
      </c>
      <c r="H1854" s="2">
        <v>66.761375999999998</v>
      </c>
      <c r="I1854" s="2">
        <v>66.313349999999943</v>
      </c>
      <c r="J1854" s="19" t="s">
        <v>48</v>
      </c>
      <c r="K1854" s="19" t="s">
        <v>50</v>
      </c>
      <c r="L1854" s="19" t="s">
        <v>51</v>
      </c>
      <c r="M1854" s="21">
        <f t="shared" si="280"/>
        <v>25</v>
      </c>
      <c r="N1854" s="21">
        <f t="shared" si="281"/>
        <v>100</v>
      </c>
      <c r="O1854" s="21">
        <f t="shared" si="282"/>
        <v>50</v>
      </c>
      <c r="P1854" s="21">
        <f t="shared" si="283"/>
        <v>83.5</v>
      </c>
      <c r="Q1854" s="22">
        <f t="shared" si="284"/>
        <v>63.774999999999999</v>
      </c>
      <c r="R1854" s="22">
        <f t="shared" si="285"/>
        <v>63.375</v>
      </c>
      <c r="S1854" s="22">
        <f t="shared" si="286"/>
        <v>68.825000000000003</v>
      </c>
      <c r="T1854" s="22">
        <f t="shared" si="287"/>
        <v>64.625</v>
      </c>
      <c r="U1854" s="21">
        <f t="shared" si="288"/>
        <v>65.325000000000003</v>
      </c>
      <c r="V1854" s="21">
        <f t="shared" si="289"/>
        <v>65.150000000000006</v>
      </c>
    </row>
    <row r="1855" spans="1:22" ht="13.5" x14ac:dyDescent="0.25">
      <c r="A1855" s="3">
        <v>44713</v>
      </c>
      <c r="B1855" s="2">
        <v>68.529200000000003</v>
      </c>
      <c r="C1855" s="2">
        <v>66.428641455244062</v>
      </c>
      <c r="D1855" s="2">
        <v>-0.69637405573318745</v>
      </c>
      <c r="E1855" s="2">
        <v>-0.22756698965349481</v>
      </c>
      <c r="F1855" s="2">
        <v>68.060680000000005</v>
      </c>
      <c r="G1855" s="2">
        <v>66.827455</v>
      </c>
      <c r="H1855" s="2">
        <v>66.702615999999992</v>
      </c>
      <c r="I1855" s="2">
        <v>66.357421499999958</v>
      </c>
      <c r="J1855" s="19" t="s">
        <v>48</v>
      </c>
      <c r="K1855" s="19" t="s">
        <v>50</v>
      </c>
      <c r="L1855" s="19" t="s">
        <v>51</v>
      </c>
      <c r="M1855" s="21">
        <f t="shared" si="280"/>
        <v>25</v>
      </c>
      <c r="N1855" s="21">
        <f t="shared" si="281"/>
        <v>100</v>
      </c>
      <c r="O1855" s="21">
        <f t="shared" si="282"/>
        <v>50</v>
      </c>
      <c r="P1855" s="21">
        <f t="shared" si="283"/>
        <v>83.5</v>
      </c>
      <c r="Q1855" s="22">
        <f t="shared" si="284"/>
        <v>63.774999999999999</v>
      </c>
      <c r="R1855" s="22">
        <f t="shared" si="285"/>
        <v>63.375</v>
      </c>
      <c r="S1855" s="22">
        <f t="shared" si="286"/>
        <v>68.825000000000003</v>
      </c>
      <c r="T1855" s="22">
        <f t="shared" si="287"/>
        <v>64.625</v>
      </c>
      <c r="U1855" s="21">
        <f t="shared" si="288"/>
        <v>65.325000000000003</v>
      </c>
      <c r="V1855" s="21">
        <f t="shared" si="289"/>
        <v>65.150000000000006</v>
      </c>
    </row>
    <row r="1856" spans="1:22" ht="13.5" x14ac:dyDescent="0.25">
      <c r="A1856" s="3">
        <v>44714</v>
      </c>
      <c r="B1856" s="2">
        <v>68.529200000000003</v>
      </c>
      <c r="C1856" s="2">
        <v>66.428641455244062</v>
      </c>
      <c r="D1856" s="2">
        <v>-0.74652314151485655</v>
      </c>
      <c r="E1856" s="2">
        <v>-0.23506220025796992</v>
      </c>
      <c r="F1856" s="2">
        <v>68.433900000000008</v>
      </c>
      <c r="G1856" s="2">
        <v>66.958479999999994</v>
      </c>
      <c r="H1856" s="2">
        <v>66.643856</v>
      </c>
      <c r="I1856" s="2">
        <v>66.398951999999966</v>
      </c>
      <c r="J1856" s="19" t="s">
        <v>48</v>
      </c>
      <c r="K1856" s="19" t="s">
        <v>50</v>
      </c>
      <c r="L1856" s="19" t="s">
        <v>51</v>
      </c>
      <c r="M1856" s="21">
        <f t="shared" si="280"/>
        <v>25</v>
      </c>
      <c r="N1856" s="21">
        <f t="shared" si="281"/>
        <v>100</v>
      </c>
      <c r="O1856" s="21">
        <f t="shared" si="282"/>
        <v>50</v>
      </c>
      <c r="P1856" s="21">
        <f t="shared" si="283"/>
        <v>83.5</v>
      </c>
      <c r="Q1856" s="22">
        <f t="shared" si="284"/>
        <v>63.774999999999999</v>
      </c>
      <c r="R1856" s="22">
        <f t="shared" si="285"/>
        <v>63.375</v>
      </c>
      <c r="S1856" s="22">
        <f t="shared" si="286"/>
        <v>68.825000000000003</v>
      </c>
      <c r="T1856" s="22">
        <f t="shared" si="287"/>
        <v>64.625</v>
      </c>
      <c r="U1856" s="21">
        <f t="shared" si="288"/>
        <v>65.325000000000003</v>
      </c>
      <c r="V1856" s="21">
        <f t="shared" si="289"/>
        <v>65.150000000000006</v>
      </c>
    </row>
    <row r="1857" spans="1:22" ht="13.5" x14ac:dyDescent="0.25">
      <c r="A1857" s="3">
        <v>44715</v>
      </c>
      <c r="B1857" s="2">
        <v>66.162800000000004</v>
      </c>
      <c r="C1857" s="2">
        <v>43.367720140718646</v>
      </c>
      <c r="D1857" s="2">
        <v>-0.621691534745338</v>
      </c>
      <c r="E1857" s="2">
        <v>-0.27641961836322265</v>
      </c>
      <c r="F1857" s="2">
        <v>68.087680000000006</v>
      </c>
      <c r="G1857" s="2">
        <v>66.97317000000001</v>
      </c>
      <c r="H1857" s="2">
        <v>66.56635399999999</v>
      </c>
      <c r="I1857" s="2">
        <v>66.428809499999957</v>
      </c>
      <c r="J1857" s="19" t="s">
        <v>54</v>
      </c>
      <c r="K1857" s="19" t="s">
        <v>50</v>
      </c>
      <c r="L1857" s="19" t="s">
        <v>47</v>
      </c>
      <c r="M1857" s="21">
        <f t="shared" si="280"/>
        <v>25</v>
      </c>
      <c r="N1857" s="21">
        <f t="shared" si="281"/>
        <v>100</v>
      </c>
      <c r="O1857" s="21">
        <f t="shared" si="282"/>
        <v>50</v>
      </c>
      <c r="P1857" s="21">
        <f t="shared" si="283"/>
        <v>16.5</v>
      </c>
      <c r="Q1857" s="22">
        <f t="shared" si="284"/>
        <v>53.725000000000001</v>
      </c>
      <c r="R1857" s="22">
        <f t="shared" si="285"/>
        <v>46.625</v>
      </c>
      <c r="S1857" s="22">
        <f t="shared" si="286"/>
        <v>38.674999999999997</v>
      </c>
      <c r="T1857" s="22">
        <f t="shared" si="287"/>
        <v>47.875</v>
      </c>
      <c r="U1857" s="21">
        <f t="shared" si="288"/>
        <v>46.341666666666661</v>
      </c>
      <c r="V1857" s="21">
        <f t="shared" si="289"/>
        <v>46.724999999999994</v>
      </c>
    </row>
    <row r="1858" spans="1:22" ht="13.5" x14ac:dyDescent="0.25">
      <c r="A1858" s="3">
        <v>44718</v>
      </c>
      <c r="B1858" s="2">
        <v>66.504199999999997</v>
      </c>
      <c r="C1858" s="2">
        <v>46.265937813365063</v>
      </c>
      <c r="D1858" s="2">
        <v>-0.48707769428779102</v>
      </c>
      <c r="E1858" s="2">
        <v>-0.34102186114751454</v>
      </c>
      <c r="F1858" s="2">
        <v>67.666799999999995</v>
      </c>
      <c r="G1858" s="2">
        <v>67.004930000000002</v>
      </c>
      <c r="H1858" s="2">
        <v>66.498855999999989</v>
      </c>
      <c r="I1858" s="2">
        <v>66.460214999999948</v>
      </c>
      <c r="J1858" s="19" t="s">
        <v>54</v>
      </c>
      <c r="K1858" s="19" t="s">
        <v>50</v>
      </c>
      <c r="L1858" s="19" t="s">
        <v>47</v>
      </c>
      <c r="M1858" s="21">
        <f t="shared" ref="M1858:M1921" si="290">IF(C1858&lt;30,50, IF(C1858&gt;70, 0, 25))</f>
        <v>25</v>
      </c>
      <c r="N1858" s="21">
        <f t="shared" ref="N1858:N1921" si="291">IF(E1858-D1858&gt;0.02, 100, IF(E1858-D1858&lt;0,0,45))</f>
        <v>100</v>
      </c>
      <c r="O1858" s="21">
        <f t="shared" ref="O1858:O1921" si="292">IF(F1858-I1858&gt;10,100,IF(F1858-I1858&gt;5,75, IF(F1858-I1858&gt;0,50,0)))</f>
        <v>50</v>
      </c>
      <c r="P1858" s="21">
        <f t="shared" ref="P1858:P1921" si="293">IF(L1858="confirmed bullish", 34, IF(L1858="bullish divergence",17, 0))+IF(J1858="bullish",33,IF(J1858="bearish",0,16.5))+IF(K1858="strong",33,IF(K1858="weak",0,16.5))</f>
        <v>16.5</v>
      </c>
      <c r="Q1858" s="22">
        <f t="shared" si="284"/>
        <v>53.725000000000001</v>
      </c>
      <c r="R1858" s="22">
        <f t="shared" si="285"/>
        <v>46.625</v>
      </c>
      <c r="S1858" s="22">
        <f t="shared" si="286"/>
        <v>38.674999999999997</v>
      </c>
      <c r="T1858" s="22">
        <f t="shared" si="287"/>
        <v>47.875</v>
      </c>
      <c r="U1858" s="21">
        <f t="shared" si="288"/>
        <v>46.341666666666661</v>
      </c>
      <c r="V1858" s="21">
        <f t="shared" si="289"/>
        <v>46.724999999999994</v>
      </c>
    </row>
    <row r="1859" spans="1:22" ht="13.5" x14ac:dyDescent="0.25">
      <c r="A1859" s="3">
        <v>44719</v>
      </c>
      <c r="B1859" s="2">
        <v>66.162800000000004</v>
      </c>
      <c r="C1859" s="2">
        <v>43.84928556869724</v>
      </c>
      <c r="D1859" s="2">
        <v>-0.39375029570381059</v>
      </c>
      <c r="E1859" s="2">
        <v>-0.38231197479573847</v>
      </c>
      <c r="F1859" s="2">
        <v>67.177640000000011</v>
      </c>
      <c r="G1859" s="2">
        <v>67.021605000000008</v>
      </c>
      <c r="H1859" s="2">
        <v>66.414841999999993</v>
      </c>
      <c r="I1859" s="2">
        <v>66.490072499999954</v>
      </c>
      <c r="J1859" s="19" t="s">
        <v>54</v>
      </c>
      <c r="K1859" s="19" t="s">
        <v>50</v>
      </c>
      <c r="L1859" s="19" t="s">
        <v>47</v>
      </c>
      <c r="M1859" s="21">
        <f t="shared" si="290"/>
        <v>25</v>
      </c>
      <c r="N1859" s="21">
        <f t="shared" si="291"/>
        <v>45</v>
      </c>
      <c r="O1859" s="21">
        <f t="shared" si="292"/>
        <v>50</v>
      </c>
      <c r="P1859" s="21">
        <f t="shared" si="293"/>
        <v>16.5</v>
      </c>
      <c r="Q1859" s="22">
        <f t="shared" ref="Q1859:Q1922" si="294">0.35*M1859+N1859*0.35+O1859*0.15+P1859*0.15</f>
        <v>34.475000000000001</v>
      </c>
      <c r="R1859" s="22">
        <f t="shared" ref="R1859:R1922" si="295">M1859*0.2+N1859*0.2+O1859*0.35+P1859*0.25</f>
        <v>35.625</v>
      </c>
      <c r="S1859" s="22">
        <f t="shared" ref="S1859:S1922" si="296">M1859*0.15+N1859*0.15+O1859*0.25+P1859*0.45</f>
        <v>30.425000000000001</v>
      </c>
      <c r="T1859" s="22">
        <f t="shared" ref="T1859:T1922" si="297">0.25*SUM(M1859:P1859)</f>
        <v>34.125</v>
      </c>
      <c r="U1859" s="21">
        <f t="shared" ref="U1859:U1922" si="298">SUM(Q1859:S1859)/3</f>
        <v>33.508333333333333</v>
      </c>
      <c r="V1859" s="21">
        <f t="shared" ref="V1859:V1922" si="299">SUM(Q1859:T1859)/4</f>
        <v>33.662499999999994</v>
      </c>
    </row>
    <row r="1860" spans="1:22" ht="13.5" x14ac:dyDescent="0.25">
      <c r="A1860" s="3">
        <v>44720</v>
      </c>
      <c r="B1860" s="2">
        <v>65.908699999999996</v>
      </c>
      <c r="C1860" s="2">
        <v>42.087193530287621</v>
      </c>
      <c r="D1860" s="2">
        <v>-0.29727498005306074</v>
      </c>
      <c r="E1860" s="2">
        <v>-0.40407942154681503</v>
      </c>
      <c r="F1860" s="2">
        <v>66.653540000000007</v>
      </c>
      <c r="G1860" s="2">
        <v>67.029545000000013</v>
      </c>
      <c r="H1860" s="2">
        <v>66.335433999999992</v>
      </c>
      <c r="I1860" s="2">
        <v>66.51865949999997</v>
      </c>
      <c r="J1860" s="19" t="s">
        <v>54</v>
      </c>
      <c r="K1860" s="19" t="s">
        <v>50</v>
      </c>
      <c r="L1860" s="19" t="s">
        <v>47</v>
      </c>
      <c r="M1860" s="21">
        <f t="shared" si="290"/>
        <v>25</v>
      </c>
      <c r="N1860" s="21">
        <f t="shared" si="291"/>
        <v>0</v>
      </c>
      <c r="O1860" s="21">
        <f t="shared" si="292"/>
        <v>50</v>
      </c>
      <c r="P1860" s="21">
        <f t="shared" si="293"/>
        <v>16.5</v>
      </c>
      <c r="Q1860" s="22">
        <f t="shared" si="294"/>
        <v>18.725000000000001</v>
      </c>
      <c r="R1860" s="22">
        <f t="shared" si="295"/>
        <v>26.625</v>
      </c>
      <c r="S1860" s="22">
        <f t="shared" si="296"/>
        <v>23.675000000000001</v>
      </c>
      <c r="T1860" s="22">
        <f t="shared" si="297"/>
        <v>22.875</v>
      </c>
      <c r="U1860" s="21">
        <f t="shared" si="298"/>
        <v>23.008333333333336</v>
      </c>
      <c r="V1860" s="21">
        <f t="shared" si="299"/>
        <v>22.975000000000001</v>
      </c>
    </row>
    <row r="1861" spans="1:22" ht="13.5" x14ac:dyDescent="0.25">
      <c r="A1861" s="3">
        <v>44721</v>
      </c>
      <c r="B1861" s="2">
        <v>66.067499999999995</v>
      </c>
      <c r="C1861" s="2">
        <v>43.612234354549699</v>
      </c>
      <c r="D1861" s="2">
        <v>-0.22146696944290056</v>
      </c>
      <c r="E1861" s="2">
        <v>-0.41118985611888981</v>
      </c>
      <c r="F1861" s="2">
        <v>66.161199999999994</v>
      </c>
      <c r="G1861" s="2">
        <v>67.045424999999994</v>
      </c>
      <c r="H1861" s="2">
        <v>66.255232000000007</v>
      </c>
      <c r="I1861" s="2">
        <v>66.551216999999966</v>
      </c>
      <c r="J1861" s="19" t="s">
        <v>54</v>
      </c>
      <c r="K1861" s="19" t="s">
        <v>50</v>
      </c>
      <c r="L1861" s="19" t="s">
        <v>47</v>
      </c>
      <c r="M1861" s="21">
        <f t="shared" si="290"/>
        <v>25</v>
      </c>
      <c r="N1861" s="21">
        <f t="shared" si="291"/>
        <v>0</v>
      </c>
      <c r="O1861" s="21">
        <f t="shared" si="292"/>
        <v>0</v>
      </c>
      <c r="P1861" s="21">
        <f t="shared" si="293"/>
        <v>16.5</v>
      </c>
      <c r="Q1861" s="22">
        <f t="shared" si="294"/>
        <v>11.225</v>
      </c>
      <c r="R1861" s="22">
        <f t="shared" si="295"/>
        <v>9.125</v>
      </c>
      <c r="S1861" s="22">
        <f t="shared" si="296"/>
        <v>11.175000000000001</v>
      </c>
      <c r="T1861" s="22">
        <f t="shared" si="297"/>
        <v>10.375</v>
      </c>
      <c r="U1861" s="21">
        <f t="shared" si="298"/>
        <v>10.508333333333335</v>
      </c>
      <c r="V1861" s="21">
        <f t="shared" si="299"/>
        <v>10.475000000000001</v>
      </c>
    </row>
    <row r="1862" spans="1:22" ht="13.5" x14ac:dyDescent="0.25">
      <c r="A1862" s="3">
        <v>44722</v>
      </c>
      <c r="B1862" s="2">
        <v>67.639799999999994</v>
      </c>
      <c r="C1862" s="2">
        <v>55.97411514489383</v>
      </c>
      <c r="D1862" s="2">
        <v>-7.9874744954111065E-2</v>
      </c>
      <c r="E1862" s="2">
        <v>-0.40225981615990491</v>
      </c>
      <c r="F1862" s="2">
        <v>66.456599999999995</v>
      </c>
      <c r="G1862" s="2">
        <v>67.137934999999999</v>
      </c>
      <c r="H1862" s="2">
        <v>66.207270000000008</v>
      </c>
      <c r="I1862" s="2">
        <v>66.599576499999969</v>
      </c>
      <c r="J1862" s="19" t="s">
        <v>54</v>
      </c>
      <c r="K1862" s="19" t="s">
        <v>50</v>
      </c>
      <c r="L1862" s="19" t="s">
        <v>55</v>
      </c>
      <c r="M1862" s="21">
        <f t="shared" si="290"/>
        <v>25</v>
      </c>
      <c r="N1862" s="21">
        <f t="shared" si="291"/>
        <v>0</v>
      </c>
      <c r="O1862" s="21">
        <f t="shared" si="292"/>
        <v>0</v>
      </c>
      <c r="P1862" s="21">
        <f t="shared" si="293"/>
        <v>16.5</v>
      </c>
      <c r="Q1862" s="22">
        <f t="shared" si="294"/>
        <v>11.225</v>
      </c>
      <c r="R1862" s="22">
        <f t="shared" si="295"/>
        <v>9.125</v>
      </c>
      <c r="S1862" s="22">
        <f t="shared" si="296"/>
        <v>11.175000000000001</v>
      </c>
      <c r="T1862" s="22">
        <f t="shared" si="297"/>
        <v>10.375</v>
      </c>
      <c r="U1862" s="21">
        <f t="shared" si="298"/>
        <v>10.508333333333335</v>
      </c>
      <c r="V1862" s="21">
        <f t="shared" si="299"/>
        <v>10.475000000000001</v>
      </c>
    </row>
    <row r="1863" spans="1:22" ht="13.5" x14ac:dyDescent="0.25">
      <c r="A1863" s="3">
        <v>44725</v>
      </c>
      <c r="B1863" s="2">
        <v>67.703299999999999</v>
      </c>
      <c r="C1863" s="2">
        <v>56.389938955503418</v>
      </c>
      <c r="D1863" s="2">
        <v>0.14011545651094082</v>
      </c>
      <c r="E1863" s="2">
        <v>-0.36386880892309537</v>
      </c>
      <c r="F1863" s="2">
        <v>66.696420000000003</v>
      </c>
      <c r="G1863" s="2">
        <v>67.148259999999993</v>
      </c>
      <c r="H1863" s="2">
        <v>66.162166000000013</v>
      </c>
      <c r="I1863" s="2">
        <v>66.644282999999973</v>
      </c>
      <c r="J1863" s="19" t="s">
        <v>54</v>
      </c>
      <c r="K1863" s="19" t="s">
        <v>50</v>
      </c>
      <c r="L1863" s="19" t="s">
        <v>55</v>
      </c>
      <c r="M1863" s="21">
        <f t="shared" si="290"/>
        <v>25</v>
      </c>
      <c r="N1863" s="21">
        <f t="shared" si="291"/>
        <v>0</v>
      </c>
      <c r="O1863" s="21">
        <f t="shared" si="292"/>
        <v>50</v>
      </c>
      <c r="P1863" s="21">
        <f t="shared" si="293"/>
        <v>16.5</v>
      </c>
      <c r="Q1863" s="22">
        <f t="shared" si="294"/>
        <v>18.725000000000001</v>
      </c>
      <c r="R1863" s="22">
        <f t="shared" si="295"/>
        <v>26.625</v>
      </c>
      <c r="S1863" s="22">
        <f t="shared" si="296"/>
        <v>23.675000000000001</v>
      </c>
      <c r="T1863" s="22">
        <f t="shared" si="297"/>
        <v>22.875</v>
      </c>
      <c r="U1863" s="21">
        <f t="shared" si="298"/>
        <v>23.008333333333336</v>
      </c>
      <c r="V1863" s="21">
        <f t="shared" si="299"/>
        <v>22.975000000000001</v>
      </c>
    </row>
    <row r="1864" spans="1:22" ht="13.5" x14ac:dyDescent="0.25">
      <c r="A1864" s="3">
        <v>44726</v>
      </c>
      <c r="B1864" s="2">
        <v>66.702799999999996</v>
      </c>
      <c r="C1864" s="2">
        <v>48.601058479208803</v>
      </c>
      <c r="D1864" s="2">
        <v>0.39530361484953858</v>
      </c>
      <c r="E1864" s="2">
        <v>-0.31152693754069788</v>
      </c>
      <c r="F1864" s="2">
        <v>66.804420000000007</v>
      </c>
      <c r="G1864" s="2">
        <v>67.128410000000002</v>
      </c>
      <c r="H1864" s="2">
        <v>66.097052000000005</v>
      </c>
      <c r="I1864" s="2">
        <v>66.683986999999959</v>
      </c>
      <c r="J1864" s="19" t="s">
        <v>54</v>
      </c>
      <c r="K1864" s="19" t="s">
        <v>50</v>
      </c>
      <c r="L1864" s="19" t="s">
        <v>55</v>
      </c>
      <c r="M1864" s="21">
        <f t="shared" si="290"/>
        <v>25</v>
      </c>
      <c r="N1864" s="21">
        <f t="shared" si="291"/>
        <v>0</v>
      </c>
      <c r="O1864" s="21">
        <f t="shared" si="292"/>
        <v>50</v>
      </c>
      <c r="P1864" s="21">
        <f t="shared" si="293"/>
        <v>16.5</v>
      </c>
      <c r="Q1864" s="22">
        <f t="shared" si="294"/>
        <v>18.725000000000001</v>
      </c>
      <c r="R1864" s="22">
        <f t="shared" si="295"/>
        <v>26.625</v>
      </c>
      <c r="S1864" s="22">
        <f t="shared" si="296"/>
        <v>23.675000000000001</v>
      </c>
      <c r="T1864" s="22">
        <f t="shared" si="297"/>
        <v>22.875</v>
      </c>
      <c r="U1864" s="21">
        <f t="shared" si="298"/>
        <v>23.008333333333336</v>
      </c>
      <c r="V1864" s="21">
        <f t="shared" si="299"/>
        <v>22.975000000000001</v>
      </c>
    </row>
    <row r="1865" spans="1:22" ht="13.5" x14ac:dyDescent="0.25">
      <c r="A1865" s="3">
        <v>44727</v>
      </c>
      <c r="B1865" s="2">
        <v>67.091899999999995</v>
      </c>
      <c r="C1865" s="2">
        <v>51.411874258738727</v>
      </c>
      <c r="D1865" s="2">
        <v>0.57141338431880229</v>
      </c>
      <c r="E1865" s="2">
        <v>-0.24335383758671275</v>
      </c>
      <c r="F1865" s="2">
        <v>67.041059999999987</v>
      </c>
      <c r="G1865" s="2">
        <v>67.128014999999991</v>
      </c>
      <c r="H1865" s="2">
        <v>66.049565999999999</v>
      </c>
      <c r="I1865" s="2">
        <v>66.729606999999959</v>
      </c>
      <c r="J1865" s="19" t="s">
        <v>48</v>
      </c>
      <c r="K1865" s="19" t="s">
        <v>50</v>
      </c>
      <c r="L1865" s="19" t="s">
        <v>51</v>
      </c>
      <c r="M1865" s="21">
        <f t="shared" si="290"/>
        <v>25</v>
      </c>
      <c r="N1865" s="21">
        <f t="shared" si="291"/>
        <v>0</v>
      </c>
      <c r="O1865" s="21">
        <f t="shared" si="292"/>
        <v>50</v>
      </c>
      <c r="P1865" s="21">
        <f t="shared" si="293"/>
        <v>83.5</v>
      </c>
      <c r="Q1865" s="22">
        <f t="shared" si="294"/>
        <v>28.774999999999999</v>
      </c>
      <c r="R1865" s="22">
        <f t="shared" si="295"/>
        <v>43.375</v>
      </c>
      <c r="S1865" s="22">
        <f t="shared" si="296"/>
        <v>53.825000000000003</v>
      </c>
      <c r="T1865" s="22">
        <f t="shared" si="297"/>
        <v>39.625</v>
      </c>
      <c r="U1865" s="21">
        <f t="shared" si="298"/>
        <v>41.991666666666667</v>
      </c>
      <c r="V1865" s="21">
        <f t="shared" si="299"/>
        <v>41.400000000000006</v>
      </c>
    </row>
    <row r="1866" spans="1:22" ht="13.5" x14ac:dyDescent="0.25">
      <c r="A1866" s="3">
        <v>44728</v>
      </c>
      <c r="B1866" s="2">
        <v>65.916600000000003</v>
      </c>
      <c r="C1866" s="2">
        <v>43.6474497797197</v>
      </c>
      <c r="D1866" s="2">
        <v>0.80631803693070481</v>
      </c>
      <c r="E1866" s="2">
        <v>-0.15106071393852782</v>
      </c>
      <c r="F1866" s="2">
        <v>67.01088</v>
      </c>
      <c r="G1866" s="2">
        <v>67.089104999999989</v>
      </c>
      <c r="H1866" s="2">
        <v>66.025902000000002</v>
      </c>
      <c r="I1866" s="2">
        <v>66.767365499999954</v>
      </c>
      <c r="J1866" s="19" t="s">
        <v>54</v>
      </c>
      <c r="K1866" s="19" t="s">
        <v>50</v>
      </c>
      <c r="L1866" s="19" t="s">
        <v>47</v>
      </c>
      <c r="M1866" s="21">
        <f t="shared" si="290"/>
        <v>25</v>
      </c>
      <c r="N1866" s="21">
        <f t="shared" si="291"/>
        <v>0</v>
      </c>
      <c r="O1866" s="21">
        <f t="shared" si="292"/>
        <v>50</v>
      </c>
      <c r="P1866" s="21">
        <f t="shared" si="293"/>
        <v>16.5</v>
      </c>
      <c r="Q1866" s="22">
        <f t="shared" si="294"/>
        <v>18.725000000000001</v>
      </c>
      <c r="R1866" s="22">
        <f t="shared" si="295"/>
        <v>26.625</v>
      </c>
      <c r="S1866" s="22">
        <f t="shared" si="296"/>
        <v>23.675000000000001</v>
      </c>
      <c r="T1866" s="22">
        <f t="shared" si="297"/>
        <v>22.875</v>
      </c>
      <c r="U1866" s="21">
        <f t="shared" si="298"/>
        <v>23.008333333333336</v>
      </c>
      <c r="V1866" s="21">
        <f t="shared" si="299"/>
        <v>22.975000000000001</v>
      </c>
    </row>
    <row r="1867" spans="1:22" ht="13.5" x14ac:dyDescent="0.25">
      <c r="A1867" s="3">
        <v>44729</v>
      </c>
      <c r="B1867" s="2">
        <v>67.020399999999995</v>
      </c>
      <c r="C1867" s="2">
        <v>51.114547127399476</v>
      </c>
      <c r="D1867" s="2">
        <v>0.56512005208897165</v>
      </c>
      <c r="E1867" s="2">
        <v>-5.3062461205587927E-2</v>
      </c>
      <c r="F1867" s="2">
        <v>66.887</v>
      </c>
      <c r="G1867" s="2">
        <v>67.104984999999985</v>
      </c>
      <c r="H1867" s="2">
        <v>66.064018000000004</v>
      </c>
      <c r="I1867" s="2">
        <v>66.810642999999956</v>
      </c>
      <c r="J1867" s="19" t="s">
        <v>48</v>
      </c>
      <c r="K1867" s="19" t="s">
        <v>50</v>
      </c>
      <c r="L1867" s="19" t="s">
        <v>53</v>
      </c>
      <c r="M1867" s="21">
        <f t="shared" si="290"/>
        <v>25</v>
      </c>
      <c r="N1867" s="21">
        <f t="shared" si="291"/>
        <v>0</v>
      </c>
      <c r="O1867" s="21">
        <f t="shared" si="292"/>
        <v>50</v>
      </c>
      <c r="P1867" s="21">
        <f t="shared" si="293"/>
        <v>66.5</v>
      </c>
      <c r="Q1867" s="22">
        <f t="shared" si="294"/>
        <v>26.225000000000001</v>
      </c>
      <c r="R1867" s="22">
        <f t="shared" si="295"/>
        <v>39.125</v>
      </c>
      <c r="S1867" s="22">
        <f t="shared" si="296"/>
        <v>46.174999999999997</v>
      </c>
      <c r="T1867" s="22">
        <f t="shared" si="297"/>
        <v>35.375</v>
      </c>
      <c r="U1867" s="21">
        <f t="shared" si="298"/>
        <v>37.174999999999997</v>
      </c>
      <c r="V1867" s="21">
        <f t="shared" si="299"/>
        <v>36.724999999999994</v>
      </c>
    </row>
    <row r="1868" spans="1:22" ht="13.5" x14ac:dyDescent="0.25">
      <c r="A1868" s="3">
        <v>44732</v>
      </c>
      <c r="B1868" s="2">
        <v>66.702799999999996</v>
      </c>
      <c r="C1868" s="2">
        <v>49.098586636463608</v>
      </c>
      <c r="D1868" s="2">
        <v>0.4359829408643634</v>
      </c>
      <c r="E1868" s="2">
        <v>4.7594510949929406E-2</v>
      </c>
      <c r="F1868" s="2">
        <v>66.686899999999994</v>
      </c>
      <c r="G1868" s="2">
        <v>67.089104999999989</v>
      </c>
      <c r="H1868" s="2">
        <v>66.127545999999995</v>
      </c>
      <c r="I1868" s="2">
        <v>66.85233249999996</v>
      </c>
      <c r="J1868" s="19" t="s">
        <v>48</v>
      </c>
      <c r="K1868" s="19" t="s">
        <v>50</v>
      </c>
      <c r="L1868" s="19" t="s">
        <v>53</v>
      </c>
      <c r="M1868" s="21">
        <f t="shared" si="290"/>
        <v>25</v>
      </c>
      <c r="N1868" s="21">
        <f t="shared" si="291"/>
        <v>0</v>
      </c>
      <c r="O1868" s="21">
        <f t="shared" si="292"/>
        <v>0</v>
      </c>
      <c r="P1868" s="21">
        <f t="shared" si="293"/>
        <v>66.5</v>
      </c>
      <c r="Q1868" s="22">
        <f t="shared" si="294"/>
        <v>18.725000000000001</v>
      </c>
      <c r="R1868" s="22">
        <f t="shared" si="295"/>
        <v>21.625</v>
      </c>
      <c r="S1868" s="22">
        <f t="shared" si="296"/>
        <v>33.674999999999997</v>
      </c>
      <c r="T1868" s="22">
        <f t="shared" si="297"/>
        <v>22.875</v>
      </c>
      <c r="U1868" s="21">
        <f t="shared" si="298"/>
        <v>24.675000000000001</v>
      </c>
      <c r="V1868" s="21">
        <f t="shared" si="299"/>
        <v>24.225000000000001</v>
      </c>
    </row>
    <row r="1869" spans="1:22" ht="13.5" x14ac:dyDescent="0.25">
      <c r="A1869" s="3">
        <v>44733</v>
      </c>
      <c r="B1869" s="2">
        <v>66.941000000000003</v>
      </c>
      <c r="C1869" s="2">
        <v>50.670014444743671</v>
      </c>
      <c r="D1869" s="2">
        <v>0.25740790567853367</v>
      </c>
      <c r="E1869" s="2">
        <v>0.14996383175657241</v>
      </c>
      <c r="F1869" s="2">
        <v>66.734539999999996</v>
      </c>
      <c r="G1869" s="2">
        <v>67.10101499999999</v>
      </c>
      <c r="H1869" s="2">
        <v>66.164073999999985</v>
      </c>
      <c r="I1869" s="2">
        <v>66.89525249999997</v>
      </c>
      <c r="J1869" s="19" t="s">
        <v>48</v>
      </c>
      <c r="K1869" s="19" t="s">
        <v>50</v>
      </c>
      <c r="L1869" s="19" t="s">
        <v>51</v>
      </c>
      <c r="M1869" s="21">
        <f t="shared" si="290"/>
        <v>25</v>
      </c>
      <c r="N1869" s="21">
        <f t="shared" si="291"/>
        <v>0</v>
      </c>
      <c r="O1869" s="21">
        <f t="shared" si="292"/>
        <v>0</v>
      </c>
      <c r="P1869" s="21">
        <f t="shared" si="293"/>
        <v>83.5</v>
      </c>
      <c r="Q1869" s="22">
        <f t="shared" si="294"/>
        <v>21.274999999999999</v>
      </c>
      <c r="R1869" s="22">
        <f t="shared" si="295"/>
        <v>25.875</v>
      </c>
      <c r="S1869" s="22">
        <f t="shared" si="296"/>
        <v>41.325000000000003</v>
      </c>
      <c r="T1869" s="22">
        <f t="shared" si="297"/>
        <v>27.125</v>
      </c>
      <c r="U1869" s="21">
        <f t="shared" si="298"/>
        <v>29.491666666666664</v>
      </c>
      <c r="V1869" s="21">
        <f t="shared" si="299"/>
        <v>28.9</v>
      </c>
    </row>
    <row r="1870" spans="1:22" ht="13.5" x14ac:dyDescent="0.25">
      <c r="A1870" s="3">
        <v>44734</v>
      </c>
      <c r="B1870" s="2">
        <v>67.0839</v>
      </c>
      <c r="C1870" s="2">
        <v>51.634673557402465</v>
      </c>
      <c r="D1870" s="2">
        <v>5.6019397704702101E-2</v>
      </c>
      <c r="E1870" s="2">
        <v>0.25029107317575083</v>
      </c>
      <c r="F1870" s="2">
        <v>66.732940000000013</v>
      </c>
      <c r="G1870" s="2">
        <v>67.122055000000017</v>
      </c>
      <c r="H1870" s="2">
        <v>66.203459999999993</v>
      </c>
      <c r="I1870" s="2">
        <v>66.938886999999966</v>
      </c>
      <c r="J1870" s="19" t="s">
        <v>48</v>
      </c>
      <c r="K1870" s="19" t="s">
        <v>50</v>
      </c>
      <c r="L1870" s="19" t="s">
        <v>53</v>
      </c>
      <c r="M1870" s="21">
        <f t="shared" si="290"/>
        <v>25</v>
      </c>
      <c r="N1870" s="21">
        <f t="shared" si="291"/>
        <v>100</v>
      </c>
      <c r="O1870" s="21">
        <f t="shared" si="292"/>
        <v>0</v>
      </c>
      <c r="P1870" s="21">
        <f t="shared" si="293"/>
        <v>66.5</v>
      </c>
      <c r="Q1870" s="22">
        <f t="shared" si="294"/>
        <v>53.725000000000001</v>
      </c>
      <c r="R1870" s="22">
        <f t="shared" si="295"/>
        <v>41.625</v>
      </c>
      <c r="S1870" s="22">
        <f t="shared" si="296"/>
        <v>48.674999999999997</v>
      </c>
      <c r="T1870" s="22">
        <f t="shared" si="297"/>
        <v>47.875</v>
      </c>
      <c r="U1870" s="21">
        <f t="shared" si="298"/>
        <v>48.008333333333326</v>
      </c>
      <c r="V1870" s="21">
        <f t="shared" si="299"/>
        <v>47.974999999999994</v>
      </c>
    </row>
    <row r="1871" spans="1:22" ht="13.5" x14ac:dyDescent="0.25">
      <c r="A1871" s="3">
        <v>44735</v>
      </c>
      <c r="B1871" s="2">
        <v>67.060100000000006</v>
      </c>
      <c r="C1871" s="2">
        <v>51.454200188076996</v>
      </c>
      <c r="D1871" s="2">
        <v>-8.9600879456611437E-2</v>
      </c>
      <c r="E1871" s="2">
        <v>0.3477921277975059</v>
      </c>
      <c r="F1871" s="2">
        <v>66.961640000000017</v>
      </c>
      <c r="G1871" s="2">
        <v>67.141904999999994</v>
      </c>
      <c r="H1871" s="2">
        <v>66.265873999999997</v>
      </c>
      <c r="I1871" s="2">
        <v>66.980496999999971</v>
      </c>
      <c r="J1871" s="19" t="s">
        <v>48</v>
      </c>
      <c r="K1871" s="19" t="s">
        <v>50</v>
      </c>
      <c r="L1871" s="19" t="s">
        <v>51</v>
      </c>
      <c r="M1871" s="21">
        <f t="shared" si="290"/>
        <v>25</v>
      </c>
      <c r="N1871" s="21">
        <f t="shared" si="291"/>
        <v>100</v>
      </c>
      <c r="O1871" s="21">
        <f t="shared" si="292"/>
        <v>0</v>
      </c>
      <c r="P1871" s="21">
        <f t="shared" si="293"/>
        <v>83.5</v>
      </c>
      <c r="Q1871" s="22">
        <f t="shared" si="294"/>
        <v>56.274999999999999</v>
      </c>
      <c r="R1871" s="22">
        <f t="shared" si="295"/>
        <v>45.875</v>
      </c>
      <c r="S1871" s="22">
        <f t="shared" si="296"/>
        <v>56.325000000000003</v>
      </c>
      <c r="T1871" s="22">
        <f t="shared" si="297"/>
        <v>52.125</v>
      </c>
      <c r="U1871" s="21">
        <f t="shared" si="298"/>
        <v>52.82500000000001</v>
      </c>
      <c r="V1871" s="21">
        <f t="shared" si="299"/>
        <v>52.650000000000006</v>
      </c>
    </row>
    <row r="1872" spans="1:22" ht="13.5" x14ac:dyDescent="0.25">
      <c r="A1872" s="3">
        <v>44736</v>
      </c>
      <c r="B1872" s="2">
        <v>67.075999999999993</v>
      </c>
      <c r="C1872" s="2">
        <v>51.575969394789219</v>
      </c>
      <c r="D1872" s="2">
        <v>2.6733101450702179E-2</v>
      </c>
      <c r="E1872" s="2">
        <v>0.43166453796709015</v>
      </c>
      <c r="F1872" s="2">
        <v>66.972759999999994</v>
      </c>
      <c r="G1872" s="2">
        <v>67.101010000000002</v>
      </c>
      <c r="H1872" s="2">
        <v>66.336866000000001</v>
      </c>
      <c r="I1872" s="2">
        <v>67.022265499999975</v>
      </c>
      <c r="J1872" s="19" t="s">
        <v>48</v>
      </c>
      <c r="K1872" s="19" t="s">
        <v>50</v>
      </c>
      <c r="L1872" s="19" t="s">
        <v>51</v>
      </c>
      <c r="M1872" s="21">
        <f t="shared" si="290"/>
        <v>25</v>
      </c>
      <c r="N1872" s="21">
        <f t="shared" si="291"/>
        <v>100</v>
      </c>
      <c r="O1872" s="21">
        <f t="shared" si="292"/>
        <v>0</v>
      </c>
      <c r="P1872" s="21">
        <f t="shared" si="293"/>
        <v>83.5</v>
      </c>
      <c r="Q1872" s="22">
        <f t="shared" si="294"/>
        <v>56.274999999999999</v>
      </c>
      <c r="R1872" s="22">
        <f t="shared" si="295"/>
        <v>45.875</v>
      </c>
      <c r="S1872" s="22">
        <f t="shared" si="296"/>
        <v>56.325000000000003</v>
      </c>
      <c r="T1872" s="22">
        <f t="shared" si="297"/>
        <v>52.125</v>
      </c>
      <c r="U1872" s="21">
        <f t="shared" si="298"/>
        <v>52.82500000000001</v>
      </c>
      <c r="V1872" s="21">
        <f t="shared" si="299"/>
        <v>52.650000000000006</v>
      </c>
    </row>
    <row r="1873" spans="1:22" ht="13.5" x14ac:dyDescent="0.25">
      <c r="A1873" s="3">
        <v>44739</v>
      </c>
      <c r="B1873" s="2">
        <v>66.281899999999993</v>
      </c>
      <c r="C1873" s="2">
        <v>45.44493120298997</v>
      </c>
      <c r="D1873" s="2">
        <v>0.19258983177465439</v>
      </c>
      <c r="E1873" s="2">
        <v>0.46994821378632934</v>
      </c>
      <c r="F1873" s="2">
        <v>66.888580000000005</v>
      </c>
      <c r="G1873" s="2">
        <v>66.98467500000001</v>
      </c>
      <c r="H1873" s="2">
        <v>66.384034</v>
      </c>
      <c r="I1873" s="2">
        <v>67.043983499999982</v>
      </c>
      <c r="J1873" s="19" t="s">
        <v>48</v>
      </c>
      <c r="K1873" s="19" t="s">
        <v>50</v>
      </c>
      <c r="L1873" s="19" t="s">
        <v>53</v>
      </c>
      <c r="M1873" s="21">
        <f t="shared" si="290"/>
        <v>25</v>
      </c>
      <c r="N1873" s="21">
        <f t="shared" si="291"/>
        <v>100</v>
      </c>
      <c r="O1873" s="21">
        <f t="shared" si="292"/>
        <v>0</v>
      </c>
      <c r="P1873" s="21">
        <f t="shared" si="293"/>
        <v>66.5</v>
      </c>
      <c r="Q1873" s="22">
        <f t="shared" si="294"/>
        <v>53.725000000000001</v>
      </c>
      <c r="R1873" s="22">
        <f t="shared" si="295"/>
        <v>41.625</v>
      </c>
      <c r="S1873" s="22">
        <f t="shared" si="296"/>
        <v>48.674999999999997</v>
      </c>
      <c r="T1873" s="22">
        <f t="shared" si="297"/>
        <v>47.875</v>
      </c>
      <c r="U1873" s="21">
        <f t="shared" si="298"/>
        <v>48.008333333333326</v>
      </c>
      <c r="V1873" s="21">
        <f t="shared" si="299"/>
        <v>47.974999999999994</v>
      </c>
    </row>
    <row r="1874" spans="1:22" ht="13.5" x14ac:dyDescent="0.25">
      <c r="A1874" s="3">
        <v>44740</v>
      </c>
      <c r="B1874" s="2">
        <v>68.436599999999999</v>
      </c>
      <c r="C1874" s="2">
        <v>59.509731681999703</v>
      </c>
      <c r="D1874" s="2">
        <v>2.3007613860087872E-2</v>
      </c>
      <c r="E1874" s="2">
        <v>0.44276208971047154</v>
      </c>
      <c r="F1874" s="2">
        <v>67.187699999999992</v>
      </c>
      <c r="G1874" s="2">
        <v>66.976075000000009</v>
      </c>
      <c r="H1874" s="2">
        <v>66.475883999999994</v>
      </c>
      <c r="I1874" s="2">
        <v>67.074966499999974</v>
      </c>
      <c r="J1874" s="19" t="s">
        <v>54</v>
      </c>
      <c r="K1874" s="19" t="s">
        <v>50</v>
      </c>
      <c r="L1874" s="19" t="s">
        <v>47</v>
      </c>
      <c r="M1874" s="21">
        <f t="shared" si="290"/>
        <v>25</v>
      </c>
      <c r="N1874" s="21">
        <f t="shared" si="291"/>
        <v>100</v>
      </c>
      <c r="O1874" s="21">
        <f t="shared" si="292"/>
        <v>50</v>
      </c>
      <c r="P1874" s="21">
        <f t="shared" si="293"/>
        <v>16.5</v>
      </c>
      <c r="Q1874" s="22">
        <f t="shared" si="294"/>
        <v>53.725000000000001</v>
      </c>
      <c r="R1874" s="22">
        <f t="shared" si="295"/>
        <v>46.625</v>
      </c>
      <c r="S1874" s="22">
        <f t="shared" si="296"/>
        <v>38.674999999999997</v>
      </c>
      <c r="T1874" s="22">
        <f t="shared" si="297"/>
        <v>47.875</v>
      </c>
      <c r="U1874" s="21">
        <f t="shared" si="298"/>
        <v>46.341666666666661</v>
      </c>
      <c r="V1874" s="21">
        <f t="shared" si="299"/>
        <v>46.724999999999994</v>
      </c>
    </row>
    <row r="1875" spans="1:22" ht="13.5" x14ac:dyDescent="0.25">
      <c r="A1875" s="3">
        <v>44741</v>
      </c>
      <c r="B1875" s="2">
        <v>68.436599999999999</v>
      </c>
      <c r="C1875" s="2">
        <v>59.509731681999703</v>
      </c>
      <c r="D1875" s="2">
        <v>-7.0015008310704729E-2</v>
      </c>
      <c r="E1875" s="2">
        <v>0.39227493724232365</v>
      </c>
      <c r="F1875" s="2">
        <v>67.458240000000004</v>
      </c>
      <c r="G1875" s="2">
        <v>66.971445000000003</v>
      </c>
      <c r="H1875" s="2">
        <v>66.558205999999984</v>
      </c>
      <c r="I1875" s="2">
        <v>67.096023499999987</v>
      </c>
      <c r="J1875" s="19" t="s">
        <v>54</v>
      </c>
      <c r="K1875" s="19" t="s">
        <v>50</v>
      </c>
      <c r="L1875" s="19" t="s">
        <v>47</v>
      </c>
      <c r="M1875" s="21">
        <f t="shared" si="290"/>
        <v>25</v>
      </c>
      <c r="N1875" s="21">
        <f t="shared" si="291"/>
        <v>100</v>
      </c>
      <c r="O1875" s="21">
        <f t="shared" si="292"/>
        <v>50</v>
      </c>
      <c r="P1875" s="21">
        <f t="shared" si="293"/>
        <v>16.5</v>
      </c>
      <c r="Q1875" s="22">
        <f t="shared" si="294"/>
        <v>53.725000000000001</v>
      </c>
      <c r="R1875" s="22">
        <f t="shared" si="295"/>
        <v>46.625</v>
      </c>
      <c r="S1875" s="22">
        <f t="shared" si="296"/>
        <v>38.674999999999997</v>
      </c>
      <c r="T1875" s="22">
        <f t="shared" si="297"/>
        <v>47.875</v>
      </c>
      <c r="U1875" s="21">
        <f t="shared" si="298"/>
        <v>46.341666666666661</v>
      </c>
      <c r="V1875" s="21">
        <f t="shared" si="299"/>
        <v>46.724999999999994</v>
      </c>
    </row>
    <row r="1876" spans="1:22" ht="13.5" x14ac:dyDescent="0.25">
      <c r="A1876" s="3">
        <v>44742</v>
      </c>
      <c r="B1876" s="2">
        <v>66.443299999999994</v>
      </c>
      <c r="C1876" s="2">
        <v>46.615765887672616</v>
      </c>
      <c r="D1876" s="2">
        <v>-0.19058583755207792</v>
      </c>
      <c r="E1876" s="2">
        <v>0.39349649534202941</v>
      </c>
      <c r="F1876" s="2">
        <v>67.334879999999998</v>
      </c>
      <c r="G1876" s="2">
        <v>66.867149999999995</v>
      </c>
      <c r="H1876" s="2">
        <v>66.600662</v>
      </c>
      <c r="I1876" s="2">
        <v>67.081068000000002</v>
      </c>
      <c r="J1876" s="19" t="s">
        <v>54</v>
      </c>
      <c r="K1876" s="19" t="s">
        <v>50</v>
      </c>
      <c r="L1876" s="19" t="s">
        <v>47</v>
      </c>
      <c r="M1876" s="21">
        <f t="shared" si="290"/>
        <v>25</v>
      </c>
      <c r="N1876" s="21">
        <f t="shared" si="291"/>
        <v>100</v>
      </c>
      <c r="O1876" s="21">
        <f t="shared" si="292"/>
        <v>50</v>
      </c>
      <c r="P1876" s="21">
        <f t="shared" si="293"/>
        <v>16.5</v>
      </c>
      <c r="Q1876" s="22">
        <f t="shared" si="294"/>
        <v>53.725000000000001</v>
      </c>
      <c r="R1876" s="22">
        <f t="shared" si="295"/>
        <v>46.625</v>
      </c>
      <c r="S1876" s="22">
        <f t="shared" si="296"/>
        <v>38.674999999999997</v>
      </c>
      <c r="T1876" s="22">
        <f t="shared" si="297"/>
        <v>47.875</v>
      </c>
      <c r="U1876" s="21">
        <f t="shared" si="298"/>
        <v>46.341666666666661</v>
      </c>
      <c r="V1876" s="21">
        <f t="shared" si="299"/>
        <v>46.724999999999994</v>
      </c>
    </row>
    <row r="1877" spans="1:22" ht="13.5" x14ac:dyDescent="0.25">
      <c r="A1877" s="3">
        <v>44743</v>
      </c>
      <c r="B1877" s="2">
        <v>67.273799999999994</v>
      </c>
      <c r="C1877" s="2">
        <v>51.345861923184465</v>
      </c>
      <c r="D1877" s="2">
        <v>-0.18058365718505343</v>
      </c>
      <c r="E1877" s="2">
        <v>0.45855031116145001</v>
      </c>
      <c r="F1877" s="2">
        <v>67.374439999999993</v>
      </c>
      <c r="G1877" s="2">
        <v>66.922699999999992</v>
      </c>
      <c r="H1877" s="2">
        <v>66.645433999999995</v>
      </c>
      <c r="I1877" s="2">
        <v>67.049459999999996</v>
      </c>
      <c r="J1877" s="19" t="s">
        <v>54</v>
      </c>
      <c r="K1877" s="19" t="s">
        <v>50</v>
      </c>
      <c r="L1877" s="19" t="s">
        <v>47</v>
      </c>
      <c r="M1877" s="21">
        <f t="shared" si="290"/>
        <v>25</v>
      </c>
      <c r="N1877" s="21">
        <f t="shared" si="291"/>
        <v>100</v>
      </c>
      <c r="O1877" s="21">
        <f t="shared" si="292"/>
        <v>50</v>
      </c>
      <c r="P1877" s="21">
        <f t="shared" si="293"/>
        <v>16.5</v>
      </c>
      <c r="Q1877" s="22">
        <f t="shared" si="294"/>
        <v>53.725000000000001</v>
      </c>
      <c r="R1877" s="22">
        <f t="shared" si="295"/>
        <v>46.625</v>
      </c>
      <c r="S1877" s="22">
        <f t="shared" si="296"/>
        <v>38.674999999999997</v>
      </c>
      <c r="T1877" s="22">
        <f t="shared" si="297"/>
        <v>47.875</v>
      </c>
      <c r="U1877" s="21">
        <f t="shared" si="298"/>
        <v>46.341666666666661</v>
      </c>
      <c r="V1877" s="21">
        <f t="shared" si="299"/>
        <v>46.724999999999994</v>
      </c>
    </row>
    <row r="1878" spans="1:22" ht="13.5" x14ac:dyDescent="0.25">
      <c r="A1878" s="3">
        <v>44746</v>
      </c>
      <c r="B1878" s="2">
        <v>67.257199999999997</v>
      </c>
      <c r="C1878" s="2">
        <v>51.248118397296466</v>
      </c>
      <c r="D1878" s="2">
        <v>-0.22120891578997259</v>
      </c>
      <c r="E1878" s="2">
        <v>0.5377398142695603</v>
      </c>
      <c r="F1878" s="2">
        <v>67.569499999999991</v>
      </c>
      <c r="G1878" s="2">
        <v>66.960349999999991</v>
      </c>
      <c r="H1878" s="2">
        <v>66.658269999999987</v>
      </c>
      <c r="I1878" s="2">
        <v>67.012568000000016</v>
      </c>
      <c r="J1878" s="19" t="s">
        <v>54</v>
      </c>
      <c r="K1878" s="19" t="s">
        <v>50</v>
      </c>
      <c r="L1878" s="19" t="s">
        <v>47</v>
      </c>
      <c r="M1878" s="21">
        <f t="shared" si="290"/>
        <v>25</v>
      </c>
      <c r="N1878" s="21">
        <f t="shared" si="291"/>
        <v>100</v>
      </c>
      <c r="O1878" s="21">
        <f t="shared" si="292"/>
        <v>50</v>
      </c>
      <c r="P1878" s="21">
        <f t="shared" si="293"/>
        <v>16.5</v>
      </c>
      <c r="Q1878" s="22">
        <f t="shared" si="294"/>
        <v>53.725000000000001</v>
      </c>
      <c r="R1878" s="22">
        <f t="shared" si="295"/>
        <v>46.625</v>
      </c>
      <c r="S1878" s="22">
        <f t="shared" si="296"/>
        <v>38.674999999999997</v>
      </c>
      <c r="T1878" s="22">
        <f t="shared" si="297"/>
        <v>47.875</v>
      </c>
      <c r="U1878" s="21">
        <f t="shared" si="298"/>
        <v>46.341666666666661</v>
      </c>
      <c r="V1878" s="21">
        <f t="shared" si="299"/>
        <v>46.724999999999994</v>
      </c>
    </row>
    <row r="1879" spans="1:22" ht="13.5" x14ac:dyDescent="0.25">
      <c r="A1879" s="3">
        <v>44747</v>
      </c>
      <c r="B1879" s="2">
        <v>66.858599999999996</v>
      </c>
      <c r="C1879" s="2">
        <v>48.843726619629308</v>
      </c>
      <c r="D1879" s="2">
        <v>-0.19066279172498923</v>
      </c>
      <c r="E1879" s="2">
        <v>0.61774906807541186</v>
      </c>
      <c r="F1879" s="2">
        <v>67.253900000000002</v>
      </c>
      <c r="G1879" s="2">
        <v>66.995139999999992</v>
      </c>
      <c r="H1879" s="2">
        <v>66.694738000000001</v>
      </c>
      <c r="I1879" s="2">
        <v>66.980035500000014</v>
      </c>
      <c r="J1879" s="19" t="s">
        <v>54</v>
      </c>
      <c r="K1879" s="19" t="s">
        <v>50</v>
      </c>
      <c r="L1879" s="19" t="s">
        <v>47</v>
      </c>
      <c r="M1879" s="21">
        <f t="shared" si="290"/>
        <v>25</v>
      </c>
      <c r="N1879" s="21">
        <f t="shared" si="291"/>
        <v>100</v>
      </c>
      <c r="O1879" s="21">
        <f t="shared" si="292"/>
        <v>50</v>
      </c>
      <c r="P1879" s="21">
        <f t="shared" si="293"/>
        <v>16.5</v>
      </c>
      <c r="Q1879" s="22">
        <f t="shared" si="294"/>
        <v>53.725000000000001</v>
      </c>
      <c r="R1879" s="22">
        <f t="shared" si="295"/>
        <v>46.625</v>
      </c>
      <c r="S1879" s="22">
        <f t="shared" si="296"/>
        <v>38.674999999999997</v>
      </c>
      <c r="T1879" s="22">
        <f t="shared" si="297"/>
        <v>47.875</v>
      </c>
      <c r="U1879" s="21">
        <f t="shared" si="298"/>
        <v>46.341666666666661</v>
      </c>
      <c r="V1879" s="21">
        <f t="shared" si="299"/>
        <v>46.724999999999994</v>
      </c>
    </row>
    <row r="1880" spans="1:22" ht="13.5" x14ac:dyDescent="0.25">
      <c r="A1880" s="3">
        <v>44748</v>
      </c>
      <c r="B1880" s="2">
        <v>66.692499999999995</v>
      </c>
      <c r="C1880" s="2">
        <v>47.836553302748506</v>
      </c>
      <c r="D1880" s="2">
        <v>-0.12933049746638403</v>
      </c>
      <c r="E1880" s="2">
        <v>0.67558731227731528</v>
      </c>
      <c r="F1880" s="2">
        <v>66.905079999999998</v>
      </c>
      <c r="G1880" s="2">
        <v>67.034329999999997</v>
      </c>
      <c r="H1880" s="2">
        <v>66.729472000000001</v>
      </c>
      <c r="I1880" s="2">
        <v>66.960132000000002</v>
      </c>
      <c r="J1880" s="19" t="s">
        <v>54</v>
      </c>
      <c r="K1880" s="19" t="s">
        <v>50</v>
      </c>
      <c r="L1880" s="19" t="s">
        <v>47</v>
      </c>
      <c r="M1880" s="21">
        <f t="shared" si="290"/>
        <v>25</v>
      </c>
      <c r="N1880" s="21">
        <f t="shared" si="291"/>
        <v>100</v>
      </c>
      <c r="O1880" s="21">
        <f t="shared" si="292"/>
        <v>0</v>
      </c>
      <c r="P1880" s="21">
        <f t="shared" si="293"/>
        <v>16.5</v>
      </c>
      <c r="Q1880" s="22">
        <f t="shared" si="294"/>
        <v>46.225000000000001</v>
      </c>
      <c r="R1880" s="22">
        <f t="shared" si="295"/>
        <v>29.125</v>
      </c>
      <c r="S1880" s="22">
        <f t="shared" si="296"/>
        <v>26.175000000000001</v>
      </c>
      <c r="T1880" s="22">
        <f t="shared" si="297"/>
        <v>35.375</v>
      </c>
      <c r="U1880" s="21">
        <f t="shared" si="298"/>
        <v>33.841666666666661</v>
      </c>
      <c r="V1880" s="21">
        <f t="shared" si="299"/>
        <v>34.224999999999994</v>
      </c>
    </row>
    <row r="1881" spans="1:22" ht="13.5" x14ac:dyDescent="0.25">
      <c r="A1881" s="3">
        <v>44749</v>
      </c>
      <c r="B1881" s="2">
        <v>67.257199999999997</v>
      </c>
      <c r="C1881" s="2">
        <v>51.498275860437374</v>
      </c>
      <c r="D1881" s="2">
        <v>-0.12083504757755748</v>
      </c>
      <c r="E1881" s="2">
        <v>0.7170991870888912</v>
      </c>
      <c r="F1881" s="2">
        <v>67.067859999999996</v>
      </c>
      <c r="G1881" s="2">
        <v>67.093814999999992</v>
      </c>
      <c r="H1881" s="2">
        <v>66.780264000000003</v>
      </c>
      <c r="I1881" s="2">
        <v>66.947816500000016</v>
      </c>
      <c r="J1881" s="19" t="s">
        <v>54</v>
      </c>
      <c r="K1881" s="19" t="s">
        <v>50</v>
      </c>
      <c r="L1881" s="19" t="s">
        <v>55</v>
      </c>
      <c r="M1881" s="21">
        <f t="shared" si="290"/>
        <v>25</v>
      </c>
      <c r="N1881" s="21">
        <f t="shared" si="291"/>
        <v>100</v>
      </c>
      <c r="O1881" s="21">
        <f t="shared" si="292"/>
        <v>50</v>
      </c>
      <c r="P1881" s="21">
        <f t="shared" si="293"/>
        <v>16.5</v>
      </c>
      <c r="Q1881" s="22">
        <f t="shared" si="294"/>
        <v>53.725000000000001</v>
      </c>
      <c r="R1881" s="22">
        <f t="shared" si="295"/>
        <v>46.625</v>
      </c>
      <c r="S1881" s="22">
        <f t="shared" si="296"/>
        <v>38.674999999999997</v>
      </c>
      <c r="T1881" s="22">
        <f t="shared" si="297"/>
        <v>47.875</v>
      </c>
      <c r="U1881" s="21">
        <f t="shared" si="298"/>
        <v>46.341666666666661</v>
      </c>
      <c r="V1881" s="21">
        <f t="shared" si="299"/>
        <v>46.724999999999994</v>
      </c>
    </row>
    <row r="1882" spans="1:22" ht="13.5" x14ac:dyDescent="0.25">
      <c r="A1882" s="3">
        <v>44750</v>
      </c>
      <c r="B1882" s="2">
        <v>66.858599999999996</v>
      </c>
      <c r="C1882" s="2">
        <v>48.889487600644443</v>
      </c>
      <c r="D1882" s="2">
        <v>-8.3076104814765017E-2</v>
      </c>
      <c r="E1882" s="2">
        <v>0.73363243195153138</v>
      </c>
      <c r="F1882" s="2">
        <v>66.984819999999985</v>
      </c>
      <c r="G1882" s="2">
        <v>67.054755</v>
      </c>
      <c r="H1882" s="2">
        <v>66.823083999999994</v>
      </c>
      <c r="I1882" s="2">
        <v>66.934738999999993</v>
      </c>
      <c r="J1882" s="19" t="s">
        <v>54</v>
      </c>
      <c r="K1882" s="19" t="s">
        <v>50</v>
      </c>
      <c r="L1882" s="19" t="s">
        <v>47</v>
      </c>
      <c r="M1882" s="21">
        <f t="shared" si="290"/>
        <v>25</v>
      </c>
      <c r="N1882" s="21">
        <f t="shared" si="291"/>
        <v>100</v>
      </c>
      <c r="O1882" s="21">
        <f t="shared" si="292"/>
        <v>50</v>
      </c>
      <c r="P1882" s="21">
        <f t="shared" si="293"/>
        <v>16.5</v>
      </c>
      <c r="Q1882" s="22">
        <f t="shared" si="294"/>
        <v>53.725000000000001</v>
      </c>
      <c r="R1882" s="22">
        <f t="shared" si="295"/>
        <v>46.625</v>
      </c>
      <c r="S1882" s="22">
        <f t="shared" si="296"/>
        <v>38.674999999999997</v>
      </c>
      <c r="T1882" s="22">
        <f t="shared" si="297"/>
        <v>47.875</v>
      </c>
      <c r="U1882" s="21">
        <f t="shared" si="298"/>
        <v>46.341666666666661</v>
      </c>
      <c r="V1882" s="21">
        <f t="shared" si="299"/>
        <v>46.724999999999994</v>
      </c>
    </row>
    <row r="1883" spans="1:22" ht="13.5" x14ac:dyDescent="0.25">
      <c r="A1883" s="3">
        <v>44753</v>
      </c>
      <c r="B1883" s="2">
        <v>66.775499999999994</v>
      </c>
      <c r="C1883" s="2">
        <v>48.339695538061761</v>
      </c>
      <c r="D1883" s="2">
        <v>-0.16608233364944169</v>
      </c>
      <c r="E1883" s="2">
        <v>0.7306300180113261</v>
      </c>
      <c r="F1883" s="2">
        <v>66.888479999999987</v>
      </c>
      <c r="G1883" s="2">
        <v>67.008364999999998</v>
      </c>
      <c r="H1883" s="2">
        <v>66.86424199999999</v>
      </c>
      <c r="I1883" s="2">
        <v>66.920055000000005</v>
      </c>
      <c r="J1883" s="19" t="s">
        <v>54</v>
      </c>
      <c r="K1883" s="19" t="s">
        <v>50</v>
      </c>
      <c r="L1883" s="19" t="s">
        <v>47</v>
      </c>
      <c r="M1883" s="21">
        <f t="shared" si="290"/>
        <v>25</v>
      </c>
      <c r="N1883" s="21">
        <f t="shared" si="291"/>
        <v>100</v>
      </c>
      <c r="O1883" s="21">
        <f t="shared" si="292"/>
        <v>0</v>
      </c>
      <c r="P1883" s="21">
        <f t="shared" si="293"/>
        <v>16.5</v>
      </c>
      <c r="Q1883" s="22">
        <f t="shared" si="294"/>
        <v>46.225000000000001</v>
      </c>
      <c r="R1883" s="22">
        <f t="shared" si="295"/>
        <v>29.125</v>
      </c>
      <c r="S1883" s="22">
        <f t="shared" si="296"/>
        <v>26.175000000000001</v>
      </c>
      <c r="T1883" s="22">
        <f t="shared" si="297"/>
        <v>35.375</v>
      </c>
      <c r="U1883" s="21">
        <f t="shared" si="298"/>
        <v>33.841666666666661</v>
      </c>
      <c r="V1883" s="21">
        <f t="shared" si="299"/>
        <v>34.224999999999994</v>
      </c>
    </row>
    <row r="1884" spans="1:22" ht="13.5" x14ac:dyDescent="0.25">
      <c r="A1884" s="3">
        <v>44754</v>
      </c>
      <c r="B1884" s="2">
        <v>66.443299999999994</v>
      </c>
      <c r="C1884" s="2">
        <v>46.107472511732759</v>
      </c>
      <c r="D1884" s="2">
        <v>0.12125161622252278</v>
      </c>
      <c r="E1884" s="2">
        <v>0.70157522647984982</v>
      </c>
      <c r="F1884" s="2">
        <v>66.805419999999998</v>
      </c>
      <c r="G1884" s="2">
        <v>66.995389999999986</v>
      </c>
      <c r="H1884" s="2">
        <v>66.874933999999996</v>
      </c>
      <c r="I1884" s="2">
        <v>66.891362000000029</v>
      </c>
      <c r="J1884" s="19" t="s">
        <v>54</v>
      </c>
      <c r="K1884" s="19" t="s">
        <v>50</v>
      </c>
      <c r="L1884" s="19" t="s">
        <v>47</v>
      </c>
      <c r="M1884" s="21">
        <f t="shared" si="290"/>
        <v>25</v>
      </c>
      <c r="N1884" s="21">
        <f t="shared" si="291"/>
        <v>100</v>
      </c>
      <c r="O1884" s="21">
        <f t="shared" si="292"/>
        <v>0</v>
      </c>
      <c r="P1884" s="21">
        <f t="shared" si="293"/>
        <v>16.5</v>
      </c>
      <c r="Q1884" s="22">
        <f t="shared" si="294"/>
        <v>46.225000000000001</v>
      </c>
      <c r="R1884" s="22">
        <f t="shared" si="295"/>
        <v>29.125</v>
      </c>
      <c r="S1884" s="22">
        <f t="shared" si="296"/>
        <v>26.175000000000001</v>
      </c>
      <c r="T1884" s="22">
        <f t="shared" si="297"/>
        <v>35.375</v>
      </c>
      <c r="U1884" s="21">
        <f t="shared" si="298"/>
        <v>33.841666666666661</v>
      </c>
      <c r="V1884" s="21">
        <f t="shared" si="299"/>
        <v>34.224999999999994</v>
      </c>
    </row>
    <row r="1885" spans="1:22" ht="13.5" x14ac:dyDescent="0.25">
      <c r="A1885" s="3">
        <v>44755</v>
      </c>
      <c r="B1885" s="2">
        <v>66.443299999999994</v>
      </c>
      <c r="C1885" s="2">
        <v>46.107472511732759</v>
      </c>
      <c r="D1885" s="2">
        <v>0.36770469243306536</v>
      </c>
      <c r="E1885" s="2">
        <v>0.60442569111052913</v>
      </c>
      <c r="F1885" s="2">
        <v>66.755579999999981</v>
      </c>
      <c r="G1885" s="2">
        <v>66.962959999999981</v>
      </c>
      <c r="H1885" s="2">
        <v>66.885625999999988</v>
      </c>
      <c r="I1885" s="2">
        <v>66.874143500000017</v>
      </c>
      <c r="J1885" s="19" t="s">
        <v>48</v>
      </c>
      <c r="K1885" s="19" t="s">
        <v>50</v>
      </c>
      <c r="L1885" s="19" t="s">
        <v>53</v>
      </c>
      <c r="M1885" s="21">
        <f t="shared" si="290"/>
        <v>25</v>
      </c>
      <c r="N1885" s="21">
        <f t="shared" si="291"/>
        <v>100</v>
      </c>
      <c r="O1885" s="21">
        <f t="shared" si="292"/>
        <v>0</v>
      </c>
      <c r="P1885" s="21">
        <f t="shared" si="293"/>
        <v>66.5</v>
      </c>
      <c r="Q1885" s="22">
        <f t="shared" si="294"/>
        <v>53.725000000000001</v>
      </c>
      <c r="R1885" s="22">
        <f t="shared" si="295"/>
        <v>41.625</v>
      </c>
      <c r="S1885" s="22">
        <f t="shared" si="296"/>
        <v>48.674999999999997</v>
      </c>
      <c r="T1885" s="22">
        <f t="shared" si="297"/>
        <v>47.875</v>
      </c>
      <c r="U1885" s="21">
        <f t="shared" si="298"/>
        <v>48.008333333333326</v>
      </c>
      <c r="V1885" s="21">
        <f t="shared" si="299"/>
        <v>47.974999999999994</v>
      </c>
    </row>
    <row r="1886" spans="1:22" ht="13.5" x14ac:dyDescent="0.25">
      <c r="A1886" s="3">
        <v>44756</v>
      </c>
      <c r="B1886" s="2">
        <v>66.028000000000006</v>
      </c>
      <c r="C1886" s="2">
        <v>43.214184518708059</v>
      </c>
      <c r="D1886" s="2">
        <v>0.30342143655889231</v>
      </c>
      <c r="E1886" s="2">
        <v>0.40762432455482939</v>
      </c>
      <c r="F1886" s="2">
        <v>66.509739999999994</v>
      </c>
      <c r="G1886" s="2">
        <v>66.968530000000001</v>
      </c>
      <c r="H1886" s="2">
        <v>66.888012000000003</v>
      </c>
      <c r="I1886" s="2">
        <v>66.848932500000032</v>
      </c>
      <c r="J1886" s="19" t="s">
        <v>54</v>
      </c>
      <c r="K1886" s="19" t="s">
        <v>50</v>
      </c>
      <c r="L1886" s="19" t="s">
        <v>47</v>
      </c>
      <c r="M1886" s="21">
        <f t="shared" si="290"/>
        <v>25</v>
      </c>
      <c r="N1886" s="21">
        <f t="shared" si="291"/>
        <v>100</v>
      </c>
      <c r="O1886" s="21">
        <f t="shared" si="292"/>
        <v>0</v>
      </c>
      <c r="P1886" s="21">
        <f t="shared" si="293"/>
        <v>16.5</v>
      </c>
      <c r="Q1886" s="22">
        <f t="shared" si="294"/>
        <v>46.225000000000001</v>
      </c>
      <c r="R1886" s="22">
        <f t="shared" si="295"/>
        <v>29.125</v>
      </c>
      <c r="S1886" s="22">
        <f t="shared" si="296"/>
        <v>26.175000000000001</v>
      </c>
      <c r="T1886" s="22">
        <f t="shared" si="297"/>
        <v>35.375</v>
      </c>
      <c r="U1886" s="21">
        <f t="shared" si="298"/>
        <v>33.841666666666661</v>
      </c>
      <c r="V1886" s="21">
        <f t="shared" si="299"/>
        <v>34.224999999999994</v>
      </c>
    </row>
    <row r="1887" spans="1:22" ht="13.5" x14ac:dyDescent="0.25">
      <c r="A1887" s="3">
        <v>44757</v>
      </c>
      <c r="B1887" s="2">
        <v>65.778899999999993</v>
      </c>
      <c r="C1887" s="2">
        <v>41.530785857076957</v>
      </c>
      <c r="D1887" s="2">
        <v>0.40055311430353413</v>
      </c>
      <c r="E1887" s="2">
        <v>0.16492359282527644</v>
      </c>
      <c r="F1887" s="2">
        <v>66.29379999999999</v>
      </c>
      <c r="G1887" s="2">
        <v>66.906455000000008</v>
      </c>
      <c r="H1887" s="2">
        <v>66.886209999999991</v>
      </c>
      <c r="I1887" s="2">
        <v>66.836372500000024</v>
      </c>
      <c r="J1887" s="19" t="s">
        <v>54</v>
      </c>
      <c r="K1887" s="19" t="s">
        <v>50</v>
      </c>
      <c r="L1887" s="19" t="s">
        <v>47</v>
      </c>
      <c r="M1887" s="21">
        <f t="shared" si="290"/>
        <v>25</v>
      </c>
      <c r="N1887" s="21">
        <f t="shared" si="291"/>
        <v>0</v>
      </c>
      <c r="O1887" s="21">
        <f t="shared" si="292"/>
        <v>0</v>
      </c>
      <c r="P1887" s="21">
        <f t="shared" si="293"/>
        <v>16.5</v>
      </c>
      <c r="Q1887" s="22">
        <f t="shared" si="294"/>
        <v>11.225</v>
      </c>
      <c r="R1887" s="22">
        <f t="shared" si="295"/>
        <v>9.125</v>
      </c>
      <c r="S1887" s="22">
        <f t="shared" si="296"/>
        <v>11.175000000000001</v>
      </c>
      <c r="T1887" s="22">
        <f t="shared" si="297"/>
        <v>10.375</v>
      </c>
      <c r="U1887" s="21">
        <f t="shared" si="298"/>
        <v>10.508333333333335</v>
      </c>
      <c r="V1887" s="21">
        <f t="shared" si="299"/>
        <v>10.475000000000001</v>
      </c>
    </row>
    <row r="1888" spans="1:22" ht="13.5" x14ac:dyDescent="0.25">
      <c r="A1888" s="3">
        <v>44760</v>
      </c>
      <c r="B1888" s="2">
        <v>66.0197</v>
      </c>
      <c r="C1888" s="2">
        <v>43.809505762464958</v>
      </c>
      <c r="D1888" s="2">
        <v>0.46873373801453511</v>
      </c>
      <c r="E1888" s="2">
        <v>-4.2315559840699568E-2</v>
      </c>
      <c r="F1888" s="2">
        <v>66.14264</v>
      </c>
      <c r="G1888" s="2">
        <v>66.87230000000001</v>
      </c>
      <c r="H1888" s="2">
        <v>66.889223999999984</v>
      </c>
      <c r="I1888" s="2">
        <v>66.823031000000043</v>
      </c>
      <c r="J1888" s="19" t="s">
        <v>54</v>
      </c>
      <c r="K1888" s="19" t="s">
        <v>50</v>
      </c>
      <c r="L1888" s="19" t="s">
        <v>47</v>
      </c>
      <c r="M1888" s="21">
        <f t="shared" si="290"/>
        <v>25</v>
      </c>
      <c r="N1888" s="21">
        <f t="shared" si="291"/>
        <v>0</v>
      </c>
      <c r="O1888" s="21">
        <f t="shared" si="292"/>
        <v>0</v>
      </c>
      <c r="P1888" s="21">
        <f t="shared" si="293"/>
        <v>16.5</v>
      </c>
      <c r="Q1888" s="22">
        <f t="shared" si="294"/>
        <v>11.225</v>
      </c>
      <c r="R1888" s="22">
        <f t="shared" si="295"/>
        <v>9.125</v>
      </c>
      <c r="S1888" s="22">
        <f t="shared" si="296"/>
        <v>11.175000000000001</v>
      </c>
      <c r="T1888" s="22">
        <f t="shared" si="297"/>
        <v>10.375</v>
      </c>
      <c r="U1888" s="21">
        <f t="shared" si="298"/>
        <v>10.508333333333335</v>
      </c>
      <c r="V1888" s="21">
        <f t="shared" si="299"/>
        <v>10.475000000000001</v>
      </c>
    </row>
    <row r="1889" spans="1:22" ht="13.5" x14ac:dyDescent="0.25">
      <c r="A1889" s="3">
        <v>44761</v>
      </c>
      <c r="B1889" s="2">
        <v>65.604500000000002</v>
      </c>
      <c r="C1889" s="2">
        <v>40.853035174038233</v>
      </c>
      <c r="D1889" s="2">
        <v>0.50034495330930895</v>
      </c>
      <c r="E1889" s="2">
        <v>-0.18768508216219371</v>
      </c>
      <c r="F1889" s="2">
        <v>65.974880000000013</v>
      </c>
      <c r="G1889" s="2">
        <v>66.805475000000001</v>
      </c>
      <c r="H1889" s="2">
        <v>66.884727999999981</v>
      </c>
      <c r="I1889" s="2">
        <v>66.803643500000035</v>
      </c>
      <c r="J1889" s="19" t="s">
        <v>54</v>
      </c>
      <c r="K1889" s="19" t="s">
        <v>50</v>
      </c>
      <c r="L1889" s="19" t="s">
        <v>47</v>
      </c>
      <c r="M1889" s="21">
        <f t="shared" si="290"/>
        <v>25</v>
      </c>
      <c r="N1889" s="21">
        <f t="shared" si="291"/>
        <v>0</v>
      </c>
      <c r="O1889" s="21">
        <f t="shared" si="292"/>
        <v>0</v>
      </c>
      <c r="P1889" s="21">
        <f t="shared" si="293"/>
        <v>16.5</v>
      </c>
      <c r="Q1889" s="22">
        <f t="shared" si="294"/>
        <v>11.225</v>
      </c>
      <c r="R1889" s="22">
        <f t="shared" si="295"/>
        <v>9.125</v>
      </c>
      <c r="S1889" s="22">
        <f t="shared" si="296"/>
        <v>11.175000000000001</v>
      </c>
      <c r="T1889" s="22">
        <f t="shared" si="297"/>
        <v>10.375</v>
      </c>
      <c r="U1889" s="21">
        <f t="shared" si="298"/>
        <v>10.508333333333335</v>
      </c>
      <c r="V1889" s="21">
        <f t="shared" si="299"/>
        <v>10.475000000000001</v>
      </c>
    </row>
    <row r="1890" spans="1:22" ht="13.5" x14ac:dyDescent="0.25">
      <c r="A1890" s="3">
        <v>44762</v>
      </c>
      <c r="B1890" s="2">
        <v>66.509699999999995</v>
      </c>
      <c r="C1890" s="2">
        <v>48.942770905858488</v>
      </c>
      <c r="D1890" s="2">
        <v>0.44109567807518602</v>
      </c>
      <c r="E1890" s="2">
        <v>-0.25852586957704499</v>
      </c>
      <c r="F1890" s="2">
        <v>65.988160000000008</v>
      </c>
      <c r="G1890" s="2">
        <v>66.776764999999997</v>
      </c>
      <c r="H1890" s="2">
        <v>66.899923999999999</v>
      </c>
      <c r="I1890" s="2">
        <v>66.794737500000039</v>
      </c>
      <c r="J1890" s="19" t="s">
        <v>48</v>
      </c>
      <c r="K1890" s="19" t="s">
        <v>50</v>
      </c>
      <c r="L1890" s="19" t="s">
        <v>51</v>
      </c>
      <c r="M1890" s="21">
        <f t="shared" si="290"/>
        <v>25</v>
      </c>
      <c r="N1890" s="21">
        <f t="shared" si="291"/>
        <v>0</v>
      </c>
      <c r="O1890" s="21">
        <f t="shared" si="292"/>
        <v>0</v>
      </c>
      <c r="P1890" s="21">
        <f t="shared" si="293"/>
        <v>83.5</v>
      </c>
      <c r="Q1890" s="22">
        <f t="shared" si="294"/>
        <v>21.274999999999999</v>
      </c>
      <c r="R1890" s="22">
        <f t="shared" si="295"/>
        <v>25.875</v>
      </c>
      <c r="S1890" s="22">
        <f t="shared" si="296"/>
        <v>41.325000000000003</v>
      </c>
      <c r="T1890" s="22">
        <f t="shared" si="297"/>
        <v>27.125</v>
      </c>
      <c r="U1890" s="21">
        <f t="shared" si="298"/>
        <v>29.491666666666664</v>
      </c>
      <c r="V1890" s="21">
        <f t="shared" si="299"/>
        <v>28.9</v>
      </c>
    </row>
    <row r="1891" spans="1:22" ht="13.5" x14ac:dyDescent="0.25">
      <c r="A1891" s="3">
        <v>44763</v>
      </c>
      <c r="B1891" s="2">
        <v>66.443299999999994</v>
      </c>
      <c r="C1891" s="2">
        <v>48.419614656415497</v>
      </c>
      <c r="D1891" s="2">
        <v>0.48352720684533779</v>
      </c>
      <c r="E1891" s="2">
        <v>-0.27501983971680721</v>
      </c>
      <c r="F1891" s="2">
        <v>66.071219999999997</v>
      </c>
      <c r="G1891" s="2">
        <v>66.745925</v>
      </c>
      <c r="H1891" s="2">
        <v>66.913791999999987</v>
      </c>
      <c r="I1891" s="2">
        <v>66.783514000000054</v>
      </c>
      <c r="J1891" s="19" t="s">
        <v>48</v>
      </c>
      <c r="K1891" s="19" t="s">
        <v>50</v>
      </c>
      <c r="L1891" s="19" t="s">
        <v>51</v>
      </c>
      <c r="M1891" s="21">
        <f t="shared" si="290"/>
        <v>25</v>
      </c>
      <c r="N1891" s="21">
        <f t="shared" si="291"/>
        <v>0</v>
      </c>
      <c r="O1891" s="21">
        <f t="shared" si="292"/>
        <v>0</v>
      </c>
      <c r="P1891" s="21">
        <f t="shared" si="293"/>
        <v>83.5</v>
      </c>
      <c r="Q1891" s="22">
        <f t="shared" si="294"/>
        <v>21.274999999999999</v>
      </c>
      <c r="R1891" s="22">
        <f t="shared" si="295"/>
        <v>25.875</v>
      </c>
      <c r="S1891" s="22">
        <f t="shared" si="296"/>
        <v>41.325000000000003</v>
      </c>
      <c r="T1891" s="22">
        <f t="shared" si="297"/>
        <v>27.125</v>
      </c>
      <c r="U1891" s="21">
        <f t="shared" si="298"/>
        <v>29.491666666666664</v>
      </c>
      <c r="V1891" s="21">
        <f t="shared" si="299"/>
        <v>28.9</v>
      </c>
    </row>
    <row r="1892" spans="1:22" ht="13.5" x14ac:dyDescent="0.25">
      <c r="A1892" s="3">
        <v>44764</v>
      </c>
      <c r="B1892" s="2">
        <v>66.509699999999995</v>
      </c>
      <c r="C1892" s="2">
        <v>49.006619054213729</v>
      </c>
      <c r="D1892" s="2">
        <v>0.45429461876672406</v>
      </c>
      <c r="E1892" s="2">
        <v>-0.22522536335268104</v>
      </c>
      <c r="F1892" s="2">
        <v>66.217379999999991</v>
      </c>
      <c r="G1892" s="2">
        <v>66.717610000000008</v>
      </c>
      <c r="H1892" s="2">
        <v>66.928193999999991</v>
      </c>
      <c r="I1892" s="2">
        <v>66.771034500000027</v>
      </c>
      <c r="J1892" s="19" t="s">
        <v>48</v>
      </c>
      <c r="K1892" s="19" t="s">
        <v>50</v>
      </c>
      <c r="L1892" s="19" t="s">
        <v>51</v>
      </c>
      <c r="M1892" s="21">
        <f t="shared" si="290"/>
        <v>25</v>
      </c>
      <c r="N1892" s="21">
        <f t="shared" si="291"/>
        <v>0</v>
      </c>
      <c r="O1892" s="21">
        <f t="shared" si="292"/>
        <v>0</v>
      </c>
      <c r="P1892" s="21">
        <f t="shared" si="293"/>
        <v>83.5</v>
      </c>
      <c r="Q1892" s="22">
        <f t="shared" si="294"/>
        <v>21.274999999999999</v>
      </c>
      <c r="R1892" s="22">
        <f t="shared" si="295"/>
        <v>25.875</v>
      </c>
      <c r="S1892" s="22">
        <f t="shared" si="296"/>
        <v>41.325000000000003</v>
      </c>
      <c r="T1892" s="22">
        <f t="shared" si="297"/>
        <v>27.125</v>
      </c>
      <c r="U1892" s="21">
        <f t="shared" si="298"/>
        <v>29.491666666666664</v>
      </c>
      <c r="V1892" s="21">
        <f t="shared" si="299"/>
        <v>28.9</v>
      </c>
    </row>
    <row r="1893" spans="1:22" ht="13.5" x14ac:dyDescent="0.25">
      <c r="A1893" s="3">
        <v>44768</v>
      </c>
      <c r="B1893" s="2">
        <v>66.443299999999994</v>
      </c>
      <c r="C1893" s="2">
        <v>48.413275913034767</v>
      </c>
      <c r="D1893" s="2">
        <v>0.42232441877615656</v>
      </c>
      <c r="E1893" s="2">
        <v>-0.13359265292463057</v>
      </c>
      <c r="F1893" s="2">
        <v>66.302099999999996</v>
      </c>
      <c r="G1893" s="2">
        <v>66.725679999999997</v>
      </c>
      <c r="H1893" s="2">
        <v>66.907123999999982</v>
      </c>
      <c r="I1893" s="2">
        <v>66.762948000000051</v>
      </c>
      <c r="J1893" s="19" t="s">
        <v>48</v>
      </c>
      <c r="K1893" s="19" t="s">
        <v>50</v>
      </c>
      <c r="L1893" s="19" t="s">
        <v>51</v>
      </c>
      <c r="M1893" s="21">
        <f t="shared" si="290"/>
        <v>25</v>
      </c>
      <c r="N1893" s="21">
        <f t="shared" si="291"/>
        <v>0</v>
      </c>
      <c r="O1893" s="21">
        <f t="shared" si="292"/>
        <v>0</v>
      </c>
      <c r="P1893" s="21">
        <f t="shared" si="293"/>
        <v>83.5</v>
      </c>
      <c r="Q1893" s="22">
        <f t="shared" si="294"/>
        <v>21.274999999999999</v>
      </c>
      <c r="R1893" s="22">
        <f t="shared" si="295"/>
        <v>25.875</v>
      </c>
      <c r="S1893" s="22">
        <f t="shared" si="296"/>
        <v>41.325000000000003</v>
      </c>
      <c r="T1893" s="22">
        <f t="shared" si="297"/>
        <v>27.125</v>
      </c>
      <c r="U1893" s="21">
        <f t="shared" si="298"/>
        <v>29.491666666666664</v>
      </c>
      <c r="V1893" s="21">
        <f t="shared" si="299"/>
        <v>28.9</v>
      </c>
    </row>
    <row r="1894" spans="1:22" ht="13.5" x14ac:dyDescent="0.25">
      <c r="A1894" s="3">
        <v>44769</v>
      </c>
      <c r="B1894" s="2">
        <v>66.194100000000006</v>
      </c>
      <c r="C1894" s="2">
        <v>46.154714542033794</v>
      </c>
      <c r="D1894" s="2">
        <v>0.36360104933881132</v>
      </c>
      <c r="E1894" s="2">
        <v>-1.7950928979408726E-2</v>
      </c>
      <c r="F1894" s="2">
        <v>66.420019999999994</v>
      </c>
      <c r="G1894" s="2">
        <v>66.613554999999991</v>
      </c>
      <c r="H1894" s="2">
        <v>66.889009999999985</v>
      </c>
      <c r="I1894" s="2">
        <v>66.752503500000046</v>
      </c>
      <c r="J1894" s="19" t="s">
        <v>48</v>
      </c>
      <c r="K1894" s="19" t="s">
        <v>50</v>
      </c>
      <c r="L1894" s="19" t="s">
        <v>51</v>
      </c>
      <c r="M1894" s="21">
        <f t="shared" si="290"/>
        <v>25</v>
      </c>
      <c r="N1894" s="21">
        <f t="shared" si="291"/>
        <v>0</v>
      </c>
      <c r="O1894" s="21">
        <f t="shared" si="292"/>
        <v>0</v>
      </c>
      <c r="P1894" s="21">
        <f t="shared" si="293"/>
        <v>83.5</v>
      </c>
      <c r="Q1894" s="22">
        <f t="shared" si="294"/>
        <v>21.274999999999999</v>
      </c>
      <c r="R1894" s="22">
        <f t="shared" si="295"/>
        <v>25.875</v>
      </c>
      <c r="S1894" s="22">
        <f t="shared" si="296"/>
        <v>41.325000000000003</v>
      </c>
      <c r="T1894" s="22">
        <f t="shared" si="297"/>
        <v>27.125</v>
      </c>
      <c r="U1894" s="21">
        <f t="shared" si="298"/>
        <v>29.491666666666664</v>
      </c>
      <c r="V1894" s="21">
        <f t="shared" si="299"/>
        <v>28.9</v>
      </c>
    </row>
    <row r="1895" spans="1:22" ht="13.5" x14ac:dyDescent="0.25">
      <c r="A1895" s="3">
        <v>44770</v>
      </c>
      <c r="B1895" s="2">
        <v>66.443299999999994</v>
      </c>
      <c r="C1895" s="2">
        <v>48.73050849335965</v>
      </c>
      <c r="D1895" s="2">
        <v>0.29782973653931322</v>
      </c>
      <c r="E1895" s="2">
        <v>0.10259693740561258</v>
      </c>
      <c r="F1895" s="2">
        <v>66.406739999999985</v>
      </c>
      <c r="G1895" s="2">
        <v>66.513889999999989</v>
      </c>
      <c r="H1895" s="2">
        <v>66.875879999999995</v>
      </c>
      <c r="I1895" s="2">
        <v>66.737310000000036</v>
      </c>
      <c r="J1895" s="19" t="s">
        <v>54</v>
      </c>
      <c r="K1895" s="19" t="s">
        <v>50</v>
      </c>
      <c r="L1895" s="19" t="s">
        <v>47</v>
      </c>
      <c r="M1895" s="21">
        <f t="shared" si="290"/>
        <v>25</v>
      </c>
      <c r="N1895" s="21">
        <f t="shared" si="291"/>
        <v>0</v>
      </c>
      <c r="O1895" s="21">
        <f t="shared" si="292"/>
        <v>0</v>
      </c>
      <c r="P1895" s="21">
        <f t="shared" si="293"/>
        <v>16.5</v>
      </c>
      <c r="Q1895" s="22">
        <f t="shared" si="294"/>
        <v>11.225</v>
      </c>
      <c r="R1895" s="22">
        <f t="shared" si="295"/>
        <v>9.125</v>
      </c>
      <c r="S1895" s="22">
        <f t="shared" si="296"/>
        <v>11.175000000000001</v>
      </c>
      <c r="T1895" s="22">
        <f t="shared" si="297"/>
        <v>10.375</v>
      </c>
      <c r="U1895" s="21">
        <f t="shared" si="298"/>
        <v>10.508333333333335</v>
      </c>
      <c r="V1895" s="21">
        <f t="shared" si="299"/>
        <v>10.475000000000001</v>
      </c>
    </row>
    <row r="1896" spans="1:22" ht="13.5" x14ac:dyDescent="0.25">
      <c r="A1896" s="3">
        <v>44771</v>
      </c>
      <c r="B1896" s="2">
        <v>68.021299999999997</v>
      </c>
      <c r="C1896" s="2">
        <v>61.34156229700455</v>
      </c>
      <c r="D1896" s="2">
        <v>6.2124238060619064E-2</v>
      </c>
      <c r="E1896" s="2">
        <v>0.17881976973179245</v>
      </c>
      <c r="F1896" s="2">
        <v>66.722339999999988</v>
      </c>
      <c r="G1896" s="2">
        <v>66.592789999999994</v>
      </c>
      <c r="H1896" s="2">
        <v>66.902409999999975</v>
      </c>
      <c r="I1896" s="2">
        <v>66.73123700000005</v>
      </c>
      <c r="J1896" s="19" t="s">
        <v>54</v>
      </c>
      <c r="K1896" s="19" t="s">
        <v>50</v>
      </c>
      <c r="L1896" s="19" t="s">
        <v>55</v>
      </c>
      <c r="M1896" s="21">
        <f t="shared" si="290"/>
        <v>25</v>
      </c>
      <c r="N1896" s="21">
        <f t="shared" si="291"/>
        <v>100</v>
      </c>
      <c r="O1896" s="21">
        <f t="shared" si="292"/>
        <v>0</v>
      </c>
      <c r="P1896" s="21">
        <f t="shared" si="293"/>
        <v>16.5</v>
      </c>
      <c r="Q1896" s="22">
        <f t="shared" si="294"/>
        <v>46.225000000000001</v>
      </c>
      <c r="R1896" s="22">
        <f t="shared" si="295"/>
        <v>29.125</v>
      </c>
      <c r="S1896" s="22">
        <f t="shared" si="296"/>
        <v>26.175000000000001</v>
      </c>
      <c r="T1896" s="22">
        <f t="shared" si="297"/>
        <v>35.375</v>
      </c>
      <c r="U1896" s="21">
        <f t="shared" si="298"/>
        <v>33.841666666666661</v>
      </c>
      <c r="V1896" s="21">
        <f t="shared" si="299"/>
        <v>34.224999999999994</v>
      </c>
    </row>
    <row r="1897" spans="1:22" ht="13.5" x14ac:dyDescent="0.25">
      <c r="A1897" s="3">
        <v>44774</v>
      </c>
      <c r="B1897" s="2">
        <v>68.104399999999998</v>
      </c>
      <c r="C1897" s="2">
        <v>61.873424195221482</v>
      </c>
      <c r="D1897" s="2">
        <v>-0.19044758254872818</v>
      </c>
      <c r="E1897" s="2">
        <v>0.2000570082587349</v>
      </c>
      <c r="F1897" s="2">
        <v>67.04128</v>
      </c>
      <c r="G1897" s="2">
        <v>66.634319999999988</v>
      </c>
      <c r="H1897" s="2">
        <v>66.930441999999985</v>
      </c>
      <c r="I1897" s="2">
        <v>66.725659000000036</v>
      </c>
      <c r="J1897" s="19" t="s">
        <v>54</v>
      </c>
      <c r="K1897" s="19" t="s">
        <v>50</v>
      </c>
      <c r="L1897" s="19" t="s">
        <v>55</v>
      </c>
      <c r="M1897" s="21">
        <f t="shared" si="290"/>
        <v>25</v>
      </c>
      <c r="N1897" s="21">
        <f t="shared" si="291"/>
        <v>100</v>
      </c>
      <c r="O1897" s="21">
        <f t="shared" si="292"/>
        <v>50</v>
      </c>
      <c r="P1897" s="21">
        <f t="shared" si="293"/>
        <v>16.5</v>
      </c>
      <c r="Q1897" s="22">
        <f t="shared" si="294"/>
        <v>53.725000000000001</v>
      </c>
      <c r="R1897" s="22">
        <f t="shared" si="295"/>
        <v>46.625</v>
      </c>
      <c r="S1897" s="22">
        <f t="shared" si="296"/>
        <v>38.674999999999997</v>
      </c>
      <c r="T1897" s="22">
        <f t="shared" si="297"/>
        <v>47.875</v>
      </c>
      <c r="U1897" s="21">
        <f t="shared" si="298"/>
        <v>46.341666666666661</v>
      </c>
      <c r="V1897" s="21">
        <f t="shared" si="299"/>
        <v>46.724999999999994</v>
      </c>
    </row>
    <row r="1898" spans="1:22" ht="13.5" x14ac:dyDescent="0.25">
      <c r="A1898" s="3">
        <v>44775</v>
      </c>
      <c r="B1898" s="2">
        <v>68.5197</v>
      </c>
      <c r="C1898" s="2">
        <v>64.501907301795043</v>
      </c>
      <c r="D1898" s="2">
        <v>-0.40637937838171467</v>
      </c>
      <c r="E1898" s="2">
        <v>0.21265492646848239</v>
      </c>
      <c r="F1898" s="2">
        <v>67.456559999999996</v>
      </c>
      <c r="G1898" s="2">
        <v>66.697444999999988</v>
      </c>
      <c r="H1898" s="2">
        <v>66.960427999999979</v>
      </c>
      <c r="I1898" s="2">
        <v>66.722435500000032</v>
      </c>
      <c r="J1898" s="19" t="s">
        <v>48</v>
      </c>
      <c r="K1898" s="19" t="s">
        <v>50</v>
      </c>
      <c r="L1898" s="19" t="s">
        <v>51</v>
      </c>
      <c r="M1898" s="21">
        <f t="shared" si="290"/>
        <v>25</v>
      </c>
      <c r="N1898" s="21">
        <f t="shared" si="291"/>
        <v>100</v>
      </c>
      <c r="O1898" s="21">
        <f t="shared" si="292"/>
        <v>50</v>
      </c>
      <c r="P1898" s="21">
        <f t="shared" si="293"/>
        <v>83.5</v>
      </c>
      <c r="Q1898" s="22">
        <f t="shared" si="294"/>
        <v>63.774999999999999</v>
      </c>
      <c r="R1898" s="22">
        <f t="shared" si="295"/>
        <v>63.375</v>
      </c>
      <c r="S1898" s="22">
        <f t="shared" si="296"/>
        <v>68.825000000000003</v>
      </c>
      <c r="T1898" s="22">
        <f t="shared" si="297"/>
        <v>64.625</v>
      </c>
      <c r="U1898" s="21">
        <f t="shared" si="298"/>
        <v>65.325000000000003</v>
      </c>
      <c r="V1898" s="21">
        <f t="shared" si="299"/>
        <v>65.150000000000006</v>
      </c>
    </row>
    <row r="1899" spans="1:22" ht="13.5" x14ac:dyDescent="0.25">
      <c r="A1899" s="3">
        <v>44776</v>
      </c>
      <c r="B1899" s="2">
        <v>68.195700000000002</v>
      </c>
      <c r="C1899" s="2">
        <v>60.970368594815916</v>
      </c>
      <c r="D1899" s="2">
        <v>-0.63929255883911651</v>
      </c>
      <c r="E1899" s="2">
        <v>0.17447433725367983</v>
      </c>
      <c r="F1899" s="2">
        <v>67.856880000000004</v>
      </c>
      <c r="G1899" s="2">
        <v>66.764299999999992</v>
      </c>
      <c r="H1899" s="2">
        <v>66.990285999999983</v>
      </c>
      <c r="I1899" s="2">
        <v>66.738317500000036</v>
      </c>
      <c r="J1899" s="19" t="s">
        <v>48</v>
      </c>
      <c r="K1899" s="19" t="s">
        <v>50</v>
      </c>
      <c r="L1899" s="19" t="s">
        <v>51</v>
      </c>
      <c r="M1899" s="21">
        <f t="shared" si="290"/>
        <v>25</v>
      </c>
      <c r="N1899" s="21">
        <f t="shared" si="291"/>
        <v>100</v>
      </c>
      <c r="O1899" s="21">
        <f t="shared" si="292"/>
        <v>50</v>
      </c>
      <c r="P1899" s="21">
        <f t="shared" si="293"/>
        <v>83.5</v>
      </c>
      <c r="Q1899" s="22">
        <f t="shared" si="294"/>
        <v>63.774999999999999</v>
      </c>
      <c r="R1899" s="22">
        <f t="shared" si="295"/>
        <v>63.375</v>
      </c>
      <c r="S1899" s="22">
        <f t="shared" si="296"/>
        <v>68.825000000000003</v>
      </c>
      <c r="T1899" s="22">
        <f t="shared" si="297"/>
        <v>64.625</v>
      </c>
      <c r="U1899" s="21">
        <f t="shared" si="298"/>
        <v>65.325000000000003</v>
      </c>
      <c r="V1899" s="21">
        <f t="shared" si="299"/>
        <v>65.150000000000006</v>
      </c>
    </row>
    <row r="1900" spans="1:22" ht="13.5" x14ac:dyDescent="0.25">
      <c r="A1900" s="3">
        <v>44777</v>
      </c>
      <c r="B1900" s="2">
        <v>68.270499999999998</v>
      </c>
      <c r="C1900" s="2">
        <v>61.494518180666972</v>
      </c>
      <c r="D1900" s="2">
        <v>-0.71029755710243592</v>
      </c>
      <c r="E1900" s="2">
        <v>0.14680244245012708</v>
      </c>
      <c r="F1900" s="2">
        <v>68.222319999999996</v>
      </c>
      <c r="G1900" s="2">
        <v>66.843199999999996</v>
      </c>
      <c r="H1900" s="2">
        <v>67.02243399999999</v>
      </c>
      <c r="I1900" s="2">
        <v>66.758941000000036</v>
      </c>
      <c r="J1900" s="19" t="s">
        <v>48</v>
      </c>
      <c r="K1900" s="19" t="s">
        <v>50</v>
      </c>
      <c r="L1900" s="19" t="s">
        <v>51</v>
      </c>
      <c r="M1900" s="21">
        <f t="shared" si="290"/>
        <v>25</v>
      </c>
      <c r="N1900" s="21">
        <f t="shared" si="291"/>
        <v>100</v>
      </c>
      <c r="O1900" s="21">
        <f t="shared" si="292"/>
        <v>50</v>
      </c>
      <c r="P1900" s="21">
        <f t="shared" si="293"/>
        <v>83.5</v>
      </c>
      <c r="Q1900" s="22">
        <f t="shared" si="294"/>
        <v>63.774999999999999</v>
      </c>
      <c r="R1900" s="22">
        <f t="shared" si="295"/>
        <v>63.375</v>
      </c>
      <c r="S1900" s="22">
        <f t="shared" si="296"/>
        <v>68.825000000000003</v>
      </c>
      <c r="T1900" s="22">
        <f t="shared" si="297"/>
        <v>64.625</v>
      </c>
      <c r="U1900" s="21">
        <f t="shared" si="298"/>
        <v>65.325000000000003</v>
      </c>
      <c r="V1900" s="21">
        <f t="shared" si="299"/>
        <v>65.150000000000006</v>
      </c>
    </row>
    <row r="1901" spans="1:22" ht="13.5" x14ac:dyDescent="0.25">
      <c r="A1901" s="3">
        <v>44778</v>
      </c>
      <c r="B1901" s="2">
        <v>69.100999999999999</v>
      </c>
      <c r="C1901" s="2">
        <v>66.822124153085753</v>
      </c>
      <c r="D1901" s="2">
        <v>-0.84963369469218719</v>
      </c>
      <c r="E1901" s="2">
        <v>9.8528820241732082E-2</v>
      </c>
      <c r="F1901" s="2">
        <v>68.438259999999985</v>
      </c>
      <c r="G1901" s="2">
        <v>66.935390000000012</v>
      </c>
      <c r="H1901" s="2">
        <v>67.071191999999996</v>
      </c>
      <c r="I1901" s="2">
        <v>66.780937500000022</v>
      </c>
      <c r="J1901" s="19" t="s">
        <v>48</v>
      </c>
      <c r="K1901" s="19" t="s">
        <v>50</v>
      </c>
      <c r="L1901" s="19" t="s">
        <v>51</v>
      </c>
      <c r="M1901" s="21">
        <f t="shared" si="290"/>
        <v>25</v>
      </c>
      <c r="N1901" s="21">
        <f t="shared" si="291"/>
        <v>100</v>
      </c>
      <c r="O1901" s="21">
        <f t="shared" si="292"/>
        <v>50</v>
      </c>
      <c r="P1901" s="21">
        <f t="shared" si="293"/>
        <v>83.5</v>
      </c>
      <c r="Q1901" s="22">
        <f t="shared" si="294"/>
        <v>63.774999999999999</v>
      </c>
      <c r="R1901" s="22">
        <f t="shared" si="295"/>
        <v>63.375</v>
      </c>
      <c r="S1901" s="22">
        <f t="shared" si="296"/>
        <v>68.825000000000003</v>
      </c>
      <c r="T1901" s="22">
        <f t="shared" si="297"/>
        <v>64.625</v>
      </c>
      <c r="U1901" s="21">
        <f t="shared" si="298"/>
        <v>65.325000000000003</v>
      </c>
      <c r="V1901" s="21">
        <f t="shared" si="299"/>
        <v>65.150000000000006</v>
      </c>
    </row>
    <row r="1902" spans="1:22" ht="13.5" x14ac:dyDescent="0.25">
      <c r="A1902" s="3">
        <v>44781</v>
      </c>
      <c r="B1902" s="2">
        <v>70.596000000000004</v>
      </c>
      <c r="C1902" s="2">
        <v>73.839080550222704</v>
      </c>
      <c r="D1902" s="2">
        <v>-1.0799302846021988</v>
      </c>
      <c r="E1902" s="2">
        <v>3.0581555763752849E-2</v>
      </c>
      <c r="F1902" s="2">
        <v>68.936580000000006</v>
      </c>
      <c r="G1902" s="2">
        <v>67.122260000000011</v>
      </c>
      <c r="H1902" s="2">
        <v>67.125233999999992</v>
      </c>
      <c r="I1902" s="2">
        <v>66.800999000000033</v>
      </c>
      <c r="J1902" s="19" t="s">
        <v>48</v>
      </c>
      <c r="K1902" s="19" t="s">
        <v>50</v>
      </c>
      <c r="L1902" s="19" t="s">
        <v>51</v>
      </c>
      <c r="M1902" s="21">
        <f t="shared" si="290"/>
        <v>0</v>
      </c>
      <c r="N1902" s="21">
        <f t="shared" si="291"/>
        <v>100</v>
      </c>
      <c r="O1902" s="21">
        <f t="shared" si="292"/>
        <v>50</v>
      </c>
      <c r="P1902" s="21">
        <f t="shared" si="293"/>
        <v>83.5</v>
      </c>
      <c r="Q1902" s="22">
        <f t="shared" si="294"/>
        <v>55.024999999999999</v>
      </c>
      <c r="R1902" s="22">
        <f t="shared" si="295"/>
        <v>58.375</v>
      </c>
      <c r="S1902" s="22">
        <f t="shared" si="296"/>
        <v>65.075000000000003</v>
      </c>
      <c r="T1902" s="22">
        <f t="shared" si="297"/>
        <v>58.375</v>
      </c>
      <c r="U1902" s="21">
        <f t="shared" si="298"/>
        <v>59.491666666666674</v>
      </c>
      <c r="V1902" s="21">
        <f t="shared" si="299"/>
        <v>59.212500000000006</v>
      </c>
    </row>
    <row r="1903" spans="1:22" ht="13.5" x14ac:dyDescent="0.25">
      <c r="A1903" s="3">
        <v>44782</v>
      </c>
      <c r="B1903" s="2">
        <v>71.426599999999993</v>
      </c>
      <c r="C1903" s="2">
        <v>76.777684985342233</v>
      </c>
      <c r="D1903" s="2">
        <v>-1.3663640198923446</v>
      </c>
      <c r="E1903" s="2">
        <v>-5.09206855732715E-2</v>
      </c>
      <c r="F1903" s="2">
        <v>69.517960000000002</v>
      </c>
      <c r="G1903" s="2">
        <v>67.354815000000002</v>
      </c>
      <c r="H1903" s="2">
        <v>67.18159399999999</v>
      </c>
      <c r="I1903" s="2">
        <v>66.825412000000043</v>
      </c>
      <c r="J1903" s="19" t="s">
        <v>48</v>
      </c>
      <c r="K1903" s="19" t="s">
        <v>50</v>
      </c>
      <c r="L1903" s="19" t="s">
        <v>51</v>
      </c>
      <c r="M1903" s="21">
        <f t="shared" si="290"/>
        <v>0</v>
      </c>
      <c r="N1903" s="21">
        <f t="shared" si="291"/>
        <v>100</v>
      </c>
      <c r="O1903" s="21">
        <f t="shared" si="292"/>
        <v>50</v>
      </c>
      <c r="P1903" s="21">
        <f t="shared" si="293"/>
        <v>83.5</v>
      </c>
      <c r="Q1903" s="22">
        <f t="shared" si="294"/>
        <v>55.024999999999999</v>
      </c>
      <c r="R1903" s="22">
        <f t="shared" si="295"/>
        <v>58.375</v>
      </c>
      <c r="S1903" s="22">
        <f t="shared" si="296"/>
        <v>65.075000000000003</v>
      </c>
      <c r="T1903" s="22">
        <f t="shared" si="297"/>
        <v>58.375</v>
      </c>
      <c r="U1903" s="21">
        <f t="shared" si="298"/>
        <v>59.491666666666674</v>
      </c>
      <c r="V1903" s="21">
        <f t="shared" si="299"/>
        <v>59.212500000000006</v>
      </c>
    </row>
    <row r="1904" spans="1:22" ht="13.5" x14ac:dyDescent="0.25">
      <c r="A1904" s="3">
        <v>44783</v>
      </c>
      <c r="B1904" s="2">
        <v>71.426599999999993</v>
      </c>
      <c r="C1904" s="2">
        <v>76.777684985342233</v>
      </c>
      <c r="D1904" s="2">
        <v>-1.6703350202490981</v>
      </c>
      <c r="E1904" s="2">
        <v>-0.14077004121209097</v>
      </c>
      <c r="F1904" s="2">
        <v>70.164140000000003</v>
      </c>
      <c r="G1904" s="2">
        <v>67.603980000000007</v>
      </c>
      <c r="H1904" s="2">
        <v>67.237953999999988</v>
      </c>
      <c r="I1904" s="2">
        <v>66.85339850000004</v>
      </c>
      <c r="J1904" s="19" t="s">
        <v>48</v>
      </c>
      <c r="K1904" s="19" t="s">
        <v>50</v>
      </c>
      <c r="L1904" s="19" t="s">
        <v>51</v>
      </c>
      <c r="M1904" s="21">
        <f t="shared" si="290"/>
        <v>0</v>
      </c>
      <c r="N1904" s="21">
        <f t="shared" si="291"/>
        <v>100</v>
      </c>
      <c r="O1904" s="21">
        <f t="shared" si="292"/>
        <v>50</v>
      </c>
      <c r="P1904" s="21">
        <f t="shared" si="293"/>
        <v>83.5</v>
      </c>
      <c r="Q1904" s="22">
        <f t="shared" si="294"/>
        <v>55.024999999999999</v>
      </c>
      <c r="R1904" s="22">
        <f t="shared" si="295"/>
        <v>58.375</v>
      </c>
      <c r="S1904" s="22">
        <f t="shared" si="296"/>
        <v>65.075000000000003</v>
      </c>
      <c r="T1904" s="22">
        <f t="shared" si="297"/>
        <v>58.375</v>
      </c>
      <c r="U1904" s="21">
        <f t="shared" si="298"/>
        <v>59.491666666666674</v>
      </c>
      <c r="V1904" s="21">
        <f t="shared" si="299"/>
        <v>59.212500000000006</v>
      </c>
    </row>
    <row r="1905" spans="1:22" ht="13.5" x14ac:dyDescent="0.25">
      <c r="A1905" s="3">
        <v>44784</v>
      </c>
      <c r="B1905" s="2">
        <v>71.426599999999993</v>
      </c>
      <c r="C1905" s="2">
        <v>76.777684985342248</v>
      </c>
      <c r="D1905" s="2">
        <v>-1.9107449490727788</v>
      </c>
      <c r="E1905" s="2">
        <v>-0.20241404348815134</v>
      </c>
      <c r="F1905" s="2">
        <v>70.795360000000002</v>
      </c>
      <c r="G1905" s="2">
        <v>67.853145000000012</v>
      </c>
      <c r="H1905" s="2">
        <v>67.295901999999984</v>
      </c>
      <c r="I1905" s="2">
        <v>66.884124500000041</v>
      </c>
      <c r="J1905" s="19" t="s">
        <v>48</v>
      </c>
      <c r="K1905" s="19" t="s">
        <v>50</v>
      </c>
      <c r="L1905" s="19" t="s">
        <v>51</v>
      </c>
      <c r="M1905" s="21">
        <f t="shared" si="290"/>
        <v>0</v>
      </c>
      <c r="N1905" s="21">
        <f t="shared" si="291"/>
        <v>100</v>
      </c>
      <c r="O1905" s="21">
        <f t="shared" si="292"/>
        <v>50</v>
      </c>
      <c r="P1905" s="21">
        <f t="shared" si="293"/>
        <v>83.5</v>
      </c>
      <c r="Q1905" s="22">
        <f t="shared" si="294"/>
        <v>55.024999999999999</v>
      </c>
      <c r="R1905" s="22">
        <f t="shared" si="295"/>
        <v>58.375</v>
      </c>
      <c r="S1905" s="22">
        <f t="shared" si="296"/>
        <v>65.075000000000003</v>
      </c>
      <c r="T1905" s="22">
        <f t="shared" si="297"/>
        <v>58.375</v>
      </c>
      <c r="U1905" s="21">
        <f t="shared" si="298"/>
        <v>59.491666666666674</v>
      </c>
      <c r="V1905" s="21">
        <f t="shared" si="299"/>
        <v>59.212500000000006</v>
      </c>
    </row>
    <row r="1906" spans="1:22" ht="13.5" x14ac:dyDescent="0.25">
      <c r="A1906" s="3">
        <v>44785</v>
      </c>
      <c r="B1906" s="2">
        <v>71.343500000000006</v>
      </c>
      <c r="C1906" s="2">
        <v>75.714930850620959</v>
      </c>
      <c r="D1906" s="2">
        <v>-1.885190392463727</v>
      </c>
      <c r="E1906" s="2">
        <v>-0.2815787334665561</v>
      </c>
      <c r="F1906" s="2">
        <v>71.243860000000012</v>
      </c>
      <c r="G1906" s="2">
        <v>68.118920000000003</v>
      </c>
      <c r="H1906" s="2">
        <v>67.352187999999984</v>
      </c>
      <c r="I1906" s="2">
        <v>66.91149700000004</v>
      </c>
      <c r="J1906" s="19" t="s">
        <v>48</v>
      </c>
      <c r="K1906" s="19" t="s">
        <v>50</v>
      </c>
      <c r="L1906" s="19" t="s">
        <v>51</v>
      </c>
      <c r="M1906" s="21">
        <f t="shared" si="290"/>
        <v>0</v>
      </c>
      <c r="N1906" s="21">
        <f t="shared" si="291"/>
        <v>100</v>
      </c>
      <c r="O1906" s="21">
        <f t="shared" si="292"/>
        <v>50</v>
      </c>
      <c r="P1906" s="21">
        <f t="shared" si="293"/>
        <v>83.5</v>
      </c>
      <c r="Q1906" s="22">
        <f t="shared" si="294"/>
        <v>55.024999999999999</v>
      </c>
      <c r="R1906" s="22">
        <f t="shared" si="295"/>
        <v>58.375</v>
      </c>
      <c r="S1906" s="22">
        <f t="shared" si="296"/>
        <v>65.075000000000003</v>
      </c>
      <c r="T1906" s="22">
        <f t="shared" si="297"/>
        <v>58.375</v>
      </c>
      <c r="U1906" s="21">
        <f t="shared" si="298"/>
        <v>59.491666666666674</v>
      </c>
      <c r="V1906" s="21">
        <f t="shared" si="299"/>
        <v>59.212500000000006</v>
      </c>
    </row>
    <row r="1907" spans="1:22" ht="13.5" x14ac:dyDescent="0.25">
      <c r="A1907" s="3">
        <v>44788</v>
      </c>
      <c r="B1907" s="2">
        <v>71.011300000000006</v>
      </c>
      <c r="C1907" s="2">
        <v>71.456747824568779</v>
      </c>
      <c r="D1907" s="2">
        <v>-1.8441531712747121</v>
      </c>
      <c r="E1907" s="2">
        <v>-0.36011851749663859</v>
      </c>
      <c r="F1907" s="2">
        <v>71.326920000000001</v>
      </c>
      <c r="G1907" s="2">
        <v>68.380539999999996</v>
      </c>
      <c r="H1907" s="2">
        <v>67.449157999999983</v>
      </c>
      <c r="I1907" s="2">
        <v>66.937883500000041</v>
      </c>
      <c r="J1907" s="19" t="s">
        <v>48</v>
      </c>
      <c r="K1907" s="19" t="s">
        <v>50</v>
      </c>
      <c r="L1907" s="19" t="s">
        <v>51</v>
      </c>
      <c r="M1907" s="21">
        <f t="shared" si="290"/>
        <v>0</v>
      </c>
      <c r="N1907" s="21">
        <f t="shared" si="291"/>
        <v>100</v>
      </c>
      <c r="O1907" s="21">
        <f t="shared" si="292"/>
        <v>50</v>
      </c>
      <c r="P1907" s="21">
        <f t="shared" si="293"/>
        <v>83.5</v>
      </c>
      <c r="Q1907" s="22">
        <f t="shared" si="294"/>
        <v>55.024999999999999</v>
      </c>
      <c r="R1907" s="22">
        <f t="shared" si="295"/>
        <v>58.375</v>
      </c>
      <c r="S1907" s="22">
        <f t="shared" si="296"/>
        <v>65.075000000000003</v>
      </c>
      <c r="T1907" s="22">
        <f t="shared" si="297"/>
        <v>58.375</v>
      </c>
      <c r="U1907" s="21">
        <f t="shared" si="298"/>
        <v>59.491666666666674</v>
      </c>
      <c r="V1907" s="21">
        <f t="shared" si="299"/>
        <v>59.212500000000006</v>
      </c>
    </row>
    <row r="1908" spans="1:22" ht="13.5" x14ac:dyDescent="0.25">
      <c r="A1908" s="3">
        <v>44789</v>
      </c>
      <c r="B1908" s="2">
        <v>70.928200000000004</v>
      </c>
      <c r="C1908" s="2">
        <v>70.390294976071402</v>
      </c>
      <c r="D1908" s="2">
        <v>-1.7540647139753389</v>
      </c>
      <c r="E1908" s="2">
        <v>-0.46407156036210273</v>
      </c>
      <c r="F1908" s="2">
        <v>71.227239999999995</v>
      </c>
      <c r="G1908" s="2">
        <v>68.625965000000008</v>
      </c>
      <c r="H1908" s="2">
        <v>67.537637999999987</v>
      </c>
      <c r="I1908" s="2">
        <v>66.967348500000043</v>
      </c>
      <c r="J1908" s="19" t="s">
        <v>54</v>
      </c>
      <c r="K1908" s="19" t="s">
        <v>50</v>
      </c>
      <c r="L1908" s="19" t="s">
        <v>47</v>
      </c>
      <c r="M1908" s="21">
        <f t="shared" si="290"/>
        <v>0</v>
      </c>
      <c r="N1908" s="21">
        <f t="shared" si="291"/>
        <v>100</v>
      </c>
      <c r="O1908" s="21">
        <f t="shared" si="292"/>
        <v>50</v>
      </c>
      <c r="P1908" s="21">
        <f t="shared" si="293"/>
        <v>16.5</v>
      </c>
      <c r="Q1908" s="22">
        <f t="shared" si="294"/>
        <v>44.975000000000001</v>
      </c>
      <c r="R1908" s="22">
        <f t="shared" si="295"/>
        <v>41.625</v>
      </c>
      <c r="S1908" s="22">
        <f t="shared" si="296"/>
        <v>34.924999999999997</v>
      </c>
      <c r="T1908" s="22">
        <f t="shared" si="297"/>
        <v>41.625</v>
      </c>
      <c r="U1908" s="21">
        <f t="shared" si="298"/>
        <v>40.508333333333333</v>
      </c>
      <c r="V1908" s="21">
        <f t="shared" si="299"/>
        <v>40.787499999999994</v>
      </c>
    </row>
    <row r="1909" spans="1:22" ht="13.5" x14ac:dyDescent="0.25">
      <c r="A1909" s="3">
        <v>44790</v>
      </c>
      <c r="B1909" s="2">
        <v>71.011300000000006</v>
      </c>
      <c r="C1909" s="2">
        <v>70.858668658484675</v>
      </c>
      <c r="D1909" s="2">
        <v>-1.7469422506897985</v>
      </c>
      <c r="E1909" s="2">
        <v>-0.58369834598189574</v>
      </c>
      <c r="F1909" s="2">
        <v>71.144180000000006</v>
      </c>
      <c r="G1909" s="2">
        <v>68.896304999999984</v>
      </c>
      <c r="H1909" s="2">
        <v>67.634607999999986</v>
      </c>
      <c r="I1909" s="2">
        <v>67.000802500000049</v>
      </c>
      <c r="J1909" s="19" t="s">
        <v>54</v>
      </c>
      <c r="K1909" s="19" t="s">
        <v>50</v>
      </c>
      <c r="L1909" s="19" t="s">
        <v>47</v>
      </c>
      <c r="M1909" s="21">
        <f t="shared" si="290"/>
        <v>0</v>
      </c>
      <c r="N1909" s="21">
        <f t="shared" si="291"/>
        <v>100</v>
      </c>
      <c r="O1909" s="21">
        <f t="shared" si="292"/>
        <v>50</v>
      </c>
      <c r="P1909" s="21">
        <f t="shared" si="293"/>
        <v>16.5</v>
      </c>
      <c r="Q1909" s="22">
        <f t="shared" si="294"/>
        <v>44.975000000000001</v>
      </c>
      <c r="R1909" s="22">
        <f t="shared" si="295"/>
        <v>41.625</v>
      </c>
      <c r="S1909" s="22">
        <f t="shared" si="296"/>
        <v>34.924999999999997</v>
      </c>
      <c r="T1909" s="22">
        <f t="shared" si="297"/>
        <v>41.625</v>
      </c>
      <c r="U1909" s="21">
        <f t="shared" si="298"/>
        <v>40.508333333333333</v>
      </c>
      <c r="V1909" s="21">
        <f t="shared" si="299"/>
        <v>40.787499999999994</v>
      </c>
    </row>
    <row r="1910" spans="1:22" ht="13.5" x14ac:dyDescent="0.25">
      <c r="A1910" s="3">
        <v>44791</v>
      </c>
      <c r="B1910" s="2">
        <v>70.928200000000004</v>
      </c>
      <c r="C1910" s="2">
        <v>69.671806835716069</v>
      </c>
      <c r="D1910" s="2">
        <v>-1.7358771612132102</v>
      </c>
      <c r="E1910" s="2">
        <v>-0.72117530788021766</v>
      </c>
      <c r="F1910" s="2">
        <v>71.044499999999999</v>
      </c>
      <c r="G1910" s="2">
        <v>69.117229999999978</v>
      </c>
      <c r="H1910" s="2">
        <v>67.73499799999999</v>
      </c>
      <c r="I1910" s="2">
        <v>67.037811500000046</v>
      </c>
      <c r="J1910" s="19" t="s">
        <v>54</v>
      </c>
      <c r="K1910" s="19" t="s">
        <v>50</v>
      </c>
      <c r="L1910" s="19" t="s">
        <v>47</v>
      </c>
      <c r="M1910" s="21">
        <f t="shared" si="290"/>
        <v>25</v>
      </c>
      <c r="N1910" s="21">
        <f t="shared" si="291"/>
        <v>100</v>
      </c>
      <c r="O1910" s="21">
        <f t="shared" si="292"/>
        <v>50</v>
      </c>
      <c r="P1910" s="21">
        <f t="shared" si="293"/>
        <v>16.5</v>
      </c>
      <c r="Q1910" s="22">
        <f t="shared" si="294"/>
        <v>53.725000000000001</v>
      </c>
      <c r="R1910" s="22">
        <f t="shared" si="295"/>
        <v>46.625</v>
      </c>
      <c r="S1910" s="22">
        <f t="shared" si="296"/>
        <v>38.674999999999997</v>
      </c>
      <c r="T1910" s="22">
        <f t="shared" si="297"/>
        <v>47.875</v>
      </c>
      <c r="U1910" s="21">
        <f t="shared" si="298"/>
        <v>46.341666666666661</v>
      </c>
      <c r="V1910" s="21">
        <f t="shared" si="299"/>
        <v>46.724999999999994</v>
      </c>
    </row>
    <row r="1911" spans="1:22" ht="13.5" x14ac:dyDescent="0.25">
      <c r="A1911" s="3">
        <v>44792</v>
      </c>
      <c r="B1911" s="2">
        <v>70.928200000000004</v>
      </c>
      <c r="C1911" s="2">
        <v>69.671806835716083</v>
      </c>
      <c r="D1911" s="2">
        <v>-1.6099438043730032</v>
      </c>
      <c r="E1911" s="2">
        <v>-0.80669740492395892</v>
      </c>
      <c r="F1911" s="2">
        <v>70.96144000000001</v>
      </c>
      <c r="G1911" s="2">
        <v>69.341474999999988</v>
      </c>
      <c r="H1911" s="2">
        <v>67.832211999999984</v>
      </c>
      <c r="I1911" s="2">
        <v>67.082761000000062</v>
      </c>
      <c r="J1911" s="19" t="s">
        <v>54</v>
      </c>
      <c r="K1911" s="19" t="s">
        <v>50</v>
      </c>
      <c r="L1911" s="19" t="s">
        <v>47</v>
      </c>
      <c r="M1911" s="21">
        <f t="shared" si="290"/>
        <v>25</v>
      </c>
      <c r="N1911" s="21">
        <f t="shared" si="291"/>
        <v>100</v>
      </c>
      <c r="O1911" s="21">
        <f t="shared" si="292"/>
        <v>50</v>
      </c>
      <c r="P1911" s="21">
        <f t="shared" si="293"/>
        <v>16.5</v>
      </c>
      <c r="Q1911" s="22">
        <f t="shared" si="294"/>
        <v>53.725000000000001</v>
      </c>
      <c r="R1911" s="22">
        <f t="shared" si="295"/>
        <v>46.625</v>
      </c>
      <c r="S1911" s="22">
        <f t="shared" si="296"/>
        <v>38.674999999999997</v>
      </c>
      <c r="T1911" s="22">
        <f t="shared" si="297"/>
        <v>47.875</v>
      </c>
      <c r="U1911" s="21">
        <f t="shared" si="298"/>
        <v>46.341666666666661</v>
      </c>
      <c r="V1911" s="21">
        <f t="shared" si="299"/>
        <v>46.724999999999994</v>
      </c>
    </row>
    <row r="1912" spans="1:22" ht="13.5" x14ac:dyDescent="0.25">
      <c r="A1912" s="3">
        <v>44795</v>
      </c>
      <c r="B1912" s="2">
        <v>70.596000000000004</v>
      </c>
      <c r="C1912" s="2">
        <v>64.651248054151381</v>
      </c>
      <c r="D1912" s="2">
        <v>-1.2591465156306896</v>
      </c>
      <c r="E1912" s="2">
        <v>-0.84508367639062942</v>
      </c>
      <c r="F1912" s="2">
        <v>70.878380000000007</v>
      </c>
      <c r="G1912" s="2">
        <v>69.545790000000011</v>
      </c>
      <c r="H1912" s="2">
        <v>67.891335999999981</v>
      </c>
      <c r="I1912" s="2">
        <v>67.121880500000046</v>
      </c>
      <c r="J1912" s="19" t="s">
        <v>54</v>
      </c>
      <c r="K1912" s="19" t="s">
        <v>50</v>
      </c>
      <c r="L1912" s="19" t="s">
        <v>47</v>
      </c>
      <c r="M1912" s="21">
        <f t="shared" si="290"/>
        <v>25</v>
      </c>
      <c r="N1912" s="21">
        <f t="shared" si="291"/>
        <v>100</v>
      </c>
      <c r="O1912" s="21">
        <f t="shared" si="292"/>
        <v>50</v>
      </c>
      <c r="P1912" s="21">
        <f t="shared" si="293"/>
        <v>16.5</v>
      </c>
      <c r="Q1912" s="22">
        <f t="shared" si="294"/>
        <v>53.725000000000001</v>
      </c>
      <c r="R1912" s="22">
        <f t="shared" si="295"/>
        <v>46.625</v>
      </c>
      <c r="S1912" s="22">
        <f t="shared" si="296"/>
        <v>38.674999999999997</v>
      </c>
      <c r="T1912" s="22">
        <f t="shared" si="297"/>
        <v>47.875</v>
      </c>
      <c r="U1912" s="21">
        <f t="shared" si="298"/>
        <v>46.341666666666661</v>
      </c>
      <c r="V1912" s="21">
        <f t="shared" si="299"/>
        <v>46.724999999999994</v>
      </c>
    </row>
    <row r="1913" spans="1:22" ht="13.5" x14ac:dyDescent="0.25">
      <c r="A1913" s="3">
        <v>44796</v>
      </c>
      <c r="B1913" s="2">
        <v>68.602699999999999</v>
      </c>
      <c r="C1913" s="2">
        <v>44.111196064769139</v>
      </c>
      <c r="D1913" s="2">
        <v>-0.69451961971428489</v>
      </c>
      <c r="E1913" s="2">
        <v>-0.84934283685144707</v>
      </c>
      <c r="F1913" s="2">
        <v>70.413280000000015</v>
      </c>
      <c r="G1913" s="2">
        <v>69.653760000000005</v>
      </c>
      <c r="H1913" s="2">
        <v>67.909323999999984</v>
      </c>
      <c r="I1913" s="2">
        <v>67.159173000000052</v>
      </c>
      <c r="J1913" s="19" t="s">
        <v>54</v>
      </c>
      <c r="K1913" s="19" t="s">
        <v>50</v>
      </c>
      <c r="L1913" s="19" t="s">
        <v>47</v>
      </c>
      <c r="M1913" s="21">
        <f t="shared" si="290"/>
        <v>25</v>
      </c>
      <c r="N1913" s="21">
        <f t="shared" si="291"/>
        <v>0</v>
      </c>
      <c r="O1913" s="21">
        <f t="shared" si="292"/>
        <v>50</v>
      </c>
      <c r="P1913" s="21">
        <f t="shared" si="293"/>
        <v>16.5</v>
      </c>
      <c r="Q1913" s="22">
        <f t="shared" si="294"/>
        <v>18.725000000000001</v>
      </c>
      <c r="R1913" s="22">
        <f t="shared" si="295"/>
        <v>26.625</v>
      </c>
      <c r="S1913" s="22">
        <f t="shared" si="296"/>
        <v>23.675000000000001</v>
      </c>
      <c r="T1913" s="22">
        <f t="shared" si="297"/>
        <v>22.875</v>
      </c>
      <c r="U1913" s="21">
        <f t="shared" si="298"/>
        <v>23.008333333333336</v>
      </c>
      <c r="V1913" s="21">
        <f t="shared" si="299"/>
        <v>22.975000000000001</v>
      </c>
    </row>
    <row r="1914" spans="1:22" ht="13.5" x14ac:dyDescent="0.25">
      <c r="A1914" s="3">
        <v>44797</v>
      </c>
      <c r="B1914" s="2">
        <v>70.338499999999996</v>
      </c>
      <c r="C1914" s="2">
        <v>56.940550403837079</v>
      </c>
      <c r="D1914" s="2">
        <v>-0.34062994776023459</v>
      </c>
      <c r="E1914" s="2">
        <v>-0.82969360060785413</v>
      </c>
      <c r="F1914" s="2">
        <v>70.278720000000007</v>
      </c>
      <c r="G1914" s="2">
        <v>69.860980000000012</v>
      </c>
      <c r="H1914" s="2">
        <v>67.982037999999974</v>
      </c>
      <c r="I1914" s="2">
        <v>67.205025500000033</v>
      </c>
      <c r="J1914" s="19" t="s">
        <v>48</v>
      </c>
      <c r="K1914" s="19" t="s">
        <v>50</v>
      </c>
      <c r="L1914" s="19" t="s">
        <v>53</v>
      </c>
      <c r="M1914" s="21">
        <f t="shared" si="290"/>
        <v>25</v>
      </c>
      <c r="N1914" s="21">
        <f t="shared" si="291"/>
        <v>0</v>
      </c>
      <c r="O1914" s="21">
        <f t="shared" si="292"/>
        <v>50</v>
      </c>
      <c r="P1914" s="21">
        <f t="shared" si="293"/>
        <v>66.5</v>
      </c>
      <c r="Q1914" s="22">
        <f t="shared" si="294"/>
        <v>26.225000000000001</v>
      </c>
      <c r="R1914" s="22">
        <f t="shared" si="295"/>
        <v>39.125</v>
      </c>
      <c r="S1914" s="22">
        <f t="shared" si="296"/>
        <v>46.174999999999997</v>
      </c>
      <c r="T1914" s="22">
        <f t="shared" si="297"/>
        <v>35.375</v>
      </c>
      <c r="U1914" s="21">
        <f t="shared" si="298"/>
        <v>37.174999999999997</v>
      </c>
      <c r="V1914" s="21">
        <f t="shared" si="299"/>
        <v>36.724999999999994</v>
      </c>
    </row>
    <row r="1915" spans="1:22" ht="13.5" x14ac:dyDescent="0.25">
      <c r="A1915" s="3">
        <v>44798</v>
      </c>
      <c r="B1915" s="2">
        <v>70.338499999999996</v>
      </c>
      <c r="C1915" s="2">
        <v>56.940550403837079</v>
      </c>
      <c r="D1915" s="2">
        <v>-4.7084136995565018E-2</v>
      </c>
      <c r="E1915" s="2">
        <v>-0.863348477730145</v>
      </c>
      <c r="F1915" s="2">
        <v>70.160780000000003</v>
      </c>
      <c r="G1915" s="2">
        <v>70.05574</v>
      </c>
      <c r="H1915" s="2">
        <v>68.046969999999973</v>
      </c>
      <c r="I1915" s="2">
        <v>67.247026500000047</v>
      </c>
      <c r="J1915" s="19" t="s">
        <v>48</v>
      </c>
      <c r="K1915" s="19" t="s">
        <v>50</v>
      </c>
      <c r="L1915" s="19" t="s">
        <v>53</v>
      </c>
      <c r="M1915" s="21">
        <f t="shared" si="290"/>
        <v>25</v>
      </c>
      <c r="N1915" s="21">
        <f t="shared" si="291"/>
        <v>0</v>
      </c>
      <c r="O1915" s="21">
        <f t="shared" si="292"/>
        <v>50</v>
      </c>
      <c r="P1915" s="21">
        <f t="shared" si="293"/>
        <v>66.5</v>
      </c>
      <c r="Q1915" s="22">
        <f t="shared" si="294"/>
        <v>26.225000000000001</v>
      </c>
      <c r="R1915" s="22">
        <f t="shared" si="295"/>
        <v>39.125</v>
      </c>
      <c r="S1915" s="22">
        <f t="shared" si="296"/>
        <v>46.174999999999997</v>
      </c>
      <c r="T1915" s="22">
        <f t="shared" si="297"/>
        <v>35.375</v>
      </c>
      <c r="U1915" s="21">
        <f t="shared" si="298"/>
        <v>37.174999999999997</v>
      </c>
      <c r="V1915" s="21">
        <f t="shared" si="299"/>
        <v>36.724999999999994</v>
      </c>
    </row>
    <row r="1916" spans="1:22" ht="13.5" x14ac:dyDescent="0.25">
      <c r="A1916" s="3">
        <v>44799</v>
      </c>
      <c r="B1916" s="2">
        <v>71.003</v>
      </c>
      <c r="C1916" s="2">
        <v>60.923129654287074</v>
      </c>
      <c r="D1916" s="2">
        <v>0.13383163083425131</v>
      </c>
      <c r="E1916" s="2">
        <v>-0.89226995433751</v>
      </c>
      <c r="F1916" s="2">
        <v>70.17573999999999</v>
      </c>
      <c r="G1916" s="2">
        <v>70.204825</v>
      </c>
      <c r="H1916" s="2">
        <v>68.148697999999982</v>
      </c>
      <c r="I1916" s="2">
        <v>67.292350000000042</v>
      </c>
      <c r="J1916" s="19" t="s">
        <v>48</v>
      </c>
      <c r="K1916" s="19" t="s">
        <v>50</v>
      </c>
      <c r="L1916" s="19" t="s">
        <v>51</v>
      </c>
      <c r="M1916" s="21">
        <f t="shared" si="290"/>
        <v>25</v>
      </c>
      <c r="N1916" s="21">
        <f t="shared" si="291"/>
        <v>0</v>
      </c>
      <c r="O1916" s="21">
        <f t="shared" si="292"/>
        <v>50</v>
      </c>
      <c r="P1916" s="21">
        <f t="shared" si="293"/>
        <v>83.5</v>
      </c>
      <c r="Q1916" s="22">
        <f t="shared" si="294"/>
        <v>28.774999999999999</v>
      </c>
      <c r="R1916" s="22">
        <f t="shared" si="295"/>
        <v>43.375</v>
      </c>
      <c r="S1916" s="22">
        <f t="shared" si="296"/>
        <v>53.825000000000003</v>
      </c>
      <c r="T1916" s="22">
        <f t="shared" si="297"/>
        <v>39.625</v>
      </c>
      <c r="U1916" s="21">
        <f t="shared" si="298"/>
        <v>41.991666666666667</v>
      </c>
      <c r="V1916" s="21">
        <f t="shared" si="299"/>
        <v>41.400000000000006</v>
      </c>
    </row>
    <row r="1917" spans="1:22" ht="13.5" x14ac:dyDescent="0.25">
      <c r="A1917" s="3">
        <v>44802</v>
      </c>
      <c r="B1917" s="2">
        <v>71.841800000000006</v>
      </c>
      <c r="C1917" s="2">
        <v>65.287574709528371</v>
      </c>
      <c r="D1917" s="2">
        <v>0.16468892322703255</v>
      </c>
      <c r="E1917" s="2">
        <v>-0.94457673223738181</v>
      </c>
      <c r="F1917" s="2">
        <v>70.424900000000008</v>
      </c>
      <c r="G1917" s="2">
        <v>70.391694999999999</v>
      </c>
      <c r="H1917" s="2">
        <v>68.245125999999985</v>
      </c>
      <c r="I1917" s="2">
        <v>67.341867500000035</v>
      </c>
      <c r="J1917" s="19" t="s">
        <v>48</v>
      </c>
      <c r="K1917" s="19" t="s">
        <v>49</v>
      </c>
      <c r="L1917" s="19" t="s">
        <v>51</v>
      </c>
      <c r="M1917" s="21">
        <f t="shared" si="290"/>
        <v>25</v>
      </c>
      <c r="N1917" s="21">
        <f t="shared" si="291"/>
        <v>0</v>
      </c>
      <c r="O1917" s="21">
        <f t="shared" si="292"/>
        <v>50</v>
      </c>
      <c r="P1917" s="21">
        <f t="shared" si="293"/>
        <v>100</v>
      </c>
      <c r="Q1917" s="22">
        <f t="shared" si="294"/>
        <v>31.25</v>
      </c>
      <c r="R1917" s="22">
        <f t="shared" si="295"/>
        <v>47.5</v>
      </c>
      <c r="S1917" s="22">
        <f t="shared" si="296"/>
        <v>61.25</v>
      </c>
      <c r="T1917" s="22">
        <f t="shared" si="297"/>
        <v>43.75</v>
      </c>
      <c r="U1917" s="21">
        <f t="shared" si="298"/>
        <v>46.666666666666664</v>
      </c>
      <c r="V1917" s="21">
        <f t="shared" si="299"/>
        <v>45.9375</v>
      </c>
    </row>
    <row r="1918" spans="1:22" ht="13.5" x14ac:dyDescent="0.25">
      <c r="A1918" s="3">
        <v>44803</v>
      </c>
      <c r="B1918" s="2">
        <v>76.152299999999997</v>
      </c>
      <c r="C1918" s="2">
        <v>78.547500019167927</v>
      </c>
      <c r="D1918" s="2">
        <v>-0.15455723143077194</v>
      </c>
      <c r="E1918" s="2">
        <v>-0.95715137391276417</v>
      </c>
      <c r="F1918" s="2">
        <v>71.934819999999988</v>
      </c>
      <c r="G1918" s="2">
        <v>70.773325</v>
      </c>
      <c r="H1918" s="2">
        <v>68.434115999999989</v>
      </c>
      <c r="I1918" s="2">
        <v>67.415320000000023</v>
      </c>
      <c r="J1918" s="19" t="s">
        <v>48</v>
      </c>
      <c r="K1918" s="19" t="s">
        <v>49</v>
      </c>
      <c r="L1918" s="19" t="s">
        <v>51</v>
      </c>
      <c r="M1918" s="21">
        <f t="shared" si="290"/>
        <v>0</v>
      </c>
      <c r="N1918" s="21">
        <f t="shared" si="291"/>
        <v>0</v>
      </c>
      <c r="O1918" s="21">
        <f t="shared" si="292"/>
        <v>50</v>
      </c>
      <c r="P1918" s="21">
        <f t="shared" si="293"/>
        <v>100</v>
      </c>
      <c r="Q1918" s="22">
        <f t="shared" si="294"/>
        <v>22.5</v>
      </c>
      <c r="R1918" s="22">
        <f t="shared" si="295"/>
        <v>42.5</v>
      </c>
      <c r="S1918" s="22">
        <f t="shared" si="296"/>
        <v>57.5</v>
      </c>
      <c r="T1918" s="22">
        <f t="shared" si="297"/>
        <v>37.5</v>
      </c>
      <c r="U1918" s="21">
        <f t="shared" si="298"/>
        <v>40.833333333333336</v>
      </c>
      <c r="V1918" s="21">
        <f t="shared" si="299"/>
        <v>40</v>
      </c>
    </row>
    <row r="1919" spans="1:22" ht="13.5" x14ac:dyDescent="0.25">
      <c r="A1919" s="3">
        <v>44804</v>
      </c>
      <c r="B1919" s="2">
        <v>80.720299999999995</v>
      </c>
      <c r="C1919" s="2">
        <v>85.060439788320394</v>
      </c>
      <c r="D1919" s="2">
        <v>-0.78803718472185835</v>
      </c>
      <c r="E1919" s="2">
        <v>-0.88510719941907245</v>
      </c>
      <c r="F1919" s="2">
        <v>74.011179999999996</v>
      </c>
      <c r="G1919" s="2">
        <v>71.399554999999992</v>
      </c>
      <c r="H1919" s="2">
        <v>68.709701999999979</v>
      </c>
      <c r="I1919" s="2">
        <v>67.509230000000045</v>
      </c>
      <c r="J1919" s="19" t="s">
        <v>48</v>
      </c>
      <c r="K1919" s="19" t="s">
        <v>50</v>
      </c>
      <c r="L1919" s="19" t="s">
        <v>51</v>
      </c>
      <c r="M1919" s="21">
        <f t="shared" si="290"/>
        <v>0</v>
      </c>
      <c r="N1919" s="21">
        <f t="shared" si="291"/>
        <v>0</v>
      </c>
      <c r="O1919" s="21">
        <f t="shared" si="292"/>
        <v>75</v>
      </c>
      <c r="P1919" s="21">
        <f t="shared" si="293"/>
        <v>83.5</v>
      </c>
      <c r="Q1919" s="22">
        <f t="shared" si="294"/>
        <v>23.774999999999999</v>
      </c>
      <c r="R1919" s="22">
        <f t="shared" si="295"/>
        <v>47.125</v>
      </c>
      <c r="S1919" s="22">
        <f t="shared" si="296"/>
        <v>56.325000000000003</v>
      </c>
      <c r="T1919" s="22">
        <f t="shared" si="297"/>
        <v>39.625</v>
      </c>
      <c r="U1919" s="21">
        <f t="shared" si="298"/>
        <v>42.408333333333339</v>
      </c>
      <c r="V1919" s="21">
        <f t="shared" si="299"/>
        <v>41.712500000000006</v>
      </c>
    </row>
    <row r="1920" spans="1:22" ht="13.5" x14ac:dyDescent="0.25">
      <c r="A1920" s="3">
        <v>44805</v>
      </c>
      <c r="B1920" s="2">
        <v>80.712000000000003</v>
      </c>
      <c r="C1920" s="2">
        <v>85.009938142436667</v>
      </c>
      <c r="D1920" s="2">
        <v>-1.3981865819189068</v>
      </c>
      <c r="E1920" s="2">
        <v>-0.75706880126142662</v>
      </c>
      <c r="F1920" s="2">
        <v>76.085880000000003</v>
      </c>
      <c r="G1920" s="2">
        <v>72.021629999999988</v>
      </c>
      <c r="H1920" s="2">
        <v>68.982263999999972</v>
      </c>
      <c r="I1920" s="2">
        <v>67.60309850000003</v>
      </c>
      <c r="J1920" s="19" t="s">
        <v>54</v>
      </c>
      <c r="K1920" s="19" t="s">
        <v>52</v>
      </c>
      <c r="L1920" s="19" t="s">
        <v>55</v>
      </c>
      <c r="M1920" s="21">
        <f t="shared" si="290"/>
        <v>0</v>
      </c>
      <c r="N1920" s="21">
        <f t="shared" si="291"/>
        <v>100</v>
      </c>
      <c r="O1920" s="21">
        <f t="shared" si="292"/>
        <v>75</v>
      </c>
      <c r="P1920" s="21">
        <f t="shared" si="293"/>
        <v>0</v>
      </c>
      <c r="Q1920" s="22">
        <f t="shared" si="294"/>
        <v>46.25</v>
      </c>
      <c r="R1920" s="22">
        <f t="shared" si="295"/>
        <v>46.25</v>
      </c>
      <c r="S1920" s="22">
        <f t="shared" si="296"/>
        <v>33.75</v>
      </c>
      <c r="T1920" s="22">
        <f t="shared" si="297"/>
        <v>43.75</v>
      </c>
      <c r="U1920" s="21">
        <f t="shared" si="298"/>
        <v>42.083333333333336</v>
      </c>
      <c r="V1920" s="21">
        <f t="shared" si="299"/>
        <v>42.5</v>
      </c>
    </row>
    <row r="1921" spans="1:22" ht="13.5" x14ac:dyDescent="0.25">
      <c r="A1921" s="3">
        <v>44806</v>
      </c>
      <c r="B1921" s="2">
        <v>77.655600000000007</v>
      </c>
      <c r="C1921" s="2">
        <v>68.809006854944741</v>
      </c>
      <c r="D1921" s="2">
        <v>-1.7453864050001471</v>
      </c>
      <c r="E1921" s="2">
        <v>-0.62269650646281705</v>
      </c>
      <c r="F1921" s="2">
        <v>77.416399999999996</v>
      </c>
      <c r="G1921" s="2">
        <v>72.449359999999999</v>
      </c>
      <c r="H1921" s="2">
        <v>69.194173999999975</v>
      </c>
      <c r="I1921" s="2">
        <v>67.673823500000026</v>
      </c>
      <c r="J1921" s="19" t="s">
        <v>54</v>
      </c>
      <c r="K1921" s="19" t="s">
        <v>52</v>
      </c>
      <c r="L1921" s="19" t="s">
        <v>55</v>
      </c>
      <c r="M1921" s="21">
        <f t="shared" si="290"/>
        <v>25</v>
      </c>
      <c r="N1921" s="21">
        <f t="shared" si="291"/>
        <v>100</v>
      </c>
      <c r="O1921" s="21">
        <f t="shared" si="292"/>
        <v>75</v>
      </c>
      <c r="P1921" s="21">
        <f t="shared" si="293"/>
        <v>0</v>
      </c>
      <c r="Q1921" s="22">
        <f t="shared" si="294"/>
        <v>55</v>
      </c>
      <c r="R1921" s="22">
        <f t="shared" si="295"/>
        <v>51.25</v>
      </c>
      <c r="S1921" s="22">
        <f t="shared" si="296"/>
        <v>37.5</v>
      </c>
      <c r="T1921" s="22">
        <f t="shared" si="297"/>
        <v>50</v>
      </c>
      <c r="U1921" s="21">
        <f t="shared" si="298"/>
        <v>47.916666666666664</v>
      </c>
      <c r="V1921" s="21">
        <f t="shared" si="299"/>
        <v>48.4375</v>
      </c>
    </row>
    <row r="1922" spans="1:22" ht="13.5" x14ac:dyDescent="0.25">
      <c r="A1922" s="3">
        <v>44809</v>
      </c>
      <c r="B1922" s="2">
        <v>79.898099999999999</v>
      </c>
      <c r="C1922" s="2">
        <v>72.891150725498051</v>
      </c>
      <c r="D1922" s="2">
        <v>-2.2914029455338891</v>
      </c>
      <c r="E1922" s="2">
        <v>-0.47563132208617925</v>
      </c>
      <c r="F1922" s="2">
        <v>79.027659999999997</v>
      </c>
      <c r="G1922" s="2">
        <v>72.914464999999993</v>
      </c>
      <c r="H1922" s="2">
        <v>69.450615999999968</v>
      </c>
      <c r="I1922" s="2">
        <v>67.739800000000031</v>
      </c>
      <c r="J1922" s="19" t="s">
        <v>54</v>
      </c>
      <c r="K1922" s="19" t="s">
        <v>52</v>
      </c>
      <c r="L1922" s="19" t="s">
        <v>55</v>
      </c>
      <c r="M1922" s="21">
        <f t="shared" ref="M1922:M1985" si="300">IF(C1922&lt;30,50, IF(C1922&gt;70, 0, 25))</f>
        <v>0</v>
      </c>
      <c r="N1922" s="21">
        <f t="shared" ref="N1922:N1985" si="301">IF(E1922-D1922&gt;0.02, 100, IF(E1922-D1922&lt;0,0,45))</f>
        <v>100</v>
      </c>
      <c r="O1922" s="21">
        <f t="shared" ref="O1922:O1985" si="302">IF(F1922-I1922&gt;10,100,IF(F1922-I1922&gt;5,75, IF(F1922-I1922&gt;0,50,0)))</f>
        <v>100</v>
      </c>
      <c r="P1922" s="21">
        <f t="shared" ref="P1922:P1985" si="303">IF(L1922="confirmed bullish", 34, IF(L1922="bullish divergence",17, 0))+IF(J1922="bullish",33,IF(J1922="bearish",0,16.5))+IF(K1922="strong",33,IF(K1922="weak",0,16.5))</f>
        <v>0</v>
      </c>
      <c r="Q1922" s="22">
        <f t="shared" si="294"/>
        <v>50</v>
      </c>
      <c r="R1922" s="22">
        <f t="shared" si="295"/>
        <v>55</v>
      </c>
      <c r="S1922" s="22">
        <f t="shared" si="296"/>
        <v>40</v>
      </c>
      <c r="T1922" s="22">
        <f t="shared" si="297"/>
        <v>50</v>
      </c>
      <c r="U1922" s="21">
        <f t="shared" si="298"/>
        <v>48.333333333333336</v>
      </c>
      <c r="V1922" s="21">
        <f t="shared" si="299"/>
        <v>48.75</v>
      </c>
    </row>
    <row r="1923" spans="1:22" ht="13.5" x14ac:dyDescent="0.25">
      <c r="A1923" s="3">
        <v>44810</v>
      </c>
      <c r="B1923" s="2">
        <v>80.0642</v>
      </c>
      <c r="C1923" s="2">
        <v>73.171230483322049</v>
      </c>
      <c r="D1923" s="2">
        <v>-3.118052908111224</v>
      </c>
      <c r="E1923" s="2">
        <v>-0.33762795716166588</v>
      </c>
      <c r="F1923" s="2">
        <v>79.810040000000001</v>
      </c>
      <c r="G1923" s="2">
        <v>73.346345000000014</v>
      </c>
      <c r="H1923" s="2">
        <v>69.726261999999977</v>
      </c>
      <c r="I1923" s="2">
        <v>67.81454800000003</v>
      </c>
      <c r="J1923" s="19" t="s">
        <v>54</v>
      </c>
      <c r="K1923" s="19" t="s">
        <v>52</v>
      </c>
      <c r="L1923" s="19" t="s">
        <v>55</v>
      </c>
      <c r="M1923" s="21">
        <f t="shared" si="300"/>
        <v>0</v>
      </c>
      <c r="N1923" s="21">
        <f t="shared" si="301"/>
        <v>100</v>
      </c>
      <c r="O1923" s="21">
        <f t="shared" si="302"/>
        <v>100</v>
      </c>
      <c r="P1923" s="21">
        <f t="shared" si="303"/>
        <v>0</v>
      </c>
      <c r="Q1923" s="22">
        <f t="shared" ref="Q1923:Q1986" si="304">0.35*M1923+N1923*0.35+O1923*0.15+P1923*0.15</f>
        <v>50</v>
      </c>
      <c r="R1923" s="22">
        <f t="shared" ref="R1923:R1986" si="305">M1923*0.2+N1923*0.2+O1923*0.35+P1923*0.25</f>
        <v>55</v>
      </c>
      <c r="S1923" s="22">
        <f t="shared" ref="S1923:S1986" si="306">M1923*0.15+N1923*0.15+O1923*0.25+P1923*0.45</f>
        <v>40</v>
      </c>
      <c r="T1923" s="22">
        <f t="shared" ref="T1923:T1986" si="307">0.25*SUM(M1923:P1923)</f>
        <v>50</v>
      </c>
      <c r="U1923" s="21">
        <f t="shared" ref="U1923:U1986" si="308">SUM(Q1923:S1923)/3</f>
        <v>48.333333333333336</v>
      </c>
      <c r="V1923" s="21">
        <f t="shared" ref="V1923:V1986" si="309">SUM(Q1923:T1923)/4</f>
        <v>48.75</v>
      </c>
    </row>
    <row r="1924" spans="1:22" ht="13.5" x14ac:dyDescent="0.25">
      <c r="A1924" s="3">
        <v>44811</v>
      </c>
      <c r="B1924" s="2">
        <v>79.723699999999994</v>
      </c>
      <c r="C1924" s="2">
        <v>71.539498971207394</v>
      </c>
      <c r="D1924" s="2">
        <v>-3.5685267772745277</v>
      </c>
      <c r="E1924" s="2">
        <v>-0.20975097351450037</v>
      </c>
      <c r="F1924" s="2">
        <v>79.610720000000001</v>
      </c>
      <c r="G1924" s="2">
        <v>73.761200000000002</v>
      </c>
      <c r="H1924" s="2">
        <v>69.952003999999974</v>
      </c>
      <c r="I1924" s="2">
        <v>67.887593500000037</v>
      </c>
      <c r="J1924" s="19" t="s">
        <v>54</v>
      </c>
      <c r="K1924" s="19" t="s">
        <v>52</v>
      </c>
      <c r="L1924" s="19" t="s">
        <v>47</v>
      </c>
      <c r="M1924" s="21">
        <f t="shared" si="300"/>
        <v>0</v>
      </c>
      <c r="N1924" s="21">
        <f t="shared" si="301"/>
        <v>100</v>
      </c>
      <c r="O1924" s="21">
        <f t="shared" si="302"/>
        <v>100</v>
      </c>
      <c r="P1924" s="21">
        <f t="shared" si="303"/>
        <v>0</v>
      </c>
      <c r="Q1924" s="22">
        <f t="shared" si="304"/>
        <v>50</v>
      </c>
      <c r="R1924" s="22">
        <f t="shared" si="305"/>
        <v>55</v>
      </c>
      <c r="S1924" s="22">
        <f t="shared" si="306"/>
        <v>40</v>
      </c>
      <c r="T1924" s="22">
        <f t="shared" si="307"/>
        <v>50</v>
      </c>
      <c r="U1924" s="21">
        <f t="shared" si="308"/>
        <v>48.333333333333336</v>
      </c>
      <c r="V1924" s="21">
        <f t="shared" si="309"/>
        <v>48.75</v>
      </c>
    </row>
    <row r="1925" spans="1:22" ht="13.5" x14ac:dyDescent="0.25">
      <c r="A1925" s="3">
        <v>44812</v>
      </c>
      <c r="B1925" s="2">
        <v>80.0642</v>
      </c>
      <c r="C1925" s="2">
        <v>72.206964749660614</v>
      </c>
      <c r="D1925" s="2">
        <v>-4.0129712414078824</v>
      </c>
      <c r="E1925" s="2">
        <v>-8.616658132406603E-2</v>
      </c>
      <c r="F1925" s="2">
        <v>79.481160000000003</v>
      </c>
      <c r="G1925" s="2">
        <v>74.193080000000009</v>
      </c>
      <c r="H1925" s="2">
        <v>70.184555999999986</v>
      </c>
      <c r="I1925" s="2">
        <v>67.962341500000051</v>
      </c>
      <c r="J1925" s="19" t="s">
        <v>48</v>
      </c>
      <c r="K1925" s="19" t="s">
        <v>49</v>
      </c>
      <c r="L1925" s="19" t="s">
        <v>53</v>
      </c>
      <c r="M1925" s="21">
        <f t="shared" si="300"/>
        <v>0</v>
      </c>
      <c r="N1925" s="21">
        <f t="shared" si="301"/>
        <v>100</v>
      </c>
      <c r="O1925" s="21">
        <f t="shared" si="302"/>
        <v>100</v>
      </c>
      <c r="P1925" s="21">
        <f t="shared" si="303"/>
        <v>83</v>
      </c>
      <c r="Q1925" s="22">
        <f t="shared" si="304"/>
        <v>62.45</v>
      </c>
      <c r="R1925" s="22">
        <f t="shared" si="305"/>
        <v>75.75</v>
      </c>
      <c r="S1925" s="22">
        <f t="shared" si="306"/>
        <v>77.349999999999994</v>
      </c>
      <c r="T1925" s="22">
        <f t="shared" si="307"/>
        <v>70.75</v>
      </c>
      <c r="U1925" s="21">
        <f t="shared" si="308"/>
        <v>71.849999999999994</v>
      </c>
      <c r="V1925" s="21">
        <f t="shared" si="309"/>
        <v>71.574999999999989</v>
      </c>
    </row>
    <row r="1926" spans="1:22" ht="13.5" x14ac:dyDescent="0.25">
      <c r="A1926" s="3">
        <v>44813</v>
      </c>
      <c r="B1926" s="2">
        <v>80.0642</v>
      </c>
      <c r="C1926" s="2">
        <v>72.206964749660614</v>
      </c>
      <c r="D1926" s="2">
        <v>-4.3240542689607082</v>
      </c>
      <c r="E1926" s="2">
        <v>2.9153680747488878E-2</v>
      </c>
      <c r="F1926" s="2">
        <v>79.962879999999998</v>
      </c>
      <c r="G1926" s="2">
        <v>74.629114999999985</v>
      </c>
      <c r="H1926" s="2">
        <v>70.456973999999974</v>
      </c>
      <c r="I1926" s="2">
        <v>68.04102000000006</v>
      </c>
      <c r="J1926" s="19" t="s">
        <v>48</v>
      </c>
      <c r="K1926" s="19" t="s">
        <v>49</v>
      </c>
      <c r="L1926" s="19" t="s">
        <v>51</v>
      </c>
      <c r="M1926" s="21">
        <f t="shared" si="300"/>
        <v>0</v>
      </c>
      <c r="N1926" s="21">
        <f t="shared" si="301"/>
        <v>100</v>
      </c>
      <c r="O1926" s="21">
        <f t="shared" si="302"/>
        <v>100</v>
      </c>
      <c r="P1926" s="21">
        <f t="shared" si="303"/>
        <v>100</v>
      </c>
      <c r="Q1926" s="22">
        <f t="shared" si="304"/>
        <v>65</v>
      </c>
      <c r="R1926" s="22">
        <f t="shared" si="305"/>
        <v>80</v>
      </c>
      <c r="S1926" s="22">
        <f t="shared" si="306"/>
        <v>85</v>
      </c>
      <c r="T1926" s="22">
        <f t="shared" si="307"/>
        <v>75</v>
      </c>
      <c r="U1926" s="21">
        <f t="shared" si="308"/>
        <v>76.666666666666671</v>
      </c>
      <c r="V1926" s="21">
        <f t="shared" si="309"/>
        <v>76.25</v>
      </c>
    </row>
    <row r="1927" spans="1:22" ht="13.5" x14ac:dyDescent="0.25">
      <c r="A1927" s="3">
        <v>44816</v>
      </c>
      <c r="B1927" s="2">
        <v>79.972800000000007</v>
      </c>
      <c r="C1927" s="2">
        <v>71.683599702660032</v>
      </c>
      <c r="D1927" s="2">
        <v>-4.4859483302176528</v>
      </c>
      <c r="E1927" s="2">
        <v>0.13574355993338355</v>
      </c>
      <c r="F1927" s="2">
        <v>79.977819999999994</v>
      </c>
      <c r="G1927" s="2">
        <v>75.077190000000002</v>
      </c>
      <c r="H1927" s="2">
        <v>70.710953999999973</v>
      </c>
      <c r="I1927" s="2">
        <v>68.119281500000042</v>
      </c>
      <c r="J1927" s="19" t="s">
        <v>48</v>
      </c>
      <c r="K1927" s="19" t="s">
        <v>50</v>
      </c>
      <c r="L1927" s="19" t="s">
        <v>51</v>
      </c>
      <c r="M1927" s="21">
        <f t="shared" si="300"/>
        <v>0</v>
      </c>
      <c r="N1927" s="21">
        <f t="shared" si="301"/>
        <v>100</v>
      </c>
      <c r="O1927" s="21">
        <f t="shared" si="302"/>
        <v>100</v>
      </c>
      <c r="P1927" s="21">
        <f t="shared" si="303"/>
        <v>83.5</v>
      </c>
      <c r="Q1927" s="22">
        <f t="shared" si="304"/>
        <v>62.524999999999999</v>
      </c>
      <c r="R1927" s="22">
        <f t="shared" si="305"/>
        <v>75.875</v>
      </c>
      <c r="S1927" s="22">
        <f t="shared" si="306"/>
        <v>77.575000000000003</v>
      </c>
      <c r="T1927" s="22">
        <f t="shared" si="307"/>
        <v>70.875</v>
      </c>
      <c r="U1927" s="21">
        <f t="shared" si="308"/>
        <v>71.991666666666674</v>
      </c>
      <c r="V1927" s="21">
        <f t="shared" si="309"/>
        <v>71.712500000000006</v>
      </c>
    </row>
    <row r="1928" spans="1:22" ht="13.5" x14ac:dyDescent="0.25">
      <c r="A1928" s="3">
        <v>44817</v>
      </c>
      <c r="B1928" s="2">
        <v>79.731999999999999</v>
      </c>
      <c r="C1928" s="2">
        <v>70.239158411517479</v>
      </c>
      <c r="D1928" s="2">
        <v>-3.9733365738780151</v>
      </c>
      <c r="E1928" s="2">
        <v>0.23024861615684722</v>
      </c>
      <c r="F1928" s="2">
        <v>79.91137999999998</v>
      </c>
      <c r="G1928" s="2">
        <v>75.517380000000017</v>
      </c>
      <c r="H1928" s="2">
        <v>70.96044999999998</v>
      </c>
      <c r="I1928" s="2">
        <v>68.198324000000056</v>
      </c>
      <c r="J1928" s="19" t="s">
        <v>54</v>
      </c>
      <c r="K1928" s="19" t="s">
        <v>50</v>
      </c>
      <c r="L1928" s="19" t="s">
        <v>47</v>
      </c>
      <c r="M1928" s="21">
        <f t="shared" si="300"/>
        <v>0</v>
      </c>
      <c r="N1928" s="21">
        <f t="shared" si="301"/>
        <v>100</v>
      </c>
      <c r="O1928" s="21">
        <f t="shared" si="302"/>
        <v>100</v>
      </c>
      <c r="P1928" s="21">
        <f t="shared" si="303"/>
        <v>16.5</v>
      </c>
      <c r="Q1928" s="22">
        <f t="shared" si="304"/>
        <v>52.475000000000001</v>
      </c>
      <c r="R1928" s="22">
        <f t="shared" si="305"/>
        <v>59.125</v>
      </c>
      <c r="S1928" s="22">
        <f t="shared" si="306"/>
        <v>47.424999999999997</v>
      </c>
      <c r="T1928" s="22">
        <f t="shared" si="307"/>
        <v>54.125</v>
      </c>
      <c r="U1928" s="21">
        <f t="shared" si="308"/>
        <v>53.008333333333326</v>
      </c>
      <c r="V1928" s="21">
        <f t="shared" si="309"/>
        <v>53.287499999999994</v>
      </c>
    </row>
    <row r="1929" spans="1:22" ht="13.5" x14ac:dyDescent="0.25">
      <c r="A1929" s="3">
        <v>44818</v>
      </c>
      <c r="B1929" s="2">
        <v>79.333299999999994</v>
      </c>
      <c r="C1929" s="2">
        <v>67.803011315318997</v>
      </c>
      <c r="D1929" s="2">
        <v>-2.834929225476543</v>
      </c>
      <c r="E1929" s="2">
        <v>0.31928372087269952</v>
      </c>
      <c r="F1929" s="2">
        <v>79.833300000000008</v>
      </c>
      <c r="G1929" s="2">
        <v>75.933480000000003</v>
      </c>
      <c r="H1929" s="2">
        <v>71.209943999999965</v>
      </c>
      <c r="I1929" s="2">
        <v>68.273785000000061</v>
      </c>
      <c r="J1929" s="19" t="s">
        <v>54</v>
      </c>
      <c r="K1929" s="19" t="s">
        <v>50</v>
      </c>
      <c r="L1929" s="19" t="s">
        <v>47</v>
      </c>
      <c r="M1929" s="21">
        <f t="shared" si="300"/>
        <v>25</v>
      </c>
      <c r="N1929" s="21">
        <f t="shared" si="301"/>
        <v>100</v>
      </c>
      <c r="O1929" s="21">
        <f t="shared" si="302"/>
        <v>100</v>
      </c>
      <c r="P1929" s="21">
        <f t="shared" si="303"/>
        <v>16.5</v>
      </c>
      <c r="Q1929" s="22">
        <f t="shared" si="304"/>
        <v>61.225000000000001</v>
      </c>
      <c r="R1929" s="22">
        <f t="shared" si="305"/>
        <v>64.125</v>
      </c>
      <c r="S1929" s="22">
        <f t="shared" si="306"/>
        <v>51.174999999999997</v>
      </c>
      <c r="T1929" s="22">
        <f t="shared" si="307"/>
        <v>60.375</v>
      </c>
      <c r="U1929" s="21">
        <f t="shared" si="308"/>
        <v>58.841666666666661</v>
      </c>
      <c r="V1929" s="21">
        <f t="shared" si="309"/>
        <v>59.224999999999994</v>
      </c>
    </row>
    <row r="1930" spans="1:22" ht="13.5" x14ac:dyDescent="0.25">
      <c r="A1930" s="3">
        <v>44819</v>
      </c>
      <c r="B1930" s="2">
        <v>78.909700000000001</v>
      </c>
      <c r="C1930" s="2">
        <v>65.215000370492319</v>
      </c>
      <c r="D1930" s="2">
        <v>-1.8648006280055824</v>
      </c>
      <c r="E1930" s="2">
        <v>0.32171215255395308</v>
      </c>
      <c r="F1930" s="2">
        <v>79.602400000000003</v>
      </c>
      <c r="G1930" s="2">
        <v>76.332554999999985</v>
      </c>
      <c r="H1930" s="2">
        <v>71.454287999999991</v>
      </c>
      <c r="I1930" s="2">
        <v>68.350701500000056</v>
      </c>
      <c r="J1930" s="19" t="s">
        <v>54</v>
      </c>
      <c r="K1930" s="19" t="s">
        <v>52</v>
      </c>
      <c r="L1930" s="19" t="s">
        <v>47</v>
      </c>
      <c r="M1930" s="21">
        <f t="shared" si="300"/>
        <v>25</v>
      </c>
      <c r="N1930" s="21">
        <f t="shared" si="301"/>
        <v>100</v>
      </c>
      <c r="O1930" s="21">
        <f t="shared" si="302"/>
        <v>100</v>
      </c>
      <c r="P1930" s="21">
        <f t="shared" si="303"/>
        <v>0</v>
      </c>
      <c r="Q1930" s="22">
        <f t="shared" si="304"/>
        <v>58.75</v>
      </c>
      <c r="R1930" s="22">
        <f t="shared" si="305"/>
        <v>60</v>
      </c>
      <c r="S1930" s="22">
        <f t="shared" si="306"/>
        <v>43.75</v>
      </c>
      <c r="T1930" s="22">
        <f t="shared" si="307"/>
        <v>56.25</v>
      </c>
      <c r="U1930" s="21">
        <f t="shared" si="308"/>
        <v>54.166666666666664</v>
      </c>
      <c r="V1930" s="21">
        <f t="shared" si="309"/>
        <v>54.6875</v>
      </c>
    </row>
    <row r="1931" spans="1:22" ht="13.5" x14ac:dyDescent="0.25">
      <c r="A1931" s="3">
        <v>44820</v>
      </c>
      <c r="B1931" s="2">
        <v>79.142300000000006</v>
      </c>
      <c r="C1931" s="2">
        <v>65.982810777487231</v>
      </c>
      <c r="D1931" s="2">
        <v>-1.5503830587277037</v>
      </c>
      <c r="E1931" s="2">
        <v>0.31883391491158752</v>
      </c>
      <c r="F1931" s="2">
        <v>79.418019999999999</v>
      </c>
      <c r="G1931" s="2">
        <v>76.743259999999992</v>
      </c>
      <c r="H1931" s="2">
        <v>71.69198999999999</v>
      </c>
      <c r="I1931" s="2">
        <v>68.428781000000058</v>
      </c>
      <c r="J1931" s="19" t="s">
        <v>54</v>
      </c>
      <c r="K1931" s="19" t="s">
        <v>52</v>
      </c>
      <c r="L1931" s="19" t="s">
        <v>47</v>
      </c>
      <c r="M1931" s="21">
        <f t="shared" si="300"/>
        <v>25</v>
      </c>
      <c r="N1931" s="21">
        <f t="shared" si="301"/>
        <v>100</v>
      </c>
      <c r="O1931" s="21">
        <f t="shared" si="302"/>
        <v>100</v>
      </c>
      <c r="P1931" s="21">
        <f t="shared" si="303"/>
        <v>0</v>
      </c>
      <c r="Q1931" s="22">
        <f t="shared" si="304"/>
        <v>58.75</v>
      </c>
      <c r="R1931" s="22">
        <f t="shared" si="305"/>
        <v>60</v>
      </c>
      <c r="S1931" s="22">
        <f t="shared" si="306"/>
        <v>43.75</v>
      </c>
      <c r="T1931" s="22">
        <f t="shared" si="307"/>
        <v>56.25</v>
      </c>
      <c r="U1931" s="21">
        <f t="shared" si="308"/>
        <v>54.166666666666664</v>
      </c>
      <c r="V1931" s="21">
        <f t="shared" si="309"/>
        <v>54.6875</v>
      </c>
    </row>
    <row r="1932" spans="1:22" ht="13.5" x14ac:dyDescent="0.25">
      <c r="A1932" s="3">
        <v>44823</v>
      </c>
      <c r="B1932" s="2">
        <v>78.594099999999997</v>
      </c>
      <c r="C1932" s="2">
        <v>62.482287909665999</v>
      </c>
      <c r="D1932" s="2">
        <v>-0.91771136702875822</v>
      </c>
      <c r="E1932" s="2">
        <v>0.28457728749570033</v>
      </c>
      <c r="F1932" s="2">
        <v>79.14228</v>
      </c>
      <c r="G1932" s="2">
        <v>77.143164999999996</v>
      </c>
      <c r="H1932" s="2">
        <v>71.926699999999983</v>
      </c>
      <c r="I1932" s="2">
        <v>68.51047200000005</v>
      </c>
      <c r="J1932" s="19" t="s">
        <v>54</v>
      </c>
      <c r="K1932" s="19" t="s">
        <v>52</v>
      </c>
      <c r="L1932" s="19" t="s">
        <v>47</v>
      </c>
      <c r="M1932" s="21">
        <f t="shared" si="300"/>
        <v>25</v>
      </c>
      <c r="N1932" s="21">
        <f t="shared" si="301"/>
        <v>100</v>
      </c>
      <c r="O1932" s="21">
        <f t="shared" si="302"/>
        <v>100</v>
      </c>
      <c r="P1932" s="21">
        <f t="shared" si="303"/>
        <v>0</v>
      </c>
      <c r="Q1932" s="22">
        <f t="shared" si="304"/>
        <v>58.75</v>
      </c>
      <c r="R1932" s="22">
        <f t="shared" si="305"/>
        <v>60</v>
      </c>
      <c r="S1932" s="22">
        <f t="shared" si="306"/>
        <v>43.75</v>
      </c>
      <c r="T1932" s="22">
        <f t="shared" si="307"/>
        <v>56.25</v>
      </c>
      <c r="U1932" s="21">
        <f t="shared" si="308"/>
        <v>54.166666666666664</v>
      </c>
      <c r="V1932" s="21">
        <f t="shared" si="309"/>
        <v>54.6875</v>
      </c>
    </row>
    <row r="1933" spans="1:22" ht="13.5" x14ac:dyDescent="0.25">
      <c r="A1933" s="3">
        <v>44824</v>
      </c>
      <c r="B1933" s="2">
        <v>79.067499999999995</v>
      </c>
      <c r="C1933" s="2">
        <v>64.246282377351321</v>
      </c>
      <c r="D1933" s="2">
        <v>-0.40622259014750739</v>
      </c>
      <c r="E1933" s="2">
        <v>0.26831591467890492</v>
      </c>
      <c r="F1933" s="2">
        <v>79.009379999999993</v>
      </c>
      <c r="G1933" s="2">
        <v>77.666405000000012</v>
      </c>
      <c r="H1933" s="2">
        <v>72.172539999999984</v>
      </c>
      <c r="I1933" s="2">
        <v>68.59810350000005</v>
      </c>
      <c r="J1933" s="19" t="s">
        <v>54</v>
      </c>
      <c r="K1933" s="19" t="s">
        <v>50</v>
      </c>
      <c r="L1933" s="19" t="s">
        <v>47</v>
      </c>
      <c r="M1933" s="21">
        <f t="shared" si="300"/>
        <v>25</v>
      </c>
      <c r="N1933" s="21">
        <f t="shared" si="301"/>
        <v>100</v>
      </c>
      <c r="O1933" s="21">
        <f t="shared" si="302"/>
        <v>100</v>
      </c>
      <c r="P1933" s="21">
        <f t="shared" si="303"/>
        <v>16.5</v>
      </c>
      <c r="Q1933" s="22">
        <f t="shared" si="304"/>
        <v>61.225000000000001</v>
      </c>
      <c r="R1933" s="22">
        <f t="shared" si="305"/>
        <v>64.125</v>
      </c>
      <c r="S1933" s="22">
        <f t="shared" si="306"/>
        <v>51.174999999999997</v>
      </c>
      <c r="T1933" s="22">
        <f t="shared" si="307"/>
        <v>60.375</v>
      </c>
      <c r="U1933" s="21">
        <f t="shared" si="308"/>
        <v>58.841666666666661</v>
      </c>
      <c r="V1933" s="21">
        <f t="shared" si="309"/>
        <v>59.224999999999994</v>
      </c>
    </row>
    <row r="1934" spans="1:22" ht="13.5" x14ac:dyDescent="0.25">
      <c r="A1934" s="3">
        <v>44825</v>
      </c>
      <c r="B1934" s="2">
        <v>79.150599999999997</v>
      </c>
      <c r="C1934" s="2">
        <v>64.561272147528442</v>
      </c>
      <c r="D1934" s="2">
        <v>-4.8035969056527961E-2</v>
      </c>
      <c r="E1934" s="2">
        <v>0.24569007616378008</v>
      </c>
      <c r="F1934" s="2">
        <v>78.972840000000005</v>
      </c>
      <c r="G1934" s="2">
        <v>78.107009999999988</v>
      </c>
      <c r="H1934" s="2">
        <v>72.426685999999975</v>
      </c>
      <c r="I1934" s="2">
        <v>68.686150500000053</v>
      </c>
      <c r="J1934" s="19" t="s">
        <v>48</v>
      </c>
      <c r="K1934" s="19" t="s">
        <v>50</v>
      </c>
      <c r="L1934" s="19" t="s">
        <v>53</v>
      </c>
      <c r="M1934" s="21">
        <f t="shared" si="300"/>
        <v>25</v>
      </c>
      <c r="N1934" s="21">
        <f t="shared" si="301"/>
        <v>100</v>
      </c>
      <c r="O1934" s="21">
        <f t="shared" si="302"/>
        <v>100</v>
      </c>
      <c r="P1934" s="21">
        <f t="shared" si="303"/>
        <v>66.5</v>
      </c>
      <c r="Q1934" s="22">
        <f t="shared" si="304"/>
        <v>68.724999999999994</v>
      </c>
      <c r="R1934" s="22">
        <f t="shared" si="305"/>
        <v>76.625</v>
      </c>
      <c r="S1934" s="22">
        <f t="shared" si="306"/>
        <v>73.674999999999997</v>
      </c>
      <c r="T1934" s="22">
        <f t="shared" si="307"/>
        <v>72.875</v>
      </c>
      <c r="U1934" s="21">
        <f t="shared" si="308"/>
        <v>73.008333333333326</v>
      </c>
      <c r="V1934" s="21">
        <f t="shared" si="309"/>
        <v>72.974999999999994</v>
      </c>
    </row>
    <row r="1935" spans="1:22" ht="13.5" x14ac:dyDescent="0.25">
      <c r="A1935" s="3">
        <v>44826</v>
      </c>
      <c r="B1935" s="2">
        <v>79.150599999999997</v>
      </c>
      <c r="C1935" s="2">
        <v>64.561272147528442</v>
      </c>
      <c r="D1935" s="2">
        <v>0.29205766249974374</v>
      </c>
      <c r="E1935" s="2">
        <v>0.20504754509627587</v>
      </c>
      <c r="F1935" s="2">
        <v>79.021019999999993</v>
      </c>
      <c r="G1935" s="2">
        <v>78.547614999999993</v>
      </c>
      <c r="H1935" s="2">
        <v>72.680831999999995</v>
      </c>
      <c r="I1935" s="2">
        <v>68.770227000000048</v>
      </c>
      <c r="J1935" s="19" t="s">
        <v>48</v>
      </c>
      <c r="K1935" s="19" t="s">
        <v>49</v>
      </c>
      <c r="L1935" s="19" t="s">
        <v>51</v>
      </c>
      <c r="M1935" s="21">
        <f t="shared" si="300"/>
        <v>25</v>
      </c>
      <c r="N1935" s="21">
        <f t="shared" si="301"/>
        <v>0</v>
      </c>
      <c r="O1935" s="21">
        <f t="shared" si="302"/>
        <v>100</v>
      </c>
      <c r="P1935" s="21">
        <f t="shared" si="303"/>
        <v>100</v>
      </c>
      <c r="Q1935" s="22">
        <f t="shared" si="304"/>
        <v>38.75</v>
      </c>
      <c r="R1935" s="22">
        <f t="shared" si="305"/>
        <v>65</v>
      </c>
      <c r="S1935" s="22">
        <f t="shared" si="306"/>
        <v>73.75</v>
      </c>
      <c r="T1935" s="22">
        <f t="shared" si="307"/>
        <v>56.25</v>
      </c>
      <c r="U1935" s="21">
        <f t="shared" si="308"/>
        <v>59.166666666666664</v>
      </c>
      <c r="V1935" s="21">
        <f t="shared" si="309"/>
        <v>58.4375</v>
      </c>
    </row>
    <row r="1936" spans="1:22" ht="13.5" x14ac:dyDescent="0.25">
      <c r="A1936" s="3">
        <v>44827</v>
      </c>
      <c r="B1936" s="2">
        <v>79.981099999999998</v>
      </c>
      <c r="C1936" s="2">
        <v>67.8447570157916</v>
      </c>
      <c r="D1936" s="2">
        <v>0.5040773719811682</v>
      </c>
      <c r="E1936" s="2">
        <v>0.17691040483800705</v>
      </c>
      <c r="F1936" s="2">
        <v>79.188779999999994</v>
      </c>
      <c r="G1936" s="2">
        <v>78.99651999999999</v>
      </c>
      <c r="H1936" s="2">
        <v>72.959893999999991</v>
      </c>
      <c r="I1936" s="2">
        <v>68.858456000000061</v>
      </c>
      <c r="J1936" s="19" t="s">
        <v>48</v>
      </c>
      <c r="K1936" s="19" t="s">
        <v>49</v>
      </c>
      <c r="L1936" s="19" t="s">
        <v>51</v>
      </c>
      <c r="M1936" s="21">
        <f t="shared" si="300"/>
        <v>25</v>
      </c>
      <c r="N1936" s="21">
        <f t="shared" si="301"/>
        <v>0</v>
      </c>
      <c r="O1936" s="21">
        <f t="shared" si="302"/>
        <v>100</v>
      </c>
      <c r="P1936" s="21">
        <f t="shared" si="303"/>
        <v>100</v>
      </c>
      <c r="Q1936" s="22">
        <f t="shared" si="304"/>
        <v>38.75</v>
      </c>
      <c r="R1936" s="22">
        <f t="shared" si="305"/>
        <v>65</v>
      </c>
      <c r="S1936" s="22">
        <f t="shared" si="306"/>
        <v>73.75</v>
      </c>
      <c r="T1936" s="22">
        <f t="shared" si="307"/>
        <v>56.25</v>
      </c>
      <c r="U1936" s="21">
        <f t="shared" si="308"/>
        <v>59.166666666666664</v>
      </c>
      <c r="V1936" s="21">
        <f t="shared" si="309"/>
        <v>58.4375</v>
      </c>
    </row>
    <row r="1937" spans="1:22" ht="13.5" x14ac:dyDescent="0.25">
      <c r="A1937" s="3">
        <v>44830</v>
      </c>
      <c r="B1937" s="2">
        <v>78.577500000000001</v>
      </c>
      <c r="C1937" s="2">
        <v>58.054748882578515</v>
      </c>
      <c r="D1937" s="2">
        <v>0.75530104895968009</v>
      </c>
      <c r="E1937" s="2">
        <v>8.8048310263248941E-2</v>
      </c>
      <c r="F1937" s="2">
        <v>79.185459999999992</v>
      </c>
      <c r="G1937" s="2">
        <v>79.33330500000001</v>
      </c>
      <c r="H1937" s="2">
        <v>73.215865999999977</v>
      </c>
      <c r="I1937" s="2">
        <v>68.936133000000069</v>
      </c>
      <c r="J1937" s="19" t="s">
        <v>48</v>
      </c>
      <c r="K1937" s="19" t="s">
        <v>50</v>
      </c>
      <c r="L1937" s="19" t="s">
        <v>53</v>
      </c>
      <c r="M1937" s="21">
        <f t="shared" si="300"/>
        <v>25</v>
      </c>
      <c r="N1937" s="21">
        <f t="shared" si="301"/>
        <v>0</v>
      </c>
      <c r="O1937" s="21">
        <f t="shared" si="302"/>
        <v>100</v>
      </c>
      <c r="P1937" s="21">
        <f t="shared" si="303"/>
        <v>66.5</v>
      </c>
      <c r="Q1937" s="22">
        <f t="shared" si="304"/>
        <v>33.725000000000001</v>
      </c>
      <c r="R1937" s="22">
        <f t="shared" si="305"/>
        <v>56.625</v>
      </c>
      <c r="S1937" s="22">
        <f t="shared" si="306"/>
        <v>58.674999999999997</v>
      </c>
      <c r="T1937" s="22">
        <f t="shared" si="307"/>
        <v>47.875</v>
      </c>
      <c r="U1937" s="21">
        <f t="shared" si="308"/>
        <v>49.67499999999999</v>
      </c>
      <c r="V1937" s="21">
        <f t="shared" si="309"/>
        <v>49.224999999999994</v>
      </c>
    </row>
    <row r="1938" spans="1:22" ht="13.5" x14ac:dyDescent="0.25">
      <c r="A1938" s="3">
        <v>44831</v>
      </c>
      <c r="B1938" s="2">
        <v>78.494500000000002</v>
      </c>
      <c r="C1938" s="2">
        <v>57.526119550833528</v>
      </c>
      <c r="D1938" s="2">
        <v>0.9285241457495772</v>
      </c>
      <c r="E1938" s="2">
        <v>1.6464887888885782E-2</v>
      </c>
      <c r="F1938" s="2">
        <v>79.07086000000001</v>
      </c>
      <c r="G1938" s="2">
        <v>79.450414999999992</v>
      </c>
      <c r="H1938" s="2">
        <v>73.465361999999971</v>
      </c>
      <c r="I1938" s="2">
        <v>69.011013000000062</v>
      </c>
      <c r="J1938" s="19" t="s">
        <v>48</v>
      </c>
      <c r="K1938" s="19" t="s">
        <v>50</v>
      </c>
      <c r="L1938" s="19" t="s">
        <v>53</v>
      </c>
      <c r="M1938" s="21">
        <f t="shared" si="300"/>
        <v>25</v>
      </c>
      <c r="N1938" s="21">
        <f t="shared" si="301"/>
        <v>0</v>
      </c>
      <c r="O1938" s="21">
        <f t="shared" si="302"/>
        <v>100</v>
      </c>
      <c r="P1938" s="21">
        <f t="shared" si="303"/>
        <v>66.5</v>
      </c>
      <c r="Q1938" s="22">
        <f t="shared" si="304"/>
        <v>33.725000000000001</v>
      </c>
      <c r="R1938" s="22">
        <f t="shared" si="305"/>
        <v>56.625</v>
      </c>
      <c r="S1938" s="22">
        <f t="shared" si="306"/>
        <v>58.674999999999997</v>
      </c>
      <c r="T1938" s="22">
        <f t="shared" si="307"/>
        <v>47.875</v>
      </c>
      <c r="U1938" s="21">
        <f t="shared" si="308"/>
        <v>49.67499999999999</v>
      </c>
      <c r="V1938" s="21">
        <f t="shared" si="309"/>
        <v>49.224999999999994</v>
      </c>
    </row>
    <row r="1939" spans="1:22" ht="13.5" x14ac:dyDescent="0.25">
      <c r="A1939" s="3">
        <v>44832</v>
      </c>
      <c r="B1939" s="2">
        <v>78.818399999999997</v>
      </c>
      <c r="C1939" s="2">
        <v>59.091585733285456</v>
      </c>
      <c r="D1939" s="2">
        <v>0.98243028544823119</v>
      </c>
      <c r="E1939" s="2">
        <v>-5.1712862276179723E-2</v>
      </c>
      <c r="F1939" s="2">
        <v>79.00442000000001</v>
      </c>
      <c r="G1939" s="2">
        <v>79.355320000000006</v>
      </c>
      <c r="H1939" s="2">
        <v>73.729639999999975</v>
      </c>
      <c r="I1939" s="2">
        <v>69.08747300000006</v>
      </c>
      <c r="J1939" s="19" t="s">
        <v>48</v>
      </c>
      <c r="K1939" s="19" t="s">
        <v>50</v>
      </c>
      <c r="L1939" s="19" t="s">
        <v>53</v>
      </c>
      <c r="M1939" s="21">
        <f t="shared" si="300"/>
        <v>25</v>
      </c>
      <c r="N1939" s="21">
        <f t="shared" si="301"/>
        <v>0</v>
      </c>
      <c r="O1939" s="21">
        <f t="shared" si="302"/>
        <v>75</v>
      </c>
      <c r="P1939" s="21">
        <f t="shared" si="303"/>
        <v>66.5</v>
      </c>
      <c r="Q1939" s="22">
        <f t="shared" si="304"/>
        <v>29.975000000000001</v>
      </c>
      <c r="R1939" s="22">
        <f t="shared" si="305"/>
        <v>47.875</v>
      </c>
      <c r="S1939" s="22">
        <f t="shared" si="306"/>
        <v>52.424999999999997</v>
      </c>
      <c r="T1939" s="22">
        <f t="shared" si="307"/>
        <v>41.625</v>
      </c>
      <c r="U1939" s="21">
        <f t="shared" si="308"/>
        <v>43.42499999999999</v>
      </c>
      <c r="V1939" s="21">
        <f t="shared" si="309"/>
        <v>42.974999999999994</v>
      </c>
    </row>
    <row r="1940" spans="1:22" ht="13.5" x14ac:dyDescent="0.25">
      <c r="A1940" s="3">
        <v>44833</v>
      </c>
      <c r="B1940" s="2">
        <v>78.776799999999994</v>
      </c>
      <c r="C1940" s="2">
        <v>58.791872369750592</v>
      </c>
      <c r="D1940" s="2">
        <v>0.95724871073407769</v>
      </c>
      <c r="E1940" s="2">
        <v>-7.5695601675136143E-2</v>
      </c>
      <c r="F1940" s="2">
        <v>78.929659999999998</v>
      </c>
      <c r="G1940" s="2">
        <v>79.258560000000017</v>
      </c>
      <c r="H1940" s="2">
        <v>73.974981999999969</v>
      </c>
      <c r="I1940" s="2">
        <v>69.17166550000006</v>
      </c>
      <c r="J1940" s="19" t="s">
        <v>48</v>
      </c>
      <c r="K1940" s="19" t="s">
        <v>50</v>
      </c>
      <c r="L1940" s="19" t="s">
        <v>53</v>
      </c>
      <c r="M1940" s="21">
        <f t="shared" si="300"/>
        <v>25</v>
      </c>
      <c r="N1940" s="21">
        <f t="shared" si="301"/>
        <v>0</v>
      </c>
      <c r="O1940" s="21">
        <f t="shared" si="302"/>
        <v>75</v>
      </c>
      <c r="P1940" s="21">
        <f t="shared" si="303"/>
        <v>66.5</v>
      </c>
      <c r="Q1940" s="22">
        <f t="shared" si="304"/>
        <v>29.975000000000001</v>
      </c>
      <c r="R1940" s="22">
        <f t="shared" si="305"/>
        <v>47.875</v>
      </c>
      <c r="S1940" s="22">
        <f t="shared" si="306"/>
        <v>52.424999999999997</v>
      </c>
      <c r="T1940" s="22">
        <f t="shared" si="307"/>
        <v>41.625</v>
      </c>
      <c r="U1940" s="21">
        <f t="shared" si="308"/>
        <v>43.42499999999999</v>
      </c>
      <c r="V1940" s="21">
        <f t="shared" si="309"/>
        <v>42.974999999999994</v>
      </c>
    </row>
    <row r="1941" spans="1:22" ht="13.5" x14ac:dyDescent="0.25">
      <c r="A1941" s="3">
        <v>44834</v>
      </c>
      <c r="B1941" s="2">
        <v>78.901399999999995</v>
      </c>
      <c r="C1941" s="2">
        <v>59.455195390721585</v>
      </c>
      <c r="D1941" s="2">
        <v>0.95468025520892752</v>
      </c>
      <c r="E1941" s="2">
        <v>-5.9644434365188313E-2</v>
      </c>
      <c r="F1941" s="2">
        <v>78.713719999999995</v>
      </c>
      <c r="G1941" s="2">
        <v>79.320850000000007</v>
      </c>
      <c r="H1941" s="2">
        <v>74.224143999999967</v>
      </c>
      <c r="I1941" s="2">
        <v>69.248619500000075</v>
      </c>
      <c r="J1941" s="19" t="s">
        <v>48</v>
      </c>
      <c r="K1941" s="19" t="s">
        <v>49</v>
      </c>
      <c r="L1941" s="19" t="s">
        <v>53</v>
      </c>
      <c r="M1941" s="21">
        <f t="shared" si="300"/>
        <v>25</v>
      </c>
      <c r="N1941" s="21">
        <f t="shared" si="301"/>
        <v>0</v>
      </c>
      <c r="O1941" s="21">
        <f t="shared" si="302"/>
        <v>75</v>
      </c>
      <c r="P1941" s="21">
        <f t="shared" si="303"/>
        <v>83</v>
      </c>
      <c r="Q1941" s="22">
        <f t="shared" si="304"/>
        <v>32.450000000000003</v>
      </c>
      <c r="R1941" s="22">
        <f t="shared" si="305"/>
        <v>52</v>
      </c>
      <c r="S1941" s="22">
        <f t="shared" si="306"/>
        <v>59.85</v>
      </c>
      <c r="T1941" s="22">
        <f t="shared" si="307"/>
        <v>45.75</v>
      </c>
      <c r="U1941" s="21">
        <f t="shared" si="308"/>
        <v>48.1</v>
      </c>
      <c r="V1941" s="21">
        <f t="shared" si="309"/>
        <v>47.512500000000003</v>
      </c>
    </row>
    <row r="1942" spans="1:22" ht="13.5" x14ac:dyDescent="0.25">
      <c r="A1942" s="3">
        <v>44837</v>
      </c>
      <c r="B1942" s="2">
        <v>77.157300000000006</v>
      </c>
      <c r="C1942" s="2">
        <v>47.845489598819555</v>
      </c>
      <c r="D1942" s="2">
        <v>0.98938781563556688</v>
      </c>
      <c r="E1942" s="2">
        <v>-7.2371600895810087E-3</v>
      </c>
      <c r="F1942" s="2">
        <v>78.429679999999991</v>
      </c>
      <c r="G1942" s="2">
        <v>79.183810000000022</v>
      </c>
      <c r="H1942" s="2">
        <v>74.437095999999968</v>
      </c>
      <c r="I1942" s="2">
        <v>69.32471450000007</v>
      </c>
      <c r="J1942" s="19" t="s">
        <v>48</v>
      </c>
      <c r="K1942" s="19" t="s">
        <v>49</v>
      </c>
      <c r="L1942" s="19" t="s">
        <v>53</v>
      </c>
      <c r="M1942" s="21">
        <f t="shared" si="300"/>
        <v>25</v>
      </c>
      <c r="N1942" s="21">
        <f t="shared" si="301"/>
        <v>0</v>
      </c>
      <c r="O1942" s="21">
        <f t="shared" si="302"/>
        <v>75</v>
      </c>
      <c r="P1942" s="21">
        <f t="shared" si="303"/>
        <v>83</v>
      </c>
      <c r="Q1942" s="22">
        <f t="shared" si="304"/>
        <v>32.450000000000003</v>
      </c>
      <c r="R1942" s="22">
        <f t="shared" si="305"/>
        <v>52</v>
      </c>
      <c r="S1942" s="22">
        <f t="shared" si="306"/>
        <v>59.85</v>
      </c>
      <c r="T1942" s="22">
        <f t="shared" si="307"/>
        <v>45.75</v>
      </c>
      <c r="U1942" s="21">
        <f t="shared" si="308"/>
        <v>48.1</v>
      </c>
      <c r="V1942" s="21">
        <f t="shared" si="309"/>
        <v>47.512500000000003</v>
      </c>
    </row>
    <row r="1943" spans="1:22" ht="13.5" x14ac:dyDescent="0.25">
      <c r="A1943" s="3">
        <v>44838</v>
      </c>
      <c r="B1943" s="2">
        <v>77.157300000000006</v>
      </c>
      <c r="C1943" s="2">
        <v>47.845489598819555</v>
      </c>
      <c r="D1943" s="2">
        <v>1.0945098323158504</v>
      </c>
      <c r="E1943" s="2">
        <v>7.1424813370776691E-2</v>
      </c>
      <c r="F1943" s="2">
        <v>78.162239999999997</v>
      </c>
      <c r="G1943" s="2">
        <v>79.038465000000002</v>
      </c>
      <c r="H1943" s="2">
        <v>74.651375999999985</v>
      </c>
      <c r="I1943" s="2">
        <v>69.400809500000079</v>
      </c>
      <c r="J1943" s="19" t="s">
        <v>48</v>
      </c>
      <c r="K1943" s="19" t="s">
        <v>49</v>
      </c>
      <c r="L1943" s="19" t="s">
        <v>53</v>
      </c>
      <c r="M1943" s="21">
        <f t="shared" si="300"/>
        <v>25</v>
      </c>
      <c r="N1943" s="21">
        <f t="shared" si="301"/>
        <v>0</v>
      </c>
      <c r="O1943" s="21">
        <f t="shared" si="302"/>
        <v>75</v>
      </c>
      <c r="P1943" s="21">
        <f t="shared" si="303"/>
        <v>83</v>
      </c>
      <c r="Q1943" s="22">
        <f t="shared" si="304"/>
        <v>32.450000000000003</v>
      </c>
      <c r="R1943" s="22">
        <f t="shared" si="305"/>
        <v>52</v>
      </c>
      <c r="S1943" s="22">
        <f t="shared" si="306"/>
        <v>59.85</v>
      </c>
      <c r="T1943" s="22">
        <f t="shared" si="307"/>
        <v>45.75</v>
      </c>
      <c r="U1943" s="21">
        <f t="shared" si="308"/>
        <v>48.1</v>
      </c>
      <c r="V1943" s="21">
        <f t="shared" si="309"/>
        <v>47.512500000000003</v>
      </c>
    </row>
    <row r="1944" spans="1:22" ht="13.5" x14ac:dyDescent="0.25">
      <c r="A1944" s="3">
        <v>44839</v>
      </c>
      <c r="B1944" s="2">
        <v>78.029399999999995</v>
      </c>
      <c r="C1944" s="2">
        <v>53.15065795627585</v>
      </c>
      <c r="D1944" s="2">
        <v>1.134350616526163</v>
      </c>
      <c r="E1944" s="2">
        <v>0.22210374882052641</v>
      </c>
      <c r="F1944" s="2">
        <v>78.004440000000017</v>
      </c>
      <c r="G1944" s="2">
        <v>78.953749999999999</v>
      </c>
      <c r="H1944" s="2">
        <v>74.888081999999983</v>
      </c>
      <c r="I1944" s="2">
        <v>69.47729450000007</v>
      </c>
      <c r="J1944" s="19" t="s">
        <v>48</v>
      </c>
      <c r="K1944" s="19" t="s">
        <v>50</v>
      </c>
      <c r="L1944" s="19" t="s">
        <v>53</v>
      </c>
      <c r="M1944" s="21">
        <f t="shared" si="300"/>
        <v>25</v>
      </c>
      <c r="N1944" s="21">
        <f t="shared" si="301"/>
        <v>0</v>
      </c>
      <c r="O1944" s="21">
        <f t="shared" si="302"/>
        <v>75</v>
      </c>
      <c r="P1944" s="21">
        <f t="shared" si="303"/>
        <v>66.5</v>
      </c>
      <c r="Q1944" s="22">
        <f t="shared" si="304"/>
        <v>29.975000000000001</v>
      </c>
      <c r="R1944" s="22">
        <f t="shared" si="305"/>
        <v>47.875</v>
      </c>
      <c r="S1944" s="22">
        <f t="shared" si="306"/>
        <v>52.424999999999997</v>
      </c>
      <c r="T1944" s="22">
        <f t="shared" si="307"/>
        <v>41.625</v>
      </c>
      <c r="U1944" s="21">
        <f t="shared" si="308"/>
        <v>43.42499999999999</v>
      </c>
      <c r="V1944" s="21">
        <f t="shared" si="309"/>
        <v>42.974999999999994</v>
      </c>
    </row>
    <row r="1945" spans="1:22" ht="13.5" x14ac:dyDescent="0.25">
      <c r="A1945" s="3">
        <v>44840</v>
      </c>
      <c r="B1945" s="2">
        <v>77.240300000000005</v>
      </c>
      <c r="C1945" s="2">
        <v>48.357501633303698</v>
      </c>
      <c r="D1945" s="2">
        <v>1.2238668934256793</v>
      </c>
      <c r="E1945" s="2">
        <v>0.4070568615532823</v>
      </c>
      <c r="F1945" s="2">
        <v>77.697140000000005</v>
      </c>
      <c r="G1945" s="2">
        <v>78.812554999999989</v>
      </c>
      <c r="H1945" s="2">
        <v>75.104021999999972</v>
      </c>
      <c r="I1945" s="2">
        <v>69.547849000000085</v>
      </c>
      <c r="J1945" s="19" t="s">
        <v>48</v>
      </c>
      <c r="K1945" s="19" t="s">
        <v>50</v>
      </c>
      <c r="L1945" s="19" t="s">
        <v>53</v>
      </c>
      <c r="M1945" s="21">
        <f t="shared" si="300"/>
        <v>25</v>
      </c>
      <c r="N1945" s="21">
        <f t="shared" si="301"/>
        <v>0</v>
      </c>
      <c r="O1945" s="21">
        <f t="shared" si="302"/>
        <v>75</v>
      </c>
      <c r="P1945" s="21">
        <f t="shared" si="303"/>
        <v>66.5</v>
      </c>
      <c r="Q1945" s="22">
        <f t="shared" si="304"/>
        <v>29.975000000000001</v>
      </c>
      <c r="R1945" s="22">
        <f t="shared" si="305"/>
        <v>47.875</v>
      </c>
      <c r="S1945" s="22">
        <f t="shared" si="306"/>
        <v>52.424999999999997</v>
      </c>
      <c r="T1945" s="22">
        <f t="shared" si="307"/>
        <v>41.625</v>
      </c>
      <c r="U1945" s="21">
        <f t="shared" si="308"/>
        <v>43.42499999999999</v>
      </c>
      <c r="V1945" s="21">
        <f t="shared" si="309"/>
        <v>42.974999999999994</v>
      </c>
    </row>
    <row r="1946" spans="1:22" ht="13.5" x14ac:dyDescent="0.25">
      <c r="A1946" s="3">
        <v>44841</v>
      </c>
      <c r="B1946" s="2">
        <v>76.061000000000007</v>
      </c>
      <c r="C1946" s="2">
        <v>42.228428463214577</v>
      </c>
      <c r="D1946" s="2">
        <v>1.5169481144332764</v>
      </c>
      <c r="E1946" s="2">
        <v>0.57092762738784697</v>
      </c>
      <c r="F1946" s="2">
        <v>77.12906000000001</v>
      </c>
      <c r="G1946" s="2">
        <v>78.612394999999992</v>
      </c>
      <c r="H1946" s="2">
        <v>75.264815999999982</v>
      </c>
      <c r="I1946" s="2">
        <v>69.603335500000071</v>
      </c>
      <c r="J1946" s="19" t="s">
        <v>54</v>
      </c>
      <c r="K1946" s="19" t="s">
        <v>50</v>
      </c>
      <c r="L1946" s="19" t="s">
        <v>47</v>
      </c>
      <c r="M1946" s="21">
        <f t="shared" si="300"/>
        <v>25</v>
      </c>
      <c r="N1946" s="21">
        <f t="shared" si="301"/>
        <v>0</v>
      </c>
      <c r="O1946" s="21">
        <f t="shared" si="302"/>
        <v>75</v>
      </c>
      <c r="P1946" s="21">
        <f t="shared" si="303"/>
        <v>16.5</v>
      </c>
      <c r="Q1946" s="22">
        <f t="shared" si="304"/>
        <v>22.475000000000001</v>
      </c>
      <c r="R1946" s="22">
        <f t="shared" si="305"/>
        <v>35.375</v>
      </c>
      <c r="S1946" s="22">
        <f t="shared" si="306"/>
        <v>29.925000000000001</v>
      </c>
      <c r="T1946" s="22">
        <f t="shared" si="307"/>
        <v>29.125</v>
      </c>
      <c r="U1946" s="21">
        <f t="shared" si="308"/>
        <v>29.258333333333336</v>
      </c>
      <c r="V1946" s="21">
        <f t="shared" si="309"/>
        <v>29.225000000000001</v>
      </c>
    </row>
    <row r="1947" spans="1:22" ht="13.5" x14ac:dyDescent="0.25">
      <c r="A1947" s="3">
        <v>44844</v>
      </c>
      <c r="B1947" s="2">
        <v>76.409800000000004</v>
      </c>
      <c r="C1947" s="2">
        <v>44.47021275408293</v>
      </c>
      <c r="D1947" s="2">
        <v>1.5321810013830088</v>
      </c>
      <c r="E1947" s="2">
        <v>0.78223850572706033</v>
      </c>
      <c r="F1947" s="2">
        <v>76.979560000000021</v>
      </c>
      <c r="G1947" s="2">
        <v>78.43424499999999</v>
      </c>
      <c r="H1947" s="2">
        <v>75.430923999999976</v>
      </c>
      <c r="I1947" s="2">
        <v>69.669698000000082</v>
      </c>
      <c r="J1947" s="19" t="s">
        <v>54</v>
      </c>
      <c r="K1947" s="19" t="s">
        <v>50</v>
      </c>
      <c r="L1947" s="19" t="s">
        <v>47</v>
      </c>
      <c r="M1947" s="21">
        <f t="shared" si="300"/>
        <v>25</v>
      </c>
      <c r="N1947" s="21">
        <f t="shared" si="301"/>
        <v>0</v>
      </c>
      <c r="O1947" s="21">
        <f t="shared" si="302"/>
        <v>75</v>
      </c>
      <c r="P1947" s="21">
        <f t="shared" si="303"/>
        <v>16.5</v>
      </c>
      <c r="Q1947" s="22">
        <f t="shared" si="304"/>
        <v>22.475000000000001</v>
      </c>
      <c r="R1947" s="22">
        <f t="shared" si="305"/>
        <v>35.375</v>
      </c>
      <c r="S1947" s="22">
        <f t="shared" si="306"/>
        <v>29.925000000000001</v>
      </c>
      <c r="T1947" s="22">
        <f t="shared" si="307"/>
        <v>29.125</v>
      </c>
      <c r="U1947" s="21">
        <f t="shared" si="308"/>
        <v>29.258333333333336</v>
      </c>
      <c r="V1947" s="21">
        <f t="shared" si="309"/>
        <v>29.225000000000001</v>
      </c>
    </row>
    <row r="1948" spans="1:22" ht="13.5" x14ac:dyDescent="0.25">
      <c r="A1948" s="3">
        <v>44845</v>
      </c>
      <c r="B1948" s="2">
        <v>75.994500000000002</v>
      </c>
      <c r="C1948" s="2">
        <v>42.362407828498561</v>
      </c>
      <c r="D1948" s="2">
        <v>1.5693517133648953</v>
      </c>
      <c r="E1948" s="2">
        <v>0.98608463701499049</v>
      </c>
      <c r="F1948" s="2">
        <v>76.747</v>
      </c>
      <c r="G1948" s="2">
        <v>78.247369999999989</v>
      </c>
      <c r="H1948" s="2">
        <v>75.580419999999975</v>
      </c>
      <c r="I1948" s="2">
        <v>69.732038500000073</v>
      </c>
      <c r="J1948" s="19" t="s">
        <v>54</v>
      </c>
      <c r="K1948" s="19" t="s">
        <v>50</v>
      </c>
      <c r="L1948" s="19" t="s">
        <v>47</v>
      </c>
      <c r="M1948" s="21">
        <f t="shared" si="300"/>
        <v>25</v>
      </c>
      <c r="N1948" s="21">
        <f t="shared" si="301"/>
        <v>0</v>
      </c>
      <c r="O1948" s="21">
        <f t="shared" si="302"/>
        <v>75</v>
      </c>
      <c r="P1948" s="21">
        <f t="shared" si="303"/>
        <v>16.5</v>
      </c>
      <c r="Q1948" s="22">
        <f t="shared" si="304"/>
        <v>22.475000000000001</v>
      </c>
      <c r="R1948" s="22">
        <f t="shared" si="305"/>
        <v>35.375</v>
      </c>
      <c r="S1948" s="22">
        <f t="shared" si="306"/>
        <v>29.925000000000001</v>
      </c>
      <c r="T1948" s="22">
        <f t="shared" si="307"/>
        <v>29.125</v>
      </c>
      <c r="U1948" s="21">
        <f t="shared" si="308"/>
        <v>29.258333333333336</v>
      </c>
      <c r="V1948" s="21">
        <f t="shared" si="309"/>
        <v>29.225000000000001</v>
      </c>
    </row>
    <row r="1949" spans="1:22" ht="13.5" x14ac:dyDescent="0.25">
      <c r="A1949" s="3">
        <v>44846</v>
      </c>
      <c r="B1949" s="2">
        <v>75.994500000000002</v>
      </c>
      <c r="C1949" s="2">
        <v>42.362407828498561</v>
      </c>
      <c r="D1949" s="2">
        <v>1.6589105137681912</v>
      </c>
      <c r="E1949" s="2">
        <v>1.1822893982841398</v>
      </c>
      <c r="F1949" s="2">
        <v>76.34002000000001</v>
      </c>
      <c r="G1949" s="2">
        <v>78.080429999999993</v>
      </c>
      <c r="H1949" s="2">
        <v>75.736395999999985</v>
      </c>
      <c r="I1949" s="2">
        <v>69.790408500000069</v>
      </c>
      <c r="J1949" s="19" t="s">
        <v>54</v>
      </c>
      <c r="K1949" s="19" t="s">
        <v>50</v>
      </c>
      <c r="L1949" s="19" t="s">
        <v>47</v>
      </c>
      <c r="M1949" s="21">
        <f t="shared" si="300"/>
        <v>25</v>
      </c>
      <c r="N1949" s="21">
        <f t="shared" si="301"/>
        <v>0</v>
      </c>
      <c r="O1949" s="21">
        <f t="shared" si="302"/>
        <v>75</v>
      </c>
      <c r="P1949" s="21">
        <f t="shared" si="303"/>
        <v>16.5</v>
      </c>
      <c r="Q1949" s="22">
        <f t="shared" si="304"/>
        <v>22.475000000000001</v>
      </c>
      <c r="R1949" s="22">
        <f t="shared" si="305"/>
        <v>35.375</v>
      </c>
      <c r="S1949" s="22">
        <f t="shared" si="306"/>
        <v>29.925000000000001</v>
      </c>
      <c r="T1949" s="22">
        <f t="shared" si="307"/>
        <v>29.125</v>
      </c>
      <c r="U1949" s="21">
        <f t="shared" si="308"/>
        <v>29.258333333333336</v>
      </c>
      <c r="V1949" s="21">
        <f t="shared" si="309"/>
        <v>29.225000000000001</v>
      </c>
    </row>
    <row r="1950" spans="1:22" ht="13.5" x14ac:dyDescent="0.25">
      <c r="A1950" s="3">
        <v>44847</v>
      </c>
      <c r="B1950" s="2">
        <v>75.745400000000004</v>
      </c>
      <c r="C1950" s="2">
        <v>41.010227692967931</v>
      </c>
      <c r="D1950" s="2">
        <v>1.754405750394497</v>
      </c>
      <c r="E1950" s="2">
        <v>1.3633899415187849</v>
      </c>
      <c r="F1950" s="2">
        <v>76.04104000000001</v>
      </c>
      <c r="G1950" s="2">
        <v>77.92221499999998</v>
      </c>
      <c r="H1950" s="2">
        <v>75.885893999999979</v>
      </c>
      <c r="I1950" s="2">
        <v>69.851503500000078</v>
      </c>
      <c r="J1950" s="19" t="s">
        <v>54</v>
      </c>
      <c r="K1950" s="19" t="s">
        <v>50</v>
      </c>
      <c r="L1950" s="19" t="s">
        <v>47</v>
      </c>
      <c r="M1950" s="21">
        <f t="shared" si="300"/>
        <v>25</v>
      </c>
      <c r="N1950" s="21">
        <f t="shared" si="301"/>
        <v>0</v>
      </c>
      <c r="O1950" s="21">
        <f t="shared" si="302"/>
        <v>75</v>
      </c>
      <c r="P1950" s="21">
        <f t="shared" si="303"/>
        <v>16.5</v>
      </c>
      <c r="Q1950" s="22">
        <f t="shared" si="304"/>
        <v>22.475000000000001</v>
      </c>
      <c r="R1950" s="22">
        <f t="shared" si="305"/>
        <v>35.375</v>
      </c>
      <c r="S1950" s="22">
        <f t="shared" si="306"/>
        <v>29.925000000000001</v>
      </c>
      <c r="T1950" s="22">
        <f t="shared" si="307"/>
        <v>29.125</v>
      </c>
      <c r="U1950" s="21">
        <f t="shared" si="308"/>
        <v>29.258333333333336</v>
      </c>
      <c r="V1950" s="21">
        <f t="shared" si="309"/>
        <v>29.225000000000001</v>
      </c>
    </row>
    <row r="1951" spans="1:22" ht="13.5" x14ac:dyDescent="0.25">
      <c r="A1951" s="3">
        <v>44848</v>
      </c>
      <c r="B1951" s="2">
        <v>75.404799999999994</v>
      </c>
      <c r="C1951" s="2">
        <v>39.169224720498221</v>
      </c>
      <c r="D1951" s="2">
        <v>1.8881754571485203</v>
      </c>
      <c r="E1951" s="2">
        <v>1.5402623083536486</v>
      </c>
      <c r="F1951" s="2">
        <v>75.90979999999999</v>
      </c>
      <c r="G1951" s="2">
        <v>77.735339999999979</v>
      </c>
      <c r="H1951" s="2">
        <v>76.011969999999977</v>
      </c>
      <c r="I1951" s="2">
        <v>69.910895500000066</v>
      </c>
      <c r="J1951" s="19" t="s">
        <v>54</v>
      </c>
      <c r="K1951" s="19" t="s">
        <v>50</v>
      </c>
      <c r="L1951" s="19" t="s">
        <v>47</v>
      </c>
      <c r="M1951" s="21">
        <f t="shared" si="300"/>
        <v>25</v>
      </c>
      <c r="N1951" s="21">
        <f t="shared" si="301"/>
        <v>0</v>
      </c>
      <c r="O1951" s="21">
        <f t="shared" si="302"/>
        <v>75</v>
      </c>
      <c r="P1951" s="21">
        <f t="shared" si="303"/>
        <v>16.5</v>
      </c>
      <c r="Q1951" s="22">
        <f t="shared" si="304"/>
        <v>22.475000000000001</v>
      </c>
      <c r="R1951" s="22">
        <f t="shared" si="305"/>
        <v>35.375</v>
      </c>
      <c r="S1951" s="22">
        <f t="shared" si="306"/>
        <v>29.925000000000001</v>
      </c>
      <c r="T1951" s="22">
        <f t="shared" si="307"/>
        <v>29.125</v>
      </c>
      <c r="U1951" s="21">
        <f t="shared" si="308"/>
        <v>29.258333333333336</v>
      </c>
      <c r="V1951" s="21">
        <f t="shared" si="309"/>
        <v>29.225000000000001</v>
      </c>
    </row>
    <row r="1952" spans="1:22" ht="13.5" x14ac:dyDescent="0.25">
      <c r="A1952" s="3">
        <v>44851</v>
      </c>
      <c r="B1952" s="2">
        <v>75.164000000000001</v>
      </c>
      <c r="C1952" s="2">
        <v>37.874706672889566</v>
      </c>
      <c r="D1952" s="2">
        <v>1.760824367486876</v>
      </c>
      <c r="E1952" s="2">
        <v>1.6920204295919419</v>
      </c>
      <c r="F1952" s="2">
        <v>75.660639999999987</v>
      </c>
      <c r="G1952" s="2">
        <v>77.563834999999997</v>
      </c>
      <c r="H1952" s="2">
        <v>76.103329999999971</v>
      </c>
      <c r="I1952" s="2">
        <v>69.969083500000067</v>
      </c>
      <c r="J1952" s="19" t="s">
        <v>54</v>
      </c>
      <c r="K1952" s="19" t="s">
        <v>50</v>
      </c>
      <c r="L1952" s="19" t="s">
        <v>47</v>
      </c>
      <c r="M1952" s="21">
        <f t="shared" si="300"/>
        <v>25</v>
      </c>
      <c r="N1952" s="21">
        <f t="shared" si="301"/>
        <v>0</v>
      </c>
      <c r="O1952" s="21">
        <f t="shared" si="302"/>
        <v>75</v>
      </c>
      <c r="P1952" s="21">
        <f t="shared" si="303"/>
        <v>16.5</v>
      </c>
      <c r="Q1952" s="22">
        <f t="shared" si="304"/>
        <v>22.475000000000001</v>
      </c>
      <c r="R1952" s="22">
        <f t="shared" si="305"/>
        <v>35.375</v>
      </c>
      <c r="S1952" s="22">
        <f t="shared" si="306"/>
        <v>29.925000000000001</v>
      </c>
      <c r="T1952" s="22">
        <f t="shared" si="307"/>
        <v>29.125</v>
      </c>
      <c r="U1952" s="21">
        <f t="shared" si="308"/>
        <v>29.258333333333336</v>
      </c>
      <c r="V1952" s="21">
        <f t="shared" si="309"/>
        <v>29.225000000000001</v>
      </c>
    </row>
    <row r="1953" spans="1:22" ht="13.5" x14ac:dyDescent="0.25">
      <c r="A1953" s="3">
        <v>44852</v>
      </c>
      <c r="B1953" s="2">
        <v>75.164000000000001</v>
      </c>
      <c r="C1953" s="2">
        <v>37.874706672889566</v>
      </c>
      <c r="D1953" s="2">
        <v>1.6636971676951333</v>
      </c>
      <c r="E1953" s="2">
        <v>1.7666763861416201</v>
      </c>
      <c r="F1953" s="2">
        <v>75.494540000000001</v>
      </c>
      <c r="G1953" s="2">
        <v>77.368660000000006</v>
      </c>
      <c r="H1953" s="2">
        <v>76.178077999999985</v>
      </c>
      <c r="I1953" s="2">
        <v>70.027350500000082</v>
      </c>
      <c r="J1953" s="19" t="s">
        <v>54</v>
      </c>
      <c r="K1953" s="19" t="s">
        <v>50</v>
      </c>
      <c r="L1953" s="19" t="s">
        <v>47</v>
      </c>
      <c r="M1953" s="21">
        <f t="shared" si="300"/>
        <v>25</v>
      </c>
      <c r="N1953" s="21">
        <f t="shared" si="301"/>
        <v>100</v>
      </c>
      <c r="O1953" s="21">
        <f t="shared" si="302"/>
        <v>75</v>
      </c>
      <c r="P1953" s="21">
        <f t="shared" si="303"/>
        <v>16.5</v>
      </c>
      <c r="Q1953" s="22">
        <f t="shared" si="304"/>
        <v>57.475000000000001</v>
      </c>
      <c r="R1953" s="22">
        <f t="shared" si="305"/>
        <v>55.375</v>
      </c>
      <c r="S1953" s="22">
        <f t="shared" si="306"/>
        <v>44.924999999999997</v>
      </c>
      <c r="T1953" s="22">
        <f t="shared" si="307"/>
        <v>54.125</v>
      </c>
      <c r="U1953" s="21">
        <f t="shared" si="308"/>
        <v>52.591666666666661</v>
      </c>
      <c r="V1953" s="21">
        <f t="shared" si="309"/>
        <v>52.974999999999994</v>
      </c>
    </row>
    <row r="1954" spans="1:22" ht="13.5" x14ac:dyDescent="0.25">
      <c r="A1954" s="3">
        <v>44853</v>
      </c>
      <c r="B1954" s="2">
        <v>75.9696</v>
      </c>
      <c r="C1954" s="2">
        <v>44.935697078184795</v>
      </c>
      <c r="D1954" s="2">
        <v>1.6658516730697386</v>
      </c>
      <c r="E1954" s="2">
        <v>1.6939628642271314</v>
      </c>
      <c r="F1954" s="2">
        <v>75.489559999999997</v>
      </c>
      <c r="G1954" s="2">
        <v>77.209609999999998</v>
      </c>
      <c r="H1954" s="2">
        <v>76.268937999999977</v>
      </c>
      <c r="I1954" s="2">
        <v>70.093298500000074</v>
      </c>
      <c r="J1954" s="19" t="s">
        <v>48</v>
      </c>
      <c r="K1954" s="19" t="s">
        <v>50</v>
      </c>
      <c r="L1954" s="19" t="s">
        <v>53</v>
      </c>
      <c r="M1954" s="21">
        <f t="shared" si="300"/>
        <v>25</v>
      </c>
      <c r="N1954" s="21">
        <f t="shared" si="301"/>
        <v>100</v>
      </c>
      <c r="O1954" s="21">
        <f t="shared" si="302"/>
        <v>75</v>
      </c>
      <c r="P1954" s="21">
        <f t="shared" si="303"/>
        <v>66.5</v>
      </c>
      <c r="Q1954" s="22">
        <f t="shared" si="304"/>
        <v>64.974999999999994</v>
      </c>
      <c r="R1954" s="22">
        <f t="shared" si="305"/>
        <v>67.875</v>
      </c>
      <c r="S1954" s="22">
        <f t="shared" si="306"/>
        <v>67.424999999999997</v>
      </c>
      <c r="T1954" s="22">
        <f t="shared" si="307"/>
        <v>66.625</v>
      </c>
      <c r="U1954" s="21">
        <f t="shared" si="308"/>
        <v>66.758333333333326</v>
      </c>
      <c r="V1954" s="21">
        <f t="shared" si="309"/>
        <v>66.724999999999994</v>
      </c>
    </row>
    <row r="1955" spans="1:22" ht="13.5" x14ac:dyDescent="0.25">
      <c r="A1955" s="3">
        <v>44854</v>
      </c>
      <c r="B1955" s="2">
        <v>75.579300000000003</v>
      </c>
      <c r="C1955" s="2">
        <v>42.420146191286037</v>
      </c>
      <c r="D1955" s="2">
        <v>1.5795402265903675</v>
      </c>
      <c r="E1955" s="2">
        <v>1.5785329698047448</v>
      </c>
      <c r="F1955" s="2">
        <v>75.456339999999997</v>
      </c>
      <c r="G1955" s="2">
        <v>77.031045000000006</v>
      </c>
      <c r="H1955" s="2">
        <v>76.351991999999981</v>
      </c>
      <c r="I1955" s="2">
        <v>70.149592500000068</v>
      </c>
      <c r="J1955" s="19" t="s">
        <v>54</v>
      </c>
      <c r="K1955" s="19" t="s">
        <v>50</v>
      </c>
      <c r="L1955" s="19" t="s">
        <v>47</v>
      </c>
      <c r="M1955" s="21">
        <f t="shared" si="300"/>
        <v>25</v>
      </c>
      <c r="N1955" s="21">
        <f t="shared" si="301"/>
        <v>0</v>
      </c>
      <c r="O1955" s="21">
        <f t="shared" si="302"/>
        <v>75</v>
      </c>
      <c r="P1955" s="21">
        <f t="shared" si="303"/>
        <v>16.5</v>
      </c>
      <c r="Q1955" s="22">
        <f t="shared" si="304"/>
        <v>22.475000000000001</v>
      </c>
      <c r="R1955" s="22">
        <f t="shared" si="305"/>
        <v>35.375</v>
      </c>
      <c r="S1955" s="22">
        <f t="shared" si="306"/>
        <v>29.925000000000001</v>
      </c>
      <c r="T1955" s="22">
        <f t="shared" si="307"/>
        <v>29.125</v>
      </c>
      <c r="U1955" s="21">
        <f t="shared" si="308"/>
        <v>29.258333333333336</v>
      </c>
      <c r="V1955" s="21">
        <f t="shared" si="309"/>
        <v>29.225000000000001</v>
      </c>
    </row>
    <row r="1956" spans="1:22" ht="13.5" x14ac:dyDescent="0.25">
      <c r="A1956" s="3">
        <v>44855</v>
      </c>
      <c r="B1956" s="2">
        <v>75.570999999999998</v>
      </c>
      <c r="C1956" s="2">
        <v>42.365830966972666</v>
      </c>
      <c r="D1956" s="2">
        <v>1.3320296605271409</v>
      </c>
      <c r="E1956" s="2">
        <v>1.4400441629316183</v>
      </c>
      <c r="F1956" s="2">
        <v>75.489580000000004</v>
      </c>
      <c r="G1956" s="2">
        <v>76.810540000000003</v>
      </c>
      <c r="H1956" s="2">
        <v>76.436541999999974</v>
      </c>
      <c r="I1956" s="2">
        <v>70.206242000000074</v>
      </c>
      <c r="J1956" s="19" t="s">
        <v>54</v>
      </c>
      <c r="K1956" s="19" t="s">
        <v>50</v>
      </c>
      <c r="L1956" s="19" t="s">
        <v>55</v>
      </c>
      <c r="M1956" s="21">
        <f t="shared" si="300"/>
        <v>25</v>
      </c>
      <c r="N1956" s="21">
        <f t="shared" si="301"/>
        <v>100</v>
      </c>
      <c r="O1956" s="21">
        <f t="shared" si="302"/>
        <v>75</v>
      </c>
      <c r="P1956" s="21">
        <f t="shared" si="303"/>
        <v>16.5</v>
      </c>
      <c r="Q1956" s="22">
        <f t="shared" si="304"/>
        <v>57.475000000000001</v>
      </c>
      <c r="R1956" s="22">
        <f t="shared" si="305"/>
        <v>55.375</v>
      </c>
      <c r="S1956" s="22">
        <f t="shared" si="306"/>
        <v>44.924999999999997</v>
      </c>
      <c r="T1956" s="22">
        <f t="shared" si="307"/>
        <v>54.125</v>
      </c>
      <c r="U1956" s="21">
        <f t="shared" si="308"/>
        <v>52.591666666666661</v>
      </c>
      <c r="V1956" s="21">
        <f t="shared" si="309"/>
        <v>52.974999999999994</v>
      </c>
    </row>
    <row r="1957" spans="1:22" ht="13.5" x14ac:dyDescent="0.25">
      <c r="A1957" s="3">
        <v>44858</v>
      </c>
      <c r="B1957" s="2">
        <v>75.537700000000001</v>
      </c>
      <c r="C1957" s="2">
        <v>42.132742935195978</v>
      </c>
      <c r="D1957" s="2">
        <v>1.1846435513832887</v>
      </c>
      <c r="E1957" s="2">
        <v>1.2944109628304512</v>
      </c>
      <c r="F1957" s="2">
        <v>75.564319999999995</v>
      </c>
      <c r="G1957" s="2">
        <v>76.658550000000005</v>
      </c>
      <c r="H1957" s="2">
        <v>76.527069999999981</v>
      </c>
      <c r="I1957" s="2">
        <v>70.260382500000063</v>
      </c>
      <c r="J1957" s="19" t="s">
        <v>54</v>
      </c>
      <c r="K1957" s="19" t="s">
        <v>50</v>
      </c>
      <c r="L1957" s="19" t="s">
        <v>55</v>
      </c>
      <c r="M1957" s="21">
        <f t="shared" si="300"/>
        <v>25</v>
      </c>
      <c r="N1957" s="21">
        <f t="shared" si="301"/>
        <v>100</v>
      </c>
      <c r="O1957" s="21">
        <f t="shared" si="302"/>
        <v>75</v>
      </c>
      <c r="P1957" s="21">
        <f t="shared" si="303"/>
        <v>16.5</v>
      </c>
      <c r="Q1957" s="22">
        <f t="shared" si="304"/>
        <v>57.475000000000001</v>
      </c>
      <c r="R1957" s="22">
        <f t="shared" si="305"/>
        <v>55.375</v>
      </c>
      <c r="S1957" s="22">
        <f t="shared" si="306"/>
        <v>44.924999999999997</v>
      </c>
      <c r="T1957" s="22">
        <f t="shared" si="307"/>
        <v>54.125</v>
      </c>
      <c r="U1957" s="21">
        <f t="shared" si="308"/>
        <v>52.591666666666661</v>
      </c>
      <c r="V1957" s="21">
        <f t="shared" si="309"/>
        <v>52.974999999999994</v>
      </c>
    </row>
    <row r="1958" spans="1:22" ht="13.5" x14ac:dyDescent="0.25">
      <c r="A1958" s="3">
        <v>44859</v>
      </c>
      <c r="B1958" s="2">
        <v>75.903199999999998</v>
      </c>
      <c r="C1958" s="2">
        <v>45.666217860290537</v>
      </c>
      <c r="D1958" s="2">
        <v>0.97464197240866213</v>
      </c>
      <c r="E1958" s="2">
        <v>1.1387353570353471</v>
      </c>
      <c r="F1958" s="2">
        <v>75.712159999999997</v>
      </c>
      <c r="G1958" s="2">
        <v>76.528985000000006</v>
      </c>
      <c r="H1958" s="2">
        <v>76.626569999999987</v>
      </c>
      <c r="I1958" s="2">
        <v>70.316707500000078</v>
      </c>
      <c r="J1958" s="19" t="s">
        <v>48</v>
      </c>
      <c r="K1958" s="19" t="s">
        <v>50</v>
      </c>
      <c r="L1958" s="19" t="s">
        <v>51</v>
      </c>
      <c r="M1958" s="21">
        <f t="shared" si="300"/>
        <v>25</v>
      </c>
      <c r="N1958" s="21">
        <f t="shared" si="301"/>
        <v>100</v>
      </c>
      <c r="O1958" s="21">
        <f t="shared" si="302"/>
        <v>75</v>
      </c>
      <c r="P1958" s="21">
        <f t="shared" si="303"/>
        <v>83.5</v>
      </c>
      <c r="Q1958" s="22">
        <f t="shared" si="304"/>
        <v>67.525000000000006</v>
      </c>
      <c r="R1958" s="22">
        <f t="shared" si="305"/>
        <v>72.125</v>
      </c>
      <c r="S1958" s="22">
        <f t="shared" si="306"/>
        <v>75.075000000000003</v>
      </c>
      <c r="T1958" s="22">
        <f t="shared" si="307"/>
        <v>70.875</v>
      </c>
      <c r="U1958" s="21">
        <f t="shared" si="308"/>
        <v>71.575000000000003</v>
      </c>
      <c r="V1958" s="21">
        <f t="shared" si="309"/>
        <v>71.400000000000006</v>
      </c>
    </row>
    <row r="1959" spans="1:22" ht="13.5" x14ac:dyDescent="0.25">
      <c r="A1959" s="3">
        <v>44860</v>
      </c>
      <c r="B1959" s="2">
        <v>75.479600000000005</v>
      </c>
      <c r="C1959" s="2">
        <v>42.432369479053264</v>
      </c>
      <c r="D1959" s="2">
        <v>0.8314220233840075</v>
      </c>
      <c r="E1959" s="2">
        <v>0.99667842248906136</v>
      </c>
      <c r="F1959" s="2">
        <v>75.614159999999998</v>
      </c>
      <c r="G1959" s="2">
        <v>76.362045000000009</v>
      </c>
      <c r="H1959" s="2">
        <v>76.715935999999971</v>
      </c>
      <c r="I1959" s="2">
        <v>70.374091000000078</v>
      </c>
      <c r="J1959" s="19" t="s">
        <v>54</v>
      </c>
      <c r="K1959" s="19" t="s">
        <v>50</v>
      </c>
      <c r="L1959" s="19" t="s">
        <v>47</v>
      </c>
      <c r="M1959" s="21">
        <f t="shared" si="300"/>
        <v>25</v>
      </c>
      <c r="N1959" s="21">
        <f t="shared" si="301"/>
        <v>100</v>
      </c>
      <c r="O1959" s="21">
        <f t="shared" si="302"/>
        <v>75</v>
      </c>
      <c r="P1959" s="21">
        <f t="shared" si="303"/>
        <v>16.5</v>
      </c>
      <c r="Q1959" s="22">
        <f t="shared" si="304"/>
        <v>57.475000000000001</v>
      </c>
      <c r="R1959" s="22">
        <f t="shared" si="305"/>
        <v>55.375</v>
      </c>
      <c r="S1959" s="22">
        <f t="shared" si="306"/>
        <v>44.924999999999997</v>
      </c>
      <c r="T1959" s="22">
        <f t="shared" si="307"/>
        <v>54.125</v>
      </c>
      <c r="U1959" s="21">
        <f t="shared" si="308"/>
        <v>52.591666666666661</v>
      </c>
      <c r="V1959" s="21">
        <f t="shared" si="309"/>
        <v>52.974999999999994</v>
      </c>
    </row>
    <row r="1960" spans="1:22" ht="13.5" x14ac:dyDescent="0.25">
      <c r="A1960" s="3">
        <v>44861</v>
      </c>
      <c r="B1960" s="2">
        <v>75.0809</v>
      </c>
      <c r="C1960" s="2">
        <v>39.590582810362683</v>
      </c>
      <c r="D1960" s="2">
        <v>0.70681582943723242</v>
      </c>
      <c r="E1960" s="2">
        <v>0.89630858917468692</v>
      </c>
      <c r="F1960" s="2">
        <v>75.514479999999992</v>
      </c>
      <c r="G1960" s="2">
        <v>76.177250000000001</v>
      </c>
      <c r="H1960" s="2">
        <v>76.798989999999975</v>
      </c>
      <c r="I1960" s="2">
        <v>70.426384000000084</v>
      </c>
      <c r="J1960" s="19" t="s">
        <v>48</v>
      </c>
      <c r="K1960" s="19" t="s">
        <v>50</v>
      </c>
      <c r="L1960" s="19" t="s">
        <v>53</v>
      </c>
      <c r="M1960" s="21">
        <f t="shared" si="300"/>
        <v>25</v>
      </c>
      <c r="N1960" s="21">
        <f t="shared" si="301"/>
        <v>100</v>
      </c>
      <c r="O1960" s="21">
        <f t="shared" si="302"/>
        <v>75</v>
      </c>
      <c r="P1960" s="21">
        <f t="shared" si="303"/>
        <v>66.5</v>
      </c>
      <c r="Q1960" s="22">
        <f t="shared" si="304"/>
        <v>64.974999999999994</v>
      </c>
      <c r="R1960" s="22">
        <f t="shared" si="305"/>
        <v>67.875</v>
      </c>
      <c r="S1960" s="22">
        <f t="shared" si="306"/>
        <v>67.424999999999997</v>
      </c>
      <c r="T1960" s="22">
        <f t="shared" si="307"/>
        <v>66.625</v>
      </c>
      <c r="U1960" s="21">
        <f t="shared" si="308"/>
        <v>66.758333333333326</v>
      </c>
      <c r="V1960" s="21">
        <f t="shared" si="309"/>
        <v>66.724999999999994</v>
      </c>
    </row>
    <row r="1961" spans="1:22" ht="13.5" x14ac:dyDescent="0.25">
      <c r="A1961" s="3">
        <v>44862</v>
      </c>
      <c r="B1961" s="2">
        <v>75.579300000000003</v>
      </c>
      <c r="C1961" s="2">
        <v>44.586616292193767</v>
      </c>
      <c r="D1961" s="2">
        <v>0.5193891438158289</v>
      </c>
      <c r="E1961" s="2">
        <v>0.84619174826106991</v>
      </c>
      <c r="F1961" s="2">
        <v>75.516139999999993</v>
      </c>
      <c r="G1961" s="2">
        <v>76.011144999999999</v>
      </c>
      <c r="H1961" s="2">
        <v>76.89201199999998</v>
      </c>
      <c r="I1961" s="2">
        <v>70.48426600000009</v>
      </c>
      <c r="J1961" s="19" t="s">
        <v>48</v>
      </c>
      <c r="K1961" s="19" t="s">
        <v>50</v>
      </c>
      <c r="L1961" s="19" t="s">
        <v>51</v>
      </c>
      <c r="M1961" s="21">
        <f t="shared" si="300"/>
        <v>25</v>
      </c>
      <c r="N1961" s="21">
        <f t="shared" si="301"/>
        <v>100</v>
      </c>
      <c r="O1961" s="21">
        <f t="shared" si="302"/>
        <v>75</v>
      </c>
      <c r="P1961" s="21">
        <f t="shared" si="303"/>
        <v>83.5</v>
      </c>
      <c r="Q1961" s="22">
        <f t="shared" si="304"/>
        <v>67.525000000000006</v>
      </c>
      <c r="R1961" s="22">
        <f t="shared" si="305"/>
        <v>72.125</v>
      </c>
      <c r="S1961" s="22">
        <f t="shared" si="306"/>
        <v>75.075000000000003</v>
      </c>
      <c r="T1961" s="22">
        <f t="shared" si="307"/>
        <v>70.875</v>
      </c>
      <c r="U1961" s="21">
        <f t="shared" si="308"/>
        <v>71.575000000000003</v>
      </c>
      <c r="V1961" s="21">
        <f t="shared" si="309"/>
        <v>71.400000000000006</v>
      </c>
    </row>
    <row r="1962" spans="1:22" ht="13.5" x14ac:dyDescent="0.25">
      <c r="A1962" s="3">
        <v>44865</v>
      </c>
      <c r="B1962" s="2">
        <v>75.579300000000003</v>
      </c>
      <c r="C1962" s="2">
        <v>44.586616292193767</v>
      </c>
      <c r="D1962" s="2">
        <v>0.32759115201767486</v>
      </c>
      <c r="E1962" s="2">
        <v>0.7818482828527733</v>
      </c>
      <c r="F1962" s="2">
        <v>75.524460000000005</v>
      </c>
      <c r="G1962" s="2">
        <v>75.932245000000009</v>
      </c>
      <c r="H1962" s="2">
        <v>76.991677999999979</v>
      </c>
      <c r="I1962" s="2">
        <v>70.529284000000089</v>
      </c>
      <c r="J1962" s="19" t="s">
        <v>48</v>
      </c>
      <c r="K1962" s="19" t="s">
        <v>50</v>
      </c>
      <c r="L1962" s="19" t="s">
        <v>51</v>
      </c>
      <c r="M1962" s="21">
        <f t="shared" si="300"/>
        <v>25</v>
      </c>
      <c r="N1962" s="21">
        <f t="shared" si="301"/>
        <v>100</v>
      </c>
      <c r="O1962" s="21">
        <f t="shared" si="302"/>
        <v>50</v>
      </c>
      <c r="P1962" s="21">
        <f t="shared" si="303"/>
        <v>83.5</v>
      </c>
      <c r="Q1962" s="22">
        <f t="shared" si="304"/>
        <v>63.774999999999999</v>
      </c>
      <c r="R1962" s="22">
        <f t="shared" si="305"/>
        <v>63.375</v>
      </c>
      <c r="S1962" s="22">
        <f t="shared" si="306"/>
        <v>68.825000000000003</v>
      </c>
      <c r="T1962" s="22">
        <f t="shared" si="307"/>
        <v>64.625</v>
      </c>
      <c r="U1962" s="21">
        <f t="shared" si="308"/>
        <v>65.325000000000003</v>
      </c>
      <c r="V1962" s="21">
        <f t="shared" si="309"/>
        <v>65.150000000000006</v>
      </c>
    </row>
    <row r="1963" spans="1:22" ht="13.5" x14ac:dyDescent="0.25">
      <c r="A1963" s="3">
        <v>44866</v>
      </c>
      <c r="B1963" s="2">
        <v>75.737099999999998</v>
      </c>
      <c r="C1963" s="2">
        <v>46.219823359973702</v>
      </c>
      <c r="D1963" s="2">
        <v>0.15716718520125994</v>
      </c>
      <c r="E1963" s="2">
        <v>0.71314989934875195</v>
      </c>
      <c r="F1963" s="2">
        <v>75.491239999999991</v>
      </c>
      <c r="G1963" s="2">
        <v>75.861235000000022</v>
      </c>
      <c r="H1963" s="2">
        <v>77.134365999999986</v>
      </c>
      <c r="I1963" s="2">
        <v>70.574654000000095</v>
      </c>
      <c r="J1963" s="19" t="s">
        <v>48</v>
      </c>
      <c r="K1963" s="19" t="s">
        <v>50</v>
      </c>
      <c r="L1963" s="19" t="s">
        <v>53</v>
      </c>
      <c r="M1963" s="21">
        <f t="shared" si="300"/>
        <v>25</v>
      </c>
      <c r="N1963" s="21">
        <f t="shared" si="301"/>
        <v>100</v>
      </c>
      <c r="O1963" s="21">
        <f t="shared" si="302"/>
        <v>50</v>
      </c>
      <c r="P1963" s="21">
        <f t="shared" si="303"/>
        <v>66.5</v>
      </c>
      <c r="Q1963" s="22">
        <f t="shared" si="304"/>
        <v>61.225000000000001</v>
      </c>
      <c r="R1963" s="22">
        <f t="shared" si="305"/>
        <v>59.125</v>
      </c>
      <c r="S1963" s="22">
        <f t="shared" si="306"/>
        <v>61.174999999999997</v>
      </c>
      <c r="T1963" s="22">
        <f t="shared" si="307"/>
        <v>60.375</v>
      </c>
      <c r="U1963" s="21">
        <f t="shared" si="308"/>
        <v>60.508333333333326</v>
      </c>
      <c r="V1963" s="21">
        <f t="shared" si="309"/>
        <v>60.474999999999994</v>
      </c>
    </row>
    <row r="1964" spans="1:22" ht="13.5" x14ac:dyDescent="0.25">
      <c r="A1964" s="3">
        <v>44867</v>
      </c>
      <c r="B1964" s="2">
        <v>75.164000000000001</v>
      </c>
      <c r="C1964" s="2">
        <v>41.442539636451926</v>
      </c>
      <c r="D1964" s="2">
        <v>0.1817123145023487</v>
      </c>
      <c r="E1964" s="2">
        <v>0.6419547875140641</v>
      </c>
      <c r="F1964" s="2">
        <v>75.428120000000007</v>
      </c>
      <c r="G1964" s="2">
        <v>75.717965000000007</v>
      </c>
      <c r="H1964" s="2">
        <v>77.230875999999981</v>
      </c>
      <c r="I1964" s="2">
        <v>70.597187500000089</v>
      </c>
      <c r="J1964" s="19" t="s">
        <v>54</v>
      </c>
      <c r="K1964" s="19" t="s">
        <v>50</v>
      </c>
      <c r="L1964" s="19" t="s">
        <v>47</v>
      </c>
      <c r="M1964" s="21">
        <f t="shared" si="300"/>
        <v>25</v>
      </c>
      <c r="N1964" s="21">
        <f t="shared" si="301"/>
        <v>100</v>
      </c>
      <c r="O1964" s="21">
        <f t="shared" si="302"/>
        <v>50</v>
      </c>
      <c r="P1964" s="21">
        <f t="shared" si="303"/>
        <v>16.5</v>
      </c>
      <c r="Q1964" s="22">
        <f t="shared" si="304"/>
        <v>53.725000000000001</v>
      </c>
      <c r="R1964" s="22">
        <f t="shared" si="305"/>
        <v>46.625</v>
      </c>
      <c r="S1964" s="22">
        <f t="shared" si="306"/>
        <v>38.674999999999997</v>
      </c>
      <c r="T1964" s="22">
        <f t="shared" si="307"/>
        <v>47.875</v>
      </c>
      <c r="U1964" s="21">
        <f t="shared" si="308"/>
        <v>46.341666666666661</v>
      </c>
      <c r="V1964" s="21">
        <f t="shared" si="309"/>
        <v>46.724999999999994</v>
      </c>
    </row>
    <row r="1965" spans="1:22" ht="13.5" x14ac:dyDescent="0.25">
      <c r="A1965" s="3">
        <v>44868</v>
      </c>
      <c r="B1965" s="2">
        <v>75.321799999999996</v>
      </c>
      <c r="C1965" s="2">
        <v>43.183887518411098</v>
      </c>
      <c r="D1965" s="2">
        <v>0.13631761735074122</v>
      </c>
      <c r="E1965" s="2">
        <v>0.51561581811527568</v>
      </c>
      <c r="F1965" s="2">
        <v>75.476300000000009</v>
      </c>
      <c r="G1965" s="2">
        <v>75.622039999999998</v>
      </c>
      <c r="H1965" s="2">
        <v>77.33054199999998</v>
      </c>
      <c r="I1965" s="2">
        <v>70.610504500000076</v>
      </c>
      <c r="J1965" s="19" t="s">
        <v>48</v>
      </c>
      <c r="K1965" s="19" t="s">
        <v>50</v>
      </c>
      <c r="L1965" s="19" t="s">
        <v>51</v>
      </c>
      <c r="M1965" s="21">
        <f t="shared" si="300"/>
        <v>25</v>
      </c>
      <c r="N1965" s="21">
        <f t="shared" si="301"/>
        <v>100</v>
      </c>
      <c r="O1965" s="21">
        <f t="shared" si="302"/>
        <v>50</v>
      </c>
      <c r="P1965" s="21">
        <f t="shared" si="303"/>
        <v>83.5</v>
      </c>
      <c r="Q1965" s="22">
        <f t="shared" si="304"/>
        <v>63.774999999999999</v>
      </c>
      <c r="R1965" s="22">
        <f t="shared" si="305"/>
        <v>63.375</v>
      </c>
      <c r="S1965" s="22">
        <f t="shared" si="306"/>
        <v>68.825000000000003</v>
      </c>
      <c r="T1965" s="22">
        <f t="shared" si="307"/>
        <v>64.625</v>
      </c>
      <c r="U1965" s="21">
        <f t="shared" si="308"/>
        <v>65.325000000000003</v>
      </c>
      <c r="V1965" s="21">
        <f t="shared" si="309"/>
        <v>65.150000000000006</v>
      </c>
    </row>
    <row r="1966" spans="1:22" ht="13.5" x14ac:dyDescent="0.25">
      <c r="A1966" s="3">
        <v>44869</v>
      </c>
      <c r="B1966" s="2">
        <v>75.786900000000003</v>
      </c>
      <c r="C1966" s="2">
        <v>48.084232051780454</v>
      </c>
      <c r="D1966" s="2">
        <v>6.6404192319154731E-2</v>
      </c>
      <c r="E1966" s="2">
        <v>0.32634207868327697</v>
      </c>
      <c r="F1966" s="2">
        <v>75.51782</v>
      </c>
      <c r="G1966" s="2">
        <v>75.608335000000011</v>
      </c>
      <c r="H1966" s="2">
        <v>77.426219999999986</v>
      </c>
      <c r="I1966" s="2">
        <v>70.626544000000081</v>
      </c>
      <c r="J1966" s="19" t="s">
        <v>48</v>
      </c>
      <c r="K1966" s="19" t="s">
        <v>50</v>
      </c>
      <c r="L1966" s="19" t="s">
        <v>51</v>
      </c>
      <c r="M1966" s="21">
        <f t="shared" si="300"/>
        <v>25</v>
      </c>
      <c r="N1966" s="21">
        <f t="shared" si="301"/>
        <v>100</v>
      </c>
      <c r="O1966" s="21">
        <f t="shared" si="302"/>
        <v>50</v>
      </c>
      <c r="P1966" s="21">
        <f t="shared" si="303"/>
        <v>83.5</v>
      </c>
      <c r="Q1966" s="22">
        <f t="shared" si="304"/>
        <v>63.774999999999999</v>
      </c>
      <c r="R1966" s="22">
        <f t="shared" si="305"/>
        <v>63.375</v>
      </c>
      <c r="S1966" s="22">
        <f t="shared" si="306"/>
        <v>68.825000000000003</v>
      </c>
      <c r="T1966" s="22">
        <f t="shared" si="307"/>
        <v>64.625</v>
      </c>
      <c r="U1966" s="21">
        <f t="shared" si="308"/>
        <v>65.325000000000003</v>
      </c>
      <c r="V1966" s="21">
        <f t="shared" si="309"/>
        <v>65.150000000000006</v>
      </c>
    </row>
    <row r="1967" spans="1:22" ht="13.5" x14ac:dyDescent="0.25">
      <c r="A1967" s="3">
        <v>44872</v>
      </c>
      <c r="B1967" s="2">
        <v>74.748699999999999</v>
      </c>
      <c r="C1967" s="2">
        <v>39.82672324886294</v>
      </c>
      <c r="D1967" s="2">
        <v>8.0192201854870859E-2</v>
      </c>
      <c r="E1967" s="2">
        <v>8.5545700320498824E-2</v>
      </c>
      <c r="F1967" s="2">
        <v>75.351699999999994</v>
      </c>
      <c r="G1967" s="2">
        <v>75.525280000000009</v>
      </c>
      <c r="H1967" s="2">
        <v>77.484357999999986</v>
      </c>
      <c r="I1967" s="2">
        <v>70.638981000000072</v>
      </c>
      <c r="J1967" s="19" t="s">
        <v>48</v>
      </c>
      <c r="K1967" s="19" t="s">
        <v>50</v>
      </c>
      <c r="L1967" s="19" t="s">
        <v>53</v>
      </c>
      <c r="M1967" s="21">
        <f t="shared" si="300"/>
        <v>25</v>
      </c>
      <c r="N1967" s="21">
        <f t="shared" si="301"/>
        <v>45</v>
      </c>
      <c r="O1967" s="21">
        <f t="shared" si="302"/>
        <v>50</v>
      </c>
      <c r="P1967" s="21">
        <f t="shared" si="303"/>
        <v>66.5</v>
      </c>
      <c r="Q1967" s="22">
        <f t="shared" si="304"/>
        <v>41.975000000000001</v>
      </c>
      <c r="R1967" s="22">
        <f t="shared" si="305"/>
        <v>48.125</v>
      </c>
      <c r="S1967" s="22">
        <f t="shared" si="306"/>
        <v>52.924999999999997</v>
      </c>
      <c r="T1967" s="22">
        <f t="shared" si="307"/>
        <v>46.625</v>
      </c>
      <c r="U1967" s="21">
        <f t="shared" si="308"/>
        <v>47.67499999999999</v>
      </c>
      <c r="V1967" s="21">
        <f t="shared" si="309"/>
        <v>47.412499999999994</v>
      </c>
    </row>
    <row r="1968" spans="1:22" ht="13.5" x14ac:dyDescent="0.25">
      <c r="A1968" s="3">
        <v>44873</v>
      </c>
      <c r="B1968" s="2">
        <v>74.748699999999999</v>
      </c>
      <c r="C1968" s="2">
        <v>39.82672324886294</v>
      </c>
      <c r="D1968" s="2">
        <v>0.1553031244044405</v>
      </c>
      <c r="E1968" s="2">
        <v>-0.15765228420511007</v>
      </c>
      <c r="F1968" s="2">
        <v>75.154019999999988</v>
      </c>
      <c r="G1968" s="2">
        <v>75.462990000000019</v>
      </c>
      <c r="H1968" s="2">
        <v>77.456286000000006</v>
      </c>
      <c r="I1968" s="2">
        <v>70.660470500000073</v>
      </c>
      <c r="J1968" s="19" t="s">
        <v>54</v>
      </c>
      <c r="K1968" s="19" t="s">
        <v>50</v>
      </c>
      <c r="L1968" s="19" t="s">
        <v>47</v>
      </c>
      <c r="M1968" s="21">
        <f t="shared" si="300"/>
        <v>25</v>
      </c>
      <c r="N1968" s="21">
        <f t="shared" si="301"/>
        <v>0</v>
      </c>
      <c r="O1968" s="21">
        <f t="shared" si="302"/>
        <v>50</v>
      </c>
      <c r="P1968" s="21">
        <f t="shared" si="303"/>
        <v>16.5</v>
      </c>
      <c r="Q1968" s="22">
        <f t="shared" si="304"/>
        <v>18.725000000000001</v>
      </c>
      <c r="R1968" s="22">
        <f t="shared" si="305"/>
        <v>26.625</v>
      </c>
      <c r="S1968" s="22">
        <f t="shared" si="306"/>
        <v>23.675000000000001</v>
      </c>
      <c r="T1968" s="22">
        <f t="shared" si="307"/>
        <v>22.875</v>
      </c>
      <c r="U1968" s="21">
        <f t="shared" si="308"/>
        <v>23.008333333333336</v>
      </c>
      <c r="V1968" s="21">
        <f t="shared" si="309"/>
        <v>22.975000000000001</v>
      </c>
    </row>
    <row r="1969" spans="1:22" ht="13.5" x14ac:dyDescent="0.25">
      <c r="A1969" s="3">
        <v>44874</v>
      </c>
      <c r="B1969" s="2">
        <v>74.748699999999999</v>
      </c>
      <c r="C1969" s="2">
        <v>39.82672324886294</v>
      </c>
      <c r="D1969" s="2">
        <v>0.16036834150847312</v>
      </c>
      <c r="E1969" s="2">
        <v>-0.41068727332669419</v>
      </c>
      <c r="F1969" s="2">
        <v>75.070959999999985</v>
      </c>
      <c r="G1969" s="2">
        <v>75.400700000000001</v>
      </c>
      <c r="H1969" s="2">
        <v>77.336854000000002</v>
      </c>
      <c r="I1969" s="2">
        <v>70.680848000000083</v>
      </c>
      <c r="J1969" s="19" t="s">
        <v>48</v>
      </c>
      <c r="K1969" s="19" t="s">
        <v>50</v>
      </c>
      <c r="L1969" s="19" t="s">
        <v>53</v>
      </c>
      <c r="M1969" s="21">
        <f t="shared" si="300"/>
        <v>25</v>
      </c>
      <c r="N1969" s="21">
        <f t="shared" si="301"/>
        <v>0</v>
      </c>
      <c r="O1969" s="21">
        <f t="shared" si="302"/>
        <v>50</v>
      </c>
      <c r="P1969" s="21">
        <f t="shared" si="303"/>
        <v>66.5</v>
      </c>
      <c r="Q1969" s="22">
        <f t="shared" si="304"/>
        <v>26.225000000000001</v>
      </c>
      <c r="R1969" s="22">
        <f t="shared" si="305"/>
        <v>39.125</v>
      </c>
      <c r="S1969" s="22">
        <f t="shared" si="306"/>
        <v>46.174999999999997</v>
      </c>
      <c r="T1969" s="22">
        <f t="shared" si="307"/>
        <v>35.375</v>
      </c>
      <c r="U1969" s="21">
        <f t="shared" si="308"/>
        <v>37.174999999999997</v>
      </c>
      <c r="V1969" s="21">
        <f t="shared" si="309"/>
        <v>36.724999999999994</v>
      </c>
    </row>
    <row r="1970" spans="1:22" ht="13.5" x14ac:dyDescent="0.25">
      <c r="A1970" s="3">
        <v>44875</v>
      </c>
      <c r="B1970" s="2">
        <v>75.953000000000003</v>
      </c>
      <c r="C1970" s="2">
        <v>51.815202833935039</v>
      </c>
      <c r="D1970" s="2">
        <v>2.029273278361643E-2</v>
      </c>
      <c r="E1970" s="2">
        <v>-0.66234889319647172</v>
      </c>
      <c r="F1970" s="2">
        <v>75.197199999999995</v>
      </c>
      <c r="G1970" s="2">
        <v>75.411080000000013</v>
      </c>
      <c r="H1970" s="2">
        <v>77.241673999999989</v>
      </c>
      <c r="I1970" s="2">
        <v>70.713203000000064</v>
      </c>
      <c r="J1970" s="19" t="s">
        <v>48</v>
      </c>
      <c r="K1970" s="19" t="s">
        <v>50</v>
      </c>
      <c r="L1970" s="19" t="s">
        <v>51</v>
      </c>
      <c r="M1970" s="21">
        <f t="shared" si="300"/>
        <v>25</v>
      </c>
      <c r="N1970" s="21">
        <f t="shared" si="301"/>
        <v>0</v>
      </c>
      <c r="O1970" s="21">
        <f t="shared" si="302"/>
        <v>50</v>
      </c>
      <c r="P1970" s="21">
        <f t="shared" si="303"/>
        <v>83.5</v>
      </c>
      <c r="Q1970" s="22">
        <f t="shared" si="304"/>
        <v>28.774999999999999</v>
      </c>
      <c r="R1970" s="22">
        <f t="shared" si="305"/>
        <v>43.375</v>
      </c>
      <c r="S1970" s="22">
        <f t="shared" si="306"/>
        <v>53.825000000000003</v>
      </c>
      <c r="T1970" s="22">
        <f t="shared" si="307"/>
        <v>39.625</v>
      </c>
      <c r="U1970" s="21">
        <f t="shared" si="308"/>
        <v>41.991666666666667</v>
      </c>
      <c r="V1970" s="21">
        <f t="shared" si="309"/>
        <v>41.400000000000006</v>
      </c>
    </row>
    <row r="1971" spans="1:22" ht="13.5" x14ac:dyDescent="0.25">
      <c r="A1971" s="3">
        <v>44876</v>
      </c>
      <c r="B1971" s="2">
        <v>75.579300000000003</v>
      </c>
      <c r="C1971" s="2">
        <v>48.580771409174062</v>
      </c>
      <c r="D1971" s="2">
        <v>4.7355722979460779E-3</v>
      </c>
      <c r="E1971" s="2">
        <v>-0.93437543000198009</v>
      </c>
      <c r="F1971" s="2">
        <v>75.155680000000004</v>
      </c>
      <c r="G1971" s="2">
        <v>75.419805000000025</v>
      </c>
      <c r="H1971" s="2">
        <v>77.200147999999984</v>
      </c>
      <c r="I1971" s="2">
        <v>70.731778000000062</v>
      </c>
      <c r="J1971" s="19" t="s">
        <v>54</v>
      </c>
      <c r="K1971" s="19" t="s">
        <v>50</v>
      </c>
      <c r="L1971" s="19" t="s">
        <v>47</v>
      </c>
      <c r="M1971" s="21">
        <f t="shared" si="300"/>
        <v>25</v>
      </c>
      <c r="N1971" s="21">
        <f t="shared" si="301"/>
        <v>0</v>
      </c>
      <c r="O1971" s="21">
        <f t="shared" si="302"/>
        <v>50</v>
      </c>
      <c r="P1971" s="21">
        <f t="shared" si="303"/>
        <v>16.5</v>
      </c>
      <c r="Q1971" s="22">
        <f t="shared" si="304"/>
        <v>18.725000000000001</v>
      </c>
      <c r="R1971" s="22">
        <f t="shared" si="305"/>
        <v>26.625</v>
      </c>
      <c r="S1971" s="22">
        <f t="shared" si="306"/>
        <v>23.675000000000001</v>
      </c>
      <c r="T1971" s="22">
        <f t="shared" si="307"/>
        <v>22.875</v>
      </c>
      <c r="U1971" s="21">
        <f t="shared" si="308"/>
        <v>23.008333333333336</v>
      </c>
      <c r="V1971" s="21">
        <f t="shared" si="309"/>
        <v>22.975000000000001</v>
      </c>
    </row>
    <row r="1972" spans="1:22" ht="13.5" x14ac:dyDescent="0.25">
      <c r="A1972" s="3">
        <v>44879</v>
      </c>
      <c r="B1972" s="2">
        <v>75.570999999999998</v>
      </c>
      <c r="C1972" s="2">
        <v>48.508345012160319</v>
      </c>
      <c r="D1972" s="2">
        <v>-6.8922380232834257E-3</v>
      </c>
      <c r="E1972" s="2">
        <v>-1.1292363061369417</v>
      </c>
      <c r="F1972" s="2">
        <v>75.320139999999995</v>
      </c>
      <c r="G1972" s="2">
        <v>75.440155000000019</v>
      </c>
      <c r="H1972" s="2">
        <v>77.113606000000004</v>
      </c>
      <c r="I1972" s="2">
        <v>70.753408500000063</v>
      </c>
      <c r="J1972" s="19" t="s">
        <v>48</v>
      </c>
      <c r="K1972" s="19" t="s">
        <v>50</v>
      </c>
      <c r="L1972" s="19" t="s">
        <v>51</v>
      </c>
      <c r="M1972" s="21">
        <f t="shared" si="300"/>
        <v>25</v>
      </c>
      <c r="N1972" s="21">
        <f t="shared" si="301"/>
        <v>0</v>
      </c>
      <c r="O1972" s="21">
        <f t="shared" si="302"/>
        <v>50</v>
      </c>
      <c r="P1972" s="21">
        <f t="shared" si="303"/>
        <v>83.5</v>
      </c>
      <c r="Q1972" s="22">
        <f t="shared" si="304"/>
        <v>28.774999999999999</v>
      </c>
      <c r="R1972" s="22">
        <f t="shared" si="305"/>
        <v>43.375</v>
      </c>
      <c r="S1972" s="22">
        <f t="shared" si="306"/>
        <v>53.825000000000003</v>
      </c>
      <c r="T1972" s="22">
        <f t="shared" si="307"/>
        <v>39.625</v>
      </c>
      <c r="U1972" s="21">
        <f t="shared" si="308"/>
        <v>41.991666666666667</v>
      </c>
      <c r="V1972" s="21">
        <f t="shared" si="309"/>
        <v>41.400000000000006</v>
      </c>
    </row>
    <row r="1973" spans="1:22" ht="13.5" x14ac:dyDescent="0.25">
      <c r="A1973" s="3">
        <v>44880</v>
      </c>
      <c r="B1973" s="2">
        <v>75.371600000000001</v>
      </c>
      <c r="C1973" s="2">
        <v>46.706803133792747</v>
      </c>
      <c r="D1973" s="2">
        <v>2.3218078540125475E-2</v>
      </c>
      <c r="E1973" s="2">
        <v>-1.2673293346556247</v>
      </c>
      <c r="F1973" s="2">
        <v>75.44471999999999</v>
      </c>
      <c r="G1973" s="2">
        <v>75.450535000000016</v>
      </c>
      <c r="H1973" s="2">
        <v>77.019753999999992</v>
      </c>
      <c r="I1973" s="2">
        <v>70.770985000000053</v>
      </c>
      <c r="J1973" s="19" t="s">
        <v>54</v>
      </c>
      <c r="K1973" s="19" t="s">
        <v>50</v>
      </c>
      <c r="L1973" s="19" t="s">
        <v>55</v>
      </c>
      <c r="M1973" s="21">
        <f t="shared" si="300"/>
        <v>25</v>
      </c>
      <c r="N1973" s="21">
        <f t="shared" si="301"/>
        <v>0</v>
      </c>
      <c r="O1973" s="21">
        <f t="shared" si="302"/>
        <v>50</v>
      </c>
      <c r="P1973" s="21">
        <f t="shared" si="303"/>
        <v>16.5</v>
      </c>
      <c r="Q1973" s="22">
        <f t="shared" si="304"/>
        <v>18.725000000000001</v>
      </c>
      <c r="R1973" s="22">
        <f t="shared" si="305"/>
        <v>26.625</v>
      </c>
      <c r="S1973" s="22">
        <f t="shared" si="306"/>
        <v>23.675000000000001</v>
      </c>
      <c r="T1973" s="22">
        <f t="shared" si="307"/>
        <v>22.875</v>
      </c>
      <c r="U1973" s="21">
        <f t="shared" si="308"/>
        <v>23.008333333333336</v>
      </c>
      <c r="V1973" s="21">
        <f t="shared" si="309"/>
        <v>22.975000000000001</v>
      </c>
    </row>
    <row r="1974" spans="1:22" ht="13.5" x14ac:dyDescent="0.25">
      <c r="A1974" s="3">
        <v>44881</v>
      </c>
      <c r="B1974" s="2">
        <v>75.487899999999996</v>
      </c>
      <c r="C1974" s="2">
        <v>47.921657726958919</v>
      </c>
      <c r="D1974" s="2">
        <v>-4.6074614506096623E-2</v>
      </c>
      <c r="E1974" s="2">
        <v>-1.3286630991627706</v>
      </c>
      <c r="F1974" s="2">
        <v>75.592560000000006</v>
      </c>
      <c r="G1974" s="2">
        <v>75.426450000000003</v>
      </c>
      <c r="H1974" s="2">
        <v>76.935038000000006</v>
      </c>
      <c r="I1974" s="2">
        <v>70.791684000000046</v>
      </c>
      <c r="J1974" s="19" t="s">
        <v>48</v>
      </c>
      <c r="K1974" s="19" t="s">
        <v>50</v>
      </c>
      <c r="L1974" s="19" t="s">
        <v>51</v>
      </c>
      <c r="M1974" s="21">
        <f t="shared" si="300"/>
        <v>25</v>
      </c>
      <c r="N1974" s="21">
        <f t="shared" si="301"/>
        <v>0</v>
      </c>
      <c r="O1974" s="21">
        <f t="shared" si="302"/>
        <v>50</v>
      </c>
      <c r="P1974" s="21">
        <f t="shared" si="303"/>
        <v>83.5</v>
      </c>
      <c r="Q1974" s="22">
        <f t="shared" si="304"/>
        <v>28.774999999999999</v>
      </c>
      <c r="R1974" s="22">
        <f t="shared" si="305"/>
        <v>43.375</v>
      </c>
      <c r="S1974" s="22">
        <f t="shared" si="306"/>
        <v>53.825000000000003</v>
      </c>
      <c r="T1974" s="22">
        <f t="shared" si="307"/>
        <v>39.625</v>
      </c>
      <c r="U1974" s="21">
        <f t="shared" si="308"/>
        <v>41.991666666666667</v>
      </c>
      <c r="V1974" s="21">
        <f t="shared" si="309"/>
        <v>41.400000000000006</v>
      </c>
    </row>
    <row r="1975" spans="1:22" ht="13.5" x14ac:dyDescent="0.25">
      <c r="A1975" s="3">
        <v>44882</v>
      </c>
      <c r="B1975" s="2">
        <v>75.230400000000003</v>
      </c>
      <c r="C1975" s="2">
        <v>45.451185668736329</v>
      </c>
      <c r="D1975" s="2">
        <v>-6.0178865587829478E-2</v>
      </c>
      <c r="E1975" s="2">
        <v>-1.3087942715650738</v>
      </c>
      <c r="F1975" s="2">
        <v>75.44804000000002</v>
      </c>
      <c r="G1975" s="2">
        <v>75.409005000000008</v>
      </c>
      <c r="H1975" s="2">
        <v>76.838362000000004</v>
      </c>
      <c r="I1975" s="2">
        <v>70.814470000000043</v>
      </c>
      <c r="J1975" s="19" t="s">
        <v>54</v>
      </c>
      <c r="K1975" s="19" t="s">
        <v>50</v>
      </c>
      <c r="L1975" s="19" t="s">
        <v>47</v>
      </c>
      <c r="M1975" s="21">
        <f t="shared" si="300"/>
        <v>25</v>
      </c>
      <c r="N1975" s="21">
        <f t="shared" si="301"/>
        <v>0</v>
      </c>
      <c r="O1975" s="21">
        <f t="shared" si="302"/>
        <v>50</v>
      </c>
      <c r="P1975" s="21">
        <f t="shared" si="303"/>
        <v>16.5</v>
      </c>
      <c r="Q1975" s="22">
        <f t="shared" si="304"/>
        <v>18.725000000000001</v>
      </c>
      <c r="R1975" s="22">
        <f t="shared" si="305"/>
        <v>26.625</v>
      </c>
      <c r="S1975" s="22">
        <f t="shared" si="306"/>
        <v>23.675000000000001</v>
      </c>
      <c r="T1975" s="22">
        <f t="shared" si="307"/>
        <v>22.875</v>
      </c>
      <c r="U1975" s="21">
        <f t="shared" si="308"/>
        <v>23.008333333333336</v>
      </c>
      <c r="V1975" s="21">
        <f t="shared" si="309"/>
        <v>22.975000000000001</v>
      </c>
    </row>
    <row r="1976" spans="1:22" ht="13.5" x14ac:dyDescent="0.25">
      <c r="A1976" s="3">
        <v>44883</v>
      </c>
      <c r="B1976" s="2">
        <v>75.0809</v>
      </c>
      <c r="C1976" s="2">
        <v>44.031917842162997</v>
      </c>
      <c r="D1976" s="2">
        <v>1.3126109953134346E-2</v>
      </c>
      <c r="E1976" s="2">
        <v>-1.2347248193163229</v>
      </c>
      <c r="F1976" s="2">
        <v>75.348359999999985</v>
      </c>
      <c r="G1976" s="2">
        <v>75.384499999999989</v>
      </c>
      <c r="H1976" s="2">
        <v>76.73869599999999</v>
      </c>
      <c r="I1976" s="2">
        <v>70.83456300000006</v>
      </c>
      <c r="J1976" s="19" t="s">
        <v>54</v>
      </c>
      <c r="K1976" s="19" t="s">
        <v>50</v>
      </c>
      <c r="L1976" s="19" t="s">
        <v>47</v>
      </c>
      <c r="M1976" s="21">
        <f t="shared" si="300"/>
        <v>25</v>
      </c>
      <c r="N1976" s="21">
        <f t="shared" si="301"/>
        <v>0</v>
      </c>
      <c r="O1976" s="21">
        <f t="shared" si="302"/>
        <v>50</v>
      </c>
      <c r="P1976" s="21">
        <f t="shared" si="303"/>
        <v>16.5</v>
      </c>
      <c r="Q1976" s="22">
        <f t="shared" si="304"/>
        <v>18.725000000000001</v>
      </c>
      <c r="R1976" s="22">
        <f t="shared" si="305"/>
        <v>26.625</v>
      </c>
      <c r="S1976" s="22">
        <f t="shared" si="306"/>
        <v>23.675000000000001</v>
      </c>
      <c r="T1976" s="22">
        <f t="shared" si="307"/>
        <v>22.875</v>
      </c>
      <c r="U1976" s="21">
        <f t="shared" si="308"/>
        <v>23.008333333333336</v>
      </c>
      <c r="V1976" s="21">
        <f t="shared" si="309"/>
        <v>22.975000000000001</v>
      </c>
    </row>
    <row r="1977" spans="1:22" ht="13.5" x14ac:dyDescent="0.25">
      <c r="A1977" s="3">
        <v>44886</v>
      </c>
      <c r="B1977" s="2">
        <v>75.072599999999994</v>
      </c>
      <c r="C1977" s="2">
        <v>43.94986412488074</v>
      </c>
      <c r="D1977" s="2">
        <v>-8.0653480263535471E-2</v>
      </c>
      <c r="E1977" s="2">
        <v>-1.0993850555082927</v>
      </c>
      <c r="F1977" s="2">
        <v>75.248679999999993</v>
      </c>
      <c r="G1977" s="2">
        <v>75.361244999999982</v>
      </c>
      <c r="H1977" s="2">
        <v>76.640691999999987</v>
      </c>
      <c r="I1977" s="2">
        <v>70.856600000000057</v>
      </c>
      <c r="J1977" s="19" t="s">
        <v>54</v>
      </c>
      <c r="K1977" s="19" t="s">
        <v>50</v>
      </c>
      <c r="L1977" s="19" t="s">
        <v>47</v>
      </c>
      <c r="M1977" s="21">
        <f t="shared" si="300"/>
        <v>25</v>
      </c>
      <c r="N1977" s="21">
        <f t="shared" si="301"/>
        <v>0</v>
      </c>
      <c r="O1977" s="21">
        <f t="shared" si="302"/>
        <v>50</v>
      </c>
      <c r="P1977" s="21">
        <f t="shared" si="303"/>
        <v>16.5</v>
      </c>
      <c r="Q1977" s="22">
        <f t="shared" si="304"/>
        <v>18.725000000000001</v>
      </c>
      <c r="R1977" s="22">
        <f t="shared" si="305"/>
        <v>26.625</v>
      </c>
      <c r="S1977" s="22">
        <f t="shared" si="306"/>
        <v>23.675000000000001</v>
      </c>
      <c r="T1977" s="22">
        <f t="shared" si="307"/>
        <v>22.875</v>
      </c>
      <c r="U1977" s="21">
        <f t="shared" si="308"/>
        <v>23.008333333333336</v>
      </c>
      <c r="V1977" s="21">
        <f t="shared" si="309"/>
        <v>22.975000000000001</v>
      </c>
    </row>
    <row r="1978" spans="1:22" ht="13.5" x14ac:dyDescent="0.25">
      <c r="A1978" s="3">
        <v>44887</v>
      </c>
      <c r="B1978" s="2">
        <v>75.055999999999997</v>
      </c>
      <c r="C1978" s="2">
        <v>43.774167574774765</v>
      </c>
      <c r="D1978" s="2">
        <v>-0.15566992866391161</v>
      </c>
      <c r="E1978" s="2">
        <v>-0.92697245713222565</v>
      </c>
      <c r="F1978" s="2">
        <v>75.185559999999995</v>
      </c>
      <c r="G1978" s="2">
        <v>75.318884999999995</v>
      </c>
      <c r="H1978" s="2">
        <v>76.547171999999989</v>
      </c>
      <c r="I1978" s="2">
        <v>70.87716400000005</v>
      </c>
      <c r="J1978" s="19" t="s">
        <v>54</v>
      </c>
      <c r="K1978" s="19" t="s">
        <v>52</v>
      </c>
      <c r="L1978" s="19" t="s">
        <v>47</v>
      </c>
      <c r="M1978" s="21">
        <f t="shared" si="300"/>
        <v>25</v>
      </c>
      <c r="N1978" s="21">
        <f t="shared" si="301"/>
        <v>0</v>
      </c>
      <c r="O1978" s="21">
        <f t="shared" si="302"/>
        <v>50</v>
      </c>
      <c r="P1978" s="21">
        <f t="shared" si="303"/>
        <v>0</v>
      </c>
      <c r="Q1978" s="22">
        <f t="shared" si="304"/>
        <v>16.25</v>
      </c>
      <c r="R1978" s="22">
        <f t="shared" si="305"/>
        <v>22.5</v>
      </c>
      <c r="S1978" s="22">
        <f t="shared" si="306"/>
        <v>16.25</v>
      </c>
      <c r="T1978" s="22">
        <f t="shared" si="307"/>
        <v>18.75</v>
      </c>
      <c r="U1978" s="21">
        <f t="shared" si="308"/>
        <v>18.333333333333332</v>
      </c>
      <c r="V1978" s="21">
        <f t="shared" si="309"/>
        <v>18.4375</v>
      </c>
    </row>
    <row r="1979" spans="1:22" ht="13.5" x14ac:dyDescent="0.25">
      <c r="A1979" s="3">
        <v>44888</v>
      </c>
      <c r="B1979" s="2">
        <v>74.416499999999999</v>
      </c>
      <c r="C1979" s="2">
        <v>37.546907374863096</v>
      </c>
      <c r="D1979" s="2">
        <v>-0.16880110699851514</v>
      </c>
      <c r="E1979" s="2">
        <v>-0.71025225260073432</v>
      </c>
      <c r="F1979" s="2">
        <v>74.971280000000007</v>
      </c>
      <c r="G1979" s="2">
        <v>75.265729999999991</v>
      </c>
      <c r="H1979" s="2">
        <v>76.448835999999986</v>
      </c>
      <c r="I1979" s="2">
        <v>70.899454000000048</v>
      </c>
      <c r="J1979" s="19" t="s">
        <v>54</v>
      </c>
      <c r="K1979" s="19" t="s">
        <v>52</v>
      </c>
      <c r="L1979" s="19" t="s">
        <v>47</v>
      </c>
      <c r="M1979" s="21">
        <f t="shared" si="300"/>
        <v>25</v>
      </c>
      <c r="N1979" s="21">
        <f t="shared" si="301"/>
        <v>0</v>
      </c>
      <c r="O1979" s="21">
        <f t="shared" si="302"/>
        <v>50</v>
      </c>
      <c r="P1979" s="21">
        <f t="shared" si="303"/>
        <v>0</v>
      </c>
      <c r="Q1979" s="22">
        <f t="shared" si="304"/>
        <v>16.25</v>
      </c>
      <c r="R1979" s="22">
        <f t="shared" si="305"/>
        <v>22.5</v>
      </c>
      <c r="S1979" s="22">
        <f t="shared" si="306"/>
        <v>16.25</v>
      </c>
      <c r="T1979" s="22">
        <f t="shared" si="307"/>
        <v>18.75</v>
      </c>
      <c r="U1979" s="21">
        <f t="shared" si="308"/>
        <v>18.333333333333332</v>
      </c>
      <c r="V1979" s="21">
        <f t="shared" si="309"/>
        <v>18.4375</v>
      </c>
    </row>
    <row r="1980" spans="1:22" ht="13.5" x14ac:dyDescent="0.25">
      <c r="A1980" s="3">
        <v>44889</v>
      </c>
      <c r="B1980" s="2">
        <v>74.333399999999997</v>
      </c>
      <c r="C1980" s="2">
        <v>36.8140195392943</v>
      </c>
      <c r="D1980" s="2">
        <v>1.8052825725078492E-2</v>
      </c>
      <c r="E1980" s="2">
        <v>-0.47827842016925831</v>
      </c>
      <c r="F1980" s="2">
        <v>74.791879999999992</v>
      </c>
      <c r="G1980" s="2">
        <v>75.228354999999993</v>
      </c>
      <c r="H1980" s="2">
        <v>76.357309999999984</v>
      </c>
      <c r="I1980" s="2">
        <v>70.920336000000049</v>
      </c>
      <c r="J1980" s="19" t="s">
        <v>54</v>
      </c>
      <c r="K1980" s="19" t="s">
        <v>52</v>
      </c>
      <c r="L1980" s="19" t="s">
        <v>47</v>
      </c>
      <c r="M1980" s="21">
        <f t="shared" si="300"/>
        <v>25</v>
      </c>
      <c r="N1980" s="21">
        <f t="shared" si="301"/>
        <v>0</v>
      </c>
      <c r="O1980" s="21">
        <f t="shared" si="302"/>
        <v>50</v>
      </c>
      <c r="P1980" s="21">
        <f t="shared" si="303"/>
        <v>0</v>
      </c>
      <c r="Q1980" s="22">
        <f t="shared" si="304"/>
        <v>16.25</v>
      </c>
      <c r="R1980" s="22">
        <f t="shared" si="305"/>
        <v>22.5</v>
      </c>
      <c r="S1980" s="22">
        <f t="shared" si="306"/>
        <v>16.25</v>
      </c>
      <c r="T1980" s="22">
        <f t="shared" si="307"/>
        <v>18.75</v>
      </c>
      <c r="U1980" s="21">
        <f t="shared" si="308"/>
        <v>18.333333333333332</v>
      </c>
      <c r="V1980" s="21">
        <f t="shared" si="309"/>
        <v>18.4375</v>
      </c>
    </row>
    <row r="1981" spans="1:22" ht="13.5" x14ac:dyDescent="0.25">
      <c r="A1981" s="3">
        <v>44890</v>
      </c>
      <c r="B1981" s="2">
        <v>74.748699999999999</v>
      </c>
      <c r="C1981" s="2">
        <v>42.820865687925199</v>
      </c>
      <c r="D1981" s="2">
        <v>9.4444336255236294E-2</v>
      </c>
      <c r="E1981" s="2">
        <v>-0.24921084882782998</v>
      </c>
      <c r="F1981" s="2">
        <v>74.725439999999992</v>
      </c>
      <c r="G1981" s="2">
        <v>75.186824999999999</v>
      </c>
      <c r="H1981" s="2">
        <v>76.269437999999994</v>
      </c>
      <c r="I1981" s="2">
        <v>70.937140500000041</v>
      </c>
      <c r="J1981" s="19" t="s">
        <v>54</v>
      </c>
      <c r="K1981" s="19" t="s">
        <v>52</v>
      </c>
      <c r="L1981" s="19" t="s">
        <v>47</v>
      </c>
      <c r="M1981" s="21">
        <f t="shared" si="300"/>
        <v>25</v>
      </c>
      <c r="N1981" s="21">
        <f t="shared" si="301"/>
        <v>0</v>
      </c>
      <c r="O1981" s="21">
        <f t="shared" si="302"/>
        <v>50</v>
      </c>
      <c r="P1981" s="21">
        <f t="shared" si="303"/>
        <v>0</v>
      </c>
      <c r="Q1981" s="22">
        <f t="shared" si="304"/>
        <v>16.25</v>
      </c>
      <c r="R1981" s="22">
        <f t="shared" si="305"/>
        <v>22.5</v>
      </c>
      <c r="S1981" s="22">
        <f t="shared" si="306"/>
        <v>16.25</v>
      </c>
      <c r="T1981" s="22">
        <f t="shared" si="307"/>
        <v>18.75</v>
      </c>
      <c r="U1981" s="21">
        <f t="shared" si="308"/>
        <v>18.333333333333332</v>
      </c>
      <c r="V1981" s="21">
        <f t="shared" si="309"/>
        <v>18.4375</v>
      </c>
    </row>
    <row r="1982" spans="1:22" ht="13.5" x14ac:dyDescent="0.25">
      <c r="A1982" s="3">
        <v>44893</v>
      </c>
      <c r="B1982" s="2">
        <v>75.413200000000003</v>
      </c>
      <c r="C1982" s="2">
        <v>50.869062188745644</v>
      </c>
      <c r="D1982" s="2">
        <v>0.1121853278528846</v>
      </c>
      <c r="E1982" s="2">
        <v>-4.0845420145748101E-2</v>
      </c>
      <c r="F1982" s="2">
        <v>74.793559999999999</v>
      </c>
      <c r="G1982" s="2">
        <v>75.178520000000006</v>
      </c>
      <c r="H1982" s="2">
        <v>76.205819999999989</v>
      </c>
      <c r="I1982" s="2">
        <v>70.955282000000039</v>
      </c>
      <c r="J1982" s="19" t="s">
        <v>54</v>
      </c>
      <c r="K1982" s="19" t="s">
        <v>52</v>
      </c>
      <c r="L1982" s="19" t="s">
        <v>55</v>
      </c>
      <c r="M1982" s="21">
        <f t="shared" si="300"/>
        <v>25</v>
      </c>
      <c r="N1982" s="21">
        <f t="shared" si="301"/>
        <v>0</v>
      </c>
      <c r="O1982" s="21">
        <f t="shared" si="302"/>
        <v>50</v>
      </c>
      <c r="P1982" s="21">
        <f t="shared" si="303"/>
        <v>0</v>
      </c>
      <c r="Q1982" s="22">
        <f t="shared" si="304"/>
        <v>16.25</v>
      </c>
      <c r="R1982" s="22">
        <f t="shared" si="305"/>
        <v>22.5</v>
      </c>
      <c r="S1982" s="22">
        <f t="shared" si="306"/>
        <v>16.25</v>
      </c>
      <c r="T1982" s="22">
        <f t="shared" si="307"/>
        <v>18.75</v>
      </c>
      <c r="U1982" s="21">
        <f t="shared" si="308"/>
        <v>18.333333333333332</v>
      </c>
      <c r="V1982" s="21">
        <f t="shared" si="309"/>
        <v>18.4375</v>
      </c>
    </row>
    <row r="1983" spans="1:22" ht="13.5" x14ac:dyDescent="0.25">
      <c r="A1983" s="3">
        <v>44894</v>
      </c>
      <c r="B1983" s="2">
        <v>74.748699999999999</v>
      </c>
      <c r="C1983" s="2">
        <v>44.173226323665837</v>
      </c>
      <c r="D1983" s="2">
        <v>0.14515008961338083</v>
      </c>
      <c r="E1983" s="2">
        <v>0.17753414261983835</v>
      </c>
      <c r="F1983" s="2">
        <v>74.732100000000003</v>
      </c>
      <c r="G1983" s="2">
        <v>75.129100000000022</v>
      </c>
      <c r="H1983" s="2">
        <v>76.119443999999987</v>
      </c>
      <c r="I1983" s="2">
        <v>70.971729000000039</v>
      </c>
      <c r="J1983" s="19" t="s">
        <v>54</v>
      </c>
      <c r="K1983" s="19" t="s">
        <v>50</v>
      </c>
      <c r="L1983" s="19" t="s">
        <v>47</v>
      </c>
      <c r="M1983" s="21">
        <f t="shared" si="300"/>
        <v>25</v>
      </c>
      <c r="N1983" s="21">
        <f t="shared" si="301"/>
        <v>100</v>
      </c>
      <c r="O1983" s="21">
        <f t="shared" si="302"/>
        <v>50</v>
      </c>
      <c r="P1983" s="21">
        <f t="shared" si="303"/>
        <v>16.5</v>
      </c>
      <c r="Q1983" s="22">
        <f t="shared" si="304"/>
        <v>53.725000000000001</v>
      </c>
      <c r="R1983" s="22">
        <f t="shared" si="305"/>
        <v>46.625</v>
      </c>
      <c r="S1983" s="22">
        <f t="shared" si="306"/>
        <v>38.674999999999997</v>
      </c>
      <c r="T1983" s="22">
        <f t="shared" si="307"/>
        <v>47.875</v>
      </c>
      <c r="U1983" s="21">
        <f t="shared" si="308"/>
        <v>46.341666666666661</v>
      </c>
      <c r="V1983" s="21">
        <f t="shared" si="309"/>
        <v>46.724999999999994</v>
      </c>
    </row>
    <row r="1984" spans="1:22" ht="13.5" x14ac:dyDescent="0.25">
      <c r="A1984" s="3">
        <v>44895</v>
      </c>
      <c r="B1984" s="2">
        <v>74.665700000000001</v>
      </c>
      <c r="C1984" s="2">
        <v>43.404705442733032</v>
      </c>
      <c r="D1984" s="2">
        <v>0.20046208142446176</v>
      </c>
      <c r="E1984" s="2">
        <v>0.37148367185091696</v>
      </c>
      <c r="F1984" s="2">
        <v>74.781939999999992</v>
      </c>
      <c r="G1984" s="2">
        <v>75.104185000000001</v>
      </c>
      <c r="H1984" s="2">
        <v>76.029745999999989</v>
      </c>
      <c r="I1984" s="2">
        <v>70.982242000000028</v>
      </c>
      <c r="J1984" s="19" t="s">
        <v>54</v>
      </c>
      <c r="K1984" s="19" t="s">
        <v>50</v>
      </c>
      <c r="L1984" s="19" t="s">
        <v>55</v>
      </c>
      <c r="M1984" s="21">
        <f t="shared" si="300"/>
        <v>25</v>
      </c>
      <c r="N1984" s="21">
        <f t="shared" si="301"/>
        <v>100</v>
      </c>
      <c r="O1984" s="21">
        <f t="shared" si="302"/>
        <v>50</v>
      </c>
      <c r="P1984" s="21">
        <f t="shared" si="303"/>
        <v>16.5</v>
      </c>
      <c r="Q1984" s="22">
        <f t="shared" si="304"/>
        <v>53.725000000000001</v>
      </c>
      <c r="R1984" s="22">
        <f t="shared" si="305"/>
        <v>46.625</v>
      </c>
      <c r="S1984" s="22">
        <f t="shared" si="306"/>
        <v>38.674999999999997</v>
      </c>
      <c r="T1984" s="22">
        <f t="shared" si="307"/>
        <v>47.875</v>
      </c>
      <c r="U1984" s="21">
        <f t="shared" si="308"/>
        <v>46.341666666666661</v>
      </c>
      <c r="V1984" s="21">
        <f t="shared" si="309"/>
        <v>46.724999999999994</v>
      </c>
    </row>
    <row r="1985" spans="1:22" ht="13.5" x14ac:dyDescent="0.25">
      <c r="A1985" s="3">
        <v>44896</v>
      </c>
      <c r="B1985" s="2">
        <v>74.748699999999999</v>
      </c>
      <c r="C1985" s="2">
        <v>44.445583434239119</v>
      </c>
      <c r="D1985" s="2">
        <v>0.20511948718613837</v>
      </c>
      <c r="E1985" s="2">
        <v>0.54289785734147344</v>
      </c>
      <c r="F1985" s="2">
        <v>74.864999999999995</v>
      </c>
      <c r="G1985" s="2">
        <v>75.075530000000015</v>
      </c>
      <c r="H1985" s="2">
        <v>75.941708000000006</v>
      </c>
      <c r="I1985" s="2">
        <v>70.987135000000023</v>
      </c>
      <c r="J1985" s="19" t="s">
        <v>48</v>
      </c>
      <c r="K1985" s="19" t="s">
        <v>50</v>
      </c>
      <c r="L1985" s="19" t="s">
        <v>51</v>
      </c>
      <c r="M1985" s="21">
        <f t="shared" si="300"/>
        <v>25</v>
      </c>
      <c r="N1985" s="21">
        <f t="shared" si="301"/>
        <v>100</v>
      </c>
      <c r="O1985" s="21">
        <f t="shared" si="302"/>
        <v>50</v>
      </c>
      <c r="P1985" s="21">
        <f t="shared" si="303"/>
        <v>83.5</v>
      </c>
      <c r="Q1985" s="22">
        <f t="shared" si="304"/>
        <v>63.774999999999999</v>
      </c>
      <c r="R1985" s="22">
        <f t="shared" si="305"/>
        <v>63.375</v>
      </c>
      <c r="S1985" s="22">
        <f t="shared" si="306"/>
        <v>68.825000000000003</v>
      </c>
      <c r="T1985" s="22">
        <f t="shared" si="307"/>
        <v>64.625</v>
      </c>
      <c r="U1985" s="21">
        <f t="shared" si="308"/>
        <v>65.325000000000003</v>
      </c>
      <c r="V1985" s="21">
        <f t="shared" si="309"/>
        <v>65.150000000000006</v>
      </c>
    </row>
    <row r="1986" spans="1:22" ht="13.5" x14ac:dyDescent="0.25">
      <c r="A1986" s="3">
        <v>44897</v>
      </c>
      <c r="B1986" s="2">
        <v>74.748699999999999</v>
      </c>
      <c r="C1986" s="2">
        <v>44.445583434239119</v>
      </c>
      <c r="D1986" s="2">
        <v>0.18892036649016575</v>
      </c>
      <c r="E1986" s="2">
        <v>0.70792915131688772</v>
      </c>
      <c r="F1986" s="2">
        <v>74.864999999999995</v>
      </c>
      <c r="G1986" s="2">
        <v>75.023620000000022</v>
      </c>
      <c r="H1986" s="2">
        <v>75.837060000000008</v>
      </c>
      <c r="I1986" s="2">
        <v>70.993616000000017</v>
      </c>
      <c r="J1986" s="19" t="s">
        <v>54</v>
      </c>
      <c r="K1986" s="19" t="s">
        <v>50</v>
      </c>
      <c r="L1986" s="19" t="s">
        <v>50</v>
      </c>
      <c r="M1986" s="21">
        <f t="shared" ref="M1986:M2049" si="310">IF(C1986&lt;30,50, IF(C1986&gt;70, 0, 25))</f>
        <v>25</v>
      </c>
      <c r="N1986" s="21">
        <f t="shared" ref="N1986:N2049" si="311">IF(E1986-D1986&gt;0.02, 100, IF(E1986-D1986&lt;0,0,45))</f>
        <v>100</v>
      </c>
      <c r="O1986" s="21">
        <f t="shared" ref="O1986:O2049" si="312">IF(F1986-I1986&gt;10,100,IF(F1986-I1986&gt;5,75, IF(F1986-I1986&gt;0,50,0)))</f>
        <v>50</v>
      </c>
      <c r="P1986" s="21">
        <f t="shared" ref="P1986:P2049" si="313">IF(L1986="confirmed bullish", 34, IF(L1986="bullish divergence",17, 0))+IF(J1986="bullish",33,IF(J1986="bearish",0,16.5))+IF(K1986="strong",33,IF(K1986="weak",0,16.5))</f>
        <v>16.5</v>
      </c>
      <c r="Q1986" s="22">
        <f t="shared" si="304"/>
        <v>53.725000000000001</v>
      </c>
      <c r="R1986" s="22">
        <f t="shared" si="305"/>
        <v>46.625</v>
      </c>
      <c r="S1986" s="22">
        <f t="shared" si="306"/>
        <v>38.674999999999997</v>
      </c>
      <c r="T1986" s="22">
        <f t="shared" si="307"/>
        <v>47.875</v>
      </c>
      <c r="U1986" s="21">
        <f t="shared" si="308"/>
        <v>46.341666666666661</v>
      </c>
      <c r="V1986" s="21">
        <f t="shared" si="309"/>
        <v>46.724999999999994</v>
      </c>
    </row>
    <row r="1987" spans="1:22" ht="13.5" x14ac:dyDescent="0.25">
      <c r="A1987" s="3">
        <v>44900</v>
      </c>
      <c r="B1987" s="2">
        <v>74.748699999999999</v>
      </c>
      <c r="C1987" s="2">
        <v>44.445583434239119</v>
      </c>
      <c r="D1987" s="2">
        <v>0.17658464097064552</v>
      </c>
      <c r="E1987" s="2">
        <v>0.86564319382924548</v>
      </c>
      <c r="F1987" s="2">
        <v>74.732099999999988</v>
      </c>
      <c r="G1987" s="2">
        <v>75.023620000000022</v>
      </c>
      <c r="H1987" s="2">
        <v>75.760484000000019</v>
      </c>
      <c r="I1987" s="2">
        <v>71.004067500000033</v>
      </c>
      <c r="J1987" s="19" t="s">
        <v>54</v>
      </c>
      <c r="K1987" s="19" t="s">
        <v>50</v>
      </c>
      <c r="L1987" s="19" t="s">
        <v>47</v>
      </c>
      <c r="M1987" s="21">
        <f t="shared" si="310"/>
        <v>25</v>
      </c>
      <c r="N1987" s="21">
        <f t="shared" si="311"/>
        <v>100</v>
      </c>
      <c r="O1987" s="21">
        <f t="shared" si="312"/>
        <v>50</v>
      </c>
      <c r="P1987" s="21">
        <f t="shared" si="313"/>
        <v>16.5</v>
      </c>
      <c r="Q1987" s="22">
        <f t="shared" ref="Q1987:Q2050" si="314">0.35*M1987+N1987*0.35+O1987*0.15+P1987*0.15</f>
        <v>53.725000000000001</v>
      </c>
      <c r="R1987" s="22">
        <f t="shared" ref="R1987:R2050" si="315">M1987*0.2+N1987*0.2+O1987*0.35+P1987*0.25</f>
        <v>46.625</v>
      </c>
      <c r="S1987" s="22">
        <f t="shared" ref="S1987:S2050" si="316">M1987*0.15+N1987*0.15+O1987*0.25+P1987*0.45</f>
        <v>38.674999999999997</v>
      </c>
      <c r="T1987" s="22">
        <f t="shared" ref="T1987:T2050" si="317">0.25*SUM(M1987:P1987)</f>
        <v>47.875</v>
      </c>
      <c r="U1987" s="21">
        <f t="shared" ref="U1987:U2050" si="318">SUM(Q1987:S1987)/3</f>
        <v>46.341666666666661</v>
      </c>
      <c r="V1987" s="21">
        <f t="shared" ref="V1987:V2050" si="319">SUM(Q1987:T1987)/4</f>
        <v>46.724999999999994</v>
      </c>
    </row>
    <row r="1988" spans="1:22" ht="13.5" x14ac:dyDescent="0.25">
      <c r="A1988" s="3">
        <v>44901</v>
      </c>
      <c r="B1988" s="2">
        <v>74.748699999999999</v>
      </c>
      <c r="C1988" s="2">
        <v>44.445583434239126</v>
      </c>
      <c r="D1988" s="2">
        <v>0.16604486011095787</v>
      </c>
      <c r="E1988" s="2">
        <v>1.0154784663724792</v>
      </c>
      <c r="F1988" s="2">
        <v>74.732099999999988</v>
      </c>
      <c r="G1988" s="2">
        <v>75.023620000000022</v>
      </c>
      <c r="H1988" s="2">
        <v>75.685568000000018</v>
      </c>
      <c r="I1988" s="2">
        <v>71.024802500000021</v>
      </c>
      <c r="J1988" s="19" t="s">
        <v>54</v>
      </c>
      <c r="K1988" s="19" t="s">
        <v>50</v>
      </c>
      <c r="L1988" s="19" t="s">
        <v>50</v>
      </c>
      <c r="M1988" s="21">
        <f t="shared" si="310"/>
        <v>25</v>
      </c>
      <c r="N1988" s="21">
        <f t="shared" si="311"/>
        <v>100</v>
      </c>
      <c r="O1988" s="21">
        <f t="shared" si="312"/>
        <v>50</v>
      </c>
      <c r="P1988" s="21">
        <f t="shared" si="313"/>
        <v>16.5</v>
      </c>
      <c r="Q1988" s="22">
        <f t="shared" si="314"/>
        <v>53.725000000000001</v>
      </c>
      <c r="R1988" s="22">
        <f t="shared" si="315"/>
        <v>46.625</v>
      </c>
      <c r="S1988" s="22">
        <f t="shared" si="316"/>
        <v>38.674999999999997</v>
      </c>
      <c r="T1988" s="22">
        <f t="shared" si="317"/>
        <v>47.875</v>
      </c>
      <c r="U1988" s="21">
        <f t="shared" si="318"/>
        <v>46.341666666666661</v>
      </c>
      <c r="V1988" s="21">
        <f t="shared" si="319"/>
        <v>46.724999999999994</v>
      </c>
    </row>
    <row r="1989" spans="1:22" ht="13.5" x14ac:dyDescent="0.25">
      <c r="A1989" s="3">
        <v>44902</v>
      </c>
      <c r="B1989" s="2">
        <v>74.748699999999999</v>
      </c>
      <c r="C1989" s="2">
        <v>44.445583434239133</v>
      </c>
      <c r="D1989" s="2">
        <v>6.1012326843552955E-2</v>
      </c>
      <c r="E1989" s="2">
        <v>1.0570329378299554</v>
      </c>
      <c r="F1989" s="2">
        <v>74.748699999999999</v>
      </c>
      <c r="G1989" s="2">
        <v>75.023620000000022</v>
      </c>
      <c r="H1989" s="2">
        <v>75.604174000000015</v>
      </c>
      <c r="I1989" s="2">
        <v>71.037239500000027</v>
      </c>
      <c r="J1989" s="19" t="s">
        <v>48</v>
      </c>
      <c r="K1989" s="19" t="s">
        <v>50</v>
      </c>
      <c r="L1989" s="19" t="s">
        <v>51</v>
      </c>
      <c r="M1989" s="21">
        <f t="shared" si="310"/>
        <v>25</v>
      </c>
      <c r="N1989" s="21">
        <f t="shared" si="311"/>
        <v>100</v>
      </c>
      <c r="O1989" s="21">
        <f t="shared" si="312"/>
        <v>50</v>
      </c>
      <c r="P1989" s="21">
        <f t="shared" si="313"/>
        <v>83.5</v>
      </c>
      <c r="Q1989" s="22">
        <f t="shared" si="314"/>
        <v>63.774999999999999</v>
      </c>
      <c r="R1989" s="22">
        <f t="shared" si="315"/>
        <v>63.375</v>
      </c>
      <c r="S1989" s="22">
        <f t="shared" si="316"/>
        <v>68.825000000000003</v>
      </c>
      <c r="T1989" s="22">
        <f t="shared" si="317"/>
        <v>64.625</v>
      </c>
      <c r="U1989" s="21">
        <f t="shared" si="318"/>
        <v>65.325000000000003</v>
      </c>
      <c r="V1989" s="21">
        <f t="shared" si="319"/>
        <v>65.150000000000006</v>
      </c>
    </row>
    <row r="1990" spans="1:22" ht="13.5" x14ac:dyDescent="0.25">
      <c r="A1990" s="3">
        <v>44903</v>
      </c>
      <c r="B1990" s="2">
        <v>74.100899999999996</v>
      </c>
      <c r="C1990" s="2">
        <v>36.794999695217435</v>
      </c>
      <c r="D1990" s="2">
        <v>9.4413981942409464E-3</v>
      </c>
      <c r="E1990" s="2">
        <v>1.0330475663702003</v>
      </c>
      <c r="F1990" s="2">
        <v>74.619139999999987</v>
      </c>
      <c r="G1990" s="2">
        <v>74.931015000000031</v>
      </c>
      <c r="H1990" s="2">
        <v>75.510656000000012</v>
      </c>
      <c r="I1990" s="2">
        <v>71.046437500000025</v>
      </c>
      <c r="J1990" s="19" t="s">
        <v>54</v>
      </c>
      <c r="K1990" s="19" t="s">
        <v>50</v>
      </c>
      <c r="L1990" s="19" t="s">
        <v>47</v>
      </c>
      <c r="M1990" s="21">
        <f t="shared" si="310"/>
        <v>25</v>
      </c>
      <c r="N1990" s="21">
        <f t="shared" si="311"/>
        <v>100</v>
      </c>
      <c r="O1990" s="21">
        <f t="shared" si="312"/>
        <v>50</v>
      </c>
      <c r="P1990" s="21">
        <f t="shared" si="313"/>
        <v>16.5</v>
      </c>
      <c r="Q1990" s="22">
        <f t="shared" si="314"/>
        <v>53.725000000000001</v>
      </c>
      <c r="R1990" s="22">
        <f t="shared" si="315"/>
        <v>46.625</v>
      </c>
      <c r="S1990" s="22">
        <f t="shared" si="316"/>
        <v>38.674999999999997</v>
      </c>
      <c r="T1990" s="22">
        <f t="shared" si="317"/>
        <v>47.875</v>
      </c>
      <c r="U1990" s="21">
        <f t="shared" si="318"/>
        <v>46.341666666666661</v>
      </c>
      <c r="V1990" s="21">
        <f t="shared" si="319"/>
        <v>46.724999999999994</v>
      </c>
    </row>
    <row r="1991" spans="1:22" ht="13.5" x14ac:dyDescent="0.25">
      <c r="A1991" s="3">
        <v>44904</v>
      </c>
      <c r="B1991" s="2">
        <v>74.582599999999999</v>
      </c>
      <c r="C1991" s="2">
        <v>44.451939724542285</v>
      </c>
      <c r="D1991" s="2">
        <v>-2.1037095487486113E-4</v>
      </c>
      <c r="E1991" s="2">
        <v>0.96411976567959823</v>
      </c>
      <c r="F1991" s="2">
        <v>74.585920000000002</v>
      </c>
      <c r="G1991" s="2">
        <v>74.881180000000015</v>
      </c>
      <c r="H1991" s="2">
        <v>75.42428000000001</v>
      </c>
      <c r="I1991" s="2">
        <v>71.058044000000024</v>
      </c>
      <c r="J1991" s="19" t="s">
        <v>54</v>
      </c>
      <c r="K1991" s="19" t="s">
        <v>50</v>
      </c>
      <c r="L1991" s="19" t="s">
        <v>47</v>
      </c>
      <c r="M1991" s="21">
        <f t="shared" si="310"/>
        <v>25</v>
      </c>
      <c r="N1991" s="21">
        <f t="shared" si="311"/>
        <v>100</v>
      </c>
      <c r="O1991" s="21">
        <f t="shared" si="312"/>
        <v>50</v>
      </c>
      <c r="P1991" s="21">
        <f t="shared" si="313"/>
        <v>16.5</v>
      </c>
      <c r="Q1991" s="22">
        <f t="shared" si="314"/>
        <v>53.725000000000001</v>
      </c>
      <c r="R1991" s="22">
        <f t="shared" si="315"/>
        <v>46.625</v>
      </c>
      <c r="S1991" s="22">
        <f t="shared" si="316"/>
        <v>38.674999999999997</v>
      </c>
      <c r="T1991" s="22">
        <f t="shared" si="317"/>
        <v>47.875</v>
      </c>
      <c r="U1991" s="21">
        <f t="shared" si="318"/>
        <v>46.341666666666661</v>
      </c>
      <c r="V1991" s="21">
        <f t="shared" si="319"/>
        <v>46.724999999999994</v>
      </c>
    </row>
    <row r="1992" spans="1:22" ht="13.5" x14ac:dyDescent="0.25">
      <c r="A1992" s="3">
        <v>44907</v>
      </c>
      <c r="B1992" s="2">
        <v>74.092600000000004</v>
      </c>
      <c r="C1992" s="2">
        <v>39.24383862526507</v>
      </c>
      <c r="D1992" s="2">
        <v>0.13265004205884168</v>
      </c>
      <c r="E1992" s="2">
        <v>0.89867082906129536</v>
      </c>
      <c r="F1992" s="2">
        <v>74.454700000000003</v>
      </c>
      <c r="G1992" s="2">
        <v>74.807259999999999</v>
      </c>
      <c r="H1992" s="2">
        <v>75.362986000000021</v>
      </c>
      <c r="I1992" s="2">
        <v>71.075141000000031</v>
      </c>
      <c r="J1992" s="19" t="s">
        <v>54</v>
      </c>
      <c r="K1992" s="19" t="s">
        <v>50</v>
      </c>
      <c r="L1992" s="19" t="s">
        <v>47</v>
      </c>
      <c r="M1992" s="21">
        <f t="shared" si="310"/>
        <v>25</v>
      </c>
      <c r="N1992" s="21">
        <f t="shared" si="311"/>
        <v>100</v>
      </c>
      <c r="O1992" s="21">
        <f t="shared" si="312"/>
        <v>50</v>
      </c>
      <c r="P1992" s="21">
        <f t="shared" si="313"/>
        <v>16.5</v>
      </c>
      <c r="Q1992" s="22">
        <f t="shared" si="314"/>
        <v>53.725000000000001</v>
      </c>
      <c r="R1992" s="22">
        <f t="shared" si="315"/>
        <v>46.625</v>
      </c>
      <c r="S1992" s="22">
        <f t="shared" si="316"/>
        <v>38.674999999999997</v>
      </c>
      <c r="T1992" s="22">
        <f t="shared" si="317"/>
        <v>47.875</v>
      </c>
      <c r="U1992" s="21">
        <f t="shared" si="318"/>
        <v>46.341666666666661</v>
      </c>
      <c r="V1992" s="21">
        <f t="shared" si="319"/>
        <v>46.724999999999994</v>
      </c>
    </row>
    <row r="1993" spans="1:22" ht="13.5" x14ac:dyDescent="0.25">
      <c r="A1993" s="3">
        <v>44908</v>
      </c>
      <c r="B1993" s="2">
        <v>74.831800000000001</v>
      </c>
      <c r="C1993" s="2">
        <v>48.959157984702379</v>
      </c>
      <c r="D1993" s="2">
        <v>9.3294524709946813E-2</v>
      </c>
      <c r="E1993" s="2">
        <v>0.80081480944137717</v>
      </c>
      <c r="F1993" s="2">
        <v>74.471320000000006</v>
      </c>
      <c r="G1993" s="2">
        <v>74.780270000000002</v>
      </c>
      <c r="H1993" s="2">
        <v>75.316476000000023</v>
      </c>
      <c r="I1993" s="2">
        <v>71.099904500000036</v>
      </c>
      <c r="J1993" s="19" t="s">
        <v>54</v>
      </c>
      <c r="K1993" s="19" t="s">
        <v>50</v>
      </c>
      <c r="L1993" s="19" t="s">
        <v>55</v>
      </c>
      <c r="M1993" s="21">
        <f t="shared" si="310"/>
        <v>25</v>
      </c>
      <c r="N1993" s="21">
        <f t="shared" si="311"/>
        <v>100</v>
      </c>
      <c r="O1993" s="21">
        <f t="shared" si="312"/>
        <v>50</v>
      </c>
      <c r="P1993" s="21">
        <f t="shared" si="313"/>
        <v>16.5</v>
      </c>
      <c r="Q1993" s="22">
        <f t="shared" si="314"/>
        <v>53.725000000000001</v>
      </c>
      <c r="R1993" s="22">
        <f t="shared" si="315"/>
        <v>46.625</v>
      </c>
      <c r="S1993" s="22">
        <f t="shared" si="316"/>
        <v>38.674999999999997</v>
      </c>
      <c r="T1993" s="22">
        <f t="shared" si="317"/>
        <v>47.875</v>
      </c>
      <c r="U1993" s="21">
        <f t="shared" si="318"/>
        <v>46.341666666666661</v>
      </c>
      <c r="V1993" s="21">
        <f t="shared" si="319"/>
        <v>46.724999999999994</v>
      </c>
    </row>
    <row r="1994" spans="1:22" ht="13.5" x14ac:dyDescent="0.25">
      <c r="A1994" s="3">
        <v>44909</v>
      </c>
      <c r="B1994" s="2">
        <v>74.748699999999999</v>
      </c>
      <c r="C1994" s="2">
        <v>48.029341722660462</v>
      </c>
      <c r="D1994" s="2">
        <v>5.3836560693454771E-2</v>
      </c>
      <c r="E1994" s="2">
        <v>0.75512203954538559</v>
      </c>
      <c r="F1994" s="2">
        <v>74.471319999999992</v>
      </c>
      <c r="G1994" s="2">
        <v>74.743309999999994</v>
      </c>
      <c r="H1994" s="2">
        <v>75.250862000000012</v>
      </c>
      <c r="I1994" s="2">
        <v>71.122664500000027</v>
      </c>
      <c r="J1994" s="19" t="s">
        <v>54</v>
      </c>
      <c r="K1994" s="19" t="s">
        <v>50</v>
      </c>
      <c r="L1994" s="19" t="s">
        <v>50</v>
      </c>
      <c r="M1994" s="21">
        <f t="shared" si="310"/>
        <v>25</v>
      </c>
      <c r="N1994" s="21">
        <f t="shared" si="311"/>
        <v>100</v>
      </c>
      <c r="O1994" s="21">
        <f t="shared" si="312"/>
        <v>50</v>
      </c>
      <c r="P1994" s="21">
        <f t="shared" si="313"/>
        <v>16.5</v>
      </c>
      <c r="Q1994" s="22">
        <f t="shared" si="314"/>
        <v>53.725000000000001</v>
      </c>
      <c r="R1994" s="22">
        <f t="shared" si="315"/>
        <v>46.625</v>
      </c>
      <c r="S1994" s="22">
        <f t="shared" si="316"/>
        <v>38.674999999999997</v>
      </c>
      <c r="T1994" s="22">
        <f t="shared" si="317"/>
        <v>47.875</v>
      </c>
      <c r="U1994" s="21">
        <f t="shared" si="318"/>
        <v>46.341666666666661</v>
      </c>
      <c r="V1994" s="21">
        <f t="shared" si="319"/>
        <v>46.724999999999994</v>
      </c>
    </row>
    <row r="1995" spans="1:22" ht="13.5" x14ac:dyDescent="0.25">
      <c r="A1995" s="3">
        <v>44910</v>
      </c>
      <c r="B1995" s="2">
        <v>74.748699999999999</v>
      </c>
      <c r="C1995" s="2">
        <v>48.029341722660462</v>
      </c>
      <c r="D1995" s="2">
        <v>3.4132041185443995E-2</v>
      </c>
      <c r="E1995" s="2">
        <v>0.71989606245199689</v>
      </c>
      <c r="F1995" s="2">
        <v>74.600879999999989</v>
      </c>
      <c r="G1995" s="2">
        <v>74.719224999999994</v>
      </c>
      <c r="H1995" s="2">
        <v>75.201030000000017</v>
      </c>
      <c r="I1995" s="2">
        <v>71.150983000000039</v>
      </c>
      <c r="J1995" s="19" t="s">
        <v>54</v>
      </c>
      <c r="K1995" s="19" t="s">
        <v>50</v>
      </c>
      <c r="L1995" s="19" t="s">
        <v>55</v>
      </c>
      <c r="M1995" s="21">
        <f t="shared" si="310"/>
        <v>25</v>
      </c>
      <c r="N1995" s="21">
        <f t="shared" si="311"/>
        <v>100</v>
      </c>
      <c r="O1995" s="21">
        <f t="shared" si="312"/>
        <v>50</v>
      </c>
      <c r="P1995" s="21">
        <f t="shared" si="313"/>
        <v>16.5</v>
      </c>
      <c r="Q1995" s="22">
        <f t="shared" si="314"/>
        <v>53.725000000000001</v>
      </c>
      <c r="R1995" s="22">
        <f t="shared" si="315"/>
        <v>46.625</v>
      </c>
      <c r="S1995" s="22">
        <f t="shared" si="316"/>
        <v>38.674999999999997</v>
      </c>
      <c r="T1995" s="22">
        <f t="shared" si="317"/>
        <v>47.875</v>
      </c>
      <c r="U1995" s="21">
        <f t="shared" si="318"/>
        <v>46.341666666666661</v>
      </c>
      <c r="V1995" s="21">
        <f t="shared" si="319"/>
        <v>46.724999999999994</v>
      </c>
    </row>
    <row r="1996" spans="1:22" ht="13.5" x14ac:dyDescent="0.25">
      <c r="A1996" s="3">
        <v>44911</v>
      </c>
      <c r="B1996" s="2">
        <v>74.748699999999999</v>
      </c>
      <c r="C1996" s="2">
        <v>48.029341722660462</v>
      </c>
      <c r="D1996" s="2">
        <v>1.8305058195579704E-2</v>
      </c>
      <c r="E1996" s="2">
        <v>0.66658420372080029</v>
      </c>
      <c r="F1996" s="2">
        <v>74.634099999999989</v>
      </c>
      <c r="G1996" s="2">
        <v>74.702615000000009</v>
      </c>
      <c r="H1996" s="2">
        <v>75.174784000000017</v>
      </c>
      <c r="I1996" s="2">
        <v>71.177316500000032</v>
      </c>
      <c r="J1996" s="19" t="s">
        <v>54</v>
      </c>
      <c r="K1996" s="19" t="s">
        <v>50</v>
      </c>
      <c r="L1996" s="19" t="s">
        <v>55</v>
      </c>
      <c r="M1996" s="21">
        <f t="shared" si="310"/>
        <v>25</v>
      </c>
      <c r="N1996" s="21">
        <f t="shared" si="311"/>
        <v>100</v>
      </c>
      <c r="O1996" s="21">
        <f t="shared" si="312"/>
        <v>50</v>
      </c>
      <c r="P1996" s="21">
        <f t="shared" si="313"/>
        <v>16.5</v>
      </c>
      <c r="Q1996" s="22">
        <f t="shared" si="314"/>
        <v>53.725000000000001</v>
      </c>
      <c r="R1996" s="22">
        <f t="shared" si="315"/>
        <v>46.625</v>
      </c>
      <c r="S1996" s="22">
        <f t="shared" si="316"/>
        <v>38.674999999999997</v>
      </c>
      <c r="T1996" s="22">
        <f t="shared" si="317"/>
        <v>47.875</v>
      </c>
      <c r="U1996" s="21">
        <f t="shared" si="318"/>
        <v>46.341666666666661</v>
      </c>
      <c r="V1996" s="21">
        <f t="shared" si="319"/>
        <v>46.724999999999994</v>
      </c>
    </row>
    <row r="1997" spans="1:22" ht="13.5" x14ac:dyDescent="0.25">
      <c r="A1997" s="3">
        <v>44914</v>
      </c>
      <c r="B1997" s="2">
        <v>74.748699999999999</v>
      </c>
      <c r="C1997" s="2">
        <v>48.029341722660462</v>
      </c>
      <c r="D1997" s="2">
        <v>5.6963956457281029E-3</v>
      </c>
      <c r="E1997" s="2">
        <v>0.60208492868578656</v>
      </c>
      <c r="F1997" s="2">
        <v>74.765320000000003</v>
      </c>
      <c r="G1997" s="2">
        <v>74.686420000000012</v>
      </c>
      <c r="H1997" s="2">
        <v>75.141562000000022</v>
      </c>
      <c r="I1997" s="2">
        <v>71.198091000000034</v>
      </c>
      <c r="J1997" s="19" t="s">
        <v>54</v>
      </c>
      <c r="K1997" s="19" t="s">
        <v>50</v>
      </c>
      <c r="L1997" s="19" t="s">
        <v>55</v>
      </c>
      <c r="M1997" s="21">
        <f t="shared" si="310"/>
        <v>25</v>
      </c>
      <c r="N1997" s="21">
        <f t="shared" si="311"/>
        <v>100</v>
      </c>
      <c r="O1997" s="21">
        <f t="shared" si="312"/>
        <v>50</v>
      </c>
      <c r="P1997" s="21">
        <f t="shared" si="313"/>
        <v>16.5</v>
      </c>
      <c r="Q1997" s="22">
        <f t="shared" si="314"/>
        <v>53.725000000000001</v>
      </c>
      <c r="R1997" s="22">
        <f t="shared" si="315"/>
        <v>46.625</v>
      </c>
      <c r="S1997" s="22">
        <f t="shared" si="316"/>
        <v>38.674999999999997</v>
      </c>
      <c r="T1997" s="22">
        <f t="shared" si="317"/>
        <v>47.875</v>
      </c>
      <c r="U1997" s="21">
        <f t="shared" si="318"/>
        <v>46.341666666666661</v>
      </c>
      <c r="V1997" s="21">
        <f t="shared" si="319"/>
        <v>46.724999999999994</v>
      </c>
    </row>
    <row r="1998" spans="1:22" ht="13.5" x14ac:dyDescent="0.25">
      <c r="A1998" s="3">
        <v>44915</v>
      </c>
      <c r="B1998" s="2">
        <v>74.748699999999999</v>
      </c>
      <c r="C1998" s="2">
        <v>48.029341722660462</v>
      </c>
      <c r="D1998" s="2">
        <v>-4.2471023137835573E-3</v>
      </c>
      <c r="E1998" s="2">
        <v>0.49661211271303995</v>
      </c>
      <c r="F1998" s="2">
        <v>74.748699999999999</v>
      </c>
      <c r="G1998" s="2">
        <v>74.671055000000024</v>
      </c>
      <c r="H1998" s="2">
        <v>75.116646000000031</v>
      </c>
      <c r="I1998" s="2">
        <v>71.218468500000029</v>
      </c>
      <c r="J1998" s="19" t="s">
        <v>54</v>
      </c>
      <c r="K1998" s="19" t="s">
        <v>50</v>
      </c>
      <c r="L1998" s="19" t="s">
        <v>47</v>
      </c>
      <c r="M1998" s="21">
        <f t="shared" si="310"/>
        <v>25</v>
      </c>
      <c r="N1998" s="21">
        <f t="shared" si="311"/>
        <v>100</v>
      </c>
      <c r="O1998" s="21">
        <f t="shared" si="312"/>
        <v>50</v>
      </c>
      <c r="P1998" s="21">
        <f t="shared" si="313"/>
        <v>16.5</v>
      </c>
      <c r="Q1998" s="22">
        <f t="shared" si="314"/>
        <v>53.725000000000001</v>
      </c>
      <c r="R1998" s="22">
        <f t="shared" si="315"/>
        <v>46.625</v>
      </c>
      <c r="S1998" s="22">
        <f t="shared" si="316"/>
        <v>38.674999999999997</v>
      </c>
      <c r="T1998" s="22">
        <f t="shared" si="317"/>
        <v>47.875</v>
      </c>
      <c r="U1998" s="21">
        <f t="shared" si="318"/>
        <v>46.341666666666661</v>
      </c>
      <c r="V1998" s="21">
        <f t="shared" si="319"/>
        <v>46.724999999999994</v>
      </c>
    </row>
    <row r="1999" spans="1:22" ht="13.5" x14ac:dyDescent="0.25">
      <c r="A1999" s="3">
        <v>44916</v>
      </c>
      <c r="B1999" s="2">
        <v>74.740399999999994</v>
      </c>
      <c r="C1999" s="2">
        <v>47.897734823045461</v>
      </c>
      <c r="D1999" s="2">
        <v>-1.1374377326916374E-2</v>
      </c>
      <c r="E1999" s="2">
        <v>0.33931864465318878</v>
      </c>
      <c r="F1999" s="2">
        <v>74.747039999999998</v>
      </c>
      <c r="G1999" s="2">
        <v>74.68725000000002</v>
      </c>
      <c r="H1999" s="2">
        <v>75.09156400000002</v>
      </c>
      <c r="I1999" s="2">
        <v>71.229672500000035</v>
      </c>
      <c r="J1999" s="19" t="s">
        <v>54</v>
      </c>
      <c r="K1999" s="19" t="s">
        <v>50</v>
      </c>
      <c r="L1999" s="19" t="s">
        <v>47</v>
      </c>
      <c r="M1999" s="21">
        <f t="shared" si="310"/>
        <v>25</v>
      </c>
      <c r="N1999" s="21">
        <f t="shared" si="311"/>
        <v>100</v>
      </c>
      <c r="O1999" s="21">
        <f t="shared" si="312"/>
        <v>50</v>
      </c>
      <c r="P1999" s="21">
        <f t="shared" si="313"/>
        <v>16.5</v>
      </c>
      <c r="Q1999" s="22">
        <f t="shared" si="314"/>
        <v>53.725000000000001</v>
      </c>
      <c r="R1999" s="22">
        <f t="shared" si="315"/>
        <v>46.625</v>
      </c>
      <c r="S1999" s="22">
        <f t="shared" si="316"/>
        <v>38.674999999999997</v>
      </c>
      <c r="T1999" s="22">
        <f t="shared" si="317"/>
        <v>47.875</v>
      </c>
      <c r="U1999" s="21">
        <f t="shared" si="318"/>
        <v>46.341666666666661</v>
      </c>
      <c r="V1999" s="21">
        <f t="shared" si="319"/>
        <v>46.724999999999994</v>
      </c>
    </row>
    <row r="2000" spans="1:22" ht="13.5" x14ac:dyDescent="0.25">
      <c r="A2000" s="3">
        <v>44917</v>
      </c>
      <c r="B2000" s="2">
        <v>74.715500000000006</v>
      </c>
      <c r="C2000" s="2">
        <v>47.47742924174959</v>
      </c>
      <c r="D2000" s="2">
        <v>-0.11455130929076063</v>
      </c>
      <c r="E2000" s="2">
        <v>0.18417230319566236</v>
      </c>
      <c r="F2000" s="2">
        <v>74.740399999999994</v>
      </c>
      <c r="G2000" s="2">
        <v>74.706355000000016</v>
      </c>
      <c r="H2000" s="2">
        <v>75.070966000000013</v>
      </c>
      <c r="I2000" s="2">
        <v>71.245914000000042</v>
      </c>
      <c r="J2000" s="19" t="s">
        <v>54</v>
      </c>
      <c r="K2000" s="19" t="s">
        <v>50</v>
      </c>
      <c r="L2000" s="19" t="s">
        <v>47</v>
      </c>
      <c r="M2000" s="21">
        <f t="shared" si="310"/>
        <v>25</v>
      </c>
      <c r="N2000" s="21">
        <f t="shared" si="311"/>
        <v>100</v>
      </c>
      <c r="O2000" s="21">
        <f t="shared" si="312"/>
        <v>50</v>
      </c>
      <c r="P2000" s="21">
        <f t="shared" si="313"/>
        <v>16.5</v>
      </c>
      <c r="Q2000" s="22">
        <f t="shared" si="314"/>
        <v>53.725000000000001</v>
      </c>
      <c r="R2000" s="22">
        <f t="shared" si="315"/>
        <v>46.625</v>
      </c>
      <c r="S2000" s="22">
        <f t="shared" si="316"/>
        <v>38.674999999999997</v>
      </c>
      <c r="T2000" s="22">
        <f t="shared" si="317"/>
        <v>47.875</v>
      </c>
      <c r="U2000" s="21">
        <f t="shared" si="318"/>
        <v>46.341666666666661</v>
      </c>
      <c r="V2000" s="21">
        <f t="shared" si="319"/>
        <v>46.724999999999994</v>
      </c>
    </row>
    <row r="2001" spans="1:22" ht="13.5" x14ac:dyDescent="0.25">
      <c r="A2001" s="3">
        <v>44918</v>
      </c>
      <c r="B2001" s="2">
        <v>74.7072</v>
      </c>
      <c r="C2001" s="2">
        <v>47.328343909133025</v>
      </c>
      <c r="D2001" s="2">
        <v>-0.12636399035312706</v>
      </c>
      <c r="E2001" s="2">
        <v>3.4385855449741431E-2</v>
      </c>
      <c r="F2001" s="2">
        <v>74.732100000000003</v>
      </c>
      <c r="G2001" s="2">
        <v>74.704280000000011</v>
      </c>
      <c r="H2001" s="2">
        <v>75.057014000000024</v>
      </c>
      <c r="I2001" s="2">
        <v>71.265687000000028</v>
      </c>
      <c r="J2001" s="19" t="s">
        <v>54</v>
      </c>
      <c r="K2001" s="19" t="s">
        <v>50</v>
      </c>
      <c r="L2001" s="19" t="s">
        <v>47</v>
      </c>
      <c r="M2001" s="21">
        <f t="shared" si="310"/>
        <v>25</v>
      </c>
      <c r="N2001" s="21">
        <f t="shared" si="311"/>
        <v>100</v>
      </c>
      <c r="O2001" s="21">
        <f t="shared" si="312"/>
        <v>50</v>
      </c>
      <c r="P2001" s="21">
        <f t="shared" si="313"/>
        <v>16.5</v>
      </c>
      <c r="Q2001" s="22">
        <f t="shared" si="314"/>
        <v>53.725000000000001</v>
      </c>
      <c r="R2001" s="22">
        <f t="shared" si="315"/>
        <v>46.625</v>
      </c>
      <c r="S2001" s="22">
        <f t="shared" si="316"/>
        <v>38.674999999999997</v>
      </c>
      <c r="T2001" s="22">
        <f t="shared" si="317"/>
        <v>47.875</v>
      </c>
      <c r="U2001" s="21">
        <f t="shared" si="318"/>
        <v>46.341666666666661</v>
      </c>
      <c r="V2001" s="21">
        <f t="shared" si="319"/>
        <v>46.724999999999994</v>
      </c>
    </row>
    <row r="2002" spans="1:22" ht="13.5" x14ac:dyDescent="0.25">
      <c r="A2002" s="3">
        <v>44921</v>
      </c>
      <c r="B2002" s="2">
        <v>74.582599999999999</v>
      </c>
      <c r="C2002" s="2">
        <v>45.041757164568786</v>
      </c>
      <c r="D2002" s="2">
        <v>-0.20175382320422841</v>
      </c>
      <c r="E2002" s="2">
        <v>-0.10737318896079998</v>
      </c>
      <c r="F2002" s="2">
        <v>74.698880000000003</v>
      </c>
      <c r="G2002" s="2">
        <v>74.662750000000003</v>
      </c>
      <c r="H2002" s="2">
        <v>75.045386000000022</v>
      </c>
      <c r="I2002" s="2">
        <v>71.282653500000038</v>
      </c>
      <c r="J2002" s="19" t="s">
        <v>54</v>
      </c>
      <c r="K2002" s="19" t="s">
        <v>50</v>
      </c>
      <c r="L2002" s="19" t="s">
        <v>47</v>
      </c>
      <c r="M2002" s="21">
        <f t="shared" si="310"/>
        <v>25</v>
      </c>
      <c r="N2002" s="21">
        <f t="shared" si="311"/>
        <v>100</v>
      </c>
      <c r="O2002" s="21">
        <f t="shared" si="312"/>
        <v>50</v>
      </c>
      <c r="P2002" s="21">
        <f t="shared" si="313"/>
        <v>16.5</v>
      </c>
      <c r="Q2002" s="22">
        <f t="shared" si="314"/>
        <v>53.725000000000001</v>
      </c>
      <c r="R2002" s="22">
        <f t="shared" si="315"/>
        <v>46.625</v>
      </c>
      <c r="S2002" s="22">
        <f t="shared" si="316"/>
        <v>38.674999999999997</v>
      </c>
      <c r="T2002" s="22">
        <f t="shared" si="317"/>
        <v>47.875</v>
      </c>
      <c r="U2002" s="21">
        <f t="shared" si="318"/>
        <v>46.341666666666661</v>
      </c>
      <c r="V2002" s="21">
        <f t="shared" si="319"/>
        <v>46.724999999999994</v>
      </c>
    </row>
    <row r="2003" spans="1:22" ht="13.5" x14ac:dyDescent="0.25">
      <c r="A2003" s="3">
        <v>44922</v>
      </c>
      <c r="B2003" s="2">
        <v>74.740399999999994</v>
      </c>
      <c r="C2003" s="2">
        <v>48.439255062228767</v>
      </c>
      <c r="D2003" s="2">
        <v>-0.16207060024478892</v>
      </c>
      <c r="E2003" s="2">
        <v>-0.28428091228271923</v>
      </c>
      <c r="F2003" s="2">
        <v>74.697219999999987</v>
      </c>
      <c r="G2003" s="2">
        <v>74.662334999999999</v>
      </c>
      <c r="H2003" s="2">
        <v>75.036914000000024</v>
      </c>
      <c r="I2003" s="2">
        <v>71.299813500000027</v>
      </c>
      <c r="J2003" s="19" t="s">
        <v>48</v>
      </c>
      <c r="K2003" s="19" t="s">
        <v>50</v>
      </c>
      <c r="L2003" s="19" t="s">
        <v>53</v>
      </c>
      <c r="M2003" s="21">
        <f t="shared" si="310"/>
        <v>25</v>
      </c>
      <c r="N2003" s="21">
        <f t="shared" si="311"/>
        <v>0</v>
      </c>
      <c r="O2003" s="21">
        <f t="shared" si="312"/>
        <v>50</v>
      </c>
      <c r="P2003" s="21">
        <f t="shared" si="313"/>
        <v>66.5</v>
      </c>
      <c r="Q2003" s="22">
        <f t="shared" si="314"/>
        <v>26.225000000000001</v>
      </c>
      <c r="R2003" s="22">
        <f t="shared" si="315"/>
        <v>39.125</v>
      </c>
      <c r="S2003" s="22">
        <f t="shared" si="316"/>
        <v>46.174999999999997</v>
      </c>
      <c r="T2003" s="22">
        <f t="shared" si="317"/>
        <v>35.375</v>
      </c>
      <c r="U2003" s="21">
        <f t="shared" si="318"/>
        <v>37.174999999999997</v>
      </c>
      <c r="V2003" s="21">
        <f t="shared" si="319"/>
        <v>36.724999999999994</v>
      </c>
    </row>
    <row r="2004" spans="1:22" ht="13.5" x14ac:dyDescent="0.25">
      <c r="A2004" s="3">
        <v>44923</v>
      </c>
      <c r="B2004" s="2">
        <v>73.918199999999999</v>
      </c>
      <c r="C2004" s="2">
        <v>35.963998503410238</v>
      </c>
      <c r="D2004" s="2">
        <v>-7.9972113877772699E-2</v>
      </c>
      <c r="E2004" s="2">
        <v>-0.51229171971162923</v>
      </c>
      <c r="F2004" s="2">
        <v>74.532780000000017</v>
      </c>
      <c r="G2004" s="2">
        <v>74.624959999999987</v>
      </c>
      <c r="H2004" s="2">
        <v>74.995886000000027</v>
      </c>
      <c r="I2004" s="2">
        <v>71.316038500000033</v>
      </c>
      <c r="J2004" s="19" t="s">
        <v>54</v>
      </c>
      <c r="K2004" s="19" t="s">
        <v>50</v>
      </c>
      <c r="L2004" s="19" t="s">
        <v>47</v>
      </c>
      <c r="M2004" s="21">
        <f t="shared" si="310"/>
        <v>25</v>
      </c>
      <c r="N2004" s="21">
        <f t="shared" si="311"/>
        <v>0</v>
      </c>
      <c r="O2004" s="21">
        <f t="shared" si="312"/>
        <v>50</v>
      </c>
      <c r="P2004" s="21">
        <f t="shared" si="313"/>
        <v>16.5</v>
      </c>
      <c r="Q2004" s="22">
        <f t="shared" si="314"/>
        <v>18.725000000000001</v>
      </c>
      <c r="R2004" s="22">
        <f t="shared" si="315"/>
        <v>26.625</v>
      </c>
      <c r="S2004" s="22">
        <f t="shared" si="316"/>
        <v>23.675000000000001</v>
      </c>
      <c r="T2004" s="22">
        <f t="shared" si="317"/>
        <v>22.875</v>
      </c>
      <c r="U2004" s="21">
        <f t="shared" si="318"/>
        <v>23.008333333333336</v>
      </c>
      <c r="V2004" s="21">
        <f t="shared" si="319"/>
        <v>22.975000000000001</v>
      </c>
    </row>
    <row r="2005" spans="1:22" ht="13.5" x14ac:dyDescent="0.25">
      <c r="A2005" s="3">
        <v>44924</v>
      </c>
      <c r="B2005" s="2">
        <v>74.7072</v>
      </c>
      <c r="C2005" s="2">
        <v>49.424871807560635</v>
      </c>
      <c r="D2005" s="2">
        <v>-6.37186318081433E-2</v>
      </c>
      <c r="E2005" s="2">
        <v>-0.70136237406668367</v>
      </c>
      <c r="F2005" s="2">
        <v>74.531120000000001</v>
      </c>
      <c r="G2005" s="2">
        <v>74.622884999999997</v>
      </c>
      <c r="H2005" s="2">
        <v>74.978444000000025</v>
      </c>
      <c r="I2005" s="2">
        <v>71.332238500000017</v>
      </c>
      <c r="J2005" s="19" t="s">
        <v>48</v>
      </c>
      <c r="K2005" s="19" t="s">
        <v>50</v>
      </c>
      <c r="L2005" s="19" t="s">
        <v>53</v>
      </c>
      <c r="M2005" s="21">
        <f t="shared" si="310"/>
        <v>25</v>
      </c>
      <c r="N2005" s="21">
        <f t="shared" si="311"/>
        <v>0</v>
      </c>
      <c r="O2005" s="21">
        <f t="shared" si="312"/>
        <v>50</v>
      </c>
      <c r="P2005" s="21">
        <f t="shared" si="313"/>
        <v>66.5</v>
      </c>
      <c r="Q2005" s="22">
        <f t="shared" si="314"/>
        <v>26.225000000000001</v>
      </c>
      <c r="R2005" s="22">
        <f t="shared" si="315"/>
        <v>39.125</v>
      </c>
      <c r="S2005" s="22">
        <f t="shared" si="316"/>
        <v>46.174999999999997</v>
      </c>
      <c r="T2005" s="22">
        <f t="shared" si="317"/>
        <v>35.375</v>
      </c>
      <c r="U2005" s="21">
        <f t="shared" si="318"/>
        <v>37.174999999999997</v>
      </c>
      <c r="V2005" s="21">
        <f t="shared" si="319"/>
        <v>36.724999999999994</v>
      </c>
    </row>
    <row r="2006" spans="1:22" ht="13.5" x14ac:dyDescent="0.25">
      <c r="A2006" s="3">
        <v>44925</v>
      </c>
      <c r="B2006" s="2">
        <v>74.790199999999999</v>
      </c>
      <c r="C2006" s="2">
        <v>50.601260047390561</v>
      </c>
      <c r="D2006" s="2">
        <v>-5.5933497630405782E-2</v>
      </c>
      <c r="E2006" s="2">
        <v>-0.86148492695269341</v>
      </c>
      <c r="F2006" s="2">
        <v>74.547719999999998</v>
      </c>
      <c r="G2006" s="2">
        <v>74.624960000000002</v>
      </c>
      <c r="H2006" s="2">
        <v>74.962828000000016</v>
      </c>
      <c r="I2006" s="2">
        <v>71.348853500000018</v>
      </c>
      <c r="J2006" s="19" t="s">
        <v>48</v>
      </c>
      <c r="K2006" s="19" t="s">
        <v>50</v>
      </c>
      <c r="L2006" s="19" t="s">
        <v>51</v>
      </c>
      <c r="M2006" s="21">
        <f t="shared" si="310"/>
        <v>25</v>
      </c>
      <c r="N2006" s="21">
        <f t="shared" si="311"/>
        <v>0</v>
      </c>
      <c r="O2006" s="21">
        <f t="shared" si="312"/>
        <v>50</v>
      </c>
      <c r="P2006" s="21">
        <f t="shared" si="313"/>
        <v>83.5</v>
      </c>
      <c r="Q2006" s="22">
        <f t="shared" si="314"/>
        <v>28.774999999999999</v>
      </c>
      <c r="R2006" s="22">
        <f t="shared" si="315"/>
        <v>43.375</v>
      </c>
      <c r="S2006" s="22">
        <f t="shared" si="316"/>
        <v>53.825000000000003</v>
      </c>
      <c r="T2006" s="22">
        <f t="shared" si="317"/>
        <v>39.625</v>
      </c>
      <c r="U2006" s="21">
        <f t="shared" si="318"/>
        <v>41.991666666666667</v>
      </c>
      <c r="V2006" s="21">
        <f t="shared" si="319"/>
        <v>41.400000000000006</v>
      </c>
    </row>
    <row r="2007" spans="1:22" ht="13.5" x14ac:dyDescent="0.25">
      <c r="A2007" s="3">
        <v>44928</v>
      </c>
      <c r="B2007" s="2">
        <v>74.748699999999999</v>
      </c>
      <c r="C2007" s="2">
        <v>49.975332504938784</v>
      </c>
      <c r="D2007" s="2">
        <v>-4.6595475153509369E-2</v>
      </c>
      <c r="E2007" s="2">
        <v>-0.98613777830635474</v>
      </c>
      <c r="F2007" s="2">
        <v>74.580939999999984</v>
      </c>
      <c r="G2007" s="2">
        <v>74.624960000000002</v>
      </c>
      <c r="H2007" s="2">
        <v>74.947048000000009</v>
      </c>
      <c r="I2007" s="2">
        <v>71.372407500000023</v>
      </c>
      <c r="J2007" s="19" t="s">
        <v>48</v>
      </c>
      <c r="K2007" s="19" t="s">
        <v>50</v>
      </c>
      <c r="L2007" s="19" t="s">
        <v>51</v>
      </c>
      <c r="M2007" s="21">
        <f t="shared" si="310"/>
        <v>25</v>
      </c>
      <c r="N2007" s="21">
        <f t="shared" si="311"/>
        <v>0</v>
      </c>
      <c r="O2007" s="21">
        <f t="shared" si="312"/>
        <v>50</v>
      </c>
      <c r="P2007" s="21">
        <f t="shared" si="313"/>
        <v>83.5</v>
      </c>
      <c r="Q2007" s="22">
        <f t="shared" si="314"/>
        <v>28.774999999999999</v>
      </c>
      <c r="R2007" s="22">
        <f t="shared" si="315"/>
        <v>43.375</v>
      </c>
      <c r="S2007" s="22">
        <f t="shared" si="316"/>
        <v>53.825000000000003</v>
      </c>
      <c r="T2007" s="22">
        <f t="shared" si="317"/>
        <v>39.625</v>
      </c>
      <c r="U2007" s="21">
        <f t="shared" si="318"/>
        <v>41.991666666666667</v>
      </c>
      <c r="V2007" s="21">
        <f t="shared" si="319"/>
        <v>41.400000000000006</v>
      </c>
    </row>
    <row r="2008" spans="1:22" ht="13.5" x14ac:dyDescent="0.25">
      <c r="A2008" s="3">
        <v>44929</v>
      </c>
      <c r="B2008" s="2">
        <v>74.773600000000002</v>
      </c>
      <c r="C2008" s="2">
        <v>50.371998934562491</v>
      </c>
      <c r="D2008" s="2">
        <v>-4.0592802555877938E-2</v>
      </c>
      <c r="E2008" s="2">
        <v>-1.0118851680512713</v>
      </c>
      <c r="F2008" s="2">
        <v>74.587580000000003</v>
      </c>
      <c r="G2008" s="2">
        <v>74.626204999999999</v>
      </c>
      <c r="H2008" s="2">
        <v>74.924456000000021</v>
      </c>
      <c r="I2008" s="2">
        <v>71.396880000000024</v>
      </c>
      <c r="J2008" s="19" t="s">
        <v>48</v>
      </c>
      <c r="K2008" s="19" t="s">
        <v>50</v>
      </c>
      <c r="L2008" s="19" t="s">
        <v>51</v>
      </c>
      <c r="M2008" s="21">
        <f t="shared" si="310"/>
        <v>25</v>
      </c>
      <c r="N2008" s="21">
        <f t="shared" si="311"/>
        <v>0</v>
      </c>
      <c r="O2008" s="21">
        <f t="shared" si="312"/>
        <v>50</v>
      </c>
      <c r="P2008" s="21">
        <f t="shared" si="313"/>
        <v>83.5</v>
      </c>
      <c r="Q2008" s="22">
        <f t="shared" si="314"/>
        <v>28.774999999999999</v>
      </c>
      <c r="R2008" s="22">
        <f t="shared" si="315"/>
        <v>43.375</v>
      </c>
      <c r="S2008" s="22">
        <f t="shared" si="316"/>
        <v>53.825000000000003</v>
      </c>
      <c r="T2008" s="22">
        <f t="shared" si="317"/>
        <v>39.625</v>
      </c>
      <c r="U2008" s="21">
        <f t="shared" si="318"/>
        <v>41.991666666666667</v>
      </c>
      <c r="V2008" s="21">
        <f t="shared" si="319"/>
        <v>41.400000000000006</v>
      </c>
    </row>
    <row r="2009" spans="1:22" ht="13.5" x14ac:dyDescent="0.25">
      <c r="A2009" s="3">
        <v>44930</v>
      </c>
      <c r="B2009" s="2">
        <v>75.0809</v>
      </c>
      <c r="C2009" s="2">
        <v>55.103526382657613</v>
      </c>
      <c r="D2009" s="2">
        <v>-5.9750904622646317E-2</v>
      </c>
      <c r="E2009" s="2">
        <v>-0.97598280947803695</v>
      </c>
      <c r="F2009" s="2">
        <v>74.820120000000003</v>
      </c>
      <c r="G2009" s="2">
        <v>74.642814999999999</v>
      </c>
      <c r="H2009" s="2">
        <v>74.916482000000016</v>
      </c>
      <c r="I2009" s="2">
        <v>71.420467000000031</v>
      </c>
      <c r="J2009" s="19" t="s">
        <v>48</v>
      </c>
      <c r="K2009" s="19" t="s">
        <v>50</v>
      </c>
      <c r="L2009" s="19" t="s">
        <v>51</v>
      </c>
      <c r="M2009" s="21">
        <f t="shared" si="310"/>
        <v>25</v>
      </c>
      <c r="N2009" s="21">
        <f t="shared" si="311"/>
        <v>0</v>
      </c>
      <c r="O2009" s="21">
        <f t="shared" si="312"/>
        <v>50</v>
      </c>
      <c r="P2009" s="21">
        <f t="shared" si="313"/>
        <v>83.5</v>
      </c>
      <c r="Q2009" s="22">
        <f t="shared" si="314"/>
        <v>28.774999999999999</v>
      </c>
      <c r="R2009" s="22">
        <f t="shared" si="315"/>
        <v>43.375</v>
      </c>
      <c r="S2009" s="22">
        <f t="shared" si="316"/>
        <v>53.825000000000003</v>
      </c>
      <c r="T2009" s="22">
        <f t="shared" si="317"/>
        <v>39.625</v>
      </c>
      <c r="U2009" s="21">
        <f t="shared" si="318"/>
        <v>41.991666666666667</v>
      </c>
      <c r="V2009" s="21">
        <f t="shared" si="319"/>
        <v>41.400000000000006</v>
      </c>
    </row>
    <row r="2010" spans="1:22" ht="13.5" x14ac:dyDescent="0.25">
      <c r="A2010" s="3">
        <v>44931</v>
      </c>
      <c r="B2010" s="2">
        <v>75.570999999999998</v>
      </c>
      <c r="C2010" s="2">
        <v>61.42086170297555</v>
      </c>
      <c r="D2010" s="2">
        <v>-0.11809470647411047</v>
      </c>
      <c r="E2010" s="2">
        <v>-0.90514322161754301</v>
      </c>
      <c r="F2010" s="2">
        <v>74.992879999999985</v>
      </c>
      <c r="G2010" s="2">
        <v>74.716319999999996</v>
      </c>
      <c r="H2010" s="2">
        <v>74.92628400000001</v>
      </c>
      <c r="I2010" s="2">
        <v>71.448926500000027</v>
      </c>
      <c r="J2010" s="19" t="s">
        <v>48</v>
      </c>
      <c r="K2010" s="19" t="s">
        <v>49</v>
      </c>
      <c r="L2010" s="19" t="s">
        <v>51</v>
      </c>
      <c r="M2010" s="21">
        <f t="shared" si="310"/>
        <v>25</v>
      </c>
      <c r="N2010" s="21">
        <f t="shared" si="311"/>
        <v>0</v>
      </c>
      <c r="O2010" s="21">
        <f t="shared" si="312"/>
        <v>50</v>
      </c>
      <c r="P2010" s="21">
        <f t="shared" si="313"/>
        <v>100</v>
      </c>
      <c r="Q2010" s="22">
        <f t="shared" si="314"/>
        <v>31.25</v>
      </c>
      <c r="R2010" s="22">
        <f t="shared" si="315"/>
        <v>47.5</v>
      </c>
      <c r="S2010" s="22">
        <f t="shared" si="316"/>
        <v>61.25</v>
      </c>
      <c r="T2010" s="22">
        <f t="shared" si="317"/>
        <v>43.75</v>
      </c>
      <c r="U2010" s="21">
        <f t="shared" si="318"/>
        <v>46.666666666666664</v>
      </c>
      <c r="V2010" s="21">
        <f t="shared" si="319"/>
        <v>45.9375</v>
      </c>
    </row>
    <row r="2011" spans="1:22" ht="13.5" x14ac:dyDescent="0.25">
      <c r="A2011" s="3">
        <v>44932</v>
      </c>
      <c r="B2011" s="2">
        <v>77.738699999999994</v>
      </c>
      <c r="C2011" s="2">
        <v>76.901836603083865</v>
      </c>
      <c r="D2011" s="2">
        <v>-0.33405643491643389</v>
      </c>
      <c r="E2011" s="2">
        <v>-0.81798256081158371</v>
      </c>
      <c r="F2011" s="2">
        <v>75.582580000000007</v>
      </c>
      <c r="G2011" s="2">
        <v>74.874124999999978</v>
      </c>
      <c r="H2011" s="2">
        <v>74.96947200000001</v>
      </c>
      <c r="I2011" s="2">
        <v>71.487232000000034</v>
      </c>
      <c r="J2011" s="19" t="s">
        <v>48</v>
      </c>
      <c r="K2011" s="19" t="s">
        <v>49</v>
      </c>
      <c r="L2011" s="19" t="s">
        <v>51</v>
      </c>
      <c r="M2011" s="21">
        <f t="shared" si="310"/>
        <v>0</v>
      </c>
      <c r="N2011" s="21">
        <f t="shared" si="311"/>
        <v>0</v>
      </c>
      <c r="O2011" s="21">
        <f t="shared" si="312"/>
        <v>50</v>
      </c>
      <c r="P2011" s="21">
        <f t="shared" si="313"/>
        <v>100</v>
      </c>
      <c r="Q2011" s="22">
        <f t="shared" si="314"/>
        <v>22.5</v>
      </c>
      <c r="R2011" s="22">
        <f t="shared" si="315"/>
        <v>42.5</v>
      </c>
      <c r="S2011" s="22">
        <f t="shared" si="316"/>
        <v>57.5</v>
      </c>
      <c r="T2011" s="22">
        <f t="shared" si="317"/>
        <v>37.5</v>
      </c>
      <c r="U2011" s="21">
        <f t="shared" si="318"/>
        <v>40.833333333333336</v>
      </c>
      <c r="V2011" s="21">
        <f t="shared" si="319"/>
        <v>40</v>
      </c>
    </row>
    <row r="2012" spans="1:22" ht="13.5" x14ac:dyDescent="0.25">
      <c r="A2012" s="3">
        <v>44935</v>
      </c>
      <c r="B2012" s="2">
        <v>78.818399999999997</v>
      </c>
      <c r="C2012" s="2">
        <v>80.993008838578206</v>
      </c>
      <c r="D2012" s="2">
        <v>-0.63314432546336263</v>
      </c>
      <c r="E2012" s="2">
        <v>-0.72282421927108875</v>
      </c>
      <c r="F2012" s="2">
        <v>76.396519999999995</v>
      </c>
      <c r="G2012" s="2">
        <v>75.110414999999989</v>
      </c>
      <c r="H2012" s="2">
        <v>75.034254000000018</v>
      </c>
      <c r="I2012" s="2">
        <v>71.531134500000036</v>
      </c>
      <c r="J2012" s="19" t="s">
        <v>48</v>
      </c>
      <c r="K2012" s="19" t="s">
        <v>49</v>
      </c>
      <c r="L2012" s="19" t="s">
        <v>51</v>
      </c>
      <c r="M2012" s="21">
        <f t="shared" si="310"/>
        <v>0</v>
      </c>
      <c r="N2012" s="21">
        <f t="shared" si="311"/>
        <v>0</v>
      </c>
      <c r="O2012" s="21">
        <f t="shared" si="312"/>
        <v>50</v>
      </c>
      <c r="P2012" s="21">
        <f t="shared" si="313"/>
        <v>100</v>
      </c>
      <c r="Q2012" s="22">
        <f t="shared" si="314"/>
        <v>22.5</v>
      </c>
      <c r="R2012" s="22">
        <f t="shared" si="315"/>
        <v>42.5</v>
      </c>
      <c r="S2012" s="22">
        <f t="shared" si="316"/>
        <v>57.5</v>
      </c>
      <c r="T2012" s="22">
        <f t="shared" si="317"/>
        <v>37.5</v>
      </c>
      <c r="U2012" s="21">
        <f t="shared" si="318"/>
        <v>40.833333333333336</v>
      </c>
      <c r="V2012" s="21">
        <f t="shared" si="319"/>
        <v>40</v>
      </c>
    </row>
    <row r="2013" spans="1:22" ht="13.5" x14ac:dyDescent="0.25">
      <c r="A2013" s="3">
        <v>44936</v>
      </c>
      <c r="B2013" s="2">
        <v>81.974400000000003</v>
      </c>
      <c r="C2013" s="2">
        <v>87.796917130111723</v>
      </c>
      <c r="D2013" s="2">
        <v>-1.1180292046615392</v>
      </c>
      <c r="E2013" s="2">
        <v>-0.6104598502301124</v>
      </c>
      <c r="F2013" s="2">
        <v>77.836680000000001</v>
      </c>
      <c r="G2013" s="2">
        <v>75.467545000000001</v>
      </c>
      <c r="H2013" s="2">
        <v>75.15900000000002</v>
      </c>
      <c r="I2013" s="2">
        <v>71.591214000000036</v>
      </c>
      <c r="J2013" s="19" t="s">
        <v>48</v>
      </c>
      <c r="K2013" s="19" t="s">
        <v>49</v>
      </c>
      <c r="L2013" s="19" t="s">
        <v>51</v>
      </c>
      <c r="M2013" s="21">
        <f t="shared" si="310"/>
        <v>0</v>
      </c>
      <c r="N2013" s="21">
        <f t="shared" si="311"/>
        <v>100</v>
      </c>
      <c r="O2013" s="21">
        <f t="shared" si="312"/>
        <v>75</v>
      </c>
      <c r="P2013" s="21">
        <f t="shared" si="313"/>
        <v>100</v>
      </c>
      <c r="Q2013" s="22">
        <f t="shared" si="314"/>
        <v>61.25</v>
      </c>
      <c r="R2013" s="22">
        <f t="shared" si="315"/>
        <v>71.25</v>
      </c>
      <c r="S2013" s="22">
        <f t="shared" si="316"/>
        <v>78.75</v>
      </c>
      <c r="T2013" s="22">
        <f t="shared" si="317"/>
        <v>68.75</v>
      </c>
      <c r="U2013" s="21">
        <f t="shared" si="318"/>
        <v>70.416666666666671</v>
      </c>
      <c r="V2013" s="21">
        <f t="shared" si="319"/>
        <v>70</v>
      </c>
    </row>
    <row r="2014" spans="1:22" ht="13.5" x14ac:dyDescent="0.25">
      <c r="A2014" s="3">
        <v>44937</v>
      </c>
      <c r="B2014" s="2">
        <v>78.909700000000001</v>
      </c>
      <c r="C2014" s="2">
        <v>63.882386249852281</v>
      </c>
      <c r="D2014" s="2">
        <v>-1.4670999310457233</v>
      </c>
      <c r="E2014" s="2">
        <v>-0.49488092409529955</v>
      </c>
      <c r="F2014" s="2">
        <v>78.602439999999987</v>
      </c>
      <c r="G2014" s="2">
        <v>75.675594999999987</v>
      </c>
      <c r="H2014" s="2">
        <v>75.233914000000027</v>
      </c>
      <c r="I2014" s="2">
        <v>71.635970000000043</v>
      </c>
      <c r="J2014" s="19" t="s">
        <v>48</v>
      </c>
      <c r="K2014" s="19" t="s">
        <v>49</v>
      </c>
      <c r="L2014" s="19" t="s">
        <v>51</v>
      </c>
      <c r="M2014" s="21">
        <f t="shared" si="310"/>
        <v>25</v>
      </c>
      <c r="N2014" s="21">
        <f t="shared" si="311"/>
        <v>100</v>
      </c>
      <c r="O2014" s="21">
        <f t="shared" si="312"/>
        <v>75</v>
      </c>
      <c r="P2014" s="21">
        <f t="shared" si="313"/>
        <v>100</v>
      </c>
      <c r="Q2014" s="22">
        <f t="shared" si="314"/>
        <v>70</v>
      </c>
      <c r="R2014" s="22">
        <f t="shared" si="315"/>
        <v>76.25</v>
      </c>
      <c r="S2014" s="22">
        <f t="shared" si="316"/>
        <v>82.5</v>
      </c>
      <c r="T2014" s="22">
        <f t="shared" si="317"/>
        <v>75</v>
      </c>
      <c r="U2014" s="21">
        <f t="shared" si="318"/>
        <v>76.25</v>
      </c>
      <c r="V2014" s="21">
        <f t="shared" si="319"/>
        <v>75.9375</v>
      </c>
    </row>
    <row r="2015" spans="1:22" ht="13.5" x14ac:dyDescent="0.25">
      <c r="A2015" s="3">
        <v>44938</v>
      </c>
      <c r="B2015" s="2">
        <v>81.268500000000003</v>
      </c>
      <c r="C2015" s="2">
        <v>70.53480717685818</v>
      </c>
      <c r="D2015" s="2">
        <v>-1.8340938057792471</v>
      </c>
      <c r="E2015" s="2">
        <v>-0.37808862172390678</v>
      </c>
      <c r="F2015" s="2">
        <v>79.74194</v>
      </c>
      <c r="G2015" s="2">
        <v>76.001585000000006</v>
      </c>
      <c r="H2015" s="2">
        <v>75.352848000000023</v>
      </c>
      <c r="I2015" s="2">
        <v>71.69498150000004</v>
      </c>
      <c r="J2015" s="19" t="s">
        <v>48</v>
      </c>
      <c r="K2015" s="19" t="s">
        <v>49</v>
      </c>
      <c r="L2015" s="19" t="s">
        <v>51</v>
      </c>
      <c r="M2015" s="21">
        <f t="shared" si="310"/>
        <v>0</v>
      </c>
      <c r="N2015" s="21">
        <f t="shared" si="311"/>
        <v>100</v>
      </c>
      <c r="O2015" s="21">
        <f t="shared" si="312"/>
        <v>75</v>
      </c>
      <c r="P2015" s="21">
        <f t="shared" si="313"/>
        <v>100</v>
      </c>
      <c r="Q2015" s="22">
        <f t="shared" si="314"/>
        <v>61.25</v>
      </c>
      <c r="R2015" s="22">
        <f t="shared" si="315"/>
        <v>71.25</v>
      </c>
      <c r="S2015" s="22">
        <f t="shared" si="316"/>
        <v>78.75</v>
      </c>
      <c r="T2015" s="22">
        <f t="shared" si="317"/>
        <v>68.75</v>
      </c>
      <c r="U2015" s="21">
        <f t="shared" si="318"/>
        <v>70.416666666666671</v>
      </c>
      <c r="V2015" s="21">
        <f t="shared" si="319"/>
        <v>70</v>
      </c>
    </row>
    <row r="2016" spans="1:22" ht="13.5" x14ac:dyDescent="0.25">
      <c r="A2016" s="3">
        <v>44939</v>
      </c>
      <c r="B2016" s="2">
        <v>80.5625</v>
      </c>
      <c r="C2016" s="2">
        <v>66.581912844342568</v>
      </c>
      <c r="D2016" s="2">
        <v>-2.1104303879120181</v>
      </c>
      <c r="E2016" s="2">
        <v>-0.24333519312518265</v>
      </c>
      <c r="F2016" s="2">
        <v>80.306700000000006</v>
      </c>
      <c r="G2016" s="2">
        <v>76.292274999999989</v>
      </c>
      <c r="H2016" s="2">
        <v>75.448360000000022</v>
      </c>
      <c r="I2016" s="2">
        <v>71.762295000000037</v>
      </c>
      <c r="J2016" s="19" t="s">
        <v>48</v>
      </c>
      <c r="K2016" s="19" t="s">
        <v>49</v>
      </c>
      <c r="L2016" s="19" t="s">
        <v>51</v>
      </c>
      <c r="M2016" s="21">
        <f t="shared" si="310"/>
        <v>25</v>
      </c>
      <c r="N2016" s="21">
        <f t="shared" si="311"/>
        <v>100</v>
      </c>
      <c r="O2016" s="21">
        <f t="shared" si="312"/>
        <v>75</v>
      </c>
      <c r="P2016" s="21">
        <f t="shared" si="313"/>
        <v>100</v>
      </c>
      <c r="Q2016" s="22">
        <f t="shared" si="314"/>
        <v>70</v>
      </c>
      <c r="R2016" s="22">
        <f t="shared" si="315"/>
        <v>76.25</v>
      </c>
      <c r="S2016" s="22">
        <f t="shared" si="316"/>
        <v>82.5</v>
      </c>
      <c r="T2016" s="22">
        <f t="shared" si="317"/>
        <v>75</v>
      </c>
      <c r="U2016" s="21">
        <f t="shared" si="318"/>
        <v>76.25</v>
      </c>
      <c r="V2016" s="21">
        <f t="shared" si="319"/>
        <v>75.9375</v>
      </c>
    </row>
    <row r="2017" spans="1:22" ht="13.5" x14ac:dyDescent="0.25">
      <c r="A2017" s="3">
        <v>44942</v>
      </c>
      <c r="B2017" s="2">
        <v>79.731999999999999</v>
      </c>
      <c r="C2017" s="2">
        <v>62.168242139013699</v>
      </c>
      <c r="D2017" s="2">
        <v>-2.3135302127976729</v>
      </c>
      <c r="E2017" s="2">
        <v>-0.14314503279342083</v>
      </c>
      <c r="F2017" s="2">
        <v>80.489419999999996</v>
      </c>
      <c r="G2017" s="2">
        <v>76.541440000000009</v>
      </c>
      <c r="H2017" s="2">
        <v>75.548026000000021</v>
      </c>
      <c r="I2017" s="2">
        <v>71.835382000000038</v>
      </c>
      <c r="J2017" s="19" t="s">
        <v>48</v>
      </c>
      <c r="K2017" s="19" t="s">
        <v>49</v>
      </c>
      <c r="L2017" s="19" t="s">
        <v>51</v>
      </c>
      <c r="M2017" s="21">
        <f t="shared" si="310"/>
        <v>25</v>
      </c>
      <c r="N2017" s="21">
        <f t="shared" si="311"/>
        <v>100</v>
      </c>
      <c r="O2017" s="21">
        <f t="shared" si="312"/>
        <v>75</v>
      </c>
      <c r="P2017" s="21">
        <f t="shared" si="313"/>
        <v>100</v>
      </c>
      <c r="Q2017" s="22">
        <f t="shared" si="314"/>
        <v>70</v>
      </c>
      <c r="R2017" s="22">
        <f t="shared" si="315"/>
        <v>76.25</v>
      </c>
      <c r="S2017" s="22">
        <f t="shared" si="316"/>
        <v>82.5</v>
      </c>
      <c r="T2017" s="22">
        <f t="shared" si="317"/>
        <v>75</v>
      </c>
      <c r="U2017" s="21">
        <f t="shared" si="318"/>
        <v>76.25</v>
      </c>
      <c r="V2017" s="21">
        <f t="shared" si="319"/>
        <v>75.9375</v>
      </c>
    </row>
    <row r="2018" spans="1:22" ht="13.5" x14ac:dyDescent="0.25">
      <c r="A2018" s="3">
        <v>44943</v>
      </c>
      <c r="B2018" s="2">
        <v>79.399699999999996</v>
      </c>
      <c r="C2018" s="2">
        <v>60.441782956160381</v>
      </c>
      <c r="D2018" s="2">
        <v>-2.4746331500978442</v>
      </c>
      <c r="E2018" s="2">
        <v>-6.303436517562408E-2</v>
      </c>
      <c r="F2018" s="2">
        <v>79.97448</v>
      </c>
      <c r="G2018" s="2">
        <v>76.773989999999998</v>
      </c>
      <c r="H2018" s="2">
        <v>75.641046000000017</v>
      </c>
      <c r="I2018" s="2">
        <v>71.91474850000003</v>
      </c>
      <c r="J2018" s="19" t="s">
        <v>54</v>
      </c>
      <c r="K2018" s="19" t="s">
        <v>50</v>
      </c>
      <c r="L2018" s="19" t="s">
        <v>47</v>
      </c>
      <c r="M2018" s="21">
        <f t="shared" si="310"/>
        <v>25</v>
      </c>
      <c r="N2018" s="21">
        <f t="shared" si="311"/>
        <v>100</v>
      </c>
      <c r="O2018" s="21">
        <f t="shared" si="312"/>
        <v>75</v>
      </c>
      <c r="P2018" s="21">
        <f t="shared" si="313"/>
        <v>16.5</v>
      </c>
      <c r="Q2018" s="22">
        <f t="shared" si="314"/>
        <v>57.475000000000001</v>
      </c>
      <c r="R2018" s="22">
        <f t="shared" si="315"/>
        <v>55.375</v>
      </c>
      <c r="S2018" s="22">
        <f t="shared" si="316"/>
        <v>44.924999999999997</v>
      </c>
      <c r="T2018" s="22">
        <f t="shared" si="317"/>
        <v>54.125</v>
      </c>
      <c r="U2018" s="21">
        <f t="shared" si="318"/>
        <v>52.591666666666661</v>
      </c>
      <c r="V2018" s="21">
        <f t="shared" si="319"/>
        <v>52.974999999999994</v>
      </c>
    </row>
    <row r="2019" spans="1:22" ht="13.5" x14ac:dyDescent="0.25">
      <c r="A2019" s="3">
        <v>44944</v>
      </c>
      <c r="B2019" s="2">
        <v>80.603999999999999</v>
      </c>
      <c r="C2019" s="2">
        <v>64.310100208659108</v>
      </c>
      <c r="D2019" s="2">
        <v>-2.667302025189457</v>
      </c>
      <c r="E2019" s="2">
        <v>5.3756401169160334E-4</v>
      </c>
      <c r="F2019" s="2">
        <v>80.313340000000011</v>
      </c>
      <c r="G2019" s="2">
        <v>77.067170000000004</v>
      </c>
      <c r="H2019" s="2">
        <v>75.75815200000001</v>
      </c>
      <c r="I2019" s="2">
        <v>71.992195500000022</v>
      </c>
      <c r="J2019" s="19" t="s">
        <v>48</v>
      </c>
      <c r="K2019" s="19" t="s">
        <v>50</v>
      </c>
      <c r="L2019" s="19" t="s">
        <v>51</v>
      </c>
      <c r="M2019" s="21">
        <f t="shared" si="310"/>
        <v>25</v>
      </c>
      <c r="N2019" s="21">
        <f t="shared" si="311"/>
        <v>100</v>
      </c>
      <c r="O2019" s="21">
        <f t="shared" si="312"/>
        <v>75</v>
      </c>
      <c r="P2019" s="21">
        <f t="shared" si="313"/>
        <v>83.5</v>
      </c>
      <c r="Q2019" s="22">
        <f t="shared" si="314"/>
        <v>67.525000000000006</v>
      </c>
      <c r="R2019" s="22">
        <f t="shared" si="315"/>
        <v>72.125</v>
      </c>
      <c r="S2019" s="22">
        <f t="shared" si="316"/>
        <v>75.075000000000003</v>
      </c>
      <c r="T2019" s="22">
        <f t="shared" si="317"/>
        <v>70.875</v>
      </c>
      <c r="U2019" s="21">
        <f t="shared" si="318"/>
        <v>71.575000000000003</v>
      </c>
      <c r="V2019" s="21">
        <f t="shared" si="319"/>
        <v>71.400000000000006</v>
      </c>
    </row>
    <row r="2020" spans="1:22" ht="13.5" x14ac:dyDescent="0.25">
      <c r="A2020" s="3">
        <v>44945</v>
      </c>
      <c r="B2020" s="2">
        <v>80.437899999999999</v>
      </c>
      <c r="C2020" s="2">
        <v>63.389392885445183</v>
      </c>
      <c r="D2020" s="2">
        <v>-2.7630944256152077</v>
      </c>
      <c r="E2020" s="2">
        <v>4.4514062991138935E-2</v>
      </c>
      <c r="F2020" s="2">
        <v>80.147220000000004</v>
      </c>
      <c r="G2020" s="2">
        <v>77.353289999999987</v>
      </c>
      <c r="H2020" s="2">
        <v>75.847850000000008</v>
      </c>
      <c r="I2020" s="2">
        <v>72.068812000000023</v>
      </c>
      <c r="J2020" s="19" t="s">
        <v>54</v>
      </c>
      <c r="K2020" s="19" t="s">
        <v>50</v>
      </c>
      <c r="L2020" s="19" t="s">
        <v>47</v>
      </c>
      <c r="M2020" s="21">
        <f t="shared" si="310"/>
        <v>25</v>
      </c>
      <c r="N2020" s="21">
        <f t="shared" si="311"/>
        <v>100</v>
      </c>
      <c r="O2020" s="21">
        <f t="shared" si="312"/>
        <v>75</v>
      </c>
      <c r="P2020" s="21">
        <f t="shared" si="313"/>
        <v>16.5</v>
      </c>
      <c r="Q2020" s="22">
        <f t="shared" si="314"/>
        <v>57.475000000000001</v>
      </c>
      <c r="R2020" s="22">
        <f t="shared" si="315"/>
        <v>55.375</v>
      </c>
      <c r="S2020" s="22">
        <f t="shared" si="316"/>
        <v>44.924999999999997</v>
      </c>
      <c r="T2020" s="22">
        <f t="shared" si="317"/>
        <v>54.125</v>
      </c>
      <c r="U2020" s="21">
        <f t="shared" si="318"/>
        <v>52.591666666666661</v>
      </c>
      <c r="V2020" s="21">
        <f t="shared" si="319"/>
        <v>52.974999999999994</v>
      </c>
    </row>
    <row r="2021" spans="1:22" ht="13.5" x14ac:dyDescent="0.25">
      <c r="A2021" s="3">
        <v>44946</v>
      </c>
      <c r="B2021" s="2">
        <v>80.977800000000002</v>
      </c>
      <c r="C2021" s="2">
        <v>65.136585207727819</v>
      </c>
      <c r="D2021" s="2">
        <v>-2.5686207287907621</v>
      </c>
      <c r="E2021" s="2">
        <v>8.3825680268746816E-2</v>
      </c>
      <c r="F2021" s="2">
        <v>80.230280000000008</v>
      </c>
      <c r="G2021" s="2">
        <v>77.666820000000001</v>
      </c>
      <c r="H2021" s="2">
        <v>75.955820000000017</v>
      </c>
      <c r="I2021" s="2">
        <v>72.154004000000029</v>
      </c>
      <c r="J2021" s="19" t="s">
        <v>48</v>
      </c>
      <c r="K2021" s="19" t="s">
        <v>49</v>
      </c>
      <c r="L2021" s="19" t="s">
        <v>51</v>
      </c>
      <c r="M2021" s="21">
        <f t="shared" si="310"/>
        <v>25</v>
      </c>
      <c r="N2021" s="21">
        <f t="shared" si="311"/>
        <v>100</v>
      </c>
      <c r="O2021" s="21">
        <f t="shared" si="312"/>
        <v>75</v>
      </c>
      <c r="P2021" s="21">
        <f t="shared" si="313"/>
        <v>100</v>
      </c>
      <c r="Q2021" s="22">
        <f t="shared" si="314"/>
        <v>70</v>
      </c>
      <c r="R2021" s="22">
        <f t="shared" si="315"/>
        <v>76.25</v>
      </c>
      <c r="S2021" s="22">
        <f t="shared" si="316"/>
        <v>82.5</v>
      </c>
      <c r="T2021" s="22">
        <f t="shared" si="317"/>
        <v>75</v>
      </c>
      <c r="U2021" s="21">
        <f t="shared" si="318"/>
        <v>76.25</v>
      </c>
      <c r="V2021" s="21">
        <f t="shared" si="319"/>
        <v>75.9375</v>
      </c>
    </row>
    <row r="2022" spans="1:22" ht="13.5" x14ac:dyDescent="0.25">
      <c r="A2022" s="3">
        <v>44949</v>
      </c>
      <c r="B2022" s="2">
        <v>78.909700000000001</v>
      </c>
      <c r="C2022" s="2">
        <v>54.422498673452701</v>
      </c>
      <c r="D2022" s="2">
        <v>-2.1045958013209969</v>
      </c>
      <c r="E2022" s="2">
        <v>0.10248821413744311</v>
      </c>
      <c r="F2022" s="2">
        <v>80.065820000000002</v>
      </c>
      <c r="G2022" s="2">
        <v>77.883174999999994</v>
      </c>
      <c r="H2022" s="2">
        <v>76.022594000000012</v>
      </c>
      <c r="I2022" s="2">
        <v>72.230920500000039</v>
      </c>
      <c r="J2022" s="19" t="s">
        <v>48</v>
      </c>
      <c r="K2022" s="19" t="s">
        <v>49</v>
      </c>
      <c r="L2022" s="19" t="s">
        <v>53</v>
      </c>
      <c r="M2022" s="21">
        <f t="shared" si="310"/>
        <v>25</v>
      </c>
      <c r="N2022" s="21">
        <f t="shared" si="311"/>
        <v>100</v>
      </c>
      <c r="O2022" s="21">
        <f t="shared" si="312"/>
        <v>75</v>
      </c>
      <c r="P2022" s="21">
        <f t="shared" si="313"/>
        <v>83</v>
      </c>
      <c r="Q2022" s="22">
        <f t="shared" si="314"/>
        <v>67.45</v>
      </c>
      <c r="R2022" s="22">
        <f t="shared" si="315"/>
        <v>72</v>
      </c>
      <c r="S2022" s="22">
        <f t="shared" si="316"/>
        <v>74.849999999999994</v>
      </c>
      <c r="T2022" s="22">
        <f t="shared" si="317"/>
        <v>70.75</v>
      </c>
      <c r="U2022" s="21">
        <f t="shared" si="318"/>
        <v>71.433333333333323</v>
      </c>
      <c r="V2022" s="21">
        <f t="shared" si="319"/>
        <v>71.262499999999989</v>
      </c>
    </row>
    <row r="2023" spans="1:22" ht="13.5" x14ac:dyDescent="0.25">
      <c r="A2023" s="3">
        <v>44950</v>
      </c>
      <c r="B2023" s="2">
        <v>79.731999999999999</v>
      </c>
      <c r="C2023" s="2">
        <v>57.421418082455155</v>
      </c>
      <c r="D2023" s="2">
        <v>-1.2934726153965812</v>
      </c>
      <c r="E2023" s="2">
        <v>0.10975319944643908</v>
      </c>
      <c r="F2023" s="2">
        <v>80.132279999999994</v>
      </c>
      <c r="G2023" s="2">
        <v>78.132754999999989</v>
      </c>
      <c r="H2023" s="2">
        <v>76.109802000000002</v>
      </c>
      <c r="I2023" s="2">
        <v>72.309963000000039</v>
      </c>
      <c r="J2023" s="19" t="s">
        <v>48</v>
      </c>
      <c r="K2023" s="19" t="s">
        <v>49</v>
      </c>
      <c r="L2023" s="19" t="s">
        <v>51</v>
      </c>
      <c r="M2023" s="21">
        <f t="shared" si="310"/>
        <v>25</v>
      </c>
      <c r="N2023" s="21">
        <f t="shared" si="311"/>
        <v>100</v>
      </c>
      <c r="O2023" s="21">
        <f t="shared" si="312"/>
        <v>75</v>
      </c>
      <c r="P2023" s="21">
        <f t="shared" si="313"/>
        <v>100</v>
      </c>
      <c r="Q2023" s="22">
        <f t="shared" si="314"/>
        <v>70</v>
      </c>
      <c r="R2023" s="22">
        <f t="shared" si="315"/>
        <v>76.25</v>
      </c>
      <c r="S2023" s="22">
        <f t="shared" si="316"/>
        <v>82.5</v>
      </c>
      <c r="T2023" s="22">
        <f t="shared" si="317"/>
        <v>75</v>
      </c>
      <c r="U2023" s="21">
        <f t="shared" si="318"/>
        <v>76.25</v>
      </c>
      <c r="V2023" s="21">
        <f t="shared" si="319"/>
        <v>75.9375</v>
      </c>
    </row>
    <row r="2024" spans="1:22" ht="13.5" x14ac:dyDescent="0.25">
      <c r="A2024" s="3">
        <v>44951</v>
      </c>
      <c r="B2024" s="2">
        <v>80.878100000000003</v>
      </c>
      <c r="C2024" s="2">
        <v>61.248595824507305</v>
      </c>
      <c r="D2024" s="2">
        <v>-1.1740710011777935</v>
      </c>
      <c r="E2024" s="2">
        <v>0.10990770335265246</v>
      </c>
      <c r="F2024" s="2">
        <v>80.187100000000015</v>
      </c>
      <c r="G2024" s="2">
        <v>78.480749999999972</v>
      </c>
      <c r="H2024" s="2">
        <v>76.217606000000004</v>
      </c>
      <c r="I2024" s="2">
        <v>72.39513300000003</v>
      </c>
      <c r="J2024" s="19" t="s">
        <v>48</v>
      </c>
      <c r="K2024" s="19" t="s">
        <v>49</v>
      </c>
      <c r="L2024" s="19" t="s">
        <v>51</v>
      </c>
      <c r="M2024" s="21">
        <f t="shared" si="310"/>
        <v>25</v>
      </c>
      <c r="N2024" s="21">
        <f t="shared" si="311"/>
        <v>100</v>
      </c>
      <c r="O2024" s="21">
        <f t="shared" si="312"/>
        <v>75</v>
      </c>
      <c r="P2024" s="21">
        <f t="shared" si="313"/>
        <v>100</v>
      </c>
      <c r="Q2024" s="22">
        <f t="shared" si="314"/>
        <v>70</v>
      </c>
      <c r="R2024" s="22">
        <f t="shared" si="315"/>
        <v>76.25</v>
      </c>
      <c r="S2024" s="22">
        <f t="shared" si="316"/>
        <v>82.5</v>
      </c>
      <c r="T2024" s="22">
        <f t="shared" si="317"/>
        <v>75</v>
      </c>
      <c r="U2024" s="21">
        <f t="shared" si="318"/>
        <v>76.25</v>
      </c>
      <c r="V2024" s="21">
        <f t="shared" si="319"/>
        <v>75.9375</v>
      </c>
    </row>
    <row r="2025" spans="1:22" ht="13.5" x14ac:dyDescent="0.25">
      <c r="A2025" s="3">
        <v>44952</v>
      </c>
      <c r="B2025" s="2">
        <v>79.731999999999999</v>
      </c>
      <c r="C2025" s="2">
        <v>55.843030714865883</v>
      </c>
      <c r="D2025" s="2">
        <v>-0.64178630626361155</v>
      </c>
      <c r="E2025" s="2">
        <v>0.10225310485667774</v>
      </c>
      <c r="F2025" s="2">
        <v>80.045919999999995</v>
      </c>
      <c r="G2025" s="2">
        <v>78.731989999999982</v>
      </c>
      <c r="H2025" s="2">
        <v>76.307637999999997</v>
      </c>
      <c r="I2025" s="2">
        <v>72.472190500000011</v>
      </c>
      <c r="J2025" s="19" t="s">
        <v>48</v>
      </c>
      <c r="K2025" s="19" t="s">
        <v>49</v>
      </c>
      <c r="L2025" s="19" t="s">
        <v>53</v>
      </c>
      <c r="M2025" s="21">
        <f t="shared" si="310"/>
        <v>25</v>
      </c>
      <c r="N2025" s="21">
        <f t="shared" si="311"/>
        <v>100</v>
      </c>
      <c r="O2025" s="21">
        <f t="shared" si="312"/>
        <v>75</v>
      </c>
      <c r="P2025" s="21">
        <f t="shared" si="313"/>
        <v>83</v>
      </c>
      <c r="Q2025" s="22">
        <f t="shared" si="314"/>
        <v>67.45</v>
      </c>
      <c r="R2025" s="22">
        <f t="shared" si="315"/>
        <v>72</v>
      </c>
      <c r="S2025" s="22">
        <f t="shared" si="316"/>
        <v>74.849999999999994</v>
      </c>
      <c r="T2025" s="22">
        <f t="shared" si="317"/>
        <v>70.75</v>
      </c>
      <c r="U2025" s="21">
        <f t="shared" si="318"/>
        <v>71.433333333333323</v>
      </c>
      <c r="V2025" s="21">
        <f t="shared" si="319"/>
        <v>71.262499999999989</v>
      </c>
    </row>
    <row r="2026" spans="1:22" ht="13.5" x14ac:dyDescent="0.25">
      <c r="A2026" s="3">
        <v>44953</v>
      </c>
      <c r="B2026" s="2">
        <v>79.731999999999999</v>
      </c>
      <c r="C2026" s="2">
        <v>55.843030714865883</v>
      </c>
      <c r="D2026" s="2">
        <v>-0.30854574692897074</v>
      </c>
      <c r="E2026" s="2">
        <v>4.6155542258023659E-2</v>
      </c>
      <c r="F2026" s="2">
        <v>79.796759999999992</v>
      </c>
      <c r="G2026" s="2">
        <v>78.979079999999982</v>
      </c>
      <c r="H2026" s="2">
        <v>76.400660000000002</v>
      </c>
      <c r="I2026" s="2">
        <v>72.54924800000002</v>
      </c>
      <c r="J2026" s="19" t="s">
        <v>54</v>
      </c>
      <c r="K2026" s="19" t="s">
        <v>50</v>
      </c>
      <c r="L2026" s="19" t="s">
        <v>47</v>
      </c>
      <c r="M2026" s="21">
        <f t="shared" si="310"/>
        <v>25</v>
      </c>
      <c r="N2026" s="21">
        <f t="shared" si="311"/>
        <v>100</v>
      </c>
      <c r="O2026" s="21">
        <f t="shared" si="312"/>
        <v>75</v>
      </c>
      <c r="P2026" s="21">
        <f t="shared" si="313"/>
        <v>16.5</v>
      </c>
      <c r="Q2026" s="22">
        <f t="shared" si="314"/>
        <v>57.475000000000001</v>
      </c>
      <c r="R2026" s="22">
        <f t="shared" si="315"/>
        <v>55.375</v>
      </c>
      <c r="S2026" s="22">
        <f t="shared" si="316"/>
        <v>44.924999999999997</v>
      </c>
      <c r="T2026" s="22">
        <f t="shared" si="317"/>
        <v>54.125</v>
      </c>
      <c r="U2026" s="21">
        <f t="shared" si="318"/>
        <v>52.591666666666661</v>
      </c>
      <c r="V2026" s="21">
        <f t="shared" si="319"/>
        <v>52.974999999999994</v>
      </c>
    </row>
    <row r="2027" spans="1:22" ht="13.5" x14ac:dyDescent="0.25">
      <c r="A2027" s="3">
        <v>44956</v>
      </c>
      <c r="B2027" s="2">
        <v>79.898099999999999</v>
      </c>
      <c r="C2027" s="2">
        <v>56.488485248111132</v>
      </c>
      <c r="D2027" s="2">
        <v>-0.17455219477871253</v>
      </c>
      <c r="E2027" s="2">
        <v>9.7522777089946791E-3</v>
      </c>
      <c r="F2027" s="2">
        <v>79.994439999999997</v>
      </c>
      <c r="G2027" s="2">
        <v>79.236549999999994</v>
      </c>
      <c r="H2027" s="2">
        <v>76.497169999999997</v>
      </c>
      <c r="I2027" s="2">
        <v>72.62356250000002</v>
      </c>
      <c r="J2027" s="19" t="s">
        <v>48</v>
      </c>
      <c r="K2027" s="19" t="s">
        <v>50</v>
      </c>
      <c r="L2027" s="19" t="s">
        <v>51</v>
      </c>
      <c r="M2027" s="21">
        <f t="shared" si="310"/>
        <v>25</v>
      </c>
      <c r="N2027" s="21">
        <f t="shared" si="311"/>
        <v>100</v>
      </c>
      <c r="O2027" s="21">
        <f t="shared" si="312"/>
        <v>75</v>
      </c>
      <c r="P2027" s="21">
        <f t="shared" si="313"/>
        <v>83.5</v>
      </c>
      <c r="Q2027" s="22">
        <f t="shared" si="314"/>
        <v>67.525000000000006</v>
      </c>
      <c r="R2027" s="22">
        <f t="shared" si="315"/>
        <v>72.125</v>
      </c>
      <c r="S2027" s="22">
        <f t="shared" si="316"/>
        <v>75.075000000000003</v>
      </c>
      <c r="T2027" s="22">
        <f t="shared" si="317"/>
        <v>70.875</v>
      </c>
      <c r="U2027" s="21">
        <f t="shared" si="318"/>
        <v>71.575000000000003</v>
      </c>
      <c r="V2027" s="21">
        <f t="shared" si="319"/>
        <v>71.400000000000006</v>
      </c>
    </row>
    <row r="2028" spans="1:22" ht="13.5" x14ac:dyDescent="0.25">
      <c r="A2028" s="3">
        <v>44957</v>
      </c>
      <c r="B2028" s="2">
        <v>80.545900000000003</v>
      </c>
      <c r="C2028" s="2">
        <v>59.005293741589092</v>
      </c>
      <c r="D2028" s="2">
        <v>-0.16858343232732409</v>
      </c>
      <c r="E2028" s="2">
        <v>4.6927277367547812E-3</v>
      </c>
      <c r="F2028" s="2">
        <v>80.157219999999995</v>
      </c>
      <c r="G2028" s="2">
        <v>79.525164999999987</v>
      </c>
      <c r="H2028" s="2">
        <v>76.606968000000009</v>
      </c>
      <c r="I2028" s="2">
        <v>72.693215000000023</v>
      </c>
      <c r="J2028" s="19" t="s">
        <v>54</v>
      </c>
      <c r="K2028" s="19" t="s">
        <v>50</v>
      </c>
      <c r="L2028" s="19" t="s">
        <v>55</v>
      </c>
      <c r="M2028" s="21">
        <f t="shared" si="310"/>
        <v>25</v>
      </c>
      <c r="N2028" s="21">
        <f t="shared" si="311"/>
        <v>100</v>
      </c>
      <c r="O2028" s="21">
        <f t="shared" si="312"/>
        <v>75</v>
      </c>
      <c r="P2028" s="21">
        <f t="shared" si="313"/>
        <v>16.5</v>
      </c>
      <c r="Q2028" s="22">
        <f t="shared" si="314"/>
        <v>57.475000000000001</v>
      </c>
      <c r="R2028" s="22">
        <f t="shared" si="315"/>
        <v>55.375</v>
      </c>
      <c r="S2028" s="22">
        <f t="shared" si="316"/>
        <v>44.924999999999997</v>
      </c>
      <c r="T2028" s="22">
        <f t="shared" si="317"/>
        <v>54.125</v>
      </c>
      <c r="U2028" s="21">
        <f t="shared" si="318"/>
        <v>52.591666666666661</v>
      </c>
      <c r="V2028" s="21">
        <f t="shared" si="319"/>
        <v>52.974999999999994</v>
      </c>
    </row>
    <row r="2029" spans="1:22" ht="13.5" x14ac:dyDescent="0.25">
      <c r="A2029" s="3">
        <v>44958</v>
      </c>
      <c r="B2029" s="2">
        <v>80.811700000000002</v>
      </c>
      <c r="C2029" s="2">
        <v>60.02696645091212</v>
      </c>
      <c r="D2029" s="2">
        <v>-9.4599468474285686E-3</v>
      </c>
      <c r="E2029" s="2">
        <v>2.19928323063769E-2</v>
      </c>
      <c r="F2029" s="2">
        <v>80.143940000000001</v>
      </c>
      <c r="G2029" s="2">
        <v>79.811704999999989</v>
      </c>
      <c r="H2029" s="2">
        <v>76.73487200000001</v>
      </c>
      <c r="I2029" s="2">
        <v>72.772097500000029</v>
      </c>
      <c r="J2029" s="19" t="s">
        <v>48</v>
      </c>
      <c r="K2029" s="19" t="s">
        <v>50</v>
      </c>
      <c r="L2029" s="19" t="s">
        <v>53</v>
      </c>
      <c r="M2029" s="21">
        <f t="shared" si="310"/>
        <v>25</v>
      </c>
      <c r="N2029" s="21">
        <f t="shared" si="311"/>
        <v>100</v>
      </c>
      <c r="O2029" s="21">
        <f t="shared" si="312"/>
        <v>75</v>
      </c>
      <c r="P2029" s="21">
        <f t="shared" si="313"/>
        <v>66.5</v>
      </c>
      <c r="Q2029" s="22">
        <f t="shared" si="314"/>
        <v>64.974999999999994</v>
      </c>
      <c r="R2029" s="22">
        <f t="shared" si="315"/>
        <v>67.875</v>
      </c>
      <c r="S2029" s="22">
        <f t="shared" si="316"/>
        <v>67.424999999999997</v>
      </c>
      <c r="T2029" s="22">
        <f t="shared" si="317"/>
        <v>66.625</v>
      </c>
      <c r="U2029" s="21">
        <f t="shared" si="318"/>
        <v>66.758333333333326</v>
      </c>
      <c r="V2029" s="21">
        <f t="shared" si="319"/>
        <v>66.724999999999994</v>
      </c>
    </row>
    <row r="2030" spans="1:22" ht="13.5" x14ac:dyDescent="0.25">
      <c r="A2030" s="3">
        <v>44959</v>
      </c>
      <c r="B2030" s="2">
        <v>79.067499999999995</v>
      </c>
      <c r="C2030" s="2">
        <v>51.038107510872727</v>
      </c>
      <c r="D2030" s="2">
        <v>0.21659645854960274</v>
      </c>
      <c r="E2030" s="2">
        <v>1.2723272514983255E-2</v>
      </c>
      <c r="F2030" s="2">
        <v>80.011040000000008</v>
      </c>
      <c r="G2030" s="2">
        <v>79.986529999999988</v>
      </c>
      <c r="H2030" s="2">
        <v>76.829554000000016</v>
      </c>
      <c r="I2030" s="2">
        <v>72.842656000000019</v>
      </c>
      <c r="J2030" s="19" t="s">
        <v>48</v>
      </c>
      <c r="K2030" s="19" t="s">
        <v>50</v>
      </c>
      <c r="L2030" s="19" t="s">
        <v>53</v>
      </c>
      <c r="M2030" s="21">
        <f t="shared" si="310"/>
        <v>25</v>
      </c>
      <c r="N2030" s="21">
        <f t="shared" si="311"/>
        <v>0</v>
      </c>
      <c r="O2030" s="21">
        <f t="shared" si="312"/>
        <v>75</v>
      </c>
      <c r="P2030" s="21">
        <f t="shared" si="313"/>
        <v>66.5</v>
      </c>
      <c r="Q2030" s="22">
        <f t="shared" si="314"/>
        <v>29.975000000000001</v>
      </c>
      <c r="R2030" s="22">
        <f t="shared" si="315"/>
        <v>47.875</v>
      </c>
      <c r="S2030" s="22">
        <f t="shared" si="316"/>
        <v>52.424999999999997</v>
      </c>
      <c r="T2030" s="22">
        <f t="shared" si="317"/>
        <v>41.625</v>
      </c>
      <c r="U2030" s="21">
        <f t="shared" si="318"/>
        <v>43.42499999999999</v>
      </c>
      <c r="V2030" s="21">
        <f t="shared" si="319"/>
        <v>42.974999999999994</v>
      </c>
    </row>
    <row r="2031" spans="1:22" ht="13.5" x14ac:dyDescent="0.25">
      <c r="A2031" s="3">
        <v>44960</v>
      </c>
      <c r="B2031" s="2">
        <v>80.5625</v>
      </c>
      <c r="C2031" s="2">
        <v>56.984008830089586</v>
      </c>
      <c r="D2031" s="2">
        <v>0.37917573390566872</v>
      </c>
      <c r="E2031" s="2">
        <v>-2.6894620260096529E-2</v>
      </c>
      <c r="F2031" s="2">
        <v>80.177140000000009</v>
      </c>
      <c r="G2031" s="2">
        <v>80.127719999999997</v>
      </c>
      <c r="H2031" s="2">
        <v>76.945830000000015</v>
      </c>
      <c r="I2031" s="2">
        <v>72.921880500000029</v>
      </c>
      <c r="J2031" s="19" t="s">
        <v>48</v>
      </c>
      <c r="K2031" s="19" t="s">
        <v>50</v>
      </c>
      <c r="L2031" s="19" t="s">
        <v>51</v>
      </c>
      <c r="M2031" s="21">
        <f t="shared" si="310"/>
        <v>25</v>
      </c>
      <c r="N2031" s="21">
        <f t="shared" si="311"/>
        <v>0</v>
      </c>
      <c r="O2031" s="21">
        <f t="shared" si="312"/>
        <v>75</v>
      </c>
      <c r="P2031" s="21">
        <f t="shared" si="313"/>
        <v>83.5</v>
      </c>
      <c r="Q2031" s="22">
        <f t="shared" si="314"/>
        <v>32.524999999999999</v>
      </c>
      <c r="R2031" s="22">
        <f t="shared" si="315"/>
        <v>52.125</v>
      </c>
      <c r="S2031" s="22">
        <f t="shared" si="316"/>
        <v>60.075000000000003</v>
      </c>
      <c r="T2031" s="22">
        <f t="shared" si="317"/>
        <v>45.875</v>
      </c>
      <c r="U2031" s="21">
        <f t="shared" si="318"/>
        <v>48.241666666666674</v>
      </c>
      <c r="V2031" s="21">
        <f t="shared" si="319"/>
        <v>47.650000000000006</v>
      </c>
    </row>
    <row r="2032" spans="1:22" ht="13.5" x14ac:dyDescent="0.25">
      <c r="A2032" s="3">
        <v>44963</v>
      </c>
      <c r="B2032" s="2">
        <v>79.731999999999999</v>
      </c>
      <c r="C2032" s="2">
        <v>53.124454884673035</v>
      </c>
      <c r="D2032" s="2">
        <v>0.25031361933956475</v>
      </c>
      <c r="E2032" s="2">
        <v>-5.9899374383157372E-2</v>
      </c>
      <c r="F2032" s="2">
        <v>80.143920000000008</v>
      </c>
      <c r="G2032" s="2">
        <v>80.173399999999987</v>
      </c>
      <c r="H2032" s="2">
        <v>77.032206000000002</v>
      </c>
      <c r="I2032" s="2">
        <v>72.99695250000002</v>
      </c>
      <c r="J2032" s="19" t="s">
        <v>48</v>
      </c>
      <c r="K2032" s="19" t="s">
        <v>50</v>
      </c>
      <c r="L2032" s="19" t="s">
        <v>53</v>
      </c>
      <c r="M2032" s="21">
        <f t="shared" si="310"/>
        <v>25</v>
      </c>
      <c r="N2032" s="21">
        <f t="shared" si="311"/>
        <v>0</v>
      </c>
      <c r="O2032" s="21">
        <f t="shared" si="312"/>
        <v>75</v>
      </c>
      <c r="P2032" s="21">
        <f t="shared" si="313"/>
        <v>66.5</v>
      </c>
      <c r="Q2032" s="22">
        <f t="shared" si="314"/>
        <v>29.975000000000001</v>
      </c>
      <c r="R2032" s="22">
        <f t="shared" si="315"/>
        <v>47.875</v>
      </c>
      <c r="S2032" s="22">
        <f t="shared" si="316"/>
        <v>52.424999999999997</v>
      </c>
      <c r="T2032" s="22">
        <f t="shared" si="317"/>
        <v>41.625</v>
      </c>
      <c r="U2032" s="21">
        <f t="shared" si="318"/>
        <v>43.42499999999999</v>
      </c>
      <c r="V2032" s="21">
        <f t="shared" si="319"/>
        <v>42.974999999999994</v>
      </c>
    </row>
    <row r="2033" spans="1:22" ht="13.5" x14ac:dyDescent="0.25">
      <c r="A2033" s="3">
        <v>44964</v>
      </c>
      <c r="B2033" s="2">
        <v>79.150599999999997</v>
      </c>
      <c r="C2033" s="2">
        <v>50.543561685396483</v>
      </c>
      <c r="D2033" s="2">
        <v>0.30670411511439966</v>
      </c>
      <c r="E2033" s="2">
        <v>-8.5816899221845488E-2</v>
      </c>
      <c r="F2033" s="2">
        <v>79.864859999999993</v>
      </c>
      <c r="G2033" s="2">
        <v>80.032209999999992</v>
      </c>
      <c r="H2033" s="2">
        <v>77.120244</v>
      </c>
      <c r="I2033" s="2">
        <v>73.069117500000033</v>
      </c>
      <c r="J2033" s="19" t="s">
        <v>54</v>
      </c>
      <c r="K2033" s="19" t="s">
        <v>50</v>
      </c>
      <c r="L2033" s="19" t="s">
        <v>47</v>
      </c>
      <c r="M2033" s="21">
        <f t="shared" si="310"/>
        <v>25</v>
      </c>
      <c r="N2033" s="21">
        <f t="shared" si="311"/>
        <v>0</v>
      </c>
      <c r="O2033" s="21">
        <f t="shared" si="312"/>
        <v>75</v>
      </c>
      <c r="P2033" s="21">
        <f t="shared" si="313"/>
        <v>16.5</v>
      </c>
      <c r="Q2033" s="22">
        <f t="shared" si="314"/>
        <v>22.475000000000001</v>
      </c>
      <c r="R2033" s="22">
        <f t="shared" si="315"/>
        <v>35.375</v>
      </c>
      <c r="S2033" s="22">
        <f t="shared" si="316"/>
        <v>29.925000000000001</v>
      </c>
      <c r="T2033" s="22">
        <f t="shared" si="317"/>
        <v>29.125</v>
      </c>
      <c r="U2033" s="21">
        <f t="shared" si="318"/>
        <v>29.258333333333336</v>
      </c>
      <c r="V2033" s="21">
        <f t="shared" si="319"/>
        <v>29.225000000000001</v>
      </c>
    </row>
    <row r="2034" spans="1:22" ht="13.5" x14ac:dyDescent="0.25">
      <c r="A2034" s="3">
        <v>44965</v>
      </c>
      <c r="B2034" s="2">
        <v>79.731999999999999</v>
      </c>
      <c r="C2034" s="2">
        <v>53.002431951333932</v>
      </c>
      <c r="D2034" s="2">
        <v>0.48727155066316641</v>
      </c>
      <c r="E2034" s="2">
        <v>-9.7846884405345724E-2</v>
      </c>
      <c r="F2034" s="2">
        <v>79.648920000000004</v>
      </c>
      <c r="G2034" s="2">
        <v>80.073324999999997</v>
      </c>
      <c r="H2034" s="2">
        <v>77.22157</v>
      </c>
      <c r="I2034" s="2">
        <v>73.138234000000026</v>
      </c>
      <c r="J2034" s="19" t="s">
        <v>54</v>
      </c>
      <c r="K2034" s="19" t="s">
        <v>50</v>
      </c>
      <c r="L2034" s="19" t="s">
        <v>47</v>
      </c>
      <c r="M2034" s="21">
        <f t="shared" si="310"/>
        <v>25</v>
      </c>
      <c r="N2034" s="21">
        <f t="shared" si="311"/>
        <v>0</v>
      </c>
      <c r="O2034" s="21">
        <f t="shared" si="312"/>
        <v>75</v>
      </c>
      <c r="P2034" s="21">
        <f t="shared" si="313"/>
        <v>16.5</v>
      </c>
      <c r="Q2034" s="22">
        <f t="shared" si="314"/>
        <v>22.475000000000001</v>
      </c>
      <c r="R2034" s="22">
        <f t="shared" si="315"/>
        <v>35.375</v>
      </c>
      <c r="S2034" s="22">
        <f t="shared" si="316"/>
        <v>29.925000000000001</v>
      </c>
      <c r="T2034" s="22">
        <f t="shared" si="317"/>
        <v>29.125</v>
      </c>
      <c r="U2034" s="21">
        <f t="shared" si="318"/>
        <v>29.258333333333336</v>
      </c>
      <c r="V2034" s="21">
        <f t="shared" si="319"/>
        <v>29.225000000000001</v>
      </c>
    </row>
    <row r="2035" spans="1:22" ht="13.5" x14ac:dyDescent="0.25">
      <c r="A2035" s="3">
        <v>44966</v>
      </c>
      <c r="B2035" s="2">
        <v>79.723699999999994</v>
      </c>
      <c r="C2035" s="2">
        <v>52.961949715417781</v>
      </c>
      <c r="D2035" s="2">
        <v>0.4605415181083572</v>
      </c>
      <c r="E2035" s="2">
        <v>-0.12721941101607381</v>
      </c>
      <c r="F2035" s="2">
        <v>79.780159999999995</v>
      </c>
      <c r="G2035" s="2">
        <v>79.996084999999994</v>
      </c>
      <c r="H2035" s="2">
        <v>77.321070000000006</v>
      </c>
      <c r="I2035" s="2">
        <v>73.207309000000009</v>
      </c>
      <c r="J2035" s="19" t="s">
        <v>48</v>
      </c>
      <c r="K2035" s="19" t="s">
        <v>50</v>
      </c>
      <c r="L2035" s="19" t="s">
        <v>51</v>
      </c>
      <c r="M2035" s="21">
        <f t="shared" si="310"/>
        <v>25</v>
      </c>
      <c r="N2035" s="21">
        <f t="shared" si="311"/>
        <v>0</v>
      </c>
      <c r="O2035" s="21">
        <f t="shared" si="312"/>
        <v>75</v>
      </c>
      <c r="P2035" s="21">
        <f t="shared" si="313"/>
        <v>83.5</v>
      </c>
      <c r="Q2035" s="22">
        <f t="shared" si="314"/>
        <v>32.524999999999999</v>
      </c>
      <c r="R2035" s="22">
        <f t="shared" si="315"/>
        <v>52.125</v>
      </c>
      <c r="S2035" s="22">
        <f t="shared" si="316"/>
        <v>60.075000000000003</v>
      </c>
      <c r="T2035" s="22">
        <f t="shared" si="317"/>
        <v>45.875</v>
      </c>
      <c r="U2035" s="21">
        <f t="shared" si="318"/>
        <v>48.241666666666674</v>
      </c>
      <c r="V2035" s="21">
        <f t="shared" si="319"/>
        <v>47.650000000000006</v>
      </c>
    </row>
    <row r="2036" spans="1:22" ht="13.5" x14ac:dyDescent="0.25">
      <c r="A2036" s="3">
        <v>44967</v>
      </c>
      <c r="B2036" s="2">
        <v>78.992800000000003</v>
      </c>
      <c r="C2036" s="2">
        <v>49.384881185802826</v>
      </c>
      <c r="D2036" s="2">
        <v>0.48858617615677247</v>
      </c>
      <c r="E2036" s="2">
        <v>-0.16218922849728656</v>
      </c>
      <c r="F2036" s="2">
        <v>79.466219999999993</v>
      </c>
      <c r="G2036" s="2">
        <v>79.917599999999993</v>
      </c>
      <c r="H2036" s="2">
        <v>77.405952000000013</v>
      </c>
      <c r="I2036" s="2">
        <v>73.272729500000025</v>
      </c>
      <c r="J2036" s="19" t="s">
        <v>54</v>
      </c>
      <c r="K2036" s="19" t="s">
        <v>50</v>
      </c>
      <c r="L2036" s="19" t="s">
        <v>47</v>
      </c>
      <c r="M2036" s="21">
        <f t="shared" si="310"/>
        <v>25</v>
      </c>
      <c r="N2036" s="21">
        <f t="shared" si="311"/>
        <v>0</v>
      </c>
      <c r="O2036" s="21">
        <f t="shared" si="312"/>
        <v>75</v>
      </c>
      <c r="P2036" s="21">
        <f t="shared" si="313"/>
        <v>16.5</v>
      </c>
      <c r="Q2036" s="22">
        <f t="shared" si="314"/>
        <v>22.475000000000001</v>
      </c>
      <c r="R2036" s="22">
        <f t="shared" si="315"/>
        <v>35.375</v>
      </c>
      <c r="S2036" s="22">
        <f t="shared" si="316"/>
        <v>29.925000000000001</v>
      </c>
      <c r="T2036" s="22">
        <f t="shared" si="317"/>
        <v>29.125</v>
      </c>
      <c r="U2036" s="21">
        <f t="shared" si="318"/>
        <v>29.258333333333336</v>
      </c>
      <c r="V2036" s="21">
        <f t="shared" si="319"/>
        <v>29.225000000000001</v>
      </c>
    </row>
    <row r="2037" spans="1:22" ht="13.5" x14ac:dyDescent="0.25">
      <c r="A2037" s="3">
        <v>44970</v>
      </c>
      <c r="B2037" s="2">
        <v>79.316699999999997</v>
      </c>
      <c r="C2037" s="2">
        <v>50.96541386375047</v>
      </c>
      <c r="D2037" s="2">
        <v>0.51497573814731368</v>
      </c>
      <c r="E2037" s="2">
        <v>-0.20092351312110424</v>
      </c>
      <c r="F2037" s="2">
        <v>79.383160000000004</v>
      </c>
      <c r="G2037" s="2">
        <v>79.896834999999996</v>
      </c>
      <c r="H2037" s="2">
        <v>77.497311999999994</v>
      </c>
      <c r="I2037" s="2">
        <v>73.339968000000013</v>
      </c>
      <c r="J2037" s="19" t="s">
        <v>48</v>
      </c>
      <c r="K2037" s="19" t="s">
        <v>50</v>
      </c>
      <c r="L2037" s="19" t="s">
        <v>53</v>
      </c>
      <c r="M2037" s="21">
        <f t="shared" si="310"/>
        <v>25</v>
      </c>
      <c r="N2037" s="21">
        <f t="shared" si="311"/>
        <v>0</v>
      </c>
      <c r="O2037" s="21">
        <f t="shared" si="312"/>
        <v>75</v>
      </c>
      <c r="P2037" s="21">
        <f t="shared" si="313"/>
        <v>66.5</v>
      </c>
      <c r="Q2037" s="22">
        <f t="shared" si="314"/>
        <v>29.975000000000001</v>
      </c>
      <c r="R2037" s="22">
        <f t="shared" si="315"/>
        <v>47.875</v>
      </c>
      <c r="S2037" s="22">
        <f t="shared" si="316"/>
        <v>52.424999999999997</v>
      </c>
      <c r="T2037" s="22">
        <f t="shared" si="317"/>
        <v>41.625</v>
      </c>
      <c r="U2037" s="21">
        <f t="shared" si="318"/>
        <v>43.42499999999999</v>
      </c>
      <c r="V2037" s="21">
        <f t="shared" si="319"/>
        <v>42.974999999999994</v>
      </c>
    </row>
    <row r="2038" spans="1:22" ht="13.5" x14ac:dyDescent="0.25">
      <c r="A2038" s="3">
        <v>44971</v>
      </c>
      <c r="B2038" s="2">
        <v>79.731999999999999</v>
      </c>
      <c r="C2038" s="2">
        <v>52.992293447936021</v>
      </c>
      <c r="D2038" s="2">
        <v>0.60530686804708012</v>
      </c>
      <c r="E2038" s="2">
        <v>-0.25915287786970398</v>
      </c>
      <c r="F2038" s="2">
        <v>79.499439999999979</v>
      </c>
      <c r="G2038" s="2">
        <v>79.913449999999983</v>
      </c>
      <c r="H2038" s="2">
        <v>77.596977999999993</v>
      </c>
      <c r="I2038" s="2">
        <v>73.409283000000002</v>
      </c>
      <c r="J2038" s="19" t="s">
        <v>48</v>
      </c>
      <c r="K2038" s="19" t="s">
        <v>50</v>
      </c>
      <c r="L2038" s="19" t="s">
        <v>51</v>
      </c>
      <c r="M2038" s="21">
        <f t="shared" si="310"/>
        <v>25</v>
      </c>
      <c r="N2038" s="21">
        <f t="shared" si="311"/>
        <v>0</v>
      </c>
      <c r="O2038" s="21">
        <f t="shared" si="312"/>
        <v>75</v>
      </c>
      <c r="P2038" s="21">
        <f t="shared" si="313"/>
        <v>83.5</v>
      </c>
      <c r="Q2038" s="22">
        <f t="shared" si="314"/>
        <v>32.524999999999999</v>
      </c>
      <c r="R2038" s="22">
        <f t="shared" si="315"/>
        <v>52.125</v>
      </c>
      <c r="S2038" s="22">
        <f t="shared" si="316"/>
        <v>60.075000000000003</v>
      </c>
      <c r="T2038" s="22">
        <f t="shared" si="317"/>
        <v>45.875</v>
      </c>
      <c r="U2038" s="21">
        <f t="shared" si="318"/>
        <v>48.241666666666674</v>
      </c>
      <c r="V2038" s="21">
        <f t="shared" si="319"/>
        <v>47.650000000000006</v>
      </c>
    </row>
    <row r="2039" spans="1:22" ht="13.5" x14ac:dyDescent="0.25">
      <c r="A2039" s="3">
        <v>44972</v>
      </c>
      <c r="B2039" s="2">
        <v>79.731999999999999</v>
      </c>
      <c r="C2039" s="2">
        <v>52.992293447936021</v>
      </c>
      <c r="D2039" s="2">
        <v>0.71934855821872645</v>
      </c>
      <c r="E2039" s="2">
        <v>-0.34194559023591586</v>
      </c>
      <c r="F2039" s="2">
        <v>79.499440000000007</v>
      </c>
      <c r="G2039" s="2">
        <v>79.86985</v>
      </c>
      <c r="H2039" s="2">
        <v>77.696643999999992</v>
      </c>
      <c r="I2039" s="2">
        <v>73.478796500000016</v>
      </c>
      <c r="J2039" s="19" t="s">
        <v>48</v>
      </c>
      <c r="K2039" s="19" t="s">
        <v>50</v>
      </c>
      <c r="L2039" s="19" t="s">
        <v>50</v>
      </c>
      <c r="M2039" s="21">
        <f t="shared" si="310"/>
        <v>25</v>
      </c>
      <c r="N2039" s="21">
        <f t="shared" si="311"/>
        <v>0</v>
      </c>
      <c r="O2039" s="21">
        <f t="shared" si="312"/>
        <v>75</v>
      </c>
      <c r="P2039" s="21">
        <f t="shared" si="313"/>
        <v>49.5</v>
      </c>
      <c r="Q2039" s="22">
        <f t="shared" si="314"/>
        <v>27.425000000000001</v>
      </c>
      <c r="R2039" s="22">
        <f t="shared" si="315"/>
        <v>43.625</v>
      </c>
      <c r="S2039" s="22">
        <f t="shared" si="316"/>
        <v>44.775000000000006</v>
      </c>
      <c r="T2039" s="22">
        <f t="shared" si="317"/>
        <v>37.375</v>
      </c>
      <c r="U2039" s="21">
        <f t="shared" si="318"/>
        <v>38.608333333333334</v>
      </c>
      <c r="V2039" s="21">
        <f t="shared" si="319"/>
        <v>38.299999999999997</v>
      </c>
    </row>
    <row r="2040" spans="1:22" ht="13.5" x14ac:dyDescent="0.25">
      <c r="A2040" s="3">
        <v>44973</v>
      </c>
      <c r="B2040" s="2">
        <v>80.006</v>
      </c>
      <c r="C2040" s="2">
        <v>54.433509251758771</v>
      </c>
      <c r="D2040" s="2">
        <v>0.52416927207721642</v>
      </c>
      <c r="E2040" s="2">
        <v>-0.38938159062534067</v>
      </c>
      <c r="F2040" s="2">
        <v>79.555899999999994</v>
      </c>
      <c r="G2040" s="2">
        <v>79.848254999999995</v>
      </c>
      <c r="H2040" s="2">
        <v>77.814745999999985</v>
      </c>
      <c r="I2040" s="2">
        <v>73.550077000000016</v>
      </c>
      <c r="J2040" s="19" t="s">
        <v>48</v>
      </c>
      <c r="K2040" s="19" t="s">
        <v>50</v>
      </c>
      <c r="L2040" s="19" t="s">
        <v>51</v>
      </c>
      <c r="M2040" s="21">
        <f t="shared" si="310"/>
        <v>25</v>
      </c>
      <c r="N2040" s="21">
        <f t="shared" si="311"/>
        <v>0</v>
      </c>
      <c r="O2040" s="21">
        <f t="shared" si="312"/>
        <v>75</v>
      </c>
      <c r="P2040" s="21">
        <f t="shared" si="313"/>
        <v>83.5</v>
      </c>
      <c r="Q2040" s="22">
        <f t="shared" si="314"/>
        <v>32.524999999999999</v>
      </c>
      <c r="R2040" s="22">
        <f t="shared" si="315"/>
        <v>52.125</v>
      </c>
      <c r="S2040" s="22">
        <f t="shared" si="316"/>
        <v>60.075000000000003</v>
      </c>
      <c r="T2040" s="22">
        <f t="shared" si="317"/>
        <v>45.875</v>
      </c>
      <c r="U2040" s="21">
        <f t="shared" si="318"/>
        <v>48.241666666666674</v>
      </c>
      <c r="V2040" s="21">
        <f t="shared" si="319"/>
        <v>47.650000000000006</v>
      </c>
    </row>
    <row r="2041" spans="1:22" ht="13.5" x14ac:dyDescent="0.25">
      <c r="A2041" s="3">
        <v>44974</v>
      </c>
      <c r="B2041" s="2">
        <v>79.067499999999995</v>
      </c>
      <c r="C2041" s="2">
        <v>48.903014538246538</v>
      </c>
      <c r="D2041" s="2">
        <v>0.65410095077456276</v>
      </c>
      <c r="E2041" s="2">
        <v>-0.39977450179949858</v>
      </c>
      <c r="F2041" s="2">
        <v>79.570840000000004</v>
      </c>
      <c r="G2041" s="2">
        <v>79.752739999999989</v>
      </c>
      <c r="H2041" s="2">
        <v>77.904443999999984</v>
      </c>
      <c r="I2041" s="2">
        <v>73.616665000000026</v>
      </c>
      <c r="J2041" s="19" t="s">
        <v>48</v>
      </c>
      <c r="K2041" s="19" t="s">
        <v>50</v>
      </c>
      <c r="L2041" s="19" t="s">
        <v>51</v>
      </c>
      <c r="M2041" s="21">
        <f t="shared" si="310"/>
        <v>25</v>
      </c>
      <c r="N2041" s="21">
        <f t="shared" si="311"/>
        <v>0</v>
      </c>
      <c r="O2041" s="21">
        <f t="shared" si="312"/>
        <v>75</v>
      </c>
      <c r="P2041" s="21">
        <f t="shared" si="313"/>
        <v>83.5</v>
      </c>
      <c r="Q2041" s="22">
        <f t="shared" si="314"/>
        <v>32.524999999999999</v>
      </c>
      <c r="R2041" s="22">
        <f t="shared" si="315"/>
        <v>52.125</v>
      </c>
      <c r="S2041" s="22">
        <f t="shared" si="316"/>
        <v>60.075000000000003</v>
      </c>
      <c r="T2041" s="22">
        <f t="shared" si="317"/>
        <v>45.875</v>
      </c>
      <c r="U2041" s="21">
        <f t="shared" si="318"/>
        <v>48.241666666666674</v>
      </c>
      <c r="V2041" s="21">
        <f t="shared" si="319"/>
        <v>47.650000000000006</v>
      </c>
    </row>
    <row r="2042" spans="1:22" ht="13.5" x14ac:dyDescent="0.25">
      <c r="A2042" s="3">
        <v>44977</v>
      </c>
      <c r="B2042" s="2">
        <v>80.072500000000005</v>
      </c>
      <c r="C2042" s="2">
        <v>54.2620961774088</v>
      </c>
      <c r="D2042" s="2">
        <v>0.56326849447449945</v>
      </c>
      <c r="E2042" s="2">
        <v>-0.38557559304658318</v>
      </c>
      <c r="F2042" s="2">
        <v>79.722000000000008</v>
      </c>
      <c r="G2042" s="2">
        <v>79.810880000000012</v>
      </c>
      <c r="H2042" s="2">
        <v>78.024041999999994</v>
      </c>
      <c r="I2042" s="2">
        <v>73.688079500000015</v>
      </c>
      <c r="J2042" s="19" t="s">
        <v>48</v>
      </c>
      <c r="K2042" s="19" t="s">
        <v>50</v>
      </c>
      <c r="L2042" s="19" t="s">
        <v>51</v>
      </c>
      <c r="M2042" s="21">
        <f t="shared" si="310"/>
        <v>25</v>
      </c>
      <c r="N2042" s="21">
        <f t="shared" si="311"/>
        <v>0</v>
      </c>
      <c r="O2042" s="21">
        <f t="shared" si="312"/>
        <v>75</v>
      </c>
      <c r="P2042" s="21">
        <f t="shared" si="313"/>
        <v>83.5</v>
      </c>
      <c r="Q2042" s="22">
        <f t="shared" si="314"/>
        <v>32.524999999999999</v>
      </c>
      <c r="R2042" s="22">
        <f t="shared" si="315"/>
        <v>52.125</v>
      </c>
      <c r="S2042" s="22">
        <f t="shared" si="316"/>
        <v>60.075000000000003</v>
      </c>
      <c r="T2042" s="22">
        <f t="shared" si="317"/>
        <v>45.875</v>
      </c>
      <c r="U2042" s="21">
        <f t="shared" si="318"/>
        <v>48.241666666666674</v>
      </c>
      <c r="V2042" s="21">
        <f t="shared" si="319"/>
        <v>47.650000000000006</v>
      </c>
    </row>
    <row r="2043" spans="1:22" ht="13.5" x14ac:dyDescent="0.25">
      <c r="A2043" s="3">
        <v>44978</v>
      </c>
      <c r="B2043" s="2">
        <v>80.471100000000007</v>
      </c>
      <c r="C2043" s="2">
        <v>56.223175952716311</v>
      </c>
      <c r="D2043" s="2">
        <v>0.36283202877531551</v>
      </c>
      <c r="E2043" s="2">
        <v>-0.36144289244939465</v>
      </c>
      <c r="F2043" s="2">
        <v>79.869820000000004</v>
      </c>
      <c r="G2043" s="2">
        <v>79.847835000000003</v>
      </c>
      <c r="H2043" s="2">
        <v>78.136828000000008</v>
      </c>
      <c r="I2043" s="2">
        <v>73.75295100000001</v>
      </c>
      <c r="J2043" s="19" t="s">
        <v>48</v>
      </c>
      <c r="K2043" s="19" t="s">
        <v>50</v>
      </c>
      <c r="L2043" s="19" t="s">
        <v>51</v>
      </c>
      <c r="M2043" s="21">
        <f t="shared" si="310"/>
        <v>25</v>
      </c>
      <c r="N2043" s="21">
        <f t="shared" si="311"/>
        <v>0</v>
      </c>
      <c r="O2043" s="21">
        <f t="shared" si="312"/>
        <v>75</v>
      </c>
      <c r="P2043" s="21">
        <f t="shared" si="313"/>
        <v>83.5</v>
      </c>
      <c r="Q2043" s="22">
        <f t="shared" si="314"/>
        <v>32.524999999999999</v>
      </c>
      <c r="R2043" s="22">
        <f t="shared" si="315"/>
        <v>52.125</v>
      </c>
      <c r="S2043" s="22">
        <f t="shared" si="316"/>
        <v>60.075000000000003</v>
      </c>
      <c r="T2043" s="22">
        <f t="shared" si="317"/>
        <v>45.875</v>
      </c>
      <c r="U2043" s="21">
        <f t="shared" si="318"/>
        <v>48.241666666666674</v>
      </c>
      <c r="V2043" s="21">
        <f t="shared" si="319"/>
        <v>47.650000000000006</v>
      </c>
    </row>
    <row r="2044" spans="1:22" ht="13.5" x14ac:dyDescent="0.25">
      <c r="A2044" s="3">
        <v>44979</v>
      </c>
      <c r="B2044" s="2">
        <v>79.731999999999999</v>
      </c>
      <c r="C2044" s="2">
        <v>51.789054565995933</v>
      </c>
      <c r="D2044" s="2">
        <v>0.33080594278563069</v>
      </c>
      <c r="E2044" s="2">
        <v>-0.34419216669918318</v>
      </c>
      <c r="F2044" s="2">
        <v>79.869820000000004</v>
      </c>
      <c r="G2044" s="2">
        <v>79.79052999999999</v>
      </c>
      <c r="H2044" s="2">
        <v>78.236493999999993</v>
      </c>
      <c r="I2044" s="2">
        <v>73.816112000000018</v>
      </c>
      <c r="J2044" s="19" t="s">
        <v>48</v>
      </c>
      <c r="K2044" s="19" t="s">
        <v>50</v>
      </c>
      <c r="L2044" s="19" t="s">
        <v>50</v>
      </c>
      <c r="M2044" s="21">
        <f t="shared" si="310"/>
        <v>25</v>
      </c>
      <c r="N2044" s="21">
        <f t="shared" si="311"/>
        <v>0</v>
      </c>
      <c r="O2044" s="21">
        <f t="shared" si="312"/>
        <v>75</v>
      </c>
      <c r="P2044" s="21">
        <f t="shared" si="313"/>
        <v>49.5</v>
      </c>
      <c r="Q2044" s="22">
        <f t="shared" si="314"/>
        <v>27.425000000000001</v>
      </c>
      <c r="R2044" s="22">
        <f t="shared" si="315"/>
        <v>43.625</v>
      </c>
      <c r="S2044" s="22">
        <f t="shared" si="316"/>
        <v>44.775000000000006</v>
      </c>
      <c r="T2044" s="22">
        <f t="shared" si="317"/>
        <v>37.375</v>
      </c>
      <c r="U2044" s="21">
        <f t="shared" si="318"/>
        <v>38.608333333333334</v>
      </c>
      <c r="V2044" s="21">
        <f t="shared" si="319"/>
        <v>38.299999999999997</v>
      </c>
    </row>
    <row r="2045" spans="1:22" ht="13.5" x14ac:dyDescent="0.25">
      <c r="A2045" s="3">
        <v>44980</v>
      </c>
      <c r="B2045" s="2">
        <v>81.31</v>
      </c>
      <c r="C2045" s="2">
        <v>59.189424103795815</v>
      </c>
      <c r="D2045" s="2">
        <v>0.18377859971351995</v>
      </c>
      <c r="E2045" s="2">
        <v>-0.29068997111073519</v>
      </c>
      <c r="F2045" s="2">
        <v>80.130619999999993</v>
      </c>
      <c r="G2045" s="2">
        <v>79.869429999999994</v>
      </c>
      <c r="H2045" s="2">
        <v>78.367720000000006</v>
      </c>
      <c r="I2045" s="2">
        <v>73.887163000000001</v>
      </c>
      <c r="J2045" s="19" t="s">
        <v>48</v>
      </c>
      <c r="K2045" s="19" t="s">
        <v>50</v>
      </c>
      <c r="L2045" s="19" t="s">
        <v>51</v>
      </c>
      <c r="M2045" s="21">
        <f t="shared" si="310"/>
        <v>25</v>
      </c>
      <c r="N2045" s="21">
        <f t="shared" si="311"/>
        <v>0</v>
      </c>
      <c r="O2045" s="21">
        <f t="shared" si="312"/>
        <v>75</v>
      </c>
      <c r="P2045" s="21">
        <f t="shared" si="313"/>
        <v>83.5</v>
      </c>
      <c r="Q2045" s="22">
        <f t="shared" si="314"/>
        <v>32.524999999999999</v>
      </c>
      <c r="R2045" s="22">
        <f t="shared" si="315"/>
        <v>52.125</v>
      </c>
      <c r="S2045" s="22">
        <f t="shared" si="316"/>
        <v>60.075000000000003</v>
      </c>
      <c r="T2045" s="22">
        <f t="shared" si="317"/>
        <v>45.875</v>
      </c>
      <c r="U2045" s="21">
        <f t="shared" si="318"/>
        <v>48.241666666666674</v>
      </c>
      <c r="V2045" s="21">
        <f t="shared" si="319"/>
        <v>47.650000000000006</v>
      </c>
    </row>
    <row r="2046" spans="1:22" ht="13.5" x14ac:dyDescent="0.25">
      <c r="A2046" s="3">
        <v>44981</v>
      </c>
      <c r="B2046" s="2">
        <v>82.132199999999997</v>
      </c>
      <c r="C2046" s="2">
        <v>62.425756776991406</v>
      </c>
      <c r="D2046" s="2">
        <v>-0.12493545653627791</v>
      </c>
      <c r="E2046" s="2">
        <v>-0.2157382172816226</v>
      </c>
      <c r="F2046" s="2">
        <v>80.743560000000002</v>
      </c>
      <c r="G2046" s="2">
        <v>79.989439999999988</v>
      </c>
      <c r="H2046" s="2">
        <v>78.515389999999996</v>
      </c>
      <c r="I2046" s="2">
        <v>73.964349999999996</v>
      </c>
      <c r="J2046" s="19" t="s">
        <v>48</v>
      </c>
      <c r="K2046" s="19" t="s">
        <v>49</v>
      </c>
      <c r="L2046" s="19" t="s">
        <v>51</v>
      </c>
      <c r="M2046" s="21">
        <f t="shared" si="310"/>
        <v>25</v>
      </c>
      <c r="N2046" s="21">
        <f t="shared" si="311"/>
        <v>0</v>
      </c>
      <c r="O2046" s="21">
        <f t="shared" si="312"/>
        <v>75</v>
      </c>
      <c r="P2046" s="21">
        <f t="shared" si="313"/>
        <v>100</v>
      </c>
      <c r="Q2046" s="22">
        <f t="shared" si="314"/>
        <v>35</v>
      </c>
      <c r="R2046" s="22">
        <f t="shared" si="315"/>
        <v>56.25</v>
      </c>
      <c r="S2046" s="22">
        <f t="shared" si="316"/>
        <v>67.5</v>
      </c>
      <c r="T2046" s="22">
        <f t="shared" si="317"/>
        <v>50</v>
      </c>
      <c r="U2046" s="21">
        <f t="shared" si="318"/>
        <v>52.916666666666664</v>
      </c>
      <c r="V2046" s="21">
        <f t="shared" si="319"/>
        <v>52.1875</v>
      </c>
    </row>
    <row r="2047" spans="1:22" ht="13.5" x14ac:dyDescent="0.25">
      <c r="A2047" s="3">
        <v>44984</v>
      </c>
      <c r="B2047" s="2">
        <v>82.099000000000004</v>
      </c>
      <c r="C2047" s="2">
        <v>62.211223595964512</v>
      </c>
      <c r="D2047" s="2">
        <v>-0.3488682874267397</v>
      </c>
      <c r="E2047" s="2">
        <v>-0.12995950870517323</v>
      </c>
      <c r="F2047" s="2">
        <v>81.148859999999999</v>
      </c>
      <c r="G2047" s="2">
        <v>80.099484999999987</v>
      </c>
      <c r="H2047" s="2">
        <v>78.662396000000001</v>
      </c>
      <c r="I2047" s="2">
        <v>74.041331000000014</v>
      </c>
      <c r="J2047" s="19" t="s">
        <v>48</v>
      </c>
      <c r="K2047" s="19" t="s">
        <v>49</v>
      </c>
      <c r="L2047" s="19" t="s">
        <v>51</v>
      </c>
      <c r="M2047" s="21">
        <f t="shared" si="310"/>
        <v>25</v>
      </c>
      <c r="N2047" s="21">
        <f t="shared" si="311"/>
        <v>100</v>
      </c>
      <c r="O2047" s="21">
        <f t="shared" si="312"/>
        <v>75</v>
      </c>
      <c r="P2047" s="21">
        <f t="shared" si="313"/>
        <v>100</v>
      </c>
      <c r="Q2047" s="22">
        <f t="shared" si="314"/>
        <v>70</v>
      </c>
      <c r="R2047" s="22">
        <f t="shared" si="315"/>
        <v>76.25</v>
      </c>
      <c r="S2047" s="22">
        <f t="shared" si="316"/>
        <v>82.5</v>
      </c>
      <c r="T2047" s="22">
        <f t="shared" si="317"/>
        <v>75</v>
      </c>
      <c r="U2047" s="21">
        <f t="shared" si="318"/>
        <v>76.25</v>
      </c>
      <c r="V2047" s="21">
        <f t="shared" si="319"/>
        <v>75.9375</v>
      </c>
    </row>
    <row r="2048" spans="1:22" ht="13.5" x14ac:dyDescent="0.25">
      <c r="A2048" s="3">
        <v>44985</v>
      </c>
      <c r="B2048" s="2">
        <v>82.099000000000004</v>
      </c>
      <c r="C2048" s="2">
        <v>62.211223595964512</v>
      </c>
      <c r="D2048" s="2">
        <v>-0.48815334539018806</v>
      </c>
      <c r="E2048" s="2">
        <v>-7.3107269035925335E-2</v>
      </c>
      <c r="F2048" s="2">
        <v>81.474439999999987</v>
      </c>
      <c r="G2048" s="2">
        <v>80.17713999999998</v>
      </c>
      <c r="H2048" s="2">
        <v>78.809402000000006</v>
      </c>
      <c r="I2048" s="2">
        <v>74.116724000000005</v>
      </c>
      <c r="J2048" s="19" t="s">
        <v>48</v>
      </c>
      <c r="K2048" s="19" t="s">
        <v>50</v>
      </c>
      <c r="L2048" s="19" t="s">
        <v>51</v>
      </c>
      <c r="M2048" s="21">
        <f t="shared" si="310"/>
        <v>25</v>
      </c>
      <c r="N2048" s="21">
        <f t="shared" si="311"/>
        <v>100</v>
      </c>
      <c r="O2048" s="21">
        <f t="shared" si="312"/>
        <v>75</v>
      </c>
      <c r="P2048" s="21">
        <f t="shared" si="313"/>
        <v>83.5</v>
      </c>
      <c r="Q2048" s="22">
        <f t="shared" si="314"/>
        <v>67.525000000000006</v>
      </c>
      <c r="R2048" s="22">
        <f t="shared" si="315"/>
        <v>72.125</v>
      </c>
      <c r="S2048" s="22">
        <f t="shared" si="316"/>
        <v>75.075000000000003</v>
      </c>
      <c r="T2048" s="22">
        <f t="shared" si="317"/>
        <v>70.875</v>
      </c>
      <c r="U2048" s="21">
        <f t="shared" si="318"/>
        <v>71.575000000000003</v>
      </c>
      <c r="V2048" s="21">
        <f t="shared" si="319"/>
        <v>71.400000000000006</v>
      </c>
    </row>
    <row r="2049" spans="1:22" ht="13.5" x14ac:dyDescent="0.25">
      <c r="A2049" s="3">
        <v>44986</v>
      </c>
      <c r="B2049" s="2">
        <v>82.090699999999998</v>
      </c>
      <c r="C2049" s="2">
        <v>62.149297136128119</v>
      </c>
      <c r="D2049" s="2">
        <v>-0.61807635837703856</v>
      </c>
      <c r="E2049" s="2">
        <v>-1.6189213281976568E-2</v>
      </c>
      <c r="F2049" s="2">
        <v>81.946179999999998</v>
      </c>
      <c r="G2049" s="2">
        <v>80.241089999999986</v>
      </c>
      <c r="H2049" s="2">
        <v>78.95640800000001</v>
      </c>
      <c r="I2049" s="2">
        <v>74.193663500000014</v>
      </c>
      <c r="J2049" s="19" t="s">
        <v>48</v>
      </c>
      <c r="K2049" s="19" t="s">
        <v>49</v>
      </c>
      <c r="L2049" s="19" t="s">
        <v>51</v>
      </c>
      <c r="M2049" s="21">
        <f t="shared" si="310"/>
        <v>25</v>
      </c>
      <c r="N2049" s="21">
        <f t="shared" si="311"/>
        <v>100</v>
      </c>
      <c r="O2049" s="21">
        <f t="shared" si="312"/>
        <v>75</v>
      </c>
      <c r="P2049" s="21">
        <f t="shared" si="313"/>
        <v>100</v>
      </c>
      <c r="Q2049" s="22">
        <f t="shared" si="314"/>
        <v>70</v>
      </c>
      <c r="R2049" s="22">
        <f t="shared" si="315"/>
        <v>76.25</v>
      </c>
      <c r="S2049" s="22">
        <f t="shared" si="316"/>
        <v>82.5</v>
      </c>
      <c r="T2049" s="22">
        <f t="shared" si="317"/>
        <v>75</v>
      </c>
      <c r="U2049" s="21">
        <f t="shared" si="318"/>
        <v>76.25</v>
      </c>
      <c r="V2049" s="21">
        <f t="shared" si="319"/>
        <v>75.9375</v>
      </c>
    </row>
    <row r="2050" spans="1:22" ht="13.5" x14ac:dyDescent="0.25">
      <c r="A2050" s="3">
        <v>44987</v>
      </c>
      <c r="B2050" s="2">
        <v>81.808300000000003</v>
      </c>
      <c r="C2050" s="2">
        <v>59.962256943365148</v>
      </c>
      <c r="D2050" s="2">
        <v>-0.67663169495219222</v>
      </c>
      <c r="E2050" s="2">
        <v>8.5446221967225792E-3</v>
      </c>
      <c r="F2050" s="2">
        <v>82.045839999999998</v>
      </c>
      <c r="G2050" s="2">
        <v>80.37812999999997</v>
      </c>
      <c r="H2050" s="2">
        <v>79.098264000000015</v>
      </c>
      <c r="I2050" s="2">
        <v>74.269389500000017</v>
      </c>
      <c r="J2050" s="19" t="s">
        <v>48</v>
      </c>
      <c r="K2050" s="19" t="s">
        <v>50</v>
      </c>
      <c r="L2050" s="19" t="s">
        <v>51</v>
      </c>
      <c r="M2050" s="21">
        <f t="shared" ref="M2050:M2113" si="320">IF(C2050&lt;30,50, IF(C2050&gt;70, 0, 25))</f>
        <v>25</v>
      </c>
      <c r="N2050" s="21">
        <f t="shared" ref="N2050:N2113" si="321">IF(E2050-D2050&gt;0.02, 100, IF(E2050-D2050&lt;0,0,45))</f>
        <v>100</v>
      </c>
      <c r="O2050" s="21">
        <f t="shared" ref="O2050:O2113" si="322">IF(F2050-I2050&gt;10,100,IF(F2050-I2050&gt;5,75, IF(F2050-I2050&gt;0,50,0)))</f>
        <v>75</v>
      </c>
      <c r="P2050" s="21">
        <f t="shared" ref="P2050:P2113" si="323">IF(L2050="confirmed bullish", 34, IF(L2050="bullish divergence",17, 0))+IF(J2050="bullish",33,IF(J2050="bearish",0,16.5))+IF(K2050="strong",33,IF(K2050="weak",0,16.5))</f>
        <v>83.5</v>
      </c>
      <c r="Q2050" s="22">
        <f t="shared" si="314"/>
        <v>67.525000000000006</v>
      </c>
      <c r="R2050" s="22">
        <f t="shared" si="315"/>
        <v>72.125</v>
      </c>
      <c r="S2050" s="22">
        <f t="shared" si="316"/>
        <v>75.075000000000003</v>
      </c>
      <c r="T2050" s="22">
        <f t="shared" si="317"/>
        <v>70.875</v>
      </c>
      <c r="U2050" s="21">
        <f t="shared" si="318"/>
        <v>71.575000000000003</v>
      </c>
      <c r="V2050" s="21">
        <f t="shared" si="319"/>
        <v>71.400000000000006</v>
      </c>
    </row>
    <row r="2051" spans="1:22" ht="13.5" x14ac:dyDescent="0.25">
      <c r="A2051" s="3">
        <v>44988</v>
      </c>
      <c r="B2051" s="2">
        <v>81.808300000000003</v>
      </c>
      <c r="C2051" s="2">
        <v>59.962256943365148</v>
      </c>
      <c r="D2051" s="2">
        <v>-0.87972112736916586</v>
      </c>
      <c r="E2051" s="2">
        <v>3.9356216276218971E-2</v>
      </c>
      <c r="F2051" s="2">
        <v>81.981059999999999</v>
      </c>
      <c r="G2051" s="2">
        <v>80.440419999999975</v>
      </c>
      <c r="H2051" s="2">
        <v>79.240286000000026</v>
      </c>
      <c r="I2051" s="2">
        <v>74.345115500000006</v>
      </c>
      <c r="J2051" s="19" t="s">
        <v>54</v>
      </c>
      <c r="K2051" s="19" t="s">
        <v>50</v>
      </c>
      <c r="L2051" s="19" t="s">
        <v>47</v>
      </c>
      <c r="M2051" s="21">
        <f t="shared" si="320"/>
        <v>25</v>
      </c>
      <c r="N2051" s="21">
        <f t="shared" si="321"/>
        <v>100</v>
      </c>
      <c r="O2051" s="21">
        <f t="shared" si="322"/>
        <v>75</v>
      </c>
      <c r="P2051" s="21">
        <f t="shared" si="323"/>
        <v>16.5</v>
      </c>
      <c r="Q2051" s="22">
        <f t="shared" ref="Q2051:Q2114" si="324">0.35*M2051+N2051*0.35+O2051*0.15+P2051*0.15</f>
        <v>57.475000000000001</v>
      </c>
      <c r="R2051" s="22">
        <f t="shared" ref="R2051:R2114" si="325">M2051*0.2+N2051*0.2+O2051*0.35+P2051*0.25</f>
        <v>55.375</v>
      </c>
      <c r="S2051" s="22">
        <f t="shared" ref="S2051:S2114" si="326">M2051*0.15+N2051*0.15+O2051*0.25+P2051*0.45</f>
        <v>44.924999999999997</v>
      </c>
      <c r="T2051" s="22">
        <f t="shared" ref="T2051:T2114" si="327">0.25*SUM(M2051:P2051)</f>
        <v>54.125</v>
      </c>
      <c r="U2051" s="21">
        <f t="shared" ref="U2051:U2114" si="328">SUM(Q2051:S2051)/3</f>
        <v>52.591666666666661</v>
      </c>
      <c r="V2051" s="21">
        <f t="shared" ref="V2051:V2114" si="329">SUM(Q2051:T2051)/4</f>
        <v>52.974999999999994</v>
      </c>
    </row>
    <row r="2052" spans="1:22" ht="13.5" x14ac:dyDescent="0.25">
      <c r="A2052" s="3">
        <v>44991</v>
      </c>
      <c r="B2052" s="2">
        <v>81.808300000000003</v>
      </c>
      <c r="C2052" s="2">
        <v>59.962256943365148</v>
      </c>
      <c r="D2052" s="2">
        <v>-0.90543027097369588</v>
      </c>
      <c r="E2052" s="2">
        <v>7.3194729410106948E-2</v>
      </c>
      <c r="F2052" s="2">
        <v>81.922920000000005</v>
      </c>
      <c r="G2052" s="2">
        <v>80.544234999999972</v>
      </c>
      <c r="H2052" s="2">
        <v>79.384800000000027</v>
      </c>
      <c r="I2052" s="2">
        <v>74.414687500000014</v>
      </c>
      <c r="J2052" s="19" t="s">
        <v>54</v>
      </c>
      <c r="K2052" s="19" t="s">
        <v>50</v>
      </c>
      <c r="L2052" s="19" t="s">
        <v>47</v>
      </c>
      <c r="M2052" s="21">
        <f t="shared" si="320"/>
        <v>25</v>
      </c>
      <c r="N2052" s="21">
        <f t="shared" si="321"/>
        <v>100</v>
      </c>
      <c r="O2052" s="21">
        <f t="shared" si="322"/>
        <v>75</v>
      </c>
      <c r="P2052" s="21">
        <f t="shared" si="323"/>
        <v>16.5</v>
      </c>
      <c r="Q2052" s="22">
        <f t="shared" si="324"/>
        <v>57.475000000000001</v>
      </c>
      <c r="R2052" s="22">
        <f t="shared" si="325"/>
        <v>55.375</v>
      </c>
      <c r="S2052" s="22">
        <f t="shared" si="326"/>
        <v>44.924999999999997</v>
      </c>
      <c r="T2052" s="22">
        <f t="shared" si="327"/>
        <v>54.125</v>
      </c>
      <c r="U2052" s="21">
        <f t="shared" si="328"/>
        <v>52.591666666666661</v>
      </c>
      <c r="V2052" s="21">
        <f t="shared" si="329"/>
        <v>52.974999999999994</v>
      </c>
    </row>
    <row r="2053" spans="1:22" ht="13.5" x14ac:dyDescent="0.25">
      <c r="A2053" s="3">
        <v>44992</v>
      </c>
      <c r="B2053" s="2">
        <v>82.555800000000005</v>
      </c>
      <c r="C2053" s="2">
        <v>64.134744298545712</v>
      </c>
      <c r="D2053" s="2">
        <v>-0.92908295874393332</v>
      </c>
      <c r="E2053" s="2">
        <v>0.10817733874563124</v>
      </c>
      <c r="F2053" s="2">
        <v>82.014280000000014</v>
      </c>
      <c r="G2053" s="2">
        <v>80.714494999999971</v>
      </c>
      <c r="H2053" s="2">
        <v>79.541108000000008</v>
      </c>
      <c r="I2053" s="2">
        <v>74.48442350000002</v>
      </c>
      <c r="J2053" s="19" t="s">
        <v>48</v>
      </c>
      <c r="K2053" s="19" t="s">
        <v>50</v>
      </c>
      <c r="L2053" s="19" t="s">
        <v>51</v>
      </c>
      <c r="M2053" s="21">
        <f t="shared" si="320"/>
        <v>25</v>
      </c>
      <c r="N2053" s="21">
        <f t="shared" si="321"/>
        <v>100</v>
      </c>
      <c r="O2053" s="21">
        <f t="shared" si="322"/>
        <v>75</v>
      </c>
      <c r="P2053" s="21">
        <f t="shared" si="323"/>
        <v>83.5</v>
      </c>
      <c r="Q2053" s="22">
        <f t="shared" si="324"/>
        <v>67.525000000000006</v>
      </c>
      <c r="R2053" s="22">
        <f t="shared" si="325"/>
        <v>72.125</v>
      </c>
      <c r="S2053" s="22">
        <f t="shared" si="326"/>
        <v>75.075000000000003</v>
      </c>
      <c r="T2053" s="22">
        <f t="shared" si="327"/>
        <v>70.875</v>
      </c>
      <c r="U2053" s="21">
        <f t="shared" si="328"/>
        <v>71.575000000000003</v>
      </c>
      <c r="V2053" s="21">
        <f t="shared" si="329"/>
        <v>71.400000000000006</v>
      </c>
    </row>
    <row r="2054" spans="1:22" ht="13.5" x14ac:dyDescent="0.25">
      <c r="A2054" s="3">
        <v>44993</v>
      </c>
      <c r="B2054" s="2">
        <v>82.805000000000007</v>
      </c>
      <c r="C2054" s="2">
        <v>65.42824994809061</v>
      </c>
      <c r="D2054" s="2">
        <v>-1.0929506433645599</v>
      </c>
      <c r="E2054" s="2">
        <v>0.11942570102015906</v>
      </c>
      <c r="F2054" s="2">
        <v>82.157139999999998</v>
      </c>
      <c r="G2054" s="2">
        <v>80.868144999999984</v>
      </c>
      <c r="H2054" s="2">
        <v>79.718844000000004</v>
      </c>
      <c r="I2054" s="2">
        <v>74.55540550000002</v>
      </c>
      <c r="J2054" s="19" t="s">
        <v>48</v>
      </c>
      <c r="K2054" s="19" t="s">
        <v>50</v>
      </c>
      <c r="L2054" s="19" t="s">
        <v>51</v>
      </c>
      <c r="M2054" s="21">
        <f t="shared" si="320"/>
        <v>25</v>
      </c>
      <c r="N2054" s="21">
        <f t="shared" si="321"/>
        <v>100</v>
      </c>
      <c r="O2054" s="21">
        <f t="shared" si="322"/>
        <v>75</v>
      </c>
      <c r="P2054" s="21">
        <f t="shared" si="323"/>
        <v>83.5</v>
      </c>
      <c r="Q2054" s="22">
        <f t="shared" si="324"/>
        <v>67.525000000000006</v>
      </c>
      <c r="R2054" s="22">
        <f t="shared" si="325"/>
        <v>72.125</v>
      </c>
      <c r="S2054" s="22">
        <f t="shared" si="326"/>
        <v>75.075000000000003</v>
      </c>
      <c r="T2054" s="22">
        <f t="shared" si="327"/>
        <v>70.875</v>
      </c>
      <c r="U2054" s="21">
        <f t="shared" si="328"/>
        <v>71.575000000000003</v>
      </c>
      <c r="V2054" s="21">
        <f t="shared" si="329"/>
        <v>71.400000000000006</v>
      </c>
    </row>
    <row r="2055" spans="1:22" ht="13.5" x14ac:dyDescent="0.25">
      <c r="A2055" s="3">
        <v>44994</v>
      </c>
      <c r="B2055" s="2">
        <v>83.0458</v>
      </c>
      <c r="C2055" s="2">
        <v>66.678819652617435</v>
      </c>
      <c r="D2055" s="2">
        <v>-1.0189694772597448</v>
      </c>
      <c r="E2055" s="2">
        <v>0.1148331379952951</v>
      </c>
      <c r="F2055" s="2">
        <v>82.404640000000001</v>
      </c>
      <c r="G2055" s="2">
        <v>81.03425</v>
      </c>
      <c r="H2055" s="2">
        <v>79.885616000000013</v>
      </c>
      <c r="I2055" s="2">
        <v>74.627988500000015</v>
      </c>
      <c r="J2055" s="19" t="s">
        <v>48</v>
      </c>
      <c r="K2055" s="19" t="s">
        <v>49</v>
      </c>
      <c r="L2055" s="19" t="s">
        <v>51</v>
      </c>
      <c r="M2055" s="21">
        <f t="shared" si="320"/>
        <v>25</v>
      </c>
      <c r="N2055" s="21">
        <f t="shared" si="321"/>
        <v>100</v>
      </c>
      <c r="O2055" s="21">
        <f t="shared" si="322"/>
        <v>75</v>
      </c>
      <c r="P2055" s="21">
        <f t="shared" si="323"/>
        <v>100</v>
      </c>
      <c r="Q2055" s="22">
        <f t="shared" si="324"/>
        <v>70</v>
      </c>
      <c r="R2055" s="22">
        <f t="shared" si="325"/>
        <v>76.25</v>
      </c>
      <c r="S2055" s="22">
        <f t="shared" si="326"/>
        <v>82.5</v>
      </c>
      <c r="T2055" s="22">
        <f t="shared" si="327"/>
        <v>75</v>
      </c>
      <c r="U2055" s="21">
        <f t="shared" si="328"/>
        <v>76.25</v>
      </c>
      <c r="V2055" s="21">
        <f t="shared" si="329"/>
        <v>75.9375</v>
      </c>
    </row>
    <row r="2056" spans="1:22" ht="13.5" x14ac:dyDescent="0.25">
      <c r="A2056" s="3">
        <v>44995</v>
      </c>
      <c r="B2056" s="2">
        <v>83.0458</v>
      </c>
      <c r="C2056" s="2">
        <v>66.678819652617435</v>
      </c>
      <c r="D2056" s="2">
        <v>-0.84268372629718158</v>
      </c>
      <c r="E2056" s="2">
        <v>4.4810583755032198E-2</v>
      </c>
      <c r="F2056" s="2">
        <v>82.652140000000003</v>
      </c>
      <c r="G2056" s="2">
        <v>81.236900000000006</v>
      </c>
      <c r="H2056" s="2">
        <v>80.050728000000007</v>
      </c>
      <c r="I2056" s="2">
        <v>74.700571500000009</v>
      </c>
      <c r="J2056" s="19" t="s">
        <v>48</v>
      </c>
      <c r="K2056" s="19" t="s">
        <v>49</v>
      </c>
      <c r="L2056" s="19" t="s">
        <v>51</v>
      </c>
      <c r="M2056" s="21">
        <f t="shared" si="320"/>
        <v>25</v>
      </c>
      <c r="N2056" s="21">
        <f t="shared" si="321"/>
        <v>100</v>
      </c>
      <c r="O2056" s="21">
        <f t="shared" si="322"/>
        <v>75</v>
      </c>
      <c r="P2056" s="21">
        <f t="shared" si="323"/>
        <v>100</v>
      </c>
      <c r="Q2056" s="22">
        <f t="shared" si="324"/>
        <v>70</v>
      </c>
      <c r="R2056" s="22">
        <f t="shared" si="325"/>
        <v>76.25</v>
      </c>
      <c r="S2056" s="22">
        <f t="shared" si="326"/>
        <v>82.5</v>
      </c>
      <c r="T2056" s="22">
        <f t="shared" si="327"/>
        <v>75</v>
      </c>
      <c r="U2056" s="21">
        <f t="shared" si="328"/>
        <v>76.25</v>
      </c>
      <c r="V2056" s="21">
        <f t="shared" si="329"/>
        <v>75.9375</v>
      </c>
    </row>
    <row r="2057" spans="1:22" ht="13.5" x14ac:dyDescent="0.25">
      <c r="A2057" s="3">
        <v>44998</v>
      </c>
      <c r="B2057" s="2">
        <v>83.0458</v>
      </c>
      <c r="C2057" s="2">
        <v>66.678819652617435</v>
      </c>
      <c r="D2057" s="2">
        <v>-0.71048396441715056</v>
      </c>
      <c r="E2057" s="2">
        <v>-6.9463570303953517E-2</v>
      </c>
      <c r="F2057" s="2">
        <v>82.899640000000005</v>
      </c>
      <c r="G2057" s="2">
        <v>81.423355000000015</v>
      </c>
      <c r="H2057" s="2">
        <v>80.216670000000008</v>
      </c>
      <c r="I2057" s="2">
        <v>74.784986500000031</v>
      </c>
      <c r="J2057" s="19" t="s">
        <v>48</v>
      </c>
      <c r="K2057" s="19" t="s">
        <v>49</v>
      </c>
      <c r="L2057" s="19" t="s">
        <v>51</v>
      </c>
      <c r="M2057" s="21">
        <f t="shared" si="320"/>
        <v>25</v>
      </c>
      <c r="N2057" s="21">
        <f t="shared" si="321"/>
        <v>100</v>
      </c>
      <c r="O2057" s="21">
        <f t="shared" si="322"/>
        <v>75</v>
      </c>
      <c r="P2057" s="21">
        <f t="shared" si="323"/>
        <v>100</v>
      </c>
      <c r="Q2057" s="22">
        <f t="shared" si="324"/>
        <v>70</v>
      </c>
      <c r="R2057" s="22">
        <f t="shared" si="325"/>
        <v>76.25</v>
      </c>
      <c r="S2057" s="22">
        <f t="shared" si="326"/>
        <v>82.5</v>
      </c>
      <c r="T2057" s="22">
        <f t="shared" si="327"/>
        <v>75</v>
      </c>
      <c r="U2057" s="21">
        <f t="shared" si="328"/>
        <v>76.25</v>
      </c>
      <c r="V2057" s="21">
        <f t="shared" si="329"/>
        <v>75.9375</v>
      </c>
    </row>
    <row r="2058" spans="1:22" ht="13.5" x14ac:dyDescent="0.25">
      <c r="A2058" s="3">
        <v>44999</v>
      </c>
      <c r="B2058" s="2">
        <v>82.730199999999996</v>
      </c>
      <c r="C2058" s="2">
        <v>62.951252496097503</v>
      </c>
      <c r="D2058" s="2">
        <v>-0.58622393485966029</v>
      </c>
      <c r="E2058" s="2">
        <v>-0.20889002256575917</v>
      </c>
      <c r="F2058" s="2">
        <v>82.934519999999992</v>
      </c>
      <c r="G2058" s="2">
        <v>81.573265000000021</v>
      </c>
      <c r="H2058" s="2">
        <v>80.375802000000007</v>
      </c>
      <c r="I2058" s="2">
        <v>74.866116500000032</v>
      </c>
      <c r="J2058" s="19" t="s">
        <v>48</v>
      </c>
      <c r="K2058" s="19" t="s">
        <v>50</v>
      </c>
      <c r="L2058" s="19" t="s">
        <v>51</v>
      </c>
      <c r="M2058" s="21">
        <f t="shared" si="320"/>
        <v>25</v>
      </c>
      <c r="N2058" s="21">
        <f t="shared" si="321"/>
        <v>100</v>
      </c>
      <c r="O2058" s="21">
        <f t="shared" si="322"/>
        <v>75</v>
      </c>
      <c r="P2058" s="21">
        <f t="shared" si="323"/>
        <v>83.5</v>
      </c>
      <c r="Q2058" s="22">
        <f t="shared" si="324"/>
        <v>67.525000000000006</v>
      </c>
      <c r="R2058" s="22">
        <f t="shared" si="325"/>
        <v>72.125</v>
      </c>
      <c r="S2058" s="22">
        <f t="shared" si="326"/>
        <v>75.075000000000003</v>
      </c>
      <c r="T2058" s="22">
        <f t="shared" si="327"/>
        <v>70.875</v>
      </c>
      <c r="U2058" s="21">
        <f t="shared" si="328"/>
        <v>71.575000000000003</v>
      </c>
      <c r="V2058" s="21">
        <f t="shared" si="329"/>
        <v>71.400000000000006</v>
      </c>
    </row>
    <row r="2059" spans="1:22" ht="13.5" x14ac:dyDescent="0.25">
      <c r="A2059" s="3">
        <v>45000</v>
      </c>
      <c r="B2059" s="2">
        <v>83.054100000000005</v>
      </c>
      <c r="C2059" s="2">
        <v>65.107171243576374</v>
      </c>
      <c r="D2059" s="2">
        <v>-0.51465127426776291</v>
      </c>
      <c r="E2059" s="2">
        <v>-0.34942207843141371</v>
      </c>
      <c r="F2059" s="2">
        <v>82.984340000000003</v>
      </c>
      <c r="G2059" s="2">
        <v>81.739370000000036</v>
      </c>
      <c r="H2059" s="2">
        <v>80.535266000000007</v>
      </c>
      <c r="I2059" s="2">
        <v>74.950573000000034</v>
      </c>
      <c r="J2059" s="19" t="s">
        <v>48</v>
      </c>
      <c r="K2059" s="19" t="s">
        <v>50</v>
      </c>
      <c r="L2059" s="19" t="s">
        <v>51</v>
      </c>
      <c r="M2059" s="21">
        <f t="shared" si="320"/>
        <v>25</v>
      </c>
      <c r="N2059" s="21">
        <f t="shared" si="321"/>
        <v>100</v>
      </c>
      <c r="O2059" s="21">
        <f t="shared" si="322"/>
        <v>75</v>
      </c>
      <c r="P2059" s="21">
        <f t="shared" si="323"/>
        <v>83.5</v>
      </c>
      <c r="Q2059" s="22">
        <f t="shared" si="324"/>
        <v>67.525000000000006</v>
      </c>
      <c r="R2059" s="22">
        <f t="shared" si="325"/>
        <v>72.125</v>
      </c>
      <c r="S2059" s="22">
        <f t="shared" si="326"/>
        <v>75.075000000000003</v>
      </c>
      <c r="T2059" s="22">
        <f t="shared" si="327"/>
        <v>70.875</v>
      </c>
      <c r="U2059" s="21">
        <f t="shared" si="328"/>
        <v>71.575000000000003</v>
      </c>
      <c r="V2059" s="21">
        <f t="shared" si="329"/>
        <v>71.400000000000006</v>
      </c>
    </row>
    <row r="2060" spans="1:22" ht="13.5" x14ac:dyDescent="0.25">
      <c r="A2060" s="3">
        <v>45001</v>
      </c>
      <c r="B2060" s="2">
        <v>83.054100000000005</v>
      </c>
      <c r="C2060" s="2">
        <v>65.107171243576389</v>
      </c>
      <c r="D2060" s="2">
        <v>-0.50713592737363911</v>
      </c>
      <c r="E2060" s="2">
        <v>-0.48904651407534117</v>
      </c>
      <c r="F2060" s="2">
        <v>82.986000000000004</v>
      </c>
      <c r="G2060" s="2">
        <v>81.891775000000024</v>
      </c>
      <c r="H2060" s="2">
        <v>80.684927999999999</v>
      </c>
      <c r="I2060" s="2">
        <v>75.036300000000026</v>
      </c>
      <c r="J2060" s="19" t="s">
        <v>48</v>
      </c>
      <c r="K2060" s="19" t="s">
        <v>50</v>
      </c>
      <c r="L2060" s="19" t="s">
        <v>51</v>
      </c>
      <c r="M2060" s="21">
        <f t="shared" si="320"/>
        <v>25</v>
      </c>
      <c r="N2060" s="21">
        <f t="shared" si="321"/>
        <v>45</v>
      </c>
      <c r="O2060" s="21">
        <f t="shared" si="322"/>
        <v>75</v>
      </c>
      <c r="P2060" s="21">
        <f t="shared" si="323"/>
        <v>83.5</v>
      </c>
      <c r="Q2060" s="22">
        <f t="shared" si="324"/>
        <v>48.274999999999999</v>
      </c>
      <c r="R2060" s="22">
        <f t="shared" si="325"/>
        <v>61.125</v>
      </c>
      <c r="S2060" s="22">
        <f t="shared" si="326"/>
        <v>66.825000000000003</v>
      </c>
      <c r="T2060" s="22">
        <f t="shared" si="327"/>
        <v>57.125</v>
      </c>
      <c r="U2060" s="21">
        <f t="shared" si="328"/>
        <v>58.741666666666674</v>
      </c>
      <c r="V2060" s="21">
        <f t="shared" si="329"/>
        <v>58.337500000000006</v>
      </c>
    </row>
    <row r="2061" spans="1:22" ht="13.5" x14ac:dyDescent="0.25">
      <c r="A2061" s="3">
        <v>45002</v>
      </c>
      <c r="B2061" s="2">
        <v>83.054100000000005</v>
      </c>
      <c r="C2061" s="2">
        <v>65.107171243576389</v>
      </c>
      <c r="D2061" s="2">
        <v>-0.50966565926714225</v>
      </c>
      <c r="E2061" s="2">
        <v>-0.6234840457993589</v>
      </c>
      <c r="F2061" s="2">
        <v>82.987660000000005</v>
      </c>
      <c r="G2061" s="2">
        <v>82.091105000000027</v>
      </c>
      <c r="H2061" s="2">
        <v>80.791235999999998</v>
      </c>
      <c r="I2061" s="2">
        <v>75.121233000000018</v>
      </c>
      <c r="J2061" s="19" t="s">
        <v>48</v>
      </c>
      <c r="K2061" s="19" t="s">
        <v>50</v>
      </c>
      <c r="L2061" s="19" t="s">
        <v>51</v>
      </c>
      <c r="M2061" s="21">
        <f t="shared" si="320"/>
        <v>25</v>
      </c>
      <c r="N2061" s="21">
        <f t="shared" si="321"/>
        <v>0</v>
      </c>
      <c r="O2061" s="21">
        <f t="shared" si="322"/>
        <v>75</v>
      </c>
      <c r="P2061" s="21">
        <f t="shared" si="323"/>
        <v>83.5</v>
      </c>
      <c r="Q2061" s="22">
        <f t="shared" si="324"/>
        <v>32.524999999999999</v>
      </c>
      <c r="R2061" s="22">
        <f t="shared" si="325"/>
        <v>52.125</v>
      </c>
      <c r="S2061" s="22">
        <f t="shared" si="326"/>
        <v>60.075000000000003</v>
      </c>
      <c r="T2061" s="22">
        <f t="shared" si="327"/>
        <v>45.875</v>
      </c>
      <c r="U2061" s="21">
        <f t="shared" si="328"/>
        <v>48.241666666666674</v>
      </c>
      <c r="V2061" s="21">
        <f t="shared" si="329"/>
        <v>47.650000000000006</v>
      </c>
    </row>
    <row r="2062" spans="1:22" ht="13.5" x14ac:dyDescent="0.25">
      <c r="A2062" s="3">
        <v>45006</v>
      </c>
      <c r="B2062" s="2">
        <v>82.971100000000007</v>
      </c>
      <c r="C2062" s="2">
        <v>63.916765960473299</v>
      </c>
      <c r="D2062" s="2">
        <v>-0.51388849013223137</v>
      </c>
      <c r="E2062" s="2">
        <v>-0.75198745592012317</v>
      </c>
      <c r="F2062" s="2">
        <v>82.97272000000001</v>
      </c>
      <c r="G2062" s="2">
        <v>82.23603500000003</v>
      </c>
      <c r="H2062" s="2">
        <v>80.874290000000016</v>
      </c>
      <c r="I2062" s="2">
        <v>75.197889500000016</v>
      </c>
      <c r="J2062" s="19" t="s">
        <v>54</v>
      </c>
      <c r="K2062" s="19" t="s">
        <v>50</v>
      </c>
      <c r="L2062" s="19" t="s">
        <v>47</v>
      </c>
      <c r="M2062" s="21">
        <f t="shared" si="320"/>
        <v>25</v>
      </c>
      <c r="N2062" s="21">
        <f t="shared" si="321"/>
        <v>0</v>
      </c>
      <c r="O2062" s="21">
        <f t="shared" si="322"/>
        <v>75</v>
      </c>
      <c r="P2062" s="21">
        <f t="shared" si="323"/>
        <v>16.5</v>
      </c>
      <c r="Q2062" s="22">
        <f t="shared" si="324"/>
        <v>22.475000000000001</v>
      </c>
      <c r="R2062" s="22">
        <f t="shared" si="325"/>
        <v>35.375</v>
      </c>
      <c r="S2062" s="22">
        <f t="shared" si="326"/>
        <v>29.925000000000001</v>
      </c>
      <c r="T2062" s="22">
        <f t="shared" si="327"/>
        <v>29.125</v>
      </c>
      <c r="U2062" s="21">
        <f t="shared" si="328"/>
        <v>29.258333333333336</v>
      </c>
      <c r="V2062" s="21">
        <f t="shared" si="329"/>
        <v>29.225000000000001</v>
      </c>
    </row>
    <row r="2063" spans="1:22" ht="13.5" x14ac:dyDescent="0.25">
      <c r="A2063" s="3">
        <v>45007</v>
      </c>
      <c r="B2063" s="2">
        <v>83.303299999999993</v>
      </c>
      <c r="C2063" s="2">
        <v>66.552693052653552</v>
      </c>
      <c r="D2063" s="2">
        <v>-0.43419938622159293</v>
      </c>
      <c r="E2063" s="2">
        <v>-0.87505098152899641</v>
      </c>
      <c r="F2063" s="2">
        <v>83.087340000000012</v>
      </c>
      <c r="G2063" s="2">
        <v>82.377645000000015</v>
      </c>
      <c r="H2063" s="2">
        <v>80.900868000000003</v>
      </c>
      <c r="I2063" s="2">
        <v>75.275889500000019</v>
      </c>
      <c r="J2063" s="19" t="s">
        <v>48</v>
      </c>
      <c r="K2063" s="19" t="s">
        <v>50</v>
      </c>
      <c r="L2063" s="19" t="s">
        <v>51</v>
      </c>
      <c r="M2063" s="21">
        <f t="shared" si="320"/>
        <v>25</v>
      </c>
      <c r="N2063" s="21">
        <f t="shared" si="321"/>
        <v>0</v>
      </c>
      <c r="O2063" s="21">
        <f t="shared" si="322"/>
        <v>75</v>
      </c>
      <c r="P2063" s="21">
        <f t="shared" si="323"/>
        <v>83.5</v>
      </c>
      <c r="Q2063" s="22">
        <f t="shared" si="324"/>
        <v>32.524999999999999</v>
      </c>
      <c r="R2063" s="22">
        <f t="shared" si="325"/>
        <v>52.125</v>
      </c>
      <c r="S2063" s="22">
        <f t="shared" si="326"/>
        <v>60.075000000000003</v>
      </c>
      <c r="T2063" s="22">
        <f t="shared" si="327"/>
        <v>45.875</v>
      </c>
      <c r="U2063" s="21">
        <f t="shared" si="328"/>
        <v>48.241666666666674</v>
      </c>
      <c r="V2063" s="21">
        <f t="shared" si="329"/>
        <v>47.650000000000006</v>
      </c>
    </row>
    <row r="2064" spans="1:22" ht="13.5" x14ac:dyDescent="0.25">
      <c r="A2064" s="3">
        <v>45008</v>
      </c>
      <c r="B2064" s="2">
        <v>83.344800000000006</v>
      </c>
      <c r="C2064" s="2">
        <v>66.878210954348816</v>
      </c>
      <c r="D2064" s="2">
        <v>-0.34007089300133941</v>
      </c>
      <c r="E2064" s="2">
        <v>-0.97481392523176558</v>
      </c>
      <c r="F2064" s="2">
        <v>83.145480000000006</v>
      </c>
      <c r="G2064" s="2">
        <v>82.558285000000026</v>
      </c>
      <c r="H2064" s="2">
        <v>80.989570000000015</v>
      </c>
      <c r="I2064" s="2">
        <v>75.359099500000013</v>
      </c>
      <c r="J2064" s="19" t="s">
        <v>48</v>
      </c>
      <c r="K2064" s="19" t="s">
        <v>50</v>
      </c>
      <c r="L2064" s="19" t="s">
        <v>51</v>
      </c>
      <c r="M2064" s="21">
        <f t="shared" si="320"/>
        <v>25</v>
      </c>
      <c r="N2064" s="21">
        <f t="shared" si="321"/>
        <v>0</v>
      </c>
      <c r="O2064" s="21">
        <f t="shared" si="322"/>
        <v>75</v>
      </c>
      <c r="P2064" s="21">
        <f t="shared" si="323"/>
        <v>83.5</v>
      </c>
      <c r="Q2064" s="22">
        <f t="shared" si="324"/>
        <v>32.524999999999999</v>
      </c>
      <c r="R2064" s="22">
        <f t="shared" si="325"/>
        <v>52.125</v>
      </c>
      <c r="S2064" s="22">
        <f t="shared" si="326"/>
        <v>60.075000000000003</v>
      </c>
      <c r="T2064" s="22">
        <f t="shared" si="327"/>
        <v>45.875</v>
      </c>
      <c r="U2064" s="21">
        <f t="shared" si="328"/>
        <v>48.241666666666674</v>
      </c>
      <c r="V2064" s="21">
        <f t="shared" si="329"/>
        <v>47.650000000000006</v>
      </c>
    </row>
    <row r="2065" spans="1:22" ht="13.5" x14ac:dyDescent="0.25">
      <c r="A2065" s="3">
        <v>45009</v>
      </c>
      <c r="B2065" s="2">
        <v>82.638900000000007</v>
      </c>
      <c r="C2065" s="2">
        <v>56.759364330060031</v>
      </c>
      <c r="D2065" s="2">
        <v>-0.17926457047263966</v>
      </c>
      <c r="E2065" s="2">
        <v>-1.0558317483543074</v>
      </c>
      <c r="F2065" s="2">
        <v>83.062440000000009</v>
      </c>
      <c r="G2065" s="2">
        <v>82.624730000000014</v>
      </c>
      <c r="H2065" s="2">
        <v>81.016978000000009</v>
      </c>
      <c r="I2065" s="2">
        <v>75.436834500000018</v>
      </c>
      <c r="J2065" s="19" t="s">
        <v>54</v>
      </c>
      <c r="K2065" s="19" t="s">
        <v>50</v>
      </c>
      <c r="L2065" s="19" t="s">
        <v>47</v>
      </c>
      <c r="M2065" s="21">
        <f t="shared" si="320"/>
        <v>25</v>
      </c>
      <c r="N2065" s="21">
        <f t="shared" si="321"/>
        <v>0</v>
      </c>
      <c r="O2065" s="21">
        <f t="shared" si="322"/>
        <v>75</v>
      </c>
      <c r="P2065" s="21">
        <f t="shared" si="323"/>
        <v>16.5</v>
      </c>
      <c r="Q2065" s="22">
        <f t="shared" si="324"/>
        <v>22.475000000000001</v>
      </c>
      <c r="R2065" s="22">
        <f t="shared" si="325"/>
        <v>35.375</v>
      </c>
      <c r="S2065" s="22">
        <f t="shared" si="326"/>
        <v>29.925000000000001</v>
      </c>
      <c r="T2065" s="22">
        <f t="shared" si="327"/>
        <v>29.125</v>
      </c>
      <c r="U2065" s="21">
        <f t="shared" si="328"/>
        <v>29.258333333333336</v>
      </c>
      <c r="V2065" s="21">
        <f t="shared" si="329"/>
        <v>29.225000000000001</v>
      </c>
    </row>
    <row r="2066" spans="1:22" ht="13.5" x14ac:dyDescent="0.25">
      <c r="A2066" s="3">
        <v>45012</v>
      </c>
      <c r="B2066" s="2">
        <v>82.638900000000007</v>
      </c>
      <c r="C2066" s="2">
        <v>56.759364330060038</v>
      </c>
      <c r="D2066" s="2">
        <v>-4.6596772816556609E-2</v>
      </c>
      <c r="E2066" s="2">
        <v>-1.0100338453464002</v>
      </c>
      <c r="F2066" s="2">
        <v>82.979400000000012</v>
      </c>
      <c r="G2066" s="2">
        <v>82.650064999999998</v>
      </c>
      <c r="H2066" s="2">
        <v>81.058506000000008</v>
      </c>
      <c r="I2066" s="2">
        <v>75.520446000000035</v>
      </c>
      <c r="J2066" s="19" t="s">
        <v>54</v>
      </c>
      <c r="K2066" s="19" t="s">
        <v>50</v>
      </c>
      <c r="L2066" s="19" t="s">
        <v>47</v>
      </c>
      <c r="M2066" s="21">
        <f t="shared" si="320"/>
        <v>25</v>
      </c>
      <c r="N2066" s="21">
        <f t="shared" si="321"/>
        <v>0</v>
      </c>
      <c r="O2066" s="21">
        <f t="shared" si="322"/>
        <v>75</v>
      </c>
      <c r="P2066" s="21">
        <f t="shared" si="323"/>
        <v>16.5</v>
      </c>
      <c r="Q2066" s="22">
        <f t="shared" si="324"/>
        <v>22.475000000000001</v>
      </c>
      <c r="R2066" s="22">
        <f t="shared" si="325"/>
        <v>35.375</v>
      </c>
      <c r="S2066" s="22">
        <f t="shared" si="326"/>
        <v>29.925000000000001</v>
      </c>
      <c r="T2066" s="22">
        <f t="shared" si="327"/>
        <v>29.125</v>
      </c>
      <c r="U2066" s="21">
        <f t="shared" si="328"/>
        <v>29.258333333333336</v>
      </c>
      <c r="V2066" s="21">
        <f t="shared" si="329"/>
        <v>29.225000000000001</v>
      </c>
    </row>
    <row r="2067" spans="1:22" ht="13.5" x14ac:dyDescent="0.25">
      <c r="A2067" s="3">
        <v>45013</v>
      </c>
      <c r="B2067" s="2">
        <v>82.638900000000007</v>
      </c>
      <c r="C2067" s="2">
        <v>56.759364330060031</v>
      </c>
      <c r="D2067" s="2">
        <v>6.2513288285117596E-2</v>
      </c>
      <c r="E2067" s="2">
        <v>-0.88076356225407537</v>
      </c>
      <c r="F2067" s="2">
        <v>82.912959999999998</v>
      </c>
      <c r="G2067" s="2">
        <v>82.677059999999997</v>
      </c>
      <c r="H2067" s="2">
        <v>81.116643999999994</v>
      </c>
      <c r="I2067" s="2">
        <v>75.598538500000018</v>
      </c>
      <c r="J2067" s="19" t="s">
        <v>48</v>
      </c>
      <c r="K2067" s="19" t="s">
        <v>50</v>
      </c>
      <c r="L2067" s="19" t="s">
        <v>53</v>
      </c>
      <c r="M2067" s="21">
        <f t="shared" si="320"/>
        <v>25</v>
      </c>
      <c r="N2067" s="21">
        <f t="shared" si="321"/>
        <v>0</v>
      </c>
      <c r="O2067" s="21">
        <f t="shared" si="322"/>
        <v>75</v>
      </c>
      <c r="P2067" s="21">
        <f t="shared" si="323"/>
        <v>66.5</v>
      </c>
      <c r="Q2067" s="22">
        <f t="shared" si="324"/>
        <v>29.975000000000001</v>
      </c>
      <c r="R2067" s="22">
        <f t="shared" si="325"/>
        <v>47.875</v>
      </c>
      <c r="S2067" s="22">
        <f t="shared" si="326"/>
        <v>52.424999999999997</v>
      </c>
      <c r="T2067" s="22">
        <f t="shared" si="327"/>
        <v>41.625</v>
      </c>
      <c r="U2067" s="21">
        <f t="shared" si="328"/>
        <v>43.42499999999999</v>
      </c>
      <c r="V2067" s="21">
        <f t="shared" si="329"/>
        <v>42.974999999999994</v>
      </c>
    </row>
    <row r="2068" spans="1:22" ht="13.5" x14ac:dyDescent="0.25">
      <c r="A2068" s="3">
        <v>45014</v>
      </c>
      <c r="B2068" s="2">
        <v>82.638900000000007</v>
      </c>
      <c r="C2068" s="2">
        <v>56.759364330060038</v>
      </c>
      <c r="D2068" s="2">
        <v>0.10336916762932447</v>
      </c>
      <c r="E2068" s="2">
        <v>-0.73373327557349854</v>
      </c>
      <c r="F2068" s="2">
        <v>82.780079999999998</v>
      </c>
      <c r="G2068" s="2">
        <v>82.704054999999997</v>
      </c>
      <c r="H2068" s="2">
        <v>81.181427999999983</v>
      </c>
      <c r="I2068" s="2">
        <v>75.678219000000027</v>
      </c>
      <c r="J2068" s="19" t="s">
        <v>48</v>
      </c>
      <c r="K2068" s="19" t="s">
        <v>50</v>
      </c>
      <c r="L2068" s="19" t="s">
        <v>53</v>
      </c>
      <c r="M2068" s="21">
        <f t="shared" si="320"/>
        <v>25</v>
      </c>
      <c r="N2068" s="21">
        <f t="shared" si="321"/>
        <v>0</v>
      </c>
      <c r="O2068" s="21">
        <f t="shared" si="322"/>
        <v>75</v>
      </c>
      <c r="P2068" s="21">
        <f t="shared" si="323"/>
        <v>66.5</v>
      </c>
      <c r="Q2068" s="22">
        <f t="shared" si="324"/>
        <v>29.975000000000001</v>
      </c>
      <c r="R2068" s="22">
        <f t="shared" si="325"/>
        <v>47.875</v>
      </c>
      <c r="S2068" s="22">
        <f t="shared" si="326"/>
        <v>52.424999999999997</v>
      </c>
      <c r="T2068" s="22">
        <f t="shared" si="327"/>
        <v>41.625</v>
      </c>
      <c r="U2068" s="21">
        <f t="shared" si="328"/>
        <v>43.42499999999999</v>
      </c>
      <c r="V2068" s="21">
        <f t="shared" si="329"/>
        <v>42.974999999999994</v>
      </c>
    </row>
    <row r="2069" spans="1:22" ht="13.5" x14ac:dyDescent="0.25">
      <c r="A2069" s="3">
        <v>45015</v>
      </c>
      <c r="B2069" s="2">
        <v>82.638900000000007</v>
      </c>
      <c r="C2069" s="2">
        <v>56.759364330060038</v>
      </c>
      <c r="D2069" s="2">
        <v>0.18507198856705998</v>
      </c>
      <c r="E2069" s="2">
        <v>-0.58034028195573728</v>
      </c>
      <c r="F2069" s="2">
        <v>82.638900000000007</v>
      </c>
      <c r="G2069" s="2">
        <v>82.731464999999986</v>
      </c>
      <c r="H2069" s="2">
        <v>81.222125999999989</v>
      </c>
      <c r="I2069" s="2">
        <v>75.756708500000016</v>
      </c>
      <c r="J2069" s="19" t="s">
        <v>54</v>
      </c>
      <c r="K2069" s="19" t="s">
        <v>50</v>
      </c>
      <c r="L2069" s="19" t="s">
        <v>47</v>
      </c>
      <c r="M2069" s="21">
        <f t="shared" si="320"/>
        <v>25</v>
      </c>
      <c r="N2069" s="21">
        <f t="shared" si="321"/>
        <v>0</v>
      </c>
      <c r="O2069" s="21">
        <f t="shared" si="322"/>
        <v>75</v>
      </c>
      <c r="P2069" s="21">
        <f t="shared" si="323"/>
        <v>16.5</v>
      </c>
      <c r="Q2069" s="22">
        <f t="shared" si="324"/>
        <v>22.475000000000001</v>
      </c>
      <c r="R2069" s="22">
        <f t="shared" si="325"/>
        <v>35.375</v>
      </c>
      <c r="S2069" s="22">
        <f t="shared" si="326"/>
        <v>29.925000000000001</v>
      </c>
      <c r="T2069" s="22">
        <f t="shared" si="327"/>
        <v>29.125</v>
      </c>
      <c r="U2069" s="21">
        <f t="shared" si="328"/>
        <v>29.258333333333336</v>
      </c>
      <c r="V2069" s="21">
        <f t="shared" si="329"/>
        <v>29.225000000000001</v>
      </c>
    </row>
    <row r="2070" spans="1:22" ht="13.5" x14ac:dyDescent="0.25">
      <c r="A2070" s="3">
        <v>45016</v>
      </c>
      <c r="B2070" s="2">
        <v>82.971100000000007</v>
      </c>
      <c r="C2070" s="2">
        <v>60.802215469925571</v>
      </c>
      <c r="D2070" s="2">
        <v>0.22709930424684899</v>
      </c>
      <c r="E2070" s="2">
        <v>-0.41378251150271039</v>
      </c>
      <c r="F2070" s="2">
        <v>82.705340000000007</v>
      </c>
      <c r="G2070" s="2">
        <v>82.78960499999998</v>
      </c>
      <c r="H2070" s="2">
        <v>81.272790000000001</v>
      </c>
      <c r="I2070" s="2">
        <v>75.836144500000032</v>
      </c>
      <c r="J2070" s="19" t="s">
        <v>48</v>
      </c>
      <c r="K2070" s="19" t="s">
        <v>50</v>
      </c>
      <c r="L2070" s="19" t="s">
        <v>51</v>
      </c>
      <c r="M2070" s="21">
        <f t="shared" si="320"/>
        <v>25</v>
      </c>
      <c r="N2070" s="21">
        <f t="shared" si="321"/>
        <v>0</v>
      </c>
      <c r="O2070" s="21">
        <f t="shared" si="322"/>
        <v>75</v>
      </c>
      <c r="P2070" s="21">
        <f t="shared" si="323"/>
        <v>83.5</v>
      </c>
      <c r="Q2070" s="22">
        <f t="shared" si="324"/>
        <v>32.524999999999999</v>
      </c>
      <c r="R2070" s="22">
        <f t="shared" si="325"/>
        <v>52.125</v>
      </c>
      <c r="S2070" s="22">
        <f t="shared" si="326"/>
        <v>60.075000000000003</v>
      </c>
      <c r="T2070" s="22">
        <f t="shared" si="327"/>
        <v>45.875</v>
      </c>
      <c r="U2070" s="21">
        <f t="shared" si="328"/>
        <v>48.241666666666674</v>
      </c>
      <c r="V2070" s="21">
        <f t="shared" si="329"/>
        <v>47.650000000000006</v>
      </c>
    </row>
    <row r="2071" spans="1:22" ht="13.5" x14ac:dyDescent="0.25">
      <c r="A2071" s="3">
        <v>45019</v>
      </c>
      <c r="B2071" s="2">
        <v>82.971100000000007</v>
      </c>
      <c r="C2071" s="2">
        <v>60.802215469925571</v>
      </c>
      <c r="D2071" s="2">
        <v>0.25838453101310677</v>
      </c>
      <c r="E2071" s="2">
        <v>-0.24774185234135093</v>
      </c>
      <c r="F2071" s="2">
        <v>82.771780000000007</v>
      </c>
      <c r="G2071" s="2">
        <v>82.847744999999989</v>
      </c>
      <c r="H2071" s="2">
        <v>81.312656000000004</v>
      </c>
      <c r="I2071" s="2">
        <v>75.915699500000031</v>
      </c>
      <c r="J2071" s="19" t="s">
        <v>48</v>
      </c>
      <c r="K2071" s="19" t="s">
        <v>50</v>
      </c>
      <c r="L2071" s="19" t="s">
        <v>51</v>
      </c>
      <c r="M2071" s="21">
        <f t="shared" si="320"/>
        <v>25</v>
      </c>
      <c r="N2071" s="21">
        <f t="shared" si="321"/>
        <v>0</v>
      </c>
      <c r="O2071" s="21">
        <f t="shared" si="322"/>
        <v>75</v>
      </c>
      <c r="P2071" s="21">
        <f t="shared" si="323"/>
        <v>83.5</v>
      </c>
      <c r="Q2071" s="22">
        <f t="shared" si="324"/>
        <v>32.524999999999999</v>
      </c>
      <c r="R2071" s="22">
        <f t="shared" si="325"/>
        <v>52.125</v>
      </c>
      <c r="S2071" s="22">
        <f t="shared" si="326"/>
        <v>60.075000000000003</v>
      </c>
      <c r="T2071" s="22">
        <f t="shared" si="327"/>
        <v>45.875</v>
      </c>
      <c r="U2071" s="21">
        <f t="shared" si="328"/>
        <v>48.241666666666674</v>
      </c>
      <c r="V2071" s="21">
        <f t="shared" si="329"/>
        <v>47.650000000000006</v>
      </c>
    </row>
    <row r="2072" spans="1:22" ht="13.5" x14ac:dyDescent="0.25">
      <c r="A2072" s="3">
        <v>45020</v>
      </c>
      <c r="B2072" s="2">
        <v>82.971100000000007</v>
      </c>
      <c r="C2072" s="2">
        <v>60.802215469925571</v>
      </c>
      <c r="D2072" s="2">
        <v>0.26812783368167459</v>
      </c>
      <c r="E2072" s="2">
        <v>-7.9726603809230398E-2</v>
      </c>
      <c r="F2072" s="2">
        <v>82.838220000000007</v>
      </c>
      <c r="G2072" s="2">
        <v>82.905884999999984</v>
      </c>
      <c r="H2072" s="2">
        <v>81.393884</v>
      </c>
      <c r="I2072" s="2">
        <v>75.995175000000032</v>
      </c>
      <c r="J2072" s="19" t="s">
        <v>48</v>
      </c>
      <c r="K2072" s="19" t="s">
        <v>50</v>
      </c>
      <c r="L2072" s="19" t="s">
        <v>51</v>
      </c>
      <c r="M2072" s="21">
        <f t="shared" si="320"/>
        <v>25</v>
      </c>
      <c r="N2072" s="21">
        <f t="shared" si="321"/>
        <v>0</v>
      </c>
      <c r="O2072" s="21">
        <f t="shared" si="322"/>
        <v>75</v>
      </c>
      <c r="P2072" s="21">
        <f t="shared" si="323"/>
        <v>83.5</v>
      </c>
      <c r="Q2072" s="22">
        <f t="shared" si="324"/>
        <v>32.524999999999999</v>
      </c>
      <c r="R2072" s="22">
        <f t="shared" si="325"/>
        <v>52.125</v>
      </c>
      <c r="S2072" s="22">
        <f t="shared" si="326"/>
        <v>60.075000000000003</v>
      </c>
      <c r="T2072" s="22">
        <f t="shared" si="327"/>
        <v>45.875</v>
      </c>
      <c r="U2072" s="21">
        <f t="shared" si="328"/>
        <v>48.241666666666674</v>
      </c>
      <c r="V2072" s="21">
        <f t="shared" si="329"/>
        <v>47.650000000000006</v>
      </c>
    </row>
    <row r="2073" spans="1:22" ht="13.5" x14ac:dyDescent="0.25">
      <c r="A2073" s="3">
        <v>45021</v>
      </c>
      <c r="B2073" s="2">
        <v>82.971100000000007</v>
      </c>
      <c r="C2073" s="2">
        <v>60.802215469925571</v>
      </c>
      <c r="D2073" s="2">
        <v>0.32381357983304326</v>
      </c>
      <c r="E2073" s="2">
        <v>8.6327249770252981E-2</v>
      </c>
      <c r="F2073" s="2">
        <v>82.904660000000007</v>
      </c>
      <c r="G2073" s="2">
        <v>82.926649999999981</v>
      </c>
      <c r="H2073" s="2">
        <v>81.458666000000008</v>
      </c>
      <c r="I2073" s="2">
        <v>76.078621000000027</v>
      </c>
      <c r="J2073" s="19" t="s">
        <v>48</v>
      </c>
      <c r="K2073" s="19" t="s">
        <v>50</v>
      </c>
      <c r="L2073" s="19" t="s">
        <v>51</v>
      </c>
      <c r="M2073" s="21">
        <f t="shared" si="320"/>
        <v>25</v>
      </c>
      <c r="N2073" s="21">
        <f t="shared" si="321"/>
        <v>0</v>
      </c>
      <c r="O2073" s="21">
        <f t="shared" si="322"/>
        <v>75</v>
      </c>
      <c r="P2073" s="21">
        <f t="shared" si="323"/>
        <v>83.5</v>
      </c>
      <c r="Q2073" s="22">
        <f t="shared" si="324"/>
        <v>32.524999999999999</v>
      </c>
      <c r="R2073" s="22">
        <f t="shared" si="325"/>
        <v>52.125</v>
      </c>
      <c r="S2073" s="22">
        <f t="shared" si="326"/>
        <v>60.075000000000003</v>
      </c>
      <c r="T2073" s="22">
        <f t="shared" si="327"/>
        <v>45.875</v>
      </c>
      <c r="U2073" s="21">
        <f t="shared" si="328"/>
        <v>48.241666666666674</v>
      </c>
      <c r="V2073" s="21">
        <f t="shared" si="329"/>
        <v>47.650000000000006</v>
      </c>
    </row>
    <row r="2074" spans="1:22" ht="13.5" x14ac:dyDescent="0.25">
      <c r="A2074" s="3">
        <v>45022</v>
      </c>
      <c r="B2074" s="2">
        <v>84.698599999999999</v>
      </c>
      <c r="C2074" s="2">
        <v>76.300681157280863</v>
      </c>
      <c r="D2074" s="2">
        <v>0.2459592375888775</v>
      </c>
      <c r="E2074" s="2">
        <v>0.26374133242307196</v>
      </c>
      <c r="F2074" s="2">
        <v>83.316600000000008</v>
      </c>
      <c r="G2074" s="2">
        <v>83.021329999999992</v>
      </c>
      <c r="H2074" s="2">
        <v>81.535075999999989</v>
      </c>
      <c r="I2074" s="2">
        <v>76.159931000000029</v>
      </c>
      <c r="J2074" s="19" t="s">
        <v>48</v>
      </c>
      <c r="K2074" s="19" t="s">
        <v>50</v>
      </c>
      <c r="L2074" s="19" t="s">
        <v>51</v>
      </c>
      <c r="M2074" s="21">
        <f t="shared" si="320"/>
        <v>0</v>
      </c>
      <c r="N2074" s="21">
        <f t="shared" si="321"/>
        <v>45</v>
      </c>
      <c r="O2074" s="21">
        <f t="shared" si="322"/>
        <v>75</v>
      </c>
      <c r="P2074" s="21">
        <f t="shared" si="323"/>
        <v>83.5</v>
      </c>
      <c r="Q2074" s="22">
        <f t="shared" si="324"/>
        <v>39.524999999999999</v>
      </c>
      <c r="R2074" s="22">
        <f t="shared" si="325"/>
        <v>56.125</v>
      </c>
      <c r="S2074" s="22">
        <f t="shared" si="326"/>
        <v>63.075000000000003</v>
      </c>
      <c r="T2074" s="22">
        <f t="shared" si="327"/>
        <v>50.875</v>
      </c>
      <c r="U2074" s="21">
        <f t="shared" si="328"/>
        <v>52.908333333333339</v>
      </c>
      <c r="V2074" s="21">
        <f t="shared" si="329"/>
        <v>52.400000000000006</v>
      </c>
    </row>
    <row r="2075" spans="1:22" ht="13.5" x14ac:dyDescent="0.25">
      <c r="A2075" s="3">
        <v>45023</v>
      </c>
      <c r="B2075" s="2">
        <v>83.893000000000001</v>
      </c>
      <c r="C2075" s="2">
        <v>63.659771070750033</v>
      </c>
      <c r="D2075" s="2">
        <v>0.11780544537376159</v>
      </c>
      <c r="E2075" s="2">
        <v>0.43720338718239604</v>
      </c>
      <c r="F2075" s="2">
        <v>83.500979999999998</v>
      </c>
      <c r="G2075" s="2">
        <v>83.063689999999994</v>
      </c>
      <c r="H2075" s="2">
        <v>81.618295999999987</v>
      </c>
      <c r="I2075" s="2">
        <v>76.237213000000025</v>
      </c>
      <c r="J2075" s="19" t="s">
        <v>48</v>
      </c>
      <c r="K2075" s="19" t="s">
        <v>50</v>
      </c>
      <c r="L2075" s="19" t="s">
        <v>51</v>
      </c>
      <c r="M2075" s="21">
        <f t="shared" si="320"/>
        <v>25</v>
      </c>
      <c r="N2075" s="21">
        <f t="shared" si="321"/>
        <v>100</v>
      </c>
      <c r="O2075" s="21">
        <f t="shared" si="322"/>
        <v>75</v>
      </c>
      <c r="P2075" s="21">
        <f t="shared" si="323"/>
        <v>83.5</v>
      </c>
      <c r="Q2075" s="22">
        <f t="shared" si="324"/>
        <v>67.525000000000006</v>
      </c>
      <c r="R2075" s="22">
        <f t="shared" si="325"/>
        <v>72.125</v>
      </c>
      <c r="S2075" s="22">
        <f t="shared" si="326"/>
        <v>75.075000000000003</v>
      </c>
      <c r="T2075" s="22">
        <f t="shared" si="327"/>
        <v>70.875</v>
      </c>
      <c r="U2075" s="21">
        <f t="shared" si="328"/>
        <v>71.575000000000003</v>
      </c>
      <c r="V2075" s="21">
        <f t="shared" si="329"/>
        <v>71.400000000000006</v>
      </c>
    </row>
    <row r="2076" spans="1:22" ht="13.5" x14ac:dyDescent="0.25">
      <c r="A2076" s="3">
        <v>45026</v>
      </c>
      <c r="B2076" s="2">
        <v>82.971100000000007</v>
      </c>
      <c r="C2076" s="2">
        <v>52.86595424350503</v>
      </c>
      <c r="D2076" s="2">
        <v>7.0054691411797876E-2</v>
      </c>
      <c r="E2076" s="2">
        <v>0.60504712099047808</v>
      </c>
      <c r="F2076" s="2">
        <v>83.500979999999998</v>
      </c>
      <c r="G2076" s="2">
        <v>83.059955000000002</v>
      </c>
      <c r="H2076" s="2">
        <v>81.683077999999981</v>
      </c>
      <c r="I2076" s="2">
        <v>76.319852000000026</v>
      </c>
      <c r="J2076" s="19" t="s">
        <v>54</v>
      </c>
      <c r="K2076" s="19" t="s">
        <v>50</v>
      </c>
      <c r="L2076" s="19" t="s">
        <v>50</v>
      </c>
      <c r="M2076" s="21">
        <f t="shared" si="320"/>
        <v>25</v>
      </c>
      <c r="N2076" s="21">
        <f t="shared" si="321"/>
        <v>100</v>
      </c>
      <c r="O2076" s="21">
        <f t="shared" si="322"/>
        <v>75</v>
      </c>
      <c r="P2076" s="21">
        <f t="shared" si="323"/>
        <v>16.5</v>
      </c>
      <c r="Q2076" s="22">
        <f t="shared" si="324"/>
        <v>57.475000000000001</v>
      </c>
      <c r="R2076" s="22">
        <f t="shared" si="325"/>
        <v>55.375</v>
      </c>
      <c r="S2076" s="22">
        <f t="shared" si="326"/>
        <v>44.924999999999997</v>
      </c>
      <c r="T2076" s="22">
        <f t="shared" si="327"/>
        <v>54.125</v>
      </c>
      <c r="U2076" s="21">
        <f t="shared" si="328"/>
        <v>52.591666666666661</v>
      </c>
      <c r="V2076" s="21">
        <f t="shared" si="329"/>
        <v>52.974999999999994</v>
      </c>
    </row>
    <row r="2077" spans="1:22" ht="13.5" x14ac:dyDescent="0.25">
      <c r="A2077" s="3">
        <v>45027</v>
      </c>
      <c r="B2077" s="2">
        <v>86.343100000000007</v>
      </c>
      <c r="C2077" s="2">
        <v>71.740144862621293</v>
      </c>
      <c r="D2077" s="2">
        <v>-0.22171874478533482</v>
      </c>
      <c r="E2077" s="2">
        <v>0.76657486332239366</v>
      </c>
      <c r="F2077" s="2">
        <v>84.175380000000004</v>
      </c>
      <c r="G2077" s="2">
        <v>83.224820000000008</v>
      </c>
      <c r="H2077" s="2">
        <v>81.811977999999996</v>
      </c>
      <c r="I2077" s="2">
        <v>76.415198500000031</v>
      </c>
      <c r="J2077" s="19" t="s">
        <v>48</v>
      </c>
      <c r="K2077" s="19" t="s">
        <v>50</v>
      </c>
      <c r="L2077" s="19" t="s">
        <v>51</v>
      </c>
      <c r="M2077" s="21">
        <f t="shared" si="320"/>
        <v>0</v>
      </c>
      <c r="N2077" s="21">
        <f t="shared" si="321"/>
        <v>100</v>
      </c>
      <c r="O2077" s="21">
        <f t="shared" si="322"/>
        <v>75</v>
      </c>
      <c r="P2077" s="21">
        <f t="shared" si="323"/>
        <v>83.5</v>
      </c>
      <c r="Q2077" s="22">
        <f t="shared" si="324"/>
        <v>58.774999999999999</v>
      </c>
      <c r="R2077" s="22">
        <f t="shared" si="325"/>
        <v>67.125</v>
      </c>
      <c r="S2077" s="22">
        <f t="shared" si="326"/>
        <v>71.325000000000003</v>
      </c>
      <c r="T2077" s="22">
        <f t="shared" si="327"/>
        <v>64.625</v>
      </c>
      <c r="U2077" s="21">
        <f t="shared" si="328"/>
        <v>65.741666666666674</v>
      </c>
      <c r="V2077" s="21">
        <f t="shared" si="329"/>
        <v>65.462500000000006</v>
      </c>
    </row>
    <row r="2078" spans="1:22" ht="13.5" x14ac:dyDescent="0.25">
      <c r="A2078" s="3">
        <v>45028</v>
      </c>
      <c r="B2078" s="2">
        <v>85.878</v>
      </c>
      <c r="C2078" s="2">
        <v>67.712545922850381</v>
      </c>
      <c r="D2078" s="2">
        <v>-0.45555071052626772</v>
      </c>
      <c r="E2078" s="2">
        <v>0.90661939062775065</v>
      </c>
      <c r="F2078" s="2">
        <v>84.75676</v>
      </c>
      <c r="G2078" s="2">
        <v>83.382210000000015</v>
      </c>
      <c r="H2078" s="2">
        <v>81.91861999999999</v>
      </c>
      <c r="I2078" s="2">
        <v>76.508302500000042</v>
      </c>
      <c r="J2078" s="19" t="s">
        <v>54</v>
      </c>
      <c r="K2078" s="19" t="s">
        <v>50</v>
      </c>
      <c r="L2078" s="19" t="s">
        <v>55</v>
      </c>
      <c r="M2078" s="21">
        <f t="shared" si="320"/>
        <v>25</v>
      </c>
      <c r="N2078" s="21">
        <f t="shared" si="321"/>
        <v>100</v>
      </c>
      <c r="O2078" s="21">
        <f t="shared" si="322"/>
        <v>75</v>
      </c>
      <c r="P2078" s="21">
        <f t="shared" si="323"/>
        <v>16.5</v>
      </c>
      <c r="Q2078" s="22">
        <f t="shared" si="324"/>
        <v>57.475000000000001</v>
      </c>
      <c r="R2078" s="22">
        <f t="shared" si="325"/>
        <v>55.375</v>
      </c>
      <c r="S2078" s="22">
        <f t="shared" si="326"/>
        <v>44.924999999999997</v>
      </c>
      <c r="T2078" s="22">
        <f t="shared" si="327"/>
        <v>54.125</v>
      </c>
      <c r="U2078" s="21">
        <f t="shared" si="328"/>
        <v>52.591666666666661</v>
      </c>
      <c r="V2078" s="21">
        <f t="shared" si="329"/>
        <v>52.974999999999994</v>
      </c>
    </row>
    <row r="2079" spans="1:22" ht="13.5" x14ac:dyDescent="0.25">
      <c r="A2079" s="3">
        <v>45029</v>
      </c>
      <c r="B2079" s="2">
        <v>85.5458</v>
      </c>
      <c r="C2079" s="2">
        <v>64.909500053535737</v>
      </c>
      <c r="D2079" s="2">
        <v>-0.64586634510362728</v>
      </c>
      <c r="E2079" s="2">
        <v>1.0309096668768014</v>
      </c>
      <c r="F2079" s="2">
        <v>84.926199999999994</v>
      </c>
      <c r="G2079" s="2">
        <v>83.506795000000011</v>
      </c>
      <c r="H2079" s="2">
        <v>82.01330200000001</v>
      </c>
      <c r="I2079" s="2">
        <v>76.601738500000039</v>
      </c>
      <c r="J2079" s="19" t="s">
        <v>54</v>
      </c>
      <c r="K2079" s="19" t="s">
        <v>50</v>
      </c>
      <c r="L2079" s="19" t="s">
        <v>55</v>
      </c>
      <c r="M2079" s="21">
        <f t="shared" si="320"/>
        <v>25</v>
      </c>
      <c r="N2079" s="21">
        <f t="shared" si="321"/>
        <v>100</v>
      </c>
      <c r="O2079" s="21">
        <f t="shared" si="322"/>
        <v>75</v>
      </c>
      <c r="P2079" s="21">
        <f t="shared" si="323"/>
        <v>16.5</v>
      </c>
      <c r="Q2079" s="22">
        <f t="shared" si="324"/>
        <v>57.475000000000001</v>
      </c>
      <c r="R2079" s="22">
        <f t="shared" si="325"/>
        <v>55.375</v>
      </c>
      <c r="S2079" s="22">
        <f t="shared" si="326"/>
        <v>44.924999999999997</v>
      </c>
      <c r="T2079" s="22">
        <f t="shared" si="327"/>
        <v>54.125</v>
      </c>
      <c r="U2079" s="21">
        <f t="shared" si="328"/>
        <v>52.591666666666661</v>
      </c>
      <c r="V2079" s="21">
        <f t="shared" si="329"/>
        <v>52.974999999999994</v>
      </c>
    </row>
    <row r="2080" spans="1:22" ht="13.5" x14ac:dyDescent="0.25">
      <c r="A2080" s="3">
        <v>45030</v>
      </c>
      <c r="B2080" s="2">
        <v>85.504199999999997</v>
      </c>
      <c r="C2080" s="2">
        <v>64.549145557286607</v>
      </c>
      <c r="D2080" s="2">
        <v>-0.7665516275205988</v>
      </c>
      <c r="E2080" s="2">
        <v>1.1144890483997225</v>
      </c>
      <c r="F2080" s="2">
        <v>85.248440000000002</v>
      </c>
      <c r="G2080" s="2">
        <v>83.629300000000015</v>
      </c>
      <c r="H2080" s="2">
        <v>82.142036000000004</v>
      </c>
      <c r="I2080" s="2">
        <v>76.695797000000042</v>
      </c>
      <c r="J2080" s="19" t="s">
        <v>54</v>
      </c>
      <c r="K2080" s="19" t="s">
        <v>50</v>
      </c>
      <c r="L2080" s="19" t="s">
        <v>55</v>
      </c>
      <c r="M2080" s="21">
        <f t="shared" si="320"/>
        <v>25</v>
      </c>
      <c r="N2080" s="21">
        <f t="shared" si="321"/>
        <v>100</v>
      </c>
      <c r="O2080" s="21">
        <f t="shared" si="322"/>
        <v>75</v>
      </c>
      <c r="P2080" s="21">
        <f t="shared" si="323"/>
        <v>16.5</v>
      </c>
      <c r="Q2080" s="22">
        <f t="shared" si="324"/>
        <v>57.475000000000001</v>
      </c>
      <c r="R2080" s="22">
        <f t="shared" si="325"/>
        <v>55.375</v>
      </c>
      <c r="S2080" s="22">
        <f t="shared" si="326"/>
        <v>44.924999999999997</v>
      </c>
      <c r="T2080" s="22">
        <f t="shared" si="327"/>
        <v>54.125</v>
      </c>
      <c r="U2080" s="21">
        <f t="shared" si="328"/>
        <v>52.591666666666661</v>
      </c>
      <c r="V2080" s="21">
        <f t="shared" si="329"/>
        <v>52.974999999999994</v>
      </c>
    </row>
    <row r="2081" spans="1:22" ht="13.5" x14ac:dyDescent="0.25">
      <c r="A2081" s="3">
        <v>45033</v>
      </c>
      <c r="B2081" s="2">
        <v>85.213499999999996</v>
      </c>
      <c r="C2081" s="2">
        <v>61.960497772315463</v>
      </c>
      <c r="D2081" s="2">
        <v>-0.85970389576728223</v>
      </c>
      <c r="E2081" s="2">
        <v>1.169672963545179</v>
      </c>
      <c r="F2081" s="2">
        <v>85.696920000000006</v>
      </c>
      <c r="G2081" s="2">
        <v>83.737270000000009</v>
      </c>
      <c r="H2081" s="2">
        <v>82.235056</v>
      </c>
      <c r="I2081" s="2">
        <v>76.785578500000042</v>
      </c>
      <c r="J2081" s="19" t="s">
        <v>54</v>
      </c>
      <c r="K2081" s="19" t="s">
        <v>50</v>
      </c>
      <c r="L2081" s="19" t="s">
        <v>55</v>
      </c>
      <c r="M2081" s="21">
        <f t="shared" si="320"/>
        <v>25</v>
      </c>
      <c r="N2081" s="21">
        <f t="shared" si="321"/>
        <v>100</v>
      </c>
      <c r="O2081" s="21">
        <f t="shared" si="322"/>
        <v>75</v>
      </c>
      <c r="P2081" s="21">
        <f t="shared" si="323"/>
        <v>16.5</v>
      </c>
      <c r="Q2081" s="22">
        <f t="shared" si="324"/>
        <v>57.475000000000001</v>
      </c>
      <c r="R2081" s="22">
        <f t="shared" si="325"/>
        <v>55.375</v>
      </c>
      <c r="S2081" s="22">
        <f t="shared" si="326"/>
        <v>44.924999999999997</v>
      </c>
      <c r="T2081" s="22">
        <f t="shared" si="327"/>
        <v>54.125</v>
      </c>
      <c r="U2081" s="21">
        <f t="shared" si="328"/>
        <v>52.591666666666661</v>
      </c>
      <c r="V2081" s="21">
        <f t="shared" si="329"/>
        <v>52.974999999999994</v>
      </c>
    </row>
    <row r="2082" spans="1:22" ht="13.5" x14ac:dyDescent="0.25">
      <c r="A2082" s="3">
        <v>45034</v>
      </c>
      <c r="B2082" s="2">
        <v>84.723500000000001</v>
      </c>
      <c r="C2082" s="2">
        <v>57.755989364548711</v>
      </c>
      <c r="D2082" s="2">
        <v>-0.91214736637914484</v>
      </c>
      <c r="E2082" s="2">
        <v>1.1906275766605638</v>
      </c>
      <c r="F2082" s="2">
        <v>85.373000000000005</v>
      </c>
      <c r="G2082" s="2">
        <v>83.824890000000011</v>
      </c>
      <c r="H2082" s="2">
        <v>82.334886000000012</v>
      </c>
      <c r="I2082" s="2">
        <v>76.874903000000046</v>
      </c>
      <c r="J2082" s="19" t="s">
        <v>54</v>
      </c>
      <c r="K2082" s="19" t="s">
        <v>50</v>
      </c>
      <c r="L2082" s="19" t="s">
        <v>47</v>
      </c>
      <c r="M2082" s="21">
        <f t="shared" si="320"/>
        <v>25</v>
      </c>
      <c r="N2082" s="21">
        <f t="shared" si="321"/>
        <v>100</v>
      </c>
      <c r="O2082" s="21">
        <f t="shared" si="322"/>
        <v>75</v>
      </c>
      <c r="P2082" s="21">
        <f t="shared" si="323"/>
        <v>16.5</v>
      </c>
      <c r="Q2082" s="22">
        <f t="shared" si="324"/>
        <v>57.475000000000001</v>
      </c>
      <c r="R2082" s="22">
        <f t="shared" si="325"/>
        <v>55.375</v>
      </c>
      <c r="S2082" s="22">
        <f t="shared" si="326"/>
        <v>44.924999999999997</v>
      </c>
      <c r="T2082" s="22">
        <f t="shared" si="327"/>
        <v>54.125</v>
      </c>
      <c r="U2082" s="21">
        <f t="shared" si="328"/>
        <v>52.591666666666661</v>
      </c>
      <c r="V2082" s="21">
        <f t="shared" si="329"/>
        <v>52.974999999999994</v>
      </c>
    </row>
    <row r="2083" spans="1:22" ht="13.5" x14ac:dyDescent="0.25">
      <c r="A2083" s="3">
        <v>45035</v>
      </c>
      <c r="B2083" s="2">
        <v>85.504199999999997</v>
      </c>
      <c r="C2083" s="2">
        <v>62.161597836871969</v>
      </c>
      <c r="D2083" s="2">
        <v>-1.0206407138228712</v>
      </c>
      <c r="E2083" s="2">
        <v>1.1894867100344471</v>
      </c>
      <c r="F2083" s="2">
        <v>85.298240000000007</v>
      </c>
      <c r="G2083" s="2">
        <v>83.934935000000024</v>
      </c>
      <c r="H2083" s="2">
        <v>82.46195800000001</v>
      </c>
      <c r="I2083" s="2">
        <v>76.968546500000031</v>
      </c>
      <c r="J2083" s="19" t="s">
        <v>54</v>
      </c>
      <c r="K2083" s="19" t="s">
        <v>50</v>
      </c>
      <c r="L2083" s="19" t="s">
        <v>47</v>
      </c>
      <c r="M2083" s="21">
        <f t="shared" si="320"/>
        <v>25</v>
      </c>
      <c r="N2083" s="21">
        <f t="shared" si="321"/>
        <v>100</v>
      </c>
      <c r="O2083" s="21">
        <f t="shared" si="322"/>
        <v>75</v>
      </c>
      <c r="P2083" s="21">
        <f t="shared" si="323"/>
        <v>16.5</v>
      </c>
      <c r="Q2083" s="22">
        <f t="shared" si="324"/>
        <v>57.475000000000001</v>
      </c>
      <c r="R2083" s="22">
        <f t="shared" si="325"/>
        <v>55.375</v>
      </c>
      <c r="S2083" s="22">
        <f t="shared" si="326"/>
        <v>44.924999999999997</v>
      </c>
      <c r="T2083" s="22">
        <f t="shared" si="327"/>
        <v>54.125</v>
      </c>
      <c r="U2083" s="21">
        <f t="shared" si="328"/>
        <v>52.591666666666661</v>
      </c>
      <c r="V2083" s="21">
        <f t="shared" si="329"/>
        <v>52.974999999999994</v>
      </c>
    </row>
    <row r="2084" spans="1:22" ht="13.5" x14ac:dyDescent="0.25">
      <c r="A2084" s="3">
        <v>45036</v>
      </c>
      <c r="B2084" s="2">
        <v>80.379800000000003</v>
      </c>
      <c r="C2084" s="2">
        <v>35.782674009302511</v>
      </c>
      <c r="D2084" s="2">
        <v>-0.47752421152010527</v>
      </c>
      <c r="E2084" s="2">
        <v>1.1400342680087954</v>
      </c>
      <c r="F2084" s="2">
        <v>84.265039999999985</v>
      </c>
      <c r="G2084" s="2">
        <v>83.786685000000006</v>
      </c>
      <c r="H2084" s="2">
        <v>82.474914000000012</v>
      </c>
      <c r="I2084" s="2">
        <v>77.038229000000044</v>
      </c>
      <c r="J2084" s="19" t="s">
        <v>54</v>
      </c>
      <c r="K2084" s="19" t="s">
        <v>50</v>
      </c>
      <c r="L2084" s="19" t="s">
        <v>47</v>
      </c>
      <c r="M2084" s="21">
        <f t="shared" si="320"/>
        <v>25</v>
      </c>
      <c r="N2084" s="21">
        <f t="shared" si="321"/>
        <v>100</v>
      </c>
      <c r="O2084" s="21">
        <f t="shared" si="322"/>
        <v>75</v>
      </c>
      <c r="P2084" s="21">
        <f t="shared" si="323"/>
        <v>16.5</v>
      </c>
      <c r="Q2084" s="22">
        <f t="shared" si="324"/>
        <v>57.475000000000001</v>
      </c>
      <c r="R2084" s="22">
        <f t="shared" si="325"/>
        <v>55.375</v>
      </c>
      <c r="S2084" s="22">
        <f t="shared" si="326"/>
        <v>44.924999999999997</v>
      </c>
      <c r="T2084" s="22">
        <f t="shared" si="327"/>
        <v>54.125</v>
      </c>
      <c r="U2084" s="21">
        <f t="shared" si="328"/>
        <v>52.591666666666661</v>
      </c>
      <c r="V2084" s="21">
        <f t="shared" si="329"/>
        <v>52.974999999999994</v>
      </c>
    </row>
    <row r="2085" spans="1:22" ht="13.5" x14ac:dyDescent="0.25">
      <c r="A2085" s="3">
        <v>45040</v>
      </c>
      <c r="B2085" s="2">
        <v>79.648899999999998</v>
      </c>
      <c r="C2085" s="2">
        <v>33.592981758793798</v>
      </c>
      <c r="D2085" s="2">
        <v>-6.7144339784107387E-2</v>
      </c>
      <c r="E2085" s="2">
        <v>1.0606355893192301</v>
      </c>
      <c r="F2085" s="2">
        <v>83.093980000000016</v>
      </c>
      <c r="G2085" s="2">
        <v>83.637185000000017</v>
      </c>
      <c r="H2085" s="2">
        <v>82.473418000000024</v>
      </c>
      <c r="I2085" s="2">
        <v>77.104257000000047</v>
      </c>
      <c r="J2085" s="19" t="s">
        <v>54</v>
      </c>
      <c r="K2085" s="19" t="s">
        <v>52</v>
      </c>
      <c r="L2085" s="19" t="s">
        <v>47</v>
      </c>
      <c r="M2085" s="21">
        <f t="shared" si="320"/>
        <v>25</v>
      </c>
      <c r="N2085" s="21">
        <f t="shared" si="321"/>
        <v>100</v>
      </c>
      <c r="O2085" s="21">
        <f t="shared" si="322"/>
        <v>75</v>
      </c>
      <c r="P2085" s="21">
        <f t="shared" si="323"/>
        <v>0</v>
      </c>
      <c r="Q2085" s="22">
        <f t="shared" si="324"/>
        <v>55</v>
      </c>
      <c r="R2085" s="22">
        <f t="shared" si="325"/>
        <v>51.25</v>
      </c>
      <c r="S2085" s="22">
        <f t="shared" si="326"/>
        <v>37.5</v>
      </c>
      <c r="T2085" s="22">
        <f t="shared" si="327"/>
        <v>50</v>
      </c>
      <c r="U2085" s="21">
        <f t="shared" si="328"/>
        <v>47.916666666666664</v>
      </c>
      <c r="V2085" s="21">
        <f t="shared" si="329"/>
        <v>48.4375</v>
      </c>
    </row>
    <row r="2086" spans="1:22" ht="13.5" x14ac:dyDescent="0.25">
      <c r="A2086" s="3">
        <v>45041</v>
      </c>
      <c r="B2086" s="2">
        <v>82.215299999999999</v>
      </c>
      <c r="C2086" s="2">
        <v>46.071889211972483</v>
      </c>
      <c r="D2086" s="2">
        <v>-2.8425131560339878E-2</v>
      </c>
      <c r="E2086" s="2">
        <v>0.96426327857944105</v>
      </c>
      <c r="F2086" s="2">
        <v>82.494339999999994</v>
      </c>
      <c r="G2086" s="2">
        <v>83.616005000000015</v>
      </c>
      <c r="H2086" s="2">
        <v>82.537868000000017</v>
      </c>
      <c r="I2086" s="2">
        <v>77.18519350000004</v>
      </c>
      <c r="J2086" s="19" t="s">
        <v>54</v>
      </c>
      <c r="K2086" s="19" t="s">
        <v>52</v>
      </c>
      <c r="L2086" s="19" t="s">
        <v>47</v>
      </c>
      <c r="M2086" s="21">
        <f t="shared" si="320"/>
        <v>25</v>
      </c>
      <c r="N2086" s="21">
        <f t="shared" si="321"/>
        <v>100</v>
      </c>
      <c r="O2086" s="21">
        <f t="shared" si="322"/>
        <v>75</v>
      </c>
      <c r="P2086" s="21">
        <f t="shared" si="323"/>
        <v>0</v>
      </c>
      <c r="Q2086" s="22">
        <f t="shared" si="324"/>
        <v>55</v>
      </c>
      <c r="R2086" s="22">
        <f t="shared" si="325"/>
        <v>51.25</v>
      </c>
      <c r="S2086" s="22">
        <f t="shared" si="326"/>
        <v>37.5</v>
      </c>
      <c r="T2086" s="22">
        <f t="shared" si="327"/>
        <v>50</v>
      </c>
      <c r="U2086" s="21">
        <f t="shared" si="328"/>
        <v>47.916666666666664</v>
      </c>
      <c r="V2086" s="21">
        <f t="shared" si="329"/>
        <v>48.4375</v>
      </c>
    </row>
    <row r="2087" spans="1:22" ht="13.5" x14ac:dyDescent="0.25">
      <c r="A2087" s="3">
        <v>45042</v>
      </c>
      <c r="B2087" s="2">
        <v>78.901399999999995</v>
      </c>
      <c r="C2087" s="2">
        <v>36.5269053465097</v>
      </c>
      <c r="D2087" s="2">
        <v>0.77509077381793645</v>
      </c>
      <c r="E2087" s="2">
        <v>0.86121416112654847</v>
      </c>
      <c r="F2087" s="2">
        <v>81.329919999999987</v>
      </c>
      <c r="G2087" s="2">
        <v>83.429130000000015</v>
      </c>
      <c r="H2087" s="2">
        <v>82.529562000000027</v>
      </c>
      <c r="I2087" s="2">
        <v>77.250806000000054</v>
      </c>
      <c r="J2087" s="19" t="s">
        <v>54</v>
      </c>
      <c r="K2087" s="19" t="s">
        <v>52</v>
      </c>
      <c r="L2087" s="19" t="s">
        <v>47</v>
      </c>
      <c r="M2087" s="21">
        <f t="shared" si="320"/>
        <v>25</v>
      </c>
      <c r="N2087" s="21">
        <f t="shared" si="321"/>
        <v>100</v>
      </c>
      <c r="O2087" s="21">
        <f t="shared" si="322"/>
        <v>50</v>
      </c>
      <c r="P2087" s="21">
        <f t="shared" si="323"/>
        <v>0</v>
      </c>
      <c r="Q2087" s="22">
        <f t="shared" si="324"/>
        <v>51.25</v>
      </c>
      <c r="R2087" s="22">
        <f t="shared" si="325"/>
        <v>42.5</v>
      </c>
      <c r="S2087" s="22">
        <f t="shared" si="326"/>
        <v>31.25</v>
      </c>
      <c r="T2087" s="22">
        <f t="shared" si="327"/>
        <v>43.75</v>
      </c>
      <c r="U2087" s="21">
        <f t="shared" si="328"/>
        <v>41.666666666666664</v>
      </c>
      <c r="V2087" s="21">
        <f t="shared" si="329"/>
        <v>42.1875</v>
      </c>
    </row>
    <row r="2088" spans="1:22" ht="13.5" x14ac:dyDescent="0.25">
      <c r="A2088" s="3">
        <v>45043</v>
      </c>
      <c r="B2088" s="2">
        <v>80.5625</v>
      </c>
      <c r="C2088" s="2">
        <v>42.911441057284982</v>
      </c>
      <c r="D2088" s="2">
        <v>1.2860004914354732</v>
      </c>
      <c r="E2088" s="2">
        <v>0.77011249368889423</v>
      </c>
      <c r="F2088" s="2">
        <v>80.341579999999993</v>
      </c>
      <c r="G2088" s="2">
        <v>83.325310000000002</v>
      </c>
      <c r="H2088" s="2">
        <v>82.546172000000041</v>
      </c>
      <c r="I2088" s="2">
        <v>77.323520000000045</v>
      </c>
      <c r="J2088" s="19" t="s">
        <v>54</v>
      </c>
      <c r="K2088" s="19" t="s">
        <v>52</v>
      </c>
      <c r="L2088" s="19" t="s">
        <v>47</v>
      </c>
      <c r="M2088" s="21">
        <f t="shared" si="320"/>
        <v>25</v>
      </c>
      <c r="N2088" s="21">
        <f t="shared" si="321"/>
        <v>0</v>
      </c>
      <c r="O2088" s="21">
        <f t="shared" si="322"/>
        <v>50</v>
      </c>
      <c r="P2088" s="21">
        <f t="shared" si="323"/>
        <v>0</v>
      </c>
      <c r="Q2088" s="22">
        <f t="shared" si="324"/>
        <v>16.25</v>
      </c>
      <c r="R2088" s="22">
        <f t="shared" si="325"/>
        <v>22.5</v>
      </c>
      <c r="S2088" s="22">
        <f t="shared" si="326"/>
        <v>16.25</v>
      </c>
      <c r="T2088" s="22">
        <f t="shared" si="327"/>
        <v>18.75</v>
      </c>
      <c r="U2088" s="21">
        <f t="shared" si="328"/>
        <v>18.333333333333332</v>
      </c>
      <c r="V2088" s="21">
        <f t="shared" si="329"/>
        <v>18.4375</v>
      </c>
    </row>
    <row r="2089" spans="1:22" ht="13.5" x14ac:dyDescent="0.25">
      <c r="A2089" s="3">
        <v>45044</v>
      </c>
      <c r="B2089" s="2">
        <v>78.901399999999995</v>
      </c>
      <c r="C2089" s="2">
        <v>38.717418833781629</v>
      </c>
      <c r="D2089" s="2">
        <v>1.8041428571878271</v>
      </c>
      <c r="E2089" s="2">
        <v>0.68935777693287492</v>
      </c>
      <c r="F2089" s="2">
        <v>80.045899999999989</v>
      </c>
      <c r="G2089" s="2">
        <v>83.138434999999987</v>
      </c>
      <c r="H2089" s="2">
        <v>82.529560000000032</v>
      </c>
      <c r="I2089" s="2">
        <v>77.390004500000046</v>
      </c>
      <c r="J2089" s="19" t="s">
        <v>54</v>
      </c>
      <c r="K2089" s="19" t="s">
        <v>50</v>
      </c>
      <c r="L2089" s="19" t="s">
        <v>47</v>
      </c>
      <c r="M2089" s="21">
        <f t="shared" si="320"/>
        <v>25</v>
      </c>
      <c r="N2089" s="21">
        <f t="shared" si="321"/>
        <v>0</v>
      </c>
      <c r="O2089" s="21">
        <f t="shared" si="322"/>
        <v>50</v>
      </c>
      <c r="P2089" s="21">
        <f t="shared" si="323"/>
        <v>16.5</v>
      </c>
      <c r="Q2089" s="22">
        <f t="shared" si="324"/>
        <v>18.725000000000001</v>
      </c>
      <c r="R2089" s="22">
        <f t="shared" si="325"/>
        <v>26.625</v>
      </c>
      <c r="S2089" s="22">
        <f t="shared" si="326"/>
        <v>23.675000000000001</v>
      </c>
      <c r="T2089" s="22">
        <f t="shared" si="327"/>
        <v>22.875</v>
      </c>
      <c r="U2089" s="21">
        <f t="shared" si="328"/>
        <v>23.008333333333336</v>
      </c>
      <c r="V2089" s="21">
        <f t="shared" si="329"/>
        <v>22.975000000000001</v>
      </c>
    </row>
    <row r="2090" spans="1:22" ht="13.5" x14ac:dyDescent="0.25">
      <c r="A2090" s="3">
        <v>45048</v>
      </c>
      <c r="B2090" s="2">
        <v>78.868200000000002</v>
      </c>
      <c r="C2090" s="2">
        <v>38.63613983482113</v>
      </c>
      <c r="D2090" s="2">
        <v>2.2613137379660202</v>
      </c>
      <c r="E2090" s="2">
        <v>0.56626918472592846</v>
      </c>
      <c r="F2090" s="2">
        <v>79.889759999999995</v>
      </c>
      <c r="G2090" s="2">
        <v>82.933289999999985</v>
      </c>
      <c r="H2090" s="2">
        <v>82.506804000000045</v>
      </c>
      <c r="I2090" s="2">
        <v>77.451797000000042</v>
      </c>
      <c r="J2090" s="19" t="s">
        <v>48</v>
      </c>
      <c r="K2090" s="19" t="s">
        <v>50</v>
      </c>
      <c r="L2090" s="19" t="s">
        <v>53</v>
      </c>
      <c r="M2090" s="21">
        <f t="shared" si="320"/>
        <v>25</v>
      </c>
      <c r="N2090" s="21">
        <f t="shared" si="321"/>
        <v>0</v>
      </c>
      <c r="O2090" s="21">
        <f t="shared" si="322"/>
        <v>50</v>
      </c>
      <c r="P2090" s="21">
        <f t="shared" si="323"/>
        <v>66.5</v>
      </c>
      <c r="Q2090" s="22">
        <f t="shared" si="324"/>
        <v>26.225000000000001</v>
      </c>
      <c r="R2090" s="22">
        <f t="shared" si="325"/>
        <v>39.125</v>
      </c>
      <c r="S2090" s="22">
        <f t="shared" si="326"/>
        <v>46.174999999999997</v>
      </c>
      <c r="T2090" s="22">
        <f t="shared" si="327"/>
        <v>35.375</v>
      </c>
      <c r="U2090" s="21">
        <f t="shared" si="328"/>
        <v>37.174999999999997</v>
      </c>
      <c r="V2090" s="21">
        <f t="shared" si="329"/>
        <v>36.724999999999994</v>
      </c>
    </row>
    <row r="2091" spans="1:22" ht="13.5" x14ac:dyDescent="0.25">
      <c r="A2091" s="3">
        <v>45049</v>
      </c>
      <c r="B2091" s="2">
        <v>78.693799999999996</v>
      </c>
      <c r="C2091" s="2">
        <v>38.182687623295315</v>
      </c>
      <c r="D2091" s="2">
        <v>2.6375454680575956</v>
      </c>
      <c r="E2091" s="2">
        <v>0.36043074109340661</v>
      </c>
      <c r="F2091" s="2">
        <v>79.185460000000006</v>
      </c>
      <c r="G2091" s="2">
        <v>82.719425000000001</v>
      </c>
      <c r="H2091" s="2">
        <v>82.499330000000029</v>
      </c>
      <c r="I2091" s="2">
        <v>77.513049500000037</v>
      </c>
      <c r="J2091" s="19" t="s">
        <v>54</v>
      </c>
      <c r="K2091" s="19" t="s">
        <v>50</v>
      </c>
      <c r="L2091" s="19" t="s">
        <v>47</v>
      </c>
      <c r="M2091" s="21">
        <f t="shared" si="320"/>
        <v>25</v>
      </c>
      <c r="N2091" s="21">
        <f t="shared" si="321"/>
        <v>0</v>
      </c>
      <c r="O2091" s="21">
        <f t="shared" si="322"/>
        <v>50</v>
      </c>
      <c r="P2091" s="21">
        <f t="shared" si="323"/>
        <v>16.5</v>
      </c>
      <c r="Q2091" s="22">
        <f t="shared" si="324"/>
        <v>18.725000000000001</v>
      </c>
      <c r="R2091" s="22">
        <f t="shared" si="325"/>
        <v>26.625</v>
      </c>
      <c r="S2091" s="22">
        <f t="shared" si="326"/>
        <v>23.675000000000001</v>
      </c>
      <c r="T2091" s="22">
        <f t="shared" si="327"/>
        <v>22.875</v>
      </c>
      <c r="U2091" s="21">
        <f t="shared" si="328"/>
        <v>23.008333333333336</v>
      </c>
      <c r="V2091" s="21">
        <f t="shared" si="329"/>
        <v>22.975000000000001</v>
      </c>
    </row>
    <row r="2092" spans="1:22" ht="13.5" x14ac:dyDescent="0.25">
      <c r="A2092" s="3">
        <v>45050</v>
      </c>
      <c r="B2092" s="2">
        <v>78.901399999999995</v>
      </c>
      <c r="C2092" s="2">
        <v>39.098967196422215</v>
      </c>
      <c r="D2092" s="2">
        <v>2.8857926016842157</v>
      </c>
      <c r="E2092" s="2">
        <v>4.2548865712555839E-2</v>
      </c>
      <c r="F2092" s="2">
        <v>79.185459999999992</v>
      </c>
      <c r="G2092" s="2">
        <v>82.515939999999986</v>
      </c>
      <c r="H2092" s="2">
        <v>82.475908000000032</v>
      </c>
      <c r="I2092" s="2">
        <v>77.575008000000039</v>
      </c>
      <c r="J2092" s="19" t="s">
        <v>48</v>
      </c>
      <c r="K2092" s="19" t="s">
        <v>50</v>
      </c>
      <c r="L2092" s="19" t="s">
        <v>50</v>
      </c>
      <c r="M2092" s="21">
        <f t="shared" si="320"/>
        <v>25</v>
      </c>
      <c r="N2092" s="21">
        <f t="shared" si="321"/>
        <v>0</v>
      </c>
      <c r="O2092" s="21">
        <f t="shared" si="322"/>
        <v>50</v>
      </c>
      <c r="P2092" s="21">
        <f t="shared" si="323"/>
        <v>49.5</v>
      </c>
      <c r="Q2092" s="22">
        <f t="shared" si="324"/>
        <v>23.675000000000001</v>
      </c>
      <c r="R2092" s="22">
        <f t="shared" si="325"/>
        <v>34.875</v>
      </c>
      <c r="S2092" s="22">
        <f t="shared" si="326"/>
        <v>38.525000000000006</v>
      </c>
      <c r="T2092" s="22">
        <f t="shared" si="327"/>
        <v>31.125</v>
      </c>
      <c r="U2092" s="21">
        <f t="shared" si="328"/>
        <v>32.358333333333334</v>
      </c>
      <c r="V2092" s="21">
        <f t="shared" si="329"/>
        <v>32.049999999999997</v>
      </c>
    </row>
    <row r="2093" spans="1:22" ht="13.5" x14ac:dyDescent="0.25">
      <c r="A2093" s="3">
        <v>45051</v>
      </c>
      <c r="B2093" s="2">
        <v>78.901399999999995</v>
      </c>
      <c r="C2093" s="2">
        <v>39.098967196422215</v>
      </c>
      <c r="D2093" s="2">
        <v>3.2338581040790473</v>
      </c>
      <c r="E2093" s="2">
        <v>-0.40523525345802236</v>
      </c>
      <c r="F2093" s="2">
        <v>78.853239999999985</v>
      </c>
      <c r="G2093" s="2">
        <v>82.312455</v>
      </c>
      <c r="H2093" s="2">
        <v>82.444514000000041</v>
      </c>
      <c r="I2093" s="2">
        <v>77.637298500000043</v>
      </c>
      <c r="J2093" s="19" t="s">
        <v>54</v>
      </c>
      <c r="K2093" s="19" t="s">
        <v>50</v>
      </c>
      <c r="L2093" s="19" t="s">
        <v>47</v>
      </c>
      <c r="M2093" s="21">
        <f t="shared" si="320"/>
        <v>25</v>
      </c>
      <c r="N2093" s="21">
        <f t="shared" si="321"/>
        <v>0</v>
      </c>
      <c r="O2093" s="21">
        <f t="shared" si="322"/>
        <v>50</v>
      </c>
      <c r="P2093" s="21">
        <f t="shared" si="323"/>
        <v>16.5</v>
      </c>
      <c r="Q2093" s="22">
        <f t="shared" si="324"/>
        <v>18.725000000000001</v>
      </c>
      <c r="R2093" s="22">
        <f t="shared" si="325"/>
        <v>26.625</v>
      </c>
      <c r="S2093" s="22">
        <f t="shared" si="326"/>
        <v>23.675000000000001</v>
      </c>
      <c r="T2093" s="22">
        <f t="shared" si="327"/>
        <v>22.875</v>
      </c>
      <c r="U2093" s="21">
        <f t="shared" si="328"/>
        <v>23.008333333333336</v>
      </c>
      <c r="V2093" s="21">
        <f t="shared" si="329"/>
        <v>22.975000000000001</v>
      </c>
    </row>
    <row r="2094" spans="1:22" ht="13.5" x14ac:dyDescent="0.25">
      <c r="A2094" s="3">
        <v>45054</v>
      </c>
      <c r="B2094" s="2">
        <v>78.818399999999997</v>
      </c>
      <c r="C2094" s="2">
        <v>38.832079444873273</v>
      </c>
      <c r="D2094" s="2">
        <v>2.7627304138860751</v>
      </c>
      <c r="E2094" s="2">
        <v>-0.92272341148397352</v>
      </c>
      <c r="F2094" s="2">
        <v>78.836640000000003</v>
      </c>
      <c r="G2094" s="2">
        <v>82.018445</v>
      </c>
      <c r="H2094" s="2">
        <v>82.426242000000045</v>
      </c>
      <c r="I2094" s="2">
        <v>77.700420000000037</v>
      </c>
      <c r="J2094" s="19" t="s">
        <v>54</v>
      </c>
      <c r="K2094" s="19" t="s">
        <v>50</v>
      </c>
      <c r="L2094" s="19" t="s">
        <v>47</v>
      </c>
      <c r="M2094" s="21">
        <f t="shared" si="320"/>
        <v>25</v>
      </c>
      <c r="N2094" s="21">
        <f t="shared" si="321"/>
        <v>0</v>
      </c>
      <c r="O2094" s="21">
        <f t="shared" si="322"/>
        <v>50</v>
      </c>
      <c r="P2094" s="21">
        <f t="shared" si="323"/>
        <v>16.5</v>
      </c>
      <c r="Q2094" s="22">
        <f t="shared" si="324"/>
        <v>18.725000000000001</v>
      </c>
      <c r="R2094" s="22">
        <f t="shared" si="325"/>
        <v>26.625</v>
      </c>
      <c r="S2094" s="22">
        <f t="shared" si="326"/>
        <v>23.675000000000001</v>
      </c>
      <c r="T2094" s="22">
        <f t="shared" si="327"/>
        <v>22.875</v>
      </c>
      <c r="U2094" s="21">
        <f t="shared" si="328"/>
        <v>23.008333333333336</v>
      </c>
      <c r="V2094" s="21">
        <f t="shared" si="329"/>
        <v>22.975000000000001</v>
      </c>
    </row>
    <row r="2095" spans="1:22" ht="13.5" x14ac:dyDescent="0.25">
      <c r="A2095" s="3">
        <v>45055</v>
      </c>
      <c r="B2095" s="2">
        <v>77.240300000000005</v>
      </c>
      <c r="C2095" s="2">
        <v>34.070192738856008</v>
      </c>
      <c r="D2095" s="2">
        <v>2.384373045058112</v>
      </c>
      <c r="E2095" s="2">
        <v>-1.4222420188299154</v>
      </c>
      <c r="F2095" s="2">
        <v>78.511059999999986</v>
      </c>
      <c r="G2095" s="2">
        <v>81.685809999999989</v>
      </c>
      <c r="H2095" s="2">
        <v>82.344848000000042</v>
      </c>
      <c r="I2095" s="2">
        <v>77.754405000000034</v>
      </c>
      <c r="J2095" s="19" t="s">
        <v>54</v>
      </c>
      <c r="K2095" s="19" t="s">
        <v>50</v>
      </c>
      <c r="L2095" s="19" t="s">
        <v>47</v>
      </c>
      <c r="M2095" s="21">
        <f t="shared" si="320"/>
        <v>25</v>
      </c>
      <c r="N2095" s="21">
        <f t="shared" si="321"/>
        <v>0</v>
      </c>
      <c r="O2095" s="21">
        <f t="shared" si="322"/>
        <v>50</v>
      </c>
      <c r="P2095" s="21">
        <f t="shared" si="323"/>
        <v>16.5</v>
      </c>
      <c r="Q2095" s="22">
        <f t="shared" si="324"/>
        <v>18.725000000000001</v>
      </c>
      <c r="R2095" s="22">
        <f t="shared" si="325"/>
        <v>26.625</v>
      </c>
      <c r="S2095" s="22">
        <f t="shared" si="326"/>
        <v>23.675000000000001</v>
      </c>
      <c r="T2095" s="22">
        <f t="shared" si="327"/>
        <v>22.875</v>
      </c>
      <c r="U2095" s="21">
        <f t="shared" si="328"/>
        <v>23.008333333333336</v>
      </c>
      <c r="V2095" s="21">
        <f t="shared" si="329"/>
        <v>22.975000000000001</v>
      </c>
    </row>
    <row r="2096" spans="1:22" ht="13.5" x14ac:dyDescent="0.25">
      <c r="A2096" s="3">
        <v>45056</v>
      </c>
      <c r="B2096" s="2">
        <v>77.198800000000006</v>
      </c>
      <c r="C2096" s="2">
        <v>33.95228138314495</v>
      </c>
      <c r="D2096" s="2">
        <v>2.4861201430412478</v>
      </c>
      <c r="E2096" s="2">
        <v>-1.9291806913045428</v>
      </c>
      <c r="F2096" s="2">
        <v>78.212059999999994</v>
      </c>
      <c r="G2096" s="2">
        <v>81.397195000000011</v>
      </c>
      <c r="H2096" s="2">
        <v>82.246180000000024</v>
      </c>
      <c r="I2096" s="2">
        <v>77.800292500000026</v>
      </c>
      <c r="J2096" s="19" t="s">
        <v>54</v>
      </c>
      <c r="K2096" s="19" t="s">
        <v>50</v>
      </c>
      <c r="L2096" s="19" t="s">
        <v>47</v>
      </c>
      <c r="M2096" s="21">
        <f t="shared" si="320"/>
        <v>25</v>
      </c>
      <c r="N2096" s="21">
        <f t="shared" si="321"/>
        <v>0</v>
      </c>
      <c r="O2096" s="21">
        <f t="shared" si="322"/>
        <v>50</v>
      </c>
      <c r="P2096" s="21">
        <f t="shared" si="323"/>
        <v>16.5</v>
      </c>
      <c r="Q2096" s="22">
        <f t="shared" si="324"/>
        <v>18.725000000000001</v>
      </c>
      <c r="R2096" s="22">
        <f t="shared" si="325"/>
        <v>26.625</v>
      </c>
      <c r="S2096" s="22">
        <f t="shared" si="326"/>
        <v>23.675000000000001</v>
      </c>
      <c r="T2096" s="22">
        <f t="shared" si="327"/>
        <v>22.875</v>
      </c>
      <c r="U2096" s="21">
        <f t="shared" si="328"/>
        <v>23.008333333333336</v>
      </c>
      <c r="V2096" s="21">
        <f t="shared" si="329"/>
        <v>22.975000000000001</v>
      </c>
    </row>
    <row r="2097" spans="1:22" ht="13.5" x14ac:dyDescent="0.25">
      <c r="A2097" s="3">
        <v>45057</v>
      </c>
      <c r="B2097" s="2">
        <v>77.655600000000007</v>
      </c>
      <c r="C2097" s="2">
        <v>36.555080063823794</v>
      </c>
      <c r="D2097" s="2">
        <v>2.0510049617682995</v>
      </c>
      <c r="E2097" s="2">
        <v>-2.4525690452655935</v>
      </c>
      <c r="F2097" s="2">
        <v>77.962900000000005</v>
      </c>
      <c r="G2097" s="2">
        <v>80.962820000000008</v>
      </c>
      <c r="H2097" s="2">
        <v>82.157312000000019</v>
      </c>
      <c r="I2097" s="2">
        <v>77.848048500000033</v>
      </c>
      <c r="J2097" s="19" t="s">
        <v>54</v>
      </c>
      <c r="K2097" s="19" t="s">
        <v>50</v>
      </c>
      <c r="L2097" s="19" t="s">
        <v>47</v>
      </c>
      <c r="M2097" s="21">
        <f t="shared" si="320"/>
        <v>25</v>
      </c>
      <c r="N2097" s="21">
        <f t="shared" si="321"/>
        <v>0</v>
      </c>
      <c r="O2097" s="21">
        <f t="shared" si="322"/>
        <v>50</v>
      </c>
      <c r="P2097" s="21">
        <f t="shared" si="323"/>
        <v>16.5</v>
      </c>
      <c r="Q2097" s="22">
        <f t="shared" si="324"/>
        <v>18.725000000000001</v>
      </c>
      <c r="R2097" s="22">
        <f t="shared" si="325"/>
        <v>26.625</v>
      </c>
      <c r="S2097" s="22">
        <f t="shared" si="326"/>
        <v>23.675000000000001</v>
      </c>
      <c r="T2097" s="22">
        <f t="shared" si="327"/>
        <v>22.875</v>
      </c>
      <c r="U2097" s="21">
        <f t="shared" si="328"/>
        <v>23.008333333333336</v>
      </c>
      <c r="V2097" s="21">
        <f t="shared" si="329"/>
        <v>22.975000000000001</v>
      </c>
    </row>
    <row r="2098" spans="1:22" ht="13.5" x14ac:dyDescent="0.25">
      <c r="A2098" s="3">
        <v>45058</v>
      </c>
      <c r="B2098" s="2">
        <v>77.572599999999994</v>
      </c>
      <c r="C2098" s="2">
        <v>36.275355174480367</v>
      </c>
      <c r="D2098" s="2">
        <v>1.9626286235998407</v>
      </c>
      <c r="E2098" s="2">
        <v>-3.0190971399044706</v>
      </c>
      <c r="F2098" s="2">
        <v>77.69713999999999</v>
      </c>
      <c r="G2098" s="2">
        <v>80.547550000000001</v>
      </c>
      <c r="H2098" s="2">
        <v>82.066784000000027</v>
      </c>
      <c r="I2098" s="2">
        <v>77.893313000000035</v>
      </c>
      <c r="J2098" s="19" t="s">
        <v>54</v>
      </c>
      <c r="K2098" s="19" t="s">
        <v>52</v>
      </c>
      <c r="L2098" s="19" t="s">
        <v>47</v>
      </c>
      <c r="M2098" s="21">
        <f t="shared" si="320"/>
        <v>25</v>
      </c>
      <c r="N2098" s="21">
        <f t="shared" si="321"/>
        <v>0</v>
      </c>
      <c r="O2098" s="21">
        <f t="shared" si="322"/>
        <v>0</v>
      </c>
      <c r="P2098" s="21">
        <f t="shared" si="323"/>
        <v>0</v>
      </c>
      <c r="Q2098" s="22">
        <f t="shared" si="324"/>
        <v>8.75</v>
      </c>
      <c r="R2098" s="22">
        <f t="shared" si="325"/>
        <v>5</v>
      </c>
      <c r="S2098" s="22">
        <f t="shared" si="326"/>
        <v>3.75</v>
      </c>
      <c r="T2098" s="22">
        <f t="shared" si="327"/>
        <v>6.25</v>
      </c>
      <c r="U2098" s="21">
        <f t="shared" si="328"/>
        <v>5.833333333333333</v>
      </c>
      <c r="V2098" s="21">
        <f t="shared" si="329"/>
        <v>5.9375</v>
      </c>
    </row>
    <row r="2099" spans="1:22" ht="13.5" x14ac:dyDescent="0.25">
      <c r="A2099" s="3">
        <v>45061</v>
      </c>
      <c r="B2099" s="2">
        <v>77.240300000000005</v>
      </c>
      <c r="C2099" s="2">
        <v>35.116752180760727</v>
      </c>
      <c r="D2099" s="2">
        <v>1.6741556677858114</v>
      </c>
      <c r="E2099" s="2">
        <v>-3.6063005288334979</v>
      </c>
      <c r="F2099" s="2">
        <v>77.381519999999995</v>
      </c>
      <c r="G2099" s="2">
        <v>80.132274999999979</v>
      </c>
      <c r="H2099" s="2">
        <v>81.969776000000024</v>
      </c>
      <c r="I2099" s="2">
        <v>77.938536000000028</v>
      </c>
      <c r="J2099" s="19" t="s">
        <v>54</v>
      </c>
      <c r="K2099" s="19" t="s">
        <v>52</v>
      </c>
      <c r="L2099" s="19" t="s">
        <v>47</v>
      </c>
      <c r="M2099" s="21">
        <f t="shared" si="320"/>
        <v>25</v>
      </c>
      <c r="N2099" s="21">
        <f t="shared" si="321"/>
        <v>0</v>
      </c>
      <c r="O2099" s="21">
        <f t="shared" si="322"/>
        <v>0</v>
      </c>
      <c r="P2099" s="21">
        <f t="shared" si="323"/>
        <v>0</v>
      </c>
      <c r="Q2099" s="22">
        <f t="shared" si="324"/>
        <v>8.75</v>
      </c>
      <c r="R2099" s="22">
        <f t="shared" si="325"/>
        <v>5</v>
      </c>
      <c r="S2099" s="22">
        <f t="shared" si="326"/>
        <v>3.75</v>
      </c>
      <c r="T2099" s="22">
        <f t="shared" si="327"/>
        <v>6.25</v>
      </c>
      <c r="U2099" s="21">
        <f t="shared" si="328"/>
        <v>5.833333333333333</v>
      </c>
      <c r="V2099" s="21">
        <f t="shared" si="329"/>
        <v>5.9375</v>
      </c>
    </row>
    <row r="2100" spans="1:22" ht="13.5" x14ac:dyDescent="0.25">
      <c r="A2100" s="3">
        <v>45062</v>
      </c>
      <c r="B2100" s="2">
        <v>77.223699999999994</v>
      </c>
      <c r="C2100" s="2">
        <v>35.056516453051515</v>
      </c>
      <c r="D2100" s="2">
        <v>1.4441172475008983</v>
      </c>
      <c r="E2100" s="2">
        <v>-4.0884002766356637</v>
      </c>
      <c r="F2100" s="2">
        <v>77.378200000000007</v>
      </c>
      <c r="G2100" s="2">
        <v>79.718250000000012</v>
      </c>
      <c r="H2100" s="2">
        <v>81.878084000000001</v>
      </c>
      <c r="I2100" s="2">
        <v>77.983302000000037</v>
      </c>
      <c r="J2100" s="19" t="s">
        <v>54</v>
      </c>
      <c r="K2100" s="19" t="s">
        <v>52</v>
      </c>
      <c r="L2100" s="19" t="s">
        <v>47</v>
      </c>
      <c r="M2100" s="21">
        <f t="shared" si="320"/>
        <v>25</v>
      </c>
      <c r="N2100" s="21">
        <f t="shared" si="321"/>
        <v>0</v>
      </c>
      <c r="O2100" s="21">
        <f t="shared" si="322"/>
        <v>0</v>
      </c>
      <c r="P2100" s="21">
        <f t="shared" si="323"/>
        <v>0</v>
      </c>
      <c r="Q2100" s="22">
        <f t="shared" si="324"/>
        <v>8.75</v>
      </c>
      <c r="R2100" s="22">
        <f t="shared" si="325"/>
        <v>5</v>
      </c>
      <c r="S2100" s="22">
        <f t="shared" si="326"/>
        <v>3.75</v>
      </c>
      <c r="T2100" s="22">
        <f t="shared" si="327"/>
        <v>6.25</v>
      </c>
      <c r="U2100" s="21">
        <f t="shared" si="328"/>
        <v>5.833333333333333</v>
      </c>
      <c r="V2100" s="21">
        <f t="shared" si="329"/>
        <v>5.9375</v>
      </c>
    </row>
    <row r="2101" spans="1:22" ht="13.5" x14ac:dyDescent="0.25">
      <c r="A2101" s="3">
        <v>45063</v>
      </c>
      <c r="B2101" s="2">
        <v>78.386499999999998</v>
      </c>
      <c r="C2101" s="2">
        <v>42.497163518896599</v>
      </c>
      <c r="D2101" s="2">
        <v>1.1532071775055783</v>
      </c>
      <c r="E2101" s="2">
        <v>-4.3775992933017109</v>
      </c>
      <c r="F2101" s="2">
        <v>77.615740000000002</v>
      </c>
      <c r="G2101" s="2">
        <v>79.376900000000006</v>
      </c>
      <c r="H2101" s="2">
        <v>81.80964800000001</v>
      </c>
      <c r="I2101" s="2">
        <v>78.029729500000045</v>
      </c>
      <c r="J2101" s="19" t="s">
        <v>54</v>
      </c>
      <c r="K2101" s="19" t="s">
        <v>52</v>
      </c>
      <c r="L2101" s="19" t="s">
        <v>55</v>
      </c>
      <c r="M2101" s="21">
        <f t="shared" si="320"/>
        <v>25</v>
      </c>
      <c r="N2101" s="21">
        <f t="shared" si="321"/>
        <v>0</v>
      </c>
      <c r="O2101" s="21">
        <f t="shared" si="322"/>
        <v>0</v>
      </c>
      <c r="P2101" s="21">
        <f t="shared" si="323"/>
        <v>0</v>
      </c>
      <c r="Q2101" s="22">
        <f t="shared" si="324"/>
        <v>8.75</v>
      </c>
      <c r="R2101" s="22">
        <f t="shared" si="325"/>
        <v>5</v>
      </c>
      <c r="S2101" s="22">
        <f t="shared" si="326"/>
        <v>3.75</v>
      </c>
      <c r="T2101" s="22">
        <f t="shared" si="327"/>
        <v>6.25</v>
      </c>
      <c r="U2101" s="21">
        <f t="shared" si="328"/>
        <v>5.833333333333333</v>
      </c>
      <c r="V2101" s="21">
        <f t="shared" si="329"/>
        <v>5.9375</v>
      </c>
    </row>
    <row r="2102" spans="1:22" ht="13.5" x14ac:dyDescent="0.25">
      <c r="A2102" s="3">
        <v>45064</v>
      </c>
      <c r="B2102" s="2">
        <v>78.486199999999997</v>
      </c>
      <c r="C2102" s="2">
        <v>43.099125255181967</v>
      </c>
      <c r="D2102" s="2">
        <v>0.94019949101345901</v>
      </c>
      <c r="E2102" s="2">
        <v>-4.416189927656526</v>
      </c>
      <c r="F2102" s="2">
        <v>77.781860000000009</v>
      </c>
      <c r="G2102" s="2">
        <v>79.065034999999995</v>
      </c>
      <c r="H2102" s="2">
        <v>81.743206000000001</v>
      </c>
      <c r="I2102" s="2">
        <v>78.06918050000003</v>
      </c>
      <c r="J2102" s="19" t="s">
        <v>54</v>
      </c>
      <c r="K2102" s="19" t="s">
        <v>52</v>
      </c>
      <c r="L2102" s="19" t="s">
        <v>55</v>
      </c>
      <c r="M2102" s="21">
        <f t="shared" si="320"/>
        <v>25</v>
      </c>
      <c r="N2102" s="21">
        <f t="shared" si="321"/>
        <v>0</v>
      </c>
      <c r="O2102" s="21">
        <f t="shared" si="322"/>
        <v>0</v>
      </c>
      <c r="P2102" s="21">
        <f t="shared" si="323"/>
        <v>0</v>
      </c>
      <c r="Q2102" s="22">
        <f t="shared" si="324"/>
        <v>8.75</v>
      </c>
      <c r="R2102" s="22">
        <f t="shared" si="325"/>
        <v>5</v>
      </c>
      <c r="S2102" s="22">
        <f t="shared" si="326"/>
        <v>3.75</v>
      </c>
      <c r="T2102" s="22">
        <f t="shared" si="327"/>
        <v>6.25</v>
      </c>
      <c r="U2102" s="21">
        <f t="shared" si="328"/>
        <v>5.833333333333333</v>
      </c>
      <c r="V2102" s="21">
        <f t="shared" si="329"/>
        <v>5.9375</v>
      </c>
    </row>
    <row r="2103" spans="1:22" ht="13.5" x14ac:dyDescent="0.25">
      <c r="A2103" s="3">
        <v>45065</v>
      </c>
      <c r="B2103" s="2">
        <v>78.486199999999997</v>
      </c>
      <c r="C2103" s="2">
        <v>43.099125255181967</v>
      </c>
      <c r="D2103" s="2">
        <v>0.76733022677019846</v>
      </c>
      <c r="E2103" s="2">
        <v>-4.1800839702087025</v>
      </c>
      <c r="F2103" s="2">
        <v>77.964579999999998</v>
      </c>
      <c r="G2103" s="2">
        <v>78.714135000000013</v>
      </c>
      <c r="H2103" s="2">
        <v>81.661813999999993</v>
      </c>
      <c r="I2103" s="2">
        <v>78.104478500000027</v>
      </c>
      <c r="J2103" s="19" t="s">
        <v>48</v>
      </c>
      <c r="K2103" s="19" t="s">
        <v>50</v>
      </c>
      <c r="L2103" s="19" t="s">
        <v>51</v>
      </c>
      <c r="M2103" s="21">
        <f t="shared" si="320"/>
        <v>25</v>
      </c>
      <c r="N2103" s="21">
        <f t="shared" si="321"/>
        <v>0</v>
      </c>
      <c r="O2103" s="21">
        <f t="shared" si="322"/>
        <v>0</v>
      </c>
      <c r="P2103" s="21">
        <f t="shared" si="323"/>
        <v>83.5</v>
      </c>
      <c r="Q2103" s="22">
        <f t="shared" si="324"/>
        <v>21.274999999999999</v>
      </c>
      <c r="R2103" s="22">
        <f t="shared" si="325"/>
        <v>25.875</v>
      </c>
      <c r="S2103" s="22">
        <f t="shared" si="326"/>
        <v>41.325000000000003</v>
      </c>
      <c r="T2103" s="22">
        <f t="shared" si="327"/>
        <v>27.125</v>
      </c>
      <c r="U2103" s="21">
        <f t="shared" si="328"/>
        <v>29.491666666666664</v>
      </c>
      <c r="V2103" s="21">
        <f t="shared" si="329"/>
        <v>28.9</v>
      </c>
    </row>
    <row r="2104" spans="1:22" ht="13.5" x14ac:dyDescent="0.25">
      <c r="A2104" s="3">
        <v>45068</v>
      </c>
      <c r="B2104" s="2">
        <v>77.240300000000005</v>
      </c>
      <c r="C2104" s="2">
        <v>37.42159670797556</v>
      </c>
      <c r="D2104" s="2">
        <v>0.70739812257082235</v>
      </c>
      <c r="E2104" s="2">
        <v>-3.8127428909497501</v>
      </c>
      <c r="F2104" s="2">
        <v>77.964579999999984</v>
      </c>
      <c r="G2104" s="2">
        <v>78.557159999999996</v>
      </c>
      <c r="H2104" s="2">
        <v>81.550519999999992</v>
      </c>
      <c r="I2104" s="2">
        <v>78.133547000000021</v>
      </c>
      <c r="J2104" s="19" t="s">
        <v>48</v>
      </c>
      <c r="K2104" s="19" t="s">
        <v>50</v>
      </c>
      <c r="L2104" s="19" t="s">
        <v>50</v>
      </c>
      <c r="M2104" s="21">
        <f t="shared" si="320"/>
        <v>25</v>
      </c>
      <c r="N2104" s="21">
        <f t="shared" si="321"/>
        <v>0</v>
      </c>
      <c r="O2104" s="21">
        <f t="shared" si="322"/>
        <v>0</v>
      </c>
      <c r="P2104" s="21">
        <f t="shared" si="323"/>
        <v>49.5</v>
      </c>
      <c r="Q2104" s="22">
        <f t="shared" si="324"/>
        <v>16.175000000000001</v>
      </c>
      <c r="R2104" s="22">
        <f t="shared" si="325"/>
        <v>17.375</v>
      </c>
      <c r="S2104" s="22">
        <f t="shared" si="326"/>
        <v>26.025000000000002</v>
      </c>
      <c r="T2104" s="22">
        <f t="shared" si="327"/>
        <v>18.625</v>
      </c>
      <c r="U2104" s="21">
        <f t="shared" si="328"/>
        <v>19.858333333333334</v>
      </c>
      <c r="V2104" s="21">
        <f t="shared" si="329"/>
        <v>19.55</v>
      </c>
    </row>
    <row r="2105" spans="1:22" ht="13.5" x14ac:dyDescent="0.25">
      <c r="A2105" s="3">
        <v>45069</v>
      </c>
      <c r="B2105" s="2">
        <v>78.070899999999995</v>
      </c>
      <c r="C2105" s="2">
        <v>42.828673801636157</v>
      </c>
      <c r="D2105" s="2">
        <v>0.36605475748504546</v>
      </c>
      <c r="E2105" s="2">
        <v>-3.5070221955858307</v>
      </c>
      <c r="F2105" s="2">
        <v>78.134019999999992</v>
      </c>
      <c r="G2105" s="2">
        <v>78.478260000000006</v>
      </c>
      <c r="H2105" s="2">
        <v>81.451022000000009</v>
      </c>
      <c r="I2105" s="2">
        <v>78.166768500000032</v>
      </c>
      <c r="J2105" s="19" t="s">
        <v>48</v>
      </c>
      <c r="K2105" s="19" t="s">
        <v>50</v>
      </c>
      <c r="L2105" s="19" t="s">
        <v>51</v>
      </c>
      <c r="M2105" s="21">
        <f t="shared" si="320"/>
        <v>25</v>
      </c>
      <c r="N2105" s="21">
        <f t="shared" si="321"/>
        <v>0</v>
      </c>
      <c r="O2105" s="21">
        <f t="shared" si="322"/>
        <v>0</v>
      </c>
      <c r="P2105" s="21">
        <f t="shared" si="323"/>
        <v>83.5</v>
      </c>
      <c r="Q2105" s="22">
        <f t="shared" si="324"/>
        <v>21.274999999999999</v>
      </c>
      <c r="R2105" s="22">
        <f t="shared" si="325"/>
        <v>25.875</v>
      </c>
      <c r="S2105" s="22">
        <f t="shared" si="326"/>
        <v>41.325000000000003</v>
      </c>
      <c r="T2105" s="22">
        <f t="shared" si="327"/>
        <v>27.125</v>
      </c>
      <c r="U2105" s="21">
        <f t="shared" si="328"/>
        <v>29.491666666666664</v>
      </c>
      <c r="V2105" s="21">
        <f t="shared" si="329"/>
        <v>28.9</v>
      </c>
    </row>
    <row r="2106" spans="1:22" ht="13.5" x14ac:dyDescent="0.25">
      <c r="A2106" s="3">
        <v>45070</v>
      </c>
      <c r="B2106" s="2">
        <v>78.070899999999995</v>
      </c>
      <c r="C2106" s="2">
        <v>42.828673801636157</v>
      </c>
      <c r="D2106" s="2">
        <v>7.8598790452204526E-2</v>
      </c>
      <c r="E2106" s="2">
        <v>-3.1911449403789915</v>
      </c>
      <c r="F2106" s="2">
        <v>78.070899999999995</v>
      </c>
      <c r="G2106" s="2">
        <v>78.271039999999999</v>
      </c>
      <c r="H2106" s="2">
        <v>81.351524000000012</v>
      </c>
      <c r="I2106" s="2">
        <v>78.200405500000031</v>
      </c>
      <c r="J2106" s="19" t="s">
        <v>48</v>
      </c>
      <c r="K2106" s="19" t="s">
        <v>50</v>
      </c>
      <c r="L2106" s="19" t="s">
        <v>53</v>
      </c>
      <c r="M2106" s="21">
        <f t="shared" si="320"/>
        <v>25</v>
      </c>
      <c r="N2106" s="21">
        <f t="shared" si="321"/>
        <v>0</v>
      </c>
      <c r="O2106" s="21">
        <f t="shared" si="322"/>
        <v>0</v>
      </c>
      <c r="P2106" s="21">
        <f t="shared" si="323"/>
        <v>66.5</v>
      </c>
      <c r="Q2106" s="22">
        <f t="shared" si="324"/>
        <v>18.725000000000001</v>
      </c>
      <c r="R2106" s="22">
        <f t="shared" si="325"/>
        <v>21.625</v>
      </c>
      <c r="S2106" s="22">
        <f t="shared" si="326"/>
        <v>33.674999999999997</v>
      </c>
      <c r="T2106" s="22">
        <f t="shared" si="327"/>
        <v>22.875</v>
      </c>
      <c r="U2106" s="21">
        <f t="shared" si="328"/>
        <v>24.675000000000001</v>
      </c>
      <c r="V2106" s="21">
        <f t="shared" si="329"/>
        <v>24.225000000000001</v>
      </c>
    </row>
    <row r="2107" spans="1:22" ht="13.5" x14ac:dyDescent="0.25">
      <c r="A2107" s="3">
        <v>45071</v>
      </c>
      <c r="B2107" s="2">
        <v>78.486199999999997</v>
      </c>
      <c r="C2107" s="2">
        <v>45.556540648479107</v>
      </c>
      <c r="D2107" s="2">
        <v>-0.11793621266986065</v>
      </c>
      <c r="E2107" s="2">
        <v>-2.8445658685854296</v>
      </c>
      <c r="F2107" s="2">
        <v>78.070899999999995</v>
      </c>
      <c r="G2107" s="2">
        <v>78.250280000000004</v>
      </c>
      <c r="H2107" s="2">
        <v>81.26033200000002</v>
      </c>
      <c r="I2107" s="2">
        <v>78.237780000000029</v>
      </c>
      <c r="J2107" s="19" t="s">
        <v>48</v>
      </c>
      <c r="K2107" s="19" t="s">
        <v>50</v>
      </c>
      <c r="L2107" s="19" t="s">
        <v>50</v>
      </c>
      <c r="M2107" s="21">
        <f t="shared" si="320"/>
        <v>25</v>
      </c>
      <c r="N2107" s="21">
        <f t="shared" si="321"/>
        <v>0</v>
      </c>
      <c r="O2107" s="21">
        <f t="shared" si="322"/>
        <v>0</v>
      </c>
      <c r="P2107" s="21">
        <f t="shared" si="323"/>
        <v>49.5</v>
      </c>
      <c r="Q2107" s="22">
        <f t="shared" si="324"/>
        <v>16.175000000000001</v>
      </c>
      <c r="R2107" s="22">
        <f t="shared" si="325"/>
        <v>17.375</v>
      </c>
      <c r="S2107" s="22">
        <f t="shared" si="326"/>
        <v>26.025000000000002</v>
      </c>
      <c r="T2107" s="22">
        <f t="shared" si="327"/>
        <v>18.625</v>
      </c>
      <c r="U2107" s="21">
        <f t="shared" si="328"/>
        <v>19.858333333333334</v>
      </c>
      <c r="V2107" s="21">
        <f t="shared" si="329"/>
        <v>19.55</v>
      </c>
    </row>
    <row r="2108" spans="1:22" ht="13.5" x14ac:dyDescent="0.25">
      <c r="A2108" s="3">
        <v>45072</v>
      </c>
      <c r="B2108" s="2">
        <v>78.486199999999997</v>
      </c>
      <c r="C2108" s="2">
        <v>45.5565406484791</v>
      </c>
      <c r="D2108" s="2">
        <v>-0.2928073836324927</v>
      </c>
      <c r="E2108" s="2">
        <v>-2.4701072599743576</v>
      </c>
      <c r="F2108" s="2">
        <v>78.070899999999995</v>
      </c>
      <c r="G2108" s="2">
        <v>78.146465000000006</v>
      </c>
      <c r="H2108" s="2">
        <v>81.175452000000021</v>
      </c>
      <c r="I2108" s="2">
        <v>78.27557000000003</v>
      </c>
      <c r="J2108" s="19" t="s">
        <v>48</v>
      </c>
      <c r="K2108" s="19" t="s">
        <v>50</v>
      </c>
      <c r="L2108" s="19" t="s">
        <v>50</v>
      </c>
      <c r="M2108" s="21">
        <f t="shared" si="320"/>
        <v>25</v>
      </c>
      <c r="N2108" s="21">
        <f t="shared" si="321"/>
        <v>0</v>
      </c>
      <c r="O2108" s="21">
        <f t="shared" si="322"/>
        <v>0</v>
      </c>
      <c r="P2108" s="21">
        <f t="shared" si="323"/>
        <v>49.5</v>
      </c>
      <c r="Q2108" s="22">
        <f t="shared" si="324"/>
        <v>16.175000000000001</v>
      </c>
      <c r="R2108" s="22">
        <f t="shared" si="325"/>
        <v>17.375</v>
      </c>
      <c r="S2108" s="22">
        <f t="shared" si="326"/>
        <v>26.025000000000002</v>
      </c>
      <c r="T2108" s="22">
        <f t="shared" si="327"/>
        <v>18.625</v>
      </c>
      <c r="U2108" s="21">
        <f t="shared" si="328"/>
        <v>19.858333333333334</v>
      </c>
      <c r="V2108" s="21">
        <f t="shared" si="329"/>
        <v>19.55</v>
      </c>
    </row>
    <row r="2109" spans="1:22" ht="13.5" x14ac:dyDescent="0.25">
      <c r="A2109" s="3">
        <v>45075</v>
      </c>
      <c r="B2109" s="2">
        <v>78.477800000000002</v>
      </c>
      <c r="C2109" s="2">
        <v>45.505607966714557</v>
      </c>
      <c r="D2109" s="2">
        <v>-0.4873901257413138</v>
      </c>
      <c r="E2109" s="2">
        <v>-2.0912159860943764</v>
      </c>
      <c r="F2109" s="2">
        <v>78.318399999999997</v>
      </c>
      <c r="G2109" s="2">
        <v>78.125285000000005</v>
      </c>
      <c r="H2109" s="2">
        <v>81.083926000000019</v>
      </c>
      <c r="I2109" s="2">
        <v>78.312902500000021</v>
      </c>
      <c r="J2109" s="19" t="s">
        <v>48</v>
      </c>
      <c r="K2109" s="19" t="s">
        <v>50</v>
      </c>
      <c r="L2109" s="19" t="s">
        <v>51</v>
      </c>
      <c r="M2109" s="21">
        <f t="shared" si="320"/>
        <v>25</v>
      </c>
      <c r="N2109" s="21">
        <f t="shared" si="321"/>
        <v>0</v>
      </c>
      <c r="O2109" s="21">
        <f t="shared" si="322"/>
        <v>50</v>
      </c>
      <c r="P2109" s="21">
        <f t="shared" si="323"/>
        <v>83.5</v>
      </c>
      <c r="Q2109" s="22">
        <f t="shared" si="324"/>
        <v>28.774999999999999</v>
      </c>
      <c r="R2109" s="22">
        <f t="shared" si="325"/>
        <v>43.375</v>
      </c>
      <c r="S2109" s="22">
        <f t="shared" si="326"/>
        <v>53.825000000000003</v>
      </c>
      <c r="T2109" s="22">
        <f t="shared" si="327"/>
        <v>39.625</v>
      </c>
      <c r="U2109" s="21">
        <f t="shared" si="328"/>
        <v>41.991666666666667</v>
      </c>
      <c r="V2109" s="21">
        <f t="shared" si="329"/>
        <v>41.400000000000006</v>
      </c>
    </row>
    <row r="2110" spans="1:22" ht="13.5" x14ac:dyDescent="0.25">
      <c r="A2110" s="3">
        <v>45076</v>
      </c>
      <c r="B2110" s="2">
        <v>78.477800000000002</v>
      </c>
      <c r="C2110" s="2">
        <v>45.505607966714557</v>
      </c>
      <c r="D2110" s="2">
        <v>-0.65094309889505553</v>
      </c>
      <c r="E2110" s="2">
        <v>-1.7262917785715335</v>
      </c>
      <c r="F2110" s="2">
        <v>78.399779999999993</v>
      </c>
      <c r="G2110" s="2">
        <v>78.105764999999991</v>
      </c>
      <c r="H2110" s="2">
        <v>80.992400000000018</v>
      </c>
      <c r="I2110" s="2">
        <v>78.350650500000043</v>
      </c>
      <c r="J2110" s="19" t="s">
        <v>48</v>
      </c>
      <c r="K2110" s="19" t="s">
        <v>50</v>
      </c>
      <c r="L2110" s="19" t="s">
        <v>51</v>
      </c>
      <c r="M2110" s="21">
        <f t="shared" si="320"/>
        <v>25</v>
      </c>
      <c r="N2110" s="21">
        <f t="shared" si="321"/>
        <v>0</v>
      </c>
      <c r="O2110" s="21">
        <f t="shared" si="322"/>
        <v>50</v>
      </c>
      <c r="P2110" s="21">
        <f t="shared" si="323"/>
        <v>83.5</v>
      </c>
      <c r="Q2110" s="22">
        <f t="shared" si="324"/>
        <v>28.774999999999999</v>
      </c>
      <c r="R2110" s="22">
        <f t="shared" si="325"/>
        <v>43.375</v>
      </c>
      <c r="S2110" s="22">
        <f t="shared" si="326"/>
        <v>53.825000000000003</v>
      </c>
      <c r="T2110" s="22">
        <f t="shared" si="327"/>
        <v>39.625</v>
      </c>
      <c r="U2110" s="21">
        <f t="shared" si="328"/>
        <v>41.991666666666667</v>
      </c>
      <c r="V2110" s="21">
        <f t="shared" si="329"/>
        <v>41.400000000000006</v>
      </c>
    </row>
    <row r="2111" spans="1:22" ht="13.5" x14ac:dyDescent="0.25">
      <c r="A2111" s="3">
        <v>45077</v>
      </c>
      <c r="B2111" s="2">
        <v>80.147199999999998</v>
      </c>
      <c r="C2111" s="2">
        <v>56.67102013099462</v>
      </c>
      <c r="D2111" s="2">
        <v>-0.73072342716199046</v>
      </c>
      <c r="E2111" s="2">
        <v>-1.3786675328553382</v>
      </c>
      <c r="F2111" s="2">
        <v>78.815039999999996</v>
      </c>
      <c r="G2111" s="2">
        <v>78.178435000000007</v>
      </c>
      <c r="H2111" s="2">
        <v>80.934262000000018</v>
      </c>
      <c r="I2111" s="2">
        <v>78.396745500000037</v>
      </c>
      <c r="J2111" s="19" t="s">
        <v>48</v>
      </c>
      <c r="K2111" s="19" t="s">
        <v>50</v>
      </c>
      <c r="L2111" s="19" t="s">
        <v>51</v>
      </c>
      <c r="M2111" s="21">
        <f t="shared" si="320"/>
        <v>25</v>
      </c>
      <c r="N2111" s="21">
        <f t="shared" si="321"/>
        <v>0</v>
      </c>
      <c r="O2111" s="21">
        <f t="shared" si="322"/>
        <v>50</v>
      </c>
      <c r="P2111" s="21">
        <f t="shared" si="323"/>
        <v>83.5</v>
      </c>
      <c r="Q2111" s="22">
        <f t="shared" si="324"/>
        <v>28.774999999999999</v>
      </c>
      <c r="R2111" s="22">
        <f t="shared" si="325"/>
        <v>43.375</v>
      </c>
      <c r="S2111" s="22">
        <f t="shared" si="326"/>
        <v>53.825000000000003</v>
      </c>
      <c r="T2111" s="22">
        <f t="shared" si="327"/>
        <v>39.625</v>
      </c>
      <c r="U2111" s="21">
        <f t="shared" si="328"/>
        <v>41.991666666666667</v>
      </c>
      <c r="V2111" s="21">
        <f t="shared" si="329"/>
        <v>41.400000000000006</v>
      </c>
    </row>
    <row r="2112" spans="1:22" ht="13.5" x14ac:dyDescent="0.25">
      <c r="A2112" s="3">
        <v>45078</v>
      </c>
      <c r="B2112" s="2">
        <v>80.977800000000002</v>
      </c>
      <c r="C2112" s="2">
        <v>60.957286374110637</v>
      </c>
      <c r="D2112" s="2">
        <v>-0.85115447150603529</v>
      </c>
      <c r="E2112" s="2">
        <v>-1.0566181694535484</v>
      </c>
      <c r="F2112" s="2">
        <v>79.313360000000003</v>
      </c>
      <c r="G2112" s="2">
        <v>78.282255000000006</v>
      </c>
      <c r="H2112" s="2">
        <v>80.894396000000015</v>
      </c>
      <c r="I2112" s="2">
        <v>78.448654500000032</v>
      </c>
      <c r="J2112" s="19" t="s">
        <v>48</v>
      </c>
      <c r="K2112" s="19" t="s">
        <v>50</v>
      </c>
      <c r="L2112" s="19" t="s">
        <v>51</v>
      </c>
      <c r="M2112" s="21">
        <f t="shared" si="320"/>
        <v>25</v>
      </c>
      <c r="N2112" s="21">
        <f t="shared" si="321"/>
        <v>0</v>
      </c>
      <c r="O2112" s="21">
        <f t="shared" si="322"/>
        <v>50</v>
      </c>
      <c r="P2112" s="21">
        <f t="shared" si="323"/>
        <v>83.5</v>
      </c>
      <c r="Q2112" s="22">
        <f t="shared" si="324"/>
        <v>28.774999999999999</v>
      </c>
      <c r="R2112" s="22">
        <f t="shared" si="325"/>
        <v>43.375</v>
      </c>
      <c r="S2112" s="22">
        <f t="shared" si="326"/>
        <v>53.825000000000003</v>
      </c>
      <c r="T2112" s="22">
        <f t="shared" si="327"/>
        <v>39.625</v>
      </c>
      <c r="U2112" s="21">
        <f t="shared" si="328"/>
        <v>41.991666666666667</v>
      </c>
      <c r="V2112" s="21">
        <f t="shared" si="329"/>
        <v>41.400000000000006</v>
      </c>
    </row>
    <row r="2113" spans="1:22" ht="13.5" x14ac:dyDescent="0.25">
      <c r="A2113" s="3">
        <v>45079</v>
      </c>
      <c r="B2113" s="2">
        <v>80.977800000000002</v>
      </c>
      <c r="C2113" s="2">
        <v>60.957286374110637</v>
      </c>
      <c r="D2113" s="2">
        <v>-0.96420381426554513</v>
      </c>
      <c r="E2113" s="2">
        <v>-0.76704039539705637</v>
      </c>
      <c r="F2113" s="2">
        <v>79.811679999999996</v>
      </c>
      <c r="G2113" s="2">
        <v>78.386075000000005</v>
      </c>
      <c r="H2113" s="2">
        <v>80.847886000000017</v>
      </c>
      <c r="I2113" s="2">
        <v>78.510530000000031</v>
      </c>
      <c r="J2113" s="19" t="s">
        <v>48</v>
      </c>
      <c r="K2113" s="19" t="s">
        <v>50</v>
      </c>
      <c r="L2113" s="19" t="s">
        <v>51</v>
      </c>
      <c r="M2113" s="21">
        <f t="shared" si="320"/>
        <v>25</v>
      </c>
      <c r="N2113" s="21">
        <f t="shared" si="321"/>
        <v>100</v>
      </c>
      <c r="O2113" s="21">
        <f t="shared" si="322"/>
        <v>50</v>
      </c>
      <c r="P2113" s="21">
        <f t="shared" si="323"/>
        <v>83.5</v>
      </c>
      <c r="Q2113" s="22">
        <f t="shared" si="324"/>
        <v>63.774999999999999</v>
      </c>
      <c r="R2113" s="22">
        <f t="shared" si="325"/>
        <v>63.375</v>
      </c>
      <c r="S2113" s="22">
        <f t="shared" si="326"/>
        <v>68.825000000000003</v>
      </c>
      <c r="T2113" s="22">
        <f t="shared" si="327"/>
        <v>64.625</v>
      </c>
      <c r="U2113" s="21">
        <f t="shared" si="328"/>
        <v>65.325000000000003</v>
      </c>
      <c r="V2113" s="21">
        <f t="shared" si="329"/>
        <v>65.150000000000006</v>
      </c>
    </row>
    <row r="2114" spans="1:22" ht="13.5" x14ac:dyDescent="0.25">
      <c r="A2114" s="3">
        <v>45082</v>
      </c>
      <c r="B2114" s="2">
        <v>80.977800000000002</v>
      </c>
      <c r="C2114" s="2">
        <v>60.957286374110637</v>
      </c>
      <c r="D2114" s="2">
        <v>-1.2618583840712603</v>
      </c>
      <c r="E2114" s="2">
        <v>-0.56444310106217821</v>
      </c>
      <c r="F2114" s="2">
        <v>80.311679999999996</v>
      </c>
      <c r="G2114" s="2">
        <v>78.494045000000028</v>
      </c>
      <c r="H2114" s="2">
        <v>80.800546000000011</v>
      </c>
      <c r="I2114" s="2">
        <v>78.563726500000044</v>
      </c>
      <c r="J2114" s="19" t="s">
        <v>48</v>
      </c>
      <c r="K2114" s="19" t="s">
        <v>50</v>
      </c>
      <c r="L2114" s="19" t="s">
        <v>51</v>
      </c>
      <c r="M2114" s="21">
        <f t="shared" ref="M2114:M2177" si="330">IF(C2114&lt;30,50, IF(C2114&gt;70, 0, 25))</f>
        <v>25</v>
      </c>
      <c r="N2114" s="21">
        <f t="shared" ref="N2114:N2177" si="331">IF(E2114-D2114&gt;0.02, 100, IF(E2114-D2114&lt;0,0,45))</f>
        <v>100</v>
      </c>
      <c r="O2114" s="21">
        <f t="shared" ref="O2114:O2177" si="332">IF(F2114-I2114&gt;10,100,IF(F2114-I2114&gt;5,75, IF(F2114-I2114&gt;0,50,0)))</f>
        <v>50</v>
      </c>
      <c r="P2114" s="21">
        <f t="shared" ref="P2114:P2177" si="333">IF(L2114="confirmed bullish", 34, IF(L2114="bullish divergence",17, 0))+IF(J2114="bullish",33,IF(J2114="bearish",0,16.5))+IF(K2114="strong",33,IF(K2114="weak",0,16.5))</f>
        <v>83.5</v>
      </c>
      <c r="Q2114" s="22">
        <f t="shared" si="324"/>
        <v>63.774999999999999</v>
      </c>
      <c r="R2114" s="22">
        <f t="shared" si="325"/>
        <v>63.375</v>
      </c>
      <c r="S2114" s="22">
        <f t="shared" si="326"/>
        <v>68.825000000000003</v>
      </c>
      <c r="T2114" s="22">
        <f t="shared" si="327"/>
        <v>64.625</v>
      </c>
      <c r="U2114" s="21">
        <f t="shared" si="328"/>
        <v>65.325000000000003</v>
      </c>
      <c r="V2114" s="21">
        <f t="shared" si="329"/>
        <v>65.150000000000006</v>
      </c>
    </row>
    <row r="2115" spans="1:22" ht="13.5" x14ac:dyDescent="0.25">
      <c r="A2115" s="3">
        <v>45083</v>
      </c>
      <c r="B2115" s="2">
        <v>80.5625</v>
      </c>
      <c r="C2115" s="2">
        <v>57.410645890757095</v>
      </c>
      <c r="D2115" s="2">
        <v>-1.3647283930749268</v>
      </c>
      <c r="E2115" s="2">
        <v>-0.43506068215085369</v>
      </c>
      <c r="F2115" s="2">
        <v>80.728620000000006</v>
      </c>
      <c r="G2115" s="2">
        <v>78.660155000000032</v>
      </c>
      <c r="H2115" s="2">
        <v>80.759018000000012</v>
      </c>
      <c r="I2115" s="2">
        <v>78.614846500000041</v>
      </c>
      <c r="J2115" s="19" t="s">
        <v>48</v>
      </c>
      <c r="K2115" s="19" t="s">
        <v>50</v>
      </c>
      <c r="L2115" s="19" t="s">
        <v>51</v>
      </c>
      <c r="M2115" s="21">
        <f t="shared" si="330"/>
        <v>25</v>
      </c>
      <c r="N2115" s="21">
        <f t="shared" si="331"/>
        <v>100</v>
      </c>
      <c r="O2115" s="21">
        <f t="shared" si="332"/>
        <v>50</v>
      </c>
      <c r="P2115" s="21">
        <f t="shared" si="333"/>
        <v>83.5</v>
      </c>
      <c r="Q2115" s="22">
        <f t="shared" ref="Q2115:Q2178" si="334">0.35*M2115+N2115*0.35+O2115*0.15+P2115*0.15</f>
        <v>63.774999999999999</v>
      </c>
      <c r="R2115" s="22">
        <f t="shared" ref="R2115:R2178" si="335">M2115*0.2+N2115*0.2+O2115*0.35+P2115*0.25</f>
        <v>63.375</v>
      </c>
      <c r="S2115" s="22">
        <f t="shared" ref="S2115:S2178" si="336">M2115*0.15+N2115*0.15+O2115*0.25+P2115*0.45</f>
        <v>68.825000000000003</v>
      </c>
      <c r="T2115" s="22">
        <f t="shared" ref="T2115:T2178" si="337">0.25*SUM(M2115:P2115)</f>
        <v>64.625</v>
      </c>
      <c r="U2115" s="21">
        <f t="shared" ref="U2115:U2178" si="338">SUM(Q2115:S2115)/3</f>
        <v>65.325000000000003</v>
      </c>
      <c r="V2115" s="21">
        <f t="shared" ref="V2115:V2178" si="339">SUM(Q2115:T2115)/4</f>
        <v>65.150000000000006</v>
      </c>
    </row>
    <row r="2116" spans="1:22" ht="13.5" x14ac:dyDescent="0.25">
      <c r="A2116" s="3">
        <v>45084</v>
      </c>
      <c r="B2116" s="2">
        <v>82.223600000000005</v>
      </c>
      <c r="C2116" s="2">
        <v>65.945318953310192</v>
      </c>
      <c r="D2116" s="2">
        <v>-1.5812108400940303</v>
      </c>
      <c r="E2116" s="2">
        <v>-0.39534122778491299</v>
      </c>
      <c r="F2116" s="2">
        <v>81.143900000000002</v>
      </c>
      <c r="G2116" s="2">
        <v>78.911395000000027</v>
      </c>
      <c r="H2116" s="2">
        <v>80.750712000000007</v>
      </c>
      <c r="I2116" s="2">
        <v>78.670949500000035</v>
      </c>
      <c r="J2116" s="19" t="s">
        <v>48</v>
      </c>
      <c r="K2116" s="19" t="s">
        <v>50</v>
      </c>
      <c r="L2116" s="19" t="s">
        <v>51</v>
      </c>
      <c r="M2116" s="21">
        <f t="shared" si="330"/>
        <v>25</v>
      </c>
      <c r="N2116" s="21">
        <f t="shared" si="331"/>
        <v>100</v>
      </c>
      <c r="O2116" s="21">
        <f t="shared" si="332"/>
        <v>50</v>
      </c>
      <c r="P2116" s="21">
        <f t="shared" si="333"/>
        <v>83.5</v>
      </c>
      <c r="Q2116" s="22">
        <f t="shared" si="334"/>
        <v>63.774999999999999</v>
      </c>
      <c r="R2116" s="22">
        <f t="shared" si="335"/>
        <v>63.375</v>
      </c>
      <c r="S2116" s="22">
        <f t="shared" si="336"/>
        <v>68.825000000000003</v>
      </c>
      <c r="T2116" s="22">
        <f t="shared" si="337"/>
        <v>64.625</v>
      </c>
      <c r="U2116" s="21">
        <f t="shared" si="338"/>
        <v>65.325000000000003</v>
      </c>
      <c r="V2116" s="21">
        <f t="shared" si="339"/>
        <v>65.150000000000006</v>
      </c>
    </row>
    <row r="2117" spans="1:22" ht="13.5" x14ac:dyDescent="0.25">
      <c r="A2117" s="3">
        <v>45085</v>
      </c>
      <c r="B2117" s="2">
        <v>82.630600000000001</v>
      </c>
      <c r="C2117" s="2">
        <v>67.655602865622711</v>
      </c>
      <c r="D2117" s="2">
        <v>-1.7463801551079428</v>
      </c>
      <c r="E2117" s="2">
        <v>-0.43204575398333289</v>
      </c>
      <c r="F2117" s="2">
        <v>81.474460000000008</v>
      </c>
      <c r="G2117" s="2">
        <v>79.160145000000028</v>
      </c>
      <c r="H2117" s="2">
        <v>80.750546000000014</v>
      </c>
      <c r="I2117" s="2">
        <v>78.72489350000005</v>
      </c>
      <c r="J2117" s="19" t="s">
        <v>48</v>
      </c>
      <c r="K2117" s="19" t="s">
        <v>50</v>
      </c>
      <c r="L2117" s="19" t="s">
        <v>51</v>
      </c>
      <c r="M2117" s="21">
        <f t="shared" si="330"/>
        <v>25</v>
      </c>
      <c r="N2117" s="21">
        <f t="shared" si="331"/>
        <v>100</v>
      </c>
      <c r="O2117" s="21">
        <f t="shared" si="332"/>
        <v>50</v>
      </c>
      <c r="P2117" s="21">
        <f t="shared" si="333"/>
        <v>83.5</v>
      </c>
      <c r="Q2117" s="22">
        <f t="shared" si="334"/>
        <v>63.774999999999999</v>
      </c>
      <c r="R2117" s="22">
        <f t="shared" si="335"/>
        <v>63.375</v>
      </c>
      <c r="S2117" s="22">
        <f t="shared" si="336"/>
        <v>68.825000000000003</v>
      </c>
      <c r="T2117" s="22">
        <f t="shared" si="337"/>
        <v>64.625</v>
      </c>
      <c r="U2117" s="21">
        <f t="shared" si="338"/>
        <v>65.325000000000003</v>
      </c>
      <c r="V2117" s="21">
        <f t="shared" si="339"/>
        <v>65.150000000000006</v>
      </c>
    </row>
    <row r="2118" spans="1:22" ht="13.5" x14ac:dyDescent="0.25">
      <c r="A2118" s="3">
        <v>45086</v>
      </c>
      <c r="B2118" s="2">
        <v>83.461100000000002</v>
      </c>
      <c r="C2118" s="2">
        <v>70.870415019609453</v>
      </c>
      <c r="D2118" s="2">
        <v>-1.9646326935934013</v>
      </c>
      <c r="E2118" s="2">
        <v>-0.4775688438254021</v>
      </c>
      <c r="F2118" s="2">
        <v>81.971119999999999</v>
      </c>
      <c r="G2118" s="2">
        <v>79.454570000000004</v>
      </c>
      <c r="H2118" s="2">
        <v>80.766989999999993</v>
      </c>
      <c r="I2118" s="2">
        <v>78.761437500000042</v>
      </c>
      <c r="J2118" s="19" t="s">
        <v>48</v>
      </c>
      <c r="K2118" s="19" t="s">
        <v>50</v>
      </c>
      <c r="L2118" s="19" t="s">
        <v>51</v>
      </c>
      <c r="M2118" s="21">
        <f t="shared" si="330"/>
        <v>0</v>
      </c>
      <c r="N2118" s="21">
        <f t="shared" si="331"/>
        <v>100</v>
      </c>
      <c r="O2118" s="21">
        <f t="shared" si="332"/>
        <v>50</v>
      </c>
      <c r="P2118" s="21">
        <f t="shared" si="333"/>
        <v>83.5</v>
      </c>
      <c r="Q2118" s="22">
        <f t="shared" si="334"/>
        <v>55.024999999999999</v>
      </c>
      <c r="R2118" s="22">
        <f t="shared" si="335"/>
        <v>58.375</v>
      </c>
      <c r="S2118" s="22">
        <f t="shared" si="336"/>
        <v>65.075000000000003</v>
      </c>
      <c r="T2118" s="22">
        <f t="shared" si="337"/>
        <v>58.375</v>
      </c>
      <c r="U2118" s="21">
        <f t="shared" si="338"/>
        <v>59.491666666666674</v>
      </c>
      <c r="V2118" s="21">
        <f t="shared" si="339"/>
        <v>59.212500000000006</v>
      </c>
    </row>
    <row r="2119" spans="1:22" ht="13.5" x14ac:dyDescent="0.25">
      <c r="A2119" s="3">
        <v>45089</v>
      </c>
      <c r="B2119" s="2">
        <v>82.630600000000001</v>
      </c>
      <c r="C2119" s="2">
        <v>64.018004732218969</v>
      </c>
      <c r="D2119" s="2">
        <v>-2.1097071018814972</v>
      </c>
      <c r="E2119" s="2">
        <v>-0.54961661763740888</v>
      </c>
      <c r="F2119" s="2">
        <v>82.301680000000005</v>
      </c>
      <c r="G2119" s="2">
        <v>79.724085000000002</v>
      </c>
      <c r="H2119" s="2">
        <v>80.766824</v>
      </c>
      <c r="I2119" s="2">
        <v>78.770989000000043</v>
      </c>
      <c r="J2119" s="19" t="s">
        <v>48</v>
      </c>
      <c r="K2119" s="19" t="s">
        <v>50</v>
      </c>
      <c r="L2119" s="19" t="s">
        <v>51</v>
      </c>
      <c r="M2119" s="21">
        <f t="shared" si="330"/>
        <v>25</v>
      </c>
      <c r="N2119" s="21">
        <f t="shared" si="331"/>
        <v>100</v>
      </c>
      <c r="O2119" s="21">
        <f t="shared" si="332"/>
        <v>50</v>
      </c>
      <c r="P2119" s="21">
        <f t="shared" si="333"/>
        <v>83.5</v>
      </c>
      <c r="Q2119" s="22">
        <f t="shared" si="334"/>
        <v>63.774999999999999</v>
      </c>
      <c r="R2119" s="22">
        <f t="shared" si="335"/>
        <v>63.375</v>
      </c>
      <c r="S2119" s="22">
        <f t="shared" si="336"/>
        <v>68.825000000000003</v>
      </c>
      <c r="T2119" s="22">
        <f t="shared" si="337"/>
        <v>64.625</v>
      </c>
      <c r="U2119" s="21">
        <f t="shared" si="338"/>
        <v>65.325000000000003</v>
      </c>
      <c r="V2119" s="21">
        <f t="shared" si="339"/>
        <v>65.150000000000006</v>
      </c>
    </row>
    <row r="2120" spans="1:22" ht="13.5" x14ac:dyDescent="0.25">
      <c r="A2120" s="3">
        <v>45090</v>
      </c>
      <c r="B2120" s="2">
        <v>80.977800000000002</v>
      </c>
      <c r="C2120" s="2">
        <v>53.029024937964323</v>
      </c>
      <c r="D2120" s="2">
        <v>-2.1242228678977142</v>
      </c>
      <c r="E2120" s="2">
        <v>-0.64219720666632496</v>
      </c>
      <c r="F2120" s="2">
        <v>82.384739999999994</v>
      </c>
      <c r="G2120" s="2">
        <v>79.911789999999996</v>
      </c>
      <c r="H2120" s="2">
        <v>80.726957999999996</v>
      </c>
      <c r="I2120" s="2">
        <v>78.772318000000027</v>
      </c>
      <c r="J2120" s="19" t="s">
        <v>48</v>
      </c>
      <c r="K2120" s="19" t="s">
        <v>50</v>
      </c>
      <c r="L2120" s="19" t="s">
        <v>51</v>
      </c>
      <c r="M2120" s="21">
        <f t="shared" si="330"/>
        <v>25</v>
      </c>
      <c r="N2120" s="21">
        <f t="shared" si="331"/>
        <v>100</v>
      </c>
      <c r="O2120" s="21">
        <f t="shared" si="332"/>
        <v>50</v>
      </c>
      <c r="P2120" s="21">
        <f t="shared" si="333"/>
        <v>83.5</v>
      </c>
      <c r="Q2120" s="22">
        <f t="shared" si="334"/>
        <v>63.774999999999999</v>
      </c>
      <c r="R2120" s="22">
        <f t="shared" si="335"/>
        <v>63.375</v>
      </c>
      <c r="S2120" s="22">
        <f t="shared" si="336"/>
        <v>68.825000000000003</v>
      </c>
      <c r="T2120" s="22">
        <f t="shared" si="337"/>
        <v>64.625</v>
      </c>
      <c r="U2120" s="21">
        <f t="shared" si="338"/>
        <v>65.325000000000003</v>
      </c>
      <c r="V2120" s="21">
        <f t="shared" si="339"/>
        <v>65.150000000000006</v>
      </c>
    </row>
    <row r="2121" spans="1:22" ht="13.5" x14ac:dyDescent="0.25">
      <c r="A2121" s="3">
        <v>45091</v>
      </c>
      <c r="B2121" s="2">
        <v>81.716999999999999</v>
      </c>
      <c r="C2121" s="2">
        <v>56.615868882988813</v>
      </c>
      <c r="D2121" s="2">
        <v>-1.9378027658546273</v>
      </c>
      <c r="E2121" s="2">
        <v>-0.7700546582144856</v>
      </c>
      <c r="F2121" s="2">
        <v>82.283420000000007</v>
      </c>
      <c r="G2121" s="2">
        <v>80.078315000000003</v>
      </c>
      <c r="H2121" s="2">
        <v>80.701875999999999</v>
      </c>
      <c r="I2121" s="2">
        <v>78.792625000000044</v>
      </c>
      <c r="J2121" s="19" t="s">
        <v>48</v>
      </c>
      <c r="K2121" s="19" t="s">
        <v>50</v>
      </c>
      <c r="L2121" s="19" t="s">
        <v>53</v>
      </c>
      <c r="M2121" s="21">
        <f t="shared" si="330"/>
        <v>25</v>
      </c>
      <c r="N2121" s="21">
        <f t="shared" si="331"/>
        <v>100</v>
      </c>
      <c r="O2121" s="21">
        <f t="shared" si="332"/>
        <v>50</v>
      </c>
      <c r="P2121" s="21">
        <f t="shared" si="333"/>
        <v>66.5</v>
      </c>
      <c r="Q2121" s="22">
        <f t="shared" si="334"/>
        <v>61.225000000000001</v>
      </c>
      <c r="R2121" s="22">
        <f t="shared" si="335"/>
        <v>59.125</v>
      </c>
      <c r="S2121" s="22">
        <f t="shared" si="336"/>
        <v>61.174999999999997</v>
      </c>
      <c r="T2121" s="22">
        <f t="shared" si="337"/>
        <v>60.375</v>
      </c>
      <c r="U2121" s="21">
        <f t="shared" si="338"/>
        <v>60.508333333333326</v>
      </c>
      <c r="V2121" s="21">
        <f t="shared" si="339"/>
        <v>60.474999999999994</v>
      </c>
    </row>
    <row r="2122" spans="1:22" ht="13.5" x14ac:dyDescent="0.25">
      <c r="A2122" s="3">
        <v>45092</v>
      </c>
      <c r="B2122" s="2">
        <v>80.5625</v>
      </c>
      <c r="C2122" s="2">
        <v>50.171812137443872</v>
      </c>
      <c r="D2122" s="2">
        <v>-1.5742502327342152</v>
      </c>
      <c r="E2122" s="2">
        <v>-0.93355760525887643</v>
      </c>
      <c r="F2122" s="2">
        <v>81.869799999999998</v>
      </c>
      <c r="G2122" s="2">
        <v>80.182130000000001</v>
      </c>
      <c r="H2122" s="2">
        <v>80.653704000000005</v>
      </c>
      <c r="I2122" s="2">
        <v>78.795947000000041</v>
      </c>
      <c r="J2122" s="19" t="s">
        <v>54</v>
      </c>
      <c r="K2122" s="19" t="s">
        <v>50</v>
      </c>
      <c r="L2122" s="19" t="s">
        <v>47</v>
      </c>
      <c r="M2122" s="21">
        <f t="shared" si="330"/>
        <v>25</v>
      </c>
      <c r="N2122" s="21">
        <f t="shared" si="331"/>
        <v>100</v>
      </c>
      <c r="O2122" s="21">
        <f t="shared" si="332"/>
        <v>50</v>
      </c>
      <c r="P2122" s="21">
        <f t="shared" si="333"/>
        <v>16.5</v>
      </c>
      <c r="Q2122" s="22">
        <f t="shared" si="334"/>
        <v>53.725000000000001</v>
      </c>
      <c r="R2122" s="22">
        <f t="shared" si="335"/>
        <v>46.625</v>
      </c>
      <c r="S2122" s="22">
        <f t="shared" si="336"/>
        <v>38.674999999999997</v>
      </c>
      <c r="T2122" s="22">
        <f t="shared" si="337"/>
        <v>47.875</v>
      </c>
      <c r="U2122" s="21">
        <f t="shared" si="338"/>
        <v>46.341666666666661</v>
      </c>
      <c r="V2122" s="21">
        <f t="shared" si="339"/>
        <v>46.724999999999994</v>
      </c>
    </row>
    <row r="2123" spans="1:22" ht="13.5" x14ac:dyDescent="0.25">
      <c r="A2123" s="3">
        <v>45093</v>
      </c>
      <c r="B2123" s="2">
        <v>80.471100000000007</v>
      </c>
      <c r="C2123" s="2">
        <v>49.689615962085533</v>
      </c>
      <c r="D2123" s="2">
        <v>-1.2599723195175301</v>
      </c>
      <c r="E2123" s="2">
        <v>-1.120065876233028</v>
      </c>
      <c r="F2123" s="2">
        <v>81.271800000000013</v>
      </c>
      <c r="G2123" s="2">
        <v>80.281374999999997</v>
      </c>
      <c r="H2123" s="2">
        <v>80.603704000000008</v>
      </c>
      <c r="I2123" s="2">
        <v>78.797981500000049</v>
      </c>
      <c r="J2123" s="19" t="s">
        <v>54</v>
      </c>
      <c r="K2123" s="19" t="s">
        <v>50</v>
      </c>
      <c r="L2123" s="19" t="s">
        <v>47</v>
      </c>
      <c r="M2123" s="21">
        <f t="shared" si="330"/>
        <v>25</v>
      </c>
      <c r="N2123" s="21">
        <f t="shared" si="331"/>
        <v>100</v>
      </c>
      <c r="O2123" s="21">
        <f t="shared" si="332"/>
        <v>50</v>
      </c>
      <c r="P2123" s="21">
        <f t="shared" si="333"/>
        <v>16.5</v>
      </c>
      <c r="Q2123" s="22">
        <f t="shared" si="334"/>
        <v>53.725000000000001</v>
      </c>
      <c r="R2123" s="22">
        <f t="shared" si="335"/>
        <v>46.625</v>
      </c>
      <c r="S2123" s="22">
        <f t="shared" si="336"/>
        <v>38.674999999999997</v>
      </c>
      <c r="T2123" s="22">
        <f t="shared" si="337"/>
        <v>47.875</v>
      </c>
      <c r="U2123" s="21">
        <f t="shared" si="338"/>
        <v>46.341666666666661</v>
      </c>
      <c r="V2123" s="21">
        <f t="shared" si="339"/>
        <v>46.724999999999994</v>
      </c>
    </row>
    <row r="2124" spans="1:22" ht="13.5" x14ac:dyDescent="0.25">
      <c r="A2124" s="3">
        <v>45096</v>
      </c>
      <c r="B2124" s="2">
        <v>79.565899999999999</v>
      </c>
      <c r="C2124" s="2">
        <v>45.069723171827214</v>
      </c>
      <c r="D2124" s="2">
        <v>-0.92655831549288337</v>
      </c>
      <c r="E2124" s="2">
        <v>-1.1657881824711014</v>
      </c>
      <c r="F2124" s="2">
        <v>80.65885999999999</v>
      </c>
      <c r="G2124" s="2">
        <v>80.397655</v>
      </c>
      <c r="H2124" s="2">
        <v>80.501050000000006</v>
      </c>
      <c r="I2124" s="2">
        <v>78.797192500000051</v>
      </c>
      <c r="J2124" s="19" t="s">
        <v>54</v>
      </c>
      <c r="K2124" s="19" t="s">
        <v>50</v>
      </c>
      <c r="L2124" s="19" t="s">
        <v>47</v>
      </c>
      <c r="M2124" s="21">
        <f t="shared" si="330"/>
        <v>25</v>
      </c>
      <c r="N2124" s="21">
        <f t="shared" si="331"/>
        <v>0</v>
      </c>
      <c r="O2124" s="21">
        <f t="shared" si="332"/>
        <v>50</v>
      </c>
      <c r="P2124" s="21">
        <f t="shared" si="333"/>
        <v>16.5</v>
      </c>
      <c r="Q2124" s="22">
        <f t="shared" si="334"/>
        <v>18.725000000000001</v>
      </c>
      <c r="R2124" s="22">
        <f t="shared" si="335"/>
        <v>26.625</v>
      </c>
      <c r="S2124" s="22">
        <f t="shared" si="336"/>
        <v>23.675000000000001</v>
      </c>
      <c r="T2124" s="22">
        <f t="shared" si="337"/>
        <v>22.875</v>
      </c>
      <c r="U2124" s="21">
        <f t="shared" si="338"/>
        <v>23.008333333333336</v>
      </c>
      <c r="V2124" s="21">
        <f t="shared" si="339"/>
        <v>22.975000000000001</v>
      </c>
    </row>
    <row r="2125" spans="1:22" ht="13.5" x14ac:dyDescent="0.25">
      <c r="A2125" s="3">
        <v>45097</v>
      </c>
      <c r="B2125" s="2">
        <v>80.147199999999998</v>
      </c>
      <c r="C2125" s="2">
        <v>48.38832158223402</v>
      </c>
      <c r="D2125" s="2">
        <v>-0.7456389868069806</v>
      </c>
      <c r="E2125" s="2">
        <v>-1.1132129581601879</v>
      </c>
      <c r="F2125" s="2">
        <v>80.492739999999998</v>
      </c>
      <c r="G2125" s="2">
        <v>80.501470000000012</v>
      </c>
      <c r="H2125" s="2">
        <v>80.426134000000005</v>
      </c>
      <c r="I2125" s="2">
        <v>78.797607500000055</v>
      </c>
      <c r="J2125" s="19" t="s">
        <v>48</v>
      </c>
      <c r="K2125" s="19" t="s">
        <v>50</v>
      </c>
      <c r="L2125" s="19" t="s">
        <v>53</v>
      </c>
      <c r="M2125" s="21">
        <f t="shared" si="330"/>
        <v>25</v>
      </c>
      <c r="N2125" s="21">
        <f t="shared" si="331"/>
        <v>0</v>
      </c>
      <c r="O2125" s="21">
        <f t="shared" si="332"/>
        <v>50</v>
      </c>
      <c r="P2125" s="21">
        <f t="shared" si="333"/>
        <v>66.5</v>
      </c>
      <c r="Q2125" s="22">
        <f t="shared" si="334"/>
        <v>26.225000000000001</v>
      </c>
      <c r="R2125" s="22">
        <f t="shared" si="335"/>
        <v>39.125</v>
      </c>
      <c r="S2125" s="22">
        <f t="shared" si="336"/>
        <v>46.174999999999997</v>
      </c>
      <c r="T2125" s="22">
        <f t="shared" si="337"/>
        <v>35.375</v>
      </c>
      <c r="U2125" s="21">
        <f t="shared" si="338"/>
        <v>37.174999999999997</v>
      </c>
      <c r="V2125" s="21">
        <f t="shared" si="339"/>
        <v>36.724999999999994</v>
      </c>
    </row>
    <row r="2126" spans="1:22" ht="13.5" x14ac:dyDescent="0.25">
      <c r="A2126" s="3">
        <v>45098</v>
      </c>
      <c r="B2126" s="2">
        <v>80.5625</v>
      </c>
      <c r="C2126" s="2">
        <v>50.680799859969206</v>
      </c>
      <c r="D2126" s="2">
        <v>-0.36587211690427068</v>
      </c>
      <c r="E2126" s="2">
        <v>-0.94924011857866153</v>
      </c>
      <c r="F2126" s="2">
        <v>80.261840000000007</v>
      </c>
      <c r="G2126" s="2">
        <v>80.626050000000006</v>
      </c>
      <c r="H2126" s="2">
        <v>80.377962000000011</v>
      </c>
      <c r="I2126" s="2">
        <v>78.800099000000046</v>
      </c>
      <c r="J2126" s="19" t="s">
        <v>48</v>
      </c>
      <c r="K2126" s="19" t="s">
        <v>50</v>
      </c>
      <c r="L2126" s="19" t="s">
        <v>53</v>
      </c>
      <c r="M2126" s="21">
        <f t="shared" si="330"/>
        <v>25</v>
      </c>
      <c r="N2126" s="21">
        <f t="shared" si="331"/>
        <v>0</v>
      </c>
      <c r="O2126" s="21">
        <f t="shared" si="332"/>
        <v>50</v>
      </c>
      <c r="P2126" s="21">
        <f t="shared" si="333"/>
        <v>66.5</v>
      </c>
      <c r="Q2126" s="22">
        <f t="shared" si="334"/>
        <v>26.225000000000001</v>
      </c>
      <c r="R2126" s="22">
        <f t="shared" si="335"/>
        <v>39.125</v>
      </c>
      <c r="S2126" s="22">
        <f t="shared" si="336"/>
        <v>46.174999999999997</v>
      </c>
      <c r="T2126" s="22">
        <f t="shared" si="337"/>
        <v>35.375</v>
      </c>
      <c r="U2126" s="21">
        <f t="shared" si="338"/>
        <v>37.174999999999997</v>
      </c>
      <c r="V2126" s="21">
        <f t="shared" si="339"/>
        <v>36.724999999999994</v>
      </c>
    </row>
    <row r="2127" spans="1:22" ht="13.5" x14ac:dyDescent="0.25">
      <c r="A2127" s="3">
        <v>45099</v>
      </c>
      <c r="B2127" s="2">
        <v>81.559200000000004</v>
      </c>
      <c r="C2127" s="2">
        <v>55.759624958552521</v>
      </c>
      <c r="D2127" s="2">
        <v>-5.644881863970852E-2</v>
      </c>
      <c r="E2127" s="2">
        <v>-0.73443307043275496</v>
      </c>
      <c r="F2127" s="2">
        <v>80.461180000000013</v>
      </c>
      <c r="G2127" s="2">
        <v>80.77970000000002</v>
      </c>
      <c r="H2127" s="2">
        <v>80.282284000000018</v>
      </c>
      <c r="I2127" s="2">
        <v>78.808031000000042</v>
      </c>
      <c r="J2127" s="19" t="s">
        <v>48</v>
      </c>
      <c r="K2127" s="19" t="s">
        <v>50</v>
      </c>
      <c r="L2127" s="19" t="s">
        <v>51</v>
      </c>
      <c r="M2127" s="21">
        <f t="shared" si="330"/>
        <v>25</v>
      </c>
      <c r="N2127" s="21">
        <f t="shared" si="331"/>
        <v>0</v>
      </c>
      <c r="O2127" s="21">
        <f t="shared" si="332"/>
        <v>50</v>
      </c>
      <c r="P2127" s="21">
        <f t="shared" si="333"/>
        <v>83.5</v>
      </c>
      <c r="Q2127" s="22">
        <f t="shared" si="334"/>
        <v>28.774999999999999</v>
      </c>
      <c r="R2127" s="22">
        <f t="shared" si="335"/>
        <v>43.375</v>
      </c>
      <c r="S2127" s="22">
        <f t="shared" si="336"/>
        <v>53.825000000000003</v>
      </c>
      <c r="T2127" s="22">
        <f t="shared" si="337"/>
        <v>39.625</v>
      </c>
      <c r="U2127" s="21">
        <f t="shared" si="338"/>
        <v>41.991666666666667</v>
      </c>
      <c r="V2127" s="21">
        <f t="shared" si="339"/>
        <v>41.400000000000006</v>
      </c>
    </row>
    <row r="2128" spans="1:22" ht="13.5" x14ac:dyDescent="0.25">
      <c r="A2128" s="3">
        <v>45100</v>
      </c>
      <c r="B2128" s="2">
        <v>79.731999999999999</v>
      </c>
      <c r="C2128" s="2">
        <v>46.338630674795333</v>
      </c>
      <c r="D2128" s="2">
        <v>0.4619471993013633</v>
      </c>
      <c r="E2128" s="2">
        <v>-0.56562367854147699</v>
      </c>
      <c r="F2128" s="2">
        <v>80.313359999999989</v>
      </c>
      <c r="G2128" s="2">
        <v>80.841989999999996</v>
      </c>
      <c r="H2128" s="2">
        <v>80.159364000000011</v>
      </c>
      <c r="I2128" s="2">
        <v>78.808031000000042</v>
      </c>
      <c r="J2128" s="19" t="s">
        <v>48</v>
      </c>
      <c r="K2128" s="19" t="s">
        <v>50</v>
      </c>
      <c r="L2128" s="19" t="s">
        <v>53</v>
      </c>
      <c r="M2128" s="21">
        <f t="shared" si="330"/>
        <v>25</v>
      </c>
      <c r="N2128" s="21">
        <f t="shared" si="331"/>
        <v>0</v>
      </c>
      <c r="O2128" s="21">
        <f t="shared" si="332"/>
        <v>50</v>
      </c>
      <c r="P2128" s="21">
        <f t="shared" si="333"/>
        <v>66.5</v>
      </c>
      <c r="Q2128" s="22">
        <f t="shared" si="334"/>
        <v>26.225000000000001</v>
      </c>
      <c r="R2128" s="22">
        <f t="shared" si="335"/>
        <v>39.125</v>
      </c>
      <c r="S2128" s="22">
        <f t="shared" si="336"/>
        <v>46.174999999999997</v>
      </c>
      <c r="T2128" s="22">
        <f t="shared" si="337"/>
        <v>35.375</v>
      </c>
      <c r="U2128" s="21">
        <f t="shared" si="338"/>
        <v>37.174999999999997</v>
      </c>
      <c r="V2128" s="21">
        <f t="shared" si="339"/>
        <v>36.724999999999994</v>
      </c>
    </row>
    <row r="2129" spans="1:22" ht="13.5" x14ac:dyDescent="0.25">
      <c r="A2129" s="3">
        <v>45103</v>
      </c>
      <c r="B2129" s="2">
        <v>81.343199999999996</v>
      </c>
      <c r="C2129" s="2">
        <v>53.757919995303581</v>
      </c>
      <c r="D2129" s="2">
        <v>0.65821305724035994</v>
      </c>
      <c r="E2129" s="2">
        <v>-0.39810453805756885</v>
      </c>
      <c r="F2129" s="2">
        <v>80.668820000000011</v>
      </c>
      <c r="G2129" s="2">
        <v>80.985259999999997</v>
      </c>
      <c r="H2129" s="2">
        <v>80.075311999999997</v>
      </c>
      <c r="I2129" s="2">
        <v>78.818080500000036</v>
      </c>
      <c r="J2129" s="19" t="s">
        <v>48</v>
      </c>
      <c r="K2129" s="19" t="s">
        <v>50</v>
      </c>
      <c r="L2129" s="19" t="s">
        <v>51</v>
      </c>
      <c r="M2129" s="21">
        <f t="shared" si="330"/>
        <v>25</v>
      </c>
      <c r="N2129" s="21">
        <f t="shared" si="331"/>
        <v>0</v>
      </c>
      <c r="O2129" s="21">
        <f t="shared" si="332"/>
        <v>50</v>
      </c>
      <c r="P2129" s="21">
        <f t="shared" si="333"/>
        <v>83.5</v>
      </c>
      <c r="Q2129" s="22">
        <f t="shared" si="334"/>
        <v>28.774999999999999</v>
      </c>
      <c r="R2129" s="22">
        <f t="shared" si="335"/>
        <v>43.375</v>
      </c>
      <c r="S2129" s="22">
        <f t="shared" si="336"/>
        <v>53.825000000000003</v>
      </c>
      <c r="T2129" s="22">
        <f t="shared" si="337"/>
        <v>39.625</v>
      </c>
      <c r="U2129" s="21">
        <f t="shared" si="338"/>
        <v>41.991666666666667</v>
      </c>
      <c r="V2129" s="21">
        <f t="shared" si="339"/>
        <v>41.400000000000006</v>
      </c>
    </row>
    <row r="2130" spans="1:22" ht="13.5" x14ac:dyDescent="0.25">
      <c r="A2130" s="3">
        <v>45104</v>
      </c>
      <c r="B2130" s="2">
        <v>81.8</v>
      </c>
      <c r="C2130" s="2">
        <v>55.630938732484935</v>
      </c>
      <c r="D2130" s="2">
        <v>0.53103886551460278</v>
      </c>
      <c r="E2130" s="2">
        <v>-0.25583304391006623</v>
      </c>
      <c r="F2130" s="2">
        <v>80.999380000000002</v>
      </c>
      <c r="G2130" s="2">
        <v>81.151369999999986</v>
      </c>
      <c r="H2130" s="2">
        <v>80.001228000000012</v>
      </c>
      <c r="I2130" s="2">
        <v>78.832532000000029</v>
      </c>
      <c r="J2130" s="19" t="s">
        <v>48</v>
      </c>
      <c r="K2130" s="19" t="s">
        <v>50</v>
      </c>
      <c r="L2130" s="19" t="s">
        <v>51</v>
      </c>
      <c r="M2130" s="21">
        <f t="shared" si="330"/>
        <v>25</v>
      </c>
      <c r="N2130" s="21">
        <f t="shared" si="331"/>
        <v>0</v>
      </c>
      <c r="O2130" s="21">
        <f t="shared" si="332"/>
        <v>50</v>
      </c>
      <c r="P2130" s="21">
        <f t="shared" si="333"/>
        <v>83.5</v>
      </c>
      <c r="Q2130" s="22">
        <f t="shared" si="334"/>
        <v>28.774999999999999</v>
      </c>
      <c r="R2130" s="22">
        <f t="shared" si="335"/>
        <v>43.375</v>
      </c>
      <c r="S2130" s="22">
        <f t="shared" si="336"/>
        <v>53.825000000000003</v>
      </c>
      <c r="T2130" s="22">
        <f t="shared" si="337"/>
        <v>39.625</v>
      </c>
      <c r="U2130" s="21">
        <f t="shared" si="338"/>
        <v>41.991666666666667</v>
      </c>
      <c r="V2130" s="21">
        <f t="shared" si="339"/>
        <v>41.400000000000006</v>
      </c>
    </row>
    <row r="2131" spans="1:22" ht="13.5" x14ac:dyDescent="0.25">
      <c r="A2131" s="3">
        <v>45107</v>
      </c>
      <c r="B2131" s="2">
        <v>81.559200000000004</v>
      </c>
      <c r="C2131" s="2">
        <v>54.380498280987275</v>
      </c>
      <c r="D2131" s="2">
        <v>0.54753955444155622</v>
      </c>
      <c r="E2131" s="2">
        <v>-0.12879474421041018</v>
      </c>
      <c r="F2131" s="2">
        <v>81.198720000000009</v>
      </c>
      <c r="G2131" s="2">
        <v>81.221969999999985</v>
      </c>
      <c r="H2131" s="2">
        <v>79.928142000000008</v>
      </c>
      <c r="I2131" s="2">
        <v>78.844616500000029</v>
      </c>
      <c r="J2131" s="19" t="s">
        <v>48</v>
      </c>
      <c r="K2131" s="19" t="s">
        <v>50</v>
      </c>
      <c r="L2131" s="19" t="s">
        <v>51</v>
      </c>
      <c r="M2131" s="21">
        <f t="shared" si="330"/>
        <v>25</v>
      </c>
      <c r="N2131" s="21">
        <f t="shared" si="331"/>
        <v>0</v>
      </c>
      <c r="O2131" s="21">
        <f t="shared" si="332"/>
        <v>50</v>
      </c>
      <c r="P2131" s="21">
        <f t="shared" si="333"/>
        <v>83.5</v>
      </c>
      <c r="Q2131" s="22">
        <f t="shared" si="334"/>
        <v>28.774999999999999</v>
      </c>
      <c r="R2131" s="22">
        <f t="shared" si="335"/>
        <v>43.375</v>
      </c>
      <c r="S2131" s="22">
        <f t="shared" si="336"/>
        <v>53.825000000000003</v>
      </c>
      <c r="T2131" s="22">
        <f t="shared" si="337"/>
        <v>39.625</v>
      </c>
      <c r="U2131" s="21">
        <f t="shared" si="338"/>
        <v>41.991666666666667</v>
      </c>
      <c r="V2131" s="21">
        <f t="shared" si="339"/>
        <v>41.400000000000006</v>
      </c>
    </row>
    <row r="2132" spans="1:22" ht="13.5" x14ac:dyDescent="0.25">
      <c r="A2132" s="3">
        <v>45110</v>
      </c>
      <c r="B2132" s="2">
        <v>81.393000000000001</v>
      </c>
      <c r="C2132" s="2">
        <v>53.486877840453431</v>
      </c>
      <c r="D2132" s="2">
        <v>0.39072169471833718</v>
      </c>
      <c r="E2132" s="2">
        <v>1.5866428145562564E-2</v>
      </c>
      <c r="F2132" s="2">
        <v>81.165480000000002</v>
      </c>
      <c r="G2132" s="2">
        <v>81.24272999999998</v>
      </c>
      <c r="H2132" s="2">
        <v>79.861532000000011</v>
      </c>
      <c r="I2132" s="2">
        <v>78.858611000000039</v>
      </c>
      <c r="J2132" s="19" t="s">
        <v>48</v>
      </c>
      <c r="K2132" s="19" t="s">
        <v>50</v>
      </c>
      <c r="L2132" s="19" t="s">
        <v>53</v>
      </c>
      <c r="M2132" s="21">
        <f t="shared" si="330"/>
        <v>25</v>
      </c>
      <c r="N2132" s="21">
        <f t="shared" si="331"/>
        <v>0</v>
      </c>
      <c r="O2132" s="21">
        <f t="shared" si="332"/>
        <v>50</v>
      </c>
      <c r="P2132" s="21">
        <f t="shared" si="333"/>
        <v>66.5</v>
      </c>
      <c r="Q2132" s="22">
        <f t="shared" si="334"/>
        <v>26.225000000000001</v>
      </c>
      <c r="R2132" s="22">
        <f t="shared" si="335"/>
        <v>39.125</v>
      </c>
      <c r="S2132" s="22">
        <f t="shared" si="336"/>
        <v>46.174999999999997</v>
      </c>
      <c r="T2132" s="22">
        <f t="shared" si="337"/>
        <v>35.375</v>
      </c>
      <c r="U2132" s="21">
        <f t="shared" si="338"/>
        <v>37.174999999999997</v>
      </c>
      <c r="V2132" s="21">
        <f t="shared" si="339"/>
        <v>36.724999999999994</v>
      </c>
    </row>
    <row r="2133" spans="1:22" ht="13.5" x14ac:dyDescent="0.25">
      <c r="A2133" s="3">
        <v>45111</v>
      </c>
      <c r="B2133" s="2">
        <v>83.000200000000007</v>
      </c>
      <c r="C2133" s="2">
        <v>60.283651559072496</v>
      </c>
      <c r="D2133" s="2">
        <v>0.12082825254523755</v>
      </c>
      <c r="E2133" s="2">
        <v>0.18241174087340117</v>
      </c>
      <c r="F2133" s="2">
        <v>81.819119999999998</v>
      </c>
      <c r="G2133" s="2">
        <v>81.343849999999975</v>
      </c>
      <c r="H2133" s="2">
        <v>79.811452000000017</v>
      </c>
      <c r="I2133" s="2">
        <v>78.878274500000032</v>
      </c>
      <c r="J2133" s="19" t="s">
        <v>54</v>
      </c>
      <c r="K2133" s="19" t="s">
        <v>50</v>
      </c>
      <c r="L2133" s="19" t="s">
        <v>47</v>
      </c>
      <c r="M2133" s="21">
        <f t="shared" si="330"/>
        <v>25</v>
      </c>
      <c r="N2133" s="21">
        <f t="shared" si="331"/>
        <v>100</v>
      </c>
      <c r="O2133" s="21">
        <f t="shared" si="332"/>
        <v>50</v>
      </c>
      <c r="P2133" s="21">
        <f t="shared" si="333"/>
        <v>16.5</v>
      </c>
      <c r="Q2133" s="22">
        <f t="shared" si="334"/>
        <v>53.725000000000001</v>
      </c>
      <c r="R2133" s="22">
        <f t="shared" si="335"/>
        <v>46.625</v>
      </c>
      <c r="S2133" s="22">
        <f t="shared" si="336"/>
        <v>38.674999999999997</v>
      </c>
      <c r="T2133" s="22">
        <f t="shared" si="337"/>
        <v>47.875</v>
      </c>
      <c r="U2133" s="21">
        <f t="shared" si="338"/>
        <v>46.341666666666661</v>
      </c>
      <c r="V2133" s="21">
        <f t="shared" si="339"/>
        <v>46.724999999999994</v>
      </c>
    </row>
    <row r="2134" spans="1:22" ht="13.5" x14ac:dyDescent="0.25">
      <c r="A2134" s="3">
        <v>45112</v>
      </c>
      <c r="B2134" s="2">
        <v>81.381500000000003</v>
      </c>
      <c r="C2134" s="2">
        <v>52.036294314899592</v>
      </c>
      <c r="D2134" s="2">
        <v>-0.14018317083878173</v>
      </c>
      <c r="E2134" s="2">
        <v>0.30408647734745053</v>
      </c>
      <c r="F2134" s="2">
        <v>81.826779999999999</v>
      </c>
      <c r="G2134" s="2">
        <v>81.364034999999987</v>
      </c>
      <c r="H2134" s="2">
        <v>79.831486000000012</v>
      </c>
      <c r="I2134" s="2">
        <v>78.889429000000035</v>
      </c>
      <c r="J2134" s="19" t="s">
        <v>54</v>
      </c>
      <c r="K2134" s="19" t="s">
        <v>50</v>
      </c>
      <c r="L2134" s="19" t="s">
        <v>47</v>
      </c>
      <c r="M2134" s="21">
        <f t="shared" si="330"/>
        <v>25</v>
      </c>
      <c r="N2134" s="21">
        <f t="shared" si="331"/>
        <v>100</v>
      </c>
      <c r="O2134" s="21">
        <f t="shared" si="332"/>
        <v>50</v>
      </c>
      <c r="P2134" s="21">
        <f t="shared" si="333"/>
        <v>16.5</v>
      </c>
      <c r="Q2134" s="22">
        <f t="shared" si="334"/>
        <v>53.725000000000001</v>
      </c>
      <c r="R2134" s="22">
        <f t="shared" si="335"/>
        <v>46.625</v>
      </c>
      <c r="S2134" s="22">
        <f t="shared" si="336"/>
        <v>38.674999999999997</v>
      </c>
      <c r="T2134" s="22">
        <f t="shared" si="337"/>
        <v>47.875</v>
      </c>
      <c r="U2134" s="21">
        <f t="shared" si="338"/>
        <v>46.341666666666661</v>
      </c>
      <c r="V2134" s="21">
        <f t="shared" si="339"/>
        <v>46.724999999999994</v>
      </c>
    </row>
    <row r="2135" spans="1:22" ht="13.5" x14ac:dyDescent="0.25">
      <c r="A2135" s="3">
        <v>45113</v>
      </c>
      <c r="B2135" s="2">
        <v>81.381500000000003</v>
      </c>
      <c r="C2135" s="2">
        <v>52.0362943148996</v>
      </c>
      <c r="D2135" s="2">
        <v>-0.27434160031812382</v>
      </c>
      <c r="E2135" s="2">
        <v>0.42962272063393547</v>
      </c>
      <c r="F2135" s="2">
        <v>81.743080000000006</v>
      </c>
      <c r="G2135" s="2">
        <v>81.404984999999982</v>
      </c>
      <c r="H2135" s="2">
        <v>79.866138000000007</v>
      </c>
      <c r="I2135" s="2">
        <v>78.900583500000039</v>
      </c>
      <c r="J2135" s="19" t="s">
        <v>54</v>
      </c>
      <c r="K2135" s="19" t="s">
        <v>50</v>
      </c>
      <c r="L2135" s="19" t="s">
        <v>47</v>
      </c>
      <c r="M2135" s="21">
        <f t="shared" si="330"/>
        <v>25</v>
      </c>
      <c r="N2135" s="21">
        <f t="shared" si="331"/>
        <v>100</v>
      </c>
      <c r="O2135" s="21">
        <f t="shared" si="332"/>
        <v>50</v>
      </c>
      <c r="P2135" s="21">
        <f t="shared" si="333"/>
        <v>16.5</v>
      </c>
      <c r="Q2135" s="22">
        <f t="shared" si="334"/>
        <v>53.725000000000001</v>
      </c>
      <c r="R2135" s="22">
        <f t="shared" si="335"/>
        <v>46.625</v>
      </c>
      <c r="S2135" s="22">
        <f t="shared" si="336"/>
        <v>38.674999999999997</v>
      </c>
      <c r="T2135" s="22">
        <f t="shared" si="337"/>
        <v>47.875</v>
      </c>
      <c r="U2135" s="21">
        <f t="shared" si="338"/>
        <v>46.341666666666661</v>
      </c>
      <c r="V2135" s="21">
        <f t="shared" si="339"/>
        <v>46.724999999999994</v>
      </c>
    </row>
    <row r="2136" spans="1:22" ht="13.5" x14ac:dyDescent="0.25">
      <c r="A2136" s="3">
        <v>45114</v>
      </c>
      <c r="B2136" s="2">
        <v>80.931899999999999</v>
      </c>
      <c r="C2136" s="2">
        <v>49.839844730440952</v>
      </c>
      <c r="D2136" s="2">
        <v>-0.29319516643076327</v>
      </c>
      <c r="E2136" s="2">
        <v>0.50632183128724839</v>
      </c>
      <c r="F2136" s="2">
        <v>81.617620000000002</v>
      </c>
      <c r="G2136" s="2">
        <v>81.340399999999988</v>
      </c>
      <c r="H2136" s="2">
        <v>79.84047000000001</v>
      </c>
      <c r="I2136" s="2">
        <v>78.90533750000003</v>
      </c>
      <c r="J2136" s="19" t="s">
        <v>54</v>
      </c>
      <c r="K2136" s="19" t="s">
        <v>50</v>
      </c>
      <c r="L2136" s="19" t="s">
        <v>47</v>
      </c>
      <c r="M2136" s="21">
        <f t="shared" si="330"/>
        <v>25</v>
      </c>
      <c r="N2136" s="21">
        <f t="shared" si="331"/>
        <v>100</v>
      </c>
      <c r="O2136" s="21">
        <f t="shared" si="332"/>
        <v>50</v>
      </c>
      <c r="P2136" s="21">
        <f t="shared" si="333"/>
        <v>16.5</v>
      </c>
      <c r="Q2136" s="22">
        <f t="shared" si="334"/>
        <v>53.725000000000001</v>
      </c>
      <c r="R2136" s="22">
        <f t="shared" si="335"/>
        <v>46.625</v>
      </c>
      <c r="S2136" s="22">
        <f t="shared" si="336"/>
        <v>38.674999999999997</v>
      </c>
      <c r="T2136" s="22">
        <f t="shared" si="337"/>
        <v>47.875</v>
      </c>
      <c r="U2136" s="21">
        <f t="shared" si="338"/>
        <v>46.341666666666661</v>
      </c>
      <c r="V2136" s="21">
        <f t="shared" si="339"/>
        <v>46.724999999999994</v>
      </c>
    </row>
    <row r="2137" spans="1:22" ht="13.5" x14ac:dyDescent="0.25">
      <c r="A2137" s="3">
        <v>45117</v>
      </c>
      <c r="B2137" s="2">
        <v>80.931899999999999</v>
      </c>
      <c r="C2137" s="2">
        <v>49.839844730440952</v>
      </c>
      <c r="D2137" s="2">
        <v>-0.15549644852552547</v>
      </c>
      <c r="E2137" s="2">
        <v>0.54598045681136098</v>
      </c>
      <c r="F2137" s="2">
        <v>81.525400000000005</v>
      </c>
      <c r="G2137" s="2">
        <v>81.255464999999987</v>
      </c>
      <c r="H2137" s="2">
        <v>79.881080000000011</v>
      </c>
      <c r="I2137" s="2">
        <v>78.917109500000038</v>
      </c>
      <c r="J2137" s="19" t="s">
        <v>54</v>
      </c>
      <c r="K2137" s="19" t="s">
        <v>50</v>
      </c>
      <c r="L2137" s="19" t="s">
        <v>47</v>
      </c>
      <c r="M2137" s="21">
        <f t="shared" si="330"/>
        <v>25</v>
      </c>
      <c r="N2137" s="21">
        <f t="shared" si="331"/>
        <v>100</v>
      </c>
      <c r="O2137" s="21">
        <f t="shared" si="332"/>
        <v>50</v>
      </c>
      <c r="P2137" s="21">
        <f t="shared" si="333"/>
        <v>16.5</v>
      </c>
      <c r="Q2137" s="22">
        <f t="shared" si="334"/>
        <v>53.725000000000001</v>
      </c>
      <c r="R2137" s="22">
        <f t="shared" si="335"/>
        <v>46.625</v>
      </c>
      <c r="S2137" s="22">
        <f t="shared" si="336"/>
        <v>38.674999999999997</v>
      </c>
      <c r="T2137" s="22">
        <f t="shared" si="337"/>
        <v>47.875</v>
      </c>
      <c r="U2137" s="21">
        <f t="shared" si="338"/>
        <v>46.341666666666661</v>
      </c>
      <c r="V2137" s="21">
        <f t="shared" si="339"/>
        <v>46.724999999999994</v>
      </c>
    </row>
    <row r="2138" spans="1:22" ht="13.5" x14ac:dyDescent="0.25">
      <c r="A2138" s="3">
        <v>45118</v>
      </c>
      <c r="B2138" s="2">
        <v>79.133399999999995</v>
      </c>
      <c r="C2138" s="2">
        <v>41.678205465433301</v>
      </c>
      <c r="D2138" s="2">
        <v>-0.18657755046842794</v>
      </c>
      <c r="E2138" s="2">
        <v>0.55755768688386287</v>
      </c>
      <c r="F2138" s="2">
        <v>80.752039999999994</v>
      </c>
      <c r="G2138" s="2">
        <v>81.039079999999998</v>
      </c>
      <c r="H2138" s="2">
        <v>79.852498000000011</v>
      </c>
      <c r="I2138" s="2">
        <v>78.920304000000044</v>
      </c>
      <c r="J2138" s="19" t="s">
        <v>54</v>
      </c>
      <c r="K2138" s="19" t="s">
        <v>50</v>
      </c>
      <c r="L2138" s="19" t="s">
        <v>47</v>
      </c>
      <c r="M2138" s="21">
        <f t="shared" si="330"/>
        <v>25</v>
      </c>
      <c r="N2138" s="21">
        <f t="shared" si="331"/>
        <v>100</v>
      </c>
      <c r="O2138" s="21">
        <f t="shared" si="332"/>
        <v>50</v>
      </c>
      <c r="P2138" s="21">
        <f t="shared" si="333"/>
        <v>16.5</v>
      </c>
      <c r="Q2138" s="22">
        <f t="shared" si="334"/>
        <v>53.725000000000001</v>
      </c>
      <c r="R2138" s="22">
        <f t="shared" si="335"/>
        <v>46.625</v>
      </c>
      <c r="S2138" s="22">
        <f t="shared" si="336"/>
        <v>38.674999999999997</v>
      </c>
      <c r="T2138" s="22">
        <f t="shared" si="337"/>
        <v>47.875</v>
      </c>
      <c r="U2138" s="21">
        <f t="shared" si="338"/>
        <v>46.341666666666661</v>
      </c>
      <c r="V2138" s="21">
        <f t="shared" si="339"/>
        <v>46.724999999999994</v>
      </c>
    </row>
    <row r="2139" spans="1:22" ht="13.5" x14ac:dyDescent="0.25">
      <c r="A2139" s="3">
        <v>45119</v>
      </c>
      <c r="B2139" s="2">
        <v>80.922899999999998</v>
      </c>
      <c r="C2139" s="2">
        <v>50.384340983877522</v>
      </c>
      <c r="D2139" s="2">
        <v>-8.6659581330039259E-2</v>
      </c>
      <c r="E2139" s="2">
        <v>0.53842239791876967</v>
      </c>
      <c r="F2139" s="2">
        <v>80.660319999999999</v>
      </c>
      <c r="G2139" s="2">
        <v>80.953694999999996</v>
      </c>
      <c r="H2139" s="2">
        <v>79.892928000000026</v>
      </c>
      <c r="I2139" s="2">
        <v>78.930826500000023</v>
      </c>
      <c r="J2139" s="19" t="s">
        <v>54</v>
      </c>
      <c r="K2139" s="19" t="s">
        <v>50</v>
      </c>
      <c r="L2139" s="19" t="s">
        <v>47</v>
      </c>
      <c r="M2139" s="21">
        <f t="shared" si="330"/>
        <v>25</v>
      </c>
      <c r="N2139" s="21">
        <f t="shared" si="331"/>
        <v>100</v>
      </c>
      <c r="O2139" s="21">
        <f t="shared" si="332"/>
        <v>50</v>
      </c>
      <c r="P2139" s="21">
        <f t="shared" si="333"/>
        <v>16.5</v>
      </c>
      <c r="Q2139" s="22">
        <f t="shared" si="334"/>
        <v>53.725000000000001</v>
      </c>
      <c r="R2139" s="22">
        <f t="shared" si="335"/>
        <v>46.625</v>
      </c>
      <c r="S2139" s="22">
        <f t="shared" si="336"/>
        <v>38.674999999999997</v>
      </c>
      <c r="T2139" s="22">
        <f t="shared" si="337"/>
        <v>47.875</v>
      </c>
      <c r="U2139" s="21">
        <f t="shared" si="338"/>
        <v>46.341666666666661</v>
      </c>
      <c r="V2139" s="21">
        <f t="shared" si="339"/>
        <v>46.724999999999994</v>
      </c>
    </row>
    <row r="2140" spans="1:22" ht="13.5" x14ac:dyDescent="0.25">
      <c r="A2140" s="3">
        <v>45120</v>
      </c>
      <c r="B2140" s="2">
        <v>78.692800000000005</v>
      </c>
      <c r="C2140" s="2">
        <v>41.974990241598803</v>
      </c>
      <c r="D2140" s="2">
        <v>0.23287056065964862</v>
      </c>
      <c r="E2140" s="2">
        <v>0.53882601838487643</v>
      </c>
      <c r="F2140" s="2">
        <v>80.122579999999999</v>
      </c>
      <c r="G2140" s="2">
        <v>80.839444999999998</v>
      </c>
      <c r="H2140" s="2">
        <v>79.889420000000015</v>
      </c>
      <c r="I2140" s="2">
        <v>78.930406500000032</v>
      </c>
      <c r="J2140" s="19" t="s">
        <v>54</v>
      </c>
      <c r="K2140" s="19" t="s">
        <v>50</v>
      </c>
      <c r="L2140" s="19" t="s">
        <v>47</v>
      </c>
      <c r="M2140" s="21">
        <f t="shared" si="330"/>
        <v>25</v>
      </c>
      <c r="N2140" s="21">
        <f t="shared" si="331"/>
        <v>100</v>
      </c>
      <c r="O2140" s="21">
        <f t="shared" si="332"/>
        <v>50</v>
      </c>
      <c r="P2140" s="21">
        <f t="shared" si="333"/>
        <v>16.5</v>
      </c>
      <c r="Q2140" s="22">
        <f t="shared" si="334"/>
        <v>53.725000000000001</v>
      </c>
      <c r="R2140" s="22">
        <f t="shared" si="335"/>
        <v>46.625</v>
      </c>
      <c r="S2140" s="22">
        <f t="shared" si="336"/>
        <v>38.674999999999997</v>
      </c>
      <c r="T2140" s="22">
        <f t="shared" si="337"/>
        <v>47.875</v>
      </c>
      <c r="U2140" s="21">
        <f t="shared" si="338"/>
        <v>46.341666666666661</v>
      </c>
      <c r="V2140" s="21">
        <f t="shared" si="339"/>
        <v>46.724999999999994</v>
      </c>
    </row>
    <row r="2141" spans="1:22" ht="13.5" x14ac:dyDescent="0.25">
      <c r="A2141" s="3">
        <v>45121</v>
      </c>
      <c r="B2141" s="2">
        <v>79.762900000000002</v>
      </c>
      <c r="C2141" s="2">
        <v>46.582196154954048</v>
      </c>
      <c r="D2141" s="2">
        <v>0.39965775953292848</v>
      </c>
      <c r="E2141" s="2">
        <v>0.58299622757913194</v>
      </c>
      <c r="F2141" s="2">
        <v>79.888779999999997</v>
      </c>
      <c r="G2141" s="2">
        <v>80.741740000000007</v>
      </c>
      <c r="H2141" s="2">
        <v>79.910802000000032</v>
      </c>
      <c r="I2141" s="2">
        <v>78.934714000000028</v>
      </c>
      <c r="J2141" s="19" t="s">
        <v>48</v>
      </c>
      <c r="K2141" s="19" t="s">
        <v>50</v>
      </c>
      <c r="L2141" s="19" t="s">
        <v>53</v>
      </c>
      <c r="M2141" s="21">
        <f t="shared" si="330"/>
        <v>25</v>
      </c>
      <c r="N2141" s="21">
        <f t="shared" si="331"/>
        <v>100</v>
      </c>
      <c r="O2141" s="21">
        <f t="shared" si="332"/>
        <v>50</v>
      </c>
      <c r="P2141" s="21">
        <f t="shared" si="333"/>
        <v>66.5</v>
      </c>
      <c r="Q2141" s="22">
        <f t="shared" si="334"/>
        <v>61.225000000000001</v>
      </c>
      <c r="R2141" s="22">
        <f t="shared" si="335"/>
        <v>59.125</v>
      </c>
      <c r="S2141" s="22">
        <f t="shared" si="336"/>
        <v>61.174999999999997</v>
      </c>
      <c r="T2141" s="22">
        <f t="shared" si="337"/>
        <v>60.375</v>
      </c>
      <c r="U2141" s="21">
        <f t="shared" si="338"/>
        <v>60.508333333333326</v>
      </c>
      <c r="V2141" s="21">
        <f t="shared" si="339"/>
        <v>60.474999999999994</v>
      </c>
    </row>
    <row r="2142" spans="1:22" ht="13.5" x14ac:dyDescent="0.25">
      <c r="A2142" s="3">
        <v>45124</v>
      </c>
      <c r="B2142" s="2">
        <v>79.133399999999995</v>
      </c>
      <c r="C2142" s="2">
        <v>44.351273326728275</v>
      </c>
      <c r="D2142" s="2">
        <v>0.56730804059283457</v>
      </c>
      <c r="E2142" s="2">
        <v>0.63012301993280595</v>
      </c>
      <c r="F2142" s="2">
        <v>79.529079999999993</v>
      </c>
      <c r="G2142" s="2">
        <v>80.670285000000007</v>
      </c>
      <c r="H2142" s="2">
        <v>79.915442000000027</v>
      </c>
      <c r="I2142" s="2">
        <v>78.944594500000036</v>
      </c>
      <c r="J2142" s="19" t="s">
        <v>54</v>
      </c>
      <c r="K2142" s="19" t="s">
        <v>50</v>
      </c>
      <c r="L2142" s="19" t="s">
        <v>47</v>
      </c>
      <c r="M2142" s="21">
        <f t="shared" si="330"/>
        <v>25</v>
      </c>
      <c r="N2142" s="21">
        <f t="shared" si="331"/>
        <v>100</v>
      </c>
      <c r="O2142" s="21">
        <f t="shared" si="332"/>
        <v>50</v>
      </c>
      <c r="P2142" s="21">
        <f t="shared" si="333"/>
        <v>16.5</v>
      </c>
      <c r="Q2142" s="22">
        <f t="shared" si="334"/>
        <v>53.725000000000001</v>
      </c>
      <c r="R2142" s="22">
        <f t="shared" si="335"/>
        <v>46.625</v>
      </c>
      <c r="S2142" s="22">
        <f t="shared" si="336"/>
        <v>38.674999999999997</v>
      </c>
      <c r="T2142" s="22">
        <f t="shared" si="337"/>
        <v>47.875</v>
      </c>
      <c r="U2142" s="21">
        <f t="shared" si="338"/>
        <v>46.341666666666661</v>
      </c>
      <c r="V2142" s="21">
        <f t="shared" si="339"/>
        <v>46.724999999999994</v>
      </c>
    </row>
    <row r="2143" spans="1:22" ht="13.5" x14ac:dyDescent="0.25">
      <c r="A2143" s="3">
        <v>45125</v>
      </c>
      <c r="B2143" s="2">
        <v>79.133399999999995</v>
      </c>
      <c r="C2143" s="2">
        <v>44.351273326728283</v>
      </c>
      <c r="D2143" s="2">
        <v>0.9652048928124799</v>
      </c>
      <c r="E2143" s="2">
        <v>0.61484997439422329</v>
      </c>
      <c r="F2143" s="2">
        <v>79.529079999999993</v>
      </c>
      <c r="G2143" s="2">
        <v>80.603399999999993</v>
      </c>
      <c r="H2143" s="2">
        <v>79.920082000000036</v>
      </c>
      <c r="I2143" s="2">
        <v>78.954475000000045</v>
      </c>
      <c r="J2143" s="19" t="s">
        <v>48</v>
      </c>
      <c r="K2143" s="19" t="s">
        <v>50</v>
      </c>
      <c r="L2143" s="19" t="s">
        <v>50</v>
      </c>
      <c r="M2143" s="21">
        <f t="shared" si="330"/>
        <v>25</v>
      </c>
      <c r="N2143" s="21">
        <f t="shared" si="331"/>
        <v>0</v>
      </c>
      <c r="O2143" s="21">
        <f t="shared" si="332"/>
        <v>50</v>
      </c>
      <c r="P2143" s="21">
        <f t="shared" si="333"/>
        <v>49.5</v>
      </c>
      <c r="Q2143" s="22">
        <f t="shared" si="334"/>
        <v>23.675000000000001</v>
      </c>
      <c r="R2143" s="22">
        <f t="shared" si="335"/>
        <v>34.875</v>
      </c>
      <c r="S2143" s="22">
        <f t="shared" si="336"/>
        <v>38.525000000000006</v>
      </c>
      <c r="T2143" s="22">
        <f t="shared" si="337"/>
        <v>31.125</v>
      </c>
      <c r="U2143" s="21">
        <f t="shared" si="338"/>
        <v>32.358333333333334</v>
      </c>
      <c r="V2143" s="21">
        <f t="shared" si="339"/>
        <v>32.049999999999997</v>
      </c>
    </row>
    <row r="2144" spans="1:22" ht="13.5" x14ac:dyDescent="0.25">
      <c r="A2144" s="3">
        <v>45127</v>
      </c>
      <c r="B2144" s="2">
        <v>76.975200000000001</v>
      </c>
      <c r="C2144" s="2">
        <v>37.256590064448389</v>
      </c>
      <c r="D2144" s="2">
        <v>1.2208499491918445</v>
      </c>
      <c r="E2144" s="2">
        <v>0.55364091666788351</v>
      </c>
      <c r="F2144" s="2">
        <v>78.739539999999991</v>
      </c>
      <c r="G2144" s="2">
        <v>80.473865000000004</v>
      </c>
      <c r="H2144" s="2">
        <v>79.883218000000028</v>
      </c>
      <c r="I2144" s="2">
        <v>78.949204000000037</v>
      </c>
      <c r="J2144" s="19" t="s">
        <v>54</v>
      </c>
      <c r="K2144" s="19" t="s">
        <v>50</v>
      </c>
      <c r="L2144" s="19" t="s">
        <v>47</v>
      </c>
      <c r="M2144" s="21">
        <f t="shared" si="330"/>
        <v>25</v>
      </c>
      <c r="N2144" s="21">
        <f t="shared" si="331"/>
        <v>0</v>
      </c>
      <c r="O2144" s="21">
        <f t="shared" si="332"/>
        <v>0</v>
      </c>
      <c r="P2144" s="21">
        <f t="shared" si="333"/>
        <v>16.5</v>
      </c>
      <c r="Q2144" s="22">
        <f t="shared" si="334"/>
        <v>11.225</v>
      </c>
      <c r="R2144" s="22">
        <f t="shared" si="335"/>
        <v>9.125</v>
      </c>
      <c r="S2144" s="22">
        <f t="shared" si="336"/>
        <v>11.175000000000001</v>
      </c>
      <c r="T2144" s="22">
        <f t="shared" si="337"/>
        <v>10.375</v>
      </c>
      <c r="U2144" s="21">
        <f t="shared" si="338"/>
        <v>10.508333333333335</v>
      </c>
      <c r="V2144" s="21">
        <f t="shared" si="339"/>
        <v>10.475000000000001</v>
      </c>
    </row>
    <row r="2145" spans="1:22" ht="13.5" x14ac:dyDescent="0.25">
      <c r="A2145" s="3">
        <v>45128</v>
      </c>
      <c r="B2145" s="2">
        <v>75.986099999999993</v>
      </c>
      <c r="C2145" s="2">
        <v>34.530367453880402</v>
      </c>
      <c r="D2145" s="2">
        <v>1.530709751777465</v>
      </c>
      <c r="E2145" s="2">
        <v>0.52212454055842206</v>
      </c>
      <c r="F2145" s="2">
        <v>78.1982</v>
      </c>
      <c r="G2145" s="2">
        <v>80.265810000000002</v>
      </c>
      <c r="H2145" s="2">
        <v>79.858134000000021</v>
      </c>
      <c r="I2145" s="2">
        <v>78.942933000000039</v>
      </c>
      <c r="J2145" s="19" t="s">
        <v>54</v>
      </c>
      <c r="K2145" s="19" t="s">
        <v>50</v>
      </c>
      <c r="L2145" s="19" t="s">
        <v>47</v>
      </c>
      <c r="M2145" s="21">
        <f t="shared" si="330"/>
        <v>25</v>
      </c>
      <c r="N2145" s="21">
        <f t="shared" si="331"/>
        <v>0</v>
      </c>
      <c r="O2145" s="21">
        <f t="shared" si="332"/>
        <v>0</v>
      </c>
      <c r="P2145" s="21">
        <f t="shared" si="333"/>
        <v>16.5</v>
      </c>
      <c r="Q2145" s="22">
        <f t="shared" si="334"/>
        <v>11.225</v>
      </c>
      <c r="R2145" s="22">
        <f t="shared" si="335"/>
        <v>9.125</v>
      </c>
      <c r="S2145" s="22">
        <f t="shared" si="336"/>
        <v>11.175000000000001</v>
      </c>
      <c r="T2145" s="22">
        <f t="shared" si="337"/>
        <v>10.375</v>
      </c>
      <c r="U2145" s="21">
        <f t="shared" si="338"/>
        <v>10.508333333333335</v>
      </c>
      <c r="V2145" s="21">
        <f t="shared" si="339"/>
        <v>10.475000000000001</v>
      </c>
    </row>
    <row r="2146" spans="1:22" ht="13.5" x14ac:dyDescent="0.25">
      <c r="A2146" s="3">
        <v>45131</v>
      </c>
      <c r="B2146" s="2">
        <v>75.149799999999999</v>
      </c>
      <c r="C2146" s="2">
        <v>32.373355710053772</v>
      </c>
      <c r="D2146" s="2">
        <v>1.8102983748656243</v>
      </c>
      <c r="E2146" s="2">
        <v>0.49146796970161072</v>
      </c>
      <c r="F2146" s="2">
        <v>77.275579999999991</v>
      </c>
      <c r="G2146" s="2">
        <v>79.995174999999989</v>
      </c>
      <c r="H2146" s="2">
        <v>79.817154000000031</v>
      </c>
      <c r="I2146" s="2">
        <v>78.938377000000031</v>
      </c>
      <c r="J2146" s="19" t="s">
        <v>54</v>
      </c>
      <c r="K2146" s="19" t="s">
        <v>50</v>
      </c>
      <c r="L2146" s="19" t="s">
        <v>47</v>
      </c>
      <c r="M2146" s="21">
        <f t="shared" si="330"/>
        <v>25</v>
      </c>
      <c r="N2146" s="21">
        <f t="shared" si="331"/>
        <v>0</v>
      </c>
      <c r="O2146" s="21">
        <f t="shared" si="332"/>
        <v>0</v>
      </c>
      <c r="P2146" s="21">
        <f t="shared" si="333"/>
        <v>16.5</v>
      </c>
      <c r="Q2146" s="22">
        <f t="shared" si="334"/>
        <v>11.225</v>
      </c>
      <c r="R2146" s="22">
        <f t="shared" si="335"/>
        <v>9.125</v>
      </c>
      <c r="S2146" s="22">
        <f t="shared" si="336"/>
        <v>11.175000000000001</v>
      </c>
      <c r="T2146" s="22">
        <f t="shared" si="337"/>
        <v>10.375</v>
      </c>
      <c r="U2146" s="21">
        <f t="shared" si="338"/>
        <v>10.508333333333335</v>
      </c>
      <c r="V2146" s="21">
        <f t="shared" si="339"/>
        <v>10.475000000000001</v>
      </c>
    </row>
    <row r="2147" spans="1:22" ht="13.5" x14ac:dyDescent="0.25">
      <c r="A2147" s="3">
        <v>45133</v>
      </c>
      <c r="B2147" s="2">
        <v>75.041899999999998</v>
      </c>
      <c r="C2147" s="2">
        <v>32.094788586183341</v>
      </c>
      <c r="D2147" s="2">
        <v>2.082604579565853</v>
      </c>
      <c r="E2147" s="2">
        <v>0.46030445777240142</v>
      </c>
      <c r="F2147" s="2">
        <v>76.457279999999997</v>
      </c>
      <c r="G2147" s="2">
        <v>79.669309999999996</v>
      </c>
      <c r="H2147" s="2">
        <v>79.764880000000034</v>
      </c>
      <c r="I2147" s="2">
        <v>78.931537500000033</v>
      </c>
      <c r="J2147" s="19" t="s">
        <v>54</v>
      </c>
      <c r="K2147" s="19" t="s">
        <v>50</v>
      </c>
      <c r="L2147" s="19" t="s">
        <v>47</v>
      </c>
      <c r="M2147" s="21">
        <f t="shared" si="330"/>
        <v>25</v>
      </c>
      <c r="N2147" s="21">
        <f t="shared" si="331"/>
        <v>0</v>
      </c>
      <c r="O2147" s="21">
        <f t="shared" si="332"/>
        <v>0</v>
      </c>
      <c r="P2147" s="21">
        <f t="shared" si="333"/>
        <v>16.5</v>
      </c>
      <c r="Q2147" s="22">
        <f t="shared" si="334"/>
        <v>11.225</v>
      </c>
      <c r="R2147" s="22">
        <f t="shared" si="335"/>
        <v>9.125</v>
      </c>
      <c r="S2147" s="22">
        <f t="shared" si="336"/>
        <v>11.175000000000001</v>
      </c>
      <c r="T2147" s="22">
        <f t="shared" si="337"/>
        <v>10.375</v>
      </c>
      <c r="U2147" s="21">
        <f t="shared" si="338"/>
        <v>10.508333333333335</v>
      </c>
      <c r="V2147" s="21">
        <f t="shared" si="339"/>
        <v>10.475000000000001</v>
      </c>
    </row>
    <row r="2148" spans="1:22" ht="13.5" x14ac:dyDescent="0.25">
      <c r="A2148" s="3">
        <v>45134</v>
      </c>
      <c r="B2148" s="2">
        <v>75.032899999999998</v>
      </c>
      <c r="C2148" s="2">
        <v>32.07000027994259</v>
      </c>
      <c r="D2148" s="2">
        <v>2.0633133772134187</v>
      </c>
      <c r="E2148" s="2">
        <v>0.4226741595678386</v>
      </c>
      <c r="F2148" s="2">
        <v>75.637180000000001</v>
      </c>
      <c r="G2148" s="2">
        <v>79.434354999999996</v>
      </c>
      <c r="H2148" s="2">
        <v>79.714086000000009</v>
      </c>
      <c r="I2148" s="2">
        <v>78.926729500000036</v>
      </c>
      <c r="J2148" s="19" t="s">
        <v>54</v>
      </c>
      <c r="K2148" s="19" t="s">
        <v>50</v>
      </c>
      <c r="L2148" s="19" t="s">
        <v>47</v>
      </c>
      <c r="M2148" s="21">
        <f t="shared" si="330"/>
        <v>25</v>
      </c>
      <c r="N2148" s="21">
        <f t="shared" si="331"/>
        <v>0</v>
      </c>
      <c r="O2148" s="21">
        <f t="shared" si="332"/>
        <v>0</v>
      </c>
      <c r="P2148" s="21">
        <f t="shared" si="333"/>
        <v>16.5</v>
      </c>
      <c r="Q2148" s="22">
        <f t="shared" si="334"/>
        <v>11.225</v>
      </c>
      <c r="R2148" s="22">
        <f t="shared" si="335"/>
        <v>9.125</v>
      </c>
      <c r="S2148" s="22">
        <f t="shared" si="336"/>
        <v>11.175000000000001</v>
      </c>
      <c r="T2148" s="22">
        <f t="shared" si="337"/>
        <v>10.375</v>
      </c>
      <c r="U2148" s="21">
        <f t="shared" si="338"/>
        <v>10.508333333333335</v>
      </c>
      <c r="V2148" s="21">
        <f t="shared" si="339"/>
        <v>10.475000000000001</v>
      </c>
    </row>
    <row r="2149" spans="1:22" ht="13.5" x14ac:dyDescent="0.25">
      <c r="A2149" s="3">
        <v>45135</v>
      </c>
      <c r="B2149" s="2">
        <v>74.888999999999996</v>
      </c>
      <c r="C2149" s="2">
        <v>31.649102437503714</v>
      </c>
      <c r="D2149" s="2">
        <v>2.3573819408722017</v>
      </c>
      <c r="E2149" s="2">
        <v>0.37678416101778245</v>
      </c>
      <c r="F2149" s="2">
        <v>75.219939999999994</v>
      </c>
      <c r="G2149" s="2">
        <v>79.111644999999982</v>
      </c>
      <c r="H2149" s="2">
        <v>79.667060000000035</v>
      </c>
      <c r="I2149" s="2">
        <v>78.921202000000036</v>
      </c>
      <c r="J2149" s="19" t="s">
        <v>54</v>
      </c>
      <c r="K2149" s="19" t="s">
        <v>50</v>
      </c>
      <c r="L2149" s="19" t="s">
        <v>47</v>
      </c>
      <c r="M2149" s="21">
        <f t="shared" si="330"/>
        <v>25</v>
      </c>
      <c r="N2149" s="21">
        <f t="shared" si="331"/>
        <v>0</v>
      </c>
      <c r="O2149" s="21">
        <f t="shared" si="332"/>
        <v>0</v>
      </c>
      <c r="P2149" s="21">
        <f t="shared" si="333"/>
        <v>16.5</v>
      </c>
      <c r="Q2149" s="22">
        <f t="shared" si="334"/>
        <v>11.225</v>
      </c>
      <c r="R2149" s="22">
        <f t="shared" si="335"/>
        <v>9.125</v>
      </c>
      <c r="S2149" s="22">
        <f t="shared" si="336"/>
        <v>11.175000000000001</v>
      </c>
      <c r="T2149" s="22">
        <f t="shared" si="337"/>
        <v>10.375</v>
      </c>
      <c r="U2149" s="21">
        <f t="shared" si="338"/>
        <v>10.508333333333335</v>
      </c>
      <c r="V2149" s="21">
        <f t="shared" si="339"/>
        <v>10.475000000000001</v>
      </c>
    </row>
    <row r="2150" spans="1:22" ht="13.5" x14ac:dyDescent="0.25">
      <c r="A2150" s="3">
        <v>45138</v>
      </c>
      <c r="B2150" s="2">
        <v>74.852999999999994</v>
      </c>
      <c r="C2150" s="2">
        <v>31.537587615361531</v>
      </c>
      <c r="D2150" s="2">
        <v>2.2892495398541683</v>
      </c>
      <c r="E2150" s="2">
        <v>0.31698662562584268</v>
      </c>
      <c r="F2150" s="2">
        <v>74.993320000000011</v>
      </c>
      <c r="G2150" s="2">
        <v>78.76429499999999</v>
      </c>
      <c r="H2150" s="2">
        <v>79.619646000000031</v>
      </c>
      <c r="I2150" s="2">
        <v>78.916740000000033</v>
      </c>
      <c r="J2150" s="19" t="s">
        <v>54</v>
      </c>
      <c r="K2150" s="19" t="s">
        <v>50</v>
      </c>
      <c r="L2150" s="19" t="s">
        <v>47</v>
      </c>
      <c r="M2150" s="21">
        <f t="shared" si="330"/>
        <v>25</v>
      </c>
      <c r="N2150" s="21">
        <f t="shared" si="331"/>
        <v>0</v>
      </c>
      <c r="O2150" s="21">
        <f t="shared" si="332"/>
        <v>0</v>
      </c>
      <c r="P2150" s="21">
        <f t="shared" si="333"/>
        <v>16.5</v>
      </c>
      <c r="Q2150" s="22">
        <f t="shared" si="334"/>
        <v>11.225</v>
      </c>
      <c r="R2150" s="22">
        <f t="shared" si="335"/>
        <v>9.125</v>
      </c>
      <c r="S2150" s="22">
        <f t="shared" si="336"/>
        <v>11.175000000000001</v>
      </c>
      <c r="T2150" s="22">
        <f t="shared" si="337"/>
        <v>10.375</v>
      </c>
      <c r="U2150" s="21">
        <f t="shared" si="338"/>
        <v>10.508333333333335</v>
      </c>
      <c r="V2150" s="21">
        <f t="shared" si="339"/>
        <v>10.475000000000001</v>
      </c>
    </row>
    <row r="2151" spans="1:22" ht="13.5" x14ac:dyDescent="0.25">
      <c r="A2151" s="3">
        <v>45139</v>
      </c>
      <c r="B2151" s="2">
        <v>74.852999999999994</v>
      </c>
      <c r="C2151" s="2">
        <v>31.537587615361531</v>
      </c>
      <c r="D2151" s="2">
        <v>2.4181703135311636</v>
      </c>
      <c r="E2151" s="2">
        <v>0.21184022198745395</v>
      </c>
      <c r="F2151" s="2">
        <v>74.933959999999999</v>
      </c>
      <c r="G2151" s="2">
        <v>78.428984999999983</v>
      </c>
      <c r="H2151" s="2">
        <v>79.548976000000025</v>
      </c>
      <c r="I2151" s="2">
        <v>78.913981000000021</v>
      </c>
      <c r="J2151" s="19" t="s">
        <v>54</v>
      </c>
      <c r="K2151" s="19" t="s">
        <v>50</v>
      </c>
      <c r="L2151" s="19" t="s">
        <v>47</v>
      </c>
      <c r="M2151" s="21">
        <f t="shared" si="330"/>
        <v>25</v>
      </c>
      <c r="N2151" s="21">
        <f t="shared" si="331"/>
        <v>0</v>
      </c>
      <c r="O2151" s="21">
        <f t="shared" si="332"/>
        <v>0</v>
      </c>
      <c r="P2151" s="21">
        <f t="shared" si="333"/>
        <v>16.5</v>
      </c>
      <c r="Q2151" s="22">
        <f t="shared" si="334"/>
        <v>11.225</v>
      </c>
      <c r="R2151" s="22">
        <f t="shared" si="335"/>
        <v>9.125</v>
      </c>
      <c r="S2151" s="22">
        <f t="shared" si="336"/>
        <v>11.175000000000001</v>
      </c>
      <c r="T2151" s="22">
        <f t="shared" si="337"/>
        <v>10.375</v>
      </c>
      <c r="U2151" s="21">
        <f t="shared" si="338"/>
        <v>10.508333333333335</v>
      </c>
      <c r="V2151" s="21">
        <f t="shared" si="339"/>
        <v>10.475000000000001</v>
      </c>
    </row>
    <row r="2152" spans="1:22" ht="13.5" x14ac:dyDescent="0.25">
      <c r="A2152" s="3">
        <v>45140</v>
      </c>
      <c r="B2152" s="2">
        <v>74.817099999999996</v>
      </c>
      <c r="C2152" s="2">
        <v>31.409592083641471</v>
      </c>
      <c r="D2152" s="2">
        <v>2.4533855030099403</v>
      </c>
      <c r="E2152" s="2">
        <v>8.3654725802256025E-3</v>
      </c>
      <c r="F2152" s="2">
        <v>74.888999999999996</v>
      </c>
      <c r="G2152" s="2">
        <v>78.100189999999984</v>
      </c>
      <c r="H2152" s="2">
        <v>79.475594000000044</v>
      </c>
      <c r="I2152" s="2">
        <v>78.912246500000023</v>
      </c>
      <c r="J2152" s="19" t="s">
        <v>54</v>
      </c>
      <c r="K2152" s="19" t="s">
        <v>50</v>
      </c>
      <c r="L2152" s="19" t="s">
        <v>47</v>
      </c>
      <c r="M2152" s="21">
        <f t="shared" si="330"/>
        <v>25</v>
      </c>
      <c r="N2152" s="21">
        <f t="shared" si="331"/>
        <v>0</v>
      </c>
      <c r="O2152" s="21">
        <f t="shared" si="332"/>
        <v>0</v>
      </c>
      <c r="P2152" s="21">
        <f t="shared" si="333"/>
        <v>16.5</v>
      </c>
      <c r="Q2152" s="22">
        <f t="shared" si="334"/>
        <v>11.225</v>
      </c>
      <c r="R2152" s="22">
        <f t="shared" si="335"/>
        <v>9.125</v>
      </c>
      <c r="S2152" s="22">
        <f t="shared" si="336"/>
        <v>11.175000000000001</v>
      </c>
      <c r="T2152" s="22">
        <f t="shared" si="337"/>
        <v>10.375</v>
      </c>
      <c r="U2152" s="21">
        <f t="shared" si="338"/>
        <v>10.508333333333335</v>
      </c>
      <c r="V2152" s="21">
        <f t="shared" si="339"/>
        <v>10.475000000000001</v>
      </c>
    </row>
    <row r="2153" spans="1:22" ht="13.5" x14ac:dyDescent="0.25">
      <c r="A2153" s="3">
        <v>45141</v>
      </c>
      <c r="B2153" s="2">
        <v>74.286500000000004</v>
      </c>
      <c r="C2153" s="2">
        <v>29.503691770182726</v>
      </c>
      <c r="D2153" s="2">
        <v>2.5415092497182599</v>
      </c>
      <c r="E2153" s="2">
        <v>-0.28753204907234636</v>
      </c>
      <c r="F2153" s="2">
        <v>74.739719999999991</v>
      </c>
      <c r="G2153" s="2">
        <v>77.664504999999977</v>
      </c>
      <c r="H2153" s="2">
        <v>79.391600000000039</v>
      </c>
      <c r="I2153" s="2">
        <v>78.90785900000003</v>
      </c>
      <c r="J2153" s="19" t="s">
        <v>54</v>
      </c>
      <c r="K2153" s="19" t="s">
        <v>50</v>
      </c>
      <c r="L2153" s="19" t="s">
        <v>47</v>
      </c>
      <c r="M2153" s="21">
        <f t="shared" si="330"/>
        <v>50</v>
      </c>
      <c r="N2153" s="21">
        <f t="shared" si="331"/>
        <v>0</v>
      </c>
      <c r="O2153" s="21">
        <f t="shared" si="332"/>
        <v>0</v>
      </c>
      <c r="P2153" s="21">
        <f t="shared" si="333"/>
        <v>16.5</v>
      </c>
      <c r="Q2153" s="22">
        <f t="shared" si="334"/>
        <v>19.975000000000001</v>
      </c>
      <c r="R2153" s="22">
        <f t="shared" si="335"/>
        <v>14.125</v>
      </c>
      <c r="S2153" s="22">
        <f t="shared" si="336"/>
        <v>14.925000000000001</v>
      </c>
      <c r="T2153" s="22">
        <f t="shared" si="337"/>
        <v>16.625</v>
      </c>
      <c r="U2153" s="21">
        <f t="shared" si="338"/>
        <v>16.341666666666669</v>
      </c>
      <c r="V2153" s="21">
        <f t="shared" si="339"/>
        <v>16.412500000000001</v>
      </c>
    </row>
    <row r="2154" spans="1:22" ht="13.5" x14ac:dyDescent="0.25">
      <c r="A2154" s="3">
        <v>45142</v>
      </c>
      <c r="B2154" s="2">
        <v>73.738</v>
      </c>
      <c r="C2154" s="2">
        <v>27.63679770747548</v>
      </c>
      <c r="D2154" s="2">
        <v>2.3454231908747261</v>
      </c>
      <c r="E2154" s="2">
        <v>-0.68158008313606022</v>
      </c>
      <c r="F2154" s="2">
        <v>74.509519999999995</v>
      </c>
      <c r="G2154" s="2">
        <v>77.282329999999988</v>
      </c>
      <c r="H2154" s="2">
        <v>79.321554000000035</v>
      </c>
      <c r="I2154" s="2">
        <v>78.896701000000022</v>
      </c>
      <c r="J2154" s="19" t="s">
        <v>54</v>
      </c>
      <c r="K2154" s="19" t="s">
        <v>50</v>
      </c>
      <c r="L2154" s="19" t="s">
        <v>47</v>
      </c>
      <c r="M2154" s="21">
        <f t="shared" si="330"/>
        <v>50</v>
      </c>
      <c r="N2154" s="21">
        <f t="shared" si="331"/>
        <v>0</v>
      </c>
      <c r="O2154" s="21">
        <f t="shared" si="332"/>
        <v>0</v>
      </c>
      <c r="P2154" s="21">
        <f t="shared" si="333"/>
        <v>16.5</v>
      </c>
      <c r="Q2154" s="22">
        <f t="shared" si="334"/>
        <v>19.975000000000001</v>
      </c>
      <c r="R2154" s="22">
        <f t="shared" si="335"/>
        <v>14.125</v>
      </c>
      <c r="S2154" s="22">
        <f t="shared" si="336"/>
        <v>14.925000000000001</v>
      </c>
      <c r="T2154" s="22">
        <f t="shared" si="337"/>
        <v>16.625</v>
      </c>
      <c r="U2154" s="21">
        <f t="shared" si="338"/>
        <v>16.341666666666669</v>
      </c>
      <c r="V2154" s="21">
        <f t="shared" si="339"/>
        <v>16.412500000000001</v>
      </c>
    </row>
    <row r="2155" spans="1:22" ht="13.5" x14ac:dyDescent="0.25">
      <c r="A2155" s="3">
        <v>45145</v>
      </c>
      <c r="B2155" s="2">
        <v>73.054500000000004</v>
      </c>
      <c r="C2155" s="2">
        <v>25.473673485318884</v>
      </c>
      <c r="D2155" s="2">
        <v>2.1004176098334852</v>
      </c>
      <c r="E2155" s="2">
        <v>-1.1779224899552432</v>
      </c>
      <c r="F2155" s="2">
        <v>74.149820000000005</v>
      </c>
      <c r="G2155" s="2">
        <v>76.865980000000008</v>
      </c>
      <c r="H2155" s="2">
        <v>79.22122600000003</v>
      </c>
      <c r="I2155" s="2">
        <v>78.884077000000019</v>
      </c>
      <c r="J2155" s="19" t="s">
        <v>54</v>
      </c>
      <c r="K2155" s="19" t="s">
        <v>50</v>
      </c>
      <c r="L2155" s="19" t="s">
        <v>47</v>
      </c>
      <c r="M2155" s="21">
        <f t="shared" si="330"/>
        <v>50</v>
      </c>
      <c r="N2155" s="21">
        <f t="shared" si="331"/>
        <v>0</v>
      </c>
      <c r="O2155" s="21">
        <f t="shared" si="332"/>
        <v>0</v>
      </c>
      <c r="P2155" s="21">
        <f t="shared" si="333"/>
        <v>16.5</v>
      </c>
      <c r="Q2155" s="22">
        <f t="shared" si="334"/>
        <v>19.975000000000001</v>
      </c>
      <c r="R2155" s="22">
        <f t="shared" si="335"/>
        <v>14.125</v>
      </c>
      <c r="S2155" s="22">
        <f t="shared" si="336"/>
        <v>14.925000000000001</v>
      </c>
      <c r="T2155" s="22">
        <f t="shared" si="337"/>
        <v>16.625</v>
      </c>
      <c r="U2155" s="21">
        <f t="shared" si="338"/>
        <v>16.341666666666669</v>
      </c>
      <c r="V2155" s="21">
        <f t="shared" si="339"/>
        <v>16.412500000000001</v>
      </c>
    </row>
    <row r="2156" spans="1:22" ht="13.5" x14ac:dyDescent="0.25">
      <c r="A2156" s="3">
        <v>45146</v>
      </c>
      <c r="B2156" s="2">
        <v>72.299199999999999</v>
      </c>
      <c r="C2156" s="2">
        <v>23.303106422554961</v>
      </c>
      <c r="D2156" s="2">
        <v>1.8452204439483779</v>
      </c>
      <c r="E2156" s="2">
        <v>-1.6984846224974064</v>
      </c>
      <c r="F2156" s="2">
        <v>73.639060000000001</v>
      </c>
      <c r="G2156" s="2">
        <v>76.434344999999993</v>
      </c>
      <c r="H2156" s="2">
        <v>79.105792000000022</v>
      </c>
      <c r="I2156" s="2">
        <v>78.867718000000025</v>
      </c>
      <c r="J2156" s="19" t="s">
        <v>54</v>
      </c>
      <c r="K2156" s="19" t="s">
        <v>50</v>
      </c>
      <c r="L2156" s="19" t="s">
        <v>47</v>
      </c>
      <c r="M2156" s="21">
        <f t="shared" si="330"/>
        <v>50</v>
      </c>
      <c r="N2156" s="21">
        <f t="shared" si="331"/>
        <v>0</v>
      </c>
      <c r="O2156" s="21">
        <f t="shared" si="332"/>
        <v>0</v>
      </c>
      <c r="P2156" s="21">
        <f t="shared" si="333"/>
        <v>16.5</v>
      </c>
      <c r="Q2156" s="22">
        <f t="shared" si="334"/>
        <v>19.975000000000001</v>
      </c>
      <c r="R2156" s="22">
        <f t="shared" si="335"/>
        <v>14.125</v>
      </c>
      <c r="S2156" s="22">
        <f t="shared" si="336"/>
        <v>14.925000000000001</v>
      </c>
      <c r="T2156" s="22">
        <f t="shared" si="337"/>
        <v>16.625</v>
      </c>
      <c r="U2156" s="21">
        <f t="shared" si="338"/>
        <v>16.341666666666669</v>
      </c>
      <c r="V2156" s="21">
        <f t="shared" si="339"/>
        <v>16.412500000000001</v>
      </c>
    </row>
    <row r="2157" spans="1:22" ht="13.5" x14ac:dyDescent="0.25">
      <c r="A2157" s="3">
        <v>45147</v>
      </c>
      <c r="B2157" s="2">
        <v>71.031199999999998</v>
      </c>
      <c r="C2157" s="2">
        <v>20.192431046067739</v>
      </c>
      <c r="D2157" s="2">
        <v>1.7340628872697579</v>
      </c>
      <c r="E2157" s="2">
        <v>-2.2263758966984932</v>
      </c>
      <c r="F2157" s="2">
        <v>72.881879999999995</v>
      </c>
      <c r="G2157" s="2">
        <v>75.939309999999992</v>
      </c>
      <c r="H2157" s="2">
        <v>78.956692000000032</v>
      </c>
      <c r="I2157" s="2">
        <v>78.845185500000014</v>
      </c>
      <c r="J2157" s="19" t="s">
        <v>54</v>
      </c>
      <c r="K2157" s="19" t="s">
        <v>50</v>
      </c>
      <c r="L2157" s="19" t="s">
        <v>47</v>
      </c>
      <c r="M2157" s="21">
        <f t="shared" si="330"/>
        <v>50</v>
      </c>
      <c r="N2157" s="21">
        <f t="shared" si="331"/>
        <v>0</v>
      </c>
      <c r="O2157" s="21">
        <f t="shared" si="332"/>
        <v>0</v>
      </c>
      <c r="P2157" s="21">
        <f t="shared" si="333"/>
        <v>16.5</v>
      </c>
      <c r="Q2157" s="22">
        <f t="shared" si="334"/>
        <v>19.975000000000001</v>
      </c>
      <c r="R2157" s="22">
        <f t="shared" si="335"/>
        <v>14.125</v>
      </c>
      <c r="S2157" s="22">
        <f t="shared" si="336"/>
        <v>14.925000000000001</v>
      </c>
      <c r="T2157" s="22">
        <f t="shared" si="337"/>
        <v>16.625</v>
      </c>
      <c r="U2157" s="21">
        <f t="shared" si="338"/>
        <v>16.341666666666669</v>
      </c>
      <c r="V2157" s="21">
        <f t="shared" si="339"/>
        <v>16.412500000000001</v>
      </c>
    </row>
    <row r="2158" spans="1:22" ht="13.5" x14ac:dyDescent="0.25">
      <c r="A2158" s="3">
        <v>45148</v>
      </c>
      <c r="B2158" s="2">
        <v>68.792100000000005</v>
      </c>
      <c r="C2158" s="2">
        <v>16.104323752698789</v>
      </c>
      <c r="D2158" s="2">
        <v>1.8373928598176121</v>
      </c>
      <c r="E2158" s="2">
        <v>-2.7417348375728134</v>
      </c>
      <c r="F2158" s="2">
        <v>71.783000000000001</v>
      </c>
      <c r="G2158" s="2">
        <v>75.422244999999975</v>
      </c>
      <c r="H2158" s="2">
        <v>78.76281000000003</v>
      </c>
      <c r="I2158" s="2">
        <v>78.809630000000013</v>
      </c>
      <c r="J2158" s="19" t="s">
        <v>54</v>
      </c>
      <c r="K2158" s="19" t="s">
        <v>50</v>
      </c>
      <c r="L2158" s="19" t="s">
        <v>47</v>
      </c>
      <c r="M2158" s="21">
        <f t="shared" si="330"/>
        <v>50</v>
      </c>
      <c r="N2158" s="21">
        <f t="shared" si="331"/>
        <v>0</v>
      </c>
      <c r="O2158" s="21">
        <f t="shared" si="332"/>
        <v>0</v>
      </c>
      <c r="P2158" s="21">
        <f t="shared" si="333"/>
        <v>16.5</v>
      </c>
      <c r="Q2158" s="22">
        <f t="shared" si="334"/>
        <v>19.975000000000001</v>
      </c>
      <c r="R2158" s="22">
        <f t="shared" si="335"/>
        <v>14.125</v>
      </c>
      <c r="S2158" s="22">
        <f t="shared" si="336"/>
        <v>14.925000000000001</v>
      </c>
      <c r="T2158" s="22">
        <f t="shared" si="337"/>
        <v>16.625</v>
      </c>
      <c r="U2158" s="21">
        <f t="shared" si="338"/>
        <v>16.341666666666669</v>
      </c>
      <c r="V2158" s="21">
        <f t="shared" si="339"/>
        <v>16.412500000000001</v>
      </c>
    </row>
    <row r="2159" spans="1:22" ht="13.5" x14ac:dyDescent="0.25">
      <c r="A2159" s="3">
        <v>45149</v>
      </c>
      <c r="B2159" s="2">
        <v>66.094399999999993</v>
      </c>
      <c r="C2159" s="2">
        <v>12.754011250135036</v>
      </c>
      <c r="D2159" s="2">
        <v>2.1462218370580501</v>
      </c>
      <c r="E2159" s="2">
        <v>-3.2255481781222466</v>
      </c>
      <c r="F2159" s="2">
        <v>70.254280000000008</v>
      </c>
      <c r="G2159" s="2">
        <v>74.680819999999969</v>
      </c>
      <c r="H2159" s="2">
        <v>78.515142000000026</v>
      </c>
      <c r="I2159" s="2">
        <v>78.762704000000028</v>
      </c>
      <c r="J2159" s="19" t="s">
        <v>54</v>
      </c>
      <c r="K2159" s="19" t="s">
        <v>52</v>
      </c>
      <c r="L2159" s="19" t="s">
        <v>47</v>
      </c>
      <c r="M2159" s="21">
        <f t="shared" si="330"/>
        <v>50</v>
      </c>
      <c r="N2159" s="21">
        <f t="shared" si="331"/>
        <v>0</v>
      </c>
      <c r="O2159" s="21">
        <f t="shared" si="332"/>
        <v>0</v>
      </c>
      <c r="P2159" s="21">
        <f t="shared" si="333"/>
        <v>0</v>
      </c>
      <c r="Q2159" s="22">
        <f t="shared" si="334"/>
        <v>17.5</v>
      </c>
      <c r="R2159" s="22">
        <f t="shared" si="335"/>
        <v>10</v>
      </c>
      <c r="S2159" s="22">
        <f t="shared" si="336"/>
        <v>7.5</v>
      </c>
      <c r="T2159" s="22">
        <f t="shared" si="337"/>
        <v>12.5</v>
      </c>
      <c r="U2159" s="21">
        <f t="shared" si="338"/>
        <v>11.666666666666666</v>
      </c>
      <c r="V2159" s="21">
        <f t="shared" si="339"/>
        <v>11.875</v>
      </c>
    </row>
    <row r="2160" spans="1:22" ht="13.5" x14ac:dyDescent="0.25">
      <c r="A2160" s="3">
        <v>45152</v>
      </c>
      <c r="B2160" s="2">
        <v>66.094399999999993</v>
      </c>
      <c r="C2160" s="2">
        <v>12.754011250135036</v>
      </c>
      <c r="D2160" s="2">
        <v>2.4584083937329382</v>
      </c>
      <c r="E2160" s="2">
        <v>-3.6769949201529251</v>
      </c>
      <c r="F2160" s="2">
        <v>68.862260000000006</v>
      </c>
      <c r="G2160" s="2">
        <v>74.050899999999984</v>
      </c>
      <c r="H2160" s="2">
        <v>78.267474000000021</v>
      </c>
      <c r="I2160" s="2">
        <v>78.717771500000012</v>
      </c>
      <c r="J2160" s="19" t="s">
        <v>54</v>
      </c>
      <c r="K2160" s="19" t="s">
        <v>52</v>
      </c>
      <c r="L2160" s="19" t="s">
        <v>47</v>
      </c>
      <c r="M2160" s="21">
        <f t="shared" si="330"/>
        <v>50</v>
      </c>
      <c r="N2160" s="21">
        <f t="shared" si="331"/>
        <v>0</v>
      </c>
      <c r="O2160" s="21">
        <f t="shared" si="332"/>
        <v>0</v>
      </c>
      <c r="P2160" s="21">
        <f t="shared" si="333"/>
        <v>0</v>
      </c>
      <c r="Q2160" s="22">
        <f t="shared" si="334"/>
        <v>17.5</v>
      </c>
      <c r="R2160" s="22">
        <f t="shared" si="335"/>
        <v>10</v>
      </c>
      <c r="S2160" s="22">
        <f t="shared" si="336"/>
        <v>7.5</v>
      </c>
      <c r="T2160" s="22">
        <f t="shared" si="337"/>
        <v>12.5</v>
      </c>
      <c r="U2160" s="21">
        <f t="shared" si="338"/>
        <v>11.666666666666666</v>
      </c>
      <c r="V2160" s="21">
        <f t="shared" si="339"/>
        <v>11.875</v>
      </c>
    </row>
    <row r="2161" spans="1:22" ht="13.5" x14ac:dyDescent="0.25">
      <c r="A2161" s="3">
        <v>45153</v>
      </c>
      <c r="B2161" s="2">
        <v>65.554900000000004</v>
      </c>
      <c r="C2161" s="2">
        <v>12.166939300196844</v>
      </c>
      <c r="D2161" s="2">
        <v>2.8147590191194354</v>
      </c>
      <c r="E2161" s="2">
        <v>-4.0916215263898348</v>
      </c>
      <c r="F2161" s="2">
        <v>67.513400000000004</v>
      </c>
      <c r="G2161" s="2">
        <v>73.340499999999977</v>
      </c>
      <c r="H2161" s="2">
        <v>77.975628000000029</v>
      </c>
      <c r="I2161" s="2">
        <v>78.66764950000001</v>
      </c>
      <c r="J2161" s="19" t="s">
        <v>54</v>
      </c>
      <c r="K2161" s="19" t="s">
        <v>52</v>
      </c>
      <c r="L2161" s="19" t="s">
        <v>47</v>
      </c>
      <c r="M2161" s="21">
        <f t="shared" si="330"/>
        <v>50</v>
      </c>
      <c r="N2161" s="21">
        <f t="shared" si="331"/>
        <v>0</v>
      </c>
      <c r="O2161" s="21">
        <f t="shared" si="332"/>
        <v>0</v>
      </c>
      <c r="P2161" s="21">
        <f t="shared" si="333"/>
        <v>0</v>
      </c>
      <c r="Q2161" s="22">
        <f t="shared" si="334"/>
        <v>17.5</v>
      </c>
      <c r="R2161" s="22">
        <f t="shared" si="335"/>
        <v>10</v>
      </c>
      <c r="S2161" s="22">
        <f t="shared" si="336"/>
        <v>7.5</v>
      </c>
      <c r="T2161" s="22">
        <f t="shared" si="337"/>
        <v>12.5</v>
      </c>
      <c r="U2161" s="21">
        <f t="shared" si="338"/>
        <v>11.666666666666666</v>
      </c>
      <c r="V2161" s="21">
        <f t="shared" si="339"/>
        <v>11.875</v>
      </c>
    </row>
    <row r="2162" spans="1:22" ht="13.5" x14ac:dyDescent="0.25">
      <c r="A2162" s="3">
        <v>45154</v>
      </c>
      <c r="B2162" s="2">
        <v>65.545900000000003</v>
      </c>
      <c r="C2162" s="2">
        <v>12.156886139431109</v>
      </c>
      <c r="D2162" s="2">
        <v>3.1629789219821447</v>
      </c>
      <c r="E2162" s="2">
        <v>-4.3043816464429838</v>
      </c>
      <c r="F2162" s="2">
        <v>66.416340000000005</v>
      </c>
      <c r="G2162" s="2">
        <v>72.661124999999998</v>
      </c>
      <c r="H2162" s="2">
        <v>77.666990000000027</v>
      </c>
      <c r="I2162" s="2">
        <v>78.617482500000008</v>
      </c>
      <c r="J2162" s="19" t="s">
        <v>54</v>
      </c>
      <c r="K2162" s="19" t="s">
        <v>52</v>
      </c>
      <c r="L2162" s="19" t="s">
        <v>47</v>
      </c>
      <c r="M2162" s="21">
        <f t="shared" si="330"/>
        <v>50</v>
      </c>
      <c r="N2162" s="21">
        <f t="shared" si="331"/>
        <v>0</v>
      </c>
      <c r="O2162" s="21">
        <f t="shared" si="332"/>
        <v>0</v>
      </c>
      <c r="P2162" s="21">
        <f t="shared" si="333"/>
        <v>0</v>
      </c>
      <c r="Q2162" s="22">
        <f t="shared" si="334"/>
        <v>17.5</v>
      </c>
      <c r="R2162" s="22">
        <f t="shared" si="335"/>
        <v>10</v>
      </c>
      <c r="S2162" s="22">
        <f t="shared" si="336"/>
        <v>7.5</v>
      </c>
      <c r="T2162" s="22">
        <f t="shared" si="337"/>
        <v>12.5</v>
      </c>
      <c r="U2162" s="21">
        <f t="shared" si="338"/>
        <v>11.666666666666666</v>
      </c>
      <c r="V2162" s="21">
        <f t="shared" si="339"/>
        <v>11.875</v>
      </c>
    </row>
    <row r="2163" spans="1:22" ht="13.5" x14ac:dyDescent="0.25">
      <c r="A2163" s="3">
        <v>45155</v>
      </c>
      <c r="B2163" s="2">
        <v>65.644800000000004</v>
      </c>
      <c r="C2163" s="2">
        <v>13.007517667321594</v>
      </c>
      <c r="D2163" s="2">
        <v>3.4164534450571153</v>
      </c>
      <c r="E2163" s="2">
        <v>-4.2733968135429707</v>
      </c>
      <c r="F2163" s="2">
        <v>65.786879999999996</v>
      </c>
      <c r="G2163" s="2">
        <v>71.986695000000012</v>
      </c>
      <c r="H2163" s="2">
        <v>77.360330000000019</v>
      </c>
      <c r="I2163" s="2">
        <v>78.567021000000011</v>
      </c>
      <c r="J2163" s="19" t="s">
        <v>54</v>
      </c>
      <c r="K2163" s="19" t="s">
        <v>52</v>
      </c>
      <c r="L2163" s="19" t="s">
        <v>47</v>
      </c>
      <c r="M2163" s="21">
        <f t="shared" si="330"/>
        <v>50</v>
      </c>
      <c r="N2163" s="21">
        <f t="shared" si="331"/>
        <v>0</v>
      </c>
      <c r="O2163" s="21">
        <f t="shared" si="332"/>
        <v>0</v>
      </c>
      <c r="P2163" s="21">
        <f t="shared" si="333"/>
        <v>0</v>
      </c>
      <c r="Q2163" s="22">
        <f t="shared" si="334"/>
        <v>17.5</v>
      </c>
      <c r="R2163" s="22">
        <f t="shared" si="335"/>
        <v>10</v>
      </c>
      <c r="S2163" s="22">
        <f t="shared" si="336"/>
        <v>7.5</v>
      </c>
      <c r="T2163" s="22">
        <f t="shared" si="337"/>
        <v>12.5</v>
      </c>
      <c r="U2163" s="21">
        <f t="shared" si="338"/>
        <v>11.666666666666666</v>
      </c>
      <c r="V2163" s="21">
        <f t="shared" si="339"/>
        <v>11.875</v>
      </c>
    </row>
    <row r="2164" spans="1:22" ht="13.5" x14ac:dyDescent="0.25">
      <c r="A2164" s="3">
        <v>45156</v>
      </c>
      <c r="B2164" s="2">
        <v>69.5655</v>
      </c>
      <c r="C2164" s="2">
        <v>38.452252157237645</v>
      </c>
      <c r="D2164" s="2">
        <v>3.2997847272946785</v>
      </c>
      <c r="E2164" s="2">
        <v>-3.9957998832778014</v>
      </c>
      <c r="F2164" s="2">
        <v>66.481099999999998</v>
      </c>
      <c r="G2164" s="2">
        <v>71.616210000000009</v>
      </c>
      <c r="H2164" s="2">
        <v>77.132084000000035</v>
      </c>
      <c r="I2164" s="2">
        <v>78.539028500000015</v>
      </c>
      <c r="J2164" s="19" t="s">
        <v>48</v>
      </c>
      <c r="K2164" s="19" t="s">
        <v>50</v>
      </c>
      <c r="L2164" s="19" t="s">
        <v>51</v>
      </c>
      <c r="M2164" s="21">
        <f t="shared" si="330"/>
        <v>25</v>
      </c>
      <c r="N2164" s="21">
        <f t="shared" si="331"/>
        <v>0</v>
      </c>
      <c r="O2164" s="21">
        <f t="shared" si="332"/>
        <v>0</v>
      </c>
      <c r="P2164" s="21">
        <f t="shared" si="333"/>
        <v>83.5</v>
      </c>
      <c r="Q2164" s="22">
        <f t="shared" si="334"/>
        <v>21.274999999999999</v>
      </c>
      <c r="R2164" s="22">
        <f t="shared" si="335"/>
        <v>25.875</v>
      </c>
      <c r="S2164" s="22">
        <f t="shared" si="336"/>
        <v>41.325000000000003</v>
      </c>
      <c r="T2164" s="22">
        <f t="shared" si="337"/>
        <v>27.125</v>
      </c>
      <c r="U2164" s="21">
        <f t="shared" si="338"/>
        <v>29.491666666666664</v>
      </c>
      <c r="V2164" s="21">
        <f t="shared" si="339"/>
        <v>28.9</v>
      </c>
    </row>
    <row r="2165" spans="1:22" ht="13.5" x14ac:dyDescent="0.25">
      <c r="A2165" s="3">
        <v>45159</v>
      </c>
      <c r="B2165" s="2">
        <v>69.241799999999998</v>
      </c>
      <c r="C2165" s="2">
        <v>37.477595421434167</v>
      </c>
      <c r="D2165" s="2">
        <v>3.1371470170558098</v>
      </c>
      <c r="E2165" s="2">
        <v>-3.5857908794796467</v>
      </c>
      <c r="F2165" s="2">
        <v>67.110579999999999</v>
      </c>
      <c r="G2165" s="2">
        <v>71.278995000000009</v>
      </c>
      <c r="H2165" s="2">
        <v>76.905670000000029</v>
      </c>
      <c r="I2165" s="2">
        <v>78.5086285</v>
      </c>
      <c r="J2165" s="19" t="s">
        <v>48</v>
      </c>
      <c r="K2165" s="19" t="s">
        <v>50</v>
      </c>
      <c r="L2165" s="19" t="s">
        <v>51</v>
      </c>
      <c r="M2165" s="21">
        <f t="shared" si="330"/>
        <v>25</v>
      </c>
      <c r="N2165" s="21">
        <f t="shared" si="331"/>
        <v>0</v>
      </c>
      <c r="O2165" s="21">
        <f t="shared" si="332"/>
        <v>0</v>
      </c>
      <c r="P2165" s="21">
        <f t="shared" si="333"/>
        <v>83.5</v>
      </c>
      <c r="Q2165" s="22">
        <f t="shared" si="334"/>
        <v>21.274999999999999</v>
      </c>
      <c r="R2165" s="22">
        <f t="shared" si="335"/>
        <v>25.875</v>
      </c>
      <c r="S2165" s="22">
        <f t="shared" si="336"/>
        <v>41.325000000000003</v>
      </c>
      <c r="T2165" s="22">
        <f t="shared" si="337"/>
        <v>27.125</v>
      </c>
      <c r="U2165" s="21">
        <f t="shared" si="338"/>
        <v>29.491666666666664</v>
      </c>
      <c r="V2165" s="21">
        <f t="shared" si="339"/>
        <v>28.9</v>
      </c>
    </row>
    <row r="2166" spans="1:22" ht="13.5" x14ac:dyDescent="0.25">
      <c r="A2166" s="3">
        <v>45160</v>
      </c>
      <c r="B2166" s="2">
        <v>69.196799999999996</v>
      </c>
      <c r="C2166" s="2">
        <v>37.335914556767463</v>
      </c>
      <c r="D2166" s="2">
        <v>2.9045562524292876</v>
      </c>
      <c r="E2166" s="2">
        <v>-3.1034399861915949</v>
      </c>
      <c r="F2166" s="2">
        <v>67.83896</v>
      </c>
      <c r="G2166" s="2">
        <v>70.981345000000005</v>
      </c>
      <c r="H2166" s="2">
        <v>76.645134000000027</v>
      </c>
      <c r="I2166" s="2">
        <v>78.475678000000002</v>
      </c>
      <c r="J2166" s="19" t="s">
        <v>48</v>
      </c>
      <c r="K2166" s="19" t="s">
        <v>50</v>
      </c>
      <c r="L2166" s="19" t="s">
        <v>51</v>
      </c>
      <c r="M2166" s="21">
        <f t="shared" si="330"/>
        <v>25</v>
      </c>
      <c r="N2166" s="21">
        <f t="shared" si="331"/>
        <v>0</v>
      </c>
      <c r="O2166" s="21">
        <f t="shared" si="332"/>
        <v>0</v>
      </c>
      <c r="P2166" s="21">
        <f t="shared" si="333"/>
        <v>83.5</v>
      </c>
      <c r="Q2166" s="22">
        <f t="shared" si="334"/>
        <v>21.274999999999999</v>
      </c>
      <c r="R2166" s="22">
        <f t="shared" si="335"/>
        <v>25.875</v>
      </c>
      <c r="S2166" s="22">
        <f t="shared" si="336"/>
        <v>41.325000000000003</v>
      </c>
      <c r="T2166" s="22">
        <f t="shared" si="337"/>
        <v>27.125</v>
      </c>
      <c r="U2166" s="21">
        <f t="shared" si="338"/>
        <v>29.491666666666664</v>
      </c>
      <c r="V2166" s="21">
        <f t="shared" si="339"/>
        <v>28.9</v>
      </c>
    </row>
    <row r="2167" spans="1:22" ht="13.5" x14ac:dyDescent="0.25">
      <c r="A2167" s="3">
        <v>45161</v>
      </c>
      <c r="B2167" s="2">
        <v>68.962999999999994</v>
      </c>
      <c r="C2167" s="2">
        <v>36.56253540503532</v>
      </c>
      <c r="D2167" s="2">
        <v>2.5468232459278255</v>
      </c>
      <c r="E2167" s="2">
        <v>-2.6166322517632858</v>
      </c>
      <c r="F2167" s="2">
        <v>68.522379999999998</v>
      </c>
      <c r="G2167" s="2">
        <v>70.677399999999992</v>
      </c>
      <c r="H2167" s="2">
        <v>76.371782000000024</v>
      </c>
      <c r="I2167" s="2">
        <v>78.446749499999996</v>
      </c>
      <c r="J2167" s="19" t="s">
        <v>48</v>
      </c>
      <c r="K2167" s="19" t="s">
        <v>50</v>
      </c>
      <c r="L2167" s="19" t="s">
        <v>51</v>
      </c>
      <c r="M2167" s="21">
        <f t="shared" si="330"/>
        <v>25</v>
      </c>
      <c r="N2167" s="21">
        <f t="shared" si="331"/>
        <v>0</v>
      </c>
      <c r="O2167" s="21">
        <f t="shared" si="332"/>
        <v>0</v>
      </c>
      <c r="P2167" s="21">
        <f t="shared" si="333"/>
        <v>83.5</v>
      </c>
      <c r="Q2167" s="22">
        <f t="shared" si="334"/>
        <v>21.274999999999999</v>
      </c>
      <c r="R2167" s="22">
        <f t="shared" si="335"/>
        <v>25.875</v>
      </c>
      <c r="S2167" s="22">
        <f t="shared" si="336"/>
        <v>41.325000000000003</v>
      </c>
      <c r="T2167" s="22">
        <f t="shared" si="337"/>
        <v>27.125</v>
      </c>
      <c r="U2167" s="21">
        <f t="shared" si="338"/>
        <v>29.491666666666664</v>
      </c>
      <c r="V2167" s="21">
        <f t="shared" si="339"/>
        <v>28.9</v>
      </c>
    </row>
    <row r="2168" spans="1:22" ht="13.5" x14ac:dyDescent="0.25">
      <c r="A2168" s="3">
        <v>45162</v>
      </c>
      <c r="B2168" s="2">
        <v>68.342500000000001</v>
      </c>
      <c r="C2168" s="2">
        <v>34.518894852803797</v>
      </c>
      <c r="D2168" s="2">
        <v>1.962579742304996</v>
      </c>
      <c r="E2168" s="2">
        <v>-2.1342545214979745</v>
      </c>
      <c r="F2168" s="2">
        <v>69.061919999999986</v>
      </c>
      <c r="G2168" s="2">
        <v>70.34287999999998</v>
      </c>
      <c r="H2168" s="2">
        <v>76.069410000000033</v>
      </c>
      <c r="I2168" s="2">
        <v>78.414718499999992</v>
      </c>
      <c r="J2168" s="19" t="s">
        <v>54</v>
      </c>
      <c r="K2168" s="19" t="s">
        <v>50</v>
      </c>
      <c r="L2168" s="19" t="s">
        <v>55</v>
      </c>
      <c r="M2168" s="21">
        <f t="shared" si="330"/>
        <v>25</v>
      </c>
      <c r="N2168" s="21">
        <f t="shared" si="331"/>
        <v>0</v>
      </c>
      <c r="O2168" s="21">
        <f t="shared" si="332"/>
        <v>0</v>
      </c>
      <c r="P2168" s="21">
        <f t="shared" si="333"/>
        <v>16.5</v>
      </c>
      <c r="Q2168" s="22">
        <f t="shared" si="334"/>
        <v>11.225</v>
      </c>
      <c r="R2168" s="22">
        <f t="shared" si="335"/>
        <v>9.125</v>
      </c>
      <c r="S2168" s="22">
        <f t="shared" si="336"/>
        <v>11.175000000000001</v>
      </c>
      <c r="T2168" s="22">
        <f t="shared" si="337"/>
        <v>10.375</v>
      </c>
      <c r="U2168" s="21">
        <f t="shared" si="338"/>
        <v>10.508333333333335</v>
      </c>
      <c r="V2168" s="21">
        <f t="shared" si="339"/>
        <v>10.475000000000001</v>
      </c>
    </row>
    <row r="2169" spans="1:22" ht="13.5" x14ac:dyDescent="0.25">
      <c r="A2169" s="3">
        <v>45163</v>
      </c>
      <c r="B2169" s="2">
        <v>68.333500000000001</v>
      </c>
      <c r="C2169" s="2">
        <v>34.488783415240405</v>
      </c>
      <c r="D2169" s="2">
        <v>1.0732330686141154</v>
      </c>
      <c r="E2169" s="2">
        <v>-1.7094098611344994</v>
      </c>
      <c r="F2169" s="2">
        <v>68.815520000000006</v>
      </c>
      <c r="G2169" s="2">
        <v>70.015104999999977</v>
      </c>
      <c r="H2169" s="2">
        <v>75.783468000000028</v>
      </c>
      <c r="I2169" s="2">
        <v>78.382642500000003</v>
      </c>
      <c r="J2169" s="19" t="s">
        <v>54</v>
      </c>
      <c r="K2169" s="19" t="s">
        <v>52</v>
      </c>
      <c r="L2169" s="19" t="s">
        <v>47</v>
      </c>
      <c r="M2169" s="21">
        <f t="shared" si="330"/>
        <v>25</v>
      </c>
      <c r="N2169" s="21">
        <f t="shared" si="331"/>
        <v>0</v>
      </c>
      <c r="O2169" s="21">
        <f t="shared" si="332"/>
        <v>0</v>
      </c>
      <c r="P2169" s="21">
        <f t="shared" si="333"/>
        <v>0</v>
      </c>
      <c r="Q2169" s="22">
        <f t="shared" si="334"/>
        <v>8.75</v>
      </c>
      <c r="R2169" s="22">
        <f t="shared" si="335"/>
        <v>5</v>
      </c>
      <c r="S2169" s="22">
        <f t="shared" si="336"/>
        <v>3.75</v>
      </c>
      <c r="T2169" s="22">
        <f t="shared" si="337"/>
        <v>6.25</v>
      </c>
      <c r="U2169" s="21">
        <f t="shared" si="338"/>
        <v>5.833333333333333</v>
      </c>
      <c r="V2169" s="21">
        <f t="shared" si="339"/>
        <v>5.9375</v>
      </c>
    </row>
    <row r="2170" spans="1:22" ht="13.5" x14ac:dyDescent="0.25">
      <c r="A2170" s="3">
        <v>45166</v>
      </c>
      <c r="B2170" s="2">
        <v>67.443299999999994</v>
      </c>
      <c r="C2170" s="2">
        <v>31.556578732835462</v>
      </c>
      <c r="D2170" s="2">
        <v>0.40464484200597894</v>
      </c>
      <c r="E2170" s="2">
        <v>-1.3603316088627138</v>
      </c>
      <c r="F2170" s="2">
        <v>68.455819999999989</v>
      </c>
      <c r="G2170" s="2">
        <v>69.644619999999975</v>
      </c>
      <c r="H2170" s="2">
        <v>75.51277800000004</v>
      </c>
      <c r="I2170" s="2">
        <v>78.340093999999993</v>
      </c>
      <c r="J2170" s="19" t="s">
        <v>54</v>
      </c>
      <c r="K2170" s="19" t="s">
        <v>52</v>
      </c>
      <c r="L2170" s="19" t="s">
        <v>47</v>
      </c>
      <c r="M2170" s="21">
        <f t="shared" si="330"/>
        <v>25</v>
      </c>
      <c r="N2170" s="21">
        <f t="shared" si="331"/>
        <v>0</v>
      </c>
      <c r="O2170" s="21">
        <f t="shared" si="332"/>
        <v>0</v>
      </c>
      <c r="P2170" s="21">
        <f t="shared" si="333"/>
        <v>0</v>
      </c>
      <c r="Q2170" s="22">
        <f t="shared" si="334"/>
        <v>8.75</v>
      </c>
      <c r="R2170" s="22">
        <f t="shared" si="335"/>
        <v>5</v>
      </c>
      <c r="S2170" s="22">
        <f t="shared" si="336"/>
        <v>3.75</v>
      </c>
      <c r="T2170" s="22">
        <f t="shared" si="337"/>
        <v>6.25</v>
      </c>
      <c r="U2170" s="21">
        <f t="shared" si="338"/>
        <v>5.833333333333333</v>
      </c>
      <c r="V2170" s="21">
        <f t="shared" si="339"/>
        <v>5.9375</v>
      </c>
    </row>
    <row r="2171" spans="1:22" ht="13.5" x14ac:dyDescent="0.25">
      <c r="A2171" s="3">
        <v>45167</v>
      </c>
      <c r="B2171" s="2">
        <v>67.883899999999997</v>
      </c>
      <c r="C2171" s="2">
        <v>34.523744624898924</v>
      </c>
      <c r="D2171" s="2">
        <v>-0.25479829669845344</v>
      </c>
      <c r="E2171" s="2">
        <v>-1.0622154772031296</v>
      </c>
      <c r="F2171" s="2">
        <v>68.193240000000003</v>
      </c>
      <c r="G2171" s="2">
        <v>69.296164999999988</v>
      </c>
      <c r="H2171" s="2">
        <v>75.236116000000024</v>
      </c>
      <c r="I2171" s="2">
        <v>78.301617000000007</v>
      </c>
      <c r="J2171" s="19" t="s">
        <v>54</v>
      </c>
      <c r="K2171" s="19" t="s">
        <v>50</v>
      </c>
      <c r="L2171" s="19" t="s">
        <v>47</v>
      </c>
      <c r="M2171" s="21">
        <f t="shared" si="330"/>
        <v>25</v>
      </c>
      <c r="N2171" s="21">
        <f t="shared" si="331"/>
        <v>0</v>
      </c>
      <c r="O2171" s="21">
        <f t="shared" si="332"/>
        <v>0</v>
      </c>
      <c r="P2171" s="21">
        <f t="shared" si="333"/>
        <v>16.5</v>
      </c>
      <c r="Q2171" s="22">
        <f t="shared" si="334"/>
        <v>11.225</v>
      </c>
      <c r="R2171" s="22">
        <f t="shared" si="335"/>
        <v>9.125</v>
      </c>
      <c r="S2171" s="22">
        <f t="shared" si="336"/>
        <v>11.175000000000001</v>
      </c>
      <c r="T2171" s="22">
        <f t="shared" si="337"/>
        <v>10.375</v>
      </c>
      <c r="U2171" s="21">
        <f t="shared" si="338"/>
        <v>10.508333333333335</v>
      </c>
      <c r="V2171" s="21">
        <f t="shared" si="339"/>
        <v>10.475000000000001</v>
      </c>
    </row>
    <row r="2172" spans="1:22" ht="13.5" x14ac:dyDescent="0.25">
      <c r="A2172" s="3">
        <v>45168</v>
      </c>
      <c r="B2172" s="2">
        <v>67.443299999999994</v>
      </c>
      <c r="C2172" s="2">
        <v>32.983832571572535</v>
      </c>
      <c r="D2172" s="2">
        <v>-0.76384123104865864</v>
      </c>
      <c r="E2172" s="2">
        <v>-0.86788188393516419</v>
      </c>
      <c r="F2172" s="2">
        <v>67.889300000000006</v>
      </c>
      <c r="G2172" s="2">
        <v>68.927474999999987</v>
      </c>
      <c r="H2172" s="2">
        <v>74.973732000000012</v>
      </c>
      <c r="I2172" s="2">
        <v>78.260978500000007</v>
      </c>
      <c r="J2172" s="19" t="s">
        <v>54</v>
      </c>
      <c r="K2172" s="19" t="s">
        <v>50</v>
      </c>
      <c r="L2172" s="19" t="s">
        <v>47</v>
      </c>
      <c r="M2172" s="21">
        <f t="shared" si="330"/>
        <v>25</v>
      </c>
      <c r="N2172" s="21">
        <f t="shared" si="331"/>
        <v>0</v>
      </c>
      <c r="O2172" s="21">
        <f t="shared" si="332"/>
        <v>0</v>
      </c>
      <c r="P2172" s="21">
        <f t="shared" si="333"/>
        <v>16.5</v>
      </c>
      <c r="Q2172" s="22">
        <f t="shared" si="334"/>
        <v>11.225</v>
      </c>
      <c r="R2172" s="22">
        <f t="shared" si="335"/>
        <v>9.125</v>
      </c>
      <c r="S2172" s="22">
        <f t="shared" si="336"/>
        <v>11.175000000000001</v>
      </c>
      <c r="T2172" s="22">
        <f t="shared" si="337"/>
        <v>10.375</v>
      </c>
      <c r="U2172" s="21">
        <f t="shared" si="338"/>
        <v>10.508333333333335</v>
      </c>
      <c r="V2172" s="21">
        <f t="shared" si="339"/>
        <v>10.475000000000001</v>
      </c>
    </row>
    <row r="2173" spans="1:22" ht="13.5" x14ac:dyDescent="0.25">
      <c r="A2173" s="3">
        <v>45169</v>
      </c>
      <c r="B2173" s="2">
        <v>68.063699999999997</v>
      </c>
      <c r="C2173" s="2">
        <v>37.229496507989126</v>
      </c>
      <c r="D2173" s="2">
        <v>-1.2063222624506977</v>
      </c>
      <c r="E2173" s="2">
        <v>-0.65501231076730915</v>
      </c>
      <c r="F2173" s="2">
        <v>67.833539999999985</v>
      </c>
      <c r="G2173" s="2">
        <v>68.616334999999992</v>
      </c>
      <c r="H2173" s="2">
        <v>74.725584000000012</v>
      </c>
      <c r="I2173" s="2">
        <v>78.224439000000004</v>
      </c>
      <c r="J2173" s="19" t="s">
        <v>54</v>
      </c>
      <c r="K2173" s="19" t="s">
        <v>50</v>
      </c>
      <c r="L2173" s="19" t="s">
        <v>47</v>
      </c>
      <c r="M2173" s="21">
        <f t="shared" si="330"/>
        <v>25</v>
      </c>
      <c r="N2173" s="21">
        <f t="shared" si="331"/>
        <v>100</v>
      </c>
      <c r="O2173" s="21">
        <f t="shared" si="332"/>
        <v>0</v>
      </c>
      <c r="P2173" s="21">
        <f t="shared" si="333"/>
        <v>16.5</v>
      </c>
      <c r="Q2173" s="22">
        <f t="shared" si="334"/>
        <v>46.225000000000001</v>
      </c>
      <c r="R2173" s="22">
        <f t="shared" si="335"/>
        <v>29.125</v>
      </c>
      <c r="S2173" s="22">
        <f t="shared" si="336"/>
        <v>26.175000000000001</v>
      </c>
      <c r="T2173" s="22">
        <f t="shared" si="337"/>
        <v>35.375</v>
      </c>
      <c r="U2173" s="21">
        <f t="shared" si="338"/>
        <v>33.841666666666661</v>
      </c>
      <c r="V2173" s="21">
        <f t="shared" si="339"/>
        <v>34.224999999999994</v>
      </c>
    </row>
    <row r="2174" spans="1:22" ht="13.5" x14ac:dyDescent="0.25">
      <c r="A2174" s="3">
        <v>45170</v>
      </c>
      <c r="B2174" s="2">
        <v>68.063699999999997</v>
      </c>
      <c r="C2174" s="2">
        <v>37.229496507989126</v>
      </c>
      <c r="D2174" s="2">
        <v>-0.9636293695326259</v>
      </c>
      <c r="E2174" s="2">
        <v>-0.46545713851027792</v>
      </c>
      <c r="F2174" s="2">
        <v>67.779579999999996</v>
      </c>
      <c r="G2174" s="2">
        <v>68.332619999999991</v>
      </c>
      <c r="H2174" s="2">
        <v>74.49554000000002</v>
      </c>
      <c r="I2174" s="2">
        <v>78.187318000000005</v>
      </c>
      <c r="J2174" s="19" t="s">
        <v>48</v>
      </c>
      <c r="K2174" s="19" t="s">
        <v>50</v>
      </c>
      <c r="L2174" s="19" t="s">
        <v>53</v>
      </c>
      <c r="M2174" s="21">
        <f t="shared" si="330"/>
        <v>25</v>
      </c>
      <c r="N2174" s="21">
        <f t="shared" si="331"/>
        <v>100</v>
      </c>
      <c r="O2174" s="21">
        <f t="shared" si="332"/>
        <v>0</v>
      </c>
      <c r="P2174" s="21">
        <f t="shared" si="333"/>
        <v>66.5</v>
      </c>
      <c r="Q2174" s="22">
        <f t="shared" si="334"/>
        <v>53.725000000000001</v>
      </c>
      <c r="R2174" s="22">
        <f t="shared" si="335"/>
        <v>41.625</v>
      </c>
      <c r="S2174" s="22">
        <f t="shared" si="336"/>
        <v>48.674999999999997</v>
      </c>
      <c r="T2174" s="22">
        <f t="shared" si="337"/>
        <v>47.875</v>
      </c>
      <c r="U2174" s="21">
        <f t="shared" si="338"/>
        <v>48.008333333333326</v>
      </c>
      <c r="V2174" s="21">
        <f t="shared" si="339"/>
        <v>47.974999999999994</v>
      </c>
    </row>
    <row r="2175" spans="1:22" ht="13.5" x14ac:dyDescent="0.25">
      <c r="A2175" s="3">
        <v>45173</v>
      </c>
      <c r="B2175" s="2">
        <v>66.993600000000001</v>
      </c>
      <c r="C2175" s="2">
        <v>33.042001386264033</v>
      </c>
      <c r="D2175" s="2">
        <v>-0.71592263725170824</v>
      </c>
      <c r="E2175" s="2">
        <v>-0.33431033565239848</v>
      </c>
      <c r="F2175" s="2">
        <v>67.689639999999997</v>
      </c>
      <c r="G2175" s="2">
        <v>68.029574999999994</v>
      </c>
      <c r="H2175" s="2">
        <v>74.232468000000011</v>
      </c>
      <c r="I2175" s="2">
        <v>78.146134000000004</v>
      </c>
      <c r="J2175" s="19" t="s">
        <v>48</v>
      </c>
      <c r="K2175" s="19" t="s">
        <v>50</v>
      </c>
      <c r="L2175" s="19" t="s">
        <v>53</v>
      </c>
      <c r="M2175" s="21">
        <f t="shared" si="330"/>
        <v>25</v>
      </c>
      <c r="N2175" s="21">
        <f t="shared" si="331"/>
        <v>100</v>
      </c>
      <c r="O2175" s="21">
        <f t="shared" si="332"/>
        <v>0</v>
      </c>
      <c r="P2175" s="21">
        <f t="shared" si="333"/>
        <v>66.5</v>
      </c>
      <c r="Q2175" s="22">
        <f t="shared" si="334"/>
        <v>53.725000000000001</v>
      </c>
      <c r="R2175" s="22">
        <f t="shared" si="335"/>
        <v>41.625</v>
      </c>
      <c r="S2175" s="22">
        <f t="shared" si="336"/>
        <v>48.674999999999997</v>
      </c>
      <c r="T2175" s="22">
        <f t="shared" si="337"/>
        <v>47.875</v>
      </c>
      <c r="U2175" s="21">
        <f t="shared" si="338"/>
        <v>48.008333333333326</v>
      </c>
      <c r="V2175" s="21">
        <f t="shared" si="339"/>
        <v>47.974999999999994</v>
      </c>
    </row>
    <row r="2176" spans="1:22" ht="13.5" x14ac:dyDescent="0.25">
      <c r="A2176" s="3">
        <v>45174</v>
      </c>
      <c r="B2176" s="2">
        <v>67.443299999999994</v>
      </c>
      <c r="C2176" s="2">
        <v>36.285321775508372</v>
      </c>
      <c r="D2176" s="2">
        <v>-0.52830542378659118</v>
      </c>
      <c r="E2176" s="2">
        <v>-0.28397405750071825</v>
      </c>
      <c r="F2176" s="2">
        <v>67.601520000000008</v>
      </c>
      <c r="G2176" s="2">
        <v>67.786779999999993</v>
      </c>
      <c r="H2176" s="2">
        <v>73.970084</v>
      </c>
      <c r="I2176" s="2">
        <v>78.107945999999998</v>
      </c>
      <c r="J2176" s="19" t="s">
        <v>48</v>
      </c>
      <c r="K2176" s="19" t="s">
        <v>50</v>
      </c>
      <c r="L2176" s="19" t="s">
        <v>53</v>
      </c>
      <c r="M2176" s="21">
        <f t="shared" si="330"/>
        <v>25</v>
      </c>
      <c r="N2176" s="21">
        <f t="shared" si="331"/>
        <v>100</v>
      </c>
      <c r="O2176" s="21">
        <f t="shared" si="332"/>
        <v>0</v>
      </c>
      <c r="P2176" s="21">
        <f t="shared" si="333"/>
        <v>66.5</v>
      </c>
      <c r="Q2176" s="22">
        <f t="shared" si="334"/>
        <v>53.725000000000001</v>
      </c>
      <c r="R2176" s="22">
        <f t="shared" si="335"/>
        <v>41.625</v>
      </c>
      <c r="S2176" s="22">
        <f t="shared" si="336"/>
        <v>48.674999999999997</v>
      </c>
      <c r="T2176" s="22">
        <f t="shared" si="337"/>
        <v>47.875</v>
      </c>
      <c r="U2176" s="21">
        <f t="shared" si="338"/>
        <v>48.008333333333326</v>
      </c>
      <c r="V2176" s="21">
        <f t="shared" si="339"/>
        <v>47.974999999999994</v>
      </c>
    </row>
    <row r="2177" spans="1:22" ht="13.5" x14ac:dyDescent="0.25">
      <c r="A2177" s="3">
        <v>45175</v>
      </c>
      <c r="B2177" s="2">
        <v>66.364199999999997</v>
      </c>
      <c r="C2177" s="2">
        <v>32.248658447974321</v>
      </c>
      <c r="D2177" s="2">
        <v>-0.3113442972964009</v>
      </c>
      <c r="E2177" s="2">
        <v>-0.26092633691985201</v>
      </c>
      <c r="F2177" s="2">
        <v>67.3857</v>
      </c>
      <c r="G2177" s="2">
        <v>67.553429999999977</v>
      </c>
      <c r="H2177" s="2">
        <v>73.666184000000001</v>
      </c>
      <c r="I2177" s="2">
        <v>78.06440400000001</v>
      </c>
      <c r="J2177" s="19" t="s">
        <v>54</v>
      </c>
      <c r="K2177" s="19" t="s">
        <v>50</v>
      </c>
      <c r="L2177" s="19" t="s">
        <v>47</v>
      </c>
      <c r="M2177" s="21">
        <f t="shared" si="330"/>
        <v>25</v>
      </c>
      <c r="N2177" s="21">
        <f t="shared" si="331"/>
        <v>100</v>
      </c>
      <c r="O2177" s="21">
        <f t="shared" si="332"/>
        <v>0</v>
      </c>
      <c r="P2177" s="21">
        <f t="shared" si="333"/>
        <v>16.5</v>
      </c>
      <c r="Q2177" s="22">
        <f t="shared" si="334"/>
        <v>46.225000000000001</v>
      </c>
      <c r="R2177" s="22">
        <f t="shared" si="335"/>
        <v>29.125</v>
      </c>
      <c r="S2177" s="22">
        <f t="shared" si="336"/>
        <v>26.175000000000001</v>
      </c>
      <c r="T2177" s="22">
        <f t="shared" si="337"/>
        <v>35.375</v>
      </c>
      <c r="U2177" s="21">
        <f t="shared" si="338"/>
        <v>33.841666666666661</v>
      </c>
      <c r="V2177" s="21">
        <f t="shared" si="339"/>
        <v>34.224999999999994</v>
      </c>
    </row>
    <row r="2178" spans="1:22" ht="13.5" x14ac:dyDescent="0.25">
      <c r="A2178" s="3">
        <v>45176</v>
      </c>
      <c r="B2178" s="2">
        <v>66.274199999999993</v>
      </c>
      <c r="C2178" s="2">
        <v>31.929614343564097</v>
      </c>
      <c r="D2178" s="2">
        <v>-0.19699134295456133</v>
      </c>
      <c r="E2178" s="2">
        <v>-0.28099194868864608</v>
      </c>
      <c r="F2178" s="2">
        <v>67.027799999999999</v>
      </c>
      <c r="G2178" s="2">
        <v>67.427535000000006</v>
      </c>
      <c r="H2178" s="2">
        <v>73.397028000000006</v>
      </c>
      <c r="I2178" s="2">
        <v>78.020495000000011</v>
      </c>
      <c r="J2178" s="19" t="s">
        <v>54</v>
      </c>
      <c r="K2178" s="19" t="s">
        <v>50</v>
      </c>
      <c r="L2178" s="19" t="s">
        <v>47</v>
      </c>
      <c r="M2178" s="21">
        <f t="shared" ref="M2178:M2241" si="340">IF(C2178&lt;30,50, IF(C2178&gt;70, 0, 25))</f>
        <v>25</v>
      </c>
      <c r="N2178" s="21">
        <f t="shared" ref="N2178:N2241" si="341">IF(E2178-D2178&gt;0.02, 100, IF(E2178-D2178&lt;0,0,45))</f>
        <v>0</v>
      </c>
      <c r="O2178" s="21">
        <f t="shared" ref="O2178:O2241" si="342">IF(F2178-I2178&gt;10,100,IF(F2178-I2178&gt;5,75, IF(F2178-I2178&gt;0,50,0)))</f>
        <v>0</v>
      </c>
      <c r="P2178" s="21">
        <f t="shared" ref="P2178:P2241" si="343">IF(L2178="confirmed bullish", 34, IF(L2178="bullish divergence",17, 0))+IF(J2178="bullish",33,IF(J2178="bearish",0,16.5))+IF(K2178="strong",33,IF(K2178="weak",0,16.5))</f>
        <v>16.5</v>
      </c>
      <c r="Q2178" s="22">
        <f t="shared" si="334"/>
        <v>11.225</v>
      </c>
      <c r="R2178" s="22">
        <f t="shared" si="335"/>
        <v>9.125</v>
      </c>
      <c r="S2178" s="22">
        <f t="shared" si="336"/>
        <v>11.175000000000001</v>
      </c>
      <c r="T2178" s="22">
        <f t="shared" si="337"/>
        <v>10.375</v>
      </c>
      <c r="U2178" s="21">
        <f t="shared" si="338"/>
        <v>10.508333333333335</v>
      </c>
      <c r="V2178" s="21">
        <f t="shared" si="339"/>
        <v>10.475000000000001</v>
      </c>
    </row>
    <row r="2179" spans="1:22" ht="13.5" x14ac:dyDescent="0.25">
      <c r="A2179" s="3">
        <v>45177</v>
      </c>
      <c r="B2179" s="2">
        <v>67.443299999999994</v>
      </c>
      <c r="C2179" s="2">
        <v>40.205159576346738</v>
      </c>
      <c r="D2179" s="2">
        <v>-0.16956790188383764</v>
      </c>
      <c r="E2179" s="2">
        <v>-0.32915468952133864</v>
      </c>
      <c r="F2179" s="2">
        <v>66.903719999999993</v>
      </c>
      <c r="G2179" s="2">
        <v>67.494979999999998</v>
      </c>
      <c r="H2179" s="2">
        <v>73.119030000000009</v>
      </c>
      <c r="I2179" s="2">
        <v>77.985629000000003</v>
      </c>
      <c r="J2179" s="19" t="s">
        <v>54</v>
      </c>
      <c r="K2179" s="19" t="s">
        <v>50</v>
      </c>
      <c r="L2179" s="19" t="s">
        <v>47</v>
      </c>
      <c r="M2179" s="21">
        <f t="shared" si="340"/>
        <v>25</v>
      </c>
      <c r="N2179" s="21">
        <f t="shared" si="341"/>
        <v>0</v>
      </c>
      <c r="O2179" s="21">
        <f t="shared" si="342"/>
        <v>0</v>
      </c>
      <c r="P2179" s="21">
        <f t="shared" si="343"/>
        <v>16.5</v>
      </c>
      <c r="Q2179" s="22">
        <f t="shared" ref="Q2179:Q2242" si="344">0.35*M2179+N2179*0.35+O2179*0.15+P2179*0.15</f>
        <v>11.225</v>
      </c>
      <c r="R2179" s="22">
        <f t="shared" ref="R2179:R2242" si="345">M2179*0.2+N2179*0.2+O2179*0.35+P2179*0.25</f>
        <v>9.125</v>
      </c>
      <c r="S2179" s="22">
        <f t="shared" ref="S2179:S2242" si="346">M2179*0.15+N2179*0.15+O2179*0.25+P2179*0.45</f>
        <v>11.175000000000001</v>
      </c>
      <c r="T2179" s="22">
        <f t="shared" ref="T2179:T2242" si="347">0.25*SUM(M2179:P2179)</f>
        <v>10.375</v>
      </c>
      <c r="U2179" s="21">
        <f t="shared" ref="U2179:U2242" si="348">SUM(Q2179:S2179)/3</f>
        <v>10.508333333333335</v>
      </c>
      <c r="V2179" s="21">
        <f t="shared" ref="V2179:V2242" si="349">SUM(Q2179:T2179)/4</f>
        <v>10.475000000000001</v>
      </c>
    </row>
    <row r="2180" spans="1:22" ht="13.5" x14ac:dyDescent="0.25">
      <c r="A2180" s="3">
        <v>45180</v>
      </c>
      <c r="B2180" s="2">
        <v>67.443299999999994</v>
      </c>
      <c r="C2180" s="2">
        <v>40.205159576346738</v>
      </c>
      <c r="D2180" s="2">
        <v>-0.27295901897220176</v>
      </c>
      <c r="E2180" s="2">
        <v>-0.3629264622945414</v>
      </c>
      <c r="F2180" s="2">
        <v>66.993660000000006</v>
      </c>
      <c r="G2180" s="2">
        <v>67.56242499999999</v>
      </c>
      <c r="H2180" s="2">
        <v>72.831896</v>
      </c>
      <c r="I2180" s="2">
        <v>77.951178500000026</v>
      </c>
      <c r="J2180" s="19" t="s">
        <v>54</v>
      </c>
      <c r="K2180" s="19" t="s">
        <v>50</v>
      </c>
      <c r="L2180" s="19" t="s">
        <v>55</v>
      </c>
      <c r="M2180" s="21">
        <f t="shared" si="340"/>
        <v>25</v>
      </c>
      <c r="N2180" s="21">
        <f t="shared" si="341"/>
        <v>0</v>
      </c>
      <c r="O2180" s="21">
        <f t="shared" si="342"/>
        <v>0</v>
      </c>
      <c r="P2180" s="21">
        <f t="shared" si="343"/>
        <v>16.5</v>
      </c>
      <c r="Q2180" s="22">
        <f t="shared" si="344"/>
        <v>11.225</v>
      </c>
      <c r="R2180" s="22">
        <f t="shared" si="345"/>
        <v>9.125</v>
      </c>
      <c r="S2180" s="22">
        <f t="shared" si="346"/>
        <v>11.175000000000001</v>
      </c>
      <c r="T2180" s="22">
        <f t="shared" si="347"/>
        <v>10.375</v>
      </c>
      <c r="U2180" s="21">
        <f t="shared" si="348"/>
        <v>10.508333333333335</v>
      </c>
      <c r="V2180" s="21">
        <f t="shared" si="349"/>
        <v>10.475000000000001</v>
      </c>
    </row>
    <row r="2181" spans="1:22" ht="13.5" x14ac:dyDescent="0.25">
      <c r="A2181" s="3">
        <v>45181</v>
      </c>
      <c r="B2181" s="2">
        <v>67.434299999999993</v>
      </c>
      <c r="C2181" s="2">
        <v>40.161567327468248</v>
      </c>
      <c r="D2181" s="2">
        <v>-0.28240152929529927</v>
      </c>
      <c r="E2181" s="2">
        <v>-0.38429289386560533</v>
      </c>
      <c r="F2181" s="2">
        <v>66.991860000000003</v>
      </c>
      <c r="G2181" s="2">
        <v>67.656395000000003</v>
      </c>
      <c r="H2181" s="2">
        <v>72.549397999999997</v>
      </c>
      <c r="I2181" s="2">
        <v>77.914606500000033</v>
      </c>
      <c r="J2181" s="19" t="s">
        <v>54</v>
      </c>
      <c r="K2181" s="19" t="s">
        <v>50</v>
      </c>
      <c r="L2181" s="19" t="s">
        <v>47</v>
      </c>
      <c r="M2181" s="21">
        <f t="shared" si="340"/>
        <v>25</v>
      </c>
      <c r="N2181" s="21">
        <f t="shared" si="341"/>
        <v>0</v>
      </c>
      <c r="O2181" s="21">
        <f t="shared" si="342"/>
        <v>0</v>
      </c>
      <c r="P2181" s="21">
        <f t="shared" si="343"/>
        <v>16.5</v>
      </c>
      <c r="Q2181" s="22">
        <f t="shared" si="344"/>
        <v>11.225</v>
      </c>
      <c r="R2181" s="22">
        <f t="shared" si="345"/>
        <v>9.125</v>
      </c>
      <c r="S2181" s="22">
        <f t="shared" si="346"/>
        <v>11.175000000000001</v>
      </c>
      <c r="T2181" s="22">
        <f t="shared" si="347"/>
        <v>10.375</v>
      </c>
      <c r="U2181" s="21">
        <f t="shared" si="348"/>
        <v>10.508333333333335</v>
      </c>
      <c r="V2181" s="21">
        <f t="shared" si="349"/>
        <v>10.475000000000001</v>
      </c>
    </row>
    <row r="2182" spans="1:22" ht="13.5" x14ac:dyDescent="0.25">
      <c r="A2182" s="3">
        <v>45182</v>
      </c>
      <c r="B2182" s="2">
        <v>67.434299999999993</v>
      </c>
      <c r="C2182" s="2">
        <v>40.161567327468248</v>
      </c>
      <c r="D2182" s="2">
        <v>-0.34924222508352898</v>
      </c>
      <c r="E2182" s="2">
        <v>-0.42626481911054237</v>
      </c>
      <c r="F2182" s="2">
        <v>67.205879999999993</v>
      </c>
      <c r="G2182" s="2">
        <v>67.750814999999989</v>
      </c>
      <c r="H2182" s="2">
        <v>72.270223999999985</v>
      </c>
      <c r="I2182" s="2">
        <v>77.874712000000031</v>
      </c>
      <c r="J2182" s="19" t="s">
        <v>54</v>
      </c>
      <c r="K2182" s="19" t="s">
        <v>50</v>
      </c>
      <c r="L2182" s="19" t="s">
        <v>55</v>
      </c>
      <c r="M2182" s="21">
        <f t="shared" si="340"/>
        <v>25</v>
      </c>
      <c r="N2182" s="21">
        <f t="shared" si="341"/>
        <v>0</v>
      </c>
      <c r="O2182" s="21">
        <f t="shared" si="342"/>
        <v>0</v>
      </c>
      <c r="P2182" s="21">
        <f t="shared" si="343"/>
        <v>16.5</v>
      </c>
      <c r="Q2182" s="22">
        <f t="shared" si="344"/>
        <v>11.225</v>
      </c>
      <c r="R2182" s="22">
        <f t="shared" si="345"/>
        <v>9.125</v>
      </c>
      <c r="S2182" s="22">
        <f t="shared" si="346"/>
        <v>11.175000000000001</v>
      </c>
      <c r="T2182" s="22">
        <f t="shared" si="347"/>
        <v>10.375</v>
      </c>
      <c r="U2182" s="21">
        <f t="shared" si="348"/>
        <v>10.508333333333335</v>
      </c>
      <c r="V2182" s="21">
        <f t="shared" si="349"/>
        <v>10.475000000000001</v>
      </c>
    </row>
    <row r="2183" spans="1:22" ht="13.5" x14ac:dyDescent="0.25">
      <c r="A2183" s="3">
        <v>45183</v>
      </c>
      <c r="B2183" s="2">
        <v>67.434299999999993</v>
      </c>
      <c r="C2183" s="2">
        <v>40.161567327468241</v>
      </c>
      <c r="D2183" s="2">
        <v>-0.30208160525855021</v>
      </c>
      <c r="E2183" s="2">
        <v>-0.48512777947928759</v>
      </c>
      <c r="F2183" s="2">
        <v>67.437899999999999</v>
      </c>
      <c r="G2183" s="2">
        <v>67.840289999999982</v>
      </c>
      <c r="H2183" s="2">
        <v>71.958905999999985</v>
      </c>
      <c r="I2183" s="2">
        <v>77.838140000000024</v>
      </c>
      <c r="J2183" s="19" t="s">
        <v>54</v>
      </c>
      <c r="K2183" s="19" t="s">
        <v>50</v>
      </c>
      <c r="L2183" s="19" t="s">
        <v>55</v>
      </c>
      <c r="M2183" s="21">
        <f t="shared" si="340"/>
        <v>25</v>
      </c>
      <c r="N2183" s="21">
        <f t="shared" si="341"/>
        <v>0</v>
      </c>
      <c r="O2183" s="21">
        <f t="shared" si="342"/>
        <v>0</v>
      </c>
      <c r="P2183" s="21">
        <f t="shared" si="343"/>
        <v>16.5</v>
      </c>
      <c r="Q2183" s="22">
        <f t="shared" si="344"/>
        <v>11.225</v>
      </c>
      <c r="R2183" s="22">
        <f t="shared" si="345"/>
        <v>9.125</v>
      </c>
      <c r="S2183" s="22">
        <f t="shared" si="346"/>
        <v>11.175000000000001</v>
      </c>
      <c r="T2183" s="22">
        <f t="shared" si="347"/>
        <v>10.375</v>
      </c>
      <c r="U2183" s="21">
        <f t="shared" si="348"/>
        <v>10.508333333333335</v>
      </c>
      <c r="V2183" s="21">
        <f t="shared" si="349"/>
        <v>10.475000000000001</v>
      </c>
    </row>
    <row r="2184" spans="1:22" ht="13.5" x14ac:dyDescent="0.25">
      <c r="A2184" s="3">
        <v>45184</v>
      </c>
      <c r="B2184" s="2">
        <v>66.543999999999997</v>
      </c>
      <c r="C2184" s="2">
        <v>35.417090985409573</v>
      </c>
      <c r="D2184" s="2">
        <v>-0.18856907855511906</v>
      </c>
      <c r="E2184" s="2">
        <v>-0.55795315304709381</v>
      </c>
      <c r="F2184" s="2">
        <v>67.258039999999994</v>
      </c>
      <c r="G2184" s="2">
        <v>67.68921499999999</v>
      </c>
      <c r="H2184" s="2">
        <v>71.662155999999982</v>
      </c>
      <c r="I2184" s="2">
        <v>77.797531500000019</v>
      </c>
      <c r="J2184" s="19" t="s">
        <v>54</v>
      </c>
      <c r="K2184" s="19" t="s">
        <v>50</v>
      </c>
      <c r="L2184" s="19" t="s">
        <v>47</v>
      </c>
      <c r="M2184" s="21">
        <f t="shared" si="340"/>
        <v>25</v>
      </c>
      <c r="N2184" s="21">
        <f t="shared" si="341"/>
        <v>0</v>
      </c>
      <c r="O2184" s="21">
        <f t="shared" si="342"/>
        <v>0</v>
      </c>
      <c r="P2184" s="21">
        <f t="shared" si="343"/>
        <v>16.5</v>
      </c>
      <c r="Q2184" s="22">
        <f t="shared" si="344"/>
        <v>11.225</v>
      </c>
      <c r="R2184" s="22">
        <f t="shared" si="345"/>
        <v>9.125</v>
      </c>
      <c r="S2184" s="22">
        <f t="shared" si="346"/>
        <v>11.175000000000001</v>
      </c>
      <c r="T2184" s="22">
        <f t="shared" si="347"/>
        <v>10.375</v>
      </c>
      <c r="U2184" s="21">
        <f t="shared" si="348"/>
        <v>10.508333333333335</v>
      </c>
      <c r="V2184" s="21">
        <f t="shared" si="349"/>
        <v>10.475000000000001</v>
      </c>
    </row>
    <row r="2185" spans="1:22" ht="13.5" x14ac:dyDescent="0.25">
      <c r="A2185" s="3">
        <v>45187</v>
      </c>
      <c r="B2185" s="2">
        <v>66.543999999999997</v>
      </c>
      <c r="C2185" s="2">
        <v>35.417090985409573</v>
      </c>
      <c r="D2185" s="2">
        <v>-0.24479807810593002</v>
      </c>
      <c r="E2185" s="2">
        <v>-0.58581630868814272</v>
      </c>
      <c r="F2185" s="2">
        <v>67.078179999999989</v>
      </c>
      <c r="G2185" s="2">
        <v>67.554324999999992</v>
      </c>
      <c r="H2185" s="2">
        <v>71.365405999999979</v>
      </c>
      <c r="I2185" s="2">
        <v>77.756508000000025</v>
      </c>
      <c r="J2185" s="19" t="s">
        <v>54</v>
      </c>
      <c r="K2185" s="19" t="s">
        <v>50</v>
      </c>
      <c r="L2185" s="19" t="s">
        <v>47</v>
      </c>
      <c r="M2185" s="21">
        <f t="shared" si="340"/>
        <v>25</v>
      </c>
      <c r="N2185" s="21">
        <f t="shared" si="341"/>
        <v>0</v>
      </c>
      <c r="O2185" s="21">
        <f t="shared" si="342"/>
        <v>0</v>
      </c>
      <c r="P2185" s="21">
        <f t="shared" si="343"/>
        <v>16.5</v>
      </c>
      <c r="Q2185" s="22">
        <f t="shared" si="344"/>
        <v>11.225</v>
      </c>
      <c r="R2185" s="22">
        <f t="shared" si="345"/>
        <v>9.125</v>
      </c>
      <c r="S2185" s="22">
        <f t="shared" si="346"/>
        <v>11.175000000000001</v>
      </c>
      <c r="T2185" s="22">
        <f t="shared" si="347"/>
        <v>10.375</v>
      </c>
      <c r="U2185" s="21">
        <f t="shared" si="348"/>
        <v>10.508333333333335</v>
      </c>
      <c r="V2185" s="21">
        <f t="shared" si="349"/>
        <v>10.475000000000001</v>
      </c>
    </row>
    <row r="2186" spans="1:22" ht="13.5" x14ac:dyDescent="0.25">
      <c r="A2186" s="3">
        <v>45188</v>
      </c>
      <c r="B2186" s="2">
        <v>67.263400000000004</v>
      </c>
      <c r="C2186" s="2">
        <v>41.854314034062369</v>
      </c>
      <c r="D2186" s="2">
        <v>-0.26504304267587031</v>
      </c>
      <c r="E2186" s="2">
        <v>-0.57872429893137523</v>
      </c>
      <c r="F2186" s="2">
        <v>67.043999999999997</v>
      </c>
      <c r="G2186" s="2">
        <v>67.457655000000003</v>
      </c>
      <c r="H2186" s="2">
        <v>71.092035999999979</v>
      </c>
      <c r="I2186" s="2">
        <v>77.719081500000016</v>
      </c>
      <c r="J2186" s="19" t="s">
        <v>54</v>
      </c>
      <c r="K2186" s="19" t="s">
        <v>50</v>
      </c>
      <c r="L2186" s="19" t="s">
        <v>47</v>
      </c>
      <c r="M2186" s="21">
        <f t="shared" si="340"/>
        <v>25</v>
      </c>
      <c r="N2186" s="21">
        <f t="shared" si="341"/>
        <v>0</v>
      </c>
      <c r="O2186" s="21">
        <f t="shared" si="342"/>
        <v>0</v>
      </c>
      <c r="P2186" s="21">
        <f t="shared" si="343"/>
        <v>16.5</v>
      </c>
      <c r="Q2186" s="22">
        <f t="shared" si="344"/>
        <v>11.225</v>
      </c>
      <c r="R2186" s="22">
        <f t="shared" si="345"/>
        <v>9.125</v>
      </c>
      <c r="S2186" s="22">
        <f t="shared" si="346"/>
        <v>11.175000000000001</v>
      </c>
      <c r="T2186" s="22">
        <f t="shared" si="347"/>
        <v>10.375</v>
      </c>
      <c r="U2186" s="21">
        <f t="shared" si="348"/>
        <v>10.508333333333335</v>
      </c>
      <c r="V2186" s="21">
        <f t="shared" si="349"/>
        <v>10.475000000000001</v>
      </c>
    </row>
    <row r="2187" spans="1:22" ht="13.5" x14ac:dyDescent="0.25">
      <c r="A2187" s="3">
        <v>45189</v>
      </c>
      <c r="B2187" s="2">
        <v>67.263400000000004</v>
      </c>
      <c r="C2187" s="2">
        <v>41.854314034062369</v>
      </c>
      <c r="D2187" s="2">
        <v>-0.44184929078423352</v>
      </c>
      <c r="E2187" s="2">
        <v>-0.59015165428246963</v>
      </c>
      <c r="F2187" s="2">
        <v>67.009819999999991</v>
      </c>
      <c r="G2187" s="2">
        <v>67.372675000000015</v>
      </c>
      <c r="H2187" s="2">
        <v>70.818665999999979</v>
      </c>
      <c r="I2187" s="2">
        <v>77.681655000000006</v>
      </c>
      <c r="J2187" s="19" t="s">
        <v>54</v>
      </c>
      <c r="K2187" s="19" t="s">
        <v>50</v>
      </c>
      <c r="L2187" s="19" t="s">
        <v>47</v>
      </c>
      <c r="M2187" s="21">
        <f t="shared" si="340"/>
        <v>25</v>
      </c>
      <c r="N2187" s="21">
        <f t="shared" si="341"/>
        <v>0</v>
      </c>
      <c r="O2187" s="21">
        <f t="shared" si="342"/>
        <v>0</v>
      </c>
      <c r="P2187" s="21">
        <f t="shared" si="343"/>
        <v>16.5</v>
      </c>
      <c r="Q2187" s="22">
        <f t="shared" si="344"/>
        <v>11.225</v>
      </c>
      <c r="R2187" s="22">
        <f t="shared" si="345"/>
        <v>9.125</v>
      </c>
      <c r="S2187" s="22">
        <f t="shared" si="346"/>
        <v>11.175000000000001</v>
      </c>
      <c r="T2187" s="22">
        <f t="shared" si="347"/>
        <v>10.375</v>
      </c>
      <c r="U2187" s="21">
        <f t="shared" si="348"/>
        <v>10.508333333333335</v>
      </c>
      <c r="V2187" s="21">
        <f t="shared" si="349"/>
        <v>10.475000000000001</v>
      </c>
    </row>
    <row r="2188" spans="1:22" ht="13.5" x14ac:dyDescent="0.25">
      <c r="A2188" s="3">
        <v>45190</v>
      </c>
      <c r="B2188" s="2">
        <v>67.263400000000004</v>
      </c>
      <c r="C2188" s="2">
        <v>41.854314034062362</v>
      </c>
      <c r="D2188" s="2">
        <v>-0.59943083228468197</v>
      </c>
      <c r="E2188" s="2">
        <v>-0.6886438405789882</v>
      </c>
      <c r="F2188" s="2">
        <v>66.975639999999999</v>
      </c>
      <c r="G2188" s="2">
        <v>67.318720000000013</v>
      </c>
      <c r="H2188" s="2">
        <v>70.581265999999957</v>
      </c>
      <c r="I2188" s="2">
        <v>77.644228500000011</v>
      </c>
      <c r="J2188" s="19" t="s">
        <v>54</v>
      </c>
      <c r="K2188" s="19" t="s">
        <v>50</v>
      </c>
      <c r="L2188" s="19" t="s">
        <v>47</v>
      </c>
      <c r="M2188" s="21">
        <f t="shared" si="340"/>
        <v>25</v>
      </c>
      <c r="N2188" s="21">
        <f t="shared" si="341"/>
        <v>0</v>
      </c>
      <c r="O2188" s="21">
        <f t="shared" si="342"/>
        <v>0</v>
      </c>
      <c r="P2188" s="21">
        <f t="shared" si="343"/>
        <v>16.5</v>
      </c>
      <c r="Q2188" s="22">
        <f t="shared" si="344"/>
        <v>11.225</v>
      </c>
      <c r="R2188" s="22">
        <f t="shared" si="345"/>
        <v>9.125</v>
      </c>
      <c r="S2188" s="22">
        <f t="shared" si="346"/>
        <v>11.175000000000001</v>
      </c>
      <c r="T2188" s="22">
        <f t="shared" si="347"/>
        <v>10.375</v>
      </c>
      <c r="U2188" s="21">
        <f t="shared" si="348"/>
        <v>10.508333333333335</v>
      </c>
      <c r="V2188" s="21">
        <f t="shared" si="349"/>
        <v>10.475000000000001</v>
      </c>
    </row>
    <row r="2189" spans="1:22" ht="13.5" x14ac:dyDescent="0.25">
      <c r="A2189" s="3">
        <v>45191</v>
      </c>
      <c r="B2189" s="2">
        <v>67.263400000000004</v>
      </c>
      <c r="C2189" s="2">
        <v>41.854314034062362</v>
      </c>
      <c r="D2189" s="2">
        <v>-0.54747242938863394</v>
      </c>
      <c r="E2189" s="2">
        <v>-0.93665378045862568</v>
      </c>
      <c r="F2189" s="2">
        <v>67.119519999999994</v>
      </c>
      <c r="G2189" s="2">
        <v>67.265215000000012</v>
      </c>
      <c r="H2189" s="2">
        <v>70.308075999999957</v>
      </c>
      <c r="I2189" s="2">
        <v>77.606802000000002</v>
      </c>
      <c r="J2189" s="19" t="s">
        <v>48</v>
      </c>
      <c r="K2189" s="19" t="s">
        <v>50</v>
      </c>
      <c r="L2189" s="19" t="s">
        <v>51</v>
      </c>
      <c r="M2189" s="21">
        <f t="shared" si="340"/>
        <v>25</v>
      </c>
      <c r="N2189" s="21">
        <f t="shared" si="341"/>
        <v>0</v>
      </c>
      <c r="O2189" s="21">
        <f t="shared" si="342"/>
        <v>0</v>
      </c>
      <c r="P2189" s="21">
        <f t="shared" si="343"/>
        <v>83.5</v>
      </c>
      <c r="Q2189" s="22">
        <f t="shared" si="344"/>
        <v>21.274999999999999</v>
      </c>
      <c r="R2189" s="22">
        <f t="shared" si="345"/>
        <v>25.875</v>
      </c>
      <c r="S2189" s="22">
        <f t="shared" si="346"/>
        <v>41.325000000000003</v>
      </c>
      <c r="T2189" s="22">
        <f t="shared" si="347"/>
        <v>27.125</v>
      </c>
      <c r="U2189" s="21">
        <f t="shared" si="348"/>
        <v>29.491666666666664</v>
      </c>
      <c r="V2189" s="21">
        <f t="shared" si="349"/>
        <v>28.9</v>
      </c>
    </row>
    <row r="2190" spans="1:22" ht="13.5" x14ac:dyDescent="0.25">
      <c r="A2190" s="3">
        <v>45194</v>
      </c>
      <c r="B2190" s="2">
        <v>67.164500000000004</v>
      </c>
      <c r="C2190" s="2">
        <v>41.096863589211161</v>
      </c>
      <c r="D2190" s="2">
        <v>-0.49114920855112132</v>
      </c>
      <c r="E2190" s="2">
        <v>-1.2916603011648551</v>
      </c>
      <c r="F2190" s="2">
        <v>67.243620000000007</v>
      </c>
      <c r="G2190" s="2">
        <v>67.251275000000007</v>
      </c>
      <c r="H2190" s="2">
        <v>70.077509999999947</v>
      </c>
      <c r="I2190" s="2">
        <v>77.572119999999998</v>
      </c>
      <c r="J2190" s="19" t="s">
        <v>54</v>
      </c>
      <c r="K2190" s="19" t="s">
        <v>50</v>
      </c>
      <c r="L2190" s="19" t="s">
        <v>55</v>
      </c>
      <c r="M2190" s="21">
        <f t="shared" si="340"/>
        <v>25</v>
      </c>
      <c r="N2190" s="21">
        <f t="shared" si="341"/>
        <v>0</v>
      </c>
      <c r="O2190" s="21">
        <f t="shared" si="342"/>
        <v>0</v>
      </c>
      <c r="P2190" s="21">
        <f t="shared" si="343"/>
        <v>16.5</v>
      </c>
      <c r="Q2190" s="22">
        <f t="shared" si="344"/>
        <v>11.225</v>
      </c>
      <c r="R2190" s="22">
        <f t="shared" si="345"/>
        <v>9.125</v>
      </c>
      <c r="S2190" s="22">
        <f t="shared" si="346"/>
        <v>11.175000000000001</v>
      </c>
      <c r="T2190" s="22">
        <f t="shared" si="347"/>
        <v>10.375</v>
      </c>
      <c r="U2190" s="21">
        <f t="shared" si="348"/>
        <v>10.508333333333335</v>
      </c>
      <c r="V2190" s="21">
        <f t="shared" si="349"/>
        <v>10.475000000000001</v>
      </c>
    </row>
    <row r="2191" spans="1:22" ht="13.5" x14ac:dyDescent="0.25">
      <c r="A2191" s="3">
        <v>45195</v>
      </c>
      <c r="B2191" s="2">
        <v>67.164500000000004</v>
      </c>
      <c r="C2191" s="2">
        <v>41.096863589211161</v>
      </c>
      <c r="D2191" s="2">
        <v>-0.43963159440718869</v>
      </c>
      <c r="E2191" s="2">
        <v>-1.7927813505318355</v>
      </c>
      <c r="F2191" s="2">
        <v>67.223839999999996</v>
      </c>
      <c r="G2191" s="2">
        <v>67.215305000000015</v>
      </c>
      <c r="H2191" s="2">
        <v>69.825541999999942</v>
      </c>
      <c r="I2191" s="2">
        <v>77.535029500000007</v>
      </c>
      <c r="J2191" s="19" t="s">
        <v>54</v>
      </c>
      <c r="K2191" s="19" t="s">
        <v>50</v>
      </c>
      <c r="L2191" s="19" t="s">
        <v>47</v>
      </c>
      <c r="M2191" s="21">
        <f t="shared" si="340"/>
        <v>25</v>
      </c>
      <c r="N2191" s="21">
        <f t="shared" si="341"/>
        <v>0</v>
      </c>
      <c r="O2191" s="21">
        <f t="shared" si="342"/>
        <v>0</v>
      </c>
      <c r="P2191" s="21">
        <f t="shared" si="343"/>
        <v>16.5</v>
      </c>
      <c r="Q2191" s="22">
        <f t="shared" si="344"/>
        <v>11.225</v>
      </c>
      <c r="R2191" s="22">
        <f t="shared" si="345"/>
        <v>9.125</v>
      </c>
      <c r="S2191" s="22">
        <f t="shared" si="346"/>
        <v>11.175000000000001</v>
      </c>
      <c r="T2191" s="22">
        <f t="shared" si="347"/>
        <v>10.375</v>
      </c>
      <c r="U2191" s="21">
        <f t="shared" si="348"/>
        <v>10.508333333333335</v>
      </c>
      <c r="V2191" s="21">
        <f t="shared" si="349"/>
        <v>10.475000000000001</v>
      </c>
    </row>
    <row r="2192" spans="1:22" ht="13.5" x14ac:dyDescent="0.25">
      <c r="A2192" s="3">
        <v>45197</v>
      </c>
      <c r="B2192" s="2">
        <v>66.831800000000001</v>
      </c>
      <c r="C2192" s="2">
        <v>38.386553430779891</v>
      </c>
      <c r="D2192" s="2">
        <v>-0.36653965632396535</v>
      </c>
      <c r="E2192" s="2">
        <v>-2.3431796190343901</v>
      </c>
      <c r="F2192" s="2">
        <v>67.137520000000009</v>
      </c>
      <c r="G2192" s="2">
        <v>67.184730000000016</v>
      </c>
      <c r="H2192" s="2">
        <v>69.579509999999942</v>
      </c>
      <c r="I2192" s="2">
        <v>77.498725500000006</v>
      </c>
      <c r="J2192" s="19" t="s">
        <v>54</v>
      </c>
      <c r="K2192" s="19" t="s">
        <v>50</v>
      </c>
      <c r="L2192" s="19" t="s">
        <v>47</v>
      </c>
      <c r="M2192" s="21">
        <f t="shared" si="340"/>
        <v>25</v>
      </c>
      <c r="N2192" s="21">
        <f t="shared" si="341"/>
        <v>0</v>
      </c>
      <c r="O2192" s="21">
        <f t="shared" si="342"/>
        <v>0</v>
      </c>
      <c r="P2192" s="21">
        <f t="shared" si="343"/>
        <v>16.5</v>
      </c>
      <c r="Q2192" s="22">
        <f t="shared" si="344"/>
        <v>11.225</v>
      </c>
      <c r="R2192" s="22">
        <f t="shared" si="345"/>
        <v>9.125</v>
      </c>
      <c r="S2192" s="22">
        <f t="shared" si="346"/>
        <v>11.175000000000001</v>
      </c>
      <c r="T2192" s="22">
        <f t="shared" si="347"/>
        <v>10.375</v>
      </c>
      <c r="U2192" s="21">
        <f t="shared" si="348"/>
        <v>10.508333333333335</v>
      </c>
      <c r="V2192" s="21">
        <f t="shared" si="349"/>
        <v>10.475000000000001</v>
      </c>
    </row>
    <row r="2193" spans="1:22" ht="13.5" x14ac:dyDescent="0.25">
      <c r="A2193" s="3">
        <v>45198</v>
      </c>
      <c r="B2193" s="2">
        <v>65.644800000000004</v>
      </c>
      <c r="C2193" s="2">
        <v>30.626135433630097</v>
      </c>
      <c r="D2193" s="2">
        <v>-0.21030477997585706</v>
      </c>
      <c r="E2193" s="2">
        <v>-2.9035603273493447</v>
      </c>
      <c r="F2193" s="2">
        <v>66.813800000000015</v>
      </c>
      <c r="G2193" s="2">
        <v>67.063785000000024</v>
      </c>
      <c r="H2193" s="2">
        <v>69.309737999999967</v>
      </c>
      <c r="I2193" s="2">
        <v>77.452790500000006</v>
      </c>
      <c r="J2193" s="19" t="s">
        <v>54</v>
      </c>
      <c r="K2193" s="19" t="s">
        <v>50</v>
      </c>
      <c r="L2193" s="19" t="s">
        <v>47</v>
      </c>
      <c r="M2193" s="21">
        <f t="shared" si="340"/>
        <v>25</v>
      </c>
      <c r="N2193" s="21">
        <f t="shared" si="341"/>
        <v>0</v>
      </c>
      <c r="O2193" s="21">
        <f t="shared" si="342"/>
        <v>0</v>
      </c>
      <c r="P2193" s="21">
        <f t="shared" si="343"/>
        <v>16.5</v>
      </c>
      <c r="Q2193" s="22">
        <f t="shared" si="344"/>
        <v>11.225</v>
      </c>
      <c r="R2193" s="22">
        <f t="shared" si="345"/>
        <v>9.125</v>
      </c>
      <c r="S2193" s="22">
        <f t="shared" si="346"/>
        <v>11.175000000000001</v>
      </c>
      <c r="T2193" s="22">
        <f t="shared" si="347"/>
        <v>10.375</v>
      </c>
      <c r="U2193" s="21">
        <f t="shared" si="348"/>
        <v>10.508333333333335</v>
      </c>
      <c r="V2193" s="21">
        <f t="shared" si="349"/>
        <v>10.475000000000001</v>
      </c>
    </row>
    <row r="2194" spans="1:22" ht="13.5" x14ac:dyDescent="0.25">
      <c r="A2194" s="3">
        <v>45201</v>
      </c>
      <c r="B2194" s="2">
        <v>64.295900000000003</v>
      </c>
      <c r="C2194" s="2">
        <v>24.551752010873074</v>
      </c>
      <c r="D2194" s="2">
        <v>-0.10215945201110799</v>
      </c>
      <c r="E2194" s="2">
        <v>-3.4610888518006351</v>
      </c>
      <c r="F2194" s="2">
        <v>66.220300000000009</v>
      </c>
      <c r="G2194" s="2">
        <v>66.875395000000012</v>
      </c>
      <c r="H2194" s="2">
        <v>69.056151999999955</v>
      </c>
      <c r="I2194" s="2">
        <v>77.400526500000012</v>
      </c>
      <c r="J2194" s="19" t="s">
        <v>54</v>
      </c>
      <c r="K2194" s="19" t="s">
        <v>50</v>
      </c>
      <c r="L2194" s="19" t="s">
        <v>47</v>
      </c>
      <c r="M2194" s="21">
        <f t="shared" si="340"/>
        <v>50</v>
      </c>
      <c r="N2194" s="21">
        <f t="shared" si="341"/>
        <v>0</v>
      </c>
      <c r="O2194" s="21">
        <f t="shared" si="342"/>
        <v>0</v>
      </c>
      <c r="P2194" s="21">
        <f t="shared" si="343"/>
        <v>16.5</v>
      </c>
      <c r="Q2194" s="22">
        <f t="shared" si="344"/>
        <v>19.975000000000001</v>
      </c>
      <c r="R2194" s="22">
        <f t="shared" si="345"/>
        <v>14.125</v>
      </c>
      <c r="S2194" s="22">
        <f t="shared" si="346"/>
        <v>14.925000000000001</v>
      </c>
      <c r="T2194" s="22">
        <f t="shared" si="347"/>
        <v>16.625</v>
      </c>
      <c r="U2194" s="21">
        <f t="shared" si="348"/>
        <v>16.341666666666669</v>
      </c>
      <c r="V2194" s="21">
        <f t="shared" si="349"/>
        <v>16.412500000000001</v>
      </c>
    </row>
    <row r="2195" spans="1:22" ht="13.5" x14ac:dyDescent="0.25">
      <c r="A2195" s="3">
        <v>45202</v>
      </c>
      <c r="B2195" s="2">
        <v>64.0261</v>
      </c>
      <c r="C2195" s="2">
        <v>23.545815405990524</v>
      </c>
      <c r="D2195" s="2">
        <v>2.9338562229227705E-2</v>
      </c>
      <c r="E2195" s="2">
        <v>-4.0291983552224364</v>
      </c>
      <c r="F2195" s="2">
        <v>65.592619999999997</v>
      </c>
      <c r="G2195" s="2">
        <v>66.72702000000001</v>
      </c>
      <c r="H2195" s="2">
        <v>68.816951999999958</v>
      </c>
      <c r="I2195" s="2">
        <v>77.346913499999999</v>
      </c>
      <c r="J2195" s="19" t="s">
        <v>54</v>
      </c>
      <c r="K2195" s="19" t="s">
        <v>50</v>
      </c>
      <c r="L2195" s="19" t="s">
        <v>47</v>
      </c>
      <c r="M2195" s="21">
        <f t="shared" si="340"/>
        <v>50</v>
      </c>
      <c r="N2195" s="21">
        <f t="shared" si="341"/>
        <v>0</v>
      </c>
      <c r="O2195" s="21">
        <f t="shared" si="342"/>
        <v>0</v>
      </c>
      <c r="P2195" s="21">
        <f t="shared" si="343"/>
        <v>16.5</v>
      </c>
      <c r="Q2195" s="22">
        <f t="shared" si="344"/>
        <v>19.975000000000001</v>
      </c>
      <c r="R2195" s="22">
        <f t="shared" si="345"/>
        <v>14.125</v>
      </c>
      <c r="S2195" s="22">
        <f t="shared" si="346"/>
        <v>14.925000000000001</v>
      </c>
      <c r="T2195" s="22">
        <f t="shared" si="347"/>
        <v>16.625</v>
      </c>
      <c r="U2195" s="21">
        <f t="shared" si="348"/>
        <v>16.341666666666669</v>
      </c>
      <c r="V2195" s="21">
        <f t="shared" si="349"/>
        <v>16.412500000000001</v>
      </c>
    </row>
    <row r="2196" spans="1:22" ht="13.5" x14ac:dyDescent="0.25">
      <c r="A2196" s="3">
        <v>45203</v>
      </c>
      <c r="B2196" s="2">
        <v>64.745500000000007</v>
      </c>
      <c r="C2196" s="2">
        <v>31.593959573661152</v>
      </c>
      <c r="D2196" s="2">
        <v>0.21811178065421188</v>
      </c>
      <c r="E2196" s="2">
        <v>-4.529695442195159</v>
      </c>
      <c r="F2196" s="2">
        <v>65.108820000000009</v>
      </c>
      <c r="G2196" s="2">
        <v>66.592130000000012</v>
      </c>
      <c r="H2196" s="2">
        <v>68.608865999999949</v>
      </c>
      <c r="I2196" s="2">
        <v>77.296897500000014</v>
      </c>
      <c r="J2196" s="19" t="s">
        <v>54</v>
      </c>
      <c r="K2196" s="19" t="s">
        <v>50</v>
      </c>
      <c r="L2196" s="19" t="s">
        <v>47</v>
      </c>
      <c r="M2196" s="21">
        <f t="shared" si="340"/>
        <v>25</v>
      </c>
      <c r="N2196" s="21">
        <f t="shared" si="341"/>
        <v>0</v>
      </c>
      <c r="O2196" s="21">
        <f t="shared" si="342"/>
        <v>0</v>
      </c>
      <c r="P2196" s="21">
        <f t="shared" si="343"/>
        <v>16.5</v>
      </c>
      <c r="Q2196" s="22">
        <f t="shared" si="344"/>
        <v>11.225</v>
      </c>
      <c r="R2196" s="22">
        <f t="shared" si="345"/>
        <v>9.125</v>
      </c>
      <c r="S2196" s="22">
        <f t="shared" si="346"/>
        <v>11.175000000000001</v>
      </c>
      <c r="T2196" s="22">
        <f t="shared" si="347"/>
        <v>10.375</v>
      </c>
      <c r="U2196" s="21">
        <f t="shared" si="348"/>
        <v>10.508333333333335</v>
      </c>
      <c r="V2196" s="21">
        <f t="shared" si="349"/>
        <v>10.475000000000001</v>
      </c>
    </row>
    <row r="2197" spans="1:22" ht="13.5" x14ac:dyDescent="0.25">
      <c r="A2197" s="3">
        <v>45204</v>
      </c>
      <c r="B2197" s="2">
        <v>65.4649</v>
      </c>
      <c r="C2197" s="2">
        <v>38.559198844742994</v>
      </c>
      <c r="D2197" s="2">
        <v>0.33893054972617165</v>
      </c>
      <c r="E2197" s="2">
        <v>-4.9145156221227211</v>
      </c>
      <c r="F2197" s="2">
        <v>64.835439999999991</v>
      </c>
      <c r="G2197" s="2">
        <v>66.547165000000007</v>
      </c>
      <c r="H2197" s="2">
        <v>68.417325999999946</v>
      </c>
      <c r="I2197" s="2">
        <v>77.250478500000014</v>
      </c>
      <c r="J2197" s="19" t="s">
        <v>48</v>
      </c>
      <c r="K2197" s="19" t="s">
        <v>50</v>
      </c>
      <c r="L2197" s="19" t="s">
        <v>53</v>
      </c>
      <c r="M2197" s="21">
        <f t="shared" si="340"/>
        <v>25</v>
      </c>
      <c r="N2197" s="21">
        <f t="shared" si="341"/>
        <v>0</v>
      </c>
      <c r="O2197" s="21">
        <f t="shared" si="342"/>
        <v>0</v>
      </c>
      <c r="P2197" s="21">
        <f t="shared" si="343"/>
        <v>66.5</v>
      </c>
      <c r="Q2197" s="22">
        <f t="shared" si="344"/>
        <v>18.725000000000001</v>
      </c>
      <c r="R2197" s="22">
        <f t="shared" si="345"/>
        <v>21.625</v>
      </c>
      <c r="S2197" s="22">
        <f t="shared" si="346"/>
        <v>33.674999999999997</v>
      </c>
      <c r="T2197" s="22">
        <f t="shared" si="347"/>
        <v>22.875</v>
      </c>
      <c r="U2197" s="21">
        <f t="shared" si="348"/>
        <v>24.675000000000001</v>
      </c>
      <c r="V2197" s="21">
        <f t="shared" si="349"/>
        <v>24.225000000000001</v>
      </c>
    </row>
    <row r="2198" spans="1:22" ht="13.5" x14ac:dyDescent="0.25">
      <c r="A2198" s="3">
        <v>45205</v>
      </c>
      <c r="B2198" s="2">
        <v>65.4649</v>
      </c>
      <c r="C2198" s="2">
        <v>38.559198844743008</v>
      </c>
      <c r="D2198" s="2">
        <v>0.45022239957199872</v>
      </c>
      <c r="E2198" s="2">
        <v>-5.116354652881336</v>
      </c>
      <c r="F2198" s="2">
        <v>64.799459999999996</v>
      </c>
      <c r="G2198" s="2">
        <v>66.506699999999995</v>
      </c>
      <c r="H2198" s="2">
        <v>68.225965999999943</v>
      </c>
      <c r="I2198" s="2">
        <v>77.204059500000028</v>
      </c>
      <c r="J2198" s="19" t="s">
        <v>48</v>
      </c>
      <c r="K2198" s="19" t="s">
        <v>50</v>
      </c>
      <c r="L2198" s="19" t="s">
        <v>53</v>
      </c>
      <c r="M2198" s="21">
        <f t="shared" si="340"/>
        <v>25</v>
      </c>
      <c r="N2198" s="21">
        <f t="shared" si="341"/>
        <v>0</v>
      </c>
      <c r="O2198" s="21">
        <f t="shared" si="342"/>
        <v>0</v>
      </c>
      <c r="P2198" s="21">
        <f t="shared" si="343"/>
        <v>66.5</v>
      </c>
      <c r="Q2198" s="22">
        <f t="shared" si="344"/>
        <v>18.725000000000001</v>
      </c>
      <c r="R2198" s="22">
        <f t="shared" si="345"/>
        <v>21.625</v>
      </c>
      <c r="S2198" s="22">
        <f t="shared" si="346"/>
        <v>33.674999999999997</v>
      </c>
      <c r="T2198" s="22">
        <f t="shared" si="347"/>
        <v>22.875</v>
      </c>
      <c r="U2198" s="21">
        <f t="shared" si="348"/>
        <v>24.675000000000001</v>
      </c>
      <c r="V2198" s="21">
        <f t="shared" si="349"/>
        <v>24.225000000000001</v>
      </c>
    </row>
    <row r="2199" spans="1:22" ht="13.5" x14ac:dyDescent="0.25">
      <c r="A2199" s="3">
        <v>45208</v>
      </c>
      <c r="B2199" s="2">
        <v>65.375</v>
      </c>
      <c r="C2199" s="2">
        <v>37.998452918428029</v>
      </c>
      <c r="D2199" s="2">
        <v>0.55944111498314442</v>
      </c>
      <c r="E2199" s="2">
        <v>-5.0179700520005461</v>
      </c>
      <c r="F2199" s="2">
        <v>65.015280000000004</v>
      </c>
      <c r="G2199" s="2">
        <v>66.403284999999997</v>
      </c>
      <c r="H2199" s="2">
        <v>68.035685999999956</v>
      </c>
      <c r="I2199" s="2">
        <v>77.157232500000021</v>
      </c>
      <c r="J2199" s="19" t="s">
        <v>48</v>
      </c>
      <c r="K2199" s="19" t="s">
        <v>50</v>
      </c>
      <c r="L2199" s="19" t="s">
        <v>51</v>
      </c>
      <c r="M2199" s="21">
        <f t="shared" si="340"/>
        <v>25</v>
      </c>
      <c r="N2199" s="21">
        <f t="shared" si="341"/>
        <v>0</v>
      </c>
      <c r="O2199" s="21">
        <f t="shared" si="342"/>
        <v>0</v>
      </c>
      <c r="P2199" s="21">
        <f t="shared" si="343"/>
        <v>83.5</v>
      </c>
      <c r="Q2199" s="22">
        <f t="shared" si="344"/>
        <v>21.274999999999999</v>
      </c>
      <c r="R2199" s="22">
        <f t="shared" si="345"/>
        <v>25.875</v>
      </c>
      <c r="S2199" s="22">
        <f t="shared" si="346"/>
        <v>41.325000000000003</v>
      </c>
      <c r="T2199" s="22">
        <f t="shared" si="347"/>
        <v>27.125</v>
      </c>
      <c r="U2199" s="21">
        <f t="shared" si="348"/>
        <v>29.491666666666664</v>
      </c>
      <c r="V2199" s="21">
        <f t="shared" si="349"/>
        <v>28.9</v>
      </c>
    </row>
    <row r="2200" spans="1:22" ht="13.5" x14ac:dyDescent="0.25">
      <c r="A2200" s="3">
        <v>45209</v>
      </c>
      <c r="B2200" s="2">
        <v>65.2851</v>
      </c>
      <c r="C2200" s="2">
        <v>37.412530795652735</v>
      </c>
      <c r="D2200" s="2">
        <v>0.65160003885246454</v>
      </c>
      <c r="E2200" s="2">
        <v>-4.7950323504187198</v>
      </c>
      <c r="F2200" s="2">
        <v>65.267079999999993</v>
      </c>
      <c r="G2200" s="2">
        <v>66.295375000000007</v>
      </c>
      <c r="H2200" s="2">
        <v>67.844327999999948</v>
      </c>
      <c r="I2200" s="2">
        <v>77.110080500000024</v>
      </c>
      <c r="J2200" s="19" t="s">
        <v>48</v>
      </c>
      <c r="K2200" s="19" t="s">
        <v>50</v>
      </c>
      <c r="L2200" s="19" t="s">
        <v>51</v>
      </c>
      <c r="M2200" s="21">
        <f t="shared" si="340"/>
        <v>25</v>
      </c>
      <c r="N2200" s="21">
        <f t="shared" si="341"/>
        <v>0</v>
      </c>
      <c r="O2200" s="21">
        <f t="shared" si="342"/>
        <v>0</v>
      </c>
      <c r="P2200" s="21">
        <f t="shared" si="343"/>
        <v>83.5</v>
      </c>
      <c r="Q2200" s="22">
        <f t="shared" si="344"/>
        <v>21.274999999999999</v>
      </c>
      <c r="R2200" s="22">
        <f t="shared" si="345"/>
        <v>25.875</v>
      </c>
      <c r="S2200" s="22">
        <f t="shared" si="346"/>
        <v>41.325000000000003</v>
      </c>
      <c r="T2200" s="22">
        <f t="shared" si="347"/>
        <v>27.125</v>
      </c>
      <c r="U2200" s="21">
        <f t="shared" si="348"/>
        <v>29.491666666666664</v>
      </c>
      <c r="V2200" s="21">
        <f t="shared" si="349"/>
        <v>28.9</v>
      </c>
    </row>
    <row r="2201" spans="1:22" ht="13.5" x14ac:dyDescent="0.25">
      <c r="A2201" s="3">
        <v>45210</v>
      </c>
      <c r="B2201" s="2">
        <v>65.2851</v>
      </c>
      <c r="C2201" s="2">
        <v>37.412530795652735</v>
      </c>
      <c r="D2201" s="2">
        <v>0.73779634628452584</v>
      </c>
      <c r="E2201" s="2">
        <v>-4.4037117020407219</v>
      </c>
      <c r="F2201" s="2">
        <v>65.375</v>
      </c>
      <c r="G2201" s="2">
        <v>66.187915000000004</v>
      </c>
      <c r="H2201" s="2">
        <v>67.652969999999954</v>
      </c>
      <c r="I2201" s="2">
        <v>77.062970000000021</v>
      </c>
      <c r="J2201" s="19" t="s">
        <v>48</v>
      </c>
      <c r="K2201" s="19" t="s">
        <v>50</v>
      </c>
      <c r="L2201" s="19" t="s">
        <v>51</v>
      </c>
      <c r="M2201" s="21">
        <f t="shared" si="340"/>
        <v>25</v>
      </c>
      <c r="N2201" s="21">
        <f t="shared" si="341"/>
        <v>0</v>
      </c>
      <c r="O2201" s="21">
        <f t="shared" si="342"/>
        <v>0</v>
      </c>
      <c r="P2201" s="21">
        <f t="shared" si="343"/>
        <v>83.5</v>
      </c>
      <c r="Q2201" s="22">
        <f t="shared" si="344"/>
        <v>21.274999999999999</v>
      </c>
      <c r="R2201" s="22">
        <f t="shared" si="345"/>
        <v>25.875</v>
      </c>
      <c r="S2201" s="22">
        <f t="shared" si="346"/>
        <v>41.325000000000003</v>
      </c>
      <c r="T2201" s="22">
        <f t="shared" si="347"/>
        <v>27.125</v>
      </c>
      <c r="U2201" s="21">
        <f t="shared" si="348"/>
        <v>29.491666666666664</v>
      </c>
      <c r="V2201" s="21">
        <f t="shared" si="349"/>
        <v>28.9</v>
      </c>
    </row>
    <row r="2202" spans="1:22" ht="13.5" x14ac:dyDescent="0.25">
      <c r="A2202" s="3">
        <v>45211</v>
      </c>
      <c r="B2202" s="2">
        <v>65.2851</v>
      </c>
      <c r="C2202" s="2">
        <v>37.412530795652721</v>
      </c>
      <c r="D2202" s="2">
        <v>0.76715417864542701</v>
      </c>
      <c r="E2202" s="2">
        <v>-3.915413738202226</v>
      </c>
      <c r="F2202" s="2">
        <v>65.339039999999997</v>
      </c>
      <c r="G2202" s="2">
        <v>66.080455000000001</v>
      </c>
      <c r="H2202" s="2">
        <v>67.462329999999966</v>
      </c>
      <c r="I2202" s="2">
        <v>77.016482500000023</v>
      </c>
      <c r="J2202" s="19" t="s">
        <v>54</v>
      </c>
      <c r="K2202" s="19" t="s">
        <v>50</v>
      </c>
      <c r="L2202" s="19" t="s">
        <v>47</v>
      </c>
      <c r="M2202" s="21">
        <f t="shared" si="340"/>
        <v>25</v>
      </c>
      <c r="N2202" s="21">
        <f t="shared" si="341"/>
        <v>0</v>
      </c>
      <c r="O2202" s="21">
        <f t="shared" si="342"/>
        <v>0</v>
      </c>
      <c r="P2202" s="21">
        <f t="shared" si="343"/>
        <v>16.5</v>
      </c>
      <c r="Q2202" s="22">
        <f t="shared" si="344"/>
        <v>11.225</v>
      </c>
      <c r="R2202" s="22">
        <f t="shared" si="345"/>
        <v>9.125</v>
      </c>
      <c r="S2202" s="22">
        <f t="shared" si="346"/>
        <v>11.175000000000001</v>
      </c>
      <c r="T2202" s="22">
        <f t="shared" si="347"/>
        <v>10.375</v>
      </c>
      <c r="U2202" s="21">
        <f t="shared" si="348"/>
        <v>10.508333333333335</v>
      </c>
      <c r="V2202" s="21">
        <f t="shared" si="349"/>
        <v>10.475000000000001</v>
      </c>
    </row>
    <row r="2203" spans="1:22" ht="13.5" x14ac:dyDescent="0.25">
      <c r="A2203" s="3">
        <v>45212</v>
      </c>
      <c r="B2203" s="2">
        <v>65.1952</v>
      </c>
      <c r="C2203" s="2">
        <v>36.705626417658813</v>
      </c>
      <c r="D2203" s="2">
        <v>0.62308291706328589</v>
      </c>
      <c r="E2203" s="2">
        <v>-3.4266283160809827</v>
      </c>
      <c r="F2203" s="2">
        <v>65.2851</v>
      </c>
      <c r="G2203" s="2">
        <v>65.96850000000002</v>
      </c>
      <c r="H2203" s="2">
        <v>67.280503999999965</v>
      </c>
      <c r="I2203" s="2">
        <v>76.968756500000012</v>
      </c>
      <c r="J2203" s="19" t="s">
        <v>54</v>
      </c>
      <c r="K2203" s="19" t="s">
        <v>50</v>
      </c>
      <c r="L2203" s="19" t="s">
        <v>47</v>
      </c>
      <c r="M2203" s="21">
        <f t="shared" si="340"/>
        <v>25</v>
      </c>
      <c r="N2203" s="21">
        <f t="shared" si="341"/>
        <v>0</v>
      </c>
      <c r="O2203" s="21">
        <f t="shared" si="342"/>
        <v>0</v>
      </c>
      <c r="P2203" s="21">
        <f t="shared" si="343"/>
        <v>16.5</v>
      </c>
      <c r="Q2203" s="22">
        <f t="shared" si="344"/>
        <v>11.225</v>
      </c>
      <c r="R2203" s="22">
        <f t="shared" si="345"/>
        <v>9.125</v>
      </c>
      <c r="S2203" s="22">
        <f t="shared" si="346"/>
        <v>11.175000000000001</v>
      </c>
      <c r="T2203" s="22">
        <f t="shared" si="347"/>
        <v>10.375</v>
      </c>
      <c r="U2203" s="21">
        <f t="shared" si="348"/>
        <v>10.508333333333335</v>
      </c>
      <c r="V2203" s="21">
        <f t="shared" si="349"/>
        <v>10.475000000000001</v>
      </c>
    </row>
    <row r="2204" spans="1:22" ht="13.5" x14ac:dyDescent="0.25">
      <c r="A2204" s="3">
        <v>45215</v>
      </c>
      <c r="B2204" s="2">
        <v>64.745500000000007</v>
      </c>
      <c r="C2204" s="2">
        <v>33.314636190316762</v>
      </c>
      <c r="D2204" s="2">
        <v>0.33401759340704018</v>
      </c>
      <c r="E2204" s="2">
        <v>-2.9590847979254451</v>
      </c>
      <c r="F2204" s="2">
        <v>65.159199999999998</v>
      </c>
      <c r="G2204" s="2">
        <v>65.878574999999998</v>
      </c>
      <c r="H2204" s="2">
        <v>67.100653999999963</v>
      </c>
      <c r="I2204" s="2">
        <v>76.922893000000016</v>
      </c>
      <c r="J2204" s="19" t="s">
        <v>54</v>
      </c>
      <c r="K2204" s="19" t="s">
        <v>50</v>
      </c>
      <c r="L2204" s="19" t="s">
        <v>47</v>
      </c>
      <c r="M2204" s="21">
        <f t="shared" si="340"/>
        <v>25</v>
      </c>
      <c r="N2204" s="21">
        <f t="shared" si="341"/>
        <v>0</v>
      </c>
      <c r="O2204" s="21">
        <f t="shared" si="342"/>
        <v>0</v>
      </c>
      <c r="P2204" s="21">
        <f t="shared" si="343"/>
        <v>16.5</v>
      </c>
      <c r="Q2204" s="22">
        <f t="shared" si="344"/>
        <v>11.225</v>
      </c>
      <c r="R2204" s="22">
        <f t="shared" si="345"/>
        <v>9.125</v>
      </c>
      <c r="S2204" s="22">
        <f t="shared" si="346"/>
        <v>11.175000000000001</v>
      </c>
      <c r="T2204" s="22">
        <f t="shared" si="347"/>
        <v>10.375</v>
      </c>
      <c r="U2204" s="21">
        <f t="shared" si="348"/>
        <v>10.508333333333335</v>
      </c>
      <c r="V2204" s="21">
        <f t="shared" si="349"/>
        <v>10.475000000000001</v>
      </c>
    </row>
    <row r="2205" spans="1:22" ht="13.5" x14ac:dyDescent="0.25">
      <c r="A2205" s="3">
        <v>45216</v>
      </c>
      <c r="B2205" s="2">
        <v>62.947000000000003</v>
      </c>
      <c r="C2205" s="2">
        <v>23.832038464677595</v>
      </c>
      <c r="D2205" s="2">
        <v>0.19032632736973198</v>
      </c>
      <c r="E2205" s="2">
        <v>-2.3944899742661332</v>
      </c>
      <c r="F2205" s="2">
        <v>64.691580000000002</v>
      </c>
      <c r="G2205" s="2">
        <v>65.69872500000001</v>
      </c>
      <c r="H2205" s="2">
        <v>66.898503999999974</v>
      </c>
      <c r="I2205" s="2">
        <v>76.864092000000014</v>
      </c>
      <c r="J2205" s="19" t="s">
        <v>54</v>
      </c>
      <c r="K2205" s="19" t="s">
        <v>50</v>
      </c>
      <c r="L2205" s="19" t="s">
        <v>47</v>
      </c>
      <c r="M2205" s="21">
        <f t="shared" si="340"/>
        <v>50</v>
      </c>
      <c r="N2205" s="21">
        <f t="shared" si="341"/>
        <v>0</v>
      </c>
      <c r="O2205" s="21">
        <f t="shared" si="342"/>
        <v>0</v>
      </c>
      <c r="P2205" s="21">
        <f t="shared" si="343"/>
        <v>16.5</v>
      </c>
      <c r="Q2205" s="22">
        <f t="shared" si="344"/>
        <v>19.975000000000001</v>
      </c>
      <c r="R2205" s="22">
        <f t="shared" si="345"/>
        <v>14.125</v>
      </c>
      <c r="S2205" s="22">
        <f t="shared" si="346"/>
        <v>14.925000000000001</v>
      </c>
      <c r="T2205" s="22">
        <f t="shared" si="347"/>
        <v>16.625</v>
      </c>
      <c r="U2205" s="21">
        <f t="shared" si="348"/>
        <v>16.341666666666669</v>
      </c>
      <c r="V2205" s="21">
        <f t="shared" si="349"/>
        <v>16.412500000000001</v>
      </c>
    </row>
    <row r="2206" spans="1:22" ht="13.5" x14ac:dyDescent="0.25">
      <c r="A2206" s="3">
        <v>45217</v>
      </c>
      <c r="B2206" s="2">
        <v>60.249299999999998</v>
      </c>
      <c r="C2206" s="2">
        <v>16.325654842662715</v>
      </c>
      <c r="D2206" s="2">
        <v>0.39838272774085226</v>
      </c>
      <c r="E2206" s="2">
        <v>-1.7549466194532275</v>
      </c>
      <c r="F2206" s="2">
        <v>63.684420000000003</v>
      </c>
      <c r="G2206" s="2">
        <v>65.348019999999991</v>
      </c>
      <c r="H2206" s="2">
        <v>66.657505999999984</v>
      </c>
      <c r="I2206" s="2">
        <v>76.791387500000027</v>
      </c>
      <c r="J2206" s="19" t="s">
        <v>54</v>
      </c>
      <c r="K2206" s="19" t="s">
        <v>50</v>
      </c>
      <c r="L2206" s="19" t="s">
        <v>47</v>
      </c>
      <c r="M2206" s="21">
        <f t="shared" si="340"/>
        <v>50</v>
      </c>
      <c r="N2206" s="21">
        <f t="shared" si="341"/>
        <v>0</v>
      </c>
      <c r="O2206" s="21">
        <f t="shared" si="342"/>
        <v>0</v>
      </c>
      <c r="P2206" s="21">
        <f t="shared" si="343"/>
        <v>16.5</v>
      </c>
      <c r="Q2206" s="22">
        <f t="shared" si="344"/>
        <v>19.975000000000001</v>
      </c>
      <c r="R2206" s="22">
        <f t="shared" si="345"/>
        <v>14.125</v>
      </c>
      <c r="S2206" s="22">
        <f t="shared" si="346"/>
        <v>14.925000000000001</v>
      </c>
      <c r="T2206" s="22">
        <f t="shared" si="347"/>
        <v>16.625</v>
      </c>
      <c r="U2206" s="21">
        <f t="shared" si="348"/>
        <v>16.341666666666669</v>
      </c>
      <c r="V2206" s="21">
        <f t="shared" si="349"/>
        <v>16.412500000000001</v>
      </c>
    </row>
    <row r="2207" spans="1:22" ht="13.5" x14ac:dyDescent="0.25">
      <c r="A2207" s="3">
        <v>45218</v>
      </c>
      <c r="B2207" s="2">
        <v>60.249299999999998</v>
      </c>
      <c r="C2207" s="2">
        <v>16.325654842662729</v>
      </c>
      <c r="D2207" s="2">
        <v>0.71876557443913214</v>
      </c>
      <c r="E2207" s="2">
        <v>-1.1423713660055732</v>
      </c>
      <c r="F2207" s="2">
        <v>62.677260000000004</v>
      </c>
      <c r="G2207" s="2">
        <v>64.997315</v>
      </c>
      <c r="H2207" s="2">
        <v>66.441867999999985</v>
      </c>
      <c r="I2207" s="2">
        <v>76.718890500000015</v>
      </c>
      <c r="J2207" s="19" t="s">
        <v>54</v>
      </c>
      <c r="K2207" s="19" t="s">
        <v>50</v>
      </c>
      <c r="L2207" s="19" t="s">
        <v>47</v>
      </c>
      <c r="M2207" s="21">
        <f t="shared" si="340"/>
        <v>50</v>
      </c>
      <c r="N2207" s="21">
        <f t="shared" si="341"/>
        <v>0</v>
      </c>
      <c r="O2207" s="21">
        <f t="shared" si="342"/>
        <v>0</v>
      </c>
      <c r="P2207" s="21">
        <f t="shared" si="343"/>
        <v>16.5</v>
      </c>
      <c r="Q2207" s="22">
        <f t="shared" si="344"/>
        <v>19.975000000000001</v>
      </c>
      <c r="R2207" s="22">
        <f t="shared" si="345"/>
        <v>14.125</v>
      </c>
      <c r="S2207" s="22">
        <f t="shared" si="346"/>
        <v>14.925000000000001</v>
      </c>
      <c r="T2207" s="22">
        <f t="shared" si="347"/>
        <v>16.625</v>
      </c>
      <c r="U2207" s="21">
        <f t="shared" si="348"/>
        <v>16.341666666666669</v>
      </c>
      <c r="V2207" s="21">
        <f t="shared" si="349"/>
        <v>16.412500000000001</v>
      </c>
    </row>
    <row r="2208" spans="1:22" ht="13.5" x14ac:dyDescent="0.25">
      <c r="A2208" s="3">
        <v>45219</v>
      </c>
      <c r="B2208" s="2">
        <v>62.497399999999999</v>
      </c>
      <c r="C2208" s="2">
        <v>35.852794991498087</v>
      </c>
      <c r="D2208" s="2">
        <v>0.85449782670200136</v>
      </c>
      <c r="E2208" s="2">
        <v>-0.6138164825607334</v>
      </c>
      <c r="F2208" s="2">
        <v>62.137699999999995</v>
      </c>
      <c r="G2208" s="2">
        <v>64.759015000000005</v>
      </c>
      <c r="H2208" s="2">
        <v>66.315973999999997</v>
      </c>
      <c r="I2208" s="2">
        <v>76.657509500000018</v>
      </c>
      <c r="J2208" s="19" t="s">
        <v>48</v>
      </c>
      <c r="K2208" s="19" t="s">
        <v>50</v>
      </c>
      <c r="L2208" s="19" t="s">
        <v>53</v>
      </c>
      <c r="M2208" s="21">
        <f t="shared" si="340"/>
        <v>25</v>
      </c>
      <c r="N2208" s="21">
        <f t="shared" si="341"/>
        <v>0</v>
      </c>
      <c r="O2208" s="21">
        <f t="shared" si="342"/>
        <v>0</v>
      </c>
      <c r="P2208" s="21">
        <f t="shared" si="343"/>
        <v>66.5</v>
      </c>
      <c r="Q2208" s="22">
        <f t="shared" si="344"/>
        <v>18.725000000000001</v>
      </c>
      <c r="R2208" s="22">
        <f t="shared" si="345"/>
        <v>21.625</v>
      </c>
      <c r="S2208" s="22">
        <f t="shared" si="346"/>
        <v>33.674999999999997</v>
      </c>
      <c r="T2208" s="22">
        <f t="shared" si="347"/>
        <v>22.875</v>
      </c>
      <c r="U2208" s="21">
        <f t="shared" si="348"/>
        <v>24.675000000000001</v>
      </c>
      <c r="V2208" s="21">
        <f t="shared" si="349"/>
        <v>24.225000000000001</v>
      </c>
    </row>
    <row r="2209" spans="1:22" ht="13.5" x14ac:dyDescent="0.25">
      <c r="A2209" s="3">
        <v>45222</v>
      </c>
      <c r="B2209" s="2">
        <v>62.947000000000003</v>
      </c>
      <c r="C2209" s="2">
        <v>38.922676943211947</v>
      </c>
      <c r="D2209" s="2">
        <v>0.93778608329881763</v>
      </c>
      <c r="E2209" s="2">
        <v>-0.19024746256306235</v>
      </c>
      <c r="F2209" s="2">
        <v>61.777999999999999</v>
      </c>
      <c r="G2209" s="2">
        <v>64.543194999999997</v>
      </c>
      <c r="H2209" s="2">
        <v>66.253026000000006</v>
      </c>
      <c r="I2209" s="2">
        <v>76.596840000000014</v>
      </c>
      <c r="J2209" s="19" t="s">
        <v>48</v>
      </c>
      <c r="K2209" s="19" t="s">
        <v>50</v>
      </c>
      <c r="L2209" s="19" t="s">
        <v>53</v>
      </c>
      <c r="M2209" s="21">
        <f t="shared" si="340"/>
        <v>25</v>
      </c>
      <c r="N2209" s="21">
        <f t="shared" si="341"/>
        <v>0</v>
      </c>
      <c r="O2209" s="21">
        <f t="shared" si="342"/>
        <v>0</v>
      </c>
      <c r="P2209" s="21">
        <f t="shared" si="343"/>
        <v>66.5</v>
      </c>
      <c r="Q2209" s="22">
        <f t="shared" si="344"/>
        <v>18.725000000000001</v>
      </c>
      <c r="R2209" s="22">
        <f t="shared" si="345"/>
        <v>21.625</v>
      </c>
      <c r="S2209" s="22">
        <f t="shared" si="346"/>
        <v>33.674999999999997</v>
      </c>
      <c r="T2209" s="22">
        <f t="shared" si="347"/>
        <v>22.875</v>
      </c>
      <c r="U2209" s="21">
        <f t="shared" si="348"/>
        <v>24.675000000000001</v>
      </c>
      <c r="V2209" s="21">
        <f t="shared" si="349"/>
        <v>24.225000000000001</v>
      </c>
    </row>
    <row r="2210" spans="1:22" ht="13.5" x14ac:dyDescent="0.25">
      <c r="A2210" s="3">
        <v>45223</v>
      </c>
      <c r="B2210" s="2">
        <v>64.286900000000003</v>
      </c>
      <c r="C2210" s="2">
        <v>47.054757092999807</v>
      </c>
      <c r="D2210" s="2">
        <v>0.90694028908492896</v>
      </c>
      <c r="E2210" s="2">
        <v>0.14612143790103466</v>
      </c>
      <c r="F2210" s="2">
        <v>62.04598</v>
      </c>
      <c r="G2210" s="2">
        <v>64.399315000000001</v>
      </c>
      <c r="H2210" s="2">
        <v>66.216876000000013</v>
      </c>
      <c r="I2210" s="2">
        <v>76.540419500000013</v>
      </c>
      <c r="J2210" s="19" t="s">
        <v>48</v>
      </c>
      <c r="K2210" s="19" t="s">
        <v>49</v>
      </c>
      <c r="L2210" s="19" t="s">
        <v>51</v>
      </c>
      <c r="M2210" s="21">
        <f t="shared" si="340"/>
        <v>25</v>
      </c>
      <c r="N2210" s="21">
        <f t="shared" si="341"/>
        <v>0</v>
      </c>
      <c r="O2210" s="21">
        <f t="shared" si="342"/>
        <v>0</v>
      </c>
      <c r="P2210" s="21">
        <f t="shared" si="343"/>
        <v>100</v>
      </c>
      <c r="Q2210" s="22">
        <f t="shared" si="344"/>
        <v>23.75</v>
      </c>
      <c r="R2210" s="22">
        <f t="shared" si="345"/>
        <v>30</v>
      </c>
      <c r="S2210" s="22">
        <f t="shared" si="346"/>
        <v>48.75</v>
      </c>
      <c r="T2210" s="22">
        <f t="shared" si="347"/>
        <v>31.25</v>
      </c>
      <c r="U2210" s="21">
        <f t="shared" si="348"/>
        <v>34.166666666666664</v>
      </c>
      <c r="V2210" s="21">
        <f t="shared" si="349"/>
        <v>33.4375</v>
      </c>
    </row>
    <row r="2211" spans="1:22" ht="13.5" x14ac:dyDescent="0.25">
      <c r="A2211" s="3">
        <v>45224</v>
      </c>
      <c r="B2211" s="2">
        <v>64.295900000000003</v>
      </c>
      <c r="C2211" s="2">
        <v>47.105700188916522</v>
      </c>
      <c r="D2211" s="2">
        <v>0.88314668633519489</v>
      </c>
      <c r="E2211" s="2">
        <v>0.41816580498551248</v>
      </c>
      <c r="F2211" s="2">
        <v>62.8553</v>
      </c>
      <c r="G2211" s="2">
        <v>64.255885000000006</v>
      </c>
      <c r="H2211" s="2">
        <v>66.191696000000022</v>
      </c>
      <c r="I2211" s="2">
        <v>76.473205500000006</v>
      </c>
      <c r="J2211" s="19" t="s">
        <v>48</v>
      </c>
      <c r="K2211" s="19" t="s">
        <v>49</v>
      </c>
      <c r="L2211" s="19" t="s">
        <v>51</v>
      </c>
      <c r="M2211" s="21">
        <f t="shared" si="340"/>
        <v>25</v>
      </c>
      <c r="N2211" s="21">
        <f t="shared" si="341"/>
        <v>0</v>
      </c>
      <c r="O2211" s="21">
        <f t="shared" si="342"/>
        <v>0</v>
      </c>
      <c r="P2211" s="21">
        <f t="shared" si="343"/>
        <v>100</v>
      </c>
      <c r="Q2211" s="22">
        <f t="shared" si="344"/>
        <v>23.75</v>
      </c>
      <c r="R2211" s="22">
        <f t="shared" si="345"/>
        <v>30</v>
      </c>
      <c r="S2211" s="22">
        <f t="shared" si="346"/>
        <v>48.75</v>
      </c>
      <c r="T2211" s="22">
        <f t="shared" si="347"/>
        <v>31.25</v>
      </c>
      <c r="U2211" s="21">
        <f t="shared" si="348"/>
        <v>34.166666666666664</v>
      </c>
      <c r="V2211" s="21">
        <f t="shared" si="349"/>
        <v>33.4375</v>
      </c>
    </row>
    <row r="2212" spans="1:22" ht="13.5" x14ac:dyDescent="0.25">
      <c r="A2212" s="3">
        <v>45225</v>
      </c>
      <c r="B2212" s="2">
        <v>65.186199999999999</v>
      </c>
      <c r="C2212" s="2">
        <v>52.023445077971694</v>
      </c>
      <c r="D2212" s="2">
        <v>0.79976541140209179</v>
      </c>
      <c r="E2212" s="2">
        <v>0.63148713405899692</v>
      </c>
      <c r="F2212" s="2">
        <v>63.842679999999994</v>
      </c>
      <c r="G2212" s="2">
        <v>64.173604999999995</v>
      </c>
      <c r="H2212" s="2">
        <v>66.184502000000023</v>
      </c>
      <c r="I2212" s="2">
        <v>76.405044500000002</v>
      </c>
      <c r="J2212" s="19" t="s">
        <v>48</v>
      </c>
      <c r="K2212" s="19" t="s">
        <v>49</v>
      </c>
      <c r="L2212" s="19" t="s">
        <v>51</v>
      </c>
      <c r="M2212" s="21">
        <f t="shared" si="340"/>
        <v>25</v>
      </c>
      <c r="N2212" s="21">
        <f t="shared" si="341"/>
        <v>0</v>
      </c>
      <c r="O2212" s="21">
        <f t="shared" si="342"/>
        <v>0</v>
      </c>
      <c r="P2212" s="21">
        <f t="shared" si="343"/>
        <v>100</v>
      </c>
      <c r="Q2212" s="22">
        <f t="shared" si="344"/>
        <v>23.75</v>
      </c>
      <c r="R2212" s="22">
        <f t="shared" si="345"/>
        <v>30</v>
      </c>
      <c r="S2212" s="22">
        <f t="shared" si="346"/>
        <v>48.75</v>
      </c>
      <c r="T2212" s="22">
        <f t="shared" si="347"/>
        <v>31.25</v>
      </c>
      <c r="U2212" s="21">
        <f t="shared" si="348"/>
        <v>34.166666666666664</v>
      </c>
      <c r="V2212" s="21">
        <f t="shared" si="349"/>
        <v>33.4375</v>
      </c>
    </row>
    <row r="2213" spans="1:22" ht="13.5" x14ac:dyDescent="0.25">
      <c r="A2213" s="3">
        <v>45226</v>
      </c>
      <c r="B2213" s="2">
        <v>65.105199999999996</v>
      </c>
      <c r="C2213" s="2">
        <v>51.553819975630283</v>
      </c>
      <c r="D2213" s="2">
        <v>0.71862036225050474</v>
      </c>
      <c r="E2213" s="2">
        <v>0.79357219383157396</v>
      </c>
      <c r="F2213" s="2">
        <v>64.364239999999995</v>
      </c>
      <c r="G2213" s="2">
        <v>64.146625</v>
      </c>
      <c r="H2213" s="2">
        <v>66.173710000000014</v>
      </c>
      <c r="I2213" s="2">
        <v>76.320698499999992</v>
      </c>
      <c r="J2213" s="19" t="s">
        <v>48</v>
      </c>
      <c r="K2213" s="19" t="s">
        <v>49</v>
      </c>
      <c r="L2213" s="19" t="s">
        <v>51</v>
      </c>
      <c r="M2213" s="21">
        <f t="shared" si="340"/>
        <v>25</v>
      </c>
      <c r="N2213" s="21">
        <f t="shared" si="341"/>
        <v>100</v>
      </c>
      <c r="O2213" s="21">
        <f t="shared" si="342"/>
        <v>0</v>
      </c>
      <c r="P2213" s="21">
        <f t="shared" si="343"/>
        <v>100</v>
      </c>
      <c r="Q2213" s="22">
        <f t="shared" si="344"/>
        <v>58.75</v>
      </c>
      <c r="R2213" s="22">
        <f t="shared" si="345"/>
        <v>50</v>
      </c>
      <c r="S2213" s="22">
        <f t="shared" si="346"/>
        <v>63.75</v>
      </c>
      <c r="T2213" s="22">
        <f t="shared" si="347"/>
        <v>56.25</v>
      </c>
      <c r="U2213" s="21">
        <f t="shared" si="348"/>
        <v>57.5</v>
      </c>
      <c r="V2213" s="21">
        <f t="shared" si="349"/>
        <v>57.1875</v>
      </c>
    </row>
    <row r="2214" spans="1:22" ht="13.5" x14ac:dyDescent="0.25">
      <c r="A2214" s="3">
        <v>45229</v>
      </c>
      <c r="B2214" s="2">
        <v>65.015299999999996</v>
      </c>
      <c r="C2214" s="2">
        <v>51.003504697562278</v>
      </c>
      <c r="D2214" s="2">
        <v>0.58535606035394494</v>
      </c>
      <c r="E2214" s="2">
        <v>0.90096049548141788</v>
      </c>
      <c r="F2214" s="2">
        <v>64.777900000000002</v>
      </c>
      <c r="G2214" s="2">
        <v>64.182595000000006</v>
      </c>
      <c r="H2214" s="2">
        <v>66.082706000000016</v>
      </c>
      <c r="I2214" s="2">
        <v>76.251226500000001</v>
      </c>
      <c r="J2214" s="19" t="s">
        <v>48</v>
      </c>
      <c r="K2214" s="19" t="s">
        <v>50</v>
      </c>
      <c r="L2214" s="19" t="s">
        <v>51</v>
      </c>
      <c r="M2214" s="21">
        <f t="shared" si="340"/>
        <v>25</v>
      </c>
      <c r="N2214" s="21">
        <f t="shared" si="341"/>
        <v>100</v>
      </c>
      <c r="O2214" s="21">
        <f t="shared" si="342"/>
        <v>0</v>
      </c>
      <c r="P2214" s="21">
        <f t="shared" si="343"/>
        <v>83.5</v>
      </c>
      <c r="Q2214" s="22">
        <f t="shared" si="344"/>
        <v>56.274999999999999</v>
      </c>
      <c r="R2214" s="22">
        <f t="shared" si="345"/>
        <v>45.875</v>
      </c>
      <c r="S2214" s="22">
        <f t="shared" si="346"/>
        <v>56.325000000000003</v>
      </c>
      <c r="T2214" s="22">
        <f t="shared" si="347"/>
        <v>52.125</v>
      </c>
      <c r="U2214" s="21">
        <f t="shared" si="348"/>
        <v>52.82500000000001</v>
      </c>
      <c r="V2214" s="21">
        <f t="shared" si="349"/>
        <v>52.650000000000006</v>
      </c>
    </row>
    <row r="2215" spans="1:22" ht="13.5" x14ac:dyDescent="0.25">
      <c r="A2215" s="3">
        <v>45230</v>
      </c>
      <c r="B2215" s="2">
        <v>64.727500000000006</v>
      </c>
      <c r="C2215" s="2">
        <v>49.19312000616442</v>
      </c>
      <c r="D2215" s="2">
        <v>0.21582754963324646</v>
      </c>
      <c r="E2215" s="2">
        <v>0.89892931014053712</v>
      </c>
      <c r="F2215" s="2">
        <v>64.866020000000006</v>
      </c>
      <c r="G2215" s="2">
        <v>64.217664999999997</v>
      </c>
      <c r="H2215" s="2">
        <v>65.992420000000024</v>
      </c>
      <c r="I2215" s="2">
        <v>76.168521500000011</v>
      </c>
      <c r="J2215" s="19" t="s">
        <v>48</v>
      </c>
      <c r="K2215" s="19" t="s">
        <v>50</v>
      </c>
      <c r="L2215" s="19" t="s">
        <v>51</v>
      </c>
      <c r="M2215" s="21">
        <f t="shared" si="340"/>
        <v>25</v>
      </c>
      <c r="N2215" s="21">
        <f t="shared" si="341"/>
        <v>100</v>
      </c>
      <c r="O2215" s="21">
        <f t="shared" si="342"/>
        <v>0</v>
      </c>
      <c r="P2215" s="21">
        <f t="shared" si="343"/>
        <v>83.5</v>
      </c>
      <c r="Q2215" s="22">
        <f t="shared" si="344"/>
        <v>56.274999999999999</v>
      </c>
      <c r="R2215" s="22">
        <f t="shared" si="345"/>
        <v>45.875</v>
      </c>
      <c r="S2215" s="22">
        <f t="shared" si="346"/>
        <v>56.325000000000003</v>
      </c>
      <c r="T2215" s="22">
        <f t="shared" si="347"/>
        <v>52.125</v>
      </c>
      <c r="U2215" s="21">
        <f t="shared" si="348"/>
        <v>52.82500000000001</v>
      </c>
      <c r="V2215" s="21">
        <f t="shared" si="349"/>
        <v>52.650000000000006</v>
      </c>
    </row>
    <row r="2216" spans="1:22" ht="13.5" x14ac:dyDescent="0.25">
      <c r="A2216" s="3">
        <v>45231</v>
      </c>
      <c r="B2216" s="2">
        <v>62.947000000000003</v>
      </c>
      <c r="C2216" s="2">
        <v>39.784592921886222</v>
      </c>
      <c r="D2216" s="2">
        <v>-0.37958114166796975</v>
      </c>
      <c r="E2216" s="2">
        <v>0.8594617237290002</v>
      </c>
      <c r="F2216" s="2">
        <v>64.596239999999995</v>
      </c>
      <c r="G2216" s="2">
        <v>64.127739999999989</v>
      </c>
      <c r="H2216" s="2">
        <v>65.867424000000028</v>
      </c>
      <c r="I2216" s="2">
        <v>76.080444</v>
      </c>
      <c r="J2216" s="19" t="s">
        <v>54</v>
      </c>
      <c r="K2216" s="19" t="s">
        <v>50</v>
      </c>
      <c r="L2216" s="19" t="s">
        <v>47</v>
      </c>
      <c r="M2216" s="21">
        <f t="shared" si="340"/>
        <v>25</v>
      </c>
      <c r="N2216" s="21">
        <f t="shared" si="341"/>
        <v>100</v>
      </c>
      <c r="O2216" s="21">
        <f t="shared" si="342"/>
        <v>0</v>
      </c>
      <c r="P2216" s="21">
        <f t="shared" si="343"/>
        <v>16.5</v>
      </c>
      <c r="Q2216" s="22">
        <f t="shared" si="344"/>
        <v>46.225000000000001</v>
      </c>
      <c r="R2216" s="22">
        <f t="shared" si="345"/>
        <v>29.125</v>
      </c>
      <c r="S2216" s="22">
        <f t="shared" si="346"/>
        <v>26.175000000000001</v>
      </c>
      <c r="T2216" s="22">
        <f t="shared" si="347"/>
        <v>35.375</v>
      </c>
      <c r="U2216" s="21">
        <f t="shared" si="348"/>
        <v>33.841666666666661</v>
      </c>
      <c r="V2216" s="21">
        <f t="shared" si="349"/>
        <v>34.224999999999994</v>
      </c>
    </row>
    <row r="2217" spans="1:22" ht="13.5" x14ac:dyDescent="0.25">
      <c r="A2217" s="3">
        <v>45232</v>
      </c>
      <c r="B2217" s="2">
        <v>62.047800000000002</v>
      </c>
      <c r="C2217" s="2">
        <v>36.036120613184345</v>
      </c>
      <c r="D2217" s="2">
        <v>-0.80587933409293555</v>
      </c>
      <c r="E2217" s="2">
        <v>0.88662714579451352</v>
      </c>
      <c r="F2217" s="2">
        <v>63.968560000000004</v>
      </c>
      <c r="G2217" s="2">
        <v>63.956885</v>
      </c>
      <c r="H2217" s="2">
        <v>65.729120000000023</v>
      </c>
      <c r="I2217" s="2">
        <v>75.992023000000003</v>
      </c>
      <c r="J2217" s="19" t="s">
        <v>54</v>
      </c>
      <c r="K2217" s="19" t="s">
        <v>50</v>
      </c>
      <c r="L2217" s="19" t="s">
        <v>47</v>
      </c>
      <c r="M2217" s="21">
        <f t="shared" si="340"/>
        <v>25</v>
      </c>
      <c r="N2217" s="21">
        <f t="shared" si="341"/>
        <v>100</v>
      </c>
      <c r="O2217" s="21">
        <f t="shared" si="342"/>
        <v>0</v>
      </c>
      <c r="P2217" s="21">
        <f t="shared" si="343"/>
        <v>16.5</v>
      </c>
      <c r="Q2217" s="22">
        <f t="shared" si="344"/>
        <v>46.225000000000001</v>
      </c>
      <c r="R2217" s="22">
        <f t="shared" si="345"/>
        <v>29.125</v>
      </c>
      <c r="S2217" s="22">
        <f t="shared" si="346"/>
        <v>26.175000000000001</v>
      </c>
      <c r="T2217" s="22">
        <f t="shared" si="347"/>
        <v>35.375</v>
      </c>
      <c r="U2217" s="21">
        <f t="shared" si="348"/>
        <v>33.841666666666661</v>
      </c>
      <c r="V2217" s="21">
        <f t="shared" si="349"/>
        <v>34.224999999999994</v>
      </c>
    </row>
    <row r="2218" spans="1:22" ht="13.5" x14ac:dyDescent="0.25">
      <c r="A2218" s="3">
        <v>45233</v>
      </c>
      <c r="B2218" s="2">
        <v>62.938099999999999</v>
      </c>
      <c r="C2218" s="2">
        <v>41.875459488215959</v>
      </c>
      <c r="D2218" s="2">
        <v>-0.87127217050460359</v>
      </c>
      <c r="E2218" s="2">
        <v>0.97353854045920252</v>
      </c>
      <c r="F2218" s="2">
        <v>63.535139999999998</v>
      </c>
      <c r="G2218" s="2">
        <v>63.830545000000008</v>
      </c>
      <c r="H2218" s="2">
        <v>65.621032000000014</v>
      </c>
      <c r="I2218" s="2">
        <v>75.909714999999991</v>
      </c>
      <c r="J2218" s="19" t="s">
        <v>54</v>
      </c>
      <c r="K2218" s="19" t="s">
        <v>50</v>
      </c>
      <c r="L2218" s="19" t="s">
        <v>47</v>
      </c>
      <c r="M2218" s="21">
        <f t="shared" si="340"/>
        <v>25</v>
      </c>
      <c r="N2218" s="21">
        <f t="shared" si="341"/>
        <v>100</v>
      </c>
      <c r="O2218" s="21">
        <f t="shared" si="342"/>
        <v>0</v>
      </c>
      <c r="P2218" s="21">
        <f t="shared" si="343"/>
        <v>16.5</v>
      </c>
      <c r="Q2218" s="22">
        <f t="shared" si="344"/>
        <v>46.225000000000001</v>
      </c>
      <c r="R2218" s="22">
        <f t="shared" si="345"/>
        <v>29.125</v>
      </c>
      <c r="S2218" s="22">
        <f t="shared" si="346"/>
        <v>26.175000000000001</v>
      </c>
      <c r="T2218" s="22">
        <f t="shared" si="347"/>
        <v>35.375</v>
      </c>
      <c r="U2218" s="21">
        <f t="shared" si="348"/>
        <v>33.841666666666661</v>
      </c>
      <c r="V2218" s="21">
        <f t="shared" si="349"/>
        <v>34.224999999999994</v>
      </c>
    </row>
    <row r="2219" spans="1:22" ht="13.5" x14ac:dyDescent="0.25">
      <c r="A2219" s="3">
        <v>45236</v>
      </c>
      <c r="B2219" s="2">
        <v>61.868000000000002</v>
      </c>
      <c r="C2219" s="2">
        <v>37.450045470602056</v>
      </c>
      <c r="D2219" s="2">
        <v>-0.76916317144817015</v>
      </c>
      <c r="E2219" s="2">
        <v>1.1164459279376249</v>
      </c>
      <c r="F2219" s="2">
        <v>62.905680000000004</v>
      </c>
      <c r="G2219" s="2">
        <v>63.655195000000006</v>
      </c>
      <c r="H2219" s="2">
        <v>65.491722000000024</v>
      </c>
      <c r="I2219" s="2">
        <v>75.816034999999999</v>
      </c>
      <c r="J2219" s="19" t="s">
        <v>54</v>
      </c>
      <c r="K2219" s="19" t="s">
        <v>50</v>
      </c>
      <c r="L2219" s="19" t="s">
        <v>47</v>
      </c>
      <c r="M2219" s="21">
        <f t="shared" si="340"/>
        <v>25</v>
      </c>
      <c r="N2219" s="21">
        <f t="shared" si="341"/>
        <v>100</v>
      </c>
      <c r="O2219" s="21">
        <f t="shared" si="342"/>
        <v>0</v>
      </c>
      <c r="P2219" s="21">
        <f t="shared" si="343"/>
        <v>16.5</v>
      </c>
      <c r="Q2219" s="22">
        <f t="shared" si="344"/>
        <v>46.225000000000001</v>
      </c>
      <c r="R2219" s="22">
        <f t="shared" si="345"/>
        <v>29.125</v>
      </c>
      <c r="S2219" s="22">
        <f t="shared" si="346"/>
        <v>26.175000000000001</v>
      </c>
      <c r="T2219" s="22">
        <f t="shared" si="347"/>
        <v>35.375</v>
      </c>
      <c r="U2219" s="21">
        <f t="shared" si="348"/>
        <v>33.841666666666661</v>
      </c>
      <c r="V2219" s="21">
        <f t="shared" si="349"/>
        <v>34.224999999999994</v>
      </c>
    </row>
    <row r="2220" spans="1:22" ht="13.5" x14ac:dyDescent="0.25">
      <c r="A2220" s="3">
        <v>45237</v>
      </c>
      <c r="B2220" s="2">
        <v>62.947000000000003</v>
      </c>
      <c r="C2220" s="2">
        <v>43.889116192151981</v>
      </c>
      <c r="D2220" s="2">
        <v>-0.54188901923645005</v>
      </c>
      <c r="E2220" s="2">
        <v>1.2812218787980092</v>
      </c>
      <c r="F2220" s="2">
        <v>62.549579999999992</v>
      </c>
      <c r="G2220" s="2">
        <v>63.538289999999982</v>
      </c>
      <c r="H2220" s="2">
        <v>65.401796000000019</v>
      </c>
      <c r="I2220" s="2">
        <v>75.728580499999993</v>
      </c>
      <c r="J2220" s="19" t="s">
        <v>48</v>
      </c>
      <c r="K2220" s="19" t="s">
        <v>50</v>
      </c>
      <c r="L2220" s="19" t="s">
        <v>53</v>
      </c>
      <c r="M2220" s="21">
        <f t="shared" si="340"/>
        <v>25</v>
      </c>
      <c r="N2220" s="21">
        <f t="shared" si="341"/>
        <v>100</v>
      </c>
      <c r="O2220" s="21">
        <f t="shared" si="342"/>
        <v>0</v>
      </c>
      <c r="P2220" s="21">
        <f t="shared" si="343"/>
        <v>66.5</v>
      </c>
      <c r="Q2220" s="22">
        <f t="shared" si="344"/>
        <v>53.725000000000001</v>
      </c>
      <c r="R2220" s="22">
        <f t="shared" si="345"/>
        <v>41.625</v>
      </c>
      <c r="S2220" s="22">
        <f t="shared" si="346"/>
        <v>48.674999999999997</v>
      </c>
      <c r="T2220" s="22">
        <f t="shared" si="347"/>
        <v>47.875</v>
      </c>
      <c r="U2220" s="21">
        <f t="shared" si="348"/>
        <v>48.008333333333326</v>
      </c>
      <c r="V2220" s="21">
        <f t="shared" si="349"/>
        <v>47.974999999999994</v>
      </c>
    </row>
    <row r="2221" spans="1:22" ht="13.5" x14ac:dyDescent="0.25">
      <c r="A2221" s="3">
        <v>45238</v>
      </c>
      <c r="B2221" s="2">
        <v>62.947000000000003</v>
      </c>
      <c r="C2221" s="2">
        <v>43.889116192151988</v>
      </c>
      <c r="D2221" s="2">
        <v>-0.34099572027585623</v>
      </c>
      <c r="E2221" s="2">
        <v>1.4427205332058621</v>
      </c>
      <c r="F2221" s="2">
        <v>62.549580000000006</v>
      </c>
      <c r="G2221" s="2">
        <v>63.421385000000008</v>
      </c>
      <c r="H2221" s="2">
        <v>65.303058000000021</v>
      </c>
      <c r="I2221" s="2">
        <v>75.638426499999994</v>
      </c>
      <c r="J2221" s="19" t="s">
        <v>48</v>
      </c>
      <c r="K2221" s="19" t="s">
        <v>50</v>
      </c>
      <c r="L2221" s="19" t="s">
        <v>50</v>
      </c>
      <c r="M2221" s="21">
        <f t="shared" si="340"/>
        <v>25</v>
      </c>
      <c r="N2221" s="21">
        <f t="shared" si="341"/>
        <v>100</v>
      </c>
      <c r="O2221" s="21">
        <f t="shared" si="342"/>
        <v>0</v>
      </c>
      <c r="P2221" s="21">
        <f t="shared" si="343"/>
        <v>49.5</v>
      </c>
      <c r="Q2221" s="22">
        <f t="shared" si="344"/>
        <v>51.174999999999997</v>
      </c>
      <c r="R2221" s="22">
        <f t="shared" si="345"/>
        <v>37.375</v>
      </c>
      <c r="S2221" s="22">
        <f t="shared" si="346"/>
        <v>41.025000000000006</v>
      </c>
      <c r="T2221" s="22">
        <f t="shared" si="347"/>
        <v>43.625</v>
      </c>
      <c r="U2221" s="21">
        <f t="shared" si="348"/>
        <v>43.191666666666663</v>
      </c>
      <c r="V2221" s="21">
        <f t="shared" si="349"/>
        <v>43.3</v>
      </c>
    </row>
    <row r="2222" spans="1:22" ht="13.5" x14ac:dyDescent="0.25">
      <c r="A2222" s="3">
        <v>45239</v>
      </c>
      <c r="B2222" s="2">
        <v>62.929099999999998</v>
      </c>
      <c r="C2222" s="2">
        <v>43.802361160713978</v>
      </c>
      <c r="D2222" s="2">
        <v>-2.604745789617624E-2</v>
      </c>
      <c r="E2222" s="2">
        <v>1.5724843816672043</v>
      </c>
      <c r="F2222" s="2">
        <v>62.725840000000005</v>
      </c>
      <c r="G2222" s="2">
        <v>63.303585000000012</v>
      </c>
      <c r="H2222" s="2">
        <v>65.212774000000024</v>
      </c>
      <c r="I2222" s="2">
        <v>75.558523499999993</v>
      </c>
      <c r="J2222" s="19" t="s">
        <v>54</v>
      </c>
      <c r="K2222" s="19" t="s">
        <v>50</v>
      </c>
      <c r="L2222" s="19" t="s">
        <v>55</v>
      </c>
      <c r="M2222" s="21">
        <f t="shared" si="340"/>
        <v>25</v>
      </c>
      <c r="N2222" s="21">
        <f t="shared" si="341"/>
        <v>100</v>
      </c>
      <c r="O2222" s="21">
        <f t="shared" si="342"/>
        <v>0</v>
      </c>
      <c r="P2222" s="21">
        <f t="shared" si="343"/>
        <v>16.5</v>
      </c>
      <c r="Q2222" s="22">
        <f t="shared" si="344"/>
        <v>46.225000000000001</v>
      </c>
      <c r="R2222" s="22">
        <f t="shared" si="345"/>
        <v>29.125</v>
      </c>
      <c r="S2222" s="22">
        <f t="shared" si="346"/>
        <v>26.175000000000001</v>
      </c>
      <c r="T2222" s="22">
        <f t="shared" si="347"/>
        <v>35.375</v>
      </c>
      <c r="U2222" s="21">
        <f t="shared" si="348"/>
        <v>33.841666666666661</v>
      </c>
      <c r="V2222" s="21">
        <f t="shared" si="349"/>
        <v>34.224999999999994</v>
      </c>
    </row>
    <row r="2223" spans="1:22" ht="13.5" x14ac:dyDescent="0.25">
      <c r="A2223" s="3">
        <v>45240</v>
      </c>
      <c r="B2223" s="2">
        <v>62.947000000000003</v>
      </c>
      <c r="C2223" s="2">
        <v>43.921737174057299</v>
      </c>
      <c r="D2223" s="2">
        <v>0.23293818878757122</v>
      </c>
      <c r="E2223" s="2">
        <v>1.7126658380337991</v>
      </c>
      <c r="F2223" s="2">
        <v>62.727620000000002</v>
      </c>
      <c r="G2223" s="2">
        <v>63.191175000000001</v>
      </c>
      <c r="H2223" s="2">
        <v>65.110440000000011</v>
      </c>
      <c r="I2223" s="2">
        <v>75.474598499999999</v>
      </c>
      <c r="J2223" s="19" t="s">
        <v>54</v>
      </c>
      <c r="K2223" s="19" t="s">
        <v>50</v>
      </c>
      <c r="L2223" s="19" t="s">
        <v>55</v>
      </c>
      <c r="M2223" s="21">
        <f t="shared" si="340"/>
        <v>25</v>
      </c>
      <c r="N2223" s="21">
        <f t="shared" si="341"/>
        <v>100</v>
      </c>
      <c r="O2223" s="21">
        <f t="shared" si="342"/>
        <v>0</v>
      </c>
      <c r="P2223" s="21">
        <f t="shared" si="343"/>
        <v>16.5</v>
      </c>
      <c r="Q2223" s="22">
        <f t="shared" si="344"/>
        <v>46.225000000000001</v>
      </c>
      <c r="R2223" s="22">
        <f t="shared" si="345"/>
        <v>29.125</v>
      </c>
      <c r="S2223" s="22">
        <f t="shared" si="346"/>
        <v>26.175000000000001</v>
      </c>
      <c r="T2223" s="22">
        <f t="shared" si="347"/>
        <v>35.375</v>
      </c>
      <c r="U2223" s="21">
        <f t="shared" si="348"/>
        <v>33.841666666666661</v>
      </c>
      <c r="V2223" s="21">
        <f t="shared" si="349"/>
        <v>34.224999999999994</v>
      </c>
    </row>
    <row r="2224" spans="1:22" ht="13.5" x14ac:dyDescent="0.25">
      <c r="A2224" s="3">
        <v>45243</v>
      </c>
      <c r="B2224" s="2">
        <v>62.938099999999999</v>
      </c>
      <c r="C2224" s="2">
        <v>43.871836492679776</v>
      </c>
      <c r="D2224" s="2">
        <v>0.44461596680147863</v>
      </c>
      <c r="E2224" s="2">
        <v>1.8265282125530597</v>
      </c>
      <c r="F2224" s="2">
        <v>62.941640000000007</v>
      </c>
      <c r="G2224" s="2">
        <v>63.100805000000001</v>
      </c>
      <c r="H2224" s="2">
        <v>65.007928000000007</v>
      </c>
      <c r="I2224" s="2">
        <v>75.384898500000006</v>
      </c>
      <c r="J2224" s="19" t="s">
        <v>54</v>
      </c>
      <c r="K2224" s="19" t="s">
        <v>50</v>
      </c>
      <c r="L2224" s="19" t="s">
        <v>55</v>
      </c>
      <c r="M2224" s="21">
        <f t="shared" si="340"/>
        <v>25</v>
      </c>
      <c r="N2224" s="21">
        <f t="shared" si="341"/>
        <v>100</v>
      </c>
      <c r="O2224" s="21">
        <f t="shared" si="342"/>
        <v>0</v>
      </c>
      <c r="P2224" s="21">
        <f t="shared" si="343"/>
        <v>16.5</v>
      </c>
      <c r="Q2224" s="22">
        <f t="shared" si="344"/>
        <v>46.225000000000001</v>
      </c>
      <c r="R2224" s="22">
        <f t="shared" si="345"/>
        <v>29.125</v>
      </c>
      <c r="S2224" s="22">
        <f t="shared" si="346"/>
        <v>26.175000000000001</v>
      </c>
      <c r="T2224" s="22">
        <f t="shared" si="347"/>
        <v>35.375</v>
      </c>
      <c r="U2224" s="21">
        <f t="shared" si="348"/>
        <v>33.841666666666661</v>
      </c>
      <c r="V2224" s="21">
        <f t="shared" si="349"/>
        <v>34.224999999999994</v>
      </c>
    </row>
    <row r="2225" spans="1:22" ht="13.5" x14ac:dyDescent="0.25">
      <c r="A2225" s="3">
        <v>45244</v>
      </c>
      <c r="B2225" s="2">
        <v>62.938099999999999</v>
      </c>
      <c r="C2225" s="2">
        <v>43.871836492679776</v>
      </c>
      <c r="D2225" s="2">
        <v>0.58478840294569778</v>
      </c>
      <c r="E2225" s="2">
        <v>1.8961857771930872</v>
      </c>
      <c r="F2225" s="2">
        <v>62.939859999999996</v>
      </c>
      <c r="G2225" s="2">
        <v>63.100360000000002</v>
      </c>
      <c r="H2225" s="2">
        <v>64.926818000000011</v>
      </c>
      <c r="I2225" s="2">
        <v>75.300928999999996</v>
      </c>
      <c r="J2225" s="19" t="s">
        <v>54</v>
      </c>
      <c r="K2225" s="19" t="s">
        <v>50</v>
      </c>
      <c r="L2225" s="19" t="s">
        <v>47</v>
      </c>
      <c r="M2225" s="21">
        <f t="shared" si="340"/>
        <v>25</v>
      </c>
      <c r="N2225" s="21">
        <f t="shared" si="341"/>
        <v>100</v>
      </c>
      <c r="O2225" s="21">
        <f t="shared" si="342"/>
        <v>0</v>
      </c>
      <c r="P2225" s="21">
        <f t="shared" si="343"/>
        <v>16.5</v>
      </c>
      <c r="Q2225" s="22">
        <f t="shared" si="344"/>
        <v>46.225000000000001</v>
      </c>
      <c r="R2225" s="22">
        <f t="shared" si="345"/>
        <v>29.125</v>
      </c>
      <c r="S2225" s="22">
        <f t="shared" si="346"/>
        <v>26.175000000000001</v>
      </c>
      <c r="T2225" s="22">
        <f t="shared" si="347"/>
        <v>35.375</v>
      </c>
      <c r="U2225" s="21">
        <f t="shared" si="348"/>
        <v>33.841666666666661</v>
      </c>
      <c r="V2225" s="21">
        <f t="shared" si="349"/>
        <v>34.224999999999994</v>
      </c>
    </row>
    <row r="2226" spans="1:22" ht="13.5" x14ac:dyDescent="0.25">
      <c r="A2226" s="3">
        <v>45245</v>
      </c>
      <c r="B2226" s="2">
        <v>62.272599999999997</v>
      </c>
      <c r="C2226" s="2">
        <v>39.936974145863481</v>
      </c>
      <c r="D2226" s="2">
        <v>0.48371109903651188</v>
      </c>
      <c r="E2226" s="2">
        <v>1.8792749487146989</v>
      </c>
      <c r="F2226" s="2">
        <v>62.80498</v>
      </c>
      <c r="G2226" s="2">
        <v>63.201525000000004</v>
      </c>
      <c r="H2226" s="2">
        <v>64.823403999999996</v>
      </c>
      <c r="I2226" s="2">
        <v>75.213632000000004</v>
      </c>
      <c r="J2226" s="19" t="s">
        <v>54</v>
      </c>
      <c r="K2226" s="19" t="s">
        <v>50</v>
      </c>
      <c r="L2226" s="19" t="s">
        <v>47</v>
      </c>
      <c r="M2226" s="21">
        <f t="shared" si="340"/>
        <v>25</v>
      </c>
      <c r="N2226" s="21">
        <f t="shared" si="341"/>
        <v>100</v>
      </c>
      <c r="O2226" s="21">
        <f t="shared" si="342"/>
        <v>0</v>
      </c>
      <c r="P2226" s="21">
        <f t="shared" si="343"/>
        <v>16.5</v>
      </c>
      <c r="Q2226" s="22">
        <f t="shared" si="344"/>
        <v>46.225000000000001</v>
      </c>
      <c r="R2226" s="22">
        <f t="shared" si="345"/>
        <v>29.125</v>
      </c>
      <c r="S2226" s="22">
        <f t="shared" si="346"/>
        <v>26.175000000000001</v>
      </c>
      <c r="T2226" s="22">
        <f t="shared" si="347"/>
        <v>35.375</v>
      </c>
      <c r="U2226" s="21">
        <f t="shared" si="348"/>
        <v>33.841666666666661</v>
      </c>
      <c r="V2226" s="21">
        <f t="shared" si="349"/>
        <v>34.224999999999994</v>
      </c>
    </row>
    <row r="2227" spans="1:22" ht="13.5" x14ac:dyDescent="0.25">
      <c r="A2227" s="3">
        <v>45246</v>
      </c>
      <c r="B2227" s="2">
        <v>62.047800000000002</v>
      </c>
      <c r="C2227" s="2">
        <v>38.675122332784007</v>
      </c>
      <c r="D2227" s="2">
        <v>0.28500596236650466</v>
      </c>
      <c r="E2227" s="2">
        <v>1.7233705384670235</v>
      </c>
      <c r="F2227" s="2">
        <v>62.628720000000001</v>
      </c>
      <c r="G2227" s="2">
        <v>63.291450000000012</v>
      </c>
      <c r="H2227" s="2">
        <v>64.737075999999988</v>
      </c>
      <c r="I2227" s="2">
        <v>75.124380500000001</v>
      </c>
      <c r="J2227" s="19" t="s">
        <v>54</v>
      </c>
      <c r="K2227" s="19" t="s">
        <v>50</v>
      </c>
      <c r="L2227" s="19" t="s">
        <v>47</v>
      </c>
      <c r="M2227" s="21">
        <f t="shared" si="340"/>
        <v>25</v>
      </c>
      <c r="N2227" s="21">
        <f t="shared" si="341"/>
        <v>100</v>
      </c>
      <c r="O2227" s="21">
        <f t="shared" si="342"/>
        <v>0</v>
      </c>
      <c r="P2227" s="21">
        <f t="shared" si="343"/>
        <v>16.5</v>
      </c>
      <c r="Q2227" s="22">
        <f t="shared" si="344"/>
        <v>46.225000000000001</v>
      </c>
      <c r="R2227" s="22">
        <f t="shared" si="345"/>
        <v>29.125</v>
      </c>
      <c r="S2227" s="22">
        <f t="shared" si="346"/>
        <v>26.175000000000001</v>
      </c>
      <c r="T2227" s="22">
        <f t="shared" si="347"/>
        <v>35.375</v>
      </c>
      <c r="U2227" s="21">
        <f t="shared" si="348"/>
        <v>33.841666666666661</v>
      </c>
      <c r="V2227" s="21">
        <f t="shared" si="349"/>
        <v>34.224999999999994</v>
      </c>
    </row>
    <row r="2228" spans="1:22" ht="13.5" x14ac:dyDescent="0.25">
      <c r="A2228" s="3">
        <v>45247</v>
      </c>
      <c r="B2228" s="2">
        <v>62.047800000000002</v>
      </c>
      <c r="C2228" s="2">
        <v>38.675122332784007</v>
      </c>
      <c r="D2228" s="2">
        <v>0.26304659930747221</v>
      </c>
      <c r="E2228" s="2">
        <v>1.3562182556510867</v>
      </c>
      <c r="F2228" s="2">
        <v>62.448879999999996</v>
      </c>
      <c r="G2228" s="2">
        <v>63.268970000000003</v>
      </c>
      <c r="H2228" s="2">
        <v>64.652547999999982</v>
      </c>
      <c r="I2228" s="2">
        <v>75.031890000000004</v>
      </c>
      <c r="J2228" s="19" t="s">
        <v>54</v>
      </c>
      <c r="K2228" s="19" t="s">
        <v>50</v>
      </c>
      <c r="L2228" s="19" t="s">
        <v>47</v>
      </c>
      <c r="M2228" s="21">
        <f t="shared" si="340"/>
        <v>25</v>
      </c>
      <c r="N2228" s="21">
        <f t="shared" si="341"/>
        <v>100</v>
      </c>
      <c r="O2228" s="21">
        <f t="shared" si="342"/>
        <v>0</v>
      </c>
      <c r="P2228" s="21">
        <f t="shared" si="343"/>
        <v>16.5</v>
      </c>
      <c r="Q2228" s="22">
        <f t="shared" si="344"/>
        <v>46.225000000000001</v>
      </c>
      <c r="R2228" s="22">
        <f t="shared" si="345"/>
        <v>29.125</v>
      </c>
      <c r="S2228" s="22">
        <f t="shared" si="346"/>
        <v>26.175000000000001</v>
      </c>
      <c r="T2228" s="22">
        <f t="shared" si="347"/>
        <v>35.375</v>
      </c>
      <c r="U2228" s="21">
        <f t="shared" si="348"/>
        <v>33.841666666666661</v>
      </c>
      <c r="V2228" s="21">
        <f t="shared" si="349"/>
        <v>34.224999999999994</v>
      </c>
    </row>
    <row r="2229" spans="1:22" ht="13.5" x14ac:dyDescent="0.25">
      <c r="A2229" s="3">
        <v>45250</v>
      </c>
      <c r="B2229" s="2">
        <v>62.947000000000003</v>
      </c>
      <c r="C2229" s="2">
        <v>46.514768108206923</v>
      </c>
      <c r="D2229" s="2">
        <v>2.1751980394469683E-2</v>
      </c>
      <c r="E2229" s="2">
        <v>0.82419262649405356</v>
      </c>
      <c r="F2229" s="2">
        <v>62.450659999999992</v>
      </c>
      <c r="G2229" s="2">
        <v>63.268969999999989</v>
      </c>
      <c r="H2229" s="2">
        <v>64.562621999999976</v>
      </c>
      <c r="I2229" s="2">
        <v>74.942566500000012</v>
      </c>
      <c r="J2229" s="19" t="s">
        <v>54</v>
      </c>
      <c r="K2229" s="19" t="s">
        <v>50</v>
      </c>
      <c r="L2229" s="19" t="s">
        <v>55</v>
      </c>
      <c r="M2229" s="21">
        <f t="shared" si="340"/>
        <v>25</v>
      </c>
      <c r="N2229" s="21">
        <f t="shared" si="341"/>
        <v>100</v>
      </c>
      <c r="O2229" s="21">
        <f t="shared" si="342"/>
        <v>0</v>
      </c>
      <c r="P2229" s="21">
        <f t="shared" si="343"/>
        <v>16.5</v>
      </c>
      <c r="Q2229" s="22">
        <f t="shared" si="344"/>
        <v>46.225000000000001</v>
      </c>
      <c r="R2229" s="22">
        <f t="shared" si="345"/>
        <v>29.125</v>
      </c>
      <c r="S2229" s="22">
        <f t="shared" si="346"/>
        <v>26.175000000000001</v>
      </c>
      <c r="T2229" s="22">
        <f t="shared" si="347"/>
        <v>35.375</v>
      </c>
      <c r="U2229" s="21">
        <f t="shared" si="348"/>
        <v>33.841666666666661</v>
      </c>
      <c r="V2229" s="21">
        <f t="shared" si="349"/>
        <v>34.224999999999994</v>
      </c>
    </row>
    <row r="2230" spans="1:22" ht="13.5" x14ac:dyDescent="0.25">
      <c r="A2230" s="3">
        <v>45251</v>
      </c>
      <c r="B2230" s="2">
        <v>62.272599999999997</v>
      </c>
      <c r="C2230" s="2">
        <v>42.161442445080311</v>
      </c>
      <c r="D2230" s="2">
        <v>3.6114863235916062E-2</v>
      </c>
      <c r="E2230" s="2">
        <v>0.17813514913261519</v>
      </c>
      <c r="F2230" s="2">
        <v>62.31756</v>
      </c>
      <c r="G2230" s="2">
        <v>63.168255000000009</v>
      </c>
      <c r="H2230" s="2">
        <v>64.459207999999975</v>
      </c>
      <c r="I2230" s="2">
        <v>74.858592000000002</v>
      </c>
      <c r="J2230" s="19" t="s">
        <v>54</v>
      </c>
      <c r="K2230" s="19" t="s">
        <v>50</v>
      </c>
      <c r="L2230" s="19" t="s">
        <v>47</v>
      </c>
      <c r="M2230" s="21">
        <f t="shared" si="340"/>
        <v>25</v>
      </c>
      <c r="N2230" s="21">
        <f t="shared" si="341"/>
        <v>100</v>
      </c>
      <c r="O2230" s="21">
        <f t="shared" si="342"/>
        <v>0</v>
      </c>
      <c r="P2230" s="21">
        <f t="shared" si="343"/>
        <v>16.5</v>
      </c>
      <c r="Q2230" s="22">
        <f t="shared" si="344"/>
        <v>46.225000000000001</v>
      </c>
      <c r="R2230" s="22">
        <f t="shared" si="345"/>
        <v>29.125</v>
      </c>
      <c r="S2230" s="22">
        <f t="shared" si="346"/>
        <v>26.175000000000001</v>
      </c>
      <c r="T2230" s="22">
        <f t="shared" si="347"/>
        <v>35.375</v>
      </c>
      <c r="U2230" s="21">
        <f t="shared" si="348"/>
        <v>33.841666666666661</v>
      </c>
      <c r="V2230" s="21">
        <f t="shared" si="349"/>
        <v>34.224999999999994</v>
      </c>
    </row>
    <row r="2231" spans="1:22" ht="13.5" x14ac:dyDescent="0.25">
      <c r="A2231" s="3">
        <v>45252</v>
      </c>
      <c r="B2231" s="2">
        <v>64.286900000000003</v>
      </c>
      <c r="C2231" s="2">
        <v>55.544304001390962</v>
      </c>
      <c r="D2231" s="2">
        <v>-9.4565668591847896E-2</v>
      </c>
      <c r="E2231" s="2">
        <v>-0.54178858788929429</v>
      </c>
      <c r="F2231" s="2">
        <v>62.720420000000004</v>
      </c>
      <c r="G2231" s="2">
        <v>63.167805000000008</v>
      </c>
      <c r="H2231" s="2">
        <v>64.396259999999984</v>
      </c>
      <c r="I2231" s="2">
        <v>74.777214000000001</v>
      </c>
      <c r="J2231" s="19" t="s">
        <v>54</v>
      </c>
      <c r="K2231" s="19" t="s">
        <v>50</v>
      </c>
      <c r="L2231" s="19" t="s">
        <v>55</v>
      </c>
      <c r="M2231" s="21">
        <f t="shared" si="340"/>
        <v>25</v>
      </c>
      <c r="N2231" s="21">
        <f t="shared" si="341"/>
        <v>0</v>
      </c>
      <c r="O2231" s="21">
        <f t="shared" si="342"/>
        <v>0</v>
      </c>
      <c r="P2231" s="21">
        <f t="shared" si="343"/>
        <v>16.5</v>
      </c>
      <c r="Q2231" s="22">
        <f t="shared" si="344"/>
        <v>11.225</v>
      </c>
      <c r="R2231" s="22">
        <f t="shared" si="345"/>
        <v>9.125</v>
      </c>
      <c r="S2231" s="22">
        <f t="shared" si="346"/>
        <v>11.175000000000001</v>
      </c>
      <c r="T2231" s="22">
        <f t="shared" si="347"/>
        <v>10.375</v>
      </c>
      <c r="U2231" s="21">
        <f t="shared" si="348"/>
        <v>10.508333333333335</v>
      </c>
      <c r="V2231" s="21">
        <f t="shared" si="349"/>
        <v>10.475000000000001</v>
      </c>
    </row>
    <row r="2232" spans="1:22" ht="13.5" x14ac:dyDescent="0.25">
      <c r="A2232" s="3">
        <v>45253</v>
      </c>
      <c r="B2232" s="2">
        <v>64.655600000000007</v>
      </c>
      <c r="C2232" s="2">
        <v>57.483504268085433</v>
      </c>
      <c r="D2232" s="2">
        <v>-0.24120750214816411</v>
      </c>
      <c r="E2232" s="2">
        <v>-1.252673662500349</v>
      </c>
      <c r="F2232" s="2">
        <v>63.241979999999998</v>
      </c>
      <c r="G2232" s="2">
        <v>63.141275000000007</v>
      </c>
      <c r="H2232" s="2">
        <v>64.340685999999991</v>
      </c>
      <c r="I2232" s="2">
        <v>74.70183200000001</v>
      </c>
      <c r="J2232" s="19" t="s">
        <v>48</v>
      </c>
      <c r="K2232" s="19" t="s">
        <v>50</v>
      </c>
      <c r="L2232" s="19" t="s">
        <v>51</v>
      </c>
      <c r="M2232" s="21">
        <f t="shared" si="340"/>
        <v>25</v>
      </c>
      <c r="N2232" s="21">
        <f t="shared" si="341"/>
        <v>0</v>
      </c>
      <c r="O2232" s="21">
        <f t="shared" si="342"/>
        <v>0</v>
      </c>
      <c r="P2232" s="21">
        <f t="shared" si="343"/>
        <v>83.5</v>
      </c>
      <c r="Q2232" s="22">
        <f t="shared" si="344"/>
        <v>21.274999999999999</v>
      </c>
      <c r="R2232" s="22">
        <f t="shared" si="345"/>
        <v>25.875</v>
      </c>
      <c r="S2232" s="22">
        <f t="shared" si="346"/>
        <v>41.325000000000003</v>
      </c>
      <c r="T2232" s="22">
        <f t="shared" si="347"/>
        <v>27.125</v>
      </c>
      <c r="U2232" s="21">
        <f t="shared" si="348"/>
        <v>29.491666666666664</v>
      </c>
      <c r="V2232" s="21">
        <f t="shared" si="349"/>
        <v>28.9</v>
      </c>
    </row>
    <row r="2233" spans="1:22" ht="13.5" x14ac:dyDescent="0.25">
      <c r="A2233" s="3">
        <v>45254</v>
      </c>
      <c r="B2233" s="2">
        <v>64.745500000000007</v>
      </c>
      <c r="C2233" s="2">
        <v>57.964983663257954</v>
      </c>
      <c r="D2233" s="2">
        <v>-0.37692965092136888</v>
      </c>
      <c r="E2233" s="2">
        <v>-2.0256122697802565</v>
      </c>
      <c r="F2233" s="2">
        <v>63.78152</v>
      </c>
      <c r="G2233" s="2">
        <v>63.123290000000011</v>
      </c>
      <c r="H2233" s="2">
        <v>64.286909999999992</v>
      </c>
      <c r="I2233" s="2">
        <v>74.629806500000015</v>
      </c>
      <c r="J2233" s="19" t="s">
        <v>48</v>
      </c>
      <c r="K2233" s="19" t="s">
        <v>50</v>
      </c>
      <c r="L2233" s="19" t="s">
        <v>51</v>
      </c>
      <c r="M2233" s="21">
        <f t="shared" si="340"/>
        <v>25</v>
      </c>
      <c r="N2233" s="21">
        <f t="shared" si="341"/>
        <v>0</v>
      </c>
      <c r="O2233" s="21">
        <f t="shared" si="342"/>
        <v>0</v>
      </c>
      <c r="P2233" s="21">
        <f t="shared" si="343"/>
        <v>83.5</v>
      </c>
      <c r="Q2233" s="22">
        <f t="shared" si="344"/>
        <v>21.274999999999999</v>
      </c>
      <c r="R2233" s="22">
        <f t="shared" si="345"/>
        <v>25.875</v>
      </c>
      <c r="S2233" s="22">
        <f t="shared" si="346"/>
        <v>41.325000000000003</v>
      </c>
      <c r="T2233" s="22">
        <f t="shared" si="347"/>
        <v>27.125</v>
      </c>
      <c r="U2233" s="21">
        <f t="shared" si="348"/>
        <v>29.491666666666664</v>
      </c>
      <c r="V2233" s="21">
        <f t="shared" si="349"/>
        <v>28.9</v>
      </c>
    </row>
    <row r="2234" spans="1:22" ht="13.5" x14ac:dyDescent="0.25">
      <c r="A2234" s="3">
        <v>45257</v>
      </c>
      <c r="B2234" s="2">
        <v>64.736500000000007</v>
      </c>
      <c r="C2234" s="2">
        <v>57.894299267964222</v>
      </c>
      <c r="D2234" s="2">
        <v>-0.50016746376736876</v>
      </c>
      <c r="E2234" s="2">
        <v>-2.7956182759130792</v>
      </c>
      <c r="F2234" s="2">
        <v>64.139420000000001</v>
      </c>
      <c r="G2234" s="2">
        <v>63.109350000000006</v>
      </c>
      <c r="H2234" s="2">
        <v>64.250759999999985</v>
      </c>
      <c r="I2234" s="2">
        <v>74.554829000000026</v>
      </c>
      <c r="J2234" s="19" t="s">
        <v>48</v>
      </c>
      <c r="K2234" s="19" t="s">
        <v>50</v>
      </c>
      <c r="L2234" s="19" t="s">
        <v>51</v>
      </c>
      <c r="M2234" s="21">
        <f t="shared" si="340"/>
        <v>25</v>
      </c>
      <c r="N2234" s="21">
        <f t="shared" si="341"/>
        <v>0</v>
      </c>
      <c r="O2234" s="21">
        <f t="shared" si="342"/>
        <v>0</v>
      </c>
      <c r="P2234" s="21">
        <f t="shared" si="343"/>
        <v>83.5</v>
      </c>
      <c r="Q2234" s="22">
        <f t="shared" si="344"/>
        <v>21.274999999999999</v>
      </c>
      <c r="R2234" s="22">
        <f t="shared" si="345"/>
        <v>25.875</v>
      </c>
      <c r="S2234" s="22">
        <f t="shared" si="346"/>
        <v>41.325000000000003</v>
      </c>
      <c r="T2234" s="22">
        <f t="shared" si="347"/>
        <v>27.125</v>
      </c>
      <c r="U2234" s="21">
        <f t="shared" si="348"/>
        <v>29.491666666666664</v>
      </c>
      <c r="V2234" s="21">
        <f t="shared" si="349"/>
        <v>28.9</v>
      </c>
    </row>
    <row r="2235" spans="1:22" ht="13.5" x14ac:dyDescent="0.25">
      <c r="A2235" s="3">
        <v>45258</v>
      </c>
      <c r="B2235" s="2">
        <v>62.542400000000001</v>
      </c>
      <c r="C2235" s="2">
        <v>43.854262812451523</v>
      </c>
      <c r="D2235" s="2">
        <v>-0.44899005259239289</v>
      </c>
      <c r="E2235" s="2">
        <v>-3.4965066256757247</v>
      </c>
      <c r="F2235" s="2">
        <v>64.193379999999991</v>
      </c>
      <c r="G2235" s="2">
        <v>63.000095000000009</v>
      </c>
      <c r="H2235" s="2">
        <v>64.170727999999983</v>
      </c>
      <c r="I2235" s="2">
        <v>74.468922500000033</v>
      </c>
      <c r="J2235" s="19" t="s">
        <v>48</v>
      </c>
      <c r="K2235" s="19" t="s">
        <v>50</v>
      </c>
      <c r="L2235" s="19" t="s">
        <v>51</v>
      </c>
      <c r="M2235" s="21">
        <f t="shared" si="340"/>
        <v>25</v>
      </c>
      <c r="N2235" s="21">
        <f t="shared" si="341"/>
        <v>0</v>
      </c>
      <c r="O2235" s="21">
        <f t="shared" si="342"/>
        <v>0</v>
      </c>
      <c r="P2235" s="21">
        <f t="shared" si="343"/>
        <v>83.5</v>
      </c>
      <c r="Q2235" s="22">
        <f t="shared" si="344"/>
        <v>21.274999999999999</v>
      </c>
      <c r="R2235" s="22">
        <f t="shared" si="345"/>
        <v>25.875</v>
      </c>
      <c r="S2235" s="22">
        <f t="shared" si="346"/>
        <v>41.325000000000003</v>
      </c>
      <c r="T2235" s="22">
        <f t="shared" si="347"/>
        <v>27.125</v>
      </c>
      <c r="U2235" s="21">
        <f t="shared" si="348"/>
        <v>29.491666666666664</v>
      </c>
      <c r="V2235" s="21">
        <f t="shared" si="349"/>
        <v>28.9</v>
      </c>
    </row>
    <row r="2236" spans="1:22" ht="13.5" x14ac:dyDescent="0.25">
      <c r="A2236" s="3">
        <v>45259</v>
      </c>
      <c r="B2236" s="2">
        <v>63.846299999999999</v>
      </c>
      <c r="C2236" s="2">
        <v>51.397587658988549</v>
      </c>
      <c r="D2236" s="2">
        <v>-0.59823749338017507</v>
      </c>
      <c r="E2236" s="2">
        <v>-4.0447264986930351</v>
      </c>
      <c r="F2236" s="2">
        <v>64.105260000000001</v>
      </c>
      <c r="G2236" s="2">
        <v>63.045060000000014</v>
      </c>
      <c r="H2236" s="2">
        <v>64.102385999999981</v>
      </c>
      <c r="I2236" s="2">
        <v>74.393190000000033</v>
      </c>
      <c r="J2236" s="19" t="s">
        <v>48</v>
      </c>
      <c r="K2236" s="19" t="s">
        <v>50</v>
      </c>
      <c r="L2236" s="19" t="s">
        <v>53</v>
      </c>
      <c r="M2236" s="21">
        <f t="shared" si="340"/>
        <v>25</v>
      </c>
      <c r="N2236" s="21">
        <f t="shared" si="341"/>
        <v>0</v>
      </c>
      <c r="O2236" s="21">
        <f t="shared" si="342"/>
        <v>0</v>
      </c>
      <c r="P2236" s="21">
        <f t="shared" si="343"/>
        <v>66.5</v>
      </c>
      <c r="Q2236" s="22">
        <f t="shared" si="344"/>
        <v>18.725000000000001</v>
      </c>
      <c r="R2236" s="22">
        <f t="shared" si="345"/>
        <v>21.625</v>
      </c>
      <c r="S2236" s="22">
        <f t="shared" si="346"/>
        <v>33.674999999999997</v>
      </c>
      <c r="T2236" s="22">
        <f t="shared" si="347"/>
        <v>22.875</v>
      </c>
      <c r="U2236" s="21">
        <f t="shared" si="348"/>
        <v>24.675000000000001</v>
      </c>
      <c r="V2236" s="21">
        <f t="shared" si="349"/>
        <v>24.225000000000001</v>
      </c>
    </row>
    <row r="2237" spans="1:22" ht="13.5" x14ac:dyDescent="0.25">
      <c r="A2237" s="3">
        <v>45260</v>
      </c>
      <c r="B2237" s="2">
        <v>62.677300000000002</v>
      </c>
      <c r="C2237" s="2">
        <v>45.495936436484868</v>
      </c>
      <c r="D2237" s="2">
        <v>-0.67427765361696856</v>
      </c>
      <c r="E2237" s="2">
        <v>-4.2671000704384179</v>
      </c>
      <c r="F2237" s="2">
        <v>63.709600000000002</v>
      </c>
      <c r="G2237" s="2">
        <v>63.076535000000014</v>
      </c>
      <c r="H2237" s="2">
        <v>64.010663999999991</v>
      </c>
      <c r="I2237" s="2">
        <v>74.30999300000002</v>
      </c>
      <c r="J2237" s="19" t="s">
        <v>54</v>
      </c>
      <c r="K2237" s="19" t="s">
        <v>50</v>
      </c>
      <c r="L2237" s="19" t="s">
        <v>47</v>
      </c>
      <c r="M2237" s="21">
        <f t="shared" si="340"/>
        <v>25</v>
      </c>
      <c r="N2237" s="21">
        <f t="shared" si="341"/>
        <v>0</v>
      </c>
      <c r="O2237" s="21">
        <f t="shared" si="342"/>
        <v>0</v>
      </c>
      <c r="P2237" s="21">
        <f t="shared" si="343"/>
        <v>16.5</v>
      </c>
      <c r="Q2237" s="22">
        <f t="shared" si="344"/>
        <v>11.225</v>
      </c>
      <c r="R2237" s="22">
        <f t="shared" si="345"/>
        <v>9.125</v>
      </c>
      <c r="S2237" s="22">
        <f t="shared" si="346"/>
        <v>11.175000000000001</v>
      </c>
      <c r="T2237" s="22">
        <f t="shared" si="347"/>
        <v>10.375</v>
      </c>
      <c r="U2237" s="21">
        <f t="shared" si="348"/>
        <v>10.508333333333335</v>
      </c>
      <c r="V2237" s="21">
        <f t="shared" si="349"/>
        <v>10.475000000000001</v>
      </c>
    </row>
    <row r="2238" spans="1:22" ht="13.5" x14ac:dyDescent="0.25">
      <c r="A2238" s="3">
        <v>45261</v>
      </c>
      <c r="B2238" s="2">
        <v>64.655600000000007</v>
      </c>
      <c r="C2238" s="2">
        <v>54.927878556028809</v>
      </c>
      <c r="D2238" s="2">
        <v>-0.87988373182395918</v>
      </c>
      <c r="E2238" s="2">
        <v>-4.1055435565533465</v>
      </c>
      <c r="F2238" s="2">
        <v>63.69162</v>
      </c>
      <c r="G2238" s="2">
        <v>63.162410000000008</v>
      </c>
      <c r="H2238" s="2">
        <v>63.958507999999995</v>
      </c>
      <c r="I2238" s="2">
        <v>74.234611000000029</v>
      </c>
      <c r="J2238" s="19" t="s">
        <v>54</v>
      </c>
      <c r="K2238" s="19" t="s">
        <v>50</v>
      </c>
      <c r="L2238" s="19" t="s">
        <v>47</v>
      </c>
      <c r="M2238" s="21">
        <f t="shared" si="340"/>
        <v>25</v>
      </c>
      <c r="N2238" s="21">
        <f t="shared" si="341"/>
        <v>0</v>
      </c>
      <c r="O2238" s="21">
        <f t="shared" si="342"/>
        <v>0</v>
      </c>
      <c r="P2238" s="21">
        <f t="shared" si="343"/>
        <v>16.5</v>
      </c>
      <c r="Q2238" s="22">
        <f t="shared" si="344"/>
        <v>11.225</v>
      </c>
      <c r="R2238" s="22">
        <f t="shared" si="345"/>
        <v>9.125</v>
      </c>
      <c r="S2238" s="22">
        <f t="shared" si="346"/>
        <v>11.175000000000001</v>
      </c>
      <c r="T2238" s="22">
        <f t="shared" si="347"/>
        <v>10.375</v>
      </c>
      <c r="U2238" s="21">
        <f t="shared" si="348"/>
        <v>10.508333333333335</v>
      </c>
      <c r="V2238" s="21">
        <f t="shared" si="349"/>
        <v>10.475000000000001</v>
      </c>
    </row>
    <row r="2239" spans="1:22" ht="13.5" x14ac:dyDescent="0.25">
      <c r="A2239" s="3">
        <v>45264</v>
      </c>
      <c r="B2239" s="2">
        <v>66.543999999999997</v>
      </c>
      <c r="C2239" s="2">
        <v>61.734959914389506</v>
      </c>
      <c r="D2239" s="2">
        <v>-1.0622054884610677</v>
      </c>
      <c r="E2239" s="2">
        <v>-3.7479949804789388</v>
      </c>
      <c r="F2239" s="2">
        <v>64.053120000000007</v>
      </c>
      <c r="G2239" s="2">
        <v>63.396210000000018</v>
      </c>
      <c r="H2239" s="2">
        <v>63.944119999999984</v>
      </c>
      <c r="I2239" s="2">
        <v>74.168671000000018</v>
      </c>
      <c r="J2239" s="19" t="s">
        <v>48</v>
      </c>
      <c r="K2239" s="19" t="s">
        <v>50</v>
      </c>
      <c r="L2239" s="19" t="s">
        <v>51</v>
      </c>
      <c r="M2239" s="21">
        <f t="shared" si="340"/>
        <v>25</v>
      </c>
      <c r="N2239" s="21">
        <f t="shared" si="341"/>
        <v>0</v>
      </c>
      <c r="O2239" s="21">
        <f t="shared" si="342"/>
        <v>0</v>
      </c>
      <c r="P2239" s="21">
        <f t="shared" si="343"/>
        <v>83.5</v>
      </c>
      <c r="Q2239" s="22">
        <f t="shared" si="344"/>
        <v>21.274999999999999</v>
      </c>
      <c r="R2239" s="22">
        <f t="shared" si="345"/>
        <v>25.875</v>
      </c>
      <c r="S2239" s="22">
        <f t="shared" si="346"/>
        <v>41.325000000000003</v>
      </c>
      <c r="T2239" s="22">
        <f t="shared" si="347"/>
        <v>27.125</v>
      </c>
      <c r="U2239" s="21">
        <f t="shared" si="348"/>
        <v>29.491666666666664</v>
      </c>
      <c r="V2239" s="21">
        <f t="shared" si="349"/>
        <v>28.9</v>
      </c>
    </row>
    <row r="2240" spans="1:22" ht="13.5" x14ac:dyDescent="0.25">
      <c r="A2240" s="3">
        <v>45265</v>
      </c>
      <c r="B2240" s="2">
        <v>65.644800000000004</v>
      </c>
      <c r="C2240" s="2">
        <v>57.297488983126485</v>
      </c>
      <c r="D2240" s="2">
        <v>-1.2710831554735051</v>
      </c>
      <c r="E2240" s="2">
        <v>-3.2814211170362428</v>
      </c>
      <c r="F2240" s="2">
        <v>64.673600000000008</v>
      </c>
      <c r="G2240" s="2">
        <v>63.531100000000016</v>
      </c>
      <c r="H2240" s="2">
        <v>63.91372599999999</v>
      </c>
      <c r="I2240" s="2">
        <v>74.096865000000022</v>
      </c>
      <c r="J2240" s="19" t="s">
        <v>48</v>
      </c>
      <c r="K2240" s="19" t="s">
        <v>50</v>
      </c>
      <c r="L2240" s="19" t="s">
        <v>51</v>
      </c>
      <c r="M2240" s="21">
        <f t="shared" si="340"/>
        <v>25</v>
      </c>
      <c r="N2240" s="21">
        <f t="shared" si="341"/>
        <v>0</v>
      </c>
      <c r="O2240" s="21">
        <f t="shared" si="342"/>
        <v>0</v>
      </c>
      <c r="P2240" s="21">
        <f t="shared" si="343"/>
        <v>83.5</v>
      </c>
      <c r="Q2240" s="22">
        <f t="shared" si="344"/>
        <v>21.274999999999999</v>
      </c>
      <c r="R2240" s="22">
        <f t="shared" si="345"/>
        <v>25.875</v>
      </c>
      <c r="S2240" s="22">
        <f t="shared" si="346"/>
        <v>41.325000000000003</v>
      </c>
      <c r="T2240" s="22">
        <f t="shared" si="347"/>
        <v>27.125</v>
      </c>
      <c r="U2240" s="21">
        <f t="shared" si="348"/>
        <v>29.491666666666664</v>
      </c>
      <c r="V2240" s="21">
        <f t="shared" si="349"/>
        <v>28.9</v>
      </c>
    </row>
    <row r="2241" spans="1:22" ht="13.5" x14ac:dyDescent="0.25">
      <c r="A2241" s="3">
        <v>45266</v>
      </c>
      <c r="B2241" s="2">
        <v>65.644800000000004</v>
      </c>
      <c r="C2241" s="2">
        <v>57.297488983126485</v>
      </c>
      <c r="D2241" s="2">
        <v>-1.1487857930989236</v>
      </c>
      <c r="E2241" s="2">
        <v>-2.7244449144844118</v>
      </c>
      <c r="F2241" s="2">
        <v>65.033300000000011</v>
      </c>
      <c r="G2241" s="2">
        <v>63.665990000000008</v>
      </c>
      <c r="H2241" s="2">
        <v>63.883331999999989</v>
      </c>
      <c r="I2241" s="2">
        <v>74.029751500000017</v>
      </c>
      <c r="J2241" s="19" t="s">
        <v>48</v>
      </c>
      <c r="K2241" s="19" t="s">
        <v>50</v>
      </c>
      <c r="L2241" s="19" t="s">
        <v>51</v>
      </c>
      <c r="M2241" s="21">
        <f t="shared" si="340"/>
        <v>25</v>
      </c>
      <c r="N2241" s="21">
        <f t="shared" si="341"/>
        <v>0</v>
      </c>
      <c r="O2241" s="21">
        <f t="shared" si="342"/>
        <v>0</v>
      </c>
      <c r="P2241" s="21">
        <f t="shared" si="343"/>
        <v>83.5</v>
      </c>
      <c r="Q2241" s="22">
        <f t="shared" si="344"/>
        <v>21.274999999999999</v>
      </c>
      <c r="R2241" s="22">
        <f t="shared" si="345"/>
        <v>25.875</v>
      </c>
      <c r="S2241" s="22">
        <f t="shared" si="346"/>
        <v>41.325000000000003</v>
      </c>
      <c r="T2241" s="22">
        <f t="shared" si="347"/>
        <v>27.125</v>
      </c>
      <c r="U2241" s="21">
        <f t="shared" si="348"/>
        <v>29.491666666666664</v>
      </c>
      <c r="V2241" s="21">
        <f t="shared" si="349"/>
        <v>28.9</v>
      </c>
    </row>
    <row r="2242" spans="1:22" ht="13.5" x14ac:dyDescent="0.25">
      <c r="A2242" s="3">
        <v>45267</v>
      </c>
      <c r="B2242" s="2">
        <v>65.644800000000004</v>
      </c>
      <c r="C2242" s="2">
        <v>57.297488983126485</v>
      </c>
      <c r="D2242" s="2">
        <v>-0.99862876225731156</v>
      </c>
      <c r="E2242" s="2">
        <v>-2.1214201979478391</v>
      </c>
      <c r="F2242" s="2">
        <v>65.626800000000003</v>
      </c>
      <c r="G2242" s="2">
        <v>63.801775000000021</v>
      </c>
      <c r="H2242" s="2">
        <v>63.859591999999992</v>
      </c>
      <c r="I2242" s="2">
        <v>73.957613000000023</v>
      </c>
      <c r="J2242" s="19" t="s">
        <v>48</v>
      </c>
      <c r="K2242" s="19" t="s">
        <v>50</v>
      </c>
      <c r="L2242" s="19" t="s">
        <v>51</v>
      </c>
      <c r="M2242" s="21">
        <f t="shared" ref="M2242:M2305" si="350">IF(C2242&lt;30,50, IF(C2242&gt;70, 0, 25))</f>
        <v>25</v>
      </c>
      <c r="N2242" s="21">
        <f t="shared" ref="N2242:N2305" si="351">IF(E2242-D2242&gt;0.02, 100, IF(E2242-D2242&lt;0,0,45))</f>
        <v>0</v>
      </c>
      <c r="O2242" s="21">
        <f t="shared" ref="O2242:O2305" si="352">IF(F2242-I2242&gt;10,100,IF(F2242-I2242&gt;5,75, IF(F2242-I2242&gt;0,50,0)))</f>
        <v>0</v>
      </c>
      <c r="P2242" s="21">
        <f t="shared" ref="P2242:P2305" si="353">IF(L2242="confirmed bullish", 34, IF(L2242="bullish divergence",17, 0))+IF(J2242="bullish",33,IF(J2242="bearish",0,16.5))+IF(K2242="strong",33,IF(K2242="weak",0,16.5))</f>
        <v>83.5</v>
      </c>
      <c r="Q2242" s="22">
        <f t="shared" si="344"/>
        <v>21.274999999999999</v>
      </c>
      <c r="R2242" s="22">
        <f t="shared" si="345"/>
        <v>25.875</v>
      </c>
      <c r="S2242" s="22">
        <f t="shared" si="346"/>
        <v>41.325000000000003</v>
      </c>
      <c r="T2242" s="22">
        <f t="shared" si="347"/>
        <v>27.125</v>
      </c>
      <c r="U2242" s="21">
        <f t="shared" si="348"/>
        <v>29.491666666666664</v>
      </c>
      <c r="V2242" s="21">
        <f t="shared" si="349"/>
        <v>28.9</v>
      </c>
    </row>
    <row r="2243" spans="1:22" ht="13.5" x14ac:dyDescent="0.25">
      <c r="A2243" s="3">
        <v>45268</v>
      </c>
      <c r="B2243" s="2">
        <v>65.635800000000003</v>
      </c>
      <c r="C2243" s="2">
        <v>57.246050264731281</v>
      </c>
      <c r="D2243" s="2">
        <v>-0.86637947869471787</v>
      </c>
      <c r="E2243" s="2">
        <v>-1.5134798277054877</v>
      </c>
      <c r="F2243" s="2">
        <v>65.822840000000014</v>
      </c>
      <c r="G2243" s="2">
        <v>63.936215000000004</v>
      </c>
      <c r="H2243" s="2">
        <v>63.859411999999992</v>
      </c>
      <c r="I2243" s="2">
        <v>73.883436500000016</v>
      </c>
      <c r="J2243" s="19" t="s">
        <v>48</v>
      </c>
      <c r="K2243" s="19" t="s">
        <v>50</v>
      </c>
      <c r="L2243" s="19" t="s">
        <v>51</v>
      </c>
      <c r="M2243" s="21">
        <f t="shared" si="350"/>
        <v>25</v>
      </c>
      <c r="N2243" s="21">
        <f t="shared" si="351"/>
        <v>0</v>
      </c>
      <c r="O2243" s="21">
        <f t="shared" si="352"/>
        <v>0</v>
      </c>
      <c r="P2243" s="21">
        <f t="shared" si="353"/>
        <v>83.5</v>
      </c>
      <c r="Q2243" s="22">
        <f t="shared" ref="Q2243:Q2306" si="354">0.35*M2243+N2243*0.35+O2243*0.15+P2243*0.15</f>
        <v>21.274999999999999</v>
      </c>
      <c r="R2243" s="22">
        <f t="shared" ref="R2243:R2306" si="355">M2243*0.2+N2243*0.2+O2243*0.35+P2243*0.25</f>
        <v>25.875</v>
      </c>
      <c r="S2243" s="22">
        <f t="shared" ref="S2243:S2306" si="356">M2243*0.15+N2243*0.15+O2243*0.25+P2243*0.45</f>
        <v>41.325000000000003</v>
      </c>
      <c r="T2243" s="22">
        <f t="shared" ref="T2243:T2306" si="357">0.25*SUM(M2243:P2243)</f>
        <v>27.125</v>
      </c>
      <c r="U2243" s="21">
        <f t="shared" ref="U2243:U2306" si="358">SUM(Q2243:S2243)/3</f>
        <v>29.491666666666664</v>
      </c>
      <c r="V2243" s="21">
        <f t="shared" ref="V2243:V2306" si="359">SUM(Q2243:T2243)/4</f>
        <v>28.9</v>
      </c>
    </row>
    <row r="2244" spans="1:22" ht="13.5" x14ac:dyDescent="0.25">
      <c r="A2244" s="3">
        <v>45271</v>
      </c>
      <c r="B2244" s="2">
        <v>65.4559</v>
      </c>
      <c r="C2244" s="2">
        <v>56.160723333318955</v>
      </c>
      <c r="D2244" s="2">
        <v>-0.75109665563348216</v>
      </c>
      <c r="E2244" s="2">
        <v>-0.79194958605294463</v>
      </c>
      <c r="F2244" s="2">
        <v>65.605220000000003</v>
      </c>
      <c r="G2244" s="2">
        <v>64.062105000000003</v>
      </c>
      <c r="H2244" s="2">
        <v>63.882612000000002</v>
      </c>
      <c r="I2244" s="2">
        <v>73.812056000000027</v>
      </c>
      <c r="J2244" s="19" t="s">
        <v>54</v>
      </c>
      <c r="K2244" s="19" t="s">
        <v>50</v>
      </c>
      <c r="L2244" s="19" t="s">
        <v>47</v>
      </c>
      <c r="M2244" s="21">
        <f t="shared" si="350"/>
        <v>25</v>
      </c>
      <c r="N2244" s="21">
        <f t="shared" si="351"/>
        <v>0</v>
      </c>
      <c r="O2244" s="21">
        <f t="shared" si="352"/>
        <v>0</v>
      </c>
      <c r="P2244" s="21">
        <f t="shared" si="353"/>
        <v>16.5</v>
      </c>
      <c r="Q2244" s="22">
        <f t="shared" si="354"/>
        <v>11.225</v>
      </c>
      <c r="R2244" s="22">
        <f t="shared" si="355"/>
        <v>9.125</v>
      </c>
      <c r="S2244" s="22">
        <f t="shared" si="356"/>
        <v>11.175000000000001</v>
      </c>
      <c r="T2244" s="22">
        <f t="shared" si="357"/>
        <v>10.375</v>
      </c>
      <c r="U2244" s="21">
        <f t="shared" si="358"/>
        <v>10.508333333333335</v>
      </c>
      <c r="V2244" s="21">
        <f t="shared" si="359"/>
        <v>10.475000000000001</v>
      </c>
    </row>
    <row r="2245" spans="1:22" ht="13.5" x14ac:dyDescent="0.25">
      <c r="A2245" s="3">
        <v>45272</v>
      </c>
      <c r="B2245" s="2">
        <v>65.4559</v>
      </c>
      <c r="C2245" s="2">
        <v>56.160723333318955</v>
      </c>
      <c r="D2245" s="2">
        <v>-0.99796798621930805</v>
      </c>
      <c r="E2245" s="2">
        <v>-6.2914914392775523E-2</v>
      </c>
      <c r="F2245" s="2">
        <v>65.567440000000005</v>
      </c>
      <c r="G2245" s="2">
        <v>64.187995000000001</v>
      </c>
      <c r="H2245" s="2">
        <v>63.911207999999995</v>
      </c>
      <c r="I2245" s="2">
        <v>73.73278550000002</v>
      </c>
      <c r="J2245" s="19" t="s">
        <v>54</v>
      </c>
      <c r="K2245" s="19" t="s">
        <v>50</v>
      </c>
      <c r="L2245" s="19" t="s">
        <v>47</v>
      </c>
      <c r="M2245" s="21">
        <f t="shared" si="350"/>
        <v>25</v>
      </c>
      <c r="N2245" s="21">
        <f t="shared" si="351"/>
        <v>100</v>
      </c>
      <c r="O2245" s="21">
        <f t="shared" si="352"/>
        <v>0</v>
      </c>
      <c r="P2245" s="21">
        <f t="shared" si="353"/>
        <v>16.5</v>
      </c>
      <c r="Q2245" s="22">
        <f t="shared" si="354"/>
        <v>46.225000000000001</v>
      </c>
      <c r="R2245" s="22">
        <f t="shared" si="355"/>
        <v>29.125</v>
      </c>
      <c r="S2245" s="22">
        <f t="shared" si="356"/>
        <v>26.175000000000001</v>
      </c>
      <c r="T2245" s="22">
        <f t="shared" si="357"/>
        <v>35.375</v>
      </c>
      <c r="U2245" s="21">
        <f t="shared" si="358"/>
        <v>33.841666666666661</v>
      </c>
      <c r="V2245" s="21">
        <f t="shared" si="359"/>
        <v>34.224999999999994</v>
      </c>
    </row>
    <row r="2246" spans="1:22" ht="13.5" x14ac:dyDescent="0.25">
      <c r="A2246" s="3">
        <v>45273</v>
      </c>
      <c r="B2246" s="2">
        <v>65.393000000000001</v>
      </c>
      <c r="C2246" s="2">
        <v>55.732263041502762</v>
      </c>
      <c r="D2246" s="2">
        <v>-1.0079558607669696</v>
      </c>
      <c r="E2246" s="2">
        <v>0.70564063639743213</v>
      </c>
      <c r="F2246" s="2">
        <v>65.517079999999993</v>
      </c>
      <c r="G2246" s="2">
        <v>64.344014999999999</v>
      </c>
      <c r="H2246" s="2">
        <v>63.924157999999998</v>
      </c>
      <c r="I2246" s="2">
        <v>73.649089500000017</v>
      </c>
      <c r="J2246" s="19" t="s">
        <v>54</v>
      </c>
      <c r="K2246" s="19" t="s">
        <v>50</v>
      </c>
      <c r="L2246" s="19" t="s">
        <v>47</v>
      </c>
      <c r="M2246" s="21">
        <f t="shared" si="350"/>
        <v>25</v>
      </c>
      <c r="N2246" s="21">
        <f t="shared" si="351"/>
        <v>100</v>
      </c>
      <c r="O2246" s="21">
        <f t="shared" si="352"/>
        <v>0</v>
      </c>
      <c r="P2246" s="21">
        <f t="shared" si="353"/>
        <v>16.5</v>
      </c>
      <c r="Q2246" s="22">
        <f t="shared" si="354"/>
        <v>46.225000000000001</v>
      </c>
      <c r="R2246" s="22">
        <f t="shared" si="355"/>
        <v>29.125</v>
      </c>
      <c r="S2246" s="22">
        <f t="shared" si="356"/>
        <v>26.175000000000001</v>
      </c>
      <c r="T2246" s="22">
        <f t="shared" si="357"/>
        <v>35.375</v>
      </c>
      <c r="U2246" s="21">
        <f t="shared" si="358"/>
        <v>33.841666666666661</v>
      </c>
      <c r="V2246" s="21">
        <f t="shared" si="359"/>
        <v>34.224999999999994</v>
      </c>
    </row>
    <row r="2247" spans="1:22" ht="13.5" x14ac:dyDescent="0.25">
      <c r="A2247" s="3">
        <v>45274</v>
      </c>
      <c r="B2247" s="2">
        <v>64.745500000000007</v>
      </c>
      <c r="C2247" s="2">
        <v>51.386179900226701</v>
      </c>
      <c r="D2247" s="2">
        <v>-1.1538038438368687</v>
      </c>
      <c r="E2247" s="2">
        <v>1.5512892321020324</v>
      </c>
      <c r="F2247" s="2">
        <v>65.337220000000002</v>
      </c>
      <c r="G2247" s="2">
        <v>64.478899999999996</v>
      </c>
      <c r="H2247" s="2">
        <v>63.909770000000002</v>
      </c>
      <c r="I2247" s="2">
        <v>73.562322000000023</v>
      </c>
      <c r="J2247" s="19" t="s">
        <v>54</v>
      </c>
      <c r="K2247" s="19" t="s">
        <v>50</v>
      </c>
      <c r="L2247" s="19" t="s">
        <v>47</v>
      </c>
      <c r="M2247" s="21">
        <f t="shared" si="350"/>
        <v>25</v>
      </c>
      <c r="N2247" s="21">
        <f t="shared" si="351"/>
        <v>100</v>
      </c>
      <c r="O2247" s="21">
        <f t="shared" si="352"/>
        <v>0</v>
      </c>
      <c r="P2247" s="21">
        <f t="shared" si="353"/>
        <v>16.5</v>
      </c>
      <c r="Q2247" s="22">
        <f t="shared" si="354"/>
        <v>46.225000000000001</v>
      </c>
      <c r="R2247" s="22">
        <f t="shared" si="355"/>
        <v>29.125</v>
      </c>
      <c r="S2247" s="22">
        <f t="shared" si="356"/>
        <v>26.175000000000001</v>
      </c>
      <c r="T2247" s="22">
        <f t="shared" si="357"/>
        <v>35.375</v>
      </c>
      <c r="U2247" s="21">
        <f t="shared" si="358"/>
        <v>33.841666666666661</v>
      </c>
      <c r="V2247" s="21">
        <f t="shared" si="359"/>
        <v>34.224999999999994</v>
      </c>
    </row>
    <row r="2248" spans="1:22" ht="13.5" x14ac:dyDescent="0.25">
      <c r="A2248" s="3">
        <v>45275</v>
      </c>
      <c r="B2248" s="2">
        <v>65.1952</v>
      </c>
      <c r="C2248" s="2">
        <v>54.065345768490154</v>
      </c>
      <c r="D2248" s="2">
        <v>-1.0074499406142934</v>
      </c>
      <c r="E2248" s="2">
        <v>2.3267458743437288</v>
      </c>
      <c r="F2248" s="2">
        <v>65.249099999999999</v>
      </c>
      <c r="G2248" s="2">
        <v>64.63627000000001</v>
      </c>
      <c r="H2248" s="2">
        <v>63.904375999999999</v>
      </c>
      <c r="I2248" s="2">
        <v>73.477803000000037</v>
      </c>
      <c r="J2248" s="19" t="s">
        <v>54</v>
      </c>
      <c r="K2248" s="19" t="s">
        <v>50</v>
      </c>
      <c r="L2248" s="19" t="s">
        <v>47</v>
      </c>
      <c r="M2248" s="21">
        <f t="shared" si="350"/>
        <v>25</v>
      </c>
      <c r="N2248" s="21">
        <f t="shared" si="351"/>
        <v>100</v>
      </c>
      <c r="O2248" s="21">
        <f t="shared" si="352"/>
        <v>0</v>
      </c>
      <c r="P2248" s="21">
        <f t="shared" si="353"/>
        <v>16.5</v>
      </c>
      <c r="Q2248" s="22">
        <f t="shared" si="354"/>
        <v>46.225000000000001</v>
      </c>
      <c r="R2248" s="22">
        <f t="shared" si="355"/>
        <v>29.125</v>
      </c>
      <c r="S2248" s="22">
        <f t="shared" si="356"/>
        <v>26.175000000000001</v>
      </c>
      <c r="T2248" s="22">
        <f t="shared" si="357"/>
        <v>35.375</v>
      </c>
      <c r="U2248" s="21">
        <f t="shared" si="358"/>
        <v>33.841666666666661</v>
      </c>
      <c r="V2248" s="21">
        <f t="shared" si="359"/>
        <v>34.224999999999994</v>
      </c>
    </row>
    <row r="2249" spans="1:22" ht="13.5" x14ac:dyDescent="0.25">
      <c r="A2249" s="3">
        <v>45278</v>
      </c>
      <c r="B2249" s="2">
        <v>65.1952</v>
      </c>
      <c r="C2249" s="2">
        <v>54.065345768490154</v>
      </c>
      <c r="D2249" s="2">
        <v>-0.59693050144430515</v>
      </c>
      <c r="E2249" s="2">
        <v>3.0791754263331113</v>
      </c>
      <c r="F2249" s="2">
        <v>65.196960000000004</v>
      </c>
      <c r="G2249" s="2">
        <v>64.748680000000007</v>
      </c>
      <c r="H2249" s="2">
        <v>63.900780000000005</v>
      </c>
      <c r="I2249" s="2">
        <v>73.393325500000032</v>
      </c>
      <c r="J2249" s="19" t="s">
        <v>54</v>
      </c>
      <c r="K2249" s="19" t="s">
        <v>50</v>
      </c>
      <c r="L2249" s="19" t="s">
        <v>47</v>
      </c>
      <c r="M2249" s="21">
        <f t="shared" si="350"/>
        <v>25</v>
      </c>
      <c r="N2249" s="21">
        <f t="shared" si="351"/>
        <v>100</v>
      </c>
      <c r="O2249" s="21">
        <f t="shared" si="352"/>
        <v>0</v>
      </c>
      <c r="P2249" s="21">
        <f t="shared" si="353"/>
        <v>16.5</v>
      </c>
      <c r="Q2249" s="22">
        <f t="shared" si="354"/>
        <v>46.225000000000001</v>
      </c>
      <c r="R2249" s="22">
        <f t="shared" si="355"/>
        <v>29.125</v>
      </c>
      <c r="S2249" s="22">
        <f t="shared" si="356"/>
        <v>26.175000000000001</v>
      </c>
      <c r="T2249" s="22">
        <f t="shared" si="357"/>
        <v>35.375</v>
      </c>
      <c r="U2249" s="21">
        <f t="shared" si="358"/>
        <v>33.841666666666661</v>
      </c>
      <c r="V2249" s="21">
        <f t="shared" si="359"/>
        <v>34.224999999999994</v>
      </c>
    </row>
    <row r="2250" spans="1:22" ht="13.5" x14ac:dyDescent="0.25">
      <c r="A2250" s="3">
        <v>45279</v>
      </c>
      <c r="B2250" s="2">
        <v>63.216799999999999</v>
      </c>
      <c r="C2250" s="2">
        <v>42.199307194147011</v>
      </c>
      <c r="D2250" s="2">
        <v>-0.24491520863084304</v>
      </c>
      <c r="E2250" s="2">
        <v>3.8414405226154287</v>
      </c>
      <c r="F2250" s="2">
        <v>64.749139999999997</v>
      </c>
      <c r="G2250" s="2">
        <v>64.79589</v>
      </c>
      <c r="H2250" s="2">
        <v>63.859414000000008</v>
      </c>
      <c r="I2250" s="2">
        <v>73.300368000000034</v>
      </c>
      <c r="J2250" s="19" t="s">
        <v>54</v>
      </c>
      <c r="K2250" s="19" t="s">
        <v>50</v>
      </c>
      <c r="L2250" s="19" t="s">
        <v>47</v>
      </c>
      <c r="M2250" s="21">
        <f t="shared" si="350"/>
        <v>25</v>
      </c>
      <c r="N2250" s="21">
        <f t="shared" si="351"/>
        <v>100</v>
      </c>
      <c r="O2250" s="21">
        <f t="shared" si="352"/>
        <v>0</v>
      </c>
      <c r="P2250" s="21">
        <f t="shared" si="353"/>
        <v>16.5</v>
      </c>
      <c r="Q2250" s="22">
        <f t="shared" si="354"/>
        <v>46.225000000000001</v>
      </c>
      <c r="R2250" s="22">
        <f t="shared" si="355"/>
        <v>29.125</v>
      </c>
      <c r="S2250" s="22">
        <f t="shared" si="356"/>
        <v>26.175000000000001</v>
      </c>
      <c r="T2250" s="22">
        <f t="shared" si="357"/>
        <v>35.375</v>
      </c>
      <c r="U2250" s="21">
        <f t="shared" si="358"/>
        <v>33.841666666666661</v>
      </c>
      <c r="V2250" s="21">
        <f t="shared" si="359"/>
        <v>34.224999999999994</v>
      </c>
    </row>
    <row r="2251" spans="1:22" ht="13.5" x14ac:dyDescent="0.25">
      <c r="A2251" s="3">
        <v>45280</v>
      </c>
      <c r="B2251" s="2">
        <v>65.1952</v>
      </c>
      <c r="C2251" s="2">
        <v>53.249250137571828</v>
      </c>
      <c r="D2251" s="2">
        <v>-8.5207327268378208E-2</v>
      </c>
      <c r="E2251" s="2">
        <v>4.5818919139255492</v>
      </c>
      <c r="F2251" s="2">
        <v>64.709579999999988</v>
      </c>
      <c r="G2251" s="2">
        <v>64.841305000000006</v>
      </c>
      <c r="H2251" s="2">
        <v>63.857616000000014</v>
      </c>
      <c r="I2251" s="2">
        <v>73.217302500000031</v>
      </c>
      <c r="J2251" s="19" t="s">
        <v>54</v>
      </c>
      <c r="K2251" s="19" t="s">
        <v>50</v>
      </c>
      <c r="L2251" s="19" t="s">
        <v>47</v>
      </c>
      <c r="M2251" s="21">
        <f t="shared" si="350"/>
        <v>25</v>
      </c>
      <c r="N2251" s="21">
        <f t="shared" si="351"/>
        <v>100</v>
      </c>
      <c r="O2251" s="21">
        <f t="shared" si="352"/>
        <v>0</v>
      </c>
      <c r="P2251" s="21">
        <f t="shared" si="353"/>
        <v>16.5</v>
      </c>
      <c r="Q2251" s="22">
        <f t="shared" si="354"/>
        <v>46.225000000000001</v>
      </c>
      <c r="R2251" s="22">
        <f t="shared" si="355"/>
        <v>29.125</v>
      </c>
      <c r="S2251" s="22">
        <f t="shared" si="356"/>
        <v>26.175000000000001</v>
      </c>
      <c r="T2251" s="22">
        <f t="shared" si="357"/>
        <v>35.375</v>
      </c>
      <c r="U2251" s="21">
        <f t="shared" si="358"/>
        <v>33.841666666666661</v>
      </c>
      <c r="V2251" s="21">
        <f t="shared" si="359"/>
        <v>34.224999999999994</v>
      </c>
    </row>
    <row r="2252" spans="1:22" ht="13.5" x14ac:dyDescent="0.25">
      <c r="A2252" s="3">
        <v>45281</v>
      </c>
      <c r="B2252" s="2">
        <v>64.295900000000003</v>
      </c>
      <c r="C2252" s="2">
        <v>48.692413432642496</v>
      </c>
      <c r="D2252" s="2">
        <v>0.11262941542037197</v>
      </c>
      <c r="E2252" s="2">
        <v>5.2931396749646442</v>
      </c>
      <c r="F2252" s="2">
        <v>64.61966000000001</v>
      </c>
      <c r="G2252" s="2">
        <v>64.82332000000001</v>
      </c>
      <c r="H2252" s="2">
        <v>63.83783200000002</v>
      </c>
      <c r="I2252" s="2">
        <v>73.129740500000025</v>
      </c>
      <c r="J2252" s="19" t="s">
        <v>48</v>
      </c>
      <c r="K2252" s="19" t="s">
        <v>50</v>
      </c>
      <c r="L2252" s="19" t="s">
        <v>53</v>
      </c>
      <c r="M2252" s="21">
        <f t="shared" si="350"/>
        <v>25</v>
      </c>
      <c r="N2252" s="21">
        <f t="shared" si="351"/>
        <v>100</v>
      </c>
      <c r="O2252" s="21">
        <f t="shared" si="352"/>
        <v>0</v>
      </c>
      <c r="P2252" s="21">
        <f t="shared" si="353"/>
        <v>66.5</v>
      </c>
      <c r="Q2252" s="22">
        <f t="shared" si="354"/>
        <v>53.725000000000001</v>
      </c>
      <c r="R2252" s="22">
        <f t="shared" si="355"/>
        <v>41.625</v>
      </c>
      <c r="S2252" s="22">
        <f t="shared" si="356"/>
        <v>48.674999999999997</v>
      </c>
      <c r="T2252" s="22">
        <f t="shared" si="357"/>
        <v>47.875</v>
      </c>
      <c r="U2252" s="21">
        <f t="shared" si="358"/>
        <v>48.008333333333326</v>
      </c>
      <c r="V2252" s="21">
        <f t="shared" si="359"/>
        <v>47.974999999999994</v>
      </c>
    </row>
    <row r="2253" spans="1:22" ht="13.5" x14ac:dyDescent="0.25">
      <c r="A2253" s="3">
        <v>45282</v>
      </c>
      <c r="B2253" s="2">
        <v>65.186199999999999</v>
      </c>
      <c r="C2253" s="2">
        <v>52.982137109958899</v>
      </c>
      <c r="D2253" s="2">
        <v>0.21438550253638766</v>
      </c>
      <c r="E2253" s="2">
        <v>5.9048574382752026</v>
      </c>
      <c r="F2253" s="2">
        <v>64.617859999999993</v>
      </c>
      <c r="G2253" s="2">
        <v>64.845355000000012</v>
      </c>
      <c r="H2253" s="2">
        <v>63.83765200000002</v>
      </c>
      <c r="I2253" s="2">
        <v>73.042892500000022</v>
      </c>
      <c r="J2253" s="19" t="s">
        <v>48</v>
      </c>
      <c r="K2253" s="19" t="s">
        <v>50</v>
      </c>
      <c r="L2253" s="19" t="s">
        <v>53</v>
      </c>
      <c r="M2253" s="21">
        <f t="shared" si="350"/>
        <v>25</v>
      </c>
      <c r="N2253" s="21">
        <f t="shared" si="351"/>
        <v>100</v>
      </c>
      <c r="O2253" s="21">
        <f t="shared" si="352"/>
        <v>0</v>
      </c>
      <c r="P2253" s="21">
        <f t="shared" si="353"/>
        <v>66.5</v>
      </c>
      <c r="Q2253" s="22">
        <f t="shared" si="354"/>
        <v>53.725000000000001</v>
      </c>
      <c r="R2253" s="22">
        <f t="shared" si="355"/>
        <v>41.625</v>
      </c>
      <c r="S2253" s="22">
        <f t="shared" si="356"/>
        <v>48.674999999999997</v>
      </c>
      <c r="T2253" s="22">
        <f t="shared" si="357"/>
        <v>47.875</v>
      </c>
      <c r="U2253" s="21">
        <f t="shared" si="358"/>
        <v>48.008333333333326</v>
      </c>
      <c r="V2253" s="21">
        <f t="shared" si="359"/>
        <v>47.974999999999994</v>
      </c>
    </row>
    <row r="2254" spans="1:22" ht="13.5" x14ac:dyDescent="0.25">
      <c r="A2254" s="3">
        <v>45285</v>
      </c>
      <c r="B2254" s="2">
        <v>64.745500000000007</v>
      </c>
      <c r="C2254" s="2">
        <v>50.721498365899343</v>
      </c>
      <c r="D2254" s="2">
        <v>0.30175696107416172</v>
      </c>
      <c r="E2254" s="2">
        <v>6.1549496394894296</v>
      </c>
      <c r="F2254" s="2">
        <v>64.527919999999995</v>
      </c>
      <c r="G2254" s="2">
        <v>64.845805000000013</v>
      </c>
      <c r="H2254" s="2">
        <v>63.83765200000002</v>
      </c>
      <c r="I2254" s="2">
        <v>72.952595000000031</v>
      </c>
      <c r="J2254" s="19" t="s">
        <v>48</v>
      </c>
      <c r="K2254" s="19" t="s">
        <v>50</v>
      </c>
      <c r="L2254" s="19" t="s">
        <v>53</v>
      </c>
      <c r="M2254" s="21">
        <f t="shared" si="350"/>
        <v>25</v>
      </c>
      <c r="N2254" s="21">
        <f t="shared" si="351"/>
        <v>100</v>
      </c>
      <c r="O2254" s="21">
        <f t="shared" si="352"/>
        <v>0</v>
      </c>
      <c r="P2254" s="21">
        <f t="shared" si="353"/>
        <v>66.5</v>
      </c>
      <c r="Q2254" s="22">
        <f t="shared" si="354"/>
        <v>53.725000000000001</v>
      </c>
      <c r="R2254" s="22">
        <f t="shared" si="355"/>
        <v>41.625</v>
      </c>
      <c r="S2254" s="22">
        <f t="shared" si="356"/>
        <v>48.674999999999997</v>
      </c>
      <c r="T2254" s="22">
        <f t="shared" si="357"/>
        <v>47.875</v>
      </c>
      <c r="U2254" s="21">
        <f t="shared" si="358"/>
        <v>48.008333333333326</v>
      </c>
      <c r="V2254" s="21">
        <f t="shared" si="359"/>
        <v>47.974999999999994</v>
      </c>
    </row>
    <row r="2255" spans="1:22" ht="13.5" x14ac:dyDescent="0.25">
      <c r="A2255" s="3">
        <v>45286</v>
      </c>
      <c r="B2255" s="2">
        <v>64.295900000000003</v>
      </c>
      <c r="C2255" s="2">
        <v>48.450244883565333</v>
      </c>
      <c r="D2255" s="2">
        <v>0.40817098743767133</v>
      </c>
      <c r="E2255" s="2">
        <v>6.2369123823699617</v>
      </c>
      <c r="F2255" s="2">
        <v>64.743740000000003</v>
      </c>
      <c r="G2255" s="2">
        <v>64.933480000000031</v>
      </c>
      <c r="H2255" s="2">
        <v>63.864630000000012</v>
      </c>
      <c r="I2255" s="2">
        <v>72.858845500000044</v>
      </c>
      <c r="J2255" s="19" t="s">
        <v>54</v>
      </c>
      <c r="K2255" s="19" t="s">
        <v>50</v>
      </c>
      <c r="L2255" s="19" t="s">
        <v>55</v>
      </c>
      <c r="M2255" s="21">
        <f t="shared" si="350"/>
        <v>25</v>
      </c>
      <c r="N2255" s="21">
        <f t="shared" si="351"/>
        <v>100</v>
      </c>
      <c r="O2255" s="21">
        <f t="shared" si="352"/>
        <v>0</v>
      </c>
      <c r="P2255" s="21">
        <f t="shared" si="353"/>
        <v>16.5</v>
      </c>
      <c r="Q2255" s="22">
        <f t="shared" si="354"/>
        <v>46.225000000000001</v>
      </c>
      <c r="R2255" s="22">
        <f t="shared" si="355"/>
        <v>29.125</v>
      </c>
      <c r="S2255" s="22">
        <f t="shared" si="356"/>
        <v>26.175000000000001</v>
      </c>
      <c r="T2255" s="22">
        <f t="shared" si="357"/>
        <v>35.375</v>
      </c>
      <c r="U2255" s="21">
        <f t="shared" si="358"/>
        <v>33.841666666666661</v>
      </c>
      <c r="V2255" s="21">
        <f t="shared" si="359"/>
        <v>34.224999999999994</v>
      </c>
    </row>
    <row r="2256" spans="1:22" ht="13.5" x14ac:dyDescent="0.25">
      <c r="A2256" s="3">
        <v>45287</v>
      </c>
      <c r="B2256" s="2">
        <v>64.295900000000003</v>
      </c>
      <c r="C2256" s="2">
        <v>48.450244883565333</v>
      </c>
      <c r="D2256" s="2">
        <v>0.49043472903370855</v>
      </c>
      <c r="E2256" s="2">
        <v>5.9507681018649956</v>
      </c>
      <c r="F2256" s="2">
        <v>64.563880000000012</v>
      </c>
      <c r="G2256" s="2">
        <v>64.955960000000033</v>
      </c>
      <c r="H2256" s="2">
        <v>63.945562000000017</v>
      </c>
      <c r="I2256" s="2">
        <v>72.765096000000042</v>
      </c>
      <c r="J2256" s="19" t="s">
        <v>54</v>
      </c>
      <c r="K2256" s="19" t="s">
        <v>50</v>
      </c>
      <c r="L2256" s="19" t="s">
        <v>47</v>
      </c>
      <c r="M2256" s="21">
        <f t="shared" si="350"/>
        <v>25</v>
      </c>
      <c r="N2256" s="21">
        <f t="shared" si="351"/>
        <v>100</v>
      </c>
      <c r="O2256" s="21">
        <f t="shared" si="352"/>
        <v>0</v>
      </c>
      <c r="P2256" s="21">
        <f t="shared" si="353"/>
        <v>16.5</v>
      </c>
      <c r="Q2256" s="22">
        <f t="shared" si="354"/>
        <v>46.225000000000001</v>
      </c>
      <c r="R2256" s="22">
        <f t="shared" si="355"/>
        <v>29.125</v>
      </c>
      <c r="S2256" s="22">
        <f t="shared" si="356"/>
        <v>26.175000000000001</v>
      </c>
      <c r="T2256" s="22">
        <f t="shared" si="357"/>
        <v>35.375</v>
      </c>
      <c r="U2256" s="21">
        <f t="shared" si="358"/>
        <v>33.841666666666661</v>
      </c>
      <c r="V2256" s="21">
        <f t="shared" si="359"/>
        <v>34.224999999999994</v>
      </c>
    </row>
    <row r="2257" spans="1:22" ht="13.5" x14ac:dyDescent="0.25">
      <c r="A2257" s="3">
        <v>45288</v>
      </c>
      <c r="B2257" s="2">
        <v>62.947000000000003</v>
      </c>
      <c r="C2257" s="2">
        <v>41.918853012342694</v>
      </c>
      <c r="D2257" s="2">
        <v>0.56210307667696213</v>
      </c>
      <c r="E2257" s="2">
        <v>5.2465451180409115</v>
      </c>
      <c r="F2257" s="2">
        <v>64.2941</v>
      </c>
      <c r="G2257" s="2">
        <v>64.969445000000022</v>
      </c>
      <c r="H2257" s="2">
        <v>63.999516000000021</v>
      </c>
      <c r="I2257" s="2">
        <v>72.664602000000045</v>
      </c>
      <c r="J2257" s="19" t="s">
        <v>54</v>
      </c>
      <c r="K2257" s="19" t="s">
        <v>50</v>
      </c>
      <c r="L2257" s="19" t="s">
        <v>47</v>
      </c>
      <c r="M2257" s="21">
        <f t="shared" si="350"/>
        <v>25</v>
      </c>
      <c r="N2257" s="21">
        <f t="shared" si="351"/>
        <v>100</v>
      </c>
      <c r="O2257" s="21">
        <f t="shared" si="352"/>
        <v>0</v>
      </c>
      <c r="P2257" s="21">
        <f t="shared" si="353"/>
        <v>16.5</v>
      </c>
      <c r="Q2257" s="22">
        <f t="shared" si="354"/>
        <v>46.225000000000001</v>
      </c>
      <c r="R2257" s="22">
        <f t="shared" si="355"/>
        <v>29.125</v>
      </c>
      <c r="S2257" s="22">
        <f t="shared" si="356"/>
        <v>26.175000000000001</v>
      </c>
      <c r="T2257" s="22">
        <f t="shared" si="357"/>
        <v>35.375</v>
      </c>
      <c r="U2257" s="21">
        <f t="shared" si="358"/>
        <v>33.841666666666661</v>
      </c>
      <c r="V2257" s="21">
        <f t="shared" si="359"/>
        <v>34.224999999999994</v>
      </c>
    </row>
    <row r="2258" spans="1:22" ht="13.5" x14ac:dyDescent="0.25">
      <c r="A2258" s="3">
        <v>45289</v>
      </c>
      <c r="B2258" s="2">
        <v>64.206000000000003</v>
      </c>
      <c r="C2258" s="2">
        <v>48.84973229635343</v>
      </c>
      <c r="D2258" s="2">
        <v>0.60826884105070178</v>
      </c>
      <c r="E2258" s="2">
        <v>4.4873292911334195</v>
      </c>
      <c r="F2258" s="2">
        <v>64.098060000000004</v>
      </c>
      <c r="G2258" s="2">
        <v>64.946965000000006</v>
      </c>
      <c r="H2258" s="2">
        <v>64.033688000000026</v>
      </c>
      <c r="I2258" s="2">
        <v>72.571981000000036</v>
      </c>
      <c r="J2258" s="19" t="s">
        <v>54</v>
      </c>
      <c r="K2258" s="19" t="s">
        <v>50</v>
      </c>
      <c r="L2258" s="19" t="s">
        <v>47</v>
      </c>
      <c r="M2258" s="21">
        <f t="shared" si="350"/>
        <v>25</v>
      </c>
      <c r="N2258" s="21">
        <f t="shared" si="351"/>
        <v>100</v>
      </c>
      <c r="O2258" s="21">
        <f t="shared" si="352"/>
        <v>0</v>
      </c>
      <c r="P2258" s="21">
        <f t="shared" si="353"/>
        <v>16.5</v>
      </c>
      <c r="Q2258" s="22">
        <f t="shared" si="354"/>
        <v>46.225000000000001</v>
      </c>
      <c r="R2258" s="22">
        <f t="shared" si="355"/>
        <v>29.125</v>
      </c>
      <c r="S2258" s="22">
        <f t="shared" si="356"/>
        <v>26.175000000000001</v>
      </c>
      <c r="T2258" s="22">
        <f t="shared" si="357"/>
        <v>35.375</v>
      </c>
      <c r="U2258" s="21">
        <f t="shared" si="358"/>
        <v>33.841666666666661</v>
      </c>
      <c r="V2258" s="21">
        <f t="shared" si="359"/>
        <v>34.224999999999994</v>
      </c>
    </row>
    <row r="2259" spans="1:22" ht="13.5" x14ac:dyDescent="0.25">
      <c r="A2259" s="3">
        <v>45293</v>
      </c>
      <c r="B2259" s="2">
        <v>63.846299999999999</v>
      </c>
      <c r="C2259" s="2">
        <v>47.119696742749348</v>
      </c>
      <c r="D2259" s="2">
        <v>0.67542413973610849</v>
      </c>
      <c r="E2259" s="2">
        <v>3.767156319792428</v>
      </c>
      <c r="F2259" s="2">
        <v>63.918219999999998</v>
      </c>
      <c r="G2259" s="2">
        <v>64.812079999999995</v>
      </c>
      <c r="H2259" s="2">
        <v>64.05167400000002</v>
      </c>
      <c r="I2259" s="2">
        <v>72.475942000000046</v>
      </c>
      <c r="J2259" s="19" t="s">
        <v>54</v>
      </c>
      <c r="K2259" s="19" t="s">
        <v>50</v>
      </c>
      <c r="L2259" s="19" t="s">
        <v>47</v>
      </c>
      <c r="M2259" s="21">
        <f t="shared" si="350"/>
        <v>25</v>
      </c>
      <c r="N2259" s="21">
        <f t="shared" si="351"/>
        <v>100</v>
      </c>
      <c r="O2259" s="21">
        <f t="shared" si="352"/>
        <v>0</v>
      </c>
      <c r="P2259" s="21">
        <f t="shared" si="353"/>
        <v>16.5</v>
      </c>
      <c r="Q2259" s="22">
        <f t="shared" si="354"/>
        <v>46.225000000000001</v>
      </c>
      <c r="R2259" s="22">
        <f t="shared" si="355"/>
        <v>29.125</v>
      </c>
      <c r="S2259" s="22">
        <f t="shared" si="356"/>
        <v>26.175000000000001</v>
      </c>
      <c r="T2259" s="22">
        <f t="shared" si="357"/>
        <v>35.375</v>
      </c>
      <c r="U2259" s="21">
        <f t="shared" si="358"/>
        <v>33.841666666666661</v>
      </c>
      <c r="V2259" s="21">
        <f t="shared" si="359"/>
        <v>34.224999999999994</v>
      </c>
    </row>
    <row r="2260" spans="1:22" ht="13.5" x14ac:dyDescent="0.25">
      <c r="A2260" s="3">
        <v>45294</v>
      </c>
      <c r="B2260" s="2">
        <v>65.1952</v>
      </c>
      <c r="C2260" s="2">
        <v>53.736594698613061</v>
      </c>
      <c r="D2260" s="2">
        <v>0.33142587927896727</v>
      </c>
      <c r="E2260" s="2">
        <v>3.1009189776294148</v>
      </c>
      <c r="F2260" s="2">
        <v>64.09808000000001</v>
      </c>
      <c r="G2260" s="2">
        <v>64.789599999999993</v>
      </c>
      <c r="H2260" s="2">
        <v>64.069840000000028</v>
      </c>
      <c r="I2260" s="2">
        <v>72.386647500000038</v>
      </c>
      <c r="J2260" s="19" t="s">
        <v>48</v>
      </c>
      <c r="K2260" s="19" t="s">
        <v>50</v>
      </c>
      <c r="L2260" s="19" t="s">
        <v>51</v>
      </c>
      <c r="M2260" s="21">
        <f t="shared" si="350"/>
        <v>25</v>
      </c>
      <c r="N2260" s="21">
        <f t="shared" si="351"/>
        <v>100</v>
      </c>
      <c r="O2260" s="21">
        <f t="shared" si="352"/>
        <v>0</v>
      </c>
      <c r="P2260" s="21">
        <f t="shared" si="353"/>
        <v>83.5</v>
      </c>
      <c r="Q2260" s="22">
        <f t="shared" si="354"/>
        <v>56.274999999999999</v>
      </c>
      <c r="R2260" s="22">
        <f t="shared" si="355"/>
        <v>45.875</v>
      </c>
      <c r="S2260" s="22">
        <f t="shared" si="356"/>
        <v>56.325000000000003</v>
      </c>
      <c r="T2260" s="22">
        <f t="shared" si="357"/>
        <v>52.125</v>
      </c>
      <c r="U2260" s="21">
        <f t="shared" si="358"/>
        <v>52.82500000000001</v>
      </c>
      <c r="V2260" s="21">
        <f t="shared" si="359"/>
        <v>52.650000000000006</v>
      </c>
    </row>
    <row r="2261" spans="1:22" ht="13.5" x14ac:dyDescent="0.25">
      <c r="A2261" s="3">
        <v>45295</v>
      </c>
      <c r="B2261" s="2">
        <v>65.635800000000003</v>
      </c>
      <c r="C2261" s="2">
        <v>55.687069712249269</v>
      </c>
      <c r="D2261" s="2">
        <v>0.30732096434212508</v>
      </c>
      <c r="E2261" s="2">
        <v>2.4326889013719604</v>
      </c>
      <c r="F2261" s="2">
        <v>64.366060000000004</v>
      </c>
      <c r="G2261" s="2">
        <v>64.789149999999992</v>
      </c>
      <c r="H2261" s="2">
        <v>64.096638000000041</v>
      </c>
      <c r="I2261" s="2">
        <v>72.299556000000038</v>
      </c>
      <c r="J2261" s="19" t="s">
        <v>48</v>
      </c>
      <c r="K2261" s="19" t="s">
        <v>50</v>
      </c>
      <c r="L2261" s="19" t="s">
        <v>51</v>
      </c>
      <c r="M2261" s="21">
        <f t="shared" si="350"/>
        <v>25</v>
      </c>
      <c r="N2261" s="21">
        <f t="shared" si="351"/>
        <v>100</v>
      </c>
      <c r="O2261" s="21">
        <f t="shared" si="352"/>
        <v>0</v>
      </c>
      <c r="P2261" s="21">
        <f t="shared" si="353"/>
        <v>83.5</v>
      </c>
      <c r="Q2261" s="22">
        <f t="shared" si="354"/>
        <v>56.274999999999999</v>
      </c>
      <c r="R2261" s="22">
        <f t="shared" si="355"/>
        <v>45.875</v>
      </c>
      <c r="S2261" s="22">
        <f t="shared" si="356"/>
        <v>56.325000000000003</v>
      </c>
      <c r="T2261" s="22">
        <f t="shared" si="357"/>
        <v>52.125</v>
      </c>
      <c r="U2261" s="21">
        <f t="shared" si="358"/>
        <v>52.82500000000001</v>
      </c>
      <c r="V2261" s="21">
        <f t="shared" si="359"/>
        <v>52.650000000000006</v>
      </c>
    </row>
    <row r="2262" spans="1:22" ht="13.5" x14ac:dyDescent="0.25">
      <c r="A2262" s="3">
        <v>45296</v>
      </c>
      <c r="B2262" s="2">
        <v>65.554900000000004</v>
      </c>
      <c r="C2262" s="2">
        <v>55.226664406198871</v>
      </c>
      <c r="D2262" s="2">
        <v>0.14755077783215143</v>
      </c>
      <c r="E2262" s="2">
        <v>1.7257322176537142</v>
      </c>
      <c r="F2262" s="2">
        <v>64.887640000000005</v>
      </c>
      <c r="G2262" s="2">
        <v>64.784655000000001</v>
      </c>
      <c r="H2262" s="2">
        <v>64.10401200000004</v>
      </c>
      <c r="I2262" s="2">
        <v>72.21247500000004</v>
      </c>
      <c r="J2262" s="19" t="s">
        <v>48</v>
      </c>
      <c r="K2262" s="19" t="s">
        <v>50</v>
      </c>
      <c r="L2262" s="19" t="s">
        <v>51</v>
      </c>
      <c r="M2262" s="21">
        <f t="shared" si="350"/>
        <v>25</v>
      </c>
      <c r="N2262" s="21">
        <f t="shared" si="351"/>
        <v>100</v>
      </c>
      <c r="O2262" s="21">
        <f t="shared" si="352"/>
        <v>0</v>
      </c>
      <c r="P2262" s="21">
        <f t="shared" si="353"/>
        <v>83.5</v>
      </c>
      <c r="Q2262" s="22">
        <f t="shared" si="354"/>
        <v>56.274999999999999</v>
      </c>
      <c r="R2262" s="22">
        <f t="shared" si="355"/>
        <v>45.875</v>
      </c>
      <c r="S2262" s="22">
        <f t="shared" si="356"/>
        <v>56.325000000000003</v>
      </c>
      <c r="T2262" s="22">
        <f t="shared" si="357"/>
        <v>52.125</v>
      </c>
      <c r="U2262" s="21">
        <f t="shared" si="358"/>
        <v>52.82500000000001</v>
      </c>
      <c r="V2262" s="21">
        <f t="shared" si="359"/>
        <v>52.650000000000006</v>
      </c>
    </row>
    <row r="2263" spans="1:22" ht="13.5" x14ac:dyDescent="0.25">
      <c r="A2263" s="3">
        <v>45299</v>
      </c>
      <c r="B2263" s="2">
        <v>64.745500000000007</v>
      </c>
      <c r="C2263" s="2">
        <v>50.709416459082099</v>
      </c>
      <c r="D2263" s="2">
        <v>0.2032704234117233</v>
      </c>
      <c r="E2263" s="2">
        <v>1.0852191908155788</v>
      </c>
      <c r="F2263" s="2">
        <v>64.995540000000005</v>
      </c>
      <c r="G2263" s="2">
        <v>64.740139999999997</v>
      </c>
      <c r="H2263" s="2">
        <v>64.096818000000027</v>
      </c>
      <c r="I2263" s="2">
        <v>72.119686000000044</v>
      </c>
      <c r="J2263" s="19" t="s">
        <v>48</v>
      </c>
      <c r="K2263" s="19" t="s">
        <v>50</v>
      </c>
      <c r="L2263" s="19" t="s">
        <v>51</v>
      </c>
      <c r="M2263" s="21">
        <f t="shared" si="350"/>
        <v>25</v>
      </c>
      <c r="N2263" s="21">
        <f t="shared" si="351"/>
        <v>100</v>
      </c>
      <c r="O2263" s="21">
        <f t="shared" si="352"/>
        <v>0</v>
      </c>
      <c r="P2263" s="21">
        <f t="shared" si="353"/>
        <v>83.5</v>
      </c>
      <c r="Q2263" s="22">
        <f t="shared" si="354"/>
        <v>56.274999999999999</v>
      </c>
      <c r="R2263" s="22">
        <f t="shared" si="355"/>
        <v>45.875</v>
      </c>
      <c r="S2263" s="22">
        <f t="shared" si="356"/>
        <v>56.325000000000003</v>
      </c>
      <c r="T2263" s="22">
        <f t="shared" si="357"/>
        <v>52.125</v>
      </c>
      <c r="U2263" s="21">
        <f t="shared" si="358"/>
        <v>52.82500000000001</v>
      </c>
      <c r="V2263" s="21">
        <f t="shared" si="359"/>
        <v>52.650000000000006</v>
      </c>
    </row>
    <row r="2264" spans="1:22" ht="13.5" x14ac:dyDescent="0.25">
      <c r="A2264" s="3">
        <v>45300</v>
      </c>
      <c r="B2264" s="2">
        <v>65.105199999999996</v>
      </c>
      <c r="C2264" s="2">
        <v>52.566256273911975</v>
      </c>
      <c r="D2264" s="2">
        <v>0.15518672210328077</v>
      </c>
      <c r="E2264" s="2">
        <v>0.64149029176888073</v>
      </c>
      <c r="F2264" s="2">
        <v>65.247320000000016</v>
      </c>
      <c r="G2264" s="2">
        <v>64.722605000000001</v>
      </c>
      <c r="H2264" s="2">
        <v>64.098616000000035</v>
      </c>
      <c r="I2264" s="2">
        <v>72.028488000000038</v>
      </c>
      <c r="J2264" s="19" t="s">
        <v>48</v>
      </c>
      <c r="K2264" s="19" t="s">
        <v>50</v>
      </c>
      <c r="L2264" s="19" t="s">
        <v>51</v>
      </c>
      <c r="M2264" s="21">
        <f t="shared" si="350"/>
        <v>25</v>
      </c>
      <c r="N2264" s="21">
        <f t="shared" si="351"/>
        <v>100</v>
      </c>
      <c r="O2264" s="21">
        <f t="shared" si="352"/>
        <v>0</v>
      </c>
      <c r="P2264" s="21">
        <f t="shared" si="353"/>
        <v>83.5</v>
      </c>
      <c r="Q2264" s="22">
        <f t="shared" si="354"/>
        <v>56.274999999999999</v>
      </c>
      <c r="R2264" s="22">
        <f t="shared" si="355"/>
        <v>45.875</v>
      </c>
      <c r="S2264" s="22">
        <f t="shared" si="356"/>
        <v>56.325000000000003</v>
      </c>
      <c r="T2264" s="22">
        <f t="shared" si="357"/>
        <v>52.125</v>
      </c>
      <c r="U2264" s="21">
        <f t="shared" si="358"/>
        <v>52.82500000000001</v>
      </c>
      <c r="V2264" s="21">
        <f t="shared" si="359"/>
        <v>52.650000000000006</v>
      </c>
    </row>
    <row r="2265" spans="1:22" ht="13.5" x14ac:dyDescent="0.25">
      <c r="A2265" s="3">
        <v>45301</v>
      </c>
      <c r="B2265" s="2">
        <v>65.105199999999996</v>
      </c>
      <c r="C2265" s="2">
        <v>52.566256273911975</v>
      </c>
      <c r="D2265" s="2">
        <v>4.2477420826259049E-2</v>
      </c>
      <c r="E2265" s="2">
        <v>0.37330694150611127</v>
      </c>
      <c r="F2265" s="2">
        <v>65.229319999999987</v>
      </c>
      <c r="G2265" s="2">
        <v>64.705070000000006</v>
      </c>
      <c r="H2265" s="2">
        <v>64.106170000000034</v>
      </c>
      <c r="I2265" s="2">
        <v>71.940819500000032</v>
      </c>
      <c r="J2265" s="19" t="s">
        <v>48</v>
      </c>
      <c r="K2265" s="19" t="s">
        <v>50</v>
      </c>
      <c r="L2265" s="19" t="s">
        <v>53</v>
      </c>
      <c r="M2265" s="21">
        <f t="shared" si="350"/>
        <v>25</v>
      </c>
      <c r="N2265" s="21">
        <f t="shared" si="351"/>
        <v>100</v>
      </c>
      <c r="O2265" s="21">
        <f t="shared" si="352"/>
        <v>0</v>
      </c>
      <c r="P2265" s="21">
        <f t="shared" si="353"/>
        <v>66.5</v>
      </c>
      <c r="Q2265" s="22">
        <f t="shared" si="354"/>
        <v>53.725000000000001</v>
      </c>
      <c r="R2265" s="22">
        <f t="shared" si="355"/>
        <v>41.625</v>
      </c>
      <c r="S2265" s="22">
        <f t="shared" si="356"/>
        <v>48.674999999999997</v>
      </c>
      <c r="T2265" s="22">
        <f t="shared" si="357"/>
        <v>47.875</v>
      </c>
      <c r="U2265" s="21">
        <f t="shared" si="358"/>
        <v>48.008333333333326</v>
      </c>
      <c r="V2265" s="21">
        <f t="shared" si="359"/>
        <v>47.974999999999994</v>
      </c>
    </row>
    <row r="2266" spans="1:22" ht="13.5" x14ac:dyDescent="0.25">
      <c r="A2266" s="3">
        <v>45302</v>
      </c>
      <c r="B2266" s="2">
        <v>63.486600000000003</v>
      </c>
      <c r="C2266" s="2">
        <v>43.929756913993629</v>
      </c>
      <c r="D2266" s="2">
        <v>6.4361843804931596E-2</v>
      </c>
      <c r="E2266" s="2">
        <v>0.31710110926070706</v>
      </c>
      <c r="F2266" s="2">
        <v>64.799480000000003</v>
      </c>
      <c r="G2266" s="2">
        <v>64.609749999999991</v>
      </c>
      <c r="H2266" s="2">
        <v>64.116962000000044</v>
      </c>
      <c r="I2266" s="2">
        <v>71.845058000000023</v>
      </c>
      <c r="J2266" s="19" t="s">
        <v>48</v>
      </c>
      <c r="K2266" s="19" t="s">
        <v>50</v>
      </c>
      <c r="L2266" s="19" t="s">
        <v>53</v>
      </c>
      <c r="M2266" s="21">
        <f t="shared" si="350"/>
        <v>25</v>
      </c>
      <c r="N2266" s="21">
        <f t="shared" si="351"/>
        <v>100</v>
      </c>
      <c r="O2266" s="21">
        <f t="shared" si="352"/>
        <v>0</v>
      </c>
      <c r="P2266" s="21">
        <f t="shared" si="353"/>
        <v>66.5</v>
      </c>
      <c r="Q2266" s="22">
        <f t="shared" si="354"/>
        <v>53.725000000000001</v>
      </c>
      <c r="R2266" s="22">
        <f t="shared" si="355"/>
        <v>41.625</v>
      </c>
      <c r="S2266" s="22">
        <f t="shared" si="356"/>
        <v>48.674999999999997</v>
      </c>
      <c r="T2266" s="22">
        <f t="shared" si="357"/>
        <v>47.875</v>
      </c>
      <c r="U2266" s="21">
        <f t="shared" si="358"/>
        <v>48.008333333333326</v>
      </c>
      <c r="V2266" s="21">
        <f t="shared" si="359"/>
        <v>47.974999999999994</v>
      </c>
    </row>
    <row r="2267" spans="1:22" ht="13.5" x14ac:dyDescent="0.25">
      <c r="A2267" s="3">
        <v>45303</v>
      </c>
      <c r="B2267" s="2">
        <v>65.509900000000002</v>
      </c>
      <c r="C2267" s="2">
        <v>54.085007488416693</v>
      </c>
      <c r="D2267" s="2">
        <v>-0.26740006803578353</v>
      </c>
      <c r="E2267" s="2">
        <v>0.41821060576096358</v>
      </c>
      <c r="F2267" s="2">
        <v>64.790480000000002</v>
      </c>
      <c r="G2267" s="2">
        <v>64.647970000000001</v>
      </c>
      <c r="H2267" s="2">
        <v>64.186204000000032</v>
      </c>
      <c r="I2267" s="2">
        <v>71.759413000000009</v>
      </c>
      <c r="J2267" s="19" t="s">
        <v>48</v>
      </c>
      <c r="K2267" s="19" t="s">
        <v>50</v>
      </c>
      <c r="L2267" s="19" t="s">
        <v>53</v>
      </c>
      <c r="M2267" s="21">
        <f t="shared" si="350"/>
        <v>25</v>
      </c>
      <c r="N2267" s="21">
        <f t="shared" si="351"/>
        <v>100</v>
      </c>
      <c r="O2267" s="21">
        <f t="shared" si="352"/>
        <v>0</v>
      </c>
      <c r="P2267" s="21">
        <f t="shared" si="353"/>
        <v>66.5</v>
      </c>
      <c r="Q2267" s="22">
        <f t="shared" si="354"/>
        <v>53.725000000000001</v>
      </c>
      <c r="R2267" s="22">
        <f t="shared" si="355"/>
        <v>41.625</v>
      </c>
      <c r="S2267" s="22">
        <f t="shared" si="356"/>
        <v>48.674999999999997</v>
      </c>
      <c r="T2267" s="22">
        <f t="shared" si="357"/>
        <v>47.875</v>
      </c>
      <c r="U2267" s="21">
        <f t="shared" si="358"/>
        <v>48.008333333333326</v>
      </c>
      <c r="V2267" s="21">
        <f t="shared" si="359"/>
        <v>47.974999999999994</v>
      </c>
    </row>
    <row r="2268" spans="1:22" ht="13.5" x14ac:dyDescent="0.25">
      <c r="A2268" s="3">
        <v>45306</v>
      </c>
      <c r="B2268" s="2">
        <v>64.295900000000003</v>
      </c>
      <c r="C2268" s="2">
        <v>48.418533203842571</v>
      </c>
      <c r="D2268" s="2">
        <v>-0.26986880160856686</v>
      </c>
      <c r="E2268" s="2">
        <v>0.56201397435190914</v>
      </c>
      <c r="F2268" s="2">
        <v>64.70056000000001</v>
      </c>
      <c r="G2268" s="2">
        <v>64.60300500000001</v>
      </c>
      <c r="H2268" s="2">
        <v>64.213360000000023</v>
      </c>
      <c r="I2268" s="2">
        <v>71.667697999999987</v>
      </c>
      <c r="J2268" s="19" t="s">
        <v>48</v>
      </c>
      <c r="K2268" s="19" t="s">
        <v>50</v>
      </c>
      <c r="L2268" s="19" t="s">
        <v>53</v>
      </c>
      <c r="M2268" s="21">
        <f t="shared" si="350"/>
        <v>25</v>
      </c>
      <c r="N2268" s="21">
        <f t="shared" si="351"/>
        <v>100</v>
      </c>
      <c r="O2268" s="21">
        <f t="shared" si="352"/>
        <v>0</v>
      </c>
      <c r="P2268" s="21">
        <f t="shared" si="353"/>
        <v>66.5</v>
      </c>
      <c r="Q2268" s="22">
        <f t="shared" si="354"/>
        <v>53.725000000000001</v>
      </c>
      <c r="R2268" s="22">
        <f t="shared" si="355"/>
        <v>41.625</v>
      </c>
      <c r="S2268" s="22">
        <f t="shared" si="356"/>
        <v>48.674999999999997</v>
      </c>
      <c r="T2268" s="22">
        <f t="shared" si="357"/>
        <v>47.875</v>
      </c>
      <c r="U2268" s="21">
        <f t="shared" si="358"/>
        <v>48.008333333333326</v>
      </c>
      <c r="V2268" s="21">
        <f t="shared" si="359"/>
        <v>47.974999999999994</v>
      </c>
    </row>
    <row r="2269" spans="1:22" ht="13.5" x14ac:dyDescent="0.25">
      <c r="A2269" s="3">
        <v>45307</v>
      </c>
      <c r="B2269" s="2">
        <v>64.286900000000003</v>
      </c>
      <c r="C2269" s="2">
        <v>48.378066945922519</v>
      </c>
      <c r="D2269" s="2">
        <v>-0.32442386293644176</v>
      </c>
      <c r="E2269" s="2">
        <v>0.70407437627162284</v>
      </c>
      <c r="F2269" s="2">
        <v>64.536900000000003</v>
      </c>
      <c r="G2269" s="2">
        <v>64.557590000000005</v>
      </c>
      <c r="H2269" s="2">
        <v>64.261738000000037</v>
      </c>
      <c r="I2269" s="2">
        <v>71.575937999999994</v>
      </c>
      <c r="J2269" s="19" t="s">
        <v>54</v>
      </c>
      <c r="K2269" s="19" t="s">
        <v>50</v>
      </c>
      <c r="L2269" s="19" t="s">
        <v>47</v>
      </c>
      <c r="M2269" s="21">
        <f t="shared" si="350"/>
        <v>25</v>
      </c>
      <c r="N2269" s="21">
        <f t="shared" si="351"/>
        <v>100</v>
      </c>
      <c r="O2269" s="21">
        <f t="shared" si="352"/>
        <v>0</v>
      </c>
      <c r="P2269" s="21">
        <f t="shared" si="353"/>
        <v>16.5</v>
      </c>
      <c r="Q2269" s="22">
        <f t="shared" si="354"/>
        <v>46.225000000000001</v>
      </c>
      <c r="R2269" s="22">
        <f t="shared" si="355"/>
        <v>29.125</v>
      </c>
      <c r="S2269" s="22">
        <f t="shared" si="356"/>
        <v>26.175000000000001</v>
      </c>
      <c r="T2269" s="22">
        <f t="shared" si="357"/>
        <v>35.375</v>
      </c>
      <c r="U2269" s="21">
        <f t="shared" si="358"/>
        <v>33.841666666666661</v>
      </c>
      <c r="V2269" s="21">
        <f t="shared" si="359"/>
        <v>34.224999999999994</v>
      </c>
    </row>
    <row r="2270" spans="1:22" ht="13.5" x14ac:dyDescent="0.25">
      <c r="A2270" s="3">
        <v>45308</v>
      </c>
      <c r="B2270" s="2">
        <v>64.430800000000005</v>
      </c>
      <c r="C2270" s="2">
        <v>49.110407954432738</v>
      </c>
      <c r="D2270" s="2">
        <v>-0.17162655927096182</v>
      </c>
      <c r="E2270" s="2">
        <v>0.77907020963289619</v>
      </c>
      <c r="F2270" s="2">
        <v>64.402019999999993</v>
      </c>
      <c r="G2270" s="2">
        <v>64.618290000000016</v>
      </c>
      <c r="H2270" s="2">
        <v>64.291414000000032</v>
      </c>
      <c r="I2270" s="2">
        <v>71.48323649999999</v>
      </c>
      <c r="J2270" s="19" t="s">
        <v>48</v>
      </c>
      <c r="K2270" s="19" t="s">
        <v>50</v>
      </c>
      <c r="L2270" s="19" t="s">
        <v>53</v>
      </c>
      <c r="M2270" s="21">
        <f t="shared" si="350"/>
        <v>25</v>
      </c>
      <c r="N2270" s="21">
        <f t="shared" si="351"/>
        <v>100</v>
      </c>
      <c r="O2270" s="21">
        <f t="shared" si="352"/>
        <v>0</v>
      </c>
      <c r="P2270" s="21">
        <f t="shared" si="353"/>
        <v>66.5</v>
      </c>
      <c r="Q2270" s="22">
        <f t="shared" si="354"/>
        <v>53.725000000000001</v>
      </c>
      <c r="R2270" s="22">
        <f t="shared" si="355"/>
        <v>41.625</v>
      </c>
      <c r="S2270" s="22">
        <f t="shared" si="356"/>
        <v>48.674999999999997</v>
      </c>
      <c r="T2270" s="22">
        <f t="shared" si="357"/>
        <v>47.875</v>
      </c>
      <c r="U2270" s="21">
        <f t="shared" si="358"/>
        <v>48.008333333333326</v>
      </c>
      <c r="V2270" s="21">
        <f t="shared" si="359"/>
        <v>47.974999999999994</v>
      </c>
    </row>
    <row r="2271" spans="1:22" ht="13.5" x14ac:dyDescent="0.25">
      <c r="A2271" s="3">
        <v>45309</v>
      </c>
      <c r="B2271" s="2">
        <v>64.727500000000006</v>
      </c>
      <c r="C2271" s="2">
        <v>50.664511526973754</v>
      </c>
      <c r="D2271" s="2">
        <v>4.5602348746029975E-3</v>
      </c>
      <c r="E2271" s="2">
        <v>0.73602095870810258</v>
      </c>
      <c r="F2271" s="2">
        <v>64.650200000000012</v>
      </c>
      <c r="G2271" s="2">
        <v>64.594905000000011</v>
      </c>
      <c r="H2271" s="2">
        <v>64.327024000000023</v>
      </c>
      <c r="I2271" s="2">
        <v>71.392018499999992</v>
      </c>
      <c r="J2271" s="19" t="s">
        <v>48</v>
      </c>
      <c r="K2271" s="19" t="s">
        <v>50</v>
      </c>
      <c r="L2271" s="19" t="s">
        <v>51</v>
      </c>
      <c r="M2271" s="21">
        <f t="shared" si="350"/>
        <v>25</v>
      </c>
      <c r="N2271" s="21">
        <f t="shared" si="351"/>
        <v>100</v>
      </c>
      <c r="O2271" s="21">
        <f t="shared" si="352"/>
        <v>0</v>
      </c>
      <c r="P2271" s="21">
        <f t="shared" si="353"/>
        <v>83.5</v>
      </c>
      <c r="Q2271" s="22">
        <f t="shared" si="354"/>
        <v>56.274999999999999</v>
      </c>
      <c r="R2271" s="22">
        <f t="shared" si="355"/>
        <v>45.875</v>
      </c>
      <c r="S2271" s="22">
        <f t="shared" si="356"/>
        <v>56.325000000000003</v>
      </c>
      <c r="T2271" s="22">
        <f t="shared" si="357"/>
        <v>52.125</v>
      </c>
      <c r="U2271" s="21">
        <f t="shared" si="358"/>
        <v>52.82500000000001</v>
      </c>
      <c r="V2271" s="21">
        <f t="shared" si="359"/>
        <v>52.650000000000006</v>
      </c>
    </row>
    <row r="2272" spans="1:22" ht="13.5" x14ac:dyDescent="0.25">
      <c r="A2272" s="3">
        <v>45310</v>
      </c>
      <c r="B2272" s="2">
        <v>63.891300000000001</v>
      </c>
      <c r="C2272" s="2">
        <v>46.36681673074461</v>
      </c>
      <c r="D2272" s="2">
        <v>0.20239193701284819</v>
      </c>
      <c r="E2272" s="2">
        <v>0.54061812062409131</v>
      </c>
      <c r="F2272" s="2">
        <v>64.326480000000004</v>
      </c>
      <c r="G2272" s="2">
        <v>64.574674999999999</v>
      </c>
      <c r="H2272" s="2">
        <v>64.346268000000038</v>
      </c>
      <c r="I2272" s="2">
        <v>71.296619499999991</v>
      </c>
      <c r="J2272" s="19" t="s">
        <v>48</v>
      </c>
      <c r="K2272" s="19" t="s">
        <v>50</v>
      </c>
      <c r="L2272" s="19" t="s">
        <v>53</v>
      </c>
      <c r="M2272" s="21">
        <f t="shared" si="350"/>
        <v>25</v>
      </c>
      <c r="N2272" s="21">
        <f t="shared" si="351"/>
        <v>100</v>
      </c>
      <c r="O2272" s="21">
        <f t="shared" si="352"/>
        <v>0</v>
      </c>
      <c r="P2272" s="21">
        <f t="shared" si="353"/>
        <v>66.5</v>
      </c>
      <c r="Q2272" s="22">
        <f t="shared" si="354"/>
        <v>53.725000000000001</v>
      </c>
      <c r="R2272" s="22">
        <f t="shared" si="355"/>
        <v>41.625</v>
      </c>
      <c r="S2272" s="22">
        <f t="shared" si="356"/>
        <v>48.674999999999997</v>
      </c>
      <c r="T2272" s="22">
        <f t="shared" si="357"/>
        <v>47.875</v>
      </c>
      <c r="U2272" s="21">
        <f t="shared" si="358"/>
        <v>48.008333333333326</v>
      </c>
      <c r="V2272" s="21">
        <f t="shared" si="359"/>
        <v>47.974999999999994</v>
      </c>
    </row>
    <row r="2273" spans="1:22" ht="13.5" x14ac:dyDescent="0.25">
      <c r="A2273" s="3">
        <v>45313</v>
      </c>
      <c r="B2273" s="2">
        <v>62.047800000000002</v>
      </c>
      <c r="C2273" s="2">
        <v>38.594137986872866</v>
      </c>
      <c r="D2273" s="2">
        <v>0.38607270721220743</v>
      </c>
      <c r="E2273" s="2">
        <v>0.22708231544383672</v>
      </c>
      <c r="F2273" s="2">
        <v>63.876860000000001</v>
      </c>
      <c r="G2273" s="2">
        <v>64.417755</v>
      </c>
      <c r="H2273" s="2">
        <v>64.328284000000011</v>
      </c>
      <c r="I2273" s="2">
        <v>71.192002999999985</v>
      </c>
      <c r="J2273" s="19" t="s">
        <v>54</v>
      </c>
      <c r="K2273" s="19" t="s">
        <v>50</v>
      </c>
      <c r="L2273" s="19" t="s">
        <v>47</v>
      </c>
      <c r="M2273" s="21">
        <f t="shared" si="350"/>
        <v>25</v>
      </c>
      <c r="N2273" s="21">
        <f t="shared" si="351"/>
        <v>0</v>
      </c>
      <c r="O2273" s="21">
        <f t="shared" si="352"/>
        <v>0</v>
      </c>
      <c r="P2273" s="21">
        <f t="shared" si="353"/>
        <v>16.5</v>
      </c>
      <c r="Q2273" s="22">
        <f t="shared" si="354"/>
        <v>11.225</v>
      </c>
      <c r="R2273" s="22">
        <f t="shared" si="355"/>
        <v>9.125</v>
      </c>
      <c r="S2273" s="22">
        <f t="shared" si="356"/>
        <v>11.175000000000001</v>
      </c>
      <c r="T2273" s="22">
        <f t="shared" si="357"/>
        <v>10.375</v>
      </c>
      <c r="U2273" s="21">
        <f t="shared" si="358"/>
        <v>10.508333333333335</v>
      </c>
      <c r="V2273" s="21">
        <f t="shared" si="359"/>
        <v>10.475000000000001</v>
      </c>
    </row>
    <row r="2274" spans="1:22" ht="13.5" x14ac:dyDescent="0.25">
      <c r="A2274" s="3">
        <v>45314</v>
      </c>
      <c r="B2274" s="2">
        <v>59.170200000000001</v>
      </c>
      <c r="C2274" s="2">
        <v>30.109414188661788</v>
      </c>
      <c r="D2274" s="2">
        <v>0.8248194906195252</v>
      </c>
      <c r="E2274" s="2">
        <v>-9.2011266939298453E-2</v>
      </c>
      <c r="F2274" s="2">
        <v>62.853520000000003</v>
      </c>
      <c r="G2274" s="2">
        <v>64.138990000000007</v>
      </c>
      <c r="H2274" s="2">
        <v>64.252926000000031</v>
      </c>
      <c r="I2274" s="2">
        <v>71.064360999999977</v>
      </c>
      <c r="J2274" s="19" t="s">
        <v>54</v>
      </c>
      <c r="K2274" s="19" t="s">
        <v>50</v>
      </c>
      <c r="L2274" s="19" t="s">
        <v>47</v>
      </c>
      <c r="M2274" s="21">
        <f t="shared" si="350"/>
        <v>25</v>
      </c>
      <c r="N2274" s="21">
        <f t="shared" si="351"/>
        <v>0</v>
      </c>
      <c r="O2274" s="21">
        <f t="shared" si="352"/>
        <v>0</v>
      </c>
      <c r="P2274" s="21">
        <f t="shared" si="353"/>
        <v>16.5</v>
      </c>
      <c r="Q2274" s="22">
        <f t="shared" si="354"/>
        <v>11.225</v>
      </c>
      <c r="R2274" s="22">
        <f t="shared" si="355"/>
        <v>9.125</v>
      </c>
      <c r="S2274" s="22">
        <f t="shared" si="356"/>
        <v>11.175000000000001</v>
      </c>
      <c r="T2274" s="22">
        <f t="shared" si="357"/>
        <v>10.375</v>
      </c>
      <c r="U2274" s="21">
        <f t="shared" si="358"/>
        <v>10.508333333333335</v>
      </c>
      <c r="V2274" s="21">
        <f t="shared" si="359"/>
        <v>10.475000000000001</v>
      </c>
    </row>
    <row r="2275" spans="1:22" ht="13.5" x14ac:dyDescent="0.25">
      <c r="A2275" s="3">
        <v>45315</v>
      </c>
      <c r="B2275" s="2">
        <v>60.249299999999998</v>
      </c>
      <c r="C2275" s="2">
        <v>35.808555962880305</v>
      </c>
      <c r="D2275" s="2">
        <v>1.1468693124843057</v>
      </c>
      <c r="E2275" s="2">
        <v>-0.45725100332594765</v>
      </c>
      <c r="F2275" s="2">
        <v>62.017219999999995</v>
      </c>
      <c r="G2275" s="2">
        <v>63.936659999999996</v>
      </c>
      <c r="H2275" s="2">
        <v>64.199150000000017</v>
      </c>
      <c r="I2275" s="2">
        <v>70.946142499999979</v>
      </c>
      <c r="J2275" s="19" t="s">
        <v>54</v>
      </c>
      <c r="K2275" s="19" t="s">
        <v>50</v>
      </c>
      <c r="L2275" s="19" t="s">
        <v>47</v>
      </c>
      <c r="M2275" s="21">
        <f t="shared" si="350"/>
        <v>25</v>
      </c>
      <c r="N2275" s="21">
        <f t="shared" si="351"/>
        <v>0</v>
      </c>
      <c r="O2275" s="21">
        <f t="shared" si="352"/>
        <v>0</v>
      </c>
      <c r="P2275" s="21">
        <f t="shared" si="353"/>
        <v>16.5</v>
      </c>
      <c r="Q2275" s="22">
        <f t="shared" si="354"/>
        <v>11.225</v>
      </c>
      <c r="R2275" s="22">
        <f t="shared" si="355"/>
        <v>9.125</v>
      </c>
      <c r="S2275" s="22">
        <f t="shared" si="356"/>
        <v>11.175000000000001</v>
      </c>
      <c r="T2275" s="22">
        <f t="shared" si="357"/>
        <v>10.375</v>
      </c>
      <c r="U2275" s="21">
        <f t="shared" si="358"/>
        <v>10.508333333333335</v>
      </c>
      <c r="V2275" s="21">
        <f t="shared" si="359"/>
        <v>10.475000000000001</v>
      </c>
    </row>
    <row r="2276" spans="1:22" ht="13.5" x14ac:dyDescent="0.25">
      <c r="A2276" s="3">
        <v>45316</v>
      </c>
      <c r="B2276" s="2">
        <v>59.790700000000001</v>
      </c>
      <c r="C2276" s="2">
        <v>34.520242173789981</v>
      </c>
      <c r="D2276" s="2">
        <v>1.2264106907261052</v>
      </c>
      <c r="E2276" s="2">
        <v>-0.76839131500774505</v>
      </c>
      <c r="F2276" s="2">
        <v>61.029859999999999</v>
      </c>
      <c r="G2276" s="2">
        <v>63.71139999999999</v>
      </c>
      <c r="H2276" s="2">
        <v>64.149512000000016</v>
      </c>
      <c r="I2276" s="2">
        <v>70.830240499999974</v>
      </c>
      <c r="J2276" s="19" t="s">
        <v>54</v>
      </c>
      <c r="K2276" s="19" t="s">
        <v>50</v>
      </c>
      <c r="L2276" s="19" t="s">
        <v>47</v>
      </c>
      <c r="M2276" s="21">
        <f t="shared" si="350"/>
        <v>25</v>
      </c>
      <c r="N2276" s="21">
        <f t="shared" si="351"/>
        <v>0</v>
      </c>
      <c r="O2276" s="21">
        <f t="shared" si="352"/>
        <v>0</v>
      </c>
      <c r="P2276" s="21">
        <f t="shared" si="353"/>
        <v>16.5</v>
      </c>
      <c r="Q2276" s="22">
        <f t="shared" si="354"/>
        <v>11.225</v>
      </c>
      <c r="R2276" s="22">
        <f t="shared" si="355"/>
        <v>9.125</v>
      </c>
      <c r="S2276" s="22">
        <f t="shared" si="356"/>
        <v>11.175000000000001</v>
      </c>
      <c r="T2276" s="22">
        <f t="shared" si="357"/>
        <v>10.375</v>
      </c>
      <c r="U2276" s="21">
        <f t="shared" si="358"/>
        <v>10.508333333333335</v>
      </c>
      <c r="V2276" s="21">
        <f t="shared" si="359"/>
        <v>10.475000000000001</v>
      </c>
    </row>
    <row r="2277" spans="1:22" ht="13.5" x14ac:dyDescent="0.25">
      <c r="A2277" s="3">
        <v>45317</v>
      </c>
      <c r="B2277" s="2">
        <v>59.799700000000001</v>
      </c>
      <c r="C2277" s="2">
        <v>34.56999353332732</v>
      </c>
      <c r="D2277" s="2">
        <v>1.6274820190839137</v>
      </c>
      <c r="E2277" s="2">
        <v>-1.0511174722108603</v>
      </c>
      <c r="F2277" s="2">
        <v>60.211539999999992</v>
      </c>
      <c r="G2277" s="2">
        <v>63.554034999999985</v>
      </c>
      <c r="H2277" s="2">
        <v>64.104550000000003</v>
      </c>
      <c r="I2277" s="2">
        <v>70.697523499999974</v>
      </c>
      <c r="J2277" s="19" t="s">
        <v>54</v>
      </c>
      <c r="K2277" s="19" t="s">
        <v>50</v>
      </c>
      <c r="L2277" s="19" t="s">
        <v>47</v>
      </c>
      <c r="M2277" s="21">
        <f t="shared" si="350"/>
        <v>25</v>
      </c>
      <c r="N2277" s="21">
        <f t="shared" si="351"/>
        <v>0</v>
      </c>
      <c r="O2277" s="21">
        <f t="shared" si="352"/>
        <v>0</v>
      </c>
      <c r="P2277" s="21">
        <f t="shared" si="353"/>
        <v>16.5</v>
      </c>
      <c r="Q2277" s="22">
        <f t="shared" si="354"/>
        <v>11.225</v>
      </c>
      <c r="R2277" s="22">
        <f t="shared" si="355"/>
        <v>9.125</v>
      </c>
      <c r="S2277" s="22">
        <f t="shared" si="356"/>
        <v>11.175000000000001</v>
      </c>
      <c r="T2277" s="22">
        <f t="shared" si="357"/>
        <v>10.375</v>
      </c>
      <c r="U2277" s="21">
        <f t="shared" si="358"/>
        <v>10.508333333333335</v>
      </c>
      <c r="V2277" s="21">
        <f t="shared" si="359"/>
        <v>10.475000000000001</v>
      </c>
    </row>
    <row r="2278" spans="1:22" ht="13.5" x14ac:dyDescent="0.25">
      <c r="A2278" s="3">
        <v>45320</v>
      </c>
      <c r="B2278" s="2">
        <v>59.799700000000001</v>
      </c>
      <c r="C2278" s="2">
        <v>34.56999353332732</v>
      </c>
      <c r="D2278" s="2">
        <v>1.8014691621667112</v>
      </c>
      <c r="E2278" s="2">
        <v>-1.319562805323899</v>
      </c>
      <c r="F2278" s="2">
        <v>59.761919999999996</v>
      </c>
      <c r="G2278" s="2">
        <v>63.333719999999992</v>
      </c>
      <c r="H2278" s="2">
        <v>64.059588000000019</v>
      </c>
      <c r="I2278" s="2">
        <v>70.567131999999958</v>
      </c>
      <c r="J2278" s="19" t="s">
        <v>54</v>
      </c>
      <c r="K2278" s="19" t="s">
        <v>50</v>
      </c>
      <c r="L2278" s="19" t="s">
        <v>47</v>
      </c>
      <c r="M2278" s="21">
        <f t="shared" si="350"/>
        <v>25</v>
      </c>
      <c r="N2278" s="21">
        <f t="shared" si="351"/>
        <v>0</v>
      </c>
      <c r="O2278" s="21">
        <f t="shared" si="352"/>
        <v>0</v>
      </c>
      <c r="P2278" s="21">
        <f t="shared" si="353"/>
        <v>16.5</v>
      </c>
      <c r="Q2278" s="22">
        <f t="shared" si="354"/>
        <v>11.225</v>
      </c>
      <c r="R2278" s="22">
        <f t="shared" si="355"/>
        <v>9.125</v>
      </c>
      <c r="S2278" s="22">
        <f t="shared" si="356"/>
        <v>11.175000000000001</v>
      </c>
      <c r="T2278" s="22">
        <f t="shared" si="357"/>
        <v>10.375</v>
      </c>
      <c r="U2278" s="21">
        <f t="shared" si="358"/>
        <v>10.508333333333335</v>
      </c>
      <c r="V2278" s="21">
        <f t="shared" si="359"/>
        <v>10.475000000000001</v>
      </c>
    </row>
    <row r="2279" spans="1:22" ht="13.5" x14ac:dyDescent="0.25">
      <c r="A2279" s="3">
        <v>45321</v>
      </c>
      <c r="B2279" s="2">
        <v>59.799700000000001</v>
      </c>
      <c r="C2279" s="2">
        <v>34.56999353332732</v>
      </c>
      <c r="D2279" s="2">
        <v>1.9671084433607362</v>
      </c>
      <c r="E2279" s="2">
        <v>-1.556125672131081</v>
      </c>
      <c r="F2279" s="2">
        <v>59.887819999999998</v>
      </c>
      <c r="G2279" s="2">
        <v>63.131389999999996</v>
      </c>
      <c r="H2279" s="2">
        <v>63.996642000000023</v>
      </c>
      <c r="I2279" s="2">
        <v>70.438401499999969</v>
      </c>
      <c r="J2279" s="19" t="s">
        <v>48</v>
      </c>
      <c r="K2279" s="19" t="s">
        <v>50</v>
      </c>
      <c r="L2279" s="19" t="s">
        <v>51</v>
      </c>
      <c r="M2279" s="21">
        <f t="shared" si="350"/>
        <v>25</v>
      </c>
      <c r="N2279" s="21">
        <f t="shared" si="351"/>
        <v>0</v>
      </c>
      <c r="O2279" s="21">
        <f t="shared" si="352"/>
        <v>0</v>
      </c>
      <c r="P2279" s="21">
        <f t="shared" si="353"/>
        <v>83.5</v>
      </c>
      <c r="Q2279" s="22">
        <f t="shared" si="354"/>
        <v>21.274999999999999</v>
      </c>
      <c r="R2279" s="22">
        <f t="shared" si="355"/>
        <v>25.875</v>
      </c>
      <c r="S2279" s="22">
        <f t="shared" si="356"/>
        <v>41.325000000000003</v>
      </c>
      <c r="T2279" s="22">
        <f t="shared" si="357"/>
        <v>27.125</v>
      </c>
      <c r="U2279" s="21">
        <f t="shared" si="358"/>
        <v>29.491666666666664</v>
      </c>
      <c r="V2279" s="21">
        <f t="shared" si="359"/>
        <v>28.9</v>
      </c>
    </row>
    <row r="2280" spans="1:22" ht="13.5" x14ac:dyDescent="0.25">
      <c r="A2280" s="3">
        <v>45322</v>
      </c>
      <c r="B2280" s="2">
        <v>60.609000000000002</v>
      </c>
      <c r="C2280" s="2">
        <v>39.714370332888336</v>
      </c>
      <c r="D2280" s="2">
        <v>2.0877921144573648</v>
      </c>
      <c r="E2280" s="2">
        <v>-1.7635352629432619</v>
      </c>
      <c r="F2280" s="2">
        <v>59.959760000000003</v>
      </c>
      <c r="G2280" s="2">
        <v>62.902079999999991</v>
      </c>
      <c r="H2280" s="2">
        <v>63.963370000000012</v>
      </c>
      <c r="I2280" s="2">
        <v>70.313925499999968</v>
      </c>
      <c r="J2280" s="19" t="s">
        <v>48</v>
      </c>
      <c r="K2280" s="19" t="s">
        <v>50</v>
      </c>
      <c r="L2280" s="19" t="s">
        <v>51</v>
      </c>
      <c r="M2280" s="21">
        <f t="shared" si="350"/>
        <v>25</v>
      </c>
      <c r="N2280" s="21">
        <f t="shared" si="351"/>
        <v>0</v>
      </c>
      <c r="O2280" s="21">
        <f t="shared" si="352"/>
        <v>0</v>
      </c>
      <c r="P2280" s="21">
        <f t="shared" si="353"/>
        <v>83.5</v>
      </c>
      <c r="Q2280" s="22">
        <f t="shared" si="354"/>
        <v>21.274999999999999</v>
      </c>
      <c r="R2280" s="22">
        <f t="shared" si="355"/>
        <v>25.875</v>
      </c>
      <c r="S2280" s="22">
        <f t="shared" si="356"/>
        <v>41.325000000000003</v>
      </c>
      <c r="T2280" s="22">
        <f t="shared" si="357"/>
        <v>27.125</v>
      </c>
      <c r="U2280" s="21">
        <f t="shared" si="358"/>
        <v>29.491666666666664</v>
      </c>
      <c r="V2280" s="21">
        <f t="shared" si="359"/>
        <v>28.9</v>
      </c>
    </row>
    <row r="2281" spans="1:22" ht="13.5" x14ac:dyDescent="0.25">
      <c r="A2281" s="3">
        <v>45323</v>
      </c>
      <c r="B2281" s="2">
        <v>60.609000000000002</v>
      </c>
      <c r="C2281" s="2">
        <v>39.714370332888336</v>
      </c>
      <c r="D2281" s="2">
        <v>2.2477517756931036</v>
      </c>
      <c r="E2281" s="2">
        <v>-1.8831040406494659</v>
      </c>
      <c r="F2281" s="2">
        <v>60.123419999999996</v>
      </c>
      <c r="G2281" s="2">
        <v>62.650739999999999</v>
      </c>
      <c r="H2281" s="2">
        <v>63.889812000000013</v>
      </c>
      <c r="I2281" s="2">
        <v>70.190902999999963</v>
      </c>
      <c r="J2281" s="19" t="s">
        <v>48</v>
      </c>
      <c r="K2281" s="19" t="s">
        <v>50</v>
      </c>
      <c r="L2281" s="19" t="s">
        <v>51</v>
      </c>
      <c r="M2281" s="21">
        <f t="shared" si="350"/>
        <v>25</v>
      </c>
      <c r="N2281" s="21">
        <f t="shared" si="351"/>
        <v>0</v>
      </c>
      <c r="O2281" s="21">
        <f t="shared" si="352"/>
        <v>0</v>
      </c>
      <c r="P2281" s="21">
        <f t="shared" si="353"/>
        <v>83.5</v>
      </c>
      <c r="Q2281" s="22">
        <f t="shared" si="354"/>
        <v>21.274999999999999</v>
      </c>
      <c r="R2281" s="22">
        <f t="shared" si="355"/>
        <v>25.875</v>
      </c>
      <c r="S2281" s="22">
        <f t="shared" si="356"/>
        <v>41.325000000000003</v>
      </c>
      <c r="T2281" s="22">
        <f t="shared" si="357"/>
        <v>27.125</v>
      </c>
      <c r="U2281" s="21">
        <f t="shared" si="358"/>
        <v>29.491666666666664</v>
      </c>
      <c r="V2281" s="21">
        <f t="shared" si="359"/>
        <v>28.9</v>
      </c>
    </row>
    <row r="2282" spans="1:22" ht="13.5" x14ac:dyDescent="0.25">
      <c r="A2282" s="3">
        <v>45324</v>
      </c>
      <c r="B2282" s="2">
        <v>60.159399999999998</v>
      </c>
      <c r="C2282" s="2">
        <v>37.799547751521501</v>
      </c>
      <c r="D2282" s="2">
        <v>2.2990529145451148</v>
      </c>
      <c r="E2282" s="2">
        <v>-1.8127899476273814</v>
      </c>
      <c r="F2282" s="2">
        <v>60.195360000000008</v>
      </c>
      <c r="G2282" s="2">
        <v>62.380964999999989</v>
      </c>
      <c r="H2282" s="2">
        <v>63.79988800000001</v>
      </c>
      <c r="I2282" s="2">
        <v>70.06808249999996</v>
      </c>
      <c r="J2282" s="19" t="s">
        <v>48</v>
      </c>
      <c r="K2282" s="19" t="s">
        <v>50</v>
      </c>
      <c r="L2282" s="19" t="s">
        <v>51</v>
      </c>
      <c r="M2282" s="21">
        <f t="shared" si="350"/>
        <v>25</v>
      </c>
      <c r="N2282" s="21">
        <f t="shared" si="351"/>
        <v>0</v>
      </c>
      <c r="O2282" s="21">
        <f t="shared" si="352"/>
        <v>0</v>
      </c>
      <c r="P2282" s="21">
        <f t="shared" si="353"/>
        <v>83.5</v>
      </c>
      <c r="Q2282" s="22">
        <f t="shared" si="354"/>
        <v>21.274999999999999</v>
      </c>
      <c r="R2282" s="22">
        <f t="shared" si="355"/>
        <v>25.875</v>
      </c>
      <c r="S2282" s="22">
        <f t="shared" si="356"/>
        <v>41.325000000000003</v>
      </c>
      <c r="T2282" s="22">
        <f t="shared" si="357"/>
        <v>27.125</v>
      </c>
      <c r="U2282" s="21">
        <f t="shared" si="358"/>
        <v>29.491666666666664</v>
      </c>
      <c r="V2282" s="21">
        <f t="shared" si="359"/>
        <v>28.9</v>
      </c>
    </row>
    <row r="2283" spans="1:22" ht="13.5" x14ac:dyDescent="0.25">
      <c r="A2283" s="3">
        <v>45327</v>
      </c>
      <c r="B2283" s="2">
        <v>60.249299999999998</v>
      </c>
      <c r="C2283" s="2">
        <v>38.438703485600882</v>
      </c>
      <c r="D2283" s="2">
        <v>2.0653002123403326</v>
      </c>
      <c r="E2283" s="2">
        <v>-1.6376431360676336</v>
      </c>
      <c r="F2283" s="2">
        <v>60.28528</v>
      </c>
      <c r="G2283" s="2">
        <v>62.156154999999998</v>
      </c>
      <c r="H2283" s="2">
        <v>63.709964000000006</v>
      </c>
      <c r="I2283" s="2">
        <v>69.941807999999952</v>
      </c>
      <c r="J2283" s="19" t="s">
        <v>48</v>
      </c>
      <c r="K2283" s="19" t="s">
        <v>50</v>
      </c>
      <c r="L2283" s="19" t="s">
        <v>51</v>
      </c>
      <c r="M2283" s="21">
        <f t="shared" si="350"/>
        <v>25</v>
      </c>
      <c r="N2283" s="21">
        <f t="shared" si="351"/>
        <v>0</v>
      </c>
      <c r="O2283" s="21">
        <f t="shared" si="352"/>
        <v>0</v>
      </c>
      <c r="P2283" s="21">
        <f t="shared" si="353"/>
        <v>83.5</v>
      </c>
      <c r="Q2283" s="22">
        <f t="shared" si="354"/>
        <v>21.274999999999999</v>
      </c>
      <c r="R2283" s="22">
        <f t="shared" si="355"/>
        <v>25.875</v>
      </c>
      <c r="S2283" s="22">
        <f t="shared" si="356"/>
        <v>41.325000000000003</v>
      </c>
      <c r="T2283" s="22">
        <f t="shared" si="357"/>
        <v>27.125</v>
      </c>
      <c r="U2283" s="21">
        <f t="shared" si="358"/>
        <v>29.491666666666664</v>
      </c>
      <c r="V2283" s="21">
        <f t="shared" si="359"/>
        <v>28.9</v>
      </c>
    </row>
    <row r="2284" spans="1:22" ht="13.5" x14ac:dyDescent="0.25">
      <c r="A2284" s="3">
        <v>45328</v>
      </c>
      <c r="B2284" s="2">
        <v>60.698900000000002</v>
      </c>
      <c r="C2284" s="2">
        <v>41.667037587498569</v>
      </c>
      <c r="D2284" s="2">
        <v>1.4031087765691765</v>
      </c>
      <c r="E2284" s="2">
        <v>-1.3457972611049223</v>
      </c>
      <c r="F2284" s="2">
        <v>60.465119999999999</v>
      </c>
      <c r="G2284" s="2">
        <v>61.93584000000002</v>
      </c>
      <c r="H2284" s="2">
        <v>63.62921200000001</v>
      </c>
      <c r="I2284" s="2">
        <v>69.843403499999951</v>
      </c>
      <c r="J2284" s="19" t="s">
        <v>48</v>
      </c>
      <c r="K2284" s="19" t="s">
        <v>50</v>
      </c>
      <c r="L2284" s="19" t="s">
        <v>51</v>
      </c>
      <c r="M2284" s="21">
        <f t="shared" si="350"/>
        <v>25</v>
      </c>
      <c r="N2284" s="21">
        <f t="shared" si="351"/>
        <v>0</v>
      </c>
      <c r="O2284" s="21">
        <f t="shared" si="352"/>
        <v>0</v>
      </c>
      <c r="P2284" s="21">
        <f t="shared" si="353"/>
        <v>83.5</v>
      </c>
      <c r="Q2284" s="22">
        <f t="shared" si="354"/>
        <v>21.274999999999999</v>
      </c>
      <c r="R2284" s="22">
        <f t="shared" si="355"/>
        <v>25.875</v>
      </c>
      <c r="S2284" s="22">
        <f t="shared" si="356"/>
        <v>41.325000000000003</v>
      </c>
      <c r="T2284" s="22">
        <f t="shared" si="357"/>
        <v>27.125</v>
      </c>
      <c r="U2284" s="21">
        <f t="shared" si="358"/>
        <v>29.491666666666664</v>
      </c>
      <c r="V2284" s="21">
        <f t="shared" si="359"/>
        <v>28.9</v>
      </c>
    </row>
    <row r="2285" spans="1:22" ht="13.5" x14ac:dyDescent="0.25">
      <c r="A2285" s="3">
        <v>45329</v>
      </c>
      <c r="B2285" s="2">
        <v>59.350099999999998</v>
      </c>
      <c r="C2285" s="2">
        <v>35.630373274572506</v>
      </c>
      <c r="D2285" s="2">
        <v>1.1168133921151977</v>
      </c>
      <c r="E2285" s="2">
        <v>-0.98737615064869899</v>
      </c>
      <c r="F2285" s="2">
        <v>60.213339999999995</v>
      </c>
      <c r="G2285" s="2">
        <v>61.648085000000016</v>
      </c>
      <c r="H2285" s="2">
        <v>63.565366000000004</v>
      </c>
      <c r="I2285" s="2">
        <v>69.741909499999963</v>
      </c>
      <c r="J2285" s="19" t="s">
        <v>54</v>
      </c>
      <c r="K2285" s="19" t="s">
        <v>50</v>
      </c>
      <c r="L2285" s="19" t="s">
        <v>47</v>
      </c>
      <c r="M2285" s="21">
        <f t="shared" si="350"/>
        <v>25</v>
      </c>
      <c r="N2285" s="21">
        <f t="shared" si="351"/>
        <v>0</v>
      </c>
      <c r="O2285" s="21">
        <f t="shared" si="352"/>
        <v>0</v>
      </c>
      <c r="P2285" s="21">
        <f t="shared" si="353"/>
        <v>16.5</v>
      </c>
      <c r="Q2285" s="22">
        <f t="shared" si="354"/>
        <v>11.225</v>
      </c>
      <c r="R2285" s="22">
        <f t="shared" si="355"/>
        <v>9.125</v>
      </c>
      <c r="S2285" s="22">
        <f t="shared" si="356"/>
        <v>11.175000000000001</v>
      </c>
      <c r="T2285" s="22">
        <f t="shared" si="357"/>
        <v>10.375</v>
      </c>
      <c r="U2285" s="21">
        <f t="shared" si="358"/>
        <v>10.508333333333335</v>
      </c>
      <c r="V2285" s="21">
        <f t="shared" si="359"/>
        <v>10.475000000000001</v>
      </c>
    </row>
    <row r="2286" spans="1:22" ht="13.5" x14ac:dyDescent="0.25">
      <c r="A2286" s="3">
        <v>45330</v>
      </c>
      <c r="B2286" s="2">
        <v>58.450800000000001</v>
      </c>
      <c r="C2286" s="2">
        <v>32.273099217650483</v>
      </c>
      <c r="D2286" s="2">
        <v>0.88608893543911194</v>
      </c>
      <c r="E2286" s="2">
        <v>-0.63873833279447956</v>
      </c>
      <c r="F2286" s="2">
        <v>59.781700000000001</v>
      </c>
      <c r="G2286" s="2">
        <v>61.396295000000009</v>
      </c>
      <c r="H2286" s="2">
        <v>63.457456000000001</v>
      </c>
      <c r="I2286" s="2">
        <v>69.623086999999956</v>
      </c>
      <c r="J2286" s="19" t="s">
        <v>54</v>
      </c>
      <c r="K2286" s="19" t="s">
        <v>50</v>
      </c>
      <c r="L2286" s="19" t="s">
        <v>47</v>
      </c>
      <c r="M2286" s="21">
        <f t="shared" si="350"/>
        <v>25</v>
      </c>
      <c r="N2286" s="21">
        <f t="shared" si="351"/>
        <v>0</v>
      </c>
      <c r="O2286" s="21">
        <f t="shared" si="352"/>
        <v>0</v>
      </c>
      <c r="P2286" s="21">
        <f t="shared" si="353"/>
        <v>16.5</v>
      </c>
      <c r="Q2286" s="22">
        <f t="shared" si="354"/>
        <v>11.225</v>
      </c>
      <c r="R2286" s="22">
        <f t="shared" si="355"/>
        <v>9.125</v>
      </c>
      <c r="S2286" s="22">
        <f t="shared" si="356"/>
        <v>11.175000000000001</v>
      </c>
      <c r="T2286" s="22">
        <f t="shared" si="357"/>
        <v>10.375</v>
      </c>
      <c r="U2286" s="21">
        <f t="shared" si="358"/>
        <v>10.508333333333335</v>
      </c>
      <c r="V2286" s="21">
        <f t="shared" si="359"/>
        <v>10.475000000000001</v>
      </c>
    </row>
    <row r="2287" spans="1:22" ht="13.5" x14ac:dyDescent="0.25">
      <c r="A2287" s="3">
        <v>45331</v>
      </c>
      <c r="B2287" s="2">
        <v>58.450800000000001</v>
      </c>
      <c r="C2287" s="2">
        <v>32.273099217650483</v>
      </c>
      <c r="D2287" s="2">
        <v>0.7118781624257835</v>
      </c>
      <c r="E2287" s="2">
        <v>-0.33462937407052318</v>
      </c>
      <c r="F2287" s="2">
        <v>59.439980000000006</v>
      </c>
      <c r="G2287" s="2">
        <v>61.043340000000015</v>
      </c>
      <c r="H2287" s="2">
        <v>63.372926</v>
      </c>
      <c r="I2287" s="2">
        <v>69.520833999999965</v>
      </c>
      <c r="J2287" s="19" t="s">
        <v>54</v>
      </c>
      <c r="K2287" s="19" t="s">
        <v>50</v>
      </c>
      <c r="L2287" s="19" t="s">
        <v>47</v>
      </c>
      <c r="M2287" s="21">
        <f t="shared" si="350"/>
        <v>25</v>
      </c>
      <c r="N2287" s="21">
        <f t="shared" si="351"/>
        <v>0</v>
      </c>
      <c r="O2287" s="21">
        <f t="shared" si="352"/>
        <v>0</v>
      </c>
      <c r="P2287" s="21">
        <f t="shared" si="353"/>
        <v>16.5</v>
      </c>
      <c r="Q2287" s="22">
        <f t="shared" si="354"/>
        <v>11.225</v>
      </c>
      <c r="R2287" s="22">
        <f t="shared" si="355"/>
        <v>9.125</v>
      </c>
      <c r="S2287" s="22">
        <f t="shared" si="356"/>
        <v>11.175000000000001</v>
      </c>
      <c r="T2287" s="22">
        <f t="shared" si="357"/>
        <v>10.375</v>
      </c>
      <c r="U2287" s="21">
        <f t="shared" si="358"/>
        <v>10.508333333333335</v>
      </c>
      <c r="V2287" s="21">
        <f t="shared" si="359"/>
        <v>10.475000000000001</v>
      </c>
    </row>
    <row r="2288" spans="1:22" ht="13.5" x14ac:dyDescent="0.25">
      <c r="A2288" s="3">
        <v>45334</v>
      </c>
      <c r="B2288" s="2">
        <v>59.350099999999998</v>
      </c>
      <c r="C2288" s="2">
        <v>38.945103112917458</v>
      </c>
      <c r="D2288" s="2">
        <v>0.51603293385493032</v>
      </c>
      <c r="E2288" s="2">
        <v>-0.11220887788195713</v>
      </c>
      <c r="F2288" s="2">
        <v>59.26014</v>
      </c>
      <c r="G2288" s="2">
        <v>60.796050000000015</v>
      </c>
      <c r="H2288" s="2">
        <v>63.266815999999999</v>
      </c>
      <c r="I2288" s="2">
        <v>69.414771999999957</v>
      </c>
      <c r="J2288" s="19" t="s">
        <v>54</v>
      </c>
      <c r="K2288" s="19" t="s">
        <v>50</v>
      </c>
      <c r="L2288" s="19" t="s">
        <v>47</v>
      </c>
      <c r="M2288" s="21">
        <f t="shared" si="350"/>
        <v>25</v>
      </c>
      <c r="N2288" s="21">
        <f t="shared" si="351"/>
        <v>0</v>
      </c>
      <c r="O2288" s="21">
        <f t="shared" si="352"/>
        <v>0</v>
      </c>
      <c r="P2288" s="21">
        <f t="shared" si="353"/>
        <v>16.5</v>
      </c>
      <c r="Q2288" s="22">
        <f t="shared" si="354"/>
        <v>11.225</v>
      </c>
      <c r="R2288" s="22">
        <f t="shared" si="355"/>
        <v>9.125</v>
      </c>
      <c r="S2288" s="22">
        <f t="shared" si="356"/>
        <v>11.175000000000001</v>
      </c>
      <c r="T2288" s="22">
        <f t="shared" si="357"/>
        <v>10.375</v>
      </c>
      <c r="U2288" s="21">
        <f t="shared" si="358"/>
        <v>10.508333333333335</v>
      </c>
      <c r="V2288" s="21">
        <f t="shared" si="359"/>
        <v>10.475000000000001</v>
      </c>
    </row>
    <row r="2289" spans="1:22" ht="13.5" x14ac:dyDescent="0.25">
      <c r="A2289" s="3">
        <v>45335</v>
      </c>
      <c r="B2289" s="2">
        <v>58.450800000000001</v>
      </c>
      <c r="C2289" s="2">
        <v>35.20966407116164</v>
      </c>
      <c r="D2289" s="2">
        <v>0.42845068430391819</v>
      </c>
      <c r="E2289" s="2">
        <v>4.6265772764298482E-2</v>
      </c>
      <c r="F2289" s="2">
        <v>58.810519999999997</v>
      </c>
      <c r="G2289" s="2">
        <v>60.504245000000012</v>
      </c>
      <c r="H2289" s="2">
        <v>63.104952000000004</v>
      </c>
      <c r="I2289" s="2">
        <v>69.312518999999966</v>
      </c>
      <c r="J2289" s="19" t="s">
        <v>54</v>
      </c>
      <c r="K2289" s="19" t="s">
        <v>50</v>
      </c>
      <c r="L2289" s="19" t="s">
        <v>47</v>
      </c>
      <c r="M2289" s="21">
        <f t="shared" si="350"/>
        <v>25</v>
      </c>
      <c r="N2289" s="21">
        <f t="shared" si="351"/>
        <v>0</v>
      </c>
      <c r="O2289" s="21">
        <f t="shared" si="352"/>
        <v>0</v>
      </c>
      <c r="P2289" s="21">
        <f t="shared" si="353"/>
        <v>16.5</v>
      </c>
      <c r="Q2289" s="22">
        <f t="shared" si="354"/>
        <v>11.225</v>
      </c>
      <c r="R2289" s="22">
        <f t="shared" si="355"/>
        <v>9.125</v>
      </c>
      <c r="S2289" s="22">
        <f t="shared" si="356"/>
        <v>11.175000000000001</v>
      </c>
      <c r="T2289" s="22">
        <f t="shared" si="357"/>
        <v>10.375</v>
      </c>
      <c r="U2289" s="21">
        <f t="shared" si="358"/>
        <v>10.508333333333335</v>
      </c>
      <c r="V2289" s="21">
        <f t="shared" si="359"/>
        <v>10.475000000000001</v>
      </c>
    </row>
    <row r="2290" spans="1:22" ht="13.5" x14ac:dyDescent="0.25">
      <c r="A2290" s="3">
        <v>45336</v>
      </c>
      <c r="B2290" s="2">
        <v>58.450800000000001</v>
      </c>
      <c r="C2290" s="2">
        <v>35.20966407116164</v>
      </c>
      <c r="D2290" s="2">
        <v>0.49482925591718896</v>
      </c>
      <c r="E2290" s="2">
        <v>0.23599127181679028</v>
      </c>
      <c r="F2290" s="2">
        <v>58.630659999999999</v>
      </c>
      <c r="G2290" s="2">
        <v>60.205245000000012</v>
      </c>
      <c r="H2290" s="2">
        <v>62.961072000000001</v>
      </c>
      <c r="I2290" s="2">
        <v>69.210431999999969</v>
      </c>
      <c r="J2290" s="19" t="s">
        <v>54</v>
      </c>
      <c r="K2290" s="19" t="s">
        <v>50</v>
      </c>
      <c r="L2290" s="19" t="s">
        <v>47</v>
      </c>
      <c r="M2290" s="21">
        <f t="shared" si="350"/>
        <v>25</v>
      </c>
      <c r="N2290" s="21">
        <f t="shared" si="351"/>
        <v>0</v>
      </c>
      <c r="O2290" s="21">
        <f t="shared" si="352"/>
        <v>0</v>
      </c>
      <c r="P2290" s="21">
        <f t="shared" si="353"/>
        <v>16.5</v>
      </c>
      <c r="Q2290" s="22">
        <f t="shared" si="354"/>
        <v>11.225</v>
      </c>
      <c r="R2290" s="22">
        <f t="shared" si="355"/>
        <v>9.125</v>
      </c>
      <c r="S2290" s="22">
        <f t="shared" si="356"/>
        <v>11.175000000000001</v>
      </c>
      <c r="T2290" s="22">
        <f t="shared" si="357"/>
        <v>10.375</v>
      </c>
      <c r="U2290" s="21">
        <f t="shared" si="358"/>
        <v>10.508333333333335</v>
      </c>
      <c r="V2290" s="21">
        <f t="shared" si="359"/>
        <v>10.475000000000001</v>
      </c>
    </row>
    <row r="2291" spans="1:22" ht="13.5" x14ac:dyDescent="0.25">
      <c r="A2291" s="3">
        <v>45337</v>
      </c>
      <c r="B2291" s="2">
        <v>57.371699999999997</v>
      </c>
      <c r="C2291" s="2">
        <v>31.063338579164991</v>
      </c>
      <c r="D2291" s="2">
        <v>0.64572438460660209</v>
      </c>
      <c r="E2291" s="2">
        <v>0.37176043026914884</v>
      </c>
      <c r="F2291" s="2">
        <v>58.414839999999991</v>
      </c>
      <c r="G2291" s="2">
        <v>59.837454999999999</v>
      </c>
      <c r="H2291" s="2">
        <v>62.795610000000003</v>
      </c>
      <c r="I2291" s="2">
        <v>69.103821499999981</v>
      </c>
      <c r="J2291" s="19" t="s">
        <v>54</v>
      </c>
      <c r="K2291" s="19" t="s">
        <v>50</v>
      </c>
      <c r="L2291" s="19" t="s">
        <v>47</v>
      </c>
      <c r="M2291" s="21">
        <f t="shared" si="350"/>
        <v>25</v>
      </c>
      <c r="N2291" s="21">
        <f t="shared" si="351"/>
        <v>0</v>
      </c>
      <c r="O2291" s="21">
        <f t="shared" si="352"/>
        <v>0</v>
      </c>
      <c r="P2291" s="21">
        <f t="shared" si="353"/>
        <v>16.5</v>
      </c>
      <c r="Q2291" s="22">
        <f t="shared" si="354"/>
        <v>11.225</v>
      </c>
      <c r="R2291" s="22">
        <f t="shared" si="355"/>
        <v>9.125</v>
      </c>
      <c r="S2291" s="22">
        <f t="shared" si="356"/>
        <v>11.175000000000001</v>
      </c>
      <c r="T2291" s="22">
        <f t="shared" si="357"/>
        <v>10.375</v>
      </c>
      <c r="U2291" s="21">
        <f t="shared" si="358"/>
        <v>10.508333333333335</v>
      </c>
      <c r="V2291" s="21">
        <f t="shared" si="359"/>
        <v>10.475000000000001</v>
      </c>
    </row>
    <row r="2292" spans="1:22" ht="13.5" x14ac:dyDescent="0.25">
      <c r="A2292" s="3">
        <v>45338</v>
      </c>
      <c r="B2292" s="2">
        <v>60.069499999999998</v>
      </c>
      <c r="C2292" s="2">
        <v>47.658469092849813</v>
      </c>
      <c r="D2292" s="2">
        <v>0.52447442121958687</v>
      </c>
      <c r="E2292" s="2">
        <v>0.41146452948570167</v>
      </c>
      <c r="F2292" s="2">
        <v>58.738579999999999</v>
      </c>
      <c r="G2292" s="2">
        <v>59.646364999999989</v>
      </c>
      <c r="H2292" s="2">
        <v>62.684104000000005</v>
      </c>
      <c r="I2292" s="2">
        <v>69.009661999999977</v>
      </c>
      <c r="J2292" s="19" t="s">
        <v>48</v>
      </c>
      <c r="K2292" s="19" t="s">
        <v>50</v>
      </c>
      <c r="L2292" s="19" t="s">
        <v>51</v>
      </c>
      <c r="M2292" s="21">
        <f t="shared" si="350"/>
        <v>25</v>
      </c>
      <c r="N2292" s="21">
        <f t="shared" si="351"/>
        <v>0</v>
      </c>
      <c r="O2292" s="21">
        <f t="shared" si="352"/>
        <v>0</v>
      </c>
      <c r="P2292" s="21">
        <f t="shared" si="353"/>
        <v>83.5</v>
      </c>
      <c r="Q2292" s="22">
        <f t="shared" si="354"/>
        <v>21.274999999999999</v>
      </c>
      <c r="R2292" s="22">
        <f t="shared" si="355"/>
        <v>25.875</v>
      </c>
      <c r="S2292" s="22">
        <f t="shared" si="356"/>
        <v>41.325000000000003</v>
      </c>
      <c r="T2292" s="22">
        <f t="shared" si="357"/>
        <v>27.125</v>
      </c>
      <c r="U2292" s="21">
        <f t="shared" si="358"/>
        <v>29.491666666666664</v>
      </c>
      <c r="V2292" s="21">
        <f t="shared" si="359"/>
        <v>28.9</v>
      </c>
    </row>
    <row r="2293" spans="1:22" ht="13.5" x14ac:dyDescent="0.25">
      <c r="A2293" s="3">
        <v>45341</v>
      </c>
      <c r="B2293" s="2">
        <v>60.069499999999998</v>
      </c>
      <c r="C2293" s="2">
        <v>47.658469092849813</v>
      </c>
      <c r="D2293" s="2">
        <v>0.43835636533266609</v>
      </c>
      <c r="E2293" s="2">
        <v>0.40241740340011606</v>
      </c>
      <c r="F2293" s="2">
        <v>58.882460000000002</v>
      </c>
      <c r="G2293" s="2">
        <v>59.547449999999991</v>
      </c>
      <c r="H2293" s="2">
        <v>62.572778000000014</v>
      </c>
      <c r="I2293" s="2">
        <v>68.91550249999996</v>
      </c>
      <c r="J2293" s="19" t="s">
        <v>48</v>
      </c>
      <c r="K2293" s="19" t="s">
        <v>50</v>
      </c>
      <c r="L2293" s="19" t="s">
        <v>51</v>
      </c>
      <c r="M2293" s="21">
        <f t="shared" si="350"/>
        <v>25</v>
      </c>
      <c r="N2293" s="21">
        <f t="shared" si="351"/>
        <v>0</v>
      </c>
      <c r="O2293" s="21">
        <f t="shared" si="352"/>
        <v>0</v>
      </c>
      <c r="P2293" s="21">
        <f t="shared" si="353"/>
        <v>83.5</v>
      </c>
      <c r="Q2293" s="22">
        <f t="shared" si="354"/>
        <v>21.274999999999999</v>
      </c>
      <c r="R2293" s="22">
        <f t="shared" si="355"/>
        <v>25.875</v>
      </c>
      <c r="S2293" s="22">
        <f t="shared" si="356"/>
        <v>41.325000000000003</v>
      </c>
      <c r="T2293" s="22">
        <f t="shared" si="357"/>
        <v>27.125</v>
      </c>
      <c r="U2293" s="21">
        <f t="shared" si="358"/>
        <v>29.491666666666664</v>
      </c>
      <c r="V2293" s="21">
        <f t="shared" si="359"/>
        <v>28.9</v>
      </c>
    </row>
    <row r="2294" spans="1:22" ht="13.5" x14ac:dyDescent="0.25">
      <c r="A2294" s="3">
        <v>45342</v>
      </c>
      <c r="B2294" s="2">
        <v>61.148600000000002</v>
      </c>
      <c r="C2294" s="2">
        <v>52.916471018455347</v>
      </c>
      <c r="D2294" s="2">
        <v>0.35717434017531247</v>
      </c>
      <c r="E2294" s="2">
        <v>0.27655575774411811</v>
      </c>
      <c r="F2294" s="2">
        <v>59.422019999999996</v>
      </c>
      <c r="G2294" s="2">
        <v>59.64636999999999</v>
      </c>
      <c r="H2294" s="2">
        <v>62.486632000000007</v>
      </c>
      <c r="I2294" s="2">
        <v>68.82715349999998</v>
      </c>
      <c r="J2294" s="19" t="s">
        <v>48</v>
      </c>
      <c r="K2294" s="19" t="s">
        <v>49</v>
      </c>
      <c r="L2294" s="19" t="s">
        <v>51</v>
      </c>
      <c r="M2294" s="21">
        <f t="shared" si="350"/>
        <v>25</v>
      </c>
      <c r="N2294" s="21">
        <f t="shared" si="351"/>
        <v>0</v>
      </c>
      <c r="O2294" s="21">
        <f t="shared" si="352"/>
        <v>0</v>
      </c>
      <c r="P2294" s="21">
        <f t="shared" si="353"/>
        <v>100</v>
      </c>
      <c r="Q2294" s="22">
        <f t="shared" si="354"/>
        <v>23.75</v>
      </c>
      <c r="R2294" s="22">
        <f t="shared" si="355"/>
        <v>30</v>
      </c>
      <c r="S2294" s="22">
        <f t="shared" si="356"/>
        <v>48.75</v>
      </c>
      <c r="T2294" s="22">
        <f t="shared" si="357"/>
        <v>31.25</v>
      </c>
      <c r="U2294" s="21">
        <f t="shared" si="358"/>
        <v>34.166666666666664</v>
      </c>
      <c r="V2294" s="21">
        <f t="shared" si="359"/>
        <v>33.4375</v>
      </c>
    </row>
    <row r="2295" spans="1:22" ht="13.5" x14ac:dyDescent="0.25">
      <c r="A2295" s="3">
        <v>45343</v>
      </c>
      <c r="B2295" s="2">
        <v>62.047800000000002</v>
      </c>
      <c r="C2295" s="2">
        <v>56.809945733740101</v>
      </c>
      <c r="D2295" s="2">
        <v>1.0259940520121802E-2</v>
      </c>
      <c r="E2295" s="2">
        <v>9.1741335359868892E-2</v>
      </c>
      <c r="F2295" s="2">
        <v>60.141419999999997</v>
      </c>
      <c r="G2295" s="2">
        <v>59.736294999999998</v>
      </c>
      <c r="H2295" s="2">
        <v>62.418470000000006</v>
      </c>
      <c r="I2295" s="2">
        <v>68.751190999999977</v>
      </c>
      <c r="J2295" s="19" t="s">
        <v>48</v>
      </c>
      <c r="K2295" s="19" t="s">
        <v>49</v>
      </c>
      <c r="L2295" s="19" t="s">
        <v>51</v>
      </c>
      <c r="M2295" s="21">
        <f t="shared" si="350"/>
        <v>25</v>
      </c>
      <c r="N2295" s="21">
        <f t="shared" si="351"/>
        <v>100</v>
      </c>
      <c r="O2295" s="21">
        <f t="shared" si="352"/>
        <v>0</v>
      </c>
      <c r="P2295" s="21">
        <f t="shared" si="353"/>
        <v>100</v>
      </c>
      <c r="Q2295" s="22">
        <f t="shared" si="354"/>
        <v>58.75</v>
      </c>
      <c r="R2295" s="22">
        <f t="shared" si="355"/>
        <v>50</v>
      </c>
      <c r="S2295" s="22">
        <f t="shared" si="356"/>
        <v>63.75</v>
      </c>
      <c r="T2295" s="22">
        <f t="shared" si="357"/>
        <v>56.25</v>
      </c>
      <c r="U2295" s="21">
        <f t="shared" si="358"/>
        <v>57.5</v>
      </c>
      <c r="V2295" s="21">
        <f t="shared" si="359"/>
        <v>57.1875</v>
      </c>
    </row>
    <row r="2296" spans="1:22" ht="13.5" x14ac:dyDescent="0.25">
      <c r="A2296" s="3">
        <v>45344</v>
      </c>
      <c r="B2296" s="2">
        <v>62.047800000000002</v>
      </c>
      <c r="C2296" s="2">
        <v>56.809945733740101</v>
      </c>
      <c r="D2296" s="2">
        <v>-0.43075287904471793</v>
      </c>
      <c r="E2296" s="2">
        <v>-5.0824478980602592E-2</v>
      </c>
      <c r="F2296" s="2">
        <v>61.076639999999998</v>
      </c>
      <c r="G2296" s="2">
        <v>59.849149999999995</v>
      </c>
      <c r="H2296" s="2">
        <v>62.351566000000005</v>
      </c>
      <c r="I2296" s="2">
        <v>68.675435999999976</v>
      </c>
      <c r="J2296" s="19" t="s">
        <v>48</v>
      </c>
      <c r="K2296" s="19" t="s">
        <v>49</v>
      </c>
      <c r="L2296" s="19" t="s">
        <v>51</v>
      </c>
      <c r="M2296" s="21">
        <f t="shared" si="350"/>
        <v>25</v>
      </c>
      <c r="N2296" s="21">
        <f t="shared" si="351"/>
        <v>100</v>
      </c>
      <c r="O2296" s="21">
        <f t="shared" si="352"/>
        <v>0</v>
      </c>
      <c r="P2296" s="21">
        <f t="shared" si="353"/>
        <v>100</v>
      </c>
      <c r="Q2296" s="22">
        <f t="shared" si="354"/>
        <v>58.75</v>
      </c>
      <c r="R2296" s="22">
        <f t="shared" si="355"/>
        <v>50</v>
      </c>
      <c r="S2296" s="22">
        <f t="shared" si="356"/>
        <v>63.75</v>
      </c>
      <c r="T2296" s="22">
        <f t="shared" si="357"/>
        <v>56.25</v>
      </c>
      <c r="U2296" s="21">
        <f t="shared" si="358"/>
        <v>57.5</v>
      </c>
      <c r="V2296" s="21">
        <f t="shared" si="359"/>
        <v>57.1875</v>
      </c>
    </row>
    <row r="2297" spans="1:22" ht="13.5" x14ac:dyDescent="0.25">
      <c r="A2297" s="3">
        <v>45345</v>
      </c>
      <c r="B2297" s="2">
        <v>62.929099999999998</v>
      </c>
      <c r="C2297" s="2">
        <v>60.520797153648466</v>
      </c>
      <c r="D2297" s="2">
        <v>-0.87763981313061379</v>
      </c>
      <c r="E2297" s="2">
        <v>-0.12031711857269539</v>
      </c>
      <c r="F2297" s="2">
        <v>61.648559999999996</v>
      </c>
      <c r="G2297" s="2">
        <v>60.00562</v>
      </c>
      <c r="H2297" s="2">
        <v>62.315238000000008</v>
      </c>
      <c r="I2297" s="2">
        <v>68.601803499999988</v>
      </c>
      <c r="J2297" s="19" t="s">
        <v>48</v>
      </c>
      <c r="K2297" s="19" t="s">
        <v>50</v>
      </c>
      <c r="L2297" s="19" t="s">
        <v>51</v>
      </c>
      <c r="M2297" s="21">
        <f t="shared" si="350"/>
        <v>25</v>
      </c>
      <c r="N2297" s="21">
        <f t="shared" si="351"/>
        <v>100</v>
      </c>
      <c r="O2297" s="21">
        <f t="shared" si="352"/>
        <v>0</v>
      </c>
      <c r="P2297" s="21">
        <f t="shared" si="353"/>
        <v>83.5</v>
      </c>
      <c r="Q2297" s="22">
        <f t="shared" si="354"/>
        <v>56.274999999999999</v>
      </c>
      <c r="R2297" s="22">
        <f t="shared" si="355"/>
        <v>45.875</v>
      </c>
      <c r="S2297" s="22">
        <f t="shared" si="356"/>
        <v>56.325000000000003</v>
      </c>
      <c r="T2297" s="22">
        <f t="shared" si="357"/>
        <v>52.125</v>
      </c>
      <c r="U2297" s="21">
        <f t="shared" si="358"/>
        <v>52.82500000000001</v>
      </c>
      <c r="V2297" s="21">
        <f t="shared" si="359"/>
        <v>52.650000000000006</v>
      </c>
    </row>
    <row r="2298" spans="1:22" ht="13.5" x14ac:dyDescent="0.25">
      <c r="A2298" s="3">
        <v>45348</v>
      </c>
      <c r="B2298" s="2">
        <v>62.929099999999998</v>
      </c>
      <c r="C2298" s="2">
        <v>60.520797153648466</v>
      </c>
      <c r="D2298" s="2">
        <v>-1.1304442223075455</v>
      </c>
      <c r="E2298" s="2">
        <v>-8.9639682073631877E-2</v>
      </c>
      <c r="F2298" s="2">
        <v>62.220479999999995</v>
      </c>
      <c r="G2298" s="2">
        <v>60.162089999999999</v>
      </c>
      <c r="H2298" s="2">
        <v>62.269916000000002</v>
      </c>
      <c r="I2298" s="2">
        <v>68.528585999999976</v>
      </c>
      <c r="J2298" s="19" t="s">
        <v>48</v>
      </c>
      <c r="K2298" s="19" t="s">
        <v>50</v>
      </c>
      <c r="L2298" s="19" t="s">
        <v>51</v>
      </c>
      <c r="M2298" s="21">
        <f t="shared" si="350"/>
        <v>25</v>
      </c>
      <c r="N2298" s="21">
        <f t="shared" si="351"/>
        <v>100</v>
      </c>
      <c r="O2298" s="21">
        <f t="shared" si="352"/>
        <v>0</v>
      </c>
      <c r="P2298" s="21">
        <f t="shared" si="353"/>
        <v>83.5</v>
      </c>
      <c r="Q2298" s="22">
        <f t="shared" si="354"/>
        <v>56.274999999999999</v>
      </c>
      <c r="R2298" s="22">
        <f t="shared" si="355"/>
        <v>45.875</v>
      </c>
      <c r="S2298" s="22">
        <f t="shared" si="356"/>
        <v>56.325000000000003</v>
      </c>
      <c r="T2298" s="22">
        <f t="shared" si="357"/>
        <v>52.125</v>
      </c>
      <c r="U2298" s="21">
        <f t="shared" si="358"/>
        <v>52.82500000000001</v>
      </c>
      <c r="V2298" s="21">
        <f t="shared" si="359"/>
        <v>52.650000000000006</v>
      </c>
    </row>
    <row r="2299" spans="1:22" ht="13.5" x14ac:dyDescent="0.25">
      <c r="A2299" s="3">
        <v>45349</v>
      </c>
      <c r="B2299" s="2">
        <v>61.957900000000002</v>
      </c>
      <c r="C2299" s="2">
        <v>54.53254781379902</v>
      </c>
      <c r="D2299" s="2">
        <v>-1.4228272298130307</v>
      </c>
      <c r="E2299" s="2">
        <v>-6.4107251924302305E-3</v>
      </c>
      <c r="F2299" s="2">
        <v>62.382339999999999</v>
      </c>
      <c r="G2299" s="2">
        <v>60.27</v>
      </c>
      <c r="H2299" s="2">
        <v>62.205169999999995</v>
      </c>
      <c r="I2299" s="2">
        <v>68.452173999999971</v>
      </c>
      <c r="J2299" s="19" t="s">
        <v>48</v>
      </c>
      <c r="K2299" s="19" t="s">
        <v>50</v>
      </c>
      <c r="L2299" s="19" t="s">
        <v>51</v>
      </c>
      <c r="M2299" s="21">
        <f t="shared" si="350"/>
        <v>25</v>
      </c>
      <c r="N2299" s="21">
        <f t="shared" si="351"/>
        <v>100</v>
      </c>
      <c r="O2299" s="21">
        <f t="shared" si="352"/>
        <v>0</v>
      </c>
      <c r="P2299" s="21">
        <f t="shared" si="353"/>
        <v>83.5</v>
      </c>
      <c r="Q2299" s="22">
        <f t="shared" si="354"/>
        <v>56.274999999999999</v>
      </c>
      <c r="R2299" s="22">
        <f t="shared" si="355"/>
        <v>45.875</v>
      </c>
      <c r="S2299" s="22">
        <f t="shared" si="356"/>
        <v>56.325000000000003</v>
      </c>
      <c r="T2299" s="22">
        <f t="shared" si="357"/>
        <v>52.125</v>
      </c>
      <c r="U2299" s="21">
        <f t="shared" si="358"/>
        <v>52.82500000000001</v>
      </c>
      <c r="V2299" s="21">
        <f t="shared" si="359"/>
        <v>52.650000000000006</v>
      </c>
    </row>
    <row r="2300" spans="1:22" ht="13.5" x14ac:dyDescent="0.25">
      <c r="A2300" s="3">
        <v>45350</v>
      </c>
      <c r="B2300" s="2">
        <v>61.868000000000002</v>
      </c>
      <c r="C2300" s="2">
        <v>53.999919742756717</v>
      </c>
      <c r="D2300" s="2">
        <v>-1.6689953726755817</v>
      </c>
      <c r="E2300" s="2">
        <v>-7.7437903693229233E-3</v>
      </c>
      <c r="F2300" s="2">
        <v>62.346379999999996</v>
      </c>
      <c r="G2300" s="2">
        <v>60.332949999999997</v>
      </c>
      <c r="H2300" s="2">
        <v>62.178194000000005</v>
      </c>
      <c r="I2300" s="2">
        <v>68.375395499999982</v>
      </c>
      <c r="J2300" s="19" t="s">
        <v>54</v>
      </c>
      <c r="K2300" s="19" t="s">
        <v>50</v>
      </c>
      <c r="L2300" s="19" t="s">
        <v>47</v>
      </c>
      <c r="M2300" s="21">
        <f t="shared" si="350"/>
        <v>25</v>
      </c>
      <c r="N2300" s="21">
        <f t="shared" si="351"/>
        <v>100</v>
      </c>
      <c r="O2300" s="21">
        <f t="shared" si="352"/>
        <v>0</v>
      </c>
      <c r="P2300" s="21">
        <f t="shared" si="353"/>
        <v>16.5</v>
      </c>
      <c r="Q2300" s="22">
        <f t="shared" si="354"/>
        <v>46.225000000000001</v>
      </c>
      <c r="R2300" s="22">
        <f t="shared" si="355"/>
        <v>29.125</v>
      </c>
      <c r="S2300" s="22">
        <f t="shared" si="356"/>
        <v>26.175000000000001</v>
      </c>
      <c r="T2300" s="22">
        <f t="shared" si="357"/>
        <v>35.375</v>
      </c>
      <c r="U2300" s="21">
        <f t="shared" si="358"/>
        <v>33.841666666666661</v>
      </c>
      <c r="V2300" s="21">
        <f t="shared" si="359"/>
        <v>34.224999999999994</v>
      </c>
    </row>
    <row r="2301" spans="1:22" ht="13.5" x14ac:dyDescent="0.25">
      <c r="A2301" s="3">
        <v>45351</v>
      </c>
      <c r="B2301" s="2">
        <v>61.526200000000003</v>
      </c>
      <c r="C2301" s="2">
        <v>51.923435075402317</v>
      </c>
      <c r="D2301" s="2">
        <v>-2.0224815772240134</v>
      </c>
      <c r="E2301" s="2">
        <v>-0.11166546358390513</v>
      </c>
      <c r="F2301" s="2">
        <v>62.242060000000002</v>
      </c>
      <c r="G2301" s="2">
        <v>60.378810000000001</v>
      </c>
      <c r="H2301" s="2">
        <v>62.104813999999998</v>
      </c>
      <c r="I2301" s="2">
        <v>68.291093999999987</v>
      </c>
      <c r="J2301" s="19" t="s">
        <v>54</v>
      </c>
      <c r="K2301" s="19" t="s">
        <v>50</v>
      </c>
      <c r="L2301" s="19" t="s">
        <v>47</v>
      </c>
      <c r="M2301" s="21">
        <f t="shared" si="350"/>
        <v>25</v>
      </c>
      <c r="N2301" s="21">
        <f t="shared" si="351"/>
        <v>100</v>
      </c>
      <c r="O2301" s="21">
        <f t="shared" si="352"/>
        <v>0</v>
      </c>
      <c r="P2301" s="21">
        <f t="shared" si="353"/>
        <v>16.5</v>
      </c>
      <c r="Q2301" s="22">
        <f t="shared" si="354"/>
        <v>46.225000000000001</v>
      </c>
      <c r="R2301" s="22">
        <f t="shared" si="355"/>
        <v>29.125</v>
      </c>
      <c r="S2301" s="22">
        <f t="shared" si="356"/>
        <v>26.175000000000001</v>
      </c>
      <c r="T2301" s="22">
        <f t="shared" si="357"/>
        <v>35.375</v>
      </c>
      <c r="U2301" s="21">
        <f t="shared" si="358"/>
        <v>33.841666666666661</v>
      </c>
      <c r="V2301" s="21">
        <f t="shared" si="359"/>
        <v>34.224999999999994</v>
      </c>
    </row>
    <row r="2302" spans="1:22" ht="13.5" x14ac:dyDescent="0.25">
      <c r="A2302" s="3">
        <v>45352</v>
      </c>
      <c r="B2302" s="2">
        <v>61.526200000000003</v>
      </c>
      <c r="C2302" s="2">
        <v>51.923435075402317</v>
      </c>
      <c r="D2302" s="2">
        <v>-1.9086798106767873</v>
      </c>
      <c r="E2302" s="2">
        <v>-0.29030486503289499</v>
      </c>
      <c r="F2302" s="2">
        <v>61.961480000000009</v>
      </c>
      <c r="G2302" s="2">
        <v>60.447150000000001</v>
      </c>
      <c r="H2302" s="2">
        <v>62.049419999999991</v>
      </c>
      <c r="I2302" s="2">
        <v>68.206293999999986</v>
      </c>
      <c r="J2302" s="19" t="s">
        <v>54</v>
      </c>
      <c r="K2302" s="19" t="s">
        <v>50</v>
      </c>
      <c r="L2302" s="19" t="s">
        <v>47</v>
      </c>
      <c r="M2302" s="21">
        <f t="shared" si="350"/>
        <v>25</v>
      </c>
      <c r="N2302" s="21">
        <f t="shared" si="351"/>
        <v>100</v>
      </c>
      <c r="O2302" s="21">
        <f t="shared" si="352"/>
        <v>0</v>
      </c>
      <c r="P2302" s="21">
        <f t="shared" si="353"/>
        <v>16.5</v>
      </c>
      <c r="Q2302" s="22">
        <f t="shared" si="354"/>
        <v>46.225000000000001</v>
      </c>
      <c r="R2302" s="22">
        <f t="shared" si="355"/>
        <v>29.125</v>
      </c>
      <c r="S2302" s="22">
        <f t="shared" si="356"/>
        <v>26.175000000000001</v>
      </c>
      <c r="T2302" s="22">
        <f t="shared" si="357"/>
        <v>35.375</v>
      </c>
      <c r="U2302" s="21">
        <f t="shared" si="358"/>
        <v>33.841666666666661</v>
      </c>
      <c r="V2302" s="21">
        <f t="shared" si="359"/>
        <v>34.224999999999994</v>
      </c>
    </row>
    <row r="2303" spans="1:22" ht="13.5" x14ac:dyDescent="0.25">
      <c r="A2303" s="3">
        <v>45355</v>
      </c>
      <c r="B2303" s="2">
        <v>61.598199999999999</v>
      </c>
      <c r="C2303" s="2">
        <v>52.370878357096096</v>
      </c>
      <c r="D2303" s="2">
        <v>-1.8197014487303562</v>
      </c>
      <c r="E2303" s="2">
        <v>-0.46006236144735702</v>
      </c>
      <c r="F2303" s="2">
        <v>61.69530000000001</v>
      </c>
      <c r="G2303" s="2">
        <v>60.514595</v>
      </c>
      <c r="H2303" s="2">
        <v>61.977659999999986</v>
      </c>
      <c r="I2303" s="2">
        <v>68.121853999999985</v>
      </c>
      <c r="J2303" s="19" t="s">
        <v>54</v>
      </c>
      <c r="K2303" s="19" t="s">
        <v>50</v>
      </c>
      <c r="L2303" s="19" t="s">
        <v>47</v>
      </c>
      <c r="M2303" s="21">
        <f t="shared" si="350"/>
        <v>25</v>
      </c>
      <c r="N2303" s="21">
        <f t="shared" si="351"/>
        <v>100</v>
      </c>
      <c r="O2303" s="21">
        <f t="shared" si="352"/>
        <v>0</v>
      </c>
      <c r="P2303" s="21">
        <f t="shared" si="353"/>
        <v>16.5</v>
      </c>
      <c r="Q2303" s="22">
        <f t="shared" si="354"/>
        <v>46.225000000000001</v>
      </c>
      <c r="R2303" s="22">
        <f t="shared" si="355"/>
        <v>29.125</v>
      </c>
      <c r="S2303" s="22">
        <f t="shared" si="356"/>
        <v>26.175000000000001</v>
      </c>
      <c r="T2303" s="22">
        <f t="shared" si="357"/>
        <v>35.375</v>
      </c>
      <c r="U2303" s="21">
        <f t="shared" si="358"/>
        <v>33.841666666666661</v>
      </c>
      <c r="V2303" s="21">
        <f t="shared" si="359"/>
        <v>34.224999999999994</v>
      </c>
    </row>
    <row r="2304" spans="1:22" ht="13.5" x14ac:dyDescent="0.25">
      <c r="A2304" s="3">
        <v>45356</v>
      </c>
      <c r="B2304" s="2">
        <v>61.508299999999998</v>
      </c>
      <c r="C2304" s="2">
        <v>51.723579245808217</v>
      </c>
      <c r="D2304" s="2">
        <v>-1.5739981571913546</v>
      </c>
      <c r="E2304" s="2">
        <v>-0.60920046489663726</v>
      </c>
      <c r="F2304" s="2">
        <v>61.605380000000004</v>
      </c>
      <c r="G2304" s="2">
        <v>60.555064999999992</v>
      </c>
      <c r="H2304" s="2">
        <v>61.912915999999989</v>
      </c>
      <c r="I2304" s="2">
        <v>68.043193999999986</v>
      </c>
      <c r="J2304" s="19" t="s">
        <v>54</v>
      </c>
      <c r="K2304" s="19" t="s">
        <v>50</v>
      </c>
      <c r="L2304" s="19" t="s">
        <v>47</v>
      </c>
      <c r="M2304" s="21">
        <f t="shared" si="350"/>
        <v>25</v>
      </c>
      <c r="N2304" s="21">
        <f t="shared" si="351"/>
        <v>100</v>
      </c>
      <c r="O2304" s="21">
        <f t="shared" si="352"/>
        <v>0</v>
      </c>
      <c r="P2304" s="21">
        <f t="shared" si="353"/>
        <v>16.5</v>
      </c>
      <c r="Q2304" s="22">
        <f t="shared" si="354"/>
        <v>46.225000000000001</v>
      </c>
      <c r="R2304" s="22">
        <f t="shared" si="355"/>
        <v>29.125</v>
      </c>
      <c r="S2304" s="22">
        <f t="shared" si="356"/>
        <v>26.175000000000001</v>
      </c>
      <c r="T2304" s="22">
        <f t="shared" si="357"/>
        <v>35.375</v>
      </c>
      <c r="U2304" s="21">
        <f t="shared" si="358"/>
        <v>33.841666666666661</v>
      </c>
      <c r="V2304" s="21">
        <f t="shared" si="359"/>
        <v>34.224999999999994</v>
      </c>
    </row>
    <row r="2305" spans="1:22" ht="13.5" x14ac:dyDescent="0.25">
      <c r="A2305" s="3">
        <v>45357</v>
      </c>
      <c r="B2305" s="2">
        <v>61.508299999999998</v>
      </c>
      <c r="C2305" s="2">
        <v>51.723579245808217</v>
      </c>
      <c r="D2305" s="2">
        <v>-1.2293189611742861</v>
      </c>
      <c r="E2305" s="2">
        <v>-0.77312521242647225</v>
      </c>
      <c r="F2305" s="2">
        <v>61.533439999999999</v>
      </c>
      <c r="G2305" s="2">
        <v>60.662974999999996</v>
      </c>
      <c r="H2305" s="2">
        <v>61.857163999999983</v>
      </c>
      <c r="I2305" s="2">
        <v>67.960380999999984</v>
      </c>
      <c r="J2305" s="19" t="s">
        <v>48</v>
      </c>
      <c r="K2305" s="19" t="s">
        <v>50</v>
      </c>
      <c r="L2305" s="19" t="s">
        <v>53</v>
      </c>
      <c r="M2305" s="21">
        <f t="shared" si="350"/>
        <v>25</v>
      </c>
      <c r="N2305" s="21">
        <f t="shared" si="351"/>
        <v>100</v>
      </c>
      <c r="O2305" s="21">
        <f t="shared" si="352"/>
        <v>0</v>
      </c>
      <c r="P2305" s="21">
        <f t="shared" si="353"/>
        <v>66.5</v>
      </c>
      <c r="Q2305" s="22">
        <f t="shared" si="354"/>
        <v>53.725000000000001</v>
      </c>
      <c r="R2305" s="22">
        <f t="shared" si="355"/>
        <v>41.625</v>
      </c>
      <c r="S2305" s="22">
        <f t="shared" si="356"/>
        <v>48.674999999999997</v>
      </c>
      <c r="T2305" s="22">
        <f t="shared" si="357"/>
        <v>47.875</v>
      </c>
      <c r="U2305" s="21">
        <f t="shared" si="358"/>
        <v>48.008333333333326</v>
      </c>
      <c r="V2305" s="21">
        <f t="shared" si="359"/>
        <v>47.974999999999994</v>
      </c>
    </row>
    <row r="2306" spans="1:22" ht="13.5" x14ac:dyDescent="0.25">
      <c r="A2306" s="3">
        <v>45358</v>
      </c>
      <c r="B2306" s="2">
        <v>61.499299999999998</v>
      </c>
      <c r="C2306" s="2">
        <v>51.649459636823693</v>
      </c>
      <c r="D2306" s="2">
        <v>-0.93844701032131894</v>
      </c>
      <c r="E2306" s="2">
        <v>-0.96827476386865008</v>
      </c>
      <c r="F2306" s="2">
        <v>61.528059999999996</v>
      </c>
      <c r="G2306" s="2">
        <v>60.81539999999999</v>
      </c>
      <c r="H2306" s="2">
        <v>61.801231999999985</v>
      </c>
      <c r="I2306" s="2">
        <v>67.877522999999982</v>
      </c>
      <c r="J2306" s="19" t="s">
        <v>54</v>
      </c>
      <c r="K2306" s="19" t="s">
        <v>50</v>
      </c>
      <c r="L2306" s="19" t="s">
        <v>47</v>
      </c>
      <c r="M2306" s="21">
        <f t="shared" ref="M2306:M2369" si="360">IF(C2306&lt;30,50, IF(C2306&gt;70, 0, 25))</f>
        <v>25</v>
      </c>
      <c r="N2306" s="21">
        <f t="shared" ref="N2306:N2369" si="361">IF(E2306-D2306&gt;0.02, 100, IF(E2306-D2306&lt;0,0,45))</f>
        <v>0</v>
      </c>
      <c r="O2306" s="21">
        <f t="shared" ref="O2306:O2369" si="362">IF(F2306-I2306&gt;10,100,IF(F2306-I2306&gt;5,75, IF(F2306-I2306&gt;0,50,0)))</f>
        <v>0</v>
      </c>
      <c r="P2306" s="21">
        <f t="shared" ref="P2306:P2369" si="363">IF(L2306="confirmed bullish", 34, IF(L2306="bullish divergence",17, 0))+IF(J2306="bullish",33,IF(J2306="bearish",0,16.5))+IF(K2306="strong",33,IF(K2306="weak",0,16.5))</f>
        <v>16.5</v>
      </c>
      <c r="Q2306" s="22">
        <f t="shared" si="354"/>
        <v>11.225</v>
      </c>
      <c r="R2306" s="22">
        <f t="shared" si="355"/>
        <v>9.125</v>
      </c>
      <c r="S2306" s="22">
        <f t="shared" si="356"/>
        <v>11.175000000000001</v>
      </c>
      <c r="T2306" s="22">
        <f t="shared" si="357"/>
        <v>10.375</v>
      </c>
      <c r="U2306" s="21">
        <f t="shared" si="358"/>
        <v>10.508333333333335</v>
      </c>
      <c r="V2306" s="21">
        <f t="shared" si="359"/>
        <v>10.475000000000001</v>
      </c>
    </row>
    <row r="2307" spans="1:22" ht="13.5" x14ac:dyDescent="0.25">
      <c r="A2307" s="3">
        <v>45359</v>
      </c>
      <c r="B2307" s="2">
        <v>61.499299999999998</v>
      </c>
      <c r="C2307" s="2">
        <v>51.6494596368237</v>
      </c>
      <c r="D2307" s="2">
        <v>-0.55802600027617189</v>
      </c>
      <c r="E2307" s="2">
        <v>-1.2274564671714705</v>
      </c>
      <c r="F2307" s="2">
        <v>61.522680000000001</v>
      </c>
      <c r="G2307" s="2">
        <v>60.967824999999991</v>
      </c>
      <c r="H2307" s="2">
        <v>61.772277999999979</v>
      </c>
      <c r="I2307" s="2">
        <v>67.792588499999979</v>
      </c>
      <c r="J2307" s="19" t="s">
        <v>54</v>
      </c>
      <c r="K2307" s="19" t="s">
        <v>50</v>
      </c>
      <c r="L2307" s="19" t="s">
        <v>47</v>
      </c>
      <c r="M2307" s="21">
        <f t="shared" si="360"/>
        <v>25</v>
      </c>
      <c r="N2307" s="21">
        <f t="shared" si="361"/>
        <v>0</v>
      </c>
      <c r="O2307" s="21">
        <f t="shared" si="362"/>
        <v>0</v>
      </c>
      <c r="P2307" s="21">
        <f t="shared" si="363"/>
        <v>16.5</v>
      </c>
      <c r="Q2307" s="22">
        <f t="shared" ref="Q2307:Q2370" si="364">0.35*M2307+N2307*0.35+O2307*0.15+P2307*0.15</f>
        <v>11.225</v>
      </c>
      <c r="R2307" s="22">
        <f t="shared" ref="R2307:R2370" si="365">M2307*0.2+N2307*0.2+O2307*0.35+P2307*0.25</f>
        <v>9.125</v>
      </c>
      <c r="S2307" s="22">
        <f t="shared" ref="S2307:S2370" si="366">M2307*0.15+N2307*0.15+O2307*0.25+P2307*0.45</f>
        <v>11.175000000000001</v>
      </c>
      <c r="T2307" s="22">
        <f t="shared" ref="T2307:T2370" si="367">0.25*SUM(M2307:P2307)</f>
        <v>10.375</v>
      </c>
      <c r="U2307" s="21">
        <f t="shared" ref="U2307:U2370" si="368">SUM(Q2307:S2307)/3</f>
        <v>10.508333333333335</v>
      </c>
      <c r="V2307" s="21">
        <f t="shared" ref="V2307:V2370" si="369">SUM(Q2307:T2307)/4</f>
        <v>10.475000000000001</v>
      </c>
    </row>
    <row r="2308" spans="1:22" ht="13.5" x14ac:dyDescent="0.25">
      <c r="A2308" s="3">
        <v>45362</v>
      </c>
      <c r="B2308" s="2">
        <v>61.499299999999998</v>
      </c>
      <c r="C2308" s="2">
        <v>51.6494596368237</v>
      </c>
      <c r="D2308" s="2">
        <v>-0.23732206362795694</v>
      </c>
      <c r="E2308" s="2">
        <v>-1.5053058767273733</v>
      </c>
      <c r="F2308" s="2">
        <v>61.502899999999997</v>
      </c>
      <c r="G2308" s="2">
        <v>61.075284999999994</v>
      </c>
      <c r="H2308" s="2">
        <v>61.718143999999967</v>
      </c>
      <c r="I2308" s="2">
        <v>67.707653999999977</v>
      </c>
      <c r="J2308" s="19" t="s">
        <v>54</v>
      </c>
      <c r="K2308" s="19" t="s">
        <v>50</v>
      </c>
      <c r="L2308" s="19" t="s">
        <v>47</v>
      </c>
      <c r="M2308" s="21">
        <f t="shared" si="360"/>
        <v>25</v>
      </c>
      <c r="N2308" s="21">
        <f t="shared" si="361"/>
        <v>0</v>
      </c>
      <c r="O2308" s="21">
        <f t="shared" si="362"/>
        <v>0</v>
      </c>
      <c r="P2308" s="21">
        <f t="shared" si="363"/>
        <v>16.5</v>
      </c>
      <c r="Q2308" s="22">
        <f t="shared" si="364"/>
        <v>11.225</v>
      </c>
      <c r="R2308" s="22">
        <f t="shared" si="365"/>
        <v>9.125</v>
      </c>
      <c r="S2308" s="22">
        <f t="shared" si="366"/>
        <v>11.175000000000001</v>
      </c>
      <c r="T2308" s="22">
        <f t="shared" si="367"/>
        <v>10.375</v>
      </c>
      <c r="U2308" s="21">
        <f t="shared" si="368"/>
        <v>10.508333333333335</v>
      </c>
      <c r="V2308" s="21">
        <f t="shared" si="369"/>
        <v>10.475000000000001</v>
      </c>
    </row>
    <row r="2309" spans="1:22" ht="13.5" x14ac:dyDescent="0.25">
      <c r="A2309" s="3">
        <v>45363</v>
      </c>
      <c r="B2309" s="2">
        <v>57.812399999999997</v>
      </c>
      <c r="C2309" s="2">
        <v>29.800202853028566</v>
      </c>
      <c r="D2309" s="2">
        <v>0.15662856552523152</v>
      </c>
      <c r="E2309" s="2">
        <v>-1.7576126695837531</v>
      </c>
      <c r="F2309" s="2">
        <v>60.763719999999999</v>
      </c>
      <c r="G2309" s="2">
        <v>61.043364999999994</v>
      </c>
      <c r="H2309" s="2">
        <v>61.597465999999969</v>
      </c>
      <c r="I2309" s="2">
        <v>67.604326999999984</v>
      </c>
      <c r="J2309" s="19" t="s">
        <v>54</v>
      </c>
      <c r="K2309" s="19" t="s">
        <v>50</v>
      </c>
      <c r="L2309" s="19" t="s">
        <v>47</v>
      </c>
      <c r="M2309" s="21">
        <f t="shared" si="360"/>
        <v>50</v>
      </c>
      <c r="N2309" s="21">
        <f t="shared" si="361"/>
        <v>0</v>
      </c>
      <c r="O2309" s="21">
        <f t="shared" si="362"/>
        <v>0</v>
      </c>
      <c r="P2309" s="21">
        <f t="shared" si="363"/>
        <v>16.5</v>
      </c>
      <c r="Q2309" s="22">
        <f t="shared" si="364"/>
        <v>19.975000000000001</v>
      </c>
      <c r="R2309" s="22">
        <f t="shared" si="365"/>
        <v>14.125</v>
      </c>
      <c r="S2309" s="22">
        <f t="shared" si="366"/>
        <v>14.925000000000001</v>
      </c>
      <c r="T2309" s="22">
        <f t="shared" si="367"/>
        <v>16.625</v>
      </c>
      <c r="U2309" s="21">
        <f t="shared" si="368"/>
        <v>16.341666666666669</v>
      </c>
      <c r="V2309" s="21">
        <f t="shared" si="369"/>
        <v>16.412500000000001</v>
      </c>
    </row>
    <row r="2310" spans="1:22" ht="13.5" x14ac:dyDescent="0.25">
      <c r="A2310" s="3">
        <v>45364</v>
      </c>
      <c r="B2310" s="2">
        <v>58.450800000000001</v>
      </c>
      <c r="C2310" s="2">
        <v>34.932931780607234</v>
      </c>
      <c r="D2310" s="2">
        <v>0.44961690955664579</v>
      </c>
      <c r="E2310" s="2">
        <v>-1.9748408561776838</v>
      </c>
      <c r="F2310" s="2">
        <v>60.15222</v>
      </c>
      <c r="G2310" s="2">
        <v>61.043365000000009</v>
      </c>
      <c r="H2310" s="2">
        <v>61.462577999999979</v>
      </c>
      <c r="I2310" s="2">
        <v>67.504191999999989</v>
      </c>
      <c r="J2310" s="19" t="s">
        <v>54</v>
      </c>
      <c r="K2310" s="19" t="s">
        <v>50</v>
      </c>
      <c r="L2310" s="19" t="s">
        <v>47</v>
      </c>
      <c r="M2310" s="21">
        <f t="shared" si="360"/>
        <v>25</v>
      </c>
      <c r="N2310" s="21">
        <f t="shared" si="361"/>
        <v>0</v>
      </c>
      <c r="O2310" s="21">
        <f t="shared" si="362"/>
        <v>0</v>
      </c>
      <c r="P2310" s="21">
        <f t="shared" si="363"/>
        <v>16.5</v>
      </c>
      <c r="Q2310" s="22">
        <f t="shared" si="364"/>
        <v>11.225</v>
      </c>
      <c r="R2310" s="22">
        <f t="shared" si="365"/>
        <v>9.125</v>
      </c>
      <c r="S2310" s="22">
        <f t="shared" si="366"/>
        <v>11.175000000000001</v>
      </c>
      <c r="T2310" s="22">
        <f t="shared" si="367"/>
        <v>10.375</v>
      </c>
      <c r="U2310" s="21">
        <f t="shared" si="368"/>
        <v>10.508333333333335</v>
      </c>
      <c r="V2310" s="21">
        <f t="shared" si="369"/>
        <v>10.475000000000001</v>
      </c>
    </row>
    <row r="2311" spans="1:22" ht="13.5" x14ac:dyDescent="0.25">
      <c r="A2311" s="3">
        <v>45365</v>
      </c>
      <c r="B2311" s="2">
        <v>58.360900000000001</v>
      </c>
      <c r="C2311" s="2">
        <v>34.549833740584234</v>
      </c>
      <c r="D2311" s="2">
        <v>0.66705943653788324</v>
      </c>
      <c r="E2311" s="2">
        <v>-2.0731821917858344</v>
      </c>
      <c r="F2311" s="2">
        <v>59.524540000000002</v>
      </c>
      <c r="G2311" s="2">
        <v>61.092824999999991</v>
      </c>
      <c r="H2311" s="2">
        <v>61.317079999999976</v>
      </c>
      <c r="I2311" s="2">
        <v>67.395260499999992</v>
      </c>
      <c r="J2311" s="19" t="s">
        <v>54</v>
      </c>
      <c r="K2311" s="19" t="s">
        <v>50</v>
      </c>
      <c r="L2311" s="19" t="s">
        <v>47</v>
      </c>
      <c r="M2311" s="21">
        <f t="shared" si="360"/>
        <v>25</v>
      </c>
      <c r="N2311" s="21">
        <f t="shared" si="361"/>
        <v>0</v>
      </c>
      <c r="O2311" s="21">
        <f t="shared" si="362"/>
        <v>0</v>
      </c>
      <c r="P2311" s="21">
        <f t="shared" si="363"/>
        <v>16.5</v>
      </c>
      <c r="Q2311" s="22">
        <f t="shared" si="364"/>
        <v>11.225</v>
      </c>
      <c r="R2311" s="22">
        <f t="shared" si="365"/>
        <v>9.125</v>
      </c>
      <c r="S2311" s="22">
        <f t="shared" si="366"/>
        <v>11.175000000000001</v>
      </c>
      <c r="T2311" s="22">
        <f t="shared" si="367"/>
        <v>10.375</v>
      </c>
      <c r="U2311" s="21">
        <f t="shared" si="368"/>
        <v>10.508333333333335</v>
      </c>
      <c r="V2311" s="21">
        <f t="shared" si="369"/>
        <v>10.475000000000001</v>
      </c>
    </row>
    <row r="2312" spans="1:22" ht="13.5" x14ac:dyDescent="0.25">
      <c r="A2312" s="3">
        <v>45366</v>
      </c>
      <c r="B2312" s="2">
        <v>59.350099999999998</v>
      </c>
      <c r="C2312" s="2">
        <v>42.077054176243472</v>
      </c>
      <c r="D2312" s="2">
        <v>0.79261629458257943</v>
      </c>
      <c r="E2312" s="2">
        <v>-2.0683471925065491</v>
      </c>
      <c r="F2312" s="2">
        <v>59.094700000000003</v>
      </c>
      <c r="G2312" s="2">
        <v>61.056854999999999</v>
      </c>
      <c r="H2312" s="2">
        <v>61.192983999999981</v>
      </c>
      <c r="I2312" s="2">
        <v>67.287121999999997</v>
      </c>
      <c r="J2312" s="19" t="s">
        <v>48</v>
      </c>
      <c r="K2312" s="19" t="s">
        <v>50</v>
      </c>
      <c r="L2312" s="19" t="s">
        <v>53</v>
      </c>
      <c r="M2312" s="21">
        <f t="shared" si="360"/>
        <v>25</v>
      </c>
      <c r="N2312" s="21">
        <f t="shared" si="361"/>
        <v>0</v>
      </c>
      <c r="O2312" s="21">
        <f t="shared" si="362"/>
        <v>0</v>
      </c>
      <c r="P2312" s="21">
        <f t="shared" si="363"/>
        <v>66.5</v>
      </c>
      <c r="Q2312" s="22">
        <f t="shared" si="364"/>
        <v>18.725000000000001</v>
      </c>
      <c r="R2312" s="22">
        <f t="shared" si="365"/>
        <v>21.625</v>
      </c>
      <c r="S2312" s="22">
        <f t="shared" si="366"/>
        <v>33.674999999999997</v>
      </c>
      <c r="T2312" s="22">
        <f t="shared" si="367"/>
        <v>22.875</v>
      </c>
      <c r="U2312" s="21">
        <f t="shared" si="368"/>
        <v>24.675000000000001</v>
      </c>
      <c r="V2312" s="21">
        <f t="shared" si="369"/>
        <v>24.225000000000001</v>
      </c>
    </row>
    <row r="2313" spans="1:22" ht="13.5" x14ac:dyDescent="0.25">
      <c r="A2313" s="3">
        <v>45369</v>
      </c>
      <c r="B2313" s="2">
        <v>57.551600000000001</v>
      </c>
      <c r="C2313" s="2">
        <v>34.343495366761388</v>
      </c>
      <c r="D2313" s="2">
        <v>1.0510523936821841</v>
      </c>
      <c r="E2313" s="2">
        <v>-1.9939965594879387</v>
      </c>
      <c r="F2313" s="2">
        <v>58.305160000000001</v>
      </c>
      <c r="G2313" s="2">
        <v>60.930959999999992</v>
      </c>
      <c r="H2313" s="2">
        <v>61.049105999999995</v>
      </c>
      <c r="I2313" s="2">
        <v>67.169990999999996</v>
      </c>
      <c r="J2313" s="19" t="s">
        <v>54</v>
      </c>
      <c r="K2313" s="19" t="s">
        <v>50</v>
      </c>
      <c r="L2313" s="19" t="s">
        <v>47</v>
      </c>
      <c r="M2313" s="21">
        <f t="shared" si="360"/>
        <v>25</v>
      </c>
      <c r="N2313" s="21">
        <f t="shared" si="361"/>
        <v>0</v>
      </c>
      <c r="O2313" s="21">
        <f t="shared" si="362"/>
        <v>0</v>
      </c>
      <c r="P2313" s="21">
        <f t="shared" si="363"/>
        <v>16.5</v>
      </c>
      <c r="Q2313" s="22">
        <f t="shared" si="364"/>
        <v>11.225</v>
      </c>
      <c r="R2313" s="22">
        <f t="shared" si="365"/>
        <v>9.125</v>
      </c>
      <c r="S2313" s="22">
        <f t="shared" si="366"/>
        <v>11.175000000000001</v>
      </c>
      <c r="T2313" s="22">
        <f t="shared" si="367"/>
        <v>10.375</v>
      </c>
      <c r="U2313" s="21">
        <f t="shared" si="368"/>
        <v>10.508333333333335</v>
      </c>
      <c r="V2313" s="21">
        <f t="shared" si="369"/>
        <v>10.475000000000001</v>
      </c>
    </row>
    <row r="2314" spans="1:22" ht="13.5" x14ac:dyDescent="0.25">
      <c r="A2314" s="3">
        <v>45370</v>
      </c>
      <c r="B2314" s="2">
        <v>59.260100000000001</v>
      </c>
      <c r="C2314" s="2">
        <v>44.734899871081751</v>
      </c>
      <c r="D2314" s="2">
        <v>1.1472817887752313</v>
      </c>
      <c r="E2314" s="2">
        <v>-1.8459584477721813</v>
      </c>
      <c r="F2314" s="2">
        <v>58.594700000000003</v>
      </c>
      <c r="G2314" s="2">
        <v>60.836534999999991</v>
      </c>
      <c r="H2314" s="2">
        <v>60.932203999999992</v>
      </c>
      <c r="I2314" s="2">
        <v>67.0614025</v>
      </c>
      <c r="J2314" s="19" t="s">
        <v>48</v>
      </c>
      <c r="K2314" s="19" t="s">
        <v>50</v>
      </c>
      <c r="L2314" s="19" t="s">
        <v>51</v>
      </c>
      <c r="M2314" s="21">
        <f t="shared" si="360"/>
        <v>25</v>
      </c>
      <c r="N2314" s="21">
        <f t="shared" si="361"/>
        <v>0</v>
      </c>
      <c r="O2314" s="21">
        <f t="shared" si="362"/>
        <v>0</v>
      </c>
      <c r="P2314" s="21">
        <f t="shared" si="363"/>
        <v>83.5</v>
      </c>
      <c r="Q2314" s="22">
        <f t="shared" si="364"/>
        <v>21.274999999999999</v>
      </c>
      <c r="R2314" s="22">
        <f t="shared" si="365"/>
        <v>25.875</v>
      </c>
      <c r="S2314" s="22">
        <f t="shared" si="366"/>
        <v>41.325000000000003</v>
      </c>
      <c r="T2314" s="22">
        <f t="shared" si="367"/>
        <v>27.125</v>
      </c>
      <c r="U2314" s="21">
        <f t="shared" si="368"/>
        <v>29.491666666666664</v>
      </c>
      <c r="V2314" s="21">
        <f t="shared" si="369"/>
        <v>28.9</v>
      </c>
    </row>
    <row r="2315" spans="1:22" ht="13.5" x14ac:dyDescent="0.25">
      <c r="A2315" s="3">
        <v>45372</v>
      </c>
      <c r="B2315" s="2">
        <v>59.350099999999998</v>
      </c>
      <c r="C2315" s="2">
        <v>45.226687622063793</v>
      </c>
      <c r="D2315" s="2">
        <v>1.228554599303699</v>
      </c>
      <c r="E2315" s="2">
        <v>-1.6421220716233178</v>
      </c>
      <c r="F2315" s="2">
        <v>58.774559999999994</v>
      </c>
      <c r="G2315" s="2">
        <v>60.701649999999994</v>
      </c>
      <c r="H2315" s="2">
        <v>60.817102000000006</v>
      </c>
      <c r="I2315" s="2">
        <v>66.955340500000005</v>
      </c>
      <c r="J2315" s="19" t="s">
        <v>48</v>
      </c>
      <c r="K2315" s="19" t="s">
        <v>50</v>
      </c>
      <c r="L2315" s="19" t="s">
        <v>51</v>
      </c>
      <c r="M2315" s="21">
        <f t="shared" si="360"/>
        <v>25</v>
      </c>
      <c r="N2315" s="21">
        <f t="shared" si="361"/>
        <v>0</v>
      </c>
      <c r="O2315" s="21">
        <f t="shared" si="362"/>
        <v>0</v>
      </c>
      <c r="P2315" s="21">
        <f t="shared" si="363"/>
        <v>83.5</v>
      </c>
      <c r="Q2315" s="22">
        <f t="shared" si="364"/>
        <v>21.274999999999999</v>
      </c>
      <c r="R2315" s="22">
        <f t="shared" si="365"/>
        <v>25.875</v>
      </c>
      <c r="S2315" s="22">
        <f t="shared" si="366"/>
        <v>41.325000000000003</v>
      </c>
      <c r="T2315" s="22">
        <f t="shared" si="367"/>
        <v>27.125</v>
      </c>
      <c r="U2315" s="21">
        <f t="shared" si="368"/>
        <v>29.491666666666664</v>
      </c>
      <c r="V2315" s="21">
        <f t="shared" si="369"/>
        <v>28.9</v>
      </c>
    </row>
    <row r="2316" spans="1:22" ht="13.5" x14ac:dyDescent="0.25">
      <c r="A2316" s="3">
        <v>45373</v>
      </c>
      <c r="B2316" s="2">
        <v>58.450800000000001</v>
      </c>
      <c r="C2316" s="2">
        <v>41.274352326826495</v>
      </c>
      <c r="D2316" s="2">
        <v>1.3680543272185446</v>
      </c>
      <c r="E2316" s="2">
        <v>-1.5170579846156402</v>
      </c>
      <c r="F2316" s="2">
        <v>58.792539999999995</v>
      </c>
      <c r="G2316" s="2">
        <v>60.521799999999985</v>
      </c>
      <c r="H2316" s="2">
        <v>60.716386</v>
      </c>
      <c r="I2316" s="2">
        <v>66.836476500000003</v>
      </c>
      <c r="J2316" s="19" t="s">
        <v>48</v>
      </c>
      <c r="K2316" s="19" t="s">
        <v>50</v>
      </c>
      <c r="L2316" s="19" t="s">
        <v>51</v>
      </c>
      <c r="M2316" s="21">
        <f t="shared" si="360"/>
        <v>25</v>
      </c>
      <c r="N2316" s="21">
        <f t="shared" si="361"/>
        <v>0</v>
      </c>
      <c r="O2316" s="21">
        <f t="shared" si="362"/>
        <v>0</v>
      </c>
      <c r="P2316" s="21">
        <f t="shared" si="363"/>
        <v>83.5</v>
      </c>
      <c r="Q2316" s="22">
        <f t="shared" si="364"/>
        <v>21.274999999999999</v>
      </c>
      <c r="R2316" s="22">
        <f t="shared" si="365"/>
        <v>25.875</v>
      </c>
      <c r="S2316" s="22">
        <f t="shared" si="366"/>
        <v>41.325000000000003</v>
      </c>
      <c r="T2316" s="22">
        <f t="shared" si="367"/>
        <v>27.125</v>
      </c>
      <c r="U2316" s="21">
        <f t="shared" si="368"/>
        <v>29.491666666666664</v>
      </c>
      <c r="V2316" s="21">
        <f t="shared" si="369"/>
        <v>28.9</v>
      </c>
    </row>
    <row r="2317" spans="1:22" ht="13.5" x14ac:dyDescent="0.25">
      <c r="A2317" s="3">
        <v>45376</v>
      </c>
      <c r="B2317" s="2">
        <v>58.450800000000001</v>
      </c>
      <c r="C2317" s="2">
        <v>41.274352326826495</v>
      </c>
      <c r="D2317" s="2">
        <v>1.4964993638786765</v>
      </c>
      <c r="E2317" s="2">
        <v>-1.4316190726059976</v>
      </c>
      <c r="F2317" s="2">
        <v>58.612679999999997</v>
      </c>
      <c r="G2317" s="2">
        <v>60.297884999999994</v>
      </c>
      <c r="H2317" s="2">
        <v>60.575204000000006</v>
      </c>
      <c r="I2317" s="2">
        <v>66.715577499999995</v>
      </c>
      <c r="J2317" s="19" t="s">
        <v>54</v>
      </c>
      <c r="K2317" s="19" t="s">
        <v>50</v>
      </c>
      <c r="L2317" s="19" t="s">
        <v>47</v>
      </c>
      <c r="M2317" s="21">
        <f t="shared" si="360"/>
        <v>25</v>
      </c>
      <c r="N2317" s="21">
        <f t="shared" si="361"/>
        <v>0</v>
      </c>
      <c r="O2317" s="21">
        <f t="shared" si="362"/>
        <v>0</v>
      </c>
      <c r="P2317" s="21">
        <f t="shared" si="363"/>
        <v>16.5</v>
      </c>
      <c r="Q2317" s="22">
        <f t="shared" si="364"/>
        <v>11.225</v>
      </c>
      <c r="R2317" s="22">
        <f t="shared" si="365"/>
        <v>9.125</v>
      </c>
      <c r="S2317" s="22">
        <f t="shared" si="366"/>
        <v>11.175000000000001</v>
      </c>
      <c r="T2317" s="22">
        <f t="shared" si="367"/>
        <v>10.375</v>
      </c>
      <c r="U2317" s="21">
        <f t="shared" si="368"/>
        <v>10.508333333333335</v>
      </c>
      <c r="V2317" s="21">
        <f t="shared" si="369"/>
        <v>10.475000000000001</v>
      </c>
    </row>
    <row r="2318" spans="1:22" ht="13.5" x14ac:dyDescent="0.25">
      <c r="A2318" s="3">
        <v>45377</v>
      </c>
      <c r="B2318" s="2">
        <v>58.450800000000001</v>
      </c>
      <c r="C2318" s="2">
        <v>41.274352326826495</v>
      </c>
      <c r="D2318" s="2">
        <v>1.6148195565454131</v>
      </c>
      <c r="E2318" s="2">
        <v>-1.3819759418569253</v>
      </c>
      <c r="F2318" s="2">
        <v>58.792520000000003</v>
      </c>
      <c r="G2318" s="2">
        <v>60.07397000000001</v>
      </c>
      <c r="H2318" s="2">
        <v>60.45830200000001</v>
      </c>
      <c r="I2318" s="2">
        <v>66.590526000000011</v>
      </c>
      <c r="J2318" s="19" t="s">
        <v>48</v>
      </c>
      <c r="K2318" s="19" t="s">
        <v>50</v>
      </c>
      <c r="L2318" s="19" t="s">
        <v>51</v>
      </c>
      <c r="M2318" s="21">
        <f t="shared" si="360"/>
        <v>25</v>
      </c>
      <c r="N2318" s="21">
        <f t="shared" si="361"/>
        <v>0</v>
      </c>
      <c r="O2318" s="21">
        <f t="shared" si="362"/>
        <v>0</v>
      </c>
      <c r="P2318" s="21">
        <f t="shared" si="363"/>
        <v>83.5</v>
      </c>
      <c r="Q2318" s="22">
        <f t="shared" si="364"/>
        <v>21.274999999999999</v>
      </c>
      <c r="R2318" s="22">
        <f t="shared" si="365"/>
        <v>25.875</v>
      </c>
      <c r="S2318" s="22">
        <f t="shared" si="366"/>
        <v>41.325000000000003</v>
      </c>
      <c r="T2318" s="22">
        <f t="shared" si="367"/>
        <v>27.125</v>
      </c>
      <c r="U2318" s="21">
        <f t="shared" si="368"/>
        <v>29.491666666666664</v>
      </c>
      <c r="V2318" s="21">
        <f t="shared" si="369"/>
        <v>28.9</v>
      </c>
    </row>
    <row r="2319" spans="1:22" ht="13.5" x14ac:dyDescent="0.25">
      <c r="A2319" s="3">
        <v>45378</v>
      </c>
      <c r="B2319" s="2">
        <v>57.551600000000001</v>
      </c>
      <c r="C2319" s="2">
        <v>37.213094679437859</v>
      </c>
      <c r="D2319" s="2">
        <v>1.2232508236598605</v>
      </c>
      <c r="E2319" s="2">
        <v>-1.3677713431010772</v>
      </c>
      <c r="F2319" s="2">
        <v>58.45082</v>
      </c>
      <c r="G2319" s="2">
        <v>59.853655000000003</v>
      </c>
      <c r="H2319" s="2">
        <v>60.323596000000009</v>
      </c>
      <c r="I2319" s="2">
        <v>66.465131000000014</v>
      </c>
      <c r="J2319" s="19" t="s">
        <v>48</v>
      </c>
      <c r="K2319" s="19" t="s">
        <v>50</v>
      </c>
      <c r="L2319" s="19" t="s">
        <v>53</v>
      </c>
      <c r="M2319" s="21">
        <f t="shared" si="360"/>
        <v>25</v>
      </c>
      <c r="N2319" s="21">
        <f t="shared" si="361"/>
        <v>0</v>
      </c>
      <c r="O2319" s="21">
        <f t="shared" si="362"/>
        <v>0</v>
      </c>
      <c r="P2319" s="21">
        <f t="shared" si="363"/>
        <v>66.5</v>
      </c>
      <c r="Q2319" s="22">
        <f t="shared" si="364"/>
        <v>18.725000000000001</v>
      </c>
      <c r="R2319" s="22">
        <f t="shared" si="365"/>
        <v>21.625</v>
      </c>
      <c r="S2319" s="22">
        <f t="shared" si="366"/>
        <v>33.674999999999997</v>
      </c>
      <c r="T2319" s="22">
        <f t="shared" si="367"/>
        <v>22.875</v>
      </c>
      <c r="U2319" s="21">
        <f t="shared" si="368"/>
        <v>24.675000000000001</v>
      </c>
      <c r="V2319" s="21">
        <f t="shared" si="369"/>
        <v>24.225000000000001</v>
      </c>
    </row>
    <row r="2320" spans="1:22" ht="13.5" x14ac:dyDescent="0.25">
      <c r="A2320" s="3">
        <v>45379</v>
      </c>
      <c r="B2320" s="2">
        <v>58.450800000000001</v>
      </c>
      <c r="C2320" s="2">
        <v>43.228881140072879</v>
      </c>
      <c r="D2320" s="2">
        <v>0.93710608053117994</v>
      </c>
      <c r="E2320" s="2">
        <v>-1.3696112588214031</v>
      </c>
      <c r="F2320" s="2">
        <v>58.270960000000002</v>
      </c>
      <c r="G2320" s="2">
        <v>59.682794999999999</v>
      </c>
      <c r="H2320" s="2">
        <v>60.203996000000004</v>
      </c>
      <c r="I2320" s="2">
        <v>66.352496000000031</v>
      </c>
      <c r="J2320" s="19" t="s">
        <v>54</v>
      </c>
      <c r="K2320" s="19" t="s">
        <v>50</v>
      </c>
      <c r="L2320" s="19" t="s">
        <v>47</v>
      </c>
      <c r="M2320" s="21">
        <f t="shared" si="360"/>
        <v>25</v>
      </c>
      <c r="N2320" s="21">
        <f t="shared" si="361"/>
        <v>0</v>
      </c>
      <c r="O2320" s="21">
        <f t="shared" si="362"/>
        <v>0</v>
      </c>
      <c r="P2320" s="21">
        <f t="shared" si="363"/>
        <v>16.5</v>
      </c>
      <c r="Q2320" s="22">
        <f t="shared" si="364"/>
        <v>11.225</v>
      </c>
      <c r="R2320" s="22">
        <f t="shared" si="365"/>
        <v>9.125</v>
      </c>
      <c r="S2320" s="22">
        <f t="shared" si="366"/>
        <v>11.175000000000001</v>
      </c>
      <c r="T2320" s="22">
        <f t="shared" si="367"/>
        <v>10.375</v>
      </c>
      <c r="U2320" s="21">
        <f t="shared" si="368"/>
        <v>10.508333333333335</v>
      </c>
      <c r="V2320" s="21">
        <f t="shared" si="369"/>
        <v>10.475000000000001</v>
      </c>
    </row>
    <row r="2321" spans="1:22" ht="13.5" x14ac:dyDescent="0.25">
      <c r="A2321" s="3">
        <v>45380</v>
      </c>
      <c r="B2321" s="2">
        <v>58.450800000000001</v>
      </c>
      <c r="C2321" s="2">
        <v>43.228881140072879</v>
      </c>
      <c r="D2321" s="2">
        <v>0.68840856291718922</v>
      </c>
      <c r="E2321" s="2">
        <v>-1.3874063019732026</v>
      </c>
      <c r="F2321" s="2">
        <v>58.270960000000002</v>
      </c>
      <c r="G2321" s="2">
        <v>59.52902499999999</v>
      </c>
      <c r="H2321" s="2">
        <v>60.078462000000009</v>
      </c>
      <c r="I2321" s="2">
        <v>66.236165000000028</v>
      </c>
      <c r="J2321" s="19" t="s">
        <v>48</v>
      </c>
      <c r="K2321" s="19" t="s">
        <v>50</v>
      </c>
      <c r="L2321" s="19" t="s">
        <v>50</v>
      </c>
      <c r="M2321" s="21">
        <f t="shared" si="360"/>
        <v>25</v>
      </c>
      <c r="N2321" s="21">
        <f t="shared" si="361"/>
        <v>0</v>
      </c>
      <c r="O2321" s="21">
        <f t="shared" si="362"/>
        <v>0</v>
      </c>
      <c r="P2321" s="21">
        <f t="shared" si="363"/>
        <v>49.5</v>
      </c>
      <c r="Q2321" s="22">
        <f t="shared" si="364"/>
        <v>16.175000000000001</v>
      </c>
      <c r="R2321" s="22">
        <f t="shared" si="365"/>
        <v>17.375</v>
      </c>
      <c r="S2321" s="22">
        <f t="shared" si="366"/>
        <v>26.025000000000002</v>
      </c>
      <c r="T2321" s="22">
        <f t="shared" si="367"/>
        <v>18.625</v>
      </c>
      <c r="U2321" s="21">
        <f t="shared" si="368"/>
        <v>19.858333333333334</v>
      </c>
      <c r="V2321" s="21">
        <f t="shared" si="369"/>
        <v>19.55</v>
      </c>
    </row>
    <row r="2322" spans="1:22" ht="13.5" x14ac:dyDescent="0.25">
      <c r="A2322" s="3">
        <v>45383</v>
      </c>
      <c r="B2322" s="2">
        <v>58.450800000000001</v>
      </c>
      <c r="C2322" s="2">
        <v>43.228881140072879</v>
      </c>
      <c r="D2322" s="2">
        <v>0.63687508258808379</v>
      </c>
      <c r="E2322" s="2">
        <v>-1.4732149468325577</v>
      </c>
      <c r="F2322" s="2">
        <v>58.270960000000002</v>
      </c>
      <c r="G2322" s="2">
        <v>59.375255000000003</v>
      </c>
      <c r="H2322" s="2">
        <v>59.969652000000004</v>
      </c>
      <c r="I2322" s="2">
        <v>66.125606500000018</v>
      </c>
      <c r="J2322" s="19" t="s">
        <v>48</v>
      </c>
      <c r="K2322" s="19" t="s">
        <v>50</v>
      </c>
      <c r="L2322" s="19" t="s">
        <v>50</v>
      </c>
      <c r="M2322" s="21">
        <f t="shared" si="360"/>
        <v>25</v>
      </c>
      <c r="N2322" s="21">
        <f t="shared" si="361"/>
        <v>0</v>
      </c>
      <c r="O2322" s="21">
        <f t="shared" si="362"/>
        <v>0</v>
      </c>
      <c r="P2322" s="21">
        <f t="shared" si="363"/>
        <v>49.5</v>
      </c>
      <c r="Q2322" s="22">
        <f t="shared" si="364"/>
        <v>16.175000000000001</v>
      </c>
      <c r="R2322" s="22">
        <f t="shared" si="365"/>
        <v>17.375</v>
      </c>
      <c r="S2322" s="22">
        <f t="shared" si="366"/>
        <v>26.025000000000002</v>
      </c>
      <c r="T2322" s="22">
        <f t="shared" si="367"/>
        <v>18.625</v>
      </c>
      <c r="U2322" s="21">
        <f t="shared" si="368"/>
        <v>19.858333333333334</v>
      </c>
      <c r="V2322" s="21">
        <f t="shared" si="369"/>
        <v>19.55</v>
      </c>
    </row>
    <row r="2323" spans="1:22" ht="13.5" x14ac:dyDescent="0.25">
      <c r="A2323" s="3">
        <v>45384</v>
      </c>
      <c r="B2323" s="2">
        <v>57.281799999999997</v>
      </c>
      <c r="C2323" s="2">
        <v>37.409028051636412</v>
      </c>
      <c r="D2323" s="2">
        <v>0.40939073096170375</v>
      </c>
      <c r="E2323" s="2">
        <v>-1.63073168671409</v>
      </c>
      <c r="F2323" s="2">
        <v>58.037159999999993</v>
      </c>
      <c r="G2323" s="2">
        <v>59.159434999999995</v>
      </c>
      <c r="H2323" s="2">
        <v>59.874332000000003</v>
      </c>
      <c r="I2323" s="2">
        <v>66.009660000000025</v>
      </c>
      <c r="J2323" s="19" t="s">
        <v>48</v>
      </c>
      <c r="K2323" s="19" t="s">
        <v>50</v>
      </c>
      <c r="L2323" s="19" t="s">
        <v>53</v>
      </c>
      <c r="M2323" s="21">
        <f t="shared" si="360"/>
        <v>25</v>
      </c>
      <c r="N2323" s="21">
        <f t="shared" si="361"/>
        <v>0</v>
      </c>
      <c r="O2323" s="21">
        <f t="shared" si="362"/>
        <v>0</v>
      </c>
      <c r="P2323" s="21">
        <f t="shared" si="363"/>
        <v>66.5</v>
      </c>
      <c r="Q2323" s="22">
        <f t="shared" si="364"/>
        <v>18.725000000000001</v>
      </c>
      <c r="R2323" s="22">
        <f t="shared" si="365"/>
        <v>21.625</v>
      </c>
      <c r="S2323" s="22">
        <f t="shared" si="366"/>
        <v>33.674999999999997</v>
      </c>
      <c r="T2323" s="22">
        <f t="shared" si="367"/>
        <v>22.875</v>
      </c>
      <c r="U2323" s="21">
        <f t="shared" si="368"/>
        <v>24.675000000000001</v>
      </c>
      <c r="V2323" s="21">
        <f t="shared" si="369"/>
        <v>24.225000000000001</v>
      </c>
    </row>
    <row r="2324" spans="1:22" ht="13.5" x14ac:dyDescent="0.25">
      <c r="A2324" s="3">
        <v>45385</v>
      </c>
      <c r="B2324" s="2">
        <v>56.2027</v>
      </c>
      <c r="C2324" s="2">
        <v>32.993359826411776</v>
      </c>
      <c r="D2324" s="2">
        <v>0.57235095996141894</v>
      </c>
      <c r="E2324" s="2">
        <v>-1.848239559193025</v>
      </c>
      <c r="F2324" s="2">
        <v>57.767380000000003</v>
      </c>
      <c r="G2324" s="2">
        <v>58.894154999999991</v>
      </c>
      <c r="H2324" s="2">
        <v>59.814982000000001</v>
      </c>
      <c r="I2324" s="2">
        <v>65.892844000000025</v>
      </c>
      <c r="J2324" s="19" t="s">
        <v>54</v>
      </c>
      <c r="K2324" s="19" t="s">
        <v>50</v>
      </c>
      <c r="L2324" s="19" t="s">
        <v>47</v>
      </c>
      <c r="M2324" s="21">
        <f t="shared" si="360"/>
        <v>25</v>
      </c>
      <c r="N2324" s="21">
        <f t="shared" si="361"/>
        <v>0</v>
      </c>
      <c r="O2324" s="21">
        <f t="shared" si="362"/>
        <v>0</v>
      </c>
      <c r="P2324" s="21">
        <f t="shared" si="363"/>
        <v>16.5</v>
      </c>
      <c r="Q2324" s="22">
        <f t="shared" si="364"/>
        <v>11.225</v>
      </c>
      <c r="R2324" s="22">
        <f t="shared" si="365"/>
        <v>9.125</v>
      </c>
      <c r="S2324" s="22">
        <f t="shared" si="366"/>
        <v>11.175000000000001</v>
      </c>
      <c r="T2324" s="22">
        <f t="shared" si="367"/>
        <v>10.375</v>
      </c>
      <c r="U2324" s="21">
        <f t="shared" si="368"/>
        <v>10.508333333333335</v>
      </c>
      <c r="V2324" s="21">
        <f t="shared" si="369"/>
        <v>10.475000000000001</v>
      </c>
    </row>
    <row r="2325" spans="1:22" ht="13.5" x14ac:dyDescent="0.25">
      <c r="A2325" s="3">
        <v>45386</v>
      </c>
      <c r="B2325" s="2">
        <v>58.405900000000003</v>
      </c>
      <c r="C2325" s="2">
        <v>46.800518693404399</v>
      </c>
      <c r="D2325" s="2">
        <v>0.57899215407844196</v>
      </c>
      <c r="E2325" s="2">
        <v>-2.1109591486818173</v>
      </c>
      <c r="F2325" s="2">
        <v>57.758400000000009</v>
      </c>
      <c r="G2325" s="2">
        <v>58.739034999999987</v>
      </c>
      <c r="H2325" s="2">
        <v>59.778114000000002</v>
      </c>
      <c r="I2325" s="2">
        <v>65.784137500000014</v>
      </c>
      <c r="J2325" s="19" t="s">
        <v>48</v>
      </c>
      <c r="K2325" s="19" t="s">
        <v>49</v>
      </c>
      <c r="L2325" s="19" t="s">
        <v>53</v>
      </c>
      <c r="M2325" s="21">
        <f t="shared" si="360"/>
        <v>25</v>
      </c>
      <c r="N2325" s="21">
        <f t="shared" si="361"/>
        <v>0</v>
      </c>
      <c r="O2325" s="21">
        <f t="shared" si="362"/>
        <v>0</v>
      </c>
      <c r="P2325" s="21">
        <f t="shared" si="363"/>
        <v>83</v>
      </c>
      <c r="Q2325" s="22">
        <f t="shared" si="364"/>
        <v>21.2</v>
      </c>
      <c r="R2325" s="22">
        <f t="shared" si="365"/>
        <v>25.75</v>
      </c>
      <c r="S2325" s="22">
        <f t="shared" si="366"/>
        <v>41.1</v>
      </c>
      <c r="T2325" s="22">
        <f t="shared" si="367"/>
        <v>27</v>
      </c>
      <c r="U2325" s="21">
        <f t="shared" si="368"/>
        <v>29.350000000000005</v>
      </c>
      <c r="V2325" s="21">
        <f t="shared" si="369"/>
        <v>28.762500000000003</v>
      </c>
    </row>
    <row r="2326" spans="1:22" ht="13.5" x14ac:dyDescent="0.25">
      <c r="A2326" s="3">
        <v>45387</v>
      </c>
      <c r="B2326" s="2">
        <v>58.360900000000001</v>
      </c>
      <c r="C2326" s="2">
        <v>46.589356354121833</v>
      </c>
      <c r="D2326" s="2">
        <v>0.4533367687960137</v>
      </c>
      <c r="E2326" s="2">
        <v>-2.1905669717222644</v>
      </c>
      <c r="F2326" s="2">
        <v>57.740419999999993</v>
      </c>
      <c r="G2326" s="2">
        <v>58.582114999999988</v>
      </c>
      <c r="H2326" s="2">
        <v>59.749518000000009</v>
      </c>
      <c r="I2326" s="2">
        <v>65.673129500000016</v>
      </c>
      <c r="J2326" s="19" t="s">
        <v>48</v>
      </c>
      <c r="K2326" s="19" t="s">
        <v>49</v>
      </c>
      <c r="L2326" s="19" t="s">
        <v>53</v>
      </c>
      <c r="M2326" s="21">
        <f t="shared" si="360"/>
        <v>25</v>
      </c>
      <c r="N2326" s="21">
        <f t="shared" si="361"/>
        <v>0</v>
      </c>
      <c r="O2326" s="21">
        <f t="shared" si="362"/>
        <v>0</v>
      </c>
      <c r="P2326" s="21">
        <f t="shared" si="363"/>
        <v>83</v>
      </c>
      <c r="Q2326" s="22">
        <f t="shared" si="364"/>
        <v>21.2</v>
      </c>
      <c r="R2326" s="22">
        <f t="shared" si="365"/>
        <v>25.75</v>
      </c>
      <c r="S2326" s="22">
        <f t="shared" si="366"/>
        <v>41.1</v>
      </c>
      <c r="T2326" s="22">
        <f t="shared" si="367"/>
        <v>27</v>
      </c>
      <c r="U2326" s="21">
        <f t="shared" si="368"/>
        <v>29.350000000000005</v>
      </c>
      <c r="V2326" s="21">
        <f t="shared" si="369"/>
        <v>28.762500000000003</v>
      </c>
    </row>
    <row r="2327" spans="1:22" ht="13.5" x14ac:dyDescent="0.25">
      <c r="A2327" s="3">
        <v>45390</v>
      </c>
      <c r="B2327" s="2">
        <v>58.450800000000001</v>
      </c>
      <c r="C2327" s="2">
        <v>47.102843980233651</v>
      </c>
      <c r="D2327" s="2">
        <v>0.34408782854573161</v>
      </c>
      <c r="E2327" s="2">
        <v>-2.0932009311161055</v>
      </c>
      <c r="F2327" s="2">
        <v>57.740420000000007</v>
      </c>
      <c r="G2327" s="2">
        <v>58.429689999999994</v>
      </c>
      <c r="H2327" s="2">
        <v>59.722540000000009</v>
      </c>
      <c r="I2327" s="2">
        <v>65.557587500000011</v>
      </c>
      <c r="J2327" s="19" t="s">
        <v>48</v>
      </c>
      <c r="K2327" s="19" t="s">
        <v>49</v>
      </c>
      <c r="L2327" s="19" t="s">
        <v>50</v>
      </c>
      <c r="M2327" s="21">
        <f t="shared" si="360"/>
        <v>25</v>
      </c>
      <c r="N2327" s="21">
        <f t="shared" si="361"/>
        <v>0</v>
      </c>
      <c r="O2327" s="21">
        <f t="shared" si="362"/>
        <v>0</v>
      </c>
      <c r="P2327" s="21">
        <f t="shared" si="363"/>
        <v>66</v>
      </c>
      <c r="Q2327" s="22">
        <f t="shared" si="364"/>
        <v>18.649999999999999</v>
      </c>
      <c r="R2327" s="22">
        <f t="shared" si="365"/>
        <v>21.5</v>
      </c>
      <c r="S2327" s="22">
        <f t="shared" si="366"/>
        <v>33.450000000000003</v>
      </c>
      <c r="T2327" s="22">
        <f t="shared" si="367"/>
        <v>22.75</v>
      </c>
      <c r="U2327" s="21">
        <f t="shared" si="368"/>
        <v>24.533333333333331</v>
      </c>
      <c r="V2327" s="21">
        <f t="shared" si="369"/>
        <v>24.087499999999999</v>
      </c>
    </row>
    <row r="2328" spans="1:22" ht="13.5" x14ac:dyDescent="0.25">
      <c r="A2328" s="3">
        <v>45394</v>
      </c>
      <c r="B2328" s="2">
        <v>60.878799999999998</v>
      </c>
      <c r="C2328" s="2">
        <v>58.661982948550722</v>
      </c>
      <c r="D2328" s="2">
        <v>7.4720848822053654E-2</v>
      </c>
      <c r="E2328" s="2">
        <v>-1.8954437919344693</v>
      </c>
      <c r="F2328" s="2">
        <v>58.459820000000001</v>
      </c>
      <c r="G2328" s="2">
        <v>58.398664999999994</v>
      </c>
      <c r="H2328" s="2">
        <v>59.744122000000004</v>
      </c>
      <c r="I2328" s="2">
        <v>65.463321500000006</v>
      </c>
      <c r="J2328" s="19" t="s">
        <v>48</v>
      </c>
      <c r="K2328" s="19" t="s">
        <v>49</v>
      </c>
      <c r="L2328" s="19" t="s">
        <v>51</v>
      </c>
      <c r="M2328" s="21">
        <f t="shared" si="360"/>
        <v>25</v>
      </c>
      <c r="N2328" s="21">
        <f t="shared" si="361"/>
        <v>0</v>
      </c>
      <c r="O2328" s="21">
        <f t="shared" si="362"/>
        <v>0</v>
      </c>
      <c r="P2328" s="21">
        <f t="shared" si="363"/>
        <v>100</v>
      </c>
      <c r="Q2328" s="22">
        <f t="shared" si="364"/>
        <v>23.75</v>
      </c>
      <c r="R2328" s="22">
        <f t="shared" si="365"/>
        <v>30</v>
      </c>
      <c r="S2328" s="22">
        <f t="shared" si="366"/>
        <v>48.75</v>
      </c>
      <c r="T2328" s="22">
        <f t="shared" si="367"/>
        <v>31.25</v>
      </c>
      <c r="U2328" s="21">
        <f t="shared" si="368"/>
        <v>34.166666666666664</v>
      </c>
      <c r="V2328" s="21">
        <f t="shared" si="369"/>
        <v>33.4375</v>
      </c>
    </row>
    <row r="2329" spans="1:22" ht="13.5" x14ac:dyDescent="0.25">
      <c r="A2329" s="3">
        <v>45397</v>
      </c>
      <c r="B2329" s="2">
        <v>60.698900000000002</v>
      </c>
      <c r="C2329" s="2">
        <v>57.65665042063825</v>
      </c>
      <c r="D2329" s="2">
        <v>-0.28985522758621585</v>
      </c>
      <c r="E2329" s="2">
        <v>-1.6800693725271636</v>
      </c>
      <c r="F2329" s="2">
        <v>59.359059999999999</v>
      </c>
      <c r="G2329" s="2">
        <v>58.542989999999996</v>
      </c>
      <c r="H2329" s="2">
        <v>59.762106000000003</v>
      </c>
      <c r="I2329" s="2">
        <v>65.360100000000017</v>
      </c>
      <c r="J2329" s="19" t="s">
        <v>48</v>
      </c>
      <c r="K2329" s="19" t="s">
        <v>49</v>
      </c>
      <c r="L2329" s="19" t="s">
        <v>51</v>
      </c>
      <c r="M2329" s="21">
        <f t="shared" si="360"/>
        <v>25</v>
      </c>
      <c r="N2329" s="21">
        <f t="shared" si="361"/>
        <v>0</v>
      </c>
      <c r="O2329" s="21">
        <f t="shared" si="362"/>
        <v>0</v>
      </c>
      <c r="P2329" s="21">
        <f t="shared" si="363"/>
        <v>100</v>
      </c>
      <c r="Q2329" s="22">
        <f t="shared" si="364"/>
        <v>23.75</v>
      </c>
      <c r="R2329" s="22">
        <f t="shared" si="365"/>
        <v>30</v>
      </c>
      <c r="S2329" s="22">
        <f t="shared" si="366"/>
        <v>48.75</v>
      </c>
      <c r="T2329" s="22">
        <f t="shared" si="367"/>
        <v>31.25</v>
      </c>
      <c r="U2329" s="21">
        <f t="shared" si="368"/>
        <v>34.166666666666664</v>
      </c>
      <c r="V2329" s="21">
        <f t="shared" si="369"/>
        <v>33.4375</v>
      </c>
    </row>
    <row r="2330" spans="1:22" ht="13.5" x14ac:dyDescent="0.25">
      <c r="A2330" s="3">
        <v>45398</v>
      </c>
      <c r="B2330" s="2">
        <v>60.249299999999998</v>
      </c>
      <c r="C2330" s="2">
        <v>55.114514295264023</v>
      </c>
      <c r="D2330" s="2">
        <v>-0.43641306263444335</v>
      </c>
      <c r="E2330" s="2">
        <v>-1.4768175518931481</v>
      </c>
      <c r="F2330" s="2">
        <v>59.727739999999997</v>
      </c>
      <c r="G2330" s="2">
        <v>58.63291499999999</v>
      </c>
      <c r="H2330" s="2">
        <v>59.754912000000004</v>
      </c>
      <c r="I2330" s="2">
        <v>65.252346500000002</v>
      </c>
      <c r="J2330" s="19" t="s">
        <v>54</v>
      </c>
      <c r="K2330" s="19" t="s">
        <v>50</v>
      </c>
      <c r="L2330" s="19" t="s">
        <v>55</v>
      </c>
      <c r="M2330" s="21">
        <f t="shared" si="360"/>
        <v>25</v>
      </c>
      <c r="N2330" s="21">
        <f t="shared" si="361"/>
        <v>0</v>
      </c>
      <c r="O2330" s="21">
        <f t="shared" si="362"/>
        <v>0</v>
      </c>
      <c r="P2330" s="21">
        <f t="shared" si="363"/>
        <v>16.5</v>
      </c>
      <c r="Q2330" s="22">
        <f t="shared" si="364"/>
        <v>11.225</v>
      </c>
      <c r="R2330" s="22">
        <f t="shared" si="365"/>
        <v>9.125</v>
      </c>
      <c r="S2330" s="22">
        <f t="shared" si="366"/>
        <v>11.175000000000001</v>
      </c>
      <c r="T2330" s="22">
        <f t="shared" si="367"/>
        <v>10.375</v>
      </c>
      <c r="U2330" s="21">
        <f t="shared" si="368"/>
        <v>10.508333333333335</v>
      </c>
      <c r="V2330" s="21">
        <f t="shared" si="369"/>
        <v>10.475000000000001</v>
      </c>
    </row>
    <row r="2331" spans="1:22" ht="13.5" x14ac:dyDescent="0.25">
      <c r="A2331" s="3">
        <v>45399</v>
      </c>
      <c r="B2331" s="2">
        <v>60.222299999999997</v>
      </c>
      <c r="C2331" s="2">
        <v>54.957802783492092</v>
      </c>
      <c r="D2331" s="2">
        <v>-0.56475993553394233</v>
      </c>
      <c r="E2331" s="2">
        <v>-1.303917159145956</v>
      </c>
      <c r="F2331" s="2">
        <v>60.100020000000008</v>
      </c>
      <c r="G2331" s="2">
        <v>58.725984999999994</v>
      </c>
      <c r="H2331" s="2">
        <v>59.747177999999991</v>
      </c>
      <c r="I2331" s="2">
        <v>65.145662000000016</v>
      </c>
      <c r="J2331" s="19" t="s">
        <v>54</v>
      </c>
      <c r="K2331" s="19" t="s">
        <v>50</v>
      </c>
      <c r="L2331" s="19" t="s">
        <v>55</v>
      </c>
      <c r="M2331" s="21">
        <f t="shared" si="360"/>
        <v>25</v>
      </c>
      <c r="N2331" s="21">
        <f t="shared" si="361"/>
        <v>0</v>
      </c>
      <c r="O2331" s="21">
        <f t="shared" si="362"/>
        <v>0</v>
      </c>
      <c r="P2331" s="21">
        <f t="shared" si="363"/>
        <v>16.5</v>
      </c>
      <c r="Q2331" s="22">
        <f t="shared" si="364"/>
        <v>11.225</v>
      </c>
      <c r="R2331" s="22">
        <f t="shared" si="365"/>
        <v>9.125</v>
      </c>
      <c r="S2331" s="22">
        <f t="shared" si="366"/>
        <v>11.175000000000001</v>
      </c>
      <c r="T2331" s="22">
        <f t="shared" si="367"/>
        <v>10.375</v>
      </c>
      <c r="U2331" s="21">
        <f t="shared" si="368"/>
        <v>10.508333333333335</v>
      </c>
      <c r="V2331" s="21">
        <f t="shared" si="369"/>
        <v>10.475000000000001</v>
      </c>
    </row>
    <row r="2332" spans="1:22" ht="13.5" x14ac:dyDescent="0.25">
      <c r="A2332" s="3">
        <v>45400</v>
      </c>
      <c r="B2332" s="2">
        <v>60.159399999999998</v>
      </c>
      <c r="C2332" s="2">
        <v>54.568534721776111</v>
      </c>
      <c r="D2332" s="2">
        <v>-0.67440936660296558</v>
      </c>
      <c r="E2332" s="2">
        <v>-1.1082120588042719</v>
      </c>
      <c r="F2332" s="2">
        <v>60.441739999999996</v>
      </c>
      <c r="G2332" s="2">
        <v>58.766449999999985</v>
      </c>
      <c r="H2332" s="2">
        <v>59.747177999999991</v>
      </c>
      <c r="I2332" s="2">
        <v>65.039494000000019</v>
      </c>
      <c r="J2332" s="19" t="s">
        <v>54</v>
      </c>
      <c r="K2332" s="19" t="s">
        <v>50</v>
      </c>
      <c r="L2332" s="19" t="s">
        <v>55</v>
      </c>
      <c r="M2332" s="21">
        <f t="shared" si="360"/>
        <v>25</v>
      </c>
      <c r="N2332" s="21">
        <f t="shared" si="361"/>
        <v>0</v>
      </c>
      <c r="O2332" s="21">
        <f t="shared" si="362"/>
        <v>0</v>
      </c>
      <c r="P2332" s="21">
        <f t="shared" si="363"/>
        <v>16.5</v>
      </c>
      <c r="Q2332" s="22">
        <f t="shared" si="364"/>
        <v>11.225</v>
      </c>
      <c r="R2332" s="22">
        <f t="shared" si="365"/>
        <v>9.125</v>
      </c>
      <c r="S2332" s="22">
        <f t="shared" si="366"/>
        <v>11.175000000000001</v>
      </c>
      <c r="T2332" s="22">
        <f t="shared" si="367"/>
        <v>10.375</v>
      </c>
      <c r="U2332" s="21">
        <f t="shared" si="368"/>
        <v>10.508333333333335</v>
      </c>
      <c r="V2332" s="21">
        <f t="shared" si="369"/>
        <v>10.475000000000001</v>
      </c>
    </row>
    <row r="2333" spans="1:22" ht="13.5" x14ac:dyDescent="0.25">
      <c r="A2333" s="3">
        <v>45401</v>
      </c>
      <c r="B2333" s="2">
        <v>60.698900000000002</v>
      </c>
      <c r="C2333" s="2">
        <v>57.358370808060656</v>
      </c>
      <c r="D2333" s="2">
        <v>-0.99191180557039615</v>
      </c>
      <c r="E2333" s="2">
        <v>-0.88683564372884005</v>
      </c>
      <c r="F2333" s="2">
        <v>60.405760000000001</v>
      </c>
      <c r="G2333" s="2">
        <v>58.923815000000005</v>
      </c>
      <c r="H2333" s="2">
        <v>59.75616999999999</v>
      </c>
      <c r="I2333" s="2">
        <v>64.927987500000015</v>
      </c>
      <c r="J2333" s="19" t="s">
        <v>54</v>
      </c>
      <c r="K2333" s="19" t="s">
        <v>50</v>
      </c>
      <c r="L2333" s="19" t="s">
        <v>47</v>
      </c>
      <c r="M2333" s="21">
        <f t="shared" si="360"/>
        <v>25</v>
      </c>
      <c r="N2333" s="21">
        <f t="shared" si="361"/>
        <v>100</v>
      </c>
      <c r="O2333" s="21">
        <f t="shared" si="362"/>
        <v>0</v>
      </c>
      <c r="P2333" s="21">
        <f t="shared" si="363"/>
        <v>16.5</v>
      </c>
      <c r="Q2333" s="22">
        <f t="shared" si="364"/>
        <v>46.225000000000001</v>
      </c>
      <c r="R2333" s="22">
        <f t="shared" si="365"/>
        <v>29.125</v>
      </c>
      <c r="S2333" s="22">
        <f t="shared" si="366"/>
        <v>26.175000000000001</v>
      </c>
      <c r="T2333" s="22">
        <f t="shared" si="367"/>
        <v>35.375</v>
      </c>
      <c r="U2333" s="21">
        <f t="shared" si="368"/>
        <v>33.841666666666661</v>
      </c>
      <c r="V2333" s="21">
        <f t="shared" si="369"/>
        <v>34.224999999999994</v>
      </c>
    </row>
    <row r="2334" spans="1:22" ht="13.5" x14ac:dyDescent="0.25">
      <c r="A2334" s="3">
        <v>45404</v>
      </c>
      <c r="B2334" s="2">
        <v>60.564100000000003</v>
      </c>
      <c r="C2334" s="2">
        <v>56.426009151284006</v>
      </c>
      <c r="D2334" s="2">
        <v>-1.4243349494272692</v>
      </c>
      <c r="E2334" s="2">
        <v>-0.65796113258782574</v>
      </c>
      <c r="F2334" s="2">
        <v>60.378799999999998</v>
      </c>
      <c r="G2334" s="2">
        <v>58.989015000000009</v>
      </c>
      <c r="H2334" s="2">
        <v>59.753473999999997</v>
      </c>
      <c r="I2334" s="2">
        <v>64.823900500000008</v>
      </c>
      <c r="J2334" s="19" t="s">
        <v>54</v>
      </c>
      <c r="K2334" s="19" t="s">
        <v>50</v>
      </c>
      <c r="L2334" s="19" t="s">
        <v>47</v>
      </c>
      <c r="M2334" s="21">
        <f t="shared" si="360"/>
        <v>25</v>
      </c>
      <c r="N2334" s="21">
        <f t="shared" si="361"/>
        <v>100</v>
      </c>
      <c r="O2334" s="21">
        <f t="shared" si="362"/>
        <v>0</v>
      </c>
      <c r="P2334" s="21">
        <f t="shared" si="363"/>
        <v>16.5</v>
      </c>
      <c r="Q2334" s="22">
        <f t="shared" si="364"/>
        <v>46.225000000000001</v>
      </c>
      <c r="R2334" s="22">
        <f t="shared" si="365"/>
        <v>29.125</v>
      </c>
      <c r="S2334" s="22">
        <f t="shared" si="366"/>
        <v>26.175000000000001</v>
      </c>
      <c r="T2334" s="22">
        <f t="shared" si="367"/>
        <v>35.375</v>
      </c>
      <c r="U2334" s="21">
        <f t="shared" si="368"/>
        <v>33.841666666666661</v>
      </c>
      <c r="V2334" s="21">
        <f t="shared" si="369"/>
        <v>34.224999999999994</v>
      </c>
    </row>
    <row r="2335" spans="1:22" ht="13.5" x14ac:dyDescent="0.25">
      <c r="A2335" s="3">
        <v>45405</v>
      </c>
      <c r="B2335" s="2">
        <v>60.564100000000003</v>
      </c>
      <c r="C2335" s="2">
        <v>56.426009151284006</v>
      </c>
      <c r="D2335" s="2">
        <v>-1.4576449914869016</v>
      </c>
      <c r="E2335" s="2">
        <v>-0.44699927376731557</v>
      </c>
      <c r="F2335" s="2">
        <v>60.441760000000002</v>
      </c>
      <c r="G2335" s="2">
        <v>59.049715000000006</v>
      </c>
      <c r="H2335" s="2">
        <v>59.777753999999995</v>
      </c>
      <c r="I2335" s="2">
        <v>64.719813500000015</v>
      </c>
      <c r="J2335" s="19" t="s">
        <v>54</v>
      </c>
      <c r="K2335" s="19" t="s">
        <v>50</v>
      </c>
      <c r="L2335" s="19" t="s">
        <v>55</v>
      </c>
      <c r="M2335" s="21">
        <f t="shared" si="360"/>
        <v>25</v>
      </c>
      <c r="N2335" s="21">
        <f t="shared" si="361"/>
        <v>100</v>
      </c>
      <c r="O2335" s="21">
        <f t="shared" si="362"/>
        <v>0</v>
      </c>
      <c r="P2335" s="21">
        <f t="shared" si="363"/>
        <v>16.5</v>
      </c>
      <c r="Q2335" s="22">
        <f t="shared" si="364"/>
        <v>46.225000000000001</v>
      </c>
      <c r="R2335" s="22">
        <f t="shared" si="365"/>
        <v>29.125</v>
      </c>
      <c r="S2335" s="22">
        <f t="shared" si="366"/>
        <v>26.175000000000001</v>
      </c>
      <c r="T2335" s="22">
        <f t="shared" si="367"/>
        <v>35.375</v>
      </c>
      <c r="U2335" s="21">
        <f t="shared" si="368"/>
        <v>33.841666666666661</v>
      </c>
      <c r="V2335" s="21">
        <f t="shared" si="369"/>
        <v>34.224999999999994</v>
      </c>
    </row>
    <row r="2336" spans="1:22" ht="13.5" x14ac:dyDescent="0.25">
      <c r="A2336" s="3">
        <v>45406</v>
      </c>
      <c r="B2336" s="2">
        <v>60.609000000000002</v>
      </c>
      <c r="C2336" s="2">
        <v>56.697917284657869</v>
      </c>
      <c r="D2336" s="2">
        <v>-1.5019751384967321</v>
      </c>
      <c r="E2336" s="2">
        <v>-0.28215958672399583</v>
      </c>
      <c r="F2336" s="2">
        <v>60.519100000000002</v>
      </c>
      <c r="G2336" s="2">
        <v>59.157624999999996</v>
      </c>
      <c r="H2336" s="2">
        <v>59.820917999999992</v>
      </c>
      <c r="I2336" s="2">
        <v>64.618199000000018</v>
      </c>
      <c r="J2336" s="19" t="s">
        <v>48</v>
      </c>
      <c r="K2336" s="19" t="s">
        <v>50</v>
      </c>
      <c r="L2336" s="19" t="s">
        <v>51</v>
      </c>
      <c r="M2336" s="21">
        <f t="shared" si="360"/>
        <v>25</v>
      </c>
      <c r="N2336" s="21">
        <f t="shared" si="361"/>
        <v>100</v>
      </c>
      <c r="O2336" s="21">
        <f t="shared" si="362"/>
        <v>0</v>
      </c>
      <c r="P2336" s="21">
        <f t="shared" si="363"/>
        <v>83.5</v>
      </c>
      <c r="Q2336" s="22">
        <f t="shared" si="364"/>
        <v>56.274999999999999</v>
      </c>
      <c r="R2336" s="22">
        <f t="shared" si="365"/>
        <v>45.875</v>
      </c>
      <c r="S2336" s="22">
        <f t="shared" si="366"/>
        <v>56.325000000000003</v>
      </c>
      <c r="T2336" s="22">
        <f t="shared" si="367"/>
        <v>52.125</v>
      </c>
      <c r="U2336" s="21">
        <f t="shared" si="368"/>
        <v>52.82500000000001</v>
      </c>
      <c r="V2336" s="21">
        <f t="shared" si="369"/>
        <v>52.650000000000006</v>
      </c>
    </row>
    <row r="2337" spans="1:22" ht="13.5" x14ac:dyDescent="0.25">
      <c r="A2337" s="3">
        <v>45407</v>
      </c>
      <c r="B2337" s="2">
        <v>59.979500000000002</v>
      </c>
      <c r="C2337" s="2">
        <v>51.815975296287355</v>
      </c>
      <c r="D2337" s="2">
        <v>-1.4847491837210001</v>
      </c>
      <c r="E2337" s="2">
        <v>-0.16966804886358502</v>
      </c>
      <c r="F2337" s="2">
        <v>60.483120000000007</v>
      </c>
      <c r="G2337" s="2">
        <v>59.234059999999985</v>
      </c>
      <c r="H2337" s="2">
        <v>59.851492</v>
      </c>
      <c r="I2337" s="2">
        <v>64.51343700000001</v>
      </c>
      <c r="J2337" s="19" t="s">
        <v>48</v>
      </c>
      <c r="K2337" s="19" t="s">
        <v>50</v>
      </c>
      <c r="L2337" s="19" t="s">
        <v>53</v>
      </c>
      <c r="M2337" s="21">
        <f t="shared" si="360"/>
        <v>25</v>
      </c>
      <c r="N2337" s="21">
        <f t="shared" si="361"/>
        <v>100</v>
      </c>
      <c r="O2337" s="21">
        <f t="shared" si="362"/>
        <v>0</v>
      </c>
      <c r="P2337" s="21">
        <f t="shared" si="363"/>
        <v>66.5</v>
      </c>
      <c r="Q2337" s="22">
        <f t="shared" si="364"/>
        <v>53.725000000000001</v>
      </c>
      <c r="R2337" s="22">
        <f t="shared" si="365"/>
        <v>41.625</v>
      </c>
      <c r="S2337" s="22">
        <f t="shared" si="366"/>
        <v>48.674999999999997</v>
      </c>
      <c r="T2337" s="22">
        <f t="shared" si="367"/>
        <v>47.875</v>
      </c>
      <c r="U2337" s="21">
        <f t="shared" si="368"/>
        <v>48.008333333333326</v>
      </c>
      <c r="V2337" s="21">
        <f t="shared" si="369"/>
        <v>47.974999999999994</v>
      </c>
    </row>
    <row r="2338" spans="1:22" ht="13.5" x14ac:dyDescent="0.25">
      <c r="A2338" s="3">
        <v>45408</v>
      </c>
      <c r="B2338" s="2">
        <v>60.2044</v>
      </c>
      <c r="C2338" s="2">
        <v>53.361061002257827</v>
      </c>
      <c r="D2338" s="2">
        <v>-1.1148747270309372</v>
      </c>
      <c r="E2338" s="2">
        <v>-8.4272530028187131E-2</v>
      </c>
      <c r="F2338" s="2">
        <v>60.384220000000006</v>
      </c>
      <c r="G2338" s="2">
        <v>59.321739999999998</v>
      </c>
      <c r="H2338" s="2">
        <v>59.868577999999999</v>
      </c>
      <c r="I2338" s="2">
        <v>64.41879200000001</v>
      </c>
      <c r="J2338" s="19" t="s">
        <v>48</v>
      </c>
      <c r="K2338" s="19" t="s">
        <v>50</v>
      </c>
      <c r="L2338" s="19" t="s">
        <v>53</v>
      </c>
      <c r="M2338" s="21">
        <f t="shared" si="360"/>
        <v>25</v>
      </c>
      <c r="N2338" s="21">
        <f t="shared" si="361"/>
        <v>100</v>
      </c>
      <c r="O2338" s="21">
        <f t="shared" si="362"/>
        <v>0</v>
      </c>
      <c r="P2338" s="21">
        <f t="shared" si="363"/>
        <v>66.5</v>
      </c>
      <c r="Q2338" s="22">
        <f t="shared" si="364"/>
        <v>53.725000000000001</v>
      </c>
      <c r="R2338" s="22">
        <f t="shared" si="365"/>
        <v>41.625</v>
      </c>
      <c r="S2338" s="22">
        <f t="shared" si="366"/>
        <v>48.674999999999997</v>
      </c>
      <c r="T2338" s="22">
        <f t="shared" si="367"/>
        <v>47.875</v>
      </c>
      <c r="U2338" s="21">
        <f t="shared" si="368"/>
        <v>48.008333333333326</v>
      </c>
      <c r="V2338" s="21">
        <f t="shared" si="369"/>
        <v>47.974999999999994</v>
      </c>
    </row>
    <row r="2339" spans="1:22" ht="13.5" x14ac:dyDescent="0.25">
      <c r="A2339" s="3">
        <v>45411</v>
      </c>
      <c r="B2339" s="2">
        <v>60.2044</v>
      </c>
      <c r="C2339" s="2">
        <v>53.361061002257827</v>
      </c>
      <c r="D2339" s="2">
        <v>-0.83237337518509946</v>
      </c>
      <c r="E2339" s="2">
        <v>3.5114488214472231E-2</v>
      </c>
      <c r="F2339" s="2">
        <v>60.312280000000001</v>
      </c>
      <c r="G2339" s="2">
        <v>59.454380000000015</v>
      </c>
      <c r="H2339" s="2">
        <v>59.903649999999999</v>
      </c>
      <c r="I2339" s="2">
        <v>64.31519950000002</v>
      </c>
      <c r="J2339" s="19" t="s">
        <v>48</v>
      </c>
      <c r="K2339" s="19" t="s">
        <v>50</v>
      </c>
      <c r="L2339" s="19" t="s">
        <v>53</v>
      </c>
      <c r="M2339" s="21">
        <f t="shared" si="360"/>
        <v>25</v>
      </c>
      <c r="N2339" s="21">
        <f t="shared" si="361"/>
        <v>100</v>
      </c>
      <c r="O2339" s="21">
        <f t="shared" si="362"/>
        <v>0</v>
      </c>
      <c r="P2339" s="21">
        <f t="shared" si="363"/>
        <v>66.5</v>
      </c>
      <c r="Q2339" s="22">
        <f t="shared" si="364"/>
        <v>53.725000000000001</v>
      </c>
      <c r="R2339" s="22">
        <f t="shared" si="365"/>
        <v>41.625</v>
      </c>
      <c r="S2339" s="22">
        <f t="shared" si="366"/>
        <v>48.674999999999997</v>
      </c>
      <c r="T2339" s="22">
        <f t="shared" si="367"/>
        <v>47.875</v>
      </c>
      <c r="U2339" s="21">
        <f t="shared" si="368"/>
        <v>48.008333333333326</v>
      </c>
      <c r="V2339" s="21">
        <f t="shared" si="369"/>
        <v>47.974999999999994</v>
      </c>
    </row>
    <row r="2340" spans="1:22" ht="13.5" x14ac:dyDescent="0.25">
      <c r="A2340" s="3">
        <v>45412</v>
      </c>
      <c r="B2340" s="2">
        <v>59.619799999999998</v>
      </c>
      <c r="C2340" s="2">
        <v>48.657389048722891</v>
      </c>
      <c r="D2340" s="2">
        <v>-0.62178487017556705</v>
      </c>
      <c r="E2340" s="2">
        <v>0.1204995609966209</v>
      </c>
      <c r="F2340" s="2">
        <v>60.123419999999996</v>
      </c>
      <c r="G2340" s="2">
        <v>59.512830000000008</v>
      </c>
      <c r="H2340" s="2">
        <v>59.927030000000002</v>
      </c>
      <c r="I2340" s="2">
        <v>64.219834500000019</v>
      </c>
      <c r="J2340" s="19" t="s">
        <v>48</v>
      </c>
      <c r="K2340" s="19" t="s">
        <v>50</v>
      </c>
      <c r="L2340" s="19" t="s">
        <v>53</v>
      </c>
      <c r="M2340" s="21">
        <f t="shared" si="360"/>
        <v>25</v>
      </c>
      <c r="N2340" s="21">
        <f t="shared" si="361"/>
        <v>100</v>
      </c>
      <c r="O2340" s="21">
        <f t="shared" si="362"/>
        <v>0</v>
      </c>
      <c r="P2340" s="21">
        <f t="shared" si="363"/>
        <v>66.5</v>
      </c>
      <c r="Q2340" s="22">
        <f t="shared" si="364"/>
        <v>53.725000000000001</v>
      </c>
      <c r="R2340" s="22">
        <f t="shared" si="365"/>
        <v>41.625</v>
      </c>
      <c r="S2340" s="22">
        <f t="shared" si="366"/>
        <v>48.674999999999997</v>
      </c>
      <c r="T2340" s="22">
        <f t="shared" si="367"/>
        <v>47.875</v>
      </c>
      <c r="U2340" s="21">
        <f t="shared" si="368"/>
        <v>48.008333333333326</v>
      </c>
      <c r="V2340" s="21">
        <f t="shared" si="369"/>
        <v>47.974999999999994</v>
      </c>
    </row>
    <row r="2341" spans="1:22" ht="13.5" x14ac:dyDescent="0.25">
      <c r="A2341" s="3">
        <v>45414</v>
      </c>
      <c r="B2341" s="2">
        <v>59.925600000000003</v>
      </c>
      <c r="C2341" s="2">
        <v>51.086272533500384</v>
      </c>
      <c r="D2341" s="2">
        <v>-0.46933991758774596</v>
      </c>
      <c r="E2341" s="2">
        <v>0.21272248851010472</v>
      </c>
      <c r="F2341" s="2">
        <v>59.986739999999998</v>
      </c>
      <c r="G2341" s="2">
        <v>59.586570000000009</v>
      </c>
      <c r="H2341" s="2">
        <v>59.978107999999999</v>
      </c>
      <c r="I2341" s="2">
        <v>64.120648000000017</v>
      </c>
      <c r="J2341" s="19" t="s">
        <v>54</v>
      </c>
      <c r="K2341" s="19" t="s">
        <v>50</v>
      </c>
      <c r="L2341" s="19" t="s">
        <v>47</v>
      </c>
      <c r="M2341" s="21">
        <f t="shared" si="360"/>
        <v>25</v>
      </c>
      <c r="N2341" s="21">
        <f t="shared" si="361"/>
        <v>100</v>
      </c>
      <c r="O2341" s="21">
        <f t="shared" si="362"/>
        <v>0</v>
      </c>
      <c r="P2341" s="21">
        <f t="shared" si="363"/>
        <v>16.5</v>
      </c>
      <c r="Q2341" s="22">
        <f t="shared" si="364"/>
        <v>46.225000000000001</v>
      </c>
      <c r="R2341" s="22">
        <f t="shared" si="365"/>
        <v>29.125</v>
      </c>
      <c r="S2341" s="22">
        <f t="shared" si="366"/>
        <v>26.175000000000001</v>
      </c>
      <c r="T2341" s="22">
        <f t="shared" si="367"/>
        <v>35.375</v>
      </c>
      <c r="U2341" s="21">
        <f t="shared" si="368"/>
        <v>33.841666666666661</v>
      </c>
      <c r="V2341" s="21">
        <f t="shared" si="369"/>
        <v>34.224999999999994</v>
      </c>
    </row>
    <row r="2342" spans="1:22" ht="13.5" x14ac:dyDescent="0.25">
      <c r="A2342" s="3">
        <v>45415</v>
      </c>
      <c r="B2342" s="2">
        <v>59.808700000000002</v>
      </c>
      <c r="C2342" s="2">
        <v>50.110344411296893</v>
      </c>
      <c r="D2342" s="2">
        <v>-0.34219085310910913</v>
      </c>
      <c r="E2342" s="2">
        <v>0.3792509664048922</v>
      </c>
      <c r="F2342" s="2">
        <v>59.952579999999998</v>
      </c>
      <c r="G2342" s="2">
        <v>59.654465000000002</v>
      </c>
      <c r="H2342" s="2">
        <v>59.972891999999995</v>
      </c>
      <c r="I2342" s="2">
        <v>64.02402450000001</v>
      </c>
      <c r="J2342" s="19" t="s">
        <v>54</v>
      </c>
      <c r="K2342" s="19" t="s">
        <v>50</v>
      </c>
      <c r="L2342" s="19" t="s">
        <v>47</v>
      </c>
      <c r="M2342" s="21">
        <f t="shared" si="360"/>
        <v>25</v>
      </c>
      <c r="N2342" s="21">
        <f t="shared" si="361"/>
        <v>100</v>
      </c>
      <c r="O2342" s="21">
        <f t="shared" si="362"/>
        <v>0</v>
      </c>
      <c r="P2342" s="21">
        <f t="shared" si="363"/>
        <v>16.5</v>
      </c>
      <c r="Q2342" s="22">
        <f t="shared" si="364"/>
        <v>46.225000000000001</v>
      </c>
      <c r="R2342" s="22">
        <f t="shared" si="365"/>
        <v>29.125</v>
      </c>
      <c r="S2342" s="22">
        <f t="shared" si="366"/>
        <v>26.175000000000001</v>
      </c>
      <c r="T2342" s="22">
        <f t="shared" si="367"/>
        <v>35.375</v>
      </c>
      <c r="U2342" s="21">
        <f t="shared" si="368"/>
        <v>33.841666666666661</v>
      </c>
      <c r="V2342" s="21">
        <f t="shared" si="369"/>
        <v>34.224999999999994</v>
      </c>
    </row>
    <row r="2343" spans="1:22" ht="13.5" x14ac:dyDescent="0.25">
      <c r="A2343" s="3">
        <v>45418</v>
      </c>
      <c r="B2343" s="2">
        <v>59.934600000000003</v>
      </c>
      <c r="C2343" s="2">
        <v>51.191784460869648</v>
      </c>
      <c r="D2343" s="2">
        <v>-0.16100237406620721</v>
      </c>
      <c r="E2343" s="2">
        <v>0.70922017454896558</v>
      </c>
      <c r="F2343" s="2">
        <v>59.898619999999994</v>
      </c>
      <c r="G2343" s="2">
        <v>59.787105000000011</v>
      </c>
      <c r="H2343" s="2">
        <v>59.970193999999999</v>
      </c>
      <c r="I2343" s="2">
        <v>63.92803050000002</v>
      </c>
      <c r="J2343" s="19" t="s">
        <v>54</v>
      </c>
      <c r="K2343" s="19" t="s">
        <v>50</v>
      </c>
      <c r="L2343" s="19" t="s">
        <v>47</v>
      </c>
      <c r="M2343" s="21">
        <f t="shared" si="360"/>
        <v>25</v>
      </c>
      <c r="N2343" s="21">
        <f t="shared" si="361"/>
        <v>100</v>
      </c>
      <c r="O2343" s="21">
        <f t="shared" si="362"/>
        <v>0</v>
      </c>
      <c r="P2343" s="21">
        <f t="shared" si="363"/>
        <v>16.5</v>
      </c>
      <c r="Q2343" s="22">
        <f t="shared" si="364"/>
        <v>46.225000000000001</v>
      </c>
      <c r="R2343" s="22">
        <f t="shared" si="365"/>
        <v>29.125</v>
      </c>
      <c r="S2343" s="22">
        <f t="shared" si="366"/>
        <v>26.175000000000001</v>
      </c>
      <c r="T2343" s="22">
        <f t="shared" si="367"/>
        <v>35.375</v>
      </c>
      <c r="U2343" s="21">
        <f t="shared" si="368"/>
        <v>33.841666666666661</v>
      </c>
      <c r="V2343" s="21">
        <f t="shared" si="369"/>
        <v>34.224999999999994</v>
      </c>
    </row>
    <row r="2344" spans="1:22" ht="13.5" x14ac:dyDescent="0.25">
      <c r="A2344" s="3">
        <v>45419</v>
      </c>
      <c r="B2344" s="2">
        <v>59.979500000000002</v>
      </c>
      <c r="C2344" s="2">
        <v>51.59477005838685</v>
      </c>
      <c r="D2344" s="2">
        <v>-3.2565219556047964E-2</v>
      </c>
      <c r="E2344" s="2">
        <v>1.1632183031641303</v>
      </c>
      <c r="F2344" s="2">
        <v>59.853639999999999</v>
      </c>
      <c r="G2344" s="2">
        <v>59.97594500000001</v>
      </c>
      <c r="H2344" s="2">
        <v>59.946812000000001</v>
      </c>
      <c r="I2344" s="2">
        <v>63.843052000000029</v>
      </c>
      <c r="J2344" s="19" t="s">
        <v>54</v>
      </c>
      <c r="K2344" s="19" t="s">
        <v>50</v>
      </c>
      <c r="L2344" s="19" t="s">
        <v>47</v>
      </c>
      <c r="M2344" s="21">
        <f t="shared" si="360"/>
        <v>25</v>
      </c>
      <c r="N2344" s="21">
        <f t="shared" si="361"/>
        <v>100</v>
      </c>
      <c r="O2344" s="21">
        <f t="shared" si="362"/>
        <v>0</v>
      </c>
      <c r="P2344" s="21">
        <f t="shared" si="363"/>
        <v>16.5</v>
      </c>
      <c r="Q2344" s="22">
        <f t="shared" si="364"/>
        <v>46.225000000000001</v>
      </c>
      <c r="R2344" s="22">
        <f t="shared" si="365"/>
        <v>29.125</v>
      </c>
      <c r="S2344" s="22">
        <f t="shared" si="366"/>
        <v>26.175000000000001</v>
      </c>
      <c r="T2344" s="22">
        <f t="shared" si="367"/>
        <v>35.375</v>
      </c>
      <c r="U2344" s="21">
        <f t="shared" si="368"/>
        <v>33.841666666666661</v>
      </c>
      <c r="V2344" s="21">
        <f t="shared" si="369"/>
        <v>34.224999999999994</v>
      </c>
    </row>
    <row r="2345" spans="1:22" ht="13.5" x14ac:dyDescent="0.25">
      <c r="A2345" s="3">
        <v>45420</v>
      </c>
      <c r="B2345" s="2">
        <v>59.790700000000001</v>
      </c>
      <c r="C2345" s="2">
        <v>49.735248491967511</v>
      </c>
      <c r="D2345" s="2">
        <v>8.9080587761664276E-2</v>
      </c>
      <c r="E2345" s="2">
        <v>1.7210176348977808</v>
      </c>
      <c r="F2345" s="2">
        <v>59.887819999999998</v>
      </c>
      <c r="G2345" s="2">
        <v>60.045185000000004</v>
      </c>
      <c r="H2345" s="2">
        <v>59.901670000000003</v>
      </c>
      <c r="I2345" s="2">
        <v>63.762075000000024</v>
      </c>
      <c r="J2345" s="19" t="s">
        <v>54</v>
      </c>
      <c r="K2345" s="19" t="s">
        <v>50</v>
      </c>
      <c r="L2345" s="19" t="s">
        <v>55</v>
      </c>
      <c r="M2345" s="21">
        <f t="shared" si="360"/>
        <v>25</v>
      </c>
      <c r="N2345" s="21">
        <f t="shared" si="361"/>
        <v>100</v>
      </c>
      <c r="O2345" s="21">
        <f t="shared" si="362"/>
        <v>0</v>
      </c>
      <c r="P2345" s="21">
        <f t="shared" si="363"/>
        <v>16.5</v>
      </c>
      <c r="Q2345" s="22">
        <f t="shared" si="364"/>
        <v>46.225000000000001</v>
      </c>
      <c r="R2345" s="22">
        <f t="shared" si="365"/>
        <v>29.125</v>
      </c>
      <c r="S2345" s="22">
        <f t="shared" si="366"/>
        <v>26.175000000000001</v>
      </c>
      <c r="T2345" s="22">
        <f t="shared" si="367"/>
        <v>35.375</v>
      </c>
      <c r="U2345" s="21">
        <f t="shared" si="368"/>
        <v>33.841666666666661</v>
      </c>
      <c r="V2345" s="21">
        <f t="shared" si="369"/>
        <v>34.224999999999994</v>
      </c>
    </row>
    <row r="2346" spans="1:22" ht="13.5" x14ac:dyDescent="0.25">
      <c r="A2346" s="3">
        <v>45421</v>
      </c>
      <c r="B2346" s="2">
        <v>58.486800000000002</v>
      </c>
      <c r="C2346" s="2">
        <v>39.221707475623781</v>
      </c>
      <c r="D2346" s="2">
        <v>0.29567852126971417</v>
      </c>
      <c r="E2346" s="2">
        <v>2.3757284847916882</v>
      </c>
      <c r="F2346" s="2">
        <v>59.600060000000006</v>
      </c>
      <c r="G2346" s="2">
        <v>60.051480000000005</v>
      </c>
      <c r="H2346" s="2">
        <v>59.830449999999999</v>
      </c>
      <c r="I2346" s="2">
        <v>63.678760000000032</v>
      </c>
      <c r="J2346" s="19" t="s">
        <v>54</v>
      </c>
      <c r="K2346" s="19" t="s">
        <v>50</v>
      </c>
      <c r="L2346" s="19" t="s">
        <v>47</v>
      </c>
      <c r="M2346" s="21">
        <f t="shared" si="360"/>
        <v>25</v>
      </c>
      <c r="N2346" s="21">
        <f t="shared" si="361"/>
        <v>100</v>
      </c>
      <c r="O2346" s="21">
        <f t="shared" si="362"/>
        <v>0</v>
      </c>
      <c r="P2346" s="21">
        <f t="shared" si="363"/>
        <v>16.5</v>
      </c>
      <c r="Q2346" s="22">
        <f t="shared" si="364"/>
        <v>46.225000000000001</v>
      </c>
      <c r="R2346" s="22">
        <f t="shared" si="365"/>
        <v>29.125</v>
      </c>
      <c r="S2346" s="22">
        <f t="shared" si="366"/>
        <v>26.175000000000001</v>
      </c>
      <c r="T2346" s="22">
        <f t="shared" si="367"/>
        <v>35.375</v>
      </c>
      <c r="U2346" s="21">
        <f t="shared" si="368"/>
        <v>33.841666666666661</v>
      </c>
      <c r="V2346" s="21">
        <f t="shared" si="369"/>
        <v>34.224999999999994</v>
      </c>
    </row>
    <row r="2347" spans="1:22" ht="13.5" x14ac:dyDescent="0.25">
      <c r="A2347" s="3">
        <v>45422</v>
      </c>
      <c r="B2347" s="2">
        <v>60.159399999999998</v>
      </c>
      <c r="C2347" s="2">
        <v>52.95881909993669</v>
      </c>
      <c r="D2347" s="2">
        <v>0.25761560853362653</v>
      </c>
      <c r="E2347" s="2">
        <v>3.079935834883246</v>
      </c>
      <c r="F2347" s="2">
        <v>59.670200000000001</v>
      </c>
      <c r="G2347" s="2">
        <v>60.136909999999986</v>
      </c>
      <c r="H2347" s="2">
        <v>59.775056000000006</v>
      </c>
      <c r="I2347" s="2">
        <v>63.604347500000024</v>
      </c>
      <c r="J2347" s="19" t="s">
        <v>48</v>
      </c>
      <c r="K2347" s="19" t="s">
        <v>49</v>
      </c>
      <c r="L2347" s="19" t="s">
        <v>51</v>
      </c>
      <c r="M2347" s="21">
        <f t="shared" si="360"/>
        <v>25</v>
      </c>
      <c r="N2347" s="21">
        <f t="shared" si="361"/>
        <v>100</v>
      </c>
      <c r="O2347" s="21">
        <f t="shared" si="362"/>
        <v>0</v>
      </c>
      <c r="P2347" s="21">
        <f t="shared" si="363"/>
        <v>100</v>
      </c>
      <c r="Q2347" s="22">
        <f t="shared" si="364"/>
        <v>58.75</v>
      </c>
      <c r="R2347" s="22">
        <f t="shared" si="365"/>
        <v>50</v>
      </c>
      <c r="S2347" s="22">
        <f t="shared" si="366"/>
        <v>63.75</v>
      </c>
      <c r="T2347" s="22">
        <f t="shared" si="367"/>
        <v>56.25</v>
      </c>
      <c r="U2347" s="21">
        <f t="shared" si="368"/>
        <v>57.5</v>
      </c>
      <c r="V2347" s="21">
        <f t="shared" si="369"/>
        <v>57.1875</v>
      </c>
    </row>
    <row r="2348" spans="1:22" ht="13.5" x14ac:dyDescent="0.25">
      <c r="A2348" s="3">
        <v>45425</v>
      </c>
      <c r="B2348" s="2">
        <v>60.159399999999998</v>
      </c>
      <c r="C2348" s="2">
        <v>52.95881909993669</v>
      </c>
      <c r="D2348" s="2">
        <v>0.25740830529556291</v>
      </c>
      <c r="E2348" s="2">
        <v>3.7490089004559755</v>
      </c>
      <c r="F2348" s="2">
        <v>59.715160000000004</v>
      </c>
      <c r="G2348" s="2">
        <v>60.100940000000001</v>
      </c>
      <c r="H2348" s="2">
        <v>59.719662000000007</v>
      </c>
      <c r="I2348" s="2">
        <v>63.529980000000023</v>
      </c>
      <c r="J2348" s="19" t="s">
        <v>48</v>
      </c>
      <c r="K2348" s="19" t="s">
        <v>49</v>
      </c>
      <c r="L2348" s="19" t="s">
        <v>51</v>
      </c>
      <c r="M2348" s="21">
        <f t="shared" si="360"/>
        <v>25</v>
      </c>
      <c r="N2348" s="21">
        <f t="shared" si="361"/>
        <v>100</v>
      </c>
      <c r="O2348" s="21">
        <f t="shared" si="362"/>
        <v>0</v>
      </c>
      <c r="P2348" s="21">
        <f t="shared" si="363"/>
        <v>100</v>
      </c>
      <c r="Q2348" s="22">
        <f t="shared" si="364"/>
        <v>58.75</v>
      </c>
      <c r="R2348" s="22">
        <f t="shared" si="365"/>
        <v>50</v>
      </c>
      <c r="S2348" s="22">
        <f t="shared" si="366"/>
        <v>63.75</v>
      </c>
      <c r="T2348" s="22">
        <f t="shared" si="367"/>
        <v>56.25</v>
      </c>
      <c r="U2348" s="21">
        <f t="shared" si="368"/>
        <v>57.5</v>
      </c>
      <c r="V2348" s="21">
        <f t="shared" si="369"/>
        <v>57.1875</v>
      </c>
    </row>
    <row r="2349" spans="1:22" ht="13.5" x14ac:dyDescent="0.25">
      <c r="A2349" s="3">
        <v>45426</v>
      </c>
      <c r="B2349" s="2">
        <v>60.159399999999998</v>
      </c>
      <c r="C2349" s="2">
        <v>52.95881909993669</v>
      </c>
      <c r="D2349" s="2">
        <v>0.25482528076095434</v>
      </c>
      <c r="E2349" s="2">
        <v>4.3478036351995168</v>
      </c>
      <c r="F2349" s="2">
        <v>59.751139999999999</v>
      </c>
      <c r="G2349" s="2">
        <v>60.073965000000008</v>
      </c>
      <c r="H2349" s="2">
        <v>59.683692000000008</v>
      </c>
      <c r="I2349" s="2">
        <v>63.456332000000032</v>
      </c>
      <c r="J2349" s="19" t="s">
        <v>48</v>
      </c>
      <c r="K2349" s="19" t="s">
        <v>49</v>
      </c>
      <c r="L2349" s="19" t="s">
        <v>51</v>
      </c>
      <c r="M2349" s="21">
        <f t="shared" si="360"/>
        <v>25</v>
      </c>
      <c r="N2349" s="21">
        <f t="shared" si="361"/>
        <v>100</v>
      </c>
      <c r="O2349" s="21">
        <f t="shared" si="362"/>
        <v>0</v>
      </c>
      <c r="P2349" s="21">
        <f t="shared" si="363"/>
        <v>100</v>
      </c>
      <c r="Q2349" s="22">
        <f t="shared" si="364"/>
        <v>58.75</v>
      </c>
      <c r="R2349" s="22">
        <f t="shared" si="365"/>
        <v>50</v>
      </c>
      <c r="S2349" s="22">
        <f t="shared" si="366"/>
        <v>63.75</v>
      </c>
      <c r="T2349" s="22">
        <f t="shared" si="367"/>
        <v>56.25</v>
      </c>
      <c r="U2349" s="21">
        <f t="shared" si="368"/>
        <v>57.5</v>
      </c>
      <c r="V2349" s="21">
        <f t="shared" si="369"/>
        <v>57.1875</v>
      </c>
    </row>
    <row r="2350" spans="1:22" ht="13.5" x14ac:dyDescent="0.25">
      <c r="A2350" s="3">
        <v>45427</v>
      </c>
      <c r="B2350" s="2">
        <v>59.350099999999998</v>
      </c>
      <c r="C2350" s="2">
        <v>46.594485309429714</v>
      </c>
      <c r="D2350" s="2">
        <v>0.22042005890892824</v>
      </c>
      <c r="E2350" s="2">
        <v>4.9427200257554187</v>
      </c>
      <c r="F2350" s="2">
        <v>59.663020000000003</v>
      </c>
      <c r="G2350" s="2">
        <v>60.029005000000005</v>
      </c>
      <c r="H2350" s="2">
        <v>59.633334000000005</v>
      </c>
      <c r="I2350" s="2">
        <v>63.378817500000032</v>
      </c>
      <c r="J2350" s="19" t="s">
        <v>48</v>
      </c>
      <c r="K2350" s="19" t="s">
        <v>49</v>
      </c>
      <c r="L2350" s="19" t="s">
        <v>53</v>
      </c>
      <c r="M2350" s="21">
        <f t="shared" si="360"/>
        <v>25</v>
      </c>
      <c r="N2350" s="21">
        <f t="shared" si="361"/>
        <v>100</v>
      </c>
      <c r="O2350" s="21">
        <f t="shared" si="362"/>
        <v>0</v>
      </c>
      <c r="P2350" s="21">
        <f t="shared" si="363"/>
        <v>83</v>
      </c>
      <c r="Q2350" s="22">
        <f t="shared" si="364"/>
        <v>56.2</v>
      </c>
      <c r="R2350" s="22">
        <f t="shared" si="365"/>
        <v>45.75</v>
      </c>
      <c r="S2350" s="22">
        <f t="shared" si="366"/>
        <v>56.1</v>
      </c>
      <c r="T2350" s="22">
        <f t="shared" si="367"/>
        <v>52</v>
      </c>
      <c r="U2350" s="21">
        <f t="shared" si="368"/>
        <v>52.683333333333337</v>
      </c>
      <c r="V2350" s="21">
        <f t="shared" si="369"/>
        <v>52.512500000000003</v>
      </c>
    </row>
    <row r="2351" spans="1:22" ht="13.5" x14ac:dyDescent="0.25">
      <c r="A2351" s="3">
        <v>45428</v>
      </c>
      <c r="B2351" s="2">
        <v>59.350099999999998</v>
      </c>
      <c r="C2351" s="2">
        <v>46.594485309429714</v>
      </c>
      <c r="D2351" s="2">
        <v>0.24107214937917831</v>
      </c>
      <c r="E2351" s="2">
        <v>5.5153290848921941</v>
      </c>
      <c r="F2351" s="2">
        <v>59.835680000000004</v>
      </c>
      <c r="G2351" s="2">
        <v>59.985395000000018</v>
      </c>
      <c r="H2351" s="2">
        <v>59.589812000000009</v>
      </c>
      <c r="I2351" s="2">
        <v>63.301303000000033</v>
      </c>
      <c r="J2351" s="19" t="s">
        <v>48</v>
      </c>
      <c r="K2351" s="19" t="s">
        <v>49</v>
      </c>
      <c r="L2351" s="19" t="s">
        <v>51</v>
      </c>
      <c r="M2351" s="21">
        <f t="shared" si="360"/>
        <v>25</v>
      </c>
      <c r="N2351" s="21">
        <f t="shared" si="361"/>
        <v>100</v>
      </c>
      <c r="O2351" s="21">
        <f t="shared" si="362"/>
        <v>0</v>
      </c>
      <c r="P2351" s="21">
        <f t="shared" si="363"/>
        <v>100</v>
      </c>
      <c r="Q2351" s="22">
        <f t="shared" si="364"/>
        <v>58.75</v>
      </c>
      <c r="R2351" s="22">
        <f t="shared" si="365"/>
        <v>50</v>
      </c>
      <c r="S2351" s="22">
        <f t="shared" si="366"/>
        <v>63.75</v>
      </c>
      <c r="T2351" s="22">
        <f t="shared" si="367"/>
        <v>56.25</v>
      </c>
      <c r="U2351" s="21">
        <f t="shared" si="368"/>
        <v>57.5</v>
      </c>
      <c r="V2351" s="21">
        <f t="shared" si="369"/>
        <v>57.1875</v>
      </c>
    </row>
    <row r="2352" spans="1:22" ht="13.5" x14ac:dyDescent="0.25">
      <c r="A2352" s="3">
        <v>45429</v>
      </c>
      <c r="B2352" s="2">
        <v>60.240299999999998</v>
      </c>
      <c r="C2352" s="2">
        <v>53.693584399320656</v>
      </c>
      <c r="D2352" s="2">
        <v>0.1771383496122283</v>
      </c>
      <c r="E2352" s="2">
        <v>5.8890894748886868</v>
      </c>
      <c r="F2352" s="2">
        <v>59.851860000000002</v>
      </c>
      <c r="G2352" s="2">
        <v>59.989440000000016</v>
      </c>
      <c r="H2352" s="2">
        <v>59.564094000000011</v>
      </c>
      <c r="I2352" s="2">
        <v>63.228419000000031</v>
      </c>
      <c r="J2352" s="19" t="s">
        <v>48</v>
      </c>
      <c r="K2352" s="19" t="s">
        <v>50</v>
      </c>
      <c r="L2352" s="19" t="s">
        <v>51</v>
      </c>
      <c r="M2352" s="21">
        <f t="shared" si="360"/>
        <v>25</v>
      </c>
      <c r="N2352" s="21">
        <f t="shared" si="361"/>
        <v>100</v>
      </c>
      <c r="O2352" s="21">
        <f t="shared" si="362"/>
        <v>0</v>
      </c>
      <c r="P2352" s="21">
        <f t="shared" si="363"/>
        <v>83.5</v>
      </c>
      <c r="Q2352" s="22">
        <f t="shared" si="364"/>
        <v>56.274999999999999</v>
      </c>
      <c r="R2352" s="22">
        <f t="shared" si="365"/>
        <v>45.875</v>
      </c>
      <c r="S2352" s="22">
        <f t="shared" si="366"/>
        <v>56.325000000000003</v>
      </c>
      <c r="T2352" s="22">
        <f t="shared" si="367"/>
        <v>52.125</v>
      </c>
      <c r="U2352" s="21">
        <f t="shared" si="368"/>
        <v>52.82500000000001</v>
      </c>
      <c r="V2352" s="21">
        <f t="shared" si="369"/>
        <v>52.650000000000006</v>
      </c>
    </row>
    <row r="2353" spans="1:22" ht="13.5" x14ac:dyDescent="0.25">
      <c r="A2353" s="3">
        <v>45432</v>
      </c>
      <c r="B2353" s="2">
        <v>60.249299999999998</v>
      </c>
      <c r="C2353" s="2">
        <v>53.760506536834129</v>
      </c>
      <c r="D2353" s="2">
        <v>0.1388131406824229</v>
      </c>
      <c r="E2353" s="2">
        <v>5.9284476712478336</v>
      </c>
      <c r="F2353" s="2">
        <v>59.869839999999996</v>
      </c>
      <c r="G2353" s="2">
        <v>59.966960000000007</v>
      </c>
      <c r="H2353" s="2">
        <v>59.537116000000005</v>
      </c>
      <c r="I2353" s="2">
        <v>63.158233000000024</v>
      </c>
      <c r="J2353" s="19" t="s">
        <v>48</v>
      </c>
      <c r="K2353" s="19" t="s">
        <v>50</v>
      </c>
      <c r="L2353" s="19" t="s">
        <v>51</v>
      </c>
      <c r="M2353" s="21">
        <f t="shared" si="360"/>
        <v>25</v>
      </c>
      <c r="N2353" s="21">
        <f t="shared" si="361"/>
        <v>100</v>
      </c>
      <c r="O2353" s="21">
        <f t="shared" si="362"/>
        <v>0</v>
      </c>
      <c r="P2353" s="21">
        <f t="shared" si="363"/>
        <v>83.5</v>
      </c>
      <c r="Q2353" s="22">
        <f t="shared" si="364"/>
        <v>56.274999999999999</v>
      </c>
      <c r="R2353" s="22">
        <f t="shared" si="365"/>
        <v>45.875</v>
      </c>
      <c r="S2353" s="22">
        <f t="shared" si="366"/>
        <v>56.325000000000003</v>
      </c>
      <c r="T2353" s="22">
        <f t="shared" si="367"/>
        <v>52.125</v>
      </c>
      <c r="U2353" s="21">
        <f t="shared" si="368"/>
        <v>52.82500000000001</v>
      </c>
      <c r="V2353" s="21">
        <f t="shared" si="369"/>
        <v>52.650000000000006</v>
      </c>
    </row>
    <row r="2354" spans="1:22" ht="13.5" x14ac:dyDescent="0.25">
      <c r="A2354" s="3">
        <v>45433</v>
      </c>
      <c r="B2354" s="2">
        <v>60.249299999999998</v>
      </c>
      <c r="C2354" s="2">
        <v>53.760506536834143</v>
      </c>
      <c r="D2354" s="2">
        <v>0.11052571897750596</v>
      </c>
      <c r="E2354" s="2">
        <v>5.7468958062103352</v>
      </c>
      <c r="F2354" s="2">
        <v>59.887819999999998</v>
      </c>
      <c r="G2354" s="2">
        <v>59.951219999999999</v>
      </c>
      <c r="H2354" s="2">
        <v>59.511935999999999</v>
      </c>
      <c r="I2354" s="2">
        <v>63.090789500000021</v>
      </c>
      <c r="J2354" s="19" t="s">
        <v>48</v>
      </c>
      <c r="K2354" s="19" t="s">
        <v>50</v>
      </c>
      <c r="L2354" s="19" t="s">
        <v>51</v>
      </c>
      <c r="M2354" s="21">
        <f t="shared" si="360"/>
        <v>25</v>
      </c>
      <c r="N2354" s="21">
        <f t="shared" si="361"/>
        <v>100</v>
      </c>
      <c r="O2354" s="21">
        <f t="shared" si="362"/>
        <v>0</v>
      </c>
      <c r="P2354" s="21">
        <f t="shared" si="363"/>
        <v>83.5</v>
      </c>
      <c r="Q2354" s="22">
        <f t="shared" si="364"/>
        <v>56.274999999999999</v>
      </c>
      <c r="R2354" s="22">
        <f t="shared" si="365"/>
        <v>45.875</v>
      </c>
      <c r="S2354" s="22">
        <f t="shared" si="366"/>
        <v>56.325000000000003</v>
      </c>
      <c r="T2354" s="22">
        <f t="shared" si="367"/>
        <v>52.125</v>
      </c>
      <c r="U2354" s="21">
        <f t="shared" si="368"/>
        <v>52.82500000000001</v>
      </c>
      <c r="V2354" s="21">
        <f t="shared" si="369"/>
        <v>52.650000000000006</v>
      </c>
    </row>
    <row r="2355" spans="1:22" ht="13.5" x14ac:dyDescent="0.25">
      <c r="A2355" s="3">
        <v>45434</v>
      </c>
      <c r="B2355" s="2">
        <v>60.024500000000003</v>
      </c>
      <c r="C2355" s="2">
        <v>51.600258208155019</v>
      </c>
      <c r="D2355" s="2">
        <v>7.163471087277884E-2</v>
      </c>
      <c r="E2355" s="2">
        <v>5.3811354630089028</v>
      </c>
      <c r="F2355" s="2">
        <v>60.0227</v>
      </c>
      <c r="G2355" s="2">
        <v>59.924239999999998</v>
      </c>
      <c r="H2355" s="2">
        <v>59.482260000000004</v>
      </c>
      <c r="I2355" s="2">
        <v>63.025639500000025</v>
      </c>
      <c r="J2355" s="19" t="s">
        <v>48</v>
      </c>
      <c r="K2355" s="19" t="s">
        <v>50</v>
      </c>
      <c r="L2355" s="19" t="s">
        <v>51</v>
      </c>
      <c r="M2355" s="21">
        <f t="shared" si="360"/>
        <v>25</v>
      </c>
      <c r="N2355" s="21">
        <f t="shared" si="361"/>
        <v>100</v>
      </c>
      <c r="O2355" s="21">
        <f t="shared" si="362"/>
        <v>0</v>
      </c>
      <c r="P2355" s="21">
        <f t="shared" si="363"/>
        <v>83.5</v>
      </c>
      <c r="Q2355" s="22">
        <f t="shared" si="364"/>
        <v>56.274999999999999</v>
      </c>
      <c r="R2355" s="22">
        <f t="shared" si="365"/>
        <v>45.875</v>
      </c>
      <c r="S2355" s="22">
        <f t="shared" si="366"/>
        <v>56.325000000000003</v>
      </c>
      <c r="T2355" s="22">
        <f t="shared" si="367"/>
        <v>52.125</v>
      </c>
      <c r="U2355" s="21">
        <f t="shared" si="368"/>
        <v>52.82500000000001</v>
      </c>
      <c r="V2355" s="21">
        <f t="shared" si="369"/>
        <v>52.650000000000006</v>
      </c>
    </row>
    <row r="2356" spans="1:22" ht="13.5" x14ac:dyDescent="0.25">
      <c r="A2356" s="3">
        <v>45435</v>
      </c>
      <c r="B2356" s="2">
        <v>60.231299999999997</v>
      </c>
      <c r="C2356" s="2">
        <v>53.453229910573071</v>
      </c>
      <c r="D2356" s="2">
        <v>-0.1782347081365927</v>
      </c>
      <c r="E2356" s="2">
        <v>4.836398529347167</v>
      </c>
      <c r="F2356" s="2">
        <v>60.198939999999993</v>
      </c>
      <c r="G2356" s="2">
        <v>59.905355</v>
      </c>
      <c r="H2356" s="2">
        <v>59.456899999999997</v>
      </c>
      <c r="I2356" s="2">
        <v>62.965300000000013</v>
      </c>
      <c r="J2356" s="19" t="s">
        <v>48</v>
      </c>
      <c r="K2356" s="19" t="s">
        <v>50</v>
      </c>
      <c r="L2356" s="19" t="s">
        <v>51</v>
      </c>
      <c r="M2356" s="21">
        <f t="shared" si="360"/>
        <v>25</v>
      </c>
      <c r="N2356" s="21">
        <f t="shared" si="361"/>
        <v>100</v>
      </c>
      <c r="O2356" s="21">
        <f t="shared" si="362"/>
        <v>0</v>
      </c>
      <c r="P2356" s="21">
        <f t="shared" si="363"/>
        <v>83.5</v>
      </c>
      <c r="Q2356" s="22">
        <f t="shared" si="364"/>
        <v>56.274999999999999</v>
      </c>
      <c r="R2356" s="22">
        <f t="shared" si="365"/>
        <v>45.875</v>
      </c>
      <c r="S2356" s="22">
        <f t="shared" si="366"/>
        <v>56.325000000000003</v>
      </c>
      <c r="T2356" s="22">
        <f t="shared" si="367"/>
        <v>52.125</v>
      </c>
      <c r="U2356" s="21">
        <f t="shared" si="368"/>
        <v>52.82500000000001</v>
      </c>
      <c r="V2356" s="21">
        <f t="shared" si="369"/>
        <v>52.650000000000006</v>
      </c>
    </row>
    <row r="2357" spans="1:22" ht="13.5" x14ac:dyDescent="0.25">
      <c r="A2357" s="3">
        <v>45436</v>
      </c>
      <c r="B2357" s="2">
        <v>60.249299999999998</v>
      </c>
      <c r="C2357" s="2">
        <v>53.619673165854039</v>
      </c>
      <c r="D2357" s="2">
        <v>-0.13586078048712125</v>
      </c>
      <c r="E2357" s="2">
        <v>4.2914313702000522</v>
      </c>
      <c r="F2357" s="2">
        <v>60.200739999999996</v>
      </c>
      <c r="G2357" s="2">
        <v>59.918844999999997</v>
      </c>
      <c r="H2357" s="2">
        <v>59.431899999999999</v>
      </c>
      <c r="I2357" s="2">
        <v>62.911390500000017</v>
      </c>
      <c r="J2357" s="19" t="s">
        <v>48</v>
      </c>
      <c r="K2357" s="19" t="s">
        <v>50</v>
      </c>
      <c r="L2357" s="19" t="s">
        <v>51</v>
      </c>
      <c r="M2357" s="21">
        <f t="shared" si="360"/>
        <v>25</v>
      </c>
      <c r="N2357" s="21">
        <f t="shared" si="361"/>
        <v>100</v>
      </c>
      <c r="O2357" s="21">
        <f t="shared" si="362"/>
        <v>0</v>
      </c>
      <c r="P2357" s="21">
        <f t="shared" si="363"/>
        <v>83.5</v>
      </c>
      <c r="Q2357" s="22">
        <f t="shared" si="364"/>
        <v>56.274999999999999</v>
      </c>
      <c r="R2357" s="22">
        <f t="shared" si="365"/>
        <v>45.875</v>
      </c>
      <c r="S2357" s="22">
        <f t="shared" si="366"/>
        <v>56.325000000000003</v>
      </c>
      <c r="T2357" s="22">
        <f t="shared" si="367"/>
        <v>52.125</v>
      </c>
      <c r="U2357" s="21">
        <f t="shared" si="368"/>
        <v>52.82500000000001</v>
      </c>
      <c r="V2357" s="21">
        <f t="shared" si="369"/>
        <v>52.650000000000006</v>
      </c>
    </row>
    <row r="2358" spans="1:22" ht="13.5" x14ac:dyDescent="0.25">
      <c r="A2358" s="3">
        <v>45439</v>
      </c>
      <c r="B2358" s="2">
        <v>59.080300000000001</v>
      </c>
      <c r="C2358" s="2">
        <v>42.892511683367331</v>
      </c>
      <c r="D2358" s="2">
        <v>-1.5545472152204809E-2</v>
      </c>
      <c r="E2358" s="2">
        <v>3.9767536726636603</v>
      </c>
      <c r="F2358" s="2">
        <v>59.966940000000001</v>
      </c>
      <c r="G2358" s="2">
        <v>59.862639999999999</v>
      </c>
      <c r="H2358" s="2">
        <v>59.383519999999997</v>
      </c>
      <c r="I2358" s="2">
        <v>62.86283150000002</v>
      </c>
      <c r="J2358" s="19" t="s">
        <v>54</v>
      </c>
      <c r="K2358" s="19" t="s">
        <v>50</v>
      </c>
      <c r="L2358" s="19" t="s">
        <v>47</v>
      </c>
      <c r="M2358" s="21">
        <f t="shared" si="360"/>
        <v>25</v>
      </c>
      <c r="N2358" s="21">
        <f t="shared" si="361"/>
        <v>100</v>
      </c>
      <c r="O2358" s="21">
        <f t="shared" si="362"/>
        <v>0</v>
      </c>
      <c r="P2358" s="21">
        <f t="shared" si="363"/>
        <v>16.5</v>
      </c>
      <c r="Q2358" s="22">
        <f t="shared" si="364"/>
        <v>46.225000000000001</v>
      </c>
      <c r="R2358" s="22">
        <f t="shared" si="365"/>
        <v>29.125</v>
      </c>
      <c r="S2358" s="22">
        <f t="shared" si="366"/>
        <v>26.175000000000001</v>
      </c>
      <c r="T2358" s="22">
        <f t="shared" si="367"/>
        <v>35.375</v>
      </c>
      <c r="U2358" s="21">
        <f t="shared" si="368"/>
        <v>33.841666666666661</v>
      </c>
      <c r="V2358" s="21">
        <f t="shared" si="369"/>
        <v>34.224999999999994</v>
      </c>
    </row>
    <row r="2359" spans="1:22" ht="13.5" x14ac:dyDescent="0.25">
      <c r="A2359" s="3">
        <v>45440</v>
      </c>
      <c r="B2359" s="2">
        <v>59.080300000000001</v>
      </c>
      <c r="C2359" s="2">
        <v>42.892511683367339</v>
      </c>
      <c r="D2359" s="2">
        <v>9.1193250584865382E-2</v>
      </c>
      <c r="E2359" s="2">
        <v>3.8021567393748388</v>
      </c>
      <c r="F2359" s="2">
        <v>59.733140000000006</v>
      </c>
      <c r="G2359" s="2">
        <v>59.806435000000008</v>
      </c>
      <c r="H2359" s="2">
        <v>59.408878000000001</v>
      </c>
      <c r="I2359" s="2">
        <v>62.827761000000017</v>
      </c>
      <c r="J2359" s="19" t="s">
        <v>54</v>
      </c>
      <c r="K2359" s="19" t="s">
        <v>50</v>
      </c>
      <c r="L2359" s="19" t="s">
        <v>47</v>
      </c>
      <c r="M2359" s="21">
        <f t="shared" si="360"/>
        <v>25</v>
      </c>
      <c r="N2359" s="21">
        <f t="shared" si="361"/>
        <v>100</v>
      </c>
      <c r="O2359" s="21">
        <f t="shared" si="362"/>
        <v>0</v>
      </c>
      <c r="P2359" s="21">
        <f t="shared" si="363"/>
        <v>16.5</v>
      </c>
      <c r="Q2359" s="22">
        <f t="shared" si="364"/>
        <v>46.225000000000001</v>
      </c>
      <c r="R2359" s="22">
        <f t="shared" si="365"/>
        <v>29.125</v>
      </c>
      <c r="S2359" s="22">
        <f t="shared" si="366"/>
        <v>26.175000000000001</v>
      </c>
      <c r="T2359" s="22">
        <f t="shared" si="367"/>
        <v>35.375</v>
      </c>
      <c r="U2359" s="21">
        <f t="shared" si="368"/>
        <v>33.841666666666661</v>
      </c>
      <c r="V2359" s="21">
        <f t="shared" si="369"/>
        <v>34.224999999999994</v>
      </c>
    </row>
    <row r="2360" spans="1:22" ht="13.5" x14ac:dyDescent="0.25">
      <c r="A2360" s="3">
        <v>45441</v>
      </c>
      <c r="B2360" s="2">
        <v>60.240299999999998</v>
      </c>
      <c r="C2360" s="2">
        <v>53.580059687713778</v>
      </c>
      <c r="D2360" s="2">
        <v>-2.4354966650591336E-2</v>
      </c>
      <c r="E2360" s="2">
        <v>3.688416291315308</v>
      </c>
      <c r="F2360" s="2">
        <v>59.776300000000006</v>
      </c>
      <c r="G2360" s="2">
        <v>59.83746</v>
      </c>
      <c r="H2360" s="2">
        <v>59.444668</v>
      </c>
      <c r="I2360" s="2">
        <v>62.798490500000007</v>
      </c>
      <c r="J2360" s="19" t="s">
        <v>48</v>
      </c>
      <c r="K2360" s="19" t="s">
        <v>50</v>
      </c>
      <c r="L2360" s="19" t="s">
        <v>51</v>
      </c>
      <c r="M2360" s="21">
        <f t="shared" si="360"/>
        <v>25</v>
      </c>
      <c r="N2360" s="21">
        <f t="shared" si="361"/>
        <v>100</v>
      </c>
      <c r="O2360" s="21">
        <f t="shared" si="362"/>
        <v>0</v>
      </c>
      <c r="P2360" s="21">
        <f t="shared" si="363"/>
        <v>83.5</v>
      </c>
      <c r="Q2360" s="22">
        <f t="shared" si="364"/>
        <v>56.274999999999999</v>
      </c>
      <c r="R2360" s="22">
        <f t="shared" si="365"/>
        <v>45.875</v>
      </c>
      <c r="S2360" s="22">
        <f t="shared" si="366"/>
        <v>56.325000000000003</v>
      </c>
      <c r="T2360" s="22">
        <f t="shared" si="367"/>
        <v>52.125</v>
      </c>
      <c r="U2360" s="21">
        <f t="shared" si="368"/>
        <v>52.82500000000001</v>
      </c>
      <c r="V2360" s="21">
        <f t="shared" si="369"/>
        <v>52.650000000000006</v>
      </c>
    </row>
    <row r="2361" spans="1:22" ht="13.5" x14ac:dyDescent="0.25">
      <c r="A2361" s="3">
        <v>45442</v>
      </c>
      <c r="B2361" s="2">
        <v>61.058599999999998</v>
      </c>
      <c r="C2361" s="2">
        <v>59.358306174614661</v>
      </c>
      <c r="D2361" s="2">
        <v>-0.18536619136041566</v>
      </c>
      <c r="E2361" s="2">
        <v>3.6067058089585902</v>
      </c>
      <c r="F2361" s="2">
        <v>59.941760000000002</v>
      </c>
      <c r="G2361" s="2">
        <v>59.894109999999998</v>
      </c>
      <c r="H2361" s="2">
        <v>59.498621999999997</v>
      </c>
      <c r="I2361" s="2">
        <v>62.776009000000002</v>
      </c>
      <c r="J2361" s="19" t="s">
        <v>48</v>
      </c>
      <c r="K2361" s="19" t="s">
        <v>50</v>
      </c>
      <c r="L2361" s="19" t="s">
        <v>51</v>
      </c>
      <c r="M2361" s="21">
        <f t="shared" si="360"/>
        <v>25</v>
      </c>
      <c r="N2361" s="21">
        <f t="shared" si="361"/>
        <v>100</v>
      </c>
      <c r="O2361" s="21">
        <f t="shared" si="362"/>
        <v>0</v>
      </c>
      <c r="P2361" s="21">
        <f t="shared" si="363"/>
        <v>83.5</v>
      </c>
      <c r="Q2361" s="22">
        <f t="shared" si="364"/>
        <v>56.274999999999999</v>
      </c>
      <c r="R2361" s="22">
        <f t="shared" si="365"/>
        <v>45.875</v>
      </c>
      <c r="S2361" s="22">
        <f t="shared" si="366"/>
        <v>56.325000000000003</v>
      </c>
      <c r="T2361" s="22">
        <f t="shared" si="367"/>
        <v>52.125</v>
      </c>
      <c r="U2361" s="21">
        <f t="shared" si="368"/>
        <v>52.82500000000001</v>
      </c>
      <c r="V2361" s="21">
        <f t="shared" si="369"/>
        <v>52.650000000000006</v>
      </c>
    </row>
    <row r="2362" spans="1:22" ht="13.5" x14ac:dyDescent="0.25">
      <c r="A2362" s="3">
        <v>45443</v>
      </c>
      <c r="B2362" s="2">
        <v>61.058599999999998</v>
      </c>
      <c r="C2362" s="2">
        <v>59.358306174614661</v>
      </c>
      <c r="D2362" s="2">
        <v>-0.19191839087540075</v>
      </c>
      <c r="E2362" s="2">
        <v>3.5553790892309731</v>
      </c>
      <c r="F2362" s="2">
        <v>60.103619999999999</v>
      </c>
      <c r="G2362" s="2">
        <v>59.956605000000003</v>
      </c>
      <c r="H2362" s="2">
        <v>59.532791999999993</v>
      </c>
      <c r="I2362" s="2">
        <v>62.753572499999997</v>
      </c>
      <c r="J2362" s="19" t="s">
        <v>48</v>
      </c>
      <c r="K2362" s="19" t="s">
        <v>50</v>
      </c>
      <c r="L2362" s="19" t="s">
        <v>51</v>
      </c>
      <c r="M2362" s="21">
        <f t="shared" si="360"/>
        <v>25</v>
      </c>
      <c r="N2362" s="21">
        <f t="shared" si="361"/>
        <v>100</v>
      </c>
      <c r="O2362" s="21">
        <f t="shared" si="362"/>
        <v>0</v>
      </c>
      <c r="P2362" s="21">
        <f t="shared" si="363"/>
        <v>83.5</v>
      </c>
      <c r="Q2362" s="22">
        <f t="shared" si="364"/>
        <v>56.274999999999999</v>
      </c>
      <c r="R2362" s="22">
        <f t="shared" si="365"/>
        <v>45.875</v>
      </c>
      <c r="S2362" s="22">
        <f t="shared" si="366"/>
        <v>56.325000000000003</v>
      </c>
      <c r="T2362" s="22">
        <f t="shared" si="367"/>
        <v>52.125</v>
      </c>
      <c r="U2362" s="21">
        <f t="shared" si="368"/>
        <v>52.82500000000001</v>
      </c>
      <c r="V2362" s="21">
        <f t="shared" si="369"/>
        <v>52.650000000000006</v>
      </c>
    </row>
    <row r="2363" spans="1:22" ht="13.5" x14ac:dyDescent="0.25">
      <c r="A2363" s="3">
        <v>45446</v>
      </c>
      <c r="B2363" s="2">
        <v>60.878799999999998</v>
      </c>
      <c r="C2363" s="2">
        <v>57.533328771392135</v>
      </c>
      <c r="D2363" s="2">
        <v>-0.1894869985765979</v>
      </c>
      <c r="E2363" s="2">
        <v>3.5146407915831461</v>
      </c>
      <c r="F2363" s="2">
        <v>60.463319999999996</v>
      </c>
      <c r="G2363" s="2">
        <v>60.003814999999996</v>
      </c>
      <c r="H2363" s="2">
        <v>59.599335999999994</v>
      </c>
      <c r="I2363" s="2">
        <v>62.7297425</v>
      </c>
      <c r="J2363" s="19" t="s">
        <v>48</v>
      </c>
      <c r="K2363" s="19" t="s">
        <v>50</v>
      </c>
      <c r="L2363" s="19" t="s">
        <v>51</v>
      </c>
      <c r="M2363" s="21">
        <f t="shared" si="360"/>
        <v>25</v>
      </c>
      <c r="N2363" s="21">
        <f t="shared" si="361"/>
        <v>100</v>
      </c>
      <c r="O2363" s="21">
        <f t="shared" si="362"/>
        <v>0</v>
      </c>
      <c r="P2363" s="21">
        <f t="shared" si="363"/>
        <v>83.5</v>
      </c>
      <c r="Q2363" s="22">
        <f t="shared" si="364"/>
        <v>56.274999999999999</v>
      </c>
      <c r="R2363" s="22">
        <f t="shared" si="365"/>
        <v>45.875</v>
      </c>
      <c r="S2363" s="22">
        <f t="shared" si="366"/>
        <v>56.325000000000003</v>
      </c>
      <c r="T2363" s="22">
        <f t="shared" si="367"/>
        <v>52.125</v>
      </c>
      <c r="U2363" s="21">
        <f t="shared" si="368"/>
        <v>52.82500000000001</v>
      </c>
      <c r="V2363" s="21">
        <f t="shared" si="369"/>
        <v>52.650000000000006</v>
      </c>
    </row>
    <row r="2364" spans="1:22" ht="13.5" x14ac:dyDescent="0.25">
      <c r="A2364" s="3">
        <v>45447</v>
      </c>
      <c r="B2364" s="2">
        <v>60.249299999999998</v>
      </c>
      <c r="C2364" s="2">
        <v>51.556754844828781</v>
      </c>
      <c r="D2364" s="2">
        <v>-0.14596682513934667</v>
      </c>
      <c r="E2364" s="2">
        <v>2.811712633266517</v>
      </c>
      <c r="F2364" s="2">
        <v>60.697120000000005</v>
      </c>
      <c r="G2364" s="2">
        <v>60.017304999999986</v>
      </c>
      <c r="H2364" s="2">
        <v>59.619119999999995</v>
      </c>
      <c r="I2364" s="2">
        <v>62.683161499999997</v>
      </c>
      <c r="J2364" s="19" t="s">
        <v>48</v>
      </c>
      <c r="K2364" s="19" t="s">
        <v>50</v>
      </c>
      <c r="L2364" s="19" t="s">
        <v>51</v>
      </c>
      <c r="M2364" s="21">
        <f t="shared" si="360"/>
        <v>25</v>
      </c>
      <c r="N2364" s="21">
        <f t="shared" si="361"/>
        <v>100</v>
      </c>
      <c r="O2364" s="21">
        <f t="shared" si="362"/>
        <v>0</v>
      </c>
      <c r="P2364" s="21">
        <f t="shared" si="363"/>
        <v>83.5</v>
      </c>
      <c r="Q2364" s="22">
        <f t="shared" si="364"/>
        <v>56.274999999999999</v>
      </c>
      <c r="R2364" s="22">
        <f t="shared" si="365"/>
        <v>45.875</v>
      </c>
      <c r="S2364" s="22">
        <f t="shared" si="366"/>
        <v>56.325000000000003</v>
      </c>
      <c r="T2364" s="22">
        <f t="shared" si="367"/>
        <v>52.125</v>
      </c>
      <c r="U2364" s="21">
        <f t="shared" si="368"/>
        <v>52.82500000000001</v>
      </c>
      <c r="V2364" s="21">
        <f t="shared" si="369"/>
        <v>52.650000000000006</v>
      </c>
    </row>
    <row r="2365" spans="1:22" ht="13.5" x14ac:dyDescent="0.25">
      <c r="A2365" s="3">
        <v>45448</v>
      </c>
      <c r="B2365" s="2">
        <v>61.598199999999999</v>
      </c>
      <c r="C2365" s="2">
        <v>60.923994982432042</v>
      </c>
      <c r="D2365" s="2">
        <v>-0.24470951745898617</v>
      </c>
      <c r="E2365" s="2">
        <v>2.2493701066132137</v>
      </c>
      <c r="F2365" s="2">
        <v>60.968699999999998</v>
      </c>
      <c r="G2365" s="2">
        <v>60.107679999999981</v>
      </c>
      <c r="H2365" s="2">
        <v>59.664081999999986</v>
      </c>
      <c r="I2365" s="2">
        <v>62.644943499999997</v>
      </c>
      <c r="J2365" s="19" t="s">
        <v>48</v>
      </c>
      <c r="K2365" s="19" t="s">
        <v>50</v>
      </c>
      <c r="L2365" s="19" t="s">
        <v>51</v>
      </c>
      <c r="M2365" s="21">
        <f t="shared" si="360"/>
        <v>25</v>
      </c>
      <c r="N2365" s="21">
        <f t="shared" si="361"/>
        <v>100</v>
      </c>
      <c r="O2365" s="21">
        <f t="shared" si="362"/>
        <v>0</v>
      </c>
      <c r="P2365" s="21">
        <f t="shared" si="363"/>
        <v>83.5</v>
      </c>
      <c r="Q2365" s="22">
        <f t="shared" si="364"/>
        <v>56.274999999999999</v>
      </c>
      <c r="R2365" s="22">
        <f t="shared" si="365"/>
        <v>45.875</v>
      </c>
      <c r="S2365" s="22">
        <f t="shared" si="366"/>
        <v>56.325000000000003</v>
      </c>
      <c r="T2365" s="22">
        <f t="shared" si="367"/>
        <v>52.125</v>
      </c>
      <c r="U2365" s="21">
        <f t="shared" si="368"/>
        <v>52.82500000000001</v>
      </c>
      <c r="V2365" s="21">
        <f t="shared" si="369"/>
        <v>52.650000000000006</v>
      </c>
    </row>
    <row r="2366" spans="1:22" ht="13.5" x14ac:dyDescent="0.25">
      <c r="A2366" s="3">
        <v>45449</v>
      </c>
      <c r="B2366" s="2">
        <v>61.553199999999997</v>
      </c>
      <c r="C2366" s="2">
        <v>60.50367732084927</v>
      </c>
      <c r="D2366" s="2">
        <v>-0.30206849842213757</v>
      </c>
      <c r="E2366" s="2">
        <v>1.799496085290571</v>
      </c>
      <c r="F2366" s="2">
        <v>61.067619999999998</v>
      </c>
      <c r="G2366" s="2">
        <v>60.260999999999989</v>
      </c>
      <c r="H2366" s="2">
        <v>59.726129999999984</v>
      </c>
      <c r="I2366" s="2">
        <v>62.606725499999996</v>
      </c>
      <c r="J2366" s="19" t="s">
        <v>54</v>
      </c>
      <c r="K2366" s="19" t="s">
        <v>50</v>
      </c>
      <c r="L2366" s="19" t="s">
        <v>55</v>
      </c>
      <c r="M2366" s="21">
        <f t="shared" si="360"/>
        <v>25</v>
      </c>
      <c r="N2366" s="21">
        <f t="shared" si="361"/>
        <v>100</v>
      </c>
      <c r="O2366" s="21">
        <f t="shared" si="362"/>
        <v>0</v>
      </c>
      <c r="P2366" s="21">
        <f t="shared" si="363"/>
        <v>16.5</v>
      </c>
      <c r="Q2366" s="22">
        <f t="shared" si="364"/>
        <v>46.225000000000001</v>
      </c>
      <c r="R2366" s="22">
        <f t="shared" si="365"/>
        <v>29.125</v>
      </c>
      <c r="S2366" s="22">
        <f t="shared" si="366"/>
        <v>26.175000000000001</v>
      </c>
      <c r="T2366" s="22">
        <f t="shared" si="367"/>
        <v>35.375</v>
      </c>
      <c r="U2366" s="21">
        <f t="shared" si="368"/>
        <v>33.841666666666661</v>
      </c>
      <c r="V2366" s="21">
        <f t="shared" si="369"/>
        <v>34.224999999999994</v>
      </c>
    </row>
    <row r="2367" spans="1:22" ht="13.5" x14ac:dyDescent="0.25">
      <c r="A2367" s="3">
        <v>45450</v>
      </c>
      <c r="B2367" s="2">
        <v>61.553199999999997</v>
      </c>
      <c r="C2367" s="2">
        <v>60.503677320849278</v>
      </c>
      <c r="D2367" s="2">
        <v>-0.35586065161637492</v>
      </c>
      <c r="E2367" s="2">
        <v>1.4395968682324569</v>
      </c>
      <c r="F2367" s="2">
        <v>61.166539999999998</v>
      </c>
      <c r="G2367" s="2">
        <v>60.33068999999999</v>
      </c>
      <c r="H2367" s="2">
        <v>59.788177999999981</v>
      </c>
      <c r="I2367" s="2">
        <v>62.569676499999993</v>
      </c>
      <c r="J2367" s="19" t="s">
        <v>54</v>
      </c>
      <c r="K2367" s="19" t="s">
        <v>50</v>
      </c>
      <c r="L2367" s="19" t="s">
        <v>55</v>
      </c>
      <c r="M2367" s="21">
        <f t="shared" si="360"/>
        <v>25</v>
      </c>
      <c r="N2367" s="21">
        <f t="shared" si="361"/>
        <v>100</v>
      </c>
      <c r="O2367" s="21">
        <f t="shared" si="362"/>
        <v>0</v>
      </c>
      <c r="P2367" s="21">
        <f t="shared" si="363"/>
        <v>16.5</v>
      </c>
      <c r="Q2367" s="22">
        <f t="shared" si="364"/>
        <v>46.225000000000001</v>
      </c>
      <c r="R2367" s="22">
        <f t="shared" si="365"/>
        <v>29.125</v>
      </c>
      <c r="S2367" s="22">
        <f t="shared" si="366"/>
        <v>26.175000000000001</v>
      </c>
      <c r="T2367" s="22">
        <f t="shared" si="367"/>
        <v>35.375</v>
      </c>
      <c r="U2367" s="21">
        <f t="shared" si="368"/>
        <v>33.841666666666661</v>
      </c>
      <c r="V2367" s="21">
        <f t="shared" si="369"/>
        <v>34.224999999999994</v>
      </c>
    </row>
    <row r="2368" spans="1:22" ht="13.5" x14ac:dyDescent="0.25">
      <c r="A2368" s="3">
        <v>45453</v>
      </c>
      <c r="B2368" s="2">
        <v>60.249299999999998</v>
      </c>
      <c r="C2368" s="2">
        <v>49.116463131102535</v>
      </c>
      <c r="D2368" s="2">
        <v>-0.49207033686410284</v>
      </c>
      <c r="E2368" s="2">
        <v>1.1516774945859656</v>
      </c>
      <c r="F2368" s="2">
        <v>61.040639999999996</v>
      </c>
      <c r="G2368" s="2">
        <v>60.335184999999989</v>
      </c>
      <c r="H2368" s="2">
        <v>59.82414799999998</v>
      </c>
      <c r="I2368" s="2">
        <v>62.529210499999991</v>
      </c>
      <c r="J2368" s="19" t="s">
        <v>54</v>
      </c>
      <c r="K2368" s="19" t="s">
        <v>50</v>
      </c>
      <c r="L2368" s="19" t="s">
        <v>47</v>
      </c>
      <c r="M2368" s="21">
        <f t="shared" si="360"/>
        <v>25</v>
      </c>
      <c r="N2368" s="21">
        <f t="shared" si="361"/>
        <v>100</v>
      </c>
      <c r="O2368" s="21">
        <f t="shared" si="362"/>
        <v>0</v>
      </c>
      <c r="P2368" s="21">
        <f t="shared" si="363"/>
        <v>16.5</v>
      </c>
      <c r="Q2368" s="22">
        <f t="shared" si="364"/>
        <v>46.225000000000001</v>
      </c>
      <c r="R2368" s="22">
        <f t="shared" si="365"/>
        <v>29.125</v>
      </c>
      <c r="S2368" s="22">
        <f t="shared" si="366"/>
        <v>26.175000000000001</v>
      </c>
      <c r="T2368" s="22">
        <f t="shared" si="367"/>
        <v>35.375</v>
      </c>
      <c r="U2368" s="21">
        <f t="shared" si="368"/>
        <v>33.841666666666661</v>
      </c>
      <c r="V2368" s="21">
        <f t="shared" si="369"/>
        <v>34.224999999999994</v>
      </c>
    </row>
    <row r="2369" spans="1:22" ht="13.5" x14ac:dyDescent="0.25">
      <c r="A2369" s="3">
        <v>45454</v>
      </c>
      <c r="B2369" s="2">
        <v>61.148600000000002</v>
      </c>
      <c r="C2369" s="2">
        <v>55.357152899833842</v>
      </c>
      <c r="D2369" s="2">
        <v>-0.67311643970076318</v>
      </c>
      <c r="E2369" s="2">
        <v>0.92134199566877251</v>
      </c>
      <c r="F2369" s="2">
        <v>61.220500000000001</v>
      </c>
      <c r="G2369" s="2">
        <v>60.384644999999992</v>
      </c>
      <c r="H2369" s="2">
        <v>59.896087999999985</v>
      </c>
      <c r="I2369" s="2">
        <v>62.493285999999998</v>
      </c>
      <c r="J2369" s="19" t="s">
        <v>54</v>
      </c>
      <c r="K2369" s="19" t="s">
        <v>50</v>
      </c>
      <c r="L2369" s="19" t="s">
        <v>55</v>
      </c>
      <c r="M2369" s="21">
        <f t="shared" si="360"/>
        <v>25</v>
      </c>
      <c r="N2369" s="21">
        <f t="shared" si="361"/>
        <v>100</v>
      </c>
      <c r="O2369" s="21">
        <f t="shared" si="362"/>
        <v>0</v>
      </c>
      <c r="P2369" s="21">
        <f t="shared" si="363"/>
        <v>16.5</v>
      </c>
      <c r="Q2369" s="22">
        <f t="shared" si="364"/>
        <v>46.225000000000001</v>
      </c>
      <c r="R2369" s="22">
        <f t="shared" si="365"/>
        <v>29.125</v>
      </c>
      <c r="S2369" s="22">
        <f t="shared" si="366"/>
        <v>26.175000000000001</v>
      </c>
      <c r="T2369" s="22">
        <f t="shared" si="367"/>
        <v>35.375</v>
      </c>
      <c r="U2369" s="21">
        <f t="shared" si="368"/>
        <v>33.841666666666661</v>
      </c>
      <c r="V2369" s="21">
        <f t="shared" si="369"/>
        <v>34.224999999999994</v>
      </c>
    </row>
    <row r="2370" spans="1:22" ht="13.5" x14ac:dyDescent="0.25">
      <c r="A2370" s="3">
        <v>45455</v>
      </c>
      <c r="B2370" s="2">
        <v>60.159399999999998</v>
      </c>
      <c r="C2370" s="2">
        <v>48.334845521652198</v>
      </c>
      <c r="D2370" s="2">
        <v>-0.57912559218303983</v>
      </c>
      <c r="E2370" s="2">
        <v>0.73707359653501803</v>
      </c>
      <c r="F2370" s="2">
        <v>60.932740000000003</v>
      </c>
      <c r="G2370" s="2">
        <v>60.425109999999982</v>
      </c>
      <c r="H2370" s="2">
        <v>59.930259999999983</v>
      </c>
      <c r="I2370" s="2">
        <v>62.456866500000004</v>
      </c>
      <c r="J2370" s="19" t="s">
        <v>54</v>
      </c>
      <c r="K2370" s="19" t="s">
        <v>50</v>
      </c>
      <c r="L2370" s="19" t="s">
        <v>47</v>
      </c>
      <c r="M2370" s="21">
        <f t="shared" ref="M2370:M2433" si="370">IF(C2370&lt;30,50, IF(C2370&gt;70, 0, 25))</f>
        <v>25</v>
      </c>
      <c r="N2370" s="21">
        <f t="shared" ref="N2370:N2433" si="371">IF(E2370-D2370&gt;0.02, 100, IF(E2370-D2370&lt;0,0,45))</f>
        <v>100</v>
      </c>
      <c r="O2370" s="21">
        <f t="shared" ref="O2370:O2433" si="372">IF(F2370-I2370&gt;10,100,IF(F2370-I2370&gt;5,75, IF(F2370-I2370&gt;0,50,0)))</f>
        <v>0</v>
      </c>
      <c r="P2370" s="21">
        <f t="shared" ref="P2370:P2433" si="373">IF(L2370="confirmed bullish", 34, IF(L2370="bullish divergence",17, 0))+IF(J2370="bullish",33,IF(J2370="bearish",0,16.5))+IF(K2370="strong",33,IF(K2370="weak",0,16.5))</f>
        <v>16.5</v>
      </c>
      <c r="Q2370" s="22">
        <f t="shared" si="364"/>
        <v>46.225000000000001</v>
      </c>
      <c r="R2370" s="22">
        <f t="shared" si="365"/>
        <v>29.125</v>
      </c>
      <c r="S2370" s="22">
        <f t="shared" si="366"/>
        <v>26.175000000000001</v>
      </c>
      <c r="T2370" s="22">
        <f t="shared" si="367"/>
        <v>35.375</v>
      </c>
      <c r="U2370" s="21">
        <f t="shared" si="368"/>
        <v>33.841666666666661</v>
      </c>
      <c r="V2370" s="21">
        <f t="shared" si="369"/>
        <v>34.224999999999994</v>
      </c>
    </row>
    <row r="2371" spans="1:22" ht="13.5" x14ac:dyDescent="0.25">
      <c r="A2371" s="3">
        <v>45456</v>
      </c>
      <c r="B2371" s="2">
        <v>61.0946</v>
      </c>
      <c r="C2371" s="2">
        <v>54.244408165967741</v>
      </c>
      <c r="D2371" s="2">
        <v>-0.44134614649613013</v>
      </c>
      <c r="E2371" s="2">
        <v>0.58965887722801447</v>
      </c>
      <c r="F2371" s="2">
        <v>60.84102</v>
      </c>
      <c r="G2371" s="2">
        <v>60.512334999999986</v>
      </c>
      <c r="H2371" s="2">
        <v>59.983135999999973</v>
      </c>
      <c r="I2371" s="2">
        <v>62.422920000000005</v>
      </c>
      <c r="J2371" s="19" t="s">
        <v>48</v>
      </c>
      <c r="K2371" s="19" t="s">
        <v>50</v>
      </c>
      <c r="L2371" s="19" t="s">
        <v>53</v>
      </c>
      <c r="M2371" s="21">
        <f t="shared" si="370"/>
        <v>25</v>
      </c>
      <c r="N2371" s="21">
        <f t="shared" si="371"/>
        <v>100</v>
      </c>
      <c r="O2371" s="21">
        <f t="shared" si="372"/>
        <v>0</v>
      </c>
      <c r="P2371" s="21">
        <f t="shared" si="373"/>
        <v>66.5</v>
      </c>
      <c r="Q2371" s="22">
        <f t="shared" ref="Q2371:Q2434" si="374">0.35*M2371+N2371*0.35+O2371*0.15+P2371*0.15</f>
        <v>53.725000000000001</v>
      </c>
      <c r="R2371" s="22">
        <f t="shared" ref="R2371:R2434" si="375">M2371*0.2+N2371*0.2+O2371*0.35+P2371*0.25</f>
        <v>41.625</v>
      </c>
      <c r="S2371" s="22">
        <f t="shared" ref="S2371:S2434" si="376">M2371*0.15+N2371*0.15+O2371*0.25+P2371*0.45</f>
        <v>48.674999999999997</v>
      </c>
      <c r="T2371" s="22">
        <f t="shared" ref="T2371:T2434" si="377">0.25*SUM(M2371:P2371)</f>
        <v>47.875</v>
      </c>
      <c r="U2371" s="21">
        <f t="shared" ref="U2371:U2434" si="378">SUM(Q2371:S2371)/3</f>
        <v>48.008333333333326</v>
      </c>
      <c r="V2371" s="21">
        <f t="shared" ref="V2371:V2434" si="379">SUM(Q2371:T2371)/4</f>
        <v>47.974999999999994</v>
      </c>
    </row>
    <row r="2372" spans="1:22" ht="13.5" x14ac:dyDescent="0.25">
      <c r="A2372" s="3">
        <v>45457</v>
      </c>
      <c r="B2372" s="2">
        <v>61.0946</v>
      </c>
      <c r="C2372" s="2">
        <v>54.244408165967741</v>
      </c>
      <c r="D2372" s="2">
        <v>-0.32877995803492155</v>
      </c>
      <c r="E2372" s="2">
        <v>0.47172710178241162</v>
      </c>
      <c r="F2372" s="2">
        <v>60.749300000000005</v>
      </c>
      <c r="G2372" s="2">
        <v>60.55504999999998</v>
      </c>
      <c r="H2372" s="2">
        <v>60.036011999999971</v>
      </c>
      <c r="I2372" s="2">
        <v>62.391176500000007</v>
      </c>
      <c r="J2372" s="19" t="s">
        <v>48</v>
      </c>
      <c r="K2372" s="19" t="s">
        <v>50</v>
      </c>
      <c r="L2372" s="19" t="s">
        <v>53</v>
      </c>
      <c r="M2372" s="21">
        <f t="shared" si="370"/>
        <v>25</v>
      </c>
      <c r="N2372" s="21">
        <f t="shared" si="371"/>
        <v>100</v>
      </c>
      <c r="O2372" s="21">
        <f t="shared" si="372"/>
        <v>0</v>
      </c>
      <c r="P2372" s="21">
        <f t="shared" si="373"/>
        <v>66.5</v>
      </c>
      <c r="Q2372" s="22">
        <f t="shared" si="374"/>
        <v>53.725000000000001</v>
      </c>
      <c r="R2372" s="22">
        <f t="shared" si="375"/>
        <v>41.625</v>
      </c>
      <c r="S2372" s="22">
        <f t="shared" si="376"/>
        <v>48.674999999999997</v>
      </c>
      <c r="T2372" s="22">
        <f t="shared" si="377"/>
        <v>47.875</v>
      </c>
      <c r="U2372" s="21">
        <f t="shared" si="378"/>
        <v>48.008333333333326</v>
      </c>
      <c r="V2372" s="21">
        <f t="shared" si="379"/>
        <v>47.974999999999994</v>
      </c>
    </row>
    <row r="2373" spans="1:22" ht="13.5" x14ac:dyDescent="0.25">
      <c r="A2373" s="3">
        <v>45461</v>
      </c>
      <c r="B2373" s="2">
        <v>61.0946</v>
      </c>
      <c r="C2373" s="2">
        <v>54.244408165967741</v>
      </c>
      <c r="D2373" s="2">
        <v>-0.26491209006064054</v>
      </c>
      <c r="E2373" s="2">
        <v>0.37738168142592932</v>
      </c>
      <c r="F2373" s="2">
        <v>60.918360000000007</v>
      </c>
      <c r="G2373" s="2">
        <v>60.597314999999966</v>
      </c>
      <c r="H2373" s="2">
        <v>60.112267999999979</v>
      </c>
      <c r="I2373" s="2">
        <v>62.356331000000011</v>
      </c>
      <c r="J2373" s="19" t="s">
        <v>48</v>
      </c>
      <c r="K2373" s="19" t="s">
        <v>50</v>
      </c>
      <c r="L2373" s="19" t="s">
        <v>51</v>
      </c>
      <c r="M2373" s="21">
        <f t="shared" si="370"/>
        <v>25</v>
      </c>
      <c r="N2373" s="21">
        <f t="shared" si="371"/>
        <v>100</v>
      </c>
      <c r="O2373" s="21">
        <f t="shared" si="372"/>
        <v>0</v>
      </c>
      <c r="P2373" s="21">
        <f t="shared" si="373"/>
        <v>83.5</v>
      </c>
      <c r="Q2373" s="22">
        <f t="shared" si="374"/>
        <v>56.274999999999999</v>
      </c>
      <c r="R2373" s="22">
        <f t="shared" si="375"/>
        <v>45.875</v>
      </c>
      <c r="S2373" s="22">
        <f t="shared" si="376"/>
        <v>56.325000000000003</v>
      </c>
      <c r="T2373" s="22">
        <f t="shared" si="377"/>
        <v>52.125</v>
      </c>
      <c r="U2373" s="21">
        <f t="shared" si="378"/>
        <v>52.82500000000001</v>
      </c>
      <c r="V2373" s="21">
        <f t="shared" si="379"/>
        <v>52.650000000000006</v>
      </c>
    </row>
    <row r="2374" spans="1:22" ht="13.5" x14ac:dyDescent="0.25">
      <c r="A2374" s="3">
        <v>45462</v>
      </c>
      <c r="B2374" s="2">
        <v>60.609000000000002</v>
      </c>
      <c r="C2374" s="2">
        <v>50.498442262262664</v>
      </c>
      <c r="D2374" s="2">
        <v>-0.27518926369833707</v>
      </c>
      <c r="E2374" s="2">
        <v>0.30190534514074346</v>
      </c>
      <c r="F2374" s="2">
        <v>60.810439999999993</v>
      </c>
      <c r="G2374" s="2">
        <v>60.615299999999976</v>
      </c>
      <c r="H2374" s="2">
        <v>60.200393999999982</v>
      </c>
      <c r="I2374" s="2">
        <v>62.319057500000007</v>
      </c>
      <c r="J2374" s="19" t="s">
        <v>48</v>
      </c>
      <c r="K2374" s="19" t="s">
        <v>50</v>
      </c>
      <c r="L2374" s="19" t="s">
        <v>53</v>
      </c>
      <c r="M2374" s="21">
        <f t="shared" si="370"/>
        <v>25</v>
      </c>
      <c r="N2374" s="21">
        <f t="shared" si="371"/>
        <v>100</v>
      </c>
      <c r="O2374" s="21">
        <f t="shared" si="372"/>
        <v>0</v>
      </c>
      <c r="P2374" s="21">
        <f t="shared" si="373"/>
        <v>66.5</v>
      </c>
      <c r="Q2374" s="22">
        <f t="shared" si="374"/>
        <v>53.725000000000001</v>
      </c>
      <c r="R2374" s="22">
        <f t="shared" si="375"/>
        <v>41.625</v>
      </c>
      <c r="S2374" s="22">
        <f t="shared" si="376"/>
        <v>48.674999999999997</v>
      </c>
      <c r="T2374" s="22">
        <f t="shared" si="377"/>
        <v>47.875</v>
      </c>
      <c r="U2374" s="21">
        <f t="shared" si="378"/>
        <v>48.008333333333326</v>
      </c>
      <c r="V2374" s="21">
        <f t="shared" si="379"/>
        <v>47.974999999999994</v>
      </c>
    </row>
    <row r="2375" spans="1:22" ht="13.5" x14ac:dyDescent="0.25">
      <c r="A2375" s="3">
        <v>45463</v>
      </c>
      <c r="B2375" s="2">
        <v>60.609000000000002</v>
      </c>
      <c r="C2375" s="2">
        <v>50.498442262262664</v>
      </c>
      <c r="D2375" s="2">
        <v>-7.6681188756943186E-2</v>
      </c>
      <c r="E2375" s="2">
        <v>0.24152427611259478</v>
      </c>
      <c r="F2375" s="2">
        <v>60.900359999999999</v>
      </c>
      <c r="G2375" s="2">
        <v>60.644524999999973</v>
      </c>
      <c r="H2375" s="2">
        <v>60.244455999999971</v>
      </c>
      <c r="I2375" s="2">
        <v>62.287134500000022</v>
      </c>
      <c r="J2375" s="19" t="s">
        <v>48</v>
      </c>
      <c r="K2375" s="19" t="s">
        <v>50</v>
      </c>
      <c r="L2375" s="19" t="s">
        <v>51</v>
      </c>
      <c r="M2375" s="21">
        <f t="shared" si="370"/>
        <v>25</v>
      </c>
      <c r="N2375" s="21">
        <f t="shared" si="371"/>
        <v>100</v>
      </c>
      <c r="O2375" s="21">
        <f t="shared" si="372"/>
        <v>0</v>
      </c>
      <c r="P2375" s="21">
        <f t="shared" si="373"/>
        <v>83.5</v>
      </c>
      <c r="Q2375" s="22">
        <f t="shared" si="374"/>
        <v>56.274999999999999</v>
      </c>
      <c r="R2375" s="22">
        <f t="shared" si="375"/>
        <v>45.875</v>
      </c>
      <c r="S2375" s="22">
        <f t="shared" si="376"/>
        <v>56.325000000000003</v>
      </c>
      <c r="T2375" s="22">
        <f t="shared" si="377"/>
        <v>52.125</v>
      </c>
      <c r="U2375" s="21">
        <f t="shared" si="378"/>
        <v>52.82500000000001</v>
      </c>
      <c r="V2375" s="21">
        <f t="shared" si="379"/>
        <v>52.650000000000006</v>
      </c>
    </row>
    <row r="2376" spans="1:22" ht="13.5" x14ac:dyDescent="0.25">
      <c r="A2376" s="3">
        <v>45464</v>
      </c>
      <c r="B2376" s="2">
        <v>60.609000000000002</v>
      </c>
      <c r="C2376" s="2">
        <v>50.498442262262664</v>
      </c>
      <c r="D2376" s="2">
        <v>8.4068798034827807E-2</v>
      </c>
      <c r="E2376" s="2">
        <v>0.19321942089007582</v>
      </c>
      <c r="F2376" s="2">
        <v>60.803240000000002</v>
      </c>
      <c r="G2376" s="2">
        <v>60.663409999999978</v>
      </c>
      <c r="H2376" s="2">
        <v>60.289417999999969</v>
      </c>
      <c r="I2376" s="2">
        <v>62.252963000000015</v>
      </c>
      <c r="J2376" s="19" t="s">
        <v>54</v>
      </c>
      <c r="K2376" s="19" t="s">
        <v>50</v>
      </c>
      <c r="L2376" s="19" t="s">
        <v>47</v>
      </c>
      <c r="M2376" s="21">
        <f t="shared" si="370"/>
        <v>25</v>
      </c>
      <c r="N2376" s="21">
        <f t="shared" si="371"/>
        <v>100</v>
      </c>
      <c r="O2376" s="21">
        <f t="shared" si="372"/>
        <v>0</v>
      </c>
      <c r="P2376" s="21">
        <f t="shared" si="373"/>
        <v>16.5</v>
      </c>
      <c r="Q2376" s="22">
        <f t="shared" si="374"/>
        <v>46.225000000000001</v>
      </c>
      <c r="R2376" s="22">
        <f t="shared" si="375"/>
        <v>29.125</v>
      </c>
      <c r="S2376" s="22">
        <f t="shared" si="376"/>
        <v>26.175000000000001</v>
      </c>
      <c r="T2376" s="22">
        <f t="shared" si="377"/>
        <v>35.375</v>
      </c>
      <c r="U2376" s="21">
        <f t="shared" si="378"/>
        <v>33.841666666666661</v>
      </c>
      <c r="V2376" s="21">
        <f t="shared" si="379"/>
        <v>34.224999999999994</v>
      </c>
    </row>
    <row r="2377" spans="1:22" ht="13.5" x14ac:dyDescent="0.25">
      <c r="A2377" s="3">
        <v>45467</v>
      </c>
      <c r="B2377" s="2">
        <v>60.698900000000002</v>
      </c>
      <c r="C2377" s="2">
        <v>51.276448088285619</v>
      </c>
      <c r="D2377" s="2">
        <v>0.21315532560062422</v>
      </c>
      <c r="E2377" s="2">
        <v>0.15457553671206067</v>
      </c>
      <c r="F2377" s="2">
        <v>60.7241</v>
      </c>
      <c r="G2377" s="2">
        <v>60.685889999999993</v>
      </c>
      <c r="H2377" s="2">
        <v>60.334379999999975</v>
      </c>
      <c r="I2377" s="2">
        <v>62.224636500000017</v>
      </c>
      <c r="J2377" s="19" t="s">
        <v>48</v>
      </c>
      <c r="K2377" s="19" t="s">
        <v>50</v>
      </c>
      <c r="L2377" s="19" t="s">
        <v>53</v>
      </c>
      <c r="M2377" s="21">
        <f t="shared" si="370"/>
        <v>25</v>
      </c>
      <c r="N2377" s="21">
        <f t="shared" si="371"/>
        <v>0</v>
      </c>
      <c r="O2377" s="21">
        <f t="shared" si="372"/>
        <v>0</v>
      </c>
      <c r="P2377" s="21">
        <f t="shared" si="373"/>
        <v>66.5</v>
      </c>
      <c r="Q2377" s="22">
        <f t="shared" si="374"/>
        <v>18.725000000000001</v>
      </c>
      <c r="R2377" s="22">
        <f t="shared" si="375"/>
        <v>21.625</v>
      </c>
      <c r="S2377" s="22">
        <f t="shared" si="376"/>
        <v>33.674999999999997</v>
      </c>
      <c r="T2377" s="22">
        <f t="shared" si="377"/>
        <v>22.875</v>
      </c>
      <c r="U2377" s="21">
        <f t="shared" si="378"/>
        <v>24.675000000000001</v>
      </c>
      <c r="V2377" s="21">
        <f t="shared" si="379"/>
        <v>24.225000000000001</v>
      </c>
    </row>
    <row r="2378" spans="1:22" ht="13.5" x14ac:dyDescent="0.25">
      <c r="A2378" s="3">
        <v>45468</v>
      </c>
      <c r="B2378" s="2">
        <v>60.249299999999998</v>
      </c>
      <c r="C2378" s="2">
        <v>47.274748311832376</v>
      </c>
      <c r="D2378" s="2">
        <v>0.15430168964106628</v>
      </c>
      <c r="E2378" s="2">
        <v>0.12366042936964855</v>
      </c>
      <c r="F2378" s="2">
        <v>60.555039999999998</v>
      </c>
      <c r="G2378" s="2">
        <v>60.744340000000001</v>
      </c>
      <c r="H2378" s="2">
        <v>60.321789999999972</v>
      </c>
      <c r="I2378" s="2">
        <v>62.194512000000024</v>
      </c>
      <c r="J2378" s="19" t="s">
        <v>54</v>
      </c>
      <c r="K2378" s="19" t="s">
        <v>50</v>
      </c>
      <c r="L2378" s="19" t="s">
        <v>47</v>
      </c>
      <c r="M2378" s="21">
        <f t="shared" si="370"/>
        <v>25</v>
      </c>
      <c r="N2378" s="21">
        <f t="shared" si="371"/>
        <v>0</v>
      </c>
      <c r="O2378" s="21">
        <f t="shared" si="372"/>
        <v>0</v>
      </c>
      <c r="P2378" s="21">
        <f t="shared" si="373"/>
        <v>16.5</v>
      </c>
      <c r="Q2378" s="22">
        <f t="shared" si="374"/>
        <v>11.225</v>
      </c>
      <c r="R2378" s="22">
        <f t="shared" si="375"/>
        <v>9.125</v>
      </c>
      <c r="S2378" s="22">
        <f t="shared" si="376"/>
        <v>11.175000000000001</v>
      </c>
      <c r="T2378" s="22">
        <f t="shared" si="377"/>
        <v>10.375</v>
      </c>
      <c r="U2378" s="21">
        <f t="shared" si="378"/>
        <v>10.508333333333335</v>
      </c>
      <c r="V2378" s="21">
        <f t="shared" si="379"/>
        <v>10.475000000000001</v>
      </c>
    </row>
    <row r="2379" spans="1:22" ht="13.5" x14ac:dyDescent="0.25">
      <c r="A2379" s="3">
        <v>45469</v>
      </c>
      <c r="B2379" s="2">
        <v>60.698900000000002</v>
      </c>
      <c r="C2379" s="2">
        <v>51.362482544311291</v>
      </c>
      <c r="D2379" s="2">
        <v>0.21148300973381851</v>
      </c>
      <c r="E2379" s="2">
        <v>9.8928343495718843E-2</v>
      </c>
      <c r="F2379" s="2">
        <v>60.57302</v>
      </c>
      <c r="G2379" s="2">
        <v>60.82527000000001</v>
      </c>
      <c r="H2379" s="2">
        <v>60.321789999999972</v>
      </c>
      <c r="I2379" s="2">
        <v>62.160790000000027</v>
      </c>
      <c r="J2379" s="19" t="s">
        <v>48</v>
      </c>
      <c r="K2379" s="19" t="s">
        <v>50</v>
      </c>
      <c r="L2379" s="19" t="s">
        <v>51</v>
      </c>
      <c r="M2379" s="21">
        <f t="shared" si="370"/>
        <v>25</v>
      </c>
      <c r="N2379" s="21">
        <f t="shared" si="371"/>
        <v>0</v>
      </c>
      <c r="O2379" s="21">
        <f t="shared" si="372"/>
        <v>0</v>
      </c>
      <c r="P2379" s="21">
        <f t="shared" si="373"/>
        <v>83.5</v>
      </c>
      <c r="Q2379" s="22">
        <f t="shared" si="374"/>
        <v>21.274999999999999</v>
      </c>
      <c r="R2379" s="22">
        <f t="shared" si="375"/>
        <v>25.875</v>
      </c>
      <c r="S2379" s="22">
        <f t="shared" si="376"/>
        <v>41.325000000000003</v>
      </c>
      <c r="T2379" s="22">
        <f t="shared" si="377"/>
        <v>27.125</v>
      </c>
      <c r="U2379" s="21">
        <f t="shared" si="378"/>
        <v>29.491666666666664</v>
      </c>
      <c r="V2379" s="21">
        <f t="shared" si="379"/>
        <v>28.9</v>
      </c>
    </row>
    <row r="2380" spans="1:22" ht="13.5" x14ac:dyDescent="0.25">
      <c r="A2380" s="3">
        <v>45470</v>
      </c>
      <c r="B2380" s="2">
        <v>60.689900000000002</v>
      </c>
      <c r="C2380" s="2">
        <v>51.276781593661148</v>
      </c>
      <c r="D2380" s="2">
        <v>0.10747996411151917</v>
      </c>
      <c r="E2380" s="2">
        <v>7.914267479657508E-2</v>
      </c>
      <c r="F2380" s="2">
        <v>60.589200000000005</v>
      </c>
      <c r="G2380" s="2">
        <v>60.847750000000019</v>
      </c>
      <c r="H2380" s="2">
        <v>60.330601999999971</v>
      </c>
      <c r="I2380" s="2">
        <v>62.127023000000015</v>
      </c>
      <c r="J2380" s="19" t="s">
        <v>48</v>
      </c>
      <c r="K2380" s="19" t="s">
        <v>50</v>
      </c>
      <c r="L2380" s="19" t="s">
        <v>51</v>
      </c>
      <c r="M2380" s="21">
        <f t="shared" si="370"/>
        <v>25</v>
      </c>
      <c r="N2380" s="21">
        <f t="shared" si="371"/>
        <v>0</v>
      </c>
      <c r="O2380" s="21">
        <f t="shared" si="372"/>
        <v>0</v>
      </c>
      <c r="P2380" s="21">
        <f t="shared" si="373"/>
        <v>83.5</v>
      </c>
      <c r="Q2380" s="22">
        <f t="shared" si="374"/>
        <v>21.274999999999999</v>
      </c>
      <c r="R2380" s="22">
        <f t="shared" si="375"/>
        <v>25.875</v>
      </c>
      <c r="S2380" s="22">
        <f t="shared" si="376"/>
        <v>41.325000000000003</v>
      </c>
      <c r="T2380" s="22">
        <f t="shared" si="377"/>
        <v>27.125</v>
      </c>
      <c r="U2380" s="21">
        <f t="shared" si="378"/>
        <v>29.491666666666664</v>
      </c>
      <c r="V2380" s="21">
        <f t="shared" si="379"/>
        <v>28.9</v>
      </c>
    </row>
    <row r="2381" spans="1:22" ht="13.5" x14ac:dyDescent="0.25">
      <c r="A2381" s="3">
        <v>45471</v>
      </c>
      <c r="B2381" s="2">
        <v>60.689900000000002</v>
      </c>
      <c r="C2381" s="2">
        <v>51.276781593661156</v>
      </c>
      <c r="D2381" s="2">
        <v>0.16260259259420451</v>
      </c>
      <c r="E2381" s="2">
        <v>6.3314139837260072E-2</v>
      </c>
      <c r="F2381" s="2">
        <v>60.605380000000004</v>
      </c>
      <c r="G2381" s="2">
        <v>60.829315000000022</v>
      </c>
      <c r="H2381" s="2">
        <v>60.33995399999997</v>
      </c>
      <c r="I2381" s="2">
        <v>62.093301000000011</v>
      </c>
      <c r="J2381" s="19" t="s">
        <v>48</v>
      </c>
      <c r="K2381" s="19" t="s">
        <v>50</v>
      </c>
      <c r="L2381" s="19" t="s">
        <v>51</v>
      </c>
      <c r="M2381" s="21">
        <f t="shared" si="370"/>
        <v>25</v>
      </c>
      <c r="N2381" s="21">
        <f t="shared" si="371"/>
        <v>0</v>
      </c>
      <c r="O2381" s="21">
        <f t="shared" si="372"/>
        <v>0</v>
      </c>
      <c r="P2381" s="21">
        <f t="shared" si="373"/>
        <v>83.5</v>
      </c>
      <c r="Q2381" s="22">
        <f t="shared" si="374"/>
        <v>21.274999999999999</v>
      </c>
      <c r="R2381" s="22">
        <f t="shared" si="375"/>
        <v>25.875</v>
      </c>
      <c r="S2381" s="22">
        <f t="shared" si="376"/>
        <v>41.325000000000003</v>
      </c>
      <c r="T2381" s="22">
        <f t="shared" si="377"/>
        <v>27.125</v>
      </c>
      <c r="U2381" s="21">
        <f t="shared" si="378"/>
        <v>29.491666666666664</v>
      </c>
      <c r="V2381" s="21">
        <f t="shared" si="379"/>
        <v>28.9</v>
      </c>
    </row>
    <row r="2382" spans="1:22" ht="13.5" x14ac:dyDescent="0.25">
      <c r="A2382" s="3">
        <v>45474</v>
      </c>
      <c r="B2382" s="2">
        <v>60.689900000000002</v>
      </c>
      <c r="C2382" s="2">
        <v>51.276781593661156</v>
      </c>
      <c r="D2382" s="2">
        <v>0.20854878194565885</v>
      </c>
      <c r="E2382" s="2">
        <v>5.0651311869808063E-2</v>
      </c>
      <c r="F2382" s="2">
        <v>60.603580000000001</v>
      </c>
      <c r="G2382" s="2">
        <v>60.810880000000019</v>
      </c>
      <c r="H2382" s="2">
        <v>60.350563999999977</v>
      </c>
      <c r="I2382" s="2">
        <v>62.059579000000014</v>
      </c>
      <c r="J2382" s="19" t="s">
        <v>54</v>
      </c>
      <c r="K2382" s="19" t="s">
        <v>50</v>
      </c>
      <c r="L2382" s="19" t="s">
        <v>47</v>
      </c>
      <c r="M2382" s="21">
        <f t="shared" si="370"/>
        <v>25</v>
      </c>
      <c r="N2382" s="21">
        <f t="shared" si="371"/>
        <v>0</v>
      </c>
      <c r="O2382" s="21">
        <f t="shared" si="372"/>
        <v>0</v>
      </c>
      <c r="P2382" s="21">
        <f t="shared" si="373"/>
        <v>16.5</v>
      </c>
      <c r="Q2382" s="22">
        <f t="shared" si="374"/>
        <v>11.225</v>
      </c>
      <c r="R2382" s="22">
        <f t="shared" si="375"/>
        <v>9.125</v>
      </c>
      <c r="S2382" s="22">
        <f t="shared" si="376"/>
        <v>11.175000000000001</v>
      </c>
      <c r="T2382" s="22">
        <f t="shared" si="377"/>
        <v>10.375</v>
      </c>
      <c r="U2382" s="21">
        <f t="shared" si="378"/>
        <v>10.508333333333335</v>
      </c>
      <c r="V2382" s="21">
        <f t="shared" si="379"/>
        <v>10.475000000000001</v>
      </c>
    </row>
    <row r="2383" spans="1:22" ht="13.5" x14ac:dyDescent="0.25">
      <c r="A2383" s="3">
        <v>45475</v>
      </c>
      <c r="B2383" s="2">
        <v>60.671999999999997</v>
      </c>
      <c r="C2383" s="2">
        <v>51.065126552469117</v>
      </c>
      <c r="D2383" s="2">
        <v>0.24810777608772838</v>
      </c>
      <c r="E2383" s="2">
        <v>4.0521049495846451E-2</v>
      </c>
      <c r="F2383" s="2">
        <v>60.688120000000005</v>
      </c>
      <c r="G2383" s="2">
        <v>60.800540000000012</v>
      </c>
      <c r="H2383" s="2">
        <v>60.350025999999978</v>
      </c>
      <c r="I2383" s="2">
        <v>62.025767500000008</v>
      </c>
      <c r="J2383" s="19" t="s">
        <v>48</v>
      </c>
      <c r="K2383" s="19" t="s">
        <v>50</v>
      </c>
      <c r="L2383" s="19" t="s">
        <v>51</v>
      </c>
      <c r="M2383" s="21">
        <f t="shared" si="370"/>
        <v>25</v>
      </c>
      <c r="N2383" s="21">
        <f t="shared" si="371"/>
        <v>0</v>
      </c>
      <c r="O2383" s="21">
        <f t="shared" si="372"/>
        <v>0</v>
      </c>
      <c r="P2383" s="21">
        <f t="shared" si="373"/>
        <v>83.5</v>
      </c>
      <c r="Q2383" s="22">
        <f t="shared" si="374"/>
        <v>21.274999999999999</v>
      </c>
      <c r="R2383" s="22">
        <f t="shared" si="375"/>
        <v>25.875</v>
      </c>
      <c r="S2383" s="22">
        <f t="shared" si="376"/>
        <v>41.325000000000003</v>
      </c>
      <c r="T2383" s="22">
        <f t="shared" si="377"/>
        <v>27.125</v>
      </c>
      <c r="U2383" s="21">
        <f t="shared" si="378"/>
        <v>29.491666666666664</v>
      </c>
      <c r="V2383" s="21">
        <f t="shared" si="379"/>
        <v>28.9</v>
      </c>
    </row>
    <row r="2384" spans="1:22" ht="13.5" x14ac:dyDescent="0.25">
      <c r="A2384" s="3">
        <v>45476</v>
      </c>
      <c r="B2384" s="2">
        <v>61.238500000000002</v>
      </c>
      <c r="C2384" s="2">
        <v>57.100347804556655</v>
      </c>
      <c r="D2384" s="2">
        <v>0.16441915011827035</v>
      </c>
      <c r="E2384" s="2">
        <v>3.2416839596677162E-2</v>
      </c>
      <c r="F2384" s="2">
        <v>60.796040000000005</v>
      </c>
      <c r="G2384" s="2">
        <v>60.85</v>
      </c>
      <c r="H2384" s="2">
        <v>60.363513999999981</v>
      </c>
      <c r="I2384" s="2">
        <v>61.99924</v>
      </c>
      <c r="J2384" s="19" t="s">
        <v>48</v>
      </c>
      <c r="K2384" s="19" t="s">
        <v>50</v>
      </c>
      <c r="L2384" s="19" t="s">
        <v>51</v>
      </c>
      <c r="M2384" s="21">
        <f t="shared" si="370"/>
        <v>25</v>
      </c>
      <c r="N2384" s="21">
        <f t="shared" si="371"/>
        <v>0</v>
      </c>
      <c r="O2384" s="21">
        <f t="shared" si="372"/>
        <v>0</v>
      </c>
      <c r="P2384" s="21">
        <f t="shared" si="373"/>
        <v>83.5</v>
      </c>
      <c r="Q2384" s="22">
        <f t="shared" si="374"/>
        <v>21.274999999999999</v>
      </c>
      <c r="R2384" s="22">
        <f t="shared" si="375"/>
        <v>25.875</v>
      </c>
      <c r="S2384" s="22">
        <f t="shared" si="376"/>
        <v>41.325000000000003</v>
      </c>
      <c r="T2384" s="22">
        <f t="shared" si="377"/>
        <v>27.125</v>
      </c>
      <c r="U2384" s="21">
        <f t="shared" si="378"/>
        <v>29.491666666666664</v>
      </c>
      <c r="V2384" s="21">
        <f t="shared" si="379"/>
        <v>28.9</v>
      </c>
    </row>
    <row r="2385" spans="1:22" ht="13.5" x14ac:dyDescent="0.25">
      <c r="A2385" s="3">
        <v>45477</v>
      </c>
      <c r="B2385" s="2">
        <v>61.148600000000002</v>
      </c>
      <c r="C2385" s="2">
        <v>55.921658798472635</v>
      </c>
      <c r="D2385" s="2">
        <v>9.6462885895839179E-2</v>
      </c>
      <c r="E2385" s="2">
        <v>2.5933471677341731E-2</v>
      </c>
      <c r="F2385" s="2">
        <v>60.887779999999999</v>
      </c>
      <c r="G2385" s="2">
        <v>60.827519999999993</v>
      </c>
      <c r="H2385" s="2">
        <v>60.375203999999968</v>
      </c>
      <c r="I2385" s="2">
        <v>61.972263000000012</v>
      </c>
      <c r="J2385" s="19" t="s">
        <v>48</v>
      </c>
      <c r="K2385" s="19" t="s">
        <v>50</v>
      </c>
      <c r="L2385" s="19" t="s">
        <v>51</v>
      </c>
      <c r="M2385" s="21">
        <f t="shared" si="370"/>
        <v>25</v>
      </c>
      <c r="N2385" s="21">
        <f t="shared" si="371"/>
        <v>0</v>
      </c>
      <c r="O2385" s="21">
        <f t="shared" si="372"/>
        <v>0</v>
      </c>
      <c r="P2385" s="21">
        <f t="shared" si="373"/>
        <v>83.5</v>
      </c>
      <c r="Q2385" s="22">
        <f t="shared" si="374"/>
        <v>21.274999999999999</v>
      </c>
      <c r="R2385" s="22">
        <f t="shared" si="375"/>
        <v>25.875</v>
      </c>
      <c r="S2385" s="22">
        <f t="shared" si="376"/>
        <v>41.325000000000003</v>
      </c>
      <c r="T2385" s="22">
        <f t="shared" si="377"/>
        <v>27.125</v>
      </c>
      <c r="U2385" s="21">
        <f t="shared" si="378"/>
        <v>29.491666666666664</v>
      </c>
      <c r="V2385" s="21">
        <f t="shared" si="379"/>
        <v>28.9</v>
      </c>
    </row>
    <row r="2386" spans="1:22" ht="13.5" x14ac:dyDescent="0.25">
      <c r="A2386" s="3">
        <v>45478</v>
      </c>
      <c r="B2386" s="2">
        <v>64.810500000000005</v>
      </c>
      <c r="C2386" s="2">
        <v>76.867923083528154</v>
      </c>
      <c r="D2386" s="2">
        <v>-0.23527963320601941</v>
      </c>
      <c r="E2386" s="2">
        <v>2.0746777341873385E-2</v>
      </c>
      <c r="F2386" s="2">
        <v>61.711899999999993</v>
      </c>
      <c r="G2386" s="2">
        <v>60.990384999999989</v>
      </c>
      <c r="H2386" s="2">
        <v>60.459233999999981</v>
      </c>
      <c r="I2386" s="2">
        <v>61.959998500000005</v>
      </c>
      <c r="J2386" s="19" t="s">
        <v>48</v>
      </c>
      <c r="K2386" s="19" t="s">
        <v>50</v>
      </c>
      <c r="L2386" s="19" t="s">
        <v>51</v>
      </c>
      <c r="M2386" s="21">
        <f t="shared" si="370"/>
        <v>0</v>
      </c>
      <c r="N2386" s="21">
        <f t="shared" si="371"/>
        <v>100</v>
      </c>
      <c r="O2386" s="21">
        <f t="shared" si="372"/>
        <v>0</v>
      </c>
      <c r="P2386" s="21">
        <f t="shared" si="373"/>
        <v>83.5</v>
      </c>
      <c r="Q2386" s="22">
        <f t="shared" si="374"/>
        <v>47.524999999999999</v>
      </c>
      <c r="R2386" s="22">
        <f t="shared" si="375"/>
        <v>40.875</v>
      </c>
      <c r="S2386" s="22">
        <f t="shared" si="376"/>
        <v>52.575000000000003</v>
      </c>
      <c r="T2386" s="22">
        <f t="shared" si="377"/>
        <v>45.875</v>
      </c>
      <c r="U2386" s="21">
        <f t="shared" si="378"/>
        <v>46.991666666666674</v>
      </c>
      <c r="V2386" s="21">
        <f t="shared" si="379"/>
        <v>46.712500000000006</v>
      </c>
    </row>
    <row r="2387" spans="1:22" ht="13.5" x14ac:dyDescent="0.25">
      <c r="A2387" s="3">
        <v>45481</v>
      </c>
      <c r="B2387" s="2">
        <v>64.810500000000005</v>
      </c>
      <c r="C2387" s="2">
        <v>76.867923083528154</v>
      </c>
      <c r="D2387" s="2">
        <v>-0.52656018653989634</v>
      </c>
      <c r="E2387" s="2">
        <v>1.6597421873498708E-2</v>
      </c>
      <c r="F2387" s="2">
        <v>62.536019999999994</v>
      </c>
      <c r="G2387" s="2">
        <v>61.153249999999993</v>
      </c>
      <c r="H2387" s="2">
        <v>60.555853999999982</v>
      </c>
      <c r="I2387" s="2">
        <v>61.94773399999999</v>
      </c>
      <c r="J2387" s="19" t="s">
        <v>48</v>
      </c>
      <c r="K2387" s="19" t="s">
        <v>50</v>
      </c>
      <c r="L2387" s="19" t="s">
        <v>51</v>
      </c>
      <c r="M2387" s="21">
        <f t="shared" si="370"/>
        <v>0</v>
      </c>
      <c r="N2387" s="21">
        <f t="shared" si="371"/>
        <v>100</v>
      </c>
      <c r="O2387" s="21">
        <f t="shared" si="372"/>
        <v>50</v>
      </c>
      <c r="P2387" s="21">
        <f t="shared" si="373"/>
        <v>83.5</v>
      </c>
      <c r="Q2387" s="22">
        <f t="shared" si="374"/>
        <v>55.024999999999999</v>
      </c>
      <c r="R2387" s="22">
        <f t="shared" si="375"/>
        <v>58.375</v>
      </c>
      <c r="S2387" s="22">
        <f t="shared" si="376"/>
        <v>65.075000000000003</v>
      </c>
      <c r="T2387" s="22">
        <f t="shared" si="377"/>
        <v>58.375</v>
      </c>
      <c r="U2387" s="21">
        <f t="shared" si="378"/>
        <v>59.491666666666674</v>
      </c>
      <c r="V2387" s="21">
        <f t="shared" si="379"/>
        <v>59.212500000000006</v>
      </c>
    </row>
    <row r="2388" spans="1:22" ht="13.5" x14ac:dyDescent="0.25">
      <c r="A2388" s="3">
        <v>45482</v>
      </c>
      <c r="B2388" s="2">
        <v>63.4848</v>
      </c>
      <c r="C2388" s="2">
        <v>64.082160776942089</v>
      </c>
      <c r="D2388" s="2">
        <v>-0.76659583161298173</v>
      </c>
      <c r="E2388" s="2">
        <v>1.3277937498798967E-2</v>
      </c>
      <c r="F2388" s="2">
        <v>63.098580000000005</v>
      </c>
      <c r="G2388" s="2">
        <v>61.315025000000006</v>
      </c>
      <c r="H2388" s="2">
        <v>60.62146199999998</v>
      </c>
      <c r="I2388" s="2">
        <v>61.928840999999991</v>
      </c>
      <c r="J2388" s="19" t="s">
        <v>54</v>
      </c>
      <c r="K2388" s="19" t="s">
        <v>50</v>
      </c>
      <c r="L2388" s="19" t="s">
        <v>55</v>
      </c>
      <c r="M2388" s="21">
        <f t="shared" si="370"/>
        <v>25</v>
      </c>
      <c r="N2388" s="21">
        <f t="shared" si="371"/>
        <v>100</v>
      </c>
      <c r="O2388" s="21">
        <f t="shared" si="372"/>
        <v>50</v>
      </c>
      <c r="P2388" s="21">
        <f t="shared" si="373"/>
        <v>16.5</v>
      </c>
      <c r="Q2388" s="22">
        <f t="shared" si="374"/>
        <v>53.725000000000001</v>
      </c>
      <c r="R2388" s="22">
        <f t="shared" si="375"/>
        <v>46.625</v>
      </c>
      <c r="S2388" s="22">
        <f t="shared" si="376"/>
        <v>38.674999999999997</v>
      </c>
      <c r="T2388" s="22">
        <f t="shared" si="377"/>
        <v>47.875</v>
      </c>
      <c r="U2388" s="21">
        <f t="shared" si="378"/>
        <v>46.341666666666661</v>
      </c>
      <c r="V2388" s="21">
        <f t="shared" si="379"/>
        <v>46.724999999999994</v>
      </c>
    </row>
    <row r="2389" spans="1:22" ht="13.5" x14ac:dyDescent="0.25">
      <c r="A2389" s="3">
        <v>45483</v>
      </c>
      <c r="B2389" s="2">
        <v>63.456800000000001</v>
      </c>
      <c r="C2389" s="2">
        <v>63.840627992280076</v>
      </c>
      <c r="D2389" s="2">
        <v>-0.91155030189403163</v>
      </c>
      <c r="E2389" s="2">
        <v>1.0622349999039174E-2</v>
      </c>
      <c r="F2389" s="2">
        <v>63.542240000000007</v>
      </c>
      <c r="G2389" s="2">
        <v>61.430434999999989</v>
      </c>
      <c r="H2389" s="2">
        <v>60.686509999999977</v>
      </c>
      <c r="I2389" s="2">
        <v>61.909807999999984</v>
      </c>
      <c r="J2389" s="19" t="s">
        <v>54</v>
      </c>
      <c r="K2389" s="19" t="s">
        <v>50</v>
      </c>
      <c r="L2389" s="19" t="s">
        <v>47</v>
      </c>
      <c r="M2389" s="21">
        <f t="shared" si="370"/>
        <v>25</v>
      </c>
      <c r="N2389" s="21">
        <f t="shared" si="371"/>
        <v>100</v>
      </c>
      <c r="O2389" s="21">
        <f t="shared" si="372"/>
        <v>50</v>
      </c>
      <c r="P2389" s="21">
        <f t="shared" si="373"/>
        <v>16.5</v>
      </c>
      <c r="Q2389" s="22">
        <f t="shared" si="374"/>
        <v>53.725000000000001</v>
      </c>
      <c r="R2389" s="22">
        <f t="shared" si="375"/>
        <v>46.625</v>
      </c>
      <c r="S2389" s="22">
        <f t="shared" si="376"/>
        <v>38.674999999999997</v>
      </c>
      <c r="T2389" s="22">
        <f t="shared" si="377"/>
        <v>47.875</v>
      </c>
      <c r="U2389" s="21">
        <f t="shared" si="378"/>
        <v>46.341666666666661</v>
      </c>
      <c r="V2389" s="21">
        <f t="shared" si="379"/>
        <v>46.724999999999994</v>
      </c>
    </row>
    <row r="2390" spans="1:22" ht="13.5" x14ac:dyDescent="0.25">
      <c r="A2390" s="3">
        <v>45484</v>
      </c>
      <c r="B2390" s="2">
        <v>63.456800000000001</v>
      </c>
      <c r="C2390" s="2">
        <v>63.840627992280076</v>
      </c>
      <c r="D2390" s="2">
        <v>-1.0475442566510509</v>
      </c>
      <c r="E2390" s="2">
        <v>8.4978799992313399E-3</v>
      </c>
      <c r="F2390" s="2">
        <v>64.003880000000009</v>
      </c>
      <c r="G2390" s="2">
        <v>61.595304999999982</v>
      </c>
      <c r="H2390" s="2">
        <v>60.763249999999978</v>
      </c>
      <c r="I2390" s="2">
        <v>61.891269499999979</v>
      </c>
      <c r="J2390" s="19" t="s">
        <v>54</v>
      </c>
      <c r="K2390" s="19" t="s">
        <v>50</v>
      </c>
      <c r="L2390" s="19" t="s">
        <v>47</v>
      </c>
      <c r="M2390" s="21">
        <f t="shared" si="370"/>
        <v>25</v>
      </c>
      <c r="N2390" s="21">
        <f t="shared" si="371"/>
        <v>100</v>
      </c>
      <c r="O2390" s="21">
        <f t="shared" si="372"/>
        <v>50</v>
      </c>
      <c r="P2390" s="21">
        <f t="shared" si="373"/>
        <v>16.5</v>
      </c>
      <c r="Q2390" s="22">
        <f t="shared" si="374"/>
        <v>53.725000000000001</v>
      </c>
      <c r="R2390" s="22">
        <f t="shared" si="375"/>
        <v>46.625</v>
      </c>
      <c r="S2390" s="22">
        <f t="shared" si="376"/>
        <v>38.674999999999997</v>
      </c>
      <c r="T2390" s="22">
        <f t="shared" si="377"/>
        <v>47.875</v>
      </c>
      <c r="U2390" s="21">
        <f t="shared" si="378"/>
        <v>46.341666666666661</v>
      </c>
      <c r="V2390" s="21">
        <f t="shared" si="379"/>
        <v>46.724999999999994</v>
      </c>
    </row>
    <row r="2391" spans="1:22" ht="13.5" x14ac:dyDescent="0.25">
      <c r="A2391" s="3">
        <v>45485</v>
      </c>
      <c r="B2391" s="2">
        <v>63.288699999999999</v>
      </c>
      <c r="C2391" s="2">
        <v>62.208084284595422</v>
      </c>
      <c r="D2391" s="2">
        <v>-1.1612341726954298</v>
      </c>
      <c r="E2391" s="2">
        <v>6.7983039993850724E-3</v>
      </c>
      <c r="F2391" s="2">
        <v>63.699519999999993</v>
      </c>
      <c r="G2391" s="2">
        <v>61.705010000000001</v>
      </c>
      <c r="H2391" s="2">
        <v>60.830511999999977</v>
      </c>
      <c r="I2391" s="2">
        <v>61.871890499999971</v>
      </c>
      <c r="J2391" s="19" t="s">
        <v>54</v>
      </c>
      <c r="K2391" s="19" t="s">
        <v>50</v>
      </c>
      <c r="L2391" s="19" t="s">
        <v>47</v>
      </c>
      <c r="M2391" s="21">
        <f t="shared" si="370"/>
        <v>25</v>
      </c>
      <c r="N2391" s="21">
        <f t="shared" si="371"/>
        <v>100</v>
      </c>
      <c r="O2391" s="21">
        <f t="shared" si="372"/>
        <v>50</v>
      </c>
      <c r="P2391" s="21">
        <f t="shared" si="373"/>
        <v>16.5</v>
      </c>
      <c r="Q2391" s="22">
        <f t="shared" si="374"/>
        <v>53.725000000000001</v>
      </c>
      <c r="R2391" s="22">
        <f t="shared" si="375"/>
        <v>46.625</v>
      </c>
      <c r="S2391" s="22">
        <f t="shared" si="376"/>
        <v>38.674999999999997</v>
      </c>
      <c r="T2391" s="22">
        <f t="shared" si="377"/>
        <v>47.875</v>
      </c>
      <c r="U2391" s="21">
        <f t="shared" si="378"/>
        <v>46.341666666666661</v>
      </c>
      <c r="V2391" s="21">
        <f t="shared" si="379"/>
        <v>46.724999999999994</v>
      </c>
    </row>
    <row r="2392" spans="1:22" ht="13.5" x14ac:dyDescent="0.25">
      <c r="A2392" s="3">
        <v>45488</v>
      </c>
      <c r="B2392" s="2">
        <v>63.279400000000003</v>
      </c>
      <c r="C2392" s="2">
        <v>62.113448969965944</v>
      </c>
      <c r="D2392" s="2">
        <v>-1.2660010964031798</v>
      </c>
      <c r="E2392" s="2">
        <v>5.4386431995080585E-3</v>
      </c>
      <c r="F2392" s="2">
        <v>63.393299999999996</v>
      </c>
      <c r="G2392" s="2">
        <v>61.814249999999994</v>
      </c>
      <c r="H2392" s="2">
        <v>60.899925999999979</v>
      </c>
      <c r="I2392" s="2">
        <v>61.854128499999973</v>
      </c>
      <c r="J2392" s="19" t="s">
        <v>54</v>
      </c>
      <c r="K2392" s="19" t="s">
        <v>50</v>
      </c>
      <c r="L2392" s="19" t="s">
        <v>47</v>
      </c>
      <c r="M2392" s="21">
        <f t="shared" si="370"/>
        <v>25</v>
      </c>
      <c r="N2392" s="21">
        <f t="shared" si="371"/>
        <v>100</v>
      </c>
      <c r="O2392" s="21">
        <f t="shared" si="372"/>
        <v>50</v>
      </c>
      <c r="P2392" s="21">
        <f t="shared" si="373"/>
        <v>16.5</v>
      </c>
      <c r="Q2392" s="22">
        <f t="shared" si="374"/>
        <v>53.725000000000001</v>
      </c>
      <c r="R2392" s="22">
        <f t="shared" si="375"/>
        <v>46.625</v>
      </c>
      <c r="S2392" s="22">
        <f t="shared" si="376"/>
        <v>38.674999999999997</v>
      </c>
      <c r="T2392" s="22">
        <f t="shared" si="377"/>
        <v>47.875</v>
      </c>
      <c r="U2392" s="21">
        <f t="shared" si="378"/>
        <v>46.341666666666661</v>
      </c>
      <c r="V2392" s="21">
        <f t="shared" si="379"/>
        <v>46.724999999999994</v>
      </c>
    </row>
    <row r="2393" spans="1:22" ht="13.5" x14ac:dyDescent="0.25">
      <c r="A2393" s="3">
        <v>45489</v>
      </c>
      <c r="B2393" s="2">
        <v>63.298099999999998</v>
      </c>
      <c r="C2393" s="2">
        <v>62.237844998390635</v>
      </c>
      <c r="D2393" s="2">
        <v>-1.3673050839644887</v>
      </c>
      <c r="E2393" s="2">
        <v>4.3509145596064471E-3</v>
      </c>
      <c r="F2393" s="2">
        <v>63.355960000000003</v>
      </c>
      <c r="G2393" s="2">
        <v>61.924425000000006</v>
      </c>
      <c r="H2393" s="2">
        <v>60.967195999999973</v>
      </c>
      <c r="I2393" s="2">
        <v>61.842394999999968</v>
      </c>
      <c r="J2393" s="19" t="s">
        <v>54</v>
      </c>
      <c r="K2393" s="19" t="s">
        <v>50</v>
      </c>
      <c r="L2393" s="19" t="s">
        <v>47</v>
      </c>
      <c r="M2393" s="21">
        <f t="shared" si="370"/>
        <v>25</v>
      </c>
      <c r="N2393" s="21">
        <f t="shared" si="371"/>
        <v>100</v>
      </c>
      <c r="O2393" s="21">
        <f t="shared" si="372"/>
        <v>50</v>
      </c>
      <c r="P2393" s="21">
        <f t="shared" si="373"/>
        <v>16.5</v>
      </c>
      <c r="Q2393" s="22">
        <f t="shared" si="374"/>
        <v>53.725000000000001</v>
      </c>
      <c r="R2393" s="22">
        <f t="shared" si="375"/>
        <v>46.625</v>
      </c>
      <c r="S2393" s="22">
        <f t="shared" si="376"/>
        <v>38.674999999999997</v>
      </c>
      <c r="T2393" s="22">
        <f t="shared" si="377"/>
        <v>47.875</v>
      </c>
      <c r="U2393" s="21">
        <f t="shared" si="378"/>
        <v>46.341666666666661</v>
      </c>
      <c r="V2393" s="21">
        <f t="shared" si="379"/>
        <v>46.724999999999994</v>
      </c>
    </row>
    <row r="2394" spans="1:22" ht="13.5" x14ac:dyDescent="0.25">
      <c r="A2394" s="3">
        <v>45490</v>
      </c>
      <c r="B2394" s="2">
        <v>63.298099999999998</v>
      </c>
      <c r="C2394" s="2">
        <v>62.237844998390635</v>
      </c>
      <c r="D2394" s="2">
        <v>-1.3738657000428418</v>
      </c>
      <c r="E2394" s="2">
        <v>3.480731647685158E-3</v>
      </c>
      <c r="F2394" s="2">
        <v>63.324220000000004</v>
      </c>
      <c r="G2394" s="2">
        <v>62.058880000000002</v>
      </c>
      <c r="H2394" s="2">
        <v>61.033567999999974</v>
      </c>
      <c r="I2394" s="2">
        <v>61.837405999999966</v>
      </c>
      <c r="J2394" s="19" t="s">
        <v>54</v>
      </c>
      <c r="K2394" s="19" t="s">
        <v>50</v>
      </c>
      <c r="L2394" s="19" t="s">
        <v>47</v>
      </c>
      <c r="M2394" s="21">
        <f t="shared" si="370"/>
        <v>25</v>
      </c>
      <c r="N2394" s="21">
        <f t="shared" si="371"/>
        <v>100</v>
      </c>
      <c r="O2394" s="21">
        <f t="shared" si="372"/>
        <v>50</v>
      </c>
      <c r="P2394" s="21">
        <f t="shared" si="373"/>
        <v>16.5</v>
      </c>
      <c r="Q2394" s="22">
        <f t="shared" si="374"/>
        <v>53.725000000000001</v>
      </c>
      <c r="R2394" s="22">
        <f t="shared" si="375"/>
        <v>46.625</v>
      </c>
      <c r="S2394" s="22">
        <f t="shared" si="376"/>
        <v>38.674999999999997</v>
      </c>
      <c r="T2394" s="22">
        <f t="shared" si="377"/>
        <v>47.875</v>
      </c>
      <c r="U2394" s="21">
        <f t="shared" si="378"/>
        <v>46.341666666666661</v>
      </c>
      <c r="V2394" s="21">
        <f t="shared" si="379"/>
        <v>46.724999999999994</v>
      </c>
    </row>
    <row r="2395" spans="1:22" ht="13.5" x14ac:dyDescent="0.25">
      <c r="A2395" s="3">
        <v>45491</v>
      </c>
      <c r="B2395" s="2">
        <v>63.018000000000001</v>
      </c>
      <c r="C2395" s="2">
        <v>58.879491826609794</v>
      </c>
      <c r="D2395" s="2">
        <v>-1.379903040844475</v>
      </c>
      <c r="E2395" s="2">
        <v>2.7845853181481268E-3</v>
      </c>
      <c r="F2395" s="2">
        <v>63.236460000000001</v>
      </c>
      <c r="G2395" s="2">
        <v>62.179330000000007</v>
      </c>
      <c r="H2395" s="2">
        <v>61.098113999999981</v>
      </c>
      <c r="I2395" s="2">
        <v>61.832365499999959</v>
      </c>
      <c r="J2395" s="19" t="s">
        <v>54</v>
      </c>
      <c r="K2395" s="19" t="s">
        <v>50</v>
      </c>
      <c r="L2395" s="19" t="s">
        <v>47</v>
      </c>
      <c r="M2395" s="21">
        <f t="shared" si="370"/>
        <v>25</v>
      </c>
      <c r="N2395" s="21">
        <f t="shared" si="371"/>
        <v>100</v>
      </c>
      <c r="O2395" s="21">
        <f t="shared" si="372"/>
        <v>50</v>
      </c>
      <c r="P2395" s="21">
        <f t="shared" si="373"/>
        <v>16.5</v>
      </c>
      <c r="Q2395" s="22">
        <f t="shared" si="374"/>
        <v>53.725000000000001</v>
      </c>
      <c r="R2395" s="22">
        <f t="shared" si="375"/>
        <v>46.625</v>
      </c>
      <c r="S2395" s="22">
        <f t="shared" si="376"/>
        <v>38.674999999999997</v>
      </c>
      <c r="T2395" s="22">
        <f t="shared" si="377"/>
        <v>47.875</v>
      </c>
      <c r="U2395" s="21">
        <f t="shared" si="378"/>
        <v>46.341666666666661</v>
      </c>
      <c r="V2395" s="21">
        <f t="shared" si="379"/>
        <v>46.724999999999994</v>
      </c>
    </row>
    <row r="2396" spans="1:22" ht="13.5" x14ac:dyDescent="0.25">
      <c r="A2396" s="3">
        <v>45492</v>
      </c>
      <c r="B2396" s="2">
        <v>63.018000000000001</v>
      </c>
      <c r="C2396" s="2">
        <v>58.879491826609794</v>
      </c>
      <c r="D2396" s="2">
        <v>-0.82684223331477114</v>
      </c>
      <c r="E2396" s="2">
        <v>2.2276682545185017E-3</v>
      </c>
      <c r="F2396" s="2">
        <v>63.182320000000004</v>
      </c>
      <c r="G2396" s="2">
        <v>62.299780000000013</v>
      </c>
      <c r="H2396" s="2">
        <v>61.188737999999987</v>
      </c>
      <c r="I2396" s="2">
        <v>61.823727999999953</v>
      </c>
      <c r="J2396" s="19" t="s">
        <v>54</v>
      </c>
      <c r="K2396" s="19" t="s">
        <v>50</v>
      </c>
      <c r="L2396" s="19" t="s">
        <v>47</v>
      </c>
      <c r="M2396" s="21">
        <f t="shared" si="370"/>
        <v>25</v>
      </c>
      <c r="N2396" s="21">
        <f t="shared" si="371"/>
        <v>100</v>
      </c>
      <c r="O2396" s="21">
        <f t="shared" si="372"/>
        <v>50</v>
      </c>
      <c r="P2396" s="21">
        <f t="shared" si="373"/>
        <v>16.5</v>
      </c>
      <c r="Q2396" s="22">
        <f t="shared" si="374"/>
        <v>53.725000000000001</v>
      </c>
      <c r="R2396" s="22">
        <f t="shared" si="375"/>
        <v>46.625</v>
      </c>
      <c r="S2396" s="22">
        <f t="shared" si="376"/>
        <v>38.674999999999997</v>
      </c>
      <c r="T2396" s="22">
        <f t="shared" si="377"/>
        <v>47.875</v>
      </c>
      <c r="U2396" s="21">
        <f t="shared" si="378"/>
        <v>46.341666666666661</v>
      </c>
      <c r="V2396" s="21">
        <f t="shared" si="379"/>
        <v>46.724999999999994</v>
      </c>
    </row>
    <row r="2397" spans="1:22" ht="13.5" x14ac:dyDescent="0.25">
      <c r="A2397" s="3">
        <v>45495</v>
      </c>
      <c r="B2397" s="2">
        <v>63.018000000000001</v>
      </c>
      <c r="C2397" s="2">
        <v>58.879491826609794</v>
      </c>
      <c r="D2397" s="2">
        <v>-0.36368242988477562</v>
      </c>
      <c r="E2397" s="2">
        <v>1.7821346036148015E-3</v>
      </c>
      <c r="F2397" s="2">
        <v>63.130039999999994</v>
      </c>
      <c r="G2397" s="2">
        <v>62.415735000000005</v>
      </c>
      <c r="H2397" s="2">
        <v>61.245909999999988</v>
      </c>
      <c r="I2397" s="2">
        <v>61.811493499999962</v>
      </c>
      <c r="J2397" s="19" t="s">
        <v>54</v>
      </c>
      <c r="K2397" s="19" t="s">
        <v>50</v>
      </c>
      <c r="L2397" s="19" t="s">
        <v>47</v>
      </c>
      <c r="M2397" s="21">
        <f t="shared" si="370"/>
        <v>25</v>
      </c>
      <c r="N2397" s="21">
        <f t="shared" si="371"/>
        <v>100</v>
      </c>
      <c r="O2397" s="21">
        <f t="shared" si="372"/>
        <v>50</v>
      </c>
      <c r="P2397" s="21">
        <f t="shared" si="373"/>
        <v>16.5</v>
      </c>
      <c r="Q2397" s="22">
        <f t="shared" si="374"/>
        <v>53.725000000000001</v>
      </c>
      <c r="R2397" s="22">
        <f t="shared" si="375"/>
        <v>46.625</v>
      </c>
      <c r="S2397" s="22">
        <f t="shared" si="376"/>
        <v>38.674999999999997</v>
      </c>
      <c r="T2397" s="22">
        <f t="shared" si="377"/>
        <v>47.875</v>
      </c>
      <c r="U2397" s="21">
        <f t="shared" si="378"/>
        <v>46.341666666666661</v>
      </c>
      <c r="V2397" s="21">
        <f t="shared" si="379"/>
        <v>46.724999999999994</v>
      </c>
    </row>
    <row r="2398" spans="1:22" ht="13.5" x14ac:dyDescent="0.25">
      <c r="A2398" s="3">
        <v>45496</v>
      </c>
      <c r="B2398" s="2">
        <v>62.551200000000001</v>
      </c>
      <c r="C2398" s="2">
        <v>52.934116500823656</v>
      </c>
      <c r="D2398" s="2">
        <v>-0.1456121288511909</v>
      </c>
      <c r="E2398" s="2">
        <v>1.4257076828918412E-3</v>
      </c>
      <c r="F2398" s="2">
        <v>62.98066</v>
      </c>
      <c r="G2398" s="2">
        <v>62.530830000000002</v>
      </c>
      <c r="H2398" s="2">
        <v>61.293745999999992</v>
      </c>
      <c r="I2398" s="2">
        <v>61.796924999999966</v>
      </c>
      <c r="J2398" s="19" t="s">
        <v>54</v>
      </c>
      <c r="K2398" s="19" t="s">
        <v>50</v>
      </c>
      <c r="L2398" s="19" t="s">
        <v>47</v>
      </c>
      <c r="M2398" s="21">
        <f t="shared" si="370"/>
        <v>25</v>
      </c>
      <c r="N2398" s="21">
        <f t="shared" si="371"/>
        <v>100</v>
      </c>
      <c r="O2398" s="21">
        <f t="shared" si="372"/>
        <v>50</v>
      </c>
      <c r="P2398" s="21">
        <f t="shared" si="373"/>
        <v>16.5</v>
      </c>
      <c r="Q2398" s="22">
        <f t="shared" si="374"/>
        <v>53.725000000000001</v>
      </c>
      <c r="R2398" s="22">
        <f t="shared" si="375"/>
        <v>46.625</v>
      </c>
      <c r="S2398" s="22">
        <f t="shared" si="376"/>
        <v>38.674999999999997</v>
      </c>
      <c r="T2398" s="22">
        <f t="shared" si="377"/>
        <v>47.875</v>
      </c>
      <c r="U2398" s="21">
        <f t="shared" si="378"/>
        <v>46.341666666666661</v>
      </c>
      <c r="V2398" s="21">
        <f t="shared" si="379"/>
        <v>46.724999999999994</v>
      </c>
    </row>
    <row r="2399" spans="1:22" ht="13.5" x14ac:dyDescent="0.25">
      <c r="A2399" s="3">
        <v>45497</v>
      </c>
      <c r="B2399" s="2">
        <v>62.551200000000001</v>
      </c>
      <c r="C2399" s="2">
        <v>52.934116500823656</v>
      </c>
      <c r="D2399" s="2">
        <v>3.3231692515307998E-2</v>
      </c>
      <c r="E2399" s="2">
        <v>1.140566146313473E-3</v>
      </c>
      <c r="F2399" s="2">
        <v>62.831280000000007</v>
      </c>
      <c r="G2399" s="2">
        <v>62.623445000000018</v>
      </c>
      <c r="H2399" s="2">
        <v>61.341581999999988</v>
      </c>
      <c r="I2399" s="2">
        <v>61.782805999999972</v>
      </c>
      <c r="J2399" s="19" t="s">
        <v>54</v>
      </c>
      <c r="K2399" s="19" t="s">
        <v>50</v>
      </c>
      <c r="L2399" s="19" t="s">
        <v>47</v>
      </c>
      <c r="M2399" s="21">
        <f t="shared" si="370"/>
        <v>25</v>
      </c>
      <c r="N2399" s="21">
        <f t="shared" si="371"/>
        <v>0</v>
      </c>
      <c r="O2399" s="21">
        <f t="shared" si="372"/>
        <v>50</v>
      </c>
      <c r="P2399" s="21">
        <f t="shared" si="373"/>
        <v>16.5</v>
      </c>
      <c r="Q2399" s="22">
        <f t="shared" si="374"/>
        <v>18.725000000000001</v>
      </c>
      <c r="R2399" s="22">
        <f t="shared" si="375"/>
        <v>26.625</v>
      </c>
      <c r="S2399" s="22">
        <f t="shared" si="376"/>
        <v>23.675000000000001</v>
      </c>
      <c r="T2399" s="22">
        <f t="shared" si="377"/>
        <v>22.875</v>
      </c>
      <c r="U2399" s="21">
        <f t="shared" si="378"/>
        <v>23.008333333333336</v>
      </c>
      <c r="V2399" s="21">
        <f t="shared" si="379"/>
        <v>22.975000000000001</v>
      </c>
    </row>
    <row r="2400" spans="1:22" ht="13.5" x14ac:dyDescent="0.25">
      <c r="A2400" s="3">
        <v>45499</v>
      </c>
      <c r="B2400" s="2">
        <v>61.617600000000003</v>
      </c>
      <c r="C2400" s="2">
        <v>42.888896399481169</v>
      </c>
      <c r="D2400" s="2">
        <v>0.25244857030939727</v>
      </c>
      <c r="E2400" s="2">
        <v>9.1245291705077843E-4</v>
      </c>
      <c r="F2400" s="2">
        <v>62.551199999999994</v>
      </c>
      <c r="G2400" s="2">
        <v>62.669830000000012</v>
      </c>
      <c r="H2400" s="2">
        <v>61.386931999999987</v>
      </c>
      <c r="I2400" s="2">
        <v>61.764468499999978</v>
      </c>
      <c r="J2400" s="19" t="s">
        <v>54</v>
      </c>
      <c r="K2400" s="19" t="s">
        <v>50</v>
      </c>
      <c r="L2400" s="19" t="s">
        <v>47</v>
      </c>
      <c r="M2400" s="21">
        <f t="shared" si="370"/>
        <v>25</v>
      </c>
      <c r="N2400" s="21">
        <f t="shared" si="371"/>
        <v>0</v>
      </c>
      <c r="O2400" s="21">
        <f t="shared" si="372"/>
        <v>50</v>
      </c>
      <c r="P2400" s="21">
        <f t="shared" si="373"/>
        <v>16.5</v>
      </c>
      <c r="Q2400" s="22">
        <f t="shared" si="374"/>
        <v>18.725000000000001</v>
      </c>
      <c r="R2400" s="22">
        <f t="shared" si="375"/>
        <v>26.625</v>
      </c>
      <c r="S2400" s="22">
        <f t="shared" si="376"/>
        <v>23.675000000000001</v>
      </c>
      <c r="T2400" s="22">
        <f t="shared" si="377"/>
        <v>22.875</v>
      </c>
      <c r="U2400" s="21">
        <f t="shared" si="378"/>
        <v>23.008333333333336</v>
      </c>
      <c r="V2400" s="21">
        <f t="shared" si="379"/>
        <v>22.975000000000001</v>
      </c>
    </row>
    <row r="2401" spans="1:22" ht="13.5" x14ac:dyDescent="0.25">
      <c r="A2401" s="3">
        <v>45502</v>
      </c>
      <c r="B2401" s="2">
        <v>61.617600000000003</v>
      </c>
      <c r="C2401" s="2">
        <v>42.888896399481169</v>
      </c>
      <c r="D2401" s="2">
        <v>0.41642078430408702</v>
      </c>
      <c r="E2401" s="2">
        <v>7.2996233364062274E-4</v>
      </c>
      <c r="F2401" s="2">
        <v>62.271119999999996</v>
      </c>
      <c r="G2401" s="2">
        <v>62.716215000000012</v>
      </c>
      <c r="H2401" s="2">
        <v>61.432281999999994</v>
      </c>
      <c r="I2401" s="2">
        <v>61.74613099999997</v>
      </c>
      <c r="J2401" s="19" t="s">
        <v>54</v>
      </c>
      <c r="K2401" s="19" t="s">
        <v>50</v>
      </c>
      <c r="L2401" s="19" t="s">
        <v>47</v>
      </c>
      <c r="M2401" s="21">
        <f t="shared" si="370"/>
        <v>25</v>
      </c>
      <c r="N2401" s="21">
        <f t="shared" si="371"/>
        <v>0</v>
      </c>
      <c r="O2401" s="21">
        <f t="shared" si="372"/>
        <v>50</v>
      </c>
      <c r="P2401" s="21">
        <f t="shared" si="373"/>
        <v>16.5</v>
      </c>
      <c r="Q2401" s="22">
        <f t="shared" si="374"/>
        <v>18.725000000000001</v>
      </c>
      <c r="R2401" s="22">
        <f t="shared" si="375"/>
        <v>26.625</v>
      </c>
      <c r="S2401" s="22">
        <f t="shared" si="376"/>
        <v>23.675000000000001</v>
      </c>
      <c r="T2401" s="22">
        <f t="shared" si="377"/>
        <v>22.875</v>
      </c>
      <c r="U2401" s="21">
        <f t="shared" si="378"/>
        <v>23.008333333333336</v>
      </c>
      <c r="V2401" s="21">
        <f t="shared" si="379"/>
        <v>22.975000000000001</v>
      </c>
    </row>
    <row r="2402" spans="1:22" ht="13.5" x14ac:dyDescent="0.25">
      <c r="A2402" s="3">
        <v>45503</v>
      </c>
      <c r="B2402" s="2">
        <v>61.150799999999997</v>
      </c>
      <c r="C2402" s="2">
        <v>38.637142145223244</v>
      </c>
      <c r="D2402" s="2">
        <v>0.59233439031925172</v>
      </c>
      <c r="E2402" s="2">
        <v>5.8396986691249821E-4</v>
      </c>
      <c r="F2402" s="2">
        <v>61.897680000000001</v>
      </c>
      <c r="G2402" s="2">
        <v>62.739260000000002</v>
      </c>
      <c r="H2402" s="2">
        <v>61.450491999999983</v>
      </c>
      <c r="I2402" s="2">
        <v>61.725459499999971</v>
      </c>
      <c r="J2402" s="19" t="s">
        <v>54</v>
      </c>
      <c r="K2402" s="19" t="s">
        <v>50</v>
      </c>
      <c r="L2402" s="19" t="s">
        <v>47</v>
      </c>
      <c r="M2402" s="21">
        <f t="shared" si="370"/>
        <v>25</v>
      </c>
      <c r="N2402" s="21">
        <f t="shared" si="371"/>
        <v>0</v>
      </c>
      <c r="O2402" s="21">
        <f t="shared" si="372"/>
        <v>50</v>
      </c>
      <c r="P2402" s="21">
        <f t="shared" si="373"/>
        <v>16.5</v>
      </c>
      <c r="Q2402" s="22">
        <f t="shared" si="374"/>
        <v>18.725000000000001</v>
      </c>
      <c r="R2402" s="22">
        <f t="shared" si="375"/>
        <v>26.625</v>
      </c>
      <c r="S2402" s="22">
        <f t="shared" si="376"/>
        <v>23.675000000000001</v>
      </c>
      <c r="T2402" s="22">
        <f t="shared" si="377"/>
        <v>22.875</v>
      </c>
      <c r="U2402" s="21">
        <f t="shared" si="378"/>
        <v>23.008333333333336</v>
      </c>
      <c r="V2402" s="21">
        <f t="shared" si="379"/>
        <v>22.975000000000001</v>
      </c>
    </row>
    <row r="2403" spans="1:22" ht="13.5" x14ac:dyDescent="0.25">
      <c r="A2403" s="3">
        <v>45504</v>
      </c>
      <c r="B2403" s="2">
        <v>61.150799999999997</v>
      </c>
      <c r="C2403" s="2">
        <v>38.637142145223244</v>
      </c>
      <c r="D2403" s="2">
        <v>0.75054266408818648</v>
      </c>
      <c r="E2403" s="2">
        <v>4.6717589352999859E-4</v>
      </c>
      <c r="F2403" s="2">
        <v>61.617600000000003</v>
      </c>
      <c r="G2403" s="2">
        <v>62.763199999999998</v>
      </c>
      <c r="H2403" s="2">
        <v>61.468521999999986</v>
      </c>
      <c r="I2403" s="2">
        <v>61.705237499999967</v>
      </c>
      <c r="J2403" s="19" t="s">
        <v>54</v>
      </c>
      <c r="K2403" s="19" t="s">
        <v>50</v>
      </c>
      <c r="L2403" s="19" t="s">
        <v>47</v>
      </c>
      <c r="M2403" s="21">
        <f t="shared" si="370"/>
        <v>25</v>
      </c>
      <c r="N2403" s="21">
        <f t="shared" si="371"/>
        <v>0</v>
      </c>
      <c r="O2403" s="21">
        <f t="shared" si="372"/>
        <v>0</v>
      </c>
      <c r="P2403" s="21">
        <f t="shared" si="373"/>
        <v>16.5</v>
      </c>
      <c r="Q2403" s="22">
        <f t="shared" si="374"/>
        <v>11.225</v>
      </c>
      <c r="R2403" s="22">
        <f t="shared" si="375"/>
        <v>9.125</v>
      </c>
      <c r="S2403" s="22">
        <f t="shared" si="376"/>
        <v>11.175000000000001</v>
      </c>
      <c r="T2403" s="22">
        <f t="shared" si="377"/>
        <v>10.375</v>
      </c>
      <c r="U2403" s="21">
        <f t="shared" si="378"/>
        <v>10.508333333333335</v>
      </c>
      <c r="V2403" s="21">
        <f t="shared" si="379"/>
        <v>10.475000000000001</v>
      </c>
    </row>
    <row r="2404" spans="1:22" ht="13.5" x14ac:dyDescent="0.25">
      <c r="A2404" s="3">
        <v>45505</v>
      </c>
      <c r="B2404" s="2">
        <v>60.030500000000004</v>
      </c>
      <c r="C2404" s="2">
        <v>30.281595125438074</v>
      </c>
      <c r="D2404" s="2">
        <v>0.97339766303434772</v>
      </c>
      <c r="E2404" s="2">
        <v>3.7374071482399889E-4</v>
      </c>
      <c r="F2404" s="2">
        <v>61.113459999999996</v>
      </c>
      <c r="G2404" s="2">
        <v>62.702800000000003</v>
      </c>
      <c r="H2404" s="2">
        <v>61.464145999999985</v>
      </c>
      <c r="I2404" s="2">
        <v>61.681662499999973</v>
      </c>
      <c r="J2404" s="19" t="s">
        <v>54</v>
      </c>
      <c r="K2404" s="19" t="s">
        <v>50</v>
      </c>
      <c r="L2404" s="19" t="s">
        <v>47</v>
      </c>
      <c r="M2404" s="21">
        <f t="shared" si="370"/>
        <v>25</v>
      </c>
      <c r="N2404" s="21">
        <f t="shared" si="371"/>
        <v>0</v>
      </c>
      <c r="O2404" s="21">
        <f t="shared" si="372"/>
        <v>0</v>
      </c>
      <c r="P2404" s="21">
        <f t="shared" si="373"/>
        <v>16.5</v>
      </c>
      <c r="Q2404" s="22">
        <f t="shared" si="374"/>
        <v>11.225</v>
      </c>
      <c r="R2404" s="22">
        <f t="shared" si="375"/>
        <v>9.125</v>
      </c>
      <c r="S2404" s="22">
        <f t="shared" si="376"/>
        <v>11.175000000000001</v>
      </c>
      <c r="T2404" s="22">
        <f t="shared" si="377"/>
        <v>10.375</v>
      </c>
      <c r="U2404" s="21">
        <f t="shared" si="378"/>
        <v>10.508333333333335</v>
      </c>
      <c r="V2404" s="21">
        <f t="shared" si="379"/>
        <v>10.475000000000001</v>
      </c>
    </row>
    <row r="2405" spans="1:22" ht="13.5" x14ac:dyDescent="0.25">
      <c r="A2405" s="3">
        <v>45506</v>
      </c>
      <c r="B2405" s="2">
        <v>60.030500000000004</v>
      </c>
      <c r="C2405" s="2">
        <v>30.281595125438074</v>
      </c>
      <c r="D2405" s="2">
        <v>1.1310516062196925</v>
      </c>
      <c r="E2405" s="2">
        <v>2.9899257185919914E-4</v>
      </c>
      <c r="F2405" s="2">
        <v>60.796040000000005</v>
      </c>
      <c r="G2405" s="2">
        <v>62.646895000000008</v>
      </c>
      <c r="H2405" s="2">
        <v>61.464265999999981</v>
      </c>
      <c r="I2405" s="2">
        <v>61.667079999999977</v>
      </c>
      <c r="J2405" s="19" t="s">
        <v>54</v>
      </c>
      <c r="K2405" s="19" t="s">
        <v>50</v>
      </c>
      <c r="L2405" s="19" t="s">
        <v>47</v>
      </c>
      <c r="M2405" s="21">
        <f t="shared" si="370"/>
        <v>25</v>
      </c>
      <c r="N2405" s="21">
        <f t="shared" si="371"/>
        <v>0</v>
      </c>
      <c r="O2405" s="21">
        <f t="shared" si="372"/>
        <v>0</v>
      </c>
      <c r="P2405" s="21">
        <f t="shared" si="373"/>
        <v>16.5</v>
      </c>
      <c r="Q2405" s="22">
        <f t="shared" si="374"/>
        <v>11.225</v>
      </c>
      <c r="R2405" s="22">
        <f t="shared" si="375"/>
        <v>9.125</v>
      </c>
      <c r="S2405" s="22">
        <f t="shared" si="376"/>
        <v>11.175000000000001</v>
      </c>
      <c r="T2405" s="22">
        <f t="shared" si="377"/>
        <v>10.375</v>
      </c>
      <c r="U2405" s="21">
        <f t="shared" si="378"/>
        <v>10.508333333333335</v>
      </c>
      <c r="V2405" s="21">
        <f t="shared" si="379"/>
        <v>10.475000000000001</v>
      </c>
    </row>
    <row r="2406" spans="1:22" ht="13.5" x14ac:dyDescent="0.25">
      <c r="A2406" s="3">
        <v>45509</v>
      </c>
      <c r="B2406" s="2">
        <v>60.021099999999997</v>
      </c>
      <c r="C2406" s="2">
        <v>30.218003702021235</v>
      </c>
      <c r="D2406" s="2">
        <v>1.2764220562228061</v>
      </c>
      <c r="E2406" s="2">
        <v>2.3919405748735933E-4</v>
      </c>
      <c r="F2406" s="2">
        <v>60.476739999999992</v>
      </c>
      <c r="G2406" s="2">
        <v>62.407425000000003</v>
      </c>
      <c r="H2406" s="2">
        <v>61.460061999999979</v>
      </c>
      <c r="I2406" s="2">
        <v>61.665938999999973</v>
      </c>
      <c r="J2406" s="19" t="s">
        <v>54</v>
      </c>
      <c r="K2406" s="19" t="s">
        <v>50</v>
      </c>
      <c r="L2406" s="19" t="s">
        <v>47</v>
      </c>
      <c r="M2406" s="21">
        <f t="shared" si="370"/>
        <v>25</v>
      </c>
      <c r="N2406" s="21">
        <f t="shared" si="371"/>
        <v>0</v>
      </c>
      <c r="O2406" s="21">
        <f t="shared" si="372"/>
        <v>0</v>
      </c>
      <c r="P2406" s="21">
        <f t="shared" si="373"/>
        <v>16.5</v>
      </c>
      <c r="Q2406" s="22">
        <f t="shared" si="374"/>
        <v>11.225</v>
      </c>
      <c r="R2406" s="22">
        <f t="shared" si="375"/>
        <v>9.125</v>
      </c>
      <c r="S2406" s="22">
        <f t="shared" si="376"/>
        <v>11.175000000000001</v>
      </c>
      <c r="T2406" s="22">
        <f t="shared" si="377"/>
        <v>10.375</v>
      </c>
      <c r="U2406" s="21">
        <f t="shared" si="378"/>
        <v>10.508333333333335</v>
      </c>
      <c r="V2406" s="21">
        <f t="shared" si="379"/>
        <v>10.475000000000001</v>
      </c>
    </row>
    <row r="2407" spans="1:22" ht="13.5" x14ac:dyDescent="0.25">
      <c r="A2407" s="3">
        <v>45510</v>
      </c>
      <c r="B2407" s="2">
        <v>59.983800000000002</v>
      </c>
      <c r="C2407" s="2">
        <v>29.94923960078826</v>
      </c>
      <c r="D2407" s="2">
        <v>1.4126858326500553</v>
      </c>
      <c r="E2407" s="2">
        <v>1.9135524598988746E-4</v>
      </c>
      <c r="F2407" s="2">
        <v>60.243339999999989</v>
      </c>
      <c r="G2407" s="2">
        <v>62.166090000000011</v>
      </c>
      <c r="H2407" s="2">
        <v>61.454751999999978</v>
      </c>
      <c r="I2407" s="2">
        <v>61.664611499999964</v>
      </c>
      <c r="J2407" s="19" t="s">
        <v>54</v>
      </c>
      <c r="K2407" s="19" t="s">
        <v>50</v>
      </c>
      <c r="L2407" s="19" t="s">
        <v>47</v>
      </c>
      <c r="M2407" s="21">
        <f t="shared" si="370"/>
        <v>50</v>
      </c>
      <c r="N2407" s="21">
        <f t="shared" si="371"/>
        <v>0</v>
      </c>
      <c r="O2407" s="21">
        <f t="shared" si="372"/>
        <v>0</v>
      </c>
      <c r="P2407" s="21">
        <f t="shared" si="373"/>
        <v>16.5</v>
      </c>
      <c r="Q2407" s="22">
        <f t="shared" si="374"/>
        <v>19.975000000000001</v>
      </c>
      <c r="R2407" s="22">
        <f t="shared" si="375"/>
        <v>14.125</v>
      </c>
      <c r="S2407" s="22">
        <f t="shared" si="376"/>
        <v>14.925000000000001</v>
      </c>
      <c r="T2407" s="22">
        <f t="shared" si="377"/>
        <v>16.625</v>
      </c>
      <c r="U2407" s="21">
        <f t="shared" si="378"/>
        <v>16.341666666666669</v>
      </c>
      <c r="V2407" s="21">
        <f t="shared" si="379"/>
        <v>16.412500000000001</v>
      </c>
    </row>
    <row r="2408" spans="1:22" ht="13.5" x14ac:dyDescent="0.25">
      <c r="A2408" s="3">
        <v>45511</v>
      </c>
      <c r="B2408" s="2">
        <v>59.974499999999999</v>
      </c>
      <c r="C2408" s="2">
        <v>29.87788628498275</v>
      </c>
      <c r="D2408" s="2">
        <v>1.4667974998491786</v>
      </c>
      <c r="E2408" s="2">
        <v>1.5308419679190997E-4</v>
      </c>
      <c r="F2408" s="2">
        <v>60.008079999999993</v>
      </c>
      <c r="G2408" s="2">
        <v>61.990575</v>
      </c>
      <c r="H2408" s="2">
        <v>61.472635999999987</v>
      </c>
      <c r="I2408" s="2">
        <v>61.651996999999966</v>
      </c>
      <c r="J2408" s="19" t="s">
        <v>54</v>
      </c>
      <c r="K2408" s="19" t="s">
        <v>50</v>
      </c>
      <c r="L2408" s="19" t="s">
        <v>47</v>
      </c>
      <c r="M2408" s="21">
        <f t="shared" si="370"/>
        <v>50</v>
      </c>
      <c r="N2408" s="21">
        <f t="shared" si="371"/>
        <v>0</v>
      </c>
      <c r="O2408" s="21">
        <f t="shared" si="372"/>
        <v>0</v>
      </c>
      <c r="P2408" s="21">
        <f t="shared" si="373"/>
        <v>16.5</v>
      </c>
      <c r="Q2408" s="22">
        <f t="shared" si="374"/>
        <v>19.975000000000001</v>
      </c>
      <c r="R2408" s="22">
        <f t="shared" si="375"/>
        <v>14.125</v>
      </c>
      <c r="S2408" s="22">
        <f t="shared" si="376"/>
        <v>14.925000000000001</v>
      </c>
      <c r="T2408" s="22">
        <f t="shared" si="377"/>
        <v>16.625</v>
      </c>
      <c r="U2408" s="21">
        <f t="shared" si="378"/>
        <v>16.341666666666669</v>
      </c>
      <c r="V2408" s="21">
        <f t="shared" si="379"/>
        <v>16.412500000000001</v>
      </c>
    </row>
    <row r="2409" spans="1:22" ht="13.5" x14ac:dyDescent="0.25">
      <c r="A2409" s="3">
        <v>45512</v>
      </c>
      <c r="B2409" s="2">
        <v>59.8904</v>
      </c>
      <c r="C2409" s="2">
        <v>29.20037807158522</v>
      </c>
      <c r="D2409" s="2">
        <v>1.5280707718730042</v>
      </c>
      <c r="E2409" s="2">
        <v>1.2246735743352797E-4</v>
      </c>
      <c r="F2409" s="2">
        <v>59.980060000000002</v>
      </c>
      <c r="G2409" s="2">
        <v>61.812255000000007</v>
      </c>
      <c r="H2409" s="2">
        <v>61.488837999999994</v>
      </c>
      <c r="I2409" s="2">
        <v>61.636713999999962</v>
      </c>
      <c r="J2409" s="19" t="s">
        <v>54</v>
      </c>
      <c r="K2409" s="19" t="s">
        <v>50</v>
      </c>
      <c r="L2409" s="19" t="s">
        <v>47</v>
      </c>
      <c r="M2409" s="21">
        <f t="shared" si="370"/>
        <v>50</v>
      </c>
      <c r="N2409" s="21">
        <f t="shared" si="371"/>
        <v>0</v>
      </c>
      <c r="O2409" s="21">
        <f t="shared" si="372"/>
        <v>0</v>
      </c>
      <c r="P2409" s="21">
        <f t="shared" si="373"/>
        <v>16.5</v>
      </c>
      <c r="Q2409" s="22">
        <f t="shared" si="374"/>
        <v>19.975000000000001</v>
      </c>
      <c r="R2409" s="22">
        <f t="shared" si="375"/>
        <v>14.125</v>
      </c>
      <c r="S2409" s="22">
        <f t="shared" si="376"/>
        <v>14.925000000000001</v>
      </c>
      <c r="T2409" s="22">
        <f t="shared" si="377"/>
        <v>16.625</v>
      </c>
      <c r="U2409" s="21">
        <f t="shared" si="378"/>
        <v>16.341666666666669</v>
      </c>
      <c r="V2409" s="21">
        <f t="shared" si="379"/>
        <v>16.412500000000001</v>
      </c>
    </row>
    <row r="2410" spans="1:22" ht="13.5" x14ac:dyDescent="0.25">
      <c r="A2410" s="3">
        <v>45513</v>
      </c>
      <c r="B2410" s="2">
        <v>59.843800000000002</v>
      </c>
      <c r="C2410" s="2">
        <v>28.810534290065718</v>
      </c>
      <c r="D2410" s="2">
        <v>1.4488065744914067</v>
      </c>
      <c r="E2410" s="2">
        <v>9.7973885946822379E-5</v>
      </c>
      <c r="F2410" s="2">
        <v>59.942719999999994</v>
      </c>
      <c r="G2410" s="2">
        <v>61.631605000000015</v>
      </c>
      <c r="H2410" s="2">
        <v>61.480907999999992</v>
      </c>
      <c r="I2410" s="2">
        <v>61.614498499999961</v>
      </c>
      <c r="J2410" s="19" t="s">
        <v>54</v>
      </c>
      <c r="K2410" s="19" t="s">
        <v>50</v>
      </c>
      <c r="L2410" s="19" t="s">
        <v>47</v>
      </c>
      <c r="M2410" s="21">
        <f t="shared" si="370"/>
        <v>50</v>
      </c>
      <c r="N2410" s="21">
        <f t="shared" si="371"/>
        <v>0</v>
      </c>
      <c r="O2410" s="21">
        <f t="shared" si="372"/>
        <v>0</v>
      </c>
      <c r="P2410" s="21">
        <f t="shared" si="373"/>
        <v>16.5</v>
      </c>
      <c r="Q2410" s="22">
        <f t="shared" si="374"/>
        <v>19.975000000000001</v>
      </c>
      <c r="R2410" s="22">
        <f t="shared" si="375"/>
        <v>14.125</v>
      </c>
      <c r="S2410" s="22">
        <f t="shared" si="376"/>
        <v>14.925000000000001</v>
      </c>
      <c r="T2410" s="22">
        <f t="shared" si="377"/>
        <v>16.625</v>
      </c>
      <c r="U2410" s="21">
        <f t="shared" si="378"/>
        <v>16.341666666666669</v>
      </c>
      <c r="V2410" s="21">
        <f t="shared" si="379"/>
        <v>16.412500000000001</v>
      </c>
    </row>
    <row r="2411" spans="1:22" ht="13.5" x14ac:dyDescent="0.25">
      <c r="A2411" s="3">
        <v>45516</v>
      </c>
      <c r="B2411" s="2">
        <v>59.843800000000002</v>
      </c>
      <c r="C2411" s="2">
        <v>28.810534290065718</v>
      </c>
      <c r="D2411" s="2">
        <v>1.3904086241270051</v>
      </c>
      <c r="E2411" s="2">
        <v>7.8379108757457904E-5</v>
      </c>
      <c r="F2411" s="2">
        <v>59.907259999999994</v>
      </c>
      <c r="G2411" s="2">
        <v>61.459360000000018</v>
      </c>
      <c r="H2411" s="2">
        <v>61.456611999999986</v>
      </c>
      <c r="I2411" s="2">
        <v>61.592237999999973</v>
      </c>
      <c r="J2411" s="19" t="s">
        <v>54</v>
      </c>
      <c r="K2411" s="19" t="s">
        <v>50</v>
      </c>
      <c r="L2411" s="19" t="s">
        <v>47</v>
      </c>
      <c r="M2411" s="21">
        <f t="shared" si="370"/>
        <v>50</v>
      </c>
      <c r="N2411" s="21">
        <f t="shared" si="371"/>
        <v>0</v>
      </c>
      <c r="O2411" s="21">
        <f t="shared" si="372"/>
        <v>0</v>
      </c>
      <c r="P2411" s="21">
        <f t="shared" si="373"/>
        <v>16.5</v>
      </c>
      <c r="Q2411" s="22">
        <f t="shared" si="374"/>
        <v>19.975000000000001</v>
      </c>
      <c r="R2411" s="22">
        <f t="shared" si="375"/>
        <v>14.125</v>
      </c>
      <c r="S2411" s="22">
        <f t="shared" si="376"/>
        <v>14.925000000000001</v>
      </c>
      <c r="T2411" s="22">
        <f t="shared" si="377"/>
        <v>16.625</v>
      </c>
      <c r="U2411" s="21">
        <f t="shared" si="378"/>
        <v>16.341666666666669</v>
      </c>
      <c r="V2411" s="21">
        <f t="shared" si="379"/>
        <v>16.412500000000001</v>
      </c>
    </row>
    <row r="2412" spans="1:22" ht="13.5" x14ac:dyDescent="0.25">
      <c r="A2412" s="3">
        <v>45518</v>
      </c>
      <c r="B2412" s="2">
        <v>59.881100000000004</v>
      </c>
      <c r="C2412" s="2">
        <v>29.682021059714629</v>
      </c>
      <c r="D2412" s="2">
        <v>1.2744460291221031</v>
      </c>
      <c r="E2412" s="2">
        <v>6.2703287005966328E-5</v>
      </c>
      <c r="F2412" s="2">
        <v>59.886720000000004</v>
      </c>
      <c r="G2412" s="2">
        <v>61.289445000000015</v>
      </c>
      <c r="H2412" s="2">
        <v>61.433061999999978</v>
      </c>
      <c r="I2412" s="2">
        <v>61.565712499999982</v>
      </c>
      <c r="J2412" s="19" t="s">
        <v>48</v>
      </c>
      <c r="K2412" s="19" t="s">
        <v>50</v>
      </c>
      <c r="L2412" s="19" t="s">
        <v>53</v>
      </c>
      <c r="M2412" s="21">
        <f t="shared" si="370"/>
        <v>50</v>
      </c>
      <c r="N2412" s="21">
        <f t="shared" si="371"/>
        <v>0</v>
      </c>
      <c r="O2412" s="21">
        <f t="shared" si="372"/>
        <v>0</v>
      </c>
      <c r="P2412" s="21">
        <f t="shared" si="373"/>
        <v>66.5</v>
      </c>
      <c r="Q2412" s="22">
        <f t="shared" si="374"/>
        <v>27.475000000000001</v>
      </c>
      <c r="R2412" s="22">
        <f t="shared" si="375"/>
        <v>26.625</v>
      </c>
      <c r="S2412" s="22">
        <f t="shared" si="376"/>
        <v>37.424999999999997</v>
      </c>
      <c r="T2412" s="22">
        <f t="shared" si="377"/>
        <v>29.125</v>
      </c>
      <c r="U2412" s="21">
        <f t="shared" si="378"/>
        <v>30.508333333333336</v>
      </c>
      <c r="V2412" s="21">
        <f t="shared" si="379"/>
        <v>30.162500000000001</v>
      </c>
    </row>
    <row r="2413" spans="1:22" ht="13.5" x14ac:dyDescent="0.25">
      <c r="A2413" s="3">
        <v>45519</v>
      </c>
      <c r="B2413" s="2">
        <v>59.862400000000001</v>
      </c>
      <c r="C2413" s="2">
        <v>29.487128613394873</v>
      </c>
      <c r="D2413" s="2">
        <v>1.1849232435299797</v>
      </c>
      <c r="E2413" s="2">
        <v>5.0162629604773067E-5</v>
      </c>
      <c r="F2413" s="2">
        <v>59.8643</v>
      </c>
      <c r="G2413" s="2">
        <v>61.117660000000001</v>
      </c>
      <c r="H2413" s="2">
        <v>61.412733999999993</v>
      </c>
      <c r="I2413" s="2">
        <v>61.539498499999972</v>
      </c>
      <c r="J2413" s="19" t="s">
        <v>48</v>
      </c>
      <c r="K2413" s="19" t="s">
        <v>50</v>
      </c>
      <c r="L2413" s="19" t="s">
        <v>53</v>
      </c>
      <c r="M2413" s="21">
        <f t="shared" si="370"/>
        <v>50</v>
      </c>
      <c r="N2413" s="21">
        <f t="shared" si="371"/>
        <v>0</v>
      </c>
      <c r="O2413" s="21">
        <f t="shared" si="372"/>
        <v>0</v>
      </c>
      <c r="P2413" s="21">
        <f t="shared" si="373"/>
        <v>66.5</v>
      </c>
      <c r="Q2413" s="22">
        <f t="shared" si="374"/>
        <v>27.475000000000001</v>
      </c>
      <c r="R2413" s="22">
        <f t="shared" si="375"/>
        <v>26.625</v>
      </c>
      <c r="S2413" s="22">
        <f t="shared" si="376"/>
        <v>37.424999999999997</v>
      </c>
      <c r="T2413" s="22">
        <f t="shared" si="377"/>
        <v>29.125</v>
      </c>
      <c r="U2413" s="21">
        <f t="shared" si="378"/>
        <v>30.508333333333336</v>
      </c>
      <c r="V2413" s="21">
        <f t="shared" si="379"/>
        <v>30.162500000000001</v>
      </c>
    </row>
    <row r="2414" spans="1:22" ht="13.5" x14ac:dyDescent="0.25">
      <c r="A2414" s="3">
        <v>45520</v>
      </c>
      <c r="B2414" s="2">
        <v>59.881100000000004</v>
      </c>
      <c r="C2414" s="2">
        <v>29.982230400276492</v>
      </c>
      <c r="D2414" s="2">
        <v>0.94222449990618884</v>
      </c>
      <c r="E2414" s="2">
        <v>4.0130103683818459E-5</v>
      </c>
      <c r="F2414" s="2">
        <v>59.862440000000007</v>
      </c>
      <c r="G2414" s="2">
        <v>60.946810000000006</v>
      </c>
      <c r="H2414" s="2">
        <v>61.405369999999984</v>
      </c>
      <c r="I2414" s="2">
        <v>61.513827499999977</v>
      </c>
      <c r="J2414" s="19" t="s">
        <v>48</v>
      </c>
      <c r="K2414" s="19" t="s">
        <v>50</v>
      </c>
      <c r="L2414" s="19" t="s">
        <v>53</v>
      </c>
      <c r="M2414" s="21">
        <f t="shared" si="370"/>
        <v>50</v>
      </c>
      <c r="N2414" s="21">
        <f t="shared" si="371"/>
        <v>0</v>
      </c>
      <c r="O2414" s="21">
        <f t="shared" si="372"/>
        <v>0</v>
      </c>
      <c r="P2414" s="21">
        <f t="shared" si="373"/>
        <v>66.5</v>
      </c>
      <c r="Q2414" s="22">
        <f t="shared" si="374"/>
        <v>27.475000000000001</v>
      </c>
      <c r="R2414" s="22">
        <f t="shared" si="375"/>
        <v>26.625</v>
      </c>
      <c r="S2414" s="22">
        <f t="shared" si="376"/>
        <v>37.424999999999997</v>
      </c>
      <c r="T2414" s="22">
        <f t="shared" si="377"/>
        <v>29.125</v>
      </c>
      <c r="U2414" s="21">
        <f t="shared" si="378"/>
        <v>30.508333333333336</v>
      </c>
      <c r="V2414" s="21">
        <f t="shared" si="379"/>
        <v>30.162500000000001</v>
      </c>
    </row>
    <row r="2415" spans="1:22" ht="13.5" x14ac:dyDescent="0.25">
      <c r="A2415" s="3">
        <v>45523</v>
      </c>
      <c r="B2415" s="2">
        <v>59.881100000000004</v>
      </c>
      <c r="C2415" s="2">
        <v>29.982230400276492</v>
      </c>
      <c r="D2415" s="2">
        <v>0.74304087456096823</v>
      </c>
      <c r="E2415" s="2">
        <v>3.2104082947054766E-5</v>
      </c>
      <c r="F2415" s="2">
        <v>59.869900000000008</v>
      </c>
      <c r="G2415" s="2">
        <v>60.789965000000009</v>
      </c>
      <c r="H2415" s="2">
        <v>61.371027999999995</v>
      </c>
      <c r="I2415" s="2">
        <v>61.489595499999972</v>
      </c>
      <c r="J2415" s="19" t="s">
        <v>48</v>
      </c>
      <c r="K2415" s="19" t="s">
        <v>50</v>
      </c>
      <c r="L2415" s="19" t="s">
        <v>51</v>
      </c>
      <c r="M2415" s="21">
        <f t="shared" si="370"/>
        <v>50</v>
      </c>
      <c r="N2415" s="21">
        <f t="shared" si="371"/>
        <v>0</v>
      </c>
      <c r="O2415" s="21">
        <f t="shared" si="372"/>
        <v>0</v>
      </c>
      <c r="P2415" s="21">
        <f t="shared" si="373"/>
        <v>83.5</v>
      </c>
      <c r="Q2415" s="22">
        <f t="shared" si="374"/>
        <v>30.024999999999999</v>
      </c>
      <c r="R2415" s="22">
        <f t="shared" si="375"/>
        <v>30.875</v>
      </c>
      <c r="S2415" s="22">
        <f t="shared" si="376"/>
        <v>45.075000000000003</v>
      </c>
      <c r="T2415" s="22">
        <f t="shared" si="377"/>
        <v>33.375</v>
      </c>
      <c r="U2415" s="21">
        <f t="shared" si="378"/>
        <v>35.324999999999996</v>
      </c>
      <c r="V2415" s="21">
        <f t="shared" si="379"/>
        <v>34.837499999999999</v>
      </c>
    </row>
    <row r="2416" spans="1:22" ht="13.5" x14ac:dyDescent="0.25">
      <c r="A2416" s="3">
        <v>45524</v>
      </c>
      <c r="B2416" s="2">
        <v>59.881100000000004</v>
      </c>
      <c r="C2416" s="2">
        <v>29.982230400276492</v>
      </c>
      <c r="D2416" s="2">
        <v>0.57877403562028462</v>
      </c>
      <c r="E2416" s="2">
        <v>2.5683266357643815E-5</v>
      </c>
      <c r="F2416" s="2">
        <v>59.877359999999996</v>
      </c>
      <c r="G2416" s="2">
        <v>60.633120000000005</v>
      </c>
      <c r="H2416" s="2">
        <v>61.337585999999995</v>
      </c>
      <c r="I2416" s="2">
        <v>61.474265999999972</v>
      </c>
      <c r="J2416" s="19" t="s">
        <v>48</v>
      </c>
      <c r="K2416" s="19" t="s">
        <v>50</v>
      </c>
      <c r="L2416" s="19" t="s">
        <v>51</v>
      </c>
      <c r="M2416" s="21">
        <f t="shared" si="370"/>
        <v>50</v>
      </c>
      <c r="N2416" s="21">
        <f t="shared" si="371"/>
        <v>0</v>
      </c>
      <c r="O2416" s="21">
        <f t="shared" si="372"/>
        <v>0</v>
      </c>
      <c r="P2416" s="21">
        <f t="shared" si="373"/>
        <v>83.5</v>
      </c>
      <c r="Q2416" s="22">
        <f t="shared" si="374"/>
        <v>30.024999999999999</v>
      </c>
      <c r="R2416" s="22">
        <f t="shared" si="375"/>
        <v>30.875</v>
      </c>
      <c r="S2416" s="22">
        <f t="shared" si="376"/>
        <v>45.075000000000003</v>
      </c>
      <c r="T2416" s="22">
        <f t="shared" si="377"/>
        <v>33.375</v>
      </c>
      <c r="U2416" s="21">
        <f t="shared" si="378"/>
        <v>35.324999999999996</v>
      </c>
      <c r="V2416" s="21">
        <f t="shared" si="379"/>
        <v>34.837499999999999</v>
      </c>
    </row>
    <row r="2417" spans="1:22" ht="13.5" x14ac:dyDescent="0.25">
      <c r="A2417" s="3">
        <v>45525</v>
      </c>
      <c r="B2417" s="2">
        <v>59.750399999999999</v>
      </c>
      <c r="C2417" s="2">
        <v>28.250650345508916</v>
      </c>
      <c r="D2417" s="2">
        <v>0.44901769131497815</v>
      </c>
      <c r="E2417" s="2">
        <v>2.0546613086115054E-5</v>
      </c>
      <c r="F2417" s="2">
        <v>59.851219999999998</v>
      </c>
      <c r="G2417" s="2">
        <v>60.469740000000002</v>
      </c>
      <c r="H2417" s="2">
        <v>61.301529999999985</v>
      </c>
      <c r="I2417" s="2">
        <v>61.462778999999976</v>
      </c>
      <c r="J2417" s="19" t="s">
        <v>48</v>
      </c>
      <c r="K2417" s="19" t="s">
        <v>50</v>
      </c>
      <c r="L2417" s="19" t="s">
        <v>53</v>
      </c>
      <c r="M2417" s="21">
        <f t="shared" si="370"/>
        <v>50</v>
      </c>
      <c r="N2417" s="21">
        <f t="shared" si="371"/>
        <v>0</v>
      </c>
      <c r="O2417" s="21">
        <f t="shared" si="372"/>
        <v>0</v>
      </c>
      <c r="P2417" s="21">
        <f t="shared" si="373"/>
        <v>66.5</v>
      </c>
      <c r="Q2417" s="22">
        <f t="shared" si="374"/>
        <v>27.475000000000001</v>
      </c>
      <c r="R2417" s="22">
        <f t="shared" si="375"/>
        <v>26.625</v>
      </c>
      <c r="S2417" s="22">
        <f t="shared" si="376"/>
        <v>37.424999999999997</v>
      </c>
      <c r="T2417" s="22">
        <f t="shared" si="377"/>
        <v>29.125</v>
      </c>
      <c r="U2417" s="21">
        <f t="shared" si="378"/>
        <v>30.508333333333336</v>
      </c>
      <c r="V2417" s="21">
        <f t="shared" si="379"/>
        <v>30.162500000000001</v>
      </c>
    </row>
    <row r="2418" spans="1:22" ht="13.5" x14ac:dyDescent="0.25">
      <c r="A2418" s="3">
        <v>45526</v>
      </c>
      <c r="B2418" s="2">
        <v>58.910200000000003</v>
      </c>
      <c r="C2418" s="2">
        <v>20.1815524890863</v>
      </c>
      <c r="D2418" s="2">
        <v>0.40570582393827692</v>
      </c>
      <c r="E2418" s="2">
        <v>1.6437290468892044E-5</v>
      </c>
      <c r="F2418" s="2">
        <v>59.660780000000003</v>
      </c>
      <c r="G2418" s="2">
        <v>60.287690000000012</v>
      </c>
      <c r="H2418" s="2">
        <v>61.274747999999988</v>
      </c>
      <c r="I2418" s="2">
        <v>61.442639499999977</v>
      </c>
      <c r="J2418" s="19" t="s">
        <v>54</v>
      </c>
      <c r="K2418" s="19" t="s">
        <v>52</v>
      </c>
      <c r="L2418" s="19" t="s">
        <v>47</v>
      </c>
      <c r="M2418" s="21">
        <f t="shared" si="370"/>
        <v>50</v>
      </c>
      <c r="N2418" s="21">
        <f t="shared" si="371"/>
        <v>0</v>
      </c>
      <c r="O2418" s="21">
        <f t="shared" si="372"/>
        <v>0</v>
      </c>
      <c r="P2418" s="21">
        <f t="shared" si="373"/>
        <v>0</v>
      </c>
      <c r="Q2418" s="22">
        <f t="shared" si="374"/>
        <v>17.5</v>
      </c>
      <c r="R2418" s="22">
        <f t="shared" si="375"/>
        <v>10</v>
      </c>
      <c r="S2418" s="22">
        <f t="shared" si="376"/>
        <v>7.5</v>
      </c>
      <c r="T2418" s="22">
        <f t="shared" si="377"/>
        <v>12.5</v>
      </c>
      <c r="U2418" s="21">
        <f t="shared" si="378"/>
        <v>11.666666666666666</v>
      </c>
      <c r="V2418" s="21">
        <f t="shared" si="379"/>
        <v>11.875</v>
      </c>
    </row>
    <row r="2419" spans="1:22" ht="13.5" x14ac:dyDescent="0.25">
      <c r="A2419" s="3">
        <v>45527</v>
      </c>
      <c r="B2419" s="2">
        <v>58.910200000000003</v>
      </c>
      <c r="C2419" s="2">
        <v>20.1815524890863</v>
      </c>
      <c r="D2419" s="2">
        <v>0.36633890990879792</v>
      </c>
      <c r="E2419" s="2">
        <v>1.3149832375113636E-5</v>
      </c>
      <c r="F2419" s="2">
        <v>59.466600000000007</v>
      </c>
      <c r="G2419" s="2">
        <v>60.105640000000008</v>
      </c>
      <c r="H2419" s="2">
        <v>61.229979999999976</v>
      </c>
      <c r="I2419" s="2">
        <v>61.42785049999997</v>
      </c>
      <c r="J2419" s="19" t="s">
        <v>54</v>
      </c>
      <c r="K2419" s="19" t="s">
        <v>52</v>
      </c>
      <c r="L2419" s="19" t="s">
        <v>47</v>
      </c>
      <c r="M2419" s="21">
        <f t="shared" si="370"/>
        <v>50</v>
      </c>
      <c r="N2419" s="21">
        <f t="shared" si="371"/>
        <v>0</v>
      </c>
      <c r="O2419" s="21">
        <f t="shared" si="372"/>
        <v>0</v>
      </c>
      <c r="P2419" s="21">
        <f t="shared" si="373"/>
        <v>0</v>
      </c>
      <c r="Q2419" s="22">
        <f t="shared" si="374"/>
        <v>17.5</v>
      </c>
      <c r="R2419" s="22">
        <f t="shared" si="375"/>
        <v>10</v>
      </c>
      <c r="S2419" s="22">
        <f t="shared" si="376"/>
        <v>7.5</v>
      </c>
      <c r="T2419" s="22">
        <f t="shared" si="377"/>
        <v>12.5</v>
      </c>
      <c r="U2419" s="21">
        <f t="shared" si="378"/>
        <v>11.666666666666666</v>
      </c>
      <c r="V2419" s="21">
        <f t="shared" si="379"/>
        <v>11.875</v>
      </c>
    </row>
    <row r="2420" spans="1:22" ht="13.5" x14ac:dyDescent="0.25">
      <c r="A2420" s="3">
        <v>45530</v>
      </c>
      <c r="B2420" s="2">
        <v>62.4392</v>
      </c>
      <c r="C2420" s="2">
        <v>66.621946095366923</v>
      </c>
      <c r="D2420" s="2">
        <v>7.3914815898142194E-2</v>
      </c>
      <c r="E2420" s="2">
        <v>1.051986590009091E-5</v>
      </c>
      <c r="F2420" s="2">
        <v>59.97822</v>
      </c>
      <c r="G2420" s="2">
        <v>60.146720000000002</v>
      </c>
      <c r="H2420" s="2">
        <v>61.27557599999998</v>
      </c>
      <c r="I2420" s="2">
        <v>61.425311499999978</v>
      </c>
      <c r="J2420" s="19" t="s">
        <v>54</v>
      </c>
      <c r="K2420" s="19" t="s">
        <v>52</v>
      </c>
      <c r="L2420" s="19" t="s">
        <v>55</v>
      </c>
      <c r="M2420" s="21">
        <f t="shared" si="370"/>
        <v>25</v>
      </c>
      <c r="N2420" s="21">
        <f t="shared" si="371"/>
        <v>0</v>
      </c>
      <c r="O2420" s="21">
        <f t="shared" si="372"/>
        <v>0</v>
      </c>
      <c r="P2420" s="21">
        <f t="shared" si="373"/>
        <v>0</v>
      </c>
      <c r="Q2420" s="22">
        <f t="shared" si="374"/>
        <v>8.75</v>
      </c>
      <c r="R2420" s="22">
        <f t="shared" si="375"/>
        <v>5</v>
      </c>
      <c r="S2420" s="22">
        <f t="shared" si="376"/>
        <v>3.75</v>
      </c>
      <c r="T2420" s="22">
        <f t="shared" si="377"/>
        <v>6.25</v>
      </c>
      <c r="U2420" s="21">
        <f t="shared" si="378"/>
        <v>5.833333333333333</v>
      </c>
      <c r="V2420" s="21">
        <f t="shared" si="379"/>
        <v>5.9375</v>
      </c>
    </row>
    <row r="2421" spans="1:22" ht="13.5" x14ac:dyDescent="0.25">
      <c r="A2421" s="3">
        <v>45531</v>
      </c>
      <c r="B2421" s="2">
        <v>66.182900000000004</v>
      </c>
      <c r="C2421" s="2">
        <v>79.949526533915602</v>
      </c>
      <c r="D2421" s="2">
        <v>-0.46292303343668095</v>
      </c>
      <c r="E2421" s="2">
        <v>8.4158927200727288E-6</v>
      </c>
      <c r="F2421" s="2">
        <v>61.238579999999999</v>
      </c>
      <c r="G2421" s="2">
        <v>60.374985000000002</v>
      </c>
      <c r="H2421" s="2">
        <v>61.377341999999992</v>
      </c>
      <c r="I2421" s="2">
        <v>61.441490999999985</v>
      </c>
      <c r="J2421" s="19" t="s">
        <v>54</v>
      </c>
      <c r="K2421" s="19" t="s">
        <v>52</v>
      </c>
      <c r="L2421" s="19" t="s">
        <v>55</v>
      </c>
      <c r="M2421" s="21">
        <f t="shared" si="370"/>
        <v>0</v>
      </c>
      <c r="N2421" s="21">
        <f t="shared" si="371"/>
        <v>100</v>
      </c>
      <c r="O2421" s="21">
        <f t="shared" si="372"/>
        <v>0</v>
      </c>
      <c r="P2421" s="21">
        <f t="shared" si="373"/>
        <v>0</v>
      </c>
      <c r="Q2421" s="22">
        <f t="shared" si="374"/>
        <v>35</v>
      </c>
      <c r="R2421" s="22">
        <f t="shared" si="375"/>
        <v>20</v>
      </c>
      <c r="S2421" s="22">
        <f t="shared" si="376"/>
        <v>15</v>
      </c>
      <c r="T2421" s="22">
        <f t="shared" si="377"/>
        <v>25</v>
      </c>
      <c r="U2421" s="21">
        <f t="shared" si="378"/>
        <v>23.333333333333332</v>
      </c>
      <c r="V2421" s="21">
        <f t="shared" si="379"/>
        <v>23.75</v>
      </c>
    </row>
    <row r="2422" spans="1:22" ht="13.5" x14ac:dyDescent="0.25">
      <c r="A2422" s="3">
        <v>45532</v>
      </c>
      <c r="B2422" s="2">
        <v>70.02</v>
      </c>
      <c r="C2422" s="2">
        <v>86.083158791115252</v>
      </c>
      <c r="D2422" s="2">
        <v>-1.2289786358108472</v>
      </c>
      <c r="E2422" s="2">
        <v>6.7327141760581832E-6</v>
      </c>
      <c r="F2422" s="2">
        <v>63.292499999999997</v>
      </c>
      <c r="G2422" s="2">
        <v>60.818445000000011</v>
      </c>
      <c r="H2422" s="2">
        <v>61.555849999999985</v>
      </c>
      <c r="I2422" s="2">
        <v>61.476945499999999</v>
      </c>
      <c r="J2422" s="19" t="s">
        <v>54</v>
      </c>
      <c r="K2422" s="19" t="s">
        <v>52</v>
      </c>
      <c r="L2422" s="19" t="s">
        <v>55</v>
      </c>
      <c r="M2422" s="21">
        <f t="shared" si="370"/>
        <v>0</v>
      </c>
      <c r="N2422" s="21">
        <f t="shared" si="371"/>
        <v>100</v>
      </c>
      <c r="O2422" s="21">
        <f t="shared" si="372"/>
        <v>50</v>
      </c>
      <c r="P2422" s="21">
        <f t="shared" si="373"/>
        <v>0</v>
      </c>
      <c r="Q2422" s="22">
        <f t="shared" si="374"/>
        <v>42.5</v>
      </c>
      <c r="R2422" s="22">
        <f t="shared" si="375"/>
        <v>37.5</v>
      </c>
      <c r="S2422" s="22">
        <f t="shared" si="376"/>
        <v>27.5</v>
      </c>
      <c r="T2422" s="22">
        <f t="shared" si="377"/>
        <v>37.5</v>
      </c>
      <c r="U2422" s="21">
        <f t="shared" si="378"/>
        <v>35.833333333333336</v>
      </c>
      <c r="V2422" s="21">
        <f t="shared" si="379"/>
        <v>36.25</v>
      </c>
    </row>
    <row r="2423" spans="1:22" ht="13.5" x14ac:dyDescent="0.25">
      <c r="A2423" s="3">
        <v>45533</v>
      </c>
      <c r="B2423" s="2">
        <v>73.567700000000002</v>
      </c>
      <c r="C2423" s="2">
        <v>89.332436277084454</v>
      </c>
      <c r="D2423" s="2">
        <v>-2.1963717301403349</v>
      </c>
      <c r="E2423" s="2">
        <v>5.3861713408465467E-6</v>
      </c>
      <c r="F2423" s="2">
        <v>66.224000000000004</v>
      </c>
      <c r="G2423" s="2">
        <v>61.439290000000007</v>
      </c>
      <c r="H2423" s="2">
        <v>61.805311999999994</v>
      </c>
      <c r="I2423" s="2">
        <v>61.530048999999998</v>
      </c>
      <c r="J2423" s="19" t="s">
        <v>48</v>
      </c>
      <c r="K2423" s="19" t="s">
        <v>49</v>
      </c>
      <c r="L2423" s="19" t="s">
        <v>51</v>
      </c>
      <c r="M2423" s="21">
        <f t="shared" si="370"/>
        <v>0</v>
      </c>
      <c r="N2423" s="21">
        <f t="shared" si="371"/>
        <v>100</v>
      </c>
      <c r="O2423" s="21">
        <f t="shared" si="372"/>
        <v>50</v>
      </c>
      <c r="P2423" s="21">
        <f t="shared" si="373"/>
        <v>100</v>
      </c>
      <c r="Q2423" s="22">
        <f t="shared" si="374"/>
        <v>57.5</v>
      </c>
      <c r="R2423" s="22">
        <f t="shared" si="375"/>
        <v>62.5</v>
      </c>
      <c r="S2423" s="22">
        <f t="shared" si="376"/>
        <v>72.5</v>
      </c>
      <c r="T2423" s="22">
        <f t="shared" si="377"/>
        <v>62.5</v>
      </c>
      <c r="U2423" s="21">
        <f t="shared" si="378"/>
        <v>64.166666666666671</v>
      </c>
      <c r="V2423" s="21">
        <f t="shared" si="379"/>
        <v>63.75</v>
      </c>
    </row>
    <row r="2424" spans="1:22" ht="13.5" x14ac:dyDescent="0.25">
      <c r="A2424" s="3">
        <v>45534</v>
      </c>
      <c r="B2424" s="2">
        <v>72.353999999999999</v>
      </c>
      <c r="C2424" s="2">
        <v>82.256776189757929</v>
      </c>
      <c r="D2424" s="2">
        <v>-2.9926760435877782</v>
      </c>
      <c r="E2424" s="2">
        <v>4.3089370726772377E-6</v>
      </c>
      <c r="F2424" s="2">
        <v>68.912759999999992</v>
      </c>
      <c r="G2424" s="2">
        <v>62.055465000000012</v>
      </c>
      <c r="H2424" s="2">
        <v>62.040211999999983</v>
      </c>
      <c r="I2424" s="2">
        <v>61.577128500000008</v>
      </c>
      <c r="J2424" s="19" t="s">
        <v>48</v>
      </c>
      <c r="K2424" s="19" t="s">
        <v>49</v>
      </c>
      <c r="L2424" s="19" t="s">
        <v>51</v>
      </c>
      <c r="M2424" s="21">
        <f t="shared" si="370"/>
        <v>0</v>
      </c>
      <c r="N2424" s="21">
        <f t="shared" si="371"/>
        <v>100</v>
      </c>
      <c r="O2424" s="21">
        <f t="shared" si="372"/>
        <v>75</v>
      </c>
      <c r="P2424" s="21">
        <f t="shared" si="373"/>
        <v>100</v>
      </c>
      <c r="Q2424" s="22">
        <f t="shared" si="374"/>
        <v>61.25</v>
      </c>
      <c r="R2424" s="22">
        <f t="shared" si="375"/>
        <v>71.25</v>
      </c>
      <c r="S2424" s="22">
        <f t="shared" si="376"/>
        <v>78.75</v>
      </c>
      <c r="T2424" s="22">
        <f t="shared" si="377"/>
        <v>68.75</v>
      </c>
      <c r="U2424" s="21">
        <f t="shared" si="378"/>
        <v>70.416666666666671</v>
      </c>
      <c r="V2424" s="21">
        <f t="shared" si="379"/>
        <v>70</v>
      </c>
    </row>
    <row r="2425" spans="1:22" ht="13.5" x14ac:dyDescent="0.25">
      <c r="A2425" s="3">
        <v>45537</v>
      </c>
      <c r="B2425" s="2">
        <v>68.246200000000002</v>
      </c>
      <c r="C2425" s="2">
        <v>63.829476872439201</v>
      </c>
      <c r="D2425" s="2">
        <v>-3.4203164482136827</v>
      </c>
      <c r="E2425" s="2">
        <v>3.4471496581417903E-6</v>
      </c>
      <c r="F2425" s="2">
        <v>70.074159999999992</v>
      </c>
      <c r="G2425" s="2">
        <v>62.466250000000024</v>
      </c>
      <c r="H2425" s="2">
        <v>62.192955999999995</v>
      </c>
      <c r="I2425" s="2">
        <v>61.603669000000011</v>
      </c>
      <c r="J2425" s="19" t="s">
        <v>48</v>
      </c>
      <c r="K2425" s="19" t="s">
        <v>49</v>
      </c>
      <c r="L2425" s="19" t="s">
        <v>51</v>
      </c>
      <c r="M2425" s="21">
        <f t="shared" si="370"/>
        <v>25</v>
      </c>
      <c r="N2425" s="21">
        <f t="shared" si="371"/>
        <v>100</v>
      </c>
      <c r="O2425" s="21">
        <f t="shared" si="372"/>
        <v>75</v>
      </c>
      <c r="P2425" s="21">
        <f t="shared" si="373"/>
        <v>100</v>
      </c>
      <c r="Q2425" s="22">
        <f t="shared" si="374"/>
        <v>70</v>
      </c>
      <c r="R2425" s="22">
        <f t="shared" si="375"/>
        <v>76.25</v>
      </c>
      <c r="S2425" s="22">
        <f t="shared" si="376"/>
        <v>82.5</v>
      </c>
      <c r="T2425" s="22">
        <f t="shared" si="377"/>
        <v>75</v>
      </c>
      <c r="U2425" s="21">
        <f t="shared" si="378"/>
        <v>76.25</v>
      </c>
      <c r="V2425" s="21">
        <f t="shared" si="379"/>
        <v>75.9375</v>
      </c>
    </row>
    <row r="2426" spans="1:22" ht="13.5" x14ac:dyDescent="0.25">
      <c r="A2426" s="3">
        <v>45538</v>
      </c>
      <c r="B2426" s="2">
        <v>70.206699999999998</v>
      </c>
      <c r="C2426" s="2">
        <v>67.564188030372577</v>
      </c>
      <c r="D2426" s="2">
        <v>-3.9569353812030528</v>
      </c>
      <c r="E2426" s="2">
        <v>2.7577197265134325E-6</v>
      </c>
      <c r="F2426" s="2">
        <v>70.878919999999994</v>
      </c>
      <c r="G2426" s="2">
        <v>62.975530000000006</v>
      </c>
      <c r="H2426" s="2">
        <v>62.384909999999998</v>
      </c>
      <c r="I2426" s="2">
        <v>61.64333950000001</v>
      </c>
      <c r="J2426" s="19" t="s">
        <v>48</v>
      </c>
      <c r="K2426" s="19" t="s">
        <v>49</v>
      </c>
      <c r="L2426" s="19" t="s">
        <v>51</v>
      </c>
      <c r="M2426" s="21">
        <f t="shared" si="370"/>
        <v>25</v>
      </c>
      <c r="N2426" s="21">
        <f t="shared" si="371"/>
        <v>100</v>
      </c>
      <c r="O2426" s="21">
        <f t="shared" si="372"/>
        <v>75</v>
      </c>
      <c r="P2426" s="21">
        <f t="shared" si="373"/>
        <v>100</v>
      </c>
      <c r="Q2426" s="22">
        <f t="shared" si="374"/>
        <v>70</v>
      </c>
      <c r="R2426" s="22">
        <f t="shared" si="375"/>
        <v>76.25</v>
      </c>
      <c r="S2426" s="22">
        <f t="shared" si="376"/>
        <v>82.5</v>
      </c>
      <c r="T2426" s="22">
        <f t="shared" si="377"/>
        <v>75</v>
      </c>
      <c r="U2426" s="21">
        <f t="shared" si="378"/>
        <v>76.25</v>
      </c>
      <c r="V2426" s="21">
        <f t="shared" si="379"/>
        <v>75.9375</v>
      </c>
    </row>
    <row r="2427" spans="1:22" ht="13.5" x14ac:dyDescent="0.25">
      <c r="A2427" s="3">
        <v>45539</v>
      </c>
      <c r="B2427" s="2">
        <v>71.233699999999999</v>
      </c>
      <c r="C2427" s="2">
        <v>69.349554215306</v>
      </c>
      <c r="D2427" s="2">
        <v>-4.5461224611097961</v>
      </c>
      <c r="E2427" s="2">
        <v>2.2061757812107459E-6</v>
      </c>
      <c r="F2427" s="2">
        <v>71.121659999999991</v>
      </c>
      <c r="G2427" s="2">
        <v>63.538025000000005</v>
      </c>
      <c r="H2427" s="2">
        <v>62.595605999999989</v>
      </c>
      <c r="I2427" s="2">
        <v>61.68926900000001</v>
      </c>
      <c r="J2427" s="19" t="s">
        <v>48</v>
      </c>
      <c r="K2427" s="19" t="s">
        <v>49</v>
      </c>
      <c r="L2427" s="19" t="s">
        <v>51</v>
      </c>
      <c r="M2427" s="21">
        <f t="shared" si="370"/>
        <v>25</v>
      </c>
      <c r="N2427" s="21">
        <f t="shared" si="371"/>
        <v>100</v>
      </c>
      <c r="O2427" s="21">
        <f t="shared" si="372"/>
        <v>75</v>
      </c>
      <c r="P2427" s="21">
        <f t="shared" si="373"/>
        <v>100</v>
      </c>
      <c r="Q2427" s="22">
        <f t="shared" si="374"/>
        <v>70</v>
      </c>
      <c r="R2427" s="22">
        <f t="shared" si="375"/>
        <v>76.25</v>
      </c>
      <c r="S2427" s="22">
        <f t="shared" si="376"/>
        <v>82.5</v>
      </c>
      <c r="T2427" s="22">
        <f t="shared" si="377"/>
        <v>75</v>
      </c>
      <c r="U2427" s="21">
        <f t="shared" si="378"/>
        <v>76.25</v>
      </c>
      <c r="V2427" s="21">
        <f t="shared" si="379"/>
        <v>75.9375</v>
      </c>
    </row>
    <row r="2428" spans="1:22" ht="13.5" x14ac:dyDescent="0.25">
      <c r="A2428" s="3">
        <v>45540</v>
      </c>
      <c r="B2428" s="2">
        <v>72.167299999999997</v>
      </c>
      <c r="C2428" s="2">
        <v>70.916740738674264</v>
      </c>
      <c r="D2428" s="2">
        <v>-5.285209518459979</v>
      </c>
      <c r="E2428" s="2">
        <v>1.7649406249685968E-6</v>
      </c>
      <c r="F2428" s="2">
        <v>70.841579999999993</v>
      </c>
      <c r="G2428" s="2">
        <v>64.147665000000003</v>
      </c>
      <c r="H2428" s="2">
        <v>62.833966000000004</v>
      </c>
      <c r="I2428" s="2">
        <v>61.739866500000019</v>
      </c>
      <c r="J2428" s="19" t="s">
        <v>48</v>
      </c>
      <c r="K2428" s="19" t="s">
        <v>49</v>
      </c>
      <c r="L2428" s="19" t="s">
        <v>53</v>
      </c>
      <c r="M2428" s="21">
        <f t="shared" si="370"/>
        <v>0</v>
      </c>
      <c r="N2428" s="21">
        <f t="shared" si="371"/>
        <v>100</v>
      </c>
      <c r="O2428" s="21">
        <f t="shared" si="372"/>
        <v>75</v>
      </c>
      <c r="P2428" s="21">
        <f t="shared" si="373"/>
        <v>83</v>
      </c>
      <c r="Q2428" s="22">
        <f t="shared" si="374"/>
        <v>58.7</v>
      </c>
      <c r="R2428" s="22">
        <f t="shared" si="375"/>
        <v>67</v>
      </c>
      <c r="S2428" s="22">
        <f t="shared" si="376"/>
        <v>71.099999999999994</v>
      </c>
      <c r="T2428" s="22">
        <f t="shared" si="377"/>
        <v>64.5</v>
      </c>
      <c r="U2428" s="21">
        <f t="shared" si="378"/>
        <v>65.600000000000009</v>
      </c>
      <c r="V2428" s="21">
        <f t="shared" si="379"/>
        <v>65.325000000000003</v>
      </c>
    </row>
    <row r="2429" spans="1:22" ht="13.5" x14ac:dyDescent="0.25">
      <c r="A2429" s="3">
        <v>45541</v>
      </c>
      <c r="B2429" s="2">
        <v>72.167299999999997</v>
      </c>
      <c r="C2429" s="2">
        <v>70.916740738674264</v>
      </c>
      <c r="D2429" s="2">
        <v>-5.9551140845496064</v>
      </c>
      <c r="E2429" s="2">
        <v>1.4119524999748775E-6</v>
      </c>
      <c r="F2429" s="2">
        <v>70.804240000000007</v>
      </c>
      <c r="G2429" s="2">
        <v>64.761510000000015</v>
      </c>
      <c r="H2429" s="2">
        <v>63.063333999999998</v>
      </c>
      <c r="I2429" s="2">
        <v>61.785968000000011</v>
      </c>
      <c r="J2429" s="19" t="s">
        <v>48</v>
      </c>
      <c r="K2429" s="19" t="s">
        <v>49</v>
      </c>
      <c r="L2429" s="19" t="s">
        <v>53</v>
      </c>
      <c r="M2429" s="21">
        <f t="shared" si="370"/>
        <v>0</v>
      </c>
      <c r="N2429" s="21">
        <f t="shared" si="371"/>
        <v>100</v>
      </c>
      <c r="O2429" s="21">
        <f t="shared" si="372"/>
        <v>75</v>
      </c>
      <c r="P2429" s="21">
        <f t="shared" si="373"/>
        <v>83</v>
      </c>
      <c r="Q2429" s="22">
        <f t="shared" si="374"/>
        <v>58.7</v>
      </c>
      <c r="R2429" s="22">
        <f t="shared" si="375"/>
        <v>67</v>
      </c>
      <c r="S2429" s="22">
        <f t="shared" si="376"/>
        <v>71.099999999999994</v>
      </c>
      <c r="T2429" s="22">
        <f t="shared" si="377"/>
        <v>64.5</v>
      </c>
      <c r="U2429" s="21">
        <f t="shared" si="378"/>
        <v>65.600000000000009</v>
      </c>
      <c r="V2429" s="21">
        <f t="shared" si="379"/>
        <v>65.325000000000003</v>
      </c>
    </row>
    <row r="2430" spans="1:22" ht="13.5" x14ac:dyDescent="0.25">
      <c r="A2430" s="3">
        <v>45544</v>
      </c>
      <c r="B2430" s="2">
        <v>72.120599999999996</v>
      </c>
      <c r="C2430" s="2">
        <v>70.707005337431397</v>
      </c>
      <c r="D2430" s="2">
        <v>-6.0167992678443269</v>
      </c>
      <c r="E2430" s="2">
        <v>1.129561999979902E-6</v>
      </c>
      <c r="F2430" s="2">
        <v>71.579120000000017</v>
      </c>
      <c r="G2430" s="2">
        <v>65.375350000000012</v>
      </c>
      <c r="H2430" s="2">
        <v>63.291947999999991</v>
      </c>
      <c r="I2430" s="2">
        <v>61.835208000000009</v>
      </c>
      <c r="J2430" s="19" t="s">
        <v>48</v>
      </c>
      <c r="K2430" s="19" t="s">
        <v>49</v>
      </c>
      <c r="L2430" s="19" t="s">
        <v>51</v>
      </c>
      <c r="M2430" s="21">
        <f t="shared" si="370"/>
        <v>0</v>
      </c>
      <c r="N2430" s="21">
        <f t="shared" si="371"/>
        <v>100</v>
      </c>
      <c r="O2430" s="21">
        <f t="shared" si="372"/>
        <v>75</v>
      </c>
      <c r="P2430" s="21">
        <f t="shared" si="373"/>
        <v>100</v>
      </c>
      <c r="Q2430" s="22">
        <f t="shared" si="374"/>
        <v>61.25</v>
      </c>
      <c r="R2430" s="22">
        <f t="shared" si="375"/>
        <v>71.25</v>
      </c>
      <c r="S2430" s="22">
        <f t="shared" si="376"/>
        <v>78.75</v>
      </c>
      <c r="T2430" s="22">
        <f t="shared" si="377"/>
        <v>68.75</v>
      </c>
      <c r="U2430" s="21">
        <f t="shared" si="378"/>
        <v>70.416666666666671</v>
      </c>
      <c r="V2430" s="21">
        <f t="shared" si="379"/>
        <v>70</v>
      </c>
    </row>
    <row r="2431" spans="1:22" ht="13.5" x14ac:dyDescent="0.25">
      <c r="A2431" s="3">
        <v>45545</v>
      </c>
      <c r="B2431" s="2">
        <v>72.167299999999997</v>
      </c>
      <c r="C2431" s="2">
        <v>70.800006934227071</v>
      </c>
      <c r="D2431" s="2">
        <v>-5.5343953599658988</v>
      </c>
      <c r="E2431" s="2">
        <v>9.0364959998392167E-7</v>
      </c>
      <c r="F2431" s="2">
        <v>71.971239999999995</v>
      </c>
      <c r="G2431" s="2">
        <v>65.99152500000001</v>
      </c>
      <c r="H2431" s="2">
        <v>63.521496000000006</v>
      </c>
      <c r="I2431" s="2">
        <v>61.874610000000004</v>
      </c>
      <c r="J2431" s="19" t="s">
        <v>48</v>
      </c>
      <c r="K2431" s="19" t="s">
        <v>49</v>
      </c>
      <c r="L2431" s="19" t="s">
        <v>51</v>
      </c>
      <c r="M2431" s="21">
        <f t="shared" si="370"/>
        <v>0</v>
      </c>
      <c r="N2431" s="21">
        <f t="shared" si="371"/>
        <v>100</v>
      </c>
      <c r="O2431" s="21">
        <f t="shared" si="372"/>
        <v>100</v>
      </c>
      <c r="P2431" s="21">
        <f t="shared" si="373"/>
        <v>100</v>
      </c>
      <c r="Q2431" s="22">
        <f t="shared" si="374"/>
        <v>65</v>
      </c>
      <c r="R2431" s="22">
        <f t="shared" si="375"/>
        <v>80</v>
      </c>
      <c r="S2431" s="22">
        <f t="shared" si="376"/>
        <v>85</v>
      </c>
      <c r="T2431" s="22">
        <f t="shared" si="377"/>
        <v>75</v>
      </c>
      <c r="U2431" s="21">
        <f t="shared" si="378"/>
        <v>76.666666666666671</v>
      </c>
      <c r="V2431" s="21">
        <f t="shared" si="379"/>
        <v>76.25</v>
      </c>
    </row>
    <row r="2432" spans="1:22" ht="13.5" x14ac:dyDescent="0.25">
      <c r="A2432" s="3">
        <v>45546</v>
      </c>
      <c r="B2432" s="2">
        <v>72.157899999999998</v>
      </c>
      <c r="C2432" s="2">
        <v>70.75131502479843</v>
      </c>
      <c r="D2432" s="2">
        <v>-4.5705524650757852</v>
      </c>
      <c r="E2432" s="2">
        <v>7.229196799871374E-7</v>
      </c>
      <c r="F2432" s="2">
        <v>72.156080000000003</v>
      </c>
      <c r="G2432" s="2">
        <v>66.605365000000006</v>
      </c>
      <c r="H2432" s="2">
        <v>63.750856000000006</v>
      </c>
      <c r="I2432" s="2">
        <v>61.912121500000005</v>
      </c>
      <c r="J2432" s="19" t="s">
        <v>54</v>
      </c>
      <c r="K2432" s="19" t="s">
        <v>50</v>
      </c>
      <c r="L2432" s="19" t="s">
        <v>55</v>
      </c>
      <c r="M2432" s="21">
        <f t="shared" si="370"/>
        <v>0</v>
      </c>
      <c r="N2432" s="21">
        <f t="shared" si="371"/>
        <v>100</v>
      </c>
      <c r="O2432" s="21">
        <f t="shared" si="372"/>
        <v>100</v>
      </c>
      <c r="P2432" s="21">
        <f t="shared" si="373"/>
        <v>16.5</v>
      </c>
      <c r="Q2432" s="22">
        <f t="shared" si="374"/>
        <v>52.475000000000001</v>
      </c>
      <c r="R2432" s="22">
        <f t="shared" si="375"/>
        <v>59.125</v>
      </c>
      <c r="S2432" s="22">
        <f t="shared" si="376"/>
        <v>47.424999999999997</v>
      </c>
      <c r="T2432" s="22">
        <f t="shared" si="377"/>
        <v>54.125</v>
      </c>
      <c r="U2432" s="21">
        <f t="shared" si="378"/>
        <v>53.008333333333326</v>
      </c>
      <c r="V2432" s="21">
        <f t="shared" si="379"/>
        <v>53.287499999999994</v>
      </c>
    </row>
    <row r="2433" spans="1:22" ht="13.5" x14ac:dyDescent="0.25">
      <c r="A2433" s="3">
        <v>45547</v>
      </c>
      <c r="B2433" s="2">
        <v>72.073899999999995</v>
      </c>
      <c r="C2433" s="2">
        <v>70.286126246891811</v>
      </c>
      <c r="D2433" s="2">
        <v>-3.2356601404174086</v>
      </c>
      <c r="E2433" s="2">
        <v>5.7833574398970992E-7</v>
      </c>
      <c r="F2433" s="2">
        <v>72.137399999999985</v>
      </c>
      <c r="G2433" s="2">
        <v>67.215940000000003</v>
      </c>
      <c r="H2433" s="2">
        <v>63.978894000000011</v>
      </c>
      <c r="I2433" s="2">
        <v>61.948763499999998</v>
      </c>
      <c r="J2433" s="19" t="s">
        <v>54</v>
      </c>
      <c r="K2433" s="19" t="s">
        <v>52</v>
      </c>
      <c r="L2433" s="19" t="s">
        <v>47</v>
      </c>
      <c r="M2433" s="21">
        <f t="shared" si="370"/>
        <v>0</v>
      </c>
      <c r="N2433" s="21">
        <f t="shared" si="371"/>
        <v>100</v>
      </c>
      <c r="O2433" s="21">
        <f t="shared" si="372"/>
        <v>100</v>
      </c>
      <c r="P2433" s="21">
        <f t="shared" si="373"/>
        <v>0</v>
      </c>
      <c r="Q2433" s="22">
        <f t="shared" si="374"/>
        <v>50</v>
      </c>
      <c r="R2433" s="22">
        <f t="shared" si="375"/>
        <v>55</v>
      </c>
      <c r="S2433" s="22">
        <f t="shared" si="376"/>
        <v>40</v>
      </c>
      <c r="T2433" s="22">
        <f t="shared" si="377"/>
        <v>50</v>
      </c>
      <c r="U2433" s="21">
        <f t="shared" si="378"/>
        <v>48.333333333333336</v>
      </c>
      <c r="V2433" s="21">
        <f t="shared" si="379"/>
        <v>48.75</v>
      </c>
    </row>
    <row r="2434" spans="1:22" ht="13.5" x14ac:dyDescent="0.25">
      <c r="A2434" s="3">
        <v>45548</v>
      </c>
      <c r="B2434" s="2">
        <v>72.353999999999999</v>
      </c>
      <c r="C2434" s="2">
        <v>70.971515949941249</v>
      </c>
      <c r="D2434" s="2">
        <v>-2.3433785739139381</v>
      </c>
      <c r="E2434" s="2">
        <v>4.6266859519176798E-7</v>
      </c>
      <c r="F2434" s="2">
        <v>72.174739999999986</v>
      </c>
      <c r="G2434" s="2">
        <v>67.839585</v>
      </c>
      <c r="H2434" s="2">
        <v>64.201204000000004</v>
      </c>
      <c r="I2434" s="2">
        <v>61.986850999999994</v>
      </c>
      <c r="J2434" s="19" t="s">
        <v>54</v>
      </c>
      <c r="K2434" s="19" t="s">
        <v>52</v>
      </c>
      <c r="L2434" s="19" t="s">
        <v>55</v>
      </c>
      <c r="M2434" s="21">
        <f t="shared" ref="M2434:M2497" si="380">IF(C2434&lt;30,50, IF(C2434&gt;70, 0, 25))</f>
        <v>0</v>
      </c>
      <c r="N2434" s="21">
        <f t="shared" ref="N2434:N2497" si="381">IF(E2434-D2434&gt;0.02, 100, IF(E2434-D2434&lt;0,0,45))</f>
        <v>100</v>
      </c>
      <c r="O2434" s="21">
        <f t="shared" ref="O2434:O2497" si="382">IF(F2434-I2434&gt;10,100,IF(F2434-I2434&gt;5,75, IF(F2434-I2434&gt;0,50,0)))</f>
        <v>100</v>
      </c>
      <c r="P2434" s="21">
        <f t="shared" ref="P2434:P2497" si="383">IF(L2434="confirmed bullish", 34, IF(L2434="bullish divergence",17, 0))+IF(J2434="bullish",33,IF(J2434="bearish",0,16.5))+IF(K2434="strong",33,IF(K2434="weak",0,16.5))</f>
        <v>0</v>
      </c>
      <c r="Q2434" s="22">
        <f t="shared" si="374"/>
        <v>50</v>
      </c>
      <c r="R2434" s="22">
        <f t="shared" si="375"/>
        <v>55</v>
      </c>
      <c r="S2434" s="22">
        <f t="shared" si="376"/>
        <v>40</v>
      </c>
      <c r="T2434" s="22">
        <f t="shared" si="377"/>
        <v>50</v>
      </c>
      <c r="U2434" s="21">
        <f t="shared" si="378"/>
        <v>48.333333333333336</v>
      </c>
      <c r="V2434" s="21">
        <f t="shared" si="379"/>
        <v>48.75</v>
      </c>
    </row>
    <row r="2435" spans="1:22" ht="13.5" x14ac:dyDescent="0.25">
      <c r="A2435" s="3">
        <v>45551</v>
      </c>
      <c r="B2435" s="2">
        <v>72.820800000000006</v>
      </c>
      <c r="C2435" s="2">
        <v>72.125469390814217</v>
      </c>
      <c r="D2435" s="2">
        <v>-2.2841394141301521</v>
      </c>
      <c r="E2435" s="2">
        <v>3.7013487615341439E-7</v>
      </c>
      <c r="F2435" s="2">
        <v>72.314779999999999</v>
      </c>
      <c r="G2435" s="2">
        <v>68.48657</v>
      </c>
      <c r="H2435" s="2">
        <v>64.43464800000001</v>
      </c>
      <c r="I2435" s="2">
        <v>62.038242999999994</v>
      </c>
      <c r="J2435" s="19" t="s">
        <v>54</v>
      </c>
      <c r="K2435" s="19" t="s">
        <v>52</v>
      </c>
      <c r="L2435" s="19" t="s">
        <v>55</v>
      </c>
      <c r="M2435" s="21">
        <f t="shared" si="380"/>
        <v>0</v>
      </c>
      <c r="N2435" s="21">
        <f t="shared" si="381"/>
        <v>100</v>
      </c>
      <c r="O2435" s="21">
        <f t="shared" si="382"/>
        <v>100</v>
      </c>
      <c r="P2435" s="21">
        <f t="shared" si="383"/>
        <v>0</v>
      </c>
      <c r="Q2435" s="22">
        <f t="shared" ref="Q2435:Q2498" si="384">0.35*M2435+N2435*0.35+O2435*0.15+P2435*0.15</f>
        <v>50</v>
      </c>
      <c r="R2435" s="22">
        <f t="shared" ref="R2435:R2498" si="385">M2435*0.2+N2435*0.2+O2435*0.35+P2435*0.25</f>
        <v>55</v>
      </c>
      <c r="S2435" s="22">
        <f t="shared" ref="S2435:S2498" si="386">M2435*0.15+N2435*0.15+O2435*0.25+P2435*0.45</f>
        <v>40</v>
      </c>
      <c r="T2435" s="22">
        <f t="shared" ref="T2435:T2498" si="387">0.25*SUM(M2435:P2435)</f>
        <v>50</v>
      </c>
      <c r="U2435" s="21">
        <f t="shared" ref="U2435:U2498" si="388">SUM(Q2435:S2435)/3</f>
        <v>48.333333333333336</v>
      </c>
      <c r="V2435" s="21">
        <f t="shared" ref="V2435:V2498" si="389">SUM(Q2435:T2435)/4</f>
        <v>48.75</v>
      </c>
    </row>
    <row r="2436" spans="1:22" ht="13.5" x14ac:dyDescent="0.25">
      <c r="A2436" s="3">
        <v>45552</v>
      </c>
      <c r="B2436" s="2">
        <v>72.353999999999999</v>
      </c>
      <c r="C2436" s="2">
        <v>69.164513485484406</v>
      </c>
      <c r="D2436" s="2">
        <v>-1.9276359195516335</v>
      </c>
      <c r="E2436" s="2">
        <v>2.9610790092273152E-7</v>
      </c>
      <c r="F2436" s="2">
        <v>72.352119999999999</v>
      </c>
      <c r="G2436" s="2">
        <v>69.110214999999997</v>
      </c>
      <c r="H2436" s="2">
        <v>64.585518000000008</v>
      </c>
      <c r="I2436" s="2">
        <v>62.080781499999986</v>
      </c>
      <c r="J2436" s="19" t="s">
        <v>54</v>
      </c>
      <c r="K2436" s="19" t="s">
        <v>52</v>
      </c>
      <c r="L2436" s="19" t="s">
        <v>55</v>
      </c>
      <c r="M2436" s="21">
        <f t="shared" si="380"/>
        <v>25</v>
      </c>
      <c r="N2436" s="21">
        <f t="shared" si="381"/>
        <v>100</v>
      </c>
      <c r="O2436" s="21">
        <f t="shared" si="382"/>
        <v>100</v>
      </c>
      <c r="P2436" s="21">
        <f t="shared" si="383"/>
        <v>0</v>
      </c>
      <c r="Q2436" s="22">
        <f t="shared" si="384"/>
        <v>58.75</v>
      </c>
      <c r="R2436" s="22">
        <f t="shared" si="385"/>
        <v>60</v>
      </c>
      <c r="S2436" s="22">
        <f t="shared" si="386"/>
        <v>43.75</v>
      </c>
      <c r="T2436" s="22">
        <f t="shared" si="387"/>
        <v>56.25</v>
      </c>
      <c r="U2436" s="21">
        <f t="shared" si="388"/>
        <v>54.166666666666664</v>
      </c>
      <c r="V2436" s="21">
        <f t="shared" si="389"/>
        <v>54.6875</v>
      </c>
    </row>
    <row r="2437" spans="1:22" ht="13.5" x14ac:dyDescent="0.25">
      <c r="A2437" s="3">
        <v>45553</v>
      </c>
      <c r="B2437" s="2">
        <v>71.887200000000007</v>
      </c>
      <c r="C2437" s="2">
        <v>66.236162470163904</v>
      </c>
      <c r="D2437" s="2">
        <v>-1.4582495814111809</v>
      </c>
      <c r="E2437" s="2">
        <v>2.3688632073818523E-7</v>
      </c>
      <c r="F2437" s="2">
        <v>72.297979999999995</v>
      </c>
      <c r="G2437" s="2">
        <v>69.717055000000002</v>
      </c>
      <c r="H2437" s="2">
        <v>64.727052000000015</v>
      </c>
      <c r="I2437" s="2">
        <v>62.126830999999974</v>
      </c>
      <c r="J2437" s="19" t="s">
        <v>54</v>
      </c>
      <c r="K2437" s="19" t="s">
        <v>50</v>
      </c>
      <c r="L2437" s="19" t="s">
        <v>47</v>
      </c>
      <c r="M2437" s="21">
        <f t="shared" si="380"/>
        <v>25</v>
      </c>
      <c r="N2437" s="21">
        <f t="shared" si="381"/>
        <v>100</v>
      </c>
      <c r="O2437" s="21">
        <f t="shared" si="382"/>
        <v>100</v>
      </c>
      <c r="P2437" s="21">
        <f t="shared" si="383"/>
        <v>16.5</v>
      </c>
      <c r="Q2437" s="22">
        <f t="shared" si="384"/>
        <v>61.225000000000001</v>
      </c>
      <c r="R2437" s="22">
        <f t="shared" si="385"/>
        <v>64.125</v>
      </c>
      <c r="S2437" s="22">
        <f t="shared" si="386"/>
        <v>51.174999999999997</v>
      </c>
      <c r="T2437" s="22">
        <f t="shared" si="387"/>
        <v>60.375</v>
      </c>
      <c r="U2437" s="21">
        <f t="shared" si="388"/>
        <v>58.841666666666661</v>
      </c>
      <c r="V2437" s="21">
        <f t="shared" si="389"/>
        <v>59.224999999999994</v>
      </c>
    </row>
    <row r="2438" spans="1:22" ht="13.5" x14ac:dyDescent="0.25">
      <c r="A2438" s="3">
        <v>45554</v>
      </c>
      <c r="B2438" s="2">
        <v>72.353999999999999</v>
      </c>
      <c r="C2438" s="2">
        <v>67.708517273220309</v>
      </c>
      <c r="D2438" s="2">
        <v>-0.97227282553006944</v>
      </c>
      <c r="E2438" s="2">
        <v>1.8950905659054819E-7</v>
      </c>
      <c r="F2438" s="2">
        <v>72.353999999999999</v>
      </c>
      <c r="G2438" s="2">
        <v>70.389244999999988</v>
      </c>
      <c r="H2438" s="2">
        <v>64.904436000000018</v>
      </c>
      <c r="I2438" s="2">
        <v>62.165322999999965</v>
      </c>
      <c r="J2438" s="19" t="s">
        <v>48</v>
      </c>
      <c r="K2438" s="19" t="s">
        <v>49</v>
      </c>
      <c r="L2438" s="19" t="s">
        <v>51</v>
      </c>
      <c r="M2438" s="21">
        <f t="shared" si="380"/>
        <v>25</v>
      </c>
      <c r="N2438" s="21">
        <f t="shared" si="381"/>
        <v>100</v>
      </c>
      <c r="O2438" s="21">
        <f t="shared" si="382"/>
        <v>100</v>
      </c>
      <c r="P2438" s="21">
        <f t="shared" si="383"/>
        <v>100</v>
      </c>
      <c r="Q2438" s="22">
        <f t="shared" si="384"/>
        <v>73.75</v>
      </c>
      <c r="R2438" s="22">
        <f t="shared" si="385"/>
        <v>85</v>
      </c>
      <c r="S2438" s="22">
        <f t="shared" si="386"/>
        <v>88.75</v>
      </c>
      <c r="T2438" s="22">
        <f t="shared" si="387"/>
        <v>81.25</v>
      </c>
      <c r="U2438" s="21">
        <f t="shared" si="388"/>
        <v>82.5</v>
      </c>
      <c r="V2438" s="21">
        <f t="shared" si="389"/>
        <v>82.1875</v>
      </c>
    </row>
    <row r="2439" spans="1:22" ht="13.5" x14ac:dyDescent="0.25">
      <c r="A2439" s="3">
        <v>45555</v>
      </c>
      <c r="B2439" s="2">
        <v>72.260599999999997</v>
      </c>
      <c r="C2439" s="2">
        <v>67.07822361012748</v>
      </c>
      <c r="D2439" s="2">
        <v>-0.57565089057445107</v>
      </c>
      <c r="E2439" s="2">
        <v>1.5160724527243857E-7</v>
      </c>
      <c r="F2439" s="2">
        <v>72.335319999999996</v>
      </c>
      <c r="G2439" s="2">
        <v>71.056764999999984</v>
      </c>
      <c r="H2439" s="2">
        <v>65.080512000000013</v>
      </c>
      <c r="I2439" s="2">
        <v>62.193905999999963</v>
      </c>
      <c r="J2439" s="19" t="s">
        <v>48</v>
      </c>
      <c r="K2439" s="19" t="s">
        <v>50</v>
      </c>
      <c r="L2439" s="19" t="s">
        <v>53</v>
      </c>
      <c r="M2439" s="21">
        <f t="shared" si="380"/>
        <v>25</v>
      </c>
      <c r="N2439" s="21">
        <f t="shared" si="381"/>
        <v>100</v>
      </c>
      <c r="O2439" s="21">
        <f t="shared" si="382"/>
        <v>100</v>
      </c>
      <c r="P2439" s="21">
        <f t="shared" si="383"/>
        <v>66.5</v>
      </c>
      <c r="Q2439" s="22">
        <f t="shared" si="384"/>
        <v>68.724999999999994</v>
      </c>
      <c r="R2439" s="22">
        <f t="shared" si="385"/>
        <v>76.625</v>
      </c>
      <c r="S2439" s="22">
        <f t="shared" si="386"/>
        <v>73.674999999999997</v>
      </c>
      <c r="T2439" s="22">
        <f t="shared" si="387"/>
        <v>72.875</v>
      </c>
      <c r="U2439" s="21">
        <f t="shared" si="388"/>
        <v>73.008333333333326</v>
      </c>
      <c r="V2439" s="21">
        <f t="shared" si="389"/>
        <v>72.974999999999994</v>
      </c>
    </row>
    <row r="2440" spans="1:22" ht="13.5" x14ac:dyDescent="0.25">
      <c r="A2440" s="3">
        <v>45558</v>
      </c>
      <c r="B2440" s="2">
        <v>72.260599999999997</v>
      </c>
      <c r="C2440" s="2">
        <v>67.07822361012748</v>
      </c>
      <c r="D2440" s="2">
        <v>-0.26659494848016152</v>
      </c>
      <c r="E2440" s="2">
        <v>1.2128579621795086E-7</v>
      </c>
      <c r="F2440" s="2">
        <v>72.223280000000003</v>
      </c>
      <c r="G2440" s="2">
        <v>71.547834999999992</v>
      </c>
      <c r="H2440" s="2">
        <v>65.256588000000022</v>
      </c>
      <c r="I2440" s="2">
        <v>62.226984999999956</v>
      </c>
      <c r="J2440" s="19" t="s">
        <v>54</v>
      </c>
      <c r="K2440" s="19" t="s">
        <v>50</v>
      </c>
      <c r="L2440" s="19" t="s">
        <v>47</v>
      </c>
      <c r="M2440" s="21">
        <f t="shared" si="380"/>
        <v>25</v>
      </c>
      <c r="N2440" s="21">
        <f t="shared" si="381"/>
        <v>100</v>
      </c>
      <c r="O2440" s="21">
        <f t="shared" si="382"/>
        <v>75</v>
      </c>
      <c r="P2440" s="21">
        <f t="shared" si="383"/>
        <v>16.5</v>
      </c>
      <c r="Q2440" s="22">
        <f t="shared" si="384"/>
        <v>57.475000000000001</v>
      </c>
      <c r="R2440" s="22">
        <f t="shared" si="385"/>
        <v>55.375</v>
      </c>
      <c r="S2440" s="22">
        <f t="shared" si="386"/>
        <v>44.924999999999997</v>
      </c>
      <c r="T2440" s="22">
        <f t="shared" si="387"/>
        <v>54.125</v>
      </c>
      <c r="U2440" s="21">
        <f t="shared" si="388"/>
        <v>52.591666666666661</v>
      </c>
      <c r="V2440" s="21">
        <f t="shared" si="389"/>
        <v>52.974999999999994</v>
      </c>
    </row>
    <row r="2441" spans="1:22" ht="13.5" x14ac:dyDescent="0.25">
      <c r="A2441" s="3">
        <v>45559</v>
      </c>
      <c r="B2441" s="2">
        <v>71.887200000000007</v>
      </c>
      <c r="C2441" s="2">
        <v>64.302818088918116</v>
      </c>
      <c r="D2441" s="2">
        <v>1.1829450009443576E-2</v>
      </c>
      <c r="E2441" s="2">
        <v>9.7028636974360691E-8</v>
      </c>
      <c r="F2441" s="2">
        <v>72.129919999999998</v>
      </c>
      <c r="G2441" s="2">
        <v>71.83305</v>
      </c>
      <c r="H2441" s="2">
        <v>65.428558000000024</v>
      </c>
      <c r="I2441" s="2">
        <v>62.258196999999953</v>
      </c>
      <c r="J2441" s="19" t="s">
        <v>54</v>
      </c>
      <c r="K2441" s="19" t="s">
        <v>50</v>
      </c>
      <c r="L2441" s="19" t="s">
        <v>47</v>
      </c>
      <c r="M2441" s="21">
        <f t="shared" si="380"/>
        <v>25</v>
      </c>
      <c r="N2441" s="21">
        <f t="shared" si="381"/>
        <v>0</v>
      </c>
      <c r="O2441" s="21">
        <f t="shared" si="382"/>
        <v>75</v>
      </c>
      <c r="P2441" s="21">
        <f t="shared" si="383"/>
        <v>16.5</v>
      </c>
      <c r="Q2441" s="22">
        <f t="shared" si="384"/>
        <v>22.475000000000001</v>
      </c>
      <c r="R2441" s="22">
        <f t="shared" si="385"/>
        <v>35.375</v>
      </c>
      <c r="S2441" s="22">
        <f t="shared" si="386"/>
        <v>29.925000000000001</v>
      </c>
      <c r="T2441" s="22">
        <f t="shared" si="387"/>
        <v>29.125</v>
      </c>
      <c r="U2441" s="21">
        <f t="shared" si="388"/>
        <v>29.258333333333336</v>
      </c>
      <c r="V2441" s="21">
        <f t="shared" si="389"/>
        <v>29.225000000000001</v>
      </c>
    </row>
    <row r="2442" spans="1:22" ht="13.5" x14ac:dyDescent="0.25">
      <c r="A2442" s="3">
        <v>45560</v>
      </c>
      <c r="B2442" s="2">
        <v>71.887200000000007</v>
      </c>
      <c r="C2442" s="2">
        <v>64.302818088918116</v>
      </c>
      <c r="D2442" s="2">
        <v>0.23157928415361084</v>
      </c>
      <c r="E2442" s="2">
        <v>7.7622909579488558E-8</v>
      </c>
      <c r="F2442" s="2">
        <v>72.129919999999998</v>
      </c>
      <c r="G2442" s="2">
        <v>71.926410000000004</v>
      </c>
      <c r="H2442" s="2">
        <v>65.600714000000011</v>
      </c>
      <c r="I2442" s="2">
        <v>62.289408999999949</v>
      </c>
      <c r="J2442" s="19" t="s">
        <v>54</v>
      </c>
      <c r="K2442" s="19" t="s">
        <v>50</v>
      </c>
      <c r="L2442" s="19" t="s">
        <v>50</v>
      </c>
      <c r="M2442" s="21">
        <f t="shared" si="380"/>
        <v>25</v>
      </c>
      <c r="N2442" s="21">
        <f t="shared" si="381"/>
        <v>0</v>
      </c>
      <c r="O2442" s="21">
        <f t="shared" si="382"/>
        <v>75</v>
      </c>
      <c r="P2442" s="21">
        <f t="shared" si="383"/>
        <v>16.5</v>
      </c>
      <c r="Q2442" s="22">
        <f t="shared" si="384"/>
        <v>22.475000000000001</v>
      </c>
      <c r="R2442" s="22">
        <f t="shared" si="385"/>
        <v>35.375</v>
      </c>
      <c r="S2442" s="22">
        <f t="shared" si="386"/>
        <v>29.925000000000001</v>
      </c>
      <c r="T2442" s="22">
        <f t="shared" si="387"/>
        <v>29.125</v>
      </c>
      <c r="U2442" s="21">
        <f t="shared" si="388"/>
        <v>29.258333333333336</v>
      </c>
      <c r="V2442" s="21">
        <f t="shared" si="389"/>
        <v>29.225000000000001</v>
      </c>
    </row>
    <row r="2443" spans="1:22" ht="13.5" x14ac:dyDescent="0.25">
      <c r="A2443" s="3">
        <v>45561</v>
      </c>
      <c r="B2443" s="2">
        <v>71.887200000000007</v>
      </c>
      <c r="C2443" s="2">
        <v>64.302818088918116</v>
      </c>
      <c r="D2443" s="2">
        <v>0.3912707008289118</v>
      </c>
      <c r="E2443" s="2">
        <v>6.2098327663590849E-8</v>
      </c>
      <c r="F2443" s="2">
        <v>72.036560000000009</v>
      </c>
      <c r="G2443" s="2">
        <v>71.842385000000007</v>
      </c>
      <c r="H2443" s="2">
        <v>65.772496000000018</v>
      </c>
      <c r="I2443" s="2">
        <v>62.320665999999953</v>
      </c>
      <c r="J2443" s="19" t="s">
        <v>54</v>
      </c>
      <c r="K2443" s="19" t="s">
        <v>50</v>
      </c>
      <c r="L2443" s="19" t="s">
        <v>47</v>
      </c>
      <c r="M2443" s="21">
        <f t="shared" si="380"/>
        <v>25</v>
      </c>
      <c r="N2443" s="21">
        <f t="shared" si="381"/>
        <v>0</v>
      </c>
      <c r="O2443" s="21">
        <f t="shared" si="382"/>
        <v>75</v>
      </c>
      <c r="P2443" s="21">
        <f t="shared" si="383"/>
        <v>16.5</v>
      </c>
      <c r="Q2443" s="22">
        <f t="shared" si="384"/>
        <v>22.475000000000001</v>
      </c>
      <c r="R2443" s="22">
        <f t="shared" si="385"/>
        <v>35.375</v>
      </c>
      <c r="S2443" s="22">
        <f t="shared" si="386"/>
        <v>29.925000000000001</v>
      </c>
      <c r="T2443" s="22">
        <f t="shared" si="387"/>
        <v>29.125</v>
      </c>
      <c r="U2443" s="21">
        <f t="shared" si="388"/>
        <v>29.258333333333336</v>
      </c>
      <c r="V2443" s="21">
        <f t="shared" si="389"/>
        <v>29.225000000000001</v>
      </c>
    </row>
    <row r="2444" spans="1:22" ht="13.5" x14ac:dyDescent="0.25">
      <c r="A2444" s="3">
        <v>45562</v>
      </c>
      <c r="B2444" s="2">
        <v>76.088399999999993</v>
      </c>
      <c r="C2444" s="2">
        <v>77.427287183618887</v>
      </c>
      <c r="D2444" s="2">
        <v>0.24594607627733467</v>
      </c>
      <c r="E2444" s="2">
        <v>4.9678662130872681E-8</v>
      </c>
      <c r="F2444" s="2">
        <v>72.802120000000002</v>
      </c>
      <c r="G2444" s="2">
        <v>72.02910500000003</v>
      </c>
      <c r="H2444" s="2">
        <v>66.028302000000025</v>
      </c>
      <c r="I2444" s="2">
        <v>62.373828499999952</v>
      </c>
      <c r="J2444" s="19" t="s">
        <v>48</v>
      </c>
      <c r="K2444" s="19" t="s">
        <v>49</v>
      </c>
      <c r="L2444" s="19" t="s">
        <v>51</v>
      </c>
      <c r="M2444" s="21">
        <f t="shared" si="380"/>
        <v>0</v>
      </c>
      <c r="N2444" s="21">
        <f t="shared" si="381"/>
        <v>0</v>
      </c>
      <c r="O2444" s="21">
        <f t="shared" si="382"/>
        <v>100</v>
      </c>
      <c r="P2444" s="21">
        <f t="shared" si="383"/>
        <v>100</v>
      </c>
      <c r="Q2444" s="22">
        <f t="shared" si="384"/>
        <v>30</v>
      </c>
      <c r="R2444" s="22">
        <f t="shared" si="385"/>
        <v>60</v>
      </c>
      <c r="S2444" s="22">
        <f t="shared" si="386"/>
        <v>70</v>
      </c>
      <c r="T2444" s="22">
        <f t="shared" si="387"/>
        <v>50</v>
      </c>
      <c r="U2444" s="21">
        <f t="shared" si="388"/>
        <v>53.333333333333336</v>
      </c>
      <c r="V2444" s="21">
        <f t="shared" si="389"/>
        <v>52.5</v>
      </c>
    </row>
    <row r="2445" spans="1:22" ht="13.5" x14ac:dyDescent="0.25">
      <c r="A2445" s="3">
        <v>45565</v>
      </c>
      <c r="B2445" s="2">
        <v>77.115399999999994</v>
      </c>
      <c r="C2445" s="2">
        <v>79.419289946927279</v>
      </c>
      <c r="D2445" s="2">
        <v>8.2468993494444476E-2</v>
      </c>
      <c r="E2445" s="2">
        <v>3.9742929704698147E-8</v>
      </c>
      <c r="F2445" s="2">
        <v>73.773080000000007</v>
      </c>
      <c r="G2445" s="2">
        <v>72.472565000000017</v>
      </c>
      <c r="H2445" s="2">
        <v>66.310250000000011</v>
      </c>
      <c r="I2445" s="2">
        <v>62.432125999999968</v>
      </c>
      <c r="J2445" s="19" t="s">
        <v>48</v>
      </c>
      <c r="K2445" s="19" t="s">
        <v>49</v>
      </c>
      <c r="L2445" s="19" t="s">
        <v>51</v>
      </c>
      <c r="M2445" s="21">
        <f t="shared" si="380"/>
        <v>0</v>
      </c>
      <c r="N2445" s="21">
        <f t="shared" si="381"/>
        <v>0</v>
      </c>
      <c r="O2445" s="21">
        <f t="shared" si="382"/>
        <v>100</v>
      </c>
      <c r="P2445" s="21">
        <f t="shared" si="383"/>
        <v>100</v>
      </c>
      <c r="Q2445" s="22">
        <f t="shared" si="384"/>
        <v>30</v>
      </c>
      <c r="R2445" s="22">
        <f t="shared" si="385"/>
        <v>60</v>
      </c>
      <c r="S2445" s="22">
        <f t="shared" si="386"/>
        <v>70</v>
      </c>
      <c r="T2445" s="22">
        <f t="shared" si="387"/>
        <v>50</v>
      </c>
      <c r="U2445" s="21">
        <f t="shared" si="388"/>
        <v>53.333333333333336</v>
      </c>
      <c r="V2445" s="21">
        <f t="shared" si="389"/>
        <v>52.5</v>
      </c>
    </row>
    <row r="2446" spans="1:22" ht="13.5" x14ac:dyDescent="0.25">
      <c r="A2446" s="3">
        <v>45566</v>
      </c>
      <c r="B2446" s="2">
        <v>78.049000000000007</v>
      </c>
      <c r="C2446" s="2">
        <v>81.05593477847404</v>
      </c>
      <c r="D2446" s="2">
        <v>-0.23646341032115004</v>
      </c>
      <c r="E2446" s="2">
        <v>3.1794343763758518E-8</v>
      </c>
      <c r="F2446" s="2">
        <v>75.005439999999993</v>
      </c>
      <c r="G2446" s="2">
        <v>72.864680000000007</v>
      </c>
      <c r="H2446" s="2">
        <v>66.61087000000002</v>
      </c>
      <c r="I2446" s="2">
        <v>62.495405999999981</v>
      </c>
      <c r="J2446" s="19" t="s">
        <v>48</v>
      </c>
      <c r="K2446" s="19" t="s">
        <v>49</v>
      </c>
      <c r="L2446" s="19" t="s">
        <v>51</v>
      </c>
      <c r="M2446" s="21">
        <f t="shared" si="380"/>
        <v>0</v>
      </c>
      <c r="N2446" s="21">
        <f t="shared" si="381"/>
        <v>100</v>
      </c>
      <c r="O2446" s="21">
        <f t="shared" si="382"/>
        <v>100</v>
      </c>
      <c r="P2446" s="21">
        <f t="shared" si="383"/>
        <v>100</v>
      </c>
      <c r="Q2446" s="22">
        <f t="shared" si="384"/>
        <v>65</v>
      </c>
      <c r="R2446" s="22">
        <f t="shared" si="385"/>
        <v>80</v>
      </c>
      <c r="S2446" s="22">
        <f t="shared" si="386"/>
        <v>85</v>
      </c>
      <c r="T2446" s="22">
        <f t="shared" si="387"/>
        <v>75</v>
      </c>
      <c r="U2446" s="21">
        <f t="shared" si="388"/>
        <v>76.666666666666671</v>
      </c>
      <c r="V2446" s="21">
        <f t="shared" si="389"/>
        <v>76.25</v>
      </c>
    </row>
    <row r="2447" spans="1:22" ht="13.5" x14ac:dyDescent="0.25">
      <c r="A2447" s="3">
        <v>45567</v>
      </c>
      <c r="B2447" s="2">
        <v>77.488799999999998</v>
      </c>
      <c r="C2447" s="2">
        <v>77.094223060741569</v>
      </c>
      <c r="D2447" s="2">
        <v>-0.5788638587770123</v>
      </c>
      <c r="E2447" s="2">
        <v>2.5435475011006814E-8</v>
      </c>
      <c r="F2447" s="2">
        <v>76.125759999999985</v>
      </c>
      <c r="G2447" s="2">
        <v>73.177435000000003</v>
      </c>
      <c r="H2447" s="2">
        <v>66.900286000000008</v>
      </c>
      <c r="I2447" s="2">
        <v>62.559122499999987</v>
      </c>
      <c r="J2447" s="19" t="s">
        <v>48</v>
      </c>
      <c r="K2447" s="19" t="s">
        <v>49</v>
      </c>
      <c r="L2447" s="19" t="s">
        <v>51</v>
      </c>
      <c r="M2447" s="21">
        <f t="shared" si="380"/>
        <v>0</v>
      </c>
      <c r="N2447" s="21">
        <f t="shared" si="381"/>
        <v>100</v>
      </c>
      <c r="O2447" s="21">
        <f t="shared" si="382"/>
        <v>100</v>
      </c>
      <c r="P2447" s="21">
        <f t="shared" si="383"/>
        <v>100</v>
      </c>
      <c r="Q2447" s="22">
        <f t="shared" si="384"/>
        <v>65</v>
      </c>
      <c r="R2447" s="22">
        <f t="shared" si="385"/>
        <v>80</v>
      </c>
      <c r="S2447" s="22">
        <f t="shared" si="386"/>
        <v>85</v>
      </c>
      <c r="T2447" s="22">
        <f t="shared" si="387"/>
        <v>75</v>
      </c>
      <c r="U2447" s="21">
        <f t="shared" si="388"/>
        <v>76.666666666666671</v>
      </c>
      <c r="V2447" s="21">
        <f t="shared" si="389"/>
        <v>76.25</v>
      </c>
    </row>
    <row r="2448" spans="1:22" ht="13.5" x14ac:dyDescent="0.25">
      <c r="A2448" s="3">
        <v>45568</v>
      </c>
      <c r="B2448" s="2">
        <v>75.154799999999994</v>
      </c>
      <c r="C2448" s="2">
        <v>63.228216178398206</v>
      </c>
      <c r="D2448" s="2">
        <v>-0.6596612031936786</v>
      </c>
      <c r="E2448" s="2">
        <v>2.0348380008805453E-8</v>
      </c>
      <c r="F2448" s="2">
        <v>76.77928</v>
      </c>
      <c r="G2448" s="2">
        <v>73.326809999999995</v>
      </c>
      <c r="H2448" s="2">
        <v>67.152358000000007</v>
      </c>
      <c r="I2448" s="2">
        <v>62.608920499999982</v>
      </c>
      <c r="J2448" s="19" t="s">
        <v>48</v>
      </c>
      <c r="K2448" s="19" t="s">
        <v>49</v>
      </c>
      <c r="L2448" s="19" t="s">
        <v>51</v>
      </c>
      <c r="M2448" s="21">
        <f t="shared" si="380"/>
        <v>25</v>
      </c>
      <c r="N2448" s="21">
        <f t="shared" si="381"/>
        <v>100</v>
      </c>
      <c r="O2448" s="21">
        <f t="shared" si="382"/>
        <v>100</v>
      </c>
      <c r="P2448" s="21">
        <f t="shared" si="383"/>
        <v>100</v>
      </c>
      <c r="Q2448" s="22">
        <f t="shared" si="384"/>
        <v>73.75</v>
      </c>
      <c r="R2448" s="22">
        <f t="shared" si="385"/>
        <v>85</v>
      </c>
      <c r="S2448" s="22">
        <f t="shared" si="386"/>
        <v>88.75</v>
      </c>
      <c r="T2448" s="22">
        <f t="shared" si="387"/>
        <v>81.25</v>
      </c>
      <c r="U2448" s="21">
        <f t="shared" si="388"/>
        <v>82.5</v>
      </c>
      <c r="V2448" s="21">
        <f t="shared" si="389"/>
        <v>82.1875</v>
      </c>
    </row>
    <row r="2449" spans="1:22" ht="13.5" x14ac:dyDescent="0.25">
      <c r="A2449" s="3">
        <v>45569</v>
      </c>
      <c r="B2449" s="2">
        <v>76.181799999999996</v>
      </c>
      <c r="C2449" s="2">
        <v>66.11608482998011</v>
      </c>
      <c r="D2449" s="2">
        <v>-0.83780771288543576</v>
      </c>
      <c r="E2449" s="2">
        <v>1.6278704007044364E-8</v>
      </c>
      <c r="F2449" s="2">
        <v>76.797960000000003</v>
      </c>
      <c r="G2449" s="2">
        <v>73.527535</v>
      </c>
      <c r="H2449" s="2">
        <v>67.424970000000002</v>
      </c>
      <c r="I2449" s="2">
        <v>62.663853499999988</v>
      </c>
      <c r="J2449" s="19" t="s">
        <v>48</v>
      </c>
      <c r="K2449" s="19" t="s">
        <v>50</v>
      </c>
      <c r="L2449" s="19" t="s">
        <v>51</v>
      </c>
      <c r="M2449" s="21">
        <f t="shared" si="380"/>
        <v>25</v>
      </c>
      <c r="N2449" s="21">
        <f t="shared" si="381"/>
        <v>100</v>
      </c>
      <c r="O2449" s="21">
        <f t="shared" si="382"/>
        <v>100</v>
      </c>
      <c r="P2449" s="21">
        <f t="shared" si="383"/>
        <v>83.5</v>
      </c>
      <c r="Q2449" s="22">
        <f t="shared" si="384"/>
        <v>71.275000000000006</v>
      </c>
      <c r="R2449" s="22">
        <f t="shared" si="385"/>
        <v>80.875</v>
      </c>
      <c r="S2449" s="22">
        <f t="shared" si="386"/>
        <v>81.325000000000003</v>
      </c>
      <c r="T2449" s="22">
        <f t="shared" si="387"/>
        <v>77.125</v>
      </c>
      <c r="U2449" s="21">
        <f t="shared" si="388"/>
        <v>77.825000000000003</v>
      </c>
      <c r="V2449" s="21">
        <f t="shared" si="389"/>
        <v>77.650000000000006</v>
      </c>
    </row>
    <row r="2450" spans="1:22" ht="13.5" x14ac:dyDescent="0.25">
      <c r="A2450" s="3">
        <v>45572</v>
      </c>
      <c r="B2450" s="2">
        <v>76.181799999999996</v>
      </c>
      <c r="C2450" s="2">
        <v>66.11608482998011</v>
      </c>
      <c r="D2450" s="2">
        <v>-1.0125195627819892</v>
      </c>
      <c r="E2450" s="2">
        <v>1.3022963205635492E-8</v>
      </c>
      <c r="F2450" s="2">
        <v>76.611239999999995</v>
      </c>
      <c r="G2450" s="2">
        <v>73.730595000000008</v>
      </c>
      <c r="H2450" s="2">
        <v>67.716253999999992</v>
      </c>
      <c r="I2450" s="2">
        <v>62.728678499999987</v>
      </c>
      <c r="J2450" s="19" t="s">
        <v>54</v>
      </c>
      <c r="K2450" s="19" t="s">
        <v>50</v>
      </c>
      <c r="L2450" s="19" t="s">
        <v>47</v>
      </c>
      <c r="M2450" s="21">
        <f t="shared" si="380"/>
        <v>25</v>
      </c>
      <c r="N2450" s="21">
        <f t="shared" si="381"/>
        <v>100</v>
      </c>
      <c r="O2450" s="21">
        <f t="shared" si="382"/>
        <v>100</v>
      </c>
      <c r="P2450" s="21">
        <f t="shared" si="383"/>
        <v>16.5</v>
      </c>
      <c r="Q2450" s="22">
        <f t="shared" si="384"/>
        <v>61.225000000000001</v>
      </c>
      <c r="R2450" s="22">
        <f t="shared" si="385"/>
        <v>64.125</v>
      </c>
      <c r="S2450" s="22">
        <f t="shared" si="386"/>
        <v>51.174999999999997</v>
      </c>
      <c r="T2450" s="22">
        <f t="shared" si="387"/>
        <v>60.375</v>
      </c>
      <c r="U2450" s="21">
        <f t="shared" si="388"/>
        <v>58.841666666666661</v>
      </c>
      <c r="V2450" s="21">
        <f t="shared" si="389"/>
        <v>59.224999999999994</v>
      </c>
    </row>
    <row r="2451" spans="1:22" ht="13.5" x14ac:dyDescent="0.25">
      <c r="A2451" s="3">
        <v>45573</v>
      </c>
      <c r="B2451" s="2">
        <v>76.741900000000001</v>
      </c>
      <c r="C2451" s="2">
        <v>67.719575619133565</v>
      </c>
      <c r="D2451" s="2">
        <v>-1.2814844644071286</v>
      </c>
      <c r="E2451" s="2">
        <v>1.0418370564508395E-8</v>
      </c>
      <c r="F2451" s="2">
        <v>76.349819999999994</v>
      </c>
      <c r="G2451" s="2">
        <v>73.959325000000007</v>
      </c>
      <c r="H2451" s="2">
        <v>68.018739999999994</v>
      </c>
      <c r="I2451" s="2">
        <v>62.786411999999999</v>
      </c>
      <c r="J2451" s="19" t="s">
        <v>54</v>
      </c>
      <c r="K2451" s="19" t="s">
        <v>50</v>
      </c>
      <c r="L2451" s="19" t="s">
        <v>47</v>
      </c>
      <c r="M2451" s="21">
        <f t="shared" si="380"/>
        <v>25</v>
      </c>
      <c r="N2451" s="21">
        <f t="shared" si="381"/>
        <v>100</v>
      </c>
      <c r="O2451" s="21">
        <f t="shared" si="382"/>
        <v>100</v>
      </c>
      <c r="P2451" s="21">
        <f t="shared" si="383"/>
        <v>16.5</v>
      </c>
      <c r="Q2451" s="22">
        <f t="shared" si="384"/>
        <v>61.225000000000001</v>
      </c>
      <c r="R2451" s="22">
        <f t="shared" si="385"/>
        <v>64.125</v>
      </c>
      <c r="S2451" s="22">
        <f t="shared" si="386"/>
        <v>51.174999999999997</v>
      </c>
      <c r="T2451" s="22">
        <f t="shared" si="387"/>
        <v>60.375</v>
      </c>
      <c r="U2451" s="21">
        <f t="shared" si="388"/>
        <v>58.841666666666661</v>
      </c>
      <c r="V2451" s="21">
        <f t="shared" si="389"/>
        <v>59.224999999999994</v>
      </c>
    </row>
    <row r="2452" spans="1:22" ht="13.5" x14ac:dyDescent="0.25">
      <c r="A2452" s="3">
        <v>45574</v>
      </c>
      <c r="B2452" s="2">
        <v>77.479500000000002</v>
      </c>
      <c r="C2452" s="2">
        <v>69.749787357126934</v>
      </c>
      <c r="D2452" s="2">
        <v>-1.5875693934364392</v>
      </c>
      <c r="E2452" s="2">
        <v>8.3346964516067155E-9</v>
      </c>
      <c r="F2452" s="2">
        <v>76.347959999999986</v>
      </c>
      <c r="G2452" s="2">
        <v>74.225405000000009</v>
      </c>
      <c r="H2452" s="2">
        <v>68.345314000000002</v>
      </c>
      <c r="I2452" s="2">
        <v>62.852330000000002</v>
      </c>
      <c r="J2452" s="19" t="s">
        <v>48</v>
      </c>
      <c r="K2452" s="19" t="s">
        <v>49</v>
      </c>
      <c r="L2452" s="19" t="s">
        <v>53</v>
      </c>
      <c r="M2452" s="21">
        <f t="shared" si="380"/>
        <v>25</v>
      </c>
      <c r="N2452" s="21">
        <f t="shared" si="381"/>
        <v>100</v>
      </c>
      <c r="O2452" s="21">
        <f t="shared" si="382"/>
        <v>100</v>
      </c>
      <c r="P2452" s="21">
        <f t="shared" si="383"/>
        <v>83</v>
      </c>
      <c r="Q2452" s="22">
        <f t="shared" si="384"/>
        <v>71.2</v>
      </c>
      <c r="R2452" s="22">
        <f t="shared" si="385"/>
        <v>80.75</v>
      </c>
      <c r="S2452" s="22">
        <f t="shared" si="386"/>
        <v>81.099999999999994</v>
      </c>
      <c r="T2452" s="22">
        <f t="shared" si="387"/>
        <v>77</v>
      </c>
      <c r="U2452" s="21">
        <f t="shared" si="388"/>
        <v>77.683333333333323</v>
      </c>
      <c r="V2452" s="21">
        <f t="shared" si="389"/>
        <v>77.512499999999989</v>
      </c>
    </row>
    <row r="2453" spans="1:22" ht="13.5" x14ac:dyDescent="0.25">
      <c r="A2453" s="3">
        <v>45575</v>
      </c>
      <c r="B2453" s="2">
        <v>77.386099999999999</v>
      </c>
      <c r="C2453" s="2">
        <v>69.156661618174269</v>
      </c>
      <c r="D2453" s="2">
        <v>-1.8660989601296336</v>
      </c>
      <c r="E2453" s="2">
        <v>6.6677571612853724E-9</v>
      </c>
      <c r="F2453" s="2">
        <v>76.79422000000001</v>
      </c>
      <c r="G2453" s="2">
        <v>74.491015000000004</v>
      </c>
      <c r="H2453" s="2">
        <v>68.670020000000008</v>
      </c>
      <c r="I2453" s="2">
        <v>62.913329499999989</v>
      </c>
      <c r="J2453" s="19" t="s">
        <v>48</v>
      </c>
      <c r="K2453" s="19" t="s">
        <v>49</v>
      </c>
      <c r="L2453" s="19" t="s">
        <v>51</v>
      </c>
      <c r="M2453" s="21">
        <f t="shared" si="380"/>
        <v>25</v>
      </c>
      <c r="N2453" s="21">
        <f t="shared" si="381"/>
        <v>100</v>
      </c>
      <c r="O2453" s="21">
        <f t="shared" si="382"/>
        <v>100</v>
      </c>
      <c r="P2453" s="21">
        <f t="shared" si="383"/>
        <v>100</v>
      </c>
      <c r="Q2453" s="22">
        <f t="shared" si="384"/>
        <v>73.75</v>
      </c>
      <c r="R2453" s="22">
        <f t="shared" si="385"/>
        <v>85</v>
      </c>
      <c r="S2453" s="22">
        <f t="shared" si="386"/>
        <v>88.75</v>
      </c>
      <c r="T2453" s="22">
        <f t="shared" si="387"/>
        <v>81.25</v>
      </c>
      <c r="U2453" s="21">
        <f t="shared" si="388"/>
        <v>82.5</v>
      </c>
      <c r="V2453" s="21">
        <f t="shared" si="389"/>
        <v>82.1875</v>
      </c>
    </row>
    <row r="2454" spans="1:22" ht="13.5" x14ac:dyDescent="0.25">
      <c r="A2454" s="3">
        <v>45576</v>
      </c>
      <c r="B2454" s="2">
        <v>75.621600000000001</v>
      </c>
      <c r="C2454" s="2">
        <v>58.956740407937403</v>
      </c>
      <c r="D2454" s="2">
        <v>-1.3486774074233949</v>
      </c>
      <c r="E2454" s="2">
        <v>5.3342057290282982E-9</v>
      </c>
      <c r="F2454" s="2">
        <v>76.682180000000002</v>
      </c>
      <c r="G2454" s="2">
        <v>74.654394999999994</v>
      </c>
      <c r="H2454" s="2">
        <v>68.981842000000015</v>
      </c>
      <c r="I2454" s="2">
        <v>62.967710000000004</v>
      </c>
      <c r="J2454" s="19" t="s">
        <v>48</v>
      </c>
      <c r="K2454" s="19" t="s">
        <v>49</v>
      </c>
      <c r="L2454" s="19" t="s">
        <v>53</v>
      </c>
      <c r="M2454" s="21">
        <f t="shared" si="380"/>
        <v>25</v>
      </c>
      <c r="N2454" s="21">
        <f t="shared" si="381"/>
        <v>100</v>
      </c>
      <c r="O2454" s="21">
        <f t="shared" si="382"/>
        <v>100</v>
      </c>
      <c r="P2454" s="21">
        <f t="shared" si="383"/>
        <v>83</v>
      </c>
      <c r="Q2454" s="22">
        <f t="shared" si="384"/>
        <v>71.2</v>
      </c>
      <c r="R2454" s="22">
        <f t="shared" si="385"/>
        <v>80.75</v>
      </c>
      <c r="S2454" s="22">
        <f t="shared" si="386"/>
        <v>81.099999999999994</v>
      </c>
      <c r="T2454" s="22">
        <f t="shared" si="387"/>
        <v>77</v>
      </c>
      <c r="U2454" s="21">
        <f t="shared" si="388"/>
        <v>77.683333333333323</v>
      </c>
      <c r="V2454" s="21">
        <f t="shared" si="389"/>
        <v>77.512499999999989</v>
      </c>
    </row>
    <row r="2455" spans="1:22" ht="13.5" x14ac:dyDescent="0.25">
      <c r="A2455" s="3">
        <v>45579</v>
      </c>
      <c r="B2455" s="2">
        <v>77.488799999999998</v>
      </c>
      <c r="C2455" s="2">
        <v>64.862636798565916</v>
      </c>
      <c r="D2455" s="2">
        <v>-0.90291206091653464</v>
      </c>
      <c r="E2455" s="2">
        <v>4.2673645832226388E-9</v>
      </c>
      <c r="F2455" s="2">
        <v>76.943579999999997</v>
      </c>
      <c r="G2455" s="2">
        <v>74.887794999999997</v>
      </c>
      <c r="H2455" s="2">
        <v>69.331008000000026</v>
      </c>
      <c r="I2455" s="2">
        <v>63.033674500000004</v>
      </c>
      <c r="J2455" s="19" t="s">
        <v>48</v>
      </c>
      <c r="K2455" s="19" t="s">
        <v>49</v>
      </c>
      <c r="L2455" s="19" t="s">
        <v>51</v>
      </c>
      <c r="M2455" s="21">
        <f t="shared" si="380"/>
        <v>25</v>
      </c>
      <c r="N2455" s="21">
        <f t="shared" si="381"/>
        <v>100</v>
      </c>
      <c r="O2455" s="21">
        <f t="shared" si="382"/>
        <v>100</v>
      </c>
      <c r="P2455" s="21">
        <f t="shared" si="383"/>
        <v>100</v>
      </c>
      <c r="Q2455" s="22">
        <f t="shared" si="384"/>
        <v>73.75</v>
      </c>
      <c r="R2455" s="22">
        <f t="shared" si="385"/>
        <v>85</v>
      </c>
      <c r="S2455" s="22">
        <f t="shared" si="386"/>
        <v>88.75</v>
      </c>
      <c r="T2455" s="22">
        <f t="shared" si="387"/>
        <v>81.25</v>
      </c>
      <c r="U2455" s="21">
        <f t="shared" si="388"/>
        <v>82.5</v>
      </c>
      <c r="V2455" s="21">
        <f t="shared" si="389"/>
        <v>82.1875</v>
      </c>
    </row>
    <row r="2456" spans="1:22" ht="13.5" x14ac:dyDescent="0.25">
      <c r="A2456" s="3">
        <v>45581</v>
      </c>
      <c r="B2456" s="2">
        <v>75.995000000000005</v>
      </c>
      <c r="C2456" s="2">
        <v>57.708312038227966</v>
      </c>
      <c r="D2456" s="2">
        <v>-0.29334876025255596</v>
      </c>
      <c r="E2456" s="2">
        <v>3.4138916665781113E-9</v>
      </c>
      <c r="F2456" s="2">
        <v>76.794200000000004</v>
      </c>
      <c r="G2456" s="2">
        <v>75.069844999999987</v>
      </c>
      <c r="H2456" s="2">
        <v>69.650486000000015</v>
      </c>
      <c r="I2456" s="2">
        <v>63.092170000000003</v>
      </c>
      <c r="J2456" s="19" t="s">
        <v>48</v>
      </c>
      <c r="K2456" s="19" t="s">
        <v>49</v>
      </c>
      <c r="L2456" s="19" t="s">
        <v>53</v>
      </c>
      <c r="M2456" s="21">
        <f t="shared" si="380"/>
        <v>25</v>
      </c>
      <c r="N2456" s="21">
        <f t="shared" si="381"/>
        <v>100</v>
      </c>
      <c r="O2456" s="21">
        <f t="shared" si="382"/>
        <v>100</v>
      </c>
      <c r="P2456" s="21">
        <f t="shared" si="383"/>
        <v>83</v>
      </c>
      <c r="Q2456" s="22">
        <f t="shared" si="384"/>
        <v>71.2</v>
      </c>
      <c r="R2456" s="22">
        <f t="shared" si="385"/>
        <v>80.75</v>
      </c>
      <c r="S2456" s="22">
        <f t="shared" si="386"/>
        <v>81.099999999999994</v>
      </c>
      <c r="T2456" s="22">
        <f t="shared" si="387"/>
        <v>77</v>
      </c>
      <c r="U2456" s="21">
        <f t="shared" si="388"/>
        <v>77.683333333333323</v>
      </c>
      <c r="V2456" s="21">
        <f t="shared" si="389"/>
        <v>77.512499999999989</v>
      </c>
    </row>
    <row r="2457" spans="1:22" ht="13.5" x14ac:dyDescent="0.25">
      <c r="A2457" s="3">
        <v>45582</v>
      </c>
      <c r="B2457" s="2">
        <v>75.995000000000005</v>
      </c>
      <c r="C2457" s="2">
        <v>57.708312038227959</v>
      </c>
      <c r="D2457" s="2">
        <v>0.12479512215087141</v>
      </c>
      <c r="E2457" s="2">
        <v>2.7311133332624891E-9</v>
      </c>
      <c r="F2457" s="2">
        <v>76.497299999999996</v>
      </c>
      <c r="G2457" s="2">
        <v>75.275234999999981</v>
      </c>
      <c r="H2457" s="2">
        <v>69.970710000000011</v>
      </c>
      <c r="I2457" s="2">
        <v>63.15741000000002</v>
      </c>
      <c r="J2457" s="19" t="s">
        <v>54</v>
      </c>
      <c r="K2457" s="19" t="s">
        <v>50</v>
      </c>
      <c r="L2457" s="19" t="s">
        <v>47</v>
      </c>
      <c r="M2457" s="21">
        <f t="shared" si="380"/>
        <v>25</v>
      </c>
      <c r="N2457" s="21">
        <f t="shared" si="381"/>
        <v>0</v>
      </c>
      <c r="O2457" s="21">
        <f t="shared" si="382"/>
        <v>100</v>
      </c>
      <c r="P2457" s="21">
        <f t="shared" si="383"/>
        <v>16.5</v>
      </c>
      <c r="Q2457" s="22">
        <f t="shared" si="384"/>
        <v>26.225000000000001</v>
      </c>
      <c r="R2457" s="22">
        <f t="shared" si="385"/>
        <v>44.125</v>
      </c>
      <c r="S2457" s="22">
        <f t="shared" si="386"/>
        <v>36.174999999999997</v>
      </c>
      <c r="T2457" s="22">
        <f t="shared" si="387"/>
        <v>35.375</v>
      </c>
      <c r="U2457" s="21">
        <f t="shared" si="388"/>
        <v>35.508333333333333</v>
      </c>
      <c r="V2457" s="21">
        <f t="shared" si="389"/>
        <v>35.474999999999994</v>
      </c>
    </row>
    <row r="2458" spans="1:22" ht="13.5" x14ac:dyDescent="0.25">
      <c r="A2458" s="3">
        <v>45583</v>
      </c>
      <c r="B2458" s="2">
        <v>75.985699999999994</v>
      </c>
      <c r="C2458" s="2">
        <v>57.662389430056251</v>
      </c>
      <c r="D2458" s="2">
        <v>0.10961388902363467</v>
      </c>
      <c r="E2458" s="2">
        <v>2.1848906666099915E-9</v>
      </c>
      <c r="F2458" s="2">
        <v>76.217220000000012</v>
      </c>
      <c r="G2458" s="2">
        <v>75.456819999999979</v>
      </c>
      <c r="H2458" s="2">
        <v>70.290934000000007</v>
      </c>
      <c r="I2458" s="2">
        <v>63.216308500000011</v>
      </c>
      <c r="J2458" s="19" t="s">
        <v>54</v>
      </c>
      <c r="K2458" s="19" t="s">
        <v>50</v>
      </c>
      <c r="L2458" s="19" t="s">
        <v>47</v>
      </c>
      <c r="M2458" s="21">
        <f t="shared" si="380"/>
        <v>25</v>
      </c>
      <c r="N2458" s="21">
        <f t="shared" si="381"/>
        <v>0</v>
      </c>
      <c r="O2458" s="21">
        <f t="shared" si="382"/>
        <v>100</v>
      </c>
      <c r="P2458" s="21">
        <f t="shared" si="383"/>
        <v>16.5</v>
      </c>
      <c r="Q2458" s="22">
        <f t="shared" si="384"/>
        <v>26.225000000000001</v>
      </c>
      <c r="R2458" s="22">
        <f t="shared" si="385"/>
        <v>44.125</v>
      </c>
      <c r="S2458" s="22">
        <f t="shared" si="386"/>
        <v>36.174999999999997</v>
      </c>
      <c r="T2458" s="22">
        <f t="shared" si="387"/>
        <v>35.375</v>
      </c>
      <c r="U2458" s="21">
        <f t="shared" si="388"/>
        <v>35.508333333333333</v>
      </c>
      <c r="V2458" s="21">
        <f t="shared" si="389"/>
        <v>35.474999999999994</v>
      </c>
    </row>
    <row r="2459" spans="1:22" ht="13.5" x14ac:dyDescent="0.25">
      <c r="A2459" s="3">
        <v>45586</v>
      </c>
      <c r="B2459" s="2">
        <v>75.621600000000001</v>
      </c>
      <c r="C2459" s="2">
        <v>55.790538992491364</v>
      </c>
      <c r="D2459" s="2">
        <v>0.27197202387806385</v>
      </c>
      <c r="E2459" s="2">
        <v>1.7479125332879932E-9</v>
      </c>
      <c r="F2459" s="2">
        <v>76.217219999999998</v>
      </c>
      <c r="G2459" s="2">
        <v>75.624869999999973</v>
      </c>
      <c r="H2459" s="2">
        <v>70.605558000000016</v>
      </c>
      <c r="I2459" s="2">
        <v>63.275185000000022</v>
      </c>
      <c r="J2459" s="19" t="s">
        <v>54</v>
      </c>
      <c r="K2459" s="19" t="s">
        <v>52</v>
      </c>
      <c r="L2459" s="19" t="s">
        <v>50</v>
      </c>
      <c r="M2459" s="21">
        <f t="shared" si="380"/>
        <v>25</v>
      </c>
      <c r="N2459" s="21">
        <f t="shared" si="381"/>
        <v>0</v>
      </c>
      <c r="O2459" s="21">
        <f t="shared" si="382"/>
        <v>100</v>
      </c>
      <c r="P2459" s="21">
        <f t="shared" si="383"/>
        <v>0</v>
      </c>
      <c r="Q2459" s="22">
        <f t="shared" si="384"/>
        <v>23.75</v>
      </c>
      <c r="R2459" s="22">
        <f t="shared" si="385"/>
        <v>40</v>
      </c>
      <c r="S2459" s="22">
        <f t="shared" si="386"/>
        <v>28.75</v>
      </c>
      <c r="T2459" s="22">
        <f t="shared" si="387"/>
        <v>31.25</v>
      </c>
      <c r="U2459" s="21">
        <f t="shared" si="388"/>
        <v>30.833333333333332</v>
      </c>
      <c r="V2459" s="21">
        <f t="shared" si="389"/>
        <v>30.9375</v>
      </c>
    </row>
    <row r="2460" spans="1:22" ht="13.5" x14ac:dyDescent="0.25">
      <c r="A2460" s="3">
        <v>45587</v>
      </c>
      <c r="B2460" s="2">
        <v>76.825900000000004</v>
      </c>
      <c r="C2460" s="2">
        <v>60.372712660254166</v>
      </c>
      <c r="D2460" s="2">
        <v>0.31325293267994425</v>
      </c>
      <c r="E2460" s="2">
        <v>1.3983300266303946E-9</v>
      </c>
      <c r="F2460" s="2">
        <v>76.084640000000007</v>
      </c>
      <c r="G2460" s="2">
        <v>75.853134999999995</v>
      </c>
      <c r="H2460" s="2">
        <v>70.9452</v>
      </c>
      <c r="I2460" s="2">
        <v>63.333338500000018</v>
      </c>
      <c r="J2460" s="19" t="s">
        <v>54</v>
      </c>
      <c r="K2460" s="19" t="s">
        <v>52</v>
      </c>
      <c r="L2460" s="19" t="s">
        <v>47</v>
      </c>
      <c r="M2460" s="21">
        <f t="shared" si="380"/>
        <v>25</v>
      </c>
      <c r="N2460" s="21">
        <f t="shared" si="381"/>
        <v>0</v>
      </c>
      <c r="O2460" s="21">
        <f t="shared" si="382"/>
        <v>100</v>
      </c>
      <c r="P2460" s="21">
        <f t="shared" si="383"/>
        <v>0</v>
      </c>
      <c r="Q2460" s="22">
        <f t="shared" si="384"/>
        <v>23.75</v>
      </c>
      <c r="R2460" s="22">
        <f t="shared" si="385"/>
        <v>40</v>
      </c>
      <c r="S2460" s="22">
        <f t="shared" si="386"/>
        <v>28.75</v>
      </c>
      <c r="T2460" s="22">
        <f t="shared" si="387"/>
        <v>31.25</v>
      </c>
      <c r="U2460" s="21">
        <f t="shared" si="388"/>
        <v>30.833333333333332</v>
      </c>
      <c r="V2460" s="21">
        <f t="shared" si="389"/>
        <v>30.9375</v>
      </c>
    </row>
    <row r="2461" spans="1:22" ht="13.5" x14ac:dyDescent="0.25">
      <c r="A2461" s="3">
        <v>45588</v>
      </c>
      <c r="B2461" s="2">
        <v>77.386099999999999</v>
      </c>
      <c r="C2461" s="2">
        <v>62.328674288445406</v>
      </c>
      <c r="D2461" s="2">
        <v>0.37935845458821404</v>
      </c>
      <c r="E2461" s="2">
        <v>1.1186640213043158E-9</v>
      </c>
      <c r="F2461" s="2">
        <v>76.362859999999998</v>
      </c>
      <c r="G2461" s="2">
        <v>76.128079999999983</v>
      </c>
      <c r="H2461" s="2">
        <v>71.296046000000004</v>
      </c>
      <c r="I2461" s="2">
        <v>63.392090000000017</v>
      </c>
      <c r="J2461" s="19" t="s">
        <v>54</v>
      </c>
      <c r="K2461" s="19" t="s">
        <v>50</v>
      </c>
      <c r="L2461" s="19" t="s">
        <v>55</v>
      </c>
      <c r="M2461" s="21">
        <f t="shared" si="380"/>
        <v>25</v>
      </c>
      <c r="N2461" s="21">
        <f t="shared" si="381"/>
        <v>0</v>
      </c>
      <c r="O2461" s="21">
        <f t="shared" si="382"/>
        <v>100</v>
      </c>
      <c r="P2461" s="21">
        <f t="shared" si="383"/>
        <v>16.5</v>
      </c>
      <c r="Q2461" s="22">
        <f t="shared" si="384"/>
        <v>26.225000000000001</v>
      </c>
      <c r="R2461" s="22">
        <f t="shared" si="385"/>
        <v>44.125</v>
      </c>
      <c r="S2461" s="22">
        <f t="shared" si="386"/>
        <v>36.174999999999997</v>
      </c>
      <c r="T2461" s="22">
        <f t="shared" si="387"/>
        <v>35.375</v>
      </c>
      <c r="U2461" s="21">
        <f t="shared" si="388"/>
        <v>35.508333333333333</v>
      </c>
      <c r="V2461" s="21">
        <f t="shared" si="389"/>
        <v>35.474999999999994</v>
      </c>
    </row>
    <row r="2462" spans="1:22" ht="13.5" x14ac:dyDescent="0.25">
      <c r="A2462" s="3">
        <v>45589</v>
      </c>
      <c r="B2462" s="2">
        <v>76.555199999999999</v>
      </c>
      <c r="C2462" s="2">
        <v>57.77369439493652</v>
      </c>
      <c r="D2462" s="2">
        <v>0.59451111756945352</v>
      </c>
      <c r="E2462" s="2">
        <v>8.9493121704345268E-10</v>
      </c>
      <c r="F2462" s="2">
        <v>76.474900000000005</v>
      </c>
      <c r="G2462" s="2">
        <v>76.361479999999986</v>
      </c>
      <c r="H2462" s="2">
        <v>71.629527999999993</v>
      </c>
      <c r="I2462" s="2">
        <v>63.447091500000013</v>
      </c>
      <c r="J2462" s="19" t="s">
        <v>54</v>
      </c>
      <c r="K2462" s="19" t="s">
        <v>52</v>
      </c>
      <c r="L2462" s="19" t="s">
        <v>55</v>
      </c>
      <c r="M2462" s="21">
        <f t="shared" si="380"/>
        <v>25</v>
      </c>
      <c r="N2462" s="21">
        <f t="shared" si="381"/>
        <v>0</v>
      </c>
      <c r="O2462" s="21">
        <f t="shared" si="382"/>
        <v>100</v>
      </c>
      <c r="P2462" s="21">
        <f t="shared" si="383"/>
        <v>0</v>
      </c>
      <c r="Q2462" s="22">
        <f t="shared" si="384"/>
        <v>23.75</v>
      </c>
      <c r="R2462" s="22">
        <f t="shared" si="385"/>
        <v>40</v>
      </c>
      <c r="S2462" s="22">
        <f t="shared" si="386"/>
        <v>28.75</v>
      </c>
      <c r="T2462" s="22">
        <f t="shared" si="387"/>
        <v>31.25</v>
      </c>
      <c r="U2462" s="21">
        <f t="shared" si="388"/>
        <v>30.833333333333332</v>
      </c>
      <c r="V2462" s="21">
        <f t="shared" si="389"/>
        <v>30.9375</v>
      </c>
    </row>
    <row r="2463" spans="1:22" ht="13.5" x14ac:dyDescent="0.25">
      <c r="A2463" s="3">
        <v>45590</v>
      </c>
      <c r="B2463" s="2">
        <v>75.257499999999993</v>
      </c>
      <c r="C2463" s="2">
        <v>51.449697743121803</v>
      </c>
      <c r="D2463" s="2">
        <v>0.84859299178475567</v>
      </c>
      <c r="E2463" s="2">
        <v>7.1594497363476223E-10</v>
      </c>
      <c r="F2463" s="2">
        <v>76.329260000000005</v>
      </c>
      <c r="G2463" s="2">
        <v>76.529995</v>
      </c>
      <c r="H2463" s="2">
        <v>71.937430000000006</v>
      </c>
      <c r="I2463" s="2">
        <v>63.49965150000002</v>
      </c>
      <c r="J2463" s="19" t="s">
        <v>54</v>
      </c>
      <c r="K2463" s="19" t="s">
        <v>52</v>
      </c>
      <c r="L2463" s="19" t="s">
        <v>47</v>
      </c>
      <c r="M2463" s="21">
        <f t="shared" si="380"/>
        <v>25</v>
      </c>
      <c r="N2463" s="21">
        <f t="shared" si="381"/>
        <v>0</v>
      </c>
      <c r="O2463" s="21">
        <f t="shared" si="382"/>
        <v>100</v>
      </c>
      <c r="P2463" s="21">
        <f t="shared" si="383"/>
        <v>0</v>
      </c>
      <c r="Q2463" s="22">
        <f t="shared" si="384"/>
        <v>23.75</v>
      </c>
      <c r="R2463" s="22">
        <f t="shared" si="385"/>
        <v>40</v>
      </c>
      <c r="S2463" s="22">
        <f t="shared" si="386"/>
        <v>28.75</v>
      </c>
      <c r="T2463" s="22">
        <f t="shared" si="387"/>
        <v>31.25</v>
      </c>
      <c r="U2463" s="21">
        <f t="shared" si="388"/>
        <v>30.833333333333332</v>
      </c>
      <c r="V2463" s="21">
        <f t="shared" si="389"/>
        <v>30.9375</v>
      </c>
    </row>
    <row r="2464" spans="1:22" ht="13.5" x14ac:dyDescent="0.25">
      <c r="A2464" s="3">
        <v>45593</v>
      </c>
      <c r="B2464" s="2">
        <v>75.257499999999993</v>
      </c>
      <c r="C2464" s="2">
        <v>51.449697743121803</v>
      </c>
      <c r="D2464" s="2">
        <v>0.79078542324364776</v>
      </c>
      <c r="E2464" s="2">
        <v>5.7275597890780982E-10</v>
      </c>
      <c r="F2464" s="2">
        <v>76.256439999999998</v>
      </c>
      <c r="G2464" s="2">
        <v>76.488449999999986</v>
      </c>
      <c r="H2464" s="2">
        <v>72.244958000000011</v>
      </c>
      <c r="I2464" s="2">
        <v>63.55041300000002</v>
      </c>
      <c r="J2464" s="19" t="s">
        <v>54</v>
      </c>
      <c r="K2464" s="19" t="s">
        <v>50</v>
      </c>
      <c r="L2464" s="19" t="s">
        <v>47</v>
      </c>
      <c r="M2464" s="21">
        <f t="shared" si="380"/>
        <v>25</v>
      </c>
      <c r="N2464" s="21">
        <f t="shared" si="381"/>
        <v>0</v>
      </c>
      <c r="O2464" s="21">
        <f t="shared" si="382"/>
        <v>100</v>
      </c>
      <c r="P2464" s="21">
        <f t="shared" si="383"/>
        <v>16.5</v>
      </c>
      <c r="Q2464" s="22">
        <f t="shared" si="384"/>
        <v>26.225000000000001</v>
      </c>
      <c r="R2464" s="22">
        <f t="shared" si="385"/>
        <v>44.125</v>
      </c>
      <c r="S2464" s="22">
        <f t="shared" si="386"/>
        <v>36.174999999999997</v>
      </c>
      <c r="T2464" s="22">
        <f t="shared" si="387"/>
        <v>35.375</v>
      </c>
      <c r="U2464" s="21">
        <f t="shared" si="388"/>
        <v>35.508333333333333</v>
      </c>
      <c r="V2464" s="21">
        <f t="shared" si="389"/>
        <v>35.474999999999994</v>
      </c>
    </row>
    <row r="2465" spans="1:22" ht="13.5" x14ac:dyDescent="0.25">
      <c r="A2465" s="3">
        <v>45594</v>
      </c>
      <c r="B2465" s="2">
        <v>76.555199999999999</v>
      </c>
      <c r="C2465" s="2">
        <v>56.91882912653854</v>
      </c>
      <c r="D2465" s="2">
        <v>0.93176769377987512</v>
      </c>
      <c r="E2465" s="2">
        <v>4.5820478312624788E-10</v>
      </c>
      <c r="F2465" s="2">
        <v>76.202300000000008</v>
      </c>
      <c r="G2465" s="2">
        <v>76.460439999999991</v>
      </c>
      <c r="H2465" s="2">
        <v>72.578440000000001</v>
      </c>
      <c r="I2465" s="2">
        <v>63.607663000000031</v>
      </c>
      <c r="J2465" s="19" t="s">
        <v>54</v>
      </c>
      <c r="K2465" s="19" t="s">
        <v>50</v>
      </c>
      <c r="L2465" s="19" t="s">
        <v>47</v>
      </c>
      <c r="M2465" s="21">
        <f t="shared" si="380"/>
        <v>25</v>
      </c>
      <c r="N2465" s="21">
        <f t="shared" si="381"/>
        <v>0</v>
      </c>
      <c r="O2465" s="21">
        <f t="shared" si="382"/>
        <v>100</v>
      </c>
      <c r="P2465" s="21">
        <f t="shared" si="383"/>
        <v>16.5</v>
      </c>
      <c r="Q2465" s="22">
        <f t="shared" si="384"/>
        <v>26.225000000000001</v>
      </c>
      <c r="R2465" s="22">
        <f t="shared" si="385"/>
        <v>44.125</v>
      </c>
      <c r="S2465" s="22">
        <f t="shared" si="386"/>
        <v>36.174999999999997</v>
      </c>
      <c r="T2465" s="22">
        <f t="shared" si="387"/>
        <v>35.375</v>
      </c>
      <c r="U2465" s="21">
        <f t="shared" si="388"/>
        <v>35.508333333333333</v>
      </c>
      <c r="V2465" s="21">
        <f t="shared" si="389"/>
        <v>35.474999999999994</v>
      </c>
    </row>
    <row r="2466" spans="1:22" ht="13.5" x14ac:dyDescent="0.25">
      <c r="A2466" s="3">
        <v>45595</v>
      </c>
      <c r="B2466" s="2">
        <v>76.545900000000003</v>
      </c>
      <c r="C2466" s="2">
        <v>56.869386869088011</v>
      </c>
      <c r="D2466" s="2">
        <v>0.81311827390049984</v>
      </c>
      <c r="E2466" s="2">
        <v>3.6656382650099832E-10</v>
      </c>
      <c r="F2466" s="2">
        <v>76.034260000000003</v>
      </c>
      <c r="G2466" s="2">
        <v>76.385284999999996</v>
      </c>
      <c r="H2466" s="2">
        <v>72.911736000000005</v>
      </c>
      <c r="I2466" s="2">
        <v>63.672959500000026</v>
      </c>
      <c r="J2466" s="19" t="s">
        <v>54</v>
      </c>
      <c r="K2466" s="19" t="s">
        <v>52</v>
      </c>
      <c r="L2466" s="19" t="s">
        <v>47</v>
      </c>
      <c r="M2466" s="21">
        <f t="shared" si="380"/>
        <v>25</v>
      </c>
      <c r="N2466" s="21">
        <f t="shared" si="381"/>
        <v>0</v>
      </c>
      <c r="O2466" s="21">
        <f t="shared" si="382"/>
        <v>100</v>
      </c>
      <c r="P2466" s="21">
        <f t="shared" si="383"/>
        <v>0</v>
      </c>
      <c r="Q2466" s="22">
        <f t="shared" si="384"/>
        <v>23.75</v>
      </c>
      <c r="R2466" s="22">
        <f t="shared" si="385"/>
        <v>40</v>
      </c>
      <c r="S2466" s="22">
        <f t="shared" si="386"/>
        <v>28.75</v>
      </c>
      <c r="T2466" s="22">
        <f t="shared" si="387"/>
        <v>31.25</v>
      </c>
      <c r="U2466" s="21">
        <f t="shared" si="388"/>
        <v>30.833333333333332</v>
      </c>
      <c r="V2466" s="21">
        <f t="shared" si="389"/>
        <v>30.9375</v>
      </c>
    </row>
    <row r="2467" spans="1:22" ht="13.5" x14ac:dyDescent="0.25">
      <c r="A2467" s="3">
        <v>45596</v>
      </c>
      <c r="B2467" s="2">
        <v>76.545900000000003</v>
      </c>
      <c r="C2467" s="2">
        <v>56.869386869088011</v>
      </c>
      <c r="D2467" s="2">
        <v>0.70461495890781123</v>
      </c>
      <c r="E2467" s="2">
        <v>2.9325106120079867E-10</v>
      </c>
      <c r="F2467" s="2">
        <v>76.03240000000001</v>
      </c>
      <c r="G2467" s="2">
        <v>76.338139999999996</v>
      </c>
      <c r="H2467" s="2">
        <v>73.247646000000003</v>
      </c>
      <c r="I2467" s="2">
        <v>63.728139500000026</v>
      </c>
      <c r="J2467" s="19" t="s">
        <v>54</v>
      </c>
      <c r="K2467" s="19" t="s">
        <v>50</v>
      </c>
      <c r="L2467" s="19" t="s">
        <v>47</v>
      </c>
      <c r="M2467" s="21">
        <f t="shared" si="380"/>
        <v>25</v>
      </c>
      <c r="N2467" s="21">
        <f t="shared" si="381"/>
        <v>0</v>
      </c>
      <c r="O2467" s="21">
        <f t="shared" si="382"/>
        <v>100</v>
      </c>
      <c r="P2467" s="21">
        <f t="shared" si="383"/>
        <v>16.5</v>
      </c>
      <c r="Q2467" s="22">
        <f t="shared" si="384"/>
        <v>26.225000000000001</v>
      </c>
      <c r="R2467" s="22">
        <f t="shared" si="385"/>
        <v>44.125</v>
      </c>
      <c r="S2467" s="22">
        <f t="shared" si="386"/>
        <v>36.174999999999997</v>
      </c>
      <c r="T2467" s="22">
        <f t="shared" si="387"/>
        <v>35.375</v>
      </c>
      <c r="U2467" s="21">
        <f t="shared" si="388"/>
        <v>35.508333333333333</v>
      </c>
      <c r="V2467" s="21">
        <f t="shared" si="389"/>
        <v>35.474999999999994</v>
      </c>
    </row>
    <row r="2468" spans="1:22" ht="13.5" x14ac:dyDescent="0.25">
      <c r="A2468" s="3">
        <v>45597</v>
      </c>
      <c r="B2468" s="2">
        <v>76.545900000000003</v>
      </c>
      <c r="C2468" s="2">
        <v>56.869386869088011</v>
      </c>
      <c r="D2468" s="2">
        <v>0.60386660717387031</v>
      </c>
      <c r="E2468" s="2">
        <v>2.3460084896063894E-10</v>
      </c>
      <c r="F2468" s="2">
        <v>76.290080000000017</v>
      </c>
      <c r="G2468" s="2">
        <v>76.407695000000004</v>
      </c>
      <c r="H2468" s="2">
        <v>73.600359999999995</v>
      </c>
      <c r="I2468" s="2">
        <v>63.789389500000013</v>
      </c>
      <c r="J2468" s="19" t="s">
        <v>48</v>
      </c>
      <c r="K2468" s="19" t="s">
        <v>50</v>
      </c>
      <c r="L2468" s="19" t="s">
        <v>51</v>
      </c>
      <c r="M2468" s="21">
        <f t="shared" si="380"/>
        <v>25</v>
      </c>
      <c r="N2468" s="21">
        <f t="shared" si="381"/>
        <v>0</v>
      </c>
      <c r="O2468" s="21">
        <f t="shared" si="382"/>
        <v>100</v>
      </c>
      <c r="P2468" s="21">
        <f t="shared" si="383"/>
        <v>83.5</v>
      </c>
      <c r="Q2468" s="22">
        <f t="shared" si="384"/>
        <v>36.274999999999999</v>
      </c>
      <c r="R2468" s="22">
        <f t="shared" si="385"/>
        <v>60.875</v>
      </c>
      <c r="S2468" s="22">
        <f t="shared" si="386"/>
        <v>66.325000000000003</v>
      </c>
      <c r="T2468" s="22">
        <f t="shared" si="387"/>
        <v>52.125</v>
      </c>
      <c r="U2468" s="21">
        <f t="shared" si="388"/>
        <v>54.491666666666674</v>
      </c>
      <c r="V2468" s="21">
        <f t="shared" si="389"/>
        <v>53.900000000000006</v>
      </c>
    </row>
    <row r="2469" spans="1:22" ht="13.5" x14ac:dyDescent="0.25">
      <c r="A2469" s="3">
        <v>45600</v>
      </c>
      <c r="B2469" s="2">
        <v>76.461799999999997</v>
      </c>
      <c r="C2469" s="2">
        <v>56.316866978030795</v>
      </c>
      <c r="D2469" s="2">
        <v>0.46188124205839642</v>
      </c>
      <c r="E2469" s="2">
        <v>1.8768067916851117E-10</v>
      </c>
      <c r="F2469" s="2">
        <v>76.530940000000001</v>
      </c>
      <c r="G2469" s="2">
        <v>76.421695000000014</v>
      </c>
      <c r="H2469" s="2">
        <v>73.951391999999998</v>
      </c>
      <c r="I2469" s="2">
        <v>63.85026400000001</v>
      </c>
      <c r="J2469" s="19" t="s">
        <v>48</v>
      </c>
      <c r="K2469" s="19" t="s">
        <v>50</v>
      </c>
      <c r="L2469" s="19" t="s">
        <v>51</v>
      </c>
      <c r="M2469" s="21">
        <f t="shared" si="380"/>
        <v>25</v>
      </c>
      <c r="N2469" s="21">
        <f t="shared" si="381"/>
        <v>0</v>
      </c>
      <c r="O2469" s="21">
        <f t="shared" si="382"/>
        <v>100</v>
      </c>
      <c r="P2469" s="21">
        <f t="shared" si="383"/>
        <v>83.5</v>
      </c>
      <c r="Q2469" s="22">
        <f t="shared" si="384"/>
        <v>36.274999999999999</v>
      </c>
      <c r="R2469" s="22">
        <f t="shared" si="385"/>
        <v>60.875</v>
      </c>
      <c r="S2469" s="22">
        <f t="shared" si="386"/>
        <v>66.325000000000003</v>
      </c>
      <c r="T2469" s="22">
        <f t="shared" si="387"/>
        <v>52.125</v>
      </c>
      <c r="U2469" s="21">
        <f t="shared" si="388"/>
        <v>54.491666666666674</v>
      </c>
      <c r="V2469" s="21">
        <f t="shared" si="389"/>
        <v>53.900000000000006</v>
      </c>
    </row>
    <row r="2470" spans="1:22" ht="13.5" x14ac:dyDescent="0.25">
      <c r="A2470" s="3">
        <v>45601</v>
      </c>
      <c r="B2470" s="2">
        <v>76.200400000000002</v>
      </c>
      <c r="C2470" s="2">
        <v>54.543072727110356</v>
      </c>
      <c r="D2470" s="2">
        <v>0.54044050024930357</v>
      </c>
      <c r="E2470" s="2">
        <v>1.5014454333480896E-10</v>
      </c>
      <c r="F2470" s="2">
        <v>76.459980000000002</v>
      </c>
      <c r="G2470" s="2">
        <v>76.422625000000011</v>
      </c>
      <c r="H2470" s="2">
        <v>74.226616000000007</v>
      </c>
      <c r="I2470" s="2">
        <v>63.909112000000015</v>
      </c>
      <c r="J2470" s="19" t="s">
        <v>54</v>
      </c>
      <c r="K2470" s="19" t="s">
        <v>50</v>
      </c>
      <c r="L2470" s="19" t="s">
        <v>47</v>
      </c>
      <c r="M2470" s="21">
        <f t="shared" si="380"/>
        <v>25</v>
      </c>
      <c r="N2470" s="21">
        <f t="shared" si="381"/>
        <v>0</v>
      </c>
      <c r="O2470" s="21">
        <f t="shared" si="382"/>
        <v>100</v>
      </c>
      <c r="P2470" s="21">
        <f t="shared" si="383"/>
        <v>16.5</v>
      </c>
      <c r="Q2470" s="22">
        <f t="shared" si="384"/>
        <v>26.225000000000001</v>
      </c>
      <c r="R2470" s="22">
        <f t="shared" si="385"/>
        <v>44.125</v>
      </c>
      <c r="S2470" s="22">
        <f t="shared" si="386"/>
        <v>36.174999999999997</v>
      </c>
      <c r="T2470" s="22">
        <f t="shared" si="387"/>
        <v>35.375</v>
      </c>
      <c r="U2470" s="21">
        <f t="shared" si="388"/>
        <v>35.508333333333333</v>
      </c>
      <c r="V2470" s="21">
        <f t="shared" si="389"/>
        <v>35.474999999999994</v>
      </c>
    </row>
    <row r="2471" spans="1:22" ht="13.5" x14ac:dyDescent="0.25">
      <c r="A2471" s="3">
        <v>45602</v>
      </c>
      <c r="B2471" s="2">
        <v>75.248199999999997</v>
      </c>
      <c r="C2471" s="2">
        <v>48.544940846581454</v>
      </c>
      <c r="D2471" s="2">
        <v>0.75967706435615412</v>
      </c>
      <c r="E2471" s="2">
        <v>1.2011563466784716E-10</v>
      </c>
      <c r="F2471" s="2">
        <v>76.20044</v>
      </c>
      <c r="G2471" s="2">
        <v>76.347940000000008</v>
      </c>
      <c r="H2471" s="2">
        <v>74.407922000000013</v>
      </c>
      <c r="I2471" s="2">
        <v>63.961715500000011</v>
      </c>
      <c r="J2471" s="19" t="s">
        <v>54</v>
      </c>
      <c r="K2471" s="19" t="s">
        <v>50</v>
      </c>
      <c r="L2471" s="19" t="s">
        <v>47</v>
      </c>
      <c r="M2471" s="21">
        <f t="shared" si="380"/>
        <v>25</v>
      </c>
      <c r="N2471" s="21">
        <f t="shared" si="381"/>
        <v>0</v>
      </c>
      <c r="O2471" s="21">
        <f t="shared" si="382"/>
        <v>100</v>
      </c>
      <c r="P2471" s="21">
        <f t="shared" si="383"/>
        <v>16.5</v>
      </c>
      <c r="Q2471" s="22">
        <f t="shared" si="384"/>
        <v>26.225000000000001</v>
      </c>
      <c r="R2471" s="22">
        <f t="shared" si="385"/>
        <v>44.125</v>
      </c>
      <c r="S2471" s="22">
        <f t="shared" si="386"/>
        <v>36.174999999999997</v>
      </c>
      <c r="T2471" s="22">
        <f t="shared" si="387"/>
        <v>35.375</v>
      </c>
      <c r="U2471" s="21">
        <f t="shared" si="388"/>
        <v>35.508333333333333</v>
      </c>
      <c r="V2471" s="21">
        <f t="shared" si="389"/>
        <v>35.474999999999994</v>
      </c>
    </row>
    <row r="2472" spans="1:22" ht="13.5" x14ac:dyDescent="0.25">
      <c r="A2472" s="3">
        <v>45603</v>
      </c>
      <c r="B2472" s="2">
        <v>75.257499999999993</v>
      </c>
      <c r="C2472" s="2">
        <v>48.604389482482837</v>
      </c>
      <c r="D2472" s="2">
        <v>0.81863018934750187</v>
      </c>
      <c r="E2472" s="2">
        <v>9.6092507734277742E-11</v>
      </c>
      <c r="F2472" s="2">
        <v>75.942759999999993</v>
      </c>
      <c r="G2472" s="2">
        <v>76.236840000000001</v>
      </c>
      <c r="H2472" s="2">
        <v>74.512672000000023</v>
      </c>
      <c r="I2472" s="2">
        <v>64.018546499999999</v>
      </c>
      <c r="J2472" s="19" t="s">
        <v>48</v>
      </c>
      <c r="K2472" s="19" t="s">
        <v>50</v>
      </c>
      <c r="L2472" s="19" t="s">
        <v>53</v>
      </c>
      <c r="M2472" s="21">
        <f t="shared" si="380"/>
        <v>25</v>
      </c>
      <c r="N2472" s="21">
        <f t="shared" si="381"/>
        <v>0</v>
      </c>
      <c r="O2472" s="21">
        <f t="shared" si="382"/>
        <v>100</v>
      </c>
      <c r="P2472" s="21">
        <f t="shared" si="383"/>
        <v>66.5</v>
      </c>
      <c r="Q2472" s="22">
        <f t="shared" si="384"/>
        <v>33.725000000000001</v>
      </c>
      <c r="R2472" s="22">
        <f t="shared" si="385"/>
        <v>56.625</v>
      </c>
      <c r="S2472" s="22">
        <f t="shared" si="386"/>
        <v>58.674999999999997</v>
      </c>
      <c r="T2472" s="22">
        <f t="shared" si="387"/>
        <v>47.875</v>
      </c>
      <c r="U2472" s="21">
        <f t="shared" si="388"/>
        <v>49.67499999999999</v>
      </c>
      <c r="V2472" s="21">
        <f t="shared" si="389"/>
        <v>49.224999999999994</v>
      </c>
    </row>
    <row r="2473" spans="1:22" ht="13.5" x14ac:dyDescent="0.25">
      <c r="A2473" s="3">
        <v>45604</v>
      </c>
      <c r="B2473" s="2">
        <v>76.835300000000004</v>
      </c>
      <c r="C2473" s="2">
        <v>57.562514887037771</v>
      </c>
      <c r="D2473" s="2">
        <v>0.55375779223989241</v>
      </c>
      <c r="E2473" s="2">
        <v>7.6874006187422196E-11</v>
      </c>
      <c r="F2473" s="2">
        <v>76.000640000000004</v>
      </c>
      <c r="G2473" s="2">
        <v>76.209299999999999</v>
      </c>
      <c r="H2473" s="2">
        <v>74.578024000000028</v>
      </c>
      <c r="I2473" s="2">
        <v>64.092483999999999</v>
      </c>
      <c r="J2473" s="19" t="s">
        <v>48</v>
      </c>
      <c r="K2473" s="19" t="s">
        <v>49</v>
      </c>
      <c r="L2473" s="19" t="s">
        <v>51</v>
      </c>
      <c r="M2473" s="21">
        <f t="shared" si="380"/>
        <v>25</v>
      </c>
      <c r="N2473" s="21">
        <f t="shared" si="381"/>
        <v>0</v>
      </c>
      <c r="O2473" s="21">
        <f t="shared" si="382"/>
        <v>100</v>
      </c>
      <c r="P2473" s="21">
        <f t="shared" si="383"/>
        <v>100</v>
      </c>
      <c r="Q2473" s="22">
        <f t="shared" si="384"/>
        <v>38.75</v>
      </c>
      <c r="R2473" s="22">
        <f t="shared" si="385"/>
        <v>65</v>
      </c>
      <c r="S2473" s="22">
        <f t="shared" si="386"/>
        <v>73.75</v>
      </c>
      <c r="T2473" s="22">
        <f t="shared" si="387"/>
        <v>56.25</v>
      </c>
      <c r="U2473" s="21">
        <f t="shared" si="388"/>
        <v>59.166666666666664</v>
      </c>
      <c r="V2473" s="21">
        <f t="shared" si="389"/>
        <v>58.4375</v>
      </c>
    </row>
    <row r="2474" spans="1:22" ht="13.5" x14ac:dyDescent="0.25">
      <c r="A2474" s="3">
        <v>45607</v>
      </c>
      <c r="B2474" s="2">
        <v>77.012699999999995</v>
      </c>
      <c r="C2474" s="2">
        <v>58.439630527807871</v>
      </c>
      <c r="D2474" s="2">
        <v>0.3088046857625244</v>
      </c>
      <c r="E2474" s="2">
        <v>6.1499204949937757E-11</v>
      </c>
      <c r="F2474" s="2">
        <v>76.110820000000004</v>
      </c>
      <c r="G2474" s="2">
        <v>76.278854999999993</v>
      </c>
      <c r="H2474" s="2">
        <v>74.671198000000018</v>
      </c>
      <c r="I2474" s="2">
        <v>64.181696500000001</v>
      </c>
      <c r="J2474" s="19" t="s">
        <v>48</v>
      </c>
      <c r="K2474" s="19" t="s">
        <v>49</v>
      </c>
      <c r="L2474" s="19" t="s">
        <v>51</v>
      </c>
      <c r="M2474" s="21">
        <f t="shared" si="380"/>
        <v>25</v>
      </c>
      <c r="N2474" s="21">
        <f t="shared" si="381"/>
        <v>0</v>
      </c>
      <c r="O2474" s="21">
        <f t="shared" si="382"/>
        <v>100</v>
      </c>
      <c r="P2474" s="21">
        <f t="shared" si="383"/>
        <v>100</v>
      </c>
      <c r="Q2474" s="22">
        <f t="shared" si="384"/>
        <v>38.75</v>
      </c>
      <c r="R2474" s="22">
        <f t="shared" si="385"/>
        <v>65</v>
      </c>
      <c r="S2474" s="22">
        <f t="shared" si="386"/>
        <v>73.75</v>
      </c>
      <c r="T2474" s="22">
        <f t="shared" si="387"/>
        <v>56.25</v>
      </c>
      <c r="U2474" s="21">
        <f t="shared" si="388"/>
        <v>59.166666666666664</v>
      </c>
      <c r="V2474" s="21">
        <f t="shared" si="389"/>
        <v>58.4375</v>
      </c>
    </row>
    <row r="2475" spans="1:22" ht="13.5" x14ac:dyDescent="0.25">
      <c r="A2475" s="3">
        <v>45608</v>
      </c>
      <c r="B2475" s="2">
        <v>75.621600000000001</v>
      </c>
      <c r="C2475" s="2">
        <v>49.755306139744469</v>
      </c>
      <c r="D2475" s="2">
        <v>0.39605903612057602</v>
      </c>
      <c r="E2475" s="2">
        <v>4.9199363959950206E-11</v>
      </c>
      <c r="F2475" s="2">
        <v>75.995059999999995</v>
      </c>
      <c r="G2475" s="2">
        <v>76.185494999999975</v>
      </c>
      <c r="H2475" s="2">
        <v>74.818706000000034</v>
      </c>
      <c r="I2475" s="2">
        <v>64.258558000000008</v>
      </c>
      <c r="J2475" s="19" t="s">
        <v>48</v>
      </c>
      <c r="K2475" s="19" t="s">
        <v>49</v>
      </c>
      <c r="L2475" s="19" t="s">
        <v>53</v>
      </c>
      <c r="M2475" s="21">
        <f t="shared" si="380"/>
        <v>25</v>
      </c>
      <c r="N2475" s="21">
        <f t="shared" si="381"/>
        <v>0</v>
      </c>
      <c r="O2475" s="21">
        <f t="shared" si="382"/>
        <v>100</v>
      </c>
      <c r="P2475" s="21">
        <f t="shared" si="383"/>
        <v>83</v>
      </c>
      <c r="Q2475" s="22">
        <f t="shared" si="384"/>
        <v>36.200000000000003</v>
      </c>
      <c r="R2475" s="22">
        <f t="shared" si="385"/>
        <v>60.75</v>
      </c>
      <c r="S2475" s="22">
        <f t="shared" si="386"/>
        <v>66.099999999999994</v>
      </c>
      <c r="T2475" s="22">
        <f t="shared" si="387"/>
        <v>52</v>
      </c>
      <c r="U2475" s="21">
        <f t="shared" si="388"/>
        <v>54.35</v>
      </c>
      <c r="V2475" s="21">
        <f t="shared" si="389"/>
        <v>53.762500000000003</v>
      </c>
    </row>
    <row r="2476" spans="1:22" ht="13.5" x14ac:dyDescent="0.25">
      <c r="A2476" s="3">
        <v>45609</v>
      </c>
      <c r="B2476" s="2">
        <v>76.975300000000004</v>
      </c>
      <c r="C2476" s="2">
        <v>56.52564606498953</v>
      </c>
      <c r="D2476" s="2">
        <v>0.36884168627436509</v>
      </c>
      <c r="E2476" s="2">
        <v>3.9359491167960164E-11</v>
      </c>
      <c r="F2476" s="2">
        <v>76.340479999999999</v>
      </c>
      <c r="G2476" s="2">
        <v>76.234509999999986</v>
      </c>
      <c r="H2476" s="2">
        <v>74.954078000000024</v>
      </c>
      <c r="I2476" s="2">
        <v>64.344481000000002</v>
      </c>
      <c r="J2476" s="19" t="s">
        <v>48</v>
      </c>
      <c r="K2476" s="19" t="s">
        <v>49</v>
      </c>
      <c r="L2476" s="19" t="s">
        <v>51</v>
      </c>
      <c r="M2476" s="21">
        <f t="shared" si="380"/>
        <v>25</v>
      </c>
      <c r="N2476" s="21">
        <f t="shared" si="381"/>
        <v>0</v>
      </c>
      <c r="O2476" s="21">
        <f t="shared" si="382"/>
        <v>100</v>
      </c>
      <c r="P2476" s="21">
        <f t="shared" si="383"/>
        <v>100</v>
      </c>
      <c r="Q2476" s="22">
        <f t="shared" si="384"/>
        <v>38.75</v>
      </c>
      <c r="R2476" s="22">
        <f t="shared" si="385"/>
        <v>65</v>
      </c>
      <c r="S2476" s="22">
        <f t="shared" si="386"/>
        <v>73.75</v>
      </c>
      <c r="T2476" s="22">
        <f t="shared" si="387"/>
        <v>56.25</v>
      </c>
      <c r="U2476" s="21">
        <f t="shared" si="388"/>
        <v>59.166666666666664</v>
      </c>
      <c r="V2476" s="21">
        <f t="shared" si="389"/>
        <v>58.4375</v>
      </c>
    </row>
    <row r="2477" spans="1:22" ht="13.5" x14ac:dyDescent="0.25">
      <c r="A2477" s="3">
        <v>45610</v>
      </c>
      <c r="B2477" s="2">
        <v>77.012699999999995</v>
      </c>
      <c r="C2477" s="2">
        <v>56.699246010789032</v>
      </c>
      <c r="D2477" s="2">
        <v>0.33565041005556395</v>
      </c>
      <c r="E2477" s="2">
        <v>3.1487592934368135E-11</v>
      </c>
      <c r="F2477" s="2">
        <v>76.691519999999997</v>
      </c>
      <c r="G2477" s="2">
        <v>76.285394999999994</v>
      </c>
      <c r="H2477" s="2">
        <v>75.069658000000004</v>
      </c>
      <c r="I2477" s="2">
        <v>64.430545999999993</v>
      </c>
      <c r="J2477" s="19" t="s">
        <v>48</v>
      </c>
      <c r="K2477" s="19" t="s">
        <v>49</v>
      </c>
      <c r="L2477" s="19" t="s">
        <v>51</v>
      </c>
      <c r="M2477" s="21">
        <f t="shared" si="380"/>
        <v>25</v>
      </c>
      <c r="N2477" s="21">
        <f t="shared" si="381"/>
        <v>0</v>
      </c>
      <c r="O2477" s="21">
        <f t="shared" si="382"/>
        <v>100</v>
      </c>
      <c r="P2477" s="21">
        <f t="shared" si="383"/>
        <v>100</v>
      </c>
      <c r="Q2477" s="22">
        <f t="shared" si="384"/>
        <v>38.75</v>
      </c>
      <c r="R2477" s="22">
        <f t="shared" si="385"/>
        <v>65</v>
      </c>
      <c r="S2477" s="22">
        <f t="shared" si="386"/>
        <v>73.75</v>
      </c>
      <c r="T2477" s="22">
        <f t="shared" si="387"/>
        <v>56.25</v>
      </c>
      <c r="U2477" s="21">
        <f t="shared" si="388"/>
        <v>59.166666666666664</v>
      </c>
      <c r="V2477" s="21">
        <f t="shared" si="389"/>
        <v>58.4375</v>
      </c>
    </row>
    <row r="2478" spans="1:22" ht="13.5" x14ac:dyDescent="0.25">
      <c r="A2478" s="3">
        <v>45611</v>
      </c>
      <c r="B2478" s="2">
        <v>77.395399999999995</v>
      </c>
      <c r="C2478" s="2">
        <v>58.524324151489914</v>
      </c>
      <c r="D2478" s="2">
        <v>0.27215296674958722</v>
      </c>
      <c r="E2478" s="2">
        <v>2.519007434749451E-11</v>
      </c>
      <c r="F2478" s="2">
        <v>76.803539999999998</v>
      </c>
      <c r="G2478" s="2">
        <v>76.355879999999985</v>
      </c>
      <c r="H2478" s="2">
        <v>75.17422000000002</v>
      </c>
      <c r="I2478" s="2">
        <v>64.518524499999998</v>
      </c>
      <c r="J2478" s="19" t="s">
        <v>48</v>
      </c>
      <c r="K2478" s="19" t="s">
        <v>49</v>
      </c>
      <c r="L2478" s="19" t="s">
        <v>51</v>
      </c>
      <c r="M2478" s="21">
        <f t="shared" si="380"/>
        <v>25</v>
      </c>
      <c r="N2478" s="21">
        <f t="shared" si="381"/>
        <v>0</v>
      </c>
      <c r="O2478" s="21">
        <f t="shared" si="382"/>
        <v>100</v>
      </c>
      <c r="P2478" s="21">
        <f t="shared" si="383"/>
        <v>100</v>
      </c>
      <c r="Q2478" s="22">
        <f t="shared" si="384"/>
        <v>38.75</v>
      </c>
      <c r="R2478" s="22">
        <f t="shared" si="385"/>
        <v>65</v>
      </c>
      <c r="S2478" s="22">
        <f t="shared" si="386"/>
        <v>73.75</v>
      </c>
      <c r="T2478" s="22">
        <f t="shared" si="387"/>
        <v>56.25</v>
      </c>
      <c r="U2478" s="21">
        <f t="shared" si="388"/>
        <v>59.166666666666664</v>
      </c>
      <c r="V2478" s="21">
        <f t="shared" si="389"/>
        <v>58.4375</v>
      </c>
    </row>
    <row r="2479" spans="1:22" ht="13.5" x14ac:dyDescent="0.25">
      <c r="A2479" s="3">
        <v>45614</v>
      </c>
      <c r="B2479" s="2">
        <v>77.442099999999996</v>
      </c>
      <c r="C2479" s="2">
        <v>58.752791252542316</v>
      </c>
      <c r="D2479" s="2">
        <v>0.19322416681755783</v>
      </c>
      <c r="E2479" s="2">
        <v>2.0152059477995609E-11</v>
      </c>
      <c r="F2479" s="2">
        <v>76.889420000000001</v>
      </c>
      <c r="G2479" s="2">
        <v>76.446904999999987</v>
      </c>
      <c r="H2479" s="2">
        <v>75.279716000000022</v>
      </c>
      <c r="I2479" s="2">
        <v>64.606736499999982</v>
      </c>
      <c r="J2479" s="19" t="s">
        <v>48</v>
      </c>
      <c r="K2479" s="19" t="s">
        <v>50</v>
      </c>
      <c r="L2479" s="19" t="s">
        <v>51</v>
      </c>
      <c r="M2479" s="21">
        <f t="shared" si="380"/>
        <v>25</v>
      </c>
      <c r="N2479" s="21">
        <f t="shared" si="381"/>
        <v>0</v>
      </c>
      <c r="O2479" s="21">
        <f t="shared" si="382"/>
        <v>100</v>
      </c>
      <c r="P2479" s="21">
        <f t="shared" si="383"/>
        <v>83.5</v>
      </c>
      <c r="Q2479" s="22">
        <f t="shared" si="384"/>
        <v>36.274999999999999</v>
      </c>
      <c r="R2479" s="22">
        <f t="shared" si="385"/>
        <v>60.875</v>
      </c>
      <c r="S2479" s="22">
        <f t="shared" si="386"/>
        <v>66.325000000000003</v>
      </c>
      <c r="T2479" s="22">
        <f t="shared" si="387"/>
        <v>52.125</v>
      </c>
      <c r="U2479" s="21">
        <f t="shared" si="388"/>
        <v>54.491666666666674</v>
      </c>
      <c r="V2479" s="21">
        <f t="shared" si="389"/>
        <v>53.900000000000006</v>
      </c>
    </row>
    <row r="2480" spans="1:22" ht="13.5" x14ac:dyDescent="0.25">
      <c r="A2480" s="3">
        <v>45615</v>
      </c>
      <c r="B2480" s="2">
        <v>77.442099999999996</v>
      </c>
      <c r="C2480" s="2">
        <v>58.752791252542323</v>
      </c>
      <c r="D2480" s="2">
        <v>7.7796484058083593E-2</v>
      </c>
      <c r="E2480" s="2">
        <v>1.6121647582396488E-11</v>
      </c>
      <c r="F2480" s="2">
        <v>77.253519999999995</v>
      </c>
      <c r="G2480" s="2">
        <v>76.477714999999989</v>
      </c>
      <c r="H2480" s="2">
        <v>75.386146000000011</v>
      </c>
      <c r="I2480" s="2">
        <v>64.690901999999994</v>
      </c>
      <c r="J2480" s="19" t="s">
        <v>48</v>
      </c>
      <c r="K2480" s="19" t="s">
        <v>49</v>
      </c>
      <c r="L2480" s="19" t="s">
        <v>51</v>
      </c>
      <c r="M2480" s="21">
        <f t="shared" si="380"/>
        <v>25</v>
      </c>
      <c r="N2480" s="21">
        <f t="shared" si="381"/>
        <v>0</v>
      </c>
      <c r="O2480" s="21">
        <f t="shared" si="382"/>
        <v>100</v>
      </c>
      <c r="P2480" s="21">
        <f t="shared" si="383"/>
        <v>100</v>
      </c>
      <c r="Q2480" s="22">
        <f t="shared" si="384"/>
        <v>38.75</v>
      </c>
      <c r="R2480" s="22">
        <f t="shared" si="385"/>
        <v>65</v>
      </c>
      <c r="S2480" s="22">
        <f t="shared" si="386"/>
        <v>73.75</v>
      </c>
      <c r="T2480" s="22">
        <f t="shared" si="387"/>
        <v>56.25</v>
      </c>
      <c r="U2480" s="21">
        <f t="shared" si="388"/>
        <v>59.166666666666664</v>
      </c>
      <c r="V2480" s="21">
        <f t="shared" si="389"/>
        <v>58.4375</v>
      </c>
    </row>
    <row r="2481" spans="1:22" ht="13.5" x14ac:dyDescent="0.25">
      <c r="A2481" s="3">
        <v>45616</v>
      </c>
      <c r="B2481" s="2">
        <v>77.908900000000003</v>
      </c>
      <c r="C2481" s="2">
        <v>61.228642457825615</v>
      </c>
      <c r="D2481" s="2">
        <v>-0.20874539256610092</v>
      </c>
      <c r="E2481" s="2">
        <v>1.2897318065917191E-11</v>
      </c>
      <c r="F2481" s="2">
        <v>77.440239999999989</v>
      </c>
      <c r="G2481" s="2">
        <v>76.503855000000001</v>
      </c>
      <c r="H2481" s="2">
        <v>75.500978000000018</v>
      </c>
      <c r="I2481" s="2">
        <v>64.777401499999982</v>
      </c>
      <c r="J2481" s="19" t="s">
        <v>48</v>
      </c>
      <c r="K2481" s="19" t="s">
        <v>49</v>
      </c>
      <c r="L2481" s="19" t="s">
        <v>51</v>
      </c>
      <c r="M2481" s="21">
        <f t="shared" si="380"/>
        <v>25</v>
      </c>
      <c r="N2481" s="21">
        <f t="shared" si="381"/>
        <v>100</v>
      </c>
      <c r="O2481" s="21">
        <f t="shared" si="382"/>
        <v>100</v>
      </c>
      <c r="P2481" s="21">
        <f t="shared" si="383"/>
        <v>100</v>
      </c>
      <c r="Q2481" s="22">
        <f t="shared" si="384"/>
        <v>73.75</v>
      </c>
      <c r="R2481" s="22">
        <f t="shared" si="385"/>
        <v>85</v>
      </c>
      <c r="S2481" s="22">
        <f t="shared" si="386"/>
        <v>88.75</v>
      </c>
      <c r="T2481" s="22">
        <f t="shared" si="387"/>
        <v>81.25</v>
      </c>
      <c r="U2481" s="21">
        <f t="shared" si="388"/>
        <v>82.5</v>
      </c>
      <c r="V2481" s="21">
        <f t="shared" si="389"/>
        <v>82.1875</v>
      </c>
    </row>
    <row r="2482" spans="1:22" ht="13.5" x14ac:dyDescent="0.25">
      <c r="A2482" s="3">
        <v>45617</v>
      </c>
      <c r="B2482" s="2">
        <v>82.576899999999995</v>
      </c>
      <c r="C2482" s="2">
        <v>76.45111093315117</v>
      </c>
      <c r="D2482" s="2">
        <v>-0.80553352504868769</v>
      </c>
      <c r="E2482" s="2">
        <v>1.0317854452733753E-11</v>
      </c>
      <c r="F2482" s="2">
        <v>78.553079999999994</v>
      </c>
      <c r="G2482" s="2">
        <v>76.804939999999988</v>
      </c>
      <c r="H2482" s="2">
        <v>75.709358000000009</v>
      </c>
      <c r="I2482" s="2">
        <v>64.889488999999983</v>
      </c>
      <c r="J2482" s="19" t="s">
        <v>48</v>
      </c>
      <c r="K2482" s="19" t="s">
        <v>49</v>
      </c>
      <c r="L2482" s="19" t="s">
        <v>51</v>
      </c>
      <c r="M2482" s="21">
        <f t="shared" si="380"/>
        <v>0</v>
      </c>
      <c r="N2482" s="21">
        <f t="shared" si="381"/>
        <v>100</v>
      </c>
      <c r="O2482" s="21">
        <f t="shared" si="382"/>
        <v>100</v>
      </c>
      <c r="P2482" s="21">
        <f t="shared" si="383"/>
        <v>100</v>
      </c>
      <c r="Q2482" s="22">
        <f t="shared" si="384"/>
        <v>65</v>
      </c>
      <c r="R2482" s="22">
        <f t="shared" si="385"/>
        <v>80</v>
      </c>
      <c r="S2482" s="22">
        <f t="shared" si="386"/>
        <v>85</v>
      </c>
      <c r="T2482" s="22">
        <f t="shared" si="387"/>
        <v>75</v>
      </c>
      <c r="U2482" s="21">
        <f t="shared" si="388"/>
        <v>76.666666666666671</v>
      </c>
      <c r="V2482" s="21">
        <f t="shared" si="389"/>
        <v>76.25</v>
      </c>
    </row>
    <row r="2483" spans="1:22" ht="13.5" x14ac:dyDescent="0.25">
      <c r="A2483" s="3">
        <v>45618</v>
      </c>
      <c r="B2483" s="2">
        <v>87.525000000000006</v>
      </c>
      <c r="C2483" s="2">
        <v>83.739137616881749</v>
      </c>
      <c r="D2483" s="2">
        <v>-1.4711221356826343</v>
      </c>
      <c r="E2483" s="2">
        <v>8.2542835621870021E-12</v>
      </c>
      <c r="F2483" s="2">
        <v>80.578999999999994</v>
      </c>
      <c r="G2483" s="2">
        <v>77.418315000000007</v>
      </c>
      <c r="H2483" s="2">
        <v>76.018380000000022</v>
      </c>
      <c r="I2483" s="2">
        <v>65.02586749999999</v>
      </c>
      <c r="J2483" s="19" t="s">
        <v>48</v>
      </c>
      <c r="K2483" s="19" t="s">
        <v>49</v>
      </c>
      <c r="L2483" s="19" t="s">
        <v>51</v>
      </c>
      <c r="M2483" s="21">
        <f t="shared" si="380"/>
        <v>0</v>
      </c>
      <c r="N2483" s="21">
        <f t="shared" si="381"/>
        <v>100</v>
      </c>
      <c r="O2483" s="21">
        <f t="shared" si="382"/>
        <v>100</v>
      </c>
      <c r="P2483" s="21">
        <f t="shared" si="383"/>
        <v>100</v>
      </c>
      <c r="Q2483" s="22">
        <f t="shared" si="384"/>
        <v>65</v>
      </c>
      <c r="R2483" s="22">
        <f t="shared" si="385"/>
        <v>80</v>
      </c>
      <c r="S2483" s="22">
        <f t="shared" si="386"/>
        <v>85</v>
      </c>
      <c r="T2483" s="22">
        <f t="shared" si="387"/>
        <v>75</v>
      </c>
      <c r="U2483" s="21">
        <f t="shared" si="388"/>
        <v>76.666666666666671</v>
      </c>
      <c r="V2483" s="21">
        <f t="shared" si="389"/>
        <v>76.25</v>
      </c>
    </row>
    <row r="2484" spans="1:22" ht="13.5" x14ac:dyDescent="0.25">
      <c r="A2484" s="3">
        <v>45621</v>
      </c>
      <c r="B2484" s="2">
        <v>90.055099999999996</v>
      </c>
      <c r="C2484" s="2">
        <v>86.106827694382673</v>
      </c>
      <c r="D2484" s="2">
        <v>-2.2577722193909153</v>
      </c>
      <c r="E2484" s="2">
        <v>6.6034268497496018E-12</v>
      </c>
      <c r="F2484" s="2">
        <v>83.101599999999991</v>
      </c>
      <c r="G2484" s="2">
        <v>78.158195000000006</v>
      </c>
      <c r="H2484" s="2">
        <v>76.372402000000022</v>
      </c>
      <c r="I2484" s="2">
        <v>65.17264849999998</v>
      </c>
      <c r="J2484" s="19" t="s">
        <v>48</v>
      </c>
      <c r="K2484" s="19" t="s">
        <v>49</v>
      </c>
      <c r="L2484" s="19" t="s">
        <v>51</v>
      </c>
      <c r="M2484" s="21">
        <f t="shared" si="380"/>
        <v>0</v>
      </c>
      <c r="N2484" s="21">
        <f t="shared" si="381"/>
        <v>100</v>
      </c>
      <c r="O2484" s="21">
        <f t="shared" si="382"/>
        <v>100</v>
      </c>
      <c r="P2484" s="21">
        <f t="shared" si="383"/>
        <v>100</v>
      </c>
      <c r="Q2484" s="22">
        <f t="shared" si="384"/>
        <v>65</v>
      </c>
      <c r="R2484" s="22">
        <f t="shared" si="385"/>
        <v>80</v>
      </c>
      <c r="S2484" s="22">
        <f t="shared" si="386"/>
        <v>85</v>
      </c>
      <c r="T2484" s="22">
        <f t="shared" si="387"/>
        <v>75</v>
      </c>
      <c r="U2484" s="21">
        <f t="shared" si="388"/>
        <v>76.666666666666671</v>
      </c>
      <c r="V2484" s="21">
        <f t="shared" si="389"/>
        <v>76.25</v>
      </c>
    </row>
    <row r="2485" spans="1:22" ht="13.5" x14ac:dyDescent="0.25">
      <c r="A2485" s="3">
        <v>45622</v>
      </c>
      <c r="B2485" s="2">
        <v>89.410899999999998</v>
      </c>
      <c r="C2485" s="2">
        <v>82.800968047771832</v>
      </c>
      <c r="D2485" s="2">
        <v>-3.1632921172319755</v>
      </c>
      <c r="E2485" s="2">
        <v>5.2827414797996818E-12</v>
      </c>
      <c r="F2485" s="2">
        <v>85.495360000000005</v>
      </c>
      <c r="G2485" s="2">
        <v>78.80098000000001</v>
      </c>
      <c r="H2485" s="2">
        <v>76.704204000000004</v>
      </c>
      <c r="I2485" s="2">
        <v>65.322952499999985</v>
      </c>
      <c r="J2485" s="19" t="s">
        <v>48</v>
      </c>
      <c r="K2485" s="19" t="s">
        <v>49</v>
      </c>
      <c r="L2485" s="19" t="s">
        <v>51</v>
      </c>
      <c r="M2485" s="21">
        <f t="shared" si="380"/>
        <v>0</v>
      </c>
      <c r="N2485" s="21">
        <f t="shared" si="381"/>
        <v>100</v>
      </c>
      <c r="O2485" s="21">
        <f t="shared" si="382"/>
        <v>100</v>
      </c>
      <c r="P2485" s="21">
        <f t="shared" si="383"/>
        <v>100</v>
      </c>
      <c r="Q2485" s="22">
        <f t="shared" si="384"/>
        <v>65</v>
      </c>
      <c r="R2485" s="22">
        <f t="shared" si="385"/>
        <v>80</v>
      </c>
      <c r="S2485" s="22">
        <f t="shared" si="386"/>
        <v>85</v>
      </c>
      <c r="T2485" s="22">
        <f t="shared" si="387"/>
        <v>75</v>
      </c>
      <c r="U2485" s="21">
        <f t="shared" si="388"/>
        <v>76.666666666666671</v>
      </c>
      <c r="V2485" s="21">
        <f t="shared" si="389"/>
        <v>76.25</v>
      </c>
    </row>
    <row r="2486" spans="1:22" ht="13.5" x14ac:dyDescent="0.25">
      <c r="A2486" s="3">
        <v>45623</v>
      </c>
      <c r="B2486" s="2">
        <v>89.345500000000001</v>
      </c>
      <c r="C2486" s="2">
        <v>82.454865480706019</v>
      </c>
      <c r="D2486" s="2">
        <v>-3.780733152666059</v>
      </c>
      <c r="E2486" s="2">
        <v>4.2261931838397456E-12</v>
      </c>
      <c r="F2486" s="2">
        <v>87.782679999999999</v>
      </c>
      <c r="G2486" s="2">
        <v>79.440960000000004</v>
      </c>
      <c r="H2486" s="2">
        <v>77.044033999999996</v>
      </c>
      <c r="I2486" s="2">
        <v>65.477425999999966</v>
      </c>
      <c r="J2486" s="19" t="s">
        <v>48</v>
      </c>
      <c r="K2486" s="19" t="s">
        <v>49</v>
      </c>
      <c r="L2486" s="19" t="s">
        <v>51</v>
      </c>
      <c r="M2486" s="21">
        <f t="shared" si="380"/>
        <v>0</v>
      </c>
      <c r="N2486" s="21">
        <f t="shared" si="381"/>
        <v>100</v>
      </c>
      <c r="O2486" s="21">
        <f t="shared" si="382"/>
        <v>100</v>
      </c>
      <c r="P2486" s="21">
        <f t="shared" si="383"/>
        <v>100</v>
      </c>
      <c r="Q2486" s="22">
        <f t="shared" si="384"/>
        <v>65</v>
      </c>
      <c r="R2486" s="22">
        <f t="shared" si="385"/>
        <v>80</v>
      </c>
      <c r="S2486" s="22">
        <f t="shared" si="386"/>
        <v>85</v>
      </c>
      <c r="T2486" s="22">
        <f t="shared" si="387"/>
        <v>75</v>
      </c>
      <c r="U2486" s="21">
        <f t="shared" si="388"/>
        <v>76.666666666666671</v>
      </c>
      <c r="V2486" s="21">
        <f t="shared" si="389"/>
        <v>76.25</v>
      </c>
    </row>
    <row r="2487" spans="1:22" ht="13.5" x14ac:dyDescent="0.25">
      <c r="A2487" s="3">
        <v>45624</v>
      </c>
      <c r="B2487" s="2">
        <v>89.093400000000003</v>
      </c>
      <c r="C2487" s="2">
        <v>81.048512826172342</v>
      </c>
      <c r="D2487" s="2">
        <v>-4.3379409935028406</v>
      </c>
      <c r="E2487" s="2">
        <v>3.3809545470717966E-12</v>
      </c>
      <c r="F2487" s="2">
        <v>89.085979999999992</v>
      </c>
      <c r="G2487" s="2">
        <v>80.068335000000005</v>
      </c>
      <c r="H2487" s="2">
        <v>77.388158000000004</v>
      </c>
      <c r="I2487" s="2">
        <v>65.630638999999974</v>
      </c>
      <c r="J2487" s="19" t="s">
        <v>48</v>
      </c>
      <c r="K2487" s="19" t="s">
        <v>49</v>
      </c>
      <c r="L2487" s="19" t="s">
        <v>51</v>
      </c>
      <c r="M2487" s="21">
        <f t="shared" si="380"/>
        <v>0</v>
      </c>
      <c r="N2487" s="21">
        <f t="shared" si="381"/>
        <v>100</v>
      </c>
      <c r="O2487" s="21">
        <f t="shared" si="382"/>
        <v>100</v>
      </c>
      <c r="P2487" s="21">
        <f t="shared" si="383"/>
        <v>100</v>
      </c>
      <c r="Q2487" s="22">
        <f t="shared" si="384"/>
        <v>65</v>
      </c>
      <c r="R2487" s="22">
        <f t="shared" si="385"/>
        <v>80</v>
      </c>
      <c r="S2487" s="22">
        <f t="shared" si="386"/>
        <v>85</v>
      </c>
      <c r="T2487" s="22">
        <f t="shared" si="387"/>
        <v>75</v>
      </c>
      <c r="U2487" s="21">
        <f t="shared" si="388"/>
        <v>76.666666666666671</v>
      </c>
      <c r="V2487" s="21">
        <f t="shared" si="389"/>
        <v>76.25</v>
      </c>
    </row>
    <row r="2488" spans="1:22" ht="13.5" x14ac:dyDescent="0.25">
      <c r="A2488" s="3">
        <v>45625</v>
      </c>
      <c r="B2488" s="2">
        <v>89.084100000000007</v>
      </c>
      <c r="C2488" s="2">
        <v>80.993631624952144</v>
      </c>
      <c r="D2488" s="2">
        <v>-4.803170601070093</v>
      </c>
      <c r="E2488" s="2">
        <v>2.7047636376574373E-12</v>
      </c>
      <c r="F2488" s="2">
        <v>89.397800000000004</v>
      </c>
      <c r="G2488" s="2">
        <v>80.695245000000014</v>
      </c>
      <c r="H2488" s="2">
        <v>77.722759999999994</v>
      </c>
      <c r="I2488" s="2">
        <v>65.779308999999969</v>
      </c>
      <c r="J2488" s="19" t="s">
        <v>48</v>
      </c>
      <c r="K2488" s="19" t="s">
        <v>50</v>
      </c>
      <c r="L2488" s="19" t="s">
        <v>51</v>
      </c>
      <c r="M2488" s="21">
        <f t="shared" si="380"/>
        <v>0</v>
      </c>
      <c r="N2488" s="21">
        <f t="shared" si="381"/>
        <v>100</v>
      </c>
      <c r="O2488" s="21">
        <f t="shared" si="382"/>
        <v>100</v>
      </c>
      <c r="P2488" s="21">
        <f t="shared" si="383"/>
        <v>83.5</v>
      </c>
      <c r="Q2488" s="22">
        <f t="shared" si="384"/>
        <v>62.524999999999999</v>
      </c>
      <c r="R2488" s="22">
        <f t="shared" si="385"/>
        <v>75.875</v>
      </c>
      <c r="S2488" s="22">
        <f t="shared" si="386"/>
        <v>77.575000000000003</v>
      </c>
      <c r="T2488" s="22">
        <f t="shared" si="387"/>
        <v>70.875</v>
      </c>
      <c r="U2488" s="21">
        <f t="shared" si="388"/>
        <v>71.991666666666674</v>
      </c>
      <c r="V2488" s="21">
        <f t="shared" si="389"/>
        <v>71.712500000000006</v>
      </c>
    </row>
    <row r="2489" spans="1:22" ht="13.5" x14ac:dyDescent="0.25">
      <c r="A2489" s="3">
        <v>45628</v>
      </c>
      <c r="B2489" s="2">
        <v>88.0291</v>
      </c>
      <c r="C2489" s="2">
        <v>74.805411301548617</v>
      </c>
      <c r="D2489" s="2">
        <v>-5.1608015403199801</v>
      </c>
      <c r="E2489" s="2">
        <v>2.16381091012595E-12</v>
      </c>
      <c r="F2489" s="2">
        <v>88.992599999999996</v>
      </c>
      <c r="G2489" s="2">
        <v>81.273610000000005</v>
      </c>
      <c r="H2489" s="2">
        <v>78.03813000000001</v>
      </c>
      <c r="I2489" s="2">
        <v>65.927200499999969</v>
      </c>
      <c r="J2489" s="19" t="s">
        <v>54</v>
      </c>
      <c r="K2489" s="19" t="s">
        <v>52</v>
      </c>
      <c r="L2489" s="19" t="s">
        <v>47</v>
      </c>
      <c r="M2489" s="21">
        <f t="shared" si="380"/>
        <v>0</v>
      </c>
      <c r="N2489" s="21">
        <f t="shared" si="381"/>
        <v>100</v>
      </c>
      <c r="O2489" s="21">
        <f t="shared" si="382"/>
        <v>100</v>
      </c>
      <c r="P2489" s="21">
        <f t="shared" si="383"/>
        <v>0</v>
      </c>
      <c r="Q2489" s="22">
        <f t="shared" si="384"/>
        <v>50</v>
      </c>
      <c r="R2489" s="22">
        <f t="shared" si="385"/>
        <v>55</v>
      </c>
      <c r="S2489" s="22">
        <f t="shared" si="386"/>
        <v>40</v>
      </c>
      <c r="T2489" s="22">
        <f t="shared" si="387"/>
        <v>50</v>
      </c>
      <c r="U2489" s="21">
        <f t="shared" si="388"/>
        <v>48.333333333333336</v>
      </c>
      <c r="V2489" s="21">
        <f t="shared" si="389"/>
        <v>48.75</v>
      </c>
    </row>
    <row r="2490" spans="1:22" ht="13.5" x14ac:dyDescent="0.25">
      <c r="A2490" s="3">
        <v>45629</v>
      </c>
      <c r="B2490" s="2">
        <v>87.758399999999995</v>
      </c>
      <c r="C2490" s="2">
        <v>73.258751187254404</v>
      </c>
      <c r="D2490" s="2">
        <v>-5.4827818882756389</v>
      </c>
      <c r="E2490" s="2">
        <v>1.7310487281007601E-12</v>
      </c>
      <c r="F2490" s="2">
        <v>88.662099999999995</v>
      </c>
      <c r="G2490" s="2">
        <v>81.85150999999999</v>
      </c>
      <c r="H2490" s="2">
        <v>78.348086000000023</v>
      </c>
      <c r="I2490" s="2">
        <v>66.073738499999976</v>
      </c>
      <c r="J2490" s="19" t="s">
        <v>54</v>
      </c>
      <c r="K2490" s="19" t="s">
        <v>52</v>
      </c>
      <c r="L2490" s="19" t="s">
        <v>47</v>
      </c>
      <c r="M2490" s="21">
        <f t="shared" si="380"/>
        <v>0</v>
      </c>
      <c r="N2490" s="21">
        <f t="shared" si="381"/>
        <v>100</v>
      </c>
      <c r="O2490" s="21">
        <f t="shared" si="382"/>
        <v>100</v>
      </c>
      <c r="P2490" s="21">
        <f t="shared" si="383"/>
        <v>0</v>
      </c>
      <c r="Q2490" s="22">
        <f t="shared" si="384"/>
        <v>50</v>
      </c>
      <c r="R2490" s="22">
        <f t="shared" si="385"/>
        <v>55</v>
      </c>
      <c r="S2490" s="22">
        <f t="shared" si="386"/>
        <v>40</v>
      </c>
      <c r="T2490" s="22">
        <f t="shared" si="387"/>
        <v>50</v>
      </c>
      <c r="U2490" s="21">
        <f t="shared" si="388"/>
        <v>48.333333333333336</v>
      </c>
      <c r="V2490" s="21">
        <f t="shared" si="389"/>
        <v>48.75</v>
      </c>
    </row>
    <row r="2491" spans="1:22" ht="13.5" x14ac:dyDescent="0.25">
      <c r="A2491" s="3">
        <v>45630</v>
      </c>
      <c r="B2491" s="2">
        <v>88.187899999999999</v>
      </c>
      <c r="C2491" s="2">
        <v>74.171234875366224</v>
      </c>
      <c r="D2491" s="2">
        <v>-5.7501279513374755</v>
      </c>
      <c r="E2491" s="2">
        <v>1.3848389824806081E-12</v>
      </c>
      <c r="F2491" s="2">
        <v>88.430579999999992</v>
      </c>
      <c r="G2491" s="2">
        <v>82.498494999999991</v>
      </c>
      <c r="H2491" s="2">
        <v>78.67410000000001</v>
      </c>
      <c r="I2491" s="2">
        <v>66.227819499999981</v>
      </c>
      <c r="J2491" s="19" t="s">
        <v>48</v>
      </c>
      <c r="K2491" s="19" t="s">
        <v>50</v>
      </c>
      <c r="L2491" s="19" t="s">
        <v>53</v>
      </c>
      <c r="M2491" s="21">
        <f t="shared" si="380"/>
        <v>0</v>
      </c>
      <c r="N2491" s="21">
        <f t="shared" si="381"/>
        <v>100</v>
      </c>
      <c r="O2491" s="21">
        <f t="shared" si="382"/>
        <v>100</v>
      </c>
      <c r="P2491" s="21">
        <f t="shared" si="383"/>
        <v>66.5</v>
      </c>
      <c r="Q2491" s="22">
        <f t="shared" si="384"/>
        <v>59.975000000000001</v>
      </c>
      <c r="R2491" s="22">
        <f t="shared" si="385"/>
        <v>71.625</v>
      </c>
      <c r="S2491" s="22">
        <f t="shared" si="386"/>
        <v>69.924999999999997</v>
      </c>
      <c r="T2491" s="22">
        <f t="shared" si="387"/>
        <v>66.625</v>
      </c>
      <c r="U2491" s="21">
        <f t="shared" si="388"/>
        <v>67.174999999999997</v>
      </c>
      <c r="V2491" s="21">
        <f t="shared" si="389"/>
        <v>67.037499999999994</v>
      </c>
    </row>
    <row r="2492" spans="1:22" ht="13.5" x14ac:dyDescent="0.25">
      <c r="A2492" s="3">
        <v>45631</v>
      </c>
      <c r="B2492" s="2">
        <v>86.33</v>
      </c>
      <c r="C2492" s="2">
        <v>63.998109036679033</v>
      </c>
      <c r="D2492" s="2">
        <v>-5.15542212665558</v>
      </c>
      <c r="E2492" s="2">
        <v>1.1078711859844865E-12</v>
      </c>
      <c r="F2492" s="2">
        <v>87.877899999999997</v>
      </c>
      <c r="G2492" s="2">
        <v>83.052119999999988</v>
      </c>
      <c r="H2492" s="2">
        <v>78.96295600000002</v>
      </c>
      <c r="I2492" s="2">
        <v>66.359121999999971</v>
      </c>
      <c r="J2492" s="19" t="s">
        <v>48</v>
      </c>
      <c r="K2492" s="19" t="s">
        <v>50</v>
      </c>
      <c r="L2492" s="19" t="s">
        <v>53</v>
      </c>
      <c r="M2492" s="21">
        <f t="shared" si="380"/>
        <v>25</v>
      </c>
      <c r="N2492" s="21">
        <f t="shared" si="381"/>
        <v>100</v>
      </c>
      <c r="O2492" s="21">
        <f t="shared" si="382"/>
        <v>100</v>
      </c>
      <c r="P2492" s="21">
        <f t="shared" si="383"/>
        <v>66.5</v>
      </c>
      <c r="Q2492" s="22">
        <f t="shared" si="384"/>
        <v>68.724999999999994</v>
      </c>
      <c r="R2492" s="22">
        <f t="shared" si="385"/>
        <v>76.625</v>
      </c>
      <c r="S2492" s="22">
        <f t="shared" si="386"/>
        <v>73.674999999999997</v>
      </c>
      <c r="T2492" s="22">
        <f t="shared" si="387"/>
        <v>72.875</v>
      </c>
      <c r="U2492" s="21">
        <f t="shared" si="388"/>
        <v>73.008333333333326</v>
      </c>
      <c r="V2492" s="21">
        <f t="shared" si="389"/>
        <v>72.974999999999994</v>
      </c>
    </row>
    <row r="2493" spans="1:22" ht="13.5" x14ac:dyDescent="0.25">
      <c r="A2493" s="3">
        <v>45632</v>
      </c>
      <c r="B2493" s="2">
        <v>89.532200000000003</v>
      </c>
      <c r="C2493" s="2">
        <v>71.303703488295341</v>
      </c>
      <c r="D2493" s="2">
        <v>-4.1494574819429175</v>
      </c>
      <c r="E2493" s="2">
        <v>8.8629694878758923E-13</v>
      </c>
      <c r="F2493" s="2">
        <v>87.967519999999993</v>
      </c>
      <c r="G2493" s="2">
        <v>83.686964999999987</v>
      </c>
      <c r="H2493" s="2">
        <v>79.315856000000011</v>
      </c>
      <c r="I2493" s="2">
        <v>66.506435499999967</v>
      </c>
      <c r="J2493" s="19" t="s">
        <v>48</v>
      </c>
      <c r="K2493" s="19" t="s">
        <v>50</v>
      </c>
      <c r="L2493" s="19" t="s">
        <v>51</v>
      </c>
      <c r="M2493" s="21">
        <f t="shared" si="380"/>
        <v>0</v>
      </c>
      <c r="N2493" s="21">
        <f t="shared" si="381"/>
        <v>100</v>
      </c>
      <c r="O2493" s="21">
        <f t="shared" si="382"/>
        <v>100</v>
      </c>
      <c r="P2493" s="21">
        <f t="shared" si="383"/>
        <v>83.5</v>
      </c>
      <c r="Q2493" s="22">
        <f t="shared" si="384"/>
        <v>62.524999999999999</v>
      </c>
      <c r="R2493" s="22">
        <f t="shared" si="385"/>
        <v>75.875</v>
      </c>
      <c r="S2493" s="22">
        <f t="shared" si="386"/>
        <v>77.575000000000003</v>
      </c>
      <c r="T2493" s="22">
        <f t="shared" si="387"/>
        <v>70.875</v>
      </c>
      <c r="U2493" s="21">
        <f t="shared" si="388"/>
        <v>71.991666666666674</v>
      </c>
      <c r="V2493" s="21">
        <f t="shared" si="389"/>
        <v>71.712500000000006</v>
      </c>
    </row>
    <row r="2494" spans="1:22" ht="13.5" x14ac:dyDescent="0.25">
      <c r="A2494" s="3">
        <v>45635</v>
      </c>
      <c r="B2494" s="2">
        <v>88.691999999999993</v>
      </c>
      <c r="C2494" s="2">
        <v>67.436945038854631</v>
      </c>
      <c r="D2494" s="2">
        <v>-2.885412162217122</v>
      </c>
      <c r="E2494" s="2">
        <v>7.0903755903007142E-13</v>
      </c>
      <c r="F2494" s="2">
        <v>88.100099999999998</v>
      </c>
      <c r="G2494" s="2">
        <v>84.270929999999993</v>
      </c>
      <c r="H2494" s="2">
        <v>79.567928000000023</v>
      </c>
      <c r="I2494" s="2">
        <v>66.644152499999961</v>
      </c>
      <c r="J2494" s="19" t="s">
        <v>48</v>
      </c>
      <c r="K2494" s="19" t="s">
        <v>50</v>
      </c>
      <c r="L2494" s="19" t="s">
        <v>51</v>
      </c>
      <c r="M2494" s="21">
        <f t="shared" si="380"/>
        <v>25</v>
      </c>
      <c r="N2494" s="21">
        <f t="shared" si="381"/>
        <v>100</v>
      </c>
      <c r="O2494" s="21">
        <f t="shared" si="382"/>
        <v>100</v>
      </c>
      <c r="P2494" s="21">
        <f t="shared" si="383"/>
        <v>83.5</v>
      </c>
      <c r="Q2494" s="22">
        <f t="shared" si="384"/>
        <v>71.275000000000006</v>
      </c>
      <c r="R2494" s="22">
        <f t="shared" si="385"/>
        <v>80.875</v>
      </c>
      <c r="S2494" s="22">
        <f t="shared" si="386"/>
        <v>81.325000000000003</v>
      </c>
      <c r="T2494" s="22">
        <f t="shared" si="387"/>
        <v>77.125</v>
      </c>
      <c r="U2494" s="21">
        <f t="shared" si="388"/>
        <v>77.825000000000003</v>
      </c>
      <c r="V2494" s="21">
        <f t="shared" si="389"/>
        <v>77.650000000000006</v>
      </c>
    </row>
    <row r="2495" spans="1:22" ht="13.5" x14ac:dyDescent="0.25">
      <c r="A2495" s="3">
        <v>45636</v>
      </c>
      <c r="B2495" s="2">
        <v>88.691999999999993</v>
      </c>
      <c r="C2495" s="2">
        <v>67.436945038854631</v>
      </c>
      <c r="D2495" s="2">
        <v>-1.945754864287025</v>
      </c>
      <c r="E2495" s="2">
        <v>5.6723004722405722E-13</v>
      </c>
      <c r="F2495" s="2">
        <v>88.286820000000006</v>
      </c>
      <c r="G2495" s="2">
        <v>84.924449999999993</v>
      </c>
      <c r="H2495" s="2">
        <v>79.79946000000001</v>
      </c>
      <c r="I2495" s="2">
        <v>66.777373499999953</v>
      </c>
      <c r="J2495" s="19" t="s">
        <v>48</v>
      </c>
      <c r="K2495" s="19" t="s">
        <v>50</v>
      </c>
      <c r="L2495" s="19" t="s">
        <v>51</v>
      </c>
      <c r="M2495" s="21">
        <f t="shared" si="380"/>
        <v>25</v>
      </c>
      <c r="N2495" s="21">
        <f t="shared" si="381"/>
        <v>100</v>
      </c>
      <c r="O2495" s="21">
        <f t="shared" si="382"/>
        <v>100</v>
      </c>
      <c r="P2495" s="21">
        <f t="shared" si="383"/>
        <v>83.5</v>
      </c>
      <c r="Q2495" s="22">
        <f t="shared" si="384"/>
        <v>71.275000000000006</v>
      </c>
      <c r="R2495" s="22">
        <f t="shared" si="385"/>
        <v>80.875</v>
      </c>
      <c r="S2495" s="22">
        <f t="shared" si="386"/>
        <v>81.325000000000003</v>
      </c>
      <c r="T2495" s="22">
        <f t="shared" si="387"/>
        <v>77.125</v>
      </c>
      <c r="U2495" s="21">
        <f t="shared" si="388"/>
        <v>77.825000000000003</v>
      </c>
      <c r="V2495" s="21">
        <f t="shared" si="389"/>
        <v>77.650000000000006</v>
      </c>
    </row>
    <row r="2496" spans="1:22" ht="13.5" x14ac:dyDescent="0.25">
      <c r="A2496" s="3">
        <v>45637</v>
      </c>
      <c r="B2496" s="2">
        <v>88.486599999999996</v>
      </c>
      <c r="C2496" s="2">
        <v>66.415785964643874</v>
      </c>
      <c r="D2496" s="2">
        <v>-1.1740364130393885</v>
      </c>
      <c r="E2496" s="2">
        <v>4.5378403777924577E-13</v>
      </c>
      <c r="F2496" s="2">
        <v>88.346559999999997</v>
      </c>
      <c r="G2496" s="2">
        <v>85.500014999999991</v>
      </c>
      <c r="H2496" s="2">
        <v>80.008212000000015</v>
      </c>
      <c r="I2496" s="2">
        <v>66.909567499999952</v>
      </c>
      <c r="J2496" s="19" t="s">
        <v>54</v>
      </c>
      <c r="K2496" s="19" t="s">
        <v>50</v>
      </c>
      <c r="L2496" s="19" t="s">
        <v>55</v>
      </c>
      <c r="M2496" s="21">
        <f t="shared" si="380"/>
        <v>25</v>
      </c>
      <c r="N2496" s="21">
        <f t="shared" si="381"/>
        <v>100</v>
      </c>
      <c r="O2496" s="21">
        <f t="shared" si="382"/>
        <v>100</v>
      </c>
      <c r="P2496" s="21">
        <f t="shared" si="383"/>
        <v>16.5</v>
      </c>
      <c r="Q2496" s="22">
        <f t="shared" si="384"/>
        <v>61.225000000000001</v>
      </c>
      <c r="R2496" s="22">
        <f t="shared" si="385"/>
        <v>64.125</v>
      </c>
      <c r="S2496" s="22">
        <f t="shared" si="386"/>
        <v>51.174999999999997</v>
      </c>
      <c r="T2496" s="22">
        <f t="shared" si="387"/>
        <v>60.375</v>
      </c>
      <c r="U2496" s="21">
        <f t="shared" si="388"/>
        <v>58.841666666666661</v>
      </c>
      <c r="V2496" s="21">
        <f t="shared" si="389"/>
        <v>59.224999999999994</v>
      </c>
    </row>
    <row r="2497" spans="1:22" ht="13.5" x14ac:dyDescent="0.25">
      <c r="A2497" s="3">
        <v>45638</v>
      </c>
      <c r="B2497" s="2">
        <v>89.625600000000006</v>
      </c>
      <c r="C2497" s="2">
        <v>69.200891325518853</v>
      </c>
      <c r="D2497" s="2">
        <v>-0.66940131405004877</v>
      </c>
      <c r="E2497" s="2">
        <v>3.6302723022339665E-13</v>
      </c>
      <c r="F2497" s="2">
        <v>89.005680000000012</v>
      </c>
      <c r="G2497" s="2">
        <v>86.130660000000006</v>
      </c>
      <c r="H2497" s="2">
        <v>80.250948000000008</v>
      </c>
      <c r="I2497" s="2">
        <v>67.043049999999951</v>
      </c>
      <c r="J2497" s="19" t="s">
        <v>48</v>
      </c>
      <c r="K2497" s="19" t="s">
        <v>50</v>
      </c>
      <c r="L2497" s="19" t="s">
        <v>51</v>
      </c>
      <c r="M2497" s="21">
        <f t="shared" si="380"/>
        <v>25</v>
      </c>
      <c r="N2497" s="21">
        <f t="shared" si="381"/>
        <v>100</v>
      </c>
      <c r="O2497" s="21">
        <f t="shared" si="382"/>
        <v>100</v>
      </c>
      <c r="P2497" s="21">
        <f t="shared" si="383"/>
        <v>83.5</v>
      </c>
      <c r="Q2497" s="22">
        <f t="shared" si="384"/>
        <v>71.275000000000006</v>
      </c>
      <c r="R2497" s="22">
        <f t="shared" si="385"/>
        <v>80.875</v>
      </c>
      <c r="S2497" s="22">
        <f t="shared" si="386"/>
        <v>81.325000000000003</v>
      </c>
      <c r="T2497" s="22">
        <f t="shared" si="387"/>
        <v>77.125</v>
      </c>
      <c r="U2497" s="21">
        <f t="shared" si="388"/>
        <v>77.825000000000003</v>
      </c>
      <c r="V2497" s="21">
        <f t="shared" si="389"/>
        <v>77.650000000000006</v>
      </c>
    </row>
    <row r="2498" spans="1:22" ht="13.5" x14ac:dyDescent="0.25">
      <c r="A2498" s="3">
        <v>45639</v>
      </c>
      <c r="B2498" s="2">
        <v>88.691999999999993</v>
      </c>
      <c r="C2498" s="2">
        <v>64.480716369831413</v>
      </c>
      <c r="D2498" s="2">
        <v>-0.20474360043672846</v>
      </c>
      <c r="E2498" s="2">
        <v>2.9042178417871733E-13</v>
      </c>
      <c r="F2498" s="2">
        <v>88.837639999999993</v>
      </c>
      <c r="G2498" s="2">
        <v>86.695489999999992</v>
      </c>
      <c r="H2498" s="2">
        <v>80.521692000000016</v>
      </c>
      <c r="I2498" s="2">
        <v>67.171864499999955</v>
      </c>
      <c r="J2498" s="19" t="s">
        <v>48</v>
      </c>
      <c r="K2498" s="19" t="s">
        <v>50</v>
      </c>
      <c r="L2498" s="19" t="s">
        <v>53</v>
      </c>
      <c r="M2498" s="21">
        <f t="shared" ref="M2498:M2561" si="390">IF(C2498&lt;30,50, IF(C2498&gt;70, 0, 25))</f>
        <v>25</v>
      </c>
      <c r="N2498" s="21">
        <f t="shared" ref="N2498:N2561" si="391">IF(E2498-D2498&gt;0.02, 100, IF(E2498-D2498&lt;0,0,45))</f>
        <v>100</v>
      </c>
      <c r="O2498" s="21">
        <f t="shared" ref="O2498:O2561" si="392">IF(F2498-I2498&gt;10,100,IF(F2498-I2498&gt;5,75, IF(F2498-I2498&gt;0,50,0)))</f>
        <v>100</v>
      </c>
      <c r="P2498" s="21">
        <f t="shared" ref="P2498:P2561" si="393">IF(L2498="confirmed bullish", 34, IF(L2498="bullish divergence",17, 0))+IF(J2498="bullish",33,IF(J2498="bearish",0,16.5))+IF(K2498="strong",33,IF(K2498="weak",0,16.5))</f>
        <v>66.5</v>
      </c>
      <c r="Q2498" s="22">
        <f t="shared" si="384"/>
        <v>68.724999999999994</v>
      </c>
      <c r="R2498" s="22">
        <f t="shared" si="385"/>
        <v>76.625</v>
      </c>
      <c r="S2498" s="22">
        <f t="shared" si="386"/>
        <v>73.674999999999997</v>
      </c>
      <c r="T2498" s="22">
        <f t="shared" si="387"/>
        <v>72.875</v>
      </c>
      <c r="U2498" s="21">
        <f t="shared" si="388"/>
        <v>73.008333333333326</v>
      </c>
      <c r="V2498" s="21">
        <f t="shared" si="389"/>
        <v>72.974999999999994</v>
      </c>
    </row>
    <row r="2499" spans="1:22" ht="13.5" x14ac:dyDescent="0.25">
      <c r="A2499" s="3">
        <v>45642</v>
      </c>
      <c r="B2499" s="2">
        <v>88.878699999999995</v>
      </c>
      <c r="C2499" s="2">
        <v>64.994932254963715</v>
      </c>
      <c r="D2499" s="2">
        <v>-1.0031219680598724E-2</v>
      </c>
      <c r="E2499" s="2">
        <v>2.3233742734297386E-13</v>
      </c>
      <c r="F2499" s="2">
        <v>88.874979999999994</v>
      </c>
      <c r="G2499" s="2">
        <v>87.267319999999998</v>
      </c>
      <c r="H2499" s="2">
        <v>80.775630000000021</v>
      </c>
      <c r="I2499" s="2">
        <v>67.306468499999951</v>
      </c>
      <c r="J2499" s="19" t="s">
        <v>48</v>
      </c>
      <c r="K2499" s="19" t="s">
        <v>50</v>
      </c>
      <c r="L2499" s="19" t="s">
        <v>51</v>
      </c>
      <c r="M2499" s="21">
        <f t="shared" si="390"/>
        <v>25</v>
      </c>
      <c r="N2499" s="21">
        <f t="shared" si="391"/>
        <v>45</v>
      </c>
      <c r="O2499" s="21">
        <f t="shared" si="392"/>
        <v>100</v>
      </c>
      <c r="P2499" s="21">
        <f t="shared" si="393"/>
        <v>83.5</v>
      </c>
      <c r="Q2499" s="22">
        <f t="shared" ref="Q2499:Q2562" si="394">0.35*M2499+N2499*0.35+O2499*0.15+P2499*0.15</f>
        <v>52.024999999999999</v>
      </c>
      <c r="R2499" s="22">
        <f t="shared" ref="R2499:R2562" si="395">M2499*0.2+N2499*0.2+O2499*0.35+P2499*0.25</f>
        <v>69.875</v>
      </c>
      <c r="S2499" s="22">
        <f t="shared" ref="S2499:S2562" si="396">M2499*0.15+N2499*0.15+O2499*0.25+P2499*0.45</f>
        <v>73.075000000000003</v>
      </c>
      <c r="T2499" s="22">
        <f t="shared" ref="T2499:T2562" si="397">0.25*SUM(M2499:P2499)</f>
        <v>63.375</v>
      </c>
      <c r="U2499" s="21">
        <f t="shared" ref="U2499:U2562" si="398">SUM(Q2499:S2499)/3</f>
        <v>64.991666666666674</v>
      </c>
      <c r="V2499" s="21">
        <f t="shared" ref="V2499:V2562" si="399">SUM(Q2499:T2499)/4</f>
        <v>64.587500000000006</v>
      </c>
    </row>
    <row r="2500" spans="1:22" ht="13.5" x14ac:dyDescent="0.25">
      <c r="A2500" s="3">
        <v>45644</v>
      </c>
      <c r="B2500" s="2">
        <v>89.625600000000006</v>
      </c>
      <c r="C2500" s="2">
        <v>67.050059648606549</v>
      </c>
      <c r="D2500" s="2">
        <v>3.5981400224429194E-2</v>
      </c>
      <c r="E2500" s="2">
        <v>1.8586994187437911E-13</v>
      </c>
      <c r="F2500" s="2">
        <v>89.061700000000002</v>
      </c>
      <c r="G2500" s="2">
        <v>87.876495000000006</v>
      </c>
      <c r="H2500" s="2">
        <v>81.044506000000013</v>
      </c>
      <c r="I2500" s="2">
        <v>67.445256499999957</v>
      </c>
      <c r="J2500" s="19" t="s">
        <v>48</v>
      </c>
      <c r="K2500" s="19" t="s">
        <v>50</v>
      </c>
      <c r="L2500" s="19" t="s">
        <v>51</v>
      </c>
      <c r="M2500" s="21">
        <f t="shared" si="390"/>
        <v>25</v>
      </c>
      <c r="N2500" s="21">
        <f t="shared" si="391"/>
        <v>0</v>
      </c>
      <c r="O2500" s="21">
        <f t="shared" si="392"/>
        <v>100</v>
      </c>
      <c r="P2500" s="21">
        <f t="shared" si="393"/>
        <v>83.5</v>
      </c>
      <c r="Q2500" s="22">
        <f t="shared" si="394"/>
        <v>36.274999999999999</v>
      </c>
      <c r="R2500" s="22">
        <f t="shared" si="395"/>
        <v>60.875</v>
      </c>
      <c r="S2500" s="22">
        <f t="shared" si="396"/>
        <v>66.325000000000003</v>
      </c>
      <c r="T2500" s="22">
        <f t="shared" si="397"/>
        <v>52.125</v>
      </c>
      <c r="U2500" s="21">
        <f t="shared" si="398"/>
        <v>54.491666666666674</v>
      </c>
      <c r="V2500" s="21">
        <f t="shared" si="399"/>
        <v>53.900000000000006</v>
      </c>
    </row>
    <row r="2501" spans="1:22" ht="13.5" x14ac:dyDescent="0.25">
      <c r="A2501" s="3">
        <v>45645</v>
      </c>
      <c r="B2501" s="2">
        <v>89.438900000000004</v>
      </c>
      <c r="C2501" s="2">
        <v>66.006869437440741</v>
      </c>
      <c r="D2501" s="2">
        <v>0.1302490494352071</v>
      </c>
      <c r="E2501" s="2">
        <v>1.4869595349950329E-13</v>
      </c>
      <c r="F2501" s="2">
        <v>89.252160000000003</v>
      </c>
      <c r="G2501" s="2">
        <v>88.452995000000016</v>
      </c>
      <c r="H2501" s="2">
        <v>81.298446000000027</v>
      </c>
      <c r="I2501" s="2">
        <v>67.584819999999951</v>
      </c>
      <c r="J2501" s="19" t="s">
        <v>48</v>
      </c>
      <c r="K2501" s="19" t="s">
        <v>49</v>
      </c>
      <c r="L2501" s="19" t="s">
        <v>51</v>
      </c>
      <c r="M2501" s="21">
        <f t="shared" si="390"/>
        <v>25</v>
      </c>
      <c r="N2501" s="21">
        <f t="shared" si="391"/>
        <v>0</v>
      </c>
      <c r="O2501" s="21">
        <f t="shared" si="392"/>
        <v>100</v>
      </c>
      <c r="P2501" s="21">
        <f t="shared" si="393"/>
        <v>100</v>
      </c>
      <c r="Q2501" s="22">
        <f t="shared" si="394"/>
        <v>38.75</v>
      </c>
      <c r="R2501" s="22">
        <f t="shared" si="395"/>
        <v>65</v>
      </c>
      <c r="S2501" s="22">
        <f t="shared" si="396"/>
        <v>73.75</v>
      </c>
      <c r="T2501" s="22">
        <f t="shared" si="397"/>
        <v>56.25</v>
      </c>
      <c r="U2501" s="21">
        <f t="shared" si="398"/>
        <v>59.166666666666664</v>
      </c>
      <c r="V2501" s="21">
        <f t="shared" si="399"/>
        <v>58.4375</v>
      </c>
    </row>
    <row r="2502" spans="1:22" ht="13.5" x14ac:dyDescent="0.25">
      <c r="A2502" s="3">
        <v>45646</v>
      </c>
      <c r="B2502" s="2">
        <v>89.345500000000001</v>
      </c>
      <c r="C2502" s="2">
        <v>65.458193904002641</v>
      </c>
      <c r="D2502" s="2">
        <v>-9.0547510863302705E-2</v>
      </c>
      <c r="E2502" s="2">
        <v>1.1895676279960264E-13</v>
      </c>
      <c r="F2502" s="2">
        <v>89.19614</v>
      </c>
      <c r="G2502" s="2">
        <v>88.791425000000004</v>
      </c>
      <c r="H2502" s="2">
        <v>81.535766000000024</v>
      </c>
      <c r="I2502" s="2">
        <v>67.723916499999945</v>
      </c>
      <c r="J2502" s="19" t="s">
        <v>54</v>
      </c>
      <c r="K2502" s="19" t="s">
        <v>50</v>
      </c>
      <c r="L2502" s="19" t="s">
        <v>47</v>
      </c>
      <c r="M2502" s="21">
        <f t="shared" si="390"/>
        <v>25</v>
      </c>
      <c r="N2502" s="21">
        <f t="shared" si="391"/>
        <v>100</v>
      </c>
      <c r="O2502" s="21">
        <f t="shared" si="392"/>
        <v>100</v>
      </c>
      <c r="P2502" s="21">
        <f t="shared" si="393"/>
        <v>16.5</v>
      </c>
      <c r="Q2502" s="22">
        <f t="shared" si="394"/>
        <v>61.225000000000001</v>
      </c>
      <c r="R2502" s="22">
        <f t="shared" si="395"/>
        <v>64.125</v>
      </c>
      <c r="S2502" s="22">
        <f t="shared" si="396"/>
        <v>51.174999999999997</v>
      </c>
      <c r="T2502" s="22">
        <f t="shared" si="397"/>
        <v>60.375</v>
      </c>
      <c r="U2502" s="21">
        <f t="shared" si="398"/>
        <v>58.841666666666661</v>
      </c>
      <c r="V2502" s="21">
        <f t="shared" si="399"/>
        <v>59.224999999999994</v>
      </c>
    </row>
    <row r="2503" spans="1:22" ht="13.5" x14ac:dyDescent="0.25">
      <c r="A2503" s="3">
        <v>45649</v>
      </c>
      <c r="B2503" s="2">
        <v>89.336200000000005</v>
      </c>
      <c r="C2503" s="2">
        <v>65.399899844774254</v>
      </c>
      <c r="D2503" s="2">
        <v>0.19646598190411169</v>
      </c>
      <c r="E2503" s="2">
        <v>9.5165410239682114E-14</v>
      </c>
      <c r="F2503" s="2">
        <v>89.324980000000011</v>
      </c>
      <c r="G2503" s="2">
        <v>88.881985</v>
      </c>
      <c r="H2503" s="2">
        <v>81.774768000000009</v>
      </c>
      <c r="I2503" s="2">
        <v>67.862606499999941</v>
      </c>
      <c r="J2503" s="19" t="s">
        <v>54</v>
      </c>
      <c r="K2503" s="19" t="s">
        <v>50</v>
      </c>
      <c r="L2503" s="19" t="s">
        <v>55</v>
      </c>
      <c r="M2503" s="21">
        <f t="shared" si="390"/>
        <v>25</v>
      </c>
      <c r="N2503" s="21">
        <f t="shared" si="391"/>
        <v>0</v>
      </c>
      <c r="O2503" s="21">
        <f t="shared" si="392"/>
        <v>100</v>
      </c>
      <c r="P2503" s="21">
        <f t="shared" si="393"/>
        <v>16.5</v>
      </c>
      <c r="Q2503" s="22">
        <f t="shared" si="394"/>
        <v>26.225000000000001</v>
      </c>
      <c r="R2503" s="22">
        <f t="shared" si="395"/>
        <v>44.125</v>
      </c>
      <c r="S2503" s="22">
        <f t="shared" si="396"/>
        <v>36.174999999999997</v>
      </c>
      <c r="T2503" s="22">
        <f t="shared" si="397"/>
        <v>35.375</v>
      </c>
      <c r="U2503" s="21">
        <f t="shared" si="398"/>
        <v>35.508333333333333</v>
      </c>
      <c r="V2503" s="21">
        <f t="shared" si="399"/>
        <v>35.474999999999994</v>
      </c>
    </row>
    <row r="2504" spans="1:22" ht="13.5" x14ac:dyDescent="0.25">
      <c r="A2504" s="3">
        <v>45650</v>
      </c>
      <c r="B2504" s="2">
        <v>89.326800000000006</v>
      </c>
      <c r="C2504" s="2">
        <v>65.336564496523749</v>
      </c>
      <c r="D2504" s="2">
        <v>0.29276355051784719</v>
      </c>
      <c r="E2504" s="2">
        <v>7.6132328191745691E-14</v>
      </c>
      <c r="F2504" s="2">
        <v>89.414600000000007</v>
      </c>
      <c r="G2504" s="2">
        <v>88.845570000000009</v>
      </c>
      <c r="H2504" s="2">
        <v>82.048872000000017</v>
      </c>
      <c r="I2504" s="2">
        <v>68.001698999999959</v>
      </c>
      <c r="J2504" s="19" t="s">
        <v>54</v>
      </c>
      <c r="K2504" s="19" t="s">
        <v>52</v>
      </c>
      <c r="L2504" s="19" t="s">
        <v>55</v>
      </c>
      <c r="M2504" s="21">
        <f t="shared" si="390"/>
        <v>25</v>
      </c>
      <c r="N2504" s="21">
        <f t="shared" si="391"/>
        <v>0</v>
      </c>
      <c r="O2504" s="21">
        <f t="shared" si="392"/>
        <v>100</v>
      </c>
      <c r="P2504" s="21">
        <f t="shared" si="393"/>
        <v>0</v>
      </c>
      <c r="Q2504" s="22">
        <f t="shared" si="394"/>
        <v>23.75</v>
      </c>
      <c r="R2504" s="22">
        <f t="shared" si="395"/>
        <v>40</v>
      </c>
      <c r="S2504" s="22">
        <f t="shared" si="396"/>
        <v>28.75</v>
      </c>
      <c r="T2504" s="22">
        <f t="shared" si="397"/>
        <v>31.25</v>
      </c>
      <c r="U2504" s="21">
        <f t="shared" si="398"/>
        <v>30.833333333333332</v>
      </c>
      <c r="V2504" s="21">
        <f t="shared" si="399"/>
        <v>30.9375</v>
      </c>
    </row>
    <row r="2505" spans="1:22" ht="13.5" x14ac:dyDescent="0.25">
      <c r="A2505" s="3">
        <v>45651</v>
      </c>
      <c r="B2505" s="2">
        <v>91.586200000000005</v>
      </c>
      <c r="C2505" s="2">
        <v>72.284320579759111</v>
      </c>
      <c r="D2505" s="2">
        <v>0.19027687577911934</v>
      </c>
      <c r="E2505" s="2">
        <v>6.0905862553396555E-14</v>
      </c>
      <c r="F2505" s="2">
        <v>89.806720000000013</v>
      </c>
      <c r="G2505" s="2">
        <v>88.954335</v>
      </c>
      <c r="H2505" s="2">
        <v>82.330820000000003</v>
      </c>
      <c r="I2505" s="2">
        <v>68.152088499999948</v>
      </c>
      <c r="J2505" s="19" t="s">
        <v>54</v>
      </c>
      <c r="K2505" s="19" t="s">
        <v>50</v>
      </c>
      <c r="L2505" s="19" t="s">
        <v>55</v>
      </c>
      <c r="M2505" s="21">
        <f t="shared" si="390"/>
        <v>0</v>
      </c>
      <c r="N2505" s="21">
        <f t="shared" si="391"/>
        <v>0</v>
      </c>
      <c r="O2505" s="21">
        <f t="shared" si="392"/>
        <v>100</v>
      </c>
      <c r="P2505" s="21">
        <f t="shared" si="393"/>
        <v>16.5</v>
      </c>
      <c r="Q2505" s="22">
        <f t="shared" si="394"/>
        <v>17.475000000000001</v>
      </c>
      <c r="R2505" s="22">
        <f t="shared" si="395"/>
        <v>39.125</v>
      </c>
      <c r="S2505" s="22">
        <f t="shared" si="396"/>
        <v>32.424999999999997</v>
      </c>
      <c r="T2505" s="22">
        <f t="shared" si="397"/>
        <v>29.125</v>
      </c>
      <c r="U2505" s="21">
        <f t="shared" si="398"/>
        <v>29.675000000000001</v>
      </c>
      <c r="V2505" s="21">
        <f t="shared" si="399"/>
        <v>29.537500000000001</v>
      </c>
    </row>
    <row r="2506" spans="1:22" ht="13.5" x14ac:dyDescent="0.25">
      <c r="A2506" s="3">
        <v>45652</v>
      </c>
      <c r="B2506" s="2">
        <v>93.285300000000007</v>
      </c>
      <c r="C2506" s="2">
        <v>76.1549507862116</v>
      </c>
      <c r="D2506" s="2">
        <v>-8.2628944893997414E-2</v>
      </c>
      <c r="E2506" s="2">
        <v>4.8724690042717248E-14</v>
      </c>
      <c r="F2506" s="2">
        <v>90.576000000000008</v>
      </c>
      <c r="G2506" s="2">
        <v>89.151325</v>
      </c>
      <c r="H2506" s="2">
        <v>82.676625999999999</v>
      </c>
      <c r="I2506" s="2">
        <v>68.31101849999996</v>
      </c>
      <c r="J2506" s="19" t="s">
        <v>48</v>
      </c>
      <c r="K2506" s="19" t="s">
        <v>50</v>
      </c>
      <c r="L2506" s="19" t="s">
        <v>51</v>
      </c>
      <c r="M2506" s="21">
        <f t="shared" si="390"/>
        <v>0</v>
      </c>
      <c r="N2506" s="21">
        <f t="shared" si="391"/>
        <v>100</v>
      </c>
      <c r="O2506" s="21">
        <f t="shared" si="392"/>
        <v>100</v>
      </c>
      <c r="P2506" s="21">
        <f t="shared" si="393"/>
        <v>83.5</v>
      </c>
      <c r="Q2506" s="22">
        <f t="shared" si="394"/>
        <v>62.524999999999999</v>
      </c>
      <c r="R2506" s="22">
        <f t="shared" si="395"/>
        <v>75.875</v>
      </c>
      <c r="S2506" s="22">
        <f t="shared" si="396"/>
        <v>77.575000000000003</v>
      </c>
      <c r="T2506" s="22">
        <f t="shared" si="397"/>
        <v>70.875</v>
      </c>
      <c r="U2506" s="21">
        <f t="shared" si="398"/>
        <v>71.991666666666674</v>
      </c>
      <c r="V2506" s="21">
        <f t="shared" si="399"/>
        <v>71.712500000000006</v>
      </c>
    </row>
    <row r="2507" spans="1:22" ht="13.5" x14ac:dyDescent="0.25">
      <c r="A2507" s="3">
        <v>45653</v>
      </c>
      <c r="B2507" s="2">
        <v>93.201300000000003</v>
      </c>
      <c r="C2507" s="2">
        <v>75.59289148449534</v>
      </c>
      <c r="D2507" s="2">
        <v>-0.16873545459638706</v>
      </c>
      <c r="E2507" s="2">
        <v>3.8979752034173804E-14</v>
      </c>
      <c r="F2507" s="2">
        <v>91.347160000000002</v>
      </c>
      <c r="G2507" s="2">
        <v>89.356719999999996</v>
      </c>
      <c r="H2507" s="2">
        <v>83.020752000000016</v>
      </c>
      <c r="I2507" s="2">
        <v>68.469528499999953</v>
      </c>
      <c r="J2507" s="19" t="s">
        <v>48</v>
      </c>
      <c r="K2507" s="19" t="s">
        <v>50</v>
      </c>
      <c r="L2507" s="19" t="s">
        <v>51</v>
      </c>
      <c r="M2507" s="21">
        <f t="shared" si="390"/>
        <v>0</v>
      </c>
      <c r="N2507" s="21">
        <f t="shared" si="391"/>
        <v>100</v>
      </c>
      <c r="O2507" s="21">
        <f t="shared" si="392"/>
        <v>100</v>
      </c>
      <c r="P2507" s="21">
        <f t="shared" si="393"/>
        <v>83.5</v>
      </c>
      <c r="Q2507" s="22">
        <f t="shared" si="394"/>
        <v>62.524999999999999</v>
      </c>
      <c r="R2507" s="22">
        <f t="shared" si="395"/>
        <v>75.875</v>
      </c>
      <c r="S2507" s="22">
        <f t="shared" si="396"/>
        <v>77.575000000000003</v>
      </c>
      <c r="T2507" s="22">
        <f t="shared" si="397"/>
        <v>70.875</v>
      </c>
      <c r="U2507" s="21">
        <f t="shared" si="398"/>
        <v>71.991666666666674</v>
      </c>
      <c r="V2507" s="21">
        <f t="shared" si="399"/>
        <v>71.712500000000006</v>
      </c>
    </row>
    <row r="2508" spans="1:22" ht="13.5" x14ac:dyDescent="0.25">
      <c r="A2508" s="3">
        <v>45656</v>
      </c>
      <c r="B2508" s="2">
        <v>92.426400000000001</v>
      </c>
      <c r="C2508" s="2">
        <v>70.428895083029559</v>
      </c>
      <c r="D2508" s="2">
        <v>-0.36125439576382234</v>
      </c>
      <c r="E2508" s="2">
        <v>3.1183801627339044E-14</v>
      </c>
      <c r="F2508" s="2">
        <v>91.96520000000001</v>
      </c>
      <c r="G2508" s="2">
        <v>89.523834999999991</v>
      </c>
      <c r="H2508" s="2">
        <v>83.34956600000001</v>
      </c>
      <c r="I2508" s="2">
        <v>68.624163999999951</v>
      </c>
      <c r="J2508" s="19" t="s">
        <v>48</v>
      </c>
      <c r="K2508" s="19" t="s">
        <v>50</v>
      </c>
      <c r="L2508" s="19" t="s">
        <v>51</v>
      </c>
      <c r="M2508" s="21">
        <f t="shared" si="390"/>
        <v>0</v>
      </c>
      <c r="N2508" s="21">
        <f t="shared" si="391"/>
        <v>100</v>
      </c>
      <c r="O2508" s="21">
        <f t="shared" si="392"/>
        <v>100</v>
      </c>
      <c r="P2508" s="21">
        <f t="shared" si="393"/>
        <v>83.5</v>
      </c>
      <c r="Q2508" s="22">
        <f t="shared" si="394"/>
        <v>62.524999999999999</v>
      </c>
      <c r="R2508" s="22">
        <f t="shared" si="395"/>
        <v>75.875</v>
      </c>
      <c r="S2508" s="22">
        <f t="shared" si="396"/>
        <v>77.575000000000003</v>
      </c>
      <c r="T2508" s="22">
        <f t="shared" si="397"/>
        <v>70.875</v>
      </c>
      <c r="U2508" s="21">
        <f t="shared" si="398"/>
        <v>71.991666666666674</v>
      </c>
      <c r="V2508" s="21">
        <f t="shared" si="399"/>
        <v>71.712500000000006</v>
      </c>
    </row>
    <row r="2509" spans="1:22" ht="13.5" x14ac:dyDescent="0.25">
      <c r="A2509" s="3">
        <v>45657</v>
      </c>
      <c r="B2509" s="2">
        <v>92.426400000000001</v>
      </c>
      <c r="C2509" s="2">
        <v>70.428895083029559</v>
      </c>
      <c r="D2509" s="2">
        <v>-0.52180565285210889</v>
      </c>
      <c r="E2509" s="2">
        <v>2.4947041301871238E-14</v>
      </c>
      <c r="F2509" s="2">
        <v>92.585120000000003</v>
      </c>
      <c r="G2509" s="2">
        <v>89.74369999999999</v>
      </c>
      <c r="H2509" s="2">
        <v>83.685662000000008</v>
      </c>
      <c r="I2509" s="2">
        <v>68.797233999999946</v>
      </c>
      <c r="J2509" s="19" t="s">
        <v>48</v>
      </c>
      <c r="K2509" s="19" t="s">
        <v>49</v>
      </c>
      <c r="L2509" s="19" t="s">
        <v>51</v>
      </c>
      <c r="M2509" s="21">
        <f t="shared" si="390"/>
        <v>0</v>
      </c>
      <c r="N2509" s="21">
        <f t="shared" si="391"/>
        <v>100</v>
      </c>
      <c r="O2509" s="21">
        <f t="shared" si="392"/>
        <v>100</v>
      </c>
      <c r="P2509" s="21">
        <f t="shared" si="393"/>
        <v>100</v>
      </c>
      <c r="Q2509" s="22">
        <f t="shared" si="394"/>
        <v>65</v>
      </c>
      <c r="R2509" s="22">
        <f t="shared" si="395"/>
        <v>80</v>
      </c>
      <c r="S2509" s="22">
        <f t="shared" si="396"/>
        <v>85</v>
      </c>
      <c r="T2509" s="22">
        <f t="shared" si="397"/>
        <v>75</v>
      </c>
      <c r="U2509" s="21">
        <f t="shared" si="398"/>
        <v>76.666666666666671</v>
      </c>
      <c r="V2509" s="21">
        <f t="shared" si="399"/>
        <v>76.25</v>
      </c>
    </row>
    <row r="2510" spans="1:22" ht="13.5" x14ac:dyDescent="0.25">
      <c r="A2510" s="3">
        <v>45659</v>
      </c>
      <c r="B2510" s="2">
        <v>91.492800000000003</v>
      </c>
      <c r="C2510" s="2">
        <v>64.292028900783876</v>
      </c>
      <c r="D2510" s="2">
        <v>-0.4980135533873522</v>
      </c>
      <c r="E2510" s="2">
        <v>1.9957633041496991E-14</v>
      </c>
      <c r="F2510" s="2">
        <v>92.56644</v>
      </c>
      <c r="G2510" s="2">
        <v>89.930419999999998</v>
      </c>
      <c r="H2510" s="2">
        <v>83.979000000000013</v>
      </c>
      <c r="I2510" s="2">
        <v>68.962443999999962</v>
      </c>
      <c r="J2510" s="19" t="s">
        <v>54</v>
      </c>
      <c r="K2510" s="19" t="s">
        <v>50</v>
      </c>
      <c r="L2510" s="19" t="s">
        <v>47</v>
      </c>
      <c r="M2510" s="21">
        <f t="shared" si="390"/>
        <v>25</v>
      </c>
      <c r="N2510" s="21">
        <f t="shared" si="391"/>
        <v>100</v>
      </c>
      <c r="O2510" s="21">
        <f t="shared" si="392"/>
        <v>100</v>
      </c>
      <c r="P2510" s="21">
        <f t="shared" si="393"/>
        <v>16.5</v>
      </c>
      <c r="Q2510" s="22">
        <f t="shared" si="394"/>
        <v>61.225000000000001</v>
      </c>
      <c r="R2510" s="22">
        <f t="shared" si="395"/>
        <v>64.125</v>
      </c>
      <c r="S2510" s="22">
        <f t="shared" si="396"/>
        <v>51.174999999999997</v>
      </c>
      <c r="T2510" s="22">
        <f t="shared" si="397"/>
        <v>60.375</v>
      </c>
      <c r="U2510" s="21">
        <f t="shared" si="398"/>
        <v>58.841666666666661</v>
      </c>
      <c r="V2510" s="21">
        <f t="shared" si="399"/>
        <v>59.224999999999994</v>
      </c>
    </row>
    <row r="2511" spans="1:22" ht="13.5" x14ac:dyDescent="0.25">
      <c r="A2511" s="3">
        <v>45660</v>
      </c>
      <c r="B2511" s="2">
        <v>90.764600000000002</v>
      </c>
      <c r="C2511" s="2">
        <v>59.907231391264759</v>
      </c>
      <c r="D2511" s="2">
        <v>-0.46975862014986092</v>
      </c>
      <c r="E2511" s="2">
        <v>1.5966106433197593E-14</v>
      </c>
      <c r="F2511" s="2">
        <v>92.062300000000008</v>
      </c>
      <c r="G2511" s="2">
        <v>90.059254999999993</v>
      </c>
      <c r="H2511" s="2">
        <v>84.246570000000034</v>
      </c>
      <c r="I2511" s="2">
        <v>69.124462499999964</v>
      </c>
      <c r="J2511" s="19" t="s">
        <v>54</v>
      </c>
      <c r="K2511" s="19" t="s">
        <v>52</v>
      </c>
      <c r="L2511" s="19" t="s">
        <v>47</v>
      </c>
      <c r="M2511" s="21">
        <f t="shared" si="390"/>
        <v>25</v>
      </c>
      <c r="N2511" s="21">
        <f t="shared" si="391"/>
        <v>100</v>
      </c>
      <c r="O2511" s="21">
        <f t="shared" si="392"/>
        <v>100</v>
      </c>
      <c r="P2511" s="21">
        <f t="shared" si="393"/>
        <v>0</v>
      </c>
      <c r="Q2511" s="22">
        <f t="shared" si="394"/>
        <v>58.75</v>
      </c>
      <c r="R2511" s="22">
        <f t="shared" si="395"/>
        <v>60</v>
      </c>
      <c r="S2511" s="22">
        <f t="shared" si="396"/>
        <v>43.75</v>
      </c>
      <c r="T2511" s="22">
        <f t="shared" si="397"/>
        <v>56.25</v>
      </c>
      <c r="U2511" s="21">
        <f t="shared" si="398"/>
        <v>54.166666666666664</v>
      </c>
      <c r="V2511" s="21">
        <f t="shared" si="399"/>
        <v>54.6875</v>
      </c>
    </row>
    <row r="2512" spans="1:22" ht="13.5" x14ac:dyDescent="0.25">
      <c r="A2512" s="3">
        <v>45663</v>
      </c>
      <c r="B2512" s="2">
        <v>92.417100000000005</v>
      </c>
      <c r="C2512" s="2">
        <v>65.634986110731134</v>
      </c>
      <c r="D2512" s="2">
        <v>-0.59415252009029018</v>
      </c>
      <c r="E2512" s="2">
        <v>1.2772885146558075E-14</v>
      </c>
      <c r="F2512" s="2">
        <v>91.905459999999991</v>
      </c>
      <c r="G2512" s="2">
        <v>90.363609999999994</v>
      </c>
      <c r="H2512" s="2">
        <v>84.563808000000009</v>
      </c>
      <c r="I2512" s="2">
        <v>69.289797499999963</v>
      </c>
      <c r="J2512" s="19" t="s">
        <v>54</v>
      </c>
      <c r="K2512" s="19" t="s">
        <v>50</v>
      </c>
      <c r="L2512" s="19" t="s">
        <v>47</v>
      </c>
      <c r="M2512" s="21">
        <f t="shared" si="390"/>
        <v>25</v>
      </c>
      <c r="N2512" s="21">
        <f t="shared" si="391"/>
        <v>100</v>
      </c>
      <c r="O2512" s="21">
        <f t="shared" si="392"/>
        <v>100</v>
      </c>
      <c r="P2512" s="21">
        <f t="shared" si="393"/>
        <v>16.5</v>
      </c>
      <c r="Q2512" s="22">
        <f t="shared" si="394"/>
        <v>61.225000000000001</v>
      </c>
      <c r="R2512" s="22">
        <f t="shared" si="395"/>
        <v>64.125</v>
      </c>
      <c r="S2512" s="22">
        <f t="shared" si="396"/>
        <v>51.174999999999997</v>
      </c>
      <c r="T2512" s="22">
        <f t="shared" si="397"/>
        <v>60.375</v>
      </c>
      <c r="U2512" s="21">
        <f t="shared" si="398"/>
        <v>58.841666666666661</v>
      </c>
      <c r="V2512" s="21">
        <f t="shared" si="399"/>
        <v>59.224999999999994</v>
      </c>
    </row>
    <row r="2513" spans="1:22" ht="13.5" x14ac:dyDescent="0.25">
      <c r="A2513" s="3">
        <v>45664</v>
      </c>
      <c r="B2513" s="2">
        <v>92.407700000000006</v>
      </c>
      <c r="C2513" s="2">
        <v>65.577594961928014</v>
      </c>
      <c r="D2513" s="2">
        <v>-0.72057962095426831</v>
      </c>
      <c r="E2513" s="2">
        <v>1.021830811724646E-14</v>
      </c>
      <c r="F2513" s="2">
        <v>91.901719999999997</v>
      </c>
      <c r="G2513" s="2">
        <v>90.507385000000014</v>
      </c>
      <c r="H2513" s="2">
        <v>84.906812000000002</v>
      </c>
      <c r="I2513" s="2">
        <v>69.464077999999958</v>
      </c>
      <c r="J2513" s="19" t="s">
        <v>54</v>
      </c>
      <c r="K2513" s="19" t="s">
        <v>52</v>
      </c>
      <c r="L2513" s="19" t="s">
        <v>47</v>
      </c>
      <c r="M2513" s="21">
        <f t="shared" si="390"/>
        <v>25</v>
      </c>
      <c r="N2513" s="21">
        <f t="shared" si="391"/>
        <v>100</v>
      </c>
      <c r="O2513" s="21">
        <f t="shared" si="392"/>
        <v>100</v>
      </c>
      <c r="P2513" s="21">
        <f t="shared" si="393"/>
        <v>0</v>
      </c>
      <c r="Q2513" s="22">
        <f t="shared" si="394"/>
        <v>58.75</v>
      </c>
      <c r="R2513" s="22">
        <f t="shared" si="395"/>
        <v>60</v>
      </c>
      <c r="S2513" s="22">
        <f t="shared" si="396"/>
        <v>43.75</v>
      </c>
      <c r="T2513" s="22">
        <f t="shared" si="397"/>
        <v>56.25</v>
      </c>
      <c r="U2513" s="21">
        <f t="shared" si="398"/>
        <v>54.166666666666664</v>
      </c>
      <c r="V2513" s="21">
        <f t="shared" si="399"/>
        <v>54.6875</v>
      </c>
    </row>
    <row r="2514" spans="1:22" ht="13.5" x14ac:dyDescent="0.25">
      <c r="A2514" s="3">
        <v>45665</v>
      </c>
      <c r="B2514" s="2">
        <v>92.426400000000001</v>
      </c>
      <c r="C2514" s="2">
        <v>65.64195797448032</v>
      </c>
      <c r="D2514" s="2">
        <v>-0.84925464731831823</v>
      </c>
      <c r="E2514" s="2">
        <v>8.1746464937971688E-15</v>
      </c>
      <c r="F2514" s="2">
        <v>91.901720000000012</v>
      </c>
      <c r="G2514" s="2">
        <v>90.694104999999993</v>
      </c>
      <c r="H2514" s="2">
        <v>85.250190000000003</v>
      </c>
      <c r="I2514" s="2">
        <v>69.629909499999954</v>
      </c>
      <c r="J2514" s="19" t="s">
        <v>54</v>
      </c>
      <c r="K2514" s="19" t="s">
        <v>50</v>
      </c>
      <c r="L2514" s="19" t="s">
        <v>50</v>
      </c>
      <c r="M2514" s="21">
        <f t="shared" si="390"/>
        <v>25</v>
      </c>
      <c r="N2514" s="21">
        <f t="shared" si="391"/>
        <v>100</v>
      </c>
      <c r="O2514" s="21">
        <f t="shared" si="392"/>
        <v>100</v>
      </c>
      <c r="P2514" s="21">
        <f t="shared" si="393"/>
        <v>16.5</v>
      </c>
      <c r="Q2514" s="22">
        <f t="shared" si="394"/>
        <v>61.225000000000001</v>
      </c>
      <c r="R2514" s="22">
        <f t="shared" si="395"/>
        <v>64.125</v>
      </c>
      <c r="S2514" s="22">
        <f t="shared" si="396"/>
        <v>51.174999999999997</v>
      </c>
      <c r="T2514" s="22">
        <f t="shared" si="397"/>
        <v>60.375</v>
      </c>
      <c r="U2514" s="21">
        <f t="shared" si="398"/>
        <v>58.841666666666661</v>
      </c>
      <c r="V2514" s="21">
        <f t="shared" si="399"/>
        <v>59.224999999999994</v>
      </c>
    </row>
    <row r="2515" spans="1:22" ht="13.5" x14ac:dyDescent="0.25">
      <c r="A2515" s="3">
        <v>45666</v>
      </c>
      <c r="B2515" s="2">
        <v>93.36</v>
      </c>
      <c r="C2515" s="2">
        <v>68.780480744730355</v>
      </c>
      <c r="D2515" s="2">
        <v>-0.69726893125233858</v>
      </c>
      <c r="E2515" s="2">
        <v>6.5397171950377354E-15</v>
      </c>
      <c r="F2515" s="2">
        <v>92.27516</v>
      </c>
      <c r="G2515" s="2">
        <v>90.927505000000011</v>
      </c>
      <c r="H2515" s="2">
        <v>85.586286000000001</v>
      </c>
      <c r="I2515" s="2">
        <v>69.799958999999959</v>
      </c>
      <c r="J2515" s="19" t="s">
        <v>48</v>
      </c>
      <c r="K2515" s="19" t="s">
        <v>50</v>
      </c>
      <c r="L2515" s="19" t="s">
        <v>51</v>
      </c>
      <c r="M2515" s="21">
        <f t="shared" si="390"/>
        <v>25</v>
      </c>
      <c r="N2515" s="21">
        <f t="shared" si="391"/>
        <v>100</v>
      </c>
      <c r="O2515" s="21">
        <f t="shared" si="392"/>
        <v>100</v>
      </c>
      <c r="P2515" s="21">
        <f t="shared" si="393"/>
        <v>83.5</v>
      </c>
      <c r="Q2515" s="22">
        <f t="shared" si="394"/>
        <v>71.275000000000006</v>
      </c>
      <c r="R2515" s="22">
        <f t="shared" si="395"/>
        <v>80.875</v>
      </c>
      <c r="S2515" s="22">
        <f t="shared" si="396"/>
        <v>81.325000000000003</v>
      </c>
      <c r="T2515" s="22">
        <f t="shared" si="397"/>
        <v>77.125</v>
      </c>
      <c r="U2515" s="21">
        <f t="shared" si="398"/>
        <v>77.825000000000003</v>
      </c>
      <c r="V2515" s="21">
        <f t="shared" si="399"/>
        <v>77.650000000000006</v>
      </c>
    </row>
    <row r="2516" spans="1:22" ht="13.5" x14ac:dyDescent="0.25">
      <c r="A2516" s="3">
        <v>45667</v>
      </c>
      <c r="B2516" s="2">
        <v>96.347499999999997</v>
      </c>
      <c r="C2516" s="2">
        <v>76.25522960985947</v>
      </c>
      <c r="D2516" s="2">
        <v>-0.55035625990430503</v>
      </c>
      <c r="E2516" s="2">
        <v>5.2317737560301888E-15</v>
      </c>
      <c r="F2516" s="2">
        <v>93.391739999999999</v>
      </c>
      <c r="G2516" s="2">
        <v>91.320549999999997</v>
      </c>
      <c r="H2516" s="2">
        <v>85.982317999999992</v>
      </c>
      <c r="I2516" s="2">
        <v>69.989442499999953</v>
      </c>
      <c r="J2516" s="19" t="s">
        <v>48</v>
      </c>
      <c r="K2516" s="19" t="s">
        <v>49</v>
      </c>
      <c r="L2516" s="19" t="s">
        <v>51</v>
      </c>
      <c r="M2516" s="21">
        <f t="shared" si="390"/>
        <v>0</v>
      </c>
      <c r="N2516" s="21">
        <f t="shared" si="391"/>
        <v>100</v>
      </c>
      <c r="O2516" s="21">
        <f t="shared" si="392"/>
        <v>100</v>
      </c>
      <c r="P2516" s="21">
        <f t="shared" si="393"/>
        <v>100</v>
      </c>
      <c r="Q2516" s="22">
        <f t="shared" si="394"/>
        <v>65</v>
      </c>
      <c r="R2516" s="22">
        <f t="shared" si="395"/>
        <v>80</v>
      </c>
      <c r="S2516" s="22">
        <f t="shared" si="396"/>
        <v>85</v>
      </c>
      <c r="T2516" s="22">
        <f t="shared" si="397"/>
        <v>75</v>
      </c>
      <c r="U2516" s="21">
        <f t="shared" si="398"/>
        <v>76.666666666666671</v>
      </c>
      <c r="V2516" s="21">
        <f t="shared" si="399"/>
        <v>76.25</v>
      </c>
    </row>
    <row r="2517" spans="1:22" ht="13.5" x14ac:dyDescent="0.25">
      <c r="A2517" s="3">
        <v>45670</v>
      </c>
      <c r="B2517" s="2">
        <v>98.494799999999998</v>
      </c>
      <c r="C2517" s="2">
        <v>79.967755569034537</v>
      </c>
      <c r="D2517" s="2">
        <v>-0.63586107568684724</v>
      </c>
      <c r="E2517" s="2">
        <v>4.1854190048241513E-15</v>
      </c>
      <c r="F2517" s="2">
        <v>94.607280000000003</v>
      </c>
      <c r="G2517" s="2">
        <v>91.764010000000013</v>
      </c>
      <c r="H2517" s="2">
        <v>86.421295999999998</v>
      </c>
      <c r="I2517" s="2">
        <v>70.189662499999955</v>
      </c>
      <c r="J2517" s="19" t="s">
        <v>48</v>
      </c>
      <c r="K2517" s="19" t="s">
        <v>49</v>
      </c>
      <c r="L2517" s="19" t="s">
        <v>51</v>
      </c>
      <c r="M2517" s="21">
        <f t="shared" si="390"/>
        <v>0</v>
      </c>
      <c r="N2517" s="21">
        <f t="shared" si="391"/>
        <v>100</v>
      </c>
      <c r="O2517" s="21">
        <f t="shared" si="392"/>
        <v>100</v>
      </c>
      <c r="P2517" s="21">
        <f t="shared" si="393"/>
        <v>100</v>
      </c>
      <c r="Q2517" s="22">
        <f t="shared" si="394"/>
        <v>65</v>
      </c>
      <c r="R2517" s="22">
        <f t="shared" si="395"/>
        <v>80</v>
      </c>
      <c r="S2517" s="22">
        <f t="shared" si="396"/>
        <v>85</v>
      </c>
      <c r="T2517" s="22">
        <f t="shared" si="397"/>
        <v>75</v>
      </c>
      <c r="U2517" s="21">
        <f t="shared" si="398"/>
        <v>76.666666666666671</v>
      </c>
      <c r="V2517" s="21">
        <f t="shared" si="399"/>
        <v>76.25</v>
      </c>
    </row>
    <row r="2518" spans="1:22" ht="13.5" x14ac:dyDescent="0.25">
      <c r="A2518" s="3">
        <v>45671</v>
      </c>
      <c r="B2518" s="2">
        <v>101.29559999999999</v>
      </c>
      <c r="C2518" s="2">
        <v>83.575036696633873</v>
      </c>
      <c r="D2518" s="2">
        <v>-1.0826125857650624</v>
      </c>
      <c r="E2518" s="2">
        <v>3.3483352038593213E-15</v>
      </c>
      <c r="F2518" s="2">
        <v>96.384860000000003</v>
      </c>
      <c r="G2518" s="2">
        <v>92.394190000000009</v>
      </c>
      <c r="H2518" s="2">
        <v>86.916290000000032</v>
      </c>
      <c r="I2518" s="2">
        <v>70.403886499999956</v>
      </c>
      <c r="J2518" s="19" t="s">
        <v>48</v>
      </c>
      <c r="K2518" s="19" t="s">
        <v>49</v>
      </c>
      <c r="L2518" s="19" t="s">
        <v>51</v>
      </c>
      <c r="M2518" s="21">
        <f t="shared" si="390"/>
        <v>0</v>
      </c>
      <c r="N2518" s="21">
        <f t="shared" si="391"/>
        <v>100</v>
      </c>
      <c r="O2518" s="21">
        <f t="shared" si="392"/>
        <v>100</v>
      </c>
      <c r="P2518" s="21">
        <f t="shared" si="393"/>
        <v>100</v>
      </c>
      <c r="Q2518" s="22">
        <f t="shared" si="394"/>
        <v>65</v>
      </c>
      <c r="R2518" s="22">
        <f t="shared" si="395"/>
        <v>80</v>
      </c>
      <c r="S2518" s="22">
        <f t="shared" si="396"/>
        <v>85</v>
      </c>
      <c r="T2518" s="22">
        <f t="shared" si="397"/>
        <v>75</v>
      </c>
      <c r="U2518" s="21">
        <f t="shared" si="398"/>
        <v>76.666666666666671</v>
      </c>
      <c r="V2518" s="21">
        <f t="shared" si="399"/>
        <v>76.25</v>
      </c>
    </row>
    <row r="2519" spans="1:22" ht="13.5" x14ac:dyDescent="0.25">
      <c r="A2519" s="3">
        <v>45672</v>
      </c>
      <c r="B2519" s="2">
        <v>106.7945</v>
      </c>
      <c r="C2519" s="2">
        <v>88.104233690395091</v>
      </c>
      <c r="D2519" s="2">
        <v>-1.928693539977175</v>
      </c>
      <c r="E2519" s="2">
        <v>2.6786681630874574E-15</v>
      </c>
      <c r="F2519" s="2">
        <v>99.258479999999992</v>
      </c>
      <c r="G2519" s="2">
        <v>93.289979999999986</v>
      </c>
      <c r="H2519" s="2">
        <v>87.52294400000001</v>
      </c>
      <c r="I2519" s="2">
        <v>70.65010099999995</v>
      </c>
      <c r="J2519" s="19" t="s">
        <v>48</v>
      </c>
      <c r="K2519" s="19" t="s">
        <v>49</v>
      </c>
      <c r="L2519" s="19" t="s">
        <v>51</v>
      </c>
      <c r="M2519" s="21">
        <f t="shared" si="390"/>
        <v>0</v>
      </c>
      <c r="N2519" s="21">
        <f t="shared" si="391"/>
        <v>100</v>
      </c>
      <c r="O2519" s="21">
        <f t="shared" si="392"/>
        <v>100</v>
      </c>
      <c r="P2519" s="21">
        <f t="shared" si="393"/>
        <v>100</v>
      </c>
      <c r="Q2519" s="22">
        <f t="shared" si="394"/>
        <v>65</v>
      </c>
      <c r="R2519" s="22">
        <f t="shared" si="395"/>
        <v>80</v>
      </c>
      <c r="S2519" s="22">
        <f t="shared" si="396"/>
        <v>85</v>
      </c>
      <c r="T2519" s="22">
        <f t="shared" si="397"/>
        <v>75</v>
      </c>
      <c r="U2519" s="21">
        <f t="shared" si="398"/>
        <v>76.666666666666671</v>
      </c>
      <c r="V2519" s="21">
        <f t="shared" si="399"/>
        <v>76.25</v>
      </c>
    </row>
    <row r="2520" spans="1:22" ht="13.5" x14ac:dyDescent="0.25">
      <c r="A2520" s="3">
        <v>45673</v>
      </c>
      <c r="B2520" s="2">
        <v>104.56319999999999</v>
      </c>
      <c r="C2520" s="2">
        <v>78.629458500600364</v>
      </c>
      <c r="D2520" s="2">
        <v>-2.7116863839897718</v>
      </c>
      <c r="E2520" s="2">
        <v>2.1429345304699661E-15</v>
      </c>
      <c r="F2520" s="2">
        <v>101.49912</v>
      </c>
      <c r="G2520" s="2">
        <v>94.036860000000004</v>
      </c>
      <c r="H2520" s="2">
        <v>88.090199999999982</v>
      </c>
      <c r="I2520" s="2">
        <v>70.880662999999956</v>
      </c>
      <c r="J2520" s="19" t="s">
        <v>48</v>
      </c>
      <c r="K2520" s="19" t="s">
        <v>49</v>
      </c>
      <c r="L2520" s="19" t="s">
        <v>51</v>
      </c>
      <c r="M2520" s="21">
        <f t="shared" si="390"/>
        <v>0</v>
      </c>
      <c r="N2520" s="21">
        <f t="shared" si="391"/>
        <v>100</v>
      </c>
      <c r="O2520" s="21">
        <f t="shared" si="392"/>
        <v>100</v>
      </c>
      <c r="P2520" s="21">
        <f t="shared" si="393"/>
        <v>100</v>
      </c>
      <c r="Q2520" s="22">
        <f t="shared" si="394"/>
        <v>65</v>
      </c>
      <c r="R2520" s="22">
        <f t="shared" si="395"/>
        <v>80</v>
      </c>
      <c r="S2520" s="22">
        <f t="shared" si="396"/>
        <v>85</v>
      </c>
      <c r="T2520" s="22">
        <f t="shared" si="397"/>
        <v>75</v>
      </c>
      <c r="U2520" s="21">
        <f t="shared" si="398"/>
        <v>76.666666666666671</v>
      </c>
      <c r="V2520" s="21">
        <f t="shared" si="399"/>
        <v>76.25</v>
      </c>
    </row>
    <row r="2521" spans="1:22" ht="13.5" x14ac:dyDescent="0.25">
      <c r="A2521" s="3">
        <v>45674</v>
      </c>
      <c r="B2521" s="2">
        <v>107.8308</v>
      </c>
      <c r="C2521" s="2">
        <v>81.728344742528321</v>
      </c>
      <c r="D2521" s="2">
        <v>-3.797265547999757</v>
      </c>
      <c r="E2521" s="2">
        <v>1.7143476243759729E-15</v>
      </c>
      <c r="F2521" s="2">
        <v>103.79577999999999</v>
      </c>
      <c r="G2521" s="2">
        <v>94.956455000000005</v>
      </c>
      <c r="H2521" s="2">
        <v>88.74185199999998</v>
      </c>
      <c r="I2521" s="2">
        <v>71.127562999999952</v>
      </c>
      <c r="J2521" s="19" t="s">
        <v>48</v>
      </c>
      <c r="K2521" s="19" t="s">
        <v>49</v>
      </c>
      <c r="L2521" s="19" t="s">
        <v>51</v>
      </c>
      <c r="M2521" s="21">
        <f t="shared" si="390"/>
        <v>0</v>
      </c>
      <c r="N2521" s="21">
        <f t="shared" si="391"/>
        <v>100</v>
      </c>
      <c r="O2521" s="21">
        <f t="shared" si="392"/>
        <v>100</v>
      </c>
      <c r="P2521" s="21">
        <f t="shared" si="393"/>
        <v>100</v>
      </c>
      <c r="Q2521" s="22">
        <f t="shared" si="394"/>
        <v>65</v>
      </c>
      <c r="R2521" s="22">
        <f t="shared" si="395"/>
        <v>80</v>
      </c>
      <c r="S2521" s="22">
        <f t="shared" si="396"/>
        <v>85</v>
      </c>
      <c r="T2521" s="22">
        <f t="shared" si="397"/>
        <v>75</v>
      </c>
      <c r="U2521" s="21">
        <f t="shared" si="398"/>
        <v>76.666666666666671</v>
      </c>
      <c r="V2521" s="21">
        <f t="shared" si="399"/>
        <v>76.25</v>
      </c>
    </row>
    <row r="2522" spans="1:22" ht="13.5" x14ac:dyDescent="0.25">
      <c r="A2522" s="3">
        <v>45677</v>
      </c>
      <c r="B2522" s="2">
        <v>107.8308</v>
      </c>
      <c r="C2522" s="2">
        <v>81.728344742528321</v>
      </c>
      <c r="D2522" s="2">
        <v>-4.5447726930446066</v>
      </c>
      <c r="E2522" s="2">
        <v>1.3714780995007783E-15</v>
      </c>
      <c r="F2522" s="2">
        <v>105.66297999999999</v>
      </c>
      <c r="G2522" s="2">
        <v>95.880719999999982</v>
      </c>
      <c r="H2522" s="2">
        <v>89.393317999999979</v>
      </c>
      <c r="I2522" s="2">
        <v>71.374462999999949</v>
      </c>
      <c r="J2522" s="19" t="s">
        <v>48</v>
      </c>
      <c r="K2522" s="19" t="s">
        <v>49</v>
      </c>
      <c r="L2522" s="19" t="s">
        <v>51</v>
      </c>
      <c r="M2522" s="21">
        <f t="shared" si="390"/>
        <v>0</v>
      </c>
      <c r="N2522" s="21">
        <f t="shared" si="391"/>
        <v>100</v>
      </c>
      <c r="O2522" s="21">
        <f t="shared" si="392"/>
        <v>100</v>
      </c>
      <c r="P2522" s="21">
        <f t="shared" si="393"/>
        <v>100</v>
      </c>
      <c r="Q2522" s="22">
        <f t="shared" si="394"/>
        <v>65</v>
      </c>
      <c r="R2522" s="22">
        <f t="shared" si="395"/>
        <v>80</v>
      </c>
      <c r="S2522" s="22">
        <f t="shared" si="396"/>
        <v>85</v>
      </c>
      <c r="T2522" s="22">
        <f t="shared" si="397"/>
        <v>75</v>
      </c>
      <c r="U2522" s="21">
        <f t="shared" si="398"/>
        <v>76.666666666666671</v>
      </c>
      <c r="V2522" s="21">
        <f t="shared" si="399"/>
        <v>76.25</v>
      </c>
    </row>
    <row r="2523" spans="1:22" ht="13.5" x14ac:dyDescent="0.25">
      <c r="A2523" s="3">
        <v>45678</v>
      </c>
      <c r="B2523" s="2">
        <v>106.337</v>
      </c>
      <c r="C2523" s="2">
        <v>75.893520974256091</v>
      </c>
      <c r="D2523" s="2">
        <v>-5.1450831606091612</v>
      </c>
      <c r="E2523" s="2">
        <v>1.0971824796006228E-15</v>
      </c>
      <c r="F2523" s="2">
        <v>106.67126</v>
      </c>
      <c r="G2523" s="2">
        <v>96.730759999999989</v>
      </c>
      <c r="H2523" s="2">
        <v>89.983351999999996</v>
      </c>
      <c r="I2523" s="2">
        <v>71.619738999999939</v>
      </c>
      <c r="J2523" s="19" t="s">
        <v>48</v>
      </c>
      <c r="K2523" s="19" t="s">
        <v>49</v>
      </c>
      <c r="L2523" s="19" t="s">
        <v>51</v>
      </c>
      <c r="M2523" s="21">
        <f t="shared" si="390"/>
        <v>0</v>
      </c>
      <c r="N2523" s="21">
        <f t="shared" si="391"/>
        <v>100</v>
      </c>
      <c r="O2523" s="21">
        <f t="shared" si="392"/>
        <v>100</v>
      </c>
      <c r="P2523" s="21">
        <f t="shared" si="393"/>
        <v>100</v>
      </c>
      <c r="Q2523" s="22">
        <f t="shared" si="394"/>
        <v>65</v>
      </c>
      <c r="R2523" s="22">
        <f t="shared" si="395"/>
        <v>80</v>
      </c>
      <c r="S2523" s="22">
        <f t="shared" si="396"/>
        <v>85</v>
      </c>
      <c r="T2523" s="22">
        <f t="shared" si="397"/>
        <v>75</v>
      </c>
      <c r="U2523" s="21">
        <f t="shared" si="398"/>
        <v>76.666666666666671</v>
      </c>
      <c r="V2523" s="21">
        <f t="shared" si="399"/>
        <v>76.25</v>
      </c>
    </row>
    <row r="2524" spans="1:22" ht="13.5" x14ac:dyDescent="0.25">
      <c r="A2524" s="3">
        <v>45679</v>
      </c>
      <c r="B2524" s="2">
        <v>106.0476</v>
      </c>
      <c r="C2524" s="2">
        <v>74.779664312713535</v>
      </c>
      <c r="D2524" s="2">
        <v>-5.6912029496057954</v>
      </c>
      <c r="E2524" s="2">
        <v>8.7774598368049825E-16</v>
      </c>
      <c r="F2524" s="2">
        <v>106.52188000000001</v>
      </c>
      <c r="G2524" s="2">
        <v>97.566799999999986</v>
      </c>
      <c r="H2524" s="2">
        <v>90.564049999999995</v>
      </c>
      <c r="I2524" s="2">
        <v>71.86896349999995</v>
      </c>
      <c r="J2524" s="19" t="s">
        <v>48</v>
      </c>
      <c r="K2524" s="19" t="s">
        <v>50</v>
      </c>
      <c r="L2524" s="19" t="s">
        <v>53</v>
      </c>
      <c r="M2524" s="21">
        <f t="shared" si="390"/>
        <v>0</v>
      </c>
      <c r="N2524" s="21">
        <f t="shared" si="391"/>
        <v>100</v>
      </c>
      <c r="O2524" s="21">
        <f t="shared" si="392"/>
        <v>100</v>
      </c>
      <c r="P2524" s="21">
        <f t="shared" si="393"/>
        <v>66.5</v>
      </c>
      <c r="Q2524" s="22">
        <f t="shared" si="394"/>
        <v>59.975000000000001</v>
      </c>
      <c r="R2524" s="22">
        <f t="shared" si="395"/>
        <v>71.625</v>
      </c>
      <c r="S2524" s="22">
        <f t="shared" si="396"/>
        <v>69.924999999999997</v>
      </c>
      <c r="T2524" s="22">
        <f t="shared" si="397"/>
        <v>66.625</v>
      </c>
      <c r="U2524" s="21">
        <f t="shared" si="398"/>
        <v>67.174999999999997</v>
      </c>
      <c r="V2524" s="21">
        <f t="shared" si="399"/>
        <v>67.037499999999994</v>
      </c>
    </row>
    <row r="2525" spans="1:22" ht="13.5" x14ac:dyDescent="0.25">
      <c r="A2525" s="3">
        <v>45680</v>
      </c>
      <c r="B2525" s="2">
        <v>109.2312</v>
      </c>
      <c r="C2525" s="2">
        <v>78.515256295407681</v>
      </c>
      <c r="D2525" s="2">
        <v>-6.3016363689096409</v>
      </c>
      <c r="E2525" s="2">
        <v>7.021967869443986E-16</v>
      </c>
      <c r="F2525" s="2">
        <v>107.45547999999999</v>
      </c>
      <c r="G2525" s="2">
        <v>98.449049999999986</v>
      </c>
      <c r="H2525" s="2">
        <v>91.236242000000004</v>
      </c>
      <c r="I2525" s="2">
        <v>72.123089999999948</v>
      </c>
      <c r="J2525" s="19" t="s">
        <v>48</v>
      </c>
      <c r="K2525" s="19" t="s">
        <v>49</v>
      </c>
      <c r="L2525" s="19" t="s">
        <v>51</v>
      </c>
      <c r="M2525" s="21">
        <f t="shared" si="390"/>
        <v>0</v>
      </c>
      <c r="N2525" s="21">
        <f t="shared" si="391"/>
        <v>100</v>
      </c>
      <c r="O2525" s="21">
        <f t="shared" si="392"/>
        <v>100</v>
      </c>
      <c r="P2525" s="21">
        <f t="shared" si="393"/>
        <v>100</v>
      </c>
      <c r="Q2525" s="22">
        <f t="shared" si="394"/>
        <v>65</v>
      </c>
      <c r="R2525" s="22">
        <f t="shared" si="395"/>
        <v>80</v>
      </c>
      <c r="S2525" s="22">
        <f t="shared" si="396"/>
        <v>85</v>
      </c>
      <c r="T2525" s="22">
        <f t="shared" si="397"/>
        <v>75</v>
      </c>
      <c r="U2525" s="21">
        <f t="shared" si="398"/>
        <v>76.666666666666671</v>
      </c>
      <c r="V2525" s="21">
        <f t="shared" si="399"/>
        <v>76.25</v>
      </c>
    </row>
    <row r="2526" spans="1:22" ht="13.5" x14ac:dyDescent="0.25">
      <c r="A2526" s="3">
        <v>45681</v>
      </c>
      <c r="B2526" s="2">
        <v>110.6129</v>
      </c>
      <c r="C2526" s="2">
        <v>79.906322933377425</v>
      </c>
      <c r="D2526" s="2">
        <v>-6.5316837900860492</v>
      </c>
      <c r="E2526" s="2">
        <v>5.6175742955551894E-16</v>
      </c>
      <c r="F2526" s="2">
        <v>108.0119</v>
      </c>
      <c r="G2526" s="2">
        <v>99.315429999999992</v>
      </c>
      <c r="H2526" s="2">
        <v>91.908994000000021</v>
      </c>
      <c r="I2526" s="2">
        <v>72.384349999999955</v>
      </c>
      <c r="J2526" s="19" t="s">
        <v>48</v>
      </c>
      <c r="K2526" s="19" t="s">
        <v>49</v>
      </c>
      <c r="L2526" s="19" t="s">
        <v>51</v>
      </c>
      <c r="M2526" s="21">
        <f t="shared" si="390"/>
        <v>0</v>
      </c>
      <c r="N2526" s="21">
        <f t="shared" si="391"/>
        <v>100</v>
      </c>
      <c r="O2526" s="21">
        <f t="shared" si="392"/>
        <v>100</v>
      </c>
      <c r="P2526" s="21">
        <f t="shared" si="393"/>
        <v>100</v>
      </c>
      <c r="Q2526" s="22">
        <f t="shared" si="394"/>
        <v>65</v>
      </c>
      <c r="R2526" s="22">
        <f t="shared" si="395"/>
        <v>80</v>
      </c>
      <c r="S2526" s="22">
        <f t="shared" si="396"/>
        <v>85</v>
      </c>
      <c r="T2526" s="22">
        <f t="shared" si="397"/>
        <v>75</v>
      </c>
      <c r="U2526" s="21">
        <f t="shared" si="398"/>
        <v>76.666666666666671</v>
      </c>
      <c r="V2526" s="21">
        <f t="shared" si="399"/>
        <v>76.25</v>
      </c>
    </row>
    <row r="2527" spans="1:22" ht="13.5" x14ac:dyDescent="0.25">
      <c r="A2527" s="3">
        <v>45684</v>
      </c>
      <c r="B2527" s="2">
        <v>110.3982</v>
      </c>
      <c r="C2527" s="2">
        <v>79.049834127993094</v>
      </c>
      <c r="D2527" s="2">
        <v>-6.4537963418329696</v>
      </c>
      <c r="E2527" s="2">
        <v>4.4940594364441519E-16</v>
      </c>
      <c r="F2527" s="2">
        <v>108.52538</v>
      </c>
      <c r="G2527" s="2">
        <v>100.175275</v>
      </c>
      <c r="H2527" s="2">
        <v>92.576704000000007</v>
      </c>
      <c r="I2527" s="2">
        <v>72.644086999999956</v>
      </c>
      <c r="J2527" s="19" t="s">
        <v>48</v>
      </c>
      <c r="K2527" s="19" t="s">
        <v>49</v>
      </c>
      <c r="L2527" s="19" t="s">
        <v>51</v>
      </c>
      <c r="M2527" s="21">
        <f t="shared" si="390"/>
        <v>0</v>
      </c>
      <c r="N2527" s="21">
        <f t="shared" si="391"/>
        <v>100</v>
      </c>
      <c r="O2527" s="21">
        <f t="shared" si="392"/>
        <v>100</v>
      </c>
      <c r="P2527" s="21">
        <f t="shared" si="393"/>
        <v>100</v>
      </c>
      <c r="Q2527" s="22">
        <f t="shared" si="394"/>
        <v>65</v>
      </c>
      <c r="R2527" s="22">
        <f t="shared" si="395"/>
        <v>80</v>
      </c>
      <c r="S2527" s="22">
        <f t="shared" si="396"/>
        <v>85</v>
      </c>
      <c r="T2527" s="22">
        <f t="shared" si="397"/>
        <v>75</v>
      </c>
      <c r="U2527" s="21">
        <f t="shared" si="398"/>
        <v>76.666666666666671</v>
      </c>
      <c r="V2527" s="21">
        <f t="shared" si="399"/>
        <v>76.25</v>
      </c>
    </row>
    <row r="2528" spans="1:22" ht="13.5" x14ac:dyDescent="0.25">
      <c r="A2528" s="3">
        <v>45685</v>
      </c>
      <c r="B2528" s="2">
        <v>109.0445</v>
      </c>
      <c r="C2528" s="2">
        <v>73.686860445658041</v>
      </c>
      <c r="D2528" s="2">
        <v>-5.9237107759157936</v>
      </c>
      <c r="E2528" s="2">
        <v>3.5952475491553218E-16</v>
      </c>
      <c r="F2528" s="2">
        <v>109.06688</v>
      </c>
      <c r="G2528" s="2">
        <v>101.00618</v>
      </c>
      <c r="H2528" s="2">
        <v>93.209686000000005</v>
      </c>
      <c r="I2528" s="2">
        <v>72.884915499999948</v>
      </c>
      <c r="J2528" s="19" t="s">
        <v>48</v>
      </c>
      <c r="K2528" s="19" t="s">
        <v>49</v>
      </c>
      <c r="L2528" s="19" t="s">
        <v>51</v>
      </c>
      <c r="M2528" s="21">
        <f t="shared" si="390"/>
        <v>0</v>
      </c>
      <c r="N2528" s="21">
        <f t="shared" si="391"/>
        <v>100</v>
      </c>
      <c r="O2528" s="21">
        <f t="shared" si="392"/>
        <v>100</v>
      </c>
      <c r="P2528" s="21">
        <f t="shared" si="393"/>
        <v>100</v>
      </c>
      <c r="Q2528" s="22">
        <f t="shared" si="394"/>
        <v>65</v>
      </c>
      <c r="R2528" s="22">
        <f t="shared" si="395"/>
        <v>80</v>
      </c>
      <c r="S2528" s="22">
        <f t="shared" si="396"/>
        <v>85</v>
      </c>
      <c r="T2528" s="22">
        <f t="shared" si="397"/>
        <v>75</v>
      </c>
      <c r="U2528" s="21">
        <f t="shared" si="398"/>
        <v>76.666666666666671</v>
      </c>
      <c r="V2528" s="21">
        <f t="shared" si="399"/>
        <v>76.25</v>
      </c>
    </row>
    <row r="2529" spans="1:22" ht="13.5" x14ac:dyDescent="0.25">
      <c r="A2529" s="3">
        <v>45686</v>
      </c>
      <c r="B2529" s="2">
        <v>108.2509</v>
      </c>
      <c r="C2529" s="2">
        <v>70.660335141279106</v>
      </c>
      <c r="D2529" s="2">
        <v>-4.6244316484773833</v>
      </c>
      <c r="E2529" s="2">
        <v>2.8761980393242577E-16</v>
      </c>
      <c r="F2529" s="2">
        <v>109.50753999999999</v>
      </c>
      <c r="G2529" s="2">
        <v>101.797405</v>
      </c>
      <c r="H2529" s="2">
        <v>93.825862000000001</v>
      </c>
      <c r="I2529" s="2">
        <v>73.122675499999957</v>
      </c>
      <c r="J2529" s="19" t="s">
        <v>48</v>
      </c>
      <c r="K2529" s="19" t="s">
        <v>49</v>
      </c>
      <c r="L2529" s="19" t="s">
        <v>51</v>
      </c>
      <c r="M2529" s="21">
        <f t="shared" si="390"/>
        <v>0</v>
      </c>
      <c r="N2529" s="21">
        <f t="shared" si="391"/>
        <v>100</v>
      </c>
      <c r="O2529" s="21">
        <f t="shared" si="392"/>
        <v>100</v>
      </c>
      <c r="P2529" s="21">
        <f t="shared" si="393"/>
        <v>100</v>
      </c>
      <c r="Q2529" s="22">
        <f t="shared" si="394"/>
        <v>65</v>
      </c>
      <c r="R2529" s="22">
        <f t="shared" si="395"/>
        <v>80</v>
      </c>
      <c r="S2529" s="22">
        <f t="shared" si="396"/>
        <v>85</v>
      </c>
      <c r="T2529" s="22">
        <f t="shared" si="397"/>
        <v>75</v>
      </c>
      <c r="U2529" s="21">
        <f t="shared" si="398"/>
        <v>76.666666666666671</v>
      </c>
      <c r="V2529" s="21">
        <f t="shared" si="399"/>
        <v>76.25</v>
      </c>
    </row>
    <row r="2530" spans="1:22" ht="13.5" x14ac:dyDescent="0.25">
      <c r="A2530" s="3">
        <v>45687</v>
      </c>
      <c r="B2530" s="2">
        <v>108.1109</v>
      </c>
      <c r="C2530" s="2">
        <v>70.113236881197395</v>
      </c>
      <c r="D2530" s="2">
        <v>-3.9032815440914135</v>
      </c>
      <c r="E2530" s="2">
        <v>2.3009584314594065E-16</v>
      </c>
      <c r="F2530" s="2">
        <v>109.28348000000001</v>
      </c>
      <c r="G2530" s="2">
        <v>102.62831000000001</v>
      </c>
      <c r="H2530" s="2">
        <v>94.439237999999989</v>
      </c>
      <c r="I2530" s="2">
        <v>73.361983499999951</v>
      </c>
      <c r="J2530" s="19" t="s">
        <v>54</v>
      </c>
      <c r="K2530" s="19" t="s">
        <v>50</v>
      </c>
      <c r="L2530" s="19" t="s">
        <v>47</v>
      </c>
      <c r="M2530" s="21">
        <f t="shared" si="390"/>
        <v>0</v>
      </c>
      <c r="N2530" s="21">
        <f t="shared" si="391"/>
        <v>100</v>
      </c>
      <c r="O2530" s="21">
        <f t="shared" si="392"/>
        <v>100</v>
      </c>
      <c r="P2530" s="21">
        <f t="shared" si="393"/>
        <v>16.5</v>
      </c>
      <c r="Q2530" s="22">
        <f t="shared" si="394"/>
        <v>52.475000000000001</v>
      </c>
      <c r="R2530" s="22">
        <f t="shared" si="395"/>
        <v>59.125</v>
      </c>
      <c r="S2530" s="22">
        <f t="shared" si="396"/>
        <v>47.424999999999997</v>
      </c>
      <c r="T2530" s="22">
        <f t="shared" si="397"/>
        <v>54.125</v>
      </c>
      <c r="U2530" s="21">
        <f t="shared" si="398"/>
        <v>53.008333333333326</v>
      </c>
      <c r="V2530" s="21">
        <f t="shared" si="399"/>
        <v>53.287499999999994</v>
      </c>
    </row>
    <row r="2531" spans="1:22" ht="13.5" x14ac:dyDescent="0.25">
      <c r="A2531" s="3">
        <v>45688</v>
      </c>
      <c r="B2531" s="2">
        <v>108.2042</v>
      </c>
      <c r="C2531" s="2">
        <v>70.278395099352252</v>
      </c>
      <c r="D2531" s="2">
        <v>-2.8384291085287288</v>
      </c>
      <c r="E2531" s="2">
        <v>1.8407667451675252E-16</v>
      </c>
      <c r="F2531" s="2">
        <v>108.80174</v>
      </c>
      <c r="G2531" s="2">
        <v>103.50028999999999</v>
      </c>
      <c r="H2531" s="2">
        <v>95.045143999999993</v>
      </c>
      <c r="I2531" s="2">
        <v>73.601892999999947</v>
      </c>
      <c r="J2531" s="19" t="s">
        <v>54</v>
      </c>
      <c r="K2531" s="19" t="s">
        <v>52</v>
      </c>
      <c r="L2531" s="19" t="s">
        <v>47</v>
      </c>
      <c r="M2531" s="21">
        <f t="shared" si="390"/>
        <v>0</v>
      </c>
      <c r="N2531" s="21">
        <f t="shared" si="391"/>
        <v>100</v>
      </c>
      <c r="O2531" s="21">
        <f t="shared" si="392"/>
        <v>100</v>
      </c>
      <c r="P2531" s="21">
        <f t="shared" si="393"/>
        <v>0</v>
      </c>
      <c r="Q2531" s="22">
        <f t="shared" si="394"/>
        <v>50</v>
      </c>
      <c r="R2531" s="22">
        <f t="shared" si="395"/>
        <v>55</v>
      </c>
      <c r="S2531" s="22">
        <f t="shared" si="396"/>
        <v>40</v>
      </c>
      <c r="T2531" s="22">
        <f t="shared" si="397"/>
        <v>50</v>
      </c>
      <c r="U2531" s="21">
        <f t="shared" si="398"/>
        <v>48.333333333333336</v>
      </c>
      <c r="V2531" s="21">
        <f t="shared" si="399"/>
        <v>48.75</v>
      </c>
    </row>
    <row r="2532" spans="1:22" ht="13.5" x14ac:dyDescent="0.25">
      <c r="A2532" s="3">
        <v>45691</v>
      </c>
      <c r="B2532" s="2">
        <v>108.0175</v>
      </c>
      <c r="C2532" s="2">
        <v>69.451312051220668</v>
      </c>
      <c r="D2532" s="2">
        <v>-1.9622218828482403</v>
      </c>
      <c r="E2532" s="2">
        <v>1.4726133961340203E-16</v>
      </c>
      <c r="F2532" s="2">
        <v>108.32560000000001</v>
      </c>
      <c r="G2532" s="2">
        <v>104.28030999999999</v>
      </c>
      <c r="H2532" s="2">
        <v>95.553955999999999</v>
      </c>
      <c r="I2532" s="2">
        <v>73.841183499999943</v>
      </c>
      <c r="J2532" s="19" t="s">
        <v>54</v>
      </c>
      <c r="K2532" s="19" t="s">
        <v>52</v>
      </c>
      <c r="L2532" s="19" t="s">
        <v>47</v>
      </c>
      <c r="M2532" s="21">
        <f t="shared" si="390"/>
        <v>25</v>
      </c>
      <c r="N2532" s="21">
        <f t="shared" si="391"/>
        <v>100</v>
      </c>
      <c r="O2532" s="21">
        <f t="shared" si="392"/>
        <v>100</v>
      </c>
      <c r="P2532" s="21">
        <f t="shared" si="393"/>
        <v>0</v>
      </c>
      <c r="Q2532" s="22">
        <f t="shared" si="394"/>
        <v>58.75</v>
      </c>
      <c r="R2532" s="22">
        <f t="shared" si="395"/>
        <v>60</v>
      </c>
      <c r="S2532" s="22">
        <f t="shared" si="396"/>
        <v>43.75</v>
      </c>
      <c r="T2532" s="22">
        <f t="shared" si="397"/>
        <v>56.25</v>
      </c>
      <c r="U2532" s="21">
        <f t="shared" si="398"/>
        <v>54.166666666666664</v>
      </c>
      <c r="V2532" s="21">
        <f t="shared" si="399"/>
        <v>54.6875</v>
      </c>
    </row>
    <row r="2533" spans="1:22" ht="13.5" x14ac:dyDescent="0.25">
      <c r="A2533" s="3">
        <v>45692</v>
      </c>
      <c r="B2533" s="2">
        <v>107.8308</v>
      </c>
      <c r="C2533" s="2">
        <v>68.582105913409876</v>
      </c>
      <c r="D2533" s="2">
        <v>-1.4714866275960077</v>
      </c>
      <c r="E2533" s="2">
        <v>1.1780907169072163E-16</v>
      </c>
      <c r="F2533" s="2">
        <v>108.08286000000001</v>
      </c>
      <c r="G2533" s="2">
        <v>105.05146499999998</v>
      </c>
      <c r="H2533" s="2">
        <v>95.960071999999982</v>
      </c>
      <c r="I2533" s="2">
        <v>74.076842999999968</v>
      </c>
      <c r="J2533" s="19" t="s">
        <v>54</v>
      </c>
      <c r="K2533" s="19" t="s">
        <v>52</v>
      </c>
      <c r="L2533" s="19" t="s">
        <v>47</v>
      </c>
      <c r="M2533" s="21">
        <f t="shared" si="390"/>
        <v>25</v>
      </c>
      <c r="N2533" s="21">
        <f t="shared" si="391"/>
        <v>100</v>
      </c>
      <c r="O2533" s="21">
        <f t="shared" si="392"/>
        <v>100</v>
      </c>
      <c r="P2533" s="21">
        <f t="shared" si="393"/>
        <v>0</v>
      </c>
      <c r="Q2533" s="22">
        <f t="shared" si="394"/>
        <v>58.75</v>
      </c>
      <c r="R2533" s="22">
        <f t="shared" si="395"/>
        <v>60</v>
      </c>
      <c r="S2533" s="22">
        <f t="shared" si="396"/>
        <v>43.75</v>
      </c>
      <c r="T2533" s="22">
        <f t="shared" si="397"/>
        <v>56.25</v>
      </c>
      <c r="U2533" s="21">
        <f t="shared" si="398"/>
        <v>54.166666666666664</v>
      </c>
      <c r="V2533" s="21">
        <f t="shared" si="399"/>
        <v>54.6875</v>
      </c>
    </row>
    <row r="2534" spans="1:22" ht="13.5" x14ac:dyDescent="0.25">
      <c r="A2534" s="3">
        <v>45693</v>
      </c>
      <c r="B2534" s="2">
        <v>107.252</v>
      </c>
      <c r="C2534" s="2">
        <v>65.831399102881221</v>
      </c>
      <c r="D2534" s="2">
        <v>-1.0889107253032932</v>
      </c>
      <c r="E2534" s="2">
        <v>9.4247257352577308E-17</v>
      </c>
      <c r="F2534" s="2">
        <v>107.88307999999999</v>
      </c>
      <c r="G2534" s="2">
        <v>105.792745</v>
      </c>
      <c r="H2534" s="2">
        <v>96.304010000000019</v>
      </c>
      <c r="I2534" s="2">
        <v>74.310282499999971</v>
      </c>
      <c r="J2534" s="19" t="s">
        <v>54</v>
      </c>
      <c r="K2534" s="19" t="s">
        <v>50</v>
      </c>
      <c r="L2534" s="19" t="s">
        <v>47</v>
      </c>
      <c r="M2534" s="21">
        <f t="shared" si="390"/>
        <v>25</v>
      </c>
      <c r="N2534" s="21">
        <f t="shared" si="391"/>
        <v>100</v>
      </c>
      <c r="O2534" s="21">
        <f t="shared" si="392"/>
        <v>100</v>
      </c>
      <c r="P2534" s="21">
        <f t="shared" si="393"/>
        <v>16.5</v>
      </c>
      <c r="Q2534" s="22">
        <f t="shared" si="394"/>
        <v>61.225000000000001</v>
      </c>
      <c r="R2534" s="22">
        <f t="shared" si="395"/>
        <v>64.125</v>
      </c>
      <c r="S2534" s="22">
        <f t="shared" si="396"/>
        <v>51.174999999999997</v>
      </c>
      <c r="T2534" s="22">
        <f t="shared" si="397"/>
        <v>60.375</v>
      </c>
      <c r="U2534" s="21">
        <f t="shared" si="398"/>
        <v>58.841666666666661</v>
      </c>
      <c r="V2534" s="21">
        <f t="shared" si="399"/>
        <v>59.224999999999994</v>
      </c>
    </row>
    <row r="2535" spans="1:22" ht="13.5" x14ac:dyDescent="0.25">
      <c r="A2535" s="3">
        <v>45694</v>
      </c>
      <c r="B2535" s="2">
        <v>105.03</v>
      </c>
      <c r="C2535" s="2">
        <v>56.467952422725411</v>
      </c>
      <c r="D2535" s="2">
        <v>-0.13611067962888512</v>
      </c>
      <c r="E2535" s="2">
        <v>7.5397805882061854E-17</v>
      </c>
      <c r="F2535" s="2">
        <v>107.26690000000001</v>
      </c>
      <c r="G2535" s="2">
        <v>106.376245</v>
      </c>
      <c r="H2535" s="2">
        <v>96.616391999999991</v>
      </c>
      <c r="I2535" s="2">
        <v>74.532611999999958</v>
      </c>
      <c r="J2535" s="19" t="s">
        <v>54</v>
      </c>
      <c r="K2535" s="19" t="s">
        <v>50</v>
      </c>
      <c r="L2535" s="19" t="s">
        <v>47</v>
      </c>
      <c r="M2535" s="21">
        <f t="shared" si="390"/>
        <v>25</v>
      </c>
      <c r="N2535" s="21">
        <f t="shared" si="391"/>
        <v>100</v>
      </c>
      <c r="O2535" s="21">
        <f t="shared" si="392"/>
        <v>100</v>
      </c>
      <c r="P2535" s="21">
        <f t="shared" si="393"/>
        <v>16.5</v>
      </c>
      <c r="Q2535" s="22">
        <f t="shared" si="394"/>
        <v>61.225000000000001</v>
      </c>
      <c r="R2535" s="22">
        <f t="shared" si="395"/>
        <v>64.125</v>
      </c>
      <c r="S2535" s="22">
        <f t="shared" si="396"/>
        <v>51.174999999999997</v>
      </c>
      <c r="T2535" s="22">
        <f t="shared" si="397"/>
        <v>60.375</v>
      </c>
      <c r="U2535" s="21">
        <f t="shared" si="398"/>
        <v>58.841666666666661</v>
      </c>
      <c r="V2535" s="21">
        <f t="shared" si="399"/>
        <v>59.224999999999994</v>
      </c>
    </row>
    <row r="2536" spans="1:22" ht="13.5" x14ac:dyDescent="0.25">
      <c r="A2536" s="3">
        <v>45695</v>
      </c>
      <c r="B2536" s="2">
        <v>105.9636</v>
      </c>
      <c r="C2536" s="2">
        <v>59.100191902827966</v>
      </c>
      <c r="D2536" s="2">
        <v>0.80322679979839506</v>
      </c>
      <c r="E2536" s="2">
        <v>6.031824470564949E-17</v>
      </c>
      <c r="F2536" s="2">
        <v>106.81878000000002</v>
      </c>
      <c r="G2536" s="2">
        <v>106.85704999999999</v>
      </c>
      <c r="H2536" s="2">
        <v>96.948754000000008</v>
      </c>
      <c r="I2536" s="2">
        <v>74.759384999999952</v>
      </c>
      <c r="J2536" s="19" t="s">
        <v>48</v>
      </c>
      <c r="K2536" s="19" t="s">
        <v>50</v>
      </c>
      <c r="L2536" s="19" t="s">
        <v>53</v>
      </c>
      <c r="M2536" s="21">
        <f t="shared" si="390"/>
        <v>25</v>
      </c>
      <c r="N2536" s="21">
        <f t="shared" si="391"/>
        <v>0</v>
      </c>
      <c r="O2536" s="21">
        <f t="shared" si="392"/>
        <v>100</v>
      </c>
      <c r="P2536" s="21">
        <f t="shared" si="393"/>
        <v>66.5</v>
      </c>
      <c r="Q2536" s="22">
        <f t="shared" si="394"/>
        <v>33.725000000000001</v>
      </c>
      <c r="R2536" s="22">
        <f t="shared" si="395"/>
        <v>56.625</v>
      </c>
      <c r="S2536" s="22">
        <f t="shared" si="396"/>
        <v>58.674999999999997</v>
      </c>
      <c r="T2536" s="22">
        <f t="shared" si="397"/>
        <v>47.875</v>
      </c>
      <c r="U2536" s="21">
        <f t="shared" si="398"/>
        <v>49.67499999999999</v>
      </c>
      <c r="V2536" s="21">
        <f t="shared" si="399"/>
        <v>49.224999999999994</v>
      </c>
    </row>
    <row r="2537" spans="1:22" ht="13.5" x14ac:dyDescent="0.25">
      <c r="A2537" s="3">
        <v>45698</v>
      </c>
      <c r="B2537" s="2">
        <v>109.2312</v>
      </c>
      <c r="C2537" s="2">
        <v>66.691606604457675</v>
      </c>
      <c r="D2537" s="2">
        <v>1.3079296477850448</v>
      </c>
      <c r="E2537" s="2">
        <v>4.8254595764519597E-17</v>
      </c>
      <c r="F2537" s="2">
        <v>107.06152</v>
      </c>
      <c r="G2537" s="2">
        <v>107.39386999999996</v>
      </c>
      <c r="H2537" s="2">
        <v>97.351510000000019</v>
      </c>
      <c r="I2537" s="2">
        <v>75.005643499999962</v>
      </c>
      <c r="J2537" s="19" t="s">
        <v>48</v>
      </c>
      <c r="K2537" s="19" t="s">
        <v>49</v>
      </c>
      <c r="L2537" s="19" t="s">
        <v>51</v>
      </c>
      <c r="M2537" s="21">
        <f t="shared" si="390"/>
        <v>25</v>
      </c>
      <c r="N2537" s="21">
        <f t="shared" si="391"/>
        <v>0</v>
      </c>
      <c r="O2537" s="21">
        <f t="shared" si="392"/>
        <v>100</v>
      </c>
      <c r="P2537" s="21">
        <f t="shared" si="393"/>
        <v>100</v>
      </c>
      <c r="Q2537" s="22">
        <f t="shared" si="394"/>
        <v>38.75</v>
      </c>
      <c r="R2537" s="22">
        <f t="shared" si="395"/>
        <v>65</v>
      </c>
      <c r="S2537" s="22">
        <f t="shared" si="396"/>
        <v>73.75</v>
      </c>
      <c r="T2537" s="22">
        <f t="shared" si="397"/>
        <v>56.25</v>
      </c>
      <c r="U2537" s="21">
        <f t="shared" si="398"/>
        <v>59.166666666666664</v>
      </c>
      <c r="V2537" s="21">
        <f t="shared" si="399"/>
        <v>58.4375</v>
      </c>
    </row>
    <row r="2538" spans="1:22" ht="13.5" x14ac:dyDescent="0.25">
      <c r="A2538" s="3">
        <v>45699</v>
      </c>
      <c r="B2538" s="2">
        <v>109.1378</v>
      </c>
      <c r="C2538" s="2">
        <v>66.312727191609667</v>
      </c>
      <c r="D2538" s="2">
        <v>1.5004030512186262</v>
      </c>
      <c r="E2538" s="2">
        <v>3.860367661161568E-17</v>
      </c>
      <c r="F2538" s="2">
        <v>107.32292</v>
      </c>
      <c r="G2538" s="2">
        <v>107.78597999999997</v>
      </c>
      <c r="H2538" s="2">
        <v>97.752584000000027</v>
      </c>
      <c r="I2538" s="2">
        <v>75.250310499999955</v>
      </c>
      <c r="J2538" s="19" t="s">
        <v>48</v>
      </c>
      <c r="K2538" s="19" t="s">
        <v>49</v>
      </c>
      <c r="L2538" s="19" t="s">
        <v>51</v>
      </c>
      <c r="M2538" s="21">
        <f t="shared" si="390"/>
        <v>25</v>
      </c>
      <c r="N2538" s="21">
        <f t="shared" si="391"/>
        <v>0</v>
      </c>
      <c r="O2538" s="21">
        <f t="shared" si="392"/>
        <v>100</v>
      </c>
      <c r="P2538" s="21">
        <f t="shared" si="393"/>
        <v>100</v>
      </c>
      <c r="Q2538" s="22">
        <f t="shared" si="394"/>
        <v>38.75</v>
      </c>
      <c r="R2538" s="22">
        <f t="shared" si="395"/>
        <v>65</v>
      </c>
      <c r="S2538" s="22">
        <f t="shared" si="396"/>
        <v>73.75</v>
      </c>
      <c r="T2538" s="22">
        <f t="shared" si="397"/>
        <v>56.25</v>
      </c>
      <c r="U2538" s="21">
        <f t="shared" si="398"/>
        <v>59.166666666666664</v>
      </c>
      <c r="V2538" s="21">
        <f t="shared" si="399"/>
        <v>58.4375</v>
      </c>
    </row>
    <row r="2539" spans="1:22" ht="13.5" x14ac:dyDescent="0.25">
      <c r="A2539" s="3">
        <v>45700</v>
      </c>
      <c r="B2539" s="2">
        <v>109.2312</v>
      </c>
      <c r="C2539" s="2">
        <v>66.517575044117848</v>
      </c>
      <c r="D2539" s="2">
        <v>1.5040286174276218</v>
      </c>
      <c r="E2539" s="2">
        <v>3.0882941289292548E-17</v>
      </c>
      <c r="F2539" s="2">
        <v>107.71876000000002</v>
      </c>
      <c r="G2539" s="2">
        <v>107.90781499999999</v>
      </c>
      <c r="H2539" s="2">
        <v>98.176626000000027</v>
      </c>
      <c r="I2539" s="2">
        <v>75.495444499999962</v>
      </c>
      <c r="J2539" s="19" t="s">
        <v>48</v>
      </c>
      <c r="K2539" s="19" t="s">
        <v>49</v>
      </c>
      <c r="L2539" s="19" t="s">
        <v>51</v>
      </c>
      <c r="M2539" s="21">
        <f t="shared" si="390"/>
        <v>25</v>
      </c>
      <c r="N2539" s="21">
        <f t="shared" si="391"/>
        <v>0</v>
      </c>
      <c r="O2539" s="21">
        <f t="shared" si="392"/>
        <v>100</v>
      </c>
      <c r="P2539" s="21">
        <f t="shared" si="393"/>
        <v>100</v>
      </c>
      <c r="Q2539" s="22">
        <f t="shared" si="394"/>
        <v>38.75</v>
      </c>
      <c r="R2539" s="22">
        <f t="shared" si="395"/>
        <v>65</v>
      </c>
      <c r="S2539" s="22">
        <f t="shared" si="396"/>
        <v>73.75</v>
      </c>
      <c r="T2539" s="22">
        <f t="shared" si="397"/>
        <v>56.25</v>
      </c>
      <c r="U2539" s="21">
        <f t="shared" si="398"/>
        <v>59.166666666666664</v>
      </c>
      <c r="V2539" s="21">
        <f t="shared" si="399"/>
        <v>58.4375</v>
      </c>
    </row>
    <row r="2540" spans="1:22" ht="13.5" x14ac:dyDescent="0.25">
      <c r="A2540" s="3">
        <v>45701</v>
      </c>
      <c r="B2540" s="2">
        <v>108.76439999999999</v>
      </c>
      <c r="C2540" s="2">
        <v>64.409509037625995</v>
      </c>
      <c r="D2540" s="2">
        <v>1.4915970397574227</v>
      </c>
      <c r="E2540" s="2">
        <v>2.4706353031434039E-17</v>
      </c>
      <c r="F2540" s="2">
        <v>108.46563999999998</v>
      </c>
      <c r="G2540" s="2">
        <v>108.11787499999998</v>
      </c>
      <c r="H2540" s="2">
        <v>98.596746000000024</v>
      </c>
      <c r="I2540" s="2">
        <v>75.74116749999996</v>
      </c>
      <c r="J2540" s="19" t="s">
        <v>48</v>
      </c>
      <c r="K2540" s="19" t="s">
        <v>49</v>
      </c>
      <c r="L2540" s="19" t="s">
        <v>51</v>
      </c>
      <c r="M2540" s="21">
        <f t="shared" si="390"/>
        <v>25</v>
      </c>
      <c r="N2540" s="21">
        <f t="shared" si="391"/>
        <v>0</v>
      </c>
      <c r="O2540" s="21">
        <f t="shared" si="392"/>
        <v>100</v>
      </c>
      <c r="P2540" s="21">
        <f t="shared" si="393"/>
        <v>100</v>
      </c>
      <c r="Q2540" s="22">
        <f t="shared" si="394"/>
        <v>38.75</v>
      </c>
      <c r="R2540" s="22">
        <f t="shared" si="395"/>
        <v>65</v>
      </c>
      <c r="S2540" s="22">
        <f t="shared" si="396"/>
        <v>73.75</v>
      </c>
      <c r="T2540" s="22">
        <f t="shared" si="397"/>
        <v>56.25</v>
      </c>
      <c r="U2540" s="21">
        <f t="shared" si="398"/>
        <v>59.166666666666664</v>
      </c>
      <c r="V2540" s="21">
        <f t="shared" si="399"/>
        <v>58.4375</v>
      </c>
    </row>
    <row r="2541" spans="1:22" ht="13.5" x14ac:dyDescent="0.25">
      <c r="A2541" s="3">
        <v>45702</v>
      </c>
      <c r="B2541" s="2">
        <v>108.2976</v>
      </c>
      <c r="C2541" s="2">
        <v>62.28378219063368</v>
      </c>
      <c r="D2541" s="2">
        <v>1.5063432733234237</v>
      </c>
      <c r="E2541" s="2">
        <v>1.9765082425147232E-17</v>
      </c>
      <c r="F2541" s="2">
        <v>108.93244</v>
      </c>
      <c r="G2541" s="2">
        <v>108.14121499999996</v>
      </c>
      <c r="H2541" s="2">
        <v>98.998940000000019</v>
      </c>
      <c r="I2541" s="2">
        <v>75.983027499999949</v>
      </c>
      <c r="J2541" s="19" t="s">
        <v>54</v>
      </c>
      <c r="K2541" s="19" t="s">
        <v>50</v>
      </c>
      <c r="L2541" s="19" t="s">
        <v>55</v>
      </c>
      <c r="M2541" s="21">
        <f t="shared" si="390"/>
        <v>25</v>
      </c>
      <c r="N2541" s="21">
        <f t="shared" si="391"/>
        <v>0</v>
      </c>
      <c r="O2541" s="21">
        <f t="shared" si="392"/>
        <v>100</v>
      </c>
      <c r="P2541" s="21">
        <f t="shared" si="393"/>
        <v>16.5</v>
      </c>
      <c r="Q2541" s="22">
        <f t="shared" si="394"/>
        <v>26.225000000000001</v>
      </c>
      <c r="R2541" s="22">
        <f t="shared" si="395"/>
        <v>44.125</v>
      </c>
      <c r="S2541" s="22">
        <f t="shared" si="396"/>
        <v>36.174999999999997</v>
      </c>
      <c r="T2541" s="22">
        <f t="shared" si="397"/>
        <v>35.375</v>
      </c>
      <c r="U2541" s="21">
        <f t="shared" si="398"/>
        <v>35.508333333333333</v>
      </c>
      <c r="V2541" s="21">
        <f t="shared" si="399"/>
        <v>35.474999999999994</v>
      </c>
    </row>
    <row r="2542" spans="1:22" ht="13.5" x14ac:dyDescent="0.25">
      <c r="A2542" s="3">
        <v>45705</v>
      </c>
      <c r="B2542" s="2">
        <v>108.1109</v>
      </c>
      <c r="C2542" s="2">
        <v>61.410809921988665</v>
      </c>
      <c r="D2542" s="2">
        <v>1.4847724503529349</v>
      </c>
      <c r="E2542" s="2">
        <v>1.5812065940117785E-17</v>
      </c>
      <c r="F2542" s="2">
        <v>108.70837999999999</v>
      </c>
      <c r="G2542" s="2">
        <v>108.15521999999999</v>
      </c>
      <c r="H2542" s="2">
        <v>99.43455800000001</v>
      </c>
      <c r="I2542" s="2">
        <v>76.224538499999952</v>
      </c>
      <c r="J2542" s="19" t="s">
        <v>54</v>
      </c>
      <c r="K2542" s="19" t="s">
        <v>52</v>
      </c>
      <c r="L2542" s="19" t="s">
        <v>47</v>
      </c>
      <c r="M2542" s="21">
        <f t="shared" si="390"/>
        <v>25</v>
      </c>
      <c r="N2542" s="21">
        <f t="shared" si="391"/>
        <v>0</v>
      </c>
      <c r="O2542" s="21">
        <f t="shared" si="392"/>
        <v>100</v>
      </c>
      <c r="P2542" s="21">
        <f t="shared" si="393"/>
        <v>0</v>
      </c>
      <c r="Q2542" s="22">
        <f t="shared" si="394"/>
        <v>23.75</v>
      </c>
      <c r="R2542" s="22">
        <f t="shared" si="395"/>
        <v>40</v>
      </c>
      <c r="S2542" s="22">
        <f t="shared" si="396"/>
        <v>28.75</v>
      </c>
      <c r="T2542" s="22">
        <f t="shared" si="397"/>
        <v>31.25</v>
      </c>
      <c r="U2542" s="21">
        <f t="shared" si="398"/>
        <v>30.833333333333332</v>
      </c>
      <c r="V2542" s="21">
        <f t="shared" si="399"/>
        <v>30.9375</v>
      </c>
    </row>
    <row r="2543" spans="1:22" ht="13.5" x14ac:dyDescent="0.25">
      <c r="A2543" s="3">
        <v>45706</v>
      </c>
      <c r="B2543" s="2">
        <v>107.8308</v>
      </c>
      <c r="C2543" s="2">
        <v>60.050935753876885</v>
      </c>
      <c r="D2543" s="2">
        <v>1.4419124329218818</v>
      </c>
      <c r="E2543" s="2">
        <v>1.2649652752094228E-17</v>
      </c>
      <c r="F2543" s="2">
        <v>108.44698000000001</v>
      </c>
      <c r="G2543" s="2">
        <v>108.22991000000002</v>
      </c>
      <c r="H2543" s="2">
        <v>99.800530000000023</v>
      </c>
      <c r="I2543" s="2">
        <v>76.464019499999949</v>
      </c>
      <c r="J2543" s="19" t="s">
        <v>54</v>
      </c>
      <c r="K2543" s="19" t="s">
        <v>52</v>
      </c>
      <c r="L2543" s="19" t="s">
        <v>47</v>
      </c>
      <c r="M2543" s="21">
        <f t="shared" si="390"/>
        <v>25</v>
      </c>
      <c r="N2543" s="21">
        <f t="shared" si="391"/>
        <v>0</v>
      </c>
      <c r="O2543" s="21">
        <f t="shared" si="392"/>
        <v>100</v>
      </c>
      <c r="P2543" s="21">
        <f t="shared" si="393"/>
        <v>0</v>
      </c>
      <c r="Q2543" s="22">
        <f t="shared" si="394"/>
        <v>23.75</v>
      </c>
      <c r="R2543" s="22">
        <f t="shared" si="395"/>
        <v>40</v>
      </c>
      <c r="S2543" s="22">
        <f t="shared" si="396"/>
        <v>28.75</v>
      </c>
      <c r="T2543" s="22">
        <f t="shared" si="397"/>
        <v>31.25</v>
      </c>
      <c r="U2543" s="21">
        <f t="shared" si="398"/>
        <v>30.833333333333332</v>
      </c>
      <c r="V2543" s="21">
        <f t="shared" si="399"/>
        <v>30.9375</v>
      </c>
    </row>
    <row r="2544" spans="1:22" ht="13.5" x14ac:dyDescent="0.25">
      <c r="A2544" s="3">
        <v>45707</v>
      </c>
      <c r="B2544" s="2">
        <v>107.45740000000001</v>
      </c>
      <c r="C2544" s="2">
        <v>58.200696175660504</v>
      </c>
      <c r="D2544" s="2">
        <v>1.3305137020807933</v>
      </c>
      <c r="E2544" s="2">
        <v>1.0119722201675383E-17</v>
      </c>
      <c r="F2544" s="2">
        <v>108.09222</v>
      </c>
      <c r="G2544" s="2">
        <v>108.3004</v>
      </c>
      <c r="H2544" s="2">
        <v>100.17583800000003</v>
      </c>
      <c r="I2544" s="2">
        <v>76.701408999999956</v>
      </c>
      <c r="J2544" s="19" t="s">
        <v>54</v>
      </c>
      <c r="K2544" s="19" t="s">
        <v>52</v>
      </c>
      <c r="L2544" s="19" t="s">
        <v>47</v>
      </c>
      <c r="M2544" s="21">
        <f t="shared" si="390"/>
        <v>25</v>
      </c>
      <c r="N2544" s="21">
        <f t="shared" si="391"/>
        <v>0</v>
      </c>
      <c r="O2544" s="21">
        <f t="shared" si="392"/>
        <v>100</v>
      </c>
      <c r="P2544" s="21">
        <f t="shared" si="393"/>
        <v>0</v>
      </c>
      <c r="Q2544" s="22">
        <f t="shared" si="394"/>
        <v>23.75</v>
      </c>
      <c r="R2544" s="22">
        <f t="shared" si="395"/>
        <v>40</v>
      </c>
      <c r="S2544" s="22">
        <f t="shared" si="396"/>
        <v>28.75</v>
      </c>
      <c r="T2544" s="22">
        <f t="shared" si="397"/>
        <v>31.25</v>
      </c>
      <c r="U2544" s="21">
        <f t="shared" si="398"/>
        <v>30.833333333333332</v>
      </c>
      <c r="V2544" s="21">
        <f t="shared" si="399"/>
        <v>30.9375</v>
      </c>
    </row>
    <row r="2545" spans="1:22" ht="13.5" x14ac:dyDescent="0.25">
      <c r="A2545" s="3">
        <v>45708</v>
      </c>
      <c r="B2545" s="2">
        <v>107.364</v>
      </c>
      <c r="C2545" s="2">
        <v>57.721620688439685</v>
      </c>
      <c r="D2545" s="2">
        <v>0.89080456877701408</v>
      </c>
      <c r="E2545" s="2">
        <v>8.0957777613403063E-18</v>
      </c>
      <c r="F2545" s="2">
        <v>107.81214</v>
      </c>
      <c r="G2545" s="2">
        <v>108.20703999999998</v>
      </c>
      <c r="H2545" s="2">
        <v>100.54927800000002</v>
      </c>
      <c r="I2545" s="2">
        <v>76.939275499999965</v>
      </c>
      <c r="J2545" s="19" t="s">
        <v>54</v>
      </c>
      <c r="K2545" s="19" t="s">
        <v>52</v>
      </c>
      <c r="L2545" s="19" t="s">
        <v>47</v>
      </c>
      <c r="M2545" s="21">
        <f t="shared" si="390"/>
        <v>25</v>
      </c>
      <c r="N2545" s="21">
        <f t="shared" si="391"/>
        <v>0</v>
      </c>
      <c r="O2545" s="21">
        <f t="shared" si="392"/>
        <v>100</v>
      </c>
      <c r="P2545" s="21">
        <f t="shared" si="393"/>
        <v>0</v>
      </c>
      <c r="Q2545" s="22">
        <f t="shared" si="394"/>
        <v>23.75</v>
      </c>
      <c r="R2545" s="22">
        <f t="shared" si="395"/>
        <v>40</v>
      </c>
      <c r="S2545" s="22">
        <f t="shared" si="396"/>
        <v>28.75</v>
      </c>
      <c r="T2545" s="22">
        <f t="shared" si="397"/>
        <v>31.25</v>
      </c>
      <c r="U2545" s="21">
        <f t="shared" si="398"/>
        <v>30.833333333333332</v>
      </c>
      <c r="V2545" s="21">
        <f t="shared" si="399"/>
        <v>30.9375</v>
      </c>
    </row>
    <row r="2546" spans="1:22" ht="13.5" x14ac:dyDescent="0.25">
      <c r="A2546" s="3">
        <v>45709</v>
      </c>
      <c r="B2546" s="2">
        <v>106.7105</v>
      </c>
      <c r="C2546" s="2">
        <v>54.350584692441778</v>
      </c>
      <c r="D2546" s="2">
        <v>0.70159137808285266</v>
      </c>
      <c r="E2546" s="2">
        <v>6.4766222090722455E-18</v>
      </c>
      <c r="F2546" s="2">
        <v>107.49472</v>
      </c>
      <c r="G2546" s="2">
        <v>108.01191999999999</v>
      </c>
      <c r="H2546" s="2">
        <v>100.91375600000001</v>
      </c>
      <c r="I2546" s="2">
        <v>77.180393999999964</v>
      </c>
      <c r="J2546" s="19" t="s">
        <v>54</v>
      </c>
      <c r="K2546" s="19" t="s">
        <v>52</v>
      </c>
      <c r="L2546" s="19" t="s">
        <v>47</v>
      </c>
      <c r="M2546" s="21">
        <f t="shared" si="390"/>
        <v>25</v>
      </c>
      <c r="N2546" s="21">
        <f t="shared" si="391"/>
        <v>0</v>
      </c>
      <c r="O2546" s="21">
        <f t="shared" si="392"/>
        <v>100</v>
      </c>
      <c r="P2546" s="21">
        <f t="shared" si="393"/>
        <v>0</v>
      </c>
      <c r="Q2546" s="22">
        <f t="shared" si="394"/>
        <v>23.75</v>
      </c>
      <c r="R2546" s="22">
        <f t="shared" si="395"/>
        <v>40</v>
      </c>
      <c r="S2546" s="22">
        <f t="shared" si="396"/>
        <v>28.75</v>
      </c>
      <c r="T2546" s="22">
        <f t="shared" si="397"/>
        <v>31.25</v>
      </c>
      <c r="U2546" s="21">
        <f t="shared" si="398"/>
        <v>30.833333333333332</v>
      </c>
      <c r="V2546" s="21">
        <f t="shared" si="399"/>
        <v>30.9375</v>
      </c>
    </row>
    <row r="2547" spans="1:22" ht="13.5" x14ac:dyDescent="0.25">
      <c r="A2547" s="3">
        <v>45712</v>
      </c>
      <c r="B2547" s="2">
        <v>107.30800000000001</v>
      </c>
      <c r="C2547" s="2">
        <v>56.832888122248434</v>
      </c>
      <c r="D2547" s="2">
        <v>0.99528883405656643</v>
      </c>
      <c r="E2547" s="2">
        <v>5.181297767257797E-18</v>
      </c>
      <c r="F2547" s="2">
        <v>107.33414</v>
      </c>
      <c r="G2547" s="2">
        <v>107.85741</v>
      </c>
      <c r="H2547" s="2">
        <v>101.267404</v>
      </c>
      <c r="I2547" s="2">
        <v>77.416136999999949</v>
      </c>
      <c r="J2547" s="19" t="s">
        <v>54</v>
      </c>
      <c r="K2547" s="19" t="s">
        <v>52</v>
      </c>
      <c r="L2547" s="19" t="s">
        <v>47</v>
      </c>
      <c r="M2547" s="21">
        <f t="shared" si="390"/>
        <v>25</v>
      </c>
      <c r="N2547" s="21">
        <f t="shared" si="391"/>
        <v>0</v>
      </c>
      <c r="O2547" s="21">
        <f t="shared" si="392"/>
        <v>100</v>
      </c>
      <c r="P2547" s="21">
        <f t="shared" si="393"/>
        <v>0</v>
      </c>
      <c r="Q2547" s="22">
        <f t="shared" si="394"/>
        <v>23.75</v>
      </c>
      <c r="R2547" s="22">
        <f t="shared" si="395"/>
        <v>40</v>
      </c>
      <c r="S2547" s="22">
        <f t="shared" si="396"/>
        <v>28.75</v>
      </c>
      <c r="T2547" s="22">
        <f t="shared" si="397"/>
        <v>31.25</v>
      </c>
      <c r="U2547" s="21">
        <f t="shared" si="398"/>
        <v>30.833333333333332</v>
      </c>
      <c r="V2547" s="21">
        <f t="shared" si="399"/>
        <v>30.9375</v>
      </c>
    </row>
    <row r="2548" spans="1:22" ht="13.5" x14ac:dyDescent="0.25">
      <c r="A2548" s="3">
        <v>45713</v>
      </c>
      <c r="B2548" s="2">
        <v>105.9636</v>
      </c>
      <c r="C2548" s="2">
        <v>50.216225492780353</v>
      </c>
      <c r="D2548" s="2">
        <v>1.3211841191179587</v>
      </c>
      <c r="E2548" s="2">
        <v>4.1450382138062375E-18</v>
      </c>
      <c r="F2548" s="2">
        <v>106.9607</v>
      </c>
      <c r="G2548" s="2">
        <v>107.70336500000001</v>
      </c>
      <c r="H2548" s="2">
        <v>101.612836</v>
      </c>
      <c r="I2548" s="2">
        <v>77.645157999999967</v>
      </c>
      <c r="J2548" s="19" t="s">
        <v>54</v>
      </c>
      <c r="K2548" s="19" t="s">
        <v>52</v>
      </c>
      <c r="L2548" s="19" t="s">
        <v>47</v>
      </c>
      <c r="M2548" s="21">
        <f t="shared" si="390"/>
        <v>25</v>
      </c>
      <c r="N2548" s="21">
        <f t="shared" si="391"/>
        <v>0</v>
      </c>
      <c r="O2548" s="21">
        <f t="shared" si="392"/>
        <v>100</v>
      </c>
      <c r="P2548" s="21">
        <f t="shared" si="393"/>
        <v>0</v>
      </c>
      <c r="Q2548" s="22">
        <f t="shared" si="394"/>
        <v>23.75</v>
      </c>
      <c r="R2548" s="22">
        <f t="shared" si="395"/>
        <v>40</v>
      </c>
      <c r="S2548" s="22">
        <f t="shared" si="396"/>
        <v>28.75</v>
      </c>
      <c r="T2548" s="22">
        <f t="shared" si="397"/>
        <v>31.25</v>
      </c>
      <c r="U2548" s="21">
        <f t="shared" si="398"/>
        <v>30.833333333333332</v>
      </c>
      <c r="V2548" s="21">
        <f t="shared" si="399"/>
        <v>30.9375</v>
      </c>
    </row>
    <row r="2549" spans="1:22" ht="13.5" x14ac:dyDescent="0.25">
      <c r="A2549" s="3">
        <v>45714</v>
      </c>
      <c r="B2549" s="2">
        <v>104.9366</v>
      </c>
      <c r="C2549" s="2">
        <v>45.827005323305102</v>
      </c>
      <c r="D2549" s="2">
        <v>1.6880754778513136</v>
      </c>
      <c r="E2549" s="2">
        <v>3.31603057104499E-18</v>
      </c>
      <c r="F2549" s="2">
        <v>106.45653999999999</v>
      </c>
      <c r="G2549" s="2">
        <v>107.53764999999999</v>
      </c>
      <c r="H2549" s="2">
        <v>101.933994</v>
      </c>
      <c r="I2549" s="2">
        <v>77.86904399999996</v>
      </c>
      <c r="J2549" s="19" t="s">
        <v>54</v>
      </c>
      <c r="K2549" s="19" t="s">
        <v>52</v>
      </c>
      <c r="L2549" s="19" t="s">
        <v>47</v>
      </c>
      <c r="M2549" s="21">
        <f t="shared" si="390"/>
        <v>25</v>
      </c>
      <c r="N2549" s="21">
        <f t="shared" si="391"/>
        <v>0</v>
      </c>
      <c r="O2549" s="21">
        <f t="shared" si="392"/>
        <v>100</v>
      </c>
      <c r="P2549" s="21">
        <f t="shared" si="393"/>
        <v>0</v>
      </c>
      <c r="Q2549" s="22">
        <f t="shared" si="394"/>
        <v>23.75</v>
      </c>
      <c r="R2549" s="22">
        <f t="shared" si="395"/>
        <v>40</v>
      </c>
      <c r="S2549" s="22">
        <f t="shared" si="396"/>
        <v>28.75</v>
      </c>
      <c r="T2549" s="22">
        <f t="shared" si="397"/>
        <v>31.25</v>
      </c>
      <c r="U2549" s="21">
        <f t="shared" si="398"/>
        <v>30.833333333333332</v>
      </c>
      <c r="V2549" s="21">
        <f t="shared" si="399"/>
        <v>30.9375</v>
      </c>
    </row>
    <row r="2550" spans="1:22" ht="13.5" x14ac:dyDescent="0.25">
      <c r="A2550" s="3">
        <v>45715</v>
      </c>
      <c r="B2550" s="2">
        <v>104.8433</v>
      </c>
      <c r="C2550" s="2">
        <v>45.43844128072157</v>
      </c>
      <c r="D2550" s="2">
        <v>1.9403256822395463</v>
      </c>
      <c r="E2550" s="2">
        <v>2.6528244568359921E-18</v>
      </c>
      <c r="F2550" s="2">
        <v>105.95239999999998</v>
      </c>
      <c r="G2550" s="2">
        <v>107.37427</v>
      </c>
      <c r="H2550" s="2">
        <v>102.238348</v>
      </c>
      <c r="I2550" s="2">
        <v>78.096509999999967</v>
      </c>
      <c r="J2550" s="19" t="s">
        <v>54</v>
      </c>
      <c r="K2550" s="19" t="s">
        <v>52</v>
      </c>
      <c r="L2550" s="19" t="s">
        <v>47</v>
      </c>
      <c r="M2550" s="21">
        <f t="shared" si="390"/>
        <v>25</v>
      </c>
      <c r="N2550" s="21">
        <f t="shared" si="391"/>
        <v>0</v>
      </c>
      <c r="O2550" s="21">
        <f t="shared" si="392"/>
        <v>100</v>
      </c>
      <c r="P2550" s="21">
        <f t="shared" si="393"/>
        <v>0</v>
      </c>
      <c r="Q2550" s="22">
        <f t="shared" si="394"/>
        <v>23.75</v>
      </c>
      <c r="R2550" s="22">
        <f t="shared" si="395"/>
        <v>40</v>
      </c>
      <c r="S2550" s="22">
        <f t="shared" si="396"/>
        <v>28.75</v>
      </c>
      <c r="T2550" s="22">
        <f t="shared" si="397"/>
        <v>31.25</v>
      </c>
      <c r="U2550" s="21">
        <f t="shared" si="398"/>
        <v>30.833333333333332</v>
      </c>
      <c r="V2550" s="21">
        <f t="shared" si="399"/>
        <v>30.9375</v>
      </c>
    </row>
    <row r="2551" spans="1:22" ht="13.5" x14ac:dyDescent="0.25">
      <c r="A2551" s="3">
        <v>45716</v>
      </c>
      <c r="B2551" s="2">
        <v>104.8433</v>
      </c>
      <c r="C2551" s="2">
        <v>45.43844128072157</v>
      </c>
      <c r="D2551" s="2">
        <v>2.0887151508372739</v>
      </c>
      <c r="E2551" s="2">
        <v>2.1222595654687937E-18</v>
      </c>
      <c r="F2551" s="2">
        <v>105.57896000000001</v>
      </c>
      <c r="G2551" s="2">
        <v>107.20622499999999</v>
      </c>
      <c r="H2551" s="2">
        <v>102.54643600000003</v>
      </c>
      <c r="I2551" s="2">
        <v>78.323975999999959</v>
      </c>
      <c r="J2551" s="19" t="s">
        <v>54</v>
      </c>
      <c r="K2551" s="19" t="s">
        <v>50</v>
      </c>
      <c r="L2551" s="19" t="s">
        <v>47</v>
      </c>
      <c r="M2551" s="21">
        <f t="shared" si="390"/>
        <v>25</v>
      </c>
      <c r="N2551" s="21">
        <f t="shared" si="391"/>
        <v>0</v>
      </c>
      <c r="O2551" s="21">
        <f t="shared" si="392"/>
        <v>100</v>
      </c>
      <c r="P2551" s="21">
        <f t="shared" si="393"/>
        <v>16.5</v>
      </c>
      <c r="Q2551" s="22">
        <f t="shared" si="394"/>
        <v>26.225000000000001</v>
      </c>
      <c r="R2551" s="22">
        <f t="shared" si="395"/>
        <v>44.125</v>
      </c>
      <c r="S2551" s="22">
        <f t="shared" si="396"/>
        <v>36.174999999999997</v>
      </c>
      <c r="T2551" s="22">
        <f t="shared" si="397"/>
        <v>35.375</v>
      </c>
      <c r="U2551" s="21">
        <f t="shared" si="398"/>
        <v>35.508333333333333</v>
      </c>
      <c r="V2551" s="21">
        <f t="shared" si="399"/>
        <v>35.474999999999994</v>
      </c>
    </row>
    <row r="2552" spans="1:22" ht="13.5" x14ac:dyDescent="0.25">
      <c r="A2552" s="3">
        <v>45719</v>
      </c>
      <c r="B2552" s="2">
        <v>106.197</v>
      </c>
      <c r="C2552" s="2">
        <v>52.251072822065254</v>
      </c>
      <c r="D2552" s="2">
        <v>2.0915397755125724</v>
      </c>
      <c r="E2552" s="2">
        <v>1.697807652375035E-18</v>
      </c>
      <c r="F2552" s="2">
        <v>105.35675999999998</v>
      </c>
      <c r="G2552" s="2">
        <v>107.1152</v>
      </c>
      <c r="H2552" s="2">
        <v>102.88346600000004</v>
      </c>
      <c r="I2552" s="2">
        <v>78.553759499999956</v>
      </c>
      <c r="J2552" s="19" t="s">
        <v>54</v>
      </c>
      <c r="K2552" s="19" t="s">
        <v>50</v>
      </c>
      <c r="L2552" s="19" t="s">
        <v>47</v>
      </c>
      <c r="M2552" s="21">
        <f t="shared" si="390"/>
        <v>25</v>
      </c>
      <c r="N2552" s="21">
        <f t="shared" si="391"/>
        <v>0</v>
      </c>
      <c r="O2552" s="21">
        <f t="shared" si="392"/>
        <v>100</v>
      </c>
      <c r="P2552" s="21">
        <f t="shared" si="393"/>
        <v>16.5</v>
      </c>
      <c r="Q2552" s="22">
        <f t="shared" si="394"/>
        <v>26.225000000000001</v>
      </c>
      <c r="R2552" s="22">
        <f t="shared" si="395"/>
        <v>44.125</v>
      </c>
      <c r="S2552" s="22">
        <f t="shared" si="396"/>
        <v>36.174999999999997</v>
      </c>
      <c r="T2552" s="22">
        <f t="shared" si="397"/>
        <v>35.375</v>
      </c>
      <c r="U2552" s="21">
        <f t="shared" si="398"/>
        <v>35.508333333333333</v>
      </c>
      <c r="V2552" s="21">
        <f t="shared" si="399"/>
        <v>35.474999999999994</v>
      </c>
    </row>
    <row r="2553" spans="1:22" ht="13.5" x14ac:dyDescent="0.25">
      <c r="A2553" s="3">
        <v>45720</v>
      </c>
      <c r="B2553" s="2">
        <v>103.1628</v>
      </c>
      <c r="C2553" s="2">
        <v>40.150079952178366</v>
      </c>
      <c r="D2553" s="2">
        <v>2.2733916635001776</v>
      </c>
      <c r="E2553" s="2">
        <v>1.358246121900028E-18</v>
      </c>
      <c r="F2553" s="2">
        <v>104.79659999999998</v>
      </c>
      <c r="G2553" s="2">
        <v>106.8818</v>
      </c>
      <c r="H2553" s="2">
        <v>103.15999800000002</v>
      </c>
      <c r="I2553" s="2">
        <v>78.768326999999957</v>
      </c>
      <c r="J2553" s="19" t="s">
        <v>54</v>
      </c>
      <c r="K2553" s="19" t="s">
        <v>50</v>
      </c>
      <c r="L2553" s="19" t="s">
        <v>47</v>
      </c>
      <c r="M2553" s="21">
        <f t="shared" si="390"/>
        <v>25</v>
      </c>
      <c r="N2553" s="21">
        <f t="shared" si="391"/>
        <v>0</v>
      </c>
      <c r="O2553" s="21">
        <f t="shared" si="392"/>
        <v>100</v>
      </c>
      <c r="P2553" s="21">
        <f t="shared" si="393"/>
        <v>16.5</v>
      </c>
      <c r="Q2553" s="22">
        <f t="shared" si="394"/>
        <v>26.225000000000001</v>
      </c>
      <c r="R2553" s="22">
        <f t="shared" si="395"/>
        <v>44.125</v>
      </c>
      <c r="S2553" s="22">
        <f t="shared" si="396"/>
        <v>36.174999999999997</v>
      </c>
      <c r="T2553" s="22">
        <f t="shared" si="397"/>
        <v>35.375</v>
      </c>
      <c r="U2553" s="21">
        <f t="shared" si="398"/>
        <v>35.508333333333333</v>
      </c>
      <c r="V2553" s="21">
        <f t="shared" si="399"/>
        <v>35.474999999999994</v>
      </c>
    </row>
    <row r="2554" spans="1:22" ht="13.5" x14ac:dyDescent="0.25">
      <c r="A2554" s="3">
        <v>45721</v>
      </c>
      <c r="B2554" s="2">
        <v>104.56319999999999</v>
      </c>
      <c r="C2554" s="2">
        <v>46.328304511652199</v>
      </c>
      <c r="D2554" s="2">
        <v>2.2819777106301018</v>
      </c>
      <c r="E2554" s="2">
        <v>1.0865968975200225E-18</v>
      </c>
      <c r="F2554" s="2">
        <v>104.72192</v>
      </c>
      <c r="G2554" s="2">
        <v>106.74736</v>
      </c>
      <c r="H2554" s="2">
        <v>103.46472600000003</v>
      </c>
      <c r="I2554" s="2">
        <v>78.989896499999972</v>
      </c>
      <c r="J2554" s="19" t="s">
        <v>54</v>
      </c>
      <c r="K2554" s="19" t="s">
        <v>50</v>
      </c>
      <c r="L2554" s="19" t="s">
        <v>47</v>
      </c>
      <c r="M2554" s="21">
        <f t="shared" si="390"/>
        <v>25</v>
      </c>
      <c r="N2554" s="21">
        <f t="shared" si="391"/>
        <v>0</v>
      </c>
      <c r="O2554" s="21">
        <f t="shared" si="392"/>
        <v>100</v>
      </c>
      <c r="P2554" s="21">
        <f t="shared" si="393"/>
        <v>16.5</v>
      </c>
      <c r="Q2554" s="22">
        <f t="shared" si="394"/>
        <v>26.225000000000001</v>
      </c>
      <c r="R2554" s="22">
        <f t="shared" si="395"/>
        <v>44.125</v>
      </c>
      <c r="S2554" s="22">
        <f t="shared" si="396"/>
        <v>36.174999999999997</v>
      </c>
      <c r="T2554" s="22">
        <f t="shared" si="397"/>
        <v>35.375</v>
      </c>
      <c r="U2554" s="21">
        <f t="shared" si="398"/>
        <v>35.508333333333333</v>
      </c>
      <c r="V2554" s="21">
        <f t="shared" si="399"/>
        <v>35.474999999999994</v>
      </c>
    </row>
    <row r="2555" spans="1:22" ht="13.5" x14ac:dyDescent="0.25">
      <c r="A2555" s="3">
        <v>45722</v>
      </c>
      <c r="B2555" s="2">
        <v>106.0009</v>
      </c>
      <c r="C2555" s="2">
        <v>51.826374921981184</v>
      </c>
      <c r="D2555" s="2">
        <v>2.1748160357531958</v>
      </c>
      <c r="E2555" s="2">
        <v>8.6927751801601814E-19</v>
      </c>
      <c r="F2555" s="2">
        <v>104.95344</v>
      </c>
      <c r="G2555" s="2">
        <v>106.79590499999999</v>
      </c>
      <c r="H2555" s="2">
        <v>103.75302000000003</v>
      </c>
      <c r="I2555" s="2">
        <v>79.219778499999975</v>
      </c>
      <c r="J2555" s="19" t="s">
        <v>48</v>
      </c>
      <c r="K2555" s="19" t="s">
        <v>50</v>
      </c>
      <c r="L2555" s="19" t="s">
        <v>51</v>
      </c>
      <c r="M2555" s="21">
        <f t="shared" si="390"/>
        <v>25</v>
      </c>
      <c r="N2555" s="21">
        <f t="shared" si="391"/>
        <v>0</v>
      </c>
      <c r="O2555" s="21">
        <f t="shared" si="392"/>
        <v>100</v>
      </c>
      <c r="P2555" s="21">
        <f t="shared" si="393"/>
        <v>83.5</v>
      </c>
      <c r="Q2555" s="22">
        <f t="shared" si="394"/>
        <v>36.274999999999999</v>
      </c>
      <c r="R2555" s="22">
        <f t="shared" si="395"/>
        <v>60.875</v>
      </c>
      <c r="S2555" s="22">
        <f t="shared" si="396"/>
        <v>66.325000000000003</v>
      </c>
      <c r="T2555" s="22">
        <f t="shared" si="397"/>
        <v>52.125</v>
      </c>
      <c r="U2555" s="21">
        <f t="shared" si="398"/>
        <v>54.491666666666674</v>
      </c>
      <c r="V2555" s="21">
        <f t="shared" si="399"/>
        <v>53.900000000000006</v>
      </c>
    </row>
    <row r="2556" spans="1:22" ht="13.5" x14ac:dyDescent="0.25">
      <c r="A2556" s="3">
        <v>45723</v>
      </c>
      <c r="B2556" s="2">
        <v>108.28830000000001</v>
      </c>
      <c r="C2556" s="2">
        <v>59.019262600465083</v>
      </c>
      <c r="D2556" s="2">
        <v>1.8116316348011452</v>
      </c>
      <c r="E2556" s="2">
        <v>6.9542201441281453E-19</v>
      </c>
      <c r="F2556" s="2">
        <v>105.64244000000001</v>
      </c>
      <c r="G2556" s="2">
        <v>106.91214000000002</v>
      </c>
      <c r="H2556" s="2">
        <v>104.05308000000001</v>
      </c>
      <c r="I2556" s="2">
        <v>79.460063499999976</v>
      </c>
      <c r="J2556" s="19" t="s">
        <v>48</v>
      </c>
      <c r="K2556" s="19" t="s">
        <v>49</v>
      </c>
      <c r="L2556" s="19" t="s">
        <v>51</v>
      </c>
      <c r="M2556" s="21">
        <f t="shared" si="390"/>
        <v>25</v>
      </c>
      <c r="N2556" s="21">
        <f t="shared" si="391"/>
        <v>0</v>
      </c>
      <c r="O2556" s="21">
        <f t="shared" si="392"/>
        <v>100</v>
      </c>
      <c r="P2556" s="21">
        <f t="shared" si="393"/>
        <v>100</v>
      </c>
      <c r="Q2556" s="22">
        <f t="shared" si="394"/>
        <v>38.75</v>
      </c>
      <c r="R2556" s="22">
        <f t="shared" si="395"/>
        <v>65</v>
      </c>
      <c r="S2556" s="22">
        <f t="shared" si="396"/>
        <v>73.75</v>
      </c>
      <c r="T2556" s="22">
        <f t="shared" si="397"/>
        <v>56.25</v>
      </c>
      <c r="U2556" s="21">
        <f t="shared" si="398"/>
        <v>59.166666666666664</v>
      </c>
      <c r="V2556" s="21">
        <f t="shared" si="399"/>
        <v>58.4375</v>
      </c>
    </row>
    <row r="2557" spans="1:22" ht="13.5" x14ac:dyDescent="0.25">
      <c r="A2557" s="3">
        <v>45726</v>
      </c>
      <c r="B2557" s="2">
        <v>114.77679999999999</v>
      </c>
      <c r="C2557" s="2">
        <v>71.85624340710811</v>
      </c>
      <c r="D2557" s="2">
        <v>1.0997528974763213</v>
      </c>
      <c r="E2557" s="2">
        <v>5.5633761153025166E-19</v>
      </c>
      <c r="F2557" s="2">
        <v>107.3584</v>
      </c>
      <c r="G2557" s="2">
        <v>107.18942</v>
      </c>
      <c r="H2557" s="2">
        <v>104.48459000000003</v>
      </c>
      <c r="I2557" s="2">
        <v>79.732700999999977</v>
      </c>
      <c r="J2557" s="19" t="s">
        <v>48</v>
      </c>
      <c r="K2557" s="19" t="s">
        <v>49</v>
      </c>
      <c r="L2557" s="19" t="s">
        <v>51</v>
      </c>
      <c r="M2557" s="21">
        <f t="shared" si="390"/>
        <v>0</v>
      </c>
      <c r="N2557" s="21">
        <f t="shared" si="391"/>
        <v>0</v>
      </c>
      <c r="O2557" s="21">
        <f t="shared" si="392"/>
        <v>100</v>
      </c>
      <c r="P2557" s="21">
        <f t="shared" si="393"/>
        <v>100</v>
      </c>
      <c r="Q2557" s="22">
        <f t="shared" si="394"/>
        <v>30</v>
      </c>
      <c r="R2557" s="22">
        <f t="shared" si="395"/>
        <v>60</v>
      </c>
      <c r="S2557" s="22">
        <f t="shared" si="396"/>
        <v>70</v>
      </c>
      <c r="T2557" s="22">
        <f t="shared" si="397"/>
        <v>50</v>
      </c>
      <c r="U2557" s="21">
        <f t="shared" si="398"/>
        <v>53.333333333333336</v>
      </c>
      <c r="V2557" s="21">
        <f t="shared" si="399"/>
        <v>52.5</v>
      </c>
    </row>
    <row r="2558" spans="1:22" ht="13.5" x14ac:dyDescent="0.25">
      <c r="A2558" s="3">
        <v>45727</v>
      </c>
      <c r="B2558" s="2">
        <v>119.5008</v>
      </c>
      <c r="C2558" s="2">
        <v>77.405513488764996</v>
      </c>
      <c r="D2558" s="2">
        <v>-0.11239087561266103</v>
      </c>
      <c r="E2558" s="2">
        <v>4.4507008922420133E-19</v>
      </c>
      <c r="F2558" s="2">
        <v>110.626</v>
      </c>
      <c r="G2558" s="2">
        <v>107.70757</v>
      </c>
      <c r="H2558" s="2">
        <v>105.02607800000001</v>
      </c>
      <c r="I2558" s="2">
        <v>80.034803499999967</v>
      </c>
      <c r="J2558" s="19" t="s">
        <v>48</v>
      </c>
      <c r="K2558" s="19" t="s">
        <v>49</v>
      </c>
      <c r="L2558" s="19" t="s">
        <v>51</v>
      </c>
      <c r="M2558" s="21">
        <f t="shared" si="390"/>
        <v>0</v>
      </c>
      <c r="N2558" s="21">
        <f t="shared" si="391"/>
        <v>100</v>
      </c>
      <c r="O2558" s="21">
        <f t="shared" si="392"/>
        <v>100</v>
      </c>
      <c r="P2558" s="21">
        <f t="shared" si="393"/>
        <v>100</v>
      </c>
      <c r="Q2558" s="22">
        <f t="shared" si="394"/>
        <v>65</v>
      </c>
      <c r="R2558" s="22">
        <f t="shared" si="395"/>
        <v>80</v>
      </c>
      <c r="S2558" s="22">
        <f t="shared" si="396"/>
        <v>85</v>
      </c>
      <c r="T2558" s="22">
        <f t="shared" si="397"/>
        <v>75</v>
      </c>
      <c r="U2558" s="21">
        <f t="shared" si="398"/>
        <v>76.666666666666671</v>
      </c>
      <c r="V2558" s="21">
        <f t="shared" si="399"/>
        <v>76.25</v>
      </c>
    </row>
    <row r="2559" spans="1:22" ht="13.5" x14ac:dyDescent="0.25">
      <c r="A2559" s="3">
        <v>45728</v>
      </c>
      <c r="B2559" s="2">
        <v>118.5672</v>
      </c>
      <c r="C2559" s="2">
        <v>74.288001661433043</v>
      </c>
      <c r="D2559" s="2">
        <v>-1.3039098901340793</v>
      </c>
      <c r="E2559" s="2">
        <v>3.560560713793611E-19</v>
      </c>
      <c r="F2559" s="2">
        <v>113.42679999999999</v>
      </c>
      <c r="G2559" s="2">
        <v>108.17437000000002</v>
      </c>
      <c r="H2559" s="2">
        <v>105.54889400000006</v>
      </c>
      <c r="I2559" s="2">
        <v>80.332237999999975</v>
      </c>
      <c r="J2559" s="19" t="s">
        <v>48</v>
      </c>
      <c r="K2559" s="19" t="s">
        <v>49</v>
      </c>
      <c r="L2559" s="19" t="s">
        <v>51</v>
      </c>
      <c r="M2559" s="21">
        <f t="shared" si="390"/>
        <v>0</v>
      </c>
      <c r="N2559" s="21">
        <f t="shared" si="391"/>
        <v>100</v>
      </c>
      <c r="O2559" s="21">
        <f t="shared" si="392"/>
        <v>100</v>
      </c>
      <c r="P2559" s="21">
        <f t="shared" si="393"/>
        <v>100</v>
      </c>
      <c r="Q2559" s="22">
        <f t="shared" si="394"/>
        <v>65</v>
      </c>
      <c r="R2559" s="22">
        <f t="shared" si="395"/>
        <v>80</v>
      </c>
      <c r="S2559" s="22">
        <f t="shared" si="396"/>
        <v>85</v>
      </c>
      <c r="T2559" s="22">
        <f t="shared" si="397"/>
        <v>75</v>
      </c>
      <c r="U2559" s="21">
        <f t="shared" si="398"/>
        <v>76.666666666666671</v>
      </c>
      <c r="V2559" s="21">
        <f t="shared" si="399"/>
        <v>76.25</v>
      </c>
    </row>
    <row r="2560" spans="1:22" ht="13.5" x14ac:dyDescent="0.25">
      <c r="A2560" s="3">
        <v>45729</v>
      </c>
      <c r="B2560" s="2">
        <v>118.7539</v>
      </c>
      <c r="C2560" s="2">
        <v>74.509102050303255</v>
      </c>
      <c r="D2560" s="2">
        <v>-2.4060947603131382</v>
      </c>
      <c r="E2560" s="2">
        <v>2.8484485710348889E-19</v>
      </c>
      <c r="F2560" s="2">
        <v>115.97740000000002</v>
      </c>
      <c r="G2560" s="2">
        <v>108.67384500000003</v>
      </c>
      <c r="H2560" s="2">
        <v>106.09411600000001</v>
      </c>
      <c r="I2560" s="2">
        <v>80.624805999999978</v>
      </c>
      <c r="J2560" s="19" t="s">
        <v>48</v>
      </c>
      <c r="K2560" s="19" t="s">
        <v>49</v>
      </c>
      <c r="L2560" s="19" t="s">
        <v>51</v>
      </c>
      <c r="M2560" s="21">
        <f t="shared" si="390"/>
        <v>0</v>
      </c>
      <c r="N2560" s="21">
        <f t="shared" si="391"/>
        <v>100</v>
      </c>
      <c r="O2560" s="21">
        <f t="shared" si="392"/>
        <v>100</v>
      </c>
      <c r="P2560" s="21">
        <f t="shared" si="393"/>
        <v>100</v>
      </c>
      <c r="Q2560" s="22">
        <f t="shared" si="394"/>
        <v>65</v>
      </c>
      <c r="R2560" s="22">
        <f t="shared" si="395"/>
        <v>80</v>
      </c>
      <c r="S2560" s="22">
        <f t="shared" si="396"/>
        <v>85</v>
      </c>
      <c r="T2560" s="22">
        <f t="shared" si="397"/>
        <v>75</v>
      </c>
      <c r="U2560" s="21">
        <f t="shared" si="398"/>
        <v>76.666666666666671</v>
      </c>
      <c r="V2560" s="21">
        <f t="shared" si="399"/>
        <v>76.25</v>
      </c>
    </row>
    <row r="2561" spans="1:22" ht="13.5" x14ac:dyDescent="0.25">
      <c r="A2561" s="3">
        <v>45730</v>
      </c>
      <c r="B2561" s="2">
        <v>119.03400000000001</v>
      </c>
      <c r="C2561" s="2">
        <v>74.858403193236953</v>
      </c>
      <c r="D2561" s="2">
        <v>-3.4214835359769324</v>
      </c>
      <c r="E2561" s="2">
        <v>2.278758856827911E-19</v>
      </c>
      <c r="F2561" s="2">
        <v>118.12654000000001</v>
      </c>
      <c r="G2561" s="2">
        <v>109.21066500000002</v>
      </c>
      <c r="H2561" s="2">
        <v>106.659504</v>
      </c>
      <c r="I2561" s="2">
        <v>80.914682999999968</v>
      </c>
      <c r="J2561" s="19" t="s">
        <v>48</v>
      </c>
      <c r="K2561" s="19" t="s">
        <v>49</v>
      </c>
      <c r="L2561" s="19" t="s">
        <v>51</v>
      </c>
      <c r="M2561" s="21">
        <f t="shared" si="390"/>
        <v>0</v>
      </c>
      <c r="N2561" s="21">
        <f t="shared" si="391"/>
        <v>100</v>
      </c>
      <c r="O2561" s="21">
        <f t="shared" si="392"/>
        <v>100</v>
      </c>
      <c r="P2561" s="21">
        <f t="shared" si="393"/>
        <v>100</v>
      </c>
      <c r="Q2561" s="22">
        <f t="shared" si="394"/>
        <v>65</v>
      </c>
      <c r="R2561" s="22">
        <f t="shared" si="395"/>
        <v>80</v>
      </c>
      <c r="S2561" s="22">
        <f t="shared" si="396"/>
        <v>85</v>
      </c>
      <c r="T2561" s="22">
        <f t="shared" si="397"/>
        <v>75</v>
      </c>
      <c r="U2561" s="21">
        <f t="shared" si="398"/>
        <v>76.666666666666671</v>
      </c>
      <c r="V2561" s="21">
        <f t="shared" si="399"/>
        <v>76.25</v>
      </c>
    </row>
    <row r="2562" spans="1:22" ht="13.5" x14ac:dyDescent="0.25">
      <c r="A2562" s="3">
        <v>45733</v>
      </c>
      <c r="B2562" s="2">
        <v>118.5579</v>
      </c>
      <c r="C2562" s="2">
        <v>73.026653910910198</v>
      </c>
      <c r="D2562" s="2">
        <v>-4.0962139609445671</v>
      </c>
      <c r="E2562" s="2">
        <v>1.8230070854623289E-19</v>
      </c>
      <c r="F2562" s="2">
        <v>118.88275999999999</v>
      </c>
      <c r="G2562" s="2">
        <v>109.73301499999999</v>
      </c>
      <c r="H2562" s="2">
        <v>107.18231999999998</v>
      </c>
      <c r="I2562" s="2">
        <v>81.202179499999986</v>
      </c>
      <c r="J2562" s="19" t="s">
        <v>48</v>
      </c>
      <c r="K2562" s="19" t="s">
        <v>49</v>
      </c>
      <c r="L2562" s="19" t="s">
        <v>51</v>
      </c>
      <c r="M2562" s="21">
        <f t="shared" ref="M2562:M2625" si="400">IF(C2562&lt;30,50, IF(C2562&gt;70, 0, 25))</f>
        <v>0</v>
      </c>
      <c r="N2562" s="21">
        <f t="shared" ref="N2562:N2625" si="401">IF(E2562-D2562&gt;0.02, 100, IF(E2562-D2562&lt;0,0,45))</f>
        <v>100</v>
      </c>
      <c r="O2562" s="21">
        <f t="shared" ref="O2562:O2625" si="402">IF(F2562-I2562&gt;10,100,IF(F2562-I2562&gt;5,75, IF(F2562-I2562&gt;0,50,0)))</f>
        <v>100</v>
      </c>
      <c r="P2562" s="21">
        <f t="shared" ref="P2562:P2625" si="403">IF(L2562="confirmed bullish", 34, IF(L2562="bullish divergence",17, 0))+IF(J2562="bullish",33,IF(J2562="bearish",0,16.5))+IF(K2562="strong",33,IF(K2562="weak",0,16.5))</f>
        <v>100</v>
      </c>
      <c r="Q2562" s="22">
        <f t="shared" si="394"/>
        <v>65</v>
      </c>
      <c r="R2562" s="22">
        <f t="shared" si="395"/>
        <v>80</v>
      </c>
      <c r="S2562" s="22">
        <f t="shared" si="396"/>
        <v>85</v>
      </c>
      <c r="T2562" s="22">
        <f t="shared" si="397"/>
        <v>75</v>
      </c>
      <c r="U2562" s="21">
        <f t="shared" si="398"/>
        <v>76.666666666666671</v>
      </c>
      <c r="V2562" s="21">
        <f t="shared" si="399"/>
        <v>76.25</v>
      </c>
    </row>
    <row r="2563" spans="1:22" ht="13.5" x14ac:dyDescent="0.25">
      <c r="A2563" s="3">
        <v>45734</v>
      </c>
      <c r="B2563" s="2">
        <v>117.6336</v>
      </c>
      <c r="C2563" s="2">
        <v>69.472487366418704</v>
      </c>
      <c r="D2563" s="2">
        <v>-5.117366698899886</v>
      </c>
      <c r="E2563" s="2">
        <v>1.4584056683698632E-19</v>
      </c>
      <c r="F2563" s="2">
        <v>118.50932</v>
      </c>
      <c r="G2563" s="2">
        <v>110.22315499999999</v>
      </c>
      <c r="H2563" s="2">
        <v>107.68683799999999</v>
      </c>
      <c r="I2563" s="2">
        <v>81.485953499999965</v>
      </c>
      <c r="J2563" s="19" t="s">
        <v>54</v>
      </c>
      <c r="K2563" s="19" t="s">
        <v>52</v>
      </c>
      <c r="L2563" s="19" t="s">
        <v>47</v>
      </c>
      <c r="M2563" s="21">
        <f t="shared" si="400"/>
        <v>25</v>
      </c>
      <c r="N2563" s="21">
        <f t="shared" si="401"/>
        <v>100</v>
      </c>
      <c r="O2563" s="21">
        <f t="shared" si="402"/>
        <v>100</v>
      </c>
      <c r="P2563" s="21">
        <f t="shared" si="403"/>
        <v>0</v>
      </c>
      <c r="Q2563" s="22">
        <f t="shared" ref="Q2563:Q2626" si="404">0.35*M2563+N2563*0.35+O2563*0.15+P2563*0.15</f>
        <v>58.75</v>
      </c>
      <c r="R2563" s="22">
        <f t="shared" ref="R2563:R2626" si="405">M2563*0.2+N2563*0.2+O2563*0.35+P2563*0.25</f>
        <v>60</v>
      </c>
      <c r="S2563" s="22">
        <f t="shared" ref="S2563:S2626" si="406">M2563*0.15+N2563*0.15+O2563*0.25+P2563*0.45</f>
        <v>43.75</v>
      </c>
      <c r="T2563" s="22">
        <f t="shared" ref="T2563:T2626" si="407">0.25*SUM(M2563:P2563)</f>
        <v>56.25</v>
      </c>
      <c r="U2563" s="21">
        <f t="shared" ref="U2563:U2626" si="408">SUM(Q2563:S2563)/3</f>
        <v>54.166666666666664</v>
      </c>
      <c r="V2563" s="21">
        <f t="shared" ref="V2563:V2626" si="409">SUM(Q2563:T2563)/4</f>
        <v>54.6875</v>
      </c>
    </row>
    <row r="2564" spans="1:22" ht="13.5" x14ac:dyDescent="0.25">
      <c r="A2564" s="3">
        <v>45735</v>
      </c>
      <c r="B2564" s="2">
        <v>118.53919999999999</v>
      </c>
      <c r="C2564" s="2">
        <v>70.963589673008244</v>
      </c>
      <c r="D2564" s="2">
        <v>-5.875642300444369</v>
      </c>
      <c r="E2564" s="2">
        <v>1.1667245346958906E-19</v>
      </c>
      <c r="F2564" s="2">
        <v>118.50372</v>
      </c>
      <c r="G2564" s="2">
        <v>110.77724500000002</v>
      </c>
      <c r="H2564" s="2">
        <v>108.20909399999999</v>
      </c>
      <c r="I2564" s="2">
        <v>81.777402999999964</v>
      </c>
      <c r="J2564" s="19" t="s">
        <v>54</v>
      </c>
      <c r="K2564" s="19" t="s">
        <v>50</v>
      </c>
      <c r="L2564" s="19" t="s">
        <v>47</v>
      </c>
      <c r="M2564" s="21">
        <f t="shared" si="400"/>
        <v>0</v>
      </c>
      <c r="N2564" s="21">
        <f t="shared" si="401"/>
        <v>100</v>
      </c>
      <c r="O2564" s="21">
        <f t="shared" si="402"/>
        <v>100</v>
      </c>
      <c r="P2564" s="21">
        <f t="shared" si="403"/>
        <v>16.5</v>
      </c>
      <c r="Q2564" s="22">
        <f t="shared" si="404"/>
        <v>52.475000000000001</v>
      </c>
      <c r="R2564" s="22">
        <f t="shared" si="405"/>
        <v>59.125</v>
      </c>
      <c r="S2564" s="22">
        <f t="shared" si="406"/>
        <v>47.424999999999997</v>
      </c>
      <c r="T2564" s="22">
        <f t="shared" si="407"/>
        <v>54.125</v>
      </c>
      <c r="U2564" s="21">
        <f t="shared" si="408"/>
        <v>53.008333333333326</v>
      </c>
      <c r="V2564" s="21">
        <f t="shared" si="409"/>
        <v>53.287499999999994</v>
      </c>
    </row>
    <row r="2565" spans="1:22" ht="13.5" x14ac:dyDescent="0.25">
      <c r="A2565" s="3">
        <v>45737</v>
      </c>
      <c r="B2565" s="2">
        <v>117.9884</v>
      </c>
      <c r="C2565" s="2">
        <v>68.763618718267026</v>
      </c>
      <c r="D2565" s="2">
        <v>-6.3000600247263066</v>
      </c>
      <c r="E2565" s="2">
        <v>9.3337962775671248E-20</v>
      </c>
      <c r="F2565" s="2">
        <v>118.35062000000001</v>
      </c>
      <c r="G2565" s="2">
        <v>111.30846500000003</v>
      </c>
      <c r="H2565" s="2">
        <v>108.70166200000001</v>
      </c>
      <c r="I2565" s="2">
        <v>82.059353999999971</v>
      </c>
      <c r="J2565" s="19" t="s">
        <v>54</v>
      </c>
      <c r="K2565" s="19" t="s">
        <v>52</v>
      </c>
      <c r="L2565" s="19" t="s">
        <v>47</v>
      </c>
      <c r="M2565" s="21">
        <f t="shared" si="400"/>
        <v>25</v>
      </c>
      <c r="N2565" s="21">
        <f t="shared" si="401"/>
        <v>100</v>
      </c>
      <c r="O2565" s="21">
        <f t="shared" si="402"/>
        <v>100</v>
      </c>
      <c r="P2565" s="21">
        <f t="shared" si="403"/>
        <v>0</v>
      </c>
      <c r="Q2565" s="22">
        <f t="shared" si="404"/>
        <v>58.75</v>
      </c>
      <c r="R2565" s="22">
        <f t="shared" si="405"/>
        <v>60</v>
      </c>
      <c r="S2565" s="22">
        <f t="shared" si="406"/>
        <v>43.75</v>
      </c>
      <c r="T2565" s="22">
        <f t="shared" si="407"/>
        <v>56.25</v>
      </c>
      <c r="U2565" s="21">
        <f t="shared" si="408"/>
        <v>54.166666666666664</v>
      </c>
      <c r="V2565" s="21">
        <f t="shared" si="409"/>
        <v>54.6875</v>
      </c>
    </row>
    <row r="2566" spans="1:22" ht="13.5" x14ac:dyDescent="0.25">
      <c r="A2566" s="3">
        <v>45740</v>
      </c>
      <c r="B2566" s="2">
        <v>116.532</v>
      </c>
      <c r="C2566" s="2">
        <v>63.185706929806287</v>
      </c>
      <c r="D2566" s="2">
        <v>-6.2376059907622761</v>
      </c>
      <c r="E2566" s="2">
        <v>7.4670370220537001E-20</v>
      </c>
      <c r="F2566" s="2">
        <v>117.85022000000001</v>
      </c>
      <c r="G2566" s="2">
        <v>111.79954000000001</v>
      </c>
      <c r="H2566" s="2">
        <v>109.105352</v>
      </c>
      <c r="I2566" s="2">
        <v>82.334247999999974</v>
      </c>
      <c r="J2566" s="19" t="s">
        <v>54</v>
      </c>
      <c r="K2566" s="19" t="s">
        <v>52</v>
      </c>
      <c r="L2566" s="19" t="s">
        <v>47</v>
      </c>
      <c r="M2566" s="21">
        <f t="shared" si="400"/>
        <v>25</v>
      </c>
      <c r="N2566" s="21">
        <f t="shared" si="401"/>
        <v>100</v>
      </c>
      <c r="O2566" s="21">
        <f t="shared" si="402"/>
        <v>100</v>
      </c>
      <c r="P2566" s="21">
        <f t="shared" si="403"/>
        <v>0</v>
      </c>
      <c r="Q2566" s="22">
        <f t="shared" si="404"/>
        <v>58.75</v>
      </c>
      <c r="R2566" s="22">
        <f t="shared" si="405"/>
        <v>60</v>
      </c>
      <c r="S2566" s="22">
        <f t="shared" si="406"/>
        <v>43.75</v>
      </c>
      <c r="T2566" s="22">
        <f t="shared" si="407"/>
        <v>56.25</v>
      </c>
      <c r="U2566" s="21">
        <f t="shared" si="408"/>
        <v>54.166666666666664</v>
      </c>
      <c r="V2566" s="21">
        <f t="shared" si="409"/>
        <v>54.6875</v>
      </c>
    </row>
    <row r="2567" spans="1:22" ht="13.5" x14ac:dyDescent="0.25">
      <c r="A2567" s="3">
        <v>45741</v>
      </c>
      <c r="B2567" s="2">
        <v>115.7664</v>
      </c>
      <c r="C2567" s="2">
        <v>60.411502301267667</v>
      </c>
      <c r="D2567" s="2">
        <v>-5.156594357419948</v>
      </c>
      <c r="E2567" s="2">
        <v>5.9736296176429598E-20</v>
      </c>
      <c r="F2567" s="2">
        <v>117.29192</v>
      </c>
      <c r="G2567" s="2">
        <v>112.22246</v>
      </c>
      <c r="H2567" s="2">
        <v>109.450784</v>
      </c>
      <c r="I2567" s="2">
        <v>82.605313999999964</v>
      </c>
      <c r="J2567" s="19" t="s">
        <v>54</v>
      </c>
      <c r="K2567" s="19" t="s">
        <v>52</v>
      </c>
      <c r="L2567" s="19" t="s">
        <v>47</v>
      </c>
      <c r="M2567" s="21">
        <f t="shared" si="400"/>
        <v>25</v>
      </c>
      <c r="N2567" s="21">
        <f t="shared" si="401"/>
        <v>100</v>
      </c>
      <c r="O2567" s="21">
        <f t="shared" si="402"/>
        <v>100</v>
      </c>
      <c r="P2567" s="21">
        <f t="shared" si="403"/>
        <v>0</v>
      </c>
      <c r="Q2567" s="22">
        <f t="shared" si="404"/>
        <v>58.75</v>
      </c>
      <c r="R2567" s="22">
        <f t="shared" si="405"/>
        <v>60</v>
      </c>
      <c r="S2567" s="22">
        <f t="shared" si="406"/>
        <v>43.75</v>
      </c>
      <c r="T2567" s="22">
        <f t="shared" si="407"/>
        <v>56.25</v>
      </c>
      <c r="U2567" s="21">
        <f t="shared" si="408"/>
        <v>54.166666666666664</v>
      </c>
      <c r="V2567" s="21">
        <f t="shared" si="409"/>
        <v>54.6875</v>
      </c>
    </row>
    <row r="2568" spans="1:22" ht="13.5" x14ac:dyDescent="0.25">
      <c r="A2568" s="3">
        <v>45742</v>
      </c>
      <c r="B2568" s="2">
        <v>114.7394</v>
      </c>
      <c r="C2568" s="2">
        <v>56.80833126727947</v>
      </c>
      <c r="D2568" s="2">
        <v>-3.4593175010130608</v>
      </c>
      <c r="E2568" s="2">
        <v>4.778903694114368E-20</v>
      </c>
      <c r="F2568" s="2">
        <v>116.71308000000002</v>
      </c>
      <c r="G2568" s="2">
        <v>112.66125</v>
      </c>
      <c r="H2568" s="2">
        <v>109.71966000000002</v>
      </c>
      <c r="I2568" s="2">
        <v>82.877764499999955</v>
      </c>
      <c r="J2568" s="19" t="s">
        <v>54</v>
      </c>
      <c r="K2568" s="19" t="s">
        <v>52</v>
      </c>
      <c r="L2568" s="19" t="s">
        <v>47</v>
      </c>
      <c r="M2568" s="21">
        <f t="shared" si="400"/>
        <v>25</v>
      </c>
      <c r="N2568" s="21">
        <f t="shared" si="401"/>
        <v>100</v>
      </c>
      <c r="O2568" s="21">
        <f t="shared" si="402"/>
        <v>100</v>
      </c>
      <c r="P2568" s="21">
        <f t="shared" si="403"/>
        <v>0</v>
      </c>
      <c r="Q2568" s="22">
        <f t="shared" si="404"/>
        <v>58.75</v>
      </c>
      <c r="R2568" s="22">
        <f t="shared" si="405"/>
        <v>60</v>
      </c>
      <c r="S2568" s="22">
        <f t="shared" si="406"/>
        <v>43.75</v>
      </c>
      <c r="T2568" s="22">
        <f t="shared" si="407"/>
        <v>56.25</v>
      </c>
      <c r="U2568" s="21">
        <f t="shared" si="408"/>
        <v>54.166666666666664</v>
      </c>
      <c r="V2568" s="21">
        <f t="shared" si="409"/>
        <v>54.6875</v>
      </c>
    </row>
    <row r="2569" spans="1:22" ht="13.5" x14ac:dyDescent="0.25">
      <c r="A2569" s="3">
        <v>45743</v>
      </c>
      <c r="B2569" s="2">
        <v>116.6066</v>
      </c>
      <c r="C2569" s="2">
        <v>61.324836135290695</v>
      </c>
      <c r="D2569" s="2">
        <v>-2.3178006761813066</v>
      </c>
      <c r="E2569" s="2">
        <v>3.8231229552914944E-20</v>
      </c>
      <c r="F2569" s="2">
        <v>116.32656</v>
      </c>
      <c r="G2569" s="2">
        <v>113.24475</v>
      </c>
      <c r="H2569" s="2">
        <v>109.91590200000005</v>
      </c>
      <c r="I2569" s="2">
        <v>83.155054499999949</v>
      </c>
      <c r="J2569" s="19" t="s">
        <v>54</v>
      </c>
      <c r="K2569" s="19" t="s">
        <v>52</v>
      </c>
      <c r="L2569" s="19" t="s">
        <v>47</v>
      </c>
      <c r="M2569" s="21">
        <f t="shared" si="400"/>
        <v>25</v>
      </c>
      <c r="N2569" s="21">
        <f t="shared" si="401"/>
        <v>100</v>
      </c>
      <c r="O2569" s="21">
        <f t="shared" si="402"/>
        <v>100</v>
      </c>
      <c r="P2569" s="21">
        <f t="shared" si="403"/>
        <v>0</v>
      </c>
      <c r="Q2569" s="22">
        <f t="shared" si="404"/>
        <v>58.75</v>
      </c>
      <c r="R2569" s="22">
        <f t="shared" si="405"/>
        <v>60</v>
      </c>
      <c r="S2569" s="22">
        <f t="shared" si="406"/>
        <v>43.75</v>
      </c>
      <c r="T2569" s="22">
        <f t="shared" si="407"/>
        <v>56.25</v>
      </c>
      <c r="U2569" s="21">
        <f t="shared" si="408"/>
        <v>54.166666666666664</v>
      </c>
      <c r="V2569" s="21">
        <f t="shared" si="409"/>
        <v>54.6875</v>
      </c>
    </row>
    <row r="2570" spans="1:22" ht="13.5" x14ac:dyDescent="0.25">
      <c r="A2570" s="3">
        <v>45744</v>
      </c>
      <c r="B2570" s="2">
        <v>117.5402</v>
      </c>
      <c r="C2570" s="2">
        <v>63.386412700471745</v>
      </c>
      <c r="D2570" s="2">
        <v>-1.4151256632654565</v>
      </c>
      <c r="E2570" s="2">
        <v>3.0584983642331957E-20</v>
      </c>
      <c r="F2570" s="2">
        <v>116.23692000000001</v>
      </c>
      <c r="G2570" s="2">
        <v>113.87959499999997</v>
      </c>
      <c r="H2570" s="2">
        <v>110.17544200000003</v>
      </c>
      <c r="I2570" s="2">
        <v>83.441958499999942</v>
      </c>
      <c r="J2570" s="19" t="s">
        <v>48</v>
      </c>
      <c r="K2570" s="19" t="s">
        <v>50</v>
      </c>
      <c r="L2570" s="19" t="s">
        <v>53</v>
      </c>
      <c r="M2570" s="21">
        <f t="shared" si="400"/>
        <v>25</v>
      </c>
      <c r="N2570" s="21">
        <f t="shared" si="401"/>
        <v>100</v>
      </c>
      <c r="O2570" s="21">
        <f t="shared" si="402"/>
        <v>100</v>
      </c>
      <c r="P2570" s="21">
        <f t="shared" si="403"/>
        <v>66.5</v>
      </c>
      <c r="Q2570" s="22">
        <f t="shared" si="404"/>
        <v>68.724999999999994</v>
      </c>
      <c r="R2570" s="22">
        <f t="shared" si="405"/>
        <v>76.625</v>
      </c>
      <c r="S2570" s="22">
        <f t="shared" si="406"/>
        <v>73.674999999999997</v>
      </c>
      <c r="T2570" s="22">
        <f t="shared" si="407"/>
        <v>72.875</v>
      </c>
      <c r="U2570" s="21">
        <f t="shared" si="408"/>
        <v>73.008333333333326</v>
      </c>
      <c r="V2570" s="21">
        <f t="shared" si="409"/>
        <v>72.974999999999994</v>
      </c>
    </row>
    <row r="2571" spans="1:22" ht="13.5" x14ac:dyDescent="0.25">
      <c r="A2571" s="3">
        <v>45749</v>
      </c>
      <c r="B2571" s="2">
        <v>115.673</v>
      </c>
      <c r="C2571" s="2">
        <v>56.858458933778806</v>
      </c>
      <c r="D2571" s="2">
        <v>-0.49654010427708783</v>
      </c>
      <c r="E2571" s="2">
        <v>2.4467986913865567E-20</v>
      </c>
      <c r="F2571" s="2">
        <v>116.06512000000001</v>
      </c>
      <c r="G2571" s="2">
        <v>114.42107999999999</v>
      </c>
      <c r="H2571" s="2">
        <v>110.33228600000002</v>
      </c>
      <c r="I2571" s="2">
        <v>83.71485049999994</v>
      </c>
      <c r="J2571" s="19" t="s">
        <v>48</v>
      </c>
      <c r="K2571" s="19" t="s">
        <v>50</v>
      </c>
      <c r="L2571" s="19" t="s">
        <v>53</v>
      </c>
      <c r="M2571" s="21">
        <f t="shared" si="400"/>
        <v>25</v>
      </c>
      <c r="N2571" s="21">
        <f t="shared" si="401"/>
        <v>100</v>
      </c>
      <c r="O2571" s="21">
        <f t="shared" si="402"/>
        <v>100</v>
      </c>
      <c r="P2571" s="21">
        <f t="shared" si="403"/>
        <v>66.5</v>
      </c>
      <c r="Q2571" s="22">
        <f t="shared" si="404"/>
        <v>68.724999999999994</v>
      </c>
      <c r="R2571" s="22">
        <f t="shared" si="405"/>
        <v>76.625</v>
      </c>
      <c r="S2571" s="22">
        <f t="shared" si="406"/>
        <v>73.674999999999997</v>
      </c>
      <c r="T2571" s="22">
        <f t="shared" si="407"/>
        <v>72.875</v>
      </c>
      <c r="U2571" s="21">
        <f t="shared" si="408"/>
        <v>73.008333333333326</v>
      </c>
      <c r="V2571" s="21">
        <f t="shared" si="409"/>
        <v>72.974999999999994</v>
      </c>
    </row>
    <row r="2572" spans="1:22" ht="13.5" x14ac:dyDescent="0.25">
      <c r="A2572" s="3">
        <v>45750</v>
      </c>
      <c r="B2572" s="2">
        <v>114.366</v>
      </c>
      <c r="C2572" s="2">
        <v>52.76232408664108</v>
      </c>
      <c r="D2572" s="2">
        <v>0.29067866819845278</v>
      </c>
      <c r="E2572" s="2">
        <v>1.9574389531092456E-20</v>
      </c>
      <c r="F2572" s="2">
        <v>115.78504000000001</v>
      </c>
      <c r="G2572" s="2">
        <v>114.82952999999998</v>
      </c>
      <c r="H2572" s="2">
        <v>110.46299000000003</v>
      </c>
      <c r="I2572" s="2">
        <v>83.981207499999968</v>
      </c>
      <c r="J2572" s="19" t="s">
        <v>54</v>
      </c>
      <c r="K2572" s="19" t="s">
        <v>50</v>
      </c>
      <c r="L2572" s="19" t="s">
        <v>47</v>
      </c>
      <c r="M2572" s="21">
        <f t="shared" si="400"/>
        <v>25</v>
      </c>
      <c r="N2572" s="21">
        <f t="shared" si="401"/>
        <v>0</v>
      </c>
      <c r="O2572" s="21">
        <f t="shared" si="402"/>
        <v>100</v>
      </c>
      <c r="P2572" s="21">
        <f t="shared" si="403"/>
        <v>16.5</v>
      </c>
      <c r="Q2572" s="22">
        <f t="shared" si="404"/>
        <v>26.225000000000001</v>
      </c>
      <c r="R2572" s="22">
        <f t="shared" si="405"/>
        <v>44.125</v>
      </c>
      <c r="S2572" s="22">
        <f t="shared" si="406"/>
        <v>36.174999999999997</v>
      </c>
      <c r="T2572" s="22">
        <f t="shared" si="407"/>
        <v>35.375</v>
      </c>
      <c r="U2572" s="21">
        <f t="shared" si="408"/>
        <v>35.508333333333333</v>
      </c>
      <c r="V2572" s="21">
        <f t="shared" si="409"/>
        <v>35.474999999999994</v>
      </c>
    </row>
    <row r="2573" spans="1:22" ht="13.5" x14ac:dyDescent="0.25">
      <c r="A2573" s="3">
        <v>45751</v>
      </c>
      <c r="B2573" s="2">
        <v>112.9002</v>
      </c>
      <c r="C2573" s="2">
        <v>48.539005462178217</v>
      </c>
      <c r="D2573" s="2">
        <v>0.91828165326391797</v>
      </c>
      <c r="E2573" s="2">
        <v>1.5659511624873965E-20</v>
      </c>
      <c r="F2573" s="2">
        <v>115.41720000000001</v>
      </c>
      <c r="G2573" s="2">
        <v>115.31639999999997</v>
      </c>
      <c r="H2573" s="2">
        <v>110.59425400000005</v>
      </c>
      <c r="I2573" s="2">
        <v>84.240235499999969</v>
      </c>
      <c r="J2573" s="19" t="s">
        <v>54</v>
      </c>
      <c r="K2573" s="19" t="s">
        <v>50</v>
      </c>
      <c r="L2573" s="19" t="s">
        <v>47</v>
      </c>
      <c r="M2573" s="21">
        <f t="shared" si="400"/>
        <v>25</v>
      </c>
      <c r="N2573" s="21">
        <f t="shared" si="401"/>
        <v>0</v>
      </c>
      <c r="O2573" s="21">
        <f t="shared" si="402"/>
        <v>100</v>
      </c>
      <c r="P2573" s="21">
        <f t="shared" si="403"/>
        <v>16.5</v>
      </c>
      <c r="Q2573" s="22">
        <f t="shared" si="404"/>
        <v>26.225000000000001</v>
      </c>
      <c r="R2573" s="22">
        <f t="shared" si="405"/>
        <v>44.125</v>
      </c>
      <c r="S2573" s="22">
        <f t="shared" si="406"/>
        <v>36.174999999999997</v>
      </c>
      <c r="T2573" s="22">
        <f t="shared" si="407"/>
        <v>35.375</v>
      </c>
      <c r="U2573" s="21">
        <f t="shared" si="408"/>
        <v>35.508333333333333</v>
      </c>
      <c r="V2573" s="21">
        <f t="shared" si="409"/>
        <v>35.474999999999994</v>
      </c>
    </row>
    <row r="2574" spans="1:22" ht="13.5" x14ac:dyDescent="0.25">
      <c r="A2574" s="3">
        <v>45754</v>
      </c>
      <c r="B2574" s="2">
        <v>106.13160000000001</v>
      </c>
      <c r="C2574" s="2">
        <v>34.719051459109991</v>
      </c>
      <c r="D2574" s="2">
        <v>2.0941713805572277</v>
      </c>
      <c r="E2574" s="2">
        <v>1.2527609299899172E-20</v>
      </c>
      <c r="F2574" s="2">
        <v>113.3222</v>
      </c>
      <c r="G2574" s="2">
        <v>115.39482000000001</v>
      </c>
      <c r="H2574" s="2">
        <v>110.59593400000003</v>
      </c>
      <c r="I2574" s="2">
        <v>84.46784849999996</v>
      </c>
      <c r="J2574" s="19" t="s">
        <v>54</v>
      </c>
      <c r="K2574" s="19" t="s">
        <v>52</v>
      </c>
      <c r="L2574" s="19" t="s">
        <v>47</v>
      </c>
      <c r="M2574" s="21">
        <f t="shared" si="400"/>
        <v>25</v>
      </c>
      <c r="N2574" s="21">
        <f t="shared" si="401"/>
        <v>0</v>
      </c>
      <c r="O2574" s="21">
        <f t="shared" si="402"/>
        <v>100</v>
      </c>
      <c r="P2574" s="21">
        <f t="shared" si="403"/>
        <v>0</v>
      </c>
      <c r="Q2574" s="22">
        <f t="shared" si="404"/>
        <v>23.75</v>
      </c>
      <c r="R2574" s="22">
        <f t="shared" si="405"/>
        <v>40</v>
      </c>
      <c r="S2574" s="22">
        <f t="shared" si="406"/>
        <v>28.75</v>
      </c>
      <c r="T2574" s="22">
        <f t="shared" si="407"/>
        <v>31.25</v>
      </c>
      <c r="U2574" s="21">
        <f t="shared" si="408"/>
        <v>30.833333333333332</v>
      </c>
      <c r="V2574" s="21">
        <f t="shared" si="409"/>
        <v>30.9375</v>
      </c>
    </row>
    <row r="2575" spans="1:22" ht="13.5" x14ac:dyDescent="0.25">
      <c r="A2575" s="3">
        <v>45755</v>
      </c>
      <c r="B2575" s="2">
        <v>108.76439999999999</v>
      </c>
      <c r="C2575" s="2">
        <v>41.675254922447031</v>
      </c>
      <c r="D2575" s="2">
        <v>2.853223772247901</v>
      </c>
      <c r="E2575" s="2">
        <v>1.0022087439919338E-20</v>
      </c>
      <c r="F2575" s="2">
        <v>111.56703999999999</v>
      </c>
      <c r="G2575" s="2">
        <v>115.532995</v>
      </c>
      <c r="H2575" s="2">
        <v>110.58659800000004</v>
      </c>
      <c r="I2575" s="2">
        <v>84.708625499999968</v>
      </c>
      <c r="J2575" s="19" t="s">
        <v>54</v>
      </c>
      <c r="K2575" s="19" t="s">
        <v>52</v>
      </c>
      <c r="L2575" s="19" t="s">
        <v>47</v>
      </c>
      <c r="M2575" s="21">
        <f t="shared" si="400"/>
        <v>25</v>
      </c>
      <c r="N2575" s="21">
        <f t="shared" si="401"/>
        <v>0</v>
      </c>
      <c r="O2575" s="21">
        <f t="shared" si="402"/>
        <v>100</v>
      </c>
      <c r="P2575" s="21">
        <f t="shared" si="403"/>
        <v>0</v>
      </c>
      <c r="Q2575" s="22">
        <f t="shared" si="404"/>
        <v>23.75</v>
      </c>
      <c r="R2575" s="22">
        <f t="shared" si="405"/>
        <v>40</v>
      </c>
      <c r="S2575" s="22">
        <f t="shared" si="406"/>
        <v>28.75</v>
      </c>
      <c r="T2575" s="22">
        <f t="shared" si="407"/>
        <v>31.25</v>
      </c>
      <c r="U2575" s="21">
        <f t="shared" si="408"/>
        <v>30.833333333333332</v>
      </c>
      <c r="V2575" s="21">
        <f t="shared" si="409"/>
        <v>30.9375</v>
      </c>
    </row>
    <row r="2576" spans="1:22" ht="13.5" x14ac:dyDescent="0.25">
      <c r="A2576" s="3">
        <v>45757</v>
      </c>
      <c r="B2576" s="2">
        <v>102.2385</v>
      </c>
      <c r="C2576" s="2">
        <v>32.446205639171779</v>
      </c>
      <c r="D2576" s="2">
        <v>3.7798628395582625</v>
      </c>
      <c r="E2576" s="2">
        <v>8.0176699519354703E-21</v>
      </c>
      <c r="F2576" s="2">
        <v>108.88014000000001</v>
      </c>
      <c r="G2576" s="2">
        <v>115.23050499999999</v>
      </c>
      <c r="H2576" s="2">
        <v>110.41911000000003</v>
      </c>
      <c r="I2576" s="2">
        <v>84.916772999999964</v>
      </c>
      <c r="J2576" s="19" t="s">
        <v>54</v>
      </c>
      <c r="K2576" s="19" t="s">
        <v>52</v>
      </c>
      <c r="L2576" s="19" t="s">
        <v>47</v>
      </c>
      <c r="M2576" s="21">
        <f t="shared" si="400"/>
        <v>25</v>
      </c>
      <c r="N2576" s="21">
        <f t="shared" si="401"/>
        <v>0</v>
      </c>
      <c r="O2576" s="21">
        <f t="shared" si="402"/>
        <v>100</v>
      </c>
      <c r="P2576" s="21">
        <f t="shared" si="403"/>
        <v>0</v>
      </c>
      <c r="Q2576" s="22">
        <f t="shared" si="404"/>
        <v>23.75</v>
      </c>
      <c r="R2576" s="22">
        <f t="shared" si="405"/>
        <v>40</v>
      </c>
      <c r="S2576" s="22">
        <f t="shared" si="406"/>
        <v>28.75</v>
      </c>
      <c r="T2576" s="22">
        <f t="shared" si="407"/>
        <v>31.25</v>
      </c>
      <c r="U2576" s="21">
        <f t="shared" si="408"/>
        <v>30.833333333333332</v>
      </c>
      <c r="V2576" s="21">
        <f t="shared" si="409"/>
        <v>30.9375</v>
      </c>
    </row>
    <row r="2577" spans="1:22" ht="13.5" x14ac:dyDescent="0.25">
      <c r="A2577" s="3">
        <v>45758</v>
      </c>
      <c r="B2577" s="2">
        <v>96.4876</v>
      </c>
      <c r="C2577" s="2">
        <v>26.811407116909635</v>
      </c>
      <c r="D2577" s="2">
        <v>4.9338836149204326</v>
      </c>
      <c r="E2577" s="2">
        <v>6.4141359615483767E-21</v>
      </c>
      <c r="F2577" s="2">
        <v>105.30445999999999</v>
      </c>
      <c r="G2577" s="2">
        <v>114.31604499999996</v>
      </c>
      <c r="H2577" s="2">
        <v>110.14089800000005</v>
      </c>
      <c r="I2577" s="2">
        <v>85.095716499999966</v>
      </c>
      <c r="J2577" s="19" t="s">
        <v>54</v>
      </c>
      <c r="K2577" s="19" t="s">
        <v>52</v>
      </c>
      <c r="L2577" s="19" t="s">
        <v>47</v>
      </c>
      <c r="M2577" s="21">
        <f t="shared" si="400"/>
        <v>50</v>
      </c>
      <c r="N2577" s="21">
        <f t="shared" si="401"/>
        <v>0</v>
      </c>
      <c r="O2577" s="21">
        <f t="shared" si="402"/>
        <v>100</v>
      </c>
      <c r="P2577" s="21">
        <f t="shared" si="403"/>
        <v>0</v>
      </c>
      <c r="Q2577" s="22">
        <f t="shared" si="404"/>
        <v>32.5</v>
      </c>
      <c r="R2577" s="22">
        <f t="shared" si="405"/>
        <v>45</v>
      </c>
      <c r="S2577" s="22">
        <f t="shared" si="406"/>
        <v>32.5</v>
      </c>
      <c r="T2577" s="22">
        <f t="shared" si="407"/>
        <v>37.5</v>
      </c>
      <c r="U2577" s="21">
        <f t="shared" si="408"/>
        <v>36.666666666666664</v>
      </c>
      <c r="V2577" s="21">
        <f t="shared" si="409"/>
        <v>36.875</v>
      </c>
    </row>
    <row r="2578" spans="1:22" ht="13.5" x14ac:dyDescent="0.25">
      <c r="A2578" s="3">
        <v>45761</v>
      </c>
      <c r="B2578" s="2">
        <v>102.08920000000001</v>
      </c>
      <c r="C2578" s="2">
        <v>38.089589649138901</v>
      </c>
      <c r="D2578" s="2">
        <v>5.4285724433105145</v>
      </c>
      <c r="E2578" s="2">
        <v>5.1313087692387018E-21</v>
      </c>
      <c r="F2578" s="2">
        <v>103.14225999999999</v>
      </c>
      <c r="G2578" s="2">
        <v>113.44546499999998</v>
      </c>
      <c r="H2578" s="2">
        <v>110.00179200000007</v>
      </c>
      <c r="I2578" s="2">
        <v>85.304915999999963</v>
      </c>
      <c r="J2578" s="19" t="s">
        <v>54</v>
      </c>
      <c r="K2578" s="19" t="s">
        <v>52</v>
      </c>
      <c r="L2578" s="19" t="s">
        <v>47</v>
      </c>
      <c r="M2578" s="21">
        <f t="shared" si="400"/>
        <v>25</v>
      </c>
      <c r="N2578" s="21">
        <f t="shared" si="401"/>
        <v>0</v>
      </c>
      <c r="O2578" s="21">
        <f t="shared" si="402"/>
        <v>100</v>
      </c>
      <c r="P2578" s="21">
        <f t="shared" si="403"/>
        <v>0</v>
      </c>
      <c r="Q2578" s="22">
        <f t="shared" si="404"/>
        <v>23.75</v>
      </c>
      <c r="R2578" s="22">
        <f t="shared" si="405"/>
        <v>40</v>
      </c>
      <c r="S2578" s="22">
        <f t="shared" si="406"/>
        <v>28.75</v>
      </c>
      <c r="T2578" s="22">
        <f t="shared" si="407"/>
        <v>31.25</v>
      </c>
      <c r="U2578" s="21">
        <f t="shared" si="408"/>
        <v>30.833333333333332</v>
      </c>
      <c r="V2578" s="21">
        <f t="shared" si="409"/>
        <v>30.9375</v>
      </c>
    </row>
    <row r="2579" spans="1:22" ht="13.5" x14ac:dyDescent="0.25">
      <c r="A2579" s="3">
        <v>45762</v>
      </c>
      <c r="B2579" s="2">
        <v>103.39619999999999</v>
      </c>
      <c r="C2579" s="2">
        <v>40.397445978221626</v>
      </c>
      <c r="D2579" s="2">
        <v>6.0888936342906419</v>
      </c>
      <c r="E2579" s="2">
        <v>4.1050470153909619E-21</v>
      </c>
      <c r="F2579" s="2">
        <v>102.59518</v>
      </c>
      <c r="G2579" s="2">
        <v>112.686915</v>
      </c>
      <c r="H2579" s="2">
        <v>109.90469800000004</v>
      </c>
      <c r="I2579" s="2">
        <v>85.518402499999937</v>
      </c>
      <c r="J2579" s="19" t="s">
        <v>48</v>
      </c>
      <c r="K2579" s="19" t="s">
        <v>49</v>
      </c>
      <c r="L2579" s="19" t="s">
        <v>53</v>
      </c>
      <c r="M2579" s="21">
        <f t="shared" si="400"/>
        <v>25</v>
      </c>
      <c r="N2579" s="21">
        <f t="shared" si="401"/>
        <v>0</v>
      </c>
      <c r="O2579" s="21">
        <f t="shared" si="402"/>
        <v>100</v>
      </c>
      <c r="P2579" s="21">
        <f t="shared" si="403"/>
        <v>83</v>
      </c>
      <c r="Q2579" s="22">
        <f t="shared" si="404"/>
        <v>36.200000000000003</v>
      </c>
      <c r="R2579" s="22">
        <f t="shared" si="405"/>
        <v>60.75</v>
      </c>
      <c r="S2579" s="22">
        <f t="shared" si="406"/>
        <v>66.099999999999994</v>
      </c>
      <c r="T2579" s="22">
        <f t="shared" si="407"/>
        <v>52</v>
      </c>
      <c r="U2579" s="21">
        <f t="shared" si="408"/>
        <v>54.35</v>
      </c>
      <c r="V2579" s="21">
        <f t="shared" si="409"/>
        <v>53.762500000000003</v>
      </c>
    </row>
    <row r="2580" spans="1:22" ht="13.5" x14ac:dyDescent="0.25">
      <c r="A2580" s="3">
        <v>45763</v>
      </c>
      <c r="B2580" s="2">
        <v>102.5933</v>
      </c>
      <c r="C2580" s="2">
        <v>39.42517074479813</v>
      </c>
      <c r="D2580" s="2">
        <v>6.8905009077446948</v>
      </c>
      <c r="E2580" s="2">
        <v>3.2840376123127698E-21</v>
      </c>
      <c r="F2580" s="2">
        <v>101.36096000000001</v>
      </c>
      <c r="G2580" s="2">
        <v>111.878885</v>
      </c>
      <c r="H2580" s="2">
        <v>109.79434600000005</v>
      </c>
      <c r="I2580" s="2">
        <v>85.727919499999928</v>
      </c>
      <c r="J2580" s="19" t="s">
        <v>54</v>
      </c>
      <c r="K2580" s="19" t="s">
        <v>50</v>
      </c>
      <c r="L2580" s="19" t="s">
        <v>47</v>
      </c>
      <c r="M2580" s="21">
        <f t="shared" si="400"/>
        <v>25</v>
      </c>
      <c r="N2580" s="21">
        <f t="shared" si="401"/>
        <v>0</v>
      </c>
      <c r="O2580" s="21">
        <f t="shared" si="402"/>
        <v>100</v>
      </c>
      <c r="P2580" s="21">
        <f t="shared" si="403"/>
        <v>16.5</v>
      </c>
      <c r="Q2580" s="22">
        <f t="shared" si="404"/>
        <v>26.225000000000001</v>
      </c>
      <c r="R2580" s="22">
        <f t="shared" si="405"/>
        <v>44.125</v>
      </c>
      <c r="S2580" s="22">
        <f t="shared" si="406"/>
        <v>36.174999999999997</v>
      </c>
      <c r="T2580" s="22">
        <f t="shared" si="407"/>
        <v>35.375</v>
      </c>
      <c r="U2580" s="21">
        <f t="shared" si="408"/>
        <v>35.508333333333333</v>
      </c>
      <c r="V2580" s="21">
        <f t="shared" si="409"/>
        <v>35.474999999999994</v>
      </c>
    </row>
    <row r="2581" spans="1:22" ht="13.5" x14ac:dyDescent="0.25">
      <c r="A2581" s="3">
        <v>45764</v>
      </c>
      <c r="B2581" s="2">
        <v>99.615099999999998</v>
      </c>
      <c r="C2581" s="2">
        <v>35.967216603570805</v>
      </c>
      <c r="D2581" s="2">
        <v>7.5436974791660276</v>
      </c>
      <c r="E2581" s="2">
        <v>2.627230089850216E-21</v>
      </c>
      <c r="F2581" s="2">
        <v>100.83627999999999</v>
      </c>
      <c r="G2581" s="2">
        <v>110.90794000000001</v>
      </c>
      <c r="H2581" s="2">
        <v>109.62256400000004</v>
      </c>
      <c r="I2581" s="2">
        <v>85.922545499999941</v>
      </c>
      <c r="J2581" s="19" t="s">
        <v>54</v>
      </c>
      <c r="K2581" s="19" t="s">
        <v>50</v>
      </c>
      <c r="L2581" s="19" t="s">
        <v>47</v>
      </c>
      <c r="M2581" s="21">
        <f t="shared" si="400"/>
        <v>25</v>
      </c>
      <c r="N2581" s="21">
        <f t="shared" si="401"/>
        <v>0</v>
      </c>
      <c r="O2581" s="21">
        <f t="shared" si="402"/>
        <v>100</v>
      </c>
      <c r="P2581" s="21">
        <f t="shared" si="403"/>
        <v>16.5</v>
      </c>
      <c r="Q2581" s="22">
        <f t="shared" si="404"/>
        <v>26.225000000000001</v>
      </c>
      <c r="R2581" s="22">
        <f t="shared" si="405"/>
        <v>44.125</v>
      </c>
      <c r="S2581" s="22">
        <f t="shared" si="406"/>
        <v>36.174999999999997</v>
      </c>
      <c r="T2581" s="22">
        <f t="shared" si="407"/>
        <v>35.375</v>
      </c>
      <c r="U2581" s="21">
        <f t="shared" si="408"/>
        <v>35.508333333333333</v>
      </c>
      <c r="V2581" s="21">
        <f t="shared" si="409"/>
        <v>35.474999999999994</v>
      </c>
    </row>
    <row r="2582" spans="1:22" ht="13.5" x14ac:dyDescent="0.25">
      <c r="A2582" s="3">
        <v>45765</v>
      </c>
      <c r="B2582" s="2">
        <v>97.094399999999993</v>
      </c>
      <c r="C2582" s="2">
        <v>33.30463850044616</v>
      </c>
      <c r="D2582" s="2">
        <v>8.1381307191210226</v>
      </c>
      <c r="E2582" s="2">
        <v>2.1017840718801731E-21</v>
      </c>
      <c r="F2582" s="2">
        <v>100.95764</v>
      </c>
      <c r="G2582" s="2">
        <v>109.83476499999999</v>
      </c>
      <c r="H2582" s="2">
        <v>109.40410200000004</v>
      </c>
      <c r="I2582" s="2">
        <v>86.104567999999944</v>
      </c>
      <c r="J2582" s="19" t="s">
        <v>54</v>
      </c>
      <c r="K2582" s="19" t="s">
        <v>50</v>
      </c>
      <c r="L2582" s="19" t="s">
        <v>55</v>
      </c>
      <c r="M2582" s="21">
        <f t="shared" si="400"/>
        <v>25</v>
      </c>
      <c r="N2582" s="21">
        <f t="shared" si="401"/>
        <v>0</v>
      </c>
      <c r="O2582" s="21">
        <f t="shared" si="402"/>
        <v>100</v>
      </c>
      <c r="P2582" s="21">
        <f t="shared" si="403"/>
        <v>16.5</v>
      </c>
      <c r="Q2582" s="22">
        <f t="shared" si="404"/>
        <v>26.225000000000001</v>
      </c>
      <c r="R2582" s="22">
        <f t="shared" si="405"/>
        <v>44.125</v>
      </c>
      <c r="S2582" s="22">
        <f t="shared" si="406"/>
        <v>36.174999999999997</v>
      </c>
      <c r="T2582" s="22">
        <f t="shared" si="407"/>
        <v>35.375</v>
      </c>
      <c r="U2582" s="21">
        <f t="shared" si="408"/>
        <v>35.508333333333333</v>
      </c>
      <c r="V2582" s="21">
        <f t="shared" si="409"/>
        <v>35.474999999999994</v>
      </c>
    </row>
    <row r="2583" spans="1:22" ht="13.5" x14ac:dyDescent="0.25">
      <c r="A2583" s="3">
        <v>45768</v>
      </c>
      <c r="B2583" s="2">
        <v>98.858900000000006</v>
      </c>
      <c r="C2583" s="2">
        <v>36.829907202630189</v>
      </c>
      <c r="D2583" s="2">
        <v>8.3517284915174343</v>
      </c>
      <c r="E2583" s="2">
        <v>1.6814272575041386E-21</v>
      </c>
      <c r="F2583" s="2">
        <v>100.31158000000001</v>
      </c>
      <c r="G2583" s="2">
        <v>108.89603000000002</v>
      </c>
      <c r="H2583" s="2">
        <v>109.22466400000005</v>
      </c>
      <c r="I2583" s="2">
        <v>86.295502499999969</v>
      </c>
      <c r="J2583" s="19" t="s">
        <v>54</v>
      </c>
      <c r="K2583" s="19" t="s">
        <v>52</v>
      </c>
      <c r="L2583" s="19" t="s">
        <v>47</v>
      </c>
      <c r="M2583" s="21">
        <f t="shared" si="400"/>
        <v>25</v>
      </c>
      <c r="N2583" s="21">
        <f t="shared" si="401"/>
        <v>0</v>
      </c>
      <c r="O2583" s="21">
        <f t="shared" si="402"/>
        <v>100</v>
      </c>
      <c r="P2583" s="21">
        <f t="shared" si="403"/>
        <v>0</v>
      </c>
      <c r="Q2583" s="22">
        <f t="shared" si="404"/>
        <v>23.75</v>
      </c>
      <c r="R2583" s="22">
        <f t="shared" si="405"/>
        <v>40</v>
      </c>
      <c r="S2583" s="22">
        <f t="shared" si="406"/>
        <v>28.75</v>
      </c>
      <c r="T2583" s="22">
        <f t="shared" si="407"/>
        <v>31.25</v>
      </c>
      <c r="U2583" s="21">
        <f t="shared" si="408"/>
        <v>30.833333333333332</v>
      </c>
      <c r="V2583" s="21">
        <f t="shared" si="409"/>
        <v>30.9375</v>
      </c>
    </row>
    <row r="2584" spans="1:22" ht="13.5" x14ac:dyDescent="0.25">
      <c r="A2584" s="3">
        <v>45769</v>
      </c>
      <c r="B2584" s="2">
        <v>104.08710000000001</v>
      </c>
      <c r="C2584" s="2">
        <v>45.946555161118809</v>
      </c>
      <c r="D2584" s="2">
        <v>7.1553184443463351</v>
      </c>
      <c r="E2584" s="2">
        <v>1.3451418060033109E-21</v>
      </c>
      <c r="F2584" s="2">
        <v>100.44976</v>
      </c>
      <c r="G2584" s="2">
        <v>108.17342499999999</v>
      </c>
      <c r="H2584" s="2">
        <v>109.16136600000003</v>
      </c>
      <c r="I2584" s="2">
        <v>86.509745499999951</v>
      </c>
      <c r="J2584" s="19" t="s">
        <v>48</v>
      </c>
      <c r="K2584" s="19" t="s">
        <v>50</v>
      </c>
      <c r="L2584" s="19" t="s">
        <v>51</v>
      </c>
      <c r="M2584" s="21">
        <f t="shared" si="400"/>
        <v>25</v>
      </c>
      <c r="N2584" s="21">
        <f t="shared" si="401"/>
        <v>0</v>
      </c>
      <c r="O2584" s="21">
        <f t="shared" si="402"/>
        <v>100</v>
      </c>
      <c r="P2584" s="21">
        <f t="shared" si="403"/>
        <v>83.5</v>
      </c>
      <c r="Q2584" s="22">
        <f t="shared" si="404"/>
        <v>36.274999999999999</v>
      </c>
      <c r="R2584" s="22">
        <f t="shared" si="405"/>
        <v>60.875</v>
      </c>
      <c r="S2584" s="22">
        <f t="shared" si="406"/>
        <v>66.325000000000003</v>
      </c>
      <c r="T2584" s="22">
        <f t="shared" si="407"/>
        <v>52.125</v>
      </c>
      <c r="U2584" s="21">
        <f t="shared" si="408"/>
        <v>54.491666666666674</v>
      </c>
      <c r="V2584" s="21">
        <f t="shared" si="409"/>
        <v>53.900000000000006</v>
      </c>
    </row>
    <row r="2585" spans="1:22" ht="13.5" x14ac:dyDescent="0.25">
      <c r="A2585" s="3">
        <v>45770</v>
      </c>
      <c r="B2585" s="2">
        <v>104.08710000000001</v>
      </c>
      <c r="C2585" s="2">
        <v>45.946555161118816</v>
      </c>
      <c r="D2585" s="2">
        <v>6.56476335389209</v>
      </c>
      <c r="E2585" s="2">
        <v>1.0761134448026488E-21</v>
      </c>
      <c r="F2585" s="2">
        <v>100.74852000000001</v>
      </c>
      <c r="G2585" s="2">
        <v>107.47835999999998</v>
      </c>
      <c r="H2585" s="2">
        <v>109.14250800000002</v>
      </c>
      <c r="I2585" s="2">
        <v>86.724437999999992</v>
      </c>
      <c r="J2585" s="19" t="s">
        <v>48</v>
      </c>
      <c r="K2585" s="19" t="s">
        <v>50</v>
      </c>
      <c r="L2585" s="19" t="s">
        <v>51</v>
      </c>
      <c r="M2585" s="21">
        <f t="shared" si="400"/>
        <v>25</v>
      </c>
      <c r="N2585" s="21">
        <f t="shared" si="401"/>
        <v>0</v>
      </c>
      <c r="O2585" s="21">
        <f t="shared" si="402"/>
        <v>100</v>
      </c>
      <c r="P2585" s="21">
        <f t="shared" si="403"/>
        <v>83.5</v>
      </c>
      <c r="Q2585" s="22">
        <f t="shared" si="404"/>
        <v>36.274999999999999</v>
      </c>
      <c r="R2585" s="22">
        <f t="shared" si="405"/>
        <v>60.875</v>
      </c>
      <c r="S2585" s="22">
        <f t="shared" si="406"/>
        <v>66.325000000000003</v>
      </c>
      <c r="T2585" s="22">
        <f t="shared" si="407"/>
        <v>52.125</v>
      </c>
      <c r="U2585" s="21">
        <f t="shared" si="408"/>
        <v>54.491666666666674</v>
      </c>
      <c r="V2585" s="21">
        <f t="shared" si="409"/>
        <v>53.900000000000006</v>
      </c>
    </row>
    <row r="2586" spans="1:22" ht="13.5" x14ac:dyDescent="0.25">
      <c r="A2586" s="3">
        <v>45771</v>
      </c>
      <c r="B2586" s="2">
        <v>107.73739999999999</v>
      </c>
      <c r="C2586" s="2">
        <v>51.602350344308363</v>
      </c>
      <c r="D2586" s="2">
        <v>4.8061909798451268</v>
      </c>
      <c r="E2586" s="2">
        <v>8.6089075584211904E-22</v>
      </c>
      <c r="F2586" s="2">
        <v>102.37298000000001</v>
      </c>
      <c r="G2586" s="2">
        <v>107.03862999999998</v>
      </c>
      <c r="H2586" s="2">
        <v>109.17798400000004</v>
      </c>
      <c r="I2586" s="2">
        <v>86.93907249999998</v>
      </c>
      <c r="J2586" s="19" t="s">
        <v>48</v>
      </c>
      <c r="K2586" s="19" t="s">
        <v>49</v>
      </c>
      <c r="L2586" s="19" t="s">
        <v>51</v>
      </c>
      <c r="M2586" s="21">
        <f t="shared" si="400"/>
        <v>25</v>
      </c>
      <c r="N2586" s="21">
        <f t="shared" si="401"/>
        <v>0</v>
      </c>
      <c r="O2586" s="21">
        <f t="shared" si="402"/>
        <v>100</v>
      </c>
      <c r="P2586" s="21">
        <f t="shared" si="403"/>
        <v>100</v>
      </c>
      <c r="Q2586" s="22">
        <f t="shared" si="404"/>
        <v>38.75</v>
      </c>
      <c r="R2586" s="22">
        <f t="shared" si="405"/>
        <v>65</v>
      </c>
      <c r="S2586" s="22">
        <f t="shared" si="406"/>
        <v>73.75</v>
      </c>
      <c r="T2586" s="22">
        <f t="shared" si="407"/>
        <v>56.25</v>
      </c>
      <c r="U2586" s="21">
        <f t="shared" si="408"/>
        <v>59.166666666666664</v>
      </c>
      <c r="V2586" s="21">
        <f t="shared" si="409"/>
        <v>58.4375</v>
      </c>
    </row>
    <row r="2587" spans="1:22" ht="13.5" x14ac:dyDescent="0.25">
      <c r="A2587" s="3">
        <v>45772</v>
      </c>
      <c r="B2587" s="2">
        <v>107.6908</v>
      </c>
      <c r="C2587" s="2">
        <v>51.528226568437141</v>
      </c>
      <c r="D2587" s="2">
        <v>2.4296531827445733</v>
      </c>
      <c r="E2587" s="2">
        <v>6.8871260467369523E-22</v>
      </c>
      <c r="F2587" s="2">
        <v>104.49226000000002</v>
      </c>
      <c r="G2587" s="2">
        <v>106.63484999999999</v>
      </c>
      <c r="H2587" s="2">
        <v>109.14717600000003</v>
      </c>
      <c r="I2587" s="2">
        <v>87.153473999999989</v>
      </c>
      <c r="J2587" s="19" t="s">
        <v>48</v>
      </c>
      <c r="K2587" s="19" t="s">
        <v>49</v>
      </c>
      <c r="L2587" s="19" t="s">
        <v>51</v>
      </c>
      <c r="M2587" s="21">
        <f t="shared" si="400"/>
        <v>25</v>
      </c>
      <c r="N2587" s="21">
        <f t="shared" si="401"/>
        <v>0</v>
      </c>
      <c r="O2587" s="21">
        <f t="shared" si="402"/>
        <v>100</v>
      </c>
      <c r="P2587" s="21">
        <f t="shared" si="403"/>
        <v>100</v>
      </c>
      <c r="Q2587" s="22">
        <f t="shared" si="404"/>
        <v>38.75</v>
      </c>
      <c r="R2587" s="22">
        <f t="shared" si="405"/>
        <v>65</v>
      </c>
      <c r="S2587" s="22">
        <f t="shared" si="406"/>
        <v>73.75</v>
      </c>
      <c r="T2587" s="22">
        <f t="shared" si="407"/>
        <v>56.25</v>
      </c>
      <c r="U2587" s="21">
        <f t="shared" si="408"/>
        <v>59.166666666666664</v>
      </c>
      <c r="V2587" s="21">
        <f t="shared" si="409"/>
        <v>58.4375</v>
      </c>
    </row>
    <row r="2588" spans="1:22" ht="13.5" x14ac:dyDescent="0.25">
      <c r="A2588" s="3">
        <v>45775</v>
      </c>
      <c r="B2588" s="2">
        <v>105.31010000000001</v>
      </c>
      <c r="C2588" s="2">
        <v>47.754215216191284</v>
      </c>
      <c r="D2588" s="2">
        <v>1.4504659835034488</v>
      </c>
      <c r="E2588" s="2">
        <v>5.5097008373895619E-22</v>
      </c>
      <c r="F2588" s="2">
        <v>105.7825</v>
      </c>
      <c r="G2588" s="2">
        <v>106.16338499999999</v>
      </c>
      <c r="H2588" s="2">
        <v>109.07062200000001</v>
      </c>
      <c r="I2588" s="2">
        <v>87.362600499999985</v>
      </c>
      <c r="J2588" s="19" t="s">
        <v>48</v>
      </c>
      <c r="K2588" s="19" t="s">
        <v>49</v>
      </c>
      <c r="L2588" s="19" t="s">
        <v>51</v>
      </c>
      <c r="M2588" s="21">
        <f t="shared" si="400"/>
        <v>25</v>
      </c>
      <c r="N2588" s="21">
        <f t="shared" si="401"/>
        <v>0</v>
      </c>
      <c r="O2588" s="21">
        <f t="shared" si="402"/>
        <v>100</v>
      </c>
      <c r="P2588" s="21">
        <f t="shared" si="403"/>
        <v>100</v>
      </c>
      <c r="Q2588" s="22">
        <f t="shared" si="404"/>
        <v>38.75</v>
      </c>
      <c r="R2588" s="22">
        <f t="shared" si="405"/>
        <v>65</v>
      </c>
      <c r="S2588" s="22">
        <f t="shared" si="406"/>
        <v>73.75</v>
      </c>
      <c r="T2588" s="22">
        <f t="shared" si="407"/>
        <v>56.25</v>
      </c>
      <c r="U2588" s="21">
        <f t="shared" si="408"/>
        <v>59.166666666666664</v>
      </c>
      <c r="V2588" s="21">
        <f t="shared" si="409"/>
        <v>58.4375</v>
      </c>
    </row>
    <row r="2589" spans="1:22" ht="13.5" x14ac:dyDescent="0.25">
      <c r="A2589" s="3">
        <v>45776</v>
      </c>
      <c r="B2589" s="2">
        <v>104.56319999999999</v>
      </c>
      <c r="C2589" s="2">
        <v>46.601037962662517</v>
      </c>
      <c r="D2589" s="2">
        <v>0.88646443442846135</v>
      </c>
      <c r="E2589" s="2">
        <v>4.4077606699116495E-22</v>
      </c>
      <c r="F2589" s="2">
        <v>105.87772</v>
      </c>
      <c r="G2589" s="2">
        <v>105.56121499999999</v>
      </c>
      <c r="H2589" s="2">
        <v>108.97726200000001</v>
      </c>
      <c r="I2589" s="2">
        <v>87.568132500000004</v>
      </c>
      <c r="J2589" s="19" t="s">
        <v>48</v>
      </c>
      <c r="K2589" s="19" t="s">
        <v>50</v>
      </c>
      <c r="L2589" s="19" t="s">
        <v>51</v>
      </c>
      <c r="M2589" s="21">
        <f t="shared" si="400"/>
        <v>25</v>
      </c>
      <c r="N2589" s="21">
        <f t="shared" si="401"/>
        <v>0</v>
      </c>
      <c r="O2589" s="21">
        <f t="shared" si="402"/>
        <v>100</v>
      </c>
      <c r="P2589" s="21">
        <f t="shared" si="403"/>
        <v>83.5</v>
      </c>
      <c r="Q2589" s="22">
        <f t="shared" si="404"/>
        <v>36.274999999999999</v>
      </c>
      <c r="R2589" s="22">
        <f t="shared" si="405"/>
        <v>60.875</v>
      </c>
      <c r="S2589" s="22">
        <f t="shared" si="406"/>
        <v>66.325000000000003</v>
      </c>
      <c r="T2589" s="22">
        <f t="shared" si="407"/>
        <v>52.125</v>
      </c>
      <c r="U2589" s="21">
        <f t="shared" si="408"/>
        <v>54.491666666666674</v>
      </c>
      <c r="V2589" s="21">
        <f t="shared" si="409"/>
        <v>53.900000000000006</v>
      </c>
    </row>
    <row r="2590" spans="1:22" ht="13.5" x14ac:dyDescent="0.25">
      <c r="A2590" s="3">
        <v>45777</v>
      </c>
      <c r="B2590" s="2">
        <v>102.696</v>
      </c>
      <c r="C2590" s="2">
        <v>43.756326197703757</v>
      </c>
      <c r="D2590" s="2">
        <v>0.43596960897735926</v>
      </c>
      <c r="E2590" s="2">
        <v>3.52620853592932E-22</v>
      </c>
      <c r="F2590" s="2">
        <v>105.59949999999999</v>
      </c>
      <c r="G2590" s="2">
        <v>104.81900499999999</v>
      </c>
      <c r="H2590" s="2">
        <v>108.85589400000001</v>
      </c>
      <c r="I2590" s="2">
        <v>87.764328500000005</v>
      </c>
      <c r="J2590" s="19" t="s">
        <v>54</v>
      </c>
      <c r="K2590" s="19" t="s">
        <v>50</v>
      </c>
      <c r="L2590" s="19" t="s">
        <v>47</v>
      </c>
      <c r="M2590" s="21">
        <f t="shared" si="400"/>
        <v>25</v>
      </c>
      <c r="N2590" s="21">
        <f t="shared" si="401"/>
        <v>0</v>
      </c>
      <c r="O2590" s="21">
        <f t="shared" si="402"/>
        <v>100</v>
      </c>
      <c r="P2590" s="21">
        <f t="shared" si="403"/>
        <v>16.5</v>
      </c>
      <c r="Q2590" s="22">
        <f t="shared" si="404"/>
        <v>26.225000000000001</v>
      </c>
      <c r="R2590" s="22">
        <f t="shared" si="405"/>
        <v>44.125</v>
      </c>
      <c r="S2590" s="22">
        <f t="shared" si="406"/>
        <v>36.174999999999997</v>
      </c>
      <c r="T2590" s="22">
        <f t="shared" si="407"/>
        <v>35.375</v>
      </c>
      <c r="U2590" s="21">
        <f t="shared" si="408"/>
        <v>35.508333333333333</v>
      </c>
      <c r="V2590" s="21">
        <f t="shared" si="409"/>
        <v>35.474999999999994</v>
      </c>
    </row>
    <row r="2591" spans="1:22" ht="13.5" x14ac:dyDescent="0.25">
      <c r="A2591" s="3">
        <v>45779</v>
      </c>
      <c r="B2591" s="2">
        <v>100.7915</v>
      </c>
      <c r="C2591" s="2">
        <v>41.006707923678896</v>
      </c>
      <c r="D2591" s="2">
        <v>-0.24023140365785878</v>
      </c>
      <c r="E2591" s="2">
        <v>2.8209668287434563E-22</v>
      </c>
      <c r="F2591" s="2">
        <v>104.21032</v>
      </c>
      <c r="G2591" s="2">
        <v>104.07492999999999</v>
      </c>
      <c r="H2591" s="2">
        <v>108.70577200000001</v>
      </c>
      <c r="I2591" s="2">
        <v>87.951842499999998</v>
      </c>
      <c r="J2591" s="19" t="s">
        <v>54</v>
      </c>
      <c r="K2591" s="19" t="s">
        <v>52</v>
      </c>
      <c r="L2591" s="19" t="s">
        <v>47</v>
      </c>
      <c r="M2591" s="21">
        <f t="shared" si="400"/>
        <v>25</v>
      </c>
      <c r="N2591" s="21">
        <f t="shared" si="401"/>
        <v>100</v>
      </c>
      <c r="O2591" s="21">
        <f t="shared" si="402"/>
        <v>100</v>
      </c>
      <c r="P2591" s="21">
        <f t="shared" si="403"/>
        <v>0</v>
      </c>
      <c r="Q2591" s="22">
        <f t="shared" si="404"/>
        <v>58.75</v>
      </c>
      <c r="R2591" s="22">
        <f t="shared" si="405"/>
        <v>60</v>
      </c>
      <c r="S2591" s="22">
        <f t="shared" si="406"/>
        <v>43.75</v>
      </c>
      <c r="T2591" s="22">
        <f t="shared" si="407"/>
        <v>56.25</v>
      </c>
      <c r="U2591" s="21">
        <f t="shared" si="408"/>
        <v>54.166666666666664</v>
      </c>
      <c r="V2591" s="21">
        <f t="shared" si="409"/>
        <v>54.6875</v>
      </c>
    </row>
    <row r="2592" spans="1:22" ht="13.5" x14ac:dyDescent="0.25">
      <c r="A2592" s="3">
        <v>45782</v>
      </c>
      <c r="B2592" s="2">
        <v>99.895200000000003</v>
      </c>
      <c r="C2592" s="2">
        <v>39.74101709030387</v>
      </c>
      <c r="D2592" s="2">
        <v>-1.1020945172192711</v>
      </c>
      <c r="E2592" s="2">
        <v>2.2567734629947651E-22</v>
      </c>
      <c r="F2592" s="2">
        <v>102.65119999999999</v>
      </c>
      <c r="G2592" s="2">
        <v>103.35138999999999</v>
      </c>
      <c r="H2592" s="2">
        <v>108.54145799999998</v>
      </c>
      <c r="I2592" s="2">
        <v>88.134921500000004</v>
      </c>
      <c r="J2592" s="19" t="s">
        <v>54</v>
      </c>
      <c r="K2592" s="19" t="s">
        <v>52</v>
      </c>
      <c r="L2592" s="19" t="s">
        <v>47</v>
      </c>
      <c r="M2592" s="21">
        <f t="shared" si="400"/>
        <v>25</v>
      </c>
      <c r="N2592" s="21">
        <f t="shared" si="401"/>
        <v>100</v>
      </c>
      <c r="O2592" s="21">
        <f t="shared" si="402"/>
        <v>100</v>
      </c>
      <c r="P2592" s="21">
        <f t="shared" si="403"/>
        <v>0</v>
      </c>
      <c r="Q2592" s="22">
        <f t="shared" si="404"/>
        <v>58.75</v>
      </c>
      <c r="R2592" s="22">
        <f t="shared" si="405"/>
        <v>60</v>
      </c>
      <c r="S2592" s="22">
        <f t="shared" si="406"/>
        <v>43.75</v>
      </c>
      <c r="T2592" s="22">
        <f t="shared" si="407"/>
        <v>56.25</v>
      </c>
      <c r="U2592" s="21">
        <f t="shared" si="408"/>
        <v>54.166666666666664</v>
      </c>
      <c r="V2592" s="21">
        <f t="shared" si="409"/>
        <v>54.6875</v>
      </c>
    </row>
    <row r="2593" spans="1:22" ht="13.5" x14ac:dyDescent="0.25">
      <c r="A2593" s="3">
        <v>45783</v>
      </c>
      <c r="B2593" s="2">
        <v>99.241699999999994</v>
      </c>
      <c r="C2593" s="2">
        <v>38.80066862883865</v>
      </c>
      <c r="D2593" s="2">
        <v>-1.4768329165369636</v>
      </c>
      <c r="E2593" s="2">
        <v>1.8054187703958121E-22</v>
      </c>
      <c r="F2593" s="2">
        <v>101.43751999999999</v>
      </c>
      <c r="G2593" s="2">
        <v>102.668465</v>
      </c>
      <c r="H2593" s="2">
        <v>108.369676</v>
      </c>
      <c r="I2593" s="2">
        <v>88.314639499999998</v>
      </c>
      <c r="J2593" s="19" t="s">
        <v>54</v>
      </c>
      <c r="K2593" s="19" t="s">
        <v>52</v>
      </c>
      <c r="L2593" s="19" t="s">
        <v>47</v>
      </c>
      <c r="M2593" s="21">
        <f t="shared" si="400"/>
        <v>25</v>
      </c>
      <c r="N2593" s="21">
        <f t="shared" si="401"/>
        <v>100</v>
      </c>
      <c r="O2593" s="21">
        <f t="shared" si="402"/>
        <v>100</v>
      </c>
      <c r="P2593" s="21">
        <f t="shared" si="403"/>
        <v>0</v>
      </c>
      <c r="Q2593" s="22">
        <f t="shared" si="404"/>
        <v>58.75</v>
      </c>
      <c r="R2593" s="22">
        <f t="shared" si="405"/>
        <v>60</v>
      </c>
      <c r="S2593" s="22">
        <f t="shared" si="406"/>
        <v>43.75</v>
      </c>
      <c r="T2593" s="22">
        <f t="shared" si="407"/>
        <v>56.25</v>
      </c>
      <c r="U2593" s="21">
        <f t="shared" si="408"/>
        <v>54.166666666666664</v>
      </c>
      <c r="V2593" s="21">
        <f t="shared" si="409"/>
        <v>54.6875</v>
      </c>
    </row>
    <row r="2594" spans="1:22" ht="13.5" x14ac:dyDescent="0.25">
      <c r="A2594" s="3">
        <v>45784</v>
      </c>
      <c r="B2594" s="2">
        <v>101.669</v>
      </c>
      <c r="C2594" s="2">
        <v>44.092238017713328</v>
      </c>
      <c r="D2594" s="2">
        <v>-1.1334253044179121</v>
      </c>
      <c r="E2594" s="2">
        <v>1.4443350163166497E-22</v>
      </c>
      <c r="F2594" s="2">
        <v>100.85867999999999</v>
      </c>
      <c r="G2594" s="2">
        <v>102.445335</v>
      </c>
      <c r="H2594" s="2">
        <v>108.253908</v>
      </c>
      <c r="I2594" s="2">
        <v>88.506494000000004</v>
      </c>
      <c r="J2594" s="19" t="s">
        <v>54</v>
      </c>
      <c r="K2594" s="19" t="s">
        <v>52</v>
      </c>
      <c r="L2594" s="19" t="s">
        <v>47</v>
      </c>
      <c r="M2594" s="21">
        <f t="shared" si="400"/>
        <v>25</v>
      </c>
      <c r="N2594" s="21">
        <f t="shared" si="401"/>
        <v>100</v>
      </c>
      <c r="O2594" s="21">
        <f t="shared" si="402"/>
        <v>100</v>
      </c>
      <c r="P2594" s="21">
        <f t="shared" si="403"/>
        <v>0</v>
      </c>
      <c r="Q2594" s="22">
        <f t="shared" si="404"/>
        <v>58.75</v>
      </c>
      <c r="R2594" s="22">
        <f t="shared" si="405"/>
        <v>60</v>
      </c>
      <c r="S2594" s="22">
        <f t="shared" si="406"/>
        <v>43.75</v>
      </c>
      <c r="T2594" s="22">
        <f t="shared" si="407"/>
        <v>56.25</v>
      </c>
      <c r="U2594" s="21">
        <f t="shared" si="408"/>
        <v>54.166666666666664</v>
      </c>
      <c r="V2594" s="21">
        <f t="shared" si="409"/>
        <v>54.6875</v>
      </c>
    </row>
    <row r="2595" spans="1:22" ht="13.5" x14ac:dyDescent="0.25">
      <c r="A2595" s="3">
        <v>45785</v>
      </c>
      <c r="B2595" s="2">
        <v>99.988600000000005</v>
      </c>
      <c r="C2595" s="2">
        <v>41.422041542026797</v>
      </c>
      <c r="D2595" s="2">
        <v>-0.69942645954496641</v>
      </c>
      <c r="E2595" s="2">
        <v>1.1554680130533199E-22</v>
      </c>
      <c r="F2595" s="2">
        <v>100.3172</v>
      </c>
      <c r="G2595" s="2">
        <v>102.00654499999999</v>
      </c>
      <c r="H2595" s="2">
        <v>108.10639999999998</v>
      </c>
      <c r="I2595" s="2">
        <v>88.691347000000007</v>
      </c>
      <c r="J2595" s="19" t="s">
        <v>54</v>
      </c>
      <c r="K2595" s="19" t="s">
        <v>52</v>
      </c>
      <c r="L2595" s="19" t="s">
        <v>47</v>
      </c>
      <c r="M2595" s="21">
        <f t="shared" si="400"/>
        <v>25</v>
      </c>
      <c r="N2595" s="21">
        <f t="shared" si="401"/>
        <v>100</v>
      </c>
      <c r="O2595" s="21">
        <f t="shared" si="402"/>
        <v>100</v>
      </c>
      <c r="P2595" s="21">
        <f t="shared" si="403"/>
        <v>0</v>
      </c>
      <c r="Q2595" s="22">
        <f t="shared" si="404"/>
        <v>58.75</v>
      </c>
      <c r="R2595" s="22">
        <f t="shared" si="405"/>
        <v>60</v>
      </c>
      <c r="S2595" s="22">
        <f t="shared" si="406"/>
        <v>43.75</v>
      </c>
      <c r="T2595" s="22">
        <f t="shared" si="407"/>
        <v>56.25</v>
      </c>
      <c r="U2595" s="21">
        <f t="shared" si="408"/>
        <v>54.166666666666664</v>
      </c>
      <c r="V2595" s="21">
        <f t="shared" si="409"/>
        <v>54.6875</v>
      </c>
    </row>
    <row r="2596" spans="1:22" ht="13.5" x14ac:dyDescent="0.25">
      <c r="A2596" s="3">
        <v>45786</v>
      </c>
      <c r="B2596" s="2">
        <v>102.2105</v>
      </c>
      <c r="C2596" s="2">
        <v>46.072422250266428</v>
      </c>
      <c r="D2596" s="2">
        <v>9.2277780279090393E-2</v>
      </c>
      <c r="E2596" s="2">
        <v>9.24374410442656E-23</v>
      </c>
      <c r="F2596" s="2">
        <v>100.601</v>
      </c>
      <c r="G2596" s="2">
        <v>102.00514499999998</v>
      </c>
      <c r="H2596" s="2">
        <v>108.01639999999998</v>
      </c>
      <c r="I2596" s="2">
        <v>88.887309500000015</v>
      </c>
      <c r="J2596" s="19" t="s">
        <v>54</v>
      </c>
      <c r="K2596" s="19" t="s">
        <v>50</v>
      </c>
      <c r="L2596" s="19" t="s">
        <v>55</v>
      </c>
      <c r="M2596" s="21">
        <f t="shared" si="400"/>
        <v>25</v>
      </c>
      <c r="N2596" s="21">
        <f t="shared" si="401"/>
        <v>0</v>
      </c>
      <c r="O2596" s="21">
        <f t="shared" si="402"/>
        <v>100</v>
      </c>
      <c r="P2596" s="21">
        <f t="shared" si="403"/>
        <v>16.5</v>
      </c>
      <c r="Q2596" s="22">
        <f t="shared" si="404"/>
        <v>26.225000000000001</v>
      </c>
      <c r="R2596" s="22">
        <f t="shared" si="405"/>
        <v>44.125</v>
      </c>
      <c r="S2596" s="22">
        <f t="shared" si="406"/>
        <v>36.174999999999997</v>
      </c>
      <c r="T2596" s="22">
        <f t="shared" si="407"/>
        <v>35.375</v>
      </c>
      <c r="U2596" s="21">
        <f t="shared" si="408"/>
        <v>35.508333333333333</v>
      </c>
      <c r="V2596" s="21">
        <f t="shared" si="409"/>
        <v>35.474999999999994</v>
      </c>
    </row>
    <row r="2597" spans="1:22" ht="13.5" x14ac:dyDescent="0.25">
      <c r="A2597" s="3">
        <v>45789</v>
      </c>
      <c r="B2597" s="2">
        <v>101.4636</v>
      </c>
      <c r="C2597" s="2">
        <v>44.785321317858383</v>
      </c>
      <c r="D2597" s="2">
        <v>0.82264859176198968</v>
      </c>
      <c r="E2597" s="2">
        <v>7.3949952835412482E-23</v>
      </c>
      <c r="F2597" s="2">
        <v>100.91467999999999</v>
      </c>
      <c r="G2597" s="2">
        <v>102.25394499999999</v>
      </c>
      <c r="H2597" s="2">
        <v>107.89951199999997</v>
      </c>
      <c r="I2597" s="2">
        <v>89.079537500000001</v>
      </c>
      <c r="J2597" s="19" t="s">
        <v>54</v>
      </c>
      <c r="K2597" s="19" t="s">
        <v>50</v>
      </c>
      <c r="L2597" s="19" t="s">
        <v>55</v>
      </c>
      <c r="M2597" s="21">
        <f t="shared" si="400"/>
        <v>25</v>
      </c>
      <c r="N2597" s="21">
        <f t="shared" si="401"/>
        <v>0</v>
      </c>
      <c r="O2597" s="21">
        <f t="shared" si="402"/>
        <v>100</v>
      </c>
      <c r="P2597" s="21">
        <f t="shared" si="403"/>
        <v>16.5</v>
      </c>
      <c r="Q2597" s="22">
        <f t="shared" si="404"/>
        <v>26.225000000000001</v>
      </c>
      <c r="R2597" s="22">
        <f t="shared" si="405"/>
        <v>44.125</v>
      </c>
      <c r="S2597" s="22">
        <f t="shared" si="406"/>
        <v>36.174999999999997</v>
      </c>
      <c r="T2597" s="22">
        <f t="shared" si="407"/>
        <v>35.375</v>
      </c>
      <c r="U2597" s="21">
        <f t="shared" si="408"/>
        <v>35.508333333333333</v>
      </c>
      <c r="V2597" s="21">
        <f t="shared" si="409"/>
        <v>35.474999999999994</v>
      </c>
    </row>
    <row r="2598" spans="1:22" ht="13.5" x14ac:dyDescent="0.25">
      <c r="A2598" s="3">
        <v>45790</v>
      </c>
      <c r="B2598" s="2">
        <v>100.8288</v>
      </c>
      <c r="C2598" s="2">
        <v>43.668712410691306</v>
      </c>
      <c r="D2598" s="2">
        <v>1.1372274487156915</v>
      </c>
      <c r="E2598" s="2">
        <v>5.9159962268329988E-23</v>
      </c>
      <c r="F2598" s="2">
        <v>101.2321</v>
      </c>
      <c r="G2598" s="2">
        <v>102.19092499999999</v>
      </c>
      <c r="H2598" s="2">
        <v>107.79681599999999</v>
      </c>
      <c r="I2598" s="2">
        <v>89.27092549999999</v>
      </c>
      <c r="J2598" s="19" t="s">
        <v>54</v>
      </c>
      <c r="K2598" s="19" t="s">
        <v>50</v>
      </c>
      <c r="L2598" s="19" t="s">
        <v>55</v>
      </c>
      <c r="M2598" s="21">
        <f t="shared" si="400"/>
        <v>25</v>
      </c>
      <c r="N2598" s="21">
        <f t="shared" si="401"/>
        <v>0</v>
      </c>
      <c r="O2598" s="21">
        <f t="shared" si="402"/>
        <v>100</v>
      </c>
      <c r="P2598" s="21">
        <f t="shared" si="403"/>
        <v>16.5</v>
      </c>
      <c r="Q2598" s="22">
        <f t="shared" si="404"/>
        <v>26.225000000000001</v>
      </c>
      <c r="R2598" s="22">
        <f t="shared" si="405"/>
        <v>44.125</v>
      </c>
      <c r="S2598" s="22">
        <f t="shared" si="406"/>
        <v>36.174999999999997</v>
      </c>
      <c r="T2598" s="22">
        <f t="shared" si="407"/>
        <v>35.375</v>
      </c>
      <c r="U2598" s="21">
        <f t="shared" si="408"/>
        <v>35.508333333333333</v>
      </c>
      <c r="V2598" s="21">
        <f t="shared" si="409"/>
        <v>35.474999999999994</v>
      </c>
    </row>
    <row r="2599" spans="1:22" ht="13.5" x14ac:dyDescent="0.25">
      <c r="A2599" s="3">
        <v>45791</v>
      </c>
      <c r="B2599" s="2">
        <v>101.29559999999999</v>
      </c>
      <c r="C2599" s="2">
        <v>44.759404979049734</v>
      </c>
      <c r="D2599" s="2">
        <v>1.2723159839504774</v>
      </c>
      <c r="E2599" s="2">
        <v>4.7327969814663991E-23</v>
      </c>
      <c r="F2599" s="2">
        <v>101.15741999999999</v>
      </c>
      <c r="G2599" s="2">
        <v>102.08589499999999</v>
      </c>
      <c r="H2599" s="2">
        <v>107.72399599999999</v>
      </c>
      <c r="I2599" s="2">
        <v>89.464647499999998</v>
      </c>
      <c r="J2599" s="19" t="s">
        <v>54</v>
      </c>
      <c r="K2599" s="19" t="s">
        <v>50</v>
      </c>
      <c r="L2599" s="19" t="s">
        <v>47</v>
      </c>
      <c r="M2599" s="21">
        <f t="shared" si="400"/>
        <v>25</v>
      </c>
      <c r="N2599" s="21">
        <f t="shared" si="401"/>
        <v>0</v>
      </c>
      <c r="O2599" s="21">
        <f t="shared" si="402"/>
        <v>100</v>
      </c>
      <c r="P2599" s="21">
        <f t="shared" si="403"/>
        <v>16.5</v>
      </c>
      <c r="Q2599" s="22">
        <f t="shared" si="404"/>
        <v>26.225000000000001</v>
      </c>
      <c r="R2599" s="22">
        <f t="shared" si="405"/>
        <v>44.125</v>
      </c>
      <c r="S2599" s="22">
        <f t="shared" si="406"/>
        <v>36.174999999999997</v>
      </c>
      <c r="T2599" s="22">
        <f t="shared" si="407"/>
        <v>35.375</v>
      </c>
      <c r="U2599" s="21">
        <f t="shared" si="408"/>
        <v>35.508333333333333</v>
      </c>
      <c r="V2599" s="21">
        <f t="shared" si="409"/>
        <v>35.474999999999994</v>
      </c>
    </row>
    <row r="2600" spans="1:22" ht="13.5" x14ac:dyDescent="0.25">
      <c r="A2600" s="3">
        <v>45792</v>
      </c>
      <c r="B2600" s="2">
        <v>101.7624</v>
      </c>
      <c r="C2600" s="2">
        <v>45.887727183167478</v>
      </c>
      <c r="D2600" s="2">
        <v>1.0790535430779897</v>
      </c>
      <c r="E2600" s="2">
        <v>3.7862375851731194E-23</v>
      </c>
      <c r="F2600" s="2">
        <v>101.51218</v>
      </c>
      <c r="G2600" s="2">
        <v>102.04434999999999</v>
      </c>
      <c r="H2600" s="2">
        <v>107.66237799999998</v>
      </c>
      <c r="I2600" s="2">
        <v>89.665371499999978</v>
      </c>
      <c r="J2600" s="19" t="s">
        <v>48</v>
      </c>
      <c r="K2600" s="19" t="s">
        <v>50</v>
      </c>
      <c r="L2600" s="19" t="s">
        <v>51</v>
      </c>
      <c r="M2600" s="21">
        <f t="shared" si="400"/>
        <v>25</v>
      </c>
      <c r="N2600" s="21">
        <f t="shared" si="401"/>
        <v>0</v>
      </c>
      <c r="O2600" s="21">
        <f t="shared" si="402"/>
        <v>100</v>
      </c>
      <c r="P2600" s="21">
        <f t="shared" si="403"/>
        <v>83.5</v>
      </c>
      <c r="Q2600" s="22">
        <f t="shared" si="404"/>
        <v>36.274999999999999</v>
      </c>
      <c r="R2600" s="22">
        <f t="shared" si="405"/>
        <v>60.875</v>
      </c>
      <c r="S2600" s="22">
        <f t="shared" si="406"/>
        <v>66.325000000000003</v>
      </c>
      <c r="T2600" s="22">
        <f t="shared" si="407"/>
        <v>52.125</v>
      </c>
      <c r="U2600" s="21">
        <f t="shared" si="408"/>
        <v>54.491666666666674</v>
      </c>
      <c r="V2600" s="21">
        <f t="shared" si="409"/>
        <v>53.900000000000006</v>
      </c>
    </row>
    <row r="2601" spans="1:22" ht="13.5" x14ac:dyDescent="0.25">
      <c r="A2601" s="3">
        <v>45793</v>
      </c>
      <c r="B2601" s="2">
        <v>102.696</v>
      </c>
      <c r="C2601" s="2">
        <v>48.168003131555537</v>
      </c>
      <c r="D2601" s="2">
        <v>0.56382395500892812</v>
      </c>
      <c r="E2601" s="2">
        <v>3.0289900681384957E-23</v>
      </c>
      <c r="F2601" s="2">
        <v>101.60927999999998</v>
      </c>
      <c r="G2601" s="2">
        <v>102.19839499999999</v>
      </c>
      <c r="H2601" s="2">
        <v>107.619432</v>
      </c>
      <c r="I2601" s="2">
        <v>89.870763499999995</v>
      </c>
      <c r="J2601" s="19" t="s">
        <v>48</v>
      </c>
      <c r="K2601" s="19" t="s">
        <v>50</v>
      </c>
      <c r="L2601" s="19" t="s">
        <v>51</v>
      </c>
      <c r="M2601" s="21">
        <f t="shared" si="400"/>
        <v>25</v>
      </c>
      <c r="N2601" s="21">
        <f t="shared" si="401"/>
        <v>0</v>
      </c>
      <c r="O2601" s="21">
        <f t="shared" si="402"/>
        <v>100</v>
      </c>
      <c r="P2601" s="21">
        <f t="shared" si="403"/>
        <v>83.5</v>
      </c>
      <c r="Q2601" s="22">
        <f t="shared" si="404"/>
        <v>36.274999999999999</v>
      </c>
      <c r="R2601" s="22">
        <f t="shared" si="405"/>
        <v>60.875</v>
      </c>
      <c r="S2601" s="22">
        <f t="shared" si="406"/>
        <v>66.325000000000003</v>
      </c>
      <c r="T2601" s="22">
        <f t="shared" si="407"/>
        <v>52.125</v>
      </c>
      <c r="U2601" s="21">
        <f t="shared" si="408"/>
        <v>54.491666666666674</v>
      </c>
      <c r="V2601" s="21">
        <f t="shared" si="409"/>
        <v>53.900000000000006</v>
      </c>
    </row>
    <row r="2602" spans="1:22" ht="13.5" x14ac:dyDescent="0.25">
      <c r="A2602" s="3">
        <v>45796</v>
      </c>
      <c r="B2602" s="2">
        <v>105.8702</v>
      </c>
      <c r="C2602" s="2">
        <v>55.096374603595251</v>
      </c>
      <c r="D2602" s="2">
        <v>-0.24099323171195408</v>
      </c>
      <c r="E2602" s="2">
        <v>2.4231920545107966E-23</v>
      </c>
      <c r="F2602" s="2">
        <v>102.4906</v>
      </c>
      <c r="G2602" s="2">
        <v>102.637185</v>
      </c>
      <c r="H2602" s="2">
        <v>107.61289600000001</v>
      </c>
      <c r="I2602" s="2">
        <v>90.094360499999979</v>
      </c>
      <c r="J2602" s="19" t="s">
        <v>48</v>
      </c>
      <c r="K2602" s="19" t="s">
        <v>50</v>
      </c>
      <c r="L2602" s="19" t="s">
        <v>51</v>
      </c>
      <c r="M2602" s="21">
        <f t="shared" si="400"/>
        <v>25</v>
      </c>
      <c r="N2602" s="21">
        <f t="shared" si="401"/>
        <v>100</v>
      </c>
      <c r="O2602" s="21">
        <f t="shared" si="402"/>
        <v>100</v>
      </c>
      <c r="P2602" s="21">
        <f t="shared" si="403"/>
        <v>83.5</v>
      </c>
      <c r="Q2602" s="22">
        <f t="shared" si="404"/>
        <v>71.275000000000006</v>
      </c>
      <c r="R2602" s="22">
        <f t="shared" si="405"/>
        <v>80.875</v>
      </c>
      <c r="S2602" s="22">
        <f t="shared" si="406"/>
        <v>81.325000000000003</v>
      </c>
      <c r="T2602" s="22">
        <f t="shared" si="407"/>
        <v>77.125</v>
      </c>
      <c r="U2602" s="21">
        <f t="shared" si="408"/>
        <v>77.825000000000003</v>
      </c>
      <c r="V2602" s="21">
        <f t="shared" si="409"/>
        <v>77.650000000000006</v>
      </c>
    </row>
    <row r="2603" spans="1:22" ht="13.5" x14ac:dyDescent="0.25">
      <c r="A2603" s="3">
        <v>45797</v>
      </c>
      <c r="B2603" s="2">
        <v>105.7302</v>
      </c>
      <c r="C2603" s="2">
        <v>54.748769599961413</v>
      </c>
      <c r="D2603" s="2">
        <v>-1.0270609052771817</v>
      </c>
      <c r="E2603" s="2">
        <v>1.9385536436086373E-23</v>
      </c>
      <c r="F2603" s="2">
        <v>103.47088000000001</v>
      </c>
      <c r="G2603" s="2">
        <v>102.98075000000001</v>
      </c>
      <c r="H2603" s="2">
        <v>107.664244</v>
      </c>
      <c r="I2603" s="2">
        <v>90.317257499999997</v>
      </c>
      <c r="J2603" s="19" t="s">
        <v>48</v>
      </c>
      <c r="K2603" s="19" t="s">
        <v>50</v>
      </c>
      <c r="L2603" s="19" t="s">
        <v>51</v>
      </c>
      <c r="M2603" s="21">
        <f t="shared" si="400"/>
        <v>25</v>
      </c>
      <c r="N2603" s="21">
        <f t="shared" si="401"/>
        <v>100</v>
      </c>
      <c r="O2603" s="21">
        <f t="shared" si="402"/>
        <v>100</v>
      </c>
      <c r="P2603" s="21">
        <f t="shared" si="403"/>
        <v>83.5</v>
      </c>
      <c r="Q2603" s="22">
        <f t="shared" si="404"/>
        <v>71.275000000000006</v>
      </c>
      <c r="R2603" s="22">
        <f t="shared" si="405"/>
        <v>80.875</v>
      </c>
      <c r="S2603" s="22">
        <f t="shared" si="406"/>
        <v>81.325000000000003</v>
      </c>
      <c r="T2603" s="22">
        <f t="shared" si="407"/>
        <v>77.125</v>
      </c>
      <c r="U2603" s="21">
        <f t="shared" si="408"/>
        <v>77.825000000000003</v>
      </c>
      <c r="V2603" s="21">
        <f t="shared" si="409"/>
        <v>77.650000000000006</v>
      </c>
    </row>
    <row r="2604" spans="1:22" ht="13.5" x14ac:dyDescent="0.25">
      <c r="A2604" s="3">
        <v>45798</v>
      </c>
      <c r="B2604" s="2">
        <v>106.22499999999999</v>
      </c>
      <c r="C2604" s="2">
        <v>55.809913273270666</v>
      </c>
      <c r="D2604" s="2">
        <v>-1.368385596471839</v>
      </c>
      <c r="E2604" s="2">
        <v>1.5508429148869099E-23</v>
      </c>
      <c r="F2604" s="2">
        <v>104.45676</v>
      </c>
      <c r="G2604" s="2">
        <v>103.08764499999999</v>
      </c>
      <c r="H2604" s="2">
        <v>107.69748000000001</v>
      </c>
      <c r="I2604" s="2">
        <v>90.548230000000004</v>
      </c>
      <c r="J2604" s="19" t="s">
        <v>48</v>
      </c>
      <c r="K2604" s="19" t="s">
        <v>49</v>
      </c>
      <c r="L2604" s="19" t="s">
        <v>51</v>
      </c>
      <c r="M2604" s="21">
        <f t="shared" si="400"/>
        <v>25</v>
      </c>
      <c r="N2604" s="21">
        <f t="shared" si="401"/>
        <v>100</v>
      </c>
      <c r="O2604" s="21">
        <f t="shared" si="402"/>
        <v>100</v>
      </c>
      <c r="P2604" s="21">
        <f t="shared" si="403"/>
        <v>100</v>
      </c>
      <c r="Q2604" s="22">
        <f t="shared" si="404"/>
        <v>73.75</v>
      </c>
      <c r="R2604" s="22">
        <f t="shared" si="405"/>
        <v>85</v>
      </c>
      <c r="S2604" s="22">
        <f t="shared" si="406"/>
        <v>88.75</v>
      </c>
      <c r="T2604" s="22">
        <f t="shared" si="407"/>
        <v>81.25</v>
      </c>
      <c r="U2604" s="21">
        <f t="shared" si="408"/>
        <v>82.5</v>
      </c>
      <c r="V2604" s="21">
        <f t="shared" si="409"/>
        <v>82.1875</v>
      </c>
    </row>
    <row r="2605" spans="1:22" ht="13.5" x14ac:dyDescent="0.25">
      <c r="A2605" s="3">
        <v>45799</v>
      </c>
      <c r="B2605" s="2">
        <v>106.057</v>
      </c>
      <c r="C2605" s="2">
        <v>55.335440341757348</v>
      </c>
      <c r="D2605" s="2">
        <v>-1.9182099488725441</v>
      </c>
      <c r="E2605" s="2">
        <v>1.240674331909528E-23</v>
      </c>
      <c r="F2605" s="2">
        <v>105.31568</v>
      </c>
      <c r="G2605" s="2">
        <v>103.18613999999998</v>
      </c>
      <c r="H2605" s="2">
        <v>107.69860200000001</v>
      </c>
      <c r="I2605" s="2">
        <v>90.7783625</v>
      </c>
      <c r="J2605" s="19" t="s">
        <v>48</v>
      </c>
      <c r="K2605" s="19" t="s">
        <v>50</v>
      </c>
      <c r="L2605" s="19" t="s">
        <v>51</v>
      </c>
      <c r="M2605" s="21">
        <f t="shared" si="400"/>
        <v>25</v>
      </c>
      <c r="N2605" s="21">
        <f t="shared" si="401"/>
        <v>100</v>
      </c>
      <c r="O2605" s="21">
        <f t="shared" si="402"/>
        <v>100</v>
      </c>
      <c r="P2605" s="21">
        <f t="shared" si="403"/>
        <v>83.5</v>
      </c>
      <c r="Q2605" s="22">
        <f t="shared" si="404"/>
        <v>71.275000000000006</v>
      </c>
      <c r="R2605" s="22">
        <f t="shared" si="405"/>
        <v>80.875</v>
      </c>
      <c r="S2605" s="22">
        <f t="shared" si="406"/>
        <v>81.325000000000003</v>
      </c>
      <c r="T2605" s="22">
        <f t="shared" si="407"/>
        <v>77.125</v>
      </c>
      <c r="U2605" s="21">
        <f t="shared" si="408"/>
        <v>77.825000000000003</v>
      </c>
      <c r="V2605" s="21">
        <f t="shared" si="409"/>
        <v>77.650000000000006</v>
      </c>
    </row>
    <row r="2606" spans="1:22" ht="13.5" x14ac:dyDescent="0.25">
      <c r="A2606" s="3">
        <v>45800</v>
      </c>
      <c r="B2606" s="2">
        <v>105.49679999999999</v>
      </c>
      <c r="C2606" s="2">
        <v>53.696128508434008</v>
      </c>
      <c r="D2606" s="2">
        <v>-2.0129525617349344</v>
      </c>
      <c r="E2606" s="2">
        <v>9.9253946552762252E-24</v>
      </c>
      <c r="F2606" s="2">
        <v>105.87584</v>
      </c>
      <c r="G2606" s="2">
        <v>103.07410999999999</v>
      </c>
      <c r="H2606" s="2">
        <v>107.64277200000001</v>
      </c>
      <c r="I2606" s="2">
        <v>91.005741000000015</v>
      </c>
      <c r="J2606" s="19" t="s">
        <v>54</v>
      </c>
      <c r="K2606" s="19" t="s">
        <v>50</v>
      </c>
      <c r="L2606" s="19" t="s">
        <v>55</v>
      </c>
      <c r="M2606" s="21">
        <f t="shared" si="400"/>
        <v>25</v>
      </c>
      <c r="N2606" s="21">
        <f t="shared" si="401"/>
        <v>100</v>
      </c>
      <c r="O2606" s="21">
        <f t="shared" si="402"/>
        <v>100</v>
      </c>
      <c r="P2606" s="21">
        <f t="shared" si="403"/>
        <v>16.5</v>
      </c>
      <c r="Q2606" s="22">
        <f t="shared" si="404"/>
        <v>61.225000000000001</v>
      </c>
      <c r="R2606" s="22">
        <f t="shared" si="405"/>
        <v>64.125</v>
      </c>
      <c r="S2606" s="22">
        <f t="shared" si="406"/>
        <v>51.174999999999997</v>
      </c>
      <c r="T2606" s="22">
        <f t="shared" si="407"/>
        <v>60.375</v>
      </c>
      <c r="U2606" s="21">
        <f t="shared" si="408"/>
        <v>58.841666666666661</v>
      </c>
      <c r="V2606" s="21">
        <f t="shared" si="409"/>
        <v>59.224999999999994</v>
      </c>
    </row>
    <row r="2607" spans="1:22" ht="13.5" x14ac:dyDescent="0.25">
      <c r="A2607" s="3">
        <v>45803</v>
      </c>
      <c r="B2607" s="2">
        <v>105.03</v>
      </c>
      <c r="C2607" s="2">
        <v>52.305603365441435</v>
      </c>
      <c r="D2607" s="2">
        <v>-2.1820221010233212</v>
      </c>
      <c r="E2607" s="2">
        <v>7.9403157242209808E-24</v>
      </c>
      <c r="F2607" s="2">
        <v>105.70779999999999</v>
      </c>
      <c r="G2607" s="2">
        <v>102.94107</v>
      </c>
      <c r="H2607" s="2">
        <v>107.447836</v>
      </c>
      <c r="I2607" s="2">
        <v>91.230972000000008</v>
      </c>
      <c r="J2607" s="19" t="s">
        <v>54</v>
      </c>
      <c r="K2607" s="19" t="s">
        <v>50</v>
      </c>
      <c r="L2607" s="19" t="s">
        <v>47</v>
      </c>
      <c r="M2607" s="21">
        <f t="shared" si="400"/>
        <v>25</v>
      </c>
      <c r="N2607" s="21">
        <f t="shared" si="401"/>
        <v>100</v>
      </c>
      <c r="O2607" s="21">
        <f t="shared" si="402"/>
        <v>100</v>
      </c>
      <c r="P2607" s="21">
        <f t="shared" si="403"/>
        <v>16.5</v>
      </c>
      <c r="Q2607" s="22">
        <f t="shared" si="404"/>
        <v>61.225000000000001</v>
      </c>
      <c r="R2607" s="22">
        <f t="shared" si="405"/>
        <v>64.125</v>
      </c>
      <c r="S2607" s="22">
        <f t="shared" si="406"/>
        <v>51.174999999999997</v>
      </c>
      <c r="T2607" s="22">
        <f t="shared" si="407"/>
        <v>60.375</v>
      </c>
      <c r="U2607" s="21">
        <f t="shared" si="408"/>
        <v>58.841666666666661</v>
      </c>
      <c r="V2607" s="21">
        <f t="shared" si="409"/>
        <v>59.224999999999994</v>
      </c>
    </row>
    <row r="2608" spans="1:22" ht="13.5" x14ac:dyDescent="0.25">
      <c r="A2608" s="3">
        <v>45804</v>
      </c>
      <c r="B2608" s="2">
        <v>104.56319999999999</v>
      </c>
      <c r="C2608" s="2">
        <v>50.886471051784923</v>
      </c>
      <c r="D2608" s="2">
        <v>-2.3933441377760545</v>
      </c>
      <c r="E2608" s="2">
        <v>6.3522525793767852E-24</v>
      </c>
      <c r="F2608" s="2">
        <v>105.47440000000002</v>
      </c>
      <c r="G2608" s="2">
        <v>102.90372499999998</v>
      </c>
      <c r="H2608" s="2">
        <v>107.149084</v>
      </c>
      <c r="I2608" s="2">
        <v>91.453915500000008</v>
      </c>
      <c r="J2608" s="19" t="s">
        <v>54</v>
      </c>
      <c r="K2608" s="19" t="s">
        <v>50</v>
      </c>
      <c r="L2608" s="19" t="s">
        <v>47</v>
      </c>
      <c r="M2608" s="21">
        <f t="shared" si="400"/>
        <v>25</v>
      </c>
      <c r="N2608" s="21">
        <f t="shared" si="401"/>
        <v>100</v>
      </c>
      <c r="O2608" s="21">
        <f t="shared" si="402"/>
        <v>100</v>
      </c>
      <c r="P2608" s="21">
        <f t="shared" si="403"/>
        <v>16.5</v>
      </c>
      <c r="Q2608" s="22">
        <f t="shared" si="404"/>
        <v>61.225000000000001</v>
      </c>
      <c r="R2608" s="22">
        <f t="shared" si="405"/>
        <v>64.125</v>
      </c>
      <c r="S2608" s="22">
        <f t="shared" si="406"/>
        <v>51.174999999999997</v>
      </c>
      <c r="T2608" s="22">
        <f t="shared" si="407"/>
        <v>60.375</v>
      </c>
      <c r="U2608" s="21">
        <f t="shared" si="408"/>
        <v>58.841666666666661</v>
      </c>
      <c r="V2608" s="21">
        <f t="shared" si="409"/>
        <v>59.224999999999994</v>
      </c>
    </row>
    <row r="2609" spans="1:22" ht="13.5" x14ac:dyDescent="0.25">
      <c r="A2609" s="3">
        <v>45805</v>
      </c>
      <c r="B2609" s="2">
        <v>104.56319999999999</v>
      </c>
      <c r="C2609" s="2">
        <v>50.886471051784923</v>
      </c>
      <c r="D2609" s="2">
        <v>-2.5023771393598082</v>
      </c>
      <c r="E2609" s="2">
        <v>5.0818020635014283E-24</v>
      </c>
      <c r="F2609" s="2">
        <v>105.14203999999999</v>
      </c>
      <c r="G2609" s="2">
        <v>102.90372499999998</v>
      </c>
      <c r="H2609" s="2">
        <v>106.86900399999999</v>
      </c>
      <c r="I2609" s="2">
        <v>91.677279499999997</v>
      </c>
      <c r="J2609" s="19" t="s">
        <v>54</v>
      </c>
      <c r="K2609" s="19" t="s">
        <v>50</v>
      </c>
      <c r="L2609" s="19" t="s">
        <v>47</v>
      </c>
      <c r="M2609" s="21">
        <f t="shared" si="400"/>
        <v>25</v>
      </c>
      <c r="N2609" s="21">
        <f t="shared" si="401"/>
        <v>100</v>
      </c>
      <c r="O2609" s="21">
        <f t="shared" si="402"/>
        <v>100</v>
      </c>
      <c r="P2609" s="21">
        <f t="shared" si="403"/>
        <v>16.5</v>
      </c>
      <c r="Q2609" s="22">
        <f t="shared" si="404"/>
        <v>61.225000000000001</v>
      </c>
      <c r="R2609" s="22">
        <f t="shared" si="405"/>
        <v>64.125</v>
      </c>
      <c r="S2609" s="22">
        <f t="shared" si="406"/>
        <v>51.174999999999997</v>
      </c>
      <c r="T2609" s="22">
        <f t="shared" si="407"/>
        <v>60.375</v>
      </c>
      <c r="U2609" s="21">
        <f t="shared" si="408"/>
        <v>58.841666666666661</v>
      </c>
      <c r="V2609" s="21">
        <f t="shared" si="409"/>
        <v>59.224999999999994</v>
      </c>
    </row>
    <row r="2610" spans="1:22" ht="13.5" x14ac:dyDescent="0.25">
      <c r="A2610" s="3">
        <v>45806</v>
      </c>
      <c r="B2610" s="2">
        <v>105.4875</v>
      </c>
      <c r="C2610" s="2">
        <v>53.767037314358298</v>
      </c>
      <c r="D2610" s="2">
        <v>-2.5931736261919838</v>
      </c>
      <c r="E2610" s="2">
        <v>4.0654416508011428E-24</v>
      </c>
      <c r="F2610" s="2">
        <v>105.02813999999998</v>
      </c>
      <c r="G2610" s="2">
        <v>103.0433</v>
      </c>
      <c r="H2610" s="2">
        <v>106.60367599999999</v>
      </c>
      <c r="I2610" s="2">
        <v>91.905498000000009</v>
      </c>
      <c r="J2610" s="19" t="s">
        <v>54</v>
      </c>
      <c r="K2610" s="19" t="s">
        <v>50</v>
      </c>
      <c r="L2610" s="19" t="s">
        <v>47</v>
      </c>
      <c r="M2610" s="21">
        <f t="shared" si="400"/>
        <v>25</v>
      </c>
      <c r="N2610" s="21">
        <f t="shared" si="401"/>
        <v>100</v>
      </c>
      <c r="O2610" s="21">
        <f t="shared" si="402"/>
        <v>100</v>
      </c>
      <c r="P2610" s="21">
        <f t="shared" si="403"/>
        <v>16.5</v>
      </c>
      <c r="Q2610" s="22">
        <f t="shared" si="404"/>
        <v>61.225000000000001</v>
      </c>
      <c r="R2610" s="22">
        <f t="shared" si="405"/>
        <v>64.125</v>
      </c>
      <c r="S2610" s="22">
        <f t="shared" si="406"/>
        <v>51.174999999999997</v>
      </c>
      <c r="T2610" s="22">
        <f t="shared" si="407"/>
        <v>60.375</v>
      </c>
      <c r="U2610" s="21">
        <f t="shared" si="408"/>
        <v>58.841666666666661</v>
      </c>
      <c r="V2610" s="21">
        <f t="shared" si="409"/>
        <v>59.224999999999994</v>
      </c>
    </row>
    <row r="2611" spans="1:22" ht="13.5" x14ac:dyDescent="0.25">
      <c r="A2611" s="3">
        <v>45807</v>
      </c>
      <c r="B2611" s="2">
        <v>103.1628</v>
      </c>
      <c r="C2611" s="2">
        <v>46.396478822021734</v>
      </c>
      <c r="D2611" s="2">
        <v>-2.3613791514742815</v>
      </c>
      <c r="E2611" s="2">
        <v>3.2523533206409144E-24</v>
      </c>
      <c r="F2611" s="2">
        <v>104.56134</v>
      </c>
      <c r="G2611" s="2">
        <v>103.16186499999999</v>
      </c>
      <c r="H2611" s="2">
        <v>106.286252</v>
      </c>
      <c r="I2611" s="2">
        <v>92.122093000000007</v>
      </c>
      <c r="J2611" s="19" t="s">
        <v>54</v>
      </c>
      <c r="K2611" s="19" t="s">
        <v>50</v>
      </c>
      <c r="L2611" s="19" t="s">
        <v>47</v>
      </c>
      <c r="M2611" s="21">
        <f t="shared" si="400"/>
        <v>25</v>
      </c>
      <c r="N2611" s="21">
        <f t="shared" si="401"/>
        <v>100</v>
      </c>
      <c r="O2611" s="21">
        <f t="shared" si="402"/>
        <v>100</v>
      </c>
      <c r="P2611" s="21">
        <f t="shared" si="403"/>
        <v>16.5</v>
      </c>
      <c r="Q2611" s="22">
        <f t="shared" si="404"/>
        <v>61.225000000000001</v>
      </c>
      <c r="R2611" s="22">
        <f t="shared" si="405"/>
        <v>64.125</v>
      </c>
      <c r="S2611" s="22">
        <f t="shared" si="406"/>
        <v>51.174999999999997</v>
      </c>
      <c r="T2611" s="22">
        <f t="shared" si="407"/>
        <v>60.375</v>
      </c>
      <c r="U2611" s="21">
        <f t="shared" si="408"/>
        <v>58.841666666666661</v>
      </c>
      <c r="V2611" s="21">
        <f t="shared" si="409"/>
        <v>59.224999999999994</v>
      </c>
    </row>
    <row r="2612" spans="1:22" ht="13.5" x14ac:dyDescent="0.25">
      <c r="A2612" s="3">
        <v>45810</v>
      </c>
      <c r="B2612" s="2">
        <v>101.29559999999999</v>
      </c>
      <c r="C2612" s="2">
        <v>41.478203516244918</v>
      </c>
      <c r="D2612" s="2">
        <v>-1.5315335755390436</v>
      </c>
      <c r="E2612" s="2">
        <v>2.6018826565127318E-24</v>
      </c>
      <c r="F2612" s="2">
        <v>103.81446000000001</v>
      </c>
      <c r="G2612" s="2">
        <v>103.23188499999999</v>
      </c>
      <c r="H2612" s="2">
        <v>105.941006</v>
      </c>
      <c r="I2612" s="2">
        <v>92.329165500000002</v>
      </c>
      <c r="J2612" s="19" t="s">
        <v>54</v>
      </c>
      <c r="K2612" s="19" t="s">
        <v>50</v>
      </c>
      <c r="L2612" s="19" t="s">
        <v>47</v>
      </c>
      <c r="M2612" s="21">
        <f t="shared" si="400"/>
        <v>25</v>
      </c>
      <c r="N2612" s="21">
        <f t="shared" si="401"/>
        <v>100</v>
      </c>
      <c r="O2612" s="21">
        <f t="shared" si="402"/>
        <v>100</v>
      </c>
      <c r="P2612" s="21">
        <f t="shared" si="403"/>
        <v>16.5</v>
      </c>
      <c r="Q2612" s="22">
        <f t="shared" si="404"/>
        <v>61.225000000000001</v>
      </c>
      <c r="R2612" s="22">
        <f t="shared" si="405"/>
        <v>64.125</v>
      </c>
      <c r="S2612" s="22">
        <f t="shared" si="406"/>
        <v>51.174999999999997</v>
      </c>
      <c r="T2612" s="22">
        <f t="shared" si="407"/>
        <v>60.375</v>
      </c>
      <c r="U2612" s="21">
        <f t="shared" si="408"/>
        <v>58.841666666666661</v>
      </c>
      <c r="V2612" s="21">
        <f t="shared" si="409"/>
        <v>59.224999999999994</v>
      </c>
    </row>
    <row r="2613" spans="1:22" ht="13.5" x14ac:dyDescent="0.25">
      <c r="A2613" s="3">
        <v>45811</v>
      </c>
      <c r="B2613" s="2">
        <v>102.696</v>
      </c>
      <c r="C2613" s="2">
        <v>46.093649679014696</v>
      </c>
      <c r="D2613" s="2">
        <v>-0.93705588982864185</v>
      </c>
      <c r="E2613" s="2">
        <v>2.0815061252101856E-24</v>
      </c>
      <c r="F2613" s="2">
        <v>103.44102000000001</v>
      </c>
      <c r="G2613" s="2">
        <v>103.40459999999999</v>
      </c>
      <c r="H2613" s="2">
        <v>105.64225400000001</v>
      </c>
      <c r="I2613" s="2">
        <v>92.543333500000003</v>
      </c>
      <c r="J2613" s="19" t="s">
        <v>54</v>
      </c>
      <c r="K2613" s="19" t="s">
        <v>50</v>
      </c>
      <c r="L2613" s="19" t="s">
        <v>47</v>
      </c>
      <c r="M2613" s="21">
        <f t="shared" si="400"/>
        <v>25</v>
      </c>
      <c r="N2613" s="21">
        <f t="shared" si="401"/>
        <v>100</v>
      </c>
      <c r="O2613" s="21">
        <f t="shared" si="402"/>
        <v>100</v>
      </c>
      <c r="P2613" s="21">
        <f t="shared" si="403"/>
        <v>16.5</v>
      </c>
      <c r="Q2613" s="22">
        <f t="shared" si="404"/>
        <v>61.225000000000001</v>
      </c>
      <c r="R2613" s="22">
        <f t="shared" si="405"/>
        <v>64.125</v>
      </c>
      <c r="S2613" s="22">
        <f t="shared" si="406"/>
        <v>51.174999999999997</v>
      </c>
      <c r="T2613" s="22">
        <f t="shared" si="407"/>
        <v>60.375</v>
      </c>
      <c r="U2613" s="21">
        <f t="shared" si="408"/>
        <v>58.841666666666661</v>
      </c>
      <c r="V2613" s="21">
        <f t="shared" si="409"/>
        <v>59.224999999999994</v>
      </c>
    </row>
    <row r="2614" spans="1:22" ht="13.5" x14ac:dyDescent="0.25">
      <c r="A2614" s="3">
        <v>45812</v>
      </c>
      <c r="B2614" s="2">
        <v>100.3807</v>
      </c>
      <c r="C2614" s="2">
        <v>40.418055794273393</v>
      </c>
      <c r="D2614" s="2">
        <v>-0.17841376125407749</v>
      </c>
      <c r="E2614" s="2">
        <v>1.6652049001681485E-24</v>
      </c>
      <c r="F2614" s="2">
        <v>102.60452000000001</v>
      </c>
      <c r="G2614" s="2">
        <v>103.34018499999999</v>
      </c>
      <c r="H2614" s="2">
        <v>105.27908399999998</v>
      </c>
      <c r="I2614" s="2">
        <v>92.745831500000037</v>
      </c>
      <c r="J2614" s="19" t="s">
        <v>54</v>
      </c>
      <c r="K2614" s="19" t="s">
        <v>50</v>
      </c>
      <c r="L2614" s="19" t="s">
        <v>47</v>
      </c>
      <c r="M2614" s="21">
        <f t="shared" si="400"/>
        <v>25</v>
      </c>
      <c r="N2614" s="21">
        <f t="shared" si="401"/>
        <v>100</v>
      </c>
      <c r="O2614" s="21">
        <f t="shared" si="402"/>
        <v>75</v>
      </c>
      <c r="P2614" s="21">
        <f t="shared" si="403"/>
        <v>16.5</v>
      </c>
      <c r="Q2614" s="22">
        <f t="shared" si="404"/>
        <v>57.475000000000001</v>
      </c>
      <c r="R2614" s="22">
        <f t="shared" si="405"/>
        <v>55.375</v>
      </c>
      <c r="S2614" s="22">
        <f t="shared" si="406"/>
        <v>44.924999999999997</v>
      </c>
      <c r="T2614" s="22">
        <f t="shared" si="407"/>
        <v>54.125</v>
      </c>
      <c r="U2614" s="21">
        <f t="shared" si="408"/>
        <v>52.591666666666661</v>
      </c>
      <c r="V2614" s="21">
        <f t="shared" si="409"/>
        <v>52.974999999999994</v>
      </c>
    </row>
    <row r="2615" spans="1:22" ht="13.5" x14ac:dyDescent="0.25">
      <c r="A2615" s="3">
        <v>45813</v>
      </c>
      <c r="B2615" s="2">
        <v>100.5487</v>
      </c>
      <c r="C2615" s="2">
        <v>40.985878629908399</v>
      </c>
      <c r="D2615" s="2">
        <v>0.44630829117619442</v>
      </c>
      <c r="E2615" s="2">
        <v>1.3321639201345189E-24</v>
      </c>
      <c r="F2615" s="2">
        <v>101.61676</v>
      </c>
      <c r="G2615" s="2">
        <v>103.36818999999998</v>
      </c>
      <c r="H2615" s="2">
        <v>104.93028999999997</v>
      </c>
      <c r="I2615" s="2">
        <v>92.949169500000025</v>
      </c>
      <c r="J2615" s="19" t="s">
        <v>54</v>
      </c>
      <c r="K2615" s="19" t="s">
        <v>50</v>
      </c>
      <c r="L2615" s="19" t="s">
        <v>47</v>
      </c>
      <c r="M2615" s="21">
        <f t="shared" si="400"/>
        <v>25</v>
      </c>
      <c r="N2615" s="21">
        <f t="shared" si="401"/>
        <v>0</v>
      </c>
      <c r="O2615" s="21">
        <f t="shared" si="402"/>
        <v>75</v>
      </c>
      <c r="P2615" s="21">
        <f t="shared" si="403"/>
        <v>16.5</v>
      </c>
      <c r="Q2615" s="22">
        <f t="shared" si="404"/>
        <v>22.475000000000001</v>
      </c>
      <c r="R2615" s="22">
        <f t="shared" si="405"/>
        <v>35.375</v>
      </c>
      <c r="S2615" s="22">
        <f t="shared" si="406"/>
        <v>29.925000000000001</v>
      </c>
      <c r="T2615" s="22">
        <f t="shared" si="407"/>
        <v>29.125</v>
      </c>
      <c r="U2615" s="21">
        <f t="shared" si="408"/>
        <v>29.258333333333336</v>
      </c>
      <c r="V2615" s="21">
        <f t="shared" si="409"/>
        <v>29.225000000000001</v>
      </c>
    </row>
    <row r="2616" spans="1:22" ht="13.5" x14ac:dyDescent="0.25">
      <c r="A2616" s="3">
        <v>45817</v>
      </c>
      <c r="B2616" s="2">
        <v>102.5933</v>
      </c>
      <c r="C2616" s="2">
        <v>47.538601560159663</v>
      </c>
      <c r="D2616" s="2">
        <v>0.75581293862239818</v>
      </c>
      <c r="E2616" s="2">
        <v>1.0657311361076152E-24</v>
      </c>
      <c r="F2616" s="2">
        <v>101.50286</v>
      </c>
      <c r="G2616" s="2">
        <v>103.38732999999998</v>
      </c>
      <c r="H2616" s="2">
        <v>104.65151599999997</v>
      </c>
      <c r="I2616" s="2">
        <v>93.162730500000009</v>
      </c>
      <c r="J2616" s="19" t="s">
        <v>48</v>
      </c>
      <c r="K2616" s="19" t="s">
        <v>50</v>
      </c>
      <c r="L2616" s="19" t="s">
        <v>53</v>
      </c>
      <c r="M2616" s="21">
        <f t="shared" si="400"/>
        <v>25</v>
      </c>
      <c r="N2616" s="21">
        <f t="shared" si="401"/>
        <v>0</v>
      </c>
      <c r="O2616" s="21">
        <f t="shared" si="402"/>
        <v>75</v>
      </c>
      <c r="P2616" s="21">
        <f t="shared" si="403"/>
        <v>66.5</v>
      </c>
      <c r="Q2616" s="22">
        <f t="shared" si="404"/>
        <v>29.975000000000001</v>
      </c>
      <c r="R2616" s="22">
        <f t="shared" si="405"/>
        <v>47.875</v>
      </c>
      <c r="S2616" s="22">
        <f t="shared" si="406"/>
        <v>52.424999999999997</v>
      </c>
      <c r="T2616" s="22">
        <f t="shared" si="407"/>
        <v>41.625</v>
      </c>
      <c r="U2616" s="21">
        <f t="shared" si="408"/>
        <v>43.42499999999999</v>
      </c>
      <c r="V2616" s="21">
        <f t="shared" si="409"/>
        <v>42.974999999999994</v>
      </c>
    </row>
    <row r="2617" spans="1:22" ht="13.5" x14ac:dyDescent="0.25">
      <c r="A2617" s="3">
        <v>45818</v>
      </c>
      <c r="B2617" s="2">
        <v>103.5269</v>
      </c>
      <c r="C2617" s="2">
        <v>50.254756798604454</v>
      </c>
      <c r="D2617" s="2">
        <v>0.88180646082530245</v>
      </c>
      <c r="E2617" s="2">
        <v>8.5258490888609223E-25</v>
      </c>
      <c r="F2617" s="2">
        <v>101.94912000000001</v>
      </c>
      <c r="G2617" s="2">
        <v>103.49049499999998</v>
      </c>
      <c r="H2617" s="2">
        <v>104.40672599999996</v>
      </c>
      <c r="I2617" s="2">
        <v>93.381613000000016</v>
      </c>
      <c r="J2617" s="19" t="s">
        <v>48</v>
      </c>
      <c r="K2617" s="19" t="s">
        <v>50</v>
      </c>
      <c r="L2617" s="19" t="s">
        <v>51</v>
      </c>
      <c r="M2617" s="21">
        <f t="shared" si="400"/>
        <v>25</v>
      </c>
      <c r="N2617" s="21">
        <f t="shared" si="401"/>
        <v>0</v>
      </c>
      <c r="O2617" s="21">
        <f t="shared" si="402"/>
        <v>75</v>
      </c>
      <c r="P2617" s="21">
        <f t="shared" si="403"/>
        <v>83.5</v>
      </c>
      <c r="Q2617" s="22">
        <f t="shared" si="404"/>
        <v>32.524999999999999</v>
      </c>
      <c r="R2617" s="22">
        <f t="shared" si="405"/>
        <v>52.125</v>
      </c>
      <c r="S2617" s="22">
        <f t="shared" si="406"/>
        <v>60.075000000000003</v>
      </c>
      <c r="T2617" s="22">
        <f t="shared" si="407"/>
        <v>45.875</v>
      </c>
      <c r="U2617" s="21">
        <f t="shared" si="408"/>
        <v>48.241666666666674</v>
      </c>
      <c r="V2617" s="21">
        <f t="shared" si="409"/>
        <v>47.650000000000006</v>
      </c>
    </row>
    <row r="2618" spans="1:22" ht="13.5" x14ac:dyDescent="0.25">
      <c r="A2618" s="3">
        <v>45819</v>
      </c>
      <c r="B2618" s="2">
        <v>105.39409999999999</v>
      </c>
      <c r="C2618" s="2">
        <v>55.24550919535011</v>
      </c>
      <c r="D2618" s="2">
        <v>0.77747310687230708</v>
      </c>
      <c r="E2618" s="2">
        <v>6.8206792710887384E-25</v>
      </c>
      <c r="F2618" s="2">
        <v>102.48874000000001</v>
      </c>
      <c r="G2618" s="2">
        <v>103.71876</v>
      </c>
      <c r="H2618" s="2">
        <v>104.21982</v>
      </c>
      <c r="I2618" s="2">
        <v>93.614032500000036</v>
      </c>
      <c r="J2618" s="19" t="s">
        <v>48</v>
      </c>
      <c r="K2618" s="19" t="s">
        <v>50</v>
      </c>
      <c r="L2618" s="19" t="s">
        <v>51</v>
      </c>
      <c r="M2618" s="21">
        <f t="shared" si="400"/>
        <v>25</v>
      </c>
      <c r="N2618" s="21">
        <f t="shared" si="401"/>
        <v>0</v>
      </c>
      <c r="O2618" s="21">
        <f t="shared" si="402"/>
        <v>75</v>
      </c>
      <c r="P2618" s="21">
        <f t="shared" si="403"/>
        <v>83.5</v>
      </c>
      <c r="Q2618" s="22">
        <f t="shared" si="404"/>
        <v>32.524999999999999</v>
      </c>
      <c r="R2618" s="22">
        <f t="shared" si="405"/>
        <v>52.125</v>
      </c>
      <c r="S2618" s="22">
        <f t="shared" si="406"/>
        <v>60.075000000000003</v>
      </c>
      <c r="T2618" s="22">
        <f t="shared" si="407"/>
        <v>45.875</v>
      </c>
      <c r="U2618" s="21">
        <f t="shared" si="408"/>
        <v>48.241666666666674</v>
      </c>
      <c r="V2618" s="21">
        <f t="shared" si="409"/>
        <v>47.650000000000006</v>
      </c>
    </row>
    <row r="2619" spans="1:22" ht="13.5" x14ac:dyDescent="0.25">
      <c r="A2619" s="3">
        <v>45820</v>
      </c>
      <c r="B2619" s="2">
        <v>105.35680000000001</v>
      </c>
      <c r="C2619" s="2">
        <v>55.126528149068925</v>
      </c>
      <c r="D2619" s="2">
        <v>0.68016437534932095</v>
      </c>
      <c r="E2619" s="2">
        <v>5.4565434168709913E-25</v>
      </c>
      <c r="F2619" s="2">
        <v>103.48396</v>
      </c>
      <c r="G2619" s="2">
        <v>103.92182</v>
      </c>
      <c r="H2619" s="2">
        <v>103.99482399999997</v>
      </c>
      <c r="I2619" s="2">
        <v>93.84626550000003</v>
      </c>
      <c r="J2619" s="19" t="s">
        <v>48</v>
      </c>
      <c r="K2619" s="19" t="s">
        <v>50</v>
      </c>
      <c r="L2619" s="19" t="s">
        <v>51</v>
      </c>
      <c r="M2619" s="21">
        <f t="shared" si="400"/>
        <v>25</v>
      </c>
      <c r="N2619" s="21">
        <f t="shared" si="401"/>
        <v>0</v>
      </c>
      <c r="O2619" s="21">
        <f t="shared" si="402"/>
        <v>75</v>
      </c>
      <c r="P2619" s="21">
        <f t="shared" si="403"/>
        <v>83.5</v>
      </c>
      <c r="Q2619" s="22">
        <f t="shared" si="404"/>
        <v>32.524999999999999</v>
      </c>
      <c r="R2619" s="22">
        <f t="shared" si="405"/>
        <v>52.125</v>
      </c>
      <c r="S2619" s="22">
        <f t="shared" si="406"/>
        <v>60.075000000000003</v>
      </c>
      <c r="T2619" s="22">
        <f t="shared" si="407"/>
        <v>45.875</v>
      </c>
      <c r="U2619" s="21">
        <f t="shared" si="408"/>
        <v>48.241666666666674</v>
      </c>
      <c r="V2619" s="21">
        <f t="shared" si="409"/>
        <v>47.650000000000006</v>
      </c>
    </row>
    <row r="2620" spans="1:22" ht="13.5" x14ac:dyDescent="0.25">
      <c r="A2620" s="3">
        <v>45821</v>
      </c>
      <c r="B2620" s="2">
        <v>101.7717</v>
      </c>
      <c r="C2620" s="2">
        <v>45.077619432092952</v>
      </c>
      <c r="D2620" s="2">
        <v>0.99489326802675748</v>
      </c>
      <c r="E2620" s="2">
        <v>4.3652347334967936E-25</v>
      </c>
      <c r="F2620" s="2">
        <v>103.72855999999999</v>
      </c>
      <c r="G2620" s="2">
        <v>103.92228499999999</v>
      </c>
      <c r="H2620" s="2">
        <v>103.67945399999999</v>
      </c>
      <c r="I2620" s="2">
        <v>94.042928000000032</v>
      </c>
      <c r="J2620" s="19" t="s">
        <v>48</v>
      </c>
      <c r="K2620" s="19" t="s">
        <v>50</v>
      </c>
      <c r="L2620" s="19" t="s">
        <v>51</v>
      </c>
      <c r="M2620" s="21">
        <f t="shared" si="400"/>
        <v>25</v>
      </c>
      <c r="N2620" s="21">
        <f t="shared" si="401"/>
        <v>0</v>
      </c>
      <c r="O2620" s="21">
        <f t="shared" si="402"/>
        <v>75</v>
      </c>
      <c r="P2620" s="21">
        <f t="shared" si="403"/>
        <v>83.5</v>
      </c>
      <c r="Q2620" s="22">
        <f t="shared" si="404"/>
        <v>32.524999999999999</v>
      </c>
      <c r="R2620" s="22">
        <f t="shared" si="405"/>
        <v>52.125</v>
      </c>
      <c r="S2620" s="22">
        <f t="shared" si="406"/>
        <v>60.075000000000003</v>
      </c>
      <c r="T2620" s="22">
        <f t="shared" si="407"/>
        <v>45.875</v>
      </c>
      <c r="U2620" s="21">
        <f t="shared" si="408"/>
        <v>48.241666666666674</v>
      </c>
      <c r="V2620" s="21">
        <f t="shared" si="409"/>
        <v>47.650000000000006</v>
      </c>
    </row>
    <row r="2621" spans="1:22" ht="13.5" x14ac:dyDescent="0.25">
      <c r="A2621" s="3">
        <v>45824</v>
      </c>
      <c r="B2621" s="2">
        <v>101.7717</v>
      </c>
      <c r="C2621" s="2">
        <v>45.077619432092952</v>
      </c>
      <c r="D2621" s="2">
        <v>0.91483706407858278</v>
      </c>
      <c r="E2621" s="2">
        <v>3.4921877867974351E-25</v>
      </c>
      <c r="F2621" s="2">
        <v>103.56424</v>
      </c>
      <c r="G2621" s="2">
        <v>103.87606999999998</v>
      </c>
      <c r="H2621" s="2">
        <v>103.40142800000001</v>
      </c>
      <c r="I2621" s="2">
        <v>94.220872000000043</v>
      </c>
      <c r="J2621" s="19" t="s">
        <v>54</v>
      </c>
      <c r="K2621" s="19" t="s">
        <v>50</v>
      </c>
      <c r="L2621" s="19" t="s">
        <v>47</v>
      </c>
      <c r="M2621" s="21">
        <f t="shared" si="400"/>
        <v>25</v>
      </c>
      <c r="N2621" s="21">
        <f t="shared" si="401"/>
        <v>0</v>
      </c>
      <c r="O2621" s="21">
        <f t="shared" si="402"/>
        <v>75</v>
      </c>
      <c r="P2621" s="21">
        <f t="shared" si="403"/>
        <v>16.5</v>
      </c>
      <c r="Q2621" s="22">
        <f t="shared" si="404"/>
        <v>22.475000000000001</v>
      </c>
      <c r="R2621" s="22">
        <f t="shared" si="405"/>
        <v>35.375</v>
      </c>
      <c r="S2621" s="22">
        <f t="shared" si="406"/>
        <v>29.925000000000001</v>
      </c>
      <c r="T2621" s="22">
        <f t="shared" si="407"/>
        <v>29.125</v>
      </c>
      <c r="U2621" s="21">
        <f t="shared" si="408"/>
        <v>29.258333333333336</v>
      </c>
      <c r="V2621" s="21">
        <f t="shared" si="409"/>
        <v>29.225000000000001</v>
      </c>
    </row>
    <row r="2622" spans="1:22" ht="13.5" x14ac:dyDescent="0.25">
      <c r="A2622" s="3">
        <v>45825</v>
      </c>
      <c r="B2622" s="2">
        <v>101.7717</v>
      </c>
      <c r="C2622" s="2">
        <v>45.077619432092952</v>
      </c>
      <c r="D2622" s="2">
        <v>0.57028092635191285</v>
      </c>
      <c r="E2622" s="2">
        <v>2.7937502294379485E-25</v>
      </c>
      <c r="F2622" s="2">
        <v>103.2132</v>
      </c>
      <c r="G2622" s="2">
        <v>103.671145</v>
      </c>
      <c r="H2622" s="2">
        <v>103.14954200000003</v>
      </c>
      <c r="I2622" s="2">
        <v>94.379630500000033</v>
      </c>
      <c r="J2622" s="19" t="s">
        <v>54</v>
      </c>
      <c r="K2622" s="19" t="s">
        <v>50</v>
      </c>
      <c r="L2622" s="19" t="s">
        <v>47</v>
      </c>
      <c r="M2622" s="21">
        <f t="shared" si="400"/>
        <v>25</v>
      </c>
      <c r="N2622" s="21">
        <f t="shared" si="401"/>
        <v>0</v>
      </c>
      <c r="O2622" s="21">
        <f t="shared" si="402"/>
        <v>75</v>
      </c>
      <c r="P2622" s="21">
        <f t="shared" si="403"/>
        <v>16.5</v>
      </c>
      <c r="Q2622" s="22">
        <f t="shared" si="404"/>
        <v>22.475000000000001</v>
      </c>
      <c r="R2622" s="22">
        <f t="shared" si="405"/>
        <v>35.375</v>
      </c>
      <c r="S2622" s="22">
        <f t="shared" si="406"/>
        <v>29.925000000000001</v>
      </c>
      <c r="T2622" s="22">
        <f t="shared" si="407"/>
        <v>29.125</v>
      </c>
      <c r="U2622" s="21">
        <f t="shared" si="408"/>
        <v>29.258333333333336</v>
      </c>
      <c r="V2622" s="21">
        <f t="shared" si="409"/>
        <v>29.225000000000001</v>
      </c>
    </row>
    <row r="2623" spans="1:22" ht="13.5" x14ac:dyDescent="0.25">
      <c r="A2623" s="3">
        <v>45826</v>
      </c>
      <c r="B2623" s="2">
        <v>103.6296</v>
      </c>
      <c r="C2623" s="2">
        <v>50.873855340825081</v>
      </c>
      <c r="D2623" s="2">
        <v>0.36622889905777356</v>
      </c>
      <c r="E2623" s="2">
        <v>2.2350001835503587E-25</v>
      </c>
      <c r="F2623" s="2">
        <v>102.86030000000001</v>
      </c>
      <c r="G2623" s="2">
        <v>103.56611500000001</v>
      </c>
      <c r="H2623" s="2">
        <v>102.96413000000003</v>
      </c>
      <c r="I2623" s="2">
        <v>94.529940000000039</v>
      </c>
      <c r="J2623" s="19" t="s">
        <v>54</v>
      </c>
      <c r="K2623" s="19" t="s">
        <v>50</v>
      </c>
      <c r="L2623" s="19" t="s">
        <v>47</v>
      </c>
      <c r="M2623" s="21">
        <f t="shared" si="400"/>
        <v>25</v>
      </c>
      <c r="N2623" s="21">
        <f t="shared" si="401"/>
        <v>0</v>
      </c>
      <c r="O2623" s="21">
        <f t="shared" si="402"/>
        <v>75</v>
      </c>
      <c r="P2623" s="21">
        <f t="shared" si="403"/>
        <v>16.5</v>
      </c>
      <c r="Q2623" s="22">
        <f t="shared" si="404"/>
        <v>22.475000000000001</v>
      </c>
      <c r="R2623" s="22">
        <f t="shared" si="405"/>
        <v>35.375</v>
      </c>
      <c r="S2623" s="22">
        <f t="shared" si="406"/>
        <v>29.925000000000001</v>
      </c>
      <c r="T2623" s="22">
        <f t="shared" si="407"/>
        <v>29.125</v>
      </c>
      <c r="U2623" s="21">
        <f t="shared" si="408"/>
        <v>29.258333333333336</v>
      </c>
      <c r="V2623" s="21">
        <f t="shared" si="409"/>
        <v>29.225000000000001</v>
      </c>
    </row>
    <row r="2624" spans="1:22" ht="13.5" x14ac:dyDescent="0.25">
      <c r="A2624" s="3">
        <v>45827</v>
      </c>
      <c r="B2624" s="2">
        <v>104.46980000000001</v>
      </c>
      <c r="C2624" s="2">
        <v>53.275382384956451</v>
      </c>
      <c r="D2624" s="2">
        <v>-0.22689082487987378</v>
      </c>
      <c r="E2624" s="2">
        <v>1.7880001468402871E-25</v>
      </c>
      <c r="F2624" s="2">
        <v>102.68289999999999</v>
      </c>
      <c r="G2624" s="2">
        <v>103.47835500000001</v>
      </c>
      <c r="H2624" s="2">
        <v>102.93089400000001</v>
      </c>
      <c r="I2624" s="2">
        <v>94.690519000000037</v>
      </c>
      <c r="J2624" s="19" t="s">
        <v>54</v>
      </c>
      <c r="K2624" s="19" t="s">
        <v>50</v>
      </c>
      <c r="L2624" s="19" t="s">
        <v>47</v>
      </c>
      <c r="M2624" s="21">
        <f t="shared" si="400"/>
        <v>25</v>
      </c>
      <c r="N2624" s="21">
        <f t="shared" si="401"/>
        <v>100</v>
      </c>
      <c r="O2624" s="21">
        <f t="shared" si="402"/>
        <v>75</v>
      </c>
      <c r="P2624" s="21">
        <f t="shared" si="403"/>
        <v>16.5</v>
      </c>
      <c r="Q2624" s="22">
        <f t="shared" si="404"/>
        <v>57.475000000000001</v>
      </c>
      <c r="R2624" s="22">
        <f t="shared" si="405"/>
        <v>55.375</v>
      </c>
      <c r="S2624" s="22">
        <f t="shared" si="406"/>
        <v>44.924999999999997</v>
      </c>
      <c r="T2624" s="22">
        <f t="shared" si="407"/>
        <v>54.125</v>
      </c>
      <c r="U2624" s="21">
        <f t="shared" si="408"/>
        <v>52.591666666666661</v>
      </c>
      <c r="V2624" s="21">
        <f t="shared" si="409"/>
        <v>52.974999999999994</v>
      </c>
    </row>
    <row r="2625" spans="1:22" ht="13.5" x14ac:dyDescent="0.25">
      <c r="A2625" s="3">
        <v>45828</v>
      </c>
      <c r="B2625" s="2">
        <v>103.6296</v>
      </c>
      <c r="C2625" s="2">
        <v>50.61095426613155</v>
      </c>
      <c r="D2625" s="2">
        <v>-0.64751635417712805</v>
      </c>
      <c r="E2625" s="2">
        <v>1.4304001174722297E-25</v>
      </c>
      <c r="F2625" s="2">
        <v>103.05448000000001</v>
      </c>
      <c r="G2625" s="2">
        <v>103.35698500000001</v>
      </c>
      <c r="H2625" s="2">
        <v>102.82819800000001</v>
      </c>
      <c r="I2625" s="2">
        <v>94.867436000000041</v>
      </c>
      <c r="J2625" s="19" t="s">
        <v>48</v>
      </c>
      <c r="K2625" s="19" t="s">
        <v>50</v>
      </c>
      <c r="L2625" s="19" t="s">
        <v>51</v>
      </c>
      <c r="M2625" s="21">
        <f t="shared" si="400"/>
        <v>25</v>
      </c>
      <c r="N2625" s="21">
        <f t="shared" si="401"/>
        <v>100</v>
      </c>
      <c r="O2625" s="21">
        <f t="shared" si="402"/>
        <v>75</v>
      </c>
      <c r="P2625" s="21">
        <f t="shared" si="403"/>
        <v>83.5</v>
      </c>
      <c r="Q2625" s="22">
        <f t="shared" si="404"/>
        <v>67.525000000000006</v>
      </c>
      <c r="R2625" s="22">
        <f t="shared" si="405"/>
        <v>72.125</v>
      </c>
      <c r="S2625" s="22">
        <f t="shared" si="406"/>
        <v>75.075000000000003</v>
      </c>
      <c r="T2625" s="22">
        <f t="shared" si="407"/>
        <v>70.875</v>
      </c>
      <c r="U2625" s="21">
        <f t="shared" si="408"/>
        <v>71.575000000000003</v>
      </c>
      <c r="V2625" s="21">
        <f t="shared" si="409"/>
        <v>71.400000000000006</v>
      </c>
    </row>
    <row r="2626" spans="1:22" ht="13.5" x14ac:dyDescent="0.25">
      <c r="A2626" s="3">
        <v>45831</v>
      </c>
      <c r="B2626" s="2">
        <v>102.696</v>
      </c>
      <c r="C2626" s="2">
        <v>47.75308898882831</v>
      </c>
      <c r="D2626" s="2">
        <v>-0.62108773634248848</v>
      </c>
      <c r="E2626" s="2">
        <v>1.1443200939777838E-25</v>
      </c>
      <c r="F2626" s="2">
        <v>103.23934</v>
      </c>
      <c r="G2626" s="2">
        <v>103.21694500000001</v>
      </c>
      <c r="H2626" s="2">
        <v>102.83734799999998</v>
      </c>
      <c r="I2626" s="2">
        <v>95.029882500000042</v>
      </c>
      <c r="J2626" s="19" t="s">
        <v>48</v>
      </c>
      <c r="K2626" s="19" t="s">
        <v>50</v>
      </c>
      <c r="L2626" s="19" t="s">
        <v>51</v>
      </c>
      <c r="M2626" s="21">
        <f t="shared" ref="M2626:M2693" si="410">IF(C2626&lt;30,50, IF(C2626&gt;70, 0, 25))</f>
        <v>25</v>
      </c>
      <c r="N2626" s="21">
        <f t="shared" ref="N2626:N2693" si="411">IF(E2626-D2626&gt;0.02, 100, IF(E2626-D2626&lt;0,0,45))</f>
        <v>100</v>
      </c>
      <c r="O2626" s="21">
        <f t="shared" ref="O2626:O2693" si="412">IF(F2626-I2626&gt;10,100,IF(F2626-I2626&gt;5,75, IF(F2626-I2626&gt;0,50,0)))</f>
        <v>75</v>
      </c>
      <c r="P2626" s="21">
        <f t="shared" ref="P2626:P2693" si="413">IF(L2626="confirmed bullish", 34, IF(L2626="bullish divergence",17, 0))+IF(J2626="bullish",33,IF(J2626="bearish",0,16.5))+IF(K2626="strong",33,IF(K2626="weak",0,16.5))</f>
        <v>83.5</v>
      </c>
      <c r="Q2626" s="22">
        <f t="shared" si="404"/>
        <v>67.525000000000006</v>
      </c>
      <c r="R2626" s="22">
        <f t="shared" si="405"/>
        <v>72.125</v>
      </c>
      <c r="S2626" s="22">
        <f t="shared" si="406"/>
        <v>75.075000000000003</v>
      </c>
      <c r="T2626" s="22">
        <f t="shared" si="407"/>
        <v>70.875</v>
      </c>
      <c r="U2626" s="21">
        <f t="shared" si="408"/>
        <v>71.575000000000003</v>
      </c>
      <c r="V2626" s="21">
        <f t="shared" si="409"/>
        <v>71.400000000000006</v>
      </c>
    </row>
    <row r="2627" spans="1:22" ht="13.5" x14ac:dyDescent="0.25">
      <c r="A2627" s="3">
        <v>45832</v>
      </c>
      <c r="B2627" s="2">
        <v>101.98650000000001</v>
      </c>
      <c r="C2627" s="2">
        <v>45.643710985930404</v>
      </c>
      <c r="D2627" s="2">
        <v>-0.39828767694106659</v>
      </c>
      <c r="E2627" s="2">
        <v>9.1545607518222707E-26</v>
      </c>
      <c r="F2627" s="2">
        <v>103.28229999999999</v>
      </c>
      <c r="G2627" s="2">
        <v>103.06477000000002</v>
      </c>
      <c r="H2627" s="2">
        <v>102.94732600000002</v>
      </c>
      <c r="I2627" s="2">
        <v>95.183646500000009</v>
      </c>
      <c r="J2627" s="19" t="s">
        <v>54</v>
      </c>
      <c r="K2627" s="19" t="s">
        <v>50</v>
      </c>
      <c r="L2627" s="19" t="s">
        <v>55</v>
      </c>
      <c r="M2627" s="21">
        <f t="shared" si="410"/>
        <v>25</v>
      </c>
      <c r="N2627" s="21">
        <f t="shared" si="411"/>
        <v>100</v>
      </c>
      <c r="O2627" s="21">
        <f t="shared" si="412"/>
        <v>75</v>
      </c>
      <c r="P2627" s="21">
        <f t="shared" si="413"/>
        <v>16.5</v>
      </c>
      <c r="Q2627" s="22">
        <f t="shared" ref="Q2627:Q2690" si="414">0.35*M2627+N2627*0.35+O2627*0.15+P2627*0.15</f>
        <v>57.475000000000001</v>
      </c>
      <c r="R2627" s="22">
        <f t="shared" ref="R2627:R2690" si="415">M2627*0.2+N2627*0.2+O2627*0.35+P2627*0.25</f>
        <v>55.375</v>
      </c>
      <c r="S2627" s="22">
        <f t="shared" ref="S2627:S2690" si="416">M2627*0.15+N2627*0.15+O2627*0.25+P2627*0.45</f>
        <v>44.924999999999997</v>
      </c>
      <c r="T2627" s="22">
        <f t="shared" ref="T2627:T2690" si="417">0.25*SUM(M2627:P2627)</f>
        <v>54.125</v>
      </c>
      <c r="U2627" s="21">
        <f t="shared" ref="U2627:U2690" si="418">SUM(Q2627:S2627)/3</f>
        <v>52.591666666666661</v>
      </c>
      <c r="V2627" s="21">
        <f t="shared" ref="V2627:V2690" si="419">SUM(Q2627:T2627)/4</f>
        <v>52.974999999999994</v>
      </c>
    </row>
    <row r="2628" spans="1:22" ht="13.5" x14ac:dyDescent="0.25">
      <c r="A2628" s="3">
        <v>45833</v>
      </c>
      <c r="B2628" s="2">
        <v>102.696</v>
      </c>
      <c r="C2628" s="2">
        <v>48.112046372749994</v>
      </c>
      <c r="D2628" s="2">
        <v>3.3070063922622239E-2</v>
      </c>
      <c r="E2628" s="2">
        <v>7.323648601457817E-26</v>
      </c>
      <c r="F2628" s="2">
        <v>103.09558</v>
      </c>
      <c r="G2628" s="2">
        <v>102.97141000000002</v>
      </c>
      <c r="H2628" s="2">
        <v>102.959462</v>
      </c>
      <c r="I2628" s="2">
        <v>95.336290000000005</v>
      </c>
      <c r="J2628" s="19" t="s">
        <v>54</v>
      </c>
      <c r="K2628" s="19" t="s">
        <v>50</v>
      </c>
      <c r="L2628" s="19" t="s">
        <v>47</v>
      </c>
      <c r="M2628" s="21">
        <f t="shared" si="410"/>
        <v>25</v>
      </c>
      <c r="N2628" s="21">
        <f t="shared" si="411"/>
        <v>0</v>
      </c>
      <c r="O2628" s="21">
        <f t="shared" si="412"/>
        <v>75</v>
      </c>
      <c r="P2628" s="21">
        <f t="shared" si="413"/>
        <v>16.5</v>
      </c>
      <c r="Q2628" s="22">
        <f t="shared" si="414"/>
        <v>22.475000000000001</v>
      </c>
      <c r="R2628" s="22">
        <f t="shared" si="415"/>
        <v>35.375</v>
      </c>
      <c r="S2628" s="22">
        <f t="shared" si="416"/>
        <v>29.925000000000001</v>
      </c>
      <c r="T2628" s="22">
        <f t="shared" si="417"/>
        <v>29.125</v>
      </c>
      <c r="U2628" s="21">
        <f t="shared" si="418"/>
        <v>29.258333333333336</v>
      </c>
      <c r="V2628" s="21">
        <f t="shared" si="419"/>
        <v>29.225000000000001</v>
      </c>
    </row>
    <row r="2629" spans="1:22" ht="13.5" x14ac:dyDescent="0.25">
      <c r="A2629" s="3">
        <v>45835</v>
      </c>
      <c r="B2629" s="2">
        <v>103.6296</v>
      </c>
      <c r="C2629" s="2">
        <v>51.249155594424685</v>
      </c>
      <c r="D2629" s="2">
        <v>0.3265051023323764</v>
      </c>
      <c r="E2629" s="2">
        <v>5.8589188811662534E-26</v>
      </c>
      <c r="F2629" s="2">
        <v>102.92753999999999</v>
      </c>
      <c r="G2629" s="2">
        <v>102.92473</v>
      </c>
      <c r="H2629" s="2">
        <v>102.96413000000001</v>
      </c>
      <c r="I2629" s="2">
        <v>95.493601500000025</v>
      </c>
      <c r="J2629" s="19" t="s">
        <v>48</v>
      </c>
      <c r="K2629" s="19" t="s">
        <v>50</v>
      </c>
      <c r="L2629" s="19" t="s">
        <v>53</v>
      </c>
      <c r="M2629" s="21">
        <f t="shared" si="410"/>
        <v>25</v>
      </c>
      <c r="N2629" s="21">
        <f t="shared" si="411"/>
        <v>0</v>
      </c>
      <c r="O2629" s="21">
        <f t="shared" si="412"/>
        <v>75</v>
      </c>
      <c r="P2629" s="21">
        <f t="shared" si="413"/>
        <v>66.5</v>
      </c>
      <c r="Q2629" s="22">
        <f t="shared" si="414"/>
        <v>29.975000000000001</v>
      </c>
      <c r="R2629" s="22">
        <f t="shared" si="415"/>
        <v>47.875</v>
      </c>
      <c r="S2629" s="22">
        <f t="shared" si="416"/>
        <v>52.424999999999997</v>
      </c>
      <c r="T2629" s="22">
        <f t="shared" si="417"/>
        <v>41.625</v>
      </c>
      <c r="U2629" s="21">
        <f t="shared" si="418"/>
        <v>43.42499999999999</v>
      </c>
      <c r="V2629" s="21">
        <f t="shared" si="419"/>
        <v>42.974999999999994</v>
      </c>
    </row>
    <row r="2630" spans="1:22" ht="13.5" x14ac:dyDescent="0.25">
      <c r="A2630" s="3">
        <v>45838</v>
      </c>
      <c r="B2630" s="2">
        <v>104.08710000000001</v>
      </c>
      <c r="C2630" s="2">
        <v>52.75652558281616</v>
      </c>
      <c r="D2630" s="2">
        <v>-1.3076051076893691E-2</v>
      </c>
      <c r="E2630" s="2">
        <v>4.6871351049330027E-26</v>
      </c>
      <c r="F2630" s="2">
        <v>103.01903999999999</v>
      </c>
      <c r="G2630" s="2">
        <v>102.85471</v>
      </c>
      <c r="H2630" s="2">
        <v>102.99400600000001</v>
      </c>
      <c r="I2630" s="2">
        <v>95.653434000000019</v>
      </c>
      <c r="J2630" s="19" t="s">
        <v>48</v>
      </c>
      <c r="K2630" s="19" t="s">
        <v>50</v>
      </c>
      <c r="L2630" s="19" t="s">
        <v>51</v>
      </c>
      <c r="M2630" s="21">
        <f t="shared" si="410"/>
        <v>25</v>
      </c>
      <c r="N2630" s="21">
        <f t="shared" si="411"/>
        <v>45</v>
      </c>
      <c r="O2630" s="21">
        <f t="shared" si="412"/>
        <v>75</v>
      </c>
      <c r="P2630" s="21">
        <f t="shared" si="413"/>
        <v>83.5</v>
      </c>
      <c r="Q2630" s="22">
        <f t="shared" si="414"/>
        <v>48.274999999999999</v>
      </c>
      <c r="R2630" s="22">
        <f t="shared" si="415"/>
        <v>61.125</v>
      </c>
      <c r="S2630" s="22">
        <f t="shared" si="416"/>
        <v>66.825000000000003</v>
      </c>
      <c r="T2630" s="22">
        <f t="shared" si="417"/>
        <v>57.125</v>
      </c>
      <c r="U2630" s="21">
        <f t="shared" si="418"/>
        <v>58.741666666666674</v>
      </c>
      <c r="V2630" s="21">
        <f t="shared" si="419"/>
        <v>58.337500000000006</v>
      </c>
    </row>
    <row r="2631" spans="1:22" ht="13.5" x14ac:dyDescent="0.25">
      <c r="A2631" s="3">
        <v>45839</v>
      </c>
      <c r="B2631" s="2">
        <v>107.0839</v>
      </c>
      <c r="C2631" s="2">
        <v>61.215972553089919</v>
      </c>
      <c r="D2631" s="2">
        <v>-0.52735215644223388</v>
      </c>
      <c r="E2631" s="2">
        <v>3.7497080839464023E-26</v>
      </c>
      <c r="F2631" s="2">
        <v>103.89662000000001</v>
      </c>
      <c r="G2631" s="2">
        <v>103.05076499999998</v>
      </c>
      <c r="H2631" s="2">
        <v>103.14338199999999</v>
      </c>
      <c r="I2631" s="2">
        <v>95.828017000000031</v>
      </c>
      <c r="J2631" s="19" t="s">
        <v>48</v>
      </c>
      <c r="K2631" s="19" t="s">
        <v>50</v>
      </c>
      <c r="L2631" s="19" t="s">
        <v>51</v>
      </c>
      <c r="M2631" s="21">
        <f t="shared" si="410"/>
        <v>25</v>
      </c>
      <c r="N2631" s="21">
        <f t="shared" si="411"/>
        <v>100</v>
      </c>
      <c r="O2631" s="21">
        <f t="shared" si="412"/>
        <v>75</v>
      </c>
      <c r="P2631" s="21">
        <f t="shared" si="413"/>
        <v>83.5</v>
      </c>
      <c r="Q2631" s="22">
        <f t="shared" si="414"/>
        <v>67.525000000000006</v>
      </c>
      <c r="R2631" s="22">
        <f t="shared" si="415"/>
        <v>72.125</v>
      </c>
      <c r="S2631" s="22">
        <f t="shared" si="416"/>
        <v>75.075000000000003</v>
      </c>
      <c r="T2631" s="22">
        <f t="shared" si="417"/>
        <v>70.875</v>
      </c>
      <c r="U2631" s="21">
        <f t="shared" si="418"/>
        <v>71.575000000000003</v>
      </c>
      <c r="V2631" s="21">
        <f t="shared" si="419"/>
        <v>71.400000000000006</v>
      </c>
    </row>
    <row r="2632" spans="1:22" ht="13.5" x14ac:dyDescent="0.25">
      <c r="A2632" s="3">
        <v>45840</v>
      </c>
      <c r="B2632" s="2">
        <v>107.35469999999999</v>
      </c>
      <c r="C2632" s="2">
        <v>61.88021431459368</v>
      </c>
      <c r="D2632" s="2">
        <v>-1.0048624708288543</v>
      </c>
      <c r="E2632" s="2">
        <v>2.9997664671571221E-26</v>
      </c>
      <c r="F2632" s="2">
        <v>104.97026000000001</v>
      </c>
      <c r="G2632" s="2">
        <v>103.35372</v>
      </c>
      <c r="H2632" s="2">
        <v>103.34858799999998</v>
      </c>
      <c r="I2632" s="2">
        <v>96.004001000000031</v>
      </c>
      <c r="J2632" s="19" t="s">
        <v>48</v>
      </c>
      <c r="K2632" s="19" t="s">
        <v>49</v>
      </c>
      <c r="L2632" s="19" t="s">
        <v>51</v>
      </c>
      <c r="M2632" s="21">
        <f t="shared" si="410"/>
        <v>25</v>
      </c>
      <c r="N2632" s="21">
        <f t="shared" si="411"/>
        <v>100</v>
      </c>
      <c r="O2632" s="21">
        <f t="shared" si="412"/>
        <v>75</v>
      </c>
      <c r="P2632" s="21">
        <f t="shared" si="413"/>
        <v>100</v>
      </c>
      <c r="Q2632" s="22">
        <f t="shared" si="414"/>
        <v>70</v>
      </c>
      <c r="R2632" s="22">
        <f t="shared" si="415"/>
        <v>76.25</v>
      </c>
      <c r="S2632" s="22">
        <f t="shared" si="416"/>
        <v>82.5</v>
      </c>
      <c r="T2632" s="22">
        <f t="shared" si="417"/>
        <v>75</v>
      </c>
      <c r="U2632" s="21">
        <f t="shared" si="418"/>
        <v>76.25</v>
      </c>
      <c r="V2632" s="21">
        <f t="shared" si="419"/>
        <v>75.9375</v>
      </c>
    </row>
    <row r="2633" spans="1:22" ht="13.5" x14ac:dyDescent="0.25">
      <c r="A2633" s="3">
        <v>45841</v>
      </c>
      <c r="B2633" s="2">
        <v>107.2706</v>
      </c>
      <c r="C2633" s="2">
        <v>61.527781332093213</v>
      </c>
      <c r="D2633" s="2">
        <v>-1.1390923471052048</v>
      </c>
      <c r="E2633" s="2">
        <v>2.3998131737256976E-26</v>
      </c>
      <c r="F2633" s="2">
        <v>105.88517999999999</v>
      </c>
      <c r="G2633" s="2">
        <v>103.58244999999999</v>
      </c>
      <c r="H2633" s="2">
        <v>103.51682199999998</v>
      </c>
      <c r="I2633" s="2">
        <v>96.179984500000046</v>
      </c>
      <c r="J2633" s="19" t="s">
        <v>48</v>
      </c>
      <c r="K2633" s="19" t="s">
        <v>50</v>
      </c>
      <c r="L2633" s="19" t="s">
        <v>51</v>
      </c>
      <c r="M2633" s="21">
        <f t="shared" si="410"/>
        <v>25</v>
      </c>
      <c r="N2633" s="21">
        <f t="shared" si="411"/>
        <v>100</v>
      </c>
      <c r="O2633" s="21">
        <f t="shared" si="412"/>
        <v>75</v>
      </c>
      <c r="P2633" s="21">
        <f t="shared" si="413"/>
        <v>83.5</v>
      </c>
      <c r="Q2633" s="22">
        <f t="shared" si="414"/>
        <v>67.525000000000006</v>
      </c>
      <c r="R2633" s="22">
        <f t="shared" si="415"/>
        <v>72.125</v>
      </c>
      <c r="S2633" s="22">
        <f t="shared" si="416"/>
        <v>75.075000000000003</v>
      </c>
      <c r="T2633" s="22">
        <f t="shared" si="417"/>
        <v>70.875</v>
      </c>
      <c r="U2633" s="21">
        <f t="shared" si="418"/>
        <v>71.575000000000003</v>
      </c>
      <c r="V2633" s="21">
        <f t="shared" si="419"/>
        <v>71.400000000000006</v>
      </c>
    </row>
    <row r="2634" spans="1:22" ht="13.5" x14ac:dyDescent="0.25">
      <c r="A2634" s="3">
        <v>45842</v>
      </c>
      <c r="B2634" s="2">
        <v>108.1109</v>
      </c>
      <c r="C2634" s="2">
        <v>63.749368526276925</v>
      </c>
      <c r="D2634" s="2">
        <v>-1.2057528786937581</v>
      </c>
      <c r="E2634" s="2">
        <v>1.9198505389805581E-26</v>
      </c>
      <c r="F2634" s="2">
        <v>106.78144</v>
      </c>
      <c r="G2634" s="2">
        <v>103.96896</v>
      </c>
      <c r="H2634" s="2">
        <v>103.59729799999997</v>
      </c>
      <c r="I2634" s="2">
        <v>96.358769000000024</v>
      </c>
      <c r="J2634" s="19" t="s">
        <v>48</v>
      </c>
      <c r="K2634" s="19" t="s">
        <v>50</v>
      </c>
      <c r="L2634" s="19" t="s">
        <v>51</v>
      </c>
      <c r="M2634" s="21">
        <f t="shared" si="410"/>
        <v>25</v>
      </c>
      <c r="N2634" s="21">
        <f t="shared" si="411"/>
        <v>100</v>
      </c>
      <c r="O2634" s="21">
        <f t="shared" si="412"/>
        <v>100</v>
      </c>
      <c r="P2634" s="21">
        <f t="shared" si="413"/>
        <v>83.5</v>
      </c>
      <c r="Q2634" s="22">
        <f t="shared" si="414"/>
        <v>71.275000000000006</v>
      </c>
      <c r="R2634" s="22">
        <f t="shared" si="415"/>
        <v>80.875</v>
      </c>
      <c r="S2634" s="22">
        <f t="shared" si="416"/>
        <v>81.325000000000003</v>
      </c>
      <c r="T2634" s="22">
        <f t="shared" si="417"/>
        <v>77.125</v>
      </c>
      <c r="U2634" s="21">
        <f t="shared" si="418"/>
        <v>77.825000000000003</v>
      </c>
      <c r="V2634" s="21">
        <f t="shared" si="419"/>
        <v>77.650000000000006</v>
      </c>
    </row>
    <row r="2635" spans="1:22" ht="13.5" x14ac:dyDescent="0.25">
      <c r="A2635" s="3">
        <v>45845</v>
      </c>
      <c r="B2635" s="2">
        <v>108.2976</v>
      </c>
      <c r="C2635" s="2">
        <v>64.243413876544224</v>
      </c>
      <c r="D2635" s="2">
        <v>-1.4288242025458118</v>
      </c>
      <c r="E2635" s="2">
        <v>1.5358804311844466E-26</v>
      </c>
      <c r="F2635" s="2">
        <v>107.62354000000001</v>
      </c>
      <c r="G2635" s="2">
        <v>104.356405</v>
      </c>
      <c r="H2635" s="2">
        <v>103.68150799999995</v>
      </c>
      <c r="I2635" s="2">
        <v>96.536153000000027</v>
      </c>
      <c r="J2635" s="19" t="s">
        <v>48</v>
      </c>
      <c r="K2635" s="19" t="s">
        <v>50</v>
      </c>
      <c r="L2635" s="19" t="s">
        <v>51</v>
      </c>
      <c r="M2635" s="21">
        <f t="shared" si="410"/>
        <v>25</v>
      </c>
      <c r="N2635" s="21">
        <f t="shared" si="411"/>
        <v>100</v>
      </c>
      <c r="O2635" s="21">
        <f t="shared" si="412"/>
        <v>100</v>
      </c>
      <c r="P2635" s="21">
        <f t="shared" si="413"/>
        <v>83.5</v>
      </c>
      <c r="Q2635" s="22">
        <f t="shared" si="414"/>
        <v>71.275000000000006</v>
      </c>
      <c r="R2635" s="22">
        <f t="shared" si="415"/>
        <v>80.875</v>
      </c>
      <c r="S2635" s="22">
        <f t="shared" si="416"/>
        <v>81.325000000000003</v>
      </c>
      <c r="T2635" s="22">
        <f t="shared" si="417"/>
        <v>77.125</v>
      </c>
      <c r="U2635" s="21">
        <f t="shared" si="418"/>
        <v>77.825000000000003</v>
      </c>
      <c r="V2635" s="21">
        <f t="shared" si="419"/>
        <v>77.650000000000006</v>
      </c>
    </row>
    <row r="2636" spans="1:22" ht="13.5" x14ac:dyDescent="0.25">
      <c r="A2636" s="3">
        <v>45846</v>
      </c>
      <c r="B2636" s="2">
        <v>107.8215</v>
      </c>
      <c r="C2636" s="2">
        <v>61.925695419334396</v>
      </c>
      <c r="D2636" s="2">
        <v>-1.7488729696373611</v>
      </c>
      <c r="E2636" s="2">
        <v>1.2287043449475573E-26</v>
      </c>
      <c r="F2636" s="2">
        <v>107.77105999999999</v>
      </c>
      <c r="G2636" s="2">
        <v>104.61781499999999</v>
      </c>
      <c r="H2636" s="2">
        <v>103.68318999999998</v>
      </c>
      <c r="I2636" s="2">
        <v>96.71349050000002</v>
      </c>
      <c r="J2636" s="19" t="s">
        <v>54</v>
      </c>
      <c r="K2636" s="19" t="s">
        <v>50</v>
      </c>
      <c r="L2636" s="19" t="s">
        <v>55</v>
      </c>
      <c r="M2636" s="21">
        <f t="shared" si="410"/>
        <v>25</v>
      </c>
      <c r="N2636" s="21">
        <f t="shared" si="411"/>
        <v>100</v>
      </c>
      <c r="O2636" s="21">
        <f t="shared" si="412"/>
        <v>100</v>
      </c>
      <c r="P2636" s="21">
        <f t="shared" si="413"/>
        <v>16.5</v>
      </c>
      <c r="Q2636" s="22">
        <f t="shared" si="414"/>
        <v>61.225000000000001</v>
      </c>
      <c r="R2636" s="22">
        <f t="shared" si="415"/>
        <v>64.125</v>
      </c>
      <c r="S2636" s="22">
        <f t="shared" si="416"/>
        <v>51.174999999999997</v>
      </c>
      <c r="T2636" s="22">
        <f t="shared" si="417"/>
        <v>60.375</v>
      </c>
      <c r="U2636" s="21">
        <f t="shared" si="418"/>
        <v>58.841666666666661</v>
      </c>
      <c r="V2636" s="21">
        <f t="shared" si="419"/>
        <v>59.224999999999994</v>
      </c>
    </row>
    <row r="2637" spans="1:22" ht="13.5" x14ac:dyDescent="0.25">
      <c r="A2637" s="3">
        <v>45847</v>
      </c>
      <c r="B2637" s="2">
        <v>109.4</v>
      </c>
      <c r="C2637" s="2">
        <v>66.270524921241815</v>
      </c>
      <c r="D2637" s="2">
        <v>-2.2641832803827526</v>
      </c>
      <c r="E2637" s="2">
        <v>9.8296347595804595E-27</v>
      </c>
      <c r="F2637" s="2">
        <v>108.18012000000002</v>
      </c>
      <c r="G2637" s="2">
        <v>104.91147000000001</v>
      </c>
      <c r="H2637" s="2">
        <v>103.71737399999996</v>
      </c>
      <c r="I2637" s="2">
        <v>96.901054500000043</v>
      </c>
      <c r="J2637" s="19" t="s">
        <v>54</v>
      </c>
      <c r="K2637" s="19" t="s">
        <v>52</v>
      </c>
      <c r="L2637" s="19" t="s">
        <v>47</v>
      </c>
      <c r="M2637" s="21">
        <f t="shared" si="410"/>
        <v>25</v>
      </c>
      <c r="N2637" s="21">
        <f t="shared" si="411"/>
        <v>100</v>
      </c>
      <c r="O2637" s="21">
        <f t="shared" si="412"/>
        <v>100</v>
      </c>
      <c r="P2637" s="21">
        <f t="shared" si="413"/>
        <v>0</v>
      </c>
      <c r="Q2637" s="22">
        <f t="shared" si="414"/>
        <v>58.75</v>
      </c>
      <c r="R2637" s="22">
        <f t="shared" si="415"/>
        <v>60</v>
      </c>
      <c r="S2637" s="22">
        <f t="shared" si="416"/>
        <v>43.75</v>
      </c>
      <c r="T2637" s="22">
        <f t="shared" si="417"/>
        <v>56.25</v>
      </c>
      <c r="U2637" s="21">
        <f t="shared" si="418"/>
        <v>54.166666666666664</v>
      </c>
      <c r="V2637" s="21">
        <f t="shared" si="419"/>
        <v>54.6875</v>
      </c>
    </row>
    <row r="2638" spans="1:22" ht="13.5" x14ac:dyDescent="0.25">
      <c r="A2638" s="3">
        <v>45848</v>
      </c>
      <c r="B2638" s="2">
        <v>109.39</v>
      </c>
      <c r="C2638" s="2">
        <v>66.218970812571371</v>
      </c>
      <c r="D2638" s="2">
        <v>-2.6167035149509843</v>
      </c>
      <c r="E2638" s="2">
        <v>7.8637078076643687E-27</v>
      </c>
      <c r="F2638" s="2">
        <v>108.604</v>
      </c>
      <c r="G2638" s="2">
        <v>105.111265</v>
      </c>
      <c r="H2638" s="2">
        <v>103.79897199999996</v>
      </c>
      <c r="I2638" s="2">
        <v>97.086234500000046</v>
      </c>
      <c r="J2638" s="19" t="s">
        <v>54</v>
      </c>
      <c r="K2638" s="19" t="s">
        <v>50</v>
      </c>
      <c r="L2638" s="19" t="s">
        <v>47</v>
      </c>
      <c r="M2638" s="21">
        <f t="shared" si="410"/>
        <v>25</v>
      </c>
      <c r="N2638" s="21">
        <f t="shared" si="411"/>
        <v>100</v>
      </c>
      <c r="O2638" s="21">
        <f t="shared" si="412"/>
        <v>100</v>
      </c>
      <c r="P2638" s="21">
        <f t="shared" si="413"/>
        <v>16.5</v>
      </c>
      <c r="Q2638" s="22">
        <f t="shared" si="414"/>
        <v>61.225000000000001</v>
      </c>
      <c r="R2638" s="22">
        <f t="shared" si="415"/>
        <v>64.125</v>
      </c>
      <c r="S2638" s="22">
        <f t="shared" si="416"/>
        <v>51.174999999999997</v>
      </c>
      <c r="T2638" s="22">
        <f t="shared" si="417"/>
        <v>60.375</v>
      </c>
      <c r="U2638" s="21">
        <f t="shared" si="418"/>
        <v>58.841666666666661</v>
      </c>
      <c r="V2638" s="21">
        <f t="shared" si="419"/>
        <v>59.224999999999994</v>
      </c>
    </row>
    <row r="2639" spans="1:22" ht="13.5" x14ac:dyDescent="0.25">
      <c r="A2639" s="3">
        <v>45849</v>
      </c>
      <c r="B2639" s="2">
        <v>109</v>
      </c>
      <c r="C2639" s="2">
        <v>64.123837475989461</v>
      </c>
      <c r="D2639" s="2">
        <v>-2.766839841009272</v>
      </c>
      <c r="E2639" s="2">
        <v>6.2909662461314956E-27</v>
      </c>
      <c r="F2639" s="2">
        <v>108.78182</v>
      </c>
      <c r="G2639" s="2">
        <v>105.29342500000003</v>
      </c>
      <c r="H2639" s="2">
        <v>103.88770799999995</v>
      </c>
      <c r="I2639" s="2">
        <v>97.269931500000055</v>
      </c>
      <c r="J2639" s="19" t="s">
        <v>54</v>
      </c>
      <c r="K2639" s="19" t="s">
        <v>52</v>
      </c>
      <c r="L2639" s="19" t="s">
        <v>47</v>
      </c>
      <c r="M2639" s="21">
        <f t="shared" si="410"/>
        <v>25</v>
      </c>
      <c r="N2639" s="21">
        <f t="shared" si="411"/>
        <v>100</v>
      </c>
      <c r="O2639" s="21">
        <f t="shared" si="412"/>
        <v>100</v>
      </c>
      <c r="P2639" s="21">
        <f t="shared" si="413"/>
        <v>0</v>
      </c>
      <c r="Q2639" s="22">
        <f t="shared" si="414"/>
        <v>58.75</v>
      </c>
      <c r="R2639" s="22">
        <f t="shared" si="415"/>
        <v>60</v>
      </c>
      <c r="S2639" s="22">
        <f t="shared" si="416"/>
        <v>43.75</v>
      </c>
      <c r="T2639" s="22">
        <f t="shared" si="417"/>
        <v>56.25</v>
      </c>
      <c r="U2639" s="21">
        <f t="shared" si="418"/>
        <v>54.166666666666664</v>
      </c>
      <c r="V2639" s="21">
        <f t="shared" si="419"/>
        <v>54.6875</v>
      </c>
    </row>
    <row r="2640" spans="1:22" ht="13.5" x14ac:dyDescent="0.25">
      <c r="A2640" s="3">
        <v>45852</v>
      </c>
      <c r="B2640" s="2">
        <v>109</v>
      </c>
      <c r="C2640" s="2">
        <v>64.123837475989461</v>
      </c>
      <c r="D2640" s="2">
        <v>-2.8437536025534058</v>
      </c>
      <c r="E2640" s="2">
        <v>5.0327729969051969E-27</v>
      </c>
      <c r="F2640" s="2">
        <v>108.92229999999999</v>
      </c>
      <c r="G2640" s="2">
        <v>105.65484000000001</v>
      </c>
      <c r="H2640" s="2">
        <v>104.01378799999996</v>
      </c>
      <c r="I2640" s="2">
        <v>97.45362850000005</v>
      </c>
      <c r="J2640" s="19" t="s">
        <v>54</v>
      </c>
      <c r="K2640" s="19" t="s">
        <v>52</v>
      </c>
      <c r="L2640" s="19" t="s">
        <v>47</v>
      </c>
      <c r="M2640" s="21">
        <f t="shared" si="410"/>
        <v>25</v>
      </c>
      <c r="N2640" s="21">
        <f t="shared" si="411"/>
        <v>100</v>
      </c>
      <c r="O2640" s="21">
        <f t="shared" si="412"/>
        <v>100</v>
      </c>
      <c r="P2640" s="21">
        <f t="shared" si="413"/>
        <v>0</v>
      </c>
      <c r="Q2640" s="22">
        <f t="shared" si="414"/>
        <v>58.75</v>
      </c>
      <c r="R2640" s="22">
        <f t="shared" si="415"/>
        <v>60</v>
      </c>
      <c r="S2640" s="22">
        <f t="shared" si="416"/>
        <v>43.75</v>
      </c>
      <c r="T2640" s="22">
        <f t="shared" si="417"/>
        <v>56.25</v>
      </c>
      <c r="U2640" s="21">
        <f t="shared" si="418"/>
        <v>54.166666666666664</v>
      </c>
      <c r="V2640" s="21">
        <f t="shared" si="419"/>
        <v>54.6875</v>
      </c>
    </row>
    <row r="2641" spans="1:22" ht="13.5" x14ac:dyDescent="0.25">
      <c r="A2641" s="3">
        <v>45853</v>
      </c>
      <c r="B2641" s="2">
        <v>109</v>
      </c>
      <c r="C2641" s="2">
        <v>64.123837475989461</v>
      </c>
      <c r="D2641" s="2">
        <v>-2.4665475342184351</v>
      </c>
      <c r="E2641" s="2">
        <v>4.0262183975241581E-27</v>
      </c>
      <c r="F2641" s="2">
        <v>109.15799999999999</v>
      </c>
      <c r="G2641" s="2">
        <v>106.016255</v>
      </c>
      <c r="H2641" s="2">
        <v>104.17795799999996</v>
      </c>
      <c r="I2641" s="2">
        <v>97.63919250000005</v>
      </c>
      <c r="J2641" s="19" t="s">
        <v>54</v>
      </c>
      <c r="K2641" s="19" t="s">
        <v>50</v>
      </c>
      <c r="L2641" s="19" t="s">
        <v>47</v>
      </c>
      <c r="M2641" s="21">
        <f t="shared" si="410"/>
        <v>25</v>
      </c>
      <c r="N2641" s="21">
        <f t="shared" si="411"/>
        <v>100</v>
      </c>
      <c r="O2641" s="21">
        <f t="shared" si="412"/>
        <v>100</v>
      </c>
      <c r="P2641" s="21">
        <f t="shared" si="413"/>
        <v>16.5</v>
      </c>
      <c r="Q2641" s="22">
        <f t="shared" si="414"/>
        <v>61.225000000000001</v>
      </c>
      <c r="R2641" s="22">
        <f t="shared" si="415"/>
        <v>64.125</v>
      </c>
      <c r="S2641" s="22">
        <f t="shared" si="416"/>
        <v>51.174999999999997</v>
      </c>
      <c r="T2641" s="22">
        <f t="shared" si="417"/>
        <v>60.375</v>
      </c>
      <c r="U2641" s="21">
        <f t="shared" si="418"/>
        <v>58.841666666666661</v>
      </c>
      <c r="V2641" s="21">
        <f t="shared" si="419"/>
        <v>59.224999999999994</v>
      </c>
    </row>
    <row r="2642" spans="1:22" ht="13.5" x14ac:dyDescent="0.25">
      <c r="A2642" s="3">
        <v>45854</v>
      </c>
      <c r="B2642" s="2">
        <v>108</v>
      </c>
      <c r="C2642" s="2">
        <v>58.224238385154543</v>
      </c>
      <c r="D2642" s="2">
        <v>-2.0490071953894073</v>
      </c>
      <c r="E2642" s="2">
        <v>3.2209747180193265E-27</v>
      </c>
      <c r="F2642" s="2">
        <v>108.878</v>
      </c>
      <c r="G2642" s="2">
        <v>106.32767000000001</v>
      </c>
      <c r="H2642" s="2">
        <v>104.34005399999998</v>
      </c>
      <c r="I2642" s="2">
        <v>97.819756500000054</v>
      </c>
      <c r="J2642" s="19" t="s">
        <v>54</v>
      </c>
      <c r="K2642" s="19" t="s">
        <v>50</v>
      </c>
      <c r="L2642" s="19" t="s">
        <v>47</v>
      </c>
      <c r="M2642" s="21">
        <f t="shared" si="410"/>
        <v>25</v>
      </c>
      <c r="N2642" s="21">
        <f t="shared" si="411"/>
        <v>100</v>
      </c>
      <c r="O2642" s="21">
        <f t="shared" si="412"/>
        <v>100</v>
      </c>
      <c r="P2642" s="21">
        <f t="shared" si="413"/>
        <v>16.5</v>
      </c>
      <c r="Q2642" s="22">
        <f t="shared" si="414"/>
        <v>61.225000000000001</v>
      </c>
      <c r="R2642" s="22">
        <f t="shared" si="415"/>
        <v>64.125</v>
      </c>
      <c r="S2642" s="22">
        <f t="shared" si="416"/>
        <v>51.174999999999997</v>
      </c>
      <c r="T2642" s="22">
        <f t="shared" si="417"/>
        <v>60.375</v>
      </c>
      <c r="U2642" s="21">
        <f t="shared" si="418"/>
        <v>58.841666666666661</v>
      </c>
      <c r="V2642" s="21">
        <f t="shared" si="419"/>
        <v>59.224999999999994</v>
      </c>
    </row>
    <row r="2643" spans="1:22" ht="13.5" x14ac:dyDescent="0.25">
      <c r="A2643" s="3">
        <v>45855</v>
      </c>
      <c r="B2643" s="2">
        <v>107.7</v>
      </c>
      <c r="C2643" s="2">
        <v>56.54353193733543</v>
      </c>
      <c r="D2643" s="2">
        <v>-1.6965940274134965</v>
      </c>
      <c r="E2643" s="2">
        <v>2.5767797744154614E-27</v>
      </c>
      <c r="F2643" s="2">
        <v>108.54</v>
      </c>
      <c r="G2643" s="2">
        <v>106.53119</v>
      </c>
      <c r="H2643" s="2">
        <v>104.50921999999997</v>
      </c>
      <c r="I2643" s="2">
        <v>97.998820500000051</v>
      </c>
      <c r="J2643" s="19" t="s">
        <v>54</v>
      </c>
      <c r="K2643" s="19" t="s">
        <v>50</v>
      </c>
      <c r="L2643" s="19" t="s">
        <v>47</v>
      </c>
      <c r="M2643" s="21">
        <f t="shared" si="410"/>
        <v>25</v>
      </c>
      <c r="N2643" s="21">
        <f t="shared" si="411"/>
        <v>100</v>
      </c>
      <c r="O2643" s="21">
        <f t="shared" si="412"/>
        <v>100</v>
      </c>
      <c r="P2643" s="21">
        <f t="shared" si="413"/>
        <v>16.5</v>
      </c>
      <c r="Q2643" s="22">
        <f t="shared" si="414"/>
        <v>61.225000000000001</v>
      </c>
      <c r="R2643" s="22">
        <f t="shared" si="415"/>
        <v>64.125</v>
      </c>
      <c r="S2643" s="22">
        <f t="shared" si="416"/>
        <v>51.174999999999997</v>
      </c>
      <c r="T2643" s="22">
        <f t="shared" si="417"/>
        <v>60.375</v>
      </c>
      <c r="U2643" s="21">
        <f t="shared" si="418"/>
        <v>58.841666666666661</v>
      </c>
      <c r="V2643" s="21">
        <f t="shared" si="419"/>
        <v>59.224999999999994</v>
      </c>
    </row>
    <row r="2644" spans="1:22" ht="13.5" x14ac:dyDescent="0.25">
      <c r="A2644" s="3">
        <v>45856</v>
      </c>
      <c r="B2644" s="2">
        <v>107.39</v>
      </c>
      <c r="C2644" s="2">
        <v>54.783726156054485</v>
      </c>
      <c r="D2644" s="2">
        <v>-1.253806000909151</v>
      </c>
      <c r="E2644" s="2">
        <v>2.0614238195323694E-27</v>
      </c>
      <c r="F2644" s="2">
        <v>108.218</v>
      </c>
      <c r="G2644" s="2">
        <v>106.67720000000001</v>
      </c>
      <c r="H2644" s="2">
        <v>104.62363999999998</v>
      </c>
      <c r="I2644" s="2">
        <v>98.155328500000039</v>
      </c>
      <c r="J2644" s="19" t="s">
        <v>54</v>
      </c>
      <c r="K2644" s="19" t="s">
        <v>50</v>
      </c>
      <c r="L2644" s="19" t="s">
        <v>47</v>
      </c>
      <c r="M2644" s="21">
        <f t="shared" si="410"/>
        <v>25</v>
      </c>
      <c r="N2644" s="21">
        <f t="shared" si="411"/>
        <v>100</v>
      </c>
      <c r="O2644" s="21">
        <f t="shared" si="412"/>
        <v>100</v>
      </c>
      <c r="P2644" s="21">
        <f t="shared" si="413"/>
        <v>16.5</v>
      </c>
      <c r="Q2644" s="22">
        <f t="shared" si="414"/>
        <v>61.225000000000001</v>
      </c>
      <c r="R2644" s="22">
        <f t="shared" si="415"/>
        <v>64.125</v>
      </c>
      <c r="S2644" s="22">
        <f t="shared" si="416"/>
        <v>51.174999999999997</v>
      </c>
      <c r="T2644" s="22">
        <f t="shared" si="417"/>
        <v>60.375</v>
      </c>
      <c r="U2644" s="21">
        <f t="shared" si="418"/>
        <v>58.841666666666661</v>
      </c>
      <c r="V2644" s="21">
        <f t="shared" si="419"/>
        <v>59.224999999999994</v>
      </c>
    </row>
    <row r="2645" spans="1:22" ht="13.5" x14ac:dyDescent="0.25">
      <c r="A2645" s="3">
        <v>45859</v>
      </c>
      <c r="B2645" s="2">
        <v>107</v>
      </c>
      <c r="C2645" s="2">
        <v>52.567144228498435</v>
      </c>
      <c r="D2645" s="2">
        <v>-0.82677656702786351</v>
      </c>
      <c r="E2645" s="2">
        <v>1.6491390556258957E-27</v>
      </c>
      <c r="F2645" s="2">
        <v>107.81799999999998</v>
      </c>
      <c r="G2645" s="2">
        <v>106.84572000000003</v>
      </c>
      <c r="H2645" s="2">
        <v>104.76386799999999</v>
      </c>
      <c r="I2645" s="2">
        <v>98.304751500000037</v>
      </c>
      <c r="J2645" s="19" t="s">
        <v>54</v>
      </c>
      <c r="K2645" s="19" t="s">
        <v>50</v>
      </c>
      <c r="L2645" s="19" t="s">
        <v>47</v>
      </c>
      <c r="M2645" s="21">
        <f t="shared" si="410"/>
        <v>25</v>
      </c>
      <c r="N2645" s="21">
        <f t="shared" si="411"/>
        <v>100</v>
      </c>
      <c r="O2645" s="21">
        <f t="shared" si="412"/>
        <v>75</v>
      </c>
      <c r="P2645" s="21">
        <f t="shared" si="413"/>
        <v>16.5</v>
      </c>
      <c r="Q2645" s="22">
        <f t="shared" si="414"/>
        <v>57.475000000000001</v>
      </c>
      <c r="R2645" s="22">
        <f t="shared" si="415"/>
        <v>55.375</v>
      </c>
      <c r="S2645" s="22">
        <f t="shared" si="416"/>
        <v>44.924999999999997</v>
      </c>
      <c r="T2645" s="22">
        <f t="shared" si="417"/>
        <v>54.125</v>
      </c>
      <c r="U2645" s="21">
        <f t="shared" si="418"/>
        <v>52.591666666666661</v>
      </c>
      <c r="V2645" s="21">
        <f t="shared" si="419"/>
        <v>52.974999999999994</v>
      </c>
    </row>
    <row r="2646" spans="1:22" ht="13.5" x14ac:dyDescent="0.25">
      <c r="A2646" s="3">
        <v>45860</v>
      </c>
      <c r="B2646" s="2">
        <v>113.42</v>
      </c>
      <c r="C2646" s="2">
        <v>72.379041567644293</v>
      </c>
      <c r="D2646" s="2">
        <v>-1.0168016365849297</v>
      </c>
      <c r="E2646" s="2">
        <v>1.3193112445007166E-27</v>
      </c>
      <c r="F2646" s="2">
        <v>108.702</v>
      </c>
      <c r="G2646" s="2">
        <v>107.38192000000001</v>
      </c>
      <c r="H2646" s="2">
        <v>104.98805799999998</v>
      </c>
      <c r="I2646" s="2">
        <v>98.481606500000012</v>
      </c>
      <c r="J2646" s="19" t="s">
        <v>48</v>
      </c>
      <c r="K2646" s="19" t="s">
        <v>50</v>
      </c>
      <c r="L2646" s="19" t="s">
        <v>51</v>
      </c>
      <c r="M2646" s="21">
        <f t="shared" si="410"/>
        <v>0</v>
      </c>
      <c r="N2646" s="21">
        <f t="shared" si="411"/>
        <v>100</v>
      </c>
      <c r="O2646" s="21">
        <f t="shared" si="412"/>
        <v>100</v>
      </c>
      <c r="P2646" s="21">
        <f t="shared" si="413"/>
        <v>83.5</v>
      </c>
      <c r="Q2646" s="22">
        <f t="shared" si="414"/>
        <v>62.524999999999999</v>
      </c>
      <c r="R2646" s="22">
        <f t="shared" si="415"/>
        <v>75.875</v>
      </c>
      <c r="S2646" s="22">
        <f t="shared" si="416"/>
        <v>77.575000000000003</v>
      </c>
      <c r="T2646" s="22">
        <f t="shared" si="417"/>
        <v>70.875</v>
      </c>
      <c r="U2646" s="21">
        <f t="shared" si="418"/>
        <v>71.991666666666674</v>
      </c>
      <c r="V2646" s="21">
        <f t="shared" si="419"/>
        <v>71.712500000000006</v>
      </c>
    </row>
    <row r="2647" spans="1:22" ht="13.5" x14ac:dyDescent="0.25">
      <c r="A2647" s="3">
        <v>45861</v>
      </c>
      <c r="B2647" s="2">
        <v>114.97</v>
      </c>
      <c r="C2647" s="2">
        <v>75.084819707212716</v>
      </c>
      <c r="D2647" s="2">
        <v>-1.0898634245674259</v>
      </c>
      <c r="E2647" s="2">
        <v>1.0554489956005734E-27</v>
      </c>
      <c r="F2647" s="2">
        <v>110.096</v>
      </c>
      <c r="G2647" s="2">
        <v>108.03109500000002</v>
      </c>
      <c r="H2647" s="2">
        <v>105.25818600000001</v>
      </c>
      <c r="I2647" s="2">
        <v>98.669012500000022</v>
      </c>
      <c r="J2647" s="19" t="s">
        <v>48</v>
      </c>
      <c r="K2647" s="19" t="s">
        <v>49</v>
      </c>
      <c r="L2647" s="19" t="s">
        <v>51</v>
      </c>
      <c r="M2647" s="21">
        <f t="shared" si="410"/>
        <v>0</v>
      </c>
      <c r="N2647" s="21">
        <f t="shared" si="411"/>
        <v>100</v>
      </c>
      <c r="O2647" s="21">
        <f t="shared" si="412"/>
        <v>100</v>
      </c>
      <c r="P2647" s="21">
        <f t="shared" si="413"/>
        <v>100</v>
      </c>
      <c r="Q2647" s="22">
        <f t="shared" si="414"/>
        <v>65</v>
      </c>
      <c r="R2647" s="22">
        <f t="shared" si="415"/>
        <v>80</v>
      </c>
      <c r="S2647" s="22">
        <f t="shared" si="416"/>
        <v>85</v>
      </c>
      <c r="T2647" s="22">
        <f t="shared" si="417"/>
        <v>75</v>
      </c>
      <c r="U2647" s="21">
        <f t="shared" si="418"/>
        <v>76.666666666666671</v>
      </c>
      <c r="V2647" s="21">
        <f t="shared" si="419"/>
        <v>76.25</v>
      </c>
    </row>
    <row r="2648" spans="1:22" ht="13.5" x14ac:dyDescent="0.25">
      <c r="A2648" s="3">
        <v>45862</v>
      </c>
      <c r="B2648" s="2">
        <v>114.75</v>
      </c>
      <c r="C2648" s="2">
        <v>73.977108731028309</v>
      </c>
      <c r="D2648" s="2">
        <v>-1.1834034188606353</v>
      </c>
      <c r="E2648" s="2">
        <v>8.4435919648045868E-28</v>
      </c>
      <c r="F2648" s="2">
        <v>111.506</v>
      </c>
      <c r="G2648" s="2">
        <v>108.63379500000001</v>
      </c>
      <c r="H2648" s="2">
        <v>105.53661</v>
      </c>
      <c r="I2648" s="2">
        <v>98.866988500000019</v>
      </c>
      <c r="J2648" s="19" t="s">
        <v>48</v>
      </c>
      <c r="K2648" s="19" t="s">
        <v>49</v>
      </c>
      <c r="L2648" s="19" t="s">
        <v>51</v>
      </c>
      <c r="M2648" s="21">
        <f t="shared" si="410"/>
        <v>0</v>
      </c>
      <c r="N2648" s="21">
        <f t="shared" si="411"/>
        <v>100</v>
      </c>
      <c r="O2648" s="21">
        <f t="shared" si="412"/>
        <v>100</v>
      </c>
      <c r="P2648" s="21">
        <f t="shared" si="413"/>
        <v>100</v>
      </c>
      <c r="Q2648" s="22">
        <f t="shared" si="414"/>
        <v>65</v>
      </c>
      <c r="R2648" s="22">
        <f t="shared" si="415"/>
        <v>80</v>
      </c>
      <c r="S2648" s="22">
        <f t="shared" si="416"/>
        <v>85</v>
      </c>
      <c r="T2648" s="22">
        <f t="shared" si="417"/>
        <v>75</v>
      </c>
      <c r="U2648" s="21">
        <f t="shared" si="418"/>
        <v>76.666666666666671</v>
      </c>
      <c r="V2648" s="21">
        <f t="shared" si="419"/>
        <v>76.25</v>
      </c>
    </row>
    <row r="2649" spans="1:22" ht="13.5" x14ac:dyDescent="0.25">
      <c r="A2649" s="3">
        <v>45866</v>
      </c>
      <c r="B2649" s="2">
        <v>114.03</v>
      </c>
      <c r="C2649" s="2">
        <v>70.320721898521271</v>
      </c>
      <c r="D2649" s="2">
        <v>-1.3109529480776843</v>
      </c>
      <c r="E2649" s="2">
        <v>6.7548735718436698E-28</v>
      </c>
      <c r="F2649" s="2">
        <v>112.83399999999999</v>
      </c>
      <c r="G2649" s="2">
        <v>109.15381500000001</v>
      </c>
      <c r="H2649" s="2">
        <v>105.79129799999998</v>
      </c>
      <c r="I2649" s="2">
        <v>99.056229500000029</v>
      </c>
      <c r="J2649" s="19" t="s">
        <v>48</v>
      </c>
      <c r="K2649" s="19" t="s">
        <v>49</v>
      </c>
      <c r="L2649" s="19" t="s">
        <v>51</v>
      </c>
      <c r="M2649" s="21">
        <f t="shared" si="410"/>
        <v>0</v>
      </c>
      <c r="N2649" s="21">
        <f t="shared" si="411"/>
        <v>100</v>
      </c>
      <c r="O2649" s="21">
        <f t="shared" si="412"/>
        <v>100</v>
      </c>
      <c r="P2649" s="21">
        <f t="shared" si="413"/>
        <v>100</v>
      </c>
      <c r="Q2649" s="22">
        <f t="shared" si="414"/>
        <v>65</v>
      </c>
      <c r="R2649" s="22">
        <f t="shared" si="415"/>
        <v>80</v>
      </c>
      <c r="S2649" s="22">
        <f t="shared" si="416"/>
        <v>85</v>
      </c>
      <c r="T2649" s="22">
        <f t="shared" si="417"/>
        <v>75</v>
      </c>
      <c r="U2649" s="21">
        <f t="shared" si="418"/>
        <v>76.666666666666671</v>
      </c>
      <c r="V2649" s="21">
        <f t="shared" si="419"/>
        <v>76.25</v>
      </c>
    </row>
    <row r="2650" spans="1:22" ht="13.5" x14ac:dyDescent="0.25">
      <c r="A2650" s="3">
        <v>45867</v>
      </c>
      <c r="B2650" s="2">
        <v>113</v>
      </c>
      <c r="C2650" s="2">
        <v>65.34499512759497</v>
      </c>
      <c r="D2650" s="2">
        <v>-1.3769709217027071</v>
      </c>
      <c r="E2650" s="2">
        <v>5.403898857474936E-28</v>
      </c>
      <c r="F2650" s="2">
        <v>114.03399999999999</v>
      </c>
      <c r="G2650" s="2">
        <v>109.59946000000002</v>
      </c>
      <c r="H2650" s="2">
        <v>106.01604999999999</v>
      </c>
      <c r="I2650" s="2">
        <v>99.240320500000038</v>
      </c>
      <c r="J2650" s="19" t="s">
        <v>48</v>
      </c>
      <c r="K2650" s="19" t="s">
        <v>49</v>
      </c>
      <c r="L2650" s="19" t="s">
        <v>51</v>
      </c>
      <c r="M2650" s="21">
        <f t="shared" si="410"/>
        <v>25</v>
      </c>
      <c r="N2650" s="21">
        <f t="shared" si="411"/>
        <v>100</v>
      </c>
      <c r="O2650" s="21">
        <f t="shared" si="412"/>
        <v>100</v>
      </c>
      <c r="P2650" s="21">
        <f t="shared" si="413"/>
        <v>100</v>
      </c>
      <c r="Q2650" s="22">
        <f t="shared" si="414"/>
        <v>73.75</v>
      </c>
      <c r="R2650" s="22">
        <f t="shared" si="415"/>
        <v>85</v>
      </c>
      <c r="S2650" s="22">
        <f t="shared" si="416"/>
        <v>88.75</v>
      </c>
      <c r="T2650" s="22">
        <f t="shared" si="417"/>
        <v>81.25</v>
      </c>
      <c r="U2650" s="21">
        <f t="shared" si="418"/>
        <v>82.5</v>
      </c>
      <c r="V2650" s="21">
        <f t="shared" si="419"/>
        <v>82.1875</v>
      </c>
    </row>
    <row r="2651" spans="1:22" ht="13.5" x14ac:dyDescent="0.25">
      <c r="A2651" s="3">
        <v>45868</v>
      </c>
      <c r="B2651" s="2">
        <v>113</v>
      </c>
      <c r="C2651" s="2">
        <v>65.34499512759497</v>
      </c>
      <c r="D2651" s="2">
        <v>-1.4585864745804002</v>
      </c>
      <c r="E2651" s="2">
        <v>4.3231190859799488E-28</v>
      </c>
      <c r="F2651" s="2">
        <v>113.95</v>
      </c>
      <c r="G2651" s="2">
        <v>109.89526500000002</v>
      </c>
      <c r="H2651" s="2">
        <v>106.22212999999999</v>
      </c>
      <c r="I2651" s="2">
        <v>99.421611000000013</v>
      </c>
      <c r="J2651" s="19" t="s">
        <v>48</v>
      </c>
      <c r="K2651" s="19" t="s">
        <v>50</v>
      </c>
      <c r="L2651" s="19" t="s">
        <v>53</v>
      </c>
      <c r="M2651" s="21">
        <f t="shared" si="410"/>
        <v>25</v>
      </c>
      <c r="N2651" s="21">
        <f t="shared" si="411"/>
        <v>100</v>
      </c>
      <c r="O2651" s="21">
        <f t="shared" si="412"/>
        <v>100</v>
      </c>
      <c r="P2651" s="21">
        <f t="shared" si="413"/>
        <v>66.5</v>
      </c>
      <c r="Q2651" s="22">
        <f t="shared" si="414"/>
        <v>68.724999999999994</v>
      </c>
      <c r="R2651" s="22">
        <f t="shared" si="415"/>
        <v>76.625</v>
      </c>
      <c r="S2651" s="22">
        <f t="shared" si="416"/>
        <v>73.674999999999997</v>
      </c>
      <c r="T2651" s="22">
        <f t="shared" si="417"/>
        <v>72.875</v>
      </c>
      <c r="U2651" s="21">
        <f t="shared" si="418"/>
        <v>73.008333333333326</v>
      </c>
      <c r="V2651" s="21">
        <f t="shared" si="419"/>
        <v>72.974999999999994</v>
      </c>
    </row>
    <row r="2652" spans="1:22" ht="13.5" x14ac:dyDescent="0.25">
      <c r="A2652" s="3">
        <v>45869</v>
      </c>
      <c r="B2652" s="2">
        <v>114.5</v>
      </c>
      <c r="C2652" s="2">
        <v>69.04443018282106</v>
      </c>
      <c r="D2652" s="2">
        <v>-1.8164495262699774</v>
      </c>
      <c r="E2652" s="2">
        <v>3.4584952687839594E-28</v>
      </c>
      <c r="F2652" s="2">
        <v>113.85599999999999</v>
      </c>
      <c r="G2652" s="2">
        <v>110.25253000000002</v>
      </c>
      <c r="H2652" s="2">
        <v>106.39472600000001</v>
      </c>
      <c r="I2652" s="2">
        <v>99.606713500000012</v>
      </c>
      <c r="J2652" s="19" t="s">
        <v>54</v>
      </c>
      <c r="K2652" s="19" t="s">
        <v>50</v>
      </c>
      <c r="L2652" s="19" t="s">
        <v>47</v>
      </c>
      <c r="M2652" s="21">
        <f t="shared" si="410"/>
        <v>25</v>
      </c>
      <c r="N2652" s="21">
        <f t="shared" si="411"/>
        <v>100</v>
      </c>
      <c r="O2652" s="21">
        <f t="shared" si="412"/>
        <v>100</v>
      </c>
      <c r="P2652" s="21">
        <f t="shared" si="413"/>
        <v>16.5</v>
      </c>
      <c r="Q2652" s="22">
        <f t="shared" si="414"/>
        <v>61.225000000000001</v>
      </c>
      <c r="R2652" s="22">
        <f t="shared" si="415"/>
        <v>64.125</v>
      </c>
      <c r="S2652" s="22">
        <f t="shared" si="416"/>
        <v>51.174999999999997</v>
      </c>
      <c r="T2652" s="22">
        <f t="shared" si="417"/>
        <v>60.375</v>
      </c>
      <c r="U2652" s="21">
        <f t="shared" si="418"/>
        <v>58.841666666666661</v>
      </c>
      <c r="V2652" s="21">
        <f t="shared" si="419"/>
        <v>59.224999999999994</v>
      </c>
    </row>
    <row r="2653" spans="1:22" ht="13.5" x14ac:dyDescent="0.25">
      <c r="A2653" s="3">
        <v>45870</v>
      </c>
      <c r="B2653" s="2">
        <v>115.37</v>
      </c>
      <c r="C2653" s="2">
        <v>70.979459782931656</v>
      </c>
      <c r="D2653" s="2">
        <v>-2.2607986462402181</v>
      </c>
      <c r="E2653" s="2">
        <v>2.7667962150271676E-28</v>
      </c>
      <c r="F2653" s="2">
        <v>113.97999999999999</v>
      </c>
      <c r="G2653" s="2">
        <v>110.6575</v>
      </c>
      <c r="H2653" s="2">
        <v>106.58752200000001</v>
      </c>
      <c r="I2653" s="2">
        <v>99.796633</v>
      </c>
      <c r="J2653" s="19" t="s">
        <v>54</v>
      </c>
      <c r="K2653" s="19" t="s">
        <v>50</v>
      </c>
      <c r="L2653" s="19" t="s">
        <v>55</v>
      </c>
      <c r="M2653" s="21">
        <f t="shared" si="410"/>
        <v>0</v>
      </c>
      <c r="N2653" s="21">
        <f t="shared" si="411"/>
        <v>100</v>
      </c>
      <c r="O2653" s="21">
        <f t="shared" si="412"/>
        <v>100</v>
      </c>
      <c r="P2653" s="21">
        <f t="shared" si="413"/>
        <v>16.5</v>
      </c>
      <c r="Q2653" s="22">
        <f t="shared" si="414"/>
        <v>52.475000000000001</v>
      </c>
      <c r="R2653" s="22">
        <f t="shared" si="415"/>
        <v>59.125</v>
      </c>
      <c r="S2653" s="22">
        <f t="shared" si="416"/>
        <v>47.424999999999997</v>
      </c>
      <c r="T2653" s="22">
        <f t="shared" si="417"/>
        <v>54.125</v>
      </c>
      <c r="U2653" s="21">
        <f t="shared" si="418"/>
        <v>53.008333333333326</v>
      </c>
      <c r="V2653" s="21">
        <f t="shared" si="419"/>
        <v>53.287499999999994</v>
      </c>
    </row>
    <row r="2654" spans="1:22" ht="13.5" x14ac:dyDescent="0.25">
      <c r="A2654" s="3">
        <v>45873</v>
      </c>
      <c r="B2654" s="2">
        <v>115.37</v>
      </c>
      <c r="C2654" s="2">
        <v>70.979459782931656</v>
      </c>
      <c r="D2654" s="2">
        <v>-2.7182710491087647</v>
      </c>
      <c r="E2654" s="2">
        <v>2.2134369720217342E-28</v>
      </c>
      <c r="F2654" s="2">
        <v>114.248</v>
      </c>
      <c r="G2654" s="2">
        <v>111.020455</v>
      </c>
      <c r="H2654" s="2">
        <v>106.770422</v>
      </c>
      <c r="I2654" s="2">
        <v>99.995374999999981</v>
      </c>
      <c r="J2654" s="19" t="s">
        <v>48</v>
      </c>
      <c r="K2654" s="19" t="s">
        <v>50</v>
      </c>
      <c r="L2654" s="19" t="s">
        <v>51</v>
      </c>
      <c r="M2654" s="21">
        <f t="shared" si="410"/>
        <v>0</v>
      </c>
      <c r="N2654" s="21">
        <f t="shared" si="411"/>
        <v>100</v>
      </c>
      <c r="O2654" s="21">
        <f t="shared" si="412"/>
        <v>100</v>
      </c>
      <c r="P2654" s="21">
        <f t="shared" si="413"/>
        <v>83.5</v>
      </c>
      <c r="Q2654" s="22">
        <f t="shared" si="414"/>
        <v>62.524999999999999</v>
      </c>
      <c r="R2654" s="22">
        <f t="shared" si="415"/>
        <v>75.875</v>
      </c>
      <c r="S2654" s="22">
        <f t="shared" si="416"/>
        <v>77.575000000000003</v>
      </c>
      <c r="T2654" s="22">
        <f t="shared" si="417"/>
        <v>70.875</v>
      </c>
      <c r="U2654" s="21">
        <f t="shared" si="418"/>
        <v>71.991666666666674</v>
      </c>
      <c r="V2654" s="21">
        <f t="shared" si="419"/>
        <v>71.712500000000006</v>
      </c>
    </row>
    <row r="2655" spans="1:22" ht="13.5" x14ac:dyDescent="0.25">
      <c r="A2655" s="3">
        <v>45874</v>
      </c>
      <c r="B2655" s="2">
        <v>114.9</v>
      </c>
      <c r="C2655" s="2">
        <v>68.304329043872514</v>
      </c>
      <c r="D2655" s="2">
        <v>-3.161837506636985</v>
      </c>
      <c r="E2655" s="2">
        <v>1.7707495776173874E-28</v>
      </c>
      <c r="F2655" s="2">
        <v>114.628</v>
      </c>
      <c r="G2655" s="2">
        <v>111.35057500000001</v>
      </c>
      <c r="H2655" s="2">
        <v>106.947282</v>
      </c>
      <c r="I2655" s="2">
        <v>100.18243099999999</v>
      </c>
      <c r="J2655" s="19" t="s">
        <v>48</v>
      </c>
      <c r="K2655" s="19" t="s">
        <v>50</v>
      </c>
      <c r="L2655" s="19" t="s">
        <v>51</v>
      </c>
      <c r="M2655" s="21">
        <f t="shared" si="410"/>
        <v>25</v>
      </c>
      <c r="N2655" s="21">
        <f t="shared" si="411"/>
        <v>100</v>
      </c>
      <c r="O2655" s="21">
        <f t="shared" si="412"/>
        <v>100</v>
      </c>
      <c r="P2655" s="21">
        <f t="shared" si="413"/>
        <v>83.5</v>
      </c>
      <c r="Q2655" s="22">
        <f t="shared" si="414"/>
        <v>71.275000000000006</v>
      </c>
      <c r="R2655" s="22">
        <f t="shared" si="415"/>
        <v>80.875</v>
      </c>
      <c r="S2655" s="22">
        <f t="shared" si="416"/>
        <v>81.325000000000003</v>
      </c>
      <c r="T2655" s="22">
        <f t="shared" si="417"/>
        <v>77.125</v>
      </c>
      <c r="U2655" s="21">
        <f t="shared" si="418"/>
        <v>77.825000000000003</v>
      </c>
      <c r="V2655" s="21">
        <f t="shared" si="419"/>
        <v>77.650000000000006</v>
      </c>
    </row>
    <row r="2656" spans="1:22" ht="13.5" x14ac:dyDescent="0.25">
      <c r="A2656" s="3">
        <v>45875</v>
      </c>
      <c r="B2656" s="2">
        <v>114</v>
      </c>
      <c r="C2656" s="2">
        <v>63.378454975028518</v>
      </c>
      <c r="D2656" s="2">
        <v>-2.5089982638840524</v>
      </c>
      <c r="E2656" s="2">
        <v>1.4165996620939099E-28</v>
      </c>
      <c r="F2656" s="2">
        <v>114.828</v>
      </c>
      <c r="G2656" s="2">
        <v>111.65950000000001</v>
      </c>
      <c r="H2656" s="2">
        <v>107.117346</v>
      </c>
      <c r="I2656" s="2">
        <v>100.37245599999997</v>
      </c>
      <c r="J2656" s="19" t="s">
        <v>54</v>
      </c>
      <c r="K2656" s="19" t="s">
        <v>50</v>
      </c>
      <c r="L2656" s="19" t="s">
        <v>55</v>
      </c>
      <c r="M2656" s="21">
        <f t="shared" si="410"/>
        <v>25</v>
      </c>
      <c r="N2656" s="21">
        <f t="shared" si="411"/>
        <v>100</v>
      </c>
      <c r="O2656" s="21">
        <f t="shared" si="412"/>
        <v>100</v>
      </c>
      <c r="P2656" s="21">
        <f t="shared" si="413"/>
        <v>16.5</v>
      </c>
      <c r="Q2656" s="22">
        <f t="shared" si="414"/>
        <v>61.225000000000001</v>
      </c>
      <c r="R2656" s="22">
        <f t="shared" si="415"/>
        <v>64.125</v>
      </c>
      <c r="S2656" s="22">
        <f t="shared" si="416"/>
        <v>51.174999999999997</v>
      </c>
      <c r="T2656" s="22">
        <f t="shared" si="417"/>
        <v>60.375</v>
      </c>
      <c r="U2656" s="21">
        <f t="shared" si="418"/>
        <v>58.841666666666661</v>
      </c>
      <c r="V2656" s="21">
        <f t="shared" si="419"/>
        <v>59.224999999999994</v>
      </c>
    </row>
    <row r="2657" spans="1:22" ht="13.5" x14ac:dyDescent="0.25">
      <c r="A2657" s="3">
        <v>45876</v>
      </c>
      <c r="B2657" s="2">
        <v>113.55</v>
      </c>
      <c r="C2657" s="2">
        <v>61.009340252938003</v>
      </c>
      <c r="D2657" s="2">
        <v>-1.7037367686914706</v>
      </c>
      <c r="E2657" s="2">
        <v>1.1332797296751281E-28</v>
      </c>
      <c r="F2657" s="2">
        <v>114.63799999999999</v>
      </c>
      <c r="G2657" s="2">
        <v>111.867</v>
      </c>
      <c r="H2657" s="2">
        <v>107.28774599999998</v>
      </c>
      <c r="I2657" s="2">
        <v>100.56023099999997</v>
      </c>
      <c r="J2657" s="19" t="s">
        <v>54</v>
      </c>
      <c r="K2657" s="19" t="s">
        <v>50</v>
      </c>
      <c r="L2657" s="19" t="s">
        <v>47</v>
      </c>
      <c r="M2657" s="21">
        <f t="shared" si="410"/>
        <v>25</v>
      </c>
      <c r="N2657" s="21">
        <f t="shared" si="411"/>
        <v>100</v>
      </c>
      <c r="O2657" s="21">
        <f t="shared" si="412"/>
        <v>100</v>
      </c>
      <c r="P2657" s="21">
        <f t="shared" si="413"/>
        <v>16.5</v>
      </c>
      <c r="Q2657" s="22">
        <f t="shared" si="414"/>
        <v>61.225000000000001</v>
      </c>
      <c r="R2657" s="22">
        <f t="shared" si="415"/>
        <v>64.125</v>
      </c>
      <c r="S2657" s="22">
        <f t="shared" si="416"/>
        <v>51.174999999999997</v>
      </c>
      <c r="T2657" s="22">
        <f t="shared" si="417"/>
        <v>60.375</v>
      </c>
      <c r="U2657" s="21">
        <f t="shared" si="418"/>
        <v>58.841666666666661</v>
      </c>
      <c r="V2657" s="21">
        <f t="shared" si="419"/>
        <v>59.224999999999994</v>
      </c>
    </row>
    <row r="2658" spans="1:22" ht="13.5" x14ac:dyDescent="0.25">
      <c r="A2658" s="3">
        <v>45877</v>
      </c>
      <c r="B2658" s="2">
        <v>114</v>
      </c>
      <c r="C2658" s="2">
        <v>62.518202315527709</v>
      </c>
      <c r="D2658" s="2">
        <v>-1.1044152352079237</v>
      </c>
      <c r="E2658" s="2">
        <v>9.0662378374010253E-29</v>
      </c>
      <c r="F2658" s="2">
        <v>114.36399999999999</v>
      </c>
      <c r="G2658" s="2">
        <v>112.09750000000001</v>
      </c>
      <c r="H2658" s="2">
        <v>107.47648199999999</v>
      </c>
      <c r="I2658" s="2">
        <v>100.7503025</v>
      </c>
      <c r="J2658" s="19" t="s">
        <v>54</v>
      </c>
      <c r="K2658" s="19" t="s">
        <v>50</v>
      </c>
      <c r="L2658" s="19" t="s">
        <v>47</v>
      </c>
      <c r="M2658" s="21">
        <f t="shared" si="410"/>
        <v>25</v>
      </c>
      <c r="N2658" s="21">
        <f t="shared" si="411"/>
        <v>100</v>
      </c>
      <c r="O2658" s="21">
        <f t="shared" si="412"/>
        <v>100</v>
      </c>
      <c r="P2658" s="21">
        <f t="shared" si="413"/>
        <v>16.5</v>
      </c>
      <c r="Q2658" s="22">
        <f t="shared" si="414"/>
        <v>61.225000000000001</v>
      </c>
      <c r="R2658" s="22">
        <f t="shared" si="415"/>
        <v>64.125</v>
      </c>
      <c r="S2658" s="22">
        <f t="shared" si="416"/>
        <v>51.174999999999997</v>
      </c>
      <c r="T2658" s="22">
        <f t="shared" si="417"/>
        <v>60.375</v>
      </c>
      <c r="U2658" s="21">
        <f t="shared" si="418"/>
        <v>58.841666666666661</v>
      </c>
      <c r="V2658" s="21">
        <f t="shared" si="419"/>
        <v>59.224999999999994</v>
      </c>
    </row>
    <row r="2659" spans="1:22" ht="13.5" x14ac:dyDescent="0.25">
      <c r="A2659" s="3">
        <v>45880</v>
      </c>
      <c r="B2659" s="2">
        <v>115.27</v>
      </c>
      <c r="C2659" s="2">
        <v>66.462710046724027</v>
      </c>
      <c r="D2659" s="2">
        <v>-0.81857169489794046</v>
      </c>
      <c r="E2659" s="2">
        <v>7.2529902699208209E-29</v>
      </c>
      <c r="F2659" s="2">
        <v>114.34400000000001</v>
      </c>
      <c r="G2659" s="2">
        <v>112.41099999999999</v>
      </c>
      <c r="H2659" s="2">
        <v>107.690618</v>
      </c>
      <c r="I2659" s="2">
        <v>100.94854449999998</v>
      </c>
      <c r="J2659" s="19" t="s">
        <v>48</v>
      </c>
      <c r="K2659" s="19" t="s">
        <v>50</v>
      </c>
      <c r="L2659" s="19" t="s">
        <v>53</v>
      </c>
      <c r="M2659" s="21">
        <f t="shared" si="410"/>
        <v>25</v>
      </c>
      <c r="N2659" s="21">
        <f t="shared" si="411"/>
        <v>100</v>
      </c>
      <c r="O2659" s="21">
        <f t="shared" si="412"/>
        <v>100</v>
      </c>
      <c r="P2659" s="21">
        <f t="shared" si="413"/>
        <v>66.5</v>
      </c>
      <c r="Q2659" s="22">
        <f t="shared" si="414"/>
        <v>68.724999999999994</v>
      </c>
      <c r="R2659" s="22">
        <f t="shared" si="415"/>
        <v>76.625</v>
      </c>
      <c r="S2659" s="22">
        <f t="shared" si="416"/>
        <v>73.674999999999997</v>
      </c>
      <c r="T2659" s="22">
        <f t="shared" si="417"/>
        <v>72.875</v>
      </c>
      <c r="U2659" s="21">
        <f t="shared" si="418"/>
        <v>73.008333333333326</v>
      </c>
      <c r="V2659" s="21">
        <f t="shared" si="419"/>
        <v>72.974999999999994</v>
      </c>
    </row>
    <row r="2660" spans="1:22" ht="13.5" x14ac:dyDescent="0.25">
      <c r="A2660" s="3">
        <v>45881</v>
      </c>
      <c r="B2660" s="2">
        <v>114</v>
      </c>
      <c r="C2660" s="2">
        <v>59.697053060698181</v>
      </c>
      <c r="D2660" s="2">
        <v>-0.66381026935708576</v>
      </c>
      <c r="E2660" s="2">
        <v>5.8023922159366574E-29</v>
      </c>
      <c r="F2660" s="2">
        <v>114.16399999999999</v>
      </c>
      <c r="G2660" s="2">
        <v>112.66099999999999</v>
      </c>
      <c r="H2660" s="2">
        <v>107.860868</v>
      </c>
      <c r="I2660" s="2">
        <v>101.13441499999999</v>
      </c>
      <c r="J2660" s="19" t="s">
        <v>48</v>
      </c>
      <c r="K2660" s="19" t="s">
        <v>50</v>
      </c>
      <c r="L2660" s="19" t="s">
        <v>53</v>
      </c>
      <c r="M2660" s="21">
        <f t="shared" si="410"/>
        <v>25</v>
      </c>
      <c r="N2660" s="21">
        <f t="shared" si="411"/>
        <v>100</v>
      </c>
      <c r="O2660" s="21">
        <f t="shared" si="412"/>
        <v>100</v>
      </c>
      <c r="P2660" s="21">
        <f t="shared" si="413"/>
        <v>66.5</v>
      </c>
      <c r="Q2660" s="22">
        <f t="shared" si="414"/>
        <v>68.724999999999994</v>
      </c>
      <c r="R2660" s="22">
        <f t="shared" si="415"/>
        <v>76.625</v>
      </c>
      <c r="S2660" s="22">
        <f t="shared" si="416"/>
        <v>73.674999999999997</v>
      </c>
      <c r="T2660" s="22">
        <f t="shared" si="417"/>
        <v>72.875</v>
      </c>
      <c r="U2660" s="21">
        <f t="shared" si="418"/>
        <v>73.008333333333326</v>
      </c>
      <c r="V2660" s="21">
        <f t="shared" si="419"/>
        <v>72.974999999999994</v>
      </c>
    </row>
    <row r="2661" spans="1:22" ht="13.5" x14ac:dyDescent="0.25">
      <c r="A2661" s="3">
        <v>45883</v>
      </c>
      <c r="B2661" s="2">
        <v>114.89</v>
      </c>
      <c r="C2661" s="2">
        <v>62.572428430504296</v>
      </c>
      <c r="D2661" s="2">
        <v>-0.61231558815718756</v>
      </c>
      <c r="E2661" s="2">
        <v>4.6419137727493259E-29</v>
      </c>
      <c r="F2661" s="2">
        <v>114.34200000000001</v>
      </c>
      <c r="G2661" s="2">
        <v>112.9555</v>
      </c>
      <c r="H2661" s="2">
        <v>108.095412</v>
      </c>
      <c r="I2661" s="2">
        <v>101.32193449999998</v>
      </c>
      <c r="J2661" s="19" t="s">
        <v>48</v>
      </c>
      <c r="K2661" s="19" t="s">
        <v>50</v>
      </c>
      <c r="L2661" s="19" t="s">
        <v>51</v>
      </c>
      <c r="M2661" s="21">
        <f t="shared" si="410"/>
        <v>25</v>
      </c>
      <c r="N2661" s="21">
        <f t="shared" si="411"/>
        <v>100</v>
      </c>
      <c r="O2661" s="21">
        <f t="shared" si="412"/>
        <v>100</v>
      </c>
      <c r="P2661" s="21">
        <f t="shared" si="413"/>
        <v>83.5</v>
      </c>
      <c r="Q2661" s="22">
        <f t="shared" si="414"/>
        <v>71.275000000000006</v>
      </c>
      <c r="R2661" s="22">
        <f t="shared" si="415"/>
        <v>80.875</v>
      </c>
      <c r="S2661" s="22">
        <f t="shared" si="416"/>
        <v>81.325000000000003</v>
      </c>
      <c r="T2661" s="22">
        <f t="shared" si="417"/>
        <v>77.125</v>
      </c>
      <c r="U2661" s="21">
        <f t="shared" si="418"/>
        <v>77.825000000000003</v>
      </c>
      <c r="V2661" s="21">
        <f t="shared" si="419"/>
        <v>77.650000000000006</v>
      </c>
    </row>
    <row r="2662" spans="1:22" ht="13.5" x14ac:dyDescent="0.25">
      <c r="A2662" s="3">
        <v>45884</v>
      </c>
      <c r="B2662" s="2">
        <v>114.48</v>
      </c>
      <c r="C2662" s="2">
        <v>60.433415457736665</v>
      </c>
      <c r="D2662" s="2">
        <v>-0.32539165743753529</v>
      </c>
      <c r="E2662" s="2">
        <v>3.7135310181994608E-29</v>
      </c>
      <c r="F2662" s="2">
        <v>114.52799999999999</v>
      </c>
      <c r="G2662" s="2">
        <v>113.27950000000001</v>
      </c>
      <c r="H2662" s="2">
        <v>108.3591</v>
      </c>
      <c r="I2662" s="2">
        <v>101.51155849999998</v>
      </c>
      <c r="J2662" s="19" t="s">
        <v>48</v>
      </c>
      <c r="K2662" s="19" t="s">
        <v>50</v>
      </c>
      <c r="L2662" s="19" t="s">
        <v>51</v>
      </c>
      <c r="M2662" s="21">
        <f t="shared" si="410"/>
        <v>25</v>
      </c>
      <c r="N2662" s="21">
        <f t="shared" si="411"/>
        <v>100</v>
      </c>
      <c r="O2662" s="21">
        <f t="shared" si="412"/>
        <v>100</v>
      </c>
      <c r="P2662" s="21">
        <f t="shared" si="413"/>
        <v>83.5</v>
      </c>
      <c r="Q2662" s="22">
        <f t="shared" si="414"/>
        <v>71.275000000000006</v>
      </c>
      <c r="R2662" s="22">
        <f t="shared" si="415"/>
        <v>80.875</v>
      </c>
      <c r="S2662" s="22">
        <f t="shared" si="416"/>
        <v>81.325000000000003</v>
      </c>
      <c r="T2662" s="22">
        <f t="shared" si="417"/>
        <v>77.125</v>
      </c>
      <c r="U2662" s="21">
        <f t="shared" si="418"/>
        <v>77.825000000000003</v>
      </c>
      <c r="V2662" s="21">
        <f t="shared" si="419"/>
        <v>77.650000000000006</v>
      </c>
    </row>
    <row r="2663" spans="1:22" ht="13.5" x14ac:dyDescent="0.25">
      <c r="A2663" s="3">
        <v>45887</v>
      </c>
      <c r="B2663" s="2">
        <v>115</v>
      </c>
      <c r="C2663" s="2">
        <v>62.198414966663137</v>
      </c>
      <c r="D2663" s="2">
        <v>-1.3299834271123245E-3</v>
      </c>
      <c r="E2663" s="2">
        <v>2.970824814559569E-29</v>
      </c>
      <c r="F2663" s="2">
        <v>114.72799999999999</v>
      </c>
      <c r="G2663" s="2">
        <v>113.64449999999999</v>
      </c>
      <c r="H2663" s="2">
        <v>108.60518</v>
      </c>
      <c r="I2663" s="2">
        <v>101.71027099999999</v>
      </c>
      <c r="J2663" s="19" t="s">
        <v>48</v>
      </c>
      <c r="K2663" s="19" t="s">
        <v>50</v>
      </c>
      <c r="L2663" s="19" t="s">
        <v>51</v>
      </c>
      <c r="M2663" s="21">
        <f t="shared" si="410"/>
        <v>25</v>
      </c>
      <c r="N2663" s="21">
        <f t="shared" si="411"/>
        <v>45</v>
      </c>
      <c r="O2663" s="21">
        <f t="shared" si="412"/>
        <v>100</v>
      </c>
      <c r="P2663" s="21">
        <f t="shared" si="413"/>
        <v>83.5</v>
      </c>
      <c r="Q2663" s="22">
        <f t="shared" si="414"/>
        <v>52.024999999999999</v>
      </c>
      <c r="R2663" s="22">
        <f t="shared" si="415"/>
        <v>69.875</v>
      </c>
      <c r="S2663" s="22">
        <f t="shared" si="416"/>
        <v>73.075000000000003</v>
      </c>
      <c r="T2663" s="22">
        <f t="shared" si="417"/>
        <v>63.375</v>
      </c>
      <c r="U2663" s="21">
        <f t="shared" si="418"/>
        <v>64.991666666666674</v>
      </c>
      <c r="V2663" s="21">
        <f t="shared" si="419"/>
        <v>64.587500000000006</v>
      </c>
    </row>
    <row r="2664" spans="1:22" ht="13.5" x14ac:dyDescent="0.25">
      <c r="A2664" s="3">
        <v>45888</v>
      </c>
      <c r="B2664" s="2">
        <v>114.99</v>
      </c>
      <c r="C2664" s="2">
        <v>62.141006539391618</v>
      </c>
      <c r="D2664" s="2">
        <v>0.25753691197623141</v>
      </c>
      <c r="E2664" s="2">
        <v>2.3766598516476552E-29</v>
      </c>
      <c r="F2664" s="2">
        <v>114.672</v>
      </c>
      <c r="G2664" s="2">
        <v>114.02449999999999</v>
      </c>
      <c r="H2664" s="2">
        <v>108.89736599999998</v>
      </c>
      <c r="I2664" s="2">
        <v>101.90893349999999</v>
      </c>
      <c r="J2664" s="19" t="s">
        <v>48</v>
      </c>
      <c r="K2664" s="19" t="s">
        <v>50</v>
      </c>
      <c r="L2664" s="19" t="s">
        <v>53</v>
      </c>
      <c r="M2664" s="21">
        <f t="shared" si="410"/>
        <v>25</v>
      </c>
      <c r="N2664" s="21">
        <f t="shared" si="411"/>
        <v>0</v>
      </c>
      <c r="O2664" s="21">
        <f t="shared" si="412"/>
        <v>100</v>
      </c>
      <c r="P2664" s="21">
        <f t="shared" si="413"/>
        <v>66.5</v>
      </c>
      <c r="Q2664" s="22">
        <f t="shared" si="414"/>
        <v>33.725000000000001</v>
      </c>
      <c r="R2664" s="22">
        <f t="shared" si="415"/>
        <v>56.625</v>
      </c>
      <c r="S2664" s="22">
        <f t="shared" si="416"/>
        <v>58.674999999999997</v>
      </c>
      <c r="T2664" s="22">
        <f t="shared" si="417"/>
        <v>47.875</v>
      </c>
      <c r="U2664" s="21">
        <f t="shared" si="418"/>
        <v>49.67499999999999</v>
      </c>
      <c r="V2664" s="21">
        <f t="shared" si="419"/>
        <v>49.224999999999994</v>
      </c>
    </row>
    <row r="2665" spans="1:22" ht="13.5" x14ac:dyDescent="0.25">
      <c r="A2665" s="3">
        <v>45889</v>
      </c>
      <c r="B2665" s="2">
        <v>114.89</v>
      </c>
      <c r="C2665" s="2">
        <v>61.529411747790142</v>
      </c>
      <c r="D2665" s="2">
        <v>0.39684816151472546</v>
      </c>
      <c r="E2665" s="2">
        <v>1.9013278813181243E-29</v>
      </c>
      <c r="F2665" s="2">
        <v>114.85</v>
      </c>
      <c r="G2665" s="2">
        <v>114.41899999999998</v>
      </c>
      <c r="H2665" s="2">
        <v>109.184192</v>
      </c>
      <c r="I2665" s="2">
        <v>102.10060749999998</v>
      </c>
      <c r="J2665" s="19" t="s">
        <v>48</v>
      </c>
      <c r="K2665" s="19" t="s">
        <v>50</v>
      </c>
      <c r="L2665" s="19" t="s">
        <v>51</v>
      </c>
      <c r="M2665" s="21">
        <f t="shared" si="410"/>
        <v>25</v>
      </c>
      <c r="N2665" s="21">
        <f t="shared" si="411"/>
        <v>0</v>
      </c>
      <c r="O2665" s="21">
        <f t="shared" si="412"/>
        <v>100</v>
      </c>
      <c r="P2665" s="21">
        <f t="shared" si="413"/>
        <v>83.5</v>
      </c>
      <c r="Q2665" s="22">
        <f t="shared" si="414"/>
        <v>36.274999999999999</v>
      </c>
      <c r="R2665" s="22">
        <f t="shared" si="415"/>
        <v>60.875</v>
      </c>
      <c r="S2665" s="22">
        <f t="shared" si="416"/>
        <v>66.325000000000003</v>
      </c>
      <c r="T2665" s="22">
        <f t="shared" si="417"/>
        <v>52.125</v>
      </c>
      <c r="U2665" s="21">
        <f t="shared" si="418"/>
        <v>54.491666666666674</v>
      </c>
      <c r="V2665" s="21">
        <f t="shared" si="419"/>
        <v>53.900000000000006</v>
      </c>
    </row>
    <row r="2666" spans="1:22" ht="13.5" x14ac:dyDescent="0.25">
      <c r="A2666" s="3">
        <v>45890</v>
      </c>
      <c r="B2666" s="2">
        <v>114.7</v>
      </c>
      <c r="C2666" s="2">
        <v>60.314772053004255</v>
      </c>
      <c r="D2666" s="2">
        <v>0.37719916144928334</v>
      </c>
      <c r="E2666" s="2">
        <v>1.5210623050544994E-29</v>
      </c>
      <c r="F2666" s="2">
        <v>114.81200000000001</v>
      </c>
      <c r="G2666" s="2">
        <v>114.48299999999999</v>
      </c>
      <c r="H2666" s="2">
        <v>109.42632599999999</v>
      </c>
      <c r="I2666" s="2">
        <v>102.29137799999998</v>
      </c>
      <c r="J2666" s="19" t="s">
        <v>54</v>
      </c>
      <c r="K2666" s="19" t="s">
        <v>50</v>
      </c>
      <c r="L2666" s="19" t="s">
        <v>47</v>
      </c>
      <c r="M2666" s="21">
        <f t="shared" si="410"/>
        <v>25</v>
      </c>
      <c r="N2666" s="21">
        <f t="shared" si="411"/>
        <v>0</v>
      </c>
      <c r="O2666" s="21">
        <f t="shared" si="412"/>
        <v>100</v>
      </c>
      <c r="P2666" s="21">
        <f t="shared" si="413"/>
        <v>16.5</v>
      </c>
      <c r="Q2666" s="22">
        <f t="shared" si="414"/>
        <v>26.225000000000001</v>
      </c>
      <c r="R2666" s="22">
        <f t="shared" si="415"/>
        <v>44.125</v>
      </c>
      <c r="S2666" s="22">
        <f t="shared" si="416"/>
        <v>36.174999999999997</v>
      </c>
      <c r="T2666" s="22">
        <f t="shared" si="417"/>
        <v>35.375</v>
      </c>
      <c r="U2666" s="21">
        <f t="shared" si="418"/>
        <v>35.508333333333333</v>
      </c>
      <c r="V2666" s="21">
        <f t="shared" si="419"/>
        <v>35.474999999999994</v>
      </c>
    </row>
    <row r="2667" spans="1:22" ht="13.5" x14ac:dyDescent="0.25">
      <c r="A2667" s="3">
        <v>45891</v>
      </c>
      <c r="B2667" s="2">
        <v>114.7</v>
      </c>
      <c r="C2667" s="2">
        <v>60.314772053004255</v>
      </c>
      <c r="D2667" s="2">
        <v>0.28029810257805821</v>
      </c>
      <c r="E2667" s="2">
        <v>1.2168498440435996E-29</v>
      </c>
      <c r="F2667" s="2">
        <v>114.85599999999999</v>
      </c>
      <c r="G2667" s="2">
        <v>114.4695</v>
      </c>
      <c r="H2667" s="2">
        <v>109.64978799999999</v>
      </c>
      <c r="I2667" s="2">
        <v>102.48214849999998</v>
      </c>
      <c r="J2667" s="19" t="s">
        <v>54</v>
      </c>
      <c r="K2667" s="19" t="s">
        <v>50</v>
      </c>
      <c r="L2667" s="19" t="s">
        <v>55</v>
      </c>
      <c r="M2667" s="21">
        <f t="shared" si="410"/>
        <v>25</v>
      </c>
      <c r="N2667" s="21">
        <f t="shared" si="411"/>
        <v>0</v>
      </c>
      <c r="O2667" s="21">
        <f t="shared" si="412"/>
        <v>100</v>
      </c>
      <c r="P2667" s="21">
        <f t="shared" si="413"/>
        <v>16.5</v>
      </c>
      <c r="Q2667" s="22">
        <f t="shared" si="414"/>
        <v>26.225000000000001</v>
      </c>
      <c r="R2667" s="22">
        <f t="shared" si="415"/>
        <v>44.125</v>
      </c>
      <c r="S2667" s="22">
        <f t="shared" si="416"/>
        <v>36.174999999999997</v>
      </c>
      <c r="T2667" s="22">
        <f t="shared" si="417"/>
        <v>35.375</v>
      </c>
      <c r="U2667" s="21">
        <f t="shared" si="418"/>
        <v>35.508333333333333</v>
      </c>
      <c r="V2667" s="21">
        <f t="shared" si="419"/>
        <v>35.474999999999994</v>
      </c>
    </row>
    <row r="2668" spans="1:22" ht="13.5" x14ac:dyDescent="0.25">
      <c r="A2668" s="3">
        <v>45894</v>
      </c>
      <c r="B2668" s="2">
        <v>114.7</v>
      </c>
      <c r="C2668" s="2">
        <v>60.314772053004255</v>
      </c>
      <c r="D2668" s="2">
        <v>0.25730954531340444</v>
      </c>
      <c r="E2668" s="2">
        <v>9.7347987523487974E-30</v>
      </c>
      <c r="F2668" s="2">
        <v>114.79600000000001</v>
      </c>
      <c r="G2668" s="2">
        <v>114.46699999999998</v>
      </c>
      <c r="H2668" s="2">
        <v>109.83590599999999</v>
      </c>
      <c r="I2668" s="2">
        <v>102.67291900000001</v>
      </c>
      <c r="J2668" s="19" t="s">
        <v>54</v>
      </c>
      <c r="K2668" s="19" t="s">
        <v>50</v>
      </c>
      <c r="L2668" s="19" t="s">
        <v>47</v>
      </c>
      <c r="M2668" s="21">
        <f t="shared" si="410"/>
        <v>25</v>
      </c>
      <c r="N2668" s="21">
        <f t="shared" si="411"/>
        <v>0</v>
      </c>
      <c r="O2668" s="21">
        <f t="shared" si="412"/>
        <v>100</v>
      </c>
      <c r="P2668" s="21">
        <f t="shared" si="413"/>
        <v>16.5</v>
      </c>
      <c r="Q2668" s="22">
        <f t="shared" si="414"/>
        <v>26.225000000000001</v>
      </c>
      <c r="R2668" s="22">
        <f t="shared" si="415"/>
        <v>44.125</v>
      </c>
      <c r="S2668" s="22">
        <f t="shared" si="416"/>
        <v>36.174999999999997</v>
      </c>
      <c r="T2668" s="22">
        <f t="shared" si="417"/>
        <v>35.375</v>
      </c>
      <c r="U2668" s="21">
        <f t="shared" si="418"/>
        <v>35.508333333333333</v>
      </c>
      <c r="V2668" s="21">
        <f t="shared" si="419"/>
        <v>35.474999999999994</v>
      </c>
    </row>
    <row r="2669" spans="1:22" ht="13.5" x14ac:dyDescent="0.25">
      <c r="A2669" s="3">
        <v>45895</v>
      </c>
      <c r="B2669" s="2">
        <v>113.5</v>
      </c>
      <c r="C2669" s="2">
        <v>52.188016558188544</v>
      </c>
      <c r="D2669" s="2">
        <v>0.51266256118510967</v>
      </c>
      <c r="E2669" s="2">
        <v>7.787839001879039E-30</v>
      </c>
      <c r="F2669" s="2">
        <v>114.498</v>
      </c>
      <c r="G2669" s="2">
        <v>114.4405</v>
      </c>
      <c r="H2669" s="2">
        <v>109.99877000000001</v>
      </c>
      <c r="I2669" s="2">
        <v>102.85811</v>
      </c>
      <c r="J2669" s="19" t="s">
        <v>54</v>
      </c>
      <c r="K2669" s="19" t="s">
        <v>50</v>
      </c>
      <c r="L2669" s="19" t="s">
        <v>47</v>
      </c>
      <c r="M2669" s="21">
        <f t="shared" si="410"/>
        <v>25</v>
      </c>
      <c r="N2669" s="21">
        <f t="shared" si="411"/>
        <v>0</v>
      </c>
      <c r="O2669" s="21">
        <f t="shared" si="412"/>
        <v>100</v>
      </c>
      <c r="P2669" s="21">
        <f t="shared" si="413"/>
        <v>16.5</v>
      </c>
      <c r="Q2669" s="22">
        <f t="shared" si="414"/>
        <v>26.225000000000001</v>
      </c>
      <c r="R2669" s="22">
        <f t="shared" si="415"/>
        <v>44.125</v>
      </c>
      <c r="S2669" s="22">
        <f t="shared" si="416"/>
        <v>36.174999999999997</v>
      </c>
      <c r="T2669" s="22">
        <f t="shared" si="417"/>
        <v>35.375</v>
      </c>
      <c r="U2669" s="21">
        <f t="shared" si="418"/>
        <v>35.508333333333333</v>
      </c>
      <c r="V2669" s="21">
        <f t="shared" si="419"/>
        <v>35.474999999999994</v>
      </c>
    </row>
    <row r="2670" spans="1:22" ht="13.5" x14ac:dyDescent="0.25">
      <c r="A2670" s="3">
        <v>45896</v>
      </c>
      <c r="B2670" s="2">
        <v>114.44</v>
      </c>
      <c r="C2670" s="2">
        <v>57.067874545443232</v>
      </c>
      <c r="D2670" s="2">
        <v>0.46203985212521559</v>
      </c>
      <c r="E2670" s="2">
        <v>6.2302712015032318E-30</v>
      </c>
      <c r="F2670" s="2">
        <v>114.40799999999999</v>
      </c>
      <c r="G2670" s="2">
        <v>114.51250000000002</v>
      </c>
      <c r="H2670" s="2">
        <v>110.25213599999999</v>
      </c>
      <c r="I2670" s="2">
        <v>103.04930799999998</v>
      </c>
      <c r="J2670" s="19" t="s">
        <v>54</v>
      </c>
      <c r="K2670" s="19" t="s">
        <v>50</v>
      </c>
      <c r="L2670" s="19" t="s">
        <v>47</v>
      </c>
      <c r="M2670" s="21">
        <f t="shared" si="410"/>
        <v>25</v>
      </c>
      <c r="N2670" s="21">
        <f t="shared" si="411"/>
        <v>0</v>
      </c>
      <c r="O2670" s="21">
        <f t="shared" si="412"/>
        <v>100</v>
      </c>
      <c r="P2670" s="21">
        <f t="shared" si="413"/>
        <v>16.5</v>
      </c>
      <c r="Q2670" s="22">
        <f t="shared" si="414"/>
        <v>26.225000000000001</v>
      </c>
      <c r="R2670" s="22">
        <f t="shared" si="415"/>
        <v>44.125</v>
      </c>
      <c r="S2670" s="22">
        <f t="shared" si="416"/>
        <v>36.174999999999997</v>
      </c>
      <c r="T2670" s="22">
        <f t="shared" si="417"/>
        <v>35.375</v>
      </c>
      <c r="U2670" s="21">
        <f t="shared" si="418"/>
        <v>35.508333333333333</v>
      </c>
      <c r="V2670" s="21">
        <f t="shared" si="419"/>
        <v>35.474999999999994</v>
      </c>
    </row>
    <row r="2671" spans="1:22" ht="13.5" x14ac:dyDescent="0.25">
      <c r="A2671" s="3">
        <v>45897</v>
      </c>
      <c r="B2671" s="2">
        <v>114</v>
      </c>
      <c r="C2671" s="2">
        <v>54.275438287292999</v>
      </c>
      <c r="D2671" s="2">
        <v>0.58161419856403995</v>
      </c>
      <c r="E2671" s="2">
        <v>4.9842169612025856E-30</v>
      </c>
      <c r="F2671" s="2">
        <v>114.26799999999999</v>
      </c>
      <c r="G2671" s="2">
        <v>114.56250000000003</v>
      </c>
      <c r="H2671" s="2">
        <v>110.49670199999998</v>
      </c>
      <c r="I2671" s="2">
        <v>103.243067</v>
      </c>
      <c r="J2671" s="19" t="s">
        <v>54</v>
      </c>
      <c r="K2671" s="19" t="s">
        <v>50</v>
      </c>
      <c r="L2671" s="19" t="s">
        <v>47</v>
      </c>
      <c r="M2671" s="21">
        <f t="shared" si="410"/>
        <v>25</v>
      </c>
      <c r="N2671" s="21">
        <f t="shared" si="411"/>
        <v>0</v>
      </c>
      <c r="O2671" s="21">
        <f t="shared" si="412"/>
        <v>100</v>
      </c>
      <c r="P2671" s="21">
        <f t="shared" si="413"/>
        <v>16.5</v>
      </c>
      <c r="Q2671" s="22">
        <f t="shared" si="414"/>
        <v>26.225000000000001</v>
      </c>
      <c r="R2671" s="22">
        <f t="shared" si="415"/>
        <v>44.125</v>
      </c>
      <c r="S2671" s="22">
        <f t="shared" si="416"/>
        <v>36.174999999999997</v>
      </c>
      <c r="T2671" s="22">
        <f t="shared" si="417"/>
        <v>35.375</v>
      </c>
      <c r="U2671" s="21">
        <f t="shared" si="418"/>
        <v>35.508333333333333</v>
      </c>
      <c r="V2671" s="21">
        <f t="shared" si="419"/>
        <v>35.474999999999994</v>
      </c>
    </row>
    <row r="2672" spans="1:22" ht="13.5" x14ac:dyDescent="0.25">
      <c r="A2672" s="3">
        <v>45898</v>
      </c>
      <c r="B2672" s="2">
        <v>108.2</v>
      </c>
      <c r="C2672" s="2">
        <v>32.027958280343498</v>
      </c>
      <c r="D2672" s="2">
        <v>1.0453648779840421</v>
      </c>
      <c r="E2672" s="2">
        <v>3.9873735689620686E-30</v>
      </c>
      <c r="F2672" s="2">
        <v>112.968</v>
      </c>
      <c r="G2672" s="2">
        <v>114.24749999999999</v>
      </c>
      <c r="H2672" s="2">
        <v>110.62526799999998</v>
      </c>
      <c r="I2672" s="2">
        <v>103.4077795</v>
      </c>
      <c r="J2672" s="19" t="s">
        <v>54</v>
      </c>
      <c r="K2672" s="19" t="s">
        <v>52</v>
      </c>
      <c r="L2672" s="19" t="s">
        <v>47</v>
      </c>
      <c r="M2672" s="21">
        <f t="shared" si="410"/>
        <v>25</v>
      </c>
      <c r="N2672" s="21">
        <f t="shared" si="411"/>
        <v>0</v>
      </c>
      <c r="O2672" s="21">
        <f t="shared" si="412"/>
        <v>75</v>
      </c>
      <c r="P2672" s="21">
        <f t="shared" si="413"/>
        <v>0</v>
      </c>
      <c r="Q2672" s="22">
        <f t="shared" si="414"/>
        <v>20</v>
      </c>
      <c r="R2672" s="22">
        <f t="shared" si="415"/>
        <v>31.25</v>
      </c>
      <c r="S2672" s="22">
        <f t="shared" si="416"/>
        <v>22.5</v>
      </c>
      <c r="T2672" s="22">
        <f t="shared" si="417"/>
        <v>25</v>
      </c>
      <c r="U2672" s="21">
        <f t="shared" si="418"/>
        <v>24.583333333333332</v>
      </c>
      <c r="V2672" s="21">
        <f t="shared" si="419"/>
        <v>24.6875</v>
      </c>
    </row>
    <row r="2673" spans="1:22" ht="13.5" x14ac:dyDescent="0.25">
      <c r="A2673" s="3">
        <v>45901</v>
      </c>
      <c r="B2673" s="2">
        <v>101.71</v>
      </c>
      <c r="C2673" s="2">
        <v>21.438507761545381</v>
      </c>
      <c r="D2673" s="2">
        <v>2.0290970071252588</v>
      </c>
      <c r="E2673" s="2">
        <v>3.189898855169655E-30</v>
      </c>
      <c r="F2673" s="2">
        <v>110.37</v>
      </c>
      <c r="G2673" s="2">
        <v>113.5645</v>
      </c>
      <c r="H2673" s="2">
        <v>110.58687599999998</v>
      </c>
      <c r="I2673" s="2">
        <v>103.53215299999998</v>
      </c>
      <c r="J2673" s="19" t="s">
        <v>54</v>
      </c>
      <c r="K2673" s="19" t="s">
        <v>52</v>
      </c>
      <c r="L2673" s="19" t="s">
        <v>47</v>
      </c>
      <c r="M2673" s="21">
        <f t="shared" si="410"/>
        <v>50</v>
      </c>
      <c r="N2673" s="21">
        <f t="shared" si="411"/>
        <v>0</v>
      </c>
      <c r="O2673" s="21">
        <f t="shared" si="412"/>
        <v>75</v>
      </c>
      <c r="P2673" s="21">
        <f t="shared" si="413"/>
        <v>0</v>
      </c>
      <c r="Q2673" s="22">
        <f t="shared" si="414"/>
        <v>28.75</v>
      </c>
      <c r="R2673" s="22">
        <f t="shared" si="415"/>
        <v>36.25</v>
      </c>
      <c r="S2673" s="22">
        <f t="shared" si="416"/>
        <v>26.25</v>
      </c>
      <c r="T2673" s="22">
        <f t="shared" si="417"/>
        <v>31.25</v>
      </c>
      <c r="U2673" s="21">
        <f t="shared" si="418"/>
        <v>30.416666666666668</v>
      </c>
      <c r="V2673" s="21">
        <f t="shared" si="419"/>
        <v>30.625</v>
      </c>
    </row>
    <row r="2674" spans="1:22" ht="13.5" x14ac:dyDescent="0.25">
      <c r="A2674" s="3">
        <v>45902</v>
      </c>
      <c r="B2674" s="2">
        <v>101</v>
      </c>
      <c r="C2674" s="2">
        <v>20.634720539148461</v>
      </c>
      <c r="D2674" s="2">
        <v>2.9792108176247893</v>
      </c>
      <c r="E2674" s="2">
        <v>2.5519190841357241E-30</v>
      </c>
      <c r="F2674" s="2">
        <v>107.86999999999998</v>
      </c>
      <c r="G2674" s="2">
        <v>112.84600000000003</v>
      </c>
      <c r="H2674" s="2">
        <v>110.51747999999998</v>
      </c>
      <c r="I2674" s="2">
        <v>103.65208949999999</v>
      </c>
      <c r="J2674" s="19" t="s">
        <v>54</v>
      </c>
      <c r="K2674" s="19" t="s">
        <v>52</v>
      </c>
      <c r="L2674" s="19" t="s">
        <v>47</v>
      </c>
      <c r="M2674" s="21">
        <f t="shared" si="410"/>
        <v>50</v>
      </c>
      <c r="N2674" s="21">
        <f t="shared" si="411"/>
        <v>0</v>
      </c>
      <c r="O2674" s="21">
        <f t="shared" si="412"/>
        <v>50</v>
      </c>
      <c r="P2674" s="21">
        <f t="shared" si="413"/>
        <v>0</v>
      </c>
      <c r="Q2674" s="22">
        <f t="shared" si="414"/>
        <v>25</v>
      </c>
      <c r="R2674" s="22">
        <f t="shared" si="415"/>
        <v>27.5</v>
      </c>
      <c r="S2674" s="22">
        <f t="shared" si="416"/>
        <v>20</v>
      </c>
      <c r="T2674" s="22">
        <f t="shared" si="417"/>
        <v>25</v>
      </c>
      <c r="U2674" s="21">
        <f t="shared" si="418"/>
        <v>24.166666666666668</v>
      </c>
      <c r="V2674" s="21">
        <f t="shared" si="419"/>
        <v>24.375</v>
      </c>
    </row>
    <row r="2675" spans="1:22" ht="13.5" x14ac:dyDescent="0.25">
      <c r="A2675" s="3">
        <v>45903</v>
      </c>
      <c r="B2675" s="2">
        <v>99.4</v>
      </c>
      <c r="C2675" s="2">
        <v>18.91376063852988</v>
      </c>
      <c r="D2675" s="2">
        <v>3.9522149618323823</v>
      </c>
      <c r="E2675" s="2">
        <v>2.0415352673085794E-30</v>
      </c>
      <c r="F2675" s="2">
        <v>104.86199999999999</v>
      </c>
      <c r="G2675" s="2">
        <v>112.07100000000003</v>
      </c>
      <c r="H2675" s="2">
        <v>110.43288799999999</v>
      </c>
      <c r="I2675" s="2">
        <v>103.77098149999998</v>
      </c>
      <c r="J2675" s="19" t="s">
        <v>54</v>
      </c>
      <c r="K2675" s="19" t="s">
        <v>52</v>
      </c>
      <c r="L2675" s="19" t="s">
        <v>47</v>
      </c>
      <c r="M2675" s="21">
        <f t="shared" si="410"/>
        <v>50</v>
      </c>
      <c r="N2675" s="21">
        <f t="shared" si="411"/>
        <v>0</v>
      </c>
      <c r="O2675" s="21">
        <f t="shared" si="412"/>
        <v>50</v>
      </c>
      <c r="P2675" s="21">
        <f t="shared" si="413"/>
        <v>0</v>
      </c>
      <c r="Q2675" s="22">
        <f t="shared" si="414"/>
        <v>25</v>
      </c>
      <c r="R2675" s="22">
        <f t="shared" si="415"/>
        <v>27.5</v>
      </c>
      <c r="S2675" s="22">
        <f t="shared" si="416"/>
        <v>20</v>
      </c>
      <c r="T2675" s="22">
        <f t="shared" si="417"/>
        <v>25</v>
      </c>
      <c r="U2675" s="21">
        <f t="shared" si="418"/>
        <v>24.166666666666668</v>
      </c>
      <c r="V2675" s="21">
        <f t="shared" si="419"/>
        <v>24.375</v>
      </c>
    </row>
    <row r="2676" spans="1:22" ht="13.5" x14ac:dyDescent="0.25">
      <c r="A2676" s="3">
        <v>45905</v>
      </c>
      <c r="B2676" s="2">
        <v>97</v>
      </c>
      <c r="C2676" s="2">
        <v>16.668145237837294</v>
      </c>
      <c r="D2676" s="2">
        <v>4.9945718843673177</v>
      </c>
      <c r="E2676" s="2">
        <v>1.6332282138468635E-30</v>
      </c>
      <c r="F2676" s="2">
        <v>101.46199999999999</v>
      </c>
      <c r="G2676" s="2">
        <v>111.22100000000003</v>
      </c>
      <c r="H2676" s="2">
        <v>110.31896799999998</v>
      </c>
      <c r="I2676" s="2">
        <v>103.871105</v>
      </c>
      <c r="J2676" s="19" t="s">
        <v>54</v>
      </c>
      <c r="K2676" s="19" t="s">
        <v>52</v>
      </c>
      <c r="L2676" s="19" t="s">
        <v>47</v>
      </c>
      <c r="M2676" s="21">
        <f t="shared" si="410"/>
        <v>50</v>
      </c>
      <c r="N2676" s="21">
        <f t="shared" si="411"/>
        <v>0</v>
      </c>
      <c r="O2676" s="21">
        <f t="shared" si="412"/>
        <v>0</v>
      </c>
      <c r="P2676" s="21">
        <f t="shared" si="413"/>
        <v>0</v>
      </c>
      <c r="Q2676" s="22">
        <f t="shared" si="414"/>
        <v>17.5</v>
      </c>
      <c r="R2676" s="22">
        <f t="shared" si="415"/>
        <v>10</v>
      </c>
      <c r="S2676" s="22">
        <f t="shared" si="416"/>
        <v>7.5</v>
      </c>
      <c r="T2676" s="22">
        <f t="shared" si="417"/>
        <v>12.5</v>
      </c>
      <c r="U2676" s="21">
        <f t="shared" si="418"/>
        <v>11.666666666666666</v>
      </c>
      <c r="V2676" s="21">
        <f t="shared" si="419"/>
        <v>11.875</v>
      </c>
    </row>
    <row r="2677" spans="1:22" ht="13.5" x14ac:dyDescent="0.25">
      <c r="A2677" s="3">
        <v>45908</v>
      </c>
      <c r="B2677" s="2">
        <v>97.8</v>
      </c>
      <c r="C2677" s="2">
        <v>20.074623402322459</v>
      </c>
      <c r="D2677" s="2">
        <v>5.8967652352494753</v>
      </c>
      <c r="E2677" s="2">
        <v>1.3065825710774909E-30</v>
      </c>
      <c r="F2677" s="2">
        <v>99.382000000000005</v>
      </c>
      <c r="G2677" s="2">
        <v>110.43350000000002</v>
      </c>
      <c r="H2677" s="2">
        <v>110.235238</v>
      </c>
      <c r="I2677" s="2">
        <v>103.97504149999999</v>
      </c>
      <c r="J2677" s="19" t="s">
        <v>54</v>
      </c>
      <c r="K2677" s="19" t="s">
        <v>52</v>
      </c>
      <c r="L2677" s="19" t="s">
        <v>47</v>
      </c>
      <c r="M2677" s="21">
        <f t="shared" si="410"/>
        <v>50</v>
      </c>
      <c r="N2677" s="21">
        <f t="shared" si="411"/>
        <v>0</v>
      </c>
      <c r="O2677" s="21">
        <f t="shared" si="412"/>
        <v>0</v>
      </c>
      <c r="P2677" s="21">
        <f t="shared" si="413"/>
        <v>0</v>
      </c>
      <c r="Q2677" s="22">
        <f t="shared" si="414"/>
        <v>17.5</v>
      </c>
      <c r="R2677" s="22">
        <f t="shared" si="415"/>
        <v>10</v>
      </c>
      <c r="S2677" s="22">
        <f t="shared" si="416"/>
        <v>7.5</v>
      </c>
      <c r="T2677" s="22">
        <f t="shared" si="417"/>
        <v>12.5</v>
      </c>
      <c r="U2677" s="21">
        <f t="shared" si="418"/>
        <v>11.666666666666666</v>
      </c>
      <c r="V2677" s="21">
        <f t="shared" si="419"/>
        <v>11.875</v>
      </c>
    </row>
    <row r="2678" spans="1:22" ht="13.5" x14ac:dyDescent="0.25">
      <c r="A2678" s="3">
        <v>45909</v>
      </c>
      <c r="B2678" s="2">
        <v>101.9</v>
      </c>
      <c r="C2678" s="2">
        <v>34.787676121308806</v>
      </c>
      <c r="D2678" s="2">
        <v>6.4253011627468908</v>
      </c>
      <c r="E2678" s="2">
        <v>1.0452660568619929E-30</v>
      </c>
      <c r="F2678" s="2">
        <v>99.42</v>
      </c>
      <c r="G2678" s="2">
        <v>109.82850000000003</v>
      </c>
      <c r="H2678" s="2">
        <v>110.21931799999997</v>
      </c>
      <c r="I2678" s="2">
        <v>104.09756449999999</v>
      </c>
      <c r="J2678" s="19" t="s">
        <v>48</v>
      </c>
      <c r="K2678" s="19" t="s">
        <v>50</v>
      </c>
      <c r="L2678" s="19" t="s">
        <v>51</v>
      </c>
      <c r="M2678" s="21">
        <f t="shared" si="410"/>
        <v>25</v>
      </c>
      <c r="N2678" s="21">
        <f t="shared" si="411"/>
        <v>0</v>
      </c>
      <c r="O2678" s="21">
        <f t="shared" si="412"/>
        <v>0</v>
      </c>
      <c r="P2678" s="21">
        <f t="shared" si="413"/>
        <v>83.5</v>
      </c>
      <c r="Q2678" s="22">
        <f t="shared" si="414"/>
        <v>21.274999999999999</v>
      </c>
      <c r="R2678" s="22">
        <f t="shared" si="415"/>
        <v>25.875</v>
      </c>
      <c r="S2678" s="22">
        <f t="shared" si="416"/>
        <v>41.325000000000003</v>
      </c>
      <c r="T2678" s="22">
        <f t="shared" si="417"/>
        <v>27.125</v>
      </c>
      <c r="U2678" s="21">
        <f t="shared" si="418"/>
        <v>29.491666666666664</v>
      </c>
      <c r="V2678" s="21">
        <f t="shared" si="419"/>
        <v>28.9</v>
      </c>
    </row>
    <row r="2679" spans="1:22" ht="13.5" x14ac:dyDescent="0.25">
      <c r="A2679" s="3">
        <v>45910</v>
      </c>
      <c r="B2679" s="2">
        <v>101.69</v>
      </c>
      <c r="C2679" s="2">
        <v>34.437991896378719</v>
      </c>
      <c r="D2679" s="2">
        <v>6.7429825741736806</v>
      </c>
      <c r="E2679" s="2">
        <v>8.3621284548959427E-31</v>
      </c>
      <c r="F2679" s="2">
        <v>99.558000000000007</v>
      </c>
      <c r="G2679" s="2">
        <v>109.14950000000002</v>
      </c>
      <c r="H2679" s="2">
        <v>110.18052599999996</v>
      </c>
      <c r="I2679" s="2">
        <v>104.21880399999998</v>
      </c>
      <c r="J2679" s="19" t="s">
        <v>48</v>
      </c>
      <c r="K2679" s="19" t="s">
        <v>49</v>
      </c>
      <c r="L2679" s="19" t="s">
        <v>51</v>
      </c>
      <c r="M2679" s="21">
        <f t="shared" si="410"/>
        <v>25</v>
      </c>
      <c r="N2679" s="21">
        <f t="shared" si="411"/>
        <v>0</v>
      </c>
      <c r="O2679" s="21">
        <f t="shared" si="412"/>
        <v>0</v>
      </c>
      <c r="P2679" s="21">
        <f t="shared" si="413"/>
        <v>100</v>
      </c>
      <c r="Q2679" s="22">
        <f t="shared" si="414"/>
        <v>23.75</v>
      </c>
      <c r="R2679" s="22">
        <f t="shared" si="415"/>
        <v>30</v>
      </c>
      <c r="S2679" s="22">
        <f t="shared" si="416"/>
        <v>48.75</v>
      </c>
      <c r="T2679" s="22">
        <f t="shared" si="417"/>
        <v>31.25</v>
      </c>
      <c r="U2679" s="21">
        <f t="shared" si="418"/>
        <v>34.166666666666664</v>
      </c>
      <c r="V2679" s="21">
        <f t="shared" si="419"/>
        <v>33.4375</v>
      </c>
    </row>
    <row r="2680" spans="1:22" ht="13.5" x14ac:dyDescent="0.25">
      <c r="A2680" s="3">
        <v>45911</v>
      </c>
      <c r="B2680" s="2">
        <v>99.96</v>
      </c>
      <c r="C2680" s="2">
        <v>31.618306115813994</v>
      </c>
      <c r="D2680" s="2">
        <v>7.3223855879790278</v>
      </c>
      <c r="E2680" s="2">
        <v>6.6897027639167541E-31</v>
      </c>
      <c r="F2680" s="2">
        <v>99.67</v>
      </c>
      <c r="G2680" s="2">
        <v>108.44750000000002</v>
      </c>
      <c r="H2680" s="2">
        <v>110.09798399999995</v>
      </c>
      <c r="I2680" s="2">
        <v>104.33139349999998</v>
      </c>
      <c r="J2680" s="19" t="s">
        <v>48</v>
      </c>
      <c r="K2680" s="19" t="s">
        <v>49</v>
      </c>
      <c r="L2680" s="19" t="s">
        <v>51</v>
      </c>
      <c r="M2680" s="21">
        <f t="shared" si="410"/>
        <v>25</v>
      </c>
      <c r="N2680" s="21">
        <f t="shared" si="411"/>
        <v>0</v>
      </c>
      <c r="O2680" s="21">
        <f t="shared" si="412"/>
        <v>0</v>
      </c>
      <c r="P2680" s="21">
        <f t="shared" si="413"/>
        <v>100</v>
      </c>
      <c r="Q2680" s="22">
        <f t="shared" si="414"/>
        <v>23.75</v>
      </c>
      <c r="R2680" s="22">
        <f t="shared" si="415"/>
        <v>30</v>
      </c>
      <c r="S2680" s="22">
        <f t="shared" si="416"/>
        <v>48.75</v>
      </c>
      <c r="T2680" s="22">
        <f t="shared" si="417"/>
        <v>31.25</v>
      </c>
      <c r="U2680" s="21">
        <f t="shared" si="418"/>
        <v>34.166666666666664</v>
      </c>
      <c r="V2680" s="21">
        <f t="shared" si="419"/>
        <v>33.4375</v>
      </c>
    </row>
    <row r="2681" spans="1:22" ht="13.5" x14ac:dyDescent="0.25">
      <c r="A2681" s="3">
        <v>45912</v>
      </c>
      <c r="B2681" s="2">
        <v>99.75</v>
      </c>
      <c r="C2681" s="2">
        <v>31.283467411073886</v>
      </c>
      <c r="D2681" s="2">
        <v>7.8057653214392957</v>
      </c>
      <c r="E2681" s="2">
        <v>5.3517622111334035E-31</v>
      </c>
      <c r="F2681" s="2">
        <v>100.22</v>
      </c>
      <c r="G2681" s="2">
        <v>107.69050000000001</v>
      </c>
      <c r="H2681" s="2">
        <v>109.95130599999997</v>
      </c>
      <c r="I2681" s="2">
        <v>104.44059899999998</v>
      </c>
      <c r="J2681" s="19" t="s">
        <v>48</v>
      </c>
      <c r="K2681" s="19" t="s">
        <v>49</v>
      </c>
      <c r="L2681" s="19" t="s">
        <v>51</v>
      </c>
      <c r="M2681" s="21">
        <f t="shared" si="410"/>
        <v>25</v>
      </c>
      <c r="N2681" s="21">
        <f t="shared" si="411"/>
        <v>0</v>
      </c>
      <c r="O2681" s="21">
        <f t="shared" si="412"/>
        <v>0</v>
      </c>
      <c r="P2681" s="21">
        <f t="shared" si="413"/>
        <v>100</v>
      </c>
      <c r="Q2681" s="22">
        <f t="shared" si="414"/>
        <v>23.75</v>
      </c>
      <c r="R2681" s="22">
        <f t="shared" si="415"/>
        <v>30</v>
      </c>
      <c r="S2681" s="22">
        <f t="shared" si="416"/>
        <v>48.75</v>
      </c>
      <c r="T2681" s="22">
        <f t="shared" si="417"/>
        <v>31.25</v>
      </c>
      <c r="U2681" s="21">
        <f t="shared" si="418"/>
        <v>34.166666666666664</v>
      </c>
      <c r="V2681" s="21">
        <f t="shared" si="419"/>
        <v>33.4375</v>
      </c>
    </row>
    <row r="2682" spans="1:22" ht="13.5" x14ac:dyDescent="0.25">
      <c r="A2682" s="3">
        <v>45915</v>
      </c>
      <c r="B2682" s="2">
        <v>99.5</v>
      </c>
      <c r="C2682" s="2">
        <v>30.864422466465868</v>
      </c>
      <c r="D2682" s="2">
        <v>7.3841310348746561</v>
      </c>
      <c r="E2682" s="2">
        <v>4.2814097689067231E-31</v>
      </c>
      <c r="F2682" s="2">
        <v>100.56</v>
      </c>
      <c r="G2682" s="2">
        <v>106.94150000000002</v>
      </c>
      <c r="H2682" s="2">
        <v>109.79421199999997</v>
      </c>
      <c r="I2682" s="2">
        <v>104.52521449999999</v>
      </c>
      <c r="J2682" s="19" t="s">
        <v>54</v>
      </c>
      <c r="K2682" s="19" t="s">
        <v>50</v>
      </c>
      <c r="L2682" s="19" t="s">
        <v>55</v>
      </c>
      <c r="M2682" s="21">
        <f t="shared" si="410"/>
        <v>25</v>
      </c>
      <c r="N2682" s="21">
        <f t="shared" si="411"/>
        <v>0</v>
      </c>
      <c r="O2682" s="21">
        <f t="shared" si="412"/>
        <v>0</v>
      </c>
      <c r="P2682" s="21">
        <f t="shared" si="413"/>
        <v>16.5</v>
      </c>
      <c r="Q2682" s="22">
        <f t="shared" si="414"/>
        <v>11.225</v>
      </c>
      <c r="R2682" s="22">
        <f t="shared" si="415"/>
        <v>9.125</v>
      </c>
      <c r="S2682" s="22">
        <f t="shared" si="416"/>
        <v>11.175000000000001</v>
      </c>
      <c r="T2682" s="22">
        <f t="shared" si="417"/>
        <v>10.375</v>
      </c>
      <c r="U2682" s="21">
        <f t="shared" si="418"/>
        <v>10.508333333333335</v>
      </c>
      <c r="V2682" s="21">
        <f t="shared" si="419"/>
        <v>10.475000000000001</v>
      </c>
    </row>
    <row r="2683" spans="1:22" ht="13.5" x14ac:dyDescent="0.25">
      <c r="A2683" s="3">
        <v>45916</v>
      </c>
      <c r="B2683" s="2">
        <v>99.29</v>
      </c>
      <c r="C2683" s="2">
        <v>30.494903314746921</v>
      </c>
      <c r="D2683" s="2">
        <v>6.0858804566844213</v>
      </c>
      <c r="E2683" s="2">
        <v>3.4251278151253789E-31</v>
      </c>
      <c r="F2683" s="2">
        <v>100.038</v>
      </c>
      <c r="G2683" s="2">
        <v>106.15600000000002</v>
      </c>
      <c r="H2683" s="2">
        <v>109.63459999999995</v>
      </c>
      <c r="I2683" s="2">
        <v>104.5840395</v>
      </c>
      <c r="J2683" s="19" t="s">
        <v>54</v>
      </c>
      <c r="K2683" s="19" t="s">
        <v>50</v>
      </c>
      <c r="L2683" s="19" t="s">
        <v>47</v>
      </c>
      <c r="M2683" s="21">
        <f t="shared" si="410"/>
        <v>25</v>
      </c>
      <c r="N2683" s="21">
        <f t="shared" si="411"/>
        <v>0</v>
      </c>
      <c r="O2683" s="21">
        <f t="shared" si="412"/>
        <v>0</v>
      </c>
      <c r="P2683" s="21">
        <f t="shared" si="413"/>
        <v>16.5</v>
      </c>
      <c r="Q2683" s="22">
        <f t="shared" si="414"/>
        <v>11.225</v>
      </c>
      <c r="R2683" s="22">
        <f t="shared" si="415"/>
        <v>9.125</v>
      </c>
      <c r="S2683" s="22">
        <f t="shared" si="416"/>
        <v>11.175000000000001</v>
      </c>
      <c r="T2683" s="22">
        <f t="shared" si="417"/>
        <v>10.375</v>
      </c>
      <c r="U2683" s="21">
        <f t="shared" si="418"/>
        <v>10.508333333333335</v>
      </c>
      <c r="V2683" s="21">
        <f t="shared" si="419"/>
        <v>10.475000000000001</v>
      </c>
    </row>
    <row r="2684" spans="1:22" ht="13.5" x14ac:dyDescent="0.25">
      <c r="A2684" s="3">
        <v>45917</v>
      </c>
      <c r="B2684" s="2">
        <v>97.9</v>
      </c>
      <c r="C2684" s="2">
        <v>28.097064760965338</v>
      </c>
      <c r="D2684" s="2">
        <v>5.0206883460603393</v>
      </c>
      <c r="E2684" s="2">
        <v>2.7401022521003034E-31</v>
      </c>
      <c r="F2684" s="2">
        <v>99.28</v>
      </c>
      <c r="G2684" s="2">
        <v>105.3015</v>
      </c>
      <c r="H2684" s="2">
        <v>109.43038199999995</v>
      </c>
      <c r="I2684" s="2">
        <v>104.62326400000001</v>
      </c>
      <c r="J2684" s="19" t="s">
        <v>54</v>
      </c>
      <c r="K2684" s="19" t="s">
        <v>52</v>
      </c>
      <c r="L2684" s="19" t="s">
        <v>47</v>
      </c>
      <c r="M2684" s="21">
        <f t="shared" si="410"/>
        <v>50</v>
      </c>
      <c r="N2684" s="21">
        <f t="shared" si="411"/>
        <v>0</v>
      </c>
      <c r="O2684" s="21">
        <f t="shared" si="412"/>
        <v>0</v>
      </c>
      <c r="P2684" s="21">
        <f t="shared" si="413"/>
        <v>0</v>
      </c>
      <c r="Q2684" s="22">
        <f t="shared" si="414"/>
        <v>17.5</v>
      </c>
      <c r="R2684" s="22">
        <f t="shared" si="415"/>
        <v>10</v>
      </c>
      <c r="S2684" s="22">
        <f t="shared" si="416"/>
        <v>7.5</v>
      </c>
      <c r="T2684" s="22">
        <f t="shared" si="417"/>
        <v>12.5</v>
      </c>
      <c r="U2684" s="21">
        <f t="shared" si="418"/>
        <v>11.666666666666666</v>
      </c>
      <c r="V2684" s="21">
        <f t="shared" si="419"/>
        <v>11.875</v>
      </c>
    </row>
    <row r="2685" spans="1:22" ht="13.5" x14ac:dyDescent="0.25">
      <c r="A2685" s="3">
        <v>45918</v>
      </c>
      <c r="B2685" s="2">
        <v>97.9</v>
      </c>
      <c r="C2685" s="2">
        <v>28.097064760965338</v>
      </c>
      <c r="D2685" s="2">
        <v>3.9180940902031693</v>
      </c>
      <c r="E2685" s="2">
        <v>2.1920818016802428E-31</v>
      </c>
      <c r="F2685" s="2">
        <v>98.868000000000009</v>
      </c>
      <c r="G2685" s="2">
        <v>104.45200000000003</v>
      </c>
      <c r="H2685" s="2">
        <v>109.22242999999995</v>
      </c>
      <c r="I2685" s="2">
        <v>104.66570950000001</v>
      </c>
      <c r="J2685" s="19" t="s">
        <v>54</v>
      </c>
      <c r="K2685" s="19" t="s">
        <v>52</v>
      </c>
      <c r="L2685" s="19" t="s">
        <v>47</v>
      </c>
      <c r="M2685" s="21">
        <f t="shared" si="410"/>
        <v>50</v>
      </c>
      <c r="N2685" s="21">
        <f t="shared" si="411"/>
        <v>0</v>
      </c>
      <c r="O2685" s="21">
        <f t="shared" si="412"/>
        <v>0</v>
      </c>
      <c r="P2685" s="21">
        <f t="shared" si="413"/>
        <v>0</v>
      </c>
      <c r="Q2685" s="22">
        <f t="shared" si="414"/>
        <v>17.5</v>
      </c>
      <c r="R2685" s="22">
        <f t="shared" si="415"/>
        <v>10</v>
      </c>
      <c r="S2685" s="22">
        <f t="shared" si="416"/>
        <v>7.5</v>
      </c>
      <c r="T2685" s="22">
        <f t="shared" si="417"/>
        <v>12.5</v>
      </c>
      <c r="U2685" s="21">
        <f t="shared" si="418"/>
        <v>11.666666666666666</v>
      </c>
      <c r="V2685" s="21">
        <f t="shared" si="419"/>
        <v>11.875</v>
      </c>
    </row>
    <row r="2686" spans="1:22" ht="13.5" x14ac:dyDescent="0.35">
      <c r="A2686" s="3">
        <v>45919</v>
      </c>
      <c r="B2686" s="7">
        <v>97.9</v>
      </c>
      <c r="C2686" s="2">
        <v>28.097064760965338</v>
      </c>
      <c r="D2686" s="2">
        <v>2.6574507947002246</v>
      </c>
      <c r="E2686" s="2">
        <v>1.7536654413441942E-31</v>
      </c>
      <c r="F2686" s="2">
        <v>98.498000000000005</v>
      </c>
      <c r="G2686" s="2">
        <v>103.61200000000001</v>
      </c>
      <c r="H2686" s="2">
        <v>109.02399999999994</v>
      </c>
      <c r="I2686" s="2">
        <v>104.70848200000002</v>
      </c>
      <c r="J2686" s="19" t="s">
        <v>54</v>
      </c>
      <c r="K2686" s="19" t="s">
        <v>52</v>
      </c>
      <c r="L2686" s="19" t="s">
        <v>47</v>
      </c>
      <c r="M2686" s="21">
        <f t="shared" si="410"/>
        <v>50</v>
      </c>
      <c r="N2686" s="21">
        <f t="shared" si="411"/>
        <v>0</v>
      </c>
      <c r="O2686" s="21">
        <f t="shared" si="412"/>
        <v>0</v>
      </c>
      <c r="P2686" s="21">
        <f t="shared" si="413"/>
        <v>0</v>
      </c>
      <c r="Q2686" s="22">
        <f t="shared" si="414"/>
        <v>17.5</v>
      </c>
      <c r="R2686" s="22">
        <f t="shared" si="415"/>
        <v>10</v>
      </c>
      <c r="S2686" s="22">
        <f t="shared" si="416"/>
        <v>7.5</v>
      </c>
      <c r="T2686" s="22">
        <f t="shared" si="417"/>
        <v>12.5</v>
      </c>
      <c r="U2686" s="21">
        <f t="shared" si="418"/>
        <v>11.666666666666666</v>
      </c>
      <c r="V2686" s="21">
        <f t="shared" si="419"/>
        <v>11.875</v>
      </c>
    </row>
    <row r="2687" spans="1:22" ht="13.5" x14ac:dyDescent="0.35">
      <c r="A2687" s="3">
        <v>45922</v>
      </c>
      <c r="B2687" s="7">
        <v>93.05</v>
      </c>
      <c r="C2687" s="2">
        <v>20.926292154681633</v>
      </c>
      <c r="D2687" s="2">
        <v>2.1115627336115921</v>
      </c>
      <c r="E2687" s="2">
        <v>1.4029323530753554E-31</v>
      </c>
      <c r="F2687" s="2">
        <v>97.207999999999998</v>
      </c>
      <c r="G2687" s="2">
        <v>102.52950000000003</v>
      </c>
      <c r="H2687" s="2">
        <v>108.69699999999995</v>
      </c>
      <c r="I2687" s="2">
        <v>104.72826500000002</v>
      </c>
      <c r="J2687" s="19" t="s">
        <v>54</v>
      </c>
      <c r="K2687" s="19" t="s">
        <v>52</v>
      </c>
      <c r="L2687" s="19" t="s">
        <v>47</v>
      </c>
      <c r="M2687" s="21">
        <f t="shared" si="410"/>
        <v>50</v>
      </c>
      <c r="N2687" s="21">
        <f t="shared" si="411"/>
        <v>0</v>
      </c>
      <c r="O2687" s="21">
        <f t="shared" si="412"/>
        <v>0</v>
      </c>
      <c r="P2687" s="21">
        <f t="shared" si="413"/>
        <v>0</v>
      </c>
      <c r="Q2687" s="22">
        <f t="shared" si="414"/>
        <v>17.5</v>
      </c>
      <c r="R2687" s="22">
        <f t="shared" si="415"/>
        <v>10</v>
      </c>
      <c r="S2687" s="22">
        <f t="shared" si="416"/>
        <v>7.5</v>
      </c>
      <c r="T2687" s="22">
        <f t="shared" si="417"/>
        <v>12.5</v>
      </c>
      <c r="U2687" s="21">
        <f t="shared" si="418"/>
        <v>11.666666666666666</v>
      </c>
      <c r="V2687" s="21">
        <f t="shared" si="419"/>
        <v>11.875</v>
      </c>
    </row>
    <row r="2688" spans="1:22" ht="13.5" x14ac:dyDescent="0.35">
      <c r="A2688" s="3">
        <v>45923</v>
      </c>
      <c r="B2688" s="7">
        <v>88.01</v>
      </c>
      <c r="C2688" s="2">
        <v>16.27728306364358</v>
      </c>
      <c r="D2688" s="2">
        <v>2.7180428825180911</v>
      </c>
      <c r="E2688" s="2">
        <v>1.1223458824602844E-31</v>
      </c>
      <c r="F2688" s="2">
        <v>94.952000000000012</v>
      </c>
      <c r="G2688" s="2">
        <v>101.19500000000002</v>
      </c>
      <c r="H2688" s="2">
        <v>108.26939999999995</v>
      </c>
      <c r="I2688" s="2">
        <v>104.72289450000002</v>
      </c>
      <c r="J2688" s="19" t="s">
        <v>54</v>
      </c>
      <c r="K2688" s="19" t="s">
        <v>52</v>
      </c>
      <c r="L2688" s="19" t="s">
        <v>47</v>
      </c>
      <c r="M2688" s="21">
        <f t="shared" si="410"/>
        <v>50</v>
      </c>
      <c r="N2688" s="21">
        <f t="shared" si="411"/>
        <v>0</v>
      </c>
      <c r="O2688" s="21">
        <f t="shared" si="412"/>
        <v>0</v>
      </c>
      <c r="P2688" s="21">
        <f t="shared" si="413"/>
        <v>0</v>
      </c>
      <c r="Q2688" s="22">
        <f t="shared" si="414"/>
        <v>17.5</v>
      </c>
      <c r="R2688" s="22">
        <f t="shared" si="415"/>
        <v>10</v>
      </c>
      <c r="S2688" s="22">
        <f t="shared" si="416"/>
        <v>7.5</v>
      </c>
      <c r="T2688" s="22">
        <f t="shared" si="417"/>
        <v>12.5</v>
      </c>
      <c r="U2688" s="21">
        <f t="shared" si="418"/>
        <v>11.666666666666666</v>
      </c>
      <c r="V2688" s="21">
        <f t="shared" si="419"/>
        <v>11.875</v>
      </c>
    </row>
    <row r="2689" spans="1:22" ht="13.5" x14ac:dyDescent="0.35">
      <c r="A2689" s="3">
        <v>45924</v>
      </c>
      <c r="B2689" s="7">
        <v>90.5</v>
      </c>
      <c r="C2689" s="2">
        <v>25.12731818693814</v>
      </c>
      <c r="D2689" s="2">
        <v>3.1037690062195509</v>
      </c>
      <c r="E2689" s="2">
        <v>8.9787670596822754E-32</v>
      </c>
      <c r="F2689" s="2">
        <v>93.472000000000008</v>
      </c>
      <c r="G2689" s="2">
        <v>100.045</v>
      </c>
      <c r="H2689" s="2">
        <v>107.89939999999996</v>
      </c>
      <c r="I2689" s="2">
        <v>104.73524900000002</v>
      </c>
      <c r="J2689" s="19" t="s">
        <v>54</v>
      </c>
      <c r="K2689" s="19" t="s">
        <v>52</v>
      </c>
      <c r="L2689" s="19" t="s">
        <v>47</v>
      </c>
      <c r="M2689" s="21">
        <f t="shared" si="410"/>
        <v>50</v>
      </c>
      <c r="N2689" s="21">
        <f t="shared" si="411"/>
        <v>0</v>
      </c>
      <c r="O2689" s="21">
        <f t="shared" si="412"/>
        <v>0</v>
      </c>
      <c r="P2689" s="21">
        <f t="shared" si="413"/>
        <v>0</v>
      </c>
      <c r="Q2689" s="22">
        <f t="shared" si="414"/>
        <v>17.5</v>
      </c>
      <c r="R2689" s="22">
        <f t="shared" si="415"/>
        <v>10</v>
      </c>
      <c r="S2689" s="22">
        <f t="shared" si="416"/>
        <v>7.5</v>
      </c>
      <c r="T2689" s="22">
        <f t="shared" si="417"/>
        <v>12.5</v>
      </c>
      <c r="U2689" s="21">
        <f t="shared" si="418"/>
        <v>11.666666666666666</v>
      </c>
      <c r="V2689" s="21">
        <f t="shared" si="419"/>
        <v>11.875</v>
      </c>
    </row>
    <row r="2690" spans="1:22" ht="13.5" x14ac:dyDescent="0.35">
      <c r="A2690" s="3">
        <v>45925</v>
      </c>
      <c r="B2690" s="7">
        <v>90.48</v>
      </c>
      <c r="C2690" s="2">
        <v>25.104363771777159</v>
      </c>
      <c r="D2690" s="2">
        <v>3.2334544990771832</v>
      </c>
      <c r="E2690" s="2">
        <v>7.1830136477458212E-32</v>
      </c>
      <c r="F2690" s="2">
        <v>91.988</v>
      </c>
      <c r="G2690" s="2">
        <v>98.847000000000008</v>
      </c>
      <c r="H2690" s="2">
        <v>107.52899999999994</v>
      </c>
      <c r="I2690" s="2">
        <v>104.74885700000003</v>
      </c>
      <c r="J2690" s="19" t="s">
        <v>54</v>
      </c>
      <c r="K2690" s="19" t="s">
        <v>52</v>
      </c>
      <c r="L2690" s="19" t="s">
        <v>47</v>
      </c>
      <c r="M2690" s="21">
        <f t="shared" si="410"/>
        <v>50</v>
      </c>
      <c r="N2690" s="21">
        <f t="shared" si="411"/>
        <v>0</v>
      </c>
      <c r="O2690" s="21">
        <f t="shared" si="412"/>
        <v>0</v>
      </c>
      <c r="P2690" s="21">
        <f t="shared" si="413"/>
        <v>0</v>
      </c>
      <c r="Q2690" s="22">
        <f t="shared" si="414"/>
        <v>17.5</v>
      </c>
      <c r="R2690" s="22">
        <f t="shared" si="415"/>
        <v>10</v>
      </c>
      <c r="S2690" s="22">
        <f t="shared" si="416"/>
        <v>7.5</v>
      </c>
      <c r="T2690" s="22">
        <f t="shared" si="417"/>
        <v>12.5</v>
      </c>
      <c r="U2690" s="21">
        <f t="shared" si="418"/>
        <v>11.666666666666666</v>
      </c>
      <c r="V2690" s="21">
        <f t="shared" si="419"/>
        <v>11.875</v>
      </c>
    </row>
    <row r="2691" spans="1:22" ht="13.5" x14ac:dyDescent="0.35">
      <c r="A2691" s="3">
        <v>45926</v>
      </c>
      <c r="B2691" s="7">
        <v>91.75</v>
      </c>
      <c r="C2691" s="2">
        <v>29.50806583351897</v>
      </c>
      <c r="D2691" s="2">
        <v>3.2798638795317174</v>
      </c>
      <c r="E2691" s="2">
        <v>5.7464109181966574E-32</v>
      </c>
      <c r="F2691" s="2">
        <v>90.75800000000001</v>
      </c>
      <c r="G2691" s="2">
        <v>97.734499999999997</v>
      </c>
      <c r="H2691" s="2">
        <v>107.18399999999995</v>
      </c>
      <c r="I2691" s="2">
        <v>104.76666750000003</v>
      </c>
      <c r="J2691" s="19" t="s">
        <v>54</v>
      </c>
      <c r="K2691" s="19" t="s">
        <v>52</v>
      </c>
      <c r="L2691" s="19" t="s">
        <v>47</v>
      </c>
      <c r="M2691" s="21">
        <f t="shared" si="410"/>
        <v>50</v>
      </c>
      <c r="N2691" s="21">
        <f t="shared" si="411"/>
        <v>0</v>
      </c>
      <c r="O2691" s="21">
        <f t="shared" si="412"/>
        <v>0</v>
      </c>
      <c r="P2691" s="21">
        <f t="shared" si="413"/>
        <v>0</v>
      </c>
      <c r="Q2691" s="22">
        <f t="shared" ref="Q2691:Q2693" si="420">0.35*M2691+N2691*0.35+O2691*0.15+P2691*0.15</f>
        <v>17.5</v>
      </c>
      <c r="R2691" s="22">
        <f t="shared" ref="R2691:R2693" si="421">M2691*0.2+N2691*0.2+O2691*0.35+P2691*0.25</f>
        <v>10</v>
      </c>
      <c r="S2691" s="22">
        <f t="shared" ref="S2691:S2693" si="422">M2691*0.15+N2691*0.15+O2691*0.25+P2691*0.45</f>
        <v>7.5</v>
      </c>
      <c r="T2691" s="22">
        <f t="shared" ref="T2691:T2693" si="423">0.25*SUM(M2691:P2691)</f>
        <v>12.5</v>
      </c>
      <c r="U2691" s="21">
        <f t="shared" ref="U2691:U2693" si="424">SUM(Q2691:S2691)/3</f>
        <v>11.666666666666666</v>
      </c>
      <c r="V2691" s="21">
        <f t="shared" ref="V2691:V2693" si="425">SUM(Q2691:T2691)/4</f>
        <v>11.875</v>
      </c>
    </row>
    <row r="2692" spans="1:22" ht="13.5" x14ac:dyDescent="0.35">
      <c r="A2692" s="3">
        <v>45929</v>
      </c>
      <c r="B2692" s="7">
        <v>91.5</v>
      </c>
      <c r="C2692" s="2">
        <v>29.14478437559859</v>
      </c>
      <c r="D2692" s="2">
        <v>3.350072210320505</v>
      </c>
      <c r="E2692" s="2">
        <v>4.5971287345573259E-32</v>
      </c>
      <c r="F2692" s="2">
        <v>90.448000000000008</v>
      </c>
      <c r="G2692" s="2">
        <v>96.899500000000018</v>
      </c>
      <c r="H2692" s="2">
        <v>106.85399999999996</v>
      </c>
      <c r="I2692" s="2">
        <v>104.79251750000003</v>
      </c>
      <c r="J2692" s="19" t="s">
        <v>48</v>
      </c>
      <c r="K2692" s="19" t="s">
        <v>50</v>
      </c>
      <c r="L2692" s="19" t="s">
        <v>53</v>
      </c>
      <c r="M2692" s="21">
        <f t="shared" si="410"/>
        <v>50</v>
      </c>
      <c r="N2692" s="21">
        <f t="shared" si="411"/>
        <v>0</v>
      </c>
      <c r="O2692" s="21">
        <f t="shared" si="412"/>
        <v>0</v>
      </c>
      <c r="P2692" s="21">
        <f t="shared" si="413"/>
        <v>66.5</v>
      </c>
      <c r="Q2692" s="22">
        <f t="shared" si="420"/>
        <v>27.475000000000001</v>
      </c>
      <c r="R2692" s="22">
        <f t="shared" si="421"/>
        <v>26.625</v>
      </c>
      <c r="S2692" s="22">
        <f t="shared" si="422"/>
        <v>37.424999999999997</v>
      </c>
      <c r="T2692" s="22">
        <f t="shared" si="423"/>
        <v>29.125</v>
      </c>
      <c r="U2692" s="21">
        <f t="shared" si="424"/>
        <v>30.508333333333336</v>
      </c>
      <c r="V2692" s="21">
        <f t="shared" si="425"/>
        <v>30.162500000000001</v>
      </c>
    </row>
    <row r="2693" spans="1:22" ht="13.5" x14ac:dyDescent="0.35">
      <c r="A2693" s="3">
        <v>45930</v>
      </c>
      <c r="B2693" s="7">
        <v>92.5</v>
      </c>
      <c r="C2693" s="2">
        <v>32.713212525840916</v>
      </c>
      <c r="D2693" s="2">
        <v>3.3516876009918377</v>
      </c>
      <c r="E2693" s="2">
        <v>3.6777029876458609E-32</v>
      </c>
      <c r="F2693" s="2">
        <v>91.346000000000004</v>
      </c>
      <c r="G2693" s="2">
        <v>96.439000000000007</v>
      </c>
      <c r="H2693" s="2">
        <v>106.54999999999997</v>
      </c>
      <c r="I2693" s="2">
        <v>104.80735650000003</v>
      </c>
      <c r="J2693" s="19" t="s">
        <v>48</v>
      </c>
      <c r="K2693" s="19" t="s">
        <v>50</v>
      </c>
      <c r="L2693" s="19" t="s">
        <v>51</v>
      </c>
      <c r="M2693" s="21">
        <f t="shared" si="410"/>
        <v>25</v>
      </c>
      <c r="N2693" s="21">
        <f t="shared" si="411"/>
        <v>0</v>
      </c>
      <c r="O2693" s="21">
        <f t="shared" si="412"/>
        <v>0</v>
      </c>
      <c r="P2693" s="21">
        <f t="shared" si="413"/>
        <v>83.5</v>
      </c>
      <c r="Q2693" s="22">
        <f t="shared" si="420"/>
        <v>21.274999999999999</v>
      </c>
      <c r="R2693" s="22">
        <f t="shared" si="421"/>
        <v>25.875</v>
      </c>
      <c r="S2693" s="22">
        <f t="shared" si="422"/>
        <v>41.325000000000003</v>
      </c>
      <c r="T2693" s="22">
        <f t="shared" si="423"/>
        <v>27.125</v>
      </c>
      <c r="U2693" s="21">
        <f t="shared" si="424"/>
        <v>29.491666666666664</v>
      </c>
      <c r="V2693" s="21">
        <f t="shared" si="425"/>
        <v>28.9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2025-09-27T13:16:50Z</dcterms:created>
  <dcterms:modified xsi:type="dcterms:W3CDTF">2025-12-13T19:03:04Z</dcterms:modified>
</cp:coreProperties>
</file>